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tables/table1.xml" ContentType="application/vnd.openxmlformats-officedocument.spreadsheetml.tab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HP\Documents\"/>
    </mc:Choice>
  </mc:AlternateContent>
  <xr:revisionPtr revIDLastSave="0" documentId="13_ncr:1_{A9772234-621A-4015-9AB7-5E89FD4860CD}" xr6:coauthVersionLast="47" xr6:coauthVersionMax="47" xr10:uidLastSave="{00000000-0000-0000-0000-000000000000}"/>
  <bookViews>
    <workbookView xWindow="-108" yWindow="-108" windowWidth="23256" windowHeight="12456" firstSheet="5" activeTab="8" xr2:uid="{26680F98-0265-49CB-B775-5526F2472591}"/>
  </bookViews>
  <sheets>
    <sheet name="Total no movies " sheetId="2" r:id="rId1"/>
    <sheet name="Year Wise Revenue" sheetId="11" r:id="rId2"/>
    <sheet name="TOP10 MOVIES " sheetId="12" r:id="rId3"/>
    <sheet name="BUDGET vs REVENUE" sheetId="13" r:id="rId4"/>
    <sheet name="REVENUE Category" sheetId="15" r:id="rId5"/>
    <sheet name="Yearly Profit analysis " sheetId="16" r:id="rId6"/>
    <sheet name="Sheet1" sheetId="18" r:id="rId7"/>
    <sheet name="_newimdb_movies" sheetId="1" r:id="rId8"/>
    <sheet name="Dashboard " sheetId="10" r:id="rId9"/>
  </sheets>
  <definedNames>
    <definedName name="Slicer_Revenue_category">#N/A</definedName>
    <definedName name="Slicer_status">#N/A</definedName>
    <definedName name="Slicer_year">#N/A</definedName>
  </definedNames>
  <calcPr calcId="191029"/>
  <pivotCaches>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1" l="1" a="1"/>
  <c r="L2" i="1" s="1"/>
  <c r="L3" i="1" a="1"/>
  <c r="L3" i="1" s="1"/>
  <c r="L4" i="1" a="1"/>
  <c r="L4" i="1" s="1"/>
  <c r="L5" i="1" a="1"/>
  <c r="L5" i="1" s="1"/>
  <c r="L6" i="1" a="1"/>
  <c r="L6" i="1" s="1"/>
  <c r="L7" i="1" a="1"/>
  <c r="L7" i="1" s="1"/>
  <c r="L8" i="1" a="1"/>
  <c r="L8" i="1" s="1"/>
  <c r="L9" i="1" a="1"/>
  <c r="L9" i="1" s="1"/>
  <c r="L10" i="1" a="1"/>
  <c r="L10" i="1" s="1"/>
  <c r="L11" i="1" a="1"/>
  <c r="L11" i="1" s="1"/>
  <c r="L12" i="1" a="1"/>
  <c r="L12" i="1" s="1"/>
  <c r="L13" i="1" a="1"/>
  <c r="L13" i="1" s="1"/>
  <c r="L14" i="1" a="1"/>
  <c r="L14" i="1" s="1"/>
  <c r="L15" i="1" a="1"/>
  <c r="L15" i="1" s="1"/>
  <c r="L16" i="1" a="1"/>
  <c r="L16" i="1" s="1"/>
  <c r="L17" i="1" a="1"/>
  <c r="L17" i="1" s="1"/>
  <c r="L18" i="1" a="1"/>
  <c r="L18" i="1" s="1"/>
  <c r="L19" i="1" a="1"/>
  <c r="L19" i="1" s="1"/>
  <c r="L20" i="1" a="1"/>
  <c r="L20" i="1" s="1"/>
  <c r="L21" i="1" a="1"/>
  <c r="L21" i="1" s="1"/>
  <c r="L22" i="1" a="1"/>
  <c r="L22" i="1" s="1"/>
  <c r="L23" i="1" a="1"/>
  <c r="L23" i="1" s="1"/>
  <c r="L24" i="1" a="1"/>
  <c r="L24" i="1" s="1"/>
  <c r="L25" i="1" a="1"/>
  <c r="L25" i="1" s="1"/>
  <c r="L26" i="1" a="1"/>
  <c r="L26" i="1" s="1"/>
  <c r="L27" i="1" a="1"/>
  <c r="L27" i="1" s="1"/>
  <c r="L28" i="1" a="1"/>
  <c r="L28" i="1" s="1"/>
  <c r="L29" i="1" a="1"/>
  <c r="L29" i="1" s="1"/>
  <c r="L30" i="1" a="1"/>
  <c r="L30" i="1" s="1"/>
  <c r="L31" i="1" a="1"/>
  <c r="L31" i="1" s="1"/>
  <c r="L32" i="1" a="1"/>
  <c r="L32" i="1" s="1"/>
  <c r="L33" i="1" a="1"/>
  <c r="L33" i="1" s="1"/>
  <c r="L34" i="1" a="1"/>
  <c r="L34" i="1" s="1"/>
  <c r="L35" i="1" a="1"/>
  <c r="L35" i="1" s="1"/>
  <c r="L36" i="1" a="1"/>
  <c r="L36" i="1" s="1"/>
  <c r="L37" i="1" a="1"/>
  <c r="L37" i="1" s="1"/>
  <c r="L38" i="1" a="1"/>
  <c r="L38" i="1" s="1"/>
  <c r="L39" i="1" a="1"/>
  <c r="L39" i="1" s="1"/>
  <c r="L40" i="1" a="1"/>
  <c r="L40" i="1" s="1"/>
  <c r="L41" i="1" a="1"/>
  <c r="L41" i="1" s="1"/>
  <c r="L42" i="1" a="1"/>
  <c r="L42" i="1" s="1"/>
  <c r="L43" i="1" a="1"/>
  <c r="L43" i="1" s="1"/>
  <c r="L44" i="1" a="1"/>
  <c r="L44" i="1" s="1"/>
  <c r="L45" i="1" a="1"/>
  <c r="L45" i="1" s="1"/>
  <c r="L46" i="1" a="1"/>
  <c r="L46" i="1" s="1"/>
  <c r="L47" i="1" a="1"/>
  <c r="L47" i="1" s="1"/>
  <c r="L48" i="1" a="1"/>
  <c r="L48" i="1" s="1"/>
  <c r="L49" i="1" a="1"/>
  <c r="L49" i="1" s="1"/>
  <c r="L50" i="1" a="1"/>
  <c r="L50" i="1" s="1"/>
  <c r="L51" i="1" a="1"/>
  <c r="L51" i="1" s="1"/>
  <c r="L52" i="1" a="1"/>
  <c r="L52" i="1" s="1"/>
  <c r="L53" i="1" a="1"/>
  <c r="L53" i="1" s="1"/>
  <c r="L54" i="1" a="1"/>
  <c r="L54" i="1" s="1"/>
  <c r="L55" i="1" a="1"/>
  <c r="L55" i="1" s="1"/>
  <c r="L56" i="1" a="1"/>
  <c r="L56" i="1" s="1"/>
  <c r="L57" i="1" a="1"/>
  <c r="L57" i="1" s="1"/>
  <c r="L58" i="1" a="1"/>
  <c r="L58" i="1" s="1"/>
  <c r="L59" i="1" a="1"/>
  <c r="L59" i="1" s="1"/>
  <c r="L60" i="1" a="1"/>
  <c r="L60" i="1" s="1"/>
  <c r="L61" i="1" a="1"/>
  <c r="L61" i="1" s="1"/>
  <c r="L62" i="1" a="1"/>
  <c r="L62" i="1" s="1"/>
  <c r="L63" i="1" a="1"/>
  <c r="L63" i="1" s="1"/>
  <c r="L64" i="1" a="1"/>
  <c r="L64" i="1" s="1"/>
  <c r="L65" i="1" a="1"/>
  <c r="L65" i="1" s="1"/>
  <c r="L66" i="1" a="1"/>
  <c r="L66" i="1" s="1"/>
  <c r="L67" i="1" a="1"/>
  <c r="L67" i="1" s="1"/>
  <c r="L68" i="1" a="1"/>
  <c r="L68" i="1" s="1"/>
  <c r="L69" i="1" a="1"/>
  <c r="L69" i="1" s="1"/>
  <c r="L70" i="1" a="1"/>
  <c r="L70" i="1"/>
  <c r="L71" i="1" a="1"/>
  <c r="L71" i="1"/>
  <c r="L72" i="1" a="1"/>
  <c r="L72" i="1" s="1"/>
  <c r="L73" i="1" a="1"/>
  <c r="L73" i="1" s="1"/>
  <c r="L74" i="1" a="1"/>
  <c r="L74" i="1" s="1"/>
  <c r="L75" i="1" a="1"/>
  <c r="L75" i="1" s="1"/>
  <c r="L76" i="1" a="1"/>
  <c r="L76" i="1" s="1"/>
  <c r="L77" i="1" a="1"/>
  <c r="L77" i="1" s="1"/>
  <c r="L78" i="1" a="1"/>
  <c r="L78" i="1" s="1"/>
  <c r="L79" i="1" a="1"/>
  <c r="L79" i="1" s="1"/>
  <c r="L80" i="1" a="1"/>
  <c r="L80" i="1" s="1"/>
  <c r="L81" i="1" a="1"/>
  <c r="L81" i="1" s="1"/>
  <c r="L82" i="1" a="1"/>
  <c r="L82" i="1" s="1"/>
  <c r="L83" i="1" a="1"/>
  <c r="L83" i="1" s="1"/>
  <c r="L84" i="1" a="1"/>
  <c r="L84" i="1" s="1"/>
  <c r="L85" i="1" a="1"/>
  <c r="L85" i="1" s="1"/>
  <c r="L86" i="1" a="1"/>
  <c r="L86" i="1" s="1"/>
  <c r="L87" i="1" a="1"/>
  <c r="L87" i="1" s="1"/>
  <c r="L88" i="1" a="1"/>
  <c r="L88" i="1" s="1"/>
  <c r="L89" i="1" a="1"/>
  <c r="L89" i="1" s="1"/>
  <c r="L90" i="1" a="1"/>
  <c r="L90" i="1" s="1"/>
  <c r="L91" i="1" a="1"/>
  <c r="L91" i="1" s="1"/>
  <c r="L92" i="1" a="1"/>
  <c r="L92" i="1" s="1"/>
  <c r="L93" i="1" a="1"/>
  <c r="L93" i="1" s="1"/>
  <c r="L94" i="1" a="1"/>
  <c r="L94" i="1" s="1"/>
  <c r="L95" i="1" a="1"/>
  <c r="L95" i="1" s="1"/>
  <c r="L96" i="1" a="1"/>
  <c r="L96" i="1" s="1"/>
  <c r="L97" i="1" a="1"/>
  <c r="L97" i="1" s="1"/>
  <c r="L98" i="1" a="1"/>
  <c r="L98" i="1" s="1"/>
  <c r="L99" i="1" a="1"/>
  <c r="L99" i="1" s="1"/>
  <c r="L100" i="1" a="1"/>
  <c r="L100" i="1" s="1"/>
  <c r="L101" i="1" a="1"/>
  <c r="L101" i="1" s="1"/>
  <c r="L102" i="1" a="1"/>
  <c r="L102" i="1" s="1"/>
  <c r="L103" i="1" a="1"/>
  <c r="L103" i="1" s="1"/>
  <c r="L104" i="1" a="1"/>
  <c r="L104" i="1" s="1"/>
  <c r="L105" i="1" a="1"/>
  <c r="L105" i="1" s="1"/>
  <c r="L106" i="1" a="1"/>
  <c r="L106" i="1" s="1"/>
  <c r="L107" i="1" a="1"/>
  <c r="L107" i="1" s="1"/>
  <c r="L108" i="1" a="1"/>
  <c r="L108" i="1" s="1"/>
  <c r="L109" i="1" a="1"/>
  <c r="L109" i="1" s="1"/>
  <c r="L110" i="1" a="1"/>
  <c r="L110" i="1" s="1"/>
  <c r="L111" i="1" a="1"/>
  <c r="L111" i="1" s="1"/>
  <c r="L112" i="1" a="1"/>
  <c r="L112" i="1" s="1"/>
  <c r="L113" i="1" a="1"/>
  <c r="L113" i="1" s="1"/>
  <c r="L114" i="1" a="1"/>
  <c r="L114" i="1" s="1"/>
  <c r="L115" i="1" a="1"/>
  <c r="L115" i="1" s="1"/>
  <c r="L116" i="1" a="1"/>
  <c r="L116" i="1" s="1"/>
  <c r="L117" i="1" a="1"/>
  <c r="L117" i="1" s="1"/>
  <c r="L118" i="1" a="1"/>
  <c r="L118" i="1" s="1"/>
  <c r="L119" i="1" a="1"/>
  <c r="L119" i="1" s="1"/>
  <c r="L120" i="1" a="1"/>
  <c r="L120" i="1" s="1"/>
  <c r="L121" i="1" a="1"/>
  <c r="L121" i="1" s="1"/>
  <c r="L122" i="1" a="1"/>
  <c r="L122" i="1" s="1"/>
  <c r="L123" i="1" a="1"/>
  <c r="L123" i="1" s="1"/>
  <c r="L124" i="1" a="1"/>
  <c r="L124" i="1" s="1"/>
  <c r="L125" i="1" a="1"/>
  <c r="L125" i="1" s="1"/>
  <c r="L126" i="1" a="1"/>
  <c r="L126" i="1" s="1"/>
  <c r="L127" i="1" a="1"/>
  <c r="L127" i="1" s="1"/>
  <c r="L128" i="1" a="1"/>
  <c r="L128" i="1" s="1"/>
  <c r="L129" i="1" a="1"/>
  <c r="L129" i="1" s="1"/>
  <c r="L130" i="1" a="1"/>
  <c r="L130" i="1" s="1"/>
  <c r="L131" i="1" a="1"/>
  <c r="L131" i="1" s="1"/>
  <c r="L132" i="1" a="1"/>
  <c r="L132" i="1" s="1"/>
  <c r="L133" i="1" a="1"/>
  <c r="L133" i="1" s="1"/>
  <c r="L134" i="1" a="1"/>
  <c r="L134" i="1" s="1"/>
  <c r="L135" i="1" a="1"/>
  <c r="L135" i="1" s="1"/>
  <c r="L136" i="1" a="1"/>
  <c r="L136" i="1" s="1"/>
  <c r="L137" i="1" a="1"/>
  <c r="L137" i="1" s="1"/>
  <c r="L138" i="1" a="1"/>
  <c r="L138" i="1" s="1"/>
  <c r="L139" i="1" a="1"/>
  <c r="L139" i="1" s="1"/>
  <c r="L140" i="1" a="1"/>
  <c r="L140" i="1" s="1"/>
  <c r="L141" i="1" a="1"/>
  <c r="L141" i="1" s="1"/>
  <c r="L142" i="1" a="1"/>
  <c r="L142" i="1" s="1"/>
  <c r="L143" i="1" a="1"/>
  <c r="L143" i="1" s="1"/>
  <c r="L144" i="1" a="1"/>
  <c r="L144" i="1" s="1"/>
  <c r="L145" i="1" a="1"/>
  <c r="L145" i="1" s="1"/>
  <c r="L146" i="1" a="1"/>
  <c r="L146" i="1" s="1"/>
  <c r="L147" i="1" a="1"/>
  <c r="L147" i="1" s="1"/>
  <c r="L148" i="1" a="1"/>
  <c r="L148" i="1" s="1"/>
  <c r="L149" i="1" a="1"/>
  <c r="L149" i="1" s="1"/>
  <c r="L150" i="1" a="1"/>
  <c r="L150" i="1" s="1"/>
  <c r="L151" i="1" a="1"/>
  <c r="L151" i="1" s="1"/>
  <c r="L152" i="1" a="1"/>
  <c r="L152" i="1" s="1"/>
  <c r="L153" i="1" a="1"/>
  <c r="L153" i="1" s="1"/>
  <c r="L154" i="1" a="1"/>
  <c r="L154" i="1" s="1"/>
  <c r="L155" i="1" a="1"/>
  <c r="L155" i="1" s="1"/>
  <c r="L156" i="1" a="1"/>
  <c r="L156" i="1" s="1"/>
  <c r="L157" i="1" a="1"/>
  <c r="L157" i="1" s="1"/>
  <c r="L158" i="1" a="1"/>
  <c r="L158" i="1" s="1"/>
  <c r="L159" i="1" a="1"/>
  <c r="L159" i="1" s="1"/>
  <c r="L160" i="1" a="1"/>
  <c r="L160" i="1" s="1"/>
  <c r="L161" i="1" a="1"/>
  <c r="L161" i="1" s="1"/>
  <c r="L162" i="1" a="1"/>
  <c r="L162" i="1" s="1"/>
  <c r="L163" i="1" a="1"/>
  <c r="L163" i="1" s="1"/>
  <c r="L164" i="1" a="1"/>
  <c r="L164" i="1" s="1"/>
  <c r="L165" i="1" a="1"/>
  <c r="L165" i="1" s="1"/>
  <c r="L166" i="1" a="1"/>
  <c r="L166" i="1" s="1"/>
  <c r="L167" i="1" a="1"/>
  <c r="L167" i="1" s="1"/>
  <c r="L168" i="1" a="1"/>
  <c r="L168" i="1" s="1"/>
  <c r="L169" i="1" a="1"/>
  <c r="L169" i="1" s="1"/>
  <c r="L170" i="1" a="1"/>
  <c r="L170" i="1" s="1"/>
  <c r="L171" i="1" a="1"/>
  <c r="L171" i="1" s="1"/>
  <c r="L172" i="1" a="1"/>
  <c r="L172" i="1" s="1"/>
  <c r="L173" i="1" a="1"/>
  <c r="L173" i="1" s="1"/>
  <c r="L174" i="1" a="1"/>
  <c r="L174" i="1" s="1"/>
  <c r="L175" i="1" a="1"/>
  <c r="L175" i="1" s="1"/>
  <c r="L176" i="1" a="1"/>
  <c r="L176" i="1" s="1"/>
  <c r="L177" i="1" a="1"/>
  <c r="L177" i="1" s="1"/>
  <c r="L178" i="1" a="1"/>
  <c r="L178" i="1" s="1"/>
  <c r="L179" i="1" a="1"/>
  <c r="L179" i="1" s="1"/>
  <c r="L180" i="1" a="1"/>
  <c r="L180" i="1" s="1"/>
  <c r="L181" i="1" a="1"/>
  <c r="L181" i="1" s="1"/>
  <c r="L182" i="1" a="1"/>
  <c r="L182" i="1" s="1"/>
  <c r="L183" i="1" a="1"/>
  <c r="L183" i="1" s="1"/>
  <c r="L184" i="1" a="1"/>
  <c r="L184" i="1" s="1"/>
  <c r="L185" i="1" a="1"/>
  <c r="L185" i="1" s="1"/>
  <c r="L186" i="1" a="1"/>
  <c r="L186" i="1" s="1"/>
  <c r="L187" i="1" a="1"/>
  <c r="L187" i="1"/>
  <c r="L188" i="1" a="1"/>
  <c r="L188" i="1" s="1"/>
  <c r="L189" i="1" a="1"/>
  <c r="L189" i="1" s="1"/>
  <c r="L190" i="1" a="1"/>
  <c r="L190" i="1" s="1"/>
  <c r="L191" i="1" a="1"/>
  <c r="L191" i="1" s="1"/>
  <c r="L192" i="1" a="1"/>
  <c r="L192" i="1" s="1"/>
  <c r="L193" i="1" a="1"/>
  <c r="L193" i="1" s="1"/>
  <c r="L194" i="1" a="1"/>
  <c r="L194" i="1" s="1"/>
  <c r="L195" i="1" a="1"/>
  <c r="L195" i="1" s="1"/>
  <c r="L196" i="1" a="1"/>
  <c r="L196" i="1" s="1"/>
  <c r="L197" i="1" a="1"/>
  <c r="L197" i="1" s="1"/>
  <c r="L198" i="1" a="1"/>
  <c r="L198" i="1" s="1"/>
  <c r="L199" i="1" a="1"/>
  <c r="L199" i="1" s="1"/>
  <c r="L200" i="1" a="1"/>
  <c r="L200" i="1" s="1"/>
  <c r="L201" i="1" a="1"/>
  <c r="L201" i="1" s="1"/>
  <c r="L202" i="1" a="1"/>
  <c r="L202" i="1" s="1"/>
  <c r="L203" i="1" a="1"/>
  <c r="L203" i="1" s="1"/>
  <c r="L204" i="1" a="1"/>
  <c r="L204" i="1" s="1"/>
  <c r="L205" i="1" a="1"/>
  <c r="L205" i="1" s="1"/>
  <c r="L206" i="1" a="1"/>
  <c r="L206" i="1" s="1"/>
  <c r="L207" i="1" a="1"/>
  <c r="L207" i="1" s="1"/>
  <c r="L208" i="1" a="1"/>
  <c r="L208" i="1" s="1"/>
  <c r="L209" i="1" a="1"/>
  <c r="L209" i="1" s="1"/>
  <c r="L210" i="1" a="1"/>
  <c r="L210" i="1" s="1"/>
  <c r="L211" i="1" a="1"/>
  <c r="L211" i="1" s="1"/>
  <c r="L212" i="1" a="1"/>
  <c r="L212" i="1" s="1"/>
  <c r="L213" i="1" a="1"/>
  <c r="L213" i="1" s="1"/>
  <c r="L214" i="1" a="1"/>
  <c r="L214" i="1" s="1"/>
  <c r="L215" i="1" a="1"/>
  <c r="L215" i="1" s="1"/>
  <c r="L216" i="1" a="1"/>
  <c r="L216" i="1" s="1"/>
  <c r="L217" i="1" a="1"/>
  <c r="L217" i="1" s="1"/>
  <c r="L218" i="1" a="1"/>
  <c r="L218" i="1" s="1"/>
  <c r="L219" i="1" a="1"/>
  <c r="L219" i="1" s="1"/>
  <c r="L220" i="1" a="1"/>
  <c r="L220" i="1" s="1"/>
  <c r="L221" i="1" a="1"/>
  <c r="L221" i="1" s="1"/>
  <c r="L222" i="1" a="1"/>
  <c r="L222" i="1" s="1"/>
  <c r="L223" i="1" a="1"/>
  <c r="L223" i="1" s="1"/>
  <c r="L224" i="1" a="1"/>
  <c r="L224" i="1" s="1"/>
  <c r="L225" i="1" a="1"/>
  <c r="L225" i="1" s="1"/>
  <c r="L226" i="1" a="1"/>
  <c r="L226" i="1" s="1"/>
  <c r="L227" i="1" a="1"/>
  <c r="L227" i="1" s="1"/>
  <c r="L228" i="1" a="1"/>
  <c r="L228" i="1" s="1"/>
  <c r="L229" i="1" a="1"/>
  <c r="L229" i="1" s="1"/>
  <c r="L230" i="1" a="1"/>
  <c r="L230" i="1" s="1"/>
  <c r="L231" i="1" a="1"/>
  <c r="L231" i="1" s="1"/>
  <c r="L232" i="1" a="1"/>
  <c r="L232" i="1" s="1"/>
  <c r="L233" i="1" a="1"/>
  <c r="L233" i="1" s="1"/>
  <c r="L234" i="1" a="1"/>
  <c r="L234" i="1" s="1"/>
  <c r="L235" i="1" a="1"/>
  <c r="L235" i="1" s="1"/>
  <c r="L236" i="1" a="1"/>
  <c r="L236" i="1" s="1"/>
  <c r="L237" i="1" a="1"/>
  <c r="L237" i="1" s="1"/>
  <c r="L238" i="1" a="1"/>
  <c r="L238" i="1" s="1"/>
  <c r="L239" i="1" a="1"/>
  <c r="L239" i="1" s="1"/>
  <c r="L240" i="1" a="1"/>
  <c r="L240" i="1" s="1"/>
  <c r="L241" i="1" a="1"/>
  <c r="L241" i="1" s="1"/>
  <c r="L242" i="1" a="1"/>
  <c r="L242" i="1" s="1"/>
  <c r="L243" i="1" a="1"/>
  <c r="L243" i="1" s="1"/>
  <c r="L244" i="1" a="1"/>
  <c r="L244" i="1" s="1"/>
  <c r="L245" i="1" a="1"/>
  <c r="L245" i="1" s="1"/>
  <c r="L246" i="1" a="1"/>
  <c r="L246" i="1" s="1"/>
  <c r="L247" i="1" a="1"/>
  <c r="L247" i="1" s="1"/>
  <c r="L248" i="1" a="1"/>
  <c r="L248" i="1" s="1"/>
  <c r="L249" i="1" a="1"/>
  <c r="L249" i="1" s="1"/>
  <c r="L250" i="1" a="1"/>
  <c r="L250" i="1" s="1"/>
  <c r="L251" i="1" a="1"/>
  <c r="L251" i="1" s="1"/>
  <c r="L252" i="1" a="1"/>
  <c r="L252" i="1" s="1"/>
  <c r="L253" i="1" a="1"/>
  <c r="L253" i="1" s="1"/>
  <c r="L254" i="1" a="1"/>
  <c r="L254" i="1" s="1"/>
  <c r="L255" i="1" a="1"/>
  <c r="L255" i="1" s="1"/>
  <c r="L256" i="1" a="1"/>
  <c r="L256" i="1" s="1"/>
  <c r="L257" i="1" a="1"/>
  <c r="L257" i="1" s="1"/>
  <c r="L258" i="1" a="1"/>
  <c r="L258" i="1"/>
  <c r="L259" i="1" a="1"/>
  <c r="L259" i="1" s="1"/>
  <c r="L260" i="1" a="1"/>
  <c r="L260" i="1" s="1"/>
  <c r="L261" i="1" a="1"/>
  <c r="L261" i="1" s="1"/>
  <c r="L262" i="1" a="1"/>
  <c r="L262" i="1" s="1"/>
  <c r="L263" i="1" a="1"/>
  <c r="L263" i="1" s="1"/>
  <c r="L264" i="1" a="1"/>
  <c r="L264" i="1" s="1"/>
  <c r="L265" i="1" a="1"/>
  <c r="L265" i="1" s="1"/>
  <c r="L266" i="1" a="1"/>
  <c r="L266" i="1" s="1"/>
  <c r="L267" i="1" a="1"/>
  <c r="L267" i="1" s="1"/>
  <c r="L268" i="1" a="1"/>
  <c r="L268" i="1" s="1"/>
  <c r="L269" i="1" a="1"/>
  <c r="L269" i="1" s="1"/>
  <c r="L270" i="1" a="1"/>
  <c r="L270" i="1" s="1"/>
  <c r="L271" i="1" a="1"/>
  <c r="L271" i="1" s="1"/>
  <c r="L272" i="1" a="1"/>
  <c r="L272" i="1" s="1"/>
  <c r="L273" i="1" a="1"/>
  <c r="L273" i="1" s="1"/>
  <c r="L274" i="1" a="1"/>
  <c r="L274" i="1" s="1"/>
  <c r="L275" i="1" a="1"/>
  <c r="L275" i="1" s="1"/>
  <c r="L276" i="1" a="1"/>
  <c r="L276" i="1" s="1"/>
  <c r="L277" i="1" a="1"/>
  <c r="L277" i="1" s="1"/>
  <c r="L278" i="1" a="1"/>
  <c r="L278" i="1" s="1"/>
  <c r="L279" i="1" a="1"/>
  <c r="L279" i="1" s="1"/>
  <c r="L280" i="1" a="1"/>
  <c r="L280" i="1"/>
  <c r="L281" i="1" a="1"/>
  <c r="L281" i="1" s="1"/>
  <c r="L282" i="1" a="1"/>
  <c r="L282" i="1" s="1"/>
  <c r="L283" i="1" a="1"/>
  <c r="L283" i="1" s="1"/>
  <c r="L284" i="1" a="1"/>
  <c r="L284" i="1" s="1"/>
  <c r="L285" i="1" a="1"/>
  <c r="L285" i="1" s="1"/>
  <c r="L286" i="1" a="1"/>
  <c r="L286" i="1" s="1"/>
  <c r="L287" i="1" a="1"/>
  <c r="L287" i="1" s="1"/>
  <c r="L288" i="1" a="1"/>
  <c r="L288" i="1" s="1"/>
  <c r="L289" i="1" a="1"/>
  <c r="L289" i="1" s="1"/>
  <c r="L290" i="1" a="1"/>
  <c r="L290" i="1" s="1"/>
  <c r="L291" i="1" a="1"/>
  <c r="L291" i="1" s="1"/>
  <c r="L292" i="1" a="1"/>
  <c r="L292" i="1" s="1"/>
  <c r="L293" i="1" a="1"/>
  <c r="L293" i="1" s="1"/>
  <c r="L294" i="1" a="1"/>
  <c r="L294" i="1" s="1"/>
  <c r="L295" i="1" a="1"/>
  <c r="L295" i="1" s="1"/>
  <c r="L296" i="1" a="1"/>
  <c r="L296" i="1" s="1"/>
  <c r="L297" i="1" a="1"/>
  <c r="L297" i="1" s="1"/>
  <c r="L298" i="1" a="1"/>
  <c r="L298" i="1" s="1"/>
  <c r="L299" i="1" a="1"/>
  <c r="L299" i="1" s="1"/>
  <c r="L300" i="1" a="1"/>
  <c r="L300" i="1" s="1"/>
  <c r="L301" i="1" a="1"/>
  <c r="L301" i="1" s="1"/>
  <c r="L302" i="1" a="1"/>
  <c r="L302" i="1" s="1"/>
  <c r="L303" i="1" a="1"/>
  <c r="L303" i="1" s="1"/>
  <c r="L304" i="1" a="1"/>
  <c r="L304" i="1" s="1"/>
  <c r="L305" i="1" a="1"/>
  <c r="L305" i="1" s="1"/>
  <c r="L306" i="1" a="1"/>
  <c r="L306" i="1" s="1"/>
  <c r="L307" i="1" a="1"/>
  <c r="L307" i="1" s="1"/>
  <c r="L308" i="1" a="1"/>
  <c r="L308" i="1" s="1"/>
  <c r="L309" i="1" a="1"/>
  <c r="L309" i="1" s="1"/>
  <c r="L310" i="1" a="1"/>
  <c r="L310" i="1" s="1"/>
  <c r="L311" i="1" a="1"/>
  <c r="L311" i="1" s="1"/>
  <c r="L312" i="1" a="1"/>
  <c r="L312" i="1" s="1"/>
  <c r="L313" i="1" a="1"/>
  <c r="L313" i="1" s="1"/>
  <c r="L314" i="1" a="1"/>
  <c r="L314" i="1" s="1"/>
  <c r="L315" i="1" a="1"/>
  <c r="L315" i="1" s="1"/>
  <c r="L316" i="1" a="1"/>
  <c r="L316" i="1" s="1"/>
  <c r="L317" i="1" a="1"/>
  <c r="L317" i="1" s="1"/>
  <c r="L318" i="1" a="1"/>
  <c r="L318" i="1" s="1"/>
  <c r="L319" i="1" a="1"/>
  <c r="L319" i="1" s="1"/>
  <c r="L320" i="1" a="1"/>
  <c r="L320" i="1" s="1"/>
  <c r="L321" i="1" a="1"/>
  <c r="L321" i="1" s="1"/>
  <c r="L322" i="1" a="1"/>
  <c r="L322" i="1" s="1"/>
  <c r="L323" i="1" a="1"/>
  <c r="L323" i="1" s="1"/>
  <c r="L324" i="1" a="1"/>
  <c r="L324" i="1" s="1"/>
  <c r="L325" i="1" a="1"/>
  <c r="L325" i="1" s="1"/>
  <c r="L326" i="1" a="1"/>
  <c r="L326" i="1" s="1"/>
  <c r="L327" i="1" a="1"/>
  <c r="L327" i="1" s="1"/>
  <c r="L328" i="1" a="1"/>
  <c r="L328" i="1" s="1"/>
  <c r="L329" i="1" a="1"/>
  <c r="L329" i="1" s="1"/>
  <c r="L330" i="1" a="1"/>
  <c r="L330" i="1" s="1"/>
  <c r="L331" i="1" a="1"/>
  <c r="L331" i="1" s="1"/>
  <c r="L332" i="1" a="1"/>
  <c r="L332" i="1" s="1"/>
  <c r="L333" i="1" a="1"/>
  <c r="L333" i="1" s="1"/>
  <c r="L334" i="1" a="1"/>
  <c r="L334" i="1" s="1"/>
  <c r="L335" i="1" a="1"/>
  <c r="L335" i="1" s="1"/>
  <c r="L336" i="1" a="1"/>
  <c r="L336" i="1" s="1"/>
  <c r="L337" i="1" a="1"/>
  <c r="L337" i="1" s="1"/>
  <c r="L338" i="1" a="1"/>
  <c r="L338" i="1" s="1"/>
  <c r="L339" i="1" a="1"/>
  <c r="L339" i="1" s="1"/>
  <c r="L340" i="1" a="1"/>
  <c r="L340" i="1" s="1"/>
  <c r="L341" i="1" a="1"/>
  <c r="L341" i="1" s="1"/>
  <c r="L342" i="1" a="1"/>
  <c r="L342" i="1" s="1"/>
  <c r="L343" i="1" a="1"/>
  <c r="L343" i="1" s="1"/>
  <c r="L344" i="1" a="1"/>
  <c r="L344" i="1" s="1"/>
  <c r="L345" i="1" a="1"/>
  <c r="L345" i="1" s="1"/>
  <c r="L346" i="1" a="1"/>
  <c r="L346" i="1" s="1"/>
  <c r="L347" i="1" a="1"/>
  <c r="L347" i="1" s="1"/>
  <c r="L348" i="1" a="1"/>
  <c r="L348" i="1" s="1"/>
  <c r="L349" i="1" a="1"/>
  <c r="L349" i="1" s="1"/>
  <c r="L350" i="1" a="1"/>
  <c r="L350" i="1" s="1"/>
  <c r="L351" i="1" a="1"/>
  <c r="L351" i="1" s="1"/>
  <c r="L352" i="1" a="1"/>
  <c r="L352" i="1" s="1"/>
  <c r="L353" i="1" a="1"/>
  <c r="L353" i="1" s="1"/>
  <c r="L354" i="1" a="1"/>
  <c r="L354" i="1" s="1"/>
  <c r="L355" i="1" a="1"/>
  <c r="L355" i="1" s="1"/>
  <c r="L356" i="1" a="1"/>
  <c r="L356" i="1" s="1"/>
  <c r="L357" i="1" a="1"/>
  <c r="L357" i="1" s="1"/>
  <c r="L358" i="1" a="1"/>
  <c r="L358" i="1" s="1"/>
  <c r="L359" i="1" a="1"/>
  <c r="L359" i="1" s="1"/>
  <c r="L360" i="1" a="1"/>
  <c r="L360" i="1" s="1"/>
  <c r="L361" i="1" a="1"/>
  <c r="L361" i="1" s="1"/>
  <c r="L362" i="1" a="1"/>
  <c r="L362" i="1" s="1"/>
  <c r="L363" i="1" a="1"/>
  <c r="L363" i="1" s="1"/>
  <c r="L364" i="1" a="1"/>
  <c r="L364" i="1" s="1"/>
  <c r="L365" i="1" a="1"/>
  <c r="L365" i="1" s="1"/>
  <c r="L366" i="1" a="1"/>
  <c r="L366" i="1" s="1"/>
  <c r="L367" i="1" a="1"/>
  <c r="L367" i="1" s="1"/>
  <c r="L368" i="1" a="1"/>
  <c r="L368" i="1" s="1"/>
  <c r="L369" i="1" a="1"/>
  <c r="L369" i="1" s="1"/>
  <c r="L370" i="1" a="1"/>
  <c r="L370" i="1" s="1"/>
  <c r="L371" i="1" a="1"/>
  <c r="L371" i="1" s="1"/>
  <c r="L372" i="1" a="1"/>
  <c r="L372" i="1" s="1"/>
  <c r="L373" i="1" a="1"/>
  <c r="L373" i="1" s="1"/>
  <c r="L374" i="1" a="1"/>
  <c r="L374" i="1" s="1"/>
  <c r="L375" i="1" a="1"/>
  <c r="L375" i="1" s="1"/>
  <c r="L376" i="1" a="1"/>
  <c r="L376" i="1" s="1"/>
  <c r="L377" i="1" a="1"/>
  <c r="L377" i="1" s="1"/>
  <c r="L378" i="1" a="1"/>
  <c r="L378" i="1" s="1"/>
  <c r="L379" i="1" a="1"/>
  <c r="L379" i="1" s="1"/>
  <c r="L380" i="1" a="1"/>
  <c r="L380" i="1" s="1"/>
  <c r="L381" i="1" a="1"/>
  <c r="L381" i="1" s="1"/>
  <c r="L382" i="1" a="1"/>
  <c r="L382" i="1" s="1"/>
  <c r="L383" i="1" a="1"/>
  <c r="L383" i="1" s="1"/>
  <c r="L384" i="1" a="1"/>
  <c r="L384" i="1" s="1"/>
  <c r="L385" i="1" a="1"/>
  <c r="L385" i="1" s="1"/>
  <c r="L386" i="1" a="1"/>
  <c r="L386" i="1" s="1"/>
  <c r="L387" i="1" a="1"/>
  <c r="L387" i="1" s="1"/>
  <c r="L388" i="1" a="1"/>
  <c r="L388" i="1" s="1"/>
  <c r="L389" i="1" a="1"/>
  <c r="L389" i="1" s="1"/>
  <c r="L390" i="1" a="1"/>
  <c r="L390" i="1" s="1"/>
  <c r="L391" i="1" a="1"/>
  <c r="L391" i="1" s="1"/>
  <c r="L392" i="1" a="1"/>
  <c r="L392" i="1" s="1"/>
  <c r="L393" i="1" a="1"/>
  <c r="L393" i="1" s="1"/>
  <c r="L394" i="1" a="1"/>
  <c r="L394" i="1" s="1"/>
  <c r="L395" i="1" a="1"/>
  <c r="L395" i="1" s="1"/>
  <c r="L396" i="1" a="1"/>
  <c r="L396" i="1" s="1"/>
  <c r="L397" i="1" a="1"/>
  <c r="L397" i="1" s="1"/>
  <c r="L398" i="1" a="1"/>
  <c r="L398" i="1" s="1"/>
  <c r="L399" i="1" a="1"/>
  <c r="L399" i="1" s="1"/>
  <c r="L400" i="1" a="1"/>
  <c r="L400" i="1" s="1"/>
  <c r="L401" i="1" a="1"/>
  <c r="L401" i="1" s="1"/>
  <c r="L402" i="1" a="1"/>
  <c r="L402" i="1" s="1"/>
  <c r="L403" i="1" a="1"/>
  <c r="L403" i="1" s="1"/>
  <c r="L404" i="1" a="1"/>
  <c r="L404" i="1" s="1"/>
  <c r="L405" i="1" a="1"/>
  <c r="L405" i="1" s="1"/>
  <c r="L406" i="1" a="1"/>
  <c r="L406" i="1" s="1"/>
  <c r="L407" i="1" a="1"/>
  <c r="L407" i="1" s="1"/>
  <c r="L408" i="1" a="1"/>
  <c r="L408" i="1" s="1"/>
  <c r="L409" i="1" a="1"/>
  <c r="L409" i="1" s="1"/>
  <c r="L410" i="1" a="1"/>
  <c r="L410" i="1" s="1"/>
  <c r="L411" i="1" a="1"/>
  <c r="L411" i="1" s="1"/>
  <c r="L412" i="1" a="1"/>
  <c r="L412" i="1" s="1"/>
  <c r="L413" i="1" a="1"/>
  <c r="L413" i="1" s="1"/>
  <c r="L414" i="1" a="1"/>
  <c r="L414" i="1" s="1"/>
  <c r="L415" i="1" a="1"/>
  <c r="L415" i="1" s="1"/>
  <c r="L416" i="1" a="1"/>
  <c r="L416" i="1" s="1"/>
  <c r="L417" i="1" a="1"/>
  <c r="L417" i="1" s="1"/>
  <c r="L418" i="1" a="1"/>
  <c r="L418" i="1" s="1"/>
  <c r="L419" i="1" a="1"/>
  <c r="L419" i="1" s="1"/>
  <c r="L420" i="1" a="1"/>
  <c r="L420" i="1" s="1"/>
  <c r="L421" i="1" a="1"/>
  <c r="L421" i="1" s="1"/>
  <c r="L422" i="1" a="1"/>
  <c r="L422" i="1" s="1"/>
  <c r="L423" i="1" a="1"/>
  <c r="L423" i="1" s="1"/>
  <c r="L424" i="1" a="1"/>
  <c r="L424" i="1" s="1"/>
  <c r="L425" i="1" a="1"/>
  <c r="L425" i="1" s="1"/>
  <c r="L426" i="1" a="1"/>
  <c r="L426" i="1" s="1"/>
  <c r="L427" i="1" a="1"/>
  <c r="L427" i="1" s="1"/>
  <c r="L428" i="1" a="1"/>
  <c r="L428" i="1" s="1"/>
  <c r="L429" i="1" a="1"/>
  <c r="L429" i="1" s="1"/>
  <c r="L430" i="1" a="1"/>
  <c r="L430" i="1"/>
  <c r="L431" i="1" a="1"/>
  <c r="L431" i="1" s="1"/>
  <c r="L432" i="1" a="1"/>
  <c r="L432" i="1" s="1"/>
  <c r="L433" i="1" a="1"/>
  <c r="L433" i="1" s="1"/>
  <c r="L434" i="1" a="1"/>
  <c r="L434" i="1" s="1"/>
  <c r="L435" i="1" a="1"/>
  <c r="L435" i="1" s="1"/>
  <c r="L436" i="1" a="1"/>
  <c r="L436" i="1" s="1"/>
  <c r="L437" i="1" a="1"/>
  <c r="L437" i="1" s="1"/>
  <c r="L438" i="1" a="1"/>
  <c r="L438" i="1" s="1"/>
  <c r="L439" i="1" a="1"/>
  <c r="L439" i="1" s="1"/>
  <c r="L440" i="1" a="1"/>
  <c r="L440" i="1" s="1"/>
  <c r="L441" i="1" a="1"/>
  <c r="L441" i="1" s="1"/>
  <c r="L442" i="1" a="1"/>
  <c r="L442" i="1" s="1"/>
  <c r="L443" i="1" a="1"/>
  <c r="L443" i="1" s="1"/>
  <c r="L444" i="1" a="1"/>
  <c r="L444" i="1" s="1"/>
  <c r="L445" i="1" a="1"/>
  <c r="L445" i="1" s="1"/>
  <c r="L446" i="1" a="1"/>
  <c r="L446" i="1" s="1"/>
  <c r="L447" i="1" a="1"/>
  <c r="L447" i="1" s="1"/>
  <c r="L448" i="1" a="1"/>
  <c r="L448" i="1" s="1"/>
  <c r="L449" i="1" a="1"/>
  <c r="L449" i="1" s="1"/>
  <c r="L450" i="1" a="1"/>
  <c r="L450" i="1" s="1"/>
  <c r="L451" i="1" a="1"/>
  <c r="L451" i="1" s="1"/>
  <c r="L452" i="1" a="1"/>
  <c r="L452" i="1" s="1"/>
  <c r="L453" i="1" a="1"/>
  <c r="L453" i="1" s="1"/>
  <c r="L454" i="1" a="1"/>
  <c r="L454" i="1" s="1"/>
  <c r="L455" i="1" a="1"/>
  <c r="L455" i="1" s="1"/>
  <c r="L456" i="1" a="1"/>
  <c r="L456" i="1" s="1"/>
  <c r="L457" i="1" a="1"/>
  <c r="L457" i="1" s="1"/>
  <c r="L458" i="1" a="1"/>
  <c r="L458" i="1" s="1"/>
  <c r="L459" i="1" a="1"/>
  <c r="L459" i="1" s="1"/>
  <c r="L460" i="1" a="1"/>
  <c r="L460" i="1" s="1"/>
  <c r="L461" i="1" a="1"/>
  <c r="L461" i="1" s="1"/>
  <c r="L462" i="1" a="1"/>
  <c r="L462" i="1" s="1"/>
  <c r="L463" i="1" a="1"/>
  <c r="L463" i="1" s="1"/>
  <c r="L464" i="1" a="1"/>
  <c r="L464" i="1" s="1"/>
  <c r="L465" i="1" a="1"/>
  <c r="L465" i="1" s="1"/>
  <c r="L466" i="1" a="1"/>
  <c r="L466" i="1" s="1"/>
  <c r="L467" i="1" a="1"/>
  <c r="L467" i="1"/>
  <c r="L468" i="1" a="1"/>
  <c r="L468" i="1" s="1"/>
  <c r="L469" i="1" a="1"/>
  <c r="L469" i="1" s="1"/>
  <c r="L470" i="1" a="1"/>
  <c r="L470" i="1" s="1"/>
  <c r="L471" i="1" a="1"/>
  <c r="L471" i="1" s="1"/>
  <c r="L472" i="1" a="1"/>
  <c r="L472" i="1" s="1"/>
  <c r="L473" i="1" a="1"/>
  <c r="L473" i="1" s="1"/>
  <c r="L474" i="1" a="1"/>
  <c r="L474" i="1" s="1"/>
  <c r="L475" i="1" a="1"/>
  <c r="L475" i="1" s="1"/>
  <c r="L476" i="1" a="1"/>
  <c r="L476" i="1" s="1"/>
  <c r="L477" i="1" a="1"/>
  <c r="L477" i="1" s="1"/>
  <c r="L478" i="1" a="1"/>
  <c r="L478" i="1" s="1"/>
  <c r="L479" i="1" a="1"/>
  <c r="L479" i="1" s="1"/>
  <c r="L480" i="1" a="1"/>
  <c r="L480" i="1" s="1"/>
  <c r="L481" i="1" a="1"/>
  <c r="L481" i="1" s="1"/>
  <c r="L482" i="1" a="1"/>
  <c r="L482" i="1" s="1"/>
  <c r="L483" i="1" a="1"/>
  <c r="L483" i="1" s="1"/>
  <c r="L484" i="1" a="1"/>
  <c r="L484" i="1" s="1"/>
  <c r="L485" i="1" a="1"/>
  <c r="L485" i="1" s="1"/>
  <c r="L486" i="1" a="1"/>
  <c r="L486" i="1" s="1"/>
  <c r="L487" i="1" a="1"/>
  <c r="L487" i="1" s="1"/>
  <c r="L488" i="1" a="1"/>
  <c r="L488" i="1" s="1"/>
  <c r="L489" i="1" a="1"/>
  <c r="L489" i="1" s="1"/>
  <c r="L490" i="1" a="1"/>
  <c r="L490" i="1" s="1"/>
  <c r="L491" i="1" a="1"/>
  <c r="L491" i="1" s="1"/>
  <c r="L492" i="1" a="1"/>
  <c r="L492" i="1" s="1"/>
  <c r="L493" i="1" a="1"/>
  <c r="L493" i="1" s="1"/>
  <c r="L494" i="1" a="1"/>
  <c r="L494" i="1" s="1"/>
  <c r="L495" i="1" a="1"/>
  <c r="L495" i="1" s="1"/>
  <c r="L496" i="1" a="1"/>
  <c r="L496" i="1" s="1"/>
  <c r="L497" i="1" a="1"/>
  <c r="L497" i="1" s="1"/>
  <c r="L498" i="1" a="1"/>
  <c r="L498" i="1" s="1"/>
  <c r="L499" i="1" a="1"/>
  <c r="L499" i="1" s="1"/>
  <c r="L500" i="1" a="1"/>
  <c r="L500" i="1" s="1"/>
  <c r="L501" i="1" a="1"/>
  <c r="L501" i="1" s="1"/>
  <c r="L502" i="1" a="1"/>
  <c r="L502" i="1" s="1"/>
  <c r="L503" i="1" a="1"/>
  <c r="L503" i="1" s="1"/>
  <c r="L504" i="1" a="1"/>
  <c r="L504" i="1" s="1"/>
  <c r="L505" i="1" a="1"/>
  <c r="L505" i="1" s="1"/>
  <c r="L506" i="1" a="1"/>
  <c r="L506" i="1" s="1"/>
  <c r="L507" i="1" a="1"/>
  <c r="L507" i="1" s="1"/>
  <c r="L508" i="1" a="1"/>
  <c r="L508" i="1" s="1"/>
  <c r="L509" i="1" a="1"/>
  <c r="L509" i="1" s="1"/>
  <c r="L510" i="1" a="1"/>
  <c r="L510" i="1" s="1"/>
  <c r="L511" i="1" a="1"/>
  <c r="L511" i="1" s="1"/>
  <c r="L512" i="1" a="1"/>
  <c r="L512" i="1" s="1"/>
  <c r="L513" i="1" a="1"/>
  <c r="L513" i="1" s="1"/>
  <c r="L514" i="1" a="1"/>
  <c r="L514" i="1" s="1"/>
  <c r="L515" i="1" a="1"/>
  <c r="L515" i="1" s="1"/>
  <c r="L516" i="1" a="1"/>
  <c r="L516" i="1" s="1"/>
  <c r="L517" i="1" a="1"/>
  <c r="L517" i="1" s="1"/>
  <c r="L518" i="1" a="1"/>
  <c r="L518" i="1" s="1"/>
  <c r="L519" i="1" a="1"/>
  <c r="L519" i="1" s="1"/>
  <c r="L520" i="1" a="1"/>
  <c r="L520" i="1" s="1"/>
  <c r="L521" i="1" a="1"/>
  <c r="L521" i="1" s="1"/>
  <c r="L522" i="1" a="1"/>
  <c r="L522" i="1" s="1"/>
  <c r="L523" i="1" a="1"/>
  <c r="L523" i="1" s="1"/>
  <c r="L524" i="1" a="1"/>
  <c r="L524" i="1" s="1"/>
  <c r="L525" i="1" a="1"/>
  <c r="L525" i="1" s="1"/>
  <c r="L526" i="1" a="1"/>
  <c r="L526" i="1" s="1"/>
  <c r="L527" i="1" a="1"/>
  <c r="L527" i="1" s="1"/>
  <c r="L528" i="1" a="1"/>
  <c r="L528" i="1" s="1"/>
  <c r="L529" i="1" a="1"/>
  <c r="L529" i="1" s="1"/>
  <c r="L530" i="1" a="1"/>
  <c r="L530" i="1" s="1"/>
  <c r="L531" i="1" a="1"/>
  <c r="L531" i="1" s="1"/>
  <c r="L532" i="1" a="1"/>
  <c r="L532" i="1" s="1"/>
  <c r="L533" i="1" a="1"/>
  <c r="L533" i="1" s="1"/>
  <c r="L534" i="1" a="1"/>
  <c r="L534" i="1" s="1"/>
  <c r="L535" i="1" a="1"/>
  <c r="L535" i="1" s="1"/>
  <c r="L536" i="1" a="1"/>
  <c r="L536" i="1" s="1"/>
  <c r="L537" i="1" a="1"/>
  <c r="L537" i="1" s="1"/>
  <c r="L538" i="1" a="1"/>
  <c r="L538" i="1" s="1"/>
  <c r="L539" i="1" a="1"/>
  <c r="L539" i="1" s="1"/>
  <c r="L540" i="1" a="1"/>
  <c r="L540" i="1" s="1"/>
  <c r="L541" i="1" a="1"/>
  <c r="L541" i="1" s="1"/>
  <c r="L542" i="1" a="1"/>
  <c r="L542" i="1" s="1"/>
  <c r="L543" i="1" a="1"/>
  <c r="L543" i="1" s="1"/>
  <c r="L544" i="1" a="1"/>
  <c r="L544" i="1" s="1"/>
  <c r="L545" i="1" a="1"/>
  <c r="L545" i="1" s="1"/>
  <c r="L546" i="1" a="1"/>
  <c r="L546" i="1" s="1"/>
  <c r="L547" i="1" a="1"/>
  <c r="L547" i="1" s="1"/>
  <c r="L548" i="1" a="1"/>
  <c r="L548" i="1" s="1"/>
  <c r="L549" i="1" a="1"/>
  <c r="L549" i="1" s="1"/>
  <c r="L550" i="1" a="1"/>
  <c r="L550" i="1" s="1"/>
  <c r="L551" i="1" a="1"/>
  <c r="L551" i="1" s="1"/>
  <c r="L552" i="1" a="1"/>
  <c r="L552" i="1" s="1"/>
  <c r="L553" i="1" a="1"/>
  <c r="L553" i="1" s="1"/>
  <c r="L554" i="1" a="1"/>
  <c r="L554" i="1" s="1"/>
  <c r="L555" i="1" a="1"/>
  <c r="L555" i="1" s="1"/>
  <c r="L556" i="1" a="1"/>
  <c r="L556" i="1" s="1"/>
  <c r="L557" i="1" a="1"/>
  <c r="L557" i="1" s="1"/>
  <c r="L558" i="1" a="1"/>
  <c r="L558" i="1" s="1"/>
  <c r="L559" i="1" a="1"/>
  <c r="L559" i="1" s="1"/>
  <c r="L560" i="1" a="1"/>
  <c r="L560" i="1" s="1"/>
  <c r="L561" i="1" a="1"/>
  <c r="L561" i="1" s="1"/>
  <c r="L562" i="1" a="1"/>
  <c r="L562" i="1" s="1"/>
  <c r="L563" i="1" a="1"/>
  <c r="L563" i="1" s="1"/>
  <c r="L564" i="1" a="1"/>
  <c r="L564" i="1" s="1"/>
  <c r="L565" i="1" a="1"/>
  <c r="L565" i="1" s="1"/>
  <c r="L566" i="1" a="1"/>
  <c r="L566" i="1"/>
  <c r="L567" i="1" a="1"/>
  <c r="L567" i="1" s="1"/>
  <c r="L568" i="1" a="1"/>
  <c r="L568" i="1" s="1"/>
  <c r="L569" i="1" a="1"/>
  <c r="L569" i="1" s="1"/>
  <c r="L570" i="1" a="1"/>
  <c r="L570" i="1" s="1"/>
  <c r="L571" i="1" a="1"/>
  <c r="L571" i="1" s="1"/>
  <c r="L572" i="1" a="1"/>
  <c r="L572" i="1" s="1"/>
  <c r="L573" i="1" a="1"/>
  <c r="L573" i="1" s="1"/>
  <c r="L574" i="1" a="1"/>
  <c r="L574" i="1" s="1"/>
  <c r="L575" i="1" a="1"/>
  <c r="L575" i="1" s="1"/>
  <c r="L576" i="1" a="1"/>
  <c r="L576" i="1" s="1"/>
  <c r="L577" i="1" a="1"/>
  <c r="L577" i="1" s="1"/>
  <c r="L578" i="1" a="1"/>
  <c r="L578" i="1" s="1"/>
  <c r="L579" i="1" a="1"/>
  <c r="L579" i="1" s="1"/>
  <c r="L580" i="1" a="1"/>
  <c r="L580" i="1" s="1"/>
  <c r="L581" i="1" a="1"/>
  <c r="L581" i="1" s="1"/>
  <c r="L582" i="1" a="1"/>
  <c r="L582" i="1" s="1"/>
  <c r="L583" i="1" a="1"/>
  <c r="L583" i="1" s="1"/>
  <c r="L584" i="1" a="1"/>
  <c r="L584" i="1" s="1"/>
  <c r="L585" i="1" a="1"/>
  <c r="L585" i="1" s="1"/>
  <c r="L586" i="1" a="1"/>
  <c r="L586" i="1" s="1"/>
  <c r="L587" i="1" a="1"/>
  <c r="L587" i="1" s="1"/>
  <c r="L588" i="1" a="1"/>
  <c r="L588" i="1"/>
  <c r="L589" i="1" a="1"/>
  <c r="L589" i="1" s="1"/>
  <c r="L590" i="1" a="1"/>
  <c r="L590" i="1"/>
  <c r="L591" i="1" a="1"/>
  <c r="L591" i="1" s="1"/>
  <c r="L592" i="1" a="1"/>
  <c r="L592" i="1" s="1"/>
  <c r="L593" i="1" a="1"/>
  <c r="L593" i="1" s="1"/>
  <c r="L594" i="1" a="1"/>
  <c r="L594" i="1" s="1"/>
  <c r="L595" i="1" a="1"/>
  <c r="L595" i="1" s="1"/>
  <c r="L596" i="1" a="1"/>
  <c r="L596" i="1" s="1"/>
  <c r="L597" i="1" a="1"/>
  <c r="L597" i="1" s="1"/>
  <c r="L598" i="1" a="1"/>
  <c r="L598" i="1" s="1"/>
  <c r="L599" i="1" a="1"/>
  <c r="L599" i="1" s="1"/>
  <c r="L600" i="1" a="1"/>
  <c r="L600" i="1" s="1"/>
  <c r="L601" i="1" a="1"/>
  <c r="L601" i="1" s="1"/>
  <c r="L602" i="1" a="1"/>
  <c r="L602" i="1" s="1"/>
  <c r="L603" i="1" a="1"/>
  <c r="L603" i="1" s="1"/>
  <c r="L604" i="1" a="1"/>
  <c r="L604" i="1" s="1"/>
  <c r="L605" i="1" a="1"/>
  <c r="L605" i="1" s="1"/>
  <c r="L606" i="1" a="1"/>
  <c r="L606" i="1" s="1"/>
  <c r="L607" i="1" a="1"/>
  <c r="L607" i="1" s="1"/>
  <c r="L608" i="1" a="1"/>
  <c r="L608" i="1" s="1"/>
  <c r="L609" i="1" a="1"/>
  <c r="L609" i="1" s="1"/>
  <c r="L610" i="1" a="1"/>
  <c r="L610" i="1" s="1"/>
  <c r="L611" i="1" a="1"/>
  <c r="L611" i="1" s="1"/>
  <c r="L612" i="1" a="1"/>
  <c r="L612" i="1" s="1"/>
  <c r="L613" i="1" a="1"/>
  <c r="L613" i="1" s="1"/>
  <c r="L614" i="1" a="1"/>
  <c r="L614" i="1" s="1"/>
  <c r="L615" i="1" a="1"/>
  <c r="L615" i="1" s="1"/>
  <c r="L616" i="1" a="1"/>
  <c r="L616" i="1" s="1"/>
  <c r="L617" i="1" a="1"/>
  <c r="L617" i="1" s="1"/>
  <c r="L618" i="1" a="1"/>
  <c r="L618" i="1" s="1"/>
  <c r="L619" i="1" a="1"/>
  <c r="L619" i="1" s="1"/>
  <c r="L620" i="1" a="1"/>
  <c r="L620" i="1" s="1"/>
  <c r="L621" i="1" a="1"/>
  <c r="L621" i="1" s="1"/>
  <c r="L622" i="1" a="1"/>
  <c r="L622" i="1" s="1"/>
  <c r="L623" i="1" a="1"/>
  <c r="L623" i="1" s="1"/>
  <c r="L624" i="1" a="1"/>
  <c r="L624" i="1" s="1"/>
  <c r="L625" i="1" a="1"/>
  <c r="L625" i="1" s="1"/>
  <c r="L626" i="1" a="1"/>
  <c r="L626" i="1" s="1"/>
  <c r="L627" i="1" a="1"/>
  <c r="L627" i="1" s="1"/>
  <c r="L628" i="1" a="1"/>
  <c r="L628" i="1" s="1"/>
  <c r="L629" i="1" a="1"/>
  <c r="L629" i="1" s="1"/>
  <c r="L630" i="1" a="1"/>
  <c r="L630" i="1" s="1"/>
  <c r="L631" i="1" a="1"/>
  <c r="L631" i="1" s="1"/>
  <c r="L632" i="1" a="1"/>
  <c r="L632" i="1" s="1"/>
  <c r="L633" i="1" a="1"/>
  <c r="L633" i="1" s="1"/>
  <c r="L634" i="1" a="1"/>
  <c r="L634" i="1" s="1"/>
  <c r="L635" i="1" a="1"/>
  <c r="L635" i="1" s="1"/>
  <c r="L636" i="1" a="1"/>
  <c r="L636" i="1" s="1"/>
  <c r="L637" i="1" a="1"/>
  <c r="L637" i="1" s="1"/>
  <c r="L638" i="1" a="1"/>
  <c r="L638" i="1" s="1"/>
  <c r="L639" i="1" a="1"/>
  <c r="L639" i="1" s="1"/>
  <c r="L640" i="1" a="1"/>
  <c r="L640" i="1" s="1"/>
  <c r="L641" i="1" a="1"/>
  <c r="L641" i="1" s="1"/>
  <c r="L642" i="1" a="1"/>
  <c r="L642" i="1" s="1"/>
  <c r="L643" i="1" a="1"/>
  <c r="L643" i="1" s="1"/>
  <c r="L644" i="1" a="1"/>
  <c r="L644" i="1" s="1"/>
  <c r="L645" i="1" a="1"/>
  <c r="L645" i="1" s="1"/>
  <c r="L646" i="1" a="1"/>
  <c r="L646" i="1" s="1"/>
  <c r="L647" i="1" a="1"/>
  <c r="L647" i="1" s="1"/>
  <c r="L648" i="1" a="1"/>
  <c r="L648" i="1" s="1"/>
  <c r="L649" i="1" a="1"/>
  <c r="L649" i="1" s="1"/>
  <c r="L650" i="1" a="1"/>
  <c r="L650" i="1" s="1"/>
  <c r="L651" i="1" a="1"/>
  <c r="L651" i="1" s="1"/>
  <c r="L652" i="1" a="1"/>
  <c r="L652" i="1" s="1"/>
  <c r="L653" i="1" a="1"/>
  <c r="L653" i="1" s="1"/>
  <c r="L654" i="1" a="1"/>
  <c r="L654" i="1" s="1"/>
  <c r="L655" i="1" a="1"/>
  <c r="L655" i="1" s="1"/>
  <c r="L656" i="1" a="1"/>
  <c r="L656" i="1" s="1"/>
  <c r="L657" i="1" a="1"/>
  <c r="L657" i="1" s="1"/>
  <c r="L658" i="1" a="1"/>
  <c r="L658" i="1" s="1"/>
  <c r="L659" i="1" a="1"/>
  <c r="L659" i="1" s="1"/>
  <c r="L660" i="1" a="1"/>
  <c r="L660" i="1" s="1"/>
  <c r="L661" i="1" a="1"/>
  <c r="L661" i="1" s="1"/>
  <c r="L662" i="1" a="1"/>
  <c r="L662" i="1" s="1"/>
  <c r="L663" i="1" a="1"/>
  <c r="L663" i="1" s="1"/>
  <c r="L664" i="1" a="1"/>
  <c r="L664" i="1" s="1"/>
  <c r="L665" i="1" a="1"/>
  <c r="L665" i="1" s="1"/>
  <c r="L666" i="1" a="1"/>
  <c r="L666" i="1" s="1"/>
  <c r="L667" i="1" a="1"/>
  <c r="L667" i="1" s="1"/>
  <c r="L668" i="1" a="1"/>
  <c r="L668" i="1" s="1"/>
  <c r="L669" i="1" a="1"/>
  <c r="L669" i="1"/>
  <c r="L670" i="1" a="1"/>
  <c r="L670" i="1" s="1"/>
  <c r="L671" i="1" a="1"/>
  <c r="L671" i="1" s="1"/>
  <c r="L672" i="1" a="1"/>
  <c r="L672" i="1" s="1"/>
  <c r="L673" i="1" a="1"/>
  <c r="L673" i="1" s="1"/>
  <c r="L674" i="1" a="1"/>
  <c r="L674" i="1" s="1"/>
  <c r="L675" i="1" a="1"/>
  <c r="L675" i="1" s="1"/>
  <c r="L676" i="1" a="1"/>
  <c r="L676" i="1" s="1"/>
  <c r="L677" i="1" a="1"/>
  <c r="L677" i="1" s="1"/>
  <c r="L678" i="1" a="1"/>
  <c r="L678" i="1" s="1"/>
  <c r="L679" i="1" a="1"/>
  <c r="L679" i="1" s="1"/>
  <c r="L680" i="1" a="1"/>
  <c r="L680" i="1" s="1"/>
  <c r="L681" i="1" a="1"/>
  <c r="L681" i="1" s="1"/>
  <c r="L682" i="1" a="1"/>
  <c r="L682" i="1" s="1"/>
  <c r="L683" i="1" a="1"/>
  <c r="L683" i="1" s="1"/>
  <c r="L684" i="1" a="1"/>
  <c r="L684" i="1" s="1"/>
  <c r="L685" i="1" a="1"/>
  <c r="L685" i="1" s="1"/>
  <c r="L686" i="1" a="1"/>
  <c r="L686" i="1" s="1"/>
  <c r="L687" i="1" a="1"/>
  <c r="L687" i="1" s="1"/>
  <c r="L688" i="1" a="1"/>
  <c r="L688" i="1" s="1"/>
  <c r="L689" i="1" a="1"/>
  <c r="L689" i="1" s="1"/>
  <c r="L690" i="1" a="1"/>
  <c r="L690" i="1" s="1"/>
  <c r="L691" i="1" a="1"/>
  <c r="L691" i="1" s="1"/>
  <c r="L692" i="1" a="1"/>
  <c r="L692" i="1" s="1"/>
  <c r="L693" i="1" a="1"/>
  <c r="L693" i="1" s="1"/>
  <c r="L694" i="1" a="1"/>
  <c r="L694" i="1" s="1"/>
  <c r="L695" i="1" a="1"/>
  <c r="L695" i="1" s="1"/>
  <c r="L696" i="1" a="1"/>
  <c r="L696" i="1" s="1"/>
  <c r="L697" i="1" a="1"/>
  <c r="L697" i="1" s="1"/>
  <c r="L698" i="1" a="1"/>
  <c r="L698" i="1" s="1"/>
  <c r="L699" i="1" a="1"/>
  <c r="L699" i="1" s="1"/>
  <c r="L700" i="1" a="1"/>
  <c r="L700" i="1" s="1"/>
  <c r="L701" i="1" a="1"/>
  <c r="L701" i="1" s="1"/>
  <c r="L702" i="1" a="1"/>
  <c r="L702" i="1" s="1"/>
  <c r="L703" i="1" a="1"/>
  <c r="L703" i="1" s="1"/>
  <c r="L704" i="1" a="1"/>
  <c r="L704" i="1" s="1"/>
  <c r="L705" i="1" a="1"/>
  <c r="L705" i="1" s="1"/>
  <c r="L706" i="1" a="1"/>
  <c r="L706" i="1" s="1"/>
  <c r="L707" i="1" a="1"/>
  <c r="L707" i="1" s="1"/>
  <c r="L708" i="1" a="1"/>
  <c r="L708" i="1" s="1"/>
  <c r="L709" i="1" a="1"/>
  <c r="L709" i="1" s="1"/>
  <c r="L710" i="1" a="1"/>
  <c r="L710" i="1" s="1"/>
  <c r="L711" i="1" a="1"/>
  <c r="L711" i="1" s="1"/>
  <c r="L712" i="1" a="1"/>
  <c r="L712" i="1" s="1"/>
  <c r="L713" i="1" a="1"/>
  <c r="L713" i="1" s="1"/>
  <c r="L714" i="1" a="1"/>
  <c r="L714" i="1" s="1"/>
  <c r="L715" i="1" a="1"/>
  <c r="L715" i="1" s="1"/>
  <c r="L716" i="1" a="1"/>
  <c r="L716" i="1" s="1"/>
  <c r="L717" i="1" a="1"/>
  <c r="L717" i="1" s="1"/>
  <c r="L718" i="1" a="1"/>
  <c r="L718" i="1" s="1"/>
  <c r="L719" i="1" a="1"/>
  <c r="L719" i="1" s="1"/>
  <c r="L720" i="1" a="1"/>
  <c r="L720" i="1" s="1"/>
  <c r="L721" i="1" a="1"/>
  <c r="L721" i="1" s="1"/>
  <c r="L722" i="1" a="1"/>
  <c r="L722" i="1" s="1"/>
  <c r="L723" i="1" a="1"/>
  <c r="L723" i="1" s="1"/>
  <c r="L724" i="1" a="1"/>
  <c r="L724" i="1" s="1"/>
  <c r="L725" i="1" a="1"/>
  <c r="L725" i="1" s="1"/>
  <c r="L726" i="1" a="1"/>
  <c r="L726" i="1" s="1"/>
  <c r="L727" i="1" a="1"/>
  <c r="L727" i="1" s="1"/>
  <c r="L728" i="1" a="1"/>
  <c r="L728" i="1" s="1"/>
  <c r="L729" i="1" a="1"/>
  <c r="L729" i="1" s="1"/>
  <c r="L730" i="1" a="1"/>
  <c r="L730" i="1" s="1"/>
  <c r="L731" i="1" a="1"/>
  <c r="L731" i="1" s="1"/>
  <c r="L732" i="1" a="1"/>
  <c r="L732" i="1" s="1"/>
  <c r="L733" i="1" a="1"/>
  <c r="L733" i="1" s="1"/>
  <c r="L734" i="1" a="1"/>
  <c r="L734" i="1" s="1"/>
  <c r="L735" i="1" a="1"/>
  <c r="L735" i="1" s="1"/>
  <c r="L736" i="1" a="1"/>
  <c r="L736" i="1" s="1"/>
  <c r="L737" i="1" a="1"/>
  <c r="L737" i="1" s="1"/>
  <c r="L738" i="1" a="1"/>
  <c r="L738" i="1" s="1"/>
  <c r="L739" i="1" a="1"/>
  <c r="L739" i="1" s="1"/>
  <c r="L740" i="1" a="1"/>
  <c r="L740" i="1" s="1"/>
  <c r="L741" i="1" a="1"/>
  <c r="L741" i="1" s="1"/>
  <c r="L742" i="1" a="1"/>
  <c r="L742" i="1" s="1"/>
  <c r="L743" i="1" a="1"/>
  <c r="L743" i="1" s="1"/>
  <c r="L744" i="1" a="1"/>
  <c r="L744" i="1" s="1"/>
  <c r="L745" i="1" a="1"/>
  <c r="L745" i="1" s="1"/>
  <c r="L746" i="1" a="1"/>
  <c r="L746" i="1" s="1"/>
  <c r="L747" i="1" a="1"/>
  <c r="L747" i="1" s="1"/>
  <c r="L748" i="1" a="1"/>
  <c r="L748" i="1" s="1"/>
  <c r="L749" i="1" a="1"/>
  <c r="L749" i="1" s="1"/>
  <c r="L750" i="1" a="1"/>
  <c r="L750" i="1" s="1"/>
  <c r="L751" i="1" a="1"/>
  <c r="L751" i="1" s="1"/>
  <c r="L752" i="1" a="1"/>
  <c r="L752" i="1" s="1"/>
  <c r="L753" i="1" a="1"/>
  <c r="L753" i="1" s="1"/>
  <c r="L754" i="1" a="1"/>
  <c r="L754" i="1" s="1"/>
  <c r="L755" i="1" a="1"/>
  <c r="L755" i="1" s="1"/>
  <c r="L756" i="1" a="1"/>
  <c r="L756" i="1" s="1"/>
  <c r="L757" i="1" a="1"/>
  <c r="L757" i="1" s="1"/>
  <c r="L758" i="1" a="1"/>
  <c r="L758" i="1" s="1"/>
  <c r="L759" i="1" a="1"/>
  <c r="L759" i="1" s="1"/>
  <c r="L760" i="1" a="1"/>
  <c r="L760" i="1" s="1"/>
  <c r="L761" i="1" a="1"/>
  <c r="L761" i="1" s="1"/>
  <c r="L762" i="1" a="1"/>
  <c r="L762" i="1" s="1"/>
  <c r="L763" i="1" a="1"/>
  <c r="L763" i="1" s="1"/>
  <c r="L764" i="1" a="1"/>
  <c r="L764" i="1" s="1"/>
  <c r="L765" i="1" a="1"/>
  <c r="L765" i="1" s="1"/>
  <c r="L766" i="1" a="1"/>
  <c r="L766" i="1" s="1"/>
  <c r="L767" i="1" a="1"/>
  <c r="L767" i="1" s="1"/>
  <c r="L768" i="1" a="1"/>
  <c r="L768" i="1" s="1"/>
  <c r="L769" i="1" a="1"/>
  <c r="L769" i="1" s="1"/>
  <c r="L770" i="1" a="1"/>
  <c r="L770" i="1" s="1"/>
  <c r="L771" i="1" a="1"/>
  <c r="L771" i="1" s="1"/>
  <c r="L772" i="1" a="1"/>
  <c r="L772" i="1" s="1"/>
  <c r="L773" i="1" a="1"/>
  <c r="L773" i="1" s="1"/>
  <c r="L774" i="1" a="1"/>
  <c r="L774" i="1" s="1"/>
  <c r="L775" i="1" a="1"/>
  <c r="L775" i="1" s="1"/>
  <c r="L776" i="1" a="1"/>
  <c r="L776" i="1" s="1"/>
  <c r="L777" i="1" a="1"/>
  <c r="L777" i="1" s="1"/>
  <c r="L778" i="1" a="1"/>
  <c r="L778" i="1" s="1"/>
  <c r="L779" i="1" a="1"/>
  <c r="L779" i="1" s="1"/>
  <c r="L780" i="1" a="1"/>
  <c r="L780" i="1" s="1"/>
  <c r="L781" i="1" a="1"/>
  <c r="L781" i="1" s="1"/>
  <c r="L782" i="1" a="1"/>
  <c r="L782" i="1" s="1"/>
  <c r="L783" i="1" a="1"/>
  <c r="L783" i="1" s="1"/>
  <c r="L784" i="1" a="1"/>
  <c r="L784" i="1" s="1"/>
  <c r="L785" i="1" a="1"/>
  <c r="L785" i="1" s="1"/>
  <c r="L786" i="1" a="1"/>
  <c r="L786" i="1" s="1"/>
  <c r="L787" i="1" a="1"/>
  <c r="L787" i="1" s="1"/>
  <c r="L788" i="1" a="1"/>
  <c r="L788" i="1" s="1"/>
  <c r="L789" i="1" a="1"/>
  <c r="L789" i="1" s="1"/>
  <c r="L790" i="1" a="1"/>
  <c r="L790" i="1" s="1"/>
  <c r="L791" i="1" a="1"/>
  <c r="L791" i="1" s="1"/>
  <c r="L792" i="1" a="1"/>
  <c r="L792" i="1" s="1"/>
  <c r="L793" i="1" a="1"/>
  <c r="L793" i="1" s="1"/>
  <c r="L794" i="1" a="1"/>
  <c r="L794" i="1" s="1"/>
  <c r="L795" i="1" a="1"/>
  <c r="L795" i="1" s="1"/>
  <c r="L796" i="1" a="1"/>
  <c r="L796" i="1" s="1"/>
  <c r="L797" i="1" a="1"/>
  <c r="L797" i="1" s="1"/>
  <c r="L798" i="1" a="1"/>
  <c r="L798" i="1" s="1"/>
  <c r="L799" i="1" a="1"/>
  <c r="L799" i="1" s="1"/>
  <c r="L800" i="1" a="1"/>
  <c r="L800" i="1" s="1"/>
  <c r="L801" i="1" a="1"/>
  <c r="L801" i="1" s="1"/>
  <c r="L802" i="1" a="1"/>
  <c r="L802" i="1" s="1"/>
  <c r="L803" i="1" a="1"/>
  <c r="L803" i="1" s="1"/>
  <c r="L804" i="1" a="1"/>
  <c r="L804" i="1" s="1"/>
  <c r="L805" i="1" a="1"/>
  <c r="L805" i="1" s="1"/>
  <c r="L806" i="1" a="1"/>
  <c r="L806" i="1" s="1"/>
  <c r="L807" i="1" a="1"/>
  <c r="L807" i="1" s="1"/>
  <c r="L808" i="1" a="1"/>
  <c r="L808" i="1" s="1"/>
  <c r="L809" i="1" a="1"/>
  <c r="L809" i="1" s="1"/>
  <c r="L810" i="1" a="1"/>
  <c r="L810" i="1" s="1"/>
  <c r="L811" i="1" a="1"/>
  <c r="L811" i="1" s="1"/>
  <c r="L812" i="1" a="1"/>
  <c r="L812" i="1" s="1"/>
  <c r="L813" i="1" a="1"/>
  <c r="L813" i="1" s="1"/>
  <c r="L814" i="1" a="1"/>
  <c r="L814" i="1" s="1"/>
  <c r="L815" i="1" a="1"/>
  <c r="L815" i="1" s="1"/>
  <c r="L816" i="1" a="1"/>
  <c r="L816" i="1" s="1"/>
  <c r="L817" i="1" a="1"/>
  <c r="L817" i="1" s="1"/>
  <c r="L818" i="1" a="1"/>
  <c r="L818" i="1" s="1"/>
  <c r="L819" i="1" a="1"/>
  <c r="L819" i="1" s="1"/>
  <c r="L820" i="1" a="1"/>
  <c r="L820" i="1" s="1"/>
  <c r="L821" i="1" a="1"/>
  <c r="L821" i="1" s="1"/>
  <c r="L822" i="1" a="1"/>
  <c r="L822" i="1" s="1"/>
  <c r="L823" i="1" a="1"/>
  <c r="L823" i="1" s="1"/>
  <c r="L824" i="1" a="1"/>
  <c r="L824" i="1" s="1"/>
  <c r="L825" i="1" a="1"/>
  <c r="L825" i="1" s="1"/>
  <c r="L826" i="1" a="1"/>
  <c r="L826" i="1" s="1"/>
  <c r="L827" i="1" a="1"/>
  <c r="L827" i="1" s="1"/>
  <c r="L828" i="1" a="1"/>
  <c r="L828" i="1" s="1"/>
  <c r="L829" i="1" a="1"/>
  <c r="L829" i="1" s="1"/>
  <c r="L830" i="1" a="1"/>
  <c r="L830" i="1" s="1"/>
  <c r="L831" i="1" a="1"/>
  <c r="L831" i="1" s="1"/>
  <c r="L832" i="1" a="1"/>
  <c r="L832" i="1" s="1"/>
  <c r="L833" i="1" a="1"/>
  <c r="L833" i="1" s="1"/>
  <c r="L834" i="1" a="1"/>
  <c r="L834" i="1" s="1"/>
  <c r="L835" i="1" a="1"/>
  <c r="L835" i="1" s="1"/>
  <c r="L836" i="1" a="1"/>
  <c r="L836" i="1" s="1"/>
  <c r="L837" i="1" a="1"/>
  <c r="L837" i="1" s="1"/>
  <c r="L838" i="1" a="1"/>
  <c r="L838" i="1" s="1"/>
  <c r="L839" i="1" a="1"/>
  <c r="L839" i="1" s="1"/>
  <c r="L840" i="1" a="1"/>
  <c r="L840" i="1" s="1"/>
  <c r="L841" i="1" a="1"/>
  <c r="L841" i="1" s="1"/>
  <c r="L842" i="1" a="1"/>
  <c r="L842" i="1" s="1"/>
  <c r="L843" i="1" a="1"/>
  <c r="L843" i="1" s="1"/>
  <c r="L844" i="1" a="1"/>
  <c r="L844" i="1" s="1"/>
  <c r="L845" i="1" a="1"/>
  <c r="L845" i="1" s="1"/>
  <c r="L846" i="1" a="1"/>
  <c r="L846" i="1" s="1"/>
  <c r="L847" i="1" a="1"/>
  <c r="L847" i="1" s="1"/>
  <c r="L848" i="1" a="1"/>
  <c r="L848" i="1" s="1"/>
  <c r="L849" i="1" a="1"/>
  <c r="L849" i="1" s="1"/>
  <c r="L850" i="1" a="1"/>
  <c r="L850" i="1" s="1"/>
  <c r="L851" i="1" a="1"/>
  <c r="L851" i="1" s="1"/>
  <c r="L852" i="1" a="1"/>
  <c r="L852" i="1" s="1"/>
  <c r="L853" i="1" a="1"/>
  <c r="L853" i="1" s="1"/>
  <c r="L854" i="1" a="1"/>
  <c r="L854" i="1" s="1"/>
  <c r="L855" i="1" a="1"/>
  <c r="L855" i="1" s="1"/>
  <c r="L856" i="1" a="1"/>
  <c r="L856" i="1" s="1"/>
  <c r="L857" i="1" a="1"/>
  <c r="L857" i="1" s="1"/>
  <c r="L858" i="1" a="1"/>
  <c r="L858" i="1" s="1"/>
  <c r="L859" i="1" a="1"/>
  <c r="L859" i="1" s="1"/>
  <c r="L860" i="1" a="1"/>
  <c r="L860" i="1" s="1"/>
  <c r="L861" i="1" a="1"/>
  <c r="L861" i="1" s="1"/>
  <c r="L862" i="1" a="1"/>
  <c r="L862" i="1" s="1"/>
  <c r="L863" i="1" a="1"/>
  <c r="L863" i="1" s="1"/>
  <c r="L864" i="1" a="1"/>
  <c r="L864" i="1" s="1"/>
  <c r="L865" i="1" a="1"/>
  <c r="L865" i="1" s="1"/>
  <c r="L866" i="1" a="1"/>
  <c r="L866" i="1" s="1"/>
  <c r="L867" i="1" a="1"/>
  <c r="L867" i="1" s="1"/>
  <c r="L868" i="1" a="1"/>
  <c r="L868" i="1" s="1"/>
  <c r="L869" i="1" a="1"/>
  <c r="L869" i="1" s="1"/>
  <c r="L870" i="1" a="1"/>
  <c r="L870" i="1" s="1"/>
  <c r="L871" i="1" a="1"/>
  <c r="L871" i="1" s="1"/>
  <c r="L872" i="1" a="1"/>
  <c r="L872" i="1" s="1"/>
  <c r="L873" i="1" a="1"/>
  <c r="L873" i="1" s="1"/>
  <c r="L874" i="1" a="1"/>
  <c r="L874" i="1" s="1"/>
  <c r="L875" i="1" a="1"/>
  <c r="L875" i="1" s="1"/>
  <c r="L876" i="1" a="1"/>
  <c r="L876" i="1" s="1"/>
  <c r="L877" i="1" a="1"/>
  <c r="L877" i="1" s="1"/>
  <c r="L878" i="1" a="1"/>
  <c r="L878" i="1" s="1"/>
  <c r="L879" i="1" a="1"/>
  <c r="L879" i="1" s="1"/>
  <c r="L880" i="1" a="1"/>
  <c r="L880" i="1" s="1"/>
  <c r="L881" i="1" a="1"/>
  <c r="L881" i="1" s="1"/>
  <c r="L882" i="1" a="1"/>
  <c r="L882" i="1" s="1"/>
  <c r="L883" i="1" a="1"/>
  <c r="L883" i="1" s="1"/>
  <c r="L884" i="1" a="1"/>
  <c r="L884" i="1" s="1"/>
  <c r="L885" i="1" a="1"/>
  <c r="L885" i="1" s="1"/>
  <c r="L886" i="1" a="1"/>
  <c r="L886" i="1" s="1"/>
  <c r="L887" i="1" a="1"/>
  <c r="L887" i="1" s="1"/>
  <c r="L888" i="1" a="1"/>
  <c r="L888" i="1" s="1"/>
  <c r="L889" i="1" a="1"/>
  <c r="L889" i="1" s="1"/>
  <c r="L890" i="1" a="1"/>
  <c r="L890" i="1" s="1"/>
  <c r="L891" i="1" a="1"/>
  <c r="L891" i="1" s="1"/>
  <c r="L892" i="1" a="1"/>
  <c r="L892" i="1" s="1"/>
  <c r="L893" i="1" a="1"/>
  <c r="L893" i="1" s="1"/>
  <c r="L894" i="1" a="1"/>
  <c r="L894" i="1" s="1"/>
  <c r="L895" i="1" a="1"/>
  <c r="L895" i="1" s="1"/>
  <c r="L896" i="1" a="1"/>
  <c r="L896" i="1" s="1"/>
  <c r="L897" i="1" a="1"/>
  <c r="L897" i="1" s="1"/>
  <c r="L898" i="1" a="1"/>
  <c r="L898" i="1" s="1"/>
  <c r="L899" i="1" a="1"/>
  <c r="L899" i="1" s="1"/>
  <c r="L900" i="1" a="1"/>
  <c r="L900" i="1" s="1"/>
  <c r="L901" i="1" a="1"/>
  <c r="L901" i="1" s="1"/>
  <c r="L902" i="1" a="1"/>
  <c r="L902" i="1" s="1"/>
  <c r="L903" i="1" a="1"/>
  <c r="L903" i="1" s="1"/>
  <c r="L904" i="1" a="1"/>
  <c r="L904" i="1" s="1"/>
  <c r="L905" i="1" a="1"/>
  <c r="L905" i="1" s="1"/>
  <c r="L906" i="1" a="1"/>
  <c r="L906" i="1" s="1"/>
  <c r="L907" i="1" a="1"/>
  <c r="L907" i="1" s="1"/>
  <c r="L908" i="1" a="1"/>
  <c r="L908" i="1" s="1"/>
  <c r="L909" i="1" a="1"/>
  <c r="L909" i="1" s="1"/>
  <c r="L910" i="1" a="1"/>
  <c r="L910" i="1" s="1"/>
  <c r="L911" i="1" a="1"/>
  <c r="L911" i="1" s="1"/>
  <c r="L912" i="1" a="1"/>
  <c r="L912" i="1" s="1"/>
  <c r="L913" i="1" a="1"/>
  <c r="L913" i="1" s="1"/>
  <c r="L914" i="1" a="1"/>
  <c r="L914" i="1" s="1"/>
  <c r="L915" i="1" a="1"/>
  <c r="L915" i="1" s="1"/>
  <c r="L916" i="1" a="1"/>
  <c r="L916" i="1" s="1"/>
  <c r="L917" i="1" a="1"/>
  <c r="L917" i="1" s="1"/>
  <c r="L918" i="1" a="1"/>
  <c r="L918" i="1" s="1"/>
  <c r="L919" i="1" a="1"/>
  <c r="L919" i="1" s="1"/>
  <c r="L920" i="1" a="1"/>
  <c r="L920" i="1"/>
  <c r="L921" i="1" a="1"/>
  <c r="L921" i="1" s="1"/>
  <c r="L922" i="1" a="1"/>
  <c r="L922" i="1" s="1"/>
  <c r="L923" i="1" a="1"/>
  <c r="L923" i="1" s="1"/>
  <c r="L924" i="1" a="1"/>
  <c r="L924" i="1" s="1"/>
  <c r="L925" i="1" a="1"/>
  <c r="L925" i="1" s="1"/>
  <c r="L926" i="1" a="1"/>
  <c r="L926" i="1" s="1"/>
  <c r="L927" i="1" a="1"/>
  <c r="L927" i="1" s="1"/>
  <c r="L928" i="1" a="1"/>
  <c r="L928" i="1" s="1"/>
  <c r="L929" i="1" a="1"/>
  <c r="L929" i="1" s="1"/>
  <c r="L930" i="1" a="1"/>
  <c r="L930" i="1" s="1"/>
  <c r="L931" i="1" a="1"/>
  <c r="L931" i="1" s="1"/>
  <c r="L932" i="1" a="1"/>
  <c r="L932" i="1" s="1"/>
  <c r="L933" i="1" a="1"/>
  <c r="L933" i="1" s="1"/>
  <c r="L934" i="1" a="1"/>
  <c r="L934" i="1" s="1"/>
  <c r="L935" i="1" a="1"/>
  <c r="L935" i="1" s="1"/>
  <c r="L936" i="1" a="1"/>
  <c r="L936" i="1" s="1"/>
  <c r="L937" i="1" a="1"/>
  <c r="L937" i="1" s="1"/>
  <c r="L938" i="1" a="1"/>
  <c r="L938" i="1" s="1"/>
  <c r="L939" i="1" a="1"/>
  <c r="L939" i="1" s="1"/>
  <c r="L940" i="1" a="1"/>
  <c r="L940" i="1" s="1"/>
  <c r="L941" i="1" a="1"/>
  <c r="L941" i="1" s="1"/>
  <c r="L942" i="1" a="1"/>
  <c r="L942" i="1" s="1"/>
  <c r="L943" i="1" a="1"/>
  <c r="L943" i="1" s="1"/>
  <c r="L944" i="1" a="1"/>
  <c r="L944" i="1" s="1"/>
  <c r="L945" i="1" a="1"/>
  <c r="L945" i="1" s="1"/>
  <c r="L946" i="1" a="1"/>
  <c r="L946" i="1" s="1"/>
  <c r="L947" i="1" a="1"/>
  <c r="L947" i="1" s="1"/>
  <c r="L948" i="1" a="1"/>
  <c r="L948" i="1" s="1"/>
  <c r="L949" i="1" a="1"/>
  <c r="L949" i="1" s="1"/>
  <c r="L950" i="1" a="1"/>
  <c r="L950" i="1" s="1"/>
  <c r="L951" i="1" a="1"/>
  <c r="L951" i="1" s="1"/>
  <c r="L952" i="1" a="1"/>
  <c r="L952" i="1" s="1"/>
  <c r="L953" i="1" a="1"/>
  <c r="L953" i="1" s="1"/>
  <c r="L954" i="1" a="1"/>
  <c r="L954" i="1" s="1"/>
  <c r="L955" i="1" a="1"/>
  <c r="L955" i="1" s="1"/>
  <c r="L956" i="1" a="1"/>
  <c r="L956" i="1" s="1"/>
  <c r="L957" i="1" a="1"/>
  <c r="L957" i="1" s="1"/>
  <c r="L958" i="1" a="1"/>
  <c r="L958" i="1" s="1"/>
  <c r="L959" i="1" a="1"/>
  <c r="L959" i="1" s="1"/>
  <c r="L960" i="1" a="1"/>
  <c r="L960" i="1" s="1"/>
  <c r="L961" i="1" a="1"/>
  <c r="L961" i="1" s="1"/>
  <c r="L962" i="1" a="1"/>
  <c r="L962" i="1" s="1"/>
  <c r="L963" i="1" a="1"/>
  <c r="L963" i="1" s="1"/>
  <c r="L964" i="1" a="1"/>
  <c r="L964" i="1" s="1"/>
  <c r="L965" i="1" a="1"/>
  <c r="L965" i="1" s="1"/>
  <c r="L966" i="1" a="1"/>
  <c r="L966" i="1" s="1"/>
  <c r="L967" i="1" a="1"/>
  <c r="L967" i="1" s="1"/>
  <c r="L968" i="1" a="1"/>
  <c r="L968" i="1" s="1"/>
  <c r="L969" i="1" a="1"/>
  <c r="L969" i="1" s="1"/>
  <c r="L970" i="1" a="1"/>
  <c r="L970" i="1" s="1"/>
  <c r="L971" i="1" a="1"/>
  <c r="L971" i="1" s="1"/>
  <c r="L972" i="1" a="1"/>
  <c r="L972" i="1" s="1"/>
  <c r="L973" i="1" a="1"/>
  <c r="L973" i="1" s="1"/>
  <c r="L974" i="1" a="1"/>
  <c r="L974" i="1" s="1"/>
  <c r="L975" i="1" a="1"/>
  <c r="L975" i="1" s="1"/>
  <c r="L976" i="1" a="1"/>
  <c r="L976" i="1" s="1"/>
  <c r="L977" i="1" a="1"/>
  <c r="L977" i="1" s="1"/>
  <c r="L978" i="1" a="1"/>
  <c r="L978" i="1" s="1"/>
  <c r="L979" i="1" a="1"/>
  <c r="L979" i="1"/>
  <c r="L980" i="1" a="1"/>
  <c r="L980" i="1" s="1"/>
  <c r="L981" i="1" a="1"/>
  <c r="L981" i="1" s="1"/>
  <c r="L982" i="1" a="1"/>
  <c r="L982" i="1" s="1"/>
  <c r="L983" i="1" a="1"/>
  <c r="L983" i="1" s="1"/>
  <c r="L984" i="1" a="1"/>
  <c r="L984" i="1" s="1"/>
  <c r="L985" i="1" a="1"/>
  <c r="L985" i="1" s="1"/>
  <c r="L986" i="1" a="1"/>
  <c r="L986" i="1" s="1"/>
  <c r="L987" i="1" a="1"/>
  <c r="L987" i="1" s="1"/>
  <c r="L988" i="1" a="1"/>
  <c r="L988" i="1" s="1"/>
  <c r="L989" i="1" a="1"/>
  <c r="L989" i="1" s="1"/>
  <c r="L990" i="1" a="1"/>
  <c r="L990" i="1" s="1"/>
  <c r="L991" i="1" a="1"/>
  <c r="L991" i="1" s="1"/>
  <c r="L992" i="1" a="1"/>
  <c r="L992" i="1" s="1"/>
  <c r="L993" i="1" a="1"/>
  <c r="L993" i="1" s="1"/>
  <c r="L994" i="1" a="1"/>
  <c r="L994" i="1" s="1"/>
  <c r="L995" i="1" a="1"/>
  <c r="L995" i="1" s="1"/>
  <c r="L996" i="1" a="1"/>
  <c r="L996" i="1" s="1"/>
  <c r="L997" i="1" a="1"/>
  <c r="L997" i="1" s="1"/>
  <c r="L998" i="1" a="1"/>
  <c r="L998" i="1" s="1"/>
  <c r="L999" i="1" a="1"/>
  <c r="L999" i="1" s="1"/>
  <c r="L1000" i="1" a="1"/>
  <c r="L1000" i="1" s="1"/>
  <c r="L1001" i="1" a="1"/>
  <c r="L1001" i="1" s="1"/>
  <c r="L1002" i="1" a="1"/>
  <c r="L1002" i="1"/>
  <c r="L1003" i="1" a="1"/>
  <c r="L1003" i="1" s="1"/>
  <c r="L1004" i="1" a="1"/>
  <c r="L1004" i="1" s="1"/>
  <c r="L1005" i="1" a="1"/>
  <c r="L1005" i="1" s="1"/>
  <c r="L1006" i="1" a="1"/>
  <c r="L1006" i="1" s="1"/>
  <c r="L1007" i="1" a="1"/>
  <c r="L1007" i="1" s="1"/>
  <c r="L1008" i="1" a="1"/>
  <c r="L1008" i="1" s="1"/>
  <c r="L1009" i="1" a="1"/>
  <c r="L1009" i="1" s="1"/>
  <c r="L1010" i="1" a="1"/>
  <c r="L1010" i="1" s="1"/>
  <c r="L1011" i="1" a="1"/>
  <c r="L1011" i="1" s="1"/>
  <c r="L1012" i="1" a="1"/>
  <c r="L1012" i="1" s="1"/>
  <c r="L1013" i="1" a="1"/>
  <c r="L1013" i="1" s="1"/>
  <c r="L1014" i="1" a="1"/>
  <c r="L1014" i="1" s="1"/>
  <c r="L1015" i="1" a="1"/>
  <c r="L1015" i="1" s="1"/>
  <c r="L1016" i="1" a="1"/>
  <c r="L1016" i="1" s="1"/>
  <c r="L1017" i="1" a="1"/>
  <c r="L1017" i="1" s="1"/>
  <c r="L1018" i="1" a="1"/>
  <c r="L1018" i="1" s="1"/>
  <c r="L1019" i="1" a="1"/>
  <c r="L1019" i="1" s="1"/>
  <c r="L1020" i="1" a="1"/>
  <c r="L1020" i="1" s="1"/>
  <c r="L1021" i="1" a="1"/>
  <c r="L1021" i="1" s="1"/>
  <c r="L1022" i="1" a="1"/>
  <c r="L1022" i="1" s="1"/>
  <c r="L1023" i="1" a="1"/>
  <c r="L1023" i="1" s="1"/>
  <c r="L1024" i="1" a="1"/>
  <c r="L1024" i="1" s="1"/>
  <c r="L1025" i="1" a="1"/>
  <c r="L1025" i="1" s="1"/>
  <c r="L1026" i="1" a="1"/>
  <c r="L1026" i="1" s="1"/>
  <c r="L1027" i="1" a="1"/>
  <c r="L1027" i="1" s="1"/>
  <c r="L1028" i="1" a="1"/>
  <c r="L1028" i="1" s="1"/>
  <c r="L1029" i="1" a="1"/>
  <c r="L1029" i="1" s="1"/>
  <c r="L1030" i="1" a="1"/>
  <c r="L1030" i="1" s="1"/>
  <c r="L1031" i="1" a="1"/>
  <c r="L1031" i="1" s="1"/>
  <c r="L1032" i="1" a="1"/>
  <c r="L1032" i="1" s="1"/>
  <c r="L1033" i="1" a="1"/>
  <c r="L1033" i="1" s="1"/>
  <c r="L1034" i="1" a="1"/>
  <c r="L1034" i="1" s="1"/>
  <c r="L1035" i="1" a="1"/>
  <c r="L1035" i="1" s="1"/>
  <c r="L1036" i="1" a="1"/>
  <c r="L1036" i="1" s="1"/>
  <c r="L1037" i="1" a="1"/>
  <c r="L1037" i="1" s="1"/>
  <c r="L1038" i="1" a="1"/>
  <c r="L1038" i="1" s="1"/>
  <c r="L1039" i="1" a="1"/>
  <c r="L1039" i="1" s="1"/>
  <c r="L1040" i="1" a="1"/>
  <c r="L1040" i="1" s="1"/>
  <c r="L1041" i="1" a="1"/>
  <c r="L1041" i="1" s="1"/>
  <c r="L1042" i="1" a="1"/>
  <c r="L1042" i="1" s="1"/>
  <c r="L1043" i="1" a="1"/>
  <c r="L1043" i="1" s="1"/>
  <c r="L1044" i="1" a="1"/>
  <c r="L1044" i="1" s="1"/>
  <c r="L1045" i="1" a="1"/>
  <c r="L1045" i="1" s="1"/>
  <c r="L1046" i="1" a="1"/>
  <c r="L1046" i="1" s="1"/>
  <c r="L1047" i="1" a="1"/>
  <c r="L1047" i="1" s="1"/>
  <c r="L1048" i="1" a="1"/>
  <c r="L1048" i="1" s="1"/>
  <c r="L1049" i="1" a="1"/>
  <c r="L1049" i="1"/>
  <c r="L1050" i="1" a="1"/>
  <c r="L1050" i="1" s="1"/>
  <c r="L1051" i="1" a="1"/>
  <c r="L1051" i="1" s="1"/>
  <c r="L1052" i="1" a="1"/>
  <c r="L1052" i="1" s="1"/>
  <c r="L1053" i="1" a="1"/>
  <c r="L1053" i="1" s="1"/>
  <c r="L1054" i="1" a="1"/>
  <c r="L1054" i="1" s="1"/>
  <c r="L1055" i="1" a="1"/>
  <c r="L1055" i="1" s="1"/>
  <c r="L1056" i="1" a="1"/>
  <c r="L1056" i="1" s="1"/>
  <c r="L1057" i="1" a="1"/>
  <c r="L1057" i="1" s="1"/>
  <c r="L1058" i="1" a="1"/>
  <c r="L1058" i="1" s="1"/>
  <c r="L1059" i="1" a="1"/>
  <c r="L1059" i="1" s="1"/>
  <c r="L1060" i="1" a="1"/>
  <c r="L1060" i="1" s="1"/>
  <c r="L1061" i="1" a="1"/>
  <c r="L1061" i="1" s="1"/>
  <c r="L1062" i="1" a="1"/>
  <c r="L1062" i="1" s="1"/>
  <c r="L1063" i="1" a="1"/>
  <c r="L1063" i="1" s="1"/>
  <c r="L1064" i="1" a="1"/>
  <c r="L1064" i="1" s="1"/>
  <c r="L1065" i="1" a="1"/>
  <c r="L1065" i="1" s="1"/>
  <c r="L1066" i="1" a="1"/>
  <c r="L1066" i="1" s="1"/>
  <c r="L1067" i="1" a="1"/>
  <c r="L1067" i="1" s="1"/>
  <c r="L1068" i="1" a="1"/>
  <c r="L1068" i="1" s="1"/>
  <c r="L1069" i="1" a="1"/>
  <c r="L1069" i="1" s="1"/>
  <c r="L1070" i="1" a="1"/>
  <c r="L1070" i="1" s="1"/>
  <c r="L1071" i="1" a="1"/>
  <c r="L1071" i="1" s="1"/>
  <c r="L1072" i="1" a="1"/>
  <c r="L1072" i="1" s="1"/>
  <c r="L1073" i="1" a="1"/>
  <c r="L1073" i="1" s="1"/>
  <c r="L1074" i="1" a="1"/>
  <c r="L1074" i="1" s="1"/>
  <c r="L1075" i="1" a="1"/>
  <c r="L1075" i="1" s="1"/>
  <c r="L1076" i="1" a="1"/>
  <c r="L1076" i="1" s="1"/>
  <c r="L1077" i="1" a="1"/>
  <c r="L1077" i="1" s="1"/>
  <c r="L1078" i="1" a="1"/>
  <c r="L1078" i="1" s="1"/>
  <c r="L1079" i="1" a="1"/>
  <c r="L1079" i="1" s="1"/>
  <c r="L1080" i="1" a="1"/>
  <c r="L1080" i="1" s="1"/>
  <c r="L1081" i="1" a="1"/>
  <c r="L1081" i="1" s="1"/>
  <c r="L1082" i="1" a="1"/>
  <c r="L1082" i="1" s="1"/>
  <c r="L1083" i="1" a="1"/>
  <c r="L1083" i="1" s="1"/>
  <c r="L1084" i="1" a="1"/>
  <c r="L1084" i="1" s="1"/>
  <c r="L1085" i="1" a="1"/>
  <c r="L1085" i="1" s="1"/>
  <c r="L1086" i="1" a="1"/>
  <c r="L1086" i="1" s="1"/>
  <c r="L1087" i="1" a="1"/>
  <c r="L1087" i="1" s="1"/>
  <c r="L1088" i="1" a="1"/>
  <c r="L1088" i="1" s="1"/>
  <c r="L1089" i="1" a="1"/>
  <c r="L1089" i="1" s="1"/>
  <c r="L1090" i="1" a="1"/>
  <c r="L1090" i="1" s="1"/>
  <c r="L1091" i="1" a="1"/>
  <c r="L1091" i="1" s="1"/>
  <c r="L1092" i="1" a="1"/>
  <c r="L1092" i="1" s="1"/>
  <c r="L1093" i="1" a="1"/>
  <c r="L1093" i="1" s="1"/>
  <c r="L1094" i="1" a="1"/>
  <c r="L1094" i="1" s="1"/>
  <c r="L1095" i="1" a="1"/>
  <c r="L1095" i="1" s="1"/>
  <c r="L1096" i="1" a="1"/>
  <c r="L1096" i="1" s="1"/>
  <c r="L1097" i="1" a="1"/>
  <c r="L1097" i="1" s="1"/>
  <c r="L1098" i="1" a="1"/>
  <c r="L1098" i="1" s="1"/>
  <c r="L1099" i="1" a="1"/>
  <c r="L1099" i="1" s="1"/>
  <c r="L1100" i="1" a="1"/>
  <c r="L1100" i="1" s="1"/>
  <c r="L1101" i="1" a="1"/>
  <c r="L1101" i="1" s="1"/>
  <c r="L1102" i="1" a="1"/>
  <c r="L1102" i="1" s="1"/>
  <c r="L1103" i="1" a="1"/>
  <c r="L1103" i="1"/>
  <c r="L1104" i="1" a="1"/>
  <c r="L1104" i="1" s="1"/>
  <c r="L1105" i="1" a="1"/>
  <c r="L1105" i="1" s="1"/>
  <c r="L1106" i="1" a="1"/>
  <c r="L1106" i="1" s="1"/>
  <c r="L1107" i="1" a="1"/>
  <c r="L1107" i="1" s="1"/>
  <c r="L1108" i="1" a="1"/>
  <c r="L1108" i="1" s="1"/>
  <c r="L1109" i="1" a="1"/>
  <c r="L1109" i="1" s="1"/>
  <c r="L1110" i="1" a="1"/>
  <c r="L1110" i="1" s="1"/>
  <c r="L1111" i="1" a="1"/>
  <c r="L1111" i="1" s="1"/>
  <c r="L1112" i="1" a="1"/>
  <c r="L1112" i="1" s="1"/>
  <c r="L1113" i="1" a="1"/>
  <c r="L1113" i="1" s="1"/>
  <c r="L1114" i="1" a="1"/>
  <c r="L1114" i="1" s="1"/>
  <c r="L1115" i="1" a="1"/>
  <c r="L1115" i="1" s="1"/>
  <c r="L1116" i="1" a="1"/>
  <c r="L1116" i="1" s="1"/>
  <c r="L1117" i="1" a="1"/>
  <c r="L1117" i="1" s="1"/>
  <c r="L1118" i="1" a="1"/>
  <c r="L1118" i="1" s="1"/>
  <c r="L1119" i="1" a="1"/>
  <c r="L1119" i="1" s="1"/>
  <c r="L1120" i="1" a="1"/>
  <c r="L1120" i="1" s="1"/>
  <c r="L1121" i="1" a="1"/>
  <c r="L1121" i="1" s="1"/>
  <c r="L1122" i="1" a="1"/>
  <c r="L1122" i="1" s="1"/>
  <c r="L1123" i="1" a="1"/>
  <c r="L1123" i="1" s="1"/>
  <c r="L1124" i="1" a="1"/>
  <c r="L1124" i="1" s="1"/>
  <c r="L1125" i="1" a="1"/>
  <c r="L1125" i="1" s="1"/>
  <c r="L1126" i="1" a="1"/>
  <c r="L1126" i="1" s="1"/>
  <c r="L1127" i="1" a="1"/>
  <c r="L1127" i="1" s="1"/>
  <c r="L1128" i="1" a="1"/>
  <c r="L1128" i="1" s="1"/>
  <c r="L1129" i="1" a="1"/>
  <c r="L1129" i="1" s="1"/>
  <c r="L1130" i="1" a="1"/>
  <c r="L1130" i="1" s="1"/>
  <c r="L1131" i="1" a="1"/>
  <c r="L1131" i="1" s="1"/>
  <c r="L1132" i="1" a="1"/>
  <c r="L1132" i="1" s="1"/>
  <c r="L1133" i="1" a="1"/>
  <c r="L1133" i="1" s="1"/>
  <c r="L1134" i="1" a="1"/>
  <c r="L1134" i="1" s="1"/>
  <c r="L1135" i="1" a="1"/>
  <c r="L1135" i="1" s="1"/>
  <c r="L1136" i="1" a="1"/>
  <c r="L1136" i="1" s="1"/>
  <c r="L1137" i="1" a="1"/>
  <c r="L1137" i="1" s="1"/>
  <c r="L1138" i="1" a="1"/>
  <c r="L1138" i="1" s="1"/>
  <c r="L1139" i="1" a="1"/>
  <c r="L1139" i="1" s="1"/>
  <c r="L1140" i="1" a="1"/>
  <c r="L1140" i="1" s="1"/>
  <c r="L1141" i="1" a="1"/>
  <c r="L1141" i="1" s="1"/>
  <c r="L1142" i="1" a="1"/>
  <c r="L1142" i="1" s="1"/>
  <c r="L1143" i="1" a="1"/>
  <c r="L1143" i="1" s="1"/>
  <c r="L1144" i="1" a="1"/>
  <c r="L1144" i="1" s="1"/>
  <c r="L1145" i="1" a="1"/>
  <c r="L1145" i="1" s="1"/>
  <c r="L1146" i="1" a="1"/>
  <c r="L1146" i="1" s="1"/>
  <c r="L1147" i="1" a="1"/>
  <c r="L1147" i="1" s="1"/>
  <c r="L1148" i="1" a="1"/>
  <c r="L1148" i="1" s="1"/>
  <c r="L1149" i="1" a="1"/>
  <c r="L1149" i="1" s="1"/>
  <c r="L1150" i="1" a="1"/>
  <c r="L1150" i="1" s="1"/>
  <c r="L1151" i="1" a="1"/>
  <c r="L1151" i="1" s="1"/>
  <c r="L1152" i="1" a="1"/>
  <c r="L1152" i="1" s="1"/>
  <c r="L1153" i="1" a="1"/>
  <c r="L1153" i="1" s="1"/>
  <c r="L1154" i="1" a="1"/>
  <c r="L1154" i="1" s="1"/>
  <c r="L1155" i="1" a="1"/>
  <c r="L1155" i="1" s="1"/>
  <c r="L1156" i="1" a="1"/>
  <c r="L1156" i="1" s="1"/>
  <c r="L1157" i="1" a="1"/>
  <c r="L1157" i="1" s="1"/>
  <c r="L1158" i="1" a="1"/>
  <c r="L1158" i="1" s="1"/>
  <c r="L1159" i="1" a="1"/>
  <c r="L1159" i="1" s="1"/>
  <c r="L1160" i="1" a="1"/>
  <c r="L1160" i="1" s="1"/>
  <c r="L1161" i="1" a="1"/>
  <c r="L1161" i="1" s="1"/>
  <c r="L1162" i="1" a="1"/>
  <c r="L1162" i="1" s="1"/>
  <c r="L1163" i="1" a="1"/>
  <c r="L1163" i="1" s="1"/>
  <c r="L1164" i="1" a="1"/>
  <c r="L1164" i="1" s="1"/>
  <c r="L1165" i="1" a="1"/>
  <c r="L1165" i="1" s="1"/>
  <c r="L1166" i="1" a="1"/>
  <c r="L1166" i="1" s="1"/>
  <c r="L1167" i="1" a="1"/>
  <c r="L1167" i="1" s="1"/>
  <c r="L1168" i="1" a="1"/>
  <c r="L1168" i="1" s="1"/>
  <c r="L1169" i="1" a="1"/>
  <c r="L1169" i="1" s="1"/>
  <c r="L1170" i="1" a="1"/>
  <c r="L1170" i="1" s="1"/>
  <c r="L1171" i="1" a="1"/>
  <c r="L1171" i="1" s="1"/>
  <c r="L1172" i="1" a="1"/>
  <c r="L1172" i="1" s="1"/>
  <c r="L1173" i="1" a="1"/>
  <c r="L1173" i="1" s="1"/>
  <c r="L1174" i="1" a="1"/>
  <c r="L1174" i="1" s="1"/>
  <c r="L1175" i="1" a="1"/>
  <c r="L1175" i="1" s="1"/>
  <c r="L1176" i="1" a="1"/>
  <c r="L1176" i="1" s="1"/>
  <c r="L1177" i="1" a="1"/>
  <c r="L1177" i="1" s="1"/>
  <c r="L1178" i="1" a="1"/>
  <c r="L1178" i="1" s="1"/>
  <c r="L1179" i="1" a="1"/>
  <c r="L1179" i="1" s="1"/>
  <c r="L1180" i="1" a="1"/>
  <c r="L1180" i="1" s="1"/>
  <c r="L1181" i="1" a="1"/>
  <c r="L1181" i="1" s="1"/>
  <c r="L1182" i="1" a="1"/>
  <c r="L1182" i="1" s="1"/>
  <c r="L1183" i="1" a="1"/>
  <c r="L1183" i="1" s="1"/>
  <c r="L1184" i="1" a="1"/>
  <c r="L1184" i="1" s="1"/>
  <c r="L1185" i="1" a="1"/>
  <c r="L1185" i="1" s="1"/>
  <c r="L1186" i="1" a="1"/>
  <c r="L1186" i="1" s="1"/>
  <c r="L1187" i="1" a="1"/>
  <c r="L1187" i="1" s="1"/>
  <c r="L1188" i="1" a="1"/>
  <c r="L1188" i="1" s="1"/>
  <c r="L1189" i="1" a="1"/>
  <c r="L1189" i="1" s="1"/>
  <c r="L1190" i="1" a="1"/>
  <c r="L1190" i="1" s="1"/>
  <c r="L1191" i="1" a="1"/>
  <c r="L1191" i="1" s="1"/>
  <c r="L1192" i="1" a="1"/>
  <c r="L1192" i="1" s="1"/>
  <c r="L1193" i="1" a="1"/>
  <c r="L1193" i="1" s="1"/>
  <c r="L1194" i="1" a="1"/>
  <c r="L1194" i="1" s="1"/>
  <c r="L1195" i="1" a="1"/>
  <c r="L1195" i="1" s="1"/>
  <c r="L1196" i="1" a="1"/>
  <c r="L1196" i="1" s="1"/>
  <c r="L1197" i="1" a="1"/>
  <c r="L1197" i="1" s="1"/>
  <c r="L1198" i="1" a="1"/>
  <c r="L1198" i="1" s="1"/>
  <c r="L1199" i="1" a="1"/>
  <c r="L1199" i="1" s="1"/>
  <c r="L1200" i="1" a="1"/>
  <c r="L1200" i="1" s="1"/>
  <c r="L1201" i="1" a="1"/>
  <c r="L1201" i="1" s="1"/>
  <c r="L1202" i="1" a="1"/>
  <c r="L1202" i="1" s="1"/>
  <c r="L1203" i="1" a="1"/>
  <c r="L1203" i="1" s="1"/>
  <c r="L1204" i="1" a="1"/>
  <c r="L1204" i="1" s="1"/>
  <c r="L1205" i="1" a="1"/>
  <c r="L1205" i="1" s="1"/>
  <c r="L1206" i="1" a="1"/>
  <c r="L1206" i="1" s="1"/>
  <c r="L1207" i="1" a="1"/>
  <c r="L1207" i="1" s="1"/>
  <c r="L1208" i="1" a="1"/>
  <c r="L1208" i="1" s="1"/>
  <c r="L1209" i="1" a="1"/>
  <c r="L1209" i="1" s="1"/>
  <c r="L1210" i="1" a="1"/>
  <c r="L1210" i="1" s="1"/>
  <c r="L1211" i="1" a="1"/>
  <c r="L1211" i="1" s="1"/>
  <c r="L1212" i="1" a="1"/>
  <c r="L1212" i="1" s="1"/>
  <c r="L1213" i="1" a="1"/>
  <c r="L1213" i="1" s="1"/>
  <c r="L1214" i="1" a="1"/>
  <c r="L1214" i="1" s="1"/>
  <c r="L1215" i="1" a="1"/>
  <c r="L1215" i="1" s="1"/>
  <c r="L1216" i="1" a="1"/>
  <c r="L1216" i="1" s="1"/>
  <c r="L1217" i="1" a="1"/>
  <c r="L1217" i="1" s="1"/>
  <c r="L1218" i="1" a="1"/>
  <c r="L1218" i="1" s="1"/>
  <c r="L1219" i="1" a="1"/>
  <c r="L1219" i="1" s="1"/>
  <c r="L1220" i="1" a="1"/>
  <c r="L1220" i="1" s="1"/>
  <c r="L1221" i="1" a="1"/>
  <c r="L1221" i="1" s="1"/>
  <c r="L1222" i="1" a="1"/>
  <c r="L1222" i="1" s="1"/>
  <c r="L1223" i="1" a="1"/>
  <c r="L1223" i="1" s="1"/>
  <c r="L1224" i="1" a="1"/>
  <c r="L1224" i="1" s="1"/>
  <c r="L1225" i="1" a="1"/>
  <c r="L1225" i="1" s="1"/>
  <c r="L1226" i="1" a="1"/>
  <c r="L1226" i="1" s="1"/>
  <c r="L1227" i="1" a="1"/>
  <c r="L1227" i="1" s="1"/>
  <c r="L1228" i="1" a="1"/>
  <c r="L1228" i="1" s="1"/>
  <c r="L1229" i="1" a="1"/>
  <c r="L1229" i="1" s="1"/>
  <c r="L1230" i="1" a="1"/>
  <c r="L1230" i="1" s="1"/>
  <c r="L1231" i="1" a="1"/>
  <c r="L1231" i="1" s="1"/>
  <c r="L1232" i="1" a="1"/>
  <c r="L1232" i="1" s="1"/>
  <c r="L1233" i="1" a="1"/>
  <c r="L1233" i="1" s="1"/>
  <c r="L1234" i="1" a="1"/>
  <c r="L1234" i="1" s="1"/>
  <c r="L1235" i="1" a="1"/>
  <c r="L1235" i="1" s="1"/>
  <c r="L1236" i="1" a="1"/>
  <c r="L1236" i="1" s="1"/>
  <c r="L1237" i="1" a="1"/>
  <c r="L1237" i="1" s="1"/>
  <c r="L1238" i="1" a="1"/>
  <c r="L1238" i="1" s="1"/>
  <c r="L1239" i="1" a="1"/>
  <c r="L1239" i="1" s="1"/>
  <c r="L1240" i="1" a="1"/>
  <c r="L1240" i="1" s="1"/>
  <c r="L1241" i="1" a="1"/>
  <c r="L1241" i="1" s="1"/>
  <c r="L1242" i="1" a="1"/>
  <c r="L1242" i="1" s="1"/>
  <c r="L1243" i="1" a="1"/>
  <c r="L1243" i="1" s="1"/>
  <c r="L1244" i="1" a="1"/>
  <c r="L1244" i="1" s="1"/>
  <c r="L1245" i="1" a="1"/>
  <c r="L1245" i="1" s="1"/>
  <c r="L1246" i="1" a="1"/>
  <c r="L1246" i="1" s="1"/>
  <c r="L1247" i="1" a="1"/>
  <c r="L1247" i="1" s="1"/>
  <c r="L1248" i="1" a="1"/>
  <c r="L1248" i="1" s="1"/>
  <c r="L1249" i="1" a="1"/>
  <c r="L1249" i="1" s="1"/>
  <c r="L1250" i="1" a="1"/>
  <c r="L1250" i="1" s="1"/>
  <c r="L1251" i="1" a="1"/>
  <c r="L1251" i="1" s="1"/>
  <c r="L1252" i="1" a="1"/>
  <c r="L1252" i="1" s="1"/>
  <c r="L1253" i="1" a="1"/>
  <c r="L1253" i="1" s="1"/>
  <c r="L1254" i="1" a="1"/>
  <c r="L1254" i="1" s="1"/>
  <c r="L1255" i="1" a="1"/>
  <c r="L1255" i="1" s="1"/>
  <c r="L1256" i="1" a="1"/>
  <c r="L1256" i="1" s="1"/>
  <c r="L1257" i="1" a="1"/>
  <c r="L1257" i="1" s="1"/>
  <c r="L1258" i="1" a="1"/>
  <c r="L1258" i="1" s="1"/>
  <c r="L1259" i="1" a="1"/>
  <c r="L1259" i="1" s="1"/>
  <c r="L1260" i="1" a="1"/>
  <c r="L1260" i="1" s="1"/>
  <c r="L1261" i="1" a="1"/>
  <c r="L1261" i="1" s="1"/>
  <c r="L1262" i="1" a="1"/>
  <c r="L1262" i="1" s="1"/>
  <c r="L1263" i="1" a="1"/>
  <c r="L1263" i="1" s="1"/>
  <c r="L1264" i="1" a="1"/>
  <c r="L1264" i="1" s="1"/>
  <c r="L1265" i="1" a="1"/>
  <c r="L1265" i="1" s="1"/>
  <c r="L1266" i="1" a="1"/>
  <c r="L1266" i="1" s="1"/>
  <c r="L1267" i="1" a="1"/>
  <c r="L1267" i="1" s="1"/>
  <c r="L1268" i="1" a="1"/>
  <c r="L1268" i="1" s="1"/>
  <c r="L1269" i="1" a="1"/>
  <c r="L1269" i="1" s="1"/>
  <c r="L1270" i="1" a="1"/>
  <c r="L1270" i="1" s="1"/>
  <c r="L1271" i="1" a="1"/>
  <c r="L1271" i="1" s="1"/>
  <c r="L1272" i="1" a="1"/>
  <c r="L1272" i="1" s="1"/>
  <c r="L1273" i="1" a="1"/>
  <c r="L1273" i="1" s="1"/>
  <c r="L1274" i="1" a="1"/>
  <c r="L1274" i="1" s="1"/>
  <c r="L1275" i="1" a="1"/>
  <c r="L1275" i="1" s="1"/>
  <c r="L1276" i="1" a="1"/>
  <c r="L1276" i="1" s="1"/>
  <c r="L1277" i="1" a="1"/>
  <c r="L1277" i="1" s="1"/>
  <c r="L1278" i="1" a="1"/>
  <c r="L1278" i="1" s="1"/>
  <c r="L1279" i="1" a="1"/>
  <c r="L1279" i="1" s="1"/>
  <c r="L1280" i="1" a="1"/>
  <c r="L1280" i="1" s="1"/>
  <c r="L1281" i="1" a="1"/>
  <c r="L1281" i="1" s="1"/>
  <c r="L1282" i="1" a="1"/>
  <c r="L1282" i="1" s="1"/>
  <c r="L1283" i="1" a="1"/>
  <c r="L1283" i="1" s="1"/>
  <c r="L1284" i="1" a="1"/>
  <c r="L1284" i="1" s="1"/>
  <c r="L1285" i="1" a="1"/>
  <c r="L1285" i="1" s="1"/>
  <c r="L1286" i="1" a="1"/>
  <c r="L1286" i="1" s="1"/>
  <c r="L1287" i="1" a="1"/>
  <c r="L1287" i="1" s="1"/>
  <c r="L1288" i="1" a="1"/>
  <c r="L1288" i="1" s="1"/>
  <c r="L1289" i="1" a="1"/>
  <c r="L1289" i="1" s="1"/>
  <c r="L1290" i="1" a="1"/>
  <c r="L1290" i="1" s="1"/>
  <c r="L1291" i="1" a="1"/>
  <c r="L1291" i="1" s="1"/>
  <c r="L1292" i="1" a="1"/>
  <c r="L1292" i="1" s="1"/>
  <c r="L1293" i="1" a="1"/>
  <c r="L1293" i="1" s="1"/>
  <c r="L1294" i="1" a="1"/>
  <c r="L1294" i="1" s="1"/>
  <c r="L1295" i="1" a="1"/>
  <c r="L1295" i="1" s="1"/>
  <c r="L1296" i="1" a="1"/>
  <c r="L1296" i="1" s="1"/>
  <c r="L1297" i="1" a="1"/>
  <c r="L1297" i="1" s="1"/>
  <c r="L1298" i="1" a="1"/>
  <c r="L1298" i="1" s="1"/>
  <c r="L1299" i="1" a="1"/>
  <c r="L1299" i="1" s="1"/>
  <c r="L1300" i="1" a="1"/>
  <c r="L1300" i="1" s="1"/>
  <c r="L1301" i="1" a="1"/>
  <c r="L1301" i="1" s="1"/>
  <c r="L1302" i="1" a="1"/>
  <c r="L1302" i="1" s="1"/>
  <c r="L1303" i="1" a="1"/>
  <c r="L1303" i="1" s="1"/>
  <c r="L1304" i="1" a="1"/>
  <c r="L1304" i="1" s="1"/>
  <c r="L1305" i="1" a="1"/>
  <c r="L1305" i="1" s="1"/>
  <c r="L1306" i="1" a="1"/>
  <c r="L1306" i="1" s="1"/>
  <c r="L1307" i="1" a="1"/>
  <c r="L1307" i="1" s="1"/>
  <c r="L1308" i="1" a="1"/>
  <c r="L1308" i="1" s="1"/>
  <c r="L1309" i="1" a="1"/>
  <c r="L1309" i="1" s="1"/>
  <c r="L1310" i="1" a="1"/>
  <c r="L1310" i="1" s="1"/>
  <c r="L1311" i="1" a="1"/>
  <c r="L1311" i="1" s="1"/>
  <c r="L1312" i="1" a="1"/>
  <c r="L1312" i="1" s="1"/>
  <c r="L1313" i="1" a="1"/>
  <c r="L1313" i="1" s="1"/>
  <c r="L1314" i="1" a="1"/>
  <c r="L1314" i="1" s="1"/>
  <c r="L1315" i="1" a="1"/>
  <c r="L1315" i="1" s="1"/>
  <c r="L1316" i="1" a="1"/>
  <c r="L1316" i="1" s="1"/>
  <c r="L1317" i="1" a="1"/>
  <c r="L1317" i="1" s="1"/>
  <c r="L1318" i="1" a="1"/>
  <c r="L1318" i="1" s="1"/>
  <c r="L1319" i="1" a="1"/>
  <c r="L1319" i="1" s="1"/>
  <c r="L1320" i="1" a="1"/>
  <c r="L1320" i="1" s="1"/>
  <c r="L1321" i="1" a="1"/>
  <c r="L1321" i="1" s="1"/>
  <c r="L1322" i="1" a="1"/>
  <c r="L1322" i="1" s="1"/>
  <c r="L1323" i="1" a="1"/>
  <c r="L1323" i="1" s="1"/>
  <c r="L1324" i="1" a="1"/>
  <c r="L1324" i="1" s="1"/>
  <c r="L1325" i="1" a="1"/>
  <c r="L1325" i="1" s="1"/>
  <c r="L1326" i="1" a="1"/>
  <c r="L1326" i="1" s="1"/>
  <c r="L1327" i="1" a="1"/>
  <c r="L1327" i="1" s="1"/>
  <c r="L1328" i="1" a="1"/>
  <c r="L1328" i="1" s="1"/>
  <c r="L1329" i="1" a="1"/>
  <c r="L1329" i="1" s="1"/>
  <c r="L1330" i="1" a="1"/>
  <c r="L1330" i="1" s="1"/>
  <c r="L1331" i="1" a="1"/>
  <c r="L1331" i="1" s="1"/>
  <c r="L1332" i="1" a="1"/>
  <c r="L1332" i="1" s="1"/>
  <c r="L1333" i="1" a="1"/>
  <c r="L1333" i="1" s="1"/>
  <c r="L1334" i="1" a="1"/>
  <c r="L1334" i="1" s="1"/>
  <c r="L1335" i="1" a="1"/>
  <c r="L1335" i="1" s="1"/>
  <c r="L1336" i="1" a="1"/>
  <c r="L1336" i="1" s="1"/>
  <c r="L1337" i="1" a="1"/>
  <c r="L1337" i="1" s="1"/>
  <c r="L1338" i="1" a="1"/>
  <c r="L1338" i="1" s="1"/>
  <c r="L1339" i="1" a="1"/>
  <c r="L1339" i="1" s="1"/>
  <c r="L1340" i="1" a="1"/>
  <c r="L1340" i="1" s="1"/>
  <c r="L1341" i="1" a="1"/>
  <c r="L1341" i="1" s="1"/>
  <c r="L1342" i="1" a="1"/>
  <c r="L1342" i="1" s="1"/>
  <c r="L1343" i="1" a="1"/>
  <c r="L1343" i="1" s="1"/>
  <c r="L1344" i="1" a="1"/>
  <c r="L1344" i="1" s="1"/>
  <c r="L1345" i="1" a="1"/>
  <c r="L1345" i="1" s="1"/>
  <c r="L1346" i="1" a="1"/>
  <c r="L1346" i="1" s="1"/>
  <c r="L1347" i="1" a="1"/>
  <c r="L1347" i="1" s="1"/>
  <c r="L1348" i="1" a="1"/>
  <c r="L1348" i="1" s="1"/>
  <c r="L1349" i="1" a="1"/>
  <c r="L1349" i="1" s="1"/>
  <c r="L1350" i="1" a="1"/>
  <c r="L1350" i="1" s="1"/>
  <c r="L1351" i="1" a="1"/>
  <c r="L1351" i="1" s="1"/>
  <c r="L1352" i="1" a="1"/>
  <c r="L1352" i="1" s="1"/>
  <c r="L1353" i="1" a="1"/>
  <c r="L1353" i="1" s="1"/>
  <c r="L1354" i="1" a="1"/>
  <c r="L1354" i="1" s="1"/>
  <c r="L1355" i="1" a="1"/>
  <c r="L1355" i="1" s="1"/>
  <c r="L1356" i="1" a="1"/>
  <c r="L1356" i="1" s="1"/>
  <c r="L1357" i="1" a="1"/>
  <c r="L1357" i="1" s="1"/>
  <c r="L1358" i="1" a="1"/>
  <c r="L1358" i="1" s="1"/>
  <c r="L1359" i="1" a="1"/>
  <c r="L1359" i="1" s="1"/>
  <c r="L1360" i="1" a="1"/>
  <c r="L1360" i="1" s="1"/>
  <c r="L1361" i="1" a="1"/>
  <c r="L1361" i="1" s="1"/>
  <c r="L1362" i="1" a="1"/>
  <c r="L1362" i="1" s="1"/>
  <c r="L1363" i="1" a="1"/>
  <c r="L1363" i="1" s="1"/>
  <c r="L1364" i="1" a="1"/>
  <c r="L1364" i="1" s="1"/>
  <c r="L1365" i="1" a="1"/>
  <c r="L1365" i="1" s="1"/>
  <c r="L1366" i="1" a="1"/>
  <c r="L1366" i="1" s="1"/>
  <c r="L1367" i="1" a="1"/>
  <c r="L1367" i="1" s="1"/>
  <c r="L1368" i="1" a="1"/>
  <c r="L1368" i="1" s="1"/>
  <c r="L1369" i="1" a="1"/>
  <c r="L1369" i="1" s="1"/>
  <c r="L1370" i="1" a="1"/>
  <c r="L1370" i="1" s="1"/>
  <c r="L1371" i="1" a="1"/>
  <c r="L1371" i="1"/>
  <c r="L1372" i="1" a="1"/>
  <c r="L1372" i="1" s="1"/>
  <c r="L1373" i="1" a="1"/>
  <c r="L1373" i="1" s="1"/>
  <c r="L1374" i="1" a="1"/>
  <c r="L1374" i="1" s="1"/>
  <c r="L1375" i="1" a="1"/>
  <c r="L1375" i="1" s="1"/>
  <c r="L1376" i="1" a="1"/>
  <c r="L1376" i="1" s="1"/>
  <c r="L1377" i="1" a="1"/>
  <c r="L1377" i="1" s="1"/>
  <c r="L1378" i="1" a="1"/>
  <c r="L1378" i="1" s="1"/>
  <c r="L1379" i="1" a="1"/>
  <c r="L1379" i="1" s="1"/>
  <c r="L1380" i="1" a="1"/>
  <c r="L1380" i="1" s="1"/>
  <c r="L1381" i="1" a="1"/>
  <c r="L1381" i="1" s="1"/>
  <c r="L1382" i="1" a="1"/>
  <c r="L1382" i="1" s="1"/>
  <c r="L1383" i="1" a="1"/>
  <c r="L1383" i="1" s="1"/>
  <c r="L1384" i="1" a="1"/>
  <c r="L1384" i="1" s="1"/>
  <c r="L1385" i="1" a="1"/>
  <c r="L1385" i="1" s="1"/>
  <c r="L1386" i="1" a="1"/>
  <c r="L1386" i="1" s="1"/>
  <c r="L1387" i="1" a="1"/>
  <c r="L1387" i="1" s="1"/>
  <c r="L1388" i="1" a="1"/>
  <c r="L1388" i="1" s="1"/>
  <c r="L1389" i="1" a="1"/>
  <c r="L1389" i="1" s="1"/>
  <c r="L1390" i="1" a="1"/>
  <c r="L1390" i="1" s="1"/>
  <c r="L1391" i="1" a="1"/>
  <c r="L1391" i="1" s="1"/>
  <c r="L1392" i="1" a="1"/>
  <c r="L1392" i="1" s="1"/>
  <c r="L1393" i="1" a="1"/>
  <c r="L1393" i="1" s="1"/>
  <c r="L1394" i="1" a="1"/>
  <c r="L1394" i="1" s="1"/>
  <c r="L1395" i="1" a="1"/>
  <c r="L1395" i="1" s="1"/>
  <c r="L1396" i="1" a="1"/>
  <c r="L1396" i="1" s="1"/>
  <c r="L1397" i="1" a="1"/>
  <c r="L1397" i="1" s="1"/>
  <c r="L1398" i="1" a="1"/>
  <c r="L1398" i="1" s="1"/>
  <c r="L1399" i="1" a="1"/>
  <c r="L1399" i="1" s="1"/>
  <c r="L1400" i="1" a="1"/>
  <c r="L1400" i="1" s="1"/>
  <c r="L1401" i="1" a="1"/>
  <c r="L1401" i="1" s="1"/>
  <c r="L1402" i="1" a="1"/>
  <c r="L1402" i="1" s="1"/>
  <c r="L1403" i="1" a="1"/>
  <c r="L1403" i="1" s="1"/>
  <c r="L1404" i="1" a="1"/>
  <c r="L1404" i="1" s="1"/>
  <c r="L1405" i="1" a="1"/>
  <c r="L1405" i="1" s="1"/>
  <c r="L1406" i="1" a="1"/>
  <c r="L1406" i="1" s="1"/>
  <c r="L1407" i="1" a="1"/>
  <c r="L1407" i="1" s="1"/>
  <c r="L1408" i="1" a="1"/>
  <c r="L1408" i="1" s="1"/>
  <c r="L1409" i="1" a="1"/>
  <c r="L1409" i="1" s="1"/>
  <c r="L1410" i="1" a="1"/>
  <c r="L1410" i="1" s="1"/>
  <c r="L1411" i="1" a="1"/>
  <c r="L1411" i="1" s="1"/>
  <c r="L1412" i="1" a="1"/>
  <c r="L1412" i="1" s="1"/>
  <c r="L1413" i="1" a="1"/>
  <c r="L1413" i="1" s="1"/>
  <c r="L1414" i="1" a="1"/>
  <c r="L1414" i="1" s="1"/>
  <c r="L1415" i="1" a="1"/>
  <c r="L1415" i="1" s="1"/>
  <c r="L1416" i="1" a="1"/>
  <c r="L1416" i="1" s="1"/>
  <c r="L1417" i="1" a="1"/>
  <c r="L1417" i="1" s="1"/>
  <c r="L1418" i="1" a="1"/>
  <c r="L1418" i="1" s="1"/>
  <c r="L1419" i="1" a="1"/>
  <c r="L1419" i="1" s="1"/>
  <c r="L1420" i="1" a="1"/>
  <c r="L1420" i="1" s="1"/>
  <c r="L1421" i="1" a="1"/>
  <c r="L1421" i="1" s="1"/>
  <c r="L1422" i="1" a="1"/>
  <c r="L1422" i="1" s="1"/>
  <c r="L1423" i="1" a="1"/>
  <c r="L1423" i="1" s="1"/>
  <c r="L1424" i="1" a="1"/>
  <c r="L1424" i="1" s="1"/>
  <c r="L1425" i="1" a="1"/>
  <c r="L1425" i="1" s="1"/>
  <c r="L1426" i="1" a="1"/>
  <c r="L1426" i="1" s="1"/>
  <c r="L1427" i="1" a="1"/>
  <c r="L1427" i="1" s="1"/>
  <c r="L1428" i="1" a="1"/>
  <c r="L1428" i="1" s="1"/>
  <c r="L1429" i="1" a="1"/>
  <c r="L1429" i="1" s="1"/>
  <c r="L1430" i="1" a="1"/>
  <c r="L1430" i="1" s="1"/>
  <c r="L1431" i="1" a="1"/>
  <c r="L1431" i="1" s="1"/>
  <c r="L1432" i="1" a="1"/>
  <c r="L1432" i="1" s="1"/>
  <c r="L1433" i="1" a="1"/>
  <c r="L1433" i="1" s="1"/>
  <c r="L1434" i="1" a="1"/>
  <c r="L1434" i="1" s="1"/>
  <c r="L1435" i="1" a="1"/>
  <c r="L1435" i="1" s="1"/>
  <c r="L1436" i="1" a="1"/>
  <c r="L1436" i="1" s="1"/>
  <c r="L1437" i="1" a="1"/>
  <c r="L1437" i="1" s="1"/>
  <c r="L1438" i="1" a="1"/>
  <c r="L1438" i="1" s="1"/>
  <c r="L1439" i="1" a="1"/>
  <c r="L1439" i="1" s="1"/>
  <c r="L1440" i="1" a="1"/>
  <c r="L1440" i="1" s="1"/>
  <c r="L1441" i="1" a="1"/>
  <c r="L1441" i="1" s="1"/>
  <c r="L1442" i="1" a="1"/>
  <c r="L1442" i="1" s="1"/>
  <c r="L1443" i="1" a="1"/>
  <c r="L1443" i="1" s="1"/>
  <c r="L1444" i="1" a="1"/>
  <c r="L1444" i="1" s="1"/>
  <c r="L1445" i="1" a="1"/>
  <c r="L1445" i="1" s="1"/>
  <c r="L1446" i="1" a="1"/>
  <c r="L1446" i="1" s="1"/>
  <c r="L1447" i="1" a="1"/>
  <c r="L1447" i="1" s="1"/>
  <c r="L1448" i="1" a="1"/>
  <c r="L1448" i="1" s="1"/>
  <c r="L1449" i="1" a="1"/>
  <c r="L1449" i="1" s="1"/>
  <c r="L1450" i="1" a="1"/>
  <c r="L1450" i="1" s="1"/>
  <c r="L1451" i="1" a="1"/>
  <c r="L1451" i="1" s="1"/>
  <c r="L1452" i="1" a="1"/>
  <c r="L1452" i="1" s="1"/>
  <c r="L1453" i="1" a="1"/>
  <c r="L1453" i="1" s="1"/>
  <c r="L1454" i="1" a="1"/>
  <c r="L1454" i="1" s="1"/>
  <c r="L1455" i="1" a="1"/>
  <c r="L1455" i="1" s="1"/>
  <c r="L1456" i="1" a="1"/>
  <c r="L1456" i="1" s="1"/>
  <c r="L1457" i="1" a="1"/>
  <c r="L1457" i="1" s="1"/>
  <c r="L1458" i="1" a="1"/>
  <c r="L1458" i="1" s="1"/>
  <c r="L1459" i="1" a="1"/>
  <c r="L1459" i="1" s="1"/>
  <c r="L1460" i="1" a="1"/>
  <c r="L1460" i="1" s="1"/>
  <c r="L1461" i="1" a="1"/>
  <c r="L1461" i="1" s="1"/>
  <c r="L1462" i="1" a="1"/>
  <c r="L1462" i="1" s="1"/>
  <c r="L1463" i="1" a="1"/>
  <c r="L1463" i="1" s="1"/>
  <c r="L1464" i="1" a="1"/>
  <c r="L1464" i="1" s="1"/>
  <c r="L1465" i="1" a="1"/>
  <c r="L1465" i="1" s="1"/>
  <c r="L1466" i="1" a="1"/>
  <c r="L1466" i="1" s="1"/>
  <c r="L1467" i="1" a="1"/>
  <c r="L1467" i="1" s="1"/>
  <c r="L1468" i="1" a="1"/>
  <c r="L1468" i="1" s="1"/>
  <c r="L1469" i="1" a="1"/>
  <c r="L1469" i="1" s="1"/>
  <c r="L1470" i="1" a="1"/>
  <c r="L1470" i="1" s="1"/>
  <c r="L1471" i="1" a="1"/>
  <c r="L1471" i="1" s="1"/>
  <c r="L1472" i="1" a="1"/>
  <c r="L1472" i="1" s="1"/>
  <c r="L1473" i="1" a="1"/>
  <c r="L1473" i="1" s="1"/>
  <c r="L1474" i="1" a="1"/>
  <c r="L1474" i="1" s="1"/>
  <c r="L1475" i="1" a="1"/>
  <c r="L1475" i="1" s="1"/>
  <c r="L1476" i="1" a="1"/>
  <c r="L1476" i="1" s="1"/>
  <c r="L1477" i="1" a="1"/>
  <c r="L1477" i="1" s="1"/>
  <c r="L1478" i="1" a="1"/>
  <c r="L1478" i="1" s="1"/>
  <c r="L1479" i="1" a="1"/>
  <c r="L1479" i="1" s="1"/>
  <c r="L1480" i="1" a="1"/>
  <c r="L1480" i="1" s="1"/>
  <c r="L1481" i="1" a="1"/>
  <c r="L1481" i="1" s="1"/>
  <c r="L1482" i="1" a="1"/>
  <c r="L1482" i="1" s="1"/>
  <c r="L1483" i="1" a="1"/>
  <c r="L1483" i="1" s="1"/>
  <c r="L1484" i="1" a="1"/>
  <c r="L1484" i="1" s="1"/>
  <c r="L1485" i="1" a="1"/>
  <c r="L1485" i="1" s="1"/>
  <c r="L1486" i="1" a="1"/>
  <c r="L1486" i="1" s="1"/>
  <c r="L1487" i="1" a="1"/>
  <c r="L1487" i="1" s="1"/>
  <c r="L1488" i="1" a="1"/>
  <c r="L1488" i="1" s="1"/>
  <c r="L1489" i="1" a="1"/>
  <c r="L1489" i="1" s="1"/>
  <c r="L1490" i="1" a="1"/>
  <c r="L1490" i="1" s="1"/>
  <c r="L1491" i="1" a="1"/>
  <c r="L1491" i="1" s="1"/>
  <c r="L1492" i="1" a="1"/>
  <c r="L1492" i="1" s="1"/>
  <c r="L1493" i="1" a="1"/>
  <c r="L1493" i="1" s="1"/>
  <c r="L1494" i="1" a="1"/>
  <c r="L1494" i="1" s="1"/>
  <c r="L1495" i="1" a="1"/>
  <c r="L1495" i="1" s="1"/>
  <c r="L1496" i="1" a="1"/>
  <c r="L1496" i="1" s="1"/>
  <c r="L1497" i="1" a="1"/>
  <c r="L1497" i="1" s="1"/>
  <c r="L1498" i="1" a="1"/>
  <c r="L1498" i="1" s="1"/>
  <c r="L1499" i="1" a="1"/>
  <c r="L1499" i="1" s="1"/>
  <c r="L1500" i="1" a="1"/>
  <c r="L1500" i="1" s="1"/>
  <c r="L1501" i="1" a="1"/>
  <c r="L1501" i="1" s="1"/>
  <c r="L1502" i="1" a="1"/>
  <c r="L1502" i="1" s="1"/>
  <c r="L1503" i="1" a="1"/>
  <c r="L1503" i="1" s="1"/>
  <c r="L1504" i="1" a="1"/>
  <c r="L1504" i="1" s="1"/>
  <c r="L1505" i="1" a="1"/>
  <c r="L1505" i="1" s="1"/>
  <c r="L1506" i="1" a="1"/>
  <c r="L1506" i="1" s="1"/>
  <c r="L1507" i="1" a="1"/>
  <c r="L1507" i="1" s="1"/>
  <c r="L1508" i="1" a="1"/>
  <c r="L1508" i="1" s="1"/>
  <c r="L1509" i="1" a="1"/>
  <c r="L1509" i="1" s="1"/>
  <c r="L1510" i="1" a="1"/>
  <c r="L1510" i="1" s="1"/>
  <c r="L1511" i="1" a="1"/>
  <c r="L1511" i="1" s="1"/>
  <c r="L1512" i="1" a="1"/>
  <c r="L1512" i="1" s="1"/>
  <c r="L1513" i="1" a="1"/>
  <c r="L1513" i="1" s="1"/>
  <c r="L1514" i="1" a="1"/>
  <c r="L1514" i="1" s="1"/>
  <c r="L1515" i="1" a="1"/>
  <c r="L1515" i="1" s="1"/>
  <c r="L1516" i="1" a="1"/>
  <c r="L1516" i="1" s="1"/>
  <c r="L1517" i="1" a="1"/>
  <c r="L1517" i="1" s="1"/>
  <c r="L1518" i="1" a="1"/>
  <c r="L1518" i="1" s="1"/>
  <c r="L1519" i="1" a="1"/>
  <c r="L1519" i="1" s="1"/>
  <c r="L1520" i="1" a="1"/>
  <c r="L1520" i="1" s="1"/>
  <c r="L1521" i="1" a="1"/>
  <c r="L1521" i="1" s="1"/>
  <c r="L1522" i="1" a="1"/>
  <c r="L1522" i="1" s="1"/>
  <c r="L1523" i="1" a="1"/>
  <c r="L1523" i="1" s="1"/>
  <c r="L1524" i="1" a="1"/>
  <c r="L1524" i="1" s="1"/>
  <c r="L1525" i="1" a="1"/>
  <c r="L1525" i="1" s="1"/>
  <c r="L1526" i="1" a="1"/>
  <c r="L1526" i="1" s="1"/>
  <c r="L1527" i="1" a="1"/>
  <c r="L1527" i="1" s="1"/>
  <c r="L1528" i="1" a="1"/>
  <c r="L1528" i="1" s="1"/>
  <c r="L1529" i="1" a="1"/>
  <c r="L1529" i="1" s="1"/>
  <c r="L1530" i="1" a="1"/>
  <c r="L1530" i="1" s="1"/>
  <c r="L1531" i="1" a="1"/>
  <c r="L1531" i="1" s="1"/>
  <c r="L1532" i="1" a="1"/>
  <c r="L1532" i="1" s="1"/>
  <c r="L1533" i="1" a="1"/>
  <c r="L1533" i="1" s="1"/>
  <c r="L1534" i="1" a="1"/>
  <c r="L1534" i="1" s="1"/>
  <c r="L1535" i="1" a="1"/>
  <c r="L1535" i="1" s="1"/>
  <c r="L1536" i="1" a="1"/>
  <c r="L1536" i="1" s="1"/>
  <c r="L1537" i="1" a="1"/>
  <c r="L1537" i="1" s="1"/>
  <c r="L1538" i="1" a="1"/>
  <c r="L1538" i="1" s="1"/>
  <c r="L1539" i="1" a="1"/>
  <c r="L1539" i="1" s="1"/>
  <c r="L1540" i="1" a="1"/>
  <c r="L1540" i="1" s="1"/>
  <c r="L1541" i="1" a="1"/>
  <c r="L1541" i="1" s="1"/>
  <c r="L1542" i="1" a="1"/>
  <c r="L1542" i="1" s="1"/>
  <c r="L1543" i="1" a="1"/>
  <c r="L1543" i="1" s="1"/>
  <c r="L1544" i="1" a="1"/>
  <c r="L1544" i="1" s="1"/>
  <c r="L1545" i="1" a="1"/>
  <c r="L1545" i="1" s="1"/>
  <c r="L1546" i="1" a="1"/>
  <c r="L1546" i="1" s="1"/>
  <c r="L1547" i="1" a="1"/>
  <c r="L1547" i="1" s="1"/>
  <c r="L1548" i="1" a="1"/>
  <c r="L1548" i="1" s="1"/>
  <c r="L1549" i="1" a="1"/>
  <c r="L1549" i="1" s="1"/>
  <c r="L1550" i="1" a="1"/>
  <c r="L1550" i="1" s="1"/>
  <c r="L1551" i="1" a="1"/>
  <c r="L1551" i="1" s="1"/>
  <c r="L1552" i="1" a="1"/>
  <c r="L1552" i="1" s="1"/>
  <c r="L1553" i="1" a="1"/>
  <c r="L1553" i="1" s="1"/>
  <c r="L1554" i="1" a="1"/>
  <c r="L1554" i="1" s="1"/>
  <c r="L1555" i="1" a="1"/>
  <c r="L1555" i="1" s="1"/>
  <c r="L1556" i="1" a="1"/>
  <c r="L1556" i="1" s="1"/>
  <c r="L1557" i="1" a="1"/>
  <c r="L1557" i="1" s="1"/>
  <c r="L1558" i="1" a="1"/>
  <c r="L1558" i="1" s="1"/>
  <c r="L1559" i="1" a="1"/>
  <c r="L1559" i="1" s="1"/>
  <c r="L1560" i="1" a="1"/>
  <c r="L1560" i="1" s="1"/>
  <c r="L1561" i="1" a="1"/>
  <c r="L1561" i="1" s="1"/>
  <c r="L1562" i="1" a="1"/>
  <c r="L1562" i="1" s="1"/>
  <c r="L1563" i="1" a="1"/>
  <c r="L1563" i="1" s="1"/>
  <c r="L1564" i="1" a="1"/>
  <c r="L1564" i="1" s="1"/>
  <c r="L1565" i="1" a="1"/>
  <c r="L1565" i="1" s="1"/>
  <c r="L1566" i="1" a="1"/>
  <c r="L1566" i="1" s="1"/>
  <c r="L1567" i="1" a="1"/>
  <c r="L1567" i="1" s="1"/>
  <c r="L1568" i="1" a="1"/>
  <c r="L1568" i="1" s="1"/>
  <c r="L1569" i="1" a="1"/>
  <c r="L1569" i="1" s="1"/>
  <c r="L1570" i="1" a="1"/>
  <c r="L1570" i="1" s="1"/>
  <c r="L1571" i="1" a="1"/>
  <c r="L1571" i="1" s="1"/>
  <c r="L1572" i="1" a="1"/>
  <c r="L1572" i="1" s="1"/>
  <c r="L1573" i="1" a="1"/>
  <c r="L1573" i="1" s="1"/>
  <c r="L1574" i="1" a="1"/>
  <c r="L1574" i="1" s="1"/>
  <c r="L1575" i="1" a="1"/>
  <c r="L1575" i="1" s="1"/>
  <c r="L1576" i="1" a="1"/>
  <c r="L1576" i="1" s="1"/>
  <c r="L1577" i="1" a="1"/>
  <c r="L1577" i="1" s="1"/>
  <c r="L1578" i="1" a="1"/>
  <c r="L1578" i="1" s="1"/>
  <c r="L1579" i="1" a="1"/>
  <c r="L1579" i="1" s="1"/>
  <c r="L1580" i="1" a="1"/>
  <c r="L1580" i="1" s="1"/>
  <c r="L1581" i="1" a="1"/>
  <c r="L1581" i="1" s="1"/>
  <c r="L1582" i="1" a="1"/>
  <c r="L1582" i="1" s="1"/>
  <c r="L1583" i="1" a="1"/>
  <c r="L1583" i="1" s="1"/>
  <c r="L1584" i="1" a="1"/>
  <c r="L1584" i="1" s="1"/>
  <c r="L1585" i="1" a="1"/>
  <c r="L1585" i="1" s="1"/>
  <c r="L1586" i="1" a="1"/>
  <c r="L1586" i="1" s="1"/>
  <c r="L1587" i="1" a="1"/>
  <c r="L1587" i="1" s="1"/>
  <c r="L1588" i="1" a="1"/>
  <c r="L1588" i="1" s="1"/>
  <c r="L1589" i="1" a="1"/>
  <c r="L1589" i="1" s="1"/>
  <c r="L1590" i="1" a="1"/>
  <c r="L1590" i="1" s="1"/>
  <c r="L1591" i="1" a="1"/>
  <c r="L1591" i="1" s="1"/>
  <c r="L1592" i="1" a="1"/>
  <c r="L1592" i="1" s="1"/>
  <c r="L1593" i="1" a="1"/>
  <c r="L1593" i="1" s="1"/>
  <c r="L1594" i="1" a="1"/>
  <c r="L1594" i="1" s="1"/>
  <c r="L1595" i="1" a="1"/>
  <c r="L1595" i="1" s="1"/>
  <c r="L1596" i="1" a="1"/>
  <c r="L1596" i="1" s="1"/>
  <c r="L1597" i="1" a="1"/>
  <c r="L1597" i="1" s="1"/>
  <c r="L1598" i="1" a="1"/>
  <c r="L1598" i="1" s="1"/>
  <c r="L1599" i="1" a="1"/>
  <c r="L1599" i="1" s="1"/>
  <c r="L1600" i="1" a="1"/>
  <c r="L1600" i="1" s="1"/>
  <c r="L1601" i="1" a="1"/>
  <c r="L1601" i="1" s="1"/>
  <c r="L1602" i="1" a="1"/>
  <c r="L1602" i="1" s="1"/>
  <c r="L1603" i="1" a="1"/>
  <c r="L1603" i="1" s="1"/>
  <c r="L1604" i="1" a="1"/>
  <c r="L1604" i="1" s="1"/>
  <c r="L1605" i="1" a="1"/>
  <c r="L1605" i="1" s="1"/>
  <c r="L1606" i="1" a="1"/>
  <c r="L1606" i="1" s="1"/>
  <c r="L1607" i="1" a="1"/>
  <c r="L1607" i="1" s="1"/>
  <c r="L1608" i="1" a="1"/>
  <c r="L1608" i="1" s="1"/>
  <c r="L1609" i="1" a="1"/>
  <c r="L1609" i="1" s="1"/>
  <c r="L1610" i="1" a="1"/>
  <c r="L1610" i="1" s="1"/>
  <c r="L1611" i="1" a="1"/>
  <c r="L1611" i="1" s="1"/>
  <c r="L1612" i="1" a="1"/>
  <c r="L1612" i="1" s="1"/>
  <c r="L1613" i="1" a="1"/>
  <c r="L1613" i="1" s="1"/>
  <c r="L1614" i="1" a="1"/>
  <c r="L1614" i="1" s="1"/>
  <c r="L1615" i="1" a="1"/>
  <c r="L1615" i="1" s="1"/>
  <c r="L1616" i="1" a="1"/>
  <c r="L1616" i="1" s="1"/>
  <c r="L1617" i="1" a="1"/>
  <c r="L1617" i="1" s="1"/>
  <c r="L1618" i="1" a="1"/>
  <c r="L1618" i="1" s="1"/>
  <c r="L1619" i="1" a="1"/>
  <c r="L1619" i="1" s="1"/>
  <c r="L1620" i="1" a="1"/>
  <c r="L1620" i="1" s="1"/>
  <c r="L1621" i="1" a="1"/>
  <c r="L1621" i="1" s="1"/>
  <c r="L1622" i="1" a="1"/>
  <c r="L1622" i="1" s="1"/>
  <c r="L1623" i="1" a="1"/>
  <c r="L1623" i="1" s="1"/>
  <c r="L1624" i="1" a="1"/>
  <c r="L1624" i="1" s="1"/>
  <c r="L1625" i="1" a="1"/>
  <c r="L1625" i="1" s="1"/>
  <c r="L1626" i="1" a="1"/>
  <c r="L1626" i="1" s="1"/>
  <c r="L1627" i="1" a="1"/>
  <c r="L1627" i="1" s="1"/>
  <c r="L1628" i="1" a="1"/>
  <c r="L1628" i="1" s="1"/>
  <c r="L1629" i="1" a="1"/>
  <c r="L1629" i="1" s="1"/>
  <c r="L1630" i="1" a="1"/>
  <c r="L1630" i="1" s="1"/>
  <c r="L1631" i="1" a="1"/>
  <c r="L1631" i="1" s="1"/>
  <c r="L1632" i="1" a="1"/>
  <c r="L1632" i="1" s="1"/>
  <c r="L1633" i="1" a="1"/>
  <c r="L1633" i="1" s="1"/>
  <c r="L1634" i="1" a="1"/>
  <c r="L1634" i="1" s="1"/>
  <c r="L1635" i="1" a="1"/>
  <c r="L1635" i="1" s="1"/>
  <c r="L1636" i="1" a="1"/>
  <c r="L1636" i="1" s="1"/>
  <c r="L1637" i="1" a="1"/>
  <c r="L1637" i="1" s="1"/>
  <c r="L1638" i="1" a="1"/>
  <c r="L1638" i="1" s="1"/>
  <c r="L1639" i="1" a="1"/>
  <c r="L1639" i="1" s="1"/>
  <c r="L1640" i="1" a="1"/>
  <c r="L1640" i="1" s="1"/>
  <c r="L1641" i="1" a="1"/>
  <c r="L1641" i="1" s="1"/>
  <c r="L1642" i="1" a="1"/>
  <c r="L1642" i="1" s="1"/>
  <c r="L1643" i="1" a="1"/>
  <c r="L1643" i="1" s="1"/>
  <c r="L1644" i="1" a="1"/>
  <c r="L1644" i="1" s="1"/>
  <c r="L1645" i="1" a="1"/>
  <c r="L1645" i="1" s="1"/>
  <c r="L1646" i="1" a="1"/>
  <c r="L1646" i="1"/>
  <c r="L1647" i="1" a="1"/>
  <c r="L1647" i="1" s="1"/>
  <c r="L1648" i="1" a="1"/>
  <c r="L1648" i="1" s="1"/>
  <c r="L1649" i="1" a="1"/>
  <c r="L1649" i="1" s="1"/>
  <c r="L1650" i="1" a="1"/>
  <c r="L1650" i="1" s="1"/>
  <c r="L1651" i="1" a="1"/>
  <c r="L1651" i="1" s="1"/>
  <c r="L1652" i="1" a="1"/>
  <c r="L1652" i="1" s="1"/>
  <c r="L1653" i="1" a="1"/>
  <c r="L1653" i="1" s="1"/>
  <c r="L1654" i="1" a="1"/>
  <c r="L1654" i="1" s="1"/>
  <c r="L1655" i="1" a="1"/>
  <c r="L1655" i="1" s="1"/>
  <c r="L1656" i="1" a="1"/>
  <c r="L1656" i="1" s="1"/>
  <c r="L1657" i="1" a="1"/>
  <c r="L1657" i="1" s="1"/>
  <c r="L1658" i="1" a="1"/>
  <c r="L1658" i="1" s="1"/>
  <c r="L1659" i="1" a="1"/>
  <c r="L1659" i="1" s="1"/>
  <c r="L1660" i="1" a="1"/>
  <c r="L1660" i="1" s="1"/>
  <c r="L1661" i="1" a="1"/>
  <c r="L1661" i="1" s="1"/>
  <c r="L1662" i="1" a="1"/>
  <c r="L1662" i="1" s="1"/>
  <c r="L1663" i="1" a="1"/>
  <c r="L1663" i="1" s="1"/>
  <c r="L1664" i="1" a="1"/>
  <c r="L1664" i="1" s="1"/>
  <c r="L1665" i="1" a="1"/>
  <c r="L1665" i="1" s="1"/>
  <c r="L1666" i="1" a="1"/>
  <c r="L1666" i="1" s="1"/>
  <c r="L1667" i="1" a="1"/>
  <c r="L1667" i="1" s="1"/>
  <c r="L1668" i="1" a="1"/>
  <c r="L1668" i="1" s="1"/>
  <c r="L1669" i="1" a="1"/>
  <c r="L1669" i="1" s="1"/>
  <c r="L1670" i="1" a="1"/>
  <c r="L1670" i="1" s="1"/>
  <c r="L1671" i="1" a="1"/>
  <c r="L1671" i="1" s="1"/>
  <c r="L1672" i="1" a="1"/>
  <c r="L1672" i="1" s="1"/>
  <c r="L1673" i="1" a="1"/>
  <c r="L1673" i="1" s="1"/>
  <c r="L1674" i="1" a="1"/>
  <c r="L1674" i="1" s="1"/>
  <c r="L1675" i="1" a="1"/>
  <c r="L1675" i="1" s="1"/>
  <c r="L1676" i="1" a="1"/>
  <c r="L1676" i="1" s="1"/>
  <c r="L1677" i="1" a="1"/>
  <c r="L1677" i="1" s="1"/>
  <c r="L1678" i="1" a="1"/>
  <c r="L1678" i="1" s="1"/>
  <c r="L1679" i="1" a="1"/>
  <c r="L1679" i="1" s="1"/>
  <c r="L1680" i="1" a="1"/>
  <c r="L1680" i="1" s="1"/>
  <c r="L1681" i="1" a="1"/>
  <c r="L1681" i="1" s="1"/>
  <c r="L1682" i="1" a="1"/>
  <c r="L1682" i="1" s="1"/>
  <c r="L1683" i="1" a="1"/>
  <c r="L1683" i="1" s="1"/>
  <c r="L1684" i="1" a="1"/>
  <c r="L1684" i="1" s="1"/>
  <c r="L1685" i="1" a="1"/>
  <c r="L1685" i="1" s="1"/>
  <c r="L1686" i="1" a="1"/>
  <c r="L1686" i="1" s="1"/>
  <c r="L1687" i="1" a="1"/>
  <c r="L1687" i="1" s="1"/>
  <c r="L1688" i="1" a="1"/>
  <c r="L1688" i="1" s="1"/>
  <c r="L1689" i="1" a="1"/>
  <c r="L1689" i="1" s="1"/>
  <c r="L1690" i="1" a="1"/>
  <c r="L1690" i="1" s="1"/>
  <c r="L1691" i="1" a="1"/>
  <c r="L1691" i="1" s="1"/>
  <c r="L1692" i="1" a="1"/>
  <c r="L1692" i="1" s="1"/>
  <c r="L1693" i="1" a="1"/>
  <c r="L1693" i="1" s="1"/>
  <c r="L1694" i="1" a="1"/>
  <c r="L1694" i="1" s="1"/>
  <c r="L1695" i="1" a="1"/>
  <c r="L1695" i="1" s="1"/>
  <c r="L1696" i="1" a="1"/>
  <c r="L1696" i="1" s="1"/>
  <c r="L1697" i="1" a="1"/>
  <c r="L1697" i="1" s="1"/>
  <c r="L1698" i="1" a="1"/>
  <c r="L1698" i="1" s="1"/>
  <c r="L1699" i="1" a="1"/>
  <c r="L1699" i="1" s="1"/>
  <c r="L1700" i="1" a="1"/>
  <c r="L1700" i="1" s="1"/>
  <c r="L1701" i="1" a="1"/>
  <c r="L1701" i="1" s="1"/>
  <c r="L1702" i="1" a="1"/>
  <c r="L1702" i="1" s="1"/>
  <c r="L1703" i="1" a="1"/>
  <c r="L1703" i="1" s="1"/>
  <c r="L1704" i="1" a="1"/>
  <c r="L1704" i="1" s="1"/>
  <c r="L1705" i="1" a="1"/>
  <c r="L1705" i="1" s="1"/>
  <c r="L1706" i="1" a="1"/>
  <c r="L1706" i="1" s="1"/>
  <c r="L1707" i="1" a="1"/>
  <c r="L1707" i="1" s="1"/>
  <c r="L1708" i="1" a="1"/>
  <c r="L1708" i="1" s="1"/>
  <c r="L1709" i="1" a="1"/>
  <c r="L1709" i="1"/>
  <c r="L1710" i="1" a="1"/>
  <c r="L1710" i="1" s="1"/>
  <c r="L1711" i="1" a="1"/>
  <c r="L1711" i="1" s="1"/>
  <c r="L1712" i="1" a="1"/>
  <c r="L1712" i="1" s="1"/>
  <c r="L1713" i="1" a="1"/>
  <c r="L1713" i="1" s="1"/>
  <c r="L1714" i="1" a="1"/>
  <c r="L1714" i="1" s="1"/>
  <c r="L1715" i="1" a="1"/>
  <c r="L1715" i="1" s="1"/>
  <c r="L1716" i="1" a="1"/>
  <c r="L1716" i="1" s="1"/>
  <c r="L1717" i="1" a="1"/>
  <c r="L1717" i="1" s="1"/>
  <c r="L1718" i="1" a="1"/>
  <c r="L1718" i="1" s="1"/>
  <c r="L1719" i="1" a="1"/>
  <c r="L1719" i="1" s="1"/>
  <c r="L1720" i="1" a="1"/>
  <c r="L1720" i="1" s="1"/>
  <c r="L1721" i="1" a="1"/>
  <c r="L1721" i="1" s="1"/>
  <c r="L1722" i="1" a="1"/>
  <c r="L1722" i="1" s="1"/>
  <c r="L1723" i="1" a="1"/>
  <c r="L1723" i="1" s="1"/>
  <c r="L1724" i="1" a="1"/>
  <c r="L1724" i="1" s="1"/>
  <c r="L1725" i="1" a="1"/>
  <c r="L1725" i="1"/>
  <c r="L1726" i="1" a="1"/>
  <c r="L1726" i="1" s="1"/>
  <c r="L1727" i="1" a="1"/>
  <c r="L1727" i="1" s="1"/>
  <c r="L1728" i="1" a="1"/>
  <c r="L1728" i="1" s="1"/>
  <c r="L1729" i="1" a="1"/>
  <c r="L1729" i="1" s="1"/>
  <c r="L1730" i="1" a="1"/>
  <c r="L1730" i="1" s="1"/>
  <c r="L1731" i="1" a="1"/>
  <c r="L1731" i="1" s="1"/>
  <c r="L1732" i="1" a="1"/>
  <c r="L1732" i="1" s="1"/>
  <c r="L1733" i="1" a="1"/>
  <c r="L1733" i="1" s="1"/>
  <c r="L1734" i="1" a="1"/>
  <c r="L1734" i="1" s="1"/>
  <c r="L1735" i="1" a="1"/>
  <c r="L1735" i="1" s="1"/>
  <c r="L1736" i="1" a="1"/>
  <c r="L1736" i="1" s="1"/>
  <c r="L1737" i="1" a="1"/>
  <c r="L1737" i="1" s="1"/>
  <c r="L1738" i="1" a="1"/>
  <c r="L1738" i="1" s="1"/>
  <c r="L1739" i="1" a="1"/>
  <c r="L1739" i="1" s="1"/>
  <c r="L1740" i="1" a="1"/>
  <c r="L1740" i="1" s="1"/>
  <c r="L1741" i="1" a="1"/>
  <c r="L1741" i="1" s="1"/>
  <c r="L1742" i="1" a="1"/>
  <c r="L1742" i="1" s="1"/>
  <c r="L1743" i="1" a="1"/>
  <c r="L1743" i="1" s="1"/>
  <c r="L1744" i="1" a="1"/>
  <c r="L1744" i="1" s="1"/>
  <c r="L1745" i="1" a="1"/>
  <c r="L1745" i="1" s="1"/>
  <c r="L1746" i="1" a="1"/>
  <c r="L1746" i="1" s="1"/>
  <c r="L1747" i="1" a="1"/>
  <c r="L1747" i="1" s="1"/>
  <c r="L1748" i="1" a="1"/>
  <c r="L1748" i="1"/>
  <c r="L1749" i="1" a="1"/>
  <c r="L1749" i="1" s="1"/>
  <c r="L1750" i="1" a="1"/>
  <c r="L1750" i="1" s="1"/>
  <c r="L1751" i="1" a="1"/>
  <c r="L1751" i="1" s="1"/>
  <c r="L1752" i="1" a="1"/>
  <c r="L1752" i="1" s="1"/>
  <c r="L1753" i="1" a="1"/>
  <c r="L1753" i="1" s="1"/>
  <c r="L1754" i="1" a="1"/>
  <c r="L1754" i="1" s="1"/>
  <c r="L1755" i="1" a="1"/>
  <c r="L1755" i="1" s="1"/>
  <c r="L1756" i="1" a="1"/>
  <c r="L1756" i="1" s="1"/>
  <c r="L1757" i="1" a="1"/>
  <c r="L1757" i="1" s="1"/>
  <c r="L1758" i="1" a="1"/>
  <c r="L1758" i="1" s="1"/>
  <c r="L1759" i="1" a="1"/>
  <c r="L1759" i="1" s="1"/>
  <c r="L1760" i="1" a="1"/>
  <c r="L1760" i="1" s="1"/>
  <c r="L1761" i="1" a="1"/>
  <c r="L1761" i="1" s="1"/>
  <c r="L1762" i="1" a="1"/>
  <c r="L1762" i="1" s="1"/>
  <c r="L1763" i="1" a="1"/>
  <c r="L1763" i="1" s="1"/>
  <c r="L1764" i="1" a="1"/>
  <c r="L1764" i="1" s="1"/>
  <c r="L1765" i="1" a="1"/>
  <c r="L1765" i="1" s="1"/>
  <c r="L1766" i="1" a="1"/>
  <c r="L1766" i="1" s="1"/>
  <c r="L1767" i="1" a="1"/>
  <c r="L1767" i="1" s="1"/>
  <c r="L1768" i="1" a="1"/>
  <c r="L1768" i="1" s="1"/>
  <c r="L1769" i="1" a="1"/>
  <c r="L1769" i="1" s="1"/>
  <c r="L1770" i="1" a="1"/>
  <c r="L1770" i="1" s="1"/>
  <c r="L1771" i="1" a="1"/>
  <c r="L1771" i="1" s="1"/>
  <c r="L1772" i="1" a="1"/>
  <c r="L1772" i="1" s="1"/>
  <c r="L1773" i="1" a="1"/>
  <c r="L1773" i="1" s="1"/>
  <c r="L1774" i="1" a="1"/>
  <c r="L1774" i="1" s="1"/>
  <c r="L1775" i="1" a="1"/>
  <c r="L1775" i="1" s="1"/>
  <c r="L1776" i="1" a="1"/>
  <c r="L1776" i="1" s="1"/>
  <c r="L1777" i="1" a="1"/>
  <c r="L1777" i="1" s="1"/>
  <c r="L1778" i="1" a="1"/>
  <c r="L1778" i="1" s="1"/>
  <c r="L1779" i="1" a="1"/>
  <c r="L1779" i="1" s="1"/>
  <c r="L1780" i="1" a="1"/>
  <c r="L1780" i="1" s="1"/>
  <c r="L1781" i="1" a="1"/>
  <c r="L1781" i="1" s="1"/>
  <c r="L1782" i="1" a="1"/>
  <c r="L1782" i="1" s="1"/>
  <c r="L1783" i="1" a="1"/>
  <c r="L1783" i="1" s="1"/>
  <c r="L1784" i="1" a="1"/>
  <c r="L1784" i="1" s="1"/>
  <c r="L1785" i="1" a="1"/>
  <c r="L1785" i="1" s="1"/>
  <c r="L1786" i="1" a="1"/>
  <c r="L1786" i="1" s="1"/>
  <c r="L1787" i="1" a="1"/>
  <c r="L1787" i="1" s="1"/>
  <c r="L1788" i="1" a="1"/>
  <c r="L1788" i="1" s="1"/>
  <c r="L1789" i="1" a="1"/>
  <c r="L1789" i="1" s="1"/>
  <c r="L1790" i="1" a="1"/>
  <c r="L1790" i="1" s="1"/>
  <c r="L1791" i="1" a="1"/>
  <c r="L1791" i="1" s="1"/>
  <c r="L1792" i="1" a="1"/>
  <c r="L1792" i="1" s="1"/>
  <c r="L1793" i="1" a="1"/>
  <c r="L1793" i="1" s="1"/>
  <c r="L1794" i="1" a="1"/>
  <c r="L1794" i="1" s="1"/>
  <c r="L1795" i="1" a="1"/>
  <c r="L1795" i="1" s="1"/>
  <c r="L1796" i="1" a="1"/>
  <c r="L1796" i="1" s="1"/>
  <c r="L1797" i="1" a="1"/>
  <c r="L1797" i="1" s="1"/>
  <c r="L1798" i="1" a="1"/>
  <c r="L1798" i="1" s="1"/>
  <c r="L1799" i="1" a="1"/>
  <c r="L1799" i="1" s="1"/>
  <c r="L1800" i="1" a="1"/>
  <c r="L1800" i="1" s="1"/>
  <c r="L1801" i="1" a="1"/>
  <c r="L1801" i="1" s="1"/>
  <c r="L1802" i="1" a="1"/>
  <c r="L1802" i="1" s="1"/>
  <c r="L1803" i="1" a="1"/>
  <c r="L1803" i="1" s="1"/>
  <c r="L1804" i="1" a="1"/>
  <c r="L1804" i="1" s="1"/>
  <c r="L1805" i="1" a="1"/>
  <c r="L1805" i="1" s="1"/>
  <c r="L1806" i="1" a="1"/>
  <c r="L1806" i="1" s="1"/>
  <c r="L1807" i="1" a="1"/>
  <c r="L1807" i="1" s="1"/>
  <c r="L1808" i="1" a="1"/>
  <c r="L1808" i="1" s="1"/>
  <c r="L1809" i="1" a="1"/>
  <c r="L1809" i="1" s="1"/>
  <c r="L1810" i="1" a="1"/>
  <c r="L1810" i="1" s="1"/>
  <c r="L1811" i="1" a="1"/>
  <c r="L1811" i="1" s="1"/>
  <c r="L1812" i="1" a="1"/>
  <c r="L1812" i="1" s="1"/>
  <c r="L1813" i="1" a="1"/>
  <c r="L1813" i="1" s="1"/>
  <c r="L1814" i="1" a="1"/>
  <c r="L1814" i="1" s="1"/>
  <c r="L1815" i="1" a="1"/>
  <c r="L1815" i="1" s="1"/>
  <c r="L1816" i="1" a="1"/>
  <c r="L1816" i="1" s="1"/>
  <c r="L1817" i="1" a="1"/>
  <c r="L1817" i="1" s="1"/>
  <c r="L1818" i="1" a="1"/>
  <c r="L1818" i="1"/>
  <c r="L1819" i="1" a="1"/>
  <c r="L1819" i="1" s="1"/>
  <c r="L1820" i="1" a="1"/>
  <c r="L1820" i="1" s="1"/>
  <c r="L1821" i="1" a="1"/>
  <c r="L1821" i="1" s="1"/>
  <c r="L1822" i="1" a="1"/>
  <c r="L1822" i="1" s="1"/>
  <c r="L1823" i="1" a="1"/>
  <c r="L1823" i="1" s="1"/>
  <c r="L1824" i="1" a="1"/>
  <c r="L1824" i="1" s="1"/>
  <c r="L1825" i="1" a="1"/>
  <c r="L1825" i="1" s="1"/>
  <c r="L1826" i="1" a="1"/>
  <c r="L1826" i="1" s="1"/>
  <c r="L1827" i="1" a="1"/>
  <c r="L1827" i="1" s="1"/>
  <c r="L1828" i="1" a="1"/>
  <c r="L1828" i="1" s="1"/>
  <c r="L1829" i="1" a="1"/>
  <c r="L1829" i="1" s="1"/>
  <c r="L1830" i="1" a="1"/>
  <c r="L1830" i="1" s="1"/>
  <c r="L1831" i="1" a="1"/>
  <c r="L1831" i="1" s="1"/>
  <c r="L1832" i="1" a="1"/>
  <c r="L1832" i="1" s="1"/>
  <c r="L1833" i="1" a="1"/>
  <c r="L1833" i="1" s="1"/>
  <c r="L1834" i="1" a="1"/>
  <c r="L1834" i="1" s="1"/>
  <c r="L1835" i="1" a="1"/>
  <c r="L1835" i="1" s="1"/>
  <c r="L1836" i="1" a="1"/>
  <c r="L1836" i="1" s="1"/>
  <c r="L1837" i="1" a="1"/>
  <c r="L1837" i="1" s="1"/>
  <c r="L1838" i="1" a="1"/>
  <c r="L1838" i="1" s="1"/>
  <c r="L1839" i="1" a="1"/>
  <c r="L1839" i="1" s="1"/>
  <c r="L1840" i="1" a="1"/>
  <c r="L1840" i="1" s="1"/>
  <c r="L1841" i="1" a="1"/>
  <c r="L1841" i="1" s="1"/>
  <c r="L1842" i="1" a="1"/>
  <c r="L1842" i="1" s="1"/>
  <c r="L1843" i="1" a="1"/>
  <c r="L1843" i="1" s="1"/>
  <c r="L1844" i="1" a="1"/>
  <c r="L1844" i="1" s="1"/>
  <c r="L1845" i="1" a="1"/>
  <c r="L1845" i="1" s="1"/>
  <c r="L1846" i="1" a="1"/>
  <c r="L1846" i="1" s="1"/>
  <c r="L1847" i="1" a="1"/>
  <c r="L1847" i="1" s="1"/>
  <c r="L1848" i="1" a="1"/>
  <c r="L1848" i="1" s="1"/>
  <c r="L1849" i="1" a="1"/>
  <c r="L1849" i="1" s="1"/>
  <c r="L1850" i="1" a="1"/>
  <c r="L1850" i="1" s="1"/>
  <c r="L1851" i="1" a="1"/>
  <c r="L1851" i="1" s="1"/>
  <c r="L1852" i="1" a="1"/>
  <c r="L1852" i="1" s="1"/>
  <c r="L1853" i="1" a="1"/>
  <c r="L1853" i="1" s="1"/>
  <c r="L1854" i="1" a="1"/>
  <c r="L1854" i="1" s="1"/>
  <c r="L1855" i="1" a="1"/>
  <c r="L1855" i="1" s="1"/>
  <c r="L1856" i="1" a="1"/>
  <c r="L1856" i="1" s="1"/>
  <c r="L1857" i="1" a="1"/>
  <c r="L1857" i="1" s="1"/>
  <c r="L1858" i="1" a="1"/>
  <c r="L1858" i="1" s="1"/>
  <c r="L1859" i="1" a="1"/>
  <c r="L1859" i="1" s="1"/>
  <c r="L1860" i="1" a="1"/>
  <c r="L1860" i="1" s="1"/>
  <c r="L1861" i="1" a="1"/>
  <c r="L1861" i="1" s="1"/>
  <c r="L1862" i="1" a="1"/>
  <c r="L1862" i="1" s="1"/>
  <c r="L1863" i="1" a="1"/>
  <c r="L1863" i="1" s="1"/>
  <c r="L1864" i="1" a="1"/>
  <c r="L1864" i="1" s="1"/>
  <c r="L1865" i="1" a="1"/>
  <c r="L1865" i="1" s="1"/>
  <c r="L1866" i="1" a="1"/>
  <c r="L1866" i="1" s="1"/>
  <c r="L1867" i="1" a="1"/>
  <c r="L1867" i="1" s="1"/>
  <c r="L1868" i="1" a="1"/>
  <c r="L1868" i="1" s="1"/>
  <c r="L1869" i="1" a="1"/>
  <c r="L1869" i="1" s="1"/>
  <c r="L1870" i="1" a="1"/>
  <c r="L1870" i="1" s="1"/>
  <c r="L1871" i="1" a="1"/>
  <c r="L1871" i="1" s="1"/>
  <c r="L1872" i="1" a="1"/>
  <c r="L1872" i="1" s="1"/>
  <c r="L1873" i="1" a="1"/>
  <c r="L1873" i="1" s="1"/>
  <c r="L1874" i="1" a="1"/>
  <c r="L1874" i="1" s="1"/>
  <c r="L1875" i="1" a="1"/>
  <c r="L1875" i="1" s="1"/>
  <c r="L1876" i="1" a="1"/>
  <c r="L1876" i="1" s="1"/>
  <c r="L1877" i="1" a="1"/>
  <c r="L1877" i="1" s="1"/>
  <c r="L1878" i="1" a="1"/>
  <c r="L1878" i="1" s="1"/>
  <c r="L1879" i="1" a="1"/>
  <c r="L1879" i="1" s="1"/>
  <c r="L1880" i="1" a="1"/>
  <c r="L1880" i="1" s="1"/>
  <c r="L1881" i="1" a="1"/>
  <c r="L1881" i="1" s="1"/>
  <c r="L1882" i="1" a="1"/>
  <c r="L1882" i="1" s="1"/>
  <c r="L1883" i="1" a="1"/>
  <c r="L1883" i="1" s="1"/>
  <c r="L1884" i="1" a="1"/>
  <c r="L1884" i="1" s="1"/>
  <c r="L1885" i="1" a="1"/>
  <c r="L1885" i="1" s="1"/>
  <c r="L1886" i="1" a="1"/>
  <c r="L1886" i="1" s="1"/>
  <c r="L1887" i="1" a="1"/>
  <c r="L1887" i="1" s="1"/>
  <c r="L1888" i="1" a="1"/>
  <c r="L1888" i="1" s="1"/>
  <c r="L1889" i="1" a="1"/>
  <c r="L1889" i="1"/>
  <c r="L1890" i="1" a="1"/>
  <c r="L1890" i="1" s="1"/>
  <c r="L1891" i="1" a="1"/>
  <c r="L1891" i="1" s="1"/>
  <c r="L1892" i="1" a="1"/>
  <c r="L1892" i="1" s="1"/>
  <c r="L1893" i="1" a="1"/>
  <c r="L1893" i="1" s="1"/>
  <c r="L1894" i="1" a="1"/>
  <c r="L1894" i="1" s="1"/>
  <c r="L1895" i="1" a="1"/>
  <c r="L1895" i="1" s="1"/>
  <c r="L1896" i="1" a="1"/>
  <c r="L1896" i="1" s="1"/>
  <c r="L1897" i="1" a="1"/>
  <c r="L1897" i="1" s="1"/>
  <c r="L1898" i="1" a="1"/>
  <c r="L1898" i="1" s="1"/>
  <c r="L1899" i="1" a="1"/>
  <c r="L1899" i="1" s="1"/>
  <c r="L1900" i="1" a="1"/>
  <c r="L1900" i="1" s="1"/>
  <c r="L1901" i="1" a="1"/>
  <c r="L1901" i="1" s="1"/>
  <c r="L1902" i="1" a="1"/>
  <c r="L1902" i="1" s="1"/>
  <c r="L1903" i="1" a="1"/>
  <c r="L1903" i="1" s="1"/>
  <c r="L1904" i="1" a="1"/>
  <c r="L1904" i="1" s="1"/>
  <c r="L1905" i="1" a="1"/>
  <c r="L1905" i="1" s="1"/>
  <c r="L1906" i="1" a="1"/>
  <c r="L1906" i="1" s="1"/>
  <c r="L1907" i="1" a="1"/>
  <c r="L1907" i="1" s="1"/>
  <c r="L1908" i="1" a="1"/>
  <c r="L1908" i="1" s="1"/>
  <c r="L1909" i="1" a="1"/>
  <c r="L1909" i="1" s="1"/>
  <c r="L1910" i="1" a="1"/>
  <c r="L1910" i="1" s="1"/>
  <c r="L1911" i="1" a="1"/>
  <c r="L1911" i="1" s="1"/>
  <c r="L1912" i="1" a="1"/>
  <c r="L1912" i="1" s="1"/>
  <c r="L1913" i="1" a="1"/>
  <c r="L1913" i="1" s="1"/>
  <c r="L1914" i="1" a="1"/>
  <c r="L1914" i="1" s="1"/>
  <c r="L1915" i="1" a="1"/>
  <c r="L1915" i="1" s="1"/>
  <c r="L1916" i="1" a="1"/>
  <c r="L1916" i="1" s="1"/>
  <c r="L1917" i="1" a="1"/>
  <c r="L1917" i="1" s="1"/>
  <c r="L1918" i="1" a="1"/>
  <c r="L1918" i="1" s="1"/>
  <c r="L1919" i="1" a="1"/>
  <c r="L1919" i="1" s="1"/>
  <c r="L1920" i="1" a="1"/>
  <c r="L1920" i="1" s="1"/>
  <c r="L1921" i="1" a="1"/>
  <c r="L1921" i="1" s="1"/>
  <c r="L1922" i="1" a="1"/>
  <c r="L1922" i="1" s="1"/>
  <c r="L1923" i="1" a="1"/>
  <c r="L1923" i="1" s="1"/>
  <c r="L1924" i="1" a="1"/>
  <c r="L1924" i="1" s="1"/>
  <c r="L1925" i="1" a="1"/>
  <c r="L1925" i="1" s="1"/>
  <c r="L1926" i="1" a="1"/>
  <c r="L1926" i="1" s="1"/>
  <c r="L1927" i="1" a="1"/>
  <c r="L1927" i="1" s="1"/>
  <c r="L1928" i="1" a="1"/>
  <c r="L1928" i="1" s="1"/>
  <c r="L1929" i="1" a="1"/>
  <c r="L1929" i="1" s="1"/>
  <c r="L1930" i="1" a="1"/>
  <c r="L1930" i="1" s="1"/>
  <c r="L1931" i="1" a="1"/>
  <c r="L1931" i="1" s="1"/>
  <c r="L1932" i="1" a="1"/>
  <c r="L1932" i="1" s="1"/>
  <c r="L1933" i="1" a="1"/>
  <c r="L1933" i="1" s="1"/>
  <c r="L1934" i="1" a="1"/>
  <c r="L1934" i="1" s="1"/>
  <c r="L1935" i="1" a="1"/>
  <c r="L1935" i="1" s="1"/>
  <c r="L1936" i="1" a="1"/>
  <c r="L1936" i="1" s="1"/>
  <c r="L1937" i="1" a="1"/>
  <c r="L1937" i="1" s="1"/>
  <c r="L1938" i="1" a="1"/>
  <c r="L1938" i="1" s="1"/>
  <c r="L1939" i="1" a="1"/>
  <c r="L1939" i="1" s="1"/>
  <c r="L1940" i="1" a="1"/>
  <c r="L1940" i="1" s="1"/>
  <c r="L1941" i="1" a="1"/>
  <c r="L1941" i="1" s="1"/>
  <c r="L1942" i="1" a="1"/>
  <c r="L1942" i="1" s="1"/>
  <c r="L1943" i="1" a="1"/>
  <c r="L1943" i="1" s="1"/>
  <c r="L1944" i="1" a="1"/>
  <c r="L1944" i="1" s="1"/>
  <c r="L1945" i="1" a="1"/>
  <c r="L1945" i="1" s="1"/>
  <c r="L1946" i="1" a="1"/>
  <c r="L1946" i="1" s="1"/>
  <c r="L1947" i="1" a="1"/>
  <c r="L1947" i="1" s="1"/>
  <c r="L1948" i="1" a="1"/>
  <c r="L1948" i="1" s="1"/>
  <c r="L1949" i="1" a="1"/>
  <c r="L1949" i="1" s="1"/>
  <c r="L1950" i="1" a="1"/>
  <c r="L1950" i="1" s="1"/>
  <c r="L1951" i="1" a="1"/>
  <c r="L1951" i="1" s="1"/>
  <c r="L1952" i="1" a="1"/>
  <c r="L1952" i="1" s="1"/>
  <c r="L1953" i="1" a="1"/>
  <c r="L1953" i="1" s="1"/>
  <c r="L1954" i="1" a="1"/>
  <c r="L1954" i="1" s="1"/>
  <c r="L1955" i="1" a="1"/>
  <c r="L1955" i="1" s="1"/>
  <c r="L1956" i="1" a="1"/>
  <c r="L1956" i="1" s="1"/>
  <c r="L1957" i="1" a="1"/>
  <c r="L1957" i="1" s="1"/>
  <c r="L1958" i="1" a="1"/>
  <c r="L1958" i="1" s="1"/>
  <c r="L1959" i="1" a="1"/>
  <c r="L1959" i="1" s="1"/>
  <c r="L1960" i="1" a="1"/>
  <c r="L1960" i="1" s="1"/>
  <c r="L1961" i="1" a="1"/>
  <c r="L1961" i="1" s="1"/>
  <c r="L1962" i="1" a="1"/>
  <c r="L1962" i="1" s="1"/>
  <c r="L1963" i="1" a="1"/>
  <c r="L1963" i="1" s="1"/>
  <c r="L1964" i="1" a="1"/>
  <c r="L1964" i="1" s="1"/>
  <c r="L1965" i="1" a="1"/>
  <c r="L1965" i="1" s="1"/>
  <c r="L1966" i="1" a="1"/>
  <c r="L1966" i="1" s="1"/>
  <c r="L1967" i="1" a="1"/>
  <c r="L1967" i="1" s="1"/>
  <c r="L1968" i="1" a="1"/>
  <c r="L1968" i="1" s="1"/>
  <c r="L1969" i="1" a="1"/>
  <c r="L1969" i="1" s="1"/>
  <c r="L1970" i="1" a="1"/>
  <c r="L1970" i="1" s="1"/>
  <c r="L1971" i="1" a="1"/>
  <c r="L1971" i="1" s="1"/>
  <c r="L1972" i="1" a="1"/>
  <c r="L1972" i="1" s="1"/>
  <c r="L1973" i="1" a="1"/>
  <c r="L1973" i="1" s="1"/>
  <c r="L1974" i="1" a="1"/>
  <c r="L1974" i="1" s="1"/>
  <c r="L1975" i="1" a="1"/>
  <c r="L1975" i="1" s="1"/>
  <c r="L1976" i="1" a="1"/>
  <c r="L1976" i="1" s="1"/>
  <c r="L1977" i="1" a="1"/>
  <c r="L1977" i="1" s="1"/>
  <c r="L1978" i="1" a="1"/>
  <c r="L1978" i="1" s="1"/>
  <c r="L1979" i="1" a="1"/>
  <c r="L1979" i="1" s="1"/>
  <c r="L1980" i="1" a="1"/>
  <c r="L1980" i="1" s="1"/>
  <c r="L1981" i="1" a="1"/>
  <c r="L1981" i="1" s="1"/>
  <c r="L1982" i="1" a="1"/>
  <c r="L1982" i="1" s="1"/>
  <c r="L1983" i="1" a="1"/>
  <c r="L1983" i="1" s="1"/>
  <c r="L1984" i="1" a="1"/>
  <c r="L1984" i="1" s="1"/>
  <c r="L1985" i="1" a="1"/>
  <c r="L1985" i="1" s="1"/>
  <c r="L1986" i="1" a="1"/>
  <c r="L1986" i="1" s="1"/>
  <c r="L1987" i="1" a="1"/>
  <c r="L1987" i="1" s="1"/>
  <c r="L1988" i="1" a="1"/>
  <c r="L1988" i="1" s="1"/>
  <c r="L1989" i="1" a="1"/>
  <c r="L1989" i="1" s="1"/>
  <c r="L1990" i="1" a="1"/>
  <c r="L1990" i="1" s="1"/>
  <c r="L1991" i="1" a="1"/>
  <c r="L1991" i="1" s="1"/>
  <c r="L1992" i="1" a="1"/>
  <c r="L1992" i="1" s="1"/>
  <c r="L1993" i="1" a="1"/>
  <c r="L1993" i="1" s="1"/>
  <c r="L1994" i="1" a="1"/>
  <c r="L1994" i="1" s="1"/>
  <c r="L1995" i="1" a="1"/>
  <c r="L1995" i="1" s="1"/>
  <c r="L1996" i="1" a="1"/>
  <c r="L1996" i="1" s="1"/>
  <c r="L1997" i="1" a="1"/>
  <c r="L1997" i="1" s="1"/>
  <c r="L1998" i="1" a="1"/>
  <c r="L1998" i="1"/>
  <c r="L1999" i="1" a="1"/>
  <c r="L1999" i="1" s="1"/>
  <c r="L2000" i="1" a="1"/>
  <c r="L2000" i="1" s="1"/>
  <c r="L2001" i="1" a="1"/>
  <c r="L2001" i="1" s="1"/>
  <c r="L2002" i="1" a="1"/>
  <c r="L2002" i="1" s="1"/>
  <c r="L2003" i="1" a="1"/>
  <c r="L2003" i="1" s="1"/>
  <c r="L2004" i="1" a="1"/>
  <c r="L2004" i="1" s="1"/>
  <c r="L2005" i="1" a="1"/>
  <c r="L2005" i="1" s="1"/>
  <c r="L2006" i="1" a="1"/>
  <c r="L2006" i="1" s="1"/>
  <c r="L2007" i="1" a="1"/>
  <c r="L2007" i="1" s="1"/>
  <c r="L2008" i="1" a="1"/>
  <c r="L2008" i="1" s="1"/>
  <c r="L2009" i="1" a="1"/>
  <c r="L2009" i="1" s="1"/>
  <c r="L2010" i="1" a="1"/>
  <c r="L2010" i="1" s="1"/>
  <c r="L2011" i="1" a="1"/>
  <c r="L2011" i="1" s="1"/>
  <c r="L2012" i="1" a="1"/>
  <c r="L2012" i="1" s="1"/>
  <c r="L2013" i="1" a="1"/>
  <c r="L2013" i="1" s="1"/>
  <c r="L2014" i="1" a="1"/>
  <c r="L2014" i="1" s="1"/>
  <c r="L2015" i="1" a="1"/>
  <c r="L2015" i="1" s="1"/>
  <c r="L2016" i="1" a="1"/>
  <c r="L2016" i="1" s="1"/>
  <c r="L2017" i="1" a="1"/>
  <c r="L2017" i="1" s="1"/>
  <c r="L2018" i="1" a="1"/>
  <c r="L2018" i="1" s="1"/>
  <c r="L2019" i="1" a="1"/>
  <c r="L2019" i="1" s="1"/>
  <c r="L2020" i="1" a="1"/>
  <c r="L2020" i="1" s="1"/>
  <c r="L2021" i="1" a="1"/>
  <c r="L2021" i="1" s="1"/>
  <c r="L2022" i="1" a="1"/>
  <c r="L2022" i="1" s="1"/>
  <c r="L2023" i="1" a="1"/>
  <c r="L2023" i="1" s="1"/>
  <c r="L2024" i="1" a="1"/>
  <c r="L2024" i="1" s="1"/>
  <c r="L2025" i="1" a="1"/>
  <c r="L2025" i="1" s="1"/>
  <c r="L2026" i="1" a="1"/>
  <c r="L2026" i="1" s="1"/>
  <c r="L2027" i="1" a="1"/>
  <c r="L2027" i="1" s="1"/>
  <c r="L2028" i="1" a="1"/>
  <c r="L2028" i="1" s="1"/>
  <c r="L2029" i="1" a="1"/>
  <c r="L2029" i="1" s="1"/>
  <c r="L2030" i="1" a="1"/>
  <c r="L2030" i="1" s="1"/>
  <c r="L2031" i="1" a="1"/>
  <c r="L2031" i="1" s="1"/>
  <c r="L2032" i="1" a="1"/>
  <c r="L2032" i="1" s="1"/>
  <c r="L2033" i="1" a="1"/>
  <c r="L2033" i="1" s="1"/>
  <c r="L2034" i="1" a="1"/>
  <c r="L2034" i="1" s="1"/>
  <c r="L2035" i="1" a="1"/>
  <c r="L2035" i="1" s="1"/>
  <c r="L2036" i="1" a="1"/>
  <c r="L2036" i="1" s="1"/>
  <c r="L2037" i="1" a="1"/>
  <c r="L2037" i="1" s="1"/>
  <c r="L2038" i="1" a="1"/>
  <c r="L2038" i="1" s="1"/>
  <c r="L2039" i="1" a="1"/>
  <c r="L2039" i="1" s="1"/>
  <c r="L2040" i="1" a="1"/>
  <c r="L2040" i="1" s="1"/>
  <c r="L2041" i="1" a="1"/>
  <c r="L2041" i="1" s="1"/>
  <c r="L2042" i="1" a="1"/>
  <c r="L2042" i="1" s="1"/>
  <c r="L2043" i="1" a="1"/>
  <c r="L2043" i="1" s="1"/>
  <c r="L2044" i="1" a="1"/>
  <c r="L2044" i="1" s="1"/>
  <c r="L2045" i="1" a="1"/>
  <c r="L2045" i="1" s="1"/>
  <c r="L2046" i="1" a="1"/>
  <c r="L2046" i="1" s="1"/>
  <c r="L2047" i="1" a="1"/>
  <c r="L2047" i="1" s="1"/>
  <c r="L2048" i="1" a="1"/>
  <c r="L2048" i="1" s="1"/>
  <c r="L2049" i="1" a="1"/>
  <c r="L2049" i="1" s="1"/>
  <c r="L2050" i="1" a="1"/>
  <c r="L2050" i="1" s="1"/>
  <c r="L2051" i="1" a="1"/>
  <c r="L2051" i="1" s="1"/>
  <c r="L2052" i="1" a="1"/>
  <c r="L2052" i="1" s="1"/>
  <c r="L2053" i="1" a="1"/>
  <c r="L2053" i="1" s="1"/>
  <c r="L2054" i="1" a="1"/>
  <c r="L2054" i="1" s="1"/>
  <c r="L2055" i="1" a="1"/>
  <c r="L2055" i="1" s="1"/>
  <c r="L2056" i="1" a="1"/>
  <c r="L2056" i="1" s="1"/>
  <c r="L2057" i="1" a="1"/>
  <c r="L2057" i="1"/>
  <c r="L2058" i="1" a="1"/>
  <c r="L2058" i="1" s="1"/>
  <c r="L2059" i="1" a="1"/>
  <c r="L2059" i="1" s="1"/>
  <c r="L2060" i="1" a="1"/>
  <c r="L2060" i="1" s="1"/>
  <c r="L2061" i="1" a="1"/>
  <c r="L2061" i="1" s="1"/>
  <c r="L2062" i="1" a="1"/>
  <c r="L2062" i="1" s="1"/>
  <c r="L2063" i="1" a="1"/>
  <c r="L2063" i="1" s="1"/>
  <c r="L2064" i="1" a="1"/>
  <c r="L2064" i="1" s="1"/>
  <c r="L2065" i="1" a="1"/>
  <c r="L2065" i="1" s="1"/>
  <c r="L2066" i="1" a="1"/>
  <c r="L2066" i="1" s="1"/>
  <c r="L2067" i="1" a="1"/>
  <c r="L2067" i="1" s="1"/>
  <c r="L2068" i="1" a="1"/>
  <c r="L2068" i="1" s="1"/>
  <c r="L2069" i="1" a="1"/>
  <c r="L2069" i="1" s="1"/>
  <c r="L2070" i="1" a="1"/>
  <c r="L2070" i="1" s="1"/>
  <c r="L2071" i="1" a="1"/>
  <c r="L2071" i="1" s="1"/>
  <c r="L2072" i="1" a="1"/>
  <c r="L2072" i="1" s="1"/>
  <c r="L2073" i="1" a="1"/>
  <c r="L2073" i="1" s="1"/>
  <c r="L2074" i="1" a="1"/>
  <c r="L2074" i="1" s="1"/>
  <c r="L2075" i="1" a="1"/>
  <c r="L2075" i="1" s="1"/>
  <c r="L2076" i="1" a="1"/>
  <c r="L2076" i="1" s="1"/>
  <c r="L2077" i="1" a="1"/>
  <c r="L2077" i="1" s="1"/>
  <c r="L2078" i="1" a="1"/>
  <c r="L2078" i="1" s="1"/>
  <c r="L2079" i="1" a="1"/>
  <c r="L2079" i="1" s="1"/>
  <c r="L2080" i="1" a="1"/>
  <c r="L2080" i="1" s="1"/>
  <c r="L2081" i="1" a="1"/>
  <c r="L2081" i="1" s="1"/>
  <c r="L2082" i="1" a="1"/>
  <c r="L2082" i="1" s="1"/>
  <c r="L2083" i="1" a="1"/>
  <c r="L2083" i="1" s="1"/>
  <c r="L2084" i="1" a="1"/>
  <c r="L2084" i="1" s="1"/>
  <c r="L2085" i="1" a="1"/>
  <c r="L2085" i="1" s="1"/>
  <c r="L2086" i="1" a="1"/>
  <c r="L2086" i="1" s="1"/>
  <c r="L2087" i="1" a="1"/>
  <c r="L2087" i="1" s="1"/>
  <c r="L2088" i="1" a="1"/>
  <c r="L2088" i="1" s="1"/>
  <c r="L2089" i="1" a="1"/>
  <c r="L2089" i="1" s="1"/>
  <c r="L2090" i="1" a="1"/>
  <c r="L2090" i="1" s="1"/>
  <c r="L2091" i="1" a="1"/>
  <c r="L2091" i="1" s="1"/>
  <c r="L2092" i="1" a="1"/>
  <c r="L2092" i="1" s="1"/>
  <c r="L2093" i="1" a="1"/>
  <c r="L2093" i="1" s="1"/>
  <c r="L2094" i="1" a="1"/>
  <c r="L2094" i="1" s="1"/>
  <c r="L2095" i="1" a="1"/>
  <c r="L2095" i="1" s="1"/>
  <c r="L2096" i="1" a="1"/>
  <c r="L2096" i="1" s="1"/>
  <c r="L2097" i="1" a="1"/>
  <c r="L2097" i="1" s="1"/>
  <c r="L2098" i="1" a="1"/>
  <c r="L2098" i="1" s="1"/>
  <c r="L2099" i="1" a="1"/>
  <c r="L2099" i="1" s="1"/>
  <c r="L2100" i="1" a="1"/>
  <c r="L2100" i="1" s="1"/>
  <c r="L2101" i="1" a="1"/>
  <c r="L2101" i="1" s="1"/>
  <c r="L2102" i="1" a="1"/>
  <c r="L2102" i="1" s="1"/>
  <c r="L2103" i="1" a="1"/>
  <c r="L2103" i="1" s="1"/>
  <c r="L2104" i="1" a="1"/>
  <c r="L2104" i="1" s="1"/>
  <c r="L2105" i="1" a="1"/>
  <c r="L2105" i="1" s="1"/>
  <c r="L2106" i="1" a="1"/>
  <c r="L2106" i="1" s="1"/>
  <c r="L2107" i="1" a="1"/>
  <c r="L2107" i="1" s="1"/>
  <c r="L2108" i="1" a="1"/>
  <c r="L2108" i="1" s="1"/>
  <c r="L2109" i="1" a="1"/>
  <c r="L2109" i="1" s="1"/>
  <c r="L2110" i="1" a="1"/>
  <c r="L2110" i="1" s="1"/>
  <c r="L2111" i="1" a="1"/>
  <c r="L2111" i="1" s="1"/>
  <c r="L2112" i="1" a="1"/>
  <c r="L2112" i="1"/>
  <c r="L2113" i="1" a="1"/>
  <c r="L2113" i="1" s="1"/>
  <c r="L2114" i="1" a="1"/>
  <c r="L2114" i="1" s="1"/>
  <c r="L2115" i="1" a="1"/>
  <c r="L2115" i="1" s="1"/>
  <c r="L2116" i="1" a="1"/>
  <c r="L2116" i="1" s="1"/>
  <c r="L2117" i="1" a="1"/>
  <c r="L2117" i="1" s="1"/>
  <c r="L2118" i="1" a="1"/>
  <c r="L2118" i="1" s="1"/>
  <c r="L2119" i="1" a="1"/>
  <c r="L2119" i="1" s="1"/>
  <c r="L2120" i="1" a="1"/>
  <c r="L2120" i="1" s="1"/>
  <c r="L2121" i="1" a="1"/>
  <c r="L2121" i="1" s="1"/>
  <c r="L2122" i="1" a="1"/>
  <c r="L2122" i="1" s="1"/>
  <c r="L2123" i="1" a="1"/>
  <c r="L2123" i="1" s="1"/>
  <c r="L2124" i="1" a="1"/>
  <c r="L2124" i="1" s="1"/>
  <c r="L2125" i="1" a="1"/>
  <c r="L2125" i="1" s="1"/>
  <c r="L2126" i="1" a="1"/>
  <c r="L2126" i="1" s="1"/>
  <c r="L2127" i="1" a="1"/>
  <c r="L2127" i="1" s="1"/>
  <c r="L2128" i="1" a="1"/>
  <c r="L2128" i="1" s="1"/>
  <c r="L2129" i="1" a="1"/>
  <c r="L2129" i="1" s="1"/>
  <c r="L2130" i="1" a="1"/>
  <c r="L2130" i="1" s="1"/>
  <c r="L2131" i="1" a="1"/>
  <c r="L2131" i="1" s="1"/>
  <c r="L2132" i="1" a="1"/>
  <c r="L2132" i="1" s="1"/>
  <c r="L2133" i="1" a="1"/>
  <c r="L2133" i="1" s="1"/>
  <c r="L2134" i="1" a="1"/>
  <c r="L2134" i="1" s="1"/>
  <c r="L2135" i="1" a="1"/>
  <c r="L2135" i="1" s="1"/>
  <c r="L2136" i="1" a="1"/>
  <c r="L2136" i="1" s="1"/>
  <c r="L2137" i="1" a="1"/>
  <c r="L2137" i="1" s="1"/>
  <c r="L2138" i="1" a="1"/>
  <c r="L2138" i="1" s="1"/>
  <c r="L2139" i="1" a="1"/>
  <c r="L2139" i="1" s="1"/>
  <c r="L2140" i="1" a="1"/>
  <c r="L2140" i="1" s="1"/>
  <c r="L2141" i="1" a="1"/>
  <c r="L2141" i="1" s="1"/>
  <c r="L2142" i="1" a="1"/>
  <c r="L2142" i="1" s="1"/>
  <c r="L2143" i="1" a="1"/>
  <c r="L2143" i="1" s="1"/>
  <c r="L2144" i="1" a="1"/>
  <c r="L2144" i="1" s="1"/>
  <c r="L2145" i="1" a="1"/>
  <c r="L2145" i="1" s="1"/>
  <c r="L2146" i="1" a="1"/>
  <c r="L2146" i="1" s="1"/>
  <c r="L2147" i="1" a="1"/>
  <c r="L2147" i="1" s="1"/>
  <c r="L2148" i="1" a="1"/>
  <c r="L2148" i="1" s="1"/>
  <c r="L2149" i="1" a="1"/>
  <c r="L2149" i="1" s="1"/>
  <c r="L2150" i="1" a="1"/>
  <c r="L2150" i="1" s="1"/>
  <c r="L2151" i="1" a="1"/>
  <c r="L2151" i="1"/>
  <c r="L2152" i="1" a="1"/>
  <c r="L2152" i="1" s="1"/>
  <c r="L2153" i="1" a="1"/>
  <c r="L2153" i="1" s="1"/>
  <c r="L2154" i="1" a="1"/>
  <c r="L2154" i="1" s="1"/>
  <c r="L2155" i="1" a="1"/>
  <c r="L2155" i="1" s="1"/>
  <c r="L2156" i="1" a="1"/>
  <c r="L2156" i="1" s="1"/>
  <c r="L2157" i="1" a="1"/>
  <c r="L2157" i="1" s="1"/>
  <c r="L2158" i="1" a="1"/>
  <c r="L2158" i="1" s="1"/>
  <c r="L2159" i="1" a="1"/>
  <c r="L2159" i="1" s="1"/>
  <c r="L2160" i="1" a="1"/>
  <c r="L2160" i="1"/>
  <c r="L2161" i="1" a="1"/>
  <c r="L2161" i="1" s="1"/>
  <c r="L2162" i="1" a="1"/>
  <c r="L2162" i="1" s="1"/>
  <c r="L2163" i="1" a="1"/>
  <c r="L2163" i="1" s="1"/>
  <c r="L2164" i="1" a="1"/>
  <c r="L2164" i="1" s="1"/>
  <c r="L2165" i="1" a="1"/>
  <c r="L2165" i="1" s="1"/>
  <c r="L2166" i="1" a="1"/>
  <c r="L2166" i="1" s="1"/>
  <c r="L2167" i="1" a="1"/>
  <c r="L2167" i="1" s="1"/>
  <c r="L2168" i="1" a="1"/>
  <c r="L2168" i="1" s="1"/>
  <c r="L2169" i="1" a="1"/>
  <c r="L2169" i="1" s="1"/>
  <c r="L2170" i="1" a="1"/>
  <c r="L2170" i="1" s="1"/>
  <c r="L2171" i="1" a="1"/>
  <c r="L2171" i="1" s="1"/>
  <c r="L2172" i="1" a="1"/>
  <c r="L2172" i="1" s="1"/>
  <c r="L2173" i="1" a="1"/>
  <c r="L2173" i="1" s="1"/>
  <c r="L2174" i="1" a="1"/>
  <c r="L2174" i="1" s="1"/>
  <c r="L2175" i="1" a="1"/>
  <c r="L2175" i="1" s="1"/>
  <c r="L2176" i="1" a="1"/>
  <c r="L2176" i="1" s="1"/>
  <c r="L2177" i="1" a="1"/>
  <c r="L2177" i="1" s="1"/>
  <c r="L2178" i="1" a="1"/>
  <c r="L2178" i="1" s="1"/>
  <c r="L2179" i="1" a="1"/>
  <c r="L2179" i="1" s="1"/>
  <c r="L2180" i="1" a="1"/>
  <c r="L2180" i="1" s="1"/>
  <c r="L2181" i="1" a="1"/>
  <c r="L2181" i="1" s="1"/>
  <c r="L2182" i="1" a="1"/>
  <c r="L2182" i="1" s="1"/>
  <c r="L2183" i="1" a="1"/>
  <c r="L2183" i="1" s="1"/>
  <c r="L2184" i="1" a="1"/>
  <c r="L2184" i="1" s="1"/>
  <c r="L2185" i="1" a="1"/>
  <c r="L2185" i="1" s="1"/>
  <c r="L2186" i="1" a="1"/>
  <c r="L2186" i="1" s="1"/>
  <c r="L2187" i="1" a="1"/>
  <c r="L2187" i="1" s="1"/>
  <c r="L2188" i="1" a="1"/>
  <c r="L2188" i="1" s="1"/>
  <c r="L2189" i="1" a="1"/>
  <c r="L2189" i="1" s="1"/>
  <c r="L2190" i="1" a="1"/>
  <c r="L2190" i="1" s="1"/>
  <c r="L2191" i="1" a="1"/>
  <c r="L2191" i="1" s="1"/>
  <c r="L2192" i="1" a="1"/>
  <c r="L2192" i="1" s="1"/>
  <c r="L2193" i="1" a="1"/>
  <c r="L2193" i="1" s="1"/>
  <c r="L2194" i="1" a="1"/>
  <c r="L2194" i="1" s="1"/>
  <c r="L2195" i="1" a="1"/>
  <c r="L2195" i="1" s="1"/>
  <c r="L2196" i="1" a="1"/>
  <c r="L2196" i="1" s="1"/>
  <c r="L2197" i="1" a="1"/>
  <c r="L2197" i="1" s="1"/>
  <c r="L2198" i="1" a="1"/>
  <c r="L2198" i="1" s="1"/>
  <c r="L2199" i="1" a="1"/>
  <c r="L2199" i="1" s="1"/>
  <c r="L2200" i="1" a="1"/>
  <c r="L2200" i="1" s="1"/>
  <c r="L2201" i="1" a="1"/>
  <c r="L2201" i="1" s="1"/>
  <c r="L2202" i="1" a="1"/>
  <c r="L2202" i="1"/>
  <c r="L2203" i="1" a="1"/>
  <c r="L2203" i="1" s="1"/>
  <c r="L2204" i="1" a="1"/>
  <c r="L2204" i="1" s="1"/>
  <c r="L2205" i="1" a="1"/>
  <c r="L2205" i="1" s="1"/>
  <c r="L2206" i="1" a="1"/>
  <c r="L2206" i="1" s="1"/>
  <c r="L2207" i="1" a="1"/>
  <c r="L2207" i="1" s="1"/>
  <c r="L2208" i="1" a="1"/>
  <c r="L2208" i="1" s="1"/>
  <c r="L2209" i="1" a="1"/>
  <c r="L2209" i="1" s="1"/>
  <c r="L2210" i="1" a="1"/>
  <c r="L2210" i="1" s="1"/>
  <c r="L2211" i="1" a="1"/>
  <c r="L2211" i="1" s="1"/>
  <c r="L2212" i="1" a="1"/>
  <c r="L2212" i="1" s="1"/>
  <c r="L2213" i="1" a="1"/>
  <c r="L2213" i="1" s="1"/>
  <c r="L2214" i="1" a="1"/>
  <c r="L2214" i="1" s="1"/>
  <c r="L2215" i="1" a="1"/>
  <c r="L2215" i="1" s="1"/>
  <c r="L2216" i="1" a="1"/>
  <c r="L2216" i="1" s="1"/>
  <c r="L2217" i="1" a="1"/>
  <c r="L2217" i="1" s="1"/>
  <c r="L2218" i="1" a="1"/>
  <c r="L2218" i="1" s="1"/>
  <c r="L2219" i="1" a="1"/>
  <c r="L2219" i="1" s="1"/>
  <c r="L2220" i="1" a="1"/>
  <c r="L2220" i="1" s="1"/>
  <c r="L2221" i="1" a="1"/>
  <c r="L2221" i="1" s="1"/>
  <c r="L2222" i="1" a="1"/>
  <c r="L2222" i="1"/>
  <c r="L2223" i="1" a="1"/>
  <c r="L2223" i="1" s="1"/>
  <c r="L2224" i="1" a="1"/>
  <c r="L2224" i="1" s="1"/>
  <c r="L2225" i="1" a="1"/>
  <c r="L2225" i="1" s="1"/>
  <c r="L2226" i="1" a="1"/>
  <c r="L2226" i="1" s="1"/>
  <c r="L2227" i="1" a="1"/>
  <c r="L2227" i="1" s="1"/>
  <c r="L2228" i="1" a="1"/>
  <c r="L2228" i="1" s="1"/>
  <c r="L2229" i="1" a="1"/>
  <c r="L2229" i="1" s="1"/>
  <c r="L2230" i="1" a="1"/>
  <c r="L2230" i="1" s="1"/>
  <c r="L2231" i="1" a="1"/>
  <c r="L2231" i="1" s="1"/>
  <c r="L2232" i="1" a="1"/>
  <c r="L2232" i="1" s="1"/>
  <c r="L2233" i="1" a="1"/>
  <c r="L2233" i="1" s="1"/>
  <c r="L2234" i="1" a="1"/>
  <c r="L2234" i="1" s="1"/>
  <c r="L2235" i="1" a="1"/>
  <c r="L2235" i="1" s="1"/>
  <c r="L2236" i="1" a="1"/>
  <c r="L2236" i="1" s="1"/>
  <c r="L2237" i="1" a="1"/>
  <c r="L2237" i="1" s="1"/>
  <c r="L2238" i="1" a="1"/>
  <c r="L2238" i="1" s="1"/>
  <c r="L2239" i="1" a="1"/>
  <c r="L2239" i="1" s="1"/>
  <c r="L2240" i="1" a="1"/>
  <c r="L2240" i="1" s="1"/>
  <c r="L2241" i="1" a="1"/>
  <c r="L2241" i="1" s="1"/>
  <c r="L2242" i="1" a="1"/>
  <c r="L2242" i="1" s="1"/>
  <c r="L2243" i="1" a="1"/>
  <c r="L2243" i="1" s="1"/>
  <c r="L2244" i="1" a="1"/>
  <c r="L2244" i="1" s="1"/>
  <c r="L2245" i="1" a="1"/>
  <c r="L2245" i="1" s="1"/>
  <c r="L2246" i="1" a="1"/>
  <c r="L2246" i="1" s="1"/>
  <c r="L2247" i="1" a="1"/>
  <c r="L2247" i="1" s="1"/>
  <c r="L2248" i="1" a="1"/>
  <c r="L2248" i="1" s="1"/>
  <c r="L2249" i="1" a="1"/>
  <c r="L2249" i="1" s="1"/>
  <c r="L2250" i="1" a="1"/>
  <c r="L2250" i="1" s="1"/>
  <c r="L2251" i="1" a="1"/>
  <c r="L2251" i="1" s="1"/>
  <c r="L2252" i="1" a="1"/>
  <c r="L2252" i="1" s="1"/>
  <c r="L2253" i="1" a="1"/>
  <c r="L2253" i="1" s="1"/>
  <c r="L2254" i="1" a="1"/>
  <c r="L2254" i="1" s="1"/>
  <c r="L2255" i="1" a="1"/>
  <c r="L2255" i="1" s="1"/>
  <c r="L2256" i="1" a="1"/>
  <c r="L2256" i="1" s="1"/>
  <c r="L2257" i="1" a="1"/>
  <c r="L2257" i="1" s="1"/>
  <c r="L2258" i="1" a="1"/>
  <c r="L2258" i="1" s="1"/>
  <c r="L2259" i="1" a="1"/>
  <c r="L2259" i="1" s="1"/>
  <c r="L2260" i="1" a="1"/>
  <c r="L2260" i="1" s="1"/>
  <c r="L2261" i="1" a="1"/>
  <c r="L2261" i="1" s="1"/>
  <c r="L2262" i="1" a="1"/>
  <c r="L2262" i="1" s="1"/>
  <c r="L2263" i="1" a="1"/>
  <c r="L2263" i="1"/>
  <c r="L2264" i="1" a="1"/>
  <c r="L2264" i="1" s="1"/>
  <c r="L2265" i="1" a="1"/>
  <c r="L2265" i="1" s="1"/>
  <c r="L2266" i="1" a="1"/>
  <c r="L2266" i="1" s="1"/>
  <c r="L2267" i="1" a="1"/>
  <c r="L2267" i="1" s="1"/>
  <c r="L2268" i="1" a="1"/>
  <c r="L2268" i="1" s="1"/>
  <c r="L2269" i="1" a="1"/>
  <c r="L2269" i="1" s="1"/>
  <c r="L2270" i="1" a="1"/>
  <c r="L2270" i="1" s="1"/>
  <c r="L2271" i="1" a="1"/>
  <c r="L2271" i="1" s="1"/>
  <c r="L2272" i="1" a="1"/>
  <c r="L2272" i="1" s="1"/>
  <c r="L2273" i="1" a="1"/>
  <c r="L2273" i="1" s="1"/>
  <c r="L2274" i="1" a="1"/>
  <c r="L2274" i="1" s="1"/>
  <c r="L2275" i="1" a="1"/>
  <c r="L2275" i="1" s="1"/>
  <c r="L2276" i="1" a="1"/>
  <c r="L2276" i="1" s="1"/>
  <c r="L2277" i="1" a="1"/>
  <c r="L2277" i="1" s="1"/>
  <c r="L2278" i="1" a="1"/>
  <c r="L2278" i="1" s="1"/>
  <c r="L2279" i="1" a="1"/>
  <c r="L2279" i="1" s="1"/>
  <c r="L2280" i="1" a="1"/>
  <c r="L2280" i="1"/>
  <c r="L2281" i="1" a="1"/>
  <c r="L2281" i="1" s="1"/>
  <c r="L2282" i="1" a="1"/>
  <c r="L2282" i="1" s="1"/>
  <c r="L2283" i="1" a="1"/>
  <c r="L2283" i="1" s="1"/>
  <c r="L2284" i="1" a="1"/>
  <c r="L2284" i="1" s="1"/>
  <c r="L2285" i="1" a="1"/>
  <c r="L2285" i="1" s="1"/>
  <c r="L2286" i="1" a="1"/>
  <c r="L2286" i="1" s="1"/>
  <c r="L2287" i="1" a="1"/>
  <c r="L2287" i="1" s="1"/>
  <c r="L2288" i="1" a="1"/>
  <c r="L2288" i="1" s="1"/>
  <c r="L2289" i="1" a="1"/>
  <c r="L2289" i="1" s="1"/>
  <c r="L2290" i="1" a="1"/>
  <c r="L2290" i="1" s="1"/>
  <c r="L2291" i="1" a="1"/>
  <c r="L2291" i="1" s="1"/>
  <c r="L2292" i="1" a="1"/>
  <c r="L2292" i="1" s="1"/>
  <c r="L2293" i="1" a="1"/>
  <c r="L2293" i="1" s="1"/>
  <c r="L2294" i="1" a="1"/>
  <c r="L2294" i="1" s="1"/>
  <c r="L2295" i="1" a="1"/>
  <c r="L2295" i="1" s="1"/>
  <c r="L2296" i="1" a="1"/>
  <c r="L2296" i="1" s="1"/>
  <c r="L2297" i="1" a="1"/>
  <c r="L2297" i="1" s="1"/>
  <c r="L2298" i="1" a="1"/>
  <c r="L2298" i="1" s="1"/>
  <c r="L2299" i="1" a="1"/>
  <c r="L2299" i="1" s="1"/>
  <c r="L2300" i="1" a="1"/>
  <c r="L2300" i="1" s="1"/>
  <c r="L2301" i="1" a="1"/>
  <c r="L2301" i="1" s="1"/>
  <c r="L2302" i="1" a="1"/>
  <c r="L2302" i="1" s="1"/>
  <c r="L2303" i="1" a="1"/>
  <c r="L2303" i="1" s="1"/>
  <c r="L2304" i="1" a="1"/>
  <c r="L2304" i="1" s="1"/>
  <c r="L2305" i="1" a="1"/>
  <c r="L2305" i="1" s="1"/>
  <c r="L2306" i="1" a="1"/>
  <c r="L2306" i="1" s="1"/>
  <c r="L2307" i="1" a="1"/>
  <c r="L2307" i="1" s="1"/>
  <c r="L2308" i="1" a="1"/>
  <c r="L2308" i="1" s="1"/>
  <c r="L2309" i="1" a="1"/>
  <c r="L2309" i="1" s="1"/>
  <c r="L2310" i="1" a="1"/>
  <c r="L2310" i="1" s="1"/>
  <c r="L2311" i="1" a="1"/>
  <c r="L2311" i="1" s="1"/>
  <c r="L2312" i="1" a="1"/>
  <c r="L2312" i="1" s="1"/>
  <c r="L2313" i="1" a="1"/>
  <c r="L2313" i="1" s="1"/>
  <c r="L2314" i="1" a="1"/>
  <c r="L2314" i="1" s="1"/>
  <c r="L2315" i="1" a="1"/>
  <c r="L2315" i="1" s="1"/>
  <c r="L2316" i="1" a="1"/>
  <c r="L2316" i="1" s="1"/>
  <c r="L2317" i="1" a="1"/>
  <c r="L2317" i="1" s="1"/>
  <c r="L2318" i="1" a="1"/>
  <c r="L2318" i="1" s="1"/>
  <c r="L2319" i="1" a="1"/>
  <c r="L2319" i="1" s="1"/>
  <c r="L2320" i="1" a="1"/>
  <c r="L2320" i="1" s="1"/>
  <c r="L2321" i="1" a="1"/>
  <c r="L2321" i="1" s="1"/>
  <c r="L2322" i="1" a="1"/>
  <c r="L2322" i="1"/>
  <c r="L2323" i="1" a="1"/>
  <c r="L2323" i="1" s="1"/>
  <c r="L2324" i="1" a="1"/>
  <c r="L2324" i="1" s="1"/>
  <c r="L2325" i="1" a="1"/>
  <c r="L2325" i="1" s="1"/>
  <c r="L2326" i="1" a="1"/>
  <c r="L2326" i="1" s="1"/>
  <c r="L2327" i="1" a="1"/>
  <c r="L2327" i="1" s="1"/>
  <c r="L2328" i="1" a="1"/>
  <c r="L2328" i="1" s="1"/>
  <c r="L2329" i="1" a="1"/>
  <c r="L2329" i="1" s="1"/>
  <c r="L2330" i="1" a="1"/>
  <c r="L2330" i="1" s="1"/>
  <c r="L2331" i="1" a="1"/>
  <c r="L2331" i="1" s="1"/>
  <c r="L2332" i="1" a="1"/>
  <c r="L2332" i="1" s="1"/>
  <c r="L2333" i="1" a="1"/>
  <c r="L2333" i="1" s="1"/>
  <c r="L2334" i="1" a="1"/>
  <c r="L2334" i="1" s="1"/>
  <c r="L2335" i="1" a="1"/>
  <c r="L2335" i="1" s="1"/>
  <c r="L2336" i="1" a="1"/>
  <c r="L2336" i="1" s="1"/>
  <c r="L2337" i="1" a="1"/>
  <c r="L2337" i="1" s="1"/>
  <c r="L2338" i="1" a="1"/>
  <c r="L2338" i="1" s="1"/>
  <c r="L2339" i="1" a="1"/>
  <c r="L2339" i="1" s="1"/>
  <c r="L2340" i="1" a="1"/>
  <c r="L2340" i="1" s="1"/>
  <c r="L2341" i="1" a="1"/>
  <c r="L2341" i="1" s="1"/>
  <c r="L2342" i="1" a="1"/>
  <c r="L2342" i="1"/>
  <c r="L2343" i="1" a="1"/>
  <c r="L2343" i="1" s="1"/>
  <c r="L2344" i="1" a="1"/>
  <c r="L2344" i="1" s="1"/>
  <c r="L2345" i="1" a="1"/>
  <c r="L2345" i="1" s="1"/>
  <c r="L2346" i="1" a="1"/>
  <c r="L2346" i="1" s="1"/>
  <c r="L2347" i="1" a="1"/>
  <c r="L2347" i="1" s="1"/>
  <c r="L2348" i="1" a="1"/>
  <c r="L2348" i="1" s="1"/>
  <c r="L2349" i="1" a="1"/>
  <c r="L2349" i="1" s="1"/>
  <c r="L2350" i="1" a="1"/>
  <c r="L2350" i="1" s="1"/>
  <c r="L2351" i="1" a="1"/>
  <c r="L2351" i="1" s="1"/>
  <c r="L2352" i="1" a="1"/>
  <c r="L2352" i="1" s="1"/>
  <c r="L2353" i="1" a="1"/>
  <c r="L2353" i="1" s="1"/>
  <c r="L2354" i="1" a="1"/>
  <c r="L2354" i="1" s="1"/>
  <c r="L2355" i="1" a="1"/>
  <c r="L2355" i="1" s="1"/>
  <c r="L2356" i="1" a="1"/>
  <c r="L2356" i="1" s="1"/>
  <c r="L2357" i="1" a="1"/>
  <c r="L2357" i="1" s="1"/>
  <c r="L2358" i="1" a="1"/>
  <c r="L2358" i="1" s="1"/>
  <c r="L2359" i="1" a="1"/>
  <c r="L2359" i="1" s="1"/>
  <c r="L2360" i="1" a="1"/>
  <c r="L2360" i="1" s="1"/>
  <c r="L2361" i="1" a="1"/>
  <c r="L2361" i="1" s="1"/>
  <c r="L2362" i="1" a="1"/>
  <c r="L2362" i="1" s="1"/>
  <c r="L2363" i="1" a="1"/>
  <c r="L2363" i="1" s="1"/>
  <c r="L2364" i="1" a="1"/>
  <c r="L2364" i="1"/>
  <c r="L2365" i="1" a="1"/>
  <c r="L2365" i="1" s="1"/>
  <c r="L2366" i="1" a="1"/>
  <c r="L2366" i="1" s="1"/>
  <c r="L2367" i="1" a="1"/>
  <c r="L2367" i="1" s="1"/>
  <c r="L2368" i="1" a="1"/>
  <c r="L2368" i="1" s="1"/>
  <c r="L2369" i="1" a="1"/>
  <c r="L2369" i="1" s="1"/>
  <c r="L2370" i="1" a="1"/>
  <c r="L2370" i="1" s="1"/>
  <c r="L2371" i="1" a="1"/>
  <c r="L2371" i="1" s="1"/>
  <c r="L2372" i="1" a="1"/>
  <c r="L2372" i="1" s="1"/>
  <c r="L2373" i="1" a="1"/>
  <c r="L2373" i="1" s="1"/>
  <c r="L2374" i="1" a="1"/>
  <c r="L2374" i="1" s="1"/>
  <c r="L2375" i="1" a="1"/>
  <c r="L2375" i="1" s="1"/>
  <c r="L2376" i="1" a="1"/>
  <c r="L2376" i="1" s="1"/>
  <c r="L2377" i="1" a="1"/>
  <c r="L2377" i="1" s="1"/>
  <c r="L2378" i="1" a="1"/>
  <c r="L2378" i="1" s="1"/>
  <c r="L2379" i="1" a="1"/>
  <c r="L2379" i="1" s="1"/>
  <c r="L2380" i="1" a="1"/>
  <c r="L2380" i="1" s="1"/>
  <c r="L2381" i="1" a="1"/>
  <c r="L2381" i="1" s="1"/>
  <c r="L2382" i="1" a="1"/>
  <c r="L2382" i="1" s="1"/>
  <c r="L2383" i="1" a="1"/>
  <c r="L2383" i="1" s="1"/>
  <c r="L2384" i="1" a="1"/>
  <c r="L2384" i="1" s="1"/>
  <c r="L2385" i="1" a="1"/>
  <c r="L2385" i="1" s="1"/>
  <c r="L2386" i="1" a="1"/>
  <c r="L2386" i="1" s="1"/>
  <c r="L2387" i="1" a="1"/>
  <c r="L2387" i="1" s="1"/>
  <c r="L2388" i="1" a="1"/>
  <c r="L2388" i="1" s="1"/>
  <c r="L2389" i="1" a="1"/>
  <c r="L2389" i="1" s="1"/>
  <c r="L2390" i="1" a="1"/>
  <c r="L2390" i="1" s="1"/>
  <c r="L2391" i="1" a="1"/>
  <c r="L2391" i="1" s="1"/>
  <c r="L2392" i="1" a="1"/>
  <c r="L2392" i="1" s="1"/>
  <c r="L2393" i="1" a="1"/>
  <c r="L2393" i="1" s="1"/>
  <c r="L2394" i="1" a="1"/>
  <c r="L2394" i="1" s="1"/>
  <c r="L2395" i="1" a="1"/>
  <c r="L2395" i="1" s="1"/>
  <c r="L2396" i="1" a="1"/>
  <c r="L2396" i="1" s="1"/>
  <c r="L2397" i="1" a="1"/>
  <c r="L2397" i="1" s="1"/>
  <c r="L2398" i="1" a="1"/>
  <c r="L2398" i="1" s="1"/>
  <c r="L2399" i="1" a="1"/>
  <c r="L2399" i="1" s="1"/>
  <c r="L2400" i="1" a="1"/>
  <c r="L2400" i="1" s="1"/>
  <c r="L2401" i="1" a="1"/>
  <c r="L2401" i="1" s="1"/>
  <c r="L2402" i="1" a="1"/>
  <c r="L2402" i="1" s="1"/>
  <c r="L2403" i="1" a="1"/>
  <c r="L2403" i="1" s="1"/>
  <c r="L2404" i="1" a="1"/>
  <c r="L2404" i="1" s="1"/>
  <c r="L2405" i="1" a="1"/>
  <c r="L2405" i="1" s="1"/>
  <c r="L2406" i="1" a="1"/>
  <c r="L2406" i="1" s="1"/>
  <c r="L2407" i="1" a="1"/>
  <c r="L2407" i="1" s="1"/>
  <c r="L2408" i="1" a="1"/>
  <c r="L2408" i="1" s="1"/>
  <c r="L2409" i="1" a="1"/>
  <c r="L2409" i="1" s="1"/>
  <c r="L2410" i="1" a="1"/>
  <c r="L2410" i="1" s="1"/>
  <c r="L2411" i="1" a="1"/>
  <c r="L2411" i="1" s="1"/>
  <c r="L2412" i="1" a="1"/>
  <c r="L2412" i="1" s="1"/>
  <c r="L2413" i="1" a="1"/>
  <c r="L2413" i="1" s="1"/>
  <c r="L2414" i="1" a="1"/>
  <c r="L2414" i="1" s="1"/>
  <c r="L2415" i="1" a="1"/>
  <c r="L2415" i="1" s="1"/>
  <c r="L2416" i="1" a="1"/>
  <c r="L2416" i="1" s="1"/>
  <c r="L2417" i="1" a="1"/>
  <c r="L2417" i="1" s="1"/>
  <c r="L2418" i="1" a="1"/>
  <c r="L2418" i="1" s="1"/>
  <c r="L2419" i="1" a="1"/>
  <c r="L2419" i="1" s="1"/>
  <c r="L2420" i="1" a="1"/>
  <c r="L2420" i="1" s="1"/>
  <c r="L2421" i="1" a="1"/>
  <c r="L2421" i="1" s="1"/>
  <c r="L2422" i="1" a="1"/>
  <c r="L2422" i="1" s="1"/>
  <c r="L2423" i="1" a="1"/>
  <c r="L2423" i="1" s="1"/>
  <c r="L2424" i="1" a="1"/>
  <c r="L2424" i="1" s="1"/>
  <c r="L2425" i="1" a="1"/>
  <c r="L2425" i="1" s="1"/>
  <c r="L2426" i="1" a="1"/>
  <c r="L2426" i="1" s="1"/>
  <c r="L2427" i="1" a="1"/>
  <c r="L2427" i="1" s="1"/>
  <c r="L2428" i="1" a="1"/>
  <c r="L2428" i="1" s="1"/>
  <c r="L2429" i="1" a="1"/>
  <c r="L2429" i="1" s="1"/>
  <c r="L2430" i="1" a="1"/>
  <c r="L2430" i="1" s="1"/>
  <c r="L2431" i="1" a="1"/>
  <c r="L2431" i="1" s="1"/>
  <c r="L2432" i="1" a="1"/>
  <c r="L2432" i="1" s="1"/>
  <c r="L2433" i="1" a="1"/>
  <c r="L2433" i="1" s="1"/>
  <c r="L2434" i="1" a="1"/>
  <c r="L2434" i="1" s="1"/>
  <c r="L2435" i="1" a="1"/>
  <c r="L2435" i="1" s="1"/>
  <c r="L2436" i="1" a="1"/>
  <c r="L2436" i="1" s="1"/>
  <c r="L2437" i="1" a="1"/>
  <c r="L2437" i="1" s="1"/>
  <c r="L2438" i="1" a="1"/>
  <c r="L2438" i="1" s="1"/>
  <c r="L2439" i="1" a="1"/>
  <c r="L2439" i="1" s="1"/>
  <c r="L2440" i="1" a="1"/>
  <c r="L2440" i="1" s="1"/>
  <c r="L2441" i="1" a="1"/>
  <c r="L2441" i="1" s="1"/>
  <c r="L2442" i="1" a="1"/>
  <c r="L2442" i="1" s="1"/>
  <c r="L2443" i="1" a="1"/>
  <c r="L2443" i="1" s="1"/>
  <c r="L2444" i="1" a="1"/>
  <c r="L2444" i="1" s="1"/>
  <c r="L2445" i="1" a="1"/>
  <c r="L2445" i="1" s="1"/>
  <c r="L2446" i="1" a="1"/>
  <c r="L2446" i="1" s="1"/>
  <c r="L2447" i="1" a="1"/>
  <c r="L2447" i="1" s="1"/>
  <c r="L2448" i="1" a="1"/>
  <c r="L2448" i="1" s="1"/>
  <c r="L2449" i="1" a="1"/>
  <c r="L2449" i="1" s="1"/>
  <c r="L2450" i="1" a="1"/>
  <c r="L2450" i="1" s="1"/>
  <c r="L2451" i="1" a="1"/>
  <c r="L2451" i="1" s="1"/>
  <c r="L2452" i="1" a="1"/>
  <c r="L2452" i="1" s="1"/>
  <c r="L2453" i="1" a="1"/>
  <c r="L2453" i="1"/>
  <c r="L2454" i="1" a="1"/>
  <c r="L2454" i="1" s="1"/>
  <c r="L2455" i="1" a="1"/>
  <c r="L2455" i="1" s="1"/>
  <c r="L2456" i="1" a="1"/>
  <c r="L2456" i="1" s="1"/>
  <c r="L2457" i="1" a="1"/>
  <c r="L2457" i="1" s="1"/>
  <c r="L2458" i="1" a="1"/>
  <c r="L2458" i="1" s="1"/>
  <c r="L2459" i="1" a="1"/>
  <c r="L2459" i="1" s="1"/>
  <c r="L2460" i="1" a="1"/>
  <c r="L2460" i="1" s="1"/>
  <c r="L2461" i="1" a="1"/>
  <c r="L2461" i="1" s="1"/>
  <c r="L2462" i="1" a="1"/>
  <c r="L2462" i="1" s="1"/>
  <c r="L2463" i="1" a="1"/>
  <c r="L2463" i="1" s="1"/>
  <c r="L2464" i="1" a="1"/>
  <c r="L2464" i="1" s="1"/>
  <c r="L2465" i="1" a="1"/>
  <c r="L2465" i="1" s="1"/>
  <c r="L2466" i="1" a="1"/>
  <c r="L2466" i="1" s="1"/>
  <c r="L2467" i="1" a="1"/>
  <c r="L2467" i="1" s="1"/>
  <c r="L2468" i="1" a="1"/>
  <c r="L2468" i="1" s="1"/>
  <c r="L2469" i="1" a="1"/>
  <c r="L2469" i="1" s="1"/>
  <c r="L2470" i="1" a="1"/>
  <c r="L2470" i="1" s="1"/>
  <c r="L2471" i="1" a="1"/>
  <c r="L2471" i="1" s="1"/>
  <c r="L2472" i="1" a="1"/>
  <c r="L2472" i="1" s="1"/>
  <c r="L2473" i="1" a="1"/>
  <c r="L2473" i="1" s="1"/>
  <c r="L2474" i="1" a="1"/>
  <c r="L2474" i="1" s="1"/>
  <c r="L2475" i="1" a="1"/>
  <c r="L2475" i="1" s="1"/>
  <c r="L2476" i="1" a="1"/>
  <c r="L2476" i="1" s="1"/>
  <c r="L2477" i="1" a="1"/>
  <c r="L2477" i="1" s="1"/>
  <c r="L2478" i="1" a="1"/>
  <c r="L2478" i="1" s="1"/>
  <c r="L2479" i="1" a="1"/>
  <c r="L2479" i="1" s="1"/>
  <c r="L2480" i="1" a="1"/>
  <c r="L2480" i="1" s="1"/>
  <c r="L2481" i="1" a="1"/>
  <c r="L2481" i="1" s="1"/>
  <c r="L2482" i="1" a="1"/>
  <c r="L2482" i="1" s="1"/>
  <c r="L2483" i="1" a="1"/>
  <c r="L2483" i="1" s="1"/>
  <c r="L2484" i="1" a="1"/>
  <c r="L2484" i="1" s="1"/>
  <c r="L2485" i="1" a="1"/>
  <c r="L2485" i="1" s="1"/>
  <c r="L2486" i="1" a="1"/>
  <c r="L2486" i="1" s="1"/>
  <c r="L2487" i="1" a="1"/>
  <c r="L2487" i="1" s="1"/>
  <c r="L2488" i="1" a="1"/>
  <c r="L2488" i="1" s="1"/>
  <c r="L2489" i="1" a="1"/>
  <c r="L2489" i="1" s="1"/>
  <c r="L2490" i="1" a="1"/>
  <c r="L2490" i="1" s="1"/>
  <c r="L2491" i="1" a="1"/>
  <c r="L2491" i="1" s="1"/>
  <c r="L2492" i="1" a="1"/>
  <c r="L2492" i="1" s="1"/>
  <c r="L2493" i="1" a="1"/>
  <c r="L2493" i="1" s="1"/>
  <c r="L2494" i="1" a="1"/>
  <c r="L2494" i="1" s="1"/>
  <c r="L2495" i="1" a="1"/>
  <c r="L2495" i="1" s="1"/>
  <c r="L2496" i="1" a="1"/>
  <c r="L2496" i="1" s="1"/>
  <c r="L2497" i="1" a="1"/>
  <c r="L2497" i="1" s="1"/>
  <c r="L2498" i="1" a="1"/>
  <c r="L2498" i="1" s="1"/>
  <c r="L2499" i="1" a="1"/>
  <c r="L2499" i="1" s="1"/>
  <c r="L2500" i="1" a="1"/>
  <c r="L2500" i="1" s="1"/>
  <c r="L2501" i="1" a="1"/>
  <c r="L2501" i="1" s="1"/>
  <c r="L2502" i="1" a="1"/>
  <c r="L2502" i="1" s="1"/>
  <c r="L2503" i="1" a="1"/>
  <c r="L2503" i="1" s="1"/>
  <c r="L2504" i="1" a="1"/>
  <c r="L2504" i="1" s="1"/>
  <c r="L2505" i="1" a="1"/>
  <c r="L2505" i="1" s="1"/>
  <c r="L2506" i="1" a="1"/>
  <c r="L2506" i="1" s="1"/>
  <c r="L2507" i="1" a="1"/>
  <c r="L2507" i="1" s="1"/>
  <c r="L2508" i="1" a="1"/>
  <c r="L2508" i="1" s="1"/>
  <c r="L2509" i="1" a="1"/>
  <c r="L2509" i="1" s="1"/>
  <c r="L2510" i="1" a="1"/>
  <c r="L2510" i="1" s="1"/>
  <c r="L2511" i="1" a="1"/>
  <c r="L2511" i="1" s="1"/>
  <c r="L2512" i="1" a="1"/>
  <c r="L2512" i="1" s="1"/>
  <c r="L2513" i="1" a="1"/>
  <c r="L2513" i="1" s="1"/>
  <c r="L2514" i="1" a="1"/>
  <c r="L2514" i="1" s="1"/>
  <c r="L2515" i="1" a="1"/>
  <c r="L2515" i="1" s="1"/>
  <c r="L2516" i="1" a="1"/>
  <c r="L2516" i="1" s="1"/>
  <c r="L2517" i="1" a="1"/>
  <c r="L2517" i="1" s="1"/>
  <c r="L2518" i="1" a="1"/>
  <c r="L2518" i="1" s="1"/>
  <c r="L2519" i="1" a="1"/>
  <c r="L2519" i="1" s="1"/>
  <c r="L2520" i="1" a="1"/>
  <c r="L2520" i="1" s="1"/>
  <c r="L2521" i="1" a="1"/>
  <c r="L2521" i="1" s="1"/>
  <c r="L2522" i="1" a="1"/>
  <c r="L2522" i="1" s="1"/>
  <c r="L2523" i="1" a="1"/>
  <c r="L2523" i="1" s="1"/>
  <c r="L2524" i="1" a="1"/>
  <c r="L2524" i="1" s="1"/>
  <c r="L2525" i="1" a="1"/>
  <c r="L2525" i="1" s="1"/>
  <c r="L2526" i="1" a="1"/>
  <c r="L2526" i="1" s="1"/>
  <c r="L2527" i="1" a="1"/>
  <c r="L2527" i="1" s="1"/>
  <c r="L2528" i="1" a="1"/>
  <c r="L2528" i="1" s="1"/>
  <c r="L2529" i="1" a="1"/>
  <c r="L2529" i="1" s="1"/>
  <c r="L2530" i="1" a="1"/>
  <c r="L2530" i="1" s="1"/>
  <c r="L2531" i="1" a="1"/>
  <c r="L2531" i="1" s="1"/>
  <c r="L2532" i="1" a="1"/>
  <c r="L2532" i="1" s="1"/>
  <c r="L2533" i="1" a="1"/>
  <c r="L2533" i="1" s="1"/>
  <c r="L2534" i="1" a="1"/>
  <c r="L2534" i="1" s="1"/>
  <c r="L2535" i="1" a="1"/>
  <c r="L2535" i="1" s="1"/>
  <c r="L2536" i="1" a="1"/>
  <c r="L2536" i="1"/>
  <c r="L2537" i="1" a="1"/>
  <c r="L2537" i="1" s="1"/>
  <c r="L2538" i="1" a="1"/>
  <c r="L2538" i="1" s="1"/>
  <c r="L2539" i="1" a="1"/>
  <c r="L2539" i="1" s="1"/>
  <c r="L2540" i="1" a="1"/>
  <c r="L2540" i="1" s="1"/>
  <c r="L2541" i="1" a="1"/>
  <c r="L2541" i="1" s="1"/>
  <c r="L2542" i="1" a="1"/>
  <c r="L2542" i="1" s="1"/>
  <c r="L2543" i="1" a="1"/>
  <c r="L2543" i="1" s="1"/>
  <c r="L2544" i="1" a="1"/>
  <c r="L2544" i="1" s="1"/>
  <c r="L2545" i="1" a="1"/>
  <c r="L2545" i="1" s="1"/>
  <c r="L2546" i="1" a="1"/>
  <c r="L2546" i="1" s="1"/>
  <c r="L2547" i="1" a="1"/>
  <c r="L2547" i="1" s="1"/>
  <c r="L2548" i="1" a="1"/>
  <c r="L2548" i="1" s="1"/>
  <c r="L2549" i="1" a="1"/>
  <c r="L2549" i="1" s="1"/>
  <c r="L2550" i="1" a="1"/>
  <c r="L2550" i="1" s="1"/>
  <c r="L2551" i="1" a="1"/>
  <c r="L2551" i="1" s="1"/>
  <c r="L2552" i="1" a="1"/>
  <c r="L2552" i="1" s="1"/>
  <c r="L2553" i="1" a="1"/>
  <c r="L2553" i="1" s="1"/>
  <c r="L2554" i="1" a="1"/>
  <c r="L2554" i="1" s="1"/>
  <c r="L2555" i="1" a="1"/>
  <c r="L2555" i="1" s="1"/>
  <c r="L2556" i="1" a="1"/>
  <c r="L2556" i="1" s="1"/>
  <c r="L2557" i="1" a="1"/>
  <c r="L2557" i="1" s="1"/>
  <c r="L2558" i="1" a="1"/>
  <c r="L2558" i="1" s="1"/>
  <c r="L2559" i="1" a="1"/>
  <c r="L2559" i="1" s="1"/>
  <c r="L2560" i="1" a="1"/>
  <c r="L2560" i="1" s="1"/>
  <c r="L2561" i="1" a="1"/>
  <c r="L2561" i="1" s="1"/>
  <c r="L2562" i="1" a="1"/>
  <c r="L2562" i="1" s="1"/>
  <c r="L2563" i="1" a="1"/>
  <c r="L2563" i="1" s="1"/>
  <c r="L2564" i="1" a="1"/>
  <c r="L2564" i="1" s="1"/>
  <c r="L2565" i="1" a="1"/>
  <c r="L2565" i="1" s="1"/>
  <c r="L2566" i="1" a="1"/>
  <c r="L2566" i="1" s="1"/>
  <c r="L2567" i="1" a="1"/>
  <c r="L2567" i="1" s="1"/>
  <c r="L2568" i="1" a="1"/>
  <c r="L2568" i="1" s="1"/>
  <c r="L2569" i="1" a="1"/>
  <c r="L2569" i="1" s="1"/>
  <c r="L2570" i="1" a="1"/>
  <c r="L2570" i="1" s="1"/>
  <c r="L2571" i="1" a="1"/>
  <c r="L2571" i="1" s="1"/>
  <c r="L2572" i="1" a="1"/>
  <c r="L2572" i="1" s="1"/>
  <c r="L2573" i="1" a="1"/>
  <c r="L2573" i="1" s="1"/>
  <c r="L2574" i="1" a="1"/>
  <c r="L2574" i="1" s="1"/>
  <c r="L2575" i="1" a="1"/>
  <c r="L2575" i="1" s="1"/>
  <c r="L2576" i="1" a="1"/>
  <c r="L2576" i="1" s="1"/>
  <c r="L2577" i="1" a="1"/>
  <c r="L2577" i="1" s="1"/>
  <c r="L2578" i="1" a="1"/>
  <c r="L2578" i="1" s="1"/>
  <c r="L2579" i="1" a="1"/>
  <c r="L2579" i="1" s="1"/>
  <c r="L2580" i="1" a="1"/>
  <c r="L2580" i="1" s="1"/>
  <c r="L2581" i="1" a="1"/>
  <c r="L2581" i="1" s="1"/>
  <c r="L2582" i="1" a="1"/>
  <c r="L2582" i="1"/>
  <c r="L2583" i="1" a="1"/>
  <c r="L2583" i="1" s="1"/>
  <c r="L2584" i="1" a="1"/>
  <c r="L2584" i="1" s="1"/>
  <c r="L2585" i="1" a="1"/>
  <c r="L2585" i="1" s="1"/>
  <c r="L2586" i="1" a="1"/>
  <c r="L2586" i="1" s="1"/>
  <c r="L2587" i="1" a="1"/>
  <c r="L2587" i="1" s="1"/>
  <c r="L2588" i="1" a="1"/>
  <c r="L2588" i="1"/>
  <c r="L2589" i="1" a="1"/>
  <c r="L2589" i="1" s="1"/>
  <c r="L2590" i="1" a="1"/>
  <c r="L2590" i="1" s="1"/>
  <c r="L2591" i="1" a="1"/>
  <c r="L2591" i="1" s="1"/>
  <c r="L2592" i="1" a="1"/>
  <c r="L2592" i="1" s="1"/>
  <c r="L2593" i="1" a="1"/>
  <c r="L2593" i="1" s="1"/>
  <c r="L2594" i="1" a="1"/>
  <c r="L2594" i="1" s="1"/>
  <c r="L2595" i="1" a="1"/>
  <c r="L2595" i="1" s="1"/>
  <c r="L2596" i="1" a="1"/>
  <c r="L2596" i="1" s="1"/>
  <c r="L2597" i="1" a="1"/>
  <c r="L2597" i="1" s="1"/>
  <c r="L2598" i="1" a="1"/>
  <c r="L2598" i="1" s="1"/>
  <c r="L2599" i="1" a="1"/>
  <c r="L2599" i="1" s="1"/>
  <c r="L2600" i="1" a="1"/>
  <c r="L2600" i="1" s="1"/>
  <c r="L2601" i="1" a="1"/>
  <c r="L2601" i="1" s="1"/>
  <c r="L2602" i="1" a="1"/>
  <c r="L2602" i="1"/>
  <c r="L2603" i="1" a="1"/>
  <c r="L2603" i="1" s="1"/>
  <c r="L2604" i="1" a="1"/>
  <c r="L2604" i="1" s="1"/>
  <c r="L2605" i="1" a="1"/>
  <c r="L2605" i="1" s="1"/>
  <c r="L2606" i="1" a="1"/>
  <c r="L2606" i="1" s="1"/>
  <c r="L2607" i="1" a="1"/>
  <c r="L2607" i="1" s="1"/>
  <c r="L2608" i="1" a="1"/>
  <c r="L2608" i="1" s="1"/>
  <c r="L2609" i="1" a="1"/>
  <c r="L2609" i="1"/>
  <c r="L2610" i="1" a="1"/>
  <c r="L2610" i="1" s="1"/>
  <c r="L2611" i="1" a="1"/>
  <c r="L2611" i="1" s="1"/>
  <c r="L2612" i="1" a="1"/>
  <c r="L2612" i="1" s="1"/>
  <c r="L2613" i="1" a="1"/>
  <c r="L2613" i="1" s="1"/>
  <c r="L2614" i="1" a="1"/>
  <c r="L2614" i="1" s="1"/>
  <c r="L2615" i="1" a="1"/>
  <c r="L2615" i="1" s="1"/>
  <c r="L2616" i="1" a="1"/>
  <c r="L2616" i="1" s="1"/>
  <c r="L2617" i="1" a="1"/>
  <c r="L2617" i="1" s="1"/>
  <c r="L2618" i="1" a="1"/>
  <c r="L2618" i="1" s="1"/>
  <c r="L2619" i="1" a="1"/>
  <c r="L2619" i="1" s="1"/>
  <c r="L2620" i="1" a="1"/>
  <c r="L2620" i="1" s="1"/>
  <c r="L2621" i="1" a="1"/>
  <c r="L2621" i="1" s="1"/>
  <c r="L2622" i="1" a="1"/>
  <c r="L2622" i="1" s="1"/>
  <c r="L2623" i="1" a="1"/>
  <c r="L2623" i="1" s="1"/>
  <c r="L2624" i="1" a="1"/>
  <c r="L2624" i="1" s="1"/>
  <c r="L2625" i="1" a="1"/>
  <c r="L2625" i="1" s="1"/>
  <c r="L2626" i="1" a="1"/>
  <c r="L2626" i="1" s="1"/>
  <c r="L2627" i="1" a="1"/>
  <c r="L2627" i="1" s="1"/>
  <c r="L2628" i="1" a="1"/>
  <c r="L2628" i="1" s="1"/>
  <c r="L2629" i="1" a="1"/>
  <c r="L2629" i="1" s="1"/>
  <c r="L2630" i="1" a="1"/>
  <c r="L2630" i="1" s="1"/>
  <c r="L2631" i="1" a="1"/>
  <c r="L2631" i="1" s="1"/>
  <c r="L2632" i="1" a="1"/>
  <c r="L2632" i="1" s="1"/>
  <c r="L2633" i="1" a="1"/>
  <c r="L2633" i="1" s="1"/>
  <c r="L2634" i="1" a="1"/>
  <c r="L2634" i="1" s="1"/>
  <c r="L2635" i="1" a="1"/>
  <c r="L2635" i="1" s="1"/>
  <c r="L2636" i="1" a="1"/>
  <c r="L2636" i="1" s="1"/>
  <c r="L2637" i="1" a="1"/>
  <c r="L2637" i="1" s="1"/>
  <c r="L2638" i="1" a="1"/>
  <c r="L2638" i="1" s="1"/>
  <c r="L2639" i="1" a="1"/>
  <c r="L2639" i="1" s="1"/>
  <c r="L2640" i="1" a="1"/>
  <c r="L2640" i="1" s="1"/>
  <c r="L2641" i="1" a="1"/>
  <c r="L2641" i="1" s="1"/>
  <c r="L2642" i="1" a="1"/>
  <c r="L2642" i="1" s="1"/>
  <c r="L2643" i="1" a="1"/>
  <c r="L2643" i="1" s="1"/>
  <c r="L2644" i="1" a="1"/>
  <c r="L2644" i="1" s="1"/>
  <c r="L2645" i="1" a="1"/>
  <c r="L2645" i="1" s="1"/>
  <c r="L2646" i="1" a="1"/>
  <c r="L2646" i="1" s="1"/>
  <c r="L2647" i="1" a="1"/>
  <c r="L2647" i="1" s="1"/>
  <c r="L2648" i="1" a="1"/>
  <c r="L2648" i="1" s="1"/>
  <c r="L2649" i="1" a="1"/>
  <c r="L2649" i="1" s="1"/>
  <c r="L2650" i="1" a="1"/>
  <c r="L2650" i="1" s="1"/>
  <c r="L2651" i="1" a="1"/>
  <c r="L2651" i="1" s="1"/>
  <c r="L2652" i="1" a="1"/>
  <c r="L2652" i="1" s="1"/>
  <c r="L2653" i="1" a="1"/>
  <c r="L2653" i="1" s="1"/>
  <c r="L2654" i="1" a="1"/>
  <c r="L2654" i="1" s="1"/>
  <c r="L2655" i="1" a="1"/>
  <c r="L2655" i="1" s="1"/>
  <c r="L2656" i="1" a="1"/>
  <c r="L2656" i="1" s="1"/>
  <c r="L2657" i="1" a="1"/>
  <c r="L2657" i="1" s="1"/>
  <c r="L2658" i="1" a="1"/>
  <c r="L2658" i="1" s="1"/>
  <c r="L2659" i="1" a="1"/>
  <c r="L2659" i="1" s="1"/>
  <c r="L2660" i="1" a="1"/>
  <c r="L2660" i="1" s="1"/>
  <c r="L2661" i="1" a="1"/>
  <c r="L2661" i="1" s="1"/>
  <c r="L2662" i="1" a="1"/>
  <c r="L2662" i="1" s="1"/>
  <c r="L2663" i="1" a="1"/>
  <c r="L2663" i="1" s="1"/>
  <c r="L2664" i="1" a="1"/>
  <c r="L2664" i="1" s="1"/>
  <c r="L2665" i="1" a="1"/>
  <c r="L2665" i="1" s="1"/>
  <c r="L2666" i="1" a="1"/>
  <c r="L2666" i="1" s="1"/>
  <c r="L2667" i="1" a="1"/>
  <c r="L2667" i="1" s="1"/>
  <c r="L2668" i="1" a="1"/>
  <c r="L2668" i="1" s="1"/>
  <c r="L2669" i="1" a="1"/>
  <c r="L2669" i="1" s="1"/>
  <c r="L2670" i="1" a="1"/>
  <c r="L2670" i="1" s="1"/>
  <c r="L2671" i="1" a="1"/>
  <c r="L2671" i="1" s="1"/>
  <c r="L2672" i="1" a="1"/>
  <c r="L2672" i="1" s="1"/>
  <c r="L2673" i="1" a="1"/>
  <c r="L2673" i="1" s="1"/>
  <c r="L2674" i="1" a="1"/>
  <c r="L2674" i="1" s="1"/>
  <c r="L2675" i="1" a="1"/>
  <c r="L2675" i="1" s="1"/>
  <c r="L2676" i="1" a="1"/>
  <c r="L2676" i="1" s="1"/>
  <c r="L2677" i="1" a="1"/>
  <c r="L2677" i="1" s="1"/>
  <c r="L2678" i="1" a="1"/>
  <c r="L2678" i="1" s="1"/>
  <c r="L2679" i="1" a="1"/>
  <c r="L2679" i="1" s="1"/>
  <c r="L2680" i="1" a="1"/>
  <c r="L2680" i="1"/>
  <c r="L2681" i="1" a="1"/>
  <c r="L2681" i="1" s="1"/>
  <c r="L2682" i="1" a="1"/>
  <c r="L2682" i="1" s="1"/>
  <c r="L2683" i="1" a="1"/>
  <c r="L2683" i="1" s="1"/>
  <c r="L2684" i="1" a="1"/>
  <c r="L2684" i="1" s="1"/>
  <c r="L2685" i="1" a="1"/>
  <c r="L2685" i="1" s="1"/>
  <c r="L2686" i="1" a="1"/>
  <c r="L2686" i="1" s="1"/>
  <c r="L2687" i="1" a="1"/>
  <c r="L2687" i="1" s="1"/>
  <c r="L2688" i="1" a="1"/>
  <c r="L2688" i="1" s="1"/>
  <c r="L2689" i="1" a="1"/>
  <c r="L2689" i="1" s="1"/>
  <c r="L2690" i="1" a="1"/>
  <c r="L2690" i="1" s="1"/>
  <c r="L2691" i="1" a="1"/>
  <c r="L2691" i="1" s="1"/>
  <c r="L2692" i="1" a="1"/>
  <c r="L2692" i="1" s="1"/>
  <c r="L2693" i="1" a="1"/>
  <c r="L2693" i="1" s="1"/>
  <c r="L2694" i="1" a="1"/>
  <c r="L2694" i="1" s="1"/>
  <c r="L2695" i="1" a="1"/>
  <c r="L2695" i="1" s="1"/>
  <c r="L2696" i="1" a="1"/>
  <c r="L2696" i="1" s="1"/>
  <c r="L2697" i="1" a="1"/>
  <c r="L2697" i="1" s="1"/>
  <c r="L2698" i="1" a="1"/>
  <c r="L2698" i="1" s="1"/>
  <c r="L2699" i="1" a="1"/>
  <c r="L2699" i="1" s="1"/>
  <c r="L2700" i="1" a="1"/>
  <c r="L2700" i="1" s="1"/>
  <c r="L2701" i="1" a="1"/>
  <c r="L2701" i="1" s="1"/>
  <c r="L2702" i="1" a="1"/>
  <c r="L2702" i="1" s="1"/>
  <c r="L2703" i="1" a="1"/>
  <c r="L2703" i="1" s="1"/>
  <c r="L2704" i="1" a="1"/>
  <c r="L2704" i="1" s="1"/>
  <c r="L2705" i="1" a="1"/>
  <c r="L2705" i="1" s="1"/>
  <c r="L2706" i="1" a="1"/>
  <c r="L2706" i="1" s="1"/>
  <c r="L2707" i="1" a="1"/>
  <c r="L2707" i="1" s="1"/>
  <c r="L2708" i="1" a="1"/>
  <c r="L2708" i="1" s="1"/>
  <c r="L2709" i="1" a="1"/>
  <c r="L2709" i="1" s="1"/>
  <c r="L2710" i="1" a="1"/>
  <c r="L2710" i="1" s="1"/>
  <c r="L2711" i="1" a="1"/>
  <c r="L2711" i="1" s="1"/>
  <c r="L2712" i="1" a="1"/>
  <c r="L2712" i="1" s="1"/>
  <c r="L2713" i="1" a="1"/>
  <c r="L2713" i="1" s="1"/>
  <c r="L2714" i="1" a="1"/>
  <c r="L2714" i="1" s="1"/>
  <c r="L2715" i="1" a="1"/>
  <c r="L2715" i="1" s="1"/>
  <c r="L2716" i="1" a="1"/>
  <c r="L2716" i="1" s="1"/>
  <c r="L2717" i="1" a="1"/>
  <c r="L2717" i="1" s="1"/>
  <c r="L2718" i="1" a="1"/>
  <c r="L2718" i="1" s="1"/>
  <c r="L2719" i="1" a="1"/>
  <c r="L2719" i="1" s="1"/>
  <c r="L2720" i="1" a="1"/>
  <c r="L2720" i="1" s="1"/>
  <c r="L2721" i="1" a="1"/>
  <c r="L2721" i="1" s="1"/>
  <c r="L2722" i="1" a="1"/>
  <c r="L2722" i="1" s="1"/>
  <c r="L2723" i="1" a="1"/>
  <c r="L2723" i="1" s="1"/>
  <c r="L2724" i="1" a="1"/>
  <c r="L2724" i="1" s="1"/>
  <c r="L2725" i="1" a="1"/>
  <c r="L2725" i="1" s="1"/>
  <c r="L2726" i="1" a="1"/>
  <c r="L2726" i="1" s="1"/>
  <c r="L2727" i="1" a="1"/>
  <c r="L2727" i="1" s="1"/>
  <c r="L2728" i="1" a="1"/>
  <c r="L2728" i="1" s="1"/>
  <c r="L2729" i="1" a="1"/>
  <c r="L2729" i="1" s="1"/>
  <c r="L2730" i="1" a="1"/>
  <c r="L2730" i="1" s="1"/>
  <c r="L2731" i="1" a="1"/>
  <c r="L2731" i="1" s="1"/>
  <c r="L2732" i="1" a="1"/>
  <c r="L2732" i="1" s="1"/>
  <c r="L2733" i="1" a="1"/>
  <c r="L2733" i="1" s="1"/>
  <c r="L2734" i="1" a="1"/>
  <c r="L2734" i="1" s="1"/>
  <c r="L2735" i="1" a="1"/>
  <c r="L2735" i="1" s="1"/>
  <c r="L2736" i="1" a="1"/>
  <c r="L2736" i="1" s="1"/>
  <c r="L2737" i="1" a="1"/>
  <c r="L2737" i="1" s="1"/>
  <c r="L2738" i="1" a="1"/>
  <c r="L2738" i="1" s="1"/>
  <c r="L2739" i="1" a="1"/>
  <c r="L2739" i="1" s="1"/>
  <c r="L2740" i="1" a="1"/>
  <c r="L2740" i="1" s="1"/>
  <c r="L2741" i="1" a="1"/>
  <c r="L2741" i="1" s="1"/>
  <c r="L2742" i="1" a="1"/>
  <c r="L2742" i="1" s="1"/>
  <c r="L2743" i="1" a="1"/>
  <c r="L2743" i="1" s="1"/>
  <c r="L2744" i="1" a="1"/>
  <c r="L2744" i="1" s="1"/>
  <c r="L2745" i="1" a="1"/>
  <c r="L2745" i="1" s="1"/>
  <c r="L2746" i="1" a="1"/>
  <c r="L2746" i="1" s="1"/>
  <c r="L2747" i="1" a="1"/>
  <c r="L2747" i="1" s="1"/>
  <c r="L2748" i="1" a="1"/>
  <c r="L2748" i="1" s="1"/>
  <c r="L2749" i="1" a="1"/>
  <c r="L2749" i="1" s="1"/>
  <c r="L2750" i="1" a="1"/>
  <c r="L2750" i="1" s="1"/>
  <c r="L2751" i="1" a="1"/>
  <c r="L2751" i="1" s="1"/>
  <c r="L2752" i="1" a="1"/>
  <c r="L2752" i="1" s="1"/>
  <c r="L2753" i="1" a="1"/>
  <c r="L2753" i="1" s="1"/>
  <c r="L2754" i="1" a="1"/>
  <c r="L2754" i="1" s="1"/>
  <c r="L2755" i="1" a="1"/>
  <c r="L2755" i="1" s="1"/>
  <c r="L2756" i="1" a="1"/>
  <c r="L2756" i="1" s="1"/>
  <c r="L2757" i="1" a="1"/>
  <c r="L2757" i="1" s="1"/>
  <c r="L2758" i="1" a="1"/>
  <c r="L2758" i="1" s="1"/>
  <c r="L2759" i="1" a="1"/>
  <c r="L2759" i="1" s="1"/>
  <c r="L2760" i="1" a="1"/>
  <c r="L2760" i="1" s="1"/>
  <c r="L2761" i="1" a="1"/>
  <c r="L2761" i="1" s="1"/>
  <c r="L2762" i="1" a="1"/>
  <c r="L2762" i="1" s="1"/>
  <c r="L2763" i="1" a="1"/>
  <c r="L2763" i="1" s="1"/>
  <c r="L2764" i="1" a="1"/>
  <c r="L2764" i="1" s="1"/>
  <c r="L2765" i="1" a="1"/>
  <c r="L2765" i="1" s="1"/>
  <c r="L2766" i="1" a="1"/>
  <c r="L2766" i="1" s="1"/>
  <c r="L2767" i="1" a="1"/>
  <c r="L2767" i="1"/>
  <c r="L2768" i="1" a="1"/>
  <c r="L2768" i="1" s="1"/>
  <c r="L2769" i="1" a="1"/>
  <c r="L2769" i="1" s="1"/>
  <c r="L2770" i="1" a="1"/>
  <c r="L2770" i="1" s="1"/>
  <c r="L2771" i="1" a="1"/>
  <c r="L2771" i="1" s="1"/>
  <c r="L2772" i="1" a="1"/>
  <c r="L2772" i="1" s="1"/>
  <c r="L2773" i="1" a="1"/>
  <c r="L2773" i="1" s="1"/>
  <c r="L2774" i="1" a="1"/>
  <c r="L2774" i="1" s="1"/>
  <c r="L2775" i="1" a="1"/>
  <c r="L2775" i="1" s="1"/>
  <c r="L2776" i="1" a="1"/>
  <c r="L2776" i="1" s="1"/>
  <c r="L2777" i="1" a="1"/>
  <c r="L2777" i="1" s="1"/>
  <c r="L2778" i="1" a="1"/>
  <c r="L2778" i="1" s="1"/>
  <c r="L2779" i="1" a="1"/>
  <c r="L2779" i="1" s="1"/>
  <c r="L2780" i="1" a="1"/>
  <c r="L2780" i="1" s="1"/>
  <c r="L2781" i="1" a="1"/>
  <c r="L2781" i="1" s="1"/>
  <c r="L2782" i="1" a="1"/>
  <c r="L2782" i="1" s="1"/>
  <c r="L2783" i="1" a="1"/>
  <c r="L2783" i="1" s="1"/>
  <c r="L2784" i="1" a="1"/>
  <c r="L2784" i="1" s="1"/>
  <c r="L2785" i="1" a="1"/>
  <c r="L2785" i="1" s="1"/>
  <c r="L2786" i="1" a="1"/>
  <c r="L2786" i="1" s="1"/>
  <c r="L2787" i="1" a="1"/>
  <c r="L2787" i="1" s="1"/>
  <c r="L2788" i="1" a="1"/>
  <c r="L2788" i="1" s="1"/>
  <c r="L2789" i="1" a="1"/>
  <c r="L2789" i="1" s="1"/>
  <c r="L2790" i="1" a="1"/>
  <c r="L2790" i="1" s="1"/>
  <c r="L2791" i="1" a="1"/>
  <c r="L2791" i="1" s="1"/>
  <c r="L2792" i="1" a="1"/>
  <c r="L2792" i="1" s="1"/>
  <c r="L2793" i="1" a="1"/>
  <c r="L2793" i="1" s="1"/>
  <c r="L2794" i="1" a="1"/>
  <c r="L2794" i="1" s="1"/>
  <c r="L2795" i="1" a="1"/>
  <c r="L2795" i="1" s="1"/>
  <c r="L2796" i="1" a="1"/>
  <c r="L2796" i="1" s="1"/>
  <c r="L2797" i="1" a="1"/>
  <c r="L2797" i="1" s="1"/>
  <c r="L2798" i="1" a="1"/>
  <c r="L2798" i="1" s="1"/>
  <c r="L2799" i="1" a="1"/>
  <c r="L2799" i="1" s="1"/>
  <c r="L2800" i="1" a="1"/>
  <c r="L2800" i="1" s="1"/>
  <c r="L2801" i="1" a="1"/>
  <c r="L2801" i="1" s="1"/>
  <c r="L2802" i="1" a="1"/>
  <c r="L2802" i="1" s="1"/>
  <c r="L2803" i="1" a="1"/>
  <c r="L2803" i="1" s="1"/>
  <c r="L2804" i="1" a="1"/>
  <c r="L2804" i="1" s="1"/>
  <c r="L2805" i="1" a="1"/>
  <c r="L2805" i="1" s="1"/>
  <c r="L2806" i="1" a="1"/>
  <c r="L2806" i="1" s="1"/>
  <c r="L2807" i="1" a="1"/>
  <c r="L2807" i="1" s="1"/>
  <c r="L2808" i="1" a="1"/>
  <c r="L2808" i="1" s="1"/>
  <c r="L2809" i="1" a="1"/>
  <c r="L2809" i="1" s="1"/>
  <c r="L2810" i="1" a="1"/>
  <c r="L2810" i="1" s="1"/>
  <c r="L2811" i="1" a="1"/>
  <c r="L2811" i="1" s="1"/>
  <c r="L2812" i="1" a="1"/>
  <c r="L2812" i="1" s="1"/>
  <c r="L2813" i="1" a="1"/>
  <c r="L2813" i="1" s="1"/>
  <c r="L2814" i="1" a="1"/>
  <c r="L2814" i="1" s="1"/>
  <c r="L2815" i="1" a="1"/>
  <c r="L2815" i="1" s="1"/>
  <c r="L2816" i="1" a="1"/>
  <c r="L2816" i="1"/>
  <c r="L2817" i="1" a="1"/>
  <c r="L2817" i="1" s="1"/>
  <c r="L2818" i="1" a="1"/>
  <c r="L2818" i="1" s="1"/>
  <c r="L2819" i="1" a="1"/>
  <c r="L2819" i="1" s="1"/>
  <c r="L2820" i="1" a="1"/>
  <c r="L2820" i="1" s="1"/>
  <c r="L2821" i="1" a="1"/>
  <c r="L2821" i="1" s="1"/>
  <c r="L2822" i="1" a="1"/>
  <c r="L2822" i="1" s="1"/>
  <c r="L2823" i="1" a="1"/>
  <c r="L2823" i="1" s="1"/>
  <c r="L2824" i="1" a="1"/>
  <c r="L2824" i="1" s="1"/>
  <c r="L2825" i="1" a="1"/>
  <c r="L2825" i="1" s="1"/>
  <c r="L2826" i="1" a="1"/>
  <c r="L2826" i="1" s="1"/>
  <c r="L2827" i="1" a="1"/>
  <c r="L2827" i="1" s="1"/>
  <c r="L2828" i="1" a="1"/>
  <c r="L2828" i="1" s="1"/>
  <c r="L2829" i="1" a="1"/>
  <c r="L2829" i="1" s="1"/>
  <c r="L2830" i="1" a="1"/>
  <c r="L2830" i="1" s="1"/>
  <c r="L2831" i="1" a="1"/>
  <c r="L2831" i="1" s="1"/>
  <c r="L2832" i="1" a="1"/>
  <c r="L2832" i="1" s="1"/>
  <c r="L2833" i="1" a="1"/>
  <c r="L2833" i="1" s="1"/>
  <c r="L2834" i="1" a="1"/>
  <c r="L2834" i="1" s="1"/>
  <c r="L2835" i="1" a="1"/>
  <c r="L2835" i="1" s="1"/>
  <c r="L2836" i="1" a="1"/>
  <c r="L2836" i="1" s="1"/>
  <c r="L2837" i="1" a="1"/>
  <c r="L2837" i="1" s="1"/>
  <c r="L2838" i="1" a="1"/>
  <c r="L2838" i="1" s="1"/>
  <c r="L2839" i="1" a="1"/>
  <c r="L2839" i="1" s="1"/>
  <c r="L2840" i="1" a="1"/>
  <c r="L2840" i="1" s="1"/>
  <c r="L2841" i="1" a="1"/>
  <c r="L2841" i="1" s="1"/>
  <c r="L2842" i="1" a="1"/>
  <c r="L2842" i="1" s="1"/>
  <c r="L2843" i="1" a="1"/>
  <c r="L2843" i="1" s="1"/>
  <c r="L2844" i="1" a="1"/>
  <c r="L2844" i="1" s="1"/>
  <c r="L2845" i="1" a="1"/>
  <c r="L2845" i="1" s="1"/>
  <c r="L2846" i="1" a="1"/>
  <c r="L2846" i="1" s="1"/>
  <c r="L2847" i="1" a="1"/>
  <c r="L2847" i="1" s="1"/>
  <c r="L2848" i="1" a="1"/>
  <c r="L2848" i="1" s="1"/>
  <c r="L2849" i="1" a="1"/>
  <c r="L2849" i="1" s="1"/>
  <c r="L2850" i="1" a="1"/>
  <c r="L2850" i="1" s="1"/>
  <c r="L2851" i="1" a="1"/>
  <c r="L2851" i="1" s="1"/>
  <c r="L2852" i="1" a="1"/>
  <c r="L2852" i="1" s="1"/>
  <c r="L2853" i="1" a="1"/>
  <c r="L2853" i="1" s="1"/>
  <c r="L2854" i="1" a="1"/>
  <c r="L2854" i="1" s="1"/>
  <c r="L2855" i="1" a="1"/>
  <c r="L2855" i="1" s="1"/>
  <c r="L2856" i="1" a="1"/>
  <c r="L2856" i="1" s="1"/>
  <c r="L2857" i="1" a="1"/>
  <c r="L2857" i="1" s="1"/>
  <c r="L2858" i="1" a="1"/>
  <c r="L2858" i="1" s="1"/>
  <c r="L2859" i="1" a="1"/>
  <c r="L2859" i="1" s="1"/>
  <c r="L2860" i="1" a="1"/>
  <c r="L2860" i="1" s="1"/>
  <c r="L2861" i="1" a="1"/>
  <c r="L2861" i="1" s="1"/>
  <c r="L2862" i="1" a="1"/>
  <c r="L2862" i="1" s="1"/>
  <c r="L2863" i="1" a="1"/>
  <c r="L2863" i="1" s="1"/>
  <c r="L2864" i="1" a="1"/>
  <c r="L2864" i="1" s="1"/>
  <c r="L2865" i="1" a="1"/>
  <c r="L2865" i="1" s="1"/>
  <c r="L2866" i="1" a="1"/>
  <c r="L2866" i="1" s="1"/>
  <c r="L2867" i="1" a="1"/>
  <c r="L2867" i="1" s="1"/>
  <c r="L2868" i="1" a="1"/>
  <c r="L2868" i="1" s="1"/>
  <c r="L2869" i="1" a="1"/>
  <c r="L2869" i="1" s="1"/>
  <c r="L2870" i="1" a="1"/>
  <c r="L2870" i="1" s="1"/>
  <c r="L2871" i="1" a="1"/>
  <c r="L2871" i="1" s="1"/>
  <c r="L2872" i="1" a="1"/>
  <c r="L2872" i="1" s="1"/>
  <c r="L2873" i="1" a="1"/>
  <c r="L2873" i="1" s="1"/>
  <c r="L2874" i="1" a="1"/>
  <c r="L2874" i="1" s="1"/>
  <c r="L2875" i="1" a="1"/>
  <c r="L2875" i="1" s="1"/>
  <c r="L2876" i="1" a="1"/>
  <c r="L2876" i="1" s="1"/>
  <c r="L2877" i="1" a="1"/>
  <c r="L2877" i="1" s="1"/>
  <c r="L2878" i="1" a="1"/>
  <c r="L2878" i="1" s="1"/>
  <c r="L2879" i="1" a="1"/>
  <c r="L2879" i="1" s="1"/>
  <c r="L2880" i="1" a="1"/>
  <c r="L2880" i="1" s="1"/>
  <c r="L2881" i="1" a="1"/>
  <c r="L2881" i="1" s="1"/>
  <c r="L2882" i="1" a="1"/>
  <c r="L2882" i="1" s="1"/>
  <c r="L2883" i="1" a="1"/>
  <c r="L2883" i="1" s="1"/>
  <c r="L2884" i="1" a="1"/>
  <c r="L2884" i="1" s="1"/>
  <c r="L2885" i="1" a="1"/>
  <c r="L2885" i="1" s="1"/>
  <c r="L2886" i="1" a="1"/>
  <c r="L2886" i="1" s="1"/>
  <c r="L2887" i="1" a="1"/>
  <c r="L2887" i="1" s="1"/>
  <c r="L2888" i="1" a="1"/>
  <c r="L2888" i="1" s="1"/>
  <c r="L2889" i="1" a="1"/>
  <c r="L2889" i="1" s="1"/>
  <c r="L2890" i="1" a="1"/>
  <c r="L2890" i="1" s="1"/>
  <c r="L2891" i="1" a="1"/>
  <c r="L2891" i="1" s="1"/>
  <c r="L2892" i="1" a="1"/>
  <c r="L2892" i="1" s="1"/>
  <c r="L2893" i="1" a="1"/>
  <c r="L2893" i="1" s="1"/>
  <c r="L2894" i="1" a="1"/>
  <c r="L2894" i="1" s="1"/>
  <c r="L2895" i="1" a="1"/>
  <c r="L2895" i="1" s="1"/>
  <c r="L2896" i="1" a="1"/>
  <c r="L2896" i="1" s="1"/>
  <c r="L2897" i="1" a="1"/>
  <c r="L2897" i="1" s="1"/>
  <c r="L2898" i="1" a="1"/>
  <c r="L2898" i="1" s="1"/>
  <c r="L2899" i="1" a="1"/>
  <c r="L2899" i="1" s="1"/>
  <c r="L2900" i="1" a="1"/>
  <c r="L2900" i="1" s="1"/>
  <c r="L2901" i="1" a="1"/>
  <c r="L2901" i="1" s="1"/>
  <c r="L2902" i="1" a="1"/>
  <c r="L2902" i="1" s="1"/>
  <c r="L2903" i="1" a="1"/>
  <c r="L2903" i="1"/>
  <c r="L2904" i="1" a="1"/>
  <c r="L2904" i="1" s="1"/>
  <c r="L2905" i="1" a="1"/>
  <c r="L2905" i="1" s="1"/>
  <c r="L2906" i="1" a="1"/>
  <c r="L2906" i="1" s="1"/>
  <c r="L2907" i="1" a="1"/>
  <c r="L2907" i="1" s="1"/>
  <c r="L2908" i="1" a="1"/>
  <c r="L2908" i="1" s="1"/>
  <c r="L2909" i="1" a="1"/>
  <c r="L2909" i="1" s="1"/>
  <c r="L2910" i="1" a="1"/>
  <c r="L2910" i="1" s="1"/>
  <c r="L2911" i="1" a="1"/>
  <c r="L2911" i="1" s="1"/>
  <c r="L2912" i="1" a="1"/>
  <c r="L2912" i="1" s="1"/>
  <c r="L2913" i="1" a="1"/>
  <c r="L2913" i="1" s="1"/>
  <c r="L2914" i="1" a="1"/>
  <c r="L2914" i="1" s="1"/>
  <c r="L2915" i="1" a="1"/>
  <c r="L2915" i="1" s="1"/>
  <c r="L2916" i="1" a="1"/>
  <c r="L2916" i="1" s="1"/>
  <c r="L2917" i="1" a="1"/>
  <c r="L2917" i="1" s="1"/>
  <c r="L2918" i="1" a="1"/>
  <c r="L2918" i="1" s="1"/>
  <c r="L2919" i="1" a="1"/>
  <c r="L2919" i="1" s="1"/>
  <c r="L2920" i="1" a="1"/>
  <c r="L2920" i="1" s="1"/>
  <c r="L2921" i="1" a="1"/>
  <c r="L2921" i="1" s="1"/>
  <c r="L2922" i="1" a="1"/>
  <c r="L2922" i="1" s="1"/>
  <c r="L2923" i="1" a="1"/>
  <c r="L2923" i="1" s="1"/>
  <c r="L2924" i="1" a="1"/>
  <c r="L2924" i="1" s="1"/>
  <c r="L2925" i="1" a="1"/>
  <c r="L2925" i="1" s="1"/>
  <c r="L2926" i="1" a="1"/>
  <c r="L2926" i="1" s="1"/>
  <c r="L2927" i="1" a="1"/>
  <c r="L2927" i="1" s="1"/>
  <c r="L2928" i="1" a="1"/>
  <c r="L2928" i="1" s="1"/>
  <c r="L2929" i="1" a="1"/>
  <c r="L2929" i="1" s="1"/>
  <c r="L2930" i="1" a="1"/>
  <c r="L2930" i="1" s="1"/>
  <c r="L2931" i="1" a="1"/>
  <c r="L2931" i="1" s="1"/>
  <c r="L2932" i="1" a="1"/>
  <c r="L2932" i="1" s="1"/>
  <c r="L2933" i="1" a="1"/>
  <c r="L2933" i="1" s="1"/>
  <c r="L2934" i="1" a="1"/>
  <c r="L2934" i="1" s="1"/>
  <c r="L2935" i="1" a="1"/>
  <c r="L2935" i="1" s="1"/>
  <c r="L2936" i="1" a="1"/>
  <c r="L2936" i="1" s="1"/>
  <c r="L2937" i="1" a="1"/>
  <c r="L2937" i="1" s="1"/>
  <c r="L2938" i="1" a="1"/>
  <c r="L2938" i="1" s="1"/>
  <c r="L2939" i="1" a="1"/>
  <c r="L2939" i="1" s="1"/>
  <c r="L2940" i="1" a="1"/>
  <c r="L2940" i="1" s="1"/>
  <c r="L2941" i="1" a="1"/>
  <c r="L2941" i="1" s="1"/>
  <c r="L2942" i="1" a="1"/>
  <c r="L2942" i="1" s="1"/>
  <c r="L2943" i="1" a="1"/>
  <c r="L2943" i="1" s="1"/>
  <c r="L2944" i="1" a="1"/>
  <c r="L2944" i="1" s="1"/>
  <c r="L2945" i="1" a="1"/>
  <c r="L2945" i="1" s="1"/>
  <c r="L2946" i="1" a="1"/>
  <c r="L2946" i="1" s="1"/>
  <c r="L2947" i="1" a="1"/>
  <c r="L2947" i="1" s="1"/>
  <c r="L2948" i="1" a="1"/>
  <c r="L2948" i="1" s="1"/>
  <c r="L2949" i="1" a="1"/>
  <c r="L2949" i="1" s="1"/>
  <c r="L2950" i="1" a="1"/>
  <c r="L2950" i="1" s="1"/>
  <c r="L2951" i="1" a="1"/>
  <c r="L2951" i="1" s="1"/>
  <c r="L2952" i="1" a="1"/>
  <c r="L2952" i="1" s="1"/>
  <c r="L2953" i="1" a="1"/>
  <c r="L2953" i="1" s="1"/>
  <c r="L2954" i="1" a="1"/>
  <c r="L2954" i="1" s="1"/>
  <c r="L2955" i="1" a="1"/>
  <c r="L2955" i="1" s="1"/>
  <c r="L2956" i="1" a="1"/>
  <c r="L2956" i="1" s="1"/>
  <c r="L2957" i="1" a="1"/>
  <c r="L2957" i="1" s="1"/>
  <c r="L2958" i="1" a="1"/>
  <c r="L2958" i="1"/>
  <c r="L2959" i="1" a="1"/>
  <c r="L2959" i="1" s="1"/>
  <c r="L2960" i="1" a="1"/>
  <c r="L2960" i="1" s="1"/>
  <c r="L2961" i="1" a="1"/>
  <c r="L2961" i="1" s="1"/>
  <c r="L2962" i="1" a="1"/>
  <c r="L2962" i="1" s="1"/>
  <c r="L2963" i="1" a="1"/>
  <c r="L2963" i="1" s="1"/>
  <c r="L2964" i="1" a="1"/>
  <c r="L2964" i="1" s="1"/>
  <c r="L2965" i="1" a="1"/>
  <c r="L2965" i="1" s="1"/>
  <c r="L2966" i="1" a="1"/>
  <c r="L2966" i="1" s="1"/>
  <c r="L2967" i="1" a="1"/>
  <c r="L2967" i="1" s="1"/>
  <c r="L2968" i="1" a="1"/>
  <c r="L2968" i="1" s="1"/>
  <c r="L2969" i="1" a="1"/>
  <c r="L2969" i="1" s="1"/>
  <c r="L2970" i="1" a="1"/>
  <c r="L2970" i="1" s="1"/>
  <c r="L2971" i="1" a="1"/>
  <c r="L2971" i="1" s="1"/>
  <c r="L2972" i="1" a="1"/>
  <c r="L2972" i="1" s="1"/>
  <c r="L2973" i="1" a="1"/>
  <c r="L2973" i="1" s="1"/>
  <c r="L2974" i="1" a="1"/>
  <c r="L2974" i="1"/>
  <c r="L2975" i="1" a="1"/>
  <c r="L2975" i="1" s="1"/>
  <c r="L2976" i="1" a="1"/>
  <c r="L2976" i="1" s="1"/>
  <c r="L2977" i="1" a="1"/>
  <c r="L2977" i="1" s="1"/>
  <c r="L2978" i="1" a="1"/>
  <c r="L2978" i="1" s="1"/>
  <c r="L2979" i="1" a="1"/>
  <c r="L2979" i="1" s="1"/>
  <c r="L2980" i="1" a="1"/>
  <c r="L2980" i="1" s="1"/>
  <c r="L2981" i="1" a="1"/>
  <c r="L2981" i="1" s="1"/>
  <c r="L2982" i="1" a="1"/>
  <c r="L2982" i="1" s="1"/>
  <c r="L2983" i="1" a="1"/>
  <c r="L2983" i="1" s="1"/>
  <c r="L2984" i="1" a="1"/>
  <c r="L2984" i="1" s="1"/>
  <c r="L2985" i="1" a="1"/>
  <c r="L2985" i="1" s="1"/>
  <c r="L2986" i="1" a="1"/>
  <c r="L2986" i="1" s="1"/>
  <c r="L2987" i="1" a="1"/>
  <c r="L2987" i="1" s="1"/>
  <c r="L2988" i="1" a="1"/>
  <c r="L2988" i="1" s="1"/>
  <c r="L2989" i="1" a="1"/>
  <c r="L2989" i="1" s="1"/>
  <c r="L2990" i="1" a="1"/>
  <c r="L2990" i="1" s="1"/>
  <c r="L2991" i="1" a="1"/>
  <c r="L2991" i="1" s="1"/>
  <c r="L2992" i="1" a="1"/>
  <c r="L2992" i="1" s="1"/>
  <c r="L2993" i="1" a="1"/>
  <c r="L2993" i="1" s="1"/>
  <c r="L2994" i="1" a="1"/>
  <c r="L2994" i="1" s="1"/>
  <c r="L2995" i="1" a="1"/>
  <c r="L2995" i="1" s="1"/>
  <c r="L2996" i="1" a="1"/>
  <c r="L2996" i="1" s="1"/>
  <c r="L2997" i="1" a="1"/>
  <c r="L2997" i="1" s="1"/>
  <c r="L2998" i="1" a="1"/>
  <c r="L2998" i="1" s="1"/>
  <c r="L2999" i="1" a="1"/>
  <c r="L2999" i="1" s="1"/>
  <c r="L3000" i="1" a="1"/>
  <c r="L3000" i="1" s="1"/>
  <c r="L3001" i="1" a="1"/>
  <c r="L3001" i="1" s="1"/>
  <c r="L3002" i="1" a="1"/>
  <c r="L3002" i="1" s="1"/>
  <c r="L3003" i="1" a="1"/>
  <c r="L3003" i="1" s="1"/>
  <c r="L3004" i="1" a="1"/>
  <c r="L3004" i="1" s="1"/>
  <c r="L3005" i="1" a="1"/>
  <c r="L3005" i="1" s="1"/>
  <c r="L3006" i="1" a="1"/>
  <c r="L3006" i="1" s="1"/>
  <c r="L3007" i="1" a="1"/>
  <c r="L3007" i="1" s="1"/>
  <c r="L3008" i="1" a="1"/>
  <c r="L3008" i="1"/>
  <c r="L3009" i="1" a="1"/>
  <c r="L3009" i="1" s="1"/>
  <c r="L3010" i="1" a="1"/>
  <c r="L3010" i="1" s="1"/>
  <c r="L3011" i="1" a="1"/>
  <c r="L3011" i="1" s="1"/>
  <c r="L3012" i="1" a="1"/>
  <c r="L3012" i="1" s="1"/>
  <c r="L3013" i="1" a="1"/>
  <c r="L3013" i="1" s="1"/>
  <c r="L3014" i="1" a="1"/>
  <c r="L3014" i="1" s="1"/>
  <c r="L3015" i="1" a="1"/>
  <c r="L3015" i="1" s="1"/>
  <c r="L3016" i="1" a="1"/>
  <c r="L3016" i="1" s="1"/>
  <c r="L3017" i="1" a="1"/>
  <c r="L3017" i="1" s="1"/>
  <c r="L3018" i="1" a="1"/>
  <c r="L3018" i="1" s="1"/>
  <c r="L3019" i="1" a="1"/>
  <c r="L3019" i="1" s="1"/>
  <c r="L3020" i="1" a="1"/>
  <c r="L3020" i="1" s="1"/>
  <c r="L3021" i="1" a="1"/>
  <c r="L3021" i="1" s="1"/>
  <c r="L3022" i="1" a="1"/>
  <c r="L3022" i="1" s="1"/>
  <c r="L3023" i="1" a="1"/>
  <c r="L3023" i="1"/>
  <c r="L3024" i="1" a="1"/>
  <c r="L3024" i="1" s="1"/>
  <c r="L3025" i="1" a="1"/>
  <c r="L3025" i="1" s="1"/>
  <c r="L3026" i="1" a="1"/>
  <c r="L3026" i="1" s="1"/>
  <c r="L3027" i="1" a="1"/>
  <c r="L3027" i="1" s="1"/>
  <c r="L3028" i="1" a="1"/>
  <c r="L3028" i="1" s="1"/>
  <c r="L3029" i="1" a="1"/>
  <c r="L3029" i="1" s="1"/>
  <c r="L3030" i="1" a="1"/>
  <c r="L3030" i="1" s="1"/>
  <c r="L3031" i="1" a="1"/>
  <c r="L3031" i="1" s="1"/>
  <c r="L3032" i="1" a="1"/>
  <c r="L3032" i="1" s="1"/>
  <c r="L3033" i="1" a="1"/>
  <c r="L3033" i="1" s="1"/>
  <c r="L3034" i="1" a="1"/>
  <c r="L3034" i="1" s="1"/>
  <c r="L3035" i="1" a="1"/>
  <c r="L3035" i="1"/>
  <c r="L3036" i="1" a="1"/>
  <c r="L3036" i="1" s="1"/>
  <c r="L3037" i="1" a="1"/>
  <c r="L3037" i="1" s="1"/>
  <c r="L3038" i="1" a="1"/>
  <c r="L3038" i="1" s="1"/>
  <c r="L3039" i="1" a="1"/>
  <c r="L3039" i="1" s="1"/>
  <c r="L3040" i="1" a="1"/>
  <c r="L3040" i="1" s="1"/>
  <c r="L3041" i="1" a="1"/>
  <c r="L3041" i="1" s="1"/>
  <c r="L3042" i="1" a="1"/>
  <c r="L3042" i="1" s="1"/>
  <c r="L3043" i="1" a="1"/>
  <c r="L3043" i="1" s="1"/>
  <c r="L3044" i="1" a="1"/>
  <c r="L3044" i="1" s="1"/>
  <c r="L3045" i="1" a="1"/>
  <c r="L3045" i="1" s="1"/>
  <c r="L3046" i="1" a="1"/>
  <c r="L3046" i="1" s="1"/>
  <c r="L3047" i="1" a="1"/>
  <c r="L3047" i="1" s="1"/>
  <c r="L3048" i="1" a="1"/>
  <c r="L3048" i="1" s="1"/>
  <c r="L3049" i="1" a="1"/>
  <c r="L3049" i="1" s="1"/>
  <c r="L3050" i="1" a="1"/>
  <c r="L3050" i="1" s="1"/>
  <c r="L3051" i="1" a="1"/>
  <c r="L3051" i="1" s="1"/>
  <c r="L3052" i="1" a="1"/>
  <c r="L3052" i="1" s="1"/>
  <c r="L3053" i="1" a="1"/>
  <c r="L3053" i="1" s="1"/>
  <c r="L3054" i="1" a="1"/>
  <c r="L3054" i="1" s="1"/>
  <c r="L3055" i="1" a="1"/>
  <c r="L3055" i="1" s="1"/>
  <c r="L3056" i="1" a="1"/>
  <c r="L3056" i="1" s="1"/>
  <c r="L3057" i="1" a="1"/>
  <c r="L3057" i="1" s="1"/>
  <c r="L3058" i="1" a="1"/>
  <c r="L3058" i="1" s="1"/>
  <c r="L3059" i="1" a="1"/>
  <c r="L3059" i="1" s="1"/>
  <c r="L3060" i="1" a="1"/>
  <c r="L3060" i="1" s="1"/>
  <c r="L3061" i="1" a="1"/>
  <c r="L3061" i="1" s="1"/>
  <c r="L3062" i="1" a="1"/>
  <c r="L3062" i="1" s="1"/>
  <c r="L3063" i="1" a="1"/>
  <c r="L3063" i="1" s="1"/>
  <c r="L3064" i="1" a="1"/>
  <c r="L3064" i="1" s="1"/>
  <c r="L3065" i="1" a="1"/>
  <c r="L3065" i="1" s="1"/>
  <c r="L3066" i="1" a="1"/>
  <c r="L3066" i="1" s="1"/>
  <c r="L3067" i="1" a="1"/>
  <c r="L3067" i="1" s="1"/>
  <c r="L3068" i="1" a="1"/>
  <c r="L3068" i="1" s="1"/>
  <c r="L3069" i="1" a="1"/>
  <c r="L3069" i="1" s="1"/>
  <c r="L3070" i="1" a="1"/>
  <c r="L3070" i="1" s="1"/>
  <c r="L3071" i="1" a="1"/>
  <c r="L3071" i="1" s="1"/>
  <c r="L3072" i="1" a="1"/>
  <c r="L3072" i="1"/>
  <c r="L3073" i="1" a="1"/>
  <c r="L3073" i="1" s="1"/>
  <c r="L3074" i="1" a="1"/>
  <c r="L3074" i="1" s="1"/>
  <c r="L3075" i="1" a="1"/>
  <c r="L3075" i="1" s="1"/>
  <c r="L3076" i="1" a="1"/>
  <c r="L3076" i="1" s="1"/>
  <c r="L3077" i="1" a="1"/>
  <c r="L3077" i="1" s="1"/>
  <c r="L3078" i="1" a="1"/>
  <c r="L3078" i="1" s="1"/>
  <c r="L3079" i="1" a="1"/>
  <c r="L3079" i="1" s="1"/>
  <c r="L3080" i="1" a="1"/>
  <c r="L3080" i="1" s="1"/>
  <c r="L3081" i="1" a="1"/>
  <c r="L3081" i="1" s="1"/>
  <c r="L3082" i="1" a="1"/>
  <c r="L3082" i="1" s="1"/>
  <c r="L3083" i="1" a="1"/>
  <c r="L3083" i="1" s="1"/>
  <c r="L3084" i="1" a="1"/>
  <c r="L3084" i="1" s="1"/>
  <c r="L3085" i="1" a="1"/>
  <c r="L3085" i="1" s="1"/>
  <c r="L3086" i="1" a="1"/>
  <c r="L3086" i="1" s="1"/>
  <c r="L3087" i="1" a="1"/>
  <c r="L3087" i="1" s="1"/>
  <c r="L3088" i="1" a="1"/>
  <c r="L3088" i="1" s="1"/>
  <c r="L3089" i="1" a="1"/>
  <c r="L3089" i="1" s="1"/>
  <c r="L3090" i="1" a="1"/>
  <c r="L3090" i="1" s="1"/>
  <c r="L3091" i="1" a="1"/>
  <c r="L3091" i="1" s="1"/>
  <c r="L3092" i="1" a="1"/>
  <c r="L3092" i="1" s="1"/>
  <c r="L3093" i="1" a="1"/>
  <c r="L3093" i="1" s="1"/>
  <c r="L3094" i="1" a="1"/>
  <c r="L3094" i="1" s="1"/>
  <c r="L3095" i="1" a="1"/>
  <c r="L3095" i="1" s="1"/>
  <c r="L3096" i="1" a="1"/>
  <c r="L3096" i="1" s="1"/>
  <c r="L3097" i="1" a="1"/>
  <c r="L3097" i="1" s="1"/>
  <c r="L3098" i="1" a="1"/>
  <c r="L3098" i="1" s="1"/>
  <c r="L3099" i="1" a="1"/>
  <c r="L3099" i="1" s="1"/>
  <c r="L3100" i="1" a="1"/>
  <c r="L3100" i="1" s="1"/>
  <c r="L3101" i="1" a="1"/>
  <c r="L3101" i="1" s="1"/>
  <c r="L3102" i="1" a="1"/>
  <c r="L3102" i="1" s="1"/>
  <c r="L3103" i="1" a="1"/>
  <c r="L3103" i="1" s="1"/>
  <c r="L3104" i="1" a="1"/>
  <c r="L3104" i="1" s="1"/>
  <c r="L3105" i="1" a="1"/>
  <c r="L3105" i="1" s="1"/>
  <c r="L3106" i="1" a="1"/>
  <c r="L3106" i="1" s="1"/>
  <c r="L3107" i="1" a="1"/>
  <c r="L3107" i="1" s="1"/>
  <c r="L3108" i="1" a="1"/>
  <c r="L3108" i="1" s="1"/>
  <c r="L3109" i="1" a="1"/>
  <c r="L3109" i="1" s="1"/>
  <c r="L3110" i="1" a="1"/>
  <c r="L3110" i="1" s="1"/>
  <c r="L3111" i="1" a="1"/>
  <c r="L3111" i="1" s="1"/>
  <c r="L3112" i="1" a="1"/>
  <c r="L3112" i="1" s="1"/>
  <c r="L3113" i="1" a="1"/>
  <c r="L3113" i="1" s="1"/>
  <c r="L3114" i="1" a="1"/>
  <c r="L3114" i="1" s="1"/>
  <c r="L3115" i="1" a="1"/>
  <c r="L3115" i="1" s="1"/>
  <c r="L3116" i="1" a="1"/>
  <c r="L3116" i="1" s="1"/>
  <c r="L3117" i="1" a="1"/>
  <c r="L3117" i="1" s="1"/>
  <c r="L3118" i="1" a="1"/>
  <c r="L3118" i="1"/>
  <c r="L3119" i="1" a="1"/>
  <c r="L3119" i="1" s="1"/>
  <c r="L3120" i="1" a="1"/>
  <c r="L3120" i="1" s="1"/>
  <c r="L3121" i="1" a="1"/>
  <c r="L3121" i="1" s="1"/>
  <c r="L3122" i="1" a="1"/>
  <c r="L3122" i="1" s="1"/>
  <c r="L3123" i="1" a="1"/>
  <c r="L3123" i="1" s="1"/>
  <c r="L3124" i="1" a="1"/>
  <c r="L3124" i="1" s="1"/>
  <c r="L3125" i="1" a="1"/>
  <c r="L3125" i="1" s="1"/>
  <c r="L3126" i="1" a="1"/>
  <c r="L3126" i="1" s="1"/>
  <c r="L3127" i="1" a="1"/>
  <c r="L3127" i="1" s="1"/>
  <c r="L3128" i="1" a="1"/>
  <c r="L3128" i="1" s="1"/>
  <c r="L3129" i="1" a="1"/>
  <c r="L3129" i="1" s="1"/>
  <c r="L3130" i="1" a="1"/>
  <c r="L3130" i="1" s="1"/>
  <c r="L3131" i="1" a="1"/>
  <c r="L3131" i="1" s="1"/>
  <c r="L3132" i="1" a="1"/>
  <c r="L3132" i="1" s="1"/>
  <c r="L3133" i="1" a="1"/>
  <c r="L3133" i="1" s="1"/>
  <c r="L3134" i="1" a="1"/>
  <c r="L3134" i="1" s="1"/>
  <c r="L3135" i="1" a="1"/>
  <c r="L3135" i="1" s="1"/>
  <c r="L3136" i="1" a="1"/>
  <c r="L3136" i="1" s="1"/>
  <c r="L3137" i="1" a="1"/>
  <c r="L3137" i="1" s="1"/>
  <c r="L3138" i="1" a="1"/>
  <c r="L3138" i="1" s="1"/>
  <c r="L3139" i="1" a="1"/>
  <c r="L3139" i="1" s="1"/>
  <c r="L3140" i="1" a="1"/>
  <c r="L3140" i="1" s="1"/>
  <c r="L3141" i="1" a="1"/>
  <c r="L3141" i="1" s="1"/>
  <c r="L3142" i="1" a="1"/>
  <c r="L3142" i="1" s="1"/>
  <c r="L3143" i="1" a="1"/>
  <c r="L3143" i="1" s="1"/>
  <c r="L3144" i="1" a="1"/>
  <c r="L3144" i="1" s="1"/>
  <c r="L3145" i="1" a="1"/>
  <c r="L3145" i="1" s="1"/>
  <c r="L3146" i="1" a="1"/>
  <c r="L3146" i="1" s="1"/>
  <c r="L3147" i="1" a="1"/>
  <c r="L3147" i="1" s="1"/>
  <c r="L3148" i="1" a="1"/>
  <c r="L3148" i="1" s="1"/>
  <c r="L3149" i="1" a="1"/>
  <c r="L3149" i="1" s="1"/>
  <c r="L3150" i="1" a="1"/>
  <c r="L3150" i="1" s="1"/>
  <c r="L3151" i="1" a="1"/>
  <c r="L3151" i="1" s="1"/>
  <c r="L3152" i="1" a="1"/>
  <c r="L3152" i="1" s="1"/>
  <c r="L3153" i="1" a="1"/>
  <c r="L3153" i="1" s="1"/>
  <c r="L3154" i="1" a="1"/>
  <c r="L3154" i="1" s="1"/>
  <c r="L3155" i="1" a="1"/>
  <c r="L3155" i="1" s="1"/>
  <c r="L3156" i="1" a="1"/>
  <c r="L3156" i="1" s="1"/>
  <c r="L3157" i="1" a="1"/>
  <c r="L3157" i="1" s="1"/>
  <c r="L3158" i="1" a="1"/>
  <c r="L3158" i="1" s="1"/>
  <c r="L3159" i="1" a="1"/>
  <c r="L3159" i="1" s="1"/>
  <c r="L3160" i="1" a="1"/>
  <c r="L3160" i="1" s="1"/>
  <c r="L3161" i="1" a="1"/>
  <c r="L3161" i="1" s="1"/>
  <c r="L3162" i="1" a="1"/>
  <c r="L3162" i="1" s="1"/>
  <c r="L3163" i="1" a="1"/>
  <c r="L3163" i="1" s="1"/>
  <c r="L3164" i="1" a="1"/>
  <c r="L3164" i="1" s="1"/>
  <c r="L3165" i="1" a="1"/>
  <c r="L3165" i="1" s="1"/>
  <c r="L3166" i="1" a="1"/>
  <c r="L3166" i="1" s="1"/>
  <c r="L3167" i="1" a="1"/>
  <c r="L3167" i="1" s="1"/>
  <c r="L3168" i="1" a="1"/>
  <c r="L3168" i="1" s="1"/>
  <c r="L3169" i="1" a="1"/>
  <c r="L3169" i="1" s="1"/>
  <c r="L3170" i="1" a="1"/>
  <c r="L3170" i="1" s="1"/>
  <c r="L3171" i="1" a="1"/>
  <c r="L3171" i="1" s="1"/>
  <c r="L3172" i="1" a="1"/>
  <c r="L3172" i="1" s="1"/>
  <c r="L3173" i="1" a="1"/>
  <c r="L3173" i="1" s="1"/>
  <c r="L3174" i="1" a="1"/>
  <c r="L3174" i="1" s="1"/>
  <c r="L3175" i="1" a="1"/>
  <c r="L3175" i="1" s="1"/>
  <c r="L3176" i="1" a="1"/>
  <c r="L3176" i="1" s="1"/>
  <c r="L3177" i="1" a="1"/>
  <c r="L3177" i="1" s="1"/>
  <c r="L3178" i="1" a="1"/>
  <c r="L3178" i="1" s="1"/>
  <c r="L3179" i="1" a="1"/>
  <c r="L3179" i="1" s="1"/>
  <c r="L3180" i="1" a="1"/>
  <c r="L3180" i="1" s="1"/>
  <c r="L3181" i="1" a="1"/>
  <c r="L3181" i="1" s="1"/>
  <c r="L3182" i="1" a="1"/>
  <c r="L3182" i="1" s="1"/>
  <c r="L3183" i="1" a="1"/>
  <c r="L3183" i="1" s="1"/>
  <c r="L3184" i="1" a="1"/>
  <c r="L3184" i="1" s="1"/>
  <c r="L3185" i="1" a="1"/>
  <c r="L3185" i="1" s="1"/>
  <c r="L3186" i="1" a="1"/>
  <c r="L3186" i="1" s="1"/>
  <c r="L3187" i="1" a="1"/>
  <c r="L3187" i="1" s="1"/>
  <c r="L3188" i="1" a="1"/>
  <c r="L3188" i="1" s="1"/>
  <c r="L3189" i="1" a="1"/>
  <c r="L3189" i="1" s="1"/>
  <c r="L3190" i="1" a="1"/>
  <c r="L3190" i="1" s="1"/>
  <c r="L3191" i="1" a="1"/>
  <c r="L3191" i="1" s="1"/>
  <c r="L3192" i="1" a="1"/>
  <c r="L3192" i="1" s="1"/>
  <c r="L3193" i="1" a="1"/>
  <c r="L3193" i="1" s="1"/>
  <c r="L3194" i="1" a="1"/>
  <c r="L3194" i="1" s="1"/>
  <c r="L3195" i="1" a="1"/>
  <c r="L3195" i="1" s="1"/>
  <c r="L3196" i="1" a="1"/>
  <c r="L3196" i="1" s="1"/>
  <c r="L3197" i="1" a="1"/>
  <c r="L3197" i="1" s="1"/>
  <c r="L3198" i="1" a="1"/>
  <c r="L3198" i="1" s="1"/>
  <c r="L3199" i="1" a="1"/>
  <c r="L3199" i="1" s="1"/>
  <c r="L3200" i="1" a="1"/>
  <c r="L3200" i="1" s="1"/>
  <c r="L3201" i="1" a="1"/>
  <c r="L3201" i="1" s="1"/>
  <c r="L3202" i="1" a="1"/>
  <c r="L3202" i="1" s="1"/>
  <c r="L3203" i="1" a="1"/>
  <c r="L3203" i="1" s="1"/>
  <c r="L3204" i="1" a="1"/>
  <c r="L3204" i="1" s="1"/>
  <c r="L3205" i="1" a="1"/>
  <c r="L3205" i="1" s="1"/>
  <c r="L3206" i="1" a="1"/>
  <c r="L3206" i="1" s="1"/>
  <c r="L3207" i="1" a="1"/>
  <c r="L3207" i="1" s="1"/>
  <c r="L3208" i="1" a="1"/>
  <c r="L3208" i="1" s="1"/>
  <c r="L3209" i="1" a="1"/>
  <c r="L3209" i="1" s="1"/>
  <c r="L3210" i="1" a="1"/>
  <c r="L3210" i="1" s="1"/>
  <c r="L3211" i="1" a="1"/>
  <c r="L3211" i="1" s="1"/>
  <c r="L3212" i="1" a="1"/>
  <c r="L3212" i="1" s="1"/>
  <c r="L3213" i="1" a="1"/>
  <c r="L3213" i="1" s="1"/>
  <c r="L3214" i="1" a="1"/>
  <c r="L3214" i="1" s="1"/>
  <c r="L3215" i="1" a="1"/>
  <c r="L3215" i="1" s="1"/>
  <c r="L3216" i="1" a="1"/>
  <c r="L3216" i="1" s="1"/>
  <c r="L3217" i="1" a="1"/>
  <c r="L3217" i="1" s="1"/>
  <c r="L3218" i="1" a="1"/>
  <c r="L3218" i="1" s="1"/>
  <c r="L3219" i="1" a="1"/>
  <c r="L3219" i="1" s="1"/>
  <c r="L3220" i="1" a="1"/>
  <c r="L3220" i="1" s="1"/>
  <c r="L3221" i="1" a="1"/>
  <c r="L3221" i="1" s="1"/>
  <c r="L3222" i="1" a="1"/>
  <c r="L3222" i="1" s="1"/>
  <c r="L3223" i="1" a="1"/>
  <c r="L3223" i="1" s="1"/>
  <c r="L3224" i="1" a="1"/>
  <c r="L3224" i="1" s="1"/>
  <c r="L3225" i="1" a="1"/>
  <c r="L3225" i="1" s="1"/>
  <c r="L3226" i="1" a="1"/>
  <c r="L3226" i="1" s="1"/>
  <c r="L3227" i="1" a="1"/>
  <c r="L3227" i="1" s="1"/>
  <c r="L3228" i="1" a="1"/>
  <c r="L3228" i="1" s="1"/>
  <c r="L3229" i="1" a="1"/>
  <c r="L3229" i="1" s="1"/>
  <c r="L3230" i="1" a="1"/>
  <c r="L3230" i="1" s="1"/>
  <c r="L3231" i="1" a="1"/>
  <c r="L3231" i="1" s="1"/>
  <c r="L3232" i="1" a="1"/>
  <c r="L3232" i="1" s="1"/>
  <c r="L3233" i="1" a="1"/>
  <c r="L3233" i="1" s="1"/>
  <c r="L3234" i="1" a="1"/>
  <c r="L3234" i="1" s="1"/>
  <c r="L3235" i="1" a="1"/>
  <c r="L3235" i="1" s="1"/>
  <c r="L3236" i="1" a="1"/>
  <c r="L3236" i="1" s="1"/>
  <c r="L3237" i="1" a="1"/>
  <c r="L3237" i="1" s="1"/>
  <c r="L3238" i="1" a="1"/>
  <c r="L3238" i="1" s="1"/>
  <c r="L3239" i="1" a="1"/>
  <c r="L3239" i="1" s="1"/>
  <c r="L3240" i="1" a="1"/>
  <c r="L3240" i="1" s="1"/>
  <c r="L3241" i="1" a="1"/>
  <c r="L3241" i="1" s="1"/>
  <c r="L3242" i="1" a="1"/>
  <c r="L3242" i="1" s="1"/>
  <c r="L3243" i="1" a="1"/>
  <c r="L3243" i="1" s="1"/>
  <c r="L3244" i="1" a="1"/>
  <c r="L3244" i="1" s="1"/>
  <c r="L3245" i="1" a="1"/>
  <c r="L3245" i="1" s="1"/>
  <c r="L3246" i="1" a="1"/>
  <c r="L3246" i="1" s="1"/>
  <c r="L3247" i="1" a="1"/>
  <c r="L3247" i="1" s="1"/>
  <c r="L3248" i="1" a="1"/>
  <c r="L3248" i="1" s="1"/>
  <c r="L3249" i="1" a="1"/>
  <c r="L3249" i="1" s="1"/>
  <c r="L3250" i="1" a="1"/>
  <c r="L3250" i="1" s="1"/>
  <c r="L3251" i="1" a="1"/>
  <c r="L3251" i="1" s="1"/>
  <c r="L3252" i="1" a="1"/>
  <c r="L3252" i="1" s="1"/>
  <c r="L3253" i="1" a="1"/>
  <c r="L3253" i="1" s="1"/>
  <c r="L3254" i="1" a="1"/>
  <c r="L3254" i="1" s="1"/>
  <c r="L3255" i="1" a="1"/>
  <c r="L3255" i="1" s="1"/>
  <c r="L3256" i="1" a="1"/>
  <c r="L3256" i="1" s="1"/>
  <c r="L3257" i="1" a="1"/>
  <c r="L3257" i="1" s="1"/>
  <c r="L3258" i="1" a="1"/>
  <c r="L3258" i="1" s="1"/>
  <c r="L3259" i="1" a="1"/>
  <c r="L3259" i="1" s="1"/>
  <c r="L3260" i="1" a="1"/>
  <c r="L3260" i="1"/>
  <c r="L3261" i="1" a="1"/>
  <c r="L3261" i="1" s="1"/>
  <c r="L3262" i="1" a="1"/>
  <c r="L3262" i="1"/>
  <c r="L3263" i="1" a="1"/>
  <c r="L3263" i="1" s="1"/>
  <c r="L3264" i="1" a="1"/>
  <c r="L3264" i="1" s="1"/>
  <c r="L3265" i="1" a="1"/>
  <c r="L3265" i="1" s="1"/>
  <c r="L3266" i="1" a="1"/>
  <c r="L3266" i="1" s="1"/>
  <c r="L3267" i="1" a="1"/>
  <c r="L3267" i="1" s="1"/>
  <c r="L3268" i="1" a="1"/>
  <c r="L3268" i="1" s="1"/>
  <c r="L3269" i="1" a="1"/>
  <c r="L3269" i="1" s="1"/>
  <c r="L3270" i="1" a="1"/>
  <c r="L3270" i="1" s="1"/>
  <c r="L3271" i="1" a="1"/>
  <c r="L3271" i="1" s="1"/>
  <c r="L3272" i="1" a="1"/>
  <c r="L3272" i="1" s="1"/>
  <c r="L3273" i="1" a="1"/>
  <c r="L3273" i="1" s="1"/>
  <c r="L3274" i="1" a="1"/>
  <c r="L3274" i="1" s="1"/>
  <c r="L3275" i="1" a="1"/>
  <c r="L3275" i="1" s="1"/>
  <c r="L3276" i="1" a="1"/>
  <c r="L3276" i="1" s="1"/>
  <c r="L3277" i="1" a="1"/>
  <c r="L3277" i="1" s="1"/>
  <c r="L3278" i="1" a="1"/>
  <c r="L3278" i="1" s="1"/>
  <c r="L3279" i="1" a="1"/>
  <c r="L3279" i="1" s="1"/>
  <c r="L3280" i="1" a="1"/>
  <c r="L3280" i="1" s="1"/>
  <c r="L3281" i="1" a="1"/>
  <c r="L3281" i="1" s="1"/>
  <c r="L3282" i="1" a="1"/>
  <c r="L3282" i="1" s="1"/>
  <c r="L3283" i="1" a="1"/>
  <c r="L3283" i="1" s="1"/>
  <c r="L3284" i="1" a="1"/>
  <c r="L3284" i="1" s="1"/>
  <c r="L3285" i="1" a="1"/>
  <c r="L3285" i="1" s="1"/>
  <c r="L3286" i="1" a="1"/>
  <c r="L3286" i="1" s="1"/>
  <c r="L3287" i="1" a="1"/>
  <c r="L3287" i="1" s="1"/>
  <c r="L3288" i="1" a="1"/>
  <c r="L3288" i="1" s="1"/>
  <c r="L3289" i="1" a="1"/>
  <c r="L3289" i="1" s="1"/>
  <c r="L3290" i="1" a="1"/>
  <c r="L3290" i="1" s="1"/>
  <c r="L3291" i="1" a="1"/>
  <c r="L3291" i="1" s="1"/>
  <c r="L3292" i="1" a="1"/>
  <c r="L3292" i="1" s="1"/>
  <c r="L3293" i="1" a="1"/>
  <c r="L3293" i="1" s="1"/>
  <c r="L3294" i="1" a="1"/>
  <c r="L3294" i="1" s="1"/>
  <c r="L3295" i="1" a="1"/>
  <c r="L3295" i="1" s="1"/>
  <c r="L3296" i="1" a="1"/>
  <c r="L3296" i="1" s="1"/>
  <c r="L3297" i="1" a="1"/>
  <c r="L3297" i="1" s="1"/>
  <c r="L3298" i="1" a="1"/>
  <c r="L3298" i="1" s="1"/>
  <c r="L3299" i="1" a="1"/>
  <c r="L3299" i="1" s="1"/>
  <c r="L3300" i="1" a="1"/>
  <c r="L3300" i="1" s="1"/>
  <c r="L3301" i="1" a="1"/>
  <c r="L3301" i="1" s="1"/>
  <c r="L3302" i="1" a="1"/>
  <c r="L3302" i="1" s="1"/>
  <c r="L3303" i="1" a="1"/>
  <c r="L3303" i="1" s="1"/>
  <c r="L3304" i="1" a="1"/>
  <c r="L3304" i="1" s="1"/>
  <c r="L3305" i="1" a="1"/>
  <c r="L3305" i="1" s="1"/>
  <c r="L3306" i="1" a="1"/>
  <c r="L3306" i="1" s="1"/>
  <c r="L3307" i="1" a="1"/>
  <c r="L3307" i="1" s="1"/>
  <c r="L3308" i="1" a="1"/>
  <c r="L3308" i="1" s="1"/>
  <c r="L3309" i="1" a="1"/>
  <c r="L3309" i="1" s="1"/>
  <c r="L3310" i="1" a="1"/>
  <c r="L3310" i="1" s="1"/>
  <c r="L3311" i="1" a="1"/>
  <c r="L3311" i="1" s="1"/>
  <c r="L3312" i="1" a="1"/>
  <c r="L3312" i="1" s="1"/>
  <c r="L3313" i="1" a="1"/>
  <c r="L3313" i="1" s="1"/>
  <c r="L3314" i="1" a="1"/>
  <c r="L3314" i="1" s="1"/>
  <c r="L3315" i="1" a="1"/>
  <c r="L3315" i="1" s="1"/>
  <c r="L3316" i="1" a="1"/>
  <c r="L3316" i="1" s="1"/>
  <c r="L3317" i="1" a="1"/>
  <c r="L3317" i="1" s="1"/>
  <c r="L3318" i="1" a="1"/>
  <c r="L3318" i="1" s="1"/>
  <c r="L3319" i="1" a="1"/>
  <c r="L3319" i="1" s="1"/>
  <c r="L3320" i="1" a="1"/>
  <c r="L3320" i="1" s="1"/>
  <c r="L3321" i="1" a="1"/>
  <c r="L3321" i="1" s="1"/>
  <c r="L3322" i="1" a="1"/>
  <c r="L3322" i="1" s="1"/>
  <c r="L3323" i="1" a="1"/>
  <c r="L3323" i="1" s="1"/>
  <c r="L3324" i="1" a="1"/>
  <c r="L3324" i="1" s="1"/>
  <c r="L3325" i="1" a="1"/>
  <c r="L3325" i="1" s="1"/>
  <c r="L3326" i="1" a="1"/>
  <c r="L3326" i="1" s="1"/>
  <c r="L3327" i="1" a="1"/>
  <c r="L3327" i="1" s="1"/>
  <c r="L3328" i="1" a="1"/>
  <c r="L3328" i="1" s="1"/>
  <c r="L3329" i="1" a="1"/>
  <c r="L3329" i="1" s="1"/>
  <c r="L3330" i="1" a="1"/>
  <c r="L3330" i="1" s="1"/>
  <c r="L3331" i="1" a="1"/>
  <c r="L3331" i="1" s="1"/>
  <c r="L3332" i="1" a="1"/>
  <c r="L3332" i="1" s="1"/>
  <c r="L3333" i="1" a="1"/>
  <c r="L3333" i="1" s="1"/>
  <c r="L3334" i="1" a="1"/>
  <c r="L3334" i="1" s="1"/>
  <c r="L3335" i="1" a="1"/>
  <c r="L3335" i="1" s="1"/>
  <c r="L3336" i="1" a="1"/>
  <c r="L3336" i="1" s="1"/>
  <c r="L3337" i="1" a="1"/>
  <c r="L3337" i="1"/>
  <c r="L3338" i="1" a="1"/>
  <c r="L3338" i="1" s="1"/>
  <c r="L3339" i="1" a="1"/>
  <c r="L3339" i="1" s="1"/>
  <c r="L3340" i="1" a="1"/>
  <c r="L3340" i="1" s="1"/>
  <c r="L3341" i="1" a="1"/>
  <c r="L3341" i="1" s="1"/>
  <c r="L3342" i="1" a="1"/>
  <c r="L3342" i="1" s="1"/>
  <c r="L3343" i="1" a="1"/>
  <c r="L3343" i="1" s="1"/>
  <c r="L3344" i="1" a="1"/>
  <c r="L3344" i="1" s="1"/>
  <c r="L3345" i="1" a="1"/>
  <c r="L3345" i="1" s="1"/>
  <c r="L3346" i="1" a="1"/>
  <c r="L3346" i="1" s="1"/>
  <c r="L3347" i="1" a="1"/>
  <c r="L3347" i="1" s="1"/>
  <c r="L3348" i="1" a="1"/>
  <c r="L3348" i="1" s="1"/>
  <c r="L3349" i="1" a="1"/>
  <c r="L3349" i="1" s="1"/>
  <c r="L3350" i="1" a="1"/>
  <c r="L3350" i="1" s="1"/>
  <c r="L3351" i="1" a="1"/>
  <c r="L3351" i="1" s="1"/>
  <c r="L3352" i="1" a="1"/>
  <c r="L3352" i="1" s="1"/>
  <c r="L3353" i="1" a="1"/>
  <c r="L3353" i="1" s="1"/>
  <c r="L3354" i="1" a="1"/>
  <c r="L3354" i="1" s="1"/>
  <c r="L3355" i="1" a="1"/>
  <c r="L3355" i="1"/>
  <c r="L3356" i="1" a="1"/>
  <c r="L3356" i="1" s="1"/>
  <c r="L3357" i="1" a="1"/>
  <c r="L3357" i="1" s="1"/>
  <c r="L3358" i="1" a="1"/>
  <c r="L3358" i="1" s="1"/>
  <c r="L3359" i="1" a="1"/>
  <c r="L3359" i="1" s="1"/>
  <c r="L3360" i="1" a="1"/>
  <c r="L3360" i="1" s="1"/>
  <c r="L3361" i="1" a="1"/>
  <c r="L3361" i="1" s="1"/>
  <c r="L3362" i="1" a="1"/>
  <c r="L3362" i="1" s="1"/>
  <c r="L3363" i="1" a="1"/>
  <c r="L3363" i="1" s="1"/>
  <c r="L3364" i="1" a="1"/>
  <c r="L3364" i="1" s="1"/>
  <c r="L3365" i="1" a="1"/>
  <c r="L3365" i="1" s="1"/>
  <c r="L3366" i="1" a="1"/>
  <c r="L3366" i="1" s="1"/>
  <c r="L3367" i="1" a="1"/>
  <c r="L3367" i="1" s="1"/>
  <c r="L3368" i="1" a="1"/>
  <c r="L3368" i="1" s="1"/>
  <c r="L3369" i="1" a="1"/>
  <c r="L3369" i="1" s="1"/>
  <c r="L3370" i="1" a="1"/>
  <c r="L3370" i="1" s="1"/>
  <c r="L3371" i="1" a="1"/>
  <c r="L3371" i="1" s="1"/>
  <c r="L3372" i="1" a="1"/>
  <c r="L3372" i="1" s="1"/>
  <c r="L3373" i="1" a="1"/>
  <c r="L3373" i="1" s="1"/>
  <c r="L3374" i="1" a="1"/>
  <c r="L3374" i="1" s="1"/>
  <c r="L3375" i="1" a="1"/>
  <c r="L3375" i="1" s="1"/>
  <c r="L3376" i="1" a="1"/>
  <c r="L3376" i="1" s="1"/>
  <c r="L3377" i="1" a="1"/>
  <c r="L3377" i="1" s="1"/>
  <c r="L3378" i="1" a="1"/>
  <c r="L3378" i="1" s="1"/>
  <c r="L3379" i="1" a="1"/>
  <c r="L3379" i="1" s="1"/>
  <c r="L3380" i="1" a="1"/>
  <c r="L3380" i="1" s="1"/>
  <c r="L3381" i="1" a="1"/>
  <c r="L3381" i="1" s="1"/>
  <c r="L3382" i="1" a="1"/>
  <c r="L3382" i="1" s="1"/>
  <c r="L3383" i="1" a="1"/>
  <c r="L3383" i="1" s="1"/>
  <c r="L3384" i="1" a="1"/>
  <c r="L3384" i="1" s="1"/>
  <c r="L3385" i="1" a="1"/>
  <c r="L3385" i="1" s="1"/>
  <c r="L3386" i="1" a="1"/>
  <c r="L3386" i="1" s="1"/>
  <c r="L3387" i="1" a="1"/>
  <c r="L3387" i="1" s="1"/>
  <c r="L3388" i="1" a="1"/>
  <c r="L3388" i="1" s="1"/>
  <c r="L3389" i="1" a="1"/>
  <c r="L3389" i="1" s="1"/>
  <c r="L3390" i="1" a="1"/>
  <c r="L3390" i="1" s="1"/>
  <c r="L3391" i="1" a="1"/>
  <c r="L3391" i="1" s="1"/>
  <c r="L3392" i="1" a="1"/>
  <c r="L3392" i="1" s="1"/>
  <c r="L3393" i="1" a="1"/>
  <c r="L3393" i="1" s="1"/>
  <c r="L3394" i="1" a="1"/>
  <c r="L3394" i="1" s="1"/>
  <c r="L3395" i="1" a="1"/>
  <c r="L3395" i="1" s="1"/>
  <c r="L3396" i="1" a="1"/>
  <c r="L3396" i="1" s="1"/>
  <c r="L3397" i="1" a="1"/>
  <c r="L3397" i="1" s="1"/>
  <c r="L3398" i="1" a="1"/>
  <c r="L3398" i="1" s="1"/>
  <c r="L3399" i="1" a="1"/>
  <c r="L3399" i="1" s="1"/>
  <c r="L3400" i="1" a="1"/>
  <c r="L3400" i="1" s="1"/>
  <c r="L3401" i="1" a="1"/>
  <c r="L3401" i="1" s="1"/>
  <c r="L3402" i="1" a="1"/>
  <c r="L3402" i="1"/>
  <c r="L3403" i="1" a="1"/>
  <c r="L3403" i="1" s="1"/>
  <c r="L3404" i="1" a="1"/>
  <c r="L3404" i="1" s="1"/>
  <c r="L3405" i="1" a="1"/>
  <c r="L3405" i="1" s="1"/>
  <c r="L3406" i="1" a="1"/>
  <c r="L3406" i="1" s="1"/>
  <c r="L3407" i="1" a="1"/>
  <c r="L3407" i="1" s="1"/>
  <c r="L3408" i="1" a="1"/>
  <c r="L3408" i="1" s="1"/>
  <c r="L3409" i="1" a="1"/>
  <c r="L3409" i="1" s="1"/>
  <c r="L3410" i="1" a="1"/>
  <c r="L3410" i="1" s="1"/>
  <c r="L3411" i="1" a="1"/>
  <c r="L3411" i="1" s="1"/>
  <c r="L3412" i="1" a="1"/>
  <c r="L3412" i="1" s="1"/>
  <c r="L3413" i="1" a="1"/>
  <c r="L3413" i="1" s="1"/>
  <c r="L3414" i="1" a="1"/>
  <c r="L3414" i="1" s="1"/>
  <c r="L3415" i="1" a="1"/>
  <c r="L3415" i="1" s="1"/>
  <c r="L3416" i="1" a="1"/>
  <c r="L3416" i="1" s="1"/>
  <c r="L3417" i="1" a="1"/>
  <c r="L3417" i="1" s="1"/>
  <c r="L3418" i="1" a="1"/>
  <c r="L3418" i="1" s="1"/>
  <c r="L3419" i="1" a="1"/>
  <c r="L3419" i="1" s="1"/>
  <c r="L3420" i="1" a="1"/>
  <c r="L3420" i="1" s="1"/>
  <c r="L3421" i="1" a="1"/>
  <c r="L3421" i="1" s="1"/>
  <c r="L3422" i="1" a="1"/>
  <c r="L3422" i="1" s="1"/>
  <c r="L3423" i="1" a="1"/>
  <c r="L3423" i="1" s="1"/>
  <c r="L3424" i="1" a="1"/>
  <c r="L3424" i="1" s="1"/>
  <c r="L3425" i="1" a="1"/>
  <c r="L3425" i="1" s="1"/>
  <c r="L3426" i="1" a="1"/>
  <c r="L3426" i="1" s="1"/>
  <c r="L3427" i="1" a="1"/>
  <c r="L3427" i="1" s="1"/>
  <c r="L3428" i="1" a="1"/>
  <c r="L3428" i="1" s="1"/>
  <c r="L3429" i="1" a="1"/>
  <c r="L3429" i="1" s="1"/>
  <c r="L3430" i="1" a="1"/>
  <c r="L3430" i="1" s="1"/>
  <c r="L3431" i="1" a="1"/>
  <c r="L3431" i="1" s="1"/>
  <c r="L3432" i="1" a="1"/>
  <c r="L3432" i="1" s="1"/>
  <c r="L3433" i="1" a="1"/>
  <c r="L3433" i="1" s="1"/>
  <c r="L3434" i="1" a="1"/>
  <c r="L3434" i="1" s="1"/>
  <c r="L3435" i="1" a="1"/>
  <c r="L3435" i="1" s="1"/>
  <c r="L3436" i="1" a="1"/>
  <c r="L3436" i="1"/>
  <c r="L3437" i="1" a="1"/>
  <c r="L3437" i="1" s="1"/>
  <c r="L3438" i="1" a="1"/>
  <c r="L3438" i="1" s="1"/>
  <c r="L3439" i="1" a="1"/>
  <c r="L3439" i="1" s="1"/>
  <c r="L3440" i="1" a="1"/>
  <c r="L3440" i="1" s="1"/>
  <c r="L3441" i="1" a="1"/>
  <c r="L3441" i="1" s="1"/>
  <c r="L3442" i="1" a="1"/>
  <c r="L3442" i="1" s="1"/>
  <c r="L3443" i="1" a="1"/>
  <c r="L3443" i="1" s="1"/>
  <c r="L3444" i="1" a="1"/>
  <c r="L3444" i="1" s="1"/>
  <c r="L3445" i="1" a="1"/>
  <c r="L3445" i="1" s="1"/>
  <c r="L3446" i="1" a="1"/>
  <c r="L3446" i="1"/>
  <c r="L3447" i="1" a="1"/>
  <c r="L3447" i="1" s="1"/>
  <c r="L3448" i="1" a="1"/>
  <c r="L3448" i="1" s="1"/>
  <c r="L3449" i="1" a="1"/>
  <c r="L3449" i="1" s="1"/>
  <c r="L3450" i="1" a="1"/>
  <c r="L3450" i="1" s="1"/>
  <c r="L3451" i="1" a="1"/>
  <c r="L3451" i="1" s="1"/>
  <c r="L3452" i="1" a="1"/>
  <c r="L3452" i="1" s="1"/>
  <c r="L3453" i="1" a="1"/>
  <c r="L3453" i="1" s="1"/>
  <c r="L3454" i="1" a="1"/>
  <c r="L3454" i="1" s="1"/>
  <c r="L3455" i="1" a="1"/>
  <c r="L3455" i="1" s="1"/>
  <c r="L3456" i="1" a="1"/>
  <c r="L3456" i="1" s="1"/>
  <c r="L3457" i="1" a="1"/>
  <c r="L3457" i="1" s="1"/>
  <c r="L3458" i="1" a="1"/>
  <c r="L3458" i="1" s="1"/>
  <c r="L3459" i="1" a="1"/>
  <c r="L3459" i="1" s="1"/>
  <c r="L3460" i="1" a="1"/>
  <c r="L3460" i="1" s="1"/>
  <c r="L3461" i="1" a="1"/>
  <c r="L3461" i="1" s="1"/>
  <c r="L3462" i="1" a="1"/>
  <c r="L3462" i="1" s="1"/>
  <c r="L3463" i="1" a="1"/>
  <c r="L3463" i="1" s="1"/>
  <c r="L3464" i="1" a="1"/>
  <c r="L3464" i="1" s="1"/>
  <c r="L3465" i="1" a="1"/>
  <c r="L3465" i="1" s="1"/>
  <c r="L3466" i="1" a="1"/>
  <c r="L3466" i="1" s="1"/>
  <c r="L3467" i="1" a="1"/>
  <c r="L3467" i="1" s="1"/>
  <c r="L3468" i="1" a="1"/>
  <c r="L3468" i="1" s="1"/>
  <c r="L3469" i="1" a="1"/>
  <c r="L3469" i="1" s="1"/>
  <c r="L3470" i="1" a="1"/>
  <c r="L3470" i="1" s="1"/>
  <c r="L3471" i="1" a="1"/>
  <c r="L3471" i="1" s="1"/>
  <c r="L3472" i="1" a="1"/>
  <c r="L3472" i="1" s="1"/>
  <c r="L3473" i="1" a="1"/>
  <c r="L3473" i="1" s="1"/>
  <c r="L3474" i="1" a="1"/>
  <c r="L3474" i="1" s="1"/>
  <c r="L3475" i="1" a="1"/>
  <c r="L3475" i="1"/>
  <c r="L3476" i="1" a="1"/>
  <c r="L3476" i="1" s="1"/>
  <c r="L3477" i="1" a="1"/>
  <c r="L3477" i="1" s="1"/>
  <c r="L3478" i="1" a="1"/>
  <c r="L3478" i="1" s="1"/>
  <c r="L3479" i="1" a="1"/>
  <c r="L3479" i="1" s="1"/>
  <c r="L3480" i="1" a="1"/>
  <c r="L3480" i="1" s="1"/>
  <c r="L3481" i="1" a="1"/>
  <c r="L3481" i="1" s="1"/>
  <c r="L3482" i="1" a="1"/>
  <c r="L3482" i="1" s="1"/>
  <c r="L3483" i="1" a="1"/>
  <c r="L3483" i="1" s="1"/>
  <c r="L3484" i="1" a="1"/>
  <c r="L3484" i="1" s="1"/>
  <c r="L3485" i="1" a="1"/>
  <c r="L3485" i="1" s="1"/>
  <c r="L3486" i="1" a="1"/>
  <c r="L3486" i="1" s="1"/>
  <c r="L3487" i="1" a="1"/>
  <c r="L3487" i="1" s="1"/>
  <c r="L3488" i="1" a="1"/>
  <c r="L3488" i="1" s="1"/>
  <c r="L3489" i="1" a="1"/>
  <c r="L3489" i="1" s="1"/>
  <c r="L3490" i="1" a="1"/>
  <c r="L3490" i="1" s="1"/>
  <c r="L3491" i="1" a="1"/>
  <c r="L3491" i="1" s="1"/>
  <c r="L3492" i="1" a="1"/>
  <c r="L3492" i="1" s="1"/>
  <c r="L3493" i="1" a="1"/>
  <c r="L3493" i="1" s="1"/>
  <c r="L3494" i="1" a="1"/>
  <c r="L3494" i="1" s="1"/>
  <c r="L3495" i="1" a="1"/>
  <c r="L3495" i="1" s="1"/>
  <c r="L3496" i="1" a="1"/>
  <c r="L3496" i="1" s="1"/>
  <c r="L3497" i="1" a="1"/>
  <c r="L3497" i="1" s="1"/>
  <c r="L3498" i="1" a="1"/>
  <c r="L3498" i="1" s="1"/>
  <c r="L3499" i="1" a="1"/>
  <c r="L3499" i="1" s="1"/>
  <c r="L3500" i="1" a="1"/>
  <c r="L3500" i="1" s="1"/>
  <c r="L3501" i="1" a="1"/>
  <c r="L3501" i="1" s="1"/>
  <c r="L3502" i="1" a="1"/>
  <c r="L3502" i="1" s="1"/>
  <c r="L3503" i="1" a="1"/>
  <c r="L3503" i="1" s="1"/>
  <c r="L3504" i="1" a="1"/>
  <c r="L3504" i="1" s="1"/>
  <c r="L3505" i="1" a="1"/>
  <c r="L3505" i="1" s="1"/>
  <c r="L3506" i="1" a="1"/>
  <c r="L3506" i="1" s="1"/>
  <c r="L3507" i="1" a="1"/>
  <c r="L3507" i="1" s="1"/>
  <c r="L3508" i="1" a="1"/>
  <c r="L3508" i="1" s="1"/>
  <c r="L3509" i="1" a="1"/>
  <c r="L3509" i="1" s="1"/>
  <c r="L3510" i="1" a="1"/>
  <c r="L3510" i="1" s="1"/>
  <c r="L3511" i="1" a="1"/>
  <c r="L3511" i="1" s="1"/>
  <c r="L3512" i="1" a="1"/>
  <c r="L3512" i="1" s="1"/>
  <c r="L3513" i="1" a="1"/>
  <c r="L3513" i="1" s="1"/>
  <c r="L3514" i="1" a="1"/>
  <c r="L3514" i="1" s="1"/>
  <c r="L3515" i="1" a="1"/>
  <c r="L3515" i="1" s="1"/>
  <c r="L3516" i="1" a="1"/>
  <c r="L3516" i="1" s="1"/>
  <c r="L3517" i="1" a="1"/>
  <c r="L3517" i="1" s="1"/>
  <c r="L3518" i="1" a="1"/>
  <c r="L3518" i="1" s="1"/>
  <c r="L3519" i="1" a="1"/>
  <c r="L3519" i="1" s="1"/>
  <c r="L3520" i="1" a="1"/>
  <c r="L3520" i="1" s="1"/>
  <c r="L3521" i="1" a="1"/>
  <c r="L3521" i="1" s="1"/>
  <c r="L3522" i="1" a="1"/>
  <c r="L3522" i="1" s="1"/>
  <c r="L3523" i="1" a="1"/>
  <c r="L3523" i="1" s="1"/>
  <c r="L3524" i="1" a="1"/>
  <c r="L3524" i="1" s="1"/>
  <c r="L3525" i="1" a="1"/>
  <c r="L3525" i="1" s="1"/>
  <c r="L3526" i="1" a="1"/>
  <c r="L3526" i="1" s="1"/>
  <c r="L3527" i="1" a="1"/>
  <c r="L3527" i="1" s="1"/>
  <c r="L3528" i="1" a="1"/>
  <c r="L3528" i="1" s="1"/>
  <c r="L3529" i="1" a="1"/>
  <c r="L3529" i="1" s="1"/>
  <c r="L3530" i="1" a="1"/>
  <c r="L3530" i="1" s="1"/>
  <c r="L3531" i="1" a="1"/>
  <c r="L3531" i="1" s="1"/>
  <c r="L3532" i="1" a="1"/>
  <c r="L3532" i="1" s="1"/>
  <c r="L3533" i="1" a="1"/>
  <c r="L3533" i="1" s="1"/>
  <c r="L3534" i="1" a="1"/>
  <c r="L3534" i="1" s="1"/>
  <c r="L3535" i="1" a="1"/>
  <c r="L3535" i="1" s="1"/>
  <c r="L3536" i="1" a="1"/>
  <c r="L3536" i="1" s="1"/>
  <c r="L3537" i="1" a="1"/>
  <c r="L3537" i="1" s="1"/>
  <c r="L3538" i="1" a="1"/>
  <c r="L3538" i="1" s="1"/>
  <c r="L3539" i="1" a="1"/>
  <c r="L3539" i="1" s="1"/>
  <c r="L3540" i="1" a="1"/>
  <c r="L3540" i="1" s="1"/>
  <c r="L3541" i="1" a="1"/>
  <c r="L3541" i="1" s="1"/>
  <c r="L3542" i="1" a="1"/>
  <c r="L3542" i="1" s="1"/>
  <c r="L3543" i="1" a="1"/>
  <c r="L3543" i="1" s="1"/>
  <c r="L3544" i="1" a="1"/>
  <c r="L3544" i="1" s="1"/>
  <c r="L3545" i="1" a="1"/>
  <c r="L3545" i="1" s="1"/>
  <c r="L3546" i="1" a="1"/>
  <c r="L3546" i="1" s="1"/>
  <c r="L3547" i="1" a="1"/>
  <c r="L3547" i="1" s="1"/>
  <c r="L3548" i="1" a="1"/>
  <c r="L3548" i="1" s="1"/>
  <c r="L3549" i="1" a="1"/>
  <c r="L3549" i="1"/>
  <c r="L3550" i="1" a="1"/>
  <c r="L3550" i="1" s="1"/>
  <c r="L3551" i="1" a="1"/>
  <c r="L3551" i="1" s="1"/>
  <c r="L3552" i="1" a="1"/>
  <c r="L3552" i="1" s="1"/>
  <c r="L3553" i="1" a="1"/>
  <c r="L3553" i="1" s="1"/>
  <c r="L3554" i="1" a="1"/>
  <c r="L3554" i="1" s="1"/>
  <c r="L3555" i="1" a="1"/>
  <c r="L3555" i="1" s="1"/>
  <c r="L3556" i="1" a="1"/>
  <c r="L3556" i="1" s="1"/>
  <c r="L3557" i="1" a="1"/>
  <c r="L3557" i="1" s="1"/>
  <c r="L3558" i="1" a="1"/>
  <c r="L3558" i="1" s="1"/>
  <c r="L3559" i="1" a="1"/>
  <c r="L3559" i="1" s="1"/>
  <c r="L3560" i="1" a="1"/>
  <c r="L3560" i="1" s="1"/>
  <c r="L3561" i="1" a="1"/>
  <c r="L3561" i="1" s="1"/>
  <c r="L3562" i="1" a="1"/>
  <c r="L3562" i="1" s="1"/>
  <c r="L3563" i="1" a="1"/>
  <c r="L3563" i="1" s="1"/>
  <c r="L3564" i="1" a="1"/>
  <c r="L3564" i="1" s="1"/>
  <c r="L3565" i="1" a="1"/>
  <c r="L3565" i="1" s="1"/>
  <c r="L3566" i="1" a="1"/>
  <c r="L3566" i="1" s="1"/>
  <c r="L3567" i="1" a="1"/>
  <c r="L3567" i="1" s="1"/>
  <c r="L3568" i="1" a="1"/>
  <c r="L3568" i="1" s="1"/>
  <c r="L3569" i="1" a="1"/>
  <c r="L3569" i="1" s="1"/>
  <c r="L3570" i="1" a="1"/>
  <c r="L3570" i="1" s="1"/>
  <c r="L3571" i="1" a="1"/>
  <c r="L3571" i="1" s="1"/>
  <c r="L3572" i="1" a="1"/>
  <c r="L3572" i="1" s="1"/>
  <c r="L3573" i="1" a="1"/>
  <c r="L3573" i="1" s="1"/>
  <c r="L3574" i="1" a="1"/>
  <c r="L3574" i="1" s="1"/>
  <c r="L3575" i="1" a="1"/>
  <c r="L3575" i="1" s="1"/>
  <c r="L3576" i="1" a="1"/>
  <c r="L3576" i="1" s="1"/>
  <c r="L3577" i="1" a="1"/>
  <c r="L3577" i="1" s="1"/>
  <c r="L3578" i="1" a="1"/>
  <c r="L3578" i="1" s="1"/>
  <c r="L3579" i="1" a="1"/>
  <c r="L3579" i="1" s="1"/>
  <c r="L3580" i="1" a="1"/>
  <c r="L3580" i="1" s="1"/>
  <c r="L3581" i="1" a="1"/>
  <c r="L3581" i="1" s="1"/>
  <c r="L3582" i="1" a="1"/>
  <c r="L3582" i="1" s="1"/>
  <c r="L3583" i="1" a="1"/>
  <c r="L3583" i="1" s="1"/>
  <c r="L3584" i="1" a="1"/>
  <c r="L3584" i="1" s="1"/>
  <c r="L3585" i="1" a="1"/>
  <c r="L3585" i="1" s="1"/>
  <c r="L3586" i="1" a="1"/>
  <c r="L3586" i="1" s="1"/>
  <c r="L3587" i="1" a="1"/>
  <c r="L3587" i="1" s="1"/>
  <c r="L3588" i="1" a="1"/>
  <c r="L3588" i="1" s="1"/>
  <c r="L3589" i="1" a="1"/>
  <c r="L3589" i="1" s="1"/>
  <c r="L3590" i="1" a="1"/>
  <c r="L3590" i="1" s="1"/>
  <c r="L3591" i="1" a="1"/>
  <c r="L3591" i="1" s="1"/>
  <c r="L3592" i="1" a="1"/>
  <c r="L3592" i="1" s="1"/>
  <c r="L3593" i="1" a="1"/>
  <c r="L3593" i="1" s="1"/>
  <c r="L3594" i="1" a="1"/>
  <c r="L3594" i="1" s="1"/>
  <c r="L3595" i="1" a="1"/>
  <c r="L3595" i="1" s="1"/>
  <c r="L3596" i="1" a="1"/>
  <c r="L3596" i="1" s="1"/>
  <c r="L3597" i="1" a="1"/>
  <c r="L3597" i="1" s="1"/>
  <c r="L3598" i="1" a="1"/>
  <c r="L3598" i="1" s="1"/>
  <c r="L3599" i="1" a="1"/>
  <c r="L3599" i="1" s="1"/>
  <c r="L3600" i="1" a="1"/>
  <c r="L3600" i="1" s="1"/>
  <c r="L3601" i="1" a="1"/>
  <c r="L3601" i="1" s="1"/>
  <c r="L3602" i="1" a="1"/>
  <c r="L3602" i="1" s="1"/>
  <c r="L3603" i="1" a="1"/>
  <c r="L3603" i="1" s="1"/>
  <c r="L3604" i="1" a="1"/>
  <c r="L3604" i="1" s="1"/>
  <c r="L3605" i="1" a="1"/>
  <c r="L3605" i="1" s="1"/>
  <c r="L3606" i="1" a="1"/>
  <c r="L3606" i="1"/>
  <c r="L3607" i="1" a="1"/>
  <c r="L3607" i="1" s="1"/>
  <c r="L3608" i="1" a="1"/>
  <c r="L3608" i="1" s="1"/>
  <c r="L3609" i="1" a="1"/>
  <c r="L3609" i="1" s="1"/>
  <c r="L3610" i="1" a="1"/>
  <c r="L3610" i="1" s="1"/>
  <c r="L3611" i="1" a="1"/>
  <c r="L3611" i="1" s="1"/>
  <c r="L3612" i="1" a="1"/>
  <c r="L3612" i="1" s="1"/>
  <c r="L3613" i="1" a="1"/>
  <c r="L3613" i="1" s="1"/>
  <c r="L3614" i="1" a="1"/>
  <c r="L3614" i="1" s="1"/>
  <c r="L3615" i="1" a="1"/>
  <c r="L3615" i="1" s="1"/>
  <c r="L3616" i="1" a="1"/>
  <c r="L3616" i="1" s="1"/>
  <c r="L3617" i="1" a="1"/>
  <c r="L3617" i="1" s="1"/>
  <c r="L3618" i="1" a="1"/>
  <c r="L3618" i="1" s="1"/>
  <c r="L3619" i="1" a="1"/>
  <c r="L3619" i="1" s="1"/>
  <c r="L3620" i="1" a="1"/>
  <c r="L3620" i="1" s="1"/>
  <c r="L3621" i="1" a="1"/>
  <c r="L3621" i="1" s="1"/>
  <c r="L3622" i="1" a="1"/>
  <c r="L3622" i="1" s="1"/>
  <c r="L3623" i="1" a="1"/>
  <c r="L3623" i="1" s="1"/>
  <c r="L3624" i="1" a="1"/>
  <c r="L3624" i="1" s="1"/>
  <c r="L3625" i="1" a="1"/>
  <c r="L3625" i="1" s="1"/>
  <c r="L3626" i="1" a="1"/>
  <c r="L3626" i="1" s="1"/>
  <c r="L3627" i="1" a="1"/>
  <c r="L3627" i="1" s="1"/>
  <c r="L3628" i="1" a="1"/>
  <c r="L3628" i="1" s="1"/>
  <c r="L3629" i="1" a="1"/>
  <c r="L3629" i="1" s="1"/>
  <c r="L3630" i="1" a="1"/>
  <c r="L3630" i="1" s="1"/>
  <c r="L3631" i="1" a="1"/>
  <c r="L3631" i="1" s="1"/>
  <c r="L3632" i="1" a="1"/>
  <c r="L3632" i="1" s="1"/>
  <c r="L3633" i="1" a="1"/>
  <c r="L3633" i="1" s="1"/>
  <c r="L3634" i="1" a="1"/>
  <c r="L3634" i="1" s="1"/>
  <c r="L3635" i="1" a="1"/>
  <c r="L3635" i="1" s="1"/>
  <c r="L3636" i="1" a="1"/>
  <c r="L3636" i="1" s="1"/>
  <c r="L3637" i="1" a="1"/>
  <c r="L3637" i="1" s="1"/>
  <c r="L3638" i="1" a="1"/>
  <c r="L3638" i="1" s="1"/>
  <c r="L3639" i="1" a="1"/>
  <c r="L3639" i="1" s="1"/>
  <c r="L3640" i="1" a="1"/>
  <c r="L3640" i="1" s="1"/>
  <c r="L3641" i="1" a="1"/>
  <c r="L3641" i="1" s="1"/>
  <c r="L3642" i="1" a="1"/>
  <c r="L3642" i="1" s="1"/>
  <c r="L3643" i="1" a="1"/>
  <c r="L3643" i="1" s="1"/>
  <c r="L3644" i="1" a="1"/>
  <c r="L3644" i="1" s="1"/>
  <c r="L3645" i="1" a="1"/>
  <c r="L3645" i="1" s="1"/>
  <c r="L3646" i="1" a="1"/>
  <c r="L3646" i="1" s="1"/>
  <c r="L3647" i="1" a="1"/>
  <c r="L3647" i="1" s="1"/>
  <c r="L3648" i="1" a="1"/>
  <c r="L3648" i="1" s="1"/>
  <c r="L3649" i="1" a="1"/>
  <c r="L3649" i="1" s="1"/>
  <c r="L3650" i="1" a="1"/>
  <c r="L3650" i="1" s="1"/>
  <c r="L3651" i="1" a="1"/>
  <c r="L3651" i="1" s="1"/>
  <c r="L3652" i="1" a="1"/>
  <c r="L3652" i="1" s="1"/>
  <c r="L3653" i="1" a="1"/>
  <c r="L3653" i="1" s="1"/>
  <c r="L3654" i="1" a="1"/>
  <c r="L3654" i="1" s="1"/>
  <c r="L3655" i="1" a="1"/>
  <c r="L3655" i="1" s="1"/>
  <c r="L3656" i="1" a="1"/>
  <c r="L3656" i="1" s="1"/>
  <c r="L3657" i="1" a="1"/>
  <c r="L3657" i="1" s="1"/>
  <c r="L3658" i="1" a="1"/>
  <c r="L3658" i="1" s="1"/>
  <c r="L3659" i="1" a="1"/>
  <c r="L3659" i="1" s="1"/>
  <c r="L3660" i="1" a="1"/>
  <c r="L3660" i="1" s="1"/>
  <c r="L3661" i="1" a="1"/>
  <c r="L3661" i="1" s="1"/>
  <c r="L3662" i="1" a="1"/>
  <c r="L3662" i="1" s="1"/>
  <c r="L3663" i="1" a="1"/>
  <c r="L3663" i="1" s="1"/>
  <c r="L3664" i="1" a="1"/>
  <c r="L3664" i="1" s="1"/>
  <c r="L3665" i="1" a="1"/>
  <c r="L3665" i="1" s="1"/>
  <c r="L3666" i="1" a="1"/>
  <c r="L3666" i="1" s="1"/>
  <c r="L3667" i="1" a="1"/>
  <c r="L3667" i="1" s="1"/>
  <c r="L3668" i="1" a="1"/>
  <c r="L3668" i="1" s="1"/>
  <c r="L3669" i="1" a="1"/>
  <c r="L3669" i="1" s="1"/>
  <c r="L3670" i="1" a="1"/>
  <c r="L3670" i="1" s="1"/>
  <c r="L3671" i="1" a="1"/>
  <c r="L3671" i="1" s="1"/>
  <c r="L3672" i="1" a="1"/>
  <c r="L3672" i="1" s="1"/>
  <c r="L3673" i="1" a="1"/>
  <c r="L3673" i="1" s="1"/>
  <c r="L3674" i="1" a="1"/>
  <c r="L3674" i="1" s="1"/>
  <c r="L3675" i="1" a="1"/>
  <c r="L3675" i="1" s="1"/>
  <c r="L3676" i="1" a="1"/>
  <c r="L3676" i="1" s="1"/>
  <c r="L3677" i="1" a="1"/>
  <c r="L3677" i="1" s="1"/>
  <c r="L3678" i="1" a="1"/>
  <c r="L3678" i="1" s="1"/>
  <c r="L3679" i="1" a="1"/>
  <c r="L3679" i="1" s="1"/>
  <c r="L3680" i="1" a="1"/>
  <c r="L3680" i="1" s="1"/>
  <c r="L3681" i="1" a="1"/>
  <c r="L3681" i="1" s="1"/>
  <c r="L3682" i="1" a="1"/>
  <c r="L3682" i="1" s="1"/>
  <c r="L3683" i="1" a="1"/>
  <c r="L3683" i="1" s="1"/>
  <c r="L3684" i="1" a="1"/>
  <c r="L3684" i="1" s="1"/>
  <c r="L3685" i="1" a="1"/>
  <c r="L3685" i="1" s="1"/>
  <c r="L3686" i="1" a="1"/>
  <c r="L3686" i="1" s="1"/>
  <c r="L3687" i="1" a="1"/>
  <c r="L3687" i="1" s="1"/>
  <c r="L3688" i="1" a="1"/>
  <c r="L3688" i="1" s="1"/>
  <c r="L3689" i="1" a="1"/>
  <c r="L3689" i="1" s="1"/>
  <c r="L3690" i="1" a="1"/>
  <c r="L3690" i="1" s="1"/>
  <c r="L3691" i="1" a="1"/>
  <c r="L3691" i="1"/>
  <c r="L3692" i="1" a="1"/>
  <c r="L3692" i="1" s="1"/>
  <c r="L3693" i="1" a="1"/>
  <c r="L3693" i="1" s="1"/>
  <c r="L3694" i="1" a="1"/>
  <c r="L3694" i="1" s="1"/>
  <c r="L3695" i="1" a="1"/>
  <c r="L3695" i="1" s="1"/>
  <c r="L3696" i="1" a="1"/>
  <c r="L3696" i="1" s="1"/>
  <c r="L3697" i="1" a="1"/>
  <c r="L3697" i="1" s="1"/>
  <c r="L3698" i="1" a="1"/>
  <c r="L3698" i="1" s="1"/>
  <c r="L3699" i="1" a="1"/>
  <c r="L3699" i="1" s="1"/>
  <c r="L3700" i="1" a="1"/>
  <c r="L3700" i="1" s="1"/>
  <c r="L3701" i="1" a="1"/>
  <c r="L3701" i="1" s="1"/>
  <c r="L3702" i="1" a="1"/>
  <c r="L3702" i="1" s="1"/>
  <c r="L3703" i="1" a="1"/>
  <c r="L3703" i="1" s="1"/>
  <c r="L3704" i="1" a="1"/>
  <c r="L3704" i="1" s="1"/>
  <c r="L3705" i="1" a="1"/>
  <c r="L3705" i="1" s="1"/>
  <c r="L3706" i="1" a="1"/>
  <c r="L3706" i="1" s="1"/>
  <c r="L3707" i="1" a="1"/>
  <c r="L3707" i="1" s="1"/>
  <c r="L3708" i="1" a="1"/>
  <c r="L3708" i="1" s="1"/>
  <c r="L3709" i="1" a="1"/>
  <c r="L3709" i="1" s="1"/>
  <c r="L3710" i="1" a="1"/>
  <c r="L3710" i="1" s="1"/>
  <c r="L3711" i="1" a="1"/>
  <c r="L3711" i="1" s="1"/>
  <c r="L3712" i="1" a="1"/>
  <c r="L3712" i="1" s="1"/>
  <c r="L3713" i="1" a="1"/>
  <c r="L3713" i="1" s="1"/>
  <c r="L3714" i="1" a="1"/>
  <c r="L3714" i="1" s="1"/>
  <c r="L3715" i="1" a="1"/>
  <c r="L3715" i="1" s="1"/>
  <c r="L3716" i="1" a="1"/>
  <c r="L3716" i="1" s="1"/>
  <c r="L3717" i="1" a="1"/>
  <c r="L3717" i="1" s="1"/>
  <c r="L3718" i="1" a="1"/>
  <c r="L3718" i="1" s="1"/>
  <c r="L3719" i="1" a="1"/>
  <c r="L3719" i="1" s="1"/>
  <c r="L3720" i="1" a="1"/>
  <c r="L3720" i="1" s="1"/>
  <c r="L3721" i="1" a="1"/>
  <c r="L3721" i="1" s="1"/>
  <c r="L3722" i="1" a="1"/>
  <c r="L3722" i="1" s="1"/>
  <c r="L3723" i="1" a="1"/>
  <c r="L3723" i="1" s="1"/>
  <c r="L3724" i="1" a="1"/>
  <c r="L3724" i="1" s="1"/>
  <c r="L3725" i="1" a="1"/>
  <c r="L3725" i="1" s="1"/>
  <c r="L3726" i="1" a="1"/>
  <c r="L3726" i="1" s="1"/>
  <c r="L3727" i="1" a="1"/>
  <c r="L3727" i="1" s="1"/>
  <c r="L3728" i="1" a="1"/>
  <c r="L3728" i="1" s="1"/>
  <c r="L3729" i="1" a="1"/>
  <c r="L3729" i="1" s="1"/>
  <c r="L3730" i="1" a="1"/>
  <c r="L3730" i="1" s="1"/>
  <c r="L3731" i="1" a="1"/>
  <c r="L3731" i="1" s="1"/>
  <c r="L3732" i="1" a="1"/>
  <c r="L3732" i="1" s="1"/>
  <c r="L3733" i="1" a="1"/>
  <c r="L3733" i="1" s="1"/>
  <c r="L3734" i="1" a="1"/>
  <c r="L3734" i="1" s="1"/>
  <c r="L3735" i="1" a="1"/>
  <c r="L3735" i="1" s="1"/>
  <c r="L3736" i="1" a="1"/>
  <c r="L3736" i="1" s="1"/>
  <c r="L3737" i="1" a="1"/>
  <c r="L3737" i="1" s="1"/>
  <c r="L3738" i="1" a="1"/>
  <c r="L3738" i="1" s="1"/>
  <c r="L3739" i="1" a="1"/>
  <c r="L3739" i="1" s="1"/>
  <c r="L3740" i="1" a="1"/>
  <c r="L3740" i="1" s="1"/>
  <c r="L3741" i="1" a="1"/>
  <c r="L3741" i="1"/>
  <c r="L3742" i="1" a="1"/>
  <c r="L3742" i="1" s="1"/>
  <c r="L3743" i="1" a="1"/>
  <c r="L3743" i="1" s="1"/>
  <c r="L3744" i="1" a="1"/>
  <c r="L3744" i="1" s="1"/>
  <c r="L3745" i="1" a="1"/>
  <c r="L3745" i="1" s="1"/>
  <c r="L3746" i="1" a="1"/>
  <c r="L3746" i="1" s="1"/>
  <c r="L3747" i="1" a="1"/>
  <c r="L3747" i="1" s="1"/>
  <c r="L3748" i="1" a="1"/>
  <c r="L3748" i="1" s="1"/>
  <c r="L3749" i="1" a="1"/>
  <c r="L3749" i="1" s="1"/>
  <c r="L3750" i="1" a="1"/>
  <c r="L3750" i="1" s="1"/>
  <c r="L3751" i="1" a="1"/>
  <c r="L3751" i="1" s="1"/>
  <c r="L3752" i="1" a="1"/>
  <c r="L3752" i="1" s="1"/>
  <c r="L3753" i="1" a="1"/>
  <c r="L3753" i="1" s="1"/>
  <c r="L3754" i="1" a="1"/>
  <c r="L3754" i="1" s="1"/>
  <c r="L3755" i="1" a="1"/>
  <c r="L3755" i="1" s="1"/>
  <c r="L3756" i="1" a="1"/>
  <c r="L3756" i="1" s="1"/>
  <c r="L3757" i="1" a="1"/>
  <c r="L3757" i="1" s="1"/>
  <c r="L3758" i="1" a="1"/>
  <c r="L3758" i="1" s="1"/>
  <c r="L3759" i="1" a="1"/>
  <c r="L3759" i="1" s="1"/>
  <c r="L3760" i="1" a="1"/>
  <c r="L3760" i="1" s="1"/>
  <c r="L3761" i="1" a="1"/>
  <c r="L3761" i="1" s="1"/>
  <c r="L3762" i="1" a="1"/>
  <c r="L3762" i="1" s="1"/>
  <c r="L3763" i="1" a="1"/>
  <c r="L3763" i="1" s="1"/>
  <c r="L3764" i="1" a="1"/>
  <c r="L3764" i="1" s="1"/>
  <c r="L3765" i="1" a="1"/>
  <c r="L3765" i="1" s="1"/>
  <c r="L3766" i="1" a="1"/>
  <c r="L3766" i="1" s="1"/>
  <c r="L3767" i="1" a="1"/>
  <c r="L3767" i="1" s="1"/>
  <c r="L3768" i="1" a="1"/>
  <c r="L3768" i="1" s="1"/>
  <c r="L3769" i="1" a="1"/>
  <c r="L3769" i="1" s="1"/>
  <c r="L3770" i="1" a="1"/>
  <c r="L3770" i="1" s="1"/>
  <c r="L3771" i="1" a="1"/>
  <c r="L3771" i="1" s="1"/>
  <c r="L3772" i="1" a="1"/>
  <c r="L3772" i="1" s="1"/>
  <c r="L3773" i="1" a="1"/>
  <c r="L3773" i="1" s="1"/>
  <c r="L3774" i="1" a="1"/>
  <c r="L3774" i="1" s="1"/>
  <c r="L3775" i="1" a="1"/>
  <c r="L3775" i="1" s="1"/>
  <c r="L3776" i="1" a="1"/>
  <c r="L3776" i="1" s="1"/>
  <c r="L3777" i="1" a="1"/>
  <c r="L3777" i="1" s="1"/>
  <c r="L3778" i="1" a="1"/>
  <c r="L3778" i="1" s="1"/>
  <c r="L3779" i="1" a="1"/>
  <c r="L3779" i="1" s="1"/>
  <c r="L3780" i="1" a="1"/>
  <c r="L3780" i="1" s="1"/>
  <c r="L3781" i="1" a="1"/>
  <c r="L3781" i="1" s="1"/>
  <c r="L3782" i="1" a="1"/>
  <c r="L3782" i="1" s="1"/>
  <c r="L3783" i="1" a="1"/>
  <c r="L3783" i="1" s="1"/>
  <c r="L3784" i="1" a="1"/>
  <c r="L3784" i="1" s="1"/>
  <c r="L3785" i="1" a="1"/>
  <c r="L3785" i="1" s="1"/>
  <c r="L3786" i="1" a="1"/>
  <c r="L3786" i="1" s="1"/>
  <c r="L3787" i="1" a="1"/>
  <c r="L3787" i="1" s="1"/>
  <c r="L3788" i="1" a="1"/>
  <c r="L3788" i="1" s="1"/>
  <c r="L3789" i="1" a="1"/>
  <c r="L3789" i="1" s="1"/>
  <c r="L3790" i="1" a="1"/>
  <c r="L3790" i="1" s="1"/>
  <c r="L3791" i="1" a="1"/>
  <c r="L3791" i="1" s="1"/>
  <c r="L3792" i="1" a="1"/>
  <c r="L3792" i="1" s="1"/>
  <c r="L3793" i="1" a="1"/>
  <c r="L3793" i="1" s="1"/>
  <c r="L3794" i="1" a="1"/>
  <c r="L3794" i="1" s="1"/>
  <c r="L3795" i="1" a="1"/>
  <c r="L3795" i="1" s="1"/>
  <c r="L3796" i="1" a="1"/>
  <c r="L3796" i="1" s="1"/>
  <c r="L3797" i="1" a="1"/>
  <c r="L3797" i="1" s="1"/>
  <c r="L3798" i="1" a="1"/>
  <c r="L3798" i="1" s="1"/>
  <c r="L3799" i="1" a="1"/>
  <c r="L3799" i="1"/>
  <c r="L3800" i="1" a="1"/>
  <c r="L3800" i="1" s="1"/>
  <c r="L3801" i="1" a="1"/>
  <c r="L3801" i="1" s="1"/>
  <c r="L3802" i="1" a="1"/>
  <c r="L3802" i="1" s="1"/>
  <c r="L3803" i="1" a="1"/>
  <c r="L3803" i="1" s="1"/>
  <c r="L3804" i="1" a="1"/>
  <c r="L3804" i="1" s="1"/>
  <c r="L3805" i="1" a="1"/>
  <c r="L3805" i="1" s="1"/>
  <c r="L3806" i="1" a="1"/>
  <c r="L3806" i="1" s="1"/>
  <c r="L3807" i="1" a="1"/>
  <c r="L3807" i="1" s="1"/>
  <c r="L3808" i="1" a="1"/>
  <c r="L3808" i="1" s="1"/>
  <c r="L3809" i="1" a="1"/>
  <c r="L3809" i="1" s="1"/>
  <c r="L3810" i="1" a="1"/>
  <c r="L3810" i="1" s="1"/>
  <c r="L3811" i="1" a="1"/>
  <c r="L3811" i="1" s="1"/>
  <c r="L3812" i="1" a="1"/>
  <c r="L3812" i="1" s="1"/>
  <c r="L3813" i="1" a="1"/>
  <c r="L3813" i="1" s="1"/>
  <c r="L3814" i="1" a="1"/>
  <c r="L3814" i="1" s="1"/>
  <c r="L3815" i="1" a="1"/>
  <c r="L3815" i="1" s="1"/>
  <c r="L3816" i="1" a="1"/>
  <c r="L3816" i="1" s="1"/>
  <c r="L3817" i="1" a="1"/>
  <c r="L3817" i="1" s="1"/>
  <c r="L3818" i="1" a="1"/>
  <c r="L3818" i="1" s="1"/>
  <c r="L3819" i="1" a="1"/>
  <c r="L3819" i="1" s="1"/>
  <c r="L3820" i="1" a="1"/>
  <c r="L3820" i="1" s="1"/>
  <c r="L3821" i="1" a="1"/>
  <c r="L3821" i="1" s="1"/>
  <c r="L3822" i="1" a="1"/>
  <c r="L3822" i="1" s="1"/>
  <c r="L3823" i="1" a="1"/>
  <c r="L3823" i="1" s="1"/>
  <c r="L3824" i="1" a="1"/>
  <c r="L3824" i="1" s="1"/>
  <c r="L3825" i="1" a="1"/>
  <c r="L3825" i="1" s="1"/>
  <c r="L3826" i="1" a="1"/>
  <c r="L3826" i="1" s="1"/>
  <c r="L3827" i="1" a="1"/>
  <c r="L3827" i="1" s="1"/>
  <c r="L3828" i="1" a="1"/>
  <c r="L3828" i="1" s="1"/>
  <c r="L3829" i="1" a="1"/>
  <c r="L3829" i="1" s="1"/>
  <c r="L3830" i="1" a="1"/>
  <c r="L3830" i="1" s="1"/>
  <c r="L3831" i="1" a="1"/>
  <c r="L3831" i="1"/>
  <c r="L3832" i="1" a="1"/>
  <c r="L3832" i="1" s="1"/>
  <c r="L3833" i="1" a="1"/>
  <c r="L3833" i="1" s="1"/>
  <c r="L3834" i="1" a="1"/>
  <c r="L3834" i="1" s="1"/>
  <c r="L3835" i="1" a="1"/>
  <c r="L3835" i="1" s="1"/>
  <c r="L3836" i="1" a="1"/>
  <c r="L3836" i="1" s="1"/>
  <c r="L3837" i="1" a="1"/>
  <c r="L3837" i="1"/>
  <c r="L3838" i="1" a="1"/>
  <c r="L3838" i="1" s="1"/>
  <c r="L3839" i="1" a="1"/>
  <c r="L3839" i="1" s="1"/>
  <c r="L3840" i="1" a="1"/>
  <c r="L3840" i="1" s="1"/>
  <c r="L3841" i="1" a="1"/>
  <c r="L3841" i="1" s="1"/>
  <c r="L3842" i="1" a="1"/>
  <c r="L3842" i="1" s="1"/>
  <c r="L3843" i="1" a="1"/>
  <c r="L3843" i="1" s="1"/>
  <c r="L3844" i="1" a="1"/>
  <c r="L3844" i="1" s="1"/>
  <c r="L3845" i="1" a="1"/>
  <c r="L3845" i="1" s="1"/>
  <c r="L3846" i="1" a="1"/>
  <c r="L3846" i="1" s="1"/>
  <c r="L3847" i="1" a="1"/>
  <c r="L3847" i="1" s="1"/>
  <c r="L3848" i="1" a="1"/>
  <c r="L3848" i="1" s="1"/>
  <c r="L3849" i="1" a="1"/>
  <c r="L3849" i="1" s="1"/>
  <c r="L3850" i="1" a="1"/>
  <c r="L3850" i="1" s="1"/>
  <c r="L3851" i="1" a="1"/>
  <c r="L3851" i="1" s="1"/>
  <c r="L3852" i="1" a="1"/>
  <c r="L3852" i="1" s="1"/>
  <c r="L3853" i="1" a="1"/>
  <c r="L3853" i="1"/>
  <c r="L3854" i="1" a="1"/>
  <c r="L3854" i="1" s="1"/>
  <c r="L3855" i="1" a="1"/>
  <c r="L3855" i="1" s="1"/>
  <c r="L3856" i="1" a="1"/>
  <c r="L3856" i="1" s="1"/>
  <c r="L3857" i="1" a="1"/>
  <c r="L3857" i="1" s="1"/>
  <c r="L3858" i="1" a="1"/>
  <c r="L3858" i="1" s="1"/>
  <c r="L3859" i="1" a="1"/>
  <c r="L3859" i="1" s="1"/>
  <c r="L3860" i="1" a="1"/>
  <c r="L3860" i="1" s="1"/>
  <c r="L3861" i="1" a="1"/>
  <c r="L3861" i="1" s="1"/>
  <c r="L3862" i="1" a="1"/>
  <c r="L3862" i="1"/>
  <c r="L3863" i="1" a="1"/>
  <c r="L3863" i="1" s="1"/>
  <c r="L3864" i="1" a="1"/>
  <c r="L3864" i="1" s="1"/>
  <c r="L3865" i="1" a="1"/>
  <c r="L3865" i="1" s="1"/>
  <c r="L3866" i="1" a="1"/>
  <c r="L3866" i="1" s="1"/>
  <c r="L3867" i="1" a="1"/>
  <c r="L3867" i="1" s="1"/>
  <c r="L3868" i="1" a="1"/>
  <c r="L3868" i="1" s="1"/>
  <c r="L3869" i="1" a="1"/>
  <c r="L3869" i="1" s="1"/>
  <c r="L3870" i="1" a="1"/>
  <c r="L3870" i="1" s="1"/>
  <c r="L3871" i="1" a="1"/>
  <c r="L3871" i="1" s="1"/>
  <c r="L3872" i="1" a="1"/>
  <c r="L3872" i="1" s="1"/>
  <c r="L3873" i="1" a="1"/>
  <c r="L3873" i="1" s="1"/>
  <c r="L3874" i="1" a="1"/>
  <c r="L3874" i="1" s="1"/>
  <c r="L3875" i="1" a="1"/>
  <c r="L3875" i="1" s="1"/>
  <c r="L3876" i="1" a="1"/>
  <c r="L3876" i="1" s="1"/>
  <c r="L3877" i="1" a="1"/>
  <c r="L3877" i="1" s="1"/>
  <c r="L3878" i="1" a="1"/>
  <c r="L3878" i="1" s="1"/>
  <c r="L3879" i="1" a="1"/>
  <c r="L3879" i="1" s="1"/>
  <c r="L3880" i="1" a="1"/>
  <c r="L3880" i="1" s="1"/>
  <c r="L3881" i="1" a="1"/>
  <c r="L3881" i="1" s="1"/>
  <c r="L3882" i="1" a="1"/>
  <c r="L3882" i="1" s="1"/>
  <c r="L3883" i="1" a="1"/>
  <c r="L3883" i="1" s="1"/>
  <c r="L3884" i="1" a="1"/>
  <c r="L3884" i="1" s="1"/>
  <c r="L3885" i="1" a="1"/>
  <c r="L3885" i="1"/>
  <c r="L3886" i="1" a="1"/>
  <c r="L3886" i="1" s="1"/>
  <c r="L3887" i="1" a="1"/>
  <c r="L3887" i="1" s="1"/>
  <c r="L3888" i="1" a="1"/>
  <c r="L3888" i="1" s="1"/>
  <c r="L3889" i="1" a="1"/>
  <c r="L3889" i="1" s="1"/>
  <c r="L3890" i="1" a="1"/>
  <c r="L3890" i="1" s="1"/>
  <c r="L3891" i="1" a="1"/>
  <c r="L3891" i="1" s="1"/>
  <c r="L3892" i="1" a="1"/>
  <c r="L3892" i="1" s="1"/>
  <c r="L3893" i="1" a="1"/>
  <c r="L3893" i="1" s="1"/>
  <c r="L3894" i="1" a="1"/>
  <c r="L3894" i="1" s="1"/>
  <c r="L3895" i="1" a="1"/>
  <c r="L3895" i="1" s="1"/>
  <c r="L3896" i="1" a="1"/>
  <c r="L3896" i="1" s="1"/>
  <c r="L3897" i="1" a="1"/>
  <c r="L3897" i="1" s="1"/>
  <c r="L3898" i="1" a="1"/>
  <c r="L3898" i="1" s="1"/>
  <c r="L3899" i="1" a="1"/>
  <c r="L3899" i="1" s="1"/>
  <c r="L3900" i="1" a="1"/>
  <c r="L3900" i="1" s="1"/>
  <c r="L3901" i="1" a="1"/>
  <c r="L3901" i="1" s="1"/>
  <c r="L3902" i="1" a="1"/>
  <c r="L3902" i="1" s="1"/>
  <c r="L3903" i="1" a="1"/>
  <c r="L3903" i="1" s="1"/>
  <c r="L3904" i="1" a="1"/>
  <c r="L3904" i="1" s="1"/>
  <c r="L3905" i="1" a="1"/>
  <c r="L3905" i="1" s="1"/>
  <c r="L3906" i="1" a="1"/>
  <c r="L3906" i="1" s="1"/>
  <c r="L3907" i="1" a="1"/>
  <c r="L3907" i="1" s="1"/>
  <c r="L3908" i="1" a="1"/>
  <c r="L3908" i="1" s="1"/>
  <c r="L3909" i="1" a="1"/>
  <c r="L3909" i="1" s="1"/>
  <c r="L3910" i="1" a="1"/>
  <c r="L3910" i="1" s="1"/>
  <c r="L3911" i="1" a="1"/>
  <c r="L3911" i="1" s="1"/>
  <c r="L3912" i="1" a="1"/>
  <c r="L3912" i="1" s="1"/>
  <c r="L3913" i="1" a="1"/>
  <c r="L3913" i="1" s="1"/>
  <c r="L3914" i="1" a="1"/>
  <c r="L3914" i="1" s="1"/>
  <c r="L3915" i="1" a="1"/>
  <c r="L3915" i="1" s="1"/>
  <c r="L3916" i="1" a="1"/>
  <c r="L3916" i="1" s="1"/>
  <c r="L3917" i="1" a="1"/>
  <c r="L3917" i="1" s="1"/>
  <c r="L3918" i="1" a="1"/>
  <c r="L3918" i="1" s="1"/>
  <c r="L3919" i="1" a="1"/>
  <c r="L3919" i="1" s="1"/>
  <c r="L3920" i="1" a="1"/>
  <c r="L3920" i="1" s="1"/>
  <c r="L3921" i="1" a="1"/>
  <c r="L3921" i="1" s="1"/>
  <c r="L3922" i="1" a="1"/>
  <c r="L3922" i="1" s="1"/>
  <c r="L3923" i="1" a="1"/>
  <c r="L3923" i="1" s="1"/>
  <c r="L3924" i="1" a="1"/>
  <c r="L3924" i="1" s="1"/>
  <c r="L3925" i="1" a="1"/>
  <c r="L3925" i="1" s="1"/>
  <c r="L3926" i="1" a="1"/>
  <c r="L3926" i="1" s="1"/>
  <c r="L3927" i="1" a="1"/>
  <c r="L3927" i="1" s="1"/>
  <c r="L3928" i="1" a="1"/>
  <c r="L3928" i="1" s="1"/>
  <c r="L3929" i="1" a="1"/>
  <c r="L3929" i="1" s="1"/>
  <c r="L3930" i="1" a="1"/>
  <c r="L3930" i="1" s="1"/>
  <c r="L3931" i="1" a="1"/>
  <c r="L3931" i="1" s="1"/>
  <c r="L3932" i="1" a="1"/>
  <c r="L3932" i="1" s="1"/>
  <c r="L3933" i="1" a="1"/>
  <c r="L3933" i="1" s="1"/>
  <c r="L3934" i="1" a="1"/>
  <c r="L3934" i="1" s="1"/>
  <c r="L3935" i="1" a="1"/>
  <c r="L3935" i="1" s="1"/>
  <c r="L3936" i="1" a="1"/>
  <c r="L3936" i="1" s="1"/>
  <c r="L3937" i="1" a="1"/>
  <c r="L3937" i="1" s="1"/>
  <c r="L3938" i="1" a="1"/>
  <c r="L3938" i="1" s="1"/>
  <c r="L3939" i="1" a="1"/>
  <c r="L3939" i="1" s="1"/>
  <c r="L3940" i="1" a="1"/>
  <c r="L3940" i="1" s="1"/>
  <c r="L3941" i="1" a="1"/>
  <c r="L3941" i="1" s="1"/>
  <c r="L3942" i="1" a="1"/>
  <c r="L3942" i="1" s="1"/>
  <c r="L3943" i="1" a="1"/>
  <c r="L3943" i="1" s="1"/>
  <c r="L3944" i="1" a="1"/>
  <c r="L3944" i="1" s="1"/>
  <c r="L3945" i="1" a="1"/>
  <c r="L3945" i="1" s="1"/>
  <c r="L3946" i="1" a="1"/>
  <c r="L3946" i="1" s="1"/>
  <c r="L3947" i="1" a="1"/>
  <c r="L3947" i="1" s="1"/>
  <c r="L3948" i="1" a="1"/>
  <c r="L3948" i="1" s="1"/>
  <c r="L3949" i="1" a="1"/>
  <c r="L3949" i="1" s="1"/>
  <c r="L3950" i="1" a="1"/>
  <c r="L3950" i="1" s="1"/>
  <c r="L3951" i="1" a="1"/>
  <c r="L3951" i="1" s="1"/>
  <c r="L3952" i="1" a="1"/>
  <c r="L3952" i="1" s="1"/>
  <c r="L3953" i="1" a="1"/>
  <c r="L3953" i="1" s="1"/>
  <c r="L3954" i="1" a="1"/>
  <c r="L3954" i="1" s="1"/>
  <c r="L3955" i="1" a="1"/>
  <c r="L3955" i="1" s="1"/>
  <c r="L3956" i="1" a="1"/>
  <c r="L3956" i="1" s="1"/>
  <c r="L3957" i="1" a="1"/>
  <c r="L3957" i="1" s="1"/>
  <c r="L3958" i="1" a="1"/>
  <c r="L3958" i="1" s="1"/>
  <c r="L3959" i="1" a="1"/>
  <c r="L3959" i="1" s="1"/>
  <c r="L3960" i="1" a="1"/>
  <c r="L3960" i="1" s="1"/>
  <c r="L3961" i="1" a="1"/>
  <c r="L3961" i="1" s="1"/>
  <c r="L3962" i="1" a="1"/>
  <c r="L3962" i="1" s="1"/>
  <c r="L3963" i="1" a="1"/>
  <c r="L3963" i="1" s="1"/>
  <c r="L3964" i="1" a="1"/>
  <c r="L3964" i="1" s="1"/>
  <c r="L3965" i="1" a="1"/>
  <c r="L3965" i="1" s="1"/>
  <c r="L3966" i="1" a="1"/>
  <c r="L3966" i="1" s="1"/>
  <c r="L3967" i="1" a="1"/>
  <c r="L3967" i="1" s="1"/>
  <c r="L3968" i="1" a="1"/>
  <c r="L3968" i="1" s="1"/>
  <c r="L3969" i="1" a="1"/>
  <c r="L3969" i="1" s="1"/>
  <c r="L3970" i="1" a="1"/>
  <c r="L3970" i="1" s="1"/>
  <c r="L3971" i="1" a="1"/>
  <c r="L3971" i="1" s="1"/>
  <c r="L3972" i="1" a="1"/>
  <c r="L3972" i="1" s="1"/>
  <c r="L3973" i="1" a="1"/>
  <c r="L3973" i="1" s="1"/>
  <c r="L3974" i="1" a="1"/>
  <c r="L3974" i="1" s="1"/>
  <c r="L3975" i="1" a="1"/>
  <c r="L3975" i="1" s="1"/>
  <c r="L3976" i="1" a="1"/>
  <c r="L3976" i="1" s="1"/>
  <c r="L3977" i="1" a="1"/>
  <c r="L3977" i="1" s="1"/>
  <c r="L3978" i="1" a="1"/>
  <c r="L3978" i="1" s="1"/>
  <c r="L3979" i="1" a="1"/>
  <c r="L3979" i="1" s="1"/>
  <c r="L3980" i="1" a="1"/>
  <c r="L3980" i="1" s="1"/>
  <c r="L3981" i="1" a="1"/>
  <c r="L3981" i="1" s="1"/>
  <c r="L3982" i="1" a="1"/>
  <c r="L3982" i="1" s="1"/>
  <c r="L3983" i="1" a="1"/>
  <c r="L3983" i="1" s="1"/>
  <c r="L3984" i="1" a="1"/>
  <c r="L3984" i="1" s="1"/>
  <c r="L3985" i="1" a="1"/>
  <c r="L3985" i="1" s="1"/>
  <c r="L3986" i="1" a="1"/>
  <c r="L3986" i="1" s="1"/>
  <c r="L3987" i="1" a="1"/>
  <c r="L3987" i="1" s="1"/>
  <c r="L3988" i="1" a="1"/>
  <c r="L3988" i="1" s="1"/>
  <c r="L3989" i="1" a="1"/>
  <c r="L3989" i="1" s="1"/>
  <c r="L3990" i="1" a="1"/>
  <c r="L3990" i="1" s="1"/>
  <c r="L3991" i="1" a="1"/>
  <c r="L3991" i="1" s="1"/>
  <c r="L3992" i="1" a="1"/>
  <c r="L3992" i="1" s="1"/>
  <c r="L3993" i="1" a="1"/>
  <c r="L3993" i="1" s="1"/>
  <c r="L3994" i="1" a="1"/>
  <c r="L3994" i="1" s="1"/>
  <c r="L3995" i="1" a="1"/>
  <c r="L3995" i="1" s="1"/>
  <c r="L3996" i="1" a="1"/>
  <c r="L3996" i="1" s="1"/>
  <c r="L3997" i="1" a="1"/>
  <c r="L3997" i="1" s="1"/>
  <c r="L3998" i="1" a="1"/>
  <c r="L3998" i="1" s="1"/>
  <c r="L3999" i="1" a="1"/>
  <c r="L3999" i="1" s="1"/>
  <c r="L4000" i="1" a="1"/>
  <c r="L4000" i="1" s="1"/>
  <c r="L4001" i="1" a="1"/>
  <c r="L4001" i="1"/>
  <c r="L4002" i="1" a="1"/>
  <c r="L4002" i="1" s="1"/>
  <c r="L4003" i="1" a="1"/>
  <c r="L4003" i="1" s="1"/>
  <c r="L4004" i="1" a="1"/>
  <c r="L4004" i="1" s="1"/>
  <c r="L4005" i="1" a="1"/>
  <c r="L4005" i="1" s="1"/>
  <c r="L4006" i="1" a="1"/>
  <c r="L4006" i="1" s="1"/>
  <c r="L4007" i="1" a="1"/>
  <c r="L4007" i="1" s="1"/>
  <c r="L4008" i="1" a="1"/>
  <c r="L4008" i="1" s="1"/>
  <c r="L4009" i="1" a="1"/>
  <c r="L4009" i="1" s="1"/>
  <c r="L4010" i="1" a="1"/>
  <c r="L4010" i="1" s="1"/>
  <c r="L4011" i="1" a="1"/>
  <c r="L4011" i="1" s="1"/>
  <c r="L4012" i="1" a="1"/>
  <c r="L4012" i="1" s="1"/>
  <c r="L4013" i="1" a="1"/>
  <c r="L4013" i="1" s="1"/>
  <c r="L4014" i="1" a="1"/>
  <c r="L4014" i="1" s="1"/>
  <c r="L4015" i="1" a="1"/>
  <c r="L4015" i="1" s="1"/>
  <c r="L4016" i="1" a="1"/>
  <c r="L4016" i="1" s="1"/>
  <c r="L4017" i="1" a="1"/>
  <c r="L4017" i="1" s="1"/>
  <c r="L4018" i="1" a="1"/>
  <c r="L4018" i="1" s="1"/>
  <c r="L4019" i="1" a="1"/>
  <c r="L4019" i="1" s="1"/>
  <c r="L4020" i="1" a="1"/>
  <c r="L4020" i="1" s="1"/>
  <c r="L4021" i="1" a="1"/>
  <c r="L4021" i="1" s="1"/>
  <c r="L4022" i="1" a="1"/>
  <c r="L4022" i="1" s="1"/>
  <c r="L4023" i="1" a="1"/>
  <c r="L4023" i="1" s="1"/>
  <c r="L4024" i="1" a="1"/>
  <c r="L4024" i="1" s="1"/>
  <c r="L4025" i="1" a="1"/>
  <c r="L4025" i="1" s="1"/>
  <c r="L4026" i="1" a="1"/>
  <c r="L4026" i="1" s="1"/>
  <c r="L4027" i="1" a="1"/>
  <c r="L4027" i="1" s="1"/>
  <c r="L4028" i="1" a="1"/>
  <c r="L4028" i="1" s="1"/>
  <c r="L4029" i="1" a="1"/>
  <c r="L4029" i="1" s="1"/>
  <c r="L4030" i="1" a="1"/>
  <c r="L4030" i="1" s="1"/>
  <c r="L4031" i="1" a="1"/>
  <c r="L4031" i="1" s="1"/>
  <c r="L4032" i="1" a="1"/>
  <c r="L4032" i="1" s="1"/>
  <c r="L4033" i="1" a="1"/>
  <c r="L4033" i="1" s="1"/>
  <c r="L4034" i="1" a="1"/>
  <c r="L4034" i="1" s="1"/>
  <c r="L4035" i="1" a="1"/>
  <c r="L4035" i="1" s="1"/>
  <c r="L4036" i="1" a="1"/>
  <c r="L4036" i="1" s="1"/>
  <c r="L4037" i="1" a="1"/>
  <c r="L4037" i="1" s="1"/>
  <c r="L4038" i="1" a="1"/>
  <c r="L4038" i="1" s="1"/>
  <c r="L4039" i="1" a="1"/>
  <c r="L4039" i="1" s="1"/>
  <c r="L4040" i="1" a="1"/>
  <c r="L4040" i="1" s="1"/>
  <c r="L4041" i="1" a="1"/>
  <c r="L4041" i="1" s="1"/>
  <c r="L4042" i="1" a="1"/>
  <c r="L4042" i="1" s="1"/>
  <c r="L4043" i="1" a="1"/>
  <c r="L4043" i="1" s="1"/>
  <c r="L4044" i="1" a="1"/>
  <c r="L4044" i="1" s="1"/>
  <c r="L4045" i="1" a="1"/>
  <c r="L4045" i="1" s="1"/>
  <c r="L4046" i="1" a="1"/>
  <c r="L4046" i="1" s="1"/>
  <c r="L4047" i="1" a="1"/>
  <c r="L4047" i="1" s="1"/>
  <c r="L4048" i="1" a="1"/>
  <c r="L4048" i="1" s="1"/>
  <c r="L4049" i="1" a="1"/>
  <c r="L4049" i="1" s="1"/>
  <c r="L4050" i="1" a="1"/>
  <c r="L4050" i="1" s="1"/>
  <c r="L4051" i="1" a="1"/>
  <c r="L4051" i="1" s="1"/>
  <c r="L4052" i="1" a="1"/>
  <c r="L4052" i="1" s="1"/>
  <c r="L4053" i="1" a="1"/>
  <c r="L4053" i="1" s="1"/>
  <c r="L4054" i="1" a="1"/>
  <c r="L4054" i="1" s="1"/>
  <c r="L4055" i="1" a="1"/>
  <c r="L4055" i="1" s="1"/>
  <c r="L4056" i="1" a="1"/>
  <c r="L4056" i="1" s="1"/>
  <c r="L4057" i="1" a="1"/>
  <c r="L4057" i="1" s="1"/>
  <c r="L4058" i="1" a="1"/>
  <c r="L4058" i="1" s="1"/>
  <c r="L4059" i="1" a="1"/>
  <c r="L4059" i="1" s="1"/>
  <c r="L4060" i="1" a="1"/>
  <c r="L4060" i="1" s="1"/>
  <c r="L4061" i="1" a="1"/>
  <c r="L4061" i="1" s="1"/>
  <c r="L4062" i="1" a="1"/>
  <c r="L4062" i="1" s="1"/>
  <c r="L4063" i="1" a="1"/>
  <c r="L4063" i="1" s="1"/>
  <c r="L4064" i="1" a="1"/>
  <c r="L4064" i="1" s="1"/>
  <c r="L4065" i="1" a="1"/>
  <c r="L4065" i="1" s="1"/>
  <c r="L4066" i="1" a="1"/>
  <c r="L4066" i="1" s="1"/>
  <c r="L4067" i="1" a="1"/>
  <c r="L4067" i="1" s="1"/>
  <c r="L4068" i="1" a="1"/>
  <c r="L4068" i="1" s="1"/>
  <c r="L4069" i="1" a="1"/>
  <c r="L4069" i="1" s="1"/>
  <c r="L4070" i="1" a="1"/>
  <c r="L4070" i="1" s="1"/>
  <c r="L4071" i="1" a="1"/>
  <c r="L4071" i="1" s="1"/>
  <c r="L4072" i="1" a="1"/>
  <c r="L4072" i="1" s="1"/>
  <c r="L4073" i="1" a="1"/>
  <c r="L4073" i="1" s="1"/>
  <c r="L4074" i="1" a="1"/>
  <c r="L4074" i="1" s="1"/>
  <c r="L4075" i="1" a="1"/>
  <c r="L4075" i="1" s="1"/>
  <c r="L4076" i="1" a="1"/>
  <c r="L4076" i="1" s="1"/>
  <c r="L4077" i="1" a="1"/>
  <c r="L4077" i="1" s="1"/>
  <c r="L4078" i="1" a="1"/>
  <c r="L4078" i="1" s="1"/>
  <c r="L4079" i="1" a="1"/>
  <c r="L4079" i="1" s="1"/>
  <c r="L4080" i="1" a="1"/>
  <c r="L4080" i="1"/>
  <c r="L4081" i="1" a="1"/>
  <c r="L4081" i="1" s="1"/>
  <c r="L4082" i="1" a="1"/>
  <c r="L4082" i="1" s="1"/>
  <c r="L4083" i="1" a="1"/>
  <c r="L4083" i="1" s="1"/>
  <c r="L4084" i="1" a="1"/>
  <c r="L4084" i="1" s="1"/>
  <c r="L4085" i="1" a="1"/>
  <c r="L4085" i="1" s="1"/>
  <c r="L4086" i="1" a="1"/>
  <c r="L4086" i="1" s="1"/>
  <c r="L4087" i="1" a="1"/>
  <c r="L4087" i="1" s="1"/>
  <c r="L4088" i="1" a="1"/>
  <c r="L4088" i="1" s="1"/>
  <c r="L4089" i="1" a="1"/>
  <c r="L4089" i="1" s="1"/>
  <c r="L4090" i="1" a="1"/>
  <c r="L4090" i="1" s="1"/>
  <c r="L4091" i="1" a="1"/>
  <c r="L4091" i="1" s="1"/>
  <c r="L4092" i="1" a="1"/>
  <c r="L4092" i="1" s="1"/>
  <c r="L4093" i="1" a="1"/>
  <c r="L4093" i="1" s="1"/>
  <c r="L4094" i="1" a="1"/>
  <c r="L4094" i="1" s="1"/>
  <c r="L4095" i="1" a="1"/>
  <c r="L4095" i="1" s="1"/>
  <c r="L4096" i="1" a="1"/>
  <c r="L4096" i="1" s="1"/>
  <c r="L4097" i="1" a="1"/>
  <c r="L4097" i="1" s="1"/>
  <c r="L4098" i="1" a="1"/>
  <c r="L4098" i="1" s="1"/>
  <c r="L4099" i="1" a="1"/>
  <c r="L4099" i="1" s="1"/>
  <c r="L4100" i="1" a="1"/>
  <c r="L4100" i="1" s="1"/>
  <c r="L4101" i="1" a="1"/>
  <c r="L4101" i="1" s="1"/>
  <c r="L4102" i="1" a="1"/>
  <c r="L4102" i="1" s="1"/>
  <c r="L4103" i="1" a="1"/>
  <c r="L4103" i="1" s="1"/>
  <c r="L4104" i="1" a="1"/>
  <c r="L4104" i="1"/>
  <c r="L4105" i="1" a="1"/>
  <c r="L4105" i="1" s="1"/>
  <c r="L4106" i="1" a="1"/>
  <c r="L4106" i="1" s="1"/>
  <c r="L4107" i="1" a="1"/>
  <c r="L4107" i="1" s="1"/>
  <c r="L4108" i="1" a="1"/>
  <c r="L4108" i="1" s="1"/>
  <c r="L4109" i="1" a="1"/>
  <c r="L4109" i="1"/>
  <c r="L4110" i="1" a="1"/>
  <c r="L4110" i="1" s="1"/>
  <c r="L4111" i="1" a="1"/>
  <c r="L4111" i="1" s="1"/>
  <c r="L4112" i="1" a="1"/>
  <c r="L4112" i="1" s="1"/>
  <c r="L4113" i="1" a="1"/>
  <c r="L4113" i="1" s="1"/>
  <c r="L4114" i="1" a="1"/>
  <c r="L4114" i="1" s="1"/>
  <c r="L4115" i="1" a="1"/>
  <c r="L4115" i="1" s="1"/>
  <c r="L4116" i="1" a="1"/>
  <c r="L4116" i="1" s="1"/>
  <c r="L4117" i="1" a="1"/>
  <c r="L4117" i="1" s="1"/>
  <c r="L4118" i="1" a="1"/>
  <c r="L4118" i="1" s="1"/>
  <c r="L4119" i="1" a="1"/>
  <c r="L4119" i="1" s="1"/>
  <c r="L4120" i="1" a="1"/>
  <c r="L4120" i="1" s="1"/>
  <c r="L4121" i="1" a="1"/>
  <c r="L4121" i="1" s="1"/>
  <c r="L4122" i="1" a="1"/>
  <c r="L4122" i="1" s="1"/>
  <c r="L4123" i="1" a="1"/>
  <c r="L4123" i="1" s="1"/>
  <c r="L4124" i="1" a="1"/>
  <c r="L4124" i="1" s="1"/>
  <c r="L4125" i="1" a="1"/>
  <c r="L4125" i="1" s="1"/>
  <c r="L4126" i="1" a="1"/>
  <c r="L4126" i="1" s="1"/>
  <c r="L4127" i="1" a="1"/>
  <c r="L4127" i="1" s="1"/>
  <c r="L4128" i="1" a="1"/>
  <c r="L4128" i="1" s="1"/>
  <c r="L4129" i="1" a="1"/>
  <c r="L4129" i="1" s="1"/>
  <c r="L4130" i="1" a="1"/>
  <c r="L4130" i="1" s="1"/>
  <c r="L4131" i="1" a="1"/>
  <c r="L4131" i="1" s="1"/>
  <c r="L4132" i="1" a="1"/>
  <c r="L4132" i="1" s="1"/>
  <c r="L4133" i="1" a="1"/>
  <c r="L4133" i="1" s="1"/>
  <c r="L4134" i="1" a="1"/>
  <c r="L4134" i="1" s="1"/>
  <c r="L4135" i="1" a="1"/>
  <c r="L4135" i="1" s="1"/>
  <c r="L4136" i="1" a="1"/>
  <c r="L4136" i="1" s="1"/>
  <c r="L4137" i="1" a="1"/>
  <c r="L4137" i="1" s="1"/>
  <c r="L4138" i="1" a="1"/>
  <c r="L4138" i="1" s="1"/>
  <c r="L4139" i="1" a="1"/>
  <c r="L4139" i="1" s="1"/>
  <c r="L4140" i="1" a="1"/>
  <c r="L4140" i="1" s="1"/>
  <c r="L4141" i="1" a="1"/>
  <c r="L4141" i="1" s="1"/>
  <c r="L4142" i="1" a="1"/>
  <c r="L4142" i="1" s="1"/>
  <c r="L4143" i="1" a="1"/>
  <c r="L4143" i="1" s="1"/>
  <c r="L4144" i="1" a="1"/>
  <c r="L4144" i="1" s="1"/>
  <c r="L4145" i="1" a="1"/>
  <c r="L4145" i="1" s="1"/>
  <c r="L4146" i="1" a="1"/>
  <c r="L4146" i="1" s="1"/>
  <c r="L4147" i="1" a="1"/>
  <c r="L4147" i="1" s="1"/>
  <c r="L4148" i="1" a="1"/>
  <c r="L4148" i="1" s="1"/>
  <c r="L4149" i="1" a="1"/>
  <c r="L4149" i="1" s="1"/>
  <c r="L4150" i="1" a="1"/>
  <c r="L4150" i="1" s="1"/>
  <c r="L4151" i="1" a="1"/>
  <c r="L4151" i="1" s="1"/>
  <c r="L4152" i="1" a="1"/>
  <c r="L4152" i="1" s="1"/>
  <c r="L4153" i="1" a="1"/>
  <c r="L4153" i="1"/>
  <c r="L4154" i="1" a="1"/>
  <c r="L4154" i="1" s="1"/>
  <c r="L4155" i="1" a="1"/>
  <c r="L4155" i="1" s="1"/>
  <c r="L4156" i="1" a="1"/>
  <c r="L4156" i="1" s="1"/>
  <c r="L4157" i="1" a="1"/>
  <c r="L4157" i="1" s="1"/>
  <c r="L4158" i="1" a="1"/>
  <c r="L4158" i="1" s="1"/>
  <c r="L4159" i="1" a="1"/>
  <c r="L4159" i="1" s="1"/>
  <c r="L4160" i="1" a="1"/>
  <c r="L4160" i="1" s="1"/>
  <c r="L4161" i="1" a="1"/>
  <c r="L4161" i="1" s="1"/>
  <c r="L4162" i="1" a="1"/>
  <c r="L4162" i="1" s="1"/>
  <c r="L4163" i="1" a="1"/>
  <c r="L4163" i="1" s="1"/>
  <c r="L4164" i="1" a="1"/>
  <c r="L4164" i="1" s="1"/>
  <c r="L4165" i="1" a="1"/>
  <c r="L4165" i="1" s="1"/>
  <c r="L4166" i="1" a="1"/>
  <c r="L4166" i="1" s="1"/>
  <c r="L4167" i="1" a="1"/>
  <c r="L4167" i="1" s="1"/>
  <c r="L4168" i="1" a="1"/>
  <c r="L4168" i="1" s="1"/>
  <c r="L4169" i="1" a="1"/>
  <c r="L4169" i="1" s="1"/>
  <c r="L4170" i="1" a="1"/>
  <c r="L4170" i="1" s="1"/>
  <c r="L4171" i="1" a="1"/>
  <c r="L4171" i="1" s="1"/>
  <c r="L4172" i="1" a="1"/>
  <c r="L4172" i="1" s="1"/>
  <c r="L4173" i="1" a="1"/>
  <c r="L4173" i="1" s="1"/>
  <c r="L4174" i="1" a="1"/>
  <c r="L4174" i="1" s="1"/>
  <c r="L4175" i="1" a="1"/>
  <c r="L4175" i="1" s="1"/>
  <c r="L4176" i="1" a="1"/>
  <c r="L4176" i="1" s="1"/>
  <c r="L4177" i="1" a="1"/>
  <c r="L4177" i="1" s="1"/>
  <c r="L4178" i="1" a="1"/>
  <c r="L4178" i="1" s="1"/>
  <c r="L4179" i="1" a="1"/>
  <c r="L4179" i="1" s="1"/>
  <c r="L4180" i="1" a="1"/>
  <c r="L4180" i="1" s="1"/>
  <c r="L4181" i="1" a="1"/>
  <c r="L4181" i="1" s="1"/>
  <c r="L4182" i="1" a="1"/>
  <c r="L4182" i="1" s="1"/>
  <c r="L4183" i="1" a="1"/>
  <c r="L4183" i="1" s="1"/>
  <c r="L4184" i="1" a="1"/>
  <c r="L4184" i="1" s="1"/>
  <c r="L4185" i="1" a="1"/>
  <c r="L4185" i="1" s="1"/>
  <c r="L4186" i="1" a="1"/>
  <c r="L4186" i="1" s="1"/>
  <c r="L4187" i="1" a="1"/>
  <c r="L4187" i="1" s="1"/>
  <c r="L4188" i="1" a="1"/>
  <c r="L4188" i="1" s="1"/>
  <c r="L4189" i="1" a="1"/>
  <c r="L4189" i="1" s="1"/>
  <c r="L4190" i="1" a="1"/>
  <c r="L4190" i="1" s="1"/>
  <c r="L4191" i="1" a="1"/>
  <c r="L4191" i="1" s="1"/>
  <c r="L4192" i="1" a="1"/>
  <c r="L4192" i="1" s="1"/>
  <c r="L4193" i="1" a="1"/>
  <c r="L4193" i="1" s="1"/>
  <c r="L4194" i="1" a="1"/>
  <c r="L4194" i="1" s="1"/>
  <c r="L4195" i="1" a="1"/>
  <c r="L4195" i="1" s="1"/>
  <c r="L4196" i="1" a="1"/>
  <c r="L4196" i="1" s="1"/>
  <c r="L4197" i="1" a="1"/>
  <c r="L4197" i="1" s="1"/>
  <c r="L4198" i="1" a="1"/>
  <c r="L4198" i="1" s="1"/>
  <c r="L4199" i="1" a="1"/>
  <c r="L4199" i="1" s="1"/>
  <c r="L4200" i="1" a="1"/>
  <c r="L4200" i="1" s="1"/>
  <c r="L4201" i="1" a="1"/>
  <c r="L4201" i="1" s="1"/>
  <c r="L4202" i="1" a="1"/>
  <c r="L4202" i="1" s="1"/>
  <c r="L4203" i="1" a="1"/>
  <c r="L4203" i="1" s="1"/>
  <c r="L4204" i="1" a="1"/>
  <c r="L4204" i="1" s="1"/>
  <c r="L4205" i="1" a="1"/>
  <c r="L4205" i="1" s="1"/>
  <c r="L4206" i="1" a="1"/>
  <c r="L4206" i="1" s="1"/>
  <c r="L4207" i="1" a="1"/>
  <c r="L4207" i="1" s="1"/>
  <c r="L4208" i="1" a="1"/>
  <c r="L4208" i="1" s="1"/>
  <c r="L4209" i="1" a="1"/>
  <c r="L4209" i="1" s="1"/>
  <c r="L4210" i="1" a="1"/>
  <c r="L4210" i="1" s="1"/>
  <c r="L4211" i="1" a="1"/>
  <c r="L4211" i="1" s="1"/>
  <c r="L4212" i="1" a="1"/>
  <c r="L4212" i="1" s="1"/>
  <c r="L4213" i="1" a="1"/>
  <c r="L4213" i="1" s="1"/>
  <c r="L4214" i="1" a="1"/>
  <c r="L4214" i="1" s="1"/>
  <c r="L4215" i="1" a="1"/>
  <c r="L4215" i="1" s="1"/>
  <c r="L4216" i="1" a="1"/>
  <c r="L4216" i="1" s="1"/>
  <c r="L4217" i="1" a="1"/>
  <c r="L4217" i="1" s="1"/>
  <c r="L4218" i="1" a="1"/>
  <c r="L4218" i="1" s="1"/>
  <c r="L4219" i="1" a="1"/>
  <c r="L4219" i="1" s="1"/>
  <c r="L4220" i="1" a="1"/>
  <c r="L4220" i="1" s="1"/>
  <c r="L4221" i="1" a="1"/>
  <c r="L4221" i="1" s="1"/>
  <c r="L4222" i="1" a="1"/>
  <c r="L4222" i="1" s="1"/>
  <c r="L4223" i="1" a="1"/>
  <c r="L4223" i="1" s="1"/>
  <c r="L4224" i="1" a="1"/>
  <c r="L4224" i="1" s="1"/>
  <c r="L4225" i="1" a="1"/>
  <c r="L4225" i="1" s="1"/>
  <c r="L4226" i="1" a="1"/>
  <c r="L4226" i="1" s="1"/>
  <c r="L4227" i="1" a="1"/>
  <c r="L4227" i="1" s="1"/>
  <c r="L4228" i="1" a="1"/>
  <c r="L4228" i="1" s="1"/>
  <c r="L4229" i="1" a="1"/>
  <c r="L4229" i="1" s="1"/>
  <c r="L4230" i="1" a="1"/>
  <c r="L4230" i="1" s="1"/>
  <c r="L4231" i="1" a="1"/>
  <c r="L4231" i="1" s="1"/>
  <c r="L4232" i="1" a="1"/>
  <c r="L4232" i="1" s="1"/>
  <c r="L4233" i="1" a="1"/>
  <c r="L4233" i="1" s="1"/>
  <c r="L4234" i="1" a="1"/>
  <c r="L4234" i="1" s="1"/>
  <c r="L4235" i="1" a="1"/>
  <c r="L4235" i="1" s="1"/>
  <c r="L4236" i="1" a="1"/>
  <c r="L4236" i="1" s="1"/>
  <c r="L4237" i="1" a="1"/>
  <c r="L4237" i="1" s="1"/>
  <c r="L4238" i="1" a="1"/>
  <c r="L4238" i="1" s="1"/>
  <c r="L4239" i="1" a="1"/>
  <c r="L4239" i="1" s="1"/>
  <c r="L4240" i="1" a="1"/>
  <c r="L4240" i="1" s="1"/>
  <c r="L4241" i="1" a="1"/>
  <c r="L4241" i="1" s="1"/>
  <c r="L4242" i="1" a="1"/>
  <c r="L4242" i="1" s="1"/>
  <c r="L4243" i="1" a="1"/>
  <c r="L4243" i="1" s="1"/>
  <c r="L4244" i="1" a="1"/>
  <c r="L4244" i="1" s="1"/>
  <c r="L4245" i="1" a="1"/>
  <c r="L4245" i="1" s="1"/>
  <c r="L4246" i="1" a="1"/>
  <c r="L4246" i="1" s="1"/>
  <c r="L4247" i="1" a="1"/>
  <c r="L4247" i="1" s="1"/>
  <c r="L4248" i="1" a="1"/>
  <c r="L4248" i="1" s="1"/>
  <c r="L4249" i="1" a="1"/>
  <c r="L4249" i="1" s="1"/>
  <c r="L4250" i="1" a="1"/>
  <c r="L4250" i="1" s="1"/>
  <c r="L4251" i="1" a="1"/>
  <c r="L4251" i="1" s="1"/>
  <c r="L4252" i="1" a="1"/>
  <c r="L4252" i="1" s="1"/>
  <c r="L4253" i="1" a="1"/>
  <c r="L4253" i="1" s="1"/>
  <c r="L4254" i="1" a="1"/>
  <c r="L4254" i="1" s="1"/>
  <c r="L4255" i="1" a="1"/>
  <c r="L4255" i="1" s="1"/>
  <c r="L4256" i="1" a="1"/>
  <c r="L4256" i="1" s="1"/>
  <c r="L4257" i="1" a="1"/>
  <c r="L4257" i="1" s="1"/>
  <c r="L4258" i="1" a="1"/>
  <c r="L4258" i="1" s="1"/>
  <c r="L4259" i="1" a="1"/>
  <c r="L4259" i="1" s="1"/>
  <c r="L4260" i="1" a="1"/>
  <c r="L4260" i="1" s="1"/>
  <c r="L4261" i="1" a="1"/>
  <c r="L4261" i="1" s="1"/>
  <c r="L4262" i="1" a="1"/>
  <c r="L4262" i="1" s="1"/>
  <c r="L4263" i="1" a="1"/>
  <c r="L4263" i="1" s="1"/>
  <c r="L4264" i="1" a="1"/>
  <c r="L4264" i="1" s="1"/>
  <c r="L4265" i="1" a="1"/>
  <c r="L4265" i="1" s="1"/>
  <c r="L4266" i="1" a="1"/>
  <c r="L4266" i="1" s="1"/>
  <c r="L4267" i="1" a="1"/>
  <c r="L4267" i="1" s="1"/>
  <c r="L4268" i="1" a="1"/>
  <c r="L4268" i="1" s="1"/>
  <c r="L4269" i="1" a="1"/>
  <c r="L4269" i="1" s="1"/>
  <c r="L4270" i="1" a="1"/>
  <c r="L4270" i="1" s="1"/>
  <c r="L4271" i="1" a="1"/>
  <c r="L4271" i="1" s="1"/>
  <c r="L4272" i="1" a="1"/>
  <c r="L4272" i="1" s="1"/>
  <c r="L4273" i="1" a="1"/>
  <c r="L4273" i="1" s="1"/>
  <c r="L4274" i="1" a="1"/>
  <c r="L4274" i="1" s="1"/>
  <c r="L4275" i="1" a="1"/>
  <c r="L4275" i="1" s="1"/>
  <c r="L4276" i="1" a="1"/>
  <c r="L4276" i="1" s="1"/>
  <c r="L4277" i="1" a="1"/>
  <c r="L4277" i="1"/>
  <c r="L4278" i="1" a="1"/>
  <c r="L4278" i="1" s="1"/>
  <c r="L4279" i="1" a="1"/>
  <c r="L4279" i="1" s="1"/>
  <c r="L4280" i="1" a="1"/>
  <c r="L4280" i="1" s="1"/>
  <c r="L4281" i="1" a="1"/>
  <c r="L4281" i="1" s="1"/>
  <c r="L4282" i="1" a="1"/>
  <c r="L4282" i="1" s="1"/>
  <c r="L4283" i="1" a="1"/>
  <c r="L4283" i="1" s="1"/>
  <c r="L4284" i="1" a="1"/>
  <c r="L4284" i="1" s="1"/>
  <c r="L4285" i="1" a="1"/>
  <c r="L4285" i="1" s="1"/>
  <c r="L4286" i="1" a="1"/>
  <c r="L4286" i="1" s="1"/>
  <c r="L4287" i="1" a="1"/>
  <c r="L4287" i="1" s="1"/>
  <c r="L4288" i="1" a="1"/>
  <c r="L4288" i="1" s="1"/>
  <c r="L4289" i="1" a="1"/>
  <c r="L4289" i="1" s="1"/>
  <c r="L4290" i="1" a="1"/>
  <c r="L4290" i="1" s="1"/>
  <c r="L4291" i="1" a="1"/>
  <c r="L4291" i="1" s="1"/>
  <c r="L4292" i="1" a="1"/>
  <c r="L4292" i="1" s="1"/>
  <c r="L4293" i="1" a="1"/>
  <c r="L4293" i="1"/>
  <c r="L4294" i="1" a="1"/>
  <c r="L4294" i="1" s="1"/>
  <c r="L4295" i="1" a="1"/>
  <c r="L4295" i="1" s="1"/>
  <c r="L4296" i="1" a="1"/>
  <c r="L4296" i="1" s="1"/>
  <c r="L4297" i="1" a="1"/>
  <c r="L4297" i="1" s="1"/>
  <c r="L4298" i="1" a="1"/>
  <c r="L4298" i="1" s="1"/>
  <c r="L4299" i="1" a="1"/>
  <c r="L4299" i="1" s="1"/>
  <c r="L4300" i="1" a="1"/>
  <c r="L4300" i="1" s="1"/>
  <c r="L4301" i="1" a="1"/>
  <c r="L4301" i="1" s="1"/>
  <c r="L4302" i="1" a="1"/>
  <c r="L4302" i="1" s="1"/>
  <c r="L4303" i="1" a="1"/>
  <c r="L4303" i="1" s="1"/>
  <c r="L4304" i="1" a="1"/>
  <c r="L4304" i="1" s="1"/>
  <c r="L4305" i="1" a="1"/>
  <c r="L4305" i="1" s="1"/>
  <c r="L4306" i="1" a="1"/>
  <c r="L4306" i="1" s="1"/>
  <c r="L4307" i="1" a="1"/>
  <c r="L4307" i="1" s="1"/>
  <c r="L4308" i="1" a="1"/>
  <c r="L4308" i="1" s="1"/>
  <c r="L4309" i="1" a="1"/>
  <c r="L4309" i="1"/>
  <c r="L4310" i="1" a="1"/>
  <c r="L4310" i="1" s="1"/>
  <c r="L4311" i="1" a="1"/>
  <c r="L4311" i="1" s="1"/>
  <c r="L4312" i="1" a="1"/>
  <c r="L4312" i="1" s="1"/>
  <c r="L4313" i="1" a="1"/>
  <c r="L4313" i="1" s="1"/>
  <c r="L4314" i="1" a="1"/>
  <c r="L4314" i="1" s="1"/>
  <c r="L4315" i="1" a="1"/>
  <c r="L4315" i="1" s="1"/>
  <c r="L4316" i="1" a="1"/>
  <c r="L4316" i="1" s="1"/>
  <c r="L4317" i="1" a="1"/>
  <c r="L4317" i="1" s="1"/>
  <c r="L4318" i="1" a="1"/>
  <c r="L4318" i="1" s="1"/>
  <c r="L4319" i="1" a="1"/>
  <c r="L4319" i="1" s="1"/>
  <c r="L4320" i="1" a="1"/>
  <c r="L4320" i="1" s="1"/>
  <c r="L4321" i="1" a="1"/>
  <c r="L4321" i="1" s="1"/>
  <c r="L4322" i="1" a="1"/>
  <c r="L4322" i="1" s="1"/>
  <c r="L4323" i="1" a="1"/>
  <c r="L4323" i="1" s="1"/>
  <c r="L4324" i="1" a="1"/>
  <c r="L4324" i="1" s="1"/>
  <c r="L4325" i="1" a="1"/>
  <c r="L4325" i="1" s="1"/>
  <c r="L4326" i="1" a="1"/>
  <c r="L4326" i="1"/>
  <c r="L4327" i="1" a="1"/>
  <c r="L4327" i="1" s="1"/>
  <c r="L4328" i="1" a="1"/>
  <c r="L4328" i="1" s="1"/>
  <c r="L4329" i="1" a="1"/>
  <c r="L4329" i="1" s="1"/>
  <c r="L4330" i="1" a="1"/>
  <c r="L4330" i="1" s="1"/>
  <c r="L4331" i="1" a="1"/>
  <c r="L4331" i="1" s="1"/>
  <c r="L4332" i="1" a="1"/>
  <c r="L4332" i="1" s="1"/>
  <c r="L4333" i="1" a="1"/>
  <c r="L4333" i="1" s="1"/>
  <c r="L4334" i="1" a="1"/>
  <c r="L4334" i="1" s="1"/>
  <c r="L4335" i="1" a="1"/>
  <c r="L4335" i="1" s="1"/>
  <c r="L4336" i="1" a="1"/>
  <c r="L4336" i="1" s="1"/>
  <c r="L4337" i="1" a="1"/>
  <c r="L4337" i="1" s="1"/>
  <c r="L4338" i="1" a="1"/>
  <c r="L4338" i="1" s="1"/>
  <c r="L4339" i="1" a="1"/>
  <c r="L4339" i="1" s="1"/>
  <c r="L4340" i="1" a="1"/>
  <c r="L4340" i="1" s="1"/>
  <c r="L4341" i="1" a="1"/>
  <c r="L4341" i="1" s="1"/>
  <c r="L4342" i="1" a="1"/>
  <c r="L4342" i="1" s="1"/>
  <c r="L4343" i="1" a="1"/>
  <c r="L4343" i="1" s="1"/>
  <c r="L4344" i="1" a="1"/>
  <c r="L4344" i="1" s="1"/>
  <c r="L4345" i="1" a="1"/>
  <c r="L4345" i="1" s="1"/>
  <c r="L4346" i="1" a="1"/>
  <c r="L4346" i="1" s="1"/>
  <c r="L4347" i="1" a="1"/>
  <c r="L4347" i="1" s="1"/>
  <c r="L4348" i="1" a="1"/>
  <c r="L4348" i="1" s="1"/>
  <c r="L4349" i="1" a="1"/>
  <c r="L4349" i="1"/>
  <c r="L4350" i="1" a="1"/>
  <c r="L4350" i="1" s="1"/>
  <c r="L4351" i="1" a="1"/>
  <c r="L4351" i="1" s="1"/>
  <c r="L4352" i="1" a="1"/>
  <c r="L4352" i="1" s="1"/>
  <c r="L4353" i="1" a="1"/>
  <c r="L4353" i="1" s="1"/>
  <c r="L4354" i="1" a="1"/>
  <c r="L4354" i="1" s="1"/>
  <c r="L4355" i="1" a="1"/>
  <c r="L4355" i="1" s="1"/>
  <c r="L4356" i="1" a="1"/>
  <c r="L4356" i="1" s="1"/>
  <c r="L4357" i="1" a="1"/>
  <c r="L4357" i="1" s="1"/>
  <c r="L4358" i="1" a="1"/>
  <c r="L4358" i="1" s="1"/>
  <c r="L4359" i="1" a="1"/>
  <c r="L4359" i="1" s="1"/>
  <c r="L4360" i="1" a="1"/>
  <c r="L4360" i="1" s="1"/>
  <c r="L4361" i="1" a="1"/>
  <c r="L4361" i="1" s="1"/>
  <c r="L4362" i="1" a="1"/>
  <c r="L4362" i="1" s="1"/>
  <c r="L4363" i="1" a="1"/>
  <c r="L4363" i="1" s="1"/>
  <c r="L4364" i="1" a="1"/>
  <c r="L4364" i="1" s="1"/>
  <c r="L4365" i="1" a="1"/>
  <c r="L4365" i="1" s="1"/>
  <c r="L4366" i="1" a="1"/>
  <c r="L4366" i="1" s="1"/>
  <c r="L4367" i="1" a="1"/>
  <c r="L4367" i="1" s="1"/>
  <c r="L4368" i="1" a="1"/>
  <c r="L4368" i="1" s="1"/>
  <c r="L4369" i="1" a="1"/>
  <c r="L4369" i="1" s="1"/>
  <c r="L4370" i="1" a="1"/>
  <c r="L4370" i="1"/>
  <c r="L4371" i="1" a="1"/>
  <c r="L4371" i="1" s="1"/>
  <c r="L4372" i="1" a="1"/>
  <c r="L4372" i="1" s="1"/>
  <c r="L4373" i="1" a="1"/>
  <c r="L4373" i="1" s="1"/>
  <c r="L4374" i="1" a="1"/>
  <c r="L4374" i="1" s="1"/>
  <c r="L4375" i="1" a="1"/>
  <c r="L4375" i="1" s="1"/>
  <c r="L4376" i="1" a="1"/>
  <c r="L4376" i="1" s="1"/>
  <c r="L4377" i="1" a="1"/>
  <c r="L4377" i="1" s="1"/>
  <c r="L4378" i="1" a="1"/>
  <c r="L4378" i="1" s="1"/>
  <c r="L4379" i="1" a="1"/>
  <c r="L4379" i="1" s="1"/>
  <c r="L4380" i="1" a="1"/>
  <c r="L4380" i="1" s="1"/>
  <c r="L4381" i="1" a="1"/>
  <c r="L4381" i="1" s="1"/>
  <c r="L4382" i="1" a="1"/>
  <c r="L4382" i="1" s="1"/>
  <c r="L4383" i="1" a="1"/>
  <c r="L4383" i="1" s="1"/>
  <c r="L4384" i="1" a="1"/>
  <c r="L4384" i="1" s="1"/>
  <c r="L4385" i="1" a="1"/>
  <c r="L4385" i="1" s="1"/>
  <c r="L4386" i="1" a="1"/>
  <c r="L4386" i="1" s="1"/>
  <c r="L4387" i="1" a="1"/>
  <c r="L4387" i="1" s="1"/>
  <c r="L4388" i="1" a="1"/>
  <c r="L4388" i="1" s="1"/>
  <c r="L4389" i="1" a="1"/>
  <c r="L4389" i="1" s="1"/>
  <c r="L4390" i="1" a="1"/>
  <c r="L4390" i="1" s="1"/>
  <c r="L4391" i="1" a="1"/>
  <c r="L4391" i="1" s="1"/>
  <c r="L4392" i="1" a="1"/>
  <c r="L4392" i="1" s="1"/>
  <c r="L4393" i="1" a="1"/>
  <c r="L4393" i="1" s="1"/>
  <c r="L4394" i="1" a="1"/>
  <c r="L4394" i="1" s="1"/>
  <c r="L4395" i="1" a="1"/>
  <c r="L4395" i="1" s="1"/>
  <c r="L4396" i="1" a="1"/>
  <c r="L4396" i="1" s="1"/>
  <c r="L4397" i="1" a="1"/>
  <c r="L4397" i="1" s="1"/>
  <c r="L4398" i="1" a="1"/>
  <c r="L4398" i="1" s="1"/>
  <c r="L4399" i="1" a="1"/>
  <c r="L4399" i="1" s="1"/>
  <c r="L4400" i="1" a="1"/>
  <c r="L4400" i="1" s="1"/>
  <c r="L4401" i="1" a="1"/>
  <c r="L4401" i="1" s="1"/>
  <c r="L4402" i="1" a="1"/>
  <c r="L4402" i="1" s="1"/>
  <c r="L4403" i="1" a="1"/>
  <c r="L4403" i="1" s="1"/>
  <c r="L4404" i="1" a="1"/>
  <c r="L4404" i="1" s="1"/>
  <c r="L4405" i="1" a="1"/>
  <c r="L4405" i="1" s="1"/>
  <c r="L4406" i="1" a="1"/>
  <c r="L4406" i="1" s="1"/>
  <c r="L4407" i="1" a="1"/>
  <c r="L4407" i="1" s="1"/>
  <c r="L4408" i="1" a="1"/>
  <c r="L4408" i="1" s="1"/>
  <c r="L4409" i="1" a="1"/>
  <c r="L4409" i="1"/>
  <c r="L4410" i="1" a="1"/>
  <c r="L4410" i="1" s="1"/>
  <c r="L4411" i="1" a="1"/>
  <c r="L4411" i="1" s="1"/>
  <c r="L4412" i="1" a="1"/>
  <c r="L4412" i="1" s="1"/>
  <c r="L4413" i="1" a="1"/>
  <c r="L4413" i="1" s="1"/>
  <c r="L4414" i="1" a="1"/>
  <c r="L4414" i="1" s="1"/>
  <c r="L4415" i="1" a="1"/>
  <c r="L4415" i="1" s="1"/>
  <c r="L4416" i="1" a="1"/>
  <c r="L4416" i="1" s="1"/>
  <c r="L4417" i="1" a="1"/>
  <c r="L4417" i="1" s="1"/>
  <c r="L4418" i="1" a="1"/>
  <c r="L4418" i="1" s="1"/>
  <c r="L4419" i="1" a="1"/>
  <c r="L4419" i="1" s="1"/>
  <c r="L4420" i="1" a="1"/>
  <c r="L4420" i="1" s="1"/>
  <c r="L4421" i="1" a="1"/>
  <c r="L4421" i="1" s="1"/>
  <c r="L4422" i="1" a="1"/>
  <c r="L4422" i="1" s="1"/>
  <c r="L4423" i="1" a="1"/>
  <c r="L4423" i="1" s="1"/>
  <c r="L4424" i="1" a="1"/>
  <c r="L4424" i="1" s="1"/>
  <c r="L4425" i="1" a="1"/>
  <c r="L4425" i="1" s="1"/>
  <c r="L4426" i="1" a="1"/>
  <c r="L4426" i="1" s="1"/>
  <c r="L4427" i="1" a="1"/>
  <c r="L4427" i="1" s="1"/>
  <c r="L4428" i="1" a="1"/>
  <c r="L4428" i="1" s="1"/>
  <c r="L4429" i="1" a="1"/>
  <c r="L4429" i="1" s="1"/>
  <c r="L4430" i="1" a="1"/>
  <c r="L4430" i="1" s="1"/>
  <c r="L4431" i="1" a="1"/>
  <c r="L4431" i="1" s="1"/>
  <c r="L4432" i="1" a="1"/>
  <c r="L4432" i="1" s="1"/>
  <c r="L4433" i="1" a="1"/>
  <c r="L4433" i="1" s="1"/>
  <c r="L4434" i="1" a="1"/>
  <c r="L4434" i="1" s="1"/>
  <c r="L4435" i="1" a="1"/>
  <c r="L4435" i="1" s="1"/>
  <c r="L4436" i="1" a="1"/>
  <c r="L4436" i="1" s="1"/>
  <c r="L4437" i="1" a="1"/>
  <c r="L4437" i="1" s="1"/>
  <c r="L4438" i="1" a="1"/>
  <c r="L4438" i="1" s="1"/>
  <c r="L4439" i="1" a="1"/>
  <c r="L4439" i="1" s="1"/>
  <c r="L4440" i="1" a="1"/>
  <c r="L4440" i="1" s="1"/>
  <c r="L4441" i="1" a="1"/>
  <c r="L4441" i="1" s="1"/>
  <c r="L4442" i="1" a="1"/>
  <c r="L4442" i="1" s="1"/>
  <c r="L4443" i="1" a="1"/>
  <c r="L4443" i="1" s="1"/>
  <c r="L4444" i="1" a="1"/>
  <c r="L4444" i="1" s="1"/>
  <c r="L4445" i="1" a="1"/>
  <c r="L4445" i="1" s="1"/>
  <c r="L4446" i="1" a="1"/>
  <c r="L4446" i="1" s="1"/>
  <c r="L4447" i="1" a="1"/>
  <c r="L4447" i="1" s="1"/>
  <c r="L4448" i="1" a="1"/>
  <c r="L4448" i="1" s="1"/>
  <c r="L4449" i="1" a="1"/>
  <c r="L4449" i="1" s="1"/>
  <c r="L4450" i="1" a="1"/>
  <c r="L4450" i="1" s="1"/>
  <c r="L4451" i="1" a="1"/>
  <c r="L4451" i="1" s="1"/>
  <c r="L4452" i="1" a="1"/>
  <c r="L4452" i="1" s="1"/>
  <c r="L4453" i="1" a="1"/>
  <c r="L4453" i="1" s="1"/>
  <c r="L4454" i="1" a="1"/>
  <c r="L4454" i="1" s="1"/>
  <c r="L4455" i="1" a="1"/>
  <c r="L4455" i="1" s="1"/>
  <c r="L4456" i="1" a="1"/>
  <c r="L4456" i="1" s="1"/>
  <c r="L4457" i="1" a="1"/>
  <c r="L4457" i="1" s="1"/>
  <c r="L4458" i="1" a="1"/>
  <c r="L4458" i="1" s="1"/>
  <c r="L4459" i="1" a="1"/>
  <c r="L4459" i="1" s="1"/>
  <c r="L4460" i="1" a="1"/>
  <c r="L4460" i="1" s="1"/>
  <c r="L4461" i="1" a="1"/>
  <c r="L4461" i="1" s="1"/>
  <c r="L4462" i="1" a="1"/>
  <c r="L4462" i="1" s="1"/>
  <c r="L4463" i="1" a="1"/>
  <c r="L4463" i="1" s="1"/>
  <c r="L4464" i="1" a="1"/>
  <c r="L4464" i="1" s="1"/>
  <c r="L4465" i="1" a="1"/>
  <c r="L4465" i="1" s="1"/>
  <c r="L4466" i="1" a="1"/>
  <c r="L4466" i="1" s="1"/>
  <c r="L4467" i="1" a="1"/>
  <c r="L4467" i="1" s="1"/>
  <c r="L4468" i="1" a="1"/>
  <c r="L4468" i="1" s="1"/>
  <c r="L4469" i="1" a="1"/>
  <c r="L4469" i="1" s="1"/>
  <c r="L4470" i="1" a="1"/>
  <c r="L4470" i="1" s="1"/>
  <c r="L4471" i="1" a="1"/>
  <c r="L4471" i="1" s="1"/>
  <c r="L4472" i="1" a="1"/>
  <c r="L4472" i="1" s="1"/>
  <c r="L4473" i="1" a="1"/>
  <c r="L4473" i="1" s="1"/>
  <c r="L4474" i="1" a="1"/>
  <c r="L4474" i="1" s="1"/>
  <c r="L4475" i="1" a="1"/>
  <c r="L4475" i="1" s="1"/>
  <c r="L4476" i="1" a="1"/>
  <c r="L4476" i="1" s="1"/>
  <c r="L4477" i="1" a="1"/>
  <c r="L4477" i="1" s="1"/>
  <c r="L4478" i="1" a="1"/>
  <c r="L4478" i="1" s="1"/>
  <c r="L4479" i="1" a="1"/>
  <c r="L4479" i="1" s="1"/>
  <c r="L4480" i="1" a="1"/>
  <c r="L4480" i="1" s="1"/>
  <c r="L4481" i="1" a="1"/>
  <c r="L4481" i="1" s="1"/>
  <c r="L4482" i="1" a="1"/>
  <c r="L4482" i="1" s="1"/>
  <c r="L4483" i="1" a="1"/>
  <c r="L4483" i="1" s="1"/>
  <c r="L4484" i="1" a="1"/>
  <c r="L4484" i="1" s="1"/>
  <c r="L4485" i="1" a="1"/>
  <c r="L4485" i="1" s="1"/>
  <c r="L4486" i="1" a="1"/>
  <c r="L4486" i="1" s="1"/>
  <c r="L4487" i="1" a="1"/>
  <c r="L4487" i="1" s="1"/>
  <c r="L4488" i="1" a="1"/>
  <c r="L4488" i="1" s="1"/>
  <c r="L4489" i="1" a="1"/>
  <c r="L4489" i="1" s="1"/>
  <c r="L4490" i="1" a="1"/>
  <c r="L4490" i="1" s="1"/>
  <c r="L4491" i="1" a="1"/>
  <c r="L4491" i="1" s="1"/>
  <c r="L4492" i="1" a="1"/>
  <c r="L4492" i="1" s="1"/>
  <c r="L4493" i="1" a="1"/>
  <c r="L4493" i="1" s="1"/>
  <c r="L4494" i="1" a="1"/>
  <c r="L4494" i="1" s="1"/>
  <c r="L4495" i="1" a="1"/>
  <c r="L4495" i="1" s="1"/>
  <c r="L4496" i="1" a="1"/>
  <c r="L4496" i="1" s="1"/>
  <c r="L4497" i="1" a="1"/>
  <c r="L4497" i="1" s="1"/>
  <c r="L4498" i="1" a="1"/>
  <c r="L4498" i="1" s="1"/>
  <c r="L4499" i="1" a="1"/>
  <c r="L4499" i="1" s="1"/>
  <c r="L4500" i="1" a="1"/>
  <c r="L4500" i="1" s="1"/>
  <c r="L4501" i="1" a="1"/>
  <c r="L4501" i="1" s="1"/>
  <c r="L4502" i="1" a="1"/>
  <c r="L4502" i="1" s="1"/>
  <c r="L4503" i="1" a="1"/>
  <c r="L4503" i="1" s="1"/>
  <c r="L4504" i="1" a="1"/>
  <c r="L4504" i="1" s="1"/>
  <c r="L4505" i="1" a="1"/>
  <c r="L4505" i="1" s="1"/>
  <c r="L4506" i="1" a="1"/>
  <c r="L4506" i="1" s="1"/>
  <c r="L4507" i="1" a="1"/>
  <c r="L4507" i="1" s="1"/>
  <c r="L4508" i="1" a="1"/>
  <c r="L4508" i="1" s="1"/>
  <c r="L4509" i="1" a="1"/>
  <c r="L4509" i="1" s="1"/>
  <c r="L4510" i="1" a="1"/>
  <c r="L4510" i="1" s="1"/>
  <c r="L4511" i="1" a="1"/>
  <c r="L4511" i="1" s="1"/>
  <c r="L4512" i="1" a="1"/>
  <c r="L4512" i="1" s="1"/>
  <c r="L4513" i="1" a="1"/>
  <c r="L4513" i="1" s="1"/>
  <c r="L4514" i="1" a="1"/>
  <c r="L4514" i="1" s="1"/>
  <c r="L4515" i="1" a="1"/>
  <c r="L4515" i="1" s="1"/>
  <c r="L4516" i="1" a="1"/>
  <c r="L4516" i="1" s="1"/>
  <c r="L4517" i="1" a="1"/>
  <c r="L4517" i="1" s="1"/>
  <c r="L4518" i="1" a="1"/>
  <c r="L4518" i="1" s="1"/>
  <c r="L4519" i="1" a="1"/>
  <c r="L4519" i="1" s="1"/>
  <c r="L4520" i="1" a="1"/>
  <c r="L4520" i="1" s="1"/>
  <c r="L4521" i="1" a="1"/>
  <c r="L4521" i="1" s="1"/>
  <c r="L4522" i="1" a="1"/>
  <c r="L4522" i="1" s="1"/>
  <c r="L4523" i="1" a="1"/>
  <c r="L4523" i="1" s="1"/>
  <c r="L4524" i="1" a="1"/>
  <c r="L4524" i="1" s="1"/>
  <c r="L4525" i="1" a="1"/>
  <c r="L4525" i="1" s="1"/>
  <c r="L4526" i="1" a="1"/>
  <c r="L4526" i="1" s="1"/>
  <c r="L4527" i="1" a="1"/>
  <c r="L4527" i="1" s="1"/>
  <c r="L4528" i="1" a="1"/>
  <c r="L4528" i="1" s="1"/>
  <c r="L4529" i="1" a="1"/>
  <c r="L4529" i="1" s="1"/>
  <c r="L4530" i="1" a="1"/>
  <c r="L4530" i="1" s="1"/>
  <c r="L4531" i="1" a="1"/>
  <c r="L4531" i="1" s="1"/>
  <c r="L4532" i="1" a="1"/>
  <c r="L4532" i="1" s="1"/>
  <c r="L4533" i="1" a="1"/>
  <c r="L4533" i="1" s="1"/>
  <c r="L4534" i="1" a="1"/>
  <c r="L4534" i="1" s="1"/>
  <c r="L4535" i="1" a="1"/>
  <c r="L4535" i="1" s="1"/>
  <c r="L4536" i="1" a="1"/>
  <c r="L4536" i="1" s="1"/>
  <c r="L4537" i="1" a="1"/>
  <c r="L4537" i="1" s="1"/>
  <c r="L4538" i="1" a="1"/>
  <c r="L4538" i="1" s="1"/>
  <c r="L4539" i="1" a="1"/>
  <c r="L4539" i="1" s="1"/>
  <c r="L4540" i="1" a="1"/>
  <c r="L4540" i="1" s="1"/>
  <c r="L4541" i="1" a="1"/>
  <c r="L4541" i="1" s="1"/>
  <c r="L4542" i="1" a="1"/>
  <c r="L4542" i="1" s="1"/>
  <c r="L4543" i="1" a="1"/>
  <c r="L4543" i="1" s="1"/>
  <c r="L4544" i="1" a="1"/>
  <c r="L4544" i="1" s="1"/>
  <c r="L4545" i="1" a="1"/>
  <c r="L4545" i="1" s="1"/>
  <c r="L4546" i="1" a="1"/>
  <c r="L4546" i="1" s="1"/>
  <c r="L4547" i="1" a="1"/>
  <c r="L4547" i="1" s="1"/>
  <c r="L4548" i="1" a="1"/>
  <c r="L4548" i="1" s="1"/>
  <c r="L4549" i="1" a="1"/>
  <c r="L4549" i="1" s="1"/>
  <c r="L4550" i="1" a="1"/>
  <c r="L4550" i="1" s="1"/>
  <c r="L4551" i="1" a="1"/>
  <c r="L4551" i="1" s="1"/>
  <c r="L4552" i="1" a="1"/>
  <c r="L4552" i="1" s="1"/>
  <c r="L4553" i="1" a="1"/>
  <c r="L4553" i="1" s="1"/>
  <c r="L4554" i="1" a="1"/>
  <c r="L4554" i="1" s="1"/>
  <c r="L4555" i="1" a="1"/>
  <c r="L4555" i="1" s="1"/>
  <c r="L4556" i="1" a="1"/>
  <c r="L4556" i="1" s="1"/>
  <c r="L4557" i="1" a="1"/>
  <c r="L4557" i="1" s="1"/>
  <c r="L4558" i="1" a="1"/>
  <c r="L4558" i="1" s="1"/>
  <c r="L4559" i="1" a="1"/>
  <c r="L4559" i="1" s="1"/>
  <c r="L4560" i="1" a="1"/>
  <c r="L4560" i="1" s="1"/>
  <c r="L4561" i="1" a="1"/>
  <c r="L4561" i="1" s="1"/>
  <c r="L4562" i="1" a="1"/>
  <c r="L4562" i="1" s="1"/>
  <c r="L4563" i="1" a="1"/>
  <c r="L4563" i="1" s="1"/>
  <c r="L4564" i="1" a="1"/>
  <c r="L4564" i="1" s="1"/>
  <c r="L4565" i="1" a="1"/>
  <c r="L4565" i="1" s="1"/>
  <c r="L4566" i="1" a="1"/>
  <c r="L4566" i="1"/>
  <c r="L4567" i="1" a="1"/>
  <c r="L4567" i="1" s="1"/>
  <c r="L4568" i="1" a="1"/>
  <c r="L4568" i="1" s="1"/>
  <c r="L4569" i="1" a="1"/>
  <c r="L4569" i="1" s="1"/>
  <c r="L4570" i="1" a="1"/>
  <c r="L4570" i="1" s="1"/>
  <c r="L4571" i="1" a="1"/>
  <c r="L4571" i="1" s="1"/>
  <c r="L4572" i="1" a="1"/>
  <c r="L4572" i="1" s="1"/>
  <c r="L4573" i="1" a="1"/>
  <c r="L4573" i="1" s="1"/>
  <c r="L4574" i="1" a="1"/>
  <c r="L4574" i="1" s="1"/>
  <c r="L4575" i="1" a="1"/>
  <c r="L4575" i="1" s="1"/>
  <c r="L4576" i="1" a="1"/>
  <c r="L4576" i="1" s="1"/>
  <c r="L4577" i="1" a="1"/>
  <c r="L4577" i="1" s="1"/>
  <c r="L4578" i="1" a="1"/>
  <c r="L4578" i="1" s="1"/>
  <c r="L4579" i="1" a="1"/>
  <c r="L4579" i="1" s="1"/>
  <c r="L4580" i="1" a="1"/>
  <c r="L4580" i="1" s="1"/>
  <c r="L4581" i="1" a="1"/>
  <c r="L4581" i="1"/>
  <c r="L4582" i="1" a="1"/>
  <c r="L4582" i="1" s="1"/>
  <c r="L4583" i="1" a="1"/>
  <c r="L4583" i="1" s="1"/>
  <c r="L4584" i="1" a="1"/>
  <c r="L4584" i="1" s="1"/>
  <c r="L4585" i="1" a="1"/>
  <c r="L4585" i="1" s="1"/>
  <c r="L4586" i="1" a="1"/>
  <c r="L4586" i="1" s="1"/>
  <c r="L4587" i="1" a="1"/>
  <c r="L4587" i="1" s="1"/>
  <c r="L4588" i="1" a="1"/>
  <c r="L4588" i="1" s="1"/>
  <c r="L4589" i="1" a="1"/>
  <c r="L4589" i="1" s="1"/>
  <c r="L4590" i="1" a="1"/>
  <c r="L4590" i="1" s="1"/>
  <c r="L4591" i="1" a="1"/>
  <c r="L4591" i="1" s="1"/>
  <c r="L4592" i="1" a="1"/>
  <c r="L4592" i="1" s="1"/>
  <c r="L4593" i="1" a="1"/>
  <c r="L4593" i="1" s="1"/>
  <c r="L4594" i="1" a="1"/>
  <c r="L4594" i="1" s="1"/>
  <c r="L4595" i="1" a="1"/>
  <c r="L4595" i="1" s="1"/>
  <c r="L4596" i="1" a="1"/>
  <c r="L4596" i="1" s="1"/>
  <c r="L4597" i="1" a="1"/>
  <c r="L4597" i="1" s="1"/>
  <c r="L4598" i="1" a="1"/>
  <c r="L4598" i="1" s="1"/>
  <c r="L4599" i="1" a="1"/>
  <c r="L4599" i="1" s="1"/>
  <c r="L4600" i="1" a="1"/>
  <c r="L4600" i="1" s="1"/>
  <c r="L4601" i="1" a="1"/>
  <c r="L4601" i="1"/>
  <c r="L4602" i="1" a="1"/>
  <c r="L4602" i="1" s="1"/>
  <c r="L4603" i="1" a="1"/>
  <c r="L4603" i="1" s="1"/>
  <c r="L4604" i="1" a="1"/>
  <c r="L4604" i="1" s="1"/>
  <c r="L4605" i="1" a="1"/>
  <c r="L4605" i="1" s="1"/>
  <c r="L4606" i="1" a="1"/>
  <c r="L4606" i="1" s="1"/>
  <c r="L4607" i="1" a="1"/>
  <c r="L4607" i="1" s="1"/>
  <c r="L4608" i="1" a="1"/>
  <c r="L4608" i="1" s="1"/>
  <c r="L4609" i="1" a="1"/>
  <c r="L4609" i="1" s="1"/>
  <c r="L4610" i="1" a="1"/>
  <c r="L4610" i="1" s="1"/>
  <c r="L4611" i="1" a="1"/>
  <c r="L4611" i="1" s="1"/>
  <c r="L4612" i="1" a="1"/>
  <c r="L4612" i="1" s="1"/>
  <c r="L4613" i="1" a="1"/>
  <c r="L4613" i="1" s="1"/>
  <c r="L4614" i="1" a="1"/>
  <c r="L4614" i="1" s="1"/>
  <c r="L4615" i="1" a="1"/>
  <c r="L4615" i="1" s="1"/>
  <c r="L4616" i="1" a="1"/>
  <c r="L4616" i="1" s="1"/>
  <c r="L4617" i="1" a="1"/>
  <c r="L4617" i="1" s="1"/>
  <c r="L4618" i="1" a="1"/>
  <c r="L4618" i="1" s="1"/>
  <c r="L4619" i="1" a="1"/>
  <c r="L4619" i="1" s="1"/>
  <c r="L4620" i="1" a="1"/>
  <c r="L4620" i="1"/>
  <c r="L4621" i="1" a="1"/>
  <c r="L4621" i="1" s="1"/>
  <c r="L4622" i="1" a="1"/>
  <c r="L4622" i="1" s="1"/>
  <c r="L4623" i="1" a="1"/>
  <c r="L4623" i="1" s="1"/>
  <c r="L4624" i="1" a="1"/>
  <c r="L4624" i="1" s="1"/>
  <c r="L4625" i="1" a="1"/>
  <c r="L4625" i="1" s="1"/>
  <c r="L4626" i="1" a="1"/>
  <c r="L4626" i="1" s="1"/>
  <c r="L4627" i="1" a="1"/>
  <c r="L4627" i="1" s="1"/>
  <c r="L4628" i="1" a="1"/>
  <c r="L4628" i="1" s="1"/>
  <c r="L4629" i="1" a="1"/>
  <c r="L4629" i="1" s="1"/>
  <c r="L4630" i="1" a="1"/>
  <c r="L4630" i="1" s="1"/>
  <c r="L4631" i="1" a="1"/>
  <c r="L4631" i="1" s="1"/>
  <c r="L4632" i="1" a="1"/>
  <c r="L4632" i="1" s="1"/>
  <c r="L4633" i="1" a="1"/>
  <c r="L4633" i="1" s="1"/>
  <c r="L4634" i="1" a="1"/>
  <c r="L4634" i="1" s="1"/>
  <c r="L4635" i="1" a="1"/>
  <c r="L4635" i="1" s="1"/>
  <c r="L4636" i="1" a="1"/>
  <c r="L4636" i="1" s="1"/>
  <c r="L4637" i="1" a="1"/>
  <c r="L4637" i="1" s="1"/>
  <c r="L4638" i="1" a="1"/>
  <c r="L4638" i="1" s="1"/>
  <c r="L4639" i="1" a="1"/>
  <c r="L4639" i="1" s="1"/>
  <c r="L4640" i="1" a="1"/>
  <c r="L4640" i="1" s="1"/>
  <c r="L4641" i="1" a="1"/>
  <c r="L4641" i="1" s="1"/>
  <c r="L4642" i="1" a="1"/>
  <c r="L4642" i="1" s="1"/>
  <c r="L4643" i="1" a="1"/>
  <c r="L4643" i="1" s="1"/>
  <c r="L4644" i="1" a="1"/>
  <c r="L4644" i="1" s="1"/>
  <c r="L4645" i="1" a="1"/>
  <c r="L4645" i="1"/>
  <c r="L4646" i="1" a="1"/>
  <c r="L4646" i="1" s="1"/>
  <c r="L4647" i="1" a="1"/>
  <c r="L4647" i="1" s="1"/>
  <c r="L4648" i="1" a="1"/>
  <c r="L4648" i="1" s="1"/>
  <c r="L4649" i="1" a="1"/>
  <c r="L4649" i="1" s="1"/>
  <c r="L4650" i="1" a="1"/>
  <c r="L4650" i="1" s="1"/>
  <c r="L4651" i="1" a="1"/>
  <c r="L4651" i="1" s="1"/>
  <c r="L4652" i="1" a="1"/>
  <c r="L4652" i="1" s="1"/>
  <c r="L4653" i="1" a="1"/>
  <c r="L4653" i="1" s="1"/>
  <c r="L4654" i="1" a="1"/>
  <c r="L4654" i="1" s="1"/>
  <c r="L4655" i="1" a="1"/>
  <c r="L4655" i="1" s="1"/>
  <c r="L4656" i="1" a="1"/>
  <c r="L4656" i="1" s="1"/>
  <c r="L4657" i="1" a="1"/>
  <c r="L4657" i="1" s="1"/>
  <c r="L4658" i="1" a="1"/>
  <c r="L4658" i="1" s="1"/>
  <c r="L4659" i="1" a="1"/>
  <c r="L4659" i="1" s="1"/>
  <c r="L4660" i="1" a="1"/>
  <c r="L4660" i="1" s="1"/>
  <c r="L4661" i="1" a="1"/>
  <c r="L4661" i="1" s="1"/>
  <c r="L4662" i="1" a="1"/>
  <c r="L4662" i="1" s="1"/>
  <c r="L4663" i="1" a="1"/>
  <c r="L4663" i="1" s="1"/>
  <c r="L4664" i="1" a="1"/>
  <c r="L4664" i="1" s="1"/>
  <c r="L4665" i="1" a="1"/>
  <c r="L4665" i="1" s="1"/>
  <c r="L4666" i="1" a="1"/>
  <c r="L4666" i="1" s="1"/>
  <c r="L4667" i="1" a="1"/>
  <c r="L4667" i="1" s="1"/>
  <c r="L4668" i="1" a="1"/>
  <c r="L4668" i="1" s="1"/>
  <c r="L4669" i="1" a="1"/>
  <c r="L4669" i="1" s="1"/>
  <c r="L4670" i="1" a="1"/>
  <c r="L4670" i="1" s="1"/>
  <c r="L4671" i="1" a="1"/>
  <c r="L4671" i="1" s="1"/>
  <c r="L4672" i="1" a="1"/>
  <c r="L4672" i="1" s="1"/>
  <c r="L4673" i="1" a="1"/>
  <c r="L4673" i="1" s="1"/>
  <c r="L4674" i="1" a="1"/>
  <c r="L4674" i="1" s="1"/>
  <c r="L4675" i="1" a="1"/>
  <c r="L4675" i="1" s="1"/>
  <c r="L4676" i="1" a="1"/>
  <c r="L4676" i="1" s="1"/>
  <c r="L4677" i="1" a="1"/>
  <c r="L4677" i="1" s="1"/>
  <c r="L4678" i="1" a="1"/>
  <c r="L4678" i="1" s="1"/>
  <c r="L4679" i="1" a="1"/>
  <c r="L4679" i="1" s="1"/>
  <c r="L4680" i="1" a="1"/>
  <c r="L4680" i="1" s="1"/>
  <c r="L4681" i="1" a="1"/>
  <c r="L4681" i="1" s="1"/>
  <c r="L4682" i="1" a="1"/>
  <c r="L4682" i="1" s="1"/>
  <c r="L4683" i="1" a="1"/>
  <c r="L4683" i="1" s="1"/>
  <c r="L4684" i="1" a="1"/>
  <c r="L4684" i="1" s="1"/>
  <c r="L4685" i="1" a="1"/>
  <c r="L4685" i="1" s="1"/>
  <c r="L4686" i="1" a="1"/>
  <c r="L4686" i="1" s="1"/>
  <c r="L4687" i="1" a="1"/>
  <c r="L4687" i="1" s="1"/>
  <c r="L4688" i="1" a="1"/>
  <c r="L4688" i="1" s="1"/>
  <c r="L4689" i="1" a="1"/>
  <c r="L4689" i="1" s="1"/>
  <c r="L4690" i="1" a="1"/>
  <c r="L4690" i="1" s="1"/>
  <c r="L4691" i="1" a="1"/>
  <c r="L4691" i="1" s="1"/>
  <c r="L4692" i="1" a="1"/>
  <c r="L4692" i="1" s="1"/>
  <c r="L4693" i="1" a="1"/>
  <c r="L4693" i="1" s="1"/>
  <c r="L4694" i="1" a="1"/>
  <c r="L4694" i="1" s="1"/>
  <c r="L4695" i="1" a="1"/>
  <c r="L4695" i="1" s="1"/>
  <c r="L4696" i="1" a="1"/>
  <c r="L4696" i="1" s="1"/>
  <c r="L4697" i="1" a="1"/>
  <c r="L4697" i="1" s="1"/>
  <c r="L4698" i="1" a="1"/>
  <c r="L4698" i="1"/>
  <c r="L4699" i="1" a="1"/>
  <c r="L4699" i="1" s="1"/>
  <c r="L4700" i="1" a="1"/>
  <c r="L4700" i="1" s="1"/>
  <c r="L4701" i="1" a="1"/>
  <c r="L4701" i="1" s="1"/>
  <c r="L4702" i="1" a="1"/>
  <c r="L4702" i="1" s="1"/>
  <c r="L4703" i="1" a="1"/>
  <c r="L4703" i="1" s="1"/>
  <c r="L4704" i="1" a="1"/>
  <c r="L4704" i="1" s="1"/>
  <c r="L4705" i="1" a="1"/>
  <c r="L4705" i="1" s="1"/>
  <c r="L4706" i="1" a="1"/>
  <c r="L4706" i="1" s="1"/>
  <c r="L4707" i="1" a="1"/>
  <c r="L4707" i="1" s="1"/>
  <c r="L4708" i="1" a="1"/>
  <c r="L4708" i="1" s="1"/>
  <c r="L4709" i="1" a="1"/>
  <c r="L4709" i="1" s="1"/>
  <c r="L4710" i="1" a="1"/>
  <c r="L4710" i="1" s="1"/>
  <c r="L4711" i="1" a="1"/>
  <c r="L4711" i="1" s="1"/>
  <c r="L4712" i="1" a="1"/>
  <c r="L4712" i="1" s="1"/>
  <c r="L4713" i="1" a="1"/>
  <c r="L4713" i="1" s="1"/>
  <c r="L4714" i="1" a="1"/>
  <c r="L4714" i="1" s="1"/>
  <c r="L4715" i="1" a="1"/>
  <c r="L4715" i="1" s="1"/>
  <c r="L4716" i="1" a="1"/>
  <c r="L4716" i="1" s="1"/>
  <c r="L4717" i="1" a="1"/>
  <c r="L4717" i="1" s="1"/>
  <c r="L4718" i="1" a="1"/>
  <c r="L4718" i="1" s="1"/>
  <c r="L4719" i="1" a="1"/>
  <c r="L4719" i="1" s="1"/>
  <c r="L4720" i="1" a="1"/>
  <c r="L4720" i="1" s="1"/>
  <c r="L4721" i="1" a="1"/>
  <c r="L4721" i="1" s="1"/>
  <c r="L4722" i="1" a="1"/>
  <c r="L4722" i="1" s="1"/>
  <c r="L4723" i="1" a="1"/>
  <c r="L4723" i="1"/>
  <c r="L4724" i="1" a="1"/>
  <c r="L4724" i="1" s="1"/>
  <c r="L4725" i="1" a="1"/>
  <c r="L4725" i="1" s="1"/>
  <c r="L4726" i="1" a="1"/>
  <c r="L4726" i="1" s="1"/>
  <c r="L4727" i="1" a="1"/>
  <c r="L4727" i="1" s="1"/>
  <c r="L4728" i="1" a="1"/>
  <c r="L4728" i="1" s="1"/>
  <c r="L4729" i="1" a="1"/>
  <c r="L4729" i="1" s="1"/>
  <c r="L4730" i="1" a="1"/>
  <c r="L4730" i="1" s="1"/>
  <c r="L4731" i="1" a="1"/>
  <c r="L4731" i="1" s="1"/>
  <c r="L4732" i="1" a="1"/>
  <c r="L4732" i="1" s="1"/>
  <c r="L4733" i="1" a="1"/>
  <c r="L4733" i="1" s="1"/>
  <c r="L4734" i="1" a="1"/>
  <c r="L4734" i="1" s="1"/>
  <c r="L4735" i="1" a="1"/>
  <c r="L4735" i="1" s="1"/>
  <c r="L4736" i="1" a="1"/>
  <c r="L4736" i="1" s="1"/>
  <c r="L4737" i="1" a="1"/>
  <c r="L4737" i="1" s="1"/>
  <c r="L4738" i="1" a="1"/>
  <c r="L4738" i="1" s="1"/>
  <c r="L4739" i="1" a="1"/>
  <c r="L4739" i="1" s="1"/>
  <c r="L4740" i="1" a="1"/>
  <c r="L4740" i="1"/>
  <c r="L4741" i="1" a="1"/>
  <c r="L4741" i="1" s="1"/>
  <c r="L4742" i="1" a="1"/>
  <c r="L4742" i="1" s="1"/>
  <c r="L4743" i="1" a="1"/>
  <c r="L4743" i="1" s="1"/>
  <c r="L4744" i="1" a="1"/>
  <c r="L4744" i="1" s="1"/>
  <c r="L4745" i="1" a="1"/>
  <c r="L4745" i="1" s="1"/>
  <c r="L4746" i="1" a="1"/>
  <c r="L4746" i="1" s="1"/>
  <c r="L4747" i="1" a="1"/>
  <c r="L4747" i="1" s="1"/>
  <c r="L4748" i="1" a="1"/>
  <c r="L4748" i="1" s="1"/>
  <c r="L4749" i="1" a="1"/>
  <c r="L4749" i="1" s="1"/>
  <c r="L4750" i="1" a="1"/>
  <c r="L4750" i="1" s="1"/>
  <c r="L4751" i="1" a="1"/>
  <c r="L4751" i="1" s="1"/>
  <c r="L4752" i="1" a="1"/>
  <c r="L4752" i="1" s="1"/>
  <c r="L4753" i="1" a="1"/>
  <c r="L4753" i="1" s="1"/>
  <c r="L4754" i="1" a="1"/>
  <c r="L4754" i="1" s="1"/>
  <c r="L4755" i="1" a="1"/>
  <c r="L4755" i="1" s="1"/>
  <c r="L4756" i="1" a="1"/>
  <c r="L4756" i="1" s="1"/>
  <c r="L4757" i="1" a="1"/>
  <c r="L4757" i="1" s="1"/>
  <c r="L4758" i="1" a="1"/>
  <c r="L4758" i="1"/>
  <c r="L4759" i="1" a="1"/>
  <c r="L4759" i="1" s="1"/>
  <c r="L4760" i="1" a="1"/>
  <c r="L4760" i="1" s="1"/>
  <c r="L4761" i="1" a="1"/>
  <c r="L4761" i="1" s="1"/>
  <c r="L4762" i="1" a="1"/>
  <c r="L4762" i="1" s="1"/>
  <c r="L4763" i="1" a="1"/>
  <c r="L4763" i="1" s="1"/>
  <c r="L4764" i="1" a="1"/>
  <c r="L4764" i="1" s="1"/>
  <c r="L4765" i="1" a="1"/>
  <c r="L4765" i="1" s="1"/>
  <c r="L4766" i="1" a="1"/>
  <c r="L4766" i="1" s="1"/>
  <c r="L4767" i="1" a="1"/>
  <c r="L4767" i="1" s="1"/>
  <c r="L4768" i="1" a="1"/>
  <c r="L4768" i="1" s="1"/>
  <c r="L4769" i="1" a="1"/>
  <c r="L4769" i="1" s="1"/>
  <c r="L4770" i="1" a="1"/>
  <c r="L4770" i="1" s="1"/>
  <c r="L4771" i="1" a="1"/>
  <c r="L4771" i="1" s="1"/>
  <c r="L4772" i="1" a="1"/>
  <c r="L4772" i="1" s="1"/>
  <c r="L4773" i="1" a="1"/>
  <c r="L4773" i="1" s="1"/>
  <c r="L4774" i="1" a="1"/>
  <c r="L4774" i="1" s="1"/>
  <c r="L4775" i="1" a="1"/>
  <c r="L4775" i="1" s="1"/>
  <c r="L4776" i="1" a="1"/>
  <c r="L4776" i="1" s="1"/>
  <c r="L4777" i="1" a="1"/>
  <c r="L4777" i="1" s="1"/>
  <c r="L4778" i="1" a="1"/>
  <c r="L4778" i="1" s="1"/>
  <c r="L4779" i="1" a="1"/>
  <c r="L4779" i="1" s="1"/>
  <c r="L4780" i="1" a="1"/>
  <c r="L4780" i="1" s="1"/>
  <c r="L4781" i="1" a="1"/>
  <c r="L4781" i="1" s="1"/>
  <c r="L4782" i="1" a="1"/>
  <c r="L4782" i="1" s="1"/>
  <c r="L4783" i="1" a="1"/>
  <c r="L4783" i="1" s="1"/>
  <c r="L4784" i="1" a="1"/>
  <c r="L4784" i="1" s="1"/>
  <c r="L4785" i="1" a="1"/>
  <c r="L4785" i="1" s="1"/>
  <c r="L4786" i="1" a="1"/>
  <c r="L4786" i="1" s="1"/>
  <c r="L4787" i="1" a="1"/>
  <c r="L4787" i="1" s="1"/>
  <c r="L4788" i="1" a="1"/>
  <c r="L4788" i="1" s="1"/>
  <c r="L4789" i="1" a="1"/>
  <c r="L4789" i="1" s="1"/>
  <c r="L4790" i="1" a="1"/>
  <c r="L4790" i="1" s="1"/>
  <c r="L4791" i="1" a="1"/>
  <c r="L4791" i="1" s="1"/>
  <c r="L4792" i="1" a="1"/>
  <c r="L4792" i="1" s="1"/>
  <c r="L4793" i="1" a="1"/>
  <c r="L4793" i="1" s="1"/>
  <c r="L4794" i="1" a="1"/>
  <c r="L4794" i="1" s="1"/>
  <c r="L4795" i="1" a="1"/>
  <c r="L4795" i="1" s="1"/>
  <c r="L4796" i="1" a="1"/>
  <c r="L4796" i="1" s="1"/>
  <c r="L4797" i="1" a="1"/>
  <c r="L4797" i="1" s="1"/>
  <c r="L4798" i="1" a="1"/>
  <c r="L4798" i="1" s="1"/>
  <c r="L4799" i="1" a="1"/>
  <c r="L4799" i="1" s="1"/>
  <c r="L4800" i="1" a="1"/>
  <c r="L4800" i="1" s="1"/>
  <c r="L4801" i="1" a="1"/>
  <c r="L4801" i="1" s="1"/>
  <c r="L4802" i="1" a="1"/>
  <c r="L4802" i="1" s="1"/>
  <c r="L4803" i="1" a="1"/>
  <c r="L4803" i="1" s="1"/>
  <c r="L4804" i="1" a="1"/>
  <c r="L4804" i="1" s="1"/>
  <c r="L4805" i="1" a="1"/>
  <c r="L4805" i="1" s="1"/>
  <c r="L4806" i="1" a="1"/>
  <c r="L4806" i="1" s="1"/>
  <c r="L4807" i="1" a="1"/>
  <c r="L4807" i="1" s="1"/>
  <c r="L4808" i="1" a="1"/>
  <c r="L4808" i="1" s="1"/>
  <c r="L4809" i="1" a="1"/>
  <c r="L4809" i="1" s="1"/>
  <c r="L4810" i="1" a="1"/>
  <c r="L4810" i="1" s="1"/>
  <c r="L4811" i="1" a="1"/>
  <c r="L4811" i="1" s="1"/>
  <c r="L4812" i="1" a="1"/>
  <c r="L4812" i="1" s="1"/>
  <c r="L4813" i="1" a="1"/>
  <c r="L4813" i="1"/>
  <c r="L4814" i="1" a="1"/>
  <c r="L4814" i="1" s="1"/>
  <c r="L4815" i="1" a="1"/>
  <c r="L4815" i="1" s="1"/>
  <c r="L4816" i="1" a="1"/>
  <c r="L4816" i="1" s="1"/>
  <c r="L4817" i="1" a="1"/>
  <c r="L4817" i="1" s="1"/>
  <c r="L4818" i="1" a="1"/>
  <c r="L4818" i="1" s="1"/>
  <c r="L4819" i="1" a="1"/>
  <c r="L4819" i="1" s="1"/>
  <c r="L4820" i="1" a="1"/>
  <c r="L4820" i="1" s="1"/>
  <c r="L4821" i="1" a="1"/>
  <c r="L4821" i="1" s="1"/>
  <c r="L4822" i="1" a="1"/>
  <c r="L4822" i="1" s="1"/>
  <c r="L4823" i="1" a="1"/>
  <c r="L4823" i="1" s="1"/>
  <c r="L4824" i="1" a="1"/>
  <c r="L4824" i="1" s="1"/>
  <c r="L4825" i="1" a="1"/>
  <c r="L4825" i="1" s="1"/>
  <c r="L4826" i="1" a="1"/>
  <c r="L4826" i="1" s="1"/>
  <c r="L4827" i="1" a="1"/>
  <c r="L4827" i="1" s="1"/>
  <c r="L4828" i="1" a="1"/>
  <c r="L4828" i="1" s="1"/>
  <c r="L4829" i="1" a="1"/>
  <c r="L4829" i="1"/>
  <c r="L4830" i="1" a="1"/>
  <c r="L4830" i="1" s="1"/>
  <c r="L4831" i="1" a="1"/>
  <c r="L4831" i="1" s="1"/>
  <c r="L4832" i="1" a="1"/>
  <c r="L4832" i="1" s="1"/>
  <c r="L4833" i="1" a="1"/>
  <c r="L4833" i="1" s="1"/>
  <c r="L4834" i="1" a="1"/>
  <c r="L4834" i="1" s="1"/>
  <c r="L4835" i="1" a="1"/>
  <c r="L4835" i="1" s="1"/>
  <c r="L4836" i="1" a="1"/>
  <c r="L4836" i="1" s="1"/>
  <c r="L4837" i="1" a="1"/>
  <c r="L4837" i="1" s="1"/>
  <c r="L4838" i="1" a="1"/>
  <c r="L4838" i="1" s="1"/>
  <c r="L4839" i="1" a="1"/>
  <c r="L4839" i="1" s="1"/>
  <c r="L4840" i="1" a="1"/>
  <c r="L4840" i="1" s="1"/>
  <c r="L4841" i="1" a="1"/>
  <c r="L4841" i="1" s="1"/>
  <c r="L4842" i="1" a="1"/>
  <c r="L4842" i="1" s="1"/>
  <c r="L4843" i="1" a="1"/>
  <c r="L4843" i="1" s="1"/>
  <c r="L4844" i="1" a="1"/>
  <c r="L4844" i="1" s="1"/>
  <c r="L4845" i="1" a="1"/>
  <c r="L4845" i="1" s="1"/>
  <c r="L4846" i="1" a="1"/>
  <c r="L4846" i="1" s="1"/>
  <c r="L4847" i="1" a="1"/>
  <c r="L4847" i="1" s="1"/>
  <c r="L4848" i="1" a="1"/>
  <c r="L4848" i="1" s="1"/>
  <c r="L4849" i="1" a="1"/>
  <c r="L4849" i="1" s="1"/>
  <c r="L4850" i="1" a="1"/>
  <c r="L4850" i="1"/>
  <c r="L4851" i="1" a="1"/>
  <c r="L4851" i="1" s="1"/>
  <c r="L4852" i="1" a="1"/>
  <c r="L4852" i="1" s="1"/>
  <c r="L4853" i="1" a="1"/>
  <c r="L4853" i="1" s="1"/>
  <c r="L4854" i="1" a="1"/>
  <c r="L4854" i="1" s="1"/>
  <c r="L4855" i="1" a="1"/>
  <c r="L4855" i="1" s="1"/>
  <c r="L4856" i="1" a="1"/>
  <c r="L4856" i="1" s="1"/>
  <c r="L4857" i="1" a="1"/>
  <c r="L4857" i="1" s="1"/>
  <c r="L4858" i="1" a="1"/>
  <c r="L4858" i="1" s="1"/>
  <c r="L4859" i="1" a="1"/>
  <c r="L4859" i="1" s="1"/>
  <c r="L4860" i="1" a="1"/>
  <c r="L4860" i="1" s="1"/>
  <c r="L4861" i="1" a="1"/>
  <c r="L4861" i="1" s="1"/>
  <c r="L4862" i="1" a="1"/>
  <c r="L4862" i="1" s="1"/>
  <c r="L4863" i="1" a="1"/>
  <c r="L4863" i="1" s="1"/>
  <c r="L4864" i="1" a="1"/>
  <c r="L4864" i="1" s="1"/>
  <c r="L4865" i="1" a="1"/>
  <c r="L4865" i="1" s="1"/>
  <c r="L4866" i="1" a="1"/>
  <c r="L4866" i="1"/>
  <c r="L4867" i="1" a="1"/>
  <c r="L4867" i="1" s="1"/>
  <c r="L4868" i="1" a="1"/>
  <c r="L4868" i="1" s="1"/>
  <c r="L4869" i="1" a="1"/>
  <c r="L4869" i="1" s="1"/>
  <c r="L4870" i="1" a="1"/>
  <c r="L4870" i="1" s="1"/>
  <c r="L4871" i="1" a="1"/>
  <c r="L4871" i="1" s="1"/>
  <c r="L4872" i="1" a="1"/>
  <c r="L4872" i="1" s="1"/>
  <c r="L4873" i="1" a="1"/>
  <c r="L4873" i="1" s="1"/>
  <c r="L4874" i="1" a="1"/>
  <c r="L4874" i="1" s="1"/>
  <c r="L4875" i="1" a="1"/>
  <c r="L4875" i="1" s="1"/>
  <c r="L4876" i="1" a="1"/>
  <c r="L4876" i="1" s="1"/>
  <c r="L4877" i="1" a="1"/>
  <c r="L4877" i="1" s="1"/>
  <c r="L4878" i="1" a="1"/>
  <c r="L4878" i="1" s="1"/>
  <c r="L4879" i="1" a="1"/>
  <c r="L4879" i="1" s="1"/>
  <c r="L4880" i="1" a="1"/>
  <c r="L4880" i="1" s="1"/>
  <c r="L4881" i="1" a="1"/>
  <c r="L4881" i="1" s="1"/>
  <c r="L4882" i="1" a="1"/>
  <c r="L4882" i="1" s="1"/>
  <c r="L4883" i="1" a="1"/>
  <c r="L4883" i="1" s="1"/>
  <c r="L4884" i="1" a="1"/>
  <c r="L4884" i="1" s="1"/>
  <c r="L4885" i="1" a="1"/>
  <c r="L4885" i="1" s="1"/>
  <c r="L4886" i="1" a="1"/>
  <c r="L4886" i="1" s="1"/>
  <c r="L4887" i="1" a="1"/>
  <c r="L4887" i="1" s="1"/>
  <c r="L4888" i="1" a="1"/>
  <c r="L4888" i="1" s="1"/>
  <c r="L4889" i="1" a="1"/>
  <c r="L4889" i="1" s="1"/>
  <c r="L4890" i="1" a="1"/>
  <c r="L4890" i="1" s="1"/>
  <c r="L4891" i="1" a="1"/>
  <c r="L4891" i="1" s="1"/>
  <c r="L4892" i="1" a="1"/>
  <c r="L4892" i="1" s="1"/>
  <c r="L4893" i="1" a="1"/>
  <c r="L4893" i="1" s="1"/>
  <c r="L4894" i="1" a="1"/>
  <c r="L4894" i="1" s="1"/>
  <c r="L4895" i="1" a="1"/>
  <c r="L4895" i="1" s="1"/>
  <c r="L4896" i="1" a="1"/>
  <c r="L4896" i="1" s="1"/>
  <c r="L4897" i="1" a="1"/>
  <c r="L4897" i="1" s="1"/>
  <c r="L4898" i="1" a="1"/>
  <c r="L4898" i="1" s="1"/>
  <c r="L4899" i="1" a="1"/>
  <c r="L4899" i="1" s="1"/>
  <c r="L4900" i="1" a="1"/>
  <c r="L4900" i="1" s="1"/>
  <c r="L4901" i="1" a="1"/>
  <c r="L4901" i="1" s="1"/>
  <c r="L4902" i="1" a="1"/>
  <c r="L4902" i="1" s="1"/>
  <c r="L4903" i="1" a="1"/>
  <c r="L4903" i="1" s="1"/>
  <c r="L4904" i="1" a="1"/>
  <c r="L4904" i="1" s="1"/>
  <c r="L4905" i="1" a="1"/>
  <c r="L4905" i="1" s="1"/>
  <c r="L4906" i="1" a="1"/>
  <c r="L4906" i="1" s="1"/>
  <c r="L4907" i="1" a="1"/>
  <c r="L4907" i="1" s="1"/>
  <c r="L4908" i="1" a="1"/>
  <c r="L4908" i="1" s="1"/>
  <c r="L4909" i="1" a="1"/>
  <c r="L4909" i="1" s="1"/>
  <c r="L4910" i="1" a="1"/>
  <c r="L4910" i="1" s="1"/>
  <c r="L4911" i="1" a="1"/>
  <c r="L4911" i="1" s="1"/>
  <c r="L4912" i="1" a="1"/>
  <c r="L4912" i="1" s="1"/>
  <c r="L4913" i="1" a="1"/>
  <c r="L4913" i="1" s="1"/>
  <c r="L4914" i="1" a="1"/>
  <c r="L4914" i="1" s="1"/>
  <c r="L4915" i="1" a="1"/>
  <c r="L4915" i="1" s="1"/>
  <c r="L4916" i="1" a="1"/>
  <c r="L4916" i="1" s="1"/>
  <c r="L4917" i="1" a="1"/>
  <c r="L4917" i="1" s="1"/>
  <c r="L4918" i="1" a="1"/>
  <c r="L4918" i="1" s="1"/>
  <c r="L4919" i="1" a="1"/>
  <c r="L4919" i="1" s="1"/>
  <c r="L4920" i="1" a="1"/>
  <c r="L4920" i="1" s="1"/>
  <c r="L4921" i="1" a="1"/>
  <c r="L4921" i="1" s="1"/>
  <c r="L4922" i="1" a="1"/>
  <c r="L4922" i="1" s="1"/>
  <c r="L4923" i="1" a="1"/>
  <c r="L4923" i="1" s="1"/>
  <c r="L4924" i="1" a="1"/>
  <c r="L4924" i="1" s="1"/>
  <c r="L4925" i="1" a="1"/>
  <c r="L4925" i="1" s="1"/>
  <c r="L4926" i="1" a="1"/>
  <c r="L4926" i="1" s="1"/>
  <c r="L4927" i="1" a="1"/>
  <c r="L4927" i="1" s="1"/>
  <c r="L4928" i="1" a="1"/>
  <c r="L4928" i="1" s="1"/>
  <c r="L4929" i="1" a="1"/>
  <c r="L4929" i="1" s="1"/>
  <c r="L4930" i="1" a="1"/>
  <c r="L4930" i="1" s="1"/>
  <c r="L4931" i="1" a="1"/>
  <c r="L4931" i="1"/>
  <c r="L4932" i="1" a="1"/>
  <c r="L4932" i="1" s="1"/>
  <c r="L4933" i="1" a="1"/>
  <c r="L4933" i="1" s="1"/>
  <c r="L4934" i="1" a="1"/>
  <c r="L4934" i="1" s="1"/>
  <c r="L4935" i="1" a="1"/>
  <c r="L4935" i="1" s="1"/>
  <c r="L4936" i="1" a="1"/>
  <c r="L4936" i="1" s="1"/>
  <c r="L4937" i="1" a="1"/>
  <c r="L4937" i="1" s="1"/>
  <c r="L4938" i="1" a="1"/>
  <c r="L4938" i="1" s="1"/>
  <c r="L4939" i="1" a="1"/>
  <c r="L4939" i="1" s="1"/>
  <c r="L4940" i="1" a="1"/>
  <c r="L4940" i="1" s="1"/>
  <c r="L4941" i="1" a="1"/>
  <c r="L4941" i="1" s="1"/>
  <c r="L4942" i="1" a="1"/>
  <c r="L4942" i="1" s="1"/>
  <c r="L4943" i="1" a="1"/>
  <c r="L4943" i="1" s="1"/>
  <c r="L4944" i="1" a="1"/>
  <c r="L4944" i="1" s="1"/>
  <c r="L4945" i="1" a="1"/>
  <c r="L4945" i="1" s="1"/>
  <c r="L4946" i="1" a="1"/>
  <c r="L4946" i="1" s="1"/>
  <c r="L4947" i="1" a="1"/>
  <c r="L4947" i="1" s="1"/>
  <c r="L4948" i="1" a="1"/>
  <c r="L4948" i="1" s="1"/>
  <c r="L4949" i="1" a="1"/>
  <c r="L4949" i="1" s="1"/>
  <c r="L4950" i="1" a="1"/>
  <c r="L4950" i="1"/>
  <c r="L4951" i="1" a="1"/>
  <c r="L4951" i="1" s="1"/>
  <c r="L4952" i="1" a="1"/>
  <c r="L4952" i="1" s="1"/>
  <c r="L4953" i="1" a="1"/>
  <c r="L4953" i="1" s="1"/>
  <c r="L4954" i="1" a="1"/>
  <c r="L4954" i="1" s="1"/>
  <c r="L4955" i="1" a="1"/>
  <c r="L4955" i="1" s="1"/>
  <c r="L4956" i="1" a="1"/>
  <c r="L4956" i="1" s="1"/>
  <c r="L4957" i="1" a="1"/>
  <c r="L4957" i="1" s="1"/>
  <c r="L4958" i="1" a="1"/>
  <c r="L4958" i="1" s="1"/>
  <c r="L4959" i="1" a="1"/>
  <c r="L4959" i="1" s="1"/>
  <c r="L4960" i="1" a="1"/>
  <c r="L4960" i="1" s="1"/>
  <c r="L4961" i="1" a="1"/>
  <c r="L4961" i="1" s="1"/>
  <c r="L4962" i="1" a="1"/>
  <c r="L4962" i="1" s="1"/>
  <c r="L4963" i="1" a="1"/>
  <c r="L4963" i="1" s="1"/>
  <c r="L4964" i="1" a="1"/>
  <c r="L4964" i="1" s="1"/>
  <c r="L4965" i="1" a="1"/>
  <c r="L4965" i="1" s="1"/>
  <c r="L4966" i="1" a="1"/>
  <c r="L4966" i="1" s="1"/>
  <c r="L4967" i="1" a="1"/>
  <c r="L4967" i="1" s="1"/>
  <c r="L4968" i="1" a="1"/>
  <c r="L4968" i="1" s="1"/>
  <c r="L4969" i="1" a="1"/>
  <c r="L4969" i="1" s="1"/>
  <c r="L4970" i="1" a="1"/>
  <c r="L4970" i="1" s="1"/>
  <c r="L4971" i="1" a="1"/>
  <c r="L4971" i="1" s="1"/>
  <c r="L4972" i="1" a="1"/>
  <c r="L4972" i="1" s="1"/>
  <c r="L4973" i="1" a="1"/>
  <c r="L4973" i="1" s="1"/>
  <c r="L4974" i="1" a="1"/>
  <c r="L4974" i="1" s="1"/>
  <c r="L4975" i="1" a="1"/>
  <c r="L4975" i="1" s="1"/>
  <c r="L4976" i="1" a="1"/>
  <c r="L4976" i="1" s="1"/>
  <c r="L4977" i="1" a="1"/>
  <c r="L4977" i="1" s="1"/>
  <c r="L4978" i="1" a="1"/>
  <c r="L4978" i="1" s="1"/>
  <c r="L4979" i="1" a="1"/>
  <c r="L4979" i="1" s="1"/>
  <c r="L4980" i="1" a="1"/>
  <c r="L4980" i="1" s="1"/>
  <c r="L4981" i="1" a="1"/>
  <c r="L4981" i="1" s="1"/>
  <c r="L4982" i="1" a="1"/>
  <c r="L4982" i="1" s="1"/>
  <c r="L4983" i="1" a="1"/>
  <c r="L4983" i="1" s="1"/>
  <c r="L4984" i="1" a="1"/>
  <c r="L4984" i="1" s="1"/>
  <c r="L4985" i="1" a="1"/>
  <c r="L4985" i="1" s="1"/>
  <c r="L4986" i="1" a="1"/>
  <c r="L4986" i="1" s="1"/>
  <c r="L4987" i="1" a="1"/>
  <c r="L4987" i="1" s="1"/>
  <c r="L4988" i="1" a="1"/>
  <c r="L4988" i="1" s="1"/>
  <c r="L4989" i="1" a="1"/>
  <c r="L4989" i="1" s="1"/>
  <c r="L4990" i="1" a="1"/>
  <c r="L4990" i="1" s="1"/>
  <c r="L4991" i="1" a="1"/>
  <c r="L4991" i="1"/>
  <c r="L4992" i="1" a="1"/>
  <c r="L4992" i="1" s="1"/>
  <c r="L4993" i="1" a="1"/>
  <c r="L4993" i="1" s="1"/>
  <c r="L4994" i="1" a="1"/>
  <c r="L4994" i="1" s="1"/>
  <c r="L4995" i="1" a="1"/>
  <c r="L4995" i="1" s="1"/>
  <c r="L4996" i="1" a="1"/>
  <c r="L4996" i="1" s="1"/>
  <c r="L4997" i="1" a="1"/>
  <c r="L4997" i="1" s="1"/>
  <c r="L4998" i="1" a="1"/>
  <c r="L4998" i="1" s="1"/>
  <c r="L4999" i="1" a="1"/>
  <c r="L4999" i="1" s="1"/>
  <c r="L5000" i="1" a="1"/>
  <c r="L5000" i="1" s="1"/>
  <c r="L5001" i="1" a="1"/>
  <c r="L5001" i="1" s="1"/>
  <c r="L5002" i="1" a="1"/>
  <c r="L5002" i="1" s="1"/>
  <c r="L5003" i="1" a="1"/>
  <c r="L5003" i="1" s="1"/>
  <c r="L5004" i="1" a="1"/>
  <c r="L5004" i="1" s="1"/>
  <c r="L5005" i="1" a="1"/>
  <c r="L5005" i="1" s="1"/>
  <c r="L5006" i="1" a="1"/>
  <c r="L5006" i="1" s="1"/>
  <c r="L5007" i="1" a="1"/>
  <c r="L5007" i="1" s="1"/>
  <c r="L5008" i="1" a="1"/>
  <c r="L5008" i="1" s="1"/>
  <c r="L5009" i="1" a="1"/>
  <c r="L5009" i="1" s="1"/>
  <c r="L5010" i="1" a="1"/>
  <c r="L5010" i="1" s="1"/>
  <c r="L5011" i="1" a="1"/>
  <c r="L5011" i="1" s="1"/>
  <c r="L5012" i="1" a="1"/>
  <c r="L5012" i="1" s="1"/>
  <c r="L5013" i="1" a="1"/>
  <c r="L5013" i="1" s="1"/>
  <c r="L5014" i="1" a="1"/>
  <c r="L5014" i="1" s="1"/>
  <c r="L5015" i="1" a="1"/>
  <c r="L5015" i="1" s="1"/>
  <c r="L5016" i="1" a="1"/>
  <c r="L5016" i="1" s="1"/>
  <c r="L5017" i="1" a="1"/>
  <c r="L5017" i="1" s="1"/>
  <c r="L5018" i="1" a="1"/>
  <c r="L5018" i="1" s="1"/>
  <c r="L5019" i="1" a="1"/>
  <c r="L5019" i="1" s="1"/>
  <c r="L5020" i="1" a="1"/>
  <c r="L5020" i="1" s="1"/>
  <c r="L5021" i="1" a="1"/>
  <c r="L5021" i="1" s="1"/>
  <c r="L5022" i="1" a="1"/>
  <c r="L5022" i="1" s="1"/>
  <c r="L5023" i="1" a="1"/>
  <c r="L5023" i="1" s="1"/>
  <c r="L5024" i="1" a="1"/>
  <c r="L5024" i="1" s="1"/>
  <c r="L5025" i="1" a="1"/>
  <c r="L5025" i="1" s="1"/>
  <c r="L5026" i="1" a="1"/>
  <c r="L5026" i="1" s="1"/>
  <c r="L5027" i="1" a="1"/>
  <c r="L5027" i="1" s="1"/>
  <c r="L5028" i="1" a="1"/>
  <c r="L5028" i="1" s="1"/>
  <c r="L5029" i="1" a="1"/>
  <c r="L5029" i="1" s="1"/>
  <c r="L5030" i="1" a="1"/>
  <c r="L5030" i="1" s="1"/>
  <c r="L5031" i="1" a="1"/>
  <c r="L5031" i="1" s="1"/>
  <c r="L5032" i="1" a="1"/>
  <c r="L5032" i="1" s="1"/>
  <c r="L5033" i="1" a="1"/>
  <c r="L5033" i="1" s="1"/>
  <c r="L5034" i="1" a="1"/>
  <c r="L5034" i="1" s="1"/>
  <c r="L5035" i="1" a="1"/>
  <c r="L5035" i="1" s="1"/>
  <c r="L5036" i="1" a="1"/>
  <c r="L5036" i="1" s="1"/>
  <c r="L5037" i="1" a="1"/>
  <c r="L5037" i="1" s="1"/>
  <c r="L5038" i="1" a="1"/>
  <c r="L5038" i="1" s="1"/>
  <c r="L5039" i="1" a="1"/>
  <c r="L5039" i="1" s="1"/>
  <c r="L5040" i="1" a="1"/>
  <c r="L5040" i="1" s="1"/>
  <c r="L5041" i="1" a="1"/>
  <c r="L5041" i="1" s="1"/>
  <c r="L5042" i="1" a="1"/>
  <c r="L5042" i="1" s="1"/>
  <c r="L5043" i="1" a="1"/>
  <c r="L5043" i="1" s="1"/>
  <c r="L5044" i="1" a="1"/>
  <c r="L5044" i="1" s="1"/>
  <c r="L5045" i="1" a="1"/>
  <c r="L5045" i="1" s="1"/>
  <c r="L5046" i="1" a="1"/>
  <c r="L5046" i="1" s="1"/>
  <c r="L5047" i="1" a="1"/>
  <c r="L5047" i="1" s="1"/>
  <c r="L5048" i="1" a="1"/>
  <c r="L5048" i="1" s="1"/>
  <c r="L5049" i="1" a="1"/>
  <c r="L5049" i="1" s="1"/>
  <c r="L5050" i="1" a="1"/>
  <c r="L5050" i="1" s="1"/>
  <c r="L5051" i="1" a="1"/>
  <c r="L5051" i="1" s="1"/>
  <c r="L5052" i="1" a="1"/>
  <c r="L5052" i="1" s="1"/>
  <c r="L5053" i="1" a="1"/>
  <c r="L5053" i="1" s="1"/>
  <c r="L5054" i="1" a="1"/>
  <c r="L5054" i="1" s="1"/>
  <c r="L5055" i="1" a="1"/>
  <c r="L5055" i="1" s="1"/>
  <c r="L5056" i="1" a="1"/>
  <c r="L5056" i="1" s="1"/>
  <c r="L5057" i="1" a="1"/>
  <c r="L5057" i="1" s="1"/>
  <c r="L5058" i="1" a="1"/>
  <c r="L5058" i="1" s="1"/>
  <c r="L5059" i="1" a="1"/>
  <c r="L5059" i="1" s="1"/>
  <c r="L5060" i="1" a="1"/>
  <c r="L5060" i="1" s="1"/>
  <c r="L5061" i="1" a="1"/>
  <c r="L5061" i="1" s="1"/>
  <c r="L5062" i="1" a="1"/>
  <c r="L5062" i="1" s="1"/>
  <c r="L5063" i="1" a="1"/>
  <c r="L5063" i="1" s="1"/>
  <c r="L5064" i="1" a="1"/>
  <c r="L5064" i="1" s="1"/>
  <c r="L5065" i="1" a="1"/>
  <c r="L5065" i="1" s="1"/>
  <c r="L5066" i="1" a="1"/>
  <c r="L5066" i="1" s="1"/>
  <c r="L5067" i="1" a="1"/>
  <c r="L5067" i="1" s="1"/>
  <c r="L5068" i="1" a="1"/>
  <c r="L5068" i="1" s="1"/>
  <c r="L5069" i="1" a="1"/>
  <c r="L5069" i="1" s="1"/>
  <c r="L5070" i="1" a="1"/>
  <c r="L5070" i="1" s="1"/>
  <c r="L5071" i="1" a="1"/>
  <c r="L5071" i="1" s="1"/>
  <c r="L5072" i="1" a="1"/>
  <c r="L5072" i="1" s="1"/>
  <c r="L5073" i="1" a="1"/>
  <c r="L5073" i="1" s="1"/>
  <c r="L5074" i="1" a="1"/>
  <c r="L5074" i="1" s="1"/>
  <c r="L5075" i="1" a="1"/>
  <c r="L5075" i="1" s="1"/>
  <c r="L5076" i="1" a="1"/>
  <c r="L5076" i="1" s="1"/>
  <c r="L5077" i="1" a="1"/>
  <c r="L5077" i="1" s="1"/>
  <c r="L5078" i="1" a="1"/>
  <c r="L5078" i="1" s="1"/>
  <c r="L5079" i="1" a="1"/>
  <c r="L5079" i="1" s="1"/>
  <c r="L5080" i="1" a="1"/>
  <c r="L5080" i="1" s="1"/>
  <c r="L5081" i="1" a="1"/>
  <c r="L5081" i="1" s="1"/>
  <c r="L5082" i="1" a="1"/>
  <c r="L5082" i="1" s="1"/>
  <c r="L5083" i="1" a="1"/>
  <c r="L5083" i="1" s="1"/>
  <c r="L5084" i="1" a="1"/>
  <c r="L5084" i="1" s="1"/>
  <c r="L5085" i="1" a="1"/>
  <c r="L5085" i="1" s="1"/>
  <c r="L5086" i="1" a="1"/>
  <c r="L5086" i="1" s="1"/>
  <c r="L5087" i="1" a="1"/>
  <c r="L5087" i="1" s="1"/>
  <c r="L5088" i="1" a="1"/>
  <c r="L5088" i="1"/>
  <c r="L5089" i="1" a="1"/>
  <c r="L5089" i="1" s="1"/>
  <c r="L5090" i="1" a="1"/>
  <c r="L5090" i="1" s="1"/>
  <c r="L5091" i="1" a="1"/>
  <c r="L5091" i="1" s="1"/>
  <c r="L5092" i="1" a="1"/>
  <c r="L5092" i="1" s="1"/>
  <c r="L5093" i="1" a="1"/>
  <c r="L5093" i="1" s="1"/>
  <c r="L5094" i="1" a="1"/>
  <c r="L5094" i="1" s="1"/>
  <c r="L5095" i="1" a="1"/>
  <c r="L5095" i="1" s="1"/>
  <c r="L5096" i="1" a="1"/>
  <c r="L5096" i="1" s="1"/>
  <c r="L5097" i="1" a="1"/>
  <c r="L5097" i="1" s="1"/>
  <c r="L5098" i="1" a="1"/>
  <c r="L5098" i="1" s="1"/>
  <c r="L5099" i="1" a="1"/>
  <c r="L5099" i="1" s="1"/>
  <c r="L5100" i="1" a="1"/>
  <c r="L5100" i="1" s="1"/>
  <c r="L5101" i="1" a="1"/>
  <c r="L5101" i="1" s="1"/>
  <c r="L5102" i="1" a="1"/>
  <c r="L5102" i="1" s="1"/>
  <c r="L5103" i="1" a="1"/>
  <c r="L5103" i="1" s="1"/>
  <c r="L5104" i="1" a="1"/>
  <c r="L5104" i="1" s="1"/>
  <c r="L5105" i="1" a="1"/>
  <c r="L5105" i="1" s="1"/>
  <c r="L5106" i="1" a="1"/>
  <c r="L5106" i="1" s="1"/>
  <c r="L5107" i="1" a="1"/>
  <c r="L5107" i="1" s="1"/>
  <c r="L5108" i="1" a="1"/>
  <c r="L5108" i="1" s="1"/>
  <c r="L5109" i="1" a="1"/>
  <c r="L5109" i="1" s="1"/>
  <c r="L5110" i="1" a="1"/>
  <c r="L5110" i="1" s="1"/>
  <c r="L5111" i="1" a="1"/>
  <c r="L5111" i="1" s="1"/>
  <c r="L5112" i="1" a="1"/>
  <c r="L5112" i="1" s="1"/>
  <c r="L5113" i="1" a="1"/>
  <c r="L5113" i="1" s="1"/>
  <c r="L5114" i="1" a="1"/>
  <c r="L5114" i="1" s="1"/>
  <c r="L5115" i="1" a="1"/>
  <c r="L5115" i="1" s="1"/>
  <c r="L5116" i="1" a="1"/>
  <c r="L5116" i="1" s="1"/>
  <c r="L5117" i="1" a="1"/>
  <c r="L5117" i="1" s="1"/>
  <c r="L5118" i="1" a="1"/>
  <c r="L5118" i="1" s="1"/>
  <c r="L5119" i="1" a="1"/>
  <c r="L5119" i="1" s="1"/>
  <c r="L5120" i="1" a="1"/>
  <c r="L5120" i="1" s="1"/>
  <c r="L5121" i="1" a="1"/>
  <c r="L5121" i="1" s="1"/>
  <c r="L5122" i="1" a="1"/>
  <c r="L5122" i="1" s="1"/>
  <c r="L5123" i="1" a="1"/>
  <c r="L5123" i="1" s="1"/>
  <c r="L5124" i="1" a="1"/>
  <c r="L5124" i="1" s="1"/>
  <c r="L5125" i="1" a="1"/>
  <c r="L5125" i="1" s="1"/>
  <c r="L5126" i="1" a="1"/>
  <c r="L5126" i="1" s="1"/>
  <c r="L5127" i="1" a="1"/>
  <c r="L5127" i="1" s="1"/>
  <c r="L5128" i="1" a="1"/>
  <c r="L5128" i="1" s="1"/>
  <c r="L5129" i="1" a="1"/>
  <c r="L5129" i="1" s="1"/>
  <c r="L5130" i="1" a="1"/>
  <c r="L5130" i="1" s="1"/>
  <c r="L5131" i="1" a="1"/>
  <c r="L5131" i="1" s="1"/>
  <c r="L5132" i="1" a="1"/>
  <c r="L5132" i="1" s="1"/>
  <c r="L5133" i="1" a="1"/>
  <c r="L5133" i="1" s="1"/>
  <c r="L5134" i="1" a="1"/>
  <c r="L5134" i="1" s="1"/>
  <c r="L5135" i="1" a="1"/>
  <c r="L5135" i="1" s="1"/>
  <c r="L5136" i="1" a="1"/>
  <c r="L5136" i="1" s="1"/>
  <c r="L5137" i="1" a="1"/>
  <c r="L5137" i="1" s="1"/>
  <c r="L5138" i="1" a="1"/>
  <c r="L5138" i="1" s="1"/>
  <c r="L5139" i="1" a="1"/>
  <c r="L5139" i="1" s="1"/>
  <c r="L5140" i="1" a="1"/>
  <c r="L5140" i="1" s="1"/>
  <c r="L5141" i="1" a="1"/>
  <c r="L5141" i="1" s="1"/>
  <c r="L5142" i="1" a="1"/>
  <c r="L5142" i="1" s="1"/>
  <c r="L5143" i="1" a="1"/>
  <c r="L5143" i="1" s="1"/>
  <c r="L5144" i="1" a="1"/>
  <c r="L5144" i="1" s="1"/>
  <c r="L5145" i="1" a="1"/>
  <c r="L5145" i="1" s="1"/>
  <c r="L5146" i="1" a="1"/>
  <c r="L5146" i="1" s="1"/>
  <c r="L5147" i="1" a="1"/>
  <c r="L5147" i="1" s="1"/>
  <c r="L5148" i="1" a="1"/>
  <c r="L5148" i="1" s="1"/>
  <c r="L5149" i="1" a="1"/>
  <c r="L5149" i="1" s="1"/>
  <c r="L5150" i="1" a="1"/>
  <c r="L5150" i="1" s="1"/>
  <c r="L5151" i="1" a="1"/>
  <c r="L5151" i="1" s="1"/>
  <c r="L5152" i="1" a="1"/>
  <c r="L5152" i="1" s="1"/>
  <c r="L5153" i="1" a="1"/>
  <c r="L5153" i="1" s="1"/>
  <c r="L5154" i="1" a="1"/>
  <c r="L5154" i="1" s="1"/>
  <c r="L5155" i="1" a="1"/>
  <c r="L5155" i="1" s="1"/>
  <c r="L5156" i="1" a="1"/>
  <c r="L5156" i="1" s="1"/>
  <c r="L5157" i="1" a="1"/>
  <c r="L5157" i="1" s="1"/>
  <c r="L5158" i="1" a="1"/>
  <c r="L5158" i="1" s="1"/>
  <c r="L5159" i="1" a="1"/>
  <c r="L5159" i="1" s="1"/>
  <c r="L5160" i="1" a="1"/>
  <c r="L5160" i="1" s="1"/>
  <c r="L5161" i="1" a="1"/>
  <c r="L5161" i="1" s="1"/>
  <c r="L5162" i="1" a="1"/>
  <c r="L5162" i="1" s="1"/>
  <c r="L5163" i="1" a="1"/>
  <c r="L5163" i="1" s="1"/>
  <c r="L5164" i="1" a="1"/>
  <c r="L5164" i="1" s="1"/>
  <c r="L5165" i="1" a="1"/>
  <c r="L5165" i="1" s="1"/>
  <c r="L5166" i="1" a="1"/>
  <c r="L5166" i="1" s="1"/>
  <c r="L5167" i="1" a="1"/>
  <c r="L5167" i="1" s="1"/>
  <c r="L5168" i="1" a="1"/>
  <c r="L5168" i="1" s="1"/>
  <c r="L5169" i="1" a="1"/>
  <c r="L5169" i="1" s="1"/>
  <c r="L5170" i="1" a="1"/>
  <c r="L5170" i="1" s="1"/>
  <c r="L5171" i="1" a="1"/>
  <c r="L5171" i="1" s="1"/>
  <c r="L5172" i="1" a="1"/>
  <c r="L5172" i="1" s="1"/>
  <c r="L5173" i="1" a="1"/>
  <c r="L5173" i="1" s="1"/>
  <c r="L5174" i="1" a="1"/>
  <c r="L5174" i="1"/>
  <c r="L5175" i="1" a="1"/>
  <c r="L5175" i="1" s="1"/>
  <c r="L5176" i="1" a="1"/>
  <c r="L5176" i="1" s="1"/>
  <c r="L5177" i="1" a="1"/>
  <c r="L5177" i="1" s="1"/>
  <c r="L5178" i="1" a="1"/>
  <c r="L5178" i="1" s="1"/>
  <c r="L5179" i="1" a="1"/>
  <c r="L5179" i="1" s="1"/>
  <c r="L5180" i="1" a="1"/>
  <c r="L5180" i="1" s="1"/>
  <c r="L5181" i="1" a="1"/>
  <c r="L5181" i="1" s="1"/>
  <c r="L5182" i="1" a="1"/>
  <c r="L5182" i="1" s="1"/>
  <c r="L5183" i="1" a="1"/>
  <c r="L5183" i="1" s="1"/>
  <c r="L5184" i="1" a="1"/>
  <c r="L5184" i="1" s="1"/>
  <c r="L5185" i="1" a="1"/>
  <c r="L5185" i="1" s="1"/>
  <c r="L5186" i="1" a="1"/>
  <c r="L5186" i="1" s="1"/>
  <c r="L5187" i="1" a="1"/>
  <c r="L5187" i="1" s="1"/>
  <c r="L5188" i="1" a="1"/>
  <c r="L5188" i="1" s="1"/>
  <c r="L5189" i="1" a="1"/>
  <c r="L5189" i="1" s="1"/>
  <c r="L5190" i="1" a="1"/>
  <c r="L5190" i="1" s="1"/>
  <c r="L5191" i="1" a="1"/>
  <c r="L5191" i="1" s="1"/>
  <c r="L5192" i="1" a="1"/>
  <c r="L5192" i="1" s="1"/>
  <c r="L5193" i="1" a="1"/>
  <c r="L5193" i="1" s="1"/>
  <c r="L5194" i="1" a="1"/>
  <c r="L5194" i="1" s="1"/>
  <c r="L5195" i="1" a="1"/>
  <c r="L5195" i="1" s="1"/>
  <c r="L5196" i="1" a="1"/>
  <c r="L5196" i="1" s="1"/>
  <c r="L5197" i="1" a="1"/>
  <c r="L5197" i="1"/>
  <c r="L5198" i="1" a="1"/>
  <c r="L5198" i="1" s="1"/>
  <c r="L5199" i="1" a="1"/>
  <c r="L5199" i="1" s="1"/>
  <c r="L5200" i="1" a="1"/>
  <c r="L5200" i="1" s="1"/>
  <c r="L5201" i="1" a="1"/>
  <c r="L5201" i="1" s="1"/>
  <c r="L5202" i="1" a="1"/>
  <c r="L5202" i="1" s="1"/>
  <c r="L5203" i="1" a="1"/>
  <c r="L5203" i="1" s="1"/>
  <c r="L5204" i="1" a="1"/>
  <c r="L5204" i="1" s="1"/>
  <c r="L5205" i="1" a="1"/>
  <c r="L5205" i="1" s="1"/>
  <c r="L5206" i="1" a="1"/>
  <c r="L5206" i="1" s="1"/>
  <c r="L5207" i="1" a="1"/>
  <c r="L5207" i="1" s="1"/>
  <c r="L5208" i="1" a="1"/>
  <c r="L5208" i="1" s="1"/>
  <c r="L5209" i="1" a="1"/>
  <c r="L5209" i="1" s="1"/>
  <c r="L5210" i="1" a="1"/>
  <c r="L5210" i="1" s="1"/>
  <c r="L5211" i="1" a="1"/>
  <c r="L5211" i="1" s="1"/>
  <c r="L5212" i="1" a="1"/>
  <c r="L5212" i="1" s="1"/>
  <c r="L5213" i="1" a="1"/>
  <c r="L5213" i="1" s="1"/>
  <c r="L5214" i="1" a="1"/>
  <c r="L5214" i="1" s="1"/>
  <c r="L5215" i="1" a="1"/>
  <c r="L5215" i="1" s="1"/>
  <c r="L5216" i="1" a="1"/>
  <c r="L5216" i="1" s="1"/>
  <c r="L5217" i="1" a="1"/>
  <c r="L5217" i="1" s="1"/>
  <c r="L5218" i="1" a="1"/>
  <c r="L5218" i="1" s="1"/>
  <c r="L5219" i="1" a="1"/>
  <c r="L5219" i="1" s="1"/>
  <c r="L5220" i="1" a="1"/>
  <c r="L5220" i="1"/>
  <c r="L5221" i="1" a="1"/>
  <c r="L5221" i="1" s="1"/>
  <c r="L5222" i="1" a="1"/>
  <c r="L5222" i="1" s="1"/>
  <c r="L5223" i="1" a="1"/>
  <c r="L5223" i="1" s="1"/>
  <c r="L5224" i="1" a="1"/>
  <c r="L5224" i="1" s="1"/>
  <c r="L5225" i="1" a="1"/>
  <c r="L5225" i="1" s="1"/>
  <c r="L5226" i="1" a="1"/>
  <c r="L5226" i="1" s="1"/>
  <c r="L5227" i="1" a="1"/>
  <c r="L5227" i="1" s="1"/>
  <c r="L5228" i="1" a="1"/>
  <c r="L5228" i="1" s="1"/>
  <c r="L5229" i="1" a="1"/>
  <c r="L5229" i="1" s="1"/>
  <c r="L5230" i="1" a="1"/>
  <c r="L5230" i="1" s="1"/>
  <c r="L5231" i="1" a="1"/>
  <c r="L5231" i="1" s="1"/>
  <c r="L5232" i="1" a="1"/>
  <c r="L5232" i="1" s="1"/>
  <c r="L5233" i="1" a="1"/>
  <c r="L5233" i="1" s="1"/>
  <c r="L5234" i="1" a="1"/>
  <c r="L5234" i="1" s="1"/>
  <c r="L5235" i="1" a="1"/>
  <c r="L5235" i="1" s="1"/>
  <c r="L5236" i="1" a="1"/>
  <c r="L5236" i="1" s="1"/>
  <c r="L5237" i="1" a="1"/>
  <c r="L5237" i="1" s="1"/>
  <c r="L5238" i="1" a="1"/>
  <c r="L5238" i="1" s="1"/>
  <c r="L5239" i="1" a="1"/>
  <c r="L5239" i="1" s="1"/>
  <c r="L5240" i="1" a="1"/>
  <c r="L5240" i="1" s="1"/>
  <c r="L5241" i="1" a="1"/>
  <c r="L5241" i="1" s="1"/>
  <c r="L5242" i="1" a="1"/>
  <c r="L5242" i="1" s="1"/>
  <c r="L5243" i="1" a="1"/>
  <c r="L5243" i="1" s="1"/>
  <c r="L5244" i="1" a="1"/>
  <c r="L5244" i="1" s="1"/>
  <c r="L5245" i="1" a="1"/>
  <c r="L5245" i="1" s="1"/>
  <c r="L5246" i="1" a="1"/>
  <c r="L5246" i="1" s="1"/>
  <c r="L5247" i="1" a="1"/>
  <c r="L5247" i="1" s="1"/>
  <c r="L5248" i="1" a="1"/>
  <c r="L5248" i="1" s="1"/>
  <c r="L5249" i="1" a="1"/>
  <c r="L5249" i="1" s="1"/>
  <c r="L5250" i="1" a="1"/>
  <c r="L5250" i="1" s="1"/>
  <c r="L5251" i="1" a="1"/>
  <c r="L5251" i="1" s="1"/>
  <c r="L5252" i="1" a="1"/>
  <c r="L5252" i="1" s="1"/>
  <c r="L5253" i="1" a="1"/>
  <c r="L5253" i="1" s="1"/>
  <c r="L5254" i="1" a="1"/>
  <c r="L5254" i="1" s="1"/>
  <c r="L5255" i="1" a="1"/>
  <c r="L5255" i="1" s="1"/>
  <c r="L5256" i="1" a="1"/>
  <c r="L5256" i="1" s="1"/>
  <c r="L5257" i="1" a="1"/>
  <c r="L5257" i="1" s="1"/>
  <c r="L5258" i="1" a="1"/>
  <c r="L5258" i="1" s="1"/>
  <c r="L5259" i="1" a="1"/>
  <c r="L5259" i="1" s="1"/>
  <c r="L5260" i="1" a="1"/>
  <c r="L5260" i="1" s="1"/>
  <c r="L5261" i="1" a="1"/>
  <c r="L5261" i="1" s="1"/>
  <c r="L5262" i="1" a="1"/>
  <c r="L5262" i="1" s="1"/>
  <c r="L5263" i="1" a="1"/>
  <c r="L5263" i="1" s="1"/>
  <c r="L5264" i="1" a="1"/>
  <c r="L5264" i="1" s="1"/>
  <c r="L5265" i="1" a="1"/>
  <c r="L5265" i="1" s="1"/>
  <c r="L5266" i="1" a="1"/>
  <c r="L5266" i="1" s="1"/>
  <c r="L5267" i="1" a="1"/>
  <c r="L5267" i="1" s="1"/>
  <c r="L5268" i="1" a="1"/>
  <c r="L5268" i="1" s="1"/>
  <c r="L5269" i="1" a="1"/>
  <c r="L5269" i="1" s="1"/>
  <c r="L5270" i="1" a="1"/>
  <c r="L5270" i="1" s="1"/>
  <c r="L5271" i="1" a="1"/>
  <c r="L5271" i="1" s="1"/>
  <c r="L5272" i="1" a="1"/>
  <c r="L5272" i="1" s="1"/>
  <c r="L5273" i="1" a="1"/>
  <c r="L5273" i="1" s="1"/>
  <c r="L5274" i="1" a="1"/>
  <c r="L5274" i="1" s="1"/>
  <c r="L5275" i="1" a="1"/>
  <c r="L5275" i="1" s="1"/>
  <c r="L5276" i="1" a="1"/>
  <c r="L5276" i="1" s="1"/>
  <c r="L5277" i="1" a="1"/>
  <c r="L5277" i="1" s="1"/>
  <c r="L5278" i="1" a="1"/>
  <c r="L5278" i="1" s="1"/>
  <c r="L5279" i="1" a="1"/>
  <c r="L5279" i="1" s="1"/>
  <c r="L5280" i="1" a="1"/>
  <c r="L5280" i="1" s="1"/>
  <c r="L5281" i="1" a="1"/>
  <c r="L5281" i="1" s="1"/>
  <c r="L5282" i="1" a="1"/>
  <c r="L5282" i="1" s="1"/>
  <c r="L5283" i="1" a="1"/>
  <c r="L5283" i="1" s="1"/>
  <c r="L5284" i="1" a="1"/>
  <c r="L5284" i="1" s="1"/>
  <c r="L5285" i="1" a="1"/>
  <c r="L5285" i="1" s="1"/>
  <c r="L5286" i="1" a="1"/>
  <c r="L5286" i="1" s="1"/>
  <c r="L5287" i="1" a="1"/>
  <c r="L5287" i="1" s="1"/>
  <c r="L5288" i="1" a="1"/>
  <c r="L5288" i="1" s="1"/>
  <c r="L5289" i="1" a="1"/>
  <c r="L5289" i="1" s="1"/>
  <c r="L5290" i="1" a="1"/>
  <c r="L5290" i="1" s="1"/>
  <c r="L5291" i="1" a="1"/>
  <c r="L5291" i="1" s="1"/>
  <c r="L5292" i="1" a="1"/>
  <c r="L5292" i="1" s="1"/>
  <c r="L5293" i="1" a="1"/>
  <c r="L5293" i="1" s="1"/>
  <c r="L5294" i="1" a="1"/>
  <c r="L5294" i="1" s="1"/>
  <c r="L5295" i="1" a="1"/>
  <c r="L5295" i="1" s="1"/>
  <c r="L5296" i="1" a="1"/>
  <c r="L5296" i="1" s="1"/>
  <c r="L5297" i="1" a="1"/>
  <c r="L5297" i="1" s="1"/>
  <c r="L5298" i="1" a="1"/>
  <c r="L5298" i="1" s="1"/>
  <c r="L5299" i="1" a="1"/>
  <c r="L5299" i="1" s="1"/>
  <c r="L5300" i="1" a="1"/>
  <c r="L5300" i="1" s="1"/>
  <c r="L5301" i="1" a="1"/>
  <c r="L5301" i="1" s="1"/>
  <c r="L5302" i="1" a="1"/>
  <c r="L5302" i="1" s="1"/>
  <c r="L5303" i="1" a="1"/>
  <c r="L5303" i="1" s="1"/>
  <c r="L5304" i="1" a="1"/>
  <c r="L5304" i="1" s="1"/>
  <c r="L5305" i="1" a="1"/>
  <c r="L5305" i="1" s="1"/>
  <c r="L5306" i="1" a="1"/>
  <c r="L5306" i="1" s="1"/>
  <c r="L5307" i="1" a="1"/>
  <c r="L5307" i="1" s="1"/>
  <c r="L5308" i="1" a="1"/>
  <c r="L5308" i="1" s="1"/>
  <c r="L5309" i="1" a="1"/>
  <c r="L5309" i="1" s="1"/>
  <c r="L5310" i="1" a="1"/>
  <c r="L5310" i="1" s="1"/>
  <c r="L5311" i="1" a="1"/>
  <c r="L5311" i="1" s="1"/>
  <c r="L5312" i="1" a="1"/>
  <c r="L5312" i="1" s="1"/>
  <c r="L5313" i="1" a="1"/>
  <c r="L5313" i="1" s="1"/>
  <c r="L5314" i="1" a="1"/>
  <c r="L5314" i="1" s="1"/>
  <c r="L5315" i="1" a="1"/>
  <c r="L5315" i="1" s="1"/>
  <c r="L5316" i="1" a="1"/>
  <c r="L5316" i="1" s="1"/>
  <c r="L5317" i="1" a="1"/>
  <c r="L5317" i="1" s="1"/>
  <c r="L5318" i="1" a="1"/>
  <c r="L5318" i="1" s="1"/>
  <c r="L5319" i="1" a="1"/>
  <c r="L5319" i="1" s="1"/>
  <c r="L5320" i="1" a="1"/>
  <c r="L5320" i="1" s="1"/>
  <c r="L5321" i="1" a="1"/>
  <c r="L5321" i="1" s="1"/>
  <c r="L5322" i="1" a="1"/>
  <c r="L5322" i="1" s="1"/>
  <c r="L5323" i="1" a="1"/>
  <c r="L5323" i="1" s="1"/>
  <c r="L5324" i="1" a="1"/>
  <c r="L5324" i="1" s="1"/>
  <c r="L5325" i="1" a="1"/>
  <c r="L5325" i="1" s="1"/>
  <c r="L5326" i="1" a="1"/>
  <c r="L5326" i="1" s="1"/>
  <c r="L5327" i="1" a="1"/>
  <c r="L5327" i="1" s="1"/>
  <c r="L5328" i="1" a="1"/>
  <c r="L5328" i="1" s="1"/>
  <c r="L5329" i="1" a="1"/>
  <c r="L5329" i="1" s="1"/>
  <c r="L5330" i="1" a="1"/>
  <c r="L5330" i="1" s="1"/>
  <c r="L5331" i="1" a="1"/>
  <c r="L5331" i="1" s="1"/>
  <c r="L5332" i="1" a="1"/>
  <c r="L5332" i="1" s="1"/>
  <c r="L5333" i="1" a="1"/>
  <c r="L5333" i="1" s="1"/>
  <c r="L5334" i="1" a="1"/>
  <c r="L5334" i="1" s="1"/>
  <c r="L5335" i="1" a="1"/>
  <c r="L5335" i="1" s="1"/>
  <c r="L5336" i="1" a="1"/>
  <c r="L5336" i="1" s="1"/>
  <c r="L5337" i="1" a="1"/>
  <c r="L5337" i="1" s="1"/>
  <c r="L5338" i="1" a="1"/>
  <c r="L5338" i="1" s="1"/>
  <c r="L5339" i="1" a="1"/>
  <c r="L5339" i="1" s="1"/>
  <c r="L5340" i="1" a="1"/>
  <c r="L5340" i="1" s="1"/>
  <c r="L5341" i="1" a="1"/>
  <c r="L5341" i="1" s="1"/>
  <c r="L5342" i="1" a="1"/>
  <c r="L5342" i="1" s="1"/>
  <c r="L5343" i="1" a="1"/>
  <c r="L5343" i="1" s="1"/>
  <c r="L5344" i="1" a="1"/>
  <c r="L5344" i="1" s="1"/>
  <c r="L5345" i="1" a="1"/>
  <c r="L5345" i="1" s="1"/>
  <c r="L5346" i="1" a="1"/>
  <c r="L5346" i="1" s="1"/>
  <c r="L5347" i="1" a="1"/>
  <c r="L5347" i="1" s="1"/>
  <c r="L5348" i="1" a="1"/>
  <c r="L5348" i="1" s="1"/>
  <c r="L5349" i="1" a="1"/>
  <c r="L5349" i="1" s="1"/>
  <c r="L5350" i="1" a="1"/>
  <c r="L5350" i="1" s="1"/>
  <c r="L5351" i="1" a="1"/>
  <c r="L5351" i="1" s="1"/>
  <c r="L5352" i="1" a="1"/>
  <c r="L5352" i="1" s="1"/>
  <c r="L5353" i="1" a="1"/>
  <c r="L5353" i="1" s="1"/>
  <c r="L5354" i="1" a="1"/>
  <c r="L5354" i="1" s="1"/>
  <c r="L5355" i="1" a="1"/>
  <c r="L5355" i="1" s="1"/>
  <c r="L5356" i="1" a="1"/>
  <c r="L5356" i="1" s="1"/>
  <c r="L5357" i="1" a="1"/>
  <c r="L5357" i="1" s="1"/>
  <c r="L5358" i="1" a="1"/>
  <c r="L5358" i="1" s="1"/>
  <c r="L5359" i="1" a="1"/>
  <c r="L5359" i="1" s="1"/>
  <c r="L5360" i="1" a="1"/>
  <c r="L5360" i="1" s="1"/>
  <c r="L5361" i="1" a="1"/>
  <c r="L5361" i="1" s="1"/>
  <c r="L5362" i="1" a="1"/>
  <c r="L5362" i="1" s="1"/>
  <c r="L5363" i="1" a="1"/>
  <c r="L5363" i="1" s="1"/>
  <c r="L5364" i="1" a="1"/>
  <c r="L5364" i="1" s="1"/>
  <c r="L5365" i="1" a="1"/>
  <c r="L5365" i="1" s="1"/>
  <c r="L5366" i="1" a="1"/>
  <c r="L5366" i="1" s="1"/>
  <c r="L5367" i="1" a="1"/>
  <c r="L5367" i="1" s="1"/>
  <c r="L5368" i="1" a="1"/>
  <c r="L5368" i="1" s="1"/>
  <c r="L5369" i="1" a="1"/>
  <c r="L5369" i="1" s="1"/>
  <c r="L5370" i="1" a="1"/>
  <c r="L5370" i="1" s="1"/>
  <c r="L5371" i="1" a="1"/>
  <c r="L5371" i="1" s="1"/>
  <c r="L5372" i="1" a="1"/>
  <c r="L5372" i="1" s="1"/>
  <c r="L5373" i="1" a="1"/>
  <c r="L5373" i="1" s="1"/>
  <c r="L5374" i="1" a="1"/>
  <c r="L5374" i="1" s="1"/>
  <c r="L5375" i="1" a="1"/>
  <c r="L5375" i="1" s="1"/>
  <c r="L5376" i="1" a="1"/>
  <c r="L5376" i="1" s="1"/>
  <c r="L5377" i="1" a="1"/>
  <c r="L5377" i="1" s="1"/>
  <c r="L5378" i="1" a="1"/>
  <c r="L5378" i="1" s="1"/>
  <c r="L5379" i="1" a="1"/>
  <c r="L5379" i="1" s="1"/>
  <c r="L5380" i="1" a="1"/>
  <c r="L5380" i="1" s="1"/>
  <c r="L5381" i="1" a="1"/>
  <c r="L5381" i="1" s="1"/>
  <c r="L5382" i="1" a="1"/>
  <c r="L5382" i="1" s="1"/>
  <c r="L5383" i="1" a="1"/>
  <c r="L5383" i="1" s="1"/>
  <c r="L5384" i="1" a="1"/>
  <c r="L5384" i="1" s="1"/>
  <c r="L5385" i="1" a="1"/>
  <c r="L5385" i="1" s="1"/>
  <c r="L5386" i="1" a="1"/>
  <c r="L5386" i="1" s="1"/>
  <c r="L5387" i="1" a="1"/>
  <c r="L5387" i="1" s="1"/>
  <c r="L5388" i="1" a="1"/>
  <c r="L5388" i="1" s="1"/>
  <c r="L5389" i="1" a="1"/>
  <c r="L5389" i="1"/>
  <c r="L5390" i="1" a="1"/>
  <c r="L5390" i="1" s="1"/>
  <c r="L5391" i="1" a="1"/>
  <c r="L5391" i="1" s="1"/>
  <c r="L5392" i="1" a="1"/>
  <c r="L5392" i="1" s="1"/>
  <c r="L5393" i="1" a="1"/>
  <c r="L5393" i="1" s="1"/>
  <c r="L5394" i="1" a="1"/>
  <c r="L5394" i="1" s="1"/>
  <c r="L5395" i="1" a="1"/>
  <c r="L5395" i="1" s="1"/>
  <c r="L5396" i="1" a="1"/>
  <c r="L5396" i="1" s="1"/>
  <c r="L5397" i="1" a="1"/>
  <c r="L5397" i="1" s="1"/>
  <c r="L5398" i="1" a="1"/>
  <c r="L5398" i="1" s="1"/>
  <c r="L5399" i="1" a="1"/>
  <c r="L5399" i="1" s="1"/>
  <c r="L5400" i="1" a="1"/>
  <c r="L5400" i="1" s="1"/>
  <c r="L5401" i="1" a="1"/>
  <c r="L5401" i="1" s="1"/>
  <c r="L5402" i="1" a="1"/>
  <c r="L5402" i="1" s="1"/>
  <c r="L5403" i="1" a="1"/>
  <c r="L5403" i="1" s="1"/>
  <c r="L5404" i="1" a="1"/>
  <c r="L5404" i="1" s="1"/>
  <c r="L5405" i="1" a="1"/>
  <c r="L5405" i="1" s="1"/>
  <c r="L5406" i="1" a="1"/>
  <c r="L5406" i="1" s="1"/>
  <c r="L5407" i="1" a="1"/>
  <c r="L5407" i="1" s="1"/>
  <c r="L5408" i="1" a="1"/>
  <c r="L5408" i="1" s="1"/>
  <c r="L5409" i="1" a="1"/>
  <c r="L5409" i="1" s="1"/>
  <c r="L5410" i="1" a="1"/>
  <c r="L5410" i="1" s="1"/>
  <c r="L5411" i="1" a="1"/>
  <c r="L5411" i="1" s="1"/>
  <c r="L5412" i="1" a="1"/>
  <c r="L5412" i="1" s="1"/>
  <c r="L5413" i="1" a="1"/>
  <c r="L5413" i="1" s="1"/>
  <c r="L5414" i="1" a="1"/>
  <c r="L5414" i="1" s="1"/>
  <c r="L5415" i="1" a="1"/>
  <c r="L5415" i="1" s="1"/>
  <c r="L5416" i="1" a="1"/>
  <c r="L5416" i="1" s="1"/>
  <c r="L5417" i="1" a="1"/>
  <c r="L5417" i="1" s="1"/>
  <c r="L5418" i="1" a="1"/>
  <c r="L5418" i="1" s="1"/>
  <c r="L5419" i="1" a="1"/>
  <c r="L5419" i="1" s="1"/>
  <c r="L5420" i="1" a="1"/>
  <c r="L5420" i="1" s="1"/>
  <c r="L5421" i="1" a="1"/>
  <c r="L5421" i="1" s="1"/>
  <c r="L5422" i="1" a="1"/>
  <c r="L5422" i="1" s="1"/>
  <c r="L5423" i="1" a="1"/>
  <c r="L5423" i="1" s="1"/>
  <c r="L5424" i="1" a="1"/>
  <c r="L5424" i="1" s="1"/>
  <c r="L5425" i="1" a="1"/>
  <c r="L5425" i="1" s="1"/>
  <c r="L5426" i="1" a="1"/>
  <c r="L5426" i="1" s="1"/>
  <c r="L5427" i="1" a="1"/>
  <c r="L5427" i="1" s="1"/>
  <c r="L5428" i="1" a="1"/>
  <c r="L5428" i="1" s="1"/>
  <c r="L5429" i="1" a="1"/>
  <c r="L5429" i="1" s="1"/>
  <c r="L5430" i="1" a="1"/>
  <c r="L5430" i="1" s="1"/>
  <c r="L5431" i="1" a="1"/>
  <c r="L5431" i="1" s="1"/>
  <c r="L5432" i="1" a="1"/>
  <c r="L5432" i="1" s="1"/>
  <c r="L5433" i="1" a="1"/>
  <c r="L5433" i="1" s="1"/>
  <c r="L5434" i="1" a="1"/>
  <c r="L5434" i="1" s="1"/>
  <c r="L5435" i="1" a="1"/>
  <c r="L5435" i="1" s="1"/>
  <c r="L5436" i="1" a="1"/>
  <c r="L5436" i="1" s="1"/>
  <c r="L5437" i="1" a="1"/>
  <c r="L5437" i="1" s="1"/>
  <c r="L5438" i="1" a="1"/>
  <c r="L5438" i="1" s="1"/>
  <c r="L5439" i="1" a="1"/>
  <c r="L5439" i="1" s="1"/>
  <c r="L5440" i="1" a="1"/>
  <c r="L5440" i="1" s="1"/>
  <c r="L5441" i="1" a="1"/>
  <c r="L5441" i="1" s="1"/>
  <c r="L5442" i="1" a="1"/>
  <c r="L5442" i="1" s="1"/>
  <c r="L5443" i="1" a="1"/>
  <c r="L5443" i="1" s="1"/>
  <c r="L5444" i="1" a="1"/>
  <c r="L5444" i="1" s="1"/>
  <c r="L5445" i="1" a="1"/>
  <c r="L5445" i="1" s="1"/>
  <c r="L5446" i="1" a="1"/>
  <c r="L5446" i="1" s="1"/>
  <c r="L5447" i="1" a="1"/>
  <c r="L5447" i="1" s="1"/>
  <c r="L5448" i="1" a="1"/>
  <c r="L5448" i="1" s="1"/>
  <c r="L5449" i="1" a="1"/>
  <c r="L5449" i="1" s="1"/>
  <c r="L5450" i="1" a="1"/>
  <c r="L5450" i="1" s="1"/>
  <c r="L5451" i="1" a="1"/>
  <c r="L5451" i="1" s="1"/>
  <c r="L5452" i="1" a="1"/>
  <c r="L5452" i="1" s="1"/>
  <c r="L5453" i="1" a="1"/>
  <c r="L5453" i="1" s="1"/>
  <c r="L5454" i="1" a="1"/>
  <c r="L5454" i="1" s="1"/>
  <c r="L5455" i="1" a="1"/>
  <c r="L5455" i="1" s="1"/>
  <c r="L5456" i="1" a="1"/>
  <c r="L5456" i="1" s="1"/>
  <c r="L5457" i="1" a="1"/>
  <c r="L5457" i="1" s="1"/>
  <c r="L5458" i="1" a="1"/>
  <c r="L5458" i="1" s="1"/>
  <c r="L5459" i="1" a="1"/>
  <c r="L5459" i="1" s="1"/>
  <c r="L5460" i="1" a="1"/>
  <c r="L5460" i="1" s="1"/>
  <c r="L5461" i="1" a="1"/>
  <c r="L5461" i="1" s="1"/>
  <c r="L5462" i="1" a="1"/>
  <c r="L5462" i="1" s="1"/>
  <c r="L5463" i="1" a="1"/>
  <c r="L5463" i="1" s="1"/>
  <c r="L5464" i="1" a="1"/>
  <c r="L5464" i="1" s="1"/>
  <c r="L5465" i="1" a="1"/>
  <c r="L5465" i="1" s="1"/>
  <c r="L5466" i="1" a="1"/>
  <c r="L5466" i="1" s="1"/>
  <c r="L5467" i="1" a="1"/>
  <c r="L5467" i="1" s="1"/>
  <c r="L5468" i="1" a="1"/>
  <c r="L5468" i="1" s="1"/>
  <c r="L5469" i="1" a="1"/>
  <c r="L5469" i="1" s="1"/>
  <c r="L5470" i="1" a="1"/>
  <c r="L5470" i="1" s="1"/>
  <c r="L5471" i="1" a="1"/>
  <c r="L5471" i="1" s="1"/>
  <c r="L5472" i="1" a="1"/>
  <c r="L5472" i="1" s="1"/>
  <c r="L5473" i="1" a="1"/>
  <c r="L5473" i="1" s="1"/>
  <c r="L5474" i="1" a="1"/>
  <c r="L5474" i="1" s="1"/>
  <c r="L5475" i="1" a="1"/>
  <c r="L5475" i="1" s="1"/>
  <c r="L5476" i="1" a="1"/>
  <c r="L5476" i="1" s="1"/>
  <c r="L5477" i="1" a="1"/>
  <c r="L5477" i="1" s="1"/>
  <c r="L5478" i="1" a="1"/>
  <c r="L5478" i="1" s="1"/>
  <c r="L5479" i="1" a="1"/>
  <c r="L5479" i="1" s="1"/>
  <c r="L5480" i="1" a="1"/>
  <c r="L5480" i="1" s="1"/>
  <c r="L5481" i="1" a="1"/>
  <c r="L5481" i="1" s="1"/>
  <c r="L5482" i="1" a="1"/>
  <c r="L5482" i="1" s="1"/>
  <c r="L5483" i="1" a="1"/>
  <c r="L5483" i="1" s="1"/>
  <c r="L5484" i="1" a="1"/>
  <c r="L5484" i="1" s="1"/>
  <c r="L5485" i="1" a="1"/>
  <c r="L5485" i="1" s="1"/>
  <c r="L5486" i="1" a="1"/>
  <c r="L5486" i="1" s="1"/>
  <c r="L5487" i="1" a="1"/>
  <c r="L5487" i="1" s="1"/>
  <c r="L5488" i="1" a="1"/>
  <c r="L5488" i="1" s="1"/>
  <c r="L5489" i="1" a="1"/>
  <c r="L5489" i="1" s="1"/>
  <c r="L5490" i="1" a="1"/>
  <c r="L5490" i="1" s="1"/>
  <c r="L5491" i="1" a="1"/>
  <c r="L5491" i="1" s="1"/>
  <c r="L5492" i="1" a="1"/>
  <c r="L5492" i="1" s="1"/>
  <c r="L5493" i="1" a="1"/>
  <c r="L5493" i="1" s="1"/>
  <c r="L5494" i="1" a="1"/>
  <c r="L5494" i="1" s="1"/>
  <c r="L5495" i="1" a="1"/>
  <c r="L5495" i="1" s="1"/>
  <c r="L5496" i="1" a="1"/>
  <c r="L5496" i="1" s="1"/>
  <c r="L5497" i="1" a="1"/>
  <c r="L5497" i="1" s="1"/>
  <c r="L5498" i="1" a="1"/>
  <c r="L5498" i="1" s="1"/>
  <c r="L5499" i="1" a="1"/>
  <c r="L5499" i="1" s="1"/>
  <c r="L5500" i="1" a="1"/>
  <c r="L5500" i="1" s="1"/>
  <c r="L5501" i="1" a="1"/>
  <c r="L5501" i="1" s="1"/>
  <c r="L5502" i="1" a="1"/>
  <c r="L5502" i="1" s="1"/>
  <c r="L5503" i="1" a="1"/>
  <c r="L5503" i="1" s="1"/>
  <c r="L5504" i="1" a="1"/>
  <c r="L5504" i="1" s="1"/>
  <c r="L5505" i="1" a="1"/>
  <c r="L5505" i="1" s="1"/>
  <c r="L5506" i="1" a="1"/>
  <c r="L5506" i="1" s="1"/>
  <c r="L5507" i="1" a="1"/>
  <c r="L5507" i="1" s="1"/>
  <c r="L5508" i="1" a="1"/>
  <c r="L5508" i="1" s="1"/>
  <c r="L5509" i="1" a="1"/>
  <c r="L5509" i="1" s="1"/>
  <c r="L5510" i="1" a="1"/>
  <c r="L5510" i="1" s="1"/>
  <c r="L5511" i="1" a="1"/>
  <c r="L5511" i="1" s="1"/>
  <c r="L5512" i="1" a="1"/>
  <c r="L5512" i="1" s="1"/>
  <c r="L5513" i="1" a="1"/>
  <c r="L5513" i="1" s="1"/>
  <c r="L5514" i="1" a="1"/>
  <c r="L5514" i="1" s="1"/>
  <c r="L5515" i="1" a="1"/>
  <c r="L5515" i="1" s="1"/>
  <c r="L5516" i="1" a="1"/>
  <c r="L5516" i="1" s="1"/>
  <c r="L5517" i="1" a="1"/>
  <c r="L5517" i="1" s="1"/>
  <c r="L5518" i="1" a="1"/>
  <c r="L5518" i="1" s="1"/>
  <c r="L5519" i="1" a="1"/>
  <c r="L5519" i="1" s="1"/>
  <c r="L5520" i="1" a="1"/>
  <c r="L5520" i="1" s="1"/>
  <c r="L5521" i="1" a="1"/>
  <c r="L5521" i="1" s="1"/>
  <c r="L5522" i="1" a="1"/>
  <c r="L5522" i="1" s="1"/>
  <c r="L5523" i="1" a="1"/>
  <c r="L5523" i="1" s="1"/>
  <c r="L5524" i="1" a="1"/>
  <c r="L5524" i="1" s="1"/>
  <c r="L5525" i="1" a="1"/>
  <c r="L5525" i="1" s="1"/>
  <c r="L5526" i="1" a="1"/>
  <c r="L5526" i="1" s="1"/>
  <c r="L5527" i="1" a="1"/>
  <c r="L5527" i="1" s="1"/>
  <c r="L5528" i="1" a="1"/>
  <c r="L5528" i="1" s="1"/>
  <c r="L5529" i="1" a="1"/>
  <c r="L5529" i="1" s="1"/>
  <c r="L5530" i="1" a="1"/>
  <c r="L5530" i="1" s="1"/>
  <c r="L5531" i="1" a="1"/>
  <c r="L5531" i="1" s="1"/>
  <c r="L5532" i="1" a="1"/>
  <c r="L5532" i="1" s="1"/>
  <c r="L5533" i="1" a="1"/>
  <c r="L5533" i="1" s="1"/>
  <c r="L5534" i="1" a="1"/>
  <c r="L5534" i="1" s="1"/>
  <c r="L5535" i="1" a="1"/>
  <c r="L5535" i="1" s="1"/>
  <c r="L5536" i="1" a="1"/>
  <c r="L5536" i="1" s="1"/>
  <c r="L5537" i="1" a="1"/>
  <c r="L5537" i="1" s="1"/>
  <c r="L5538" i="1" a="1"/>
  <c r="L5538" i="1" s="1"/>
  <c r="L5539" i="1" a="1"/>
  <c r="L5539" i="1" s="1"/>
  <c r="L5540" i="1" a="1"/>
  <c r="L5540" i="1" s="1"/>
  <c r="L5541" i="1" a="1"/>
  <c r="L5541" i="1" s="1"/>
  <c r="L5542" i="1" a="1"/>
  <c r="L5542" i="1" s="1"/>
  <c r="L5543" i="1" a="1"/>
  <c r="L5543" i="1" s="1"/>
  <c r="L5544" i="1" a="1"/>
  <c r="L5544" i="1" s="1"/>
  <c r="L5545" i="1" a="1"/>
  <c r="L5545" i="1" s="1"/>
  <c r="L5546" i="1" a="1"/>
  <c r="L5546" i="1" s="1"/>
  <c r="L5547" i="1" a="1"/>
  <c r="L5547" i="1" s="1"/>
  <c r="L5548" i="1" a="1"/>
  <c r="L5548" i="1" s="1"/>
  <c r="L5549" i="1" a="1"/>
  <c r="L5549" i="1" s="1"/>
  <c r="L5550" i="1" a="1"/>
  <c r="L5550" i="1" s="1"/>
  <c r="L5551" i="1" a="1"/>
  <c r="L5551" i="1" s="1"/>
  <c r="L5552" i="1" a="1"/>
  <c r="L5552" i="1" s="1"/>
  <c r="L5553" i="1" a="1"/>
  <c r="L5553" i="1" s="1"/>
  <c r="L5554" i="1" a="1"/>
  <c r="L5554" i="1" s="1"/>
  <c r="L5555" i="1" a="1"/>
  <c r="L5555" i="1"/>
  <c r="L5556" i="1" a="1"/>
  <c r="L5556" i="1" s="1"/>
  <c r="L5557" i="1" a="1"/>
  <c r="L5557" i="1" s="1"/>
  <c r="L5558" i="1" a="1"/>
  <c r="L5558" i="1" s="1"/>
  <c r="L5559" i="1" a="1"/>
  <c r="L5559" i="1" s="1"/>
  <c r="L5560" i="1" a="1"/>
  <c r="L5560" i="1" s="1"/>
  <c r="L5561" i="1" a="1"/>
  <c r="L5561" i="1" s="1"/>
  <c r="L5562" i="1" a="1"/>
  <c r="L5562" i="1" s="1"/>
  <c r="L5563" i="1" a="1"/>
  <c r="L5563" i="1" s="1"/>
  <c r="L5564" i="1" a="1"/>
  <c r="L5564" i="1" s="1"/>
  <c r="L5565" i="1" a="1"/>
  <c r="L5565" i="1"/>
  <c r="L5566" i="1" a="1"/>
  <c r="L5566" i="1" s="1"/>
  <c r="L5567" i="1" a="1"/>
  <c r="L5567" i="1" s="1"/>
  <c r="L5568" i="1" a="1"/>
  <c r="L5568" i="1" s="1"/>
  <c r="L5569" i="1" a="1"/>
  <c r="L5569" i="1" s="1"/>
  <c r="L5570" i="1" a="1"/>
  <c r="L5570" i="1" s="1"/>
  <c r="L5571" i="1" a="1"/>
  <c r="L5571" i="1" s="1"/>
  <c r="L5572" i="1" a="1"/>
  <c r="L5572" i="1" s="1"/>
  <c r="L5573" i="1" a="1"/>
  <c r="L5573" i="1" s="1"/>
  <c r="L5574" i="1" a="1"/>
  <c r="L5574" i="1" s="1"/>
  <c r="L5575" i="1" a="1"/>
  <c r="L5575" i="1" s="1"/>
  <c r="L5576" i="1" a="1"/>
  <c r="L5576" i="1" s="1"/>
  <c r="L5577" i="1" a="1"/>
  <c r="L5577" i="1"/>
  <c r="L5578" i="1" a="1"/>
  <c r="L5578" i="1" s="1"/>
  <c r="L5579" i="1" a="1"/>
  <c r="L5579" i="1" s="1"/>
  <c r="L5580" i="1" a="1"/>
  <c r="L5580" i="1" s="1"/>
  <c r="L5581" i="1" a="1"/>
  <c r="L5581" i="1" s="1"/>
  <c r="L5582" i="1" a="1"/>
  <c r="L5582" i="1" s="1"/>
  <c r="L5583" i="1" a="1"/>
  <c r="L5583" i="1" s="1"/>
  <c r="L5584" i="1" a="1"/>
  <c r="L5584" i="1" s="1"/>
  <c r="L5585" i="1" a="1"/>
  <c r="L5585" i="1"/>
  <c r="L5586" i="1" a="1"/>
  <c r="L5586" i="1" s="1"/>
  <c r="L5587" i="1" a="1"/>
  <c r="L5587" i="1" s="1"/>
  <c r="L5588" i="1" a="1"/>
  <c r="L5588" i="1" s="1"/>
  <c r="L5589" i="1" a="1"/>
  <c r="L5589" i="1" s="1"/>
  <c r="L5590" i="1" a="1"/>
  <c r="L5590" i="1" s="1"/>
  <c r="L5591" i="1" a="1"/>
  <c r="L5591" i="1" s="1"/>
  <c r="L5592" i="1" a="1"/>
  <c r="L5592" i="1" s="1"/>
  <c r="L5593" i="1" a="1"/>
  <c r="L5593" i="1" s="1"/>
  <c r="L5594" i="1" a="1"/>
  <c r="L5594" i="1" s="1"/>
  <c r="L5595" i="1" a="1"/>
  <c r="L5595" i="1" s="1"/>
  <c r="L5596" i="1" a="1"/>
  <c r="L5596" i="1" s="1"/>
  <c r="L5597" i="1" a="1"/>
  <c r="L5597" i="1" s="1"/>
  <c r="L5598" i="1" a="1"/>
  <c r="L5598" i="1" s="1"/>
  <c r="L5599" i="1" a="1"/>
  <c r="L5599" i="1" s="1"/>
  <c r="L5600" i="1" a="1"/>
  <c r="L5600" i="1" s="1"/>
  <c r="L5601" i="1" a="1"/>
  <c r="L5601" i="1" s="1"/>
  <c r="L5602" i="1" a="1"/>
  <c r="L5602" i="1" s="1"/>
  <c r="L5603" i="1" a="1"/>
  <c r="L5603" i="1" s="1"/>
  <c r="L5604" i="1" a="1"/>
  <c r="L5604" i="1" s="1"/>
  <c r="L5605" i="1" a="1"/>
  <c r="L5605" i="1" s="1"/>
  <c r="L5606" i="1" a="1"/>
  <c r="L5606" i="1" s="1"/>
  <c r="L5607" i="1" a="1"/>
  <c r="L5607" i="1" s="1"/>
  <c r="L5608" i="1" a="1"/>
  <c r="L5608" i="1" s="1"/>
  <c r="L5609" i="1" a="1"/>
  <c r="L5609" i="1" s="1"/>
  <c r="L5610" i="1" a="1"/>
  <c r="L5610" i="1" s="1"/>
  <c r="L5611" i="1" a="1"/>
  <c r="L5611" i="1" s="1"/>
  <c r="L5612" i="1" a="1"/>
  <c r="L5612" i="1" s="1"/>
  <c r="L5613" i="1" a="1"/>
  <c r="L5613" i="1" s="1"/>
  <c r="L5614" i="1" a="1"/>
  <c r="L5614" i="1" s="1"/>
  <c r="L5615" i="1" a="1"/>
  <c r="L5615" i="1" s="1"/>
  <c r="L5616" i="1" a="1"/>
  <c r="L5616" i="1" s="1"/>
  <c r="L5617" i="1" a="1"/>
  <c r="L5617" i="1" s="1"/>
  <c r="L5618" i="1" a="1"/>
  <c r="L5618" i="1" s="1"/>
  <c r="L5619" i="1" a="1"/>
  <c r="L5619" i="1" s="1"/>
  <c r="L5620" i="1" a="1"/>
  <c r="L5620" i="1" s="1"/>
  <c r="L5621" i="1" a="1"/>
  <c r="L5621" i="1" s="1"/>
  <c r="L5622" i="1" a="1"/>
  <c r="L5622" i="1" s="1"/>
  <c r="L5623" i="1" a="1"/>
  <c r="L5623" i="1" s="1"/>
  <c r="L5624" i="1" a="1"/>
  <c r="L5624" i="1" s="1"/>
  <c r="L5625" i="1" a="1"/>
  <c r="L5625" i="1" s="1"/>
  <c r="L5626" i="1" a="1"/>
  <c r="L5626" i="1" s="1"/>
  <c r="L5627" i="1" a="1"/>
  <c r="L5627" i="1" s="1"/>
  <c r="L5628" i="1" a="1"/>
  <c r="L5628" i="1" s="1"/>
  <c r="L5629" i="1" a="1"/>
  <c r="L5629" i="1" s="1"/>
  <c r="L5630" i="1" a="1"/>
  <c r="L5630" i="1" s="1"/>
  <c r="L5631" i="1" a="1"/>
  <c r="L5631" i="1" s="1"/>
  <c r="L5632" i="1" a="1"/>
  <c r="L5632" i="1" s="1"/>
  <c r="L5633" i="1" a="1"/>
  <c r="L5633" i="1" s="1"/>
  <c r="L5634" i="1" a="1"/>
  <c r="L5634" i="1" s="1"/>
  <c r="L5635" i="1" a="1"/>
  <c r="L5635" i="1" s="1"/>
  <c r="L5636" i="1" a="1"/>
  <c r="L5636" i="1" s="1"/>
  <c r="L5637" i="1" a="1"/>
  <c r="L5637" i="1" s="1"/>
  <c r="L5638" i="1" a="1"/>
  <c r="L5638" i="1" s="1"/>
  <c r="L5639" i="1" a="1"/>
  <c r="L5639" i="1" s="1"/>
  <c r="L5640" i="1" a="1"/>
  <c r="L5640" i="1" s="1"/>
  <c r="L5641" i="1" a="1"/>
  <c r="L5641" i="1" s="1"/>
  <c r="L5642" i="1" a="1"/>
  <c r="L5642" i="1" s="1"/>
  <c r="L5643" i="1" a="1"/>
  <c r="L5643" i="1" s="1"/>
  <c r="L5644" i="1" a="1"/>
  <c r="L5644" i="1" s="1"/>
  <c r="L5645" i="1" a="1"/>
  <c r="L5645" i="1" s="1"/>
  <c r="L5646" i="1" a="1"/>
  <c r="L5646" i="1" s="1"/>
  <c r="L5647" i="1" a="1"/>
  <c r="L5647" i="1" s="1"/>
  <c r="L5648" i="1" a="1"/>
  <c r="L5648" i="1" s="1"/>
  <c r="L5649" i="1" a="1"/>
  <c r="L5649" i="1" s="1"/>
  <c r="L5650" i="1" a="1"/>
  <c r="L5650" i="1" s="1"/>
  <c r="L5651" i="1" a="1"/>
  <c r="L5651" i="1" s="1"/>
  <c r="L5652" i="1" a="1"/>
  <c r="L5652" i="1" s="1"/>
  <c r="L5653" i="1" a="1"/>
  <c r="L5653" i="1" s="1"/>
  <c r="L5654" i="1" a="1"/>
  <c r="L5654" i="1" s="1"/>
  <c r="L5655" i="1" a="1"/>
  <c r="L5655" i="1" s="1"/>
  <c r="L5656" i="1" a="1"/>
  <c r="L5656" i="1"/>
  <c r="L5657" i="1" a="1"/>
  <c r="L5657" i="1" s="1"/>
  <c r="L5658" i="1" a="1"/>
  <c r="L5658" i="1" s="1"/>
  <c r="L5659" i="1" a="1"/>
  <c r="L5659" i="1" s="1"/>
  <c r="L5660" i="1" a="1"/>
  <c r="L5660" i="1" s="1"/>
  <c r="L5661" i="1" a="1"/>
  <c r="L5661" i="1" s="1"/>
  <c r="L5662" i="1" a="1"/>
  <c r="L5662" i="1" s="1"/>
  <c r="L5663" i="1" a="1"/>
  <c r="L5663" i="1" s="1"/>
  <c r="L5664" i="1" a="1"/>
  <c r="L5664" i="1" s="1"/>
  <c r="L5665" i="1" a="1"/>
  <c r="L5665" i="1" s="1"/>
  <c r="L5666" i="1" a="1"/>
  <c r="L5666" i="1" s="1"/>
  <c r="L5667" i="1" a="1"/>
  <c r="L5667" i="1" s="1"/>
  <c r="L5668" i="1" a="1"/>
  <c r="L5668" i="1"/>
  <c r="L5669" i="1" a="1"/>
  <c r="L5669" i="1" s="1"/>
  <c r="L5670" i="1" a="1"/>
  <c r="L5670" i="1" s="1"/>
  <c r="L5671" i="1" a="1"/>
  <c r="L5671" i="1" s="1"/>
  <c r="L5672" i="1" a="1"/>
  <c r="L5672" i="1" s="1"/>
  <c r="L5673" i="1" a="1"/>
  <c r="L5673" i="1" s="1"/>
  <c r="L5674" i="1" a="1"/>
  <c r="L5674" i="1" s="1"/>
  <c r="L5675" i="1" a="1"/>
  <c r="L5675" i="1" s="1"/>
  <c r="L5676" i="1" a="1"/>
  <c r="L5676" i="1" s="1"/>
  <c r="L5677" i="1" a="1"/>
  <c r="L5677" i="1" s="1"/>
  <c r="L5678" i="1" a="1"/>
  <c r="L5678" i="1"/>
  <c r="L5679" i="1" a="1"/>
  <c r="L5679" i="1" s="1"/>
  <c r="L5680" i="1" a="1"/>
  <c r="L5680" i="1" s="1"/>
  <c r="L5681" i="1" a="1"/>
  <c r="L5681" i="1" s="1"/>
  <c r="L5682" i="1" a="1"/>
  <c r="L5682" i="1" s="1"/>
  <c r="L5683" i="1" a="1"/>
  <c r="L5683" i="1" s="1"/>
  <c r="L5684" i="1" a="1"/>
  <c r="L5684" i="1" s="1"/>
  <c r="L5685" i="1" a="1"/>
  <c r="L5685" i="1" s="1"/>
  <c r="L5686" i="1" a="1"/>
  <c r="L5686" i="1" s="1"/>
  <c r="L5687" i="1" a="1"/>
  <c r="L5687" i="1" s="1"/>
  <c r="L5688" i="1" a="1"/>
  <c r="L5688" i="1" s="1"/>
  <c r="L5689" i="1" a="1"/>
  <c r="L5689" i="1" s="1"/>
  <c r="L5690" i="1" a="1"/>
  <c r="L5690" i="1" s="1"/>
  <c r="L5691" i="1" a="1"/>
  <c r="L5691" i="1" s="1"/>
  <c r="L5692" i="1" a="1"/>
  <c r="L5692" i="1" s="1"/>
  <c r="L5693" i="1" a="1"/>
  <c r="L5693" i="1" s="1"/>
  <c r="L5694" i="1" a="1"/>
  <c r="L5694" i="1" s="1"/>
  <c r="L5695" i="1" a="1"/>
  <c r="L5695" i="1" s="1"/>
  <c r="L5696" i="1" a="1"/>
  <c r="L5696" i="1" s="1"/>
  <c r="L5697" i="1" a="1"/>
  <c r="L5697" i="1" s="1"/>
  <c r="L5698" i="1" a="1"/>
  <c r="L5698" i="1" s="1"/>
  <c r="L5699" i="1" a="1"/>
  <c r="L5699" i="1" s="1"/>
  <c r="L5700" i="1" a="1"/>
  <c r="L5700" i="1" s="1"/>
  <c r="L5701" i="1" a="1"/>
  <c r="L5701" i="1" s="1"/>
  <c r="L5702" i="1" a="1"/>
  <c r="L5702" i="1" s="1"/>
  <c r="L5703" i="1" a="1"/>
  <c r="L5703" i="1" s="1"/>
  <c r="L5704" i="1" a="1"/>
  <c r="L5704" i="1" s="1"/>
  <c r="L5705" i="1" a="1"/>
  <c r="L5705" i="1" s="1"/>
  <c r="L5706" i="1" a="1"/>
  <c r="L5706" i="1" s="1"/>
  <c r="L5707" i="1" a="1"/>
  <c r="L5707" i="1" s="1"/>
  <c r="L5708" i="1" a="1"/>
  <c r="L5708" i="1" s="1"/>
  <c r="L5709" i="1" a="1"/>
  <c r="L5709" i="1" s="1"/>
  <c r="L5710" i="1" a="1"/>
  <c r="L5710" i="1" s="1"/>
  <c r="L5711" i="1" a="1"/>
  <c r="L5711" i="1" s="1"/>
  <c r="L5712" i="1" a="1"/>
  <c r="L5712" i="1" s="1"/>
  <c r="L5713" i="1" a="1"/>
  <c r="L5713" i="1" s="1"/>
  <c r="L5714" i="1" a="1"/>
  <c r="L5714" i="1" s="1"/>
  <c r="L5715" i="1" a="1"/>
  <c r="L5715" i="1" s="1"/>
  <c r="L5716" i="1" a="1"/>
  <c r="L5716" i="1" s="1"/>
  <c r="L5717" i="1" a="1"/>
  <c r="L5717" i="1" s="1"/>
  <c r="L5718" i="1" a="1"/>
  <c r="L5718" i="1" s="1"/>
  <c r="L5719" i="1" a="1"/>
  <c r="L5719" i="1" s="1"/>
  <c r="L5720" i="1" a="1"/>
  <c r="L5720" i="1" s="1"/>
  <c r="L5721" i="1" a="1"/>
  <c r="L5721" i="1" s="1"/>
  <c r="L5722" i="1" a="1"/>
  <c r="L5722" i="1" s="1"/>
  <c r="L5723" i="1" a="1"/>
  <c r="L5723" i="1" s="1"/>
  <c r="L5724" i="1" a="1"/>
  <c r="L5724" i="1" s="1"/>
  <c r="L5725" i="1" a="1"/>
  <c r="L5725" i="1" s="1"/>
  <c r="L5726" i="1" a="1"/>
  <c r="L5726" i="1" s="1"/>
  <c r="L5727" i="1" a="1"/>
  <c r="L5727" i="1" s="1"/>
  <c r="L5728" i="1" a="1"/>
  <c r="L5728" i="1" s="1"/>
  <c r="L5729" i="1" a="1"/>
  <c r="L5729" i="1" s="1"/>
  <c r="L5730" i="1" a="1"/>
  <c r="L5730" i="1" s="1"/>
  <c r="L5731" i="1" a="1"/>
  <c r="L5731" i="1" s="1"/>
  <c r="L5732" i="1" a="1"/>
  <c r="L5732" i="1" s="1"/>
  <c r="L5733" i="1" a="1"/>
  <c r="L5733" i="1" s="1"/>
  <c r="L5734" i="1" a="1"/>
  <c r="L5734" i="1" s="1"/>
  <c r="L5735" i="1" a="1"/>
  <c r="L5735" i="1" s="1"/>
  <c r="L5736" i="1" a="1"/>
  <c r="L5736" i="1"/>
  <c r="L5737" i="1" a="1"/>
  <c r="L5737" i="1" s="1"/>
  <c r="L5738" i="1" a="1"/>
  <c r="L5738" i="1" s="1"/>
  <c r="L5739" i="1" a="1"/>
  <c r="L5739" i="1" s="1"/>
  <c r="L5740" i="1" a="1"/>
  <c r="L5740" i="1" s="1"/>
  <c r="L5741" i="1" a="1"/>
  <c r="L5741" i="1" s="1"/>
  <c r="L5742" i="1" a="1"/>
  <c r="L5742" i="1" s="1"/>
  <c r="L5743" i="1" a="1"/>
  <c r="L5743" i="1" s="1"/>
  <c r="L5744" i="1" a="1"/>
  <c r="L5744" i="1" s="1"/>
  <c r="L5745" i="1" a="1"/>
  <c r="L5745" i="1" s="1"/>
  <c r="L5746" i="1" a="1"/>
  <c r="L5746" i="1" s="1"/>
  <c r="L5747" i="1" a="1"/>
  <c r="L5747" i="1" s="1"/>
  <c r="L5748" i="1" a="1"/>
  <c r="L5748" i="1" s="1"/>
  <c r="L5749" i="1" a="1"/>
  <c r="L5749" i="1" s="1"/>
  <c r="L5750" i="1" a="1"/>
  <c r="L5750" i="1" s="1"/>
  <c r="L5751" i="1" a="1"/>
  <c r="L5751" i="1" s="1"/>
  <c r="L5752" i="1" a="1"/>
  <c r="L5752" i="1" s="1"/>
  <c r="L5753" i="1" a="1"/>
  <c r="L5753" i="1" s="1"/>
  <c r="L5754" i="1" a="1"/>
  <c r="L5754" i="1"/>
  <c r="L5755" i="1" a="1"/>
  <c r="L5755" i="1" s="1"/>
  <c r="L5756" i="1" a="1"/>
  <c r="L5756" i="1" s="1"/>
  <c r="L5757" i="1" a="1"/>
  <c r="L5757" i="1" s="1"/>
  <c r="L5758" i="1" a="1"/>
  <c r="L5758" i="1" s="1"/>
  <c r="L5759" i="1" a="1"/>
  <c r="L5759" i="1" s="1"/>
  <c r="L5760" i="1" a="1"/>
  <c r="L5760" i="1" s="1"/>
  <c r="L5761" i="1" a="1"/>
  <c r="L5761" i="1" s="1"/>
  <c r="L5762" i="1" a="1"/>
  <c r="L5762" i="1" s="1"/>
  <c r="L5763" i="1" a="1"/>
  <c r="L5763" i="1" s="1"/>
  <c r="L5764" i="1" a="1"/>
  <c r="L5764" i="1" s="1"/>
  <c r="L5765" i="1" a="1"/>
  <c r="L5765" i="1" s="1"/>
  <c r="L5766" i="1" a="1"/>
  <c r="L5766" i="1" s="1"/>
  <c r="L5767" i="1" a="1"/>
  <c r="L5767" i="1" s="1"/>
  <c r="L5768" i="1" a="1"/>
  <c r="L5768" i="1" s="1"/>
  <c r="L5769" i="1" a="1"/>
  <c r="L5769" i="1" s="1"/>
  <c r="L5770" i="1" a="1"/>
  <c r="L5770" i="1" s="1"/>
  <c r="L5771" i="1" a="1"/>
  <c r="L5771" i="1" s="1"/>
  <c r="L5772" i="1" a="1"/>
  <c r="L5772" i="1" s="1"/>
  <c r="L5773" i="1" a="1"/>
  <c r="L5773" i="1" s="1"/>
  <c r="L5774" i="1" a="1"/>
  <c r="L5774" i="1" s="1"/>
  <c r="L5775" i="1" a="1"/>
  <c r="L5775" i="1" s="1"/>
  <c r="L5776" i="1" a="1"/>
  <c r="L5776" i="1" s="1"/>
  <c r="L5777" i="1" a="1"/>
  <c r="L5777" i="1" s="1"/>
  <c r="L5778" i="1" a="1"/>
  <c r="L5778" i="1" s="1"/>
  <c r="L5779" i="1" a="1"/>
  <c r="L5779" i="1" s="1"/>
  <c r="L5780" i="1" a="1"/>
  <c r="L5780" i="1" s="1"/>
  <c r="L5781" i="1" a="1"/>
  <c r="L5781" i="1" s="1"/>
  <c r="L5782" i="1" a="1"/>
  <c r="L5782" i="1" s="1"/>
  <c r="L5783" i="1" a="1"/>
  <c r="L5783" i="1" s="1"/>
  <c r="L5784" i="1" a="1"/>
  <c r="L5784" i="1" s="1"/>
  <c r="L5785" i="1" a="1"/>
  <c r="L5785" i="1" s="1"/>
  <c r="L5786" i="1" a="1"/>
  <c r="L5786" i="1" s="1"/>
  <c r="L5787" i="1" a="1"/>
  <c r="L5787" i="1" s="1"/>
  <c r="L5788" i="1" a="1"/>
  <c r="L5788" i="1" s="1"/>
  <c r="L5789" i="1" a="1"/>
  <c r="L5789" i="1" s="1"/>
  <c r="L5790" i="1" a="1"/>
  <c r="L5790" i="1" s="1"/>
  <c r="L5791" i="1" a="1"/>
  <c r="L5791" i="1" s="1"/>
  <c r="L5792" i="1" a="1"/>
  <c r="L5792" i="1" s="1"/>
  <c r="L5793" i="1" a="1"/>
  <c r="L5793" i="1" s="1"/>
  <c r="L5794" i="1" a="1"/>
  <c r="L5794" i="1" s="1"/>
  <c r="L5795" i="1" a="1"/>
  <c r="L5795" i="1" s="1"/>
  <c r="L5796" i="1" a="1"/>
  <c r="L5796" i="1" s="1"/>
  <c r="L5797" i="1" a="1"/>
  <c r="L5797" i="1" s="1"/>
  <c r="L5798" i="1" a="1"/>
  <c r="L5798" i="1" s="1"/>
  <c r="L5799" i="1" a="1"/>
  <c r="L5799" i="1" s="1"/>
  <c r="L5800" i="1" a="1"/>
  <c r="L5800" i="1" s="1"/>
  <c r="L5801" i="1" a="1"/>
  <c r="L5801" i="1" s="1"/>
  <c r="L5802" i="1" a="1"/>
  <c r="L5802" i="1" s="1"/>
  <c r="L5803" i="1" a="1"/>
  <c r="L5803" i="1" s="1"/>
  <c r="L5804" i="1" a="1"/>
  <c r="L5804" i="1" s="1"/>
  <c r="L5805" i="1" a="1"/>
  <c r="L5805" i="1" s="1"/>
  <c r="L5806" i="1" a="1"/>
  <c r="L5806" i="1" s="1"/>
  <c r="L5807" i="1" a="1"/>
  <c r="L5807" i="1" s="1"/>
  <c r="L5808" i="1" a="1"/>
  <c r="L5808" i="1" s="1"/>
  <c r="L5809" i="1" a="1"/>
  <c r="L5809" i="1" s="1"/>
  <c r="L5810" i="1" a="1"/>
  <c r="L5810" i="1" s="1"/>
  <c r="L5811" i="1" a="1"/>
  <c r="L5811" i="1" s="1"/>
  <c r="L5812" i="1" a="1"/>
  <c r="L5812" i="1" s="1"/>
  <c r="L5813" i="1" a="1"/>
  <c r="L5813" i="1" s="1"/>
  <c r="L5814" i="1" a="1"/>
  <c r="L5814" i="1" s="1"/>
  <c r="L5815" i="1" a="1"/>
  <c r="L5815" i="1" s="1"/>
  <c r="L5816" i="1" a="1"/>
  <c r="L5816" i="1" s="1"/>
  <c r="L5817" i="1" a="1"/>
  <c r="L5817" i="1" s="1"/>
  <c r="L5818" i="1" a="1"/>
  <c r="L5818" i="1" s="1"/>
  <c r="L5819" i="1" a="1"/>
  <c r="L5819" i="1" s="1"/>
  <c r="L5820" i="1" a="1"/>
  <c r="L5820" i="1" s="1"/>
  <c r="L5821" i="1" a="1"/>
  <c r="L5821" i="1" s="1"/>
  <c r="L5822" i="1" a="1"/>
  <c r="L5822" i="1" s="1"/>
  <c r="L5823" i="1" a="1"/>
  <c r="L5823" i="1"/>
  <c r="L5824" i="1" a="1"/>
  <c r="L5824" i="1" s="1"/>
  <c r="L5825" i="1" a="1"/>
  <c r="L5825" i="1" s="1"/>
  <c r="L5826" i="1" a="1"/>
  <c r="L5826" i="1" s="1"/>
  <c r="L5827" i="1" a="1"/>
  <c r="L5827" i="1" s="1"/>
  <c r="L5828" i="1" a="1"/>
  <c r="L5828" i="1" s="1"/>
  <c r="L5829" i="1" a="1"/>
  <c r="L5829" i="1" s="1"/>
  <c r="L5830" i="1" a="1"/>
  <c r="L5830" i="1" s="1"/>
  <c r="L5831" i="1" a="1"/>
  <c r="L5831" i="1" s="1"/>
  <c r="L5832" i="1" a="1"/>
  <c r="L5832" i="1" s="1"/>
  <c r="L5833" i="1" a="1"/>
  <c r="L5833" i="1" s="1"/>
  <c r="L5834" i="1" a="1"/>
  <c r="L5834" i="1" s="1"/>
  <c r="L5835" i="1" a="1"/>
  <c r="L5835" i="1" s="1"/>
  <c r="L5836" i="1" a="1"/>
  <c r="L5836" i="1" s="1"/>
  <c r="L5837" i="1" a="1"/>
  <c r="L5837" i="1" s="1"/>
  <c r="L5838" i="1" a="1"/>
  <c r="L5838" i="1" s="1"/>
  <c r="L5839" i="1" a="1"/>
  <c r="L5839" i="1" s="1"/>
  <c r="L5840" i="1" a="1"/>
  <c r="L5840" i="1" s="1"/>
  <c r="L5841" i="1" a="1"/>
  <c r="L5841" i="1" s="1"/>
  <c r="L5842" i="1" a="1"/>
  <c r="L5842" i="1" s="1"/>
  <c r="L5843" i="1" a="1"/>
  <c r="L5843" i="1" s="1"/>
  <c r="L5844" i="1" a="1"/>
  <c r="L5844" i="1" s="1"/>
  <c r="L5845" i="1" a="1"/>
  <c r="L5845" i="1" s="1"/>
  <c r="L5846" i="1" a="1"/>
  <c r="L5846" i="1" s="1"/>
  <c r="L5847" i="1" a="1"/>
  <c r="L5847" i="1" s="1"/>
  <c r="L5848" i="1" a="1"/>
  <c r="L5848" i="1" s="1"/>
  <c r="L5849" i="1" a="1"/>
  <c r="L5849" i="1" s="1"/>
  <c r="L5850" i="1" a="1"/>
  <c r="L5850" i="1" s="1"/>
  <c r="L5851" i="1" a="1"/>
  <c r="L5851" i="1" s="1"/>
  <c r="L5852" i="1" a="1"/>
  <c r="L5852" i="1" s="1"/>
  <c r="L5853" i="1" a="1"/>
  <c r="L5853" i="1" s="1"/>
  <c r="L5854" i="1" a="1"/>
  <c r="L5854" i="1" s="1"/>
  <c r="L5855" i="1" a="1"/>
  <c r="L5855" i="1" s="1"/>
  <c r="L5856" i="1" a="1"/>
  <c r="L5856" i="1" s="1"/>
  <c r="L5857" i="1" a="1"/>
  <c r="L5857" i="1" s="1"/>
  <c r="L5858" i="1" a="1"/>
  <c r="L5858" i="1" s="1"/>
  <c r="L5859" i="1" a="1"/>
  <c r="L5859" i="1" s="1"/>
  <c r="L5860" i="1" a="1"/>
  <c r="L5860" i="1" s="1"/>
  <c r="L5861" i="1" a="1"/>
  <c r="L5861" i="1" s="1"/>
  <c r="L5862" i="1" a="1"/>
  <c r="L5862" i="1" s="1"/>
  <c r="L5863" i="1" a="1"/>
  <c r="L5863" i="1" s="1"/>
  <c r="L5864" i="1" a="1"/>
  <c r="L5864" i="1" s="1"/>
  <c r="L5865" i="1" a="1"/>
  <c r="L5865" i="1" s="1"/>
  <c r="L5866" i="1" a="1"/>
  <c r="L5866" i="1" s="1"/>
  <c r="L5867" i="1" a="1"/>
  <c r="L5867" i="1" s="1"/>
  <c r="L5868" i="1" a="1"/>
  <c r="L5868" i="1" s="1"/>
  <c r="L5869" i="1" a="1"/>
  <c r="L5869" i="1" s="1"/>
  <c r="L5870" i="1" a="1"/>
  <c r="L5870" i="1" s="1"/>
  <c r="L5871" i="1" a="1"/>
  <c r="L5871" i="1" s="1"/>
  <c r="L5872" i="1" a="1"/>
  <c r="L5872" i="1" s="1"/>
  <c r="L5873" i="1" a="1"/>
  <c r="L5873" i="1"/>
  <c r="L5874" i="1" a="1"/>
  <c r="L5874" i="1" s="1"/>
  <c r="L5875" i="1" a="1"/>
  <c r="L5875" i="1" s="1"/>
  <c r="L5876" i="1" a="1"/>
  <c r="L5876" i="1" s="1"/>
  <c r="L5877" i="1" a="1"/>
  <c r="L5877" i="1" s="1"/>
  <c r="L5878" i="1" a="1"/>
  <c r="L5878" i="1" s="1"/>
  <c r="L5879" i="1" a="1"/>
  <c r="L5879" i="1" s="1"/>
  <c r="L5880" i="1" a="1"/>
  <c r="L5880" i="1" s="1"/>
  <c r="L5881" i="1" a="1"/>
  <c r="L5881" i="1" s="1"/>
  <c r="L5882" i="1" a="1"/>
  <c r="L5882" i="1" s="1"/>
  <c r="L5883" i="1" a="1"/>
  <c r="L5883" i="1" s="1"/>
  <c r="L5884" i="1" a="1"/>
  <c r="L5884" i="1" s="1"/>
  <c r="L5885" i="1" a="1"/>
  <c r="L5885" i="1" s="1"/>
  <c r="L5886" i="1" a="1"/>
  <c r="L5886" i="1" s="1"/>
  <c r="L5887" i="1" a="1"/>
  <c r="L5887" i="1" s="1"/>
  <c r="L5888" i="1" a="1"/>
  <c r="L5888" i="1" s="1"/>
  <c r="L5889" i="1" a="1"/>
  <c r="L5889" i="1" s="1"/>
  <c r="L5890" i="1" a="1"/>
  <c r="L5890" i="1" s="1"/>
  <c r="L5891" i="1" a="1"/>
  <c r="L5891" i="1" s="1"/>
  <c r="L5892" i="1" a="1"/>
  <c r="L5892" i="1" s="1"/>
  <c r="L5893" i="1" a="1"/>
  <c r="L5893" i="1" s="1"/>
  <c r="L5894" i="1" a="1"/>
  <c r="L5894" i="1" s="1"/>
  <c r="L5895" i="1" a="1"/>
  <c r="L5895" i="1"/>
  <c r="L5896" i="1" a="1"/>
  <c r="L5896" i="1" s="1"/>
  <c r="L5897" i="1" a="1"/>
  <c r="L5897" i="1" s="1"/>
  <c r="L5898" i="1" a="1"/>
  <c r="L5898" i="1" s="1"/>
  <c r="L5899" i="1" a="1"/>
  <c r="L5899" i="1" s="1"/>
  <c r="L5900" i="1" a="1"/>
  <c r="L5900" i="1" s="1"/>
  <c r="L5901" i="1" a="1"/>
  <c r="L5901" i="1"/>
  <c r="L5902" i="1" a="1"/>
  <c r="L5902" i="1" s="1"/>
  <c r="L5903" i="1" a="1"/>
  <c r="L5903" i="1" s="1"/>
  <c r="L5904" i="1" a="1"/>
  <c r="L5904" i="1" s="1"/>
  <c r="L5905" i="1" a="1"/>
  <c r="L5905" i="1" s="1"/>
  <c r="L5906" i="1" a="1"/>
  <c r="L5906" i="1" s="1"/>
  <c r="L5907" i="1" a="1"/>
  <c r="L5907" i="1" s="1"/>
  <c r="L5908" i="1" a="1"/>
  <c r="L5908" i="1" s="1"/>
  <c r="L5909" i="1" a="1"/>
  <c r="L5909" i="1" s="1"/>
  <c r="L5910" i="1" a="1"/>
  <c r="L5910" i="1" s="1"/>
  <c r="L5911" i="1" a="1"/>
  <c r="L5911" i="1" s="1"/>
  <c r="L5912" i="1" a="1"/>
  <c r="L5912" i="1" s="1"/>
  <c r="L5913" i="1" a="1"/>
  <c r="L5913" i="1" s="1"/>
  <c r="L5914" i="1" a="1"/>
  <c r="L5914" i="1" s="1"/>
  <c r="L5915" i="1" a="1"/>
  <c r="L5915" i="1" s="1"/>
  <c r="L5916" i="1" a="1"/>
  <c r="L5916" i="1" s="1"/>
  <c r="L5917" i="1" a="1"/>
  <c r="L5917" i="1" s="1"/>
  <c r="L5918" i="1" a="1"/>
  <c r="L5918" i="1" s="1"/>
  <c r="L5919" i="1" a="1"/>
  <c r="L5919" i="1" s="1"/>
  <c r="L5920" i="1" a="1"/>
  <c r="L5920" i="1" s="1"/>
  <c r="L5921" i="1" a="1"/>
  <c r="L5921" i="1" s="1"/>
  <c r="L5922" i="1" a="1"/>
  <c r="L5922" i="1" s="1"/>
  <c r="L5923" i="1" a="1"/>
  <c r="L5923" i="1" s="1"/>
  <c r="L5924" i="1" a="1"/>
  <c r="L5924" i="1" s="1"/>
  <c r="L5925" i="1" a="1"/>
  <c r="L5925" i="1" s="1"/>
  <c r="L5926" i="1" a="1"/>
  <c r="L5926" i="1" s="1"/>
  <c r="L5927" i="1" a="1"/>
  <c r="L5927" i="1" s="1"/>
  <c r="L5928" i="1" a="1"/>
  <c r="L5928" i="1" s="1"/>
  <c r="L5929" i="1" a="1"/>
  <c r="L5929" i="1" s="1"/>
  <c r="L5930" i="1" a="1"/>
  <c r="L5930" i="1" s="1"/>
  <c r="L5931" i="1" a="1"/>
  <c r="L5931" i="1" s="1"/>
  <c r="L5932" i="1" a="1"/>
  <c r="L5932" i="1" s="1"/>
  <c r="L5933" i="1" a="1"/>
  <c r="L5933" i="1" s="1"/>
  <c r="L5934" i="1" a="1"/>
  <c r="L5934" i="1" s="1"/>
  <c r="L5935" i="1" a="1"/>
  <c r="L5935" i="1" s="1"/>
  <c r="L5936" i="1" a="1"/>
  <c r="L5936" i="1" s="1"/>
  <c r="L5937" i="1" a="1"/>
  <c r="L5937" i="1" s="1"/>
  <c r="L5938" i="1" a="1"/>
  <c r="L5938" i="1" s="1"/>
  <c r="L5939" i="1" a="1"/>
  <c r="L5939" i="1" s="1"/>
  <c r="L5940" i="1" a="1"/>
  <c r="L5940" i="1" s="1"/>
  <c r="L5941" i="1" a="1"/>
  <c r="L5941" i="1" s="1"/>
  <c r="L5942" i="1" a="1"/>
  <c r="L5942" i="1" s="1"/>
  <c r="L5943" i="1" a="1"/>
  <c r="L5943" i="1" s="1"/>
  <c r="L5944" i="1" a="1"/>
  <c r="L5944" i="1" s="1"/>
  <c r="L5945" i="1" a="1"/>
  <c r="L5945" i="1" s="1"/>
  <c r="L5946" i="1" a="1"/>
  <c r="L5946" i="1" s="1"/>
  <c r="L5947" i="1" a="1"/>
  <c r="L5947" i="1" s="1"/>
  <c r="L5948" i="1" a="1"/>
  <c r="L5948" i="1" s="1"/>
  <c r="L5949" i="1" a="1"/>
  <c r="L5949" i="1" s="1"/>
  <c r="L5950" i="1" a="1"/>
  <c r="L5950" i="1" s="1"/>
  <c r="L5951" i="1" a="1"/>
  <c r="L5951" i="1" s="1"/>
  <c r="L5952" i="1" a="1"/>
  <c r="L5952" i="1" s="1"/>
  <c r="L5953" i="1" a="1"/>
  <c r="L5953" i="1" s="1"/>
  <c r="L5954" i="1" a="1"/>
  <c r="L5954" i="1" s="1"/>
  <c r="L5955" i="1" a="1"/>
  <c r="L5955" i="1" s="1"/>
  <c r="L5956" i="1" a="1"/>
  <c r="L5956" i="1" s="1"/>
  <c r="L5957" i="1" a="1"/>
  <c r="L5957" i="1" s="1"/>
  <c r="L5958" i="1" a="1"/>
  <c r="L5958" i="1" s="1"/>
  <c r="L5959" i="1" a="1"/>
  <c r="L5959" i="1" s="1"/>
  <c r="L5960" i="1" a="1"/>
  <c r="L5960" i="1" s="1"/>
  <c r="L5961" i="1" a="1"/>
  <c r="L5961" i="1" s="1"/>
  <c r="L5962" i="1" a="1"/>
  <c r="L5962" i="1" s="1"/>
  <c r="L5963" i="1" a="1"/>
  <c r="L5963" i="1" s="1"/>
  <c r="L5964" i="1" a="1"/>
  <c r="L5964" i="1" s="1"/>
  <c r="L5965" i="1" a="1"/>
  <c r="L5965" i="1" s="1"/>
  <c r="L5966" i="1" a="1"/>
  <c r="L5966" i="1" s="1"/>
  <c r="L5967" i="1" a="1"/>
  <c r="L5967" i="1" s="1"/>
  <c r="L5968" i="1" a="1"/>
  <c r="L5968" i="1" s="1"/>
  <c r="L5969" i="1" a="1"/>
  <c r="L5969" i="1" s="1"/>
  <c r="L5970" i="1" a="1"/>
  <c r="L5970" i="1" s="1"/>
  <c r="L5971" i="1" a="1"/>
  <c r="L5971" i="1" s="1"/>
  <c r="L5972" i="1" a="1"/>
  <c r="L5972" i="1" s="1"/>
  <c r="L5973" i="1" a="1"/>
  <c r="L5973" i="1" s="1"/>
  <c r="L5974" i="1" a="1"/>
  <c r="L5974" i="1" s="1"/>
  <c r="L5975" i="1" a="1"/>
  <c r="L5975" i="1" s="1"/>
  <c r="L5976" i="1" a="1"/>
  <c r="L5976" i="1" s="1"/>
  <c r="L5977" i="1" a="1"/>
  <c r="L5977" i="1" s="1"/>
  <c r="L5978" i="1" a="1"/>
  <c r="L5978" i="1" s="1"/>
  <c r="L5979" i="1" a="1"/>
  <c r="L5979" i="1" s="1"/>
  <c r="L5980" i="1" a="1"/>
  <c r="L5980" i="1" s="1"/>
  <c r="L5981" i="1" a="1"/>
  <c r="L5981" i="1" s="1"/>
  <c r="L5982" i="1" a="1"/>
  <c r="L5982" i="1" s="1"/>
  <c r="L5983" i="1" a="1"/>
  <c r="L5983" i="1" s="1"/>
  <c r="L5984" i="1" a="1"/>
  <c r="L5984" i="1" s="1"/>
  <c r="L5985" i="1" a="1"/>
  <c r="L5985" i="1" s="1"/>
  <c r="L5986" i="1" a="1"/>
  <c r="L5986" i="1" s="1"/>
  <c r="L5987" i="1" a="1"/>
  <c r="L5987" i="1" s="1"/>
  <c r="L5988" i="1" a="1"/>
  <c r="L5988" i="1" s="1"/>
  <c r="L5989" i="1" a="1"/>
  <c r="L5989" i="1" s="1"/>
  <c r="L5990" i="1" a="1"/>
  <c r="L5990" i="1" s="1"/>
  <c r="L5991" i="1" a="1"/>
  <c r="L5991" i="1" s="1"/>
  <c r="L5992" i="1" a="1"/>
  <c r="L5992" i="1" s="1"/>
  <c r="L5993" i="1" a="1"/>
  <c r="L5993" i="1" s="1"/>
  <c r="L5994" i="1" a="1"/>
  <c r="L5994" i="1" s="1"/>
  <c r="L5995" i="1" a="1"/>
  <c r="L5995" i="1" s="1"/>
  <c r="L5996" i="1" a="1"/>
  <c r="L5996" i="1" s="1"/>
  <c r="L5997" i="1" a="1"/>
  <c r="L5997" i="1" s="1"/>
  <c r="L5998" i="1" a="1"/>
  <c r="L5998" i="1" s="1"/>
  <c r="L5999" i="1" a="1"/>
  <c r="L5999" i="1" s="1"/>
  <c r="L6000" i="1" a="1"/>
  <c r="L6000" i="1" s="1"/>
  <c r="L6001" i="1" a="1"/>
  <c r="L6001" i="1" s="1"/>
  <c r="L6002" i="1" a="1"/>
  <c r="L6002" i="1" s="1"/>
  <c r="L6003" i="1" a="1"/>
  <c r="L6003" i="1" s="1"/>
  <c r="L6004" i="1" a="1"/>
  <c r="L6004" i="1" s="1"/>
  <c r="L6005" i="1" a="1"/>
  <c r="L6005" i="1" s="1"/>
  <c r="L6006" i="1" a="1"/>
  <c r="L6006" i="1" s="1"/>
  <c r="L6007" i="1" a="1"/>
  <c r="L6007" i="1" s="1"/>
  <c r="L6008" i="1" a="1"/>
  <c r="L6008" i="1" s="1"/>
  <c r="L6009" i="1" a="1"/>
  <c r="L6009" i="1" s="1"/>
  <c r="L6010" i="1" a="1"/>
  <c r="L6010" i="1" s="1"/>
  <c r="L6011" i="1" a="1"/>
  <c r="L6011" i="1" s="1"/>
  <c r="L6012" i="1" a="1"/>
  <c r="L6012" i="1" s="1"/>
  <c r="L6013" i="1" a="1"/>
  <c r="L6013" i="1" s="1"/>
  <c r="L6014" i="1" a="1"/>
  <c r="L6014" i="1" s="1"/>
  <c r="L6015" i="1" a="1"/>
  <c r="L6015" i="1" s="1"/>
  <c r="L6016" i="1" a="1"/>
  <c r="L6016" i="1" s="1"/>
  <c r="L6017" i="1" a="1"/>
  <c r="L6017" i="1" s="1"/>
  <c r="L6018" i="1" a="1"/>
  <c r="L6018" i="1" s="1"/>
  <c r="L6019" i="1" a="1"/>
  <c r="L6019" i="1" s="1"/>
  <c r="L6020" i="1" a="1"/>
  <c r="L6020" i="1" s="1"/>
  <c r="L6021" i="1" a="1"/>
  <c r="L6021" i="1" s="1"/>
  <c r="L6022" i="1" a="1"/>
  <c r="L6022" i="1" s="1"/>
  <c r="L6023" i="1" a="1"/>
  <c r="L6023" i="1" s="1"/>
  <c r="L6024" i="1" a="1"/>
  <c r="L6024" i="1" s="1"/>
  <c r="L6025" i="1" a="1"/>
  <c r="L6025" i="1" s="1"/>
  <c r="L6026" i="1" a="1"/>
  <c r="L6026" i="1" s="1"/>
  <c r="L6027" i="1" a="1"/>
  <c r="L6027" i="1" s="1"/>
  <c r="L6028" i="1" a="1"/>
  <c r="L6028" i="1" s="1"/>
  <c r="L6029" i="1" a="1"/>
  <c r="L6029" i="1" s="1"/>
  <c r="L6030" i="1" a="1"/>
  <c r="L6030" i="1" s="1"/>
  <c r="L6031" i="1" a="1"/>
  <c r="L6031" i="1" s="1"/>
  <c r="L6032" i="1" a="1"/>
  <c r="L6032" i="1" s="1"/>
  <c r="L6033" i="1" a="1"/>
  <c r="L6033" i="1" s="1"/>
  <c r="L6034" i="1" a="1"/>
  <c r="L6034" i="1" s="1"/>
  <c r="L6035" i="1" a="1"/>
  <c r="L6035" i="1" s="1"/>
  <c r="L6036" i="1" a="1"/>
  <c r="L6036" i="1" s="1"/>
  <c r="L6037" i="1" a="1"/>
  <c r="L6037" i="1" s="1"/>
  <c r="L6038" i="1" a="1"/>
  <c r="L6038" i="1" s="1"/>
  <c r="L6039" i="1" a="1"/>
  <c r="L6039" i="1" s="1"/>
  <c r="L6040" i="1" a="1"/>
  <c r="L6040" i="1" s="1"/>
  <c r="L6041" i="1" a="1"/>
  <c r="L6041" i="1" s="1"/>
  <c r="L6042" i="1" a="1"/>
  <c r="L6042" i="1" s="1"/>
  <c r="L6043" i="1" a="1"/>
  <c r="L6043" i="1" s="1"/>
  <c r="L6044" i="1" a="1"/>
  <c r="L6044" i="1" s="1"/>
  <c r="L6045" i="1" a="1"/>
  <c r="L6045" i="1" s="1"/>
  <c r="L6046" i="1" a="1"/>
  <c r="L6046" i="1" s="1"/>
  <c r="L6047" i="1" a="1"/>
  <c r="L6047" i="1" s="1"/>
  <c r="L6048" i="1" a="1"/>
  <c r="L6048" i="1" s="1"/>
  <c r="L6049" i="1" a="1"/>
  <c r="L6049" i="1" s="1"/>
  <c r="L6050" i="1" a="1"/>
  <c r="L6050" i="1" s="1"/>
  <c r="L6051" i="1" a="1"/>
  <c r="L6051" i="1" s="1"/>
  <c r="L6052" i="1" a="1"/>
  <c r="L6052" i="1" s="1"/>
  <c r="L6053" i="1" a="1"/>
  <c r="L6053" i="1" s="1"/>
  <c r="L6054" i="1" a="1"/>
  <c r="L6054" i="1" s="1"/>
  <c r="L6055" i="1" a="1"/>
  <c r="L6055" i="1" s="1"/>
  <c r="L6056" i="1" a="1"/>
  <c r="L6056" i="1" s="1"/>
  <c r="L6057" i="1" a="1"/>
  <c r="L6057" i="1" s="1"/>
  <c r="L6058" i="1" a="1"/>
  <c r="L6058" i="1" s="1"/>
  <c r="L6059" i="1" a="1"/>
  <c r="L6059" i="1" s="1"/>
  <c r="L6060" i="1" a="1"/>
  <c r="L6060" i="1" s="1"/>
  <c r="L6061" i="1" a="1"/>
  <c r="L6061" i="1" s="1"/>
  <c r="L6062" i="1" a="1"/>
  <c r="L6062" i="1" s="1"/>
  <c r="L6063" i="1" a="1"/>
  <c r="L6063" i="1" s="1"/>
  <c r="L6064" i="1" a="1"/>
  <c r="L6064" i="1" s="1"/>
  <c r="L6065" i="1" a="1"/>
  <c r="L6065" i="1" s="1"/>
  <c r="L6066" i="1" a="1"/>
  <c r="L6066" i="1" s="1"/>
  <c r="L6067" i="1" a="1"/>
  <c r="L6067" i="1" s="1"/>
  <c r="L6068" i="1" a="1"/>
  <c r="L6068" i="1" s="1"/>
  <c r="L6069" i="1" a="1"/>
  <c r="L6069" i="1" s="1"/>
  <c r="L6070" i="1" a="1"/>
  <c r="L6070" i="1" s="1"/>
  <c r="L6071" i="1" a="1"/>
  <c r="L6071" i="1" s="1"/>
  <c r="L6072" i="1" a="1"/>
  <c r="L6072" i="1" s="1"/>
  <c r="L6073" i="1" a="1"/>
  <c r="L6073" i="1" s="1"/>
  <c r="L6074" i="1" a="1"/>
  <c r="L6074" i="1" s="1"/>
  <c r="L6075" i="1" a="1"/>
  <c r="L6075" i="1" s="1"/>
  <c r="L6076" i="1" a="1"/>
  <c r="L6076" i="1" s="1"/>
  <c r="L6077" i="1" a="1"/>
  <c r="L6077" i="1" s="1"/>
  <c r="L6078" i="1" a="1"/>
  <c r="L6078" i="1" s="1"/>
  <c r="L6079" i="1" a="1"/>
  <c r="L6079" i="1" s="1"/>
  <c r="L6080" i="1" a="1"/>
  <c r="L6080" i="1" s="1"/>
  <c r="L6081" i="1" a="1"/>
  <c r="L6081" i="1" s="1"/>
  <c r="L6082" i="1" a="1"/>
  <c r="L6082" i="1" s="1"/>
  <c r="L6083" i="1" a="1"/>
  <c r="L6083" i="1" s="1"/>
  <c r="L6084" i="1" a="1"/>
  <c r="L6084" i="1" s="1"/>
  <c r="L6085" i="1" a="1"/>
  <c r="L6085" i="1" s="1"/>
  <c r="L6086" i="1" a="1"/>
  <c r="L6086" i="1" s="1"/>
  <c r="L6087" i="1" a="1"/>
  <c r="L6087" i="1" s="1"/>
  <c r="L6088" i="1" a="1"/>
  <c r="L6088" i="1" s="1"/>
  <c r="L6089" i="1" a="1"/>
  <c r="L6089" i="1" s="1"/>
  <c r="L6090" i="1" a="1"/>
  <c r="L6090" i="1" s="1"/>
  <c r="L6091" i="1" a="1"/>
  <c r="L6091" i="1" s="1"/>
  <c r="L6092" i="1" a="1"/>
  <c r="L6092" i="1" s="1"/>
  <c r="L6093" i="1" a="1"/>
  <c r="L6093" i="1" s="1"/>
  <c r="L6094" i="1" a="1"/>
  <c r="L6094" i="1" s="1"/>
  <c r="L6095" i="1" a="1"/>
  <c r="L6095" i="1" s="1"/>
  <c r="L6096" i="1" a="1"/>
  <c r="L6096" i="1" s="1"/>
  <c r="L6097" i="1" a="1"/>
  <c r="L6097" i="1" s="1"/>
  <c r="L6098" i="1" a="1"/>
  <c r="L6098" i="1" s="1"/>
  <c r="L6099" i="1" a="1"/>
  <c r="L6099" i="1" s="1"/>
  <c r="L6100" i="1" a="1"/>
  <c r="L6100" i="1" s="1"/>
  <c r="L6101" i="1" a="1"/>
  <c r="L6101" i="1" s="1"/>
  <c r="L6102" i="1" a="1"/>
  <c r="L6102" i="1" s="1"/>
  <c r="L6103" i="1" a="1"/>
  <c r="L6103" i="1" s="1"/>
  <c r="L6104" i="1" a="1"/>
  <c r="L6104" i="1" s="1"/>
  <c r="L6105" i="1" a="1"/>
  <c r="L6105" i="1" s="1"/>
  <c r="L6106" i="1" a="1"/>
  <c r="L6106" i="1" s="1"/>
  <c r="L6107" i="1" a="1"/>
  <c r="L6107" i="1" s="1"/>
  <c r="L6108" i="1" a="1"/>
  <c r="L6108" i="1" s="1"/>
  <c r="L6109" i="1" a="1"/>
  <c r="L6109" i="1" s="1"/>
  <c r="L6110" i="1" a="1"/>
  <c r="L6110" i="1" s="1"/>
  <c r="L6111" i="1" a="1"/>
  <c r="L6111" i="1" s="1"/>
  <c r="L6112" i="1" a="1"/>
  <c r="L6112" i="1" s="1"/>
  <c r="L6113" i="1" a="1"/>
  <c r="L6113" i="1" s="1"/>
  <c r="L6114" i="1" a="1"/>
  <c r="L6114" i="1" s="1"/>
  <c r="L6115" i="1" a="1"/>
  <c r="L6115" i="1" s="1"/>
  <c r="L6116" i="1" a="1"/>
  <c r="L6116" i="1" s="1"/>
  <c r="L6117" i="1" a="1"/>
  <c r="L6117" i="1" s="1"/>
  <c r="L6118" i="1" a="1"/>
  <c r="L6118" i="1" s="1"/>
  <c r="L6119" i="1" a="1"/>
  <c r="L6119" i="1" s="1"/>
  <c r="L6120" i="1" a="1"/>
  <c r="L6120" i="1" s="1"/>
  <c r="L6121" i="1" a="1"/>
  <c r="L6121" i="1" s="1"/>
  <c r="L6122" i="1" a="1"/>
  <c r="L6122" i="1" s="1"/>
  <c r="L6123" i="1" a="1"/>
  <c r="L6123" i="1" s="1"/>
  <c r="L6124" i="1" a="1"/>
  <c r="L6124" i="1" s="1"/>
  <c r="L6125" i="1" a="1"/>
  <c r="L6125" i="1" s="1"/>
  <c r="L6126" i="1" a="1"/>
  <c r="L6126" i="1" s="1"/>
  <c r="L6127" i="1" a="1"/>
  <c r="L6127" i="1" s="1"/>
  <c r="L6128" i="1" a="1"/>
  <c r="L6128" i="1" s="1"/>
  <c r="L6129" i="1" a="1"/>
  <c r="L6129" i="1" s="1"/>
  <c r="L6130" i="1" a="1"/>
  <c r="L6130" i="1" s="1"/>
  <c r="L6131" i="1" a="1"/>
  <c r="L6131" i="1" s="1"/>
  <c r="L6132" i="1" a="1"/>
  <c r="L6132" i="1" s="1"/>
  <c r="L6133" i="1" a="1"/>
  <c r="L6133" i="1" s="1"/>
  <c r="L6134" i="1" a="1"/>
  <c r="L6134" i="1" s="1"/>
  <c r="L6135" i="1" a="1"/>
  <c r="L6135" i="1" s="1"/>
  <c r="L6136" i="1" a="1"/>
  <c r="L6136" i="1" s="1"/>
  <c r="L6137" i="1" a="1"/>
  <c r="L6137" i="1" s="1"/>
  <c r="L6138" i="1" a="1"/>
  <c r="L6138" i="1" s="1"/>
  <c r="L6139" i="1" a="1"/>
  <c r="L6139" i="1" s="1"/>
  <c r="L6140" i="1" a="1"/>
  <c r="L6140" i="1" s="1"/>
  <c r="L6141" i="1" a="1"/>
  <c r="L6141" i="1" s="1"/>
  <c r="L6142" i="1" a="1"/>
  <c r="L6142" i="1" s="1"/>
  <c r="L6143" i="1" a="1"/>
  <c r="L6143" i="1" s="1"/>
  <c r="L6144" i="1" a="1"/>
  <c r="L6144" i="1" s="1"/>
  <c r="L6145" i="1" a="1"/>
  <c r="L6145" i="1" s="1"/>
  <c r="L6146" i="1" a="1"/>
  <c r="L6146" i="1" s="1"/>
  <c r="L6147" i="1" a="1"/>
  <c r="L6147" i="1" s="1"/>
  <c r="L6148" i="1" a="1"/>
  <c r="L6148" i="1" s="1"/>
  <c r="L6149" i="1" a="1"/>
  <c r="L6149" i="1" s="1"/>
  <c r="L6150" i="1" a="1"/>
  <c r="L6150" i="1" s="1"/>
  <c r="L6151" i="1" a="1"/>
  <c r="L6151" i="1" s="1"/>
  <c r="L6152" i="1" a="1"/>
  <c r="L6152" i="1" s="1"/>
  <c r="L6153" i="1" a="1"/>
  <c r="L6153" i="1" s="1"/>
  <c r="L6154" i="1" a="1"/>
  <c r="L6154" i="1" s="1"/>
  <c r="L6155" i="1" a="1"/>
  <c r="L6155" i="1" s="1"/>
  <c r="L6156" i="1" a="1"/>
  <c r="L6156" i="1" s="1"/>
  <c r="L6157" i="1" a="1"/>
  <c r="L6157" i="1" s="1"/>
  <c r="L6158" i="1" a="1"/>
  <c r="L6158" i="1" s="1"/>
  <c r="L6159" i="1" a="1"/>
  <c r="L6159" i="1" s="1"/>
  <c r="L6160" i="1" a="1"/>
  <c r="L6160" i="1" s="1"/>
  <c r="L6161" i="1" a="1"/>
  <c r="L6161" i="1" s="1"/>
  <c r="L6162" i="1" a="1"/>
  <c r="L6162" i="1" s="1"/>
  <c r="L6163" i="1" a="1"/>
  <c r="L6163" i="1" s="1"/>
  <c r="L6164" i="1" a="1"/>
  <c r="L6164" i="1" s="1"/>
  <c r="L6165" i="1" a="1"/>
  <c r="L6165" i="1" s="1"/>
  <c r="L6166" i="1" a="1"/>
  <c r="L6166" i="1" s="1"/>
  <c r="L6167" i="1" a="1"/>
  <c r="L6167" i="1" s="1"/>
  <c r="L6168" i="1" a="1"/>
  <c r="L6168" i="1" s="1"/>
  <c r="L6169" i="1" a="1"/>
  <c r="L6169" i="1" s="1"/>
  <c r="L6170" i="1" a="1"/>
  <c r="L6170" i="1" s="1"/>
  <c r="L6171" i="1" a="1"/>
  <c r="L6171" i="1" s="1"/>
  <c r="L6172" i="1" a="1"/>
  <c r="L6172" i="1" s="1"/>
  <c r="L6173" i="1" a="1"/>
  <c r="L6173" i="1" s="1"/>
  <c r="L6174" i="1" a="1"/>
  <c r="L6174" i="1" s="1"/>
  <c r="L6175" i="1" a="1"/>
  <c r="L6175" i="1" s="1"/>
  <c r="L6176" i="1" a="1"/>
  <c r="L6176" i="1" s="1"/>
  <c r="L6177" i="1" a="1"/>
  <c r="L6177" i="1" s="1"/>
  <c r="L6178" i="1" a="1"/>
  <c r="L6178" i="1" s="1"/>
  <c r="L6179" i="1" a="1"/>
  <c r="L6179" i="1" s="1"/>
  <c r="L6180" i="1" a="1"/>
  <c r="L6180" i="1" s="1"/>
  <c r="L6181" i="1" a="1"/>
  <c r="L6181" i="1" s="1"/>
  <c r="L6182" i="1" a="1"/>
  <c r="L6182" i="1" s="1"/>
  <c r="L6183" i="1" a="1"/>
  <c r="L6183" i="1" s="1"/>
  <c r="L6184" i="1" a="1"/>
  <c r="L6184" i="1" s="1"/>
  <c r="L6185" i="1" a="1"/>
  <c r="L6185" i="1" s="1"/>
  <c r="L6186" i="1" a="1"/>
  <c r="L6186" i="1" s="1"/>
  <c r="L6187" i="1" a="1"/>
  <c r="L6187" i="1" s="1"/>
  <c r="L6188" i="1" a="1"/>
  <c r="L6188" i="1" s="1"/>
  <c r="L6189" i="1" a="1"/>
  <c r="L6189" i="1" s="1"/>
  <c r="L6190" i="1" a="1"/>
  <c r="L6190" i="1" s="1"/>
  <c r="L6191" i="1" a="1"/>
  <c r="L6191" i="1" s="1"/>
  <c r="L6192" i="1" a="1"/>
  <c r="L6192" i="1" s="1"/>
  <c r="L6193" i="1" a="1"/>
  <c r="L6193" i="1" s="1"/>
  <c r="L6194" i="1" a="1"/>
  <c r="L6194" i="1" s="1"/>
  <c r="L6195" i="1" a="1"/>
  <c r="L6195" i="1" s="1"/>
  <c r="L6196" i="1" a="1"/>
  <c r="L6196" i="1" s="1"/>
  <c r="L6197" i="1" a="1"/>
  <c r="L6197" i="1" s="1"/>
  <c r="L6198" i="1" a="1"/>
  <c r="L6198" i="1" s="1"/>
  <c r="L6199" i="1" a="1"/>
  <c r="L6199" i="1" s="1"/>
  <c r="L6200" i="1" a="1"/>
  <c r="L6200" i="1" s="1"/>
  <c r="L6201" i="1" a="1"/>
  <c r="L6201" i="1" s="1"/>
  <c r="L6202" i="1" a="1"/>
  <c r="L6202" i="1" s="1"/>
  <c r="L6203" i="1" a="1"/>
  <c r="L6203" i="1" s="1"/>
  <c r="L6204" i="1" a="1"/>
  <c r="L6204" i="1" s="1"/>
  <c r="L6205" i="1" a="1"/>
  <c r="L6205" i="1" s="1"/>
  <c r="L6206" i="1" a="1"/>
  <c r="L6206" i="1" s="1"/>
  <c r="L6207" i="1" a="1"/>
  <c r="L6207" i="1" s="1"/>
  <c r="L6208" i="1" a="1"/>
  <c r="L6208" i="1" s="1"/>
  <c r="L6209" i="1" a="1"/>
  <c r="L6209" i="1" s="1"/>
  <c r="L6210" i="1" a="1"/>
  <c r="L6210" i="1" s="1"/>
  <c r="L6211" i="1" a="1"/>
  <c r="L6211" i="1" s="1"/>
  <c r="L6212" i="1" a="1"/>
  <c r="L6212" i="1" s="1"/>
  <c r="L6213" i="1" a="1"/>
  <c r="L6213" i="1" s="1"/>
  <c r="L6214" i="1" a="1"/>
  <c r="L6214" i="1" s="1"/>
  <c r="L6215" i="1" a="1"/>
  <c r="L6215" i="1"/>
  <c r="L6216" i="1" a="1"/>
  <c r="L6216" i="1" s="1"/>
  <c r="L6217" i="1" a="1"/>
  <c r="L6217" i="1" s="1"/>
  <c r="L6218" i="1" a="1"/>
  <c r="L6218" i="1" s="1"/>
  <c r="L6219" i="1" a="1"/>
  <c r="L6219" i="1" s="1"/>
  <c r="L6220" i="1" a="1"/>
  <c r="L6220" i="1" s="1"/>
  <c r="L6221" i="1" a="1"/>
  <c r="L6221" i="1" s="1"/>
  <c r="L6222" i="1" a="1"/>
  <c r="L6222" i="1" s="1"/>
  <c r="L6223" i="1" a="1"/>
  <c r="L6223" i="1" s="1"/>
  <c r="L6224" i="1" a="1"/>
  <c r="L6224" i="1" s="1"/>
  <c r="L6225" i="1" a="1"/>
  <c r="L6225" i="1" s="1"/>
  <c r="L6226" i="1" a="1"/>
  <c r="L6226" i="1" s="1"/>
  <c r="L6227" i="1" a="1"/>
  <c r="L6227" i="1" s="1"/>
  <c r="L6228" i="1" a="1"/>
  <c r="L6228" i="1" s="1"/>
  <c r="L6229" i="1" a="1"/>
  <c r="L6229" i="1" s="1"/>
  <c r="L6230" i="1" a="1"/>
  <c r="L6230" i="1" s="1"/>
  <c r="L6231" i="1" a="1"/>
  <c r="L6231" i="1" s="1"/>
  <c r="L6232" i="1" a="1"/>
  <c r="L6232" i="1" s="1"/>
  <c r="L6233" i="1" a="1"/>
  <c r="L6233" i="1" s="1"/>
  <c r="L6234" i="1" a="1"/>
  <c r="L6234" i="1" s="1"/>
  <c r="L6235" i="1" a="1"/>
  <c r="L6235" i="1" s="1"/>
  <c r="L6236" i="1" a="1"/>
  <c r="L6236" i="1" s="1"/>
  <c r="L6237" i="1" a="1"/>
  <c r="L6237" i="1" s="1"/>
  <c r="L6238" i="1" a="1"/>
  <c r="L6238" i="1" s="1"/>
  <c r="L6239" i="1" a="1"/>
  <c r="L6239" i="1" s="1"/>
  <c r="L6240" i="1" a="1"/>
  <c r="L6240" i="1" s="1"/>
  <c r="L6241" i="1" a="1"/>
  <c r="L6241" i="1" s="1"/>
  <c r="L6242" i="1" a="1"/>
  <c r="L6242" i="1" s="1"/>
  <c r="L6243" i="1" a="1"/>
  <c r="L6243" i="1" s="1"/>
  <c r="L6244" i="1" a="1"/>
  <c r="L6244" i="1" s="1"/>
  <c r="L6245" i="1" a="1"/>
  <c r="L6245" i="1" s="1"/>
  <c r="L6246" i="1" a="1"/>
  <c r="L6246" i="1" s="1"/>
  <c r="L6247" i="1" a="1"/>
  <c r="L6247" i="1" s="1"/>
  <c r="L6248" i="1" a="1"/>
  <c r="L6248" i="1" s="1"/>
  <c r="L6249" i="1" a="1"/>
  <c r="L6249" i="1" s="1"/>
  <c r="L6250" i="1" a="1"/>
  <c r="L6250" i="1" s="1"/>
  <c r="L6251" i="1" a="1"/>
  <c r="L6251" i="1" s="1"/>
  <c r="L6252" i="1" a="1"/>
  <c r="L6252" i="1" s="1"/>
  <c r="L6253" i="1" a="1"/>
  <c r="L6253" i="1" s="1"/>
  <c r="L6254" i="1" a="1"/>
  <c r="L6254" i="1" s="1"/>
  <c r="L6255" i="1" a="1"/>
  <c r="L6255" i="1" s="1"/>
  <c r="L6256" i="1" a="1"/>
  <c r="L6256" i="1" s="1"/>
  <c r="L6257" i="1" a="1"/>
  <c r="L6257" i="1" s="1"/>
  <c r="L6258" i="1" a="1"/>
  <c r="L6258" i="1" s="1"/>
  <c r="L6259" i="1" a="1"/>
  <c r="L6259" i="1" s="1"/>
  <c r="L6260" i="1" a="1"/>
  <c r="L6260" i="1" s="1"/>
  <c r="L6261" i="1" a="1"/>
  <c r="L6261" i="1" s="1"/>
  <c r="L6262" i="1" a="1"/>
  <c r="L6262" i="1" s="1"/>
  <c r="L6263" i="1" a="1"/>
  <c r="L6263" i="1" s="1"/>
  <c r="L6264" i="1" a="1"/>
  <c r="L6264" i="1" s="1"/>
  <c r="L6265" i="1" a="1"/>
  <c r="L6265" i="1" s="1"/>
  <c r="L6266" i="1" a="1"/>
  <c r="L6266" i="1" s="1"/>
  <c r="L6267" i="1" a="1"/>
  <c r="L6267" i="1" s="1"/>
  <c r="L6268" i="1" a="1"/>
  <c r="L6268" i="1" s="1"/>
  <c r="L6269" i="1" a="1"/>
  <c r="L6269" i="1" s="1"/>
  <c r="L6270" i="1" a="1"/>
  <c r="L6270" i="1" s="1"/>
  <c r="L6271" i="1" a="1"/>
  <c r="L6271" i="1" s="1"/>
  <c r="L6272" i="1" a="1"/>
  <c r="L6272" i="1" s="1"/>
  <c r="L6273" i="1" a="1"/>
  <c r="L6273" i="1" s="1"/>
  <c r="L6274" i="1" a="1"/>
  <c r="L6274" i="1" s="1"/>
  <c r="L6275" i="1" a="1"/>
  <c r="L6275" i="1" s="1"/>
  <c r="L6276" i="1" a="1"/>
  <c r="L6276" i="1" s="1"/>
  <c r="L6277" i="1" a="1"/>
  <c r="L6277" i="1" s="1"/>
  <c r="L6278" i="1" a="1"/>
  <c r="L6278" i="1" s="1"/>
  <c r="L6279" i="1" a="1"/>
  <c r="L6279" i="1" s="1"/>
  <c r="L6280" i="1" a="1"/>
  <c r="L6280" i="1" s="1"/>
  <c r="L6281" i="1" a="1"/>
  <c r="L6281" i="1" s="1"/>
  <c r="L6282" i="1" a="1"/>
  <c r="L6282" i="1" s="1"/>
  <c r="L6283" i="1" a="1"/>
  <c r="L6283" i="1" s="1"/>
  <c r="L6284" i="1" a="1"/>
  <c r="L6284" i="1" s="1"/>
  <c r="L6285" i="1" a="1"/>
  <c r="L6285" i="1" s="1"/>
  <c r="L6286" i="1" a="1"/>
  <c r="L6286" i="1" s="1"/>
  <c r="L6287" i="1" a="1"/>
  <c r="L6287" i="1" s="1"/>
  <c r="L6288" i="1" a="1"/>
  <c r="L6288" i="1" s="1"/>
  <c r="L6289" i="1" a="1"/>
  <c r="L6289" i="1" s="1"/>
  <c r="L6290" i="1" a="1"/>
  <c r="L6290" i="1" s="1"/>
  <c r="L6291" i="1" a="1"/>
  <c r="L6291" i="1" s="1"/>
  <c r="L6292" i="1" a="1"/>
  <c r="L6292" i="1" s="1"/>
  <c r="L6293" i="1" a="1"/>
  <c r="L6293" i="1" s="1"/>
  <c r="L6294" i="1" a="1"/>
  <c r="L6294" i="1" s="1"/>
  <c r="L6295" i="1" a="1"/>
  <c r="L6295" i="1" s="1"/>
  <c r="L6296" i="1" a="1"/>
  <c r="L6296" i="1" s="1"/>
  <c r="L6297" i="1" a="1"/>
  <c r="L6297" i="1" s="1"/>
  <c r="L6298" i="1" a="1"/>
  <c r="L6298" i="1" s="1"/>
  <c r="L6299" i="1" a="1"/>
  <c r="L6299" i="1" s="1"/>
  <c r="L6300" i="1" a="1"/>
  <c r="L6300" i="1" s="1"/>
  <c r="L6301" i="1" a="1"/>
  <c r="L6301" i="1" s="1"/>
  <c r="L6302" i="1" a="1"/>
  <c r="L6302" i="1" s="1"/>
  <c r="L6303" i="1" a="1"/>
  <c r="L6303" i="1"/>
  <c r="L6304" i="1" a="1"/>
  <c r="L6304" i="1" s="1"/>
  <c r="L6305" i="1" a="1"/>
  <c r="L6305" i="1" s="1"/>
  <c r="L6306" i="1" a="1"/>
  <c r="L6306" i="1" s="1"/>
  <c r="L6307" i="1" a="1"/>
  <c r="L6307" i="1" s="1"/>
  <c r="L6308" i="1" a="1"/>
  <c r="L6308" i="1" s="1"/>
  <c r="L6309" i="1" a="1"/>
  <c r="L6309" i="1" s="1"/>
  <c r="L6310" i="1" a="1"/>
  <c r="L6310" i="1" s="1"/>
  <c r="L6311" i="1" a="1"/>
  <c r="L6311" i="1" s="1"/>
  <c r="L6312" i="1" a="1"/>
  <c r="L6312" i="1" s="1"/>
  <c r="L6313" i="1" a="1"/>
  <c r="L6313" i="1" s="1"/>
  <c r="L6314" i="1" a="1"/>
  <c r="L6314" i="1" s="1"/>
  <c r="L6315" i="1" a="1"/>
  <c r="L6315" i="1" s="1"/>
  <c r="L6316" i="1" a="1"/>
  <c r="L6316" i="1" s="1"/>
  <c r="L6317" i="1" a="1"/>
  <c r="L6317" i="1" s="1"/>
  <c r="L6318" i="1" a="1"/>
  <c r="L6318" i="1" s="1"/>
  <c r="L6319" i="1" a="1"/>
  <c r="L6319" i="1" s="1"/>
  <c r="L6320" i="1" a="1"/>
  <c r="L6320" i="1" s="1"/>
  <c r="L6321" i="1" a="1"/>
  <c r="L6321" i="1" s="1"/>
  <c r="L6322" i="1" a="1"/>
  <c r="L6322" i="1" s="1"/>
  <c r="L6323" i="1" a="1"/>
  <c r="L6323" i="1" s="1"/>
  <c r="L6324" i="1" a="1"/>
  <c r="L6324" i="1" s="1"/>
  <c r="L6325" i="1" a="1"/>
  <c r="L6325" i="1" s="1"/>
  <c r="L6326" i="1" a="1"/>
  <c r="L6326" i="1" s="1"/>
  <c r="L6327" i="1" a="1"/>
  <c r="L6327" i="1"/>
  <c r="L6328" i="1" a="1"/>
  <c r="L6328" i="1" s="1"/>
  <c r="L6329" i="1" a="1"/>
  <c r="L6329" i="1" s="1"/>
  <c r="L6330" i="1" a="1"/>
  <c r="L6330" i="1" s="1"/>
  <c r="L6331" i="1" a="1"/>
  <c r="L6331" i="1" s="1"/>
  <c r="L6332" i="1" a="1"/>
  <c r="L6332" i="1" s="1"/>
  <c r="L6333" i="1" a="1"/>
  <c r="L6333" i="1" s="1"/>
  <c r="L6334" i="1" a="1"/>
  <c r="L6334" i="1" s="1"/>
  <c r="L6335" i="1" a="1"/>
  <c r="L6335" i="1" s="1"/>
  <c r="L6336" i="1" a="1"/>
  <c r="L6336" i="1" s="1"/>
  <c r="L6337" i="1" a="1"/>
  <c r="L6337" i="1" s="1"/>
  <c r="L6338" i="1" a="1"/>
  <c r="L6338" i="1" s="1"/>
  <c r="L6339" i="1" a="1"/>
  <c r="L6339" i="1" s="1"/>
  <c r="L6340" i="1" a="1"/>
  <c r="L6340" i="1" s="1"/>
  <c r="L6341" i="1" a="1"/>
  <c r="L6341" i="1" s="1"/>
  <c r="L6342" i="1" a="1"/>
  <c r="L6342" i="1" s="1"/>
  <c r="L6343" i="1" a="1"/>
  <c r="L6343" i="1" s="1"/>
  <c r="L6344" i="1" a="1"/>
  <c r="L6344" i="1" s="1"/>
  <c r="L6345" i="1" a="1"/>
  <c r="L6345" i="1" s="1"/>
  <c r="L6346" i="1" a="1"/>
  <c r="L6346" i="1" s="1"/>
  <c r="L6347" i="1" a="1"/>
  <c r="L6347" i="1" s="1"/>
  <c r="L6348" i="1" a="1"/>
  <c r="L6348" i="1" s="1"/>
  <c r="L6349" i="1" a="1"/>
  <c r="L6349" i="1" s="1"/>
  <c r="L6350" i="1" a="1"/>
  <c r="L6350" i="1" s="1"/>
  <c r="L6351" i="1" a="1"/>
  <c r="L6351" i="1" s="1"/>
  <c r="L6352" i="1" a="1"/>
  <c r="L6352" i="1" s="1"/>
  <c r="L6353" i="1" a="1"/>
  <c r="L6353" i="1" s="1"/>
  <c r="L6354" i="1" a="1"/>
  <c r="L6354" i="1" s="1"/>
  <c r="L6355" i="1" a="1"/>
  <c r="L6355" i="1" s="1"/>
  <c r="L6356" i="1" a="1"/>
  <c r="L6356" i="1" s="1"/>
  <c r="L6357" i="1" a="1"/>
  <c r="L6357" i="1" s="1"/>
  <c r="L6358" i="1" a="1"/>
  <c r="L6358" i="1" s="1"/>
  <c r="L6359" i="1" a="1"/>
  <c r="L6359" i="1" s="1"/>
  <c r="L6360" i="1" a="1"/>
  <c r="L6360" i="1" s="1"/>
  <c r="L6361" i="1" a="1"/>
  <c r="L6361" i="1" s="1"/>
  <c r="L6362" i="1" a="1"/>
  <c r="L6362" i="1" s="1"/>
  <c r="L6363" i="1" a="1"/>
  <c r="L6363" i="1" s="1"/>
  <c r="L6364" i="1" a="1"/>
  <c r="L6364" i="1" s="1"/>
  <c r="L6365" i="1" a="1"/>
  <c r="L6365" i="1" s="1"/>
  <c r="L6366" i="1" a="1"/>
  <c r="L6366" i="1" s="1"/>
  <c r="L6367" i="1" a="1"/>
  <c r="L6367" i="1" s="1"/>
  <c r="L6368" i="1" a="1"/>
  <c r="L6368" i="1" s="1"/>
  <c r="L6369" i="1" a="1"/>
  <c r="L6369" i="1" s="1"/>
  <c r="L6370" i="1" a="1"/>
  <c r="L6370" i="1" s="1"/>
  <c r="L6371" i="1" a="1"/>
  <c r="L6371" i="1" s="1"/>
  <c r="L6372" i="1" a="1"/>
  <c r="L6372" i="1" s="1"/>
  <c r="L6373" i="1" a="1"/>
  <c r="L6373" i="1" s="1"/>
  <c r="L6374" i="1" a="1"/>
  <c r="L6374" i="1" s="1"/>
  <c r="L6375" i="1" a="1"/>
  <c r="L6375" i="1" s="1"/>
  <c r="L6376" i="1" a="1"/>
  <c r="L6376" i="1" s="1"/>
  <c r="L6377" i="1" a="1"/>
  <c r="L6377" i="1" s="1"/>
  <c r="L6378" i="1" a="1"/>
  <c r="L6378" i="1" s="1"/>
  <c r="L6379" i="1" a="1"/>
  <c r="L6379" i="1" s="1"/>
  <c r="L6380" i="1" a="1"/>
  <c r="L6380" i="1" s="1"/>
  <c r="L6381" i="1" a="1"/>
  <c r="L6381" i="1" s="1"/>
  <c r="L6382" i="1" a="1"/>
  <c r="L6382" i="1" s="1"/>
  <c r="L6383" i="1" a="1"/>
  <c r="L6383" i="1" s="1"/>
  <c r="L6384" i="1" a="1"/>
  <c r="L6384" i="1" s="1"/>
  <c r="L6385" i="1" a="1"/>
  <c r="L6385" i="1" s="1"/>
  <c r="L6386" i="1" a="1"/>
  <c r="L6386" i="1" s="1"/>
  <c r="L6387" i="1" a="1"/>
  <c r="L6387" i="1" s="1"/>
  <c r="L6388" i="1" a="1"/>
  <c r="L6388" i="1" s="1"/>
  <c r="L6389" i="1" a="1"/>
  <c r="L6389" i="1" s="1"/>
  <c r="L6390" i="1" a="1"/>
  <c r="L6390" i="1" s="1"/>
  <c r="L6391" i="1" a="1"/>
  <c r="L6391" i="1" s="1"/>
  <c r="L6392" i="1" a="1"/>
  <c r="L6392" i="1" s="1"/>
  <c r="L6393" i="1" a="1"/>
  <c r="L6393" i="1" s="1"/>
  <c r="L6394" i="1" a="1"/>
  <c r="L6394" i="1"/>
  <c r="L6395" i="1" a="1"/>
  <c r="L6395" i="1" s="1"/>
  <c r="L6396" i="1" a="1"/>
  <c r="L6396" i="1" s="1"/>
  <c r="L6397" i="1" a="1"/>
  <c r="L6397" i="1" s="1"/>
  <c r="L6398" i="1" a="1"/>
  <c r="L6398" i="1" s="1"/>
  <c r="L6399" i="1" a="1"/>
  <c r="L6399" i="1" s="1"/>
  <c r="L6400" i="1" a="1"/>
  <c r="L6400" i="1" s="1"/>
  <c r="L6401" i="1" a="1"/>
  <c r="L6401" i="1" s="1"/>
  <c r="L6402" i="1" a="1"/>
  <c r="L6402" i="1" s="1"/>
  <c r="L6403" i="1" a="1"/>
  <c r="L6403" i="1" s="1"/>
  <c r="L6404" i="1" a="1"/>
  <c r="L6404" i="1" s="1"/>
  <c r="L6405" i="1" a="1"/>
  <c r="L6405" i="1" s="1"/>
  <c r="L6406" i="1" a="1"/>
  <c r="L6406" i="1" s="1"/>
  <c r="L6407" i="1" a="1"/>
  <c r="L6407" i="1" s="1"/>
  <c r="L6408" i="1" a="1"/>
  <c r="L6408" i="1" s="1"/>
  <c r="L6409" i="1" a="1"/>
  <c r="L6409" i="1" s="1"/>
  <c r="L6410" i="1" a="1"/>
  <c r="L6410" i="1" s="1"/>
  <c r="L6411" i="1" a="1"/>
  <c r="L6411" i="1" s="1"/>
  <c r="L6412" i="1" a="1"/>
  <c r="L6412" i="1" s="1"/>
  <c r="L6413" i="1" a="1"/>
  <c r="L6413" i="1" s="1"/>
  <c r="L6414" i="1" a="1"/>
  <c r="L6414" i="1" s="1"/>
  <c r="L6415" i="1" a="1"/>
  <c r="L6415" i="1" s="1"/>
  <c r="L6416" i="1" a="1"/>
  <c r="L6416" i="1" s="1"/>
  <c r="L6417" i="1" a="1"/>
  <c r="L6417" i="1" s="1"/>
  <c r="L6418" i="1" a="1"/>
  <c r="L6418" i="1" s="1"/>
  <c r="L6419" i="1" a="1"/>
  <c r="L6419" i="1" s="1"/>
  <c r="L6420" i="1" a="1"/>
  <c r="L6420" i="1" s="1"/>
  <c r="L6421" i="1" a="1"/>
  <c r="L6421" i="1" s="1"/>
  <c r="L6422" i="1" a="1"/>
  <c r="L6422" i="1" s="1"/>
  <c r="L6423" i="1" a="1"/>
  <c r="L6423" i="1" s="1"/>
  <c r="L6424" i="1" a="1"/>
  <c r="L6424" i="1" s="1"/>
  <c r="L6425" i="1" a="1"/>
  <c r="L6425" i="1" s="1"/>
  <c r="L6426" i="1" a="1"/>
  <c r="L6426" i="1" s="1"/>
  <c r="L6427" i="1" a="1"/>
  <c r="L6427" i="1" s="1"/>
  <c r="L6428" i="1" a="1"/>
  <c r="L6428" i="1" s="1"/>
  <c r="L6429" i="1" a="1"/>
  <c r="L6429" i="1" s="1"/>
  <c r="L6430" i="1" a="1"/>
  <c r="L6430" i="1" s="1"/>
  <c r="L6431" i="1" a="1"/>
  <c r="L6431" i="1" s="1"/>
  <c r="L6432" i="1" a="1"/>
  <c r="L6432" i="1" s="1"/>
  <c r="L6433" i="1" a="1"/>
  <c r="L6433" i="1" s="1"/>
  <c r="L6434" i="1" a="1"/>
  <c r="L6434" i="1" s="1"/>
  <c r="L6435" i="1" a="1"/>
  <c r="L6435" i="1" s="1"/>
  <c r="L6436" i="1" a="1"/>
  <c r="L6436" i="1" s="1"/>
  <c r="L6437" i="1" a="1"/>
  <c r="L6437" i="1" s="1"/>
  <c r="L6438" i="1" a="1"/>
  <c r="L6438" i="1" s="1"/>
  <c r="L6439" i="1" a="1"/>
  <c r="L6439" i="1" s="1"/>
  <c r="L6440" i="1" a="1"/>
  <c r="L6440" i="1" s="1"/>
  <c r="L6441" i="1" a="1"/>
  <c r="L6441" i="1" s="1"/>
  <c r="L6442" i="1" a="1"/>
  <c r="L6442" i="1" s="1"/>
  <c r="L6443" i="1" a="1"/>
  <c r="L6443" i="1" s="1"/>
  <c r="L6444" i="1" a="1"/>
  <c r="L6444" i="1" s="1"/>
  <c r="L6445" i="1" a="1"/>
  <c r="L6445" i="1" s="1"/>
  <c r="L6446" i="1" a="1"/>
  <c r="L6446" i="1" s="1"/>
  <c r="L6447" i="1" a="1"/>
  <c r="L6447" i="1" s="1"/>
  <c r="L6448" i="1" a="1"/>
  <c r="L6448" i="1" s="1"/>
  <c r="L6449" i="1" a="1"/>
  <c r="L6449" i="1" s="1"/>
  <c r="L6450" i="1" a="1"/>
  <c r="L6450" i="1" s="1"/>
  <c r="L6451" i="1" a="1"/>
  <c r="L6451" i="1" s="1"/>
  <c r="L6452" i="1" a="1"/>
  <c r="L6452" i="1" s="1"/>
  <c r="L6453" i="1" a="1"/>
  <c r="L6453" i="1" s="1"/>
  <c r="L6454" i="1" a="1"/>
  <c r="L6454" i="1" s="1"/>
  <c r="L6455" i="1" a="1"/>
  <c r="L6455" i="1" s="1"/>
  <c r="L6456" i="1" a="1"/>
  <c r="L6456" i="1" s="1"/>
  <c r="L6457" i="1" a="1"/>
  <c r="L6457" i="1" s="1"/>
  <c r="L6458" i="1" a="1"/>
  <c r="L6458" i="1" s="1"/>
  <c r="L6459" i="1" a="1"/>
  <c r="L6459" i="1" s="1"/>
  <c r="L6460" i="1" a="1"/>
  <c r="L6460" i="1" s="1"/>
  <c r="L6461" i="1" a="1"/>
  <c r="L6461" i="1" s="1"/>
  <c r="L6462" i="1" a="1"/>
  <c r="L6462" i="1" s="1"/>
  <c r="L6463" i="1" a="1"/>
  <c r="L6463" i="1" s="1"/>
  <c r="L6464" i="1" a="1"/>
  <c r="L6464" i="1" s="1"/>
  <c r="L6465" i="1" a="1"/>
  <c r="L6465" i="1" s="1"/>
  <c r="L6466" i="1" a="1"/>
  <c r="L6466" i="1" s="1"/>
  <c r="L6467" i="1" a="1"/>
  <c r="L6467" i="1" s="1"/>
  <c r="L6468" i="1" a="1"/>
  <c r="L6468" i="1" s="1"/>
  <c r="L6469" i="1" a="1"/>
  <c r="L6469" i="1" s="1"/>
  <c r="L6470" i="1" a="1"/>
  <c r="L6470" i="1" s="1"/>
  <c r="L6471" i="1" a="1"/>
  <c r="L6471" i="1" s="1"/>
  <c r="L6472" i="1" a="1"/>
  <c r="L6472" i="1" s="1"/>
  <c r="L6473" i="1" a="1"/>
  <c r="L6473" i="1" s="1"/>
  <c r="L6474" i="1" a="1"/>
  <c r="L6474" i="1" s="1"/>
  <c r="L6475" i="1" a="1"/>
  <c r="L6475" i="1" s="1"/>
  <c r="L6476" i="1" a="1"/>
  <c r="L6476" i="1" s="1"/>
  <c r="L6477" i="1" a="1"/>
  <c r="L6477" i="1" s="1"/>
  <c r="L6478" i="1" a="1"/>
  <c r="L6478" i="1" s="1"/>
  <c r="L6479" i="1" a="1"/>
  <c r="L6479" i="1" s="1"/>
  <c r="L6480" i="1" a="1"/>
  <c r="L6480" i="1" s="1"/>
  <c r="L6481" i="1" a="1"/>
  <c r="L6481" i="1" s="1"/>
  <c r="L6482" i="1" a="1"/>
  <c r="L6482" i="1" s="1"/>
  <c r="L6483" i="1" a="1"/>
  <c r="L6483" i="1" s="1"/>
  <c r="L6484" i="1" a="1"/>
  <c r="L6484" i="1" s="1"/>
  <c r="L6485" i="1" a="1"/>
  <c r="L6485" i="1" s="1"/>
  <c r="L6486" i="1" a="1"/>
  <c r="L6486" i="1" s="1"/>
  <c r="L6487" i="1" a="1"/>
  <c r="L6487" i="1" s="1"/>
  <c r="L6488" i="1" a="1"/>
  <c r="L6488" i="1" s="1"/>
  <c r="L6489" i="1" a="1"/>
  <c r="L6489" i="1" s="1"/>
  <c r="L6490" i="1" a="1"/>
  <c r="L6490" i="1" s="1"/>
  <c r="L6491" i="1" a="1"/>
  <c r="L6491" i="1" s="1"/>
  <c r="L6492" i="1" a="1"/>
  <c r="L6492" i="1" s="1"/>
  <c r="L6493" i="1" a="1"/>
  <c r="L6493" i="1" s="1"/>
  <c r="L6494" i="1" a="1"/>
  <c r="L6494" i="1" s="1"/>
  <c r="L6495" i="1" a="1"/>
  <c r="L6495" i="1" s="1"/>
  <c r="L6496" i="1" a="1"/>
  <c r="L6496" i="1" s="1"/>
  <c r="L6497" i="1" a="1"/>
  <c r="L6497" i="1" s="1"/>
  <c r="L6498" i="1" a="1"/>
  <c r="L6498" i="1" s="1"/>
  <c r="L6499" i="1" a="1"/>
  <c r="L6499" i="1" s="1"/>
  <c r="L6500" i="1" a="1"/>
  <c r="L6500" i="1" s="1"/>
  <c r="L6501" i="1" a="1"/>
  <c r="L6501" i="1" s="1"/>
  <c r="L6502" i="1" a="1"/>
  <c r="L6502" i="1" s="1"/>
  <c r="L6503" i="1" a="1"/>
  <c r="L6503" i="1" s="1"/>
  <c r="L6504" i="1" a="1"/>
  <c r="L6504" i="1" s="1"/>
  <c r="L6505" i="1" a="1"/>
  <c r="L6505" i="1" s="1"/>
  <c r="L6506" i="1" a="1"/>
  <c r="L6506" i="1" s="1"/>
  <c r="L6507" i="1" a="1"/>
  <c r="L6507" i="1" s="1"/>
  <c r="L6508" i="1" a="1"/>
  <c r="L6508" i="1" s="1"/>
  <c r="L6509" i="1" a="1"/>
  <c r="L6509" i="1" s="1"/>
  <c r="L6510" i="1" a="1"/>
  <c r="L6510" i="1" s="1"/>
  <c r="L6511" i="1" a="1"/>
  <c r="L6511" i="1" s="1"/>
  <c r="L6512" i="1" a="1"/>
  <c r="L6512" i="1" s="1"/>
  <c r="L6513" i="1" a="1"/>
  <c r="L6513" i="1" s="1"/>
  <c r="L6514" i="1" a="1"/>
  <c r="L6514" i="1" s="1"/>
  <c r="L6515" i="1" a="1"/>
  <c r="L6515" i="1" s="1"/>
  <c r="L6516" i="1" a="1"/>
  <c r="L6516" i="1" s="1"/>
  <c r="L6517" i="1" a="1"/>
  <c r="L6517" i="1" s="1"/>
  <c r="L6518" i="1" a="1"/>
  <c r="L6518" i="1" s="1"/>
  <c r="L6519" i="1" a="1"/>
  <c r="L6519" i="1" s="1"/>
  <c r="L6520" i="1" a="1"/>
  <c r="L6520" i="1" s="1"/>
  <c r="L6521" i="1" a="1"/>
  <c r="L6521" i="1" s="1"/>
  <c r="L6522" i="1" a="1"/>
  <c r="L6522" i="1" s="1"/>
  <c r="L6523" i="1" a="1"/>
  <c r="L6523" i="1" s="1"/>
  <c r="L6524" i="1" a="1"/>
  <c r="L6524" i="1" s="1"/>
  <c r="L6525" i="1" a="1"/>
  <c r="L6525" i="1" s="1"/>
  <c r="L6526" i="1" a="1"/>
  <c r="L6526" i="1" s="1"/>
  <c r="L6527" i="1" a="1"/>
  <c r="L6527" i="1" s="1"/>
  <c r="L6528" i="1" a="1"/>
  <c r="L6528" i="1" s="1"/>
  <c r="L6529" i="1" a="1"/>
  <c r="L6529" i="1" s="1"/>
  <c r="L6530" i="1" a="1"/>
  <c r="L6530" i="1" s="1"/>
  <c r="L6531" i="1" a="1"/>
  <c r="L6531" i="1" s="1"/>
  <c r="L6532" i="1" a="1"/>
  <c r="L6532" i="1" s="1"/>
  <c r="L6533" i="1" a="1"/>
  <c r="L6533" i="1" s="1"/>
  <c r="L6534" i="1" a="1"/>
  <c r="L6534" i="1" s="1"/>
  <c r="L6535" i="1" a="1"/>
  <c r="L6535" i="1" s="1"/>
  <c r="L6536" i="1" a="1"/>
  <c r="L6536" i="1" s="1"/>
  <c r="L6537" i="1" a="1"/>
  <c r="L6537" i="1"/>
  <c r="L6538" i="1" a="1"/>
  <c r="L6538" i="1"/>
  <c r="L6539" i="1" a="1"/>
  <c r="L6539" i="1" s="1"/>
  <c r="L6540" i="1" a="1"/>
  <c r="L6540" i="1" s="1"/>
  <c r="L6541" i="1" a="1"/>
  <c r="L6541" i="1" s="1"/>
  <c r="L6542" i="1" a="1"/>
  <c r="L6542" i="1" s="1"/>
  <c r="L6543" i="1" a="1"/>
  <c r="L6543" i="1" s="1"/>
  <c r="L6544" i="1" a="1"/>
  <c r="L6544" i="1" s="1"/>
  <c r="L6545" i="1" a="1"/>
  <c r="L6545" i="1" s="1"/>
  <c r="L6546" i="1" a="1"/>
  <c r="L6546" i="1" s="1"/>
  <c r="L6547" i="1" a="1"/>
  <c r="L6547" i="1" s="1"/>
  <c r="L6548" i="1" a="1"/>
  <c r="L6548" i="1" s="1"/>
  <c r="L6549" i="1" a="1"/>
  <c r="L6549" i="1" s="1"/>
  <c r="L6550" i="1" a="1"/>
  <c r="L6550" i="1" s="1"/>
  <c r="L6551" i="1" a="1"/>
  <c r="L6551" i="1" s="1"/>
  <c r="L6552" i="1" a="1"/>
  <c r="L6552" i="1"/>
  <c r="L6553" i="1" a="1"/>
  <c r="L6553" i="1" s="1"/>
  <c r="L6554" i="1" a="1"/>
  <c r="L6554" i="1" s="1"/>
  <c r="L6555" i="1" a="1"/>
  <c r="L6555" i="1" s="1"/>
  <c r="L6556" i="1" a="1"/>
  <c r="L6556" i="1" s="1"/>
  <c r="L6557" i="1" a="1"/>
  <c r="L6557" i="1" s="1"/>
  <c r="L6558" i="1" a="1"/>
  <c r="L6558" i="1" s="1"/>
  <c r="L6559" i="1" a="1"/>
  <c r="L6559" i="1" s="1"/>
  <c r="L6560" i="1" a="1"/>
  <c r="L6560" i="1" s="1"/>
  <c r="L6561" i="1" a="1"/>
  <c r="L6561" i="1" s="1"/>
  <c r="L6562" i="1" a="1"/>
  <c r="L6562" i="1" s="1"/>
  <c r="L6563" i="1" a="1"/>
  <c r="L6563" i="1" s="1"/>
  <c r="L6564" i="1" a="1"/>
  <c r="L6564" i="1" s="1"/>
  <c r="L6565" i="1" a="1"/>
  <c r="L6565" i="1" s="1"/>
  <c r="L6566" i="1" a="1"/>
  <c r="L6566" i="1" s="1"/>
  <c r="L6567" i="1" a="1"/>
  <c r="L6567" i="1" s="1"/>
  <c r="L6568" i="1" a="1"/>
  <c r="L6568" i="1" s="1"/>
  <c r="L6569" i="1" a="1"/>
  <c r="L6569" i="1" s="1"/>
  <c r="L6570" i="1" a="1"/>
  <c r="L6570" i="1" s="1"/>
  <c r="L6571" i="1" a="1"/>
  <c r="L6571" i="1" s="1"/>
  <c r="L6572" i="1" a="1"/>
  <c r="L6572" i="1" s="1"/>
  <c r="L6573" i="1" a="1"/>
  <c r="L6573" i="1" s="1"/>
  <c r="L6574" i="1" a="1"/>
  <c r="L6574" i="1" s="1"/>
  <c r="L6575" i="1" a="1"/>
  <c r="L6575" i="1" s="1"/>
  <c r="L6576" i="1" a="1"/>
  <c r="L6576" i="1" s="1"/>
  <c r="L6577" i="1" a="1"/>
  <c r="L6577" i="1" s="1"/>
  <c r="L6578" i="1" a="1"/>
  <c r="L6578" i="1" s="1"/>
  <c r="L6579" i="1" a="1"/>
  <c r="L6579" i="1" s="1"/>
  <c r="L6580" i="1" a="1"/>
  <c r="L6580" i="1" s="1"/>
  <c r="L6581" i="1" a="1"/>
  <c r="L6581" i="1" s="1"/>
  <c r="L6582" i="1" a="1"/>
  <c r="L6582" i="1" s="1"/>
  <c r="L6583" i="1" a="1"/>
  <c r="L6583" i="1" s="1"/>
  <c r="L6584" i="1" a="1"/>
  <c r="L6584" i="1" s="1"/>
  <c r="L6585" i="1" a="1"/>
  <c r="L6585" i="1" s="1"/>
  <c r="L6586" i="1" a="1"/>
  <c r="L6586" i="1" s="1"/>
  <c r="L6587" i="1" a="1"/>
  <c r="L6587" i="1" s="1"/>
  <c r="L6588" i="1" a="1"/>
  <c r="L6588" i="1" s="1"/>
  <c r="L6589" i="1" a="1"/>
  <c r="L6589" i="1" s="1"/>
  <c r="L6590" i="1" a="1"/>
  <c r="L6590" i="1" s="1"/>
  <c r="L6591" i="1" a="1"/>
  <c r="L6591" i="1" s="1"/>
  <c r="L6592" i="1" a="1"/>
  <c r="L6592" i="1" s="1"/>
  <c r="L6593" i="1" a="1"/>
  <c r="L6593" i="1" s="1"/>
  <c r="L6594" i="1" a="1"/>
  <c r="L6594" i="1" s="1"/>
  <c r="L6595" i="1" a="1"/>
  <c r="L6595" i="1" s="1"/>
  <c r="L6596" i="1" a="1"/>
  <c r="L6596" i="1" s="1"/>
  <c r="L6597" i="1" a="1"/>
  <c r="L6597" i="1" s="1"/>
  <c r="L6598" i="1" a="1"/>
  <c r="L6598" i="1"/>
  <c r="L6599" i="1" a="1"/>
  <c r="L6599" i="1" s="1"/>
  <c r="L6600" i="1" a="1"/>
  <c r="L6600" i="1" s="1"/>
  <c r="L6601" i="1" a="1"/>
  <c r="L6601" i="1" s="1"/>
  <c r="L6602" i="1" a="1"/>
  <c r="L6602" i="1" s="1"/>
  <c r="L6603" i="1" a="1"/>
  <c r="L6603" i="1" s="1"/>
  <c r="L6604" i="1" a="1"/>
  <c r="L6604" i="1" s="1"/>
  <c r="L6605" i="1" a="1"/>
  <c r="L6605" i="1" s="1"/>
  <c r="L6606" i="1" a="1"/>
  <c r="L6606" i="1" s="1"/>
  <c r="L6607" i="1" a="1"/>
  <c r="L6607" i="1" s="1"/>
  <c r="L6608" i="1" a="1"/>
  <c r="L6608" i="1" s="1"/>
  <c r="L6609" i="1" a="1"/>
  <c r="L6609" i="1" s="1"/>
  <c r="L6610" i="1" a="1"/>
  <c r="L6610" i="1" s="1"/>
  <c r="L6611" i="1" a="1"/>
  <c r="L6611" i="1" s="1"/>
  <c r="L6612" i="1" a="1"/>
  <c r="L6612" i="1" s="1"/>
  <c r="L6613" i="1" a="1"/>
  <c r="L6613" i="1" s="1"/>
  <c r="L6614" i="1" a="1"/>
  <c r="L6614" i="1" s="1"/>
  <c r="L6615" i="1" a="1"/>
  <c r="L6615" i="1" s="1"/>
  <c r="L6616" i="1" a="1"/>
  <c r="L6616" i="1" s="1"/>
  <c r="L6617" i="1" a="1"/>
  <c r="L6617" i="1" s="1"/>
  <c r="L6618" i="1" a="1"/>
  <c r="L6618" i="1" s="1"/>
  <c r="L6619" i="1" a="1"/>
  <c r="L6619" i="1" s="1"/>
  <c r="L6620" i="1" a="1"/>
  <c r="L6620" i="1" s="1"/>
  <c r="L6621" i="1" a="1"/>
  <c r="L6621" i="1" s="1"/>
  <c r="L6622" i="1" a="1"/>
  <c r="L6622" i="1" s="1"/>
  <c r="L6623" i="1" a="1"/>
  <c r="L6623" i="1" s="1"/>
  <c r="L6624" i="1" a="1"/>
  <c r="L6624" i="1" s="1"/>
  <c r="L6625" i="1" a="1"/>
  <c r="L6625" i="1" s="1"/>
  <c r="L6626" i="1" a="1"/>
  <c r="L6626" i="1" s="1"/>
  <c r="L6627" i="1" a="1"/>
  <c r="L6627" i="1" s="1"/>
  <c r="L6628" i="1" a="1"/>
  <c r="L6628" i="1" s="1"/>
  <c r="L6629" i="1" a="1"/>
  <c r="L6629" i="1" s="1"/>
  <c r="L6630" i="1" a="1"/>
  <c r="L6630" i="1" s="1"/>
  <c r="L6631" i="1" a="1"/>
  <c r="L6631" i="1" s="1"/>
  <c r="L6632" i="1" a="1"/>
  <c r="L6632" i="1" s="1"/>
  <c r="L6633" i="1" a="1"/>
  <c r="L6633" i="1" s="1"/>
  <c r="L6634" i="1" a="1"/>
  <c r="L6634" i="1" s="1"/>
  <c r="L6635" i="1" a="1"/>
  <c r="L6635" i="1" s="1"/>
  <c r="L6636" i="1" a="1"/>
  <c r="L6636" i="1" s="1"/>
  <c r="L6637" i="1" a="1"/>
  <c r="L6637" i="1" s="1"/>
  <c r="L6638" i="1" a="1"/>
  <c r="L6638" i="1" s="1"/>
  <c r="L6639" i="1" a="1"/>
  <c r="L6639" i="1" s="1"/>
  <c r="L6640" i="1" a="1"/>
  <c r="L6640" i="1" s="1"/>
  <c r="L6641" i="1" a="1"/>
  <c r="L6641" i="1" s="1"/>
  <c r="L6642" i="1" a="1"/>
  <c r="L6642" i="1" s="1"/>
  <c r="L6643" i="1" a="1"/>
  <c r="L6643" i="1" s="1"/>
  <c r="L6644" i="1" a="1"/>
  <c r="L6644" i="1" s="1"/>
  <c r="L6645" i="1" a="1"/>
  <c r="L6645" i="1" s="1"/>
  <c r="L6646" i="1" a="1"/>
  <c r="L6646" i="1" s="1"/>
  <c r="L6647" i="1" a="1"/>
  <c r="L6647" i="1" s="1"/>
  <c r="L6648" i="1" a="1"/>
  <c r="L6648" i="1" s="1"/>
  <c r="L6649" i="1" a="1"/>
  <c r="L6649" i="1" s="1"/>
  <c r="L6650" i="1" a="1"/>
  <c r="L6650" i="1" s="1"/>
  <c r="L6651" i="1" a="1"/>
  <c r="L6651" i="1" s="1"/>
  <c r="L6652" i="1" a="1"/>
  <c r="L6652" i="1" s="1"/>
  <c r="L6653" i="1" a="1"/>
  <c r="L6653" i="1" s="1"/>
  <c r="L6654" i="1" a="1"/>
  <c r="L6654" i="1" s="1"/>
  <c r="L6655" i="1" a="1"/>
  <c r="L6655" i="1" s="1"/>
  <c r="L6656" i="1" a="1"/>
  <c r="L6656" i="1" s="1"/>
  <c r="L6657" i="1" a="1"/>
  <c r="L6657" i="1" s="1"/>
  <c r="L6658" i="1" a="1"/>
  <c r="L6658" i="1" s="1"/>
  <c r="L6659" i="1" a="1"/>
  <c r="L6659" i="1" s="1"/>
  <c r="L6660" i="1" a="1"/>
  <c r="L6660" i="1" s="1"/>
  <c r="L6661" i="1" a="1"/>
  <c r="L6661" i="1" s="1"/>
  <c r="L6662" i="1" a="1"/>
  <c r="L6662" i="1" s="1"/>
  <c r="L6663" i="1" a="1"/>
  <c r="L6663" i="1" s="1"/>
  <c r="L6664" i="1" a="1"/>
  <c r="L6664" i="1" s="1"/>
  <c r="L6665" i="1" a="1"/>
  <c r="L6665" i="1" s="1"/>
  <c r="L6666" i="1" a="1"/>
  <c r="L6666" i="1" s="1"/>
  <c r="L6667" i="1" a="1"/>
  <c r="L6667" i="1" s="1"/>
  <c r="L6668" i="1" a="1"/>
  <c r="L6668" i="1" s="1"/>
  <c r="L6669" i="1" a="1"/>
  <c r="L6669" i="1" s="1"/>
  <c r="L6670" i="1" a="1"/>
  <c r="L6670" i="1" s="1"/>
  <c r="L6671" i="1" a="1"/>
  <c r="L6671" i="1" s="1"/>
  <c r="L6672" i="1" a="1"/>
  <c r="L6672" i="1" s="1"/>
  <c r="L6673" i="1" a="1"/>
  <c r="L6673" i="1" s="1"/>
  <c r="L6674" i="1" a="1"/>
  <c r="L6674" i="1" s="1"/>
  <c r="L6675" i="1" a="1"/>
  <c r="L6675" i="1" s="1"/>
  <c r="L6676" i="1" a="1"/>
  <c r="L6676" i="1" s="1"/>
  <c r="L6677" i="1" a="1"/>
  <c r="L6677" i="1" s="1"/>
  <c r="L6678" i="1" a="1"/>
  <c r="L6678" i="1" s="1"/>
  <c r="L6679" i="1" a="1"/>
  <c r="L6679" i="1" s="1"/>
  <c r="L6680" i="1" a="1"/>
  <c r="L6680" i="1" s="1"/>
  <c r="L6681" i="1" a="1"/>
  <c r="L6681" i="1" s="1"/>
  <c r="L6682" i="1" a="1"/>
  <c r="L6682" i="1" s="1"/>
  <c r="L6683" i="1" a="1"/>
  <c r="L6683" i="1" s="1"/>
  <c r="L6684" i="1" a="1"/>
  <c r="L6684" i="1" s="1"/>
  <c r="L6685" i="1" a="1"/>
  <c r="L6685" i="1" s="1"/>
  <c r="L6686" i="1" a="1"/>
  <c r="L6686" i="1" s="1"/>
  <c r="L6687" i="1" a="1"/>
  <c r="L6687" i="1"/>
  <c r="L6688" i="1" a="1"/>
  <c r="L6688" i="1" s="1"/>
  <c r="L6689" i="1" a="1"/>
  <c r="L6689" i="1" s="1"/>
  <c r="L6690" i="1" a="1"/>
  <c r="L6690" i="1" s="1"/>
  <c r="L6691" i="1" a="1"/>
  <c r="L6691" i="1" s="1"/>
  <c r="L6692" i="1" a="1"/>
  <c r="L6692" i="1" s="1"/>
  <c r="L6693" i="1" a="1"/>
  <c r="L6693" i="1" s="1"/>
  <c r="L6694" i="1" a="1"/>
  <c r="L6694" i="1" s="1"/>
  <c r="L6695" i="1" a="1"/>
  <c r="L6695" i="1" s="1"/>
  <c r="L6696" i="1" a="1"/>
  <c r="L6696" i="1"/>
  <c r="L6697" i="1" a="1"/>
  <c r="L6697" i="1" s="1"/>
  <c r="L6698" i="1" a="1"/>
  <c r="L6698" i="1" s="1"/>
  <c r="L6699" i="1" a="1"/>
  <c r="L6699" i="1" s="1"/>
  <c r="L6700" i="1" a="1"/>
  <c r="L6700" i="1" s="1"/>
  <c r="L6701" i="1" a="1"/>
  <c r="L6701" i="1" s="1"/>
  <c r="L6702" i="1" a="1"/>
  <c r="L6702" i="1" s="1"/>
  <c r="L6703" i="1" a="1"/>
  <c r="L6703" i="1" s="1"/>
  <c r="L6704" i="1" a="1"/>
  <c r="L6704" i="1" s="1"/>
  <c r="L6705" i="1" a="1"/>
  <c r="L6705" i="1" s="1"/>
  <c r="L6706" i="1" a="1"/>
  <c r="L6706" i="1" s="1"/>
  <c r="L6707" i="1" a="1"/>
  <c r="L6707" i="1" s="1"/>
  <c r="L6708" i="1" a="1"/>
  <c r="L6708" i="1" s="1"/>
  <c r="L6709" i="1" a="1"/>
  <c r="L6709" i="1" s="1"/>
  <c r="L6710" i="1" a="1"/>
  <c r="L6710" i="1" s="1"/>
  <c r="L6711" i="1" a="1"/>
  <c r="L6711" i="1" s="1"/>
  <c r="L6712" i="1" a="1"/>
  <c r="L6712" i="1" s="1"/>
  <c r="L6713" i="1" a="1"/>
  <c r="L6713" i="1" s="1"/>
  <c r="L6714" i="1" a="1"/>
  <c r="L6714" i="1" s="1"/>
  <c r="L6715" i="1" a="1"/>
  <c r="L6715" i="1" s="1"/>
  <c r="L6716" i="1" a="1"/>
  <c r="L6716" i="1" s="1"/>
  <c r="L6717" i="1" a="1"/>
  <c r="L6717" i="1" s="1"/>
  <c r="L6718" i="1" a="1"/>
  <c r="L6718" i="1" s="1"/>
  <c r="L6719" i="1" a="1"/>
  <c r="L6719" i="1" s="1"/>
  <c r="L6720" i="1" a="1"/>
  <c r="L6720" i="1" s="1"/>
  <c r="L6721" i="1" a="1"/>
  <c r="L6721" i="1" s="1"/>
  <c r="L6722" i="1" a="1"/>
  <c r="L6722" i="1" s="1"/>
  <c r="L6723" i="1" a="1"/>
  <c r="L6723" i="1" s="1"/>
  <c r="L6724" i="1" a="1"/>
  <c r="L6724" i="1" s="1"/>
  <c r="L6725" i="1" a="1"/>
  <c r="L6725" i="1" s="1"/>
  <c r="L6726" i="1" a="1"/>
  <c r="L6726" i="1" s="1"/>
  <c r="L6727" i="1" a="1"/>
  <c r="L6727" i="1" s="1"/>
  <c r="L6728" i="1" a="1"/>
  <c r="L6728" i="1" s="1"/>
  <c r="L6729" i="1" a="1"/>
  <c r="L6729" i="1" s="1"/>
  <c r="L6730" i="1" a="1"/>
  <c r="L6730" i="1" s="1"/>
  <c r="L6731" i="1" a="1"/>
  <c r="L6731" i="1" s="1"/>
  <c r="L6732" i="1" a="1"/>
  <c r="L6732" i="1" s="1"/>
  <c r="L6733" i="1" a="1"/>
  <c r="L6733" i="1" s="1"/>
  <c r="L6734" i="1" a="1"/>
  <c r="L6734" i="1" s="1"/>
  <c r="L6735" i="1" a="1"/>
  <c r="L6735" i="1" s="1"/>
  <c r="L6736" i="1" a="1"/>
  <c r="L6736" i="1" s="1"/>
  <c r="L6737" i="1" a="1"/>
  <c r="L6737" i="1" s="1"/>
  <c r="L6738" i="1" a="1"/>
  <c r="L6738" i="1" s="1"/>
  <c r="L6739" i="1" a="1"/>
  <c r="L6739" i="1" s="1"/>
  <c r="L6740" i="1" a="1"/>
  <c r="L6740" i="1" s="1"/>
  <c r="L6741" i="1" a="1"/>
  <c r="L6741" i="1" s="1"/>
  <c r="L6742" i="1" a="1"/>
  <c r="L6742" i="1" s="1"/>
  <c r="L6743" i="1" a="1"/>
  <c r="L6743" i="1" s="1"/>
  <c r="L6744" i="1" a="1"/>
  <c r="L6744" i="1" s="1"/>
  <c r="L6745" i="1" a="1"/>
  <c r="L6745" i="1" s="1"/>
  <c r="L6746" i="1" a="1"/>
  <c r="L6746" i="1" s="1"/>
  <c r="L6747" i="1" a="1"/>
  <c r="L6747" i="1" s="1"/>
  <c r="L6748" i="1" a="1"/>
  <c r="L6748" i="1" s="1"/>
  <c r="L6749" i="1" a="1"/>
  <c r="L6749" i="1" s="1"/>
  <c r="L6750" i="1" a="1"/>
  <c r="L6750" i="1" s="1"/>
  <c r="L6751" i="1" a="1"/>
  <c r="L6751" i="1" s="1"/>
  <c r="L6752" i="1" a="1"/>
  <c r="L6752" i="1" s="1"/>
  <c r="L6753" i="1" a="1"/>
  <c r="L6753" i="1" s="1"/>
  <c r="L6754" i="1" a="1"/>
  <c r="L6754" i="1" s="1"/>
  <c r="L6755" i="1" a="1"/>
  <c r="L6755" i="1" s="1"/>
  <c r="L6756" i="1" a="1"/>
  <c r="L6756" i="1" s="1"/>
  <c r="L6757" i="1" a="1"/>
  <c r="L6757" i="1" s="1"/>
  <c r="L6758" i="1" a="1"/>
  <c r="L6758" i="1" s="1"/>
  <c r="L6759" i="1" a="1"/>
  <c r="L6759" i="1" s="1"/>
  <c r="L6760" i="1" a="1"/>
  <c r="L6760" i="1" s="1"/>
  <c r="L6761" i="1" a="1"/>
  <c r="L6761" i="1" s="1"/>
  <c r="L6762" i="1" a="1"/>
  <c r="L6762" i="1" s="1"/>
  <c r="L6763" i="1" a="1"/>
  <c r="L6763" i="1" s="1"/>
  <c r="L6764" i="1" a="1"/>
  <c r="L6764" i="1" s="1"/>
  <c r="L6765" i="1" a="1"/>
  <c r="L6765" i="1" s="1"/>
  <c r="L6766" i="1" a="1"/>
  <c r="L6766" i="1" s="1"/>
  <c r="L6767" i="1" a="1"/>
  <c r="L6767" i="1" s="1"/>
  <c r="L6768" i="1" a="1"/>
  <c r="L6768" i="1" s="1"/>
  <c r="L6769" i="1" a="1"/>
  <c r="L6769" i="1" s="1"/>
  <c r="L6770" i="1" a="1"/>
  <c r="L6770" i="1" s="1"/>
  <c r="L6771" i="1" a="1"/>
  <c r="L6771" i="1" s="1"/>
  <c r="L6772" i="1" a="1"/>
  <c r="L6772" i="1" s="1"/>
  <c r="L6773" i="1" a="1"/>
  <c r="L6773" i="1" s="1"/>
  <c r="L6774" i="1" a="1"/>
  <c r="L6774" i="1" s="1"/>
  <c r="L6775" i="1" a="1"/>
  <c r="L6775" i="1" s="1"/>
  <c r="L6776" i="1" a="1"/>
  <c r="L6776" i="1" s="1"/>
  <c r="L6777" i="1" a="1"/>
  <c r="L6777" i="1" s="1"/>
  <c r="L6778" i="1" a="1"/>
  <c r="L6778" i="1" s="1"/>
  <c r="L6779" i="1" a="1"/>
  <c r="L6779" i="1" s="1"/>
  <c r="L6780" i="1" a="1"/>
  <c r="L6780" i="1" s="1"/>
  <c r="L6781" i="1" a="1"/>
  <c r="L6781" i="1" s="1"/>
  <c r="L6782" i="1" a="1"/>
  <c r="L6782" i="1" s="1"/>
  <c r="L6783" i="1" a="1"/>
  <c r="L6783" i="1" s="1"/>
  <c r="L6784" i="1" a="1"/>
  <c r="L6784" i="1" s="1"/>
  <c r="L6785" i="1" a="1"/>
  <c r="L6785" i="1" s="1"/>
  <c r="L6786" i="1" a="1"/>
  <c r="L6786" i="1" s="1"/>
  <c r="L6787" i="1" a="1"/>
  <c r="L6787" i="1" s="1"/>
  <c r="L6788" i="1" a="1"/>
  <c r="L6788" i="1" s="1"/>
  <c r="L6789" i="1" a="1"/>
  <c r="L6789" i="1" s="1"/>
  <c r="L6790" i="1" a="1"/>
  <c r="L6790" i="1" s="1"/>
  <c r="L6791" i="1" a="1"/>
  <c r="L6791" i="1" s="1"/>
  <c r="L6792" i="1" a="1"/>
  <c r="L6792" i="1" s="1"/>
  <c r="L6793" i="1" a="1"/>
  <c r="L6793" i="1" s="1"/>
  <c r="L6794" i="1" a="1"/>
  <c r="L6794" i="1" s="1"/>
  <c r="L6795" i="1" a="1"/>
  <c r="L6795" i="1" s="1"/>
  <c r="L6796" i="1" a="1"/>
  <c r="L6796" i="1" s="1"/>
  <c r="L6797" i="1" a="1"/>
  <c r="L6797" i="1" s="1"/>
  <c r="L6798" i="1" a="1"/>
  <c r="L6798" i="1" s="1"/>
  <c r="L6799" i="1" a="1"/>
  <c r="L6799" i="1" s="1"/>
  <c r="L6800" i="1" a="1"/>
  <c r="L6800" i="1" s="1"/>
  <c r="L6801" i="1" a="1"/>
  <c r="L6801" i="1" s="1"/>
  <c r="L6802" i="1" a="1"/>
  <c r="L6802" i="1" s="1"/>
  <c r="L6803" i="1" a="1"/>
  <c r="L6803" i="1" s="1"/>
  <c r="L6804" i="1" a="1"/>
  <c r="L6804" i="1" s="1"/>
  <c r="L6805" i="1" a="1"/>
  <c r="L6805" i="1" s="1"/>
  <c r="L6806" i="1" a="1"/>
  <c r="L6806" i="1" s="1"/>
  <c r="L6807" i="1" a="1"/>
  <c r="L6807" i="1" s="1"/>
  <c r="L6808" i="1" a="1"/>
  <c r="L6808" i="1" s="1"/>
  <c r="L6809" i="1" a="1"/>
  <c r="L6809" i="1" s="1"/>
  <c r="L6810" i="1" a="1"/>
  <c r="L6810" i="1"/>
  <c r="L6811" i="1" a="1"/>
  <c r="L6811" i="1" s="1"/>
  <c r="L6812" i="1" a="1"/>
  <c r="L6812" i="1" s="1"/>
  <c r="L6813" i="1" a="1"/>
  <c r="L6813" i="1" s="1"/>
  <c r="L6814" i="1" a="1"/>
  <c r="L6814" i="1" s="1"/>
  <c r="L6815" i="1" a="1"/>
  <c r="L6815" i="1" s="1"/>
  <c r="L6816" i="1" a="1"/>
  <c r="L6816" i="1" s="1"/>
  <c r="L6817" i="1" a="1"/>
  <c r="L6817" i="1" s="1"/>
  <c r="L6818" i="1" a="1"/>
  <c r="L6818" i="1" s="1"/>
  <c r="L6819" i="1" a="1"/>
  <c r="L6819" i="1" s="1"/>
  <c r="L6820" i="1" a="1"/>
  <c r="L6820" i="1" s="1"/>
  <c r="L6821" i="1" a="1"/>
  <c r="L6821" i="1"/>
  <c r="L6822" i="1" a="1"/>
  <c r="L6822" i="1" s="1"/>
  <c r="L6823" i="1" a="1"/>
  <c r="L6823" i="1" s="1"/>
  <c r="L6824" i="1" a="1"/>
  <c r="L6824" i="1" s="1"/>
  <c r="L6825" i="1" a="1"/>
  <c r="L6825" i="1" s="1"/>
  <c r="L6826" i="1" a="1"/>
  <c r="L6826" i="1" s="1"/>
  <c r="L6827" i="1" a="1"/>
  <c r="L6827" i="1" s="1"/>
  <c r="L6828" i="1" a="1"/>
  <c r="L6828" i="1" s="1"/>
  <c r="L6829" i="1" a="1"/>
  <c r="L6829" i="1" s="1"/>
  <c r="L6830" i="1" a="1"/>
  <c r="L6830" i="1" s="1"/>
  <c r="L6831" i="1" a="1"/>
  <c r="L6831" i="1" s="1"/>
  <c r="L6832" i="1" a="1"/>
  <c r="L6832" i="1" s="1"/>
  <c r="L6833" i="1" a="1"/>
  <c r="L6833" i="1"/>
  <c r="L6834" i="1" a="1"/>
  <c r="L6834" i="1" s="1"/>
  <c r="L6835" i="1" a="1"/>
  <c r="L6835" i="1" s="1"/>
  <c r="L6836" i="1" a="1"/>
  <c r="L6836" i="1" s="1"/>
  <c r="L6837" i="1" a="1"/>
  <c r="L6837" i="1"/>
  <c r="L6838" i="1" a="1"/>
  <c r="L6838" i="1" s="1"/>
  <c r="L6839" i="1" a="1"/>
  <c r="L6839" i="1" s="1"/>
  <c r="L6840" i="1" a="1"/>
  <c r="L6840" i="1" s="1"/>
  <c r="L6841" i="1" a="1"/>
  <c r="L6841" i="1" s="1"/>
  <c r="L6842" i="1" a="1"/>
  <c r="L6842" i="1" s="1"/>
  <c r="L6843" i="1" a="1"/>
  <c r="L6843" i="1" s="1"/>
  <c r="L6844" i="1" a="1"/>
  <c r="L6844" i="1" s="1"/>
  <c r="L6845" i="1" a="1"/>
  <c r="L6845" i="1" s="1"/>
  <c r="L6846" i="1" a="1"/>
  <c r="L6846" i="1" s="1"/>
  <c r="L6847" i="1" a="1"/>
  <c r="L6847" i="1" s="1"/>
  <c r="L6848" i="1" a="1"/>
  <c r="L6848" i="1" s="1"/>
  <c r="L6849" i="1" a="1"/>
  <c r="L6849" i="1" s="1"/>
  <c r="L6850" i="1" a="1"/>
  <c r="L6850" i="1" s="1"/>
  <c r="L6851" i="1" a="1"/>
  <c r="L6851" i="1" s="1"/>
  <c r="L6852" i="1" a="1"/>
  <c r="L6852" i="1" s="1"/>
  <c r="L6853" i="1" a="1"/>
  <c r="L6853" i="1" s="1"/>
  <c r="L6854" i="1" a="1"/>
  <c r="L6854" i="1" s="1"/>
  <c r="L6855" i="1" a="1"/>
  <c r="L6855" i="1" s="1"/>
  <c r="L6856" i="1" a="1"/>
  <c r="L6856" i="1" s="1"/>
  <c r="L6857" i="1" a="1"/>
  <c r="L6857" i="1" s="1"/>
  <c r="L6858" i="1" a="1"/>
  <c r="L6858" i="1" s="1"/>
  <c r="L6859" i="1" a="1"/>
  <c r="L6859" i="1" s="1"/>
  <c r="L6860" i="1" a="1"/>
  <c r="L6860" i="1" s="1"/>
  <c r="L6861" i="1" a="1"/>
  <c r="L6861" i="1" s="1"/>
  <c r="L6862" i="1" a="1"/>
  <c r="L6862" i="1" s="1"/>
  <c r="L6863" i="1" a="1"/>
  <c r="L6863" i="1" s="1"/>
  <c r="L6864" i="1" a="1"/>
  <c r="L6864" i="1" s="1"/>
  <c r="L6865" i="1" a="1"/>
  <c r="L6865" i="1" s="1"/>
  <c r="L6866" i="1" a="1"/>
  <c r="L6866" i="1" s="1"/>
  <c r="L6867" i="1" a="1"/>
  <c r="L6867" i="1" s="1"/>
  <c r="L6868" i="1" a="1"/>
  <c r="L6868" i="1" s="1"/>
  <c r="L6869" i="1" a="1"/>
  <c r="L6869" i="1" s="1"/>
  <c r="L6870" i="1" a="1"/>
  <c r="L6870" i="1" s="1"/>
  <c r="L6871" i="1" a="1"/>
  <c r="L6871" i="1" s="1"/>
  <c r="L6872" i="1" a="1"/>
  <c r="L6872" i="1" s="1"/>
  <c r="L6873" i="1" a="1"/>
  <c r="L6873" i="1" s="1"/>
  <c r="L6874" i="1" a="1"/>
  <c r="L6874" i="1" s="1"/>
  <c r="L6875" i="1" a="1"/>
  <c r="L6875" i="1" s="1"/>
  <c r="L6876" i="1" a="1"/>
  <c r="L6876" i="1" s="1"/>
  <c r="L6877" i="1" a="1"/>
  <c r="L6877" i="1" s="1"/>
  <c r="L6878" i="1" a="1"/>
  <c r="L6878" i="1" s="1"/>
  <c r="L6879" i="1" a="1"/>
  <c r="L6879" i="1" s="1"/>
  <c r="L6880" i="1" a="1"/>
  <c r="L6880" i="1" s="1"/>
  <c r="L6881" i="1" a="1"/>
  <c r="L6881" i="1" s="1"/>
  <c r="L6882" i="1" a="1"/>
  <c r="L6882" i="1" s="1"/>
  <c r="L6883" i="1" a="1"/>
  <c r="L6883" i="1" s="1"/>
  <c r="L6884" i="1" a="1"/>
  <c r="L6884" i="1" s="1"/>
  <c r="L6885" i="1" a="1"/>
  <c r="L6885" i="1" s="1"/>
  <c r="L6886" i="1" a="1"/>
  <c r="L6886" i="1" s="1"/>
  <c r="L6887" i="1" a="1"/>
  <c r="L6887" i="1" s="1"/>
  <c r="L6888" i="1" a="1"/>
  <c r="L6888" i="1" s="1"/>
  <c r="L6889" i="1" a="1"/>
  <c r="L6889" i="1" s="1"/>
  <c r="L6890" i="1" a="1"/>
  <c r="L6890" i="1" s="1"/>
  <c r="L6891" i="1" a="1"/>
  <c r="L6891" i="1" s="1"/>
  <c r="L6892" i="1" a="1"/>
  <c r="L6892" i="1" s="1"/>
  <c r="L6893" i="1" a="1"/>
  <c r="L6893" i="1" s="1"/>
  <c r="L6894" i="1" a="1"/>
  <c r="L6894" i="1" s="1"/>
  <c r="L6895" i="1" a="1"/>
  <c r="L6895" i="1" s="1"/>
  <c r="L6896" i="1" a="1"/>
  <c r="L6896" i="1" s="1"/>
  <c r="L6897" i="1" a="1"/>
  <c r="L6897" i="1"/>
  <c r="L6898" i="1" a="1"/>
  <c r="L6898" i="1" s="1"/>
  <c r="L6899" i="1" a="1"/>
  <c r="L6899" i="1" s="1"/>
  <c r="L6900" i="1" a="1"/>
  <c r="L6900" i="1" s="1"/>
  <c r="L6901" i="1" a="1"/>
  <c r="L6901" i="1" s="1"/>
  <c r="L6902" i="1" a="1"/>
  <c r="L6902" i="1" s="1"/>
  <c r="L6903" i="1" a="1"/>
  <c r="L6903" i="1" s="1"/>
  <c r="L6904" i="1" a="1"/>
  <c r="L6904" i="1" s="1"/>
  <c r="L6905" i="1" a="1"/>
  <c r="L6905" i="1" s="1"/>
  <c r="L6906" i="1" a="1"/>
  <c r="L6906" i="1" s="1"/>
  <c r="L6907" i="1" a="1"/>
  <c r="L6907" i="1" s="1"/>
  <c r="L6908" i="1" a="1"/>
  <c r="L6908" i="1" s="1"/>
  <c r="L6909" i="1" a="1"/>
  <c r="L6909" i="1" s="1"/>
  <c r="L6910" i="1" a="1"/>
  <c r="L6910" i="1" s="1"/>
  <c r="L6911" i="1" a="1"/>
  <c r="L6911" i="1" s="1"/>
  <c r="L6912" i="1" a="1"/>
  <c r="L6912" i="1" s="1"/>
  <c r="L6913" i="1" a="1"/>
  <c r="L6913" i="1" s="1"/>
  <c r="L6914" i="1" a="1"/>
  <c r="L6914" i="1" s="1"/>
  <c r="L6915" i="1" a="1"/>
  <c r="L6915" i="1" s="1"/>
  <c r="L6916" i="1" a="1"/>
  <c r="L6916" i="1" s="1"/>
  <c r="L6917" i="1" a="1"/>
  <c r="L6917" i="1" s="1"/>
  <c r="L6918" i="1" a="1"/>
  <c r="L6918" i="1" s="1"/>
  <c r="L6919" i="1" a="1"/>
  <c r="L6919" i="1" s="1"/>
  <c r="L6920" i="1" a="1"/>
  <c r="L6920" i="1" s="1"/>
  <c r="L6921" i="1" a="1"/>
  <c r="L6921" i="1" s="1"/>
  <c r="L6922" i="1" a="1"/>
  <c r="L6922" i="1" s="1"/>
  <c r="L6923" i="1" a="1"/>
  <c r="L6923" i="1" s="1"/>
  <c r="L6924" i="1" a="1"/>
  <c r="L6924" i="1" s="1"/>
  <c r="L6925" i="1" a="1"/>
  <c r="L6925" i="1" s="1"/>
  <c r="L6926" i="1" a="1"/>
  <c r="L6926" i="1" s="1"/>
  <c r="L6927" i="1" a="1"/>
  <c r="L6927" i="1" s="1"/>
  <c r="L6928" i="1" a="1"/>
  <c r="L6928" i="1" s="1"/>
  <c r="L6929" i="1" a="1"/>
  <c r="L6929" i="1" s="1"/>
  <c r="L6930" i="1" a="1"/>
  <c r="L6930" i="1" s="1"/>
  <c r="L6931" i="1" a="1"/>
  <c r="L6931" i="1" s="1"/>
  <c r="L6932" i="1" a="1"/>
  <c r="L6932" i="1" s="1"/>
  <c r="L6933" i="1" a="1"/>
  <c r="L6933" i="1" s="1"/>
  <c r="L6934" i="1" a="1"/>
  <c r="L6934" i="1" s="1"/>
  <c r="L6935" i="1" a="1"/>
  <c r="L6935" i="1" s="1"/>
  <c r="L6936" i="1" a="1"/>
  <c r="L6936" i="1" s="1"/>
  <c r="L6937" i="1" a="1"/>
  <c r="L6937" i="1" s="1"/>
  <c r="L6938" i="1" a="1"/>
  <c r="L6938" i="1" s="1"/>
  <c r="L6939" i="1" a="1"/>
  <c r="L6939" i="1" s="1"/>
  <c r="L6940" i="1" a="1"/>
  <c r="L6940" i="1" s="1"/>
  <c r="L6941" i="1" a="1"/>
  <c r="L6941" i="1" s="1"/>
  <c r="L6942" i="1" a="1"/>
  <c r="L6942" i="1" s="1"/>
  <c r="L6943" i="1" a="1"/>
  <c r="L6943" i="1" s="1"/>
  <c r="L6944" i="1" a="1"/>
  <c r="L6944" i="1" s="1"/>
  <c r="L6945" i="1" a="1"/>
  <c r="L6945" i="1" s="1"/>
  <c r="L6946" i="1" a="1"/>
  <c r="L6946" i="1" s="1"/>
  <c r="L6947" i="1" a="1"/>
  <c r="L6947" i="1" s="1"/>
  <c r="L6948" i="1" a="1"/>
  <c r="L6948" i="1" s="1"/>
  <c r="L6949" i="1" a="1"/>
  <c r="L6949" i="1" s="1"/>
  <c r="L6950" i="1" a="1"/>
  <c r="L6950" i="1" s="1"/>
  <c r="L6951" i="1" a="1"/>
  <c r="L6951" i="1" s="1"/>
  <c r="L6952" i="1" a="1"/>
  <c r="L6952" i="1" s="1"/>
  <c r="L6953" i="1" a="1"/>
  <c r="L6953" i="1" s="1"/>
  <c r="L6954" i="1" a="1"/>
  <c r="L6954" i="1" s="1"/>
  <c r="L6955" i="1" a="1"/>
  <c r="L6955" i="1" s="1"/>
  <c r="L6956" i="1" a="1"/>
  <c r="L6956" i="1" s="1"/>
  <c r="L6957" i="1" a="1"/>
  <c r="L6957" i="1" s="1"/>
  <c r="L6958" i="1" a="1"/>
  <c r="L6958" i="1" s="1"/>
  <c r="L6959" i="1" a="1"/>
  <c r="L6959" i="1" s="1"/>
  <c r="L6960" i="1" a="1"/>
  <c r="L6960" i="1" s="1"/>
  <c r="L6961" i="1" a="1"/>
  <c r="L6961" i="1" s="1"/>
  <c r="L6962" i="1" a="1"/>
  <c r="L6962" i="1" s="1"/>
  <c r="L6963" i="1" a="1"/>
  <c r="L6963" i="1" s="1"/>
  <c r="L6964" i="1" a="1"/>
  <c r="L6964" i="1" s="1"/>
  <c r="L6965" i="1" a="1"/>
  <c r="L6965" i="1" s="1"/>
  <c r="L6966" i="1" a="1"/>
  <c r="L6966" i="1" s="1"/>
  <c r="L6967" i="1" a="1"/>
  <c r="L6967" i="1" s="1"/>
  <c r="L6968" i="1" a="1"/>
  <c r="L6968" i="1" s="1"/>
  <c r="L6969" i="1" a="1"/>
  <c r="L6969" i="1" s="1"/>
  <c r="L6970" i="1" a="1"/>
  <c r="L6970" i="1" s="1"/>
  <c r="L6971" i="1" a="1"/>
  <c r="L6971" i="1" s="1"/>
  <c r="L6972" i="1" a="1"/>
  <c r="L6972" i="1"/>
  <c r="L6973" i="1" a="1"/>
  <c r="L6973" i="1" s="1"/>
  <c r="L6974" i="1" a="1"/>
  <c r="L6974" i="1" s="1"/>
  <c r="L6975" i="1" a="1"/>
  <c r="L6975" i="1" s="1"/>
  <c r="L6976" i="1" a="1"/>
  <c r="L6976" i="1" s="1"/>
  <c r="L6977" i="1" a="1"/>
  <c r="L6977" i="1" s="1"/>
  <c r="L6978" i="1" a="1"/>
  <c r="L6978" i="1" s="1"/>
  <c r="L6979" i="1" a="1"/>
  <c r="L6979" i="1" s="1"/>
  <c r="L6980" i="1" a="1"/>
  <c r="L6980" i="1" s="1"/>
  <c r="L6981" i="1" a="1"/>
  <c r="L6981" i="1" s="1"/>
  <c r="L6982" i="1" a="1"/>
  <c r="L6982" i="1" s="1"/>
  <c r="L6983" i="1" a="1"/>
  <c r="L6983" i="1" s="1"/>
  <c r="L6984" i="1" a="1"/>
  <c r="L6984" i="1" s="1"/>
  <c r="L6985" i="1" a="1"/>
  <c r="L6985" i="1" s="1"/>
  <c r="L6986" i="1" a="1"/>
  <c r="L6986" i="1" s="1"/>
  <c r="L6987" i="1" a="1"/>
  <c r="L6987" i="1"/>
  <c r="L6988" i="1" a="1"/>
  <c r="L6988" i="1" s="1"/>
  <c r="L6989" i="1" a="1"/>
  <c r="L6989" i="1" s="1"/>
  <c r="L6990" i="1" a="1"/>
  <c r="L6990" i="1" s="1"/>
  <c r="L6991" i="1" a="1"/>
  <c r="L6991" i="1" s="1"/>
  <c r="L6992" i="1" a="1"/>
  <c r="L6992" i="1" s="1"/>
  <c r="L6993" i="1" a="1"/>
  <c r="L6993" i="1" s="1"/>
  <c r="L6994" i="1" a="1"/>
  <c r="L6994" i="1" s="1"/>
  <c r="L6995" i="1" a="1"/>
  <c r="L6995" i="1" s="1"/>
  <c r="L6996" i="1" a="1"/>
  <c r="L6996" i="1" s="1"/>
  <c r="L6997" i="1" a="1"/>
  <c r="L6997" i="1" s="1"/>
  <c r="L6998" i="1" a="1"/>
  <c r="L6998" i="1" s="1"/>
  <c r="L6999" i="1" a="1"/>
  <c r="L6999" i="1" s="1"/>
  <c r="L7000" i="1" a="1"/>
  <c r="L7000" i="1" s="1"/>
  <c r="L7001" i="1" a="1"/>
  <c r="L7001" i="1" s="1"/>
  <c r="L7002" i="1" a="1"/>
  <c r="L7002" i="1" s="1"/>
  <c r="L7003" i="1" a="1"/>
  <c r="L7003" i="1" s="1"/>
  <c r="L7004" i="1" a="1"/>
  <c r="L7004" i="1" s="1"/>
  <c r="L7005" i="1" a="1"/>
  <c r="L7005" i="1" s="1"/>
  <c r="L7006" i="1" a="1"/>
  <c r="L7006" i="1" s="1"/>
  <c r="L7007" i="1" a="1"/>
  <c r="L7007" i="1" s="1"/>
  <c r="L7008" i="1" a="1"/>
  <c r="L7008" i="1" s="1"/>
  <c r="L7009" i="1" a="1"/>
  <c r="L7009" i="1" s="1"/>
  <c r="L7010" i="1" a="1"/>
  <c r="L7010" i="1" s="1"/>
  <c r="L7011" i="1" a="1"/>
  <c r="L7011" i="1" s="1"/>
  <c r="L7012" i="1" a="1"/>
  <c r="L7012" i="1" s="1"/>
  <c r="L7013" i="1" a="1"/>
  <c r="L7013" i="1" s="1"/>
  <c r="L7014" i="1" a="1"/>
  <c r="L7014" i="1" s="1"/>
  <c r="L7015" i="1" a="1"/>
  <c r="L7015" i="1" s="1"/>
  <c r="L7016" i="1" a="1"/>
  <c r="L7016" i="1" s="1"/>
  <c r="L7017" i="1" a="1"/>
  <c r="L7017" i="1" s="1"/>
  <c r="L7018" i="1" a="1"/>
  <c r="L7018" i="1" s="1"/>
  <c r="L7019" i="1" a="1"/>
  <c r="L7019" i="1" s="1"/>
  <c r="L7020" i="1" a="1"/>
  <c r="L7020" i="1" s="1"/>
  <c r="L7021" i="1" a="1"/>
  <c r="L7021" i="1" s="1"/>
  <c r="L7022" i="1" a="1"/>
  <c r="L7022" i="1" s="1"/>
  <c r="L7023" i="1" a="1"/>
  <c r="L7023" i="1" s="1"/>
  <c r="L7024" i="1" a="1"/>
  <c r="L7024" i="1" s="1"/>
  <c r="L7025" i="1" a="1"/>
  <c r="L7025" i="1" s="1"/>
  <c r="L7026" i="1" a="1"/>
  <c r="L7026" i="1" s="1"/>
  <c r="L7027" i="1" a="1"/>
  <c r="L7027" i="1" s="1"/>
  <c r="L7028" i="1" a="1"/>
  <c r="L7028" i="1" s="1"/>
  <c r="L7029" i="1" a="1"/>
  <c r="L7029" i="1" s="1"/>
  <c r="L7030" i="1" a="1"/>
  <c r="L7030" i="1" s="1"/>
  <c r="L7031" i="1" a="1"/>
  <c r="L7031" i="1" s="1"/>
  <c r="L7032" i="1" a="1"/>
  <c r="L7032" i="1" s="1"/>
  <c r="L7033" i="1" a="1"/>
  <c r="L7033" i="1" s="1"/>
  <c r="L7034" i="1" a="1"/>
  <c r="L7034" i="1" s="1"/>
  <c r="L7035" i="1" a="1"/>
  <c r="L7035" i="1" s="1"/>
  <c r="L7036" i="1" a="1"/>
  <c r="L7036" i="1" s="1"/>
  <c r="L7037" i="1" a="1"/>
  <c r="L7037" i="1" s="1"/>
  <c r="L7038" i="1" a="1"/>
  <c r="L7038" i="1" s="1"/>
  <c r="L7039" i="1" a="1"/>
  <c r="L7039" i="1" s="1"/>
  <c r="L7040" i="1" a="1"/>
  <c r="L7040" i="1" s="1"/>
  <c r="L7041" i="1" a="1"/>
  <c r="L7041" i="1" s="1"/>
  <c r="L7042" i="1" a="1"/>
  <c r="L7042" i="1" s="1"/>
  <c r="L7043" i="1" a="1"/>
  <c r="L7043" i="1" s="1"/>
  <c r="L7044" i="1" a="1"/>
  <c r="L7044" i="1" s="1"/>
  <c r="L7045" i="1" a="1"/>
  <c r="L7045" i="1" s="1"/>
  <c r="L7046" i="1" a="1"/>
  <c r="L7046" i="1" s="1"/>
  <c r="L7047" i="1" a="1"/>
  <c r="L7047" i="1" s="1"/>
  <c r="L7048" i="1" a="1"/>
  <c r="L7048" i="1" s="1"/>
  <c r="L7049" i="1" a="1"/>
  <c r="L7049" i="1" s="1"/>
  <c r="L7050" i="1" a="1"/>
  <c r="L7050" i="1" s="1"/>
  <c r="L7051" i="1" a="1"/>
  <c r="L7051" i="1" s="1"/>
  <c r="L7052" i="1" a="1"/>
  <c r="L7052" i="1" s="1"/>
  <c r="L7053" i="1" a="1"/>
  <c r="L7053" i="1" s="1"/>
  <c r="L7054" i="1" a="1"/>
  <c r="L7054" i="1" s="1"/>
  <c r="L7055" i="1" a="1"/>
  <c r="L7055" i="1" s="1"/>
  <c r="L7056" i="1" a="1"/>
  <c r="L7056" i="1" s="1"/>
  <c r="L7057" i="1" a="1"/>
  <c r="L7057" i="1" s="1"/>
  <c r="L7058" i="1" a="1"/>
  <c r="L7058" i="1" s="1"/>
  <c r="L7059" i="1" a="1"/>
  <c r="L7059" i="1" s="1"/>
  <c r="L7060" i="1" a="1"/>
  <c r="L7060" i="1" s="1"/>
  <c r="L7061" i="1" a="1"/>
  <c r="L7061" i="1" s="1"/>
  <c r="L7062" i="1" a="1"/>
  <c r="L7062" i="1" s="1"/>
  <c r="L7063" i="1" a="1"/>
  <c r="L7063" i="1" s="1"/>
  <c r="L7064" i="1" a="1"/>
  <c r="L7064" i="1" s="1"/>
  <c r="L7065" i="1" a="1"/>
  <c r="L7065" i="1" s="1"/>
  <c r="L7066" i="1" a="1"/>
  <c r="L7066" i="1" s="1"/>
  <c r="L7067" i="1" a="1"/>
  <c r="L7067" i="1" s="1"/>
  <c r="L7068" i="1" a="1"/>
  <c r="L7068" i="1" s="1"/>
  <c r="L7069" i="1" a="1"/>
  <c r="L7069" i="1" s="1"/>
  <c r="L7070" i="1" a="1"/>
  <c r="L7070" i="1" s="1"/>
  <c r="L7071" i="1" a="1"/>
  <c r="L7071" i="1" s="1"/>
  <c r="L7072" i="1" a="1"/>
  <c r="L7072" i="1" s="1"/>
  <c r="L7073" i="1" a="1"/>
  <c r="L7073" i="1" s="1"/>
  <c r="L7074" i="1" a="1"/>
  <c r="L7074" i="1" s="1"/>
  <c r="L7075" i="1" a="1"/>
  <c r="L7075" i="1" s="1"/>
  <c r="L7076" i="1" a="1"/>
  <c r="L7076" i="1" s="1"/>
  <c r="L7077" i="1" a="1"/>
  <c r="L7077" i="1" s="1"/>
  <c r="L7078" i="1" a="1"/>
  <c r="L7078" i="1" s="1"/>
  <c r="L7079" i="1" a="1"/>
  <c r="L7079" i="1" s="1"/>
  <c r="L7080" i="1" a="1"/>
  <c r="L7080" i="1" s="1"/>
  <c r="L7081" i="1" a="1"/>
  <c r="L7081" i="1" s="1"/>
  <c r="L7082" i="1" a="1"/>
  <c r="L7082" i="1" s="1"/>
  <c r="L7083" i="1" a="1"/>
  <c r="L7083" i="1" s="1"/>
  <c r="L7084" i="1" a="1"/>
  <c r="L7084" i="1" s="1"/>
  <c r="L7085" i="1" a="1"/>
  <c r="L7085" i="1" s="1"/>
  <c r="L7086" i="1" a="1"/>
  <c r="L7086" i="1" s="1"/>
  <c r="L7087" i="1" a="1"/>
  <c r="L7087" i="1" s="1"/>
  <c r="L7088" i="1" a="1"/>
  <c r="L7088" i="1" s="1"/>
  <c r="L7089" i="1" a="1"/>
  <c r="L7089" i="1" s="1"/>
  <c r="L7090" i="1" a="1"/>
  <c r="L7090" i="1" s="1"/>
  <c r="L7091" i="1" a="1"/>
  <c r="L7091" i="1" s="1"/>
  <c r="L7092" i="1" a="1"/>
  <c r="L7092" i="1" s="1"/>
  <c r="L7093" i="1" a="1"/>
  <c r="L7093" i="1" s="1"/>
  <c r="L7094" i="1" a="1"/>
  <c r="L7094" i="1" s="1"/>
  <c r="L7095" i="1" a="1"/>
  <c r="L7095" i="1" s="1"/>
  <c r="L7096" i="1" a="1"/>
  <c r="L7096" i="1" s="1"/>
  <c r="L7097" i="1" a="1"/>
  <c r="L7097" i="1" s="1"/>
  <c r="L7098" i="1" a="1"/>
  <c r="L7098" i="1" s="1"/>
  <c r="L7099" i="1" a="1"/>
  <c r="L7099" i="1" s="1"/>
  <c r="L7100" i="1" a="1"/>
  <c r="L7100" i="1" s="1"/>
  <c r="L7101" i="1" a="1"/>
  <c r="L7101" i="1" s="1"/>
  <c r="L7102" i="1" a="1"/>
  <c r="L7102" i="1" s="1"/>
  <c r="L7103" i="1" a="1"/>
  <c r="L7103" i="1" s="1"/>
  <c r="L7104" i="1" a="1"/>
  <c r="L7104" i="1" s="1"/>
  <c r="L7105" i="1" a="1"/>
  <c r="L7105" i="1" s="1"/>
  <c r="L7106" i="1" a="1"/>
  <c r="L7106" i="1" s="1"/>
  <c r="L7107" i="1" a="1"/>
  <c r="L7107" i="1" s="1"/>
  <c r="L7108" i="1" a="1"/>
  <c r="L7108" i="1" s="1"/>
  <c r="L7109" i="1" a="1"/>
  <c r="L7109" i="1" s="1"/>
  <c r="L7110" i="1" a="1"/>
  <c r="L7110" i="1" s="1"/>
  <c r="L7111" i="1" a="1"/>
  <c r="L7111" i="1" s="1"/>
  <c r="L7112" i="1" a="1"/>
  <c r="L7112" i="1" s="1"/>
  <c r="L7113" i="1" a="1"/>
  <c r="L7113" i="1" s="1"/>
  <c r="L7114" i="1" a="1"/>
  <c r="L7114" i="1" s="1"/>
  <c r="L7115" i="1" a="1"/>
  <c r="L7115" i="1" s="1"/>
  <c r="L7116" i="1" a="1"/>
  <c r="L7116" i="1" s="1"/>
  <c r="L7117" i="1" a="1"/>
  <c r="L7117" i="1" s="1"/>
  <c r="L7118" i="1" a="1"/>
  <c r="L7118" i="1" s="1"/>
  <c r="L7119" i="1" a="1"/>
  <c r="L7119" i="1" s="1"/>
  <c r="L7120" i="1" a="1"/>
  <c r="L7120" i="1" s="1"/>
  <c r="L7121" i="1" a="1"/>
  <c r="L7121" i="1" s="1"/>
  <c r="L7122" i="1" a="1"/>
  <c r="L7122" i="1" s="1"/>
  <c r="L7123" i="1" a="1"/>
  <c r="L7123" i="1" s="1"/>
  <c r="L7124" i="1" a="1"/>
  <c r="L7124" i="1" s="1"/>
  <c r="L7125" i="1" a="1"/>
  <c r="L7125" i="1" s="1"/>
  <c r="L7126" i="1" a="1"/>
  <c r="L7126" i="1" s="1"/>
  <c r="L7127" i="1" a="1"/>
  <c r="L7127" i="1" s="1"/>
  <c r="L7128" i="1" a="1"/>
  <c r="L7128" i="1" s="1"/>
  <c r="L7129" i="1" a="1"/>
  <c r="L7129" i="1" s="1"/>
  <c r="L7130" i="1" a="1"/>
  <c r="L7130" i="1" s="1"/>
  <c r="L7131" i="1" a="1"/>
  <c r="L7131" i="1" s="1"/>
  <c r="L7132" i="1" a="1"/>
  <c r="L7132" i="1"/>
  <c r="L7133" i="1" a="1"/>
  <c r="L7133" i="1" s="1"/>
  <c r="L7134" i="1" a="1"/>
  <c r="L7134" i="1" s="1"/>
  <c r="L7135" i="1" a="1"/>
  <c r="L7135" i="1" s="1"/>
  <c r="L7136" i="1" a="1"/>
  <c r="L7136" i="1" s="1"/>
  <c r="L7137" i="1" a="1"/>
  <c r="L7137" i="1" s="1"/>
  <c r="L7138" i="1" a="1"/>
  <c r="L7138" i="1" s="1"/>
  <c r="L7139" i="1" a="1"/>
  <c r="L7139" i="1" s="1"/>
  <c r="L7140" i="1" a="1"/>
  <c r="L7140" i="1" s="1"/>
  <c r="L7141" i="1" a="1"/>
  <c r="L7141" i="1" s="1"/>
  <c r="L7142" i="1" a="1"/>
  <c r="L7142" i="1" s="1"/>
  <c r="L7143" i="1" a="1"/>
  <c r="L7143" i="1" s="1"/>
  <c r="L7144" i="1" a="1"/>
  <c r="L7144" i="1" s="1"/>
  <c r="L7145" i="1" a="1"/>
  <c r="L7145" i="1" s="1"/>
  <c r="L7146" i="1" a="1"/>
  <c r="L7146" i="1" s="1"/>
  <c r="L7147" i="1" a="1"/>
  <c r="L7147" i="1" s="1"/>
  <c r="L7148" i="1" a="1"/>
  <c r="L7148" i="1" s="1"/>
  <c r="L7149" i="1" a="1"/>
  <c r="L7149" i="1" s="1"/>
  <c r="L7150" i="1" a="1"/>
  <c r="L7150" i="1" s="1"/>
  <c r="L7151" i="1" a="1"/>
  <c r="L7151" i="1" s="1"/>
  <c r="L7152" i="1" a="1"/>
  <c r="L7152" i="1" s="1"/>
  <c r="L7153" i="1" a="1"/>
  <c r="L7153" i="1" s="1"/>
  <c r="L7154" i="1" a="1"/>
  <c r="L7154" i="1" s="1"/>
  <c r="L7155" i="1" a="1"/>
  <c r="L7155" i="1" s="1"/>
  <c r="L7156" i="1" a="1"/>
  <c r="L7156" i="1" s="1"/>
  <c r="L7157" i="1" a="1"/>
  <c r="L7157" i="1" s="1"/>
  <c r="L7158" i="1" a="1"/>
  <c r="L7158" i="1" s="1"/>
  <c r="L7159" i="1" a="1"/>
  <c r="L7159" i="1" s="1"/>
  <c r="L7160" i="1" a="1"/>
  <c r="L7160" i="1" s="1"/>
  <c r="L7161" i="1" a="1"/>
  <c r="L7161" i="1" s="1"/>
  <c r="L7162" i="1" a="1"/>
  <c r="L7162" i="1" s="1"/>
  <c r="L7163" i="1" a="1"/>
  <c r="L7163" i="1" s="1"/>
  <c r="L7164" i="1" a="1"/>
  <c r="L7164" i="1" s="1"/>
  <c r="L7165" i="1" a="1"/>
  <c r="L7165" i="1" s="1"/>
  <c r="L7166" i="1" a="1"/>
  <c r="L7166" i="1" s="1"/>
  <c r="L7167" i="1" a="1"/>
  <c r="L7167" i="1" s="1"/>
  <c r="L7168" i="1" a="1"/>
  <c r="L7168" i="1" s="1"/>
  <c r="L7169" i="1" a="1"/>
  <c r="L7169" i="1" s="1"/>
  <c r="L7170" i="1" a="1"/>
  <c r="L7170" i="1" s="1"/>
  <c r="L7171" i="1" a="1"/>
  <c r="L7171" i="1" s="1"/>
  <c r="L7172" i="1" a="1"/>
  <c r="L7172" i="1" s="1"/>
  <c r="L7173" i="1" a="1"/>
  <c r="L7173" i="1" s="1"/>
  <c r="L7174" i="1" a="1"/>
  <c r="L7174" i="1" s="1"/>
  <c r="L7175" i="1" a="1"/>
  <c r="L7175" i="1" s="1"/>
  <c r="L7176" i="1" a="1"/>
  <c r="L7176" i="1" s="1"/>
  <c r="L7177" i="1" a="1"/>
  <c r="L7177" i="1" s="1"/>
  <c r="L7178" i="1" a="1"/>
  <c r="L7178" i="1" s="1"/>
  <c r="L7179" i="1" a="1"/>
  <c r="L7179" i="1" s="1"/>
  <c r="L7180" i="1" a="1"/>
  <c r="L7180" i="1" s="1"/>
  <c r="L7181" i="1" a="1"/>
  <c r="L7181" i="1" s="1"/>
  <c r="L7182" i="1" a="1"/>
  <c r="L7182" i="1" s="1"/>
  <c r="L7183" i="1" a="1"/>
  <c r="L7183" i="1" s="1"/>
  <c r="L7184" i="1" a="1"/>
  <c r="L7184" i="1" s="1"/>
  <c r="L7185" i="1" a="1"/>
  <c r="L7185" i="1" s="1"/>
  <c r="L7186" i="1" a="1"/>
  <c r="L7186" i="1" s="1"/>
  <c r="L7187" i="1" a="1"/>
  <c r="L7187" i="1" s="1"/>
  <c r="L7188" i="1" a="1"/>
  <c r="L7188" i="1" s="1"/>
  <c r="L7189" i="1" a="1"/>
  <c r="L7189" i="1" s="1"/>
  <c r="L7190" i="1" a="1"/>
  <c r="L7190" i="1" s="1"/>
  <c r="L7191" i="1" a="1"/>
  <c r="L7191" i="1" s="1"/>
  <c r="L7192" i="1" a="1"/>
  <c r="L7192" i="1" s="1"/>
  <c r="L7193" i="1" a="1"/>
  <c r="L7193" i="1" s="1"/>
  <c r="L7194" i="1" a="1"/>
  <c r="L7194" i="1" s="1"/>
  <c r="L7195" i="1" a="1"/>
  <c r="L7195" i="1" s="1"/>
  <c r="L7196" i="1" a="1"/>
  <c r="L7196" i="1" s="1"/>
  <c r="L7197" i="1" a="1"/>
  <c r="L7197" i="1" s="1"/>
  <c r="L7198" i="1" a="1"/>
  <c r="L7198" i="1" s="1"/>
  <c r="L7199" i="1" a="1"/>
  <c r="L7199" i="1" s="1"/>
  <c r="L7200" i="1" a="1"/>
  <c r="L7200" i="1" s="1"/>
  <c r="L7201" i="1" a="1"/>
  <c r="L7201" i="1" s="1"/>
  <c r="L7202" i="1" a="1"/>
  <c r="L7202" i="1" s="1"/>
  <c r="L7203" i="1" a="1"/>
  <c r="L7203" i="1" s="1"/>
  <c r="L7204" i="1" a="1"/>
  <c r="L7204" i="1" s="1"/>
  <c r="L7205" i="1" a="1"/>
  <c r="L7205" i="1" s="1"/>
  <c r="L7206" i="1" a="1"/>
  <c r="L7206" i="1" s="1"/>
  <c r="L7207" i="1" a="1"/>
  <c r="L7207" i="1" s="1"/>
  <c r="L7208" i="1" a="1"/>
  <c r="L7208" i="1" s="1"/>
  <c r="L7209" i="1" a="1"/>
  <c r="L7209" i="1" s="1"/>
  <c r="L7210" i="1" a="1"/>
  <c r="L7210" i="1" s="1"/>
  <c r="L7211" i="1" a="1"/>
  <c r="L7211" i="1" s="1"/>
  <c r="L7212" i="1" a="1"/>
  <c r="L7212" i="1" s="1"/>
  <c r="L7213" i="1" a="1"/>
  <c r="L7213" i="1" s="1"/>
  <c r="L7214" i="1" a="1"/>
  <c r="L7214" i="1" s="1"/>
  <c r="L7215" i="1" a="1"/>
  <c r="L7215" i="1" s="1"/>
  <c r="L7216" i="1" a="1"/>
  <c r="L7216" i="1" s="1"/>
  <c r="L7217" i="1" a="1"/>
  <c r="L7217" i="1" s="1"/>
  <c r="L7218" i="1" a="1"/>
  <c r="L7218" i="1" s="1"/>
  <c r="L7219" i="1" a="1"/>
  <c r="L7219" i="1" s="1"/>
  <c r="L7220" i="1" a="1"/>
  <c r="L7220" i="1" s="1"/>
  <c r="L7221" i="1" a="1"/>
  <c r="L7221" i="1" s="1"/>
  <c r="L7222" i="1" a="1"/>
  <c r="L7222" i="1" s="1"/>
  <c r="L7223" i="1" a="1"/>
  <c r="L7223" i="1" s="1"/>
  <c r="L7224" i="1" a="1"/>
  <c r="L7224" i="1" s="1"/>
  <c r="L7225" i="1" a="1"/>
  <c r="L7225" i="1" s="1"/>
  <c r="L7226" i="1" a="1"/>
  <c r="L7226" i="1" s="1"/>
  <c r="L7227" i="1" a="1"/>
  <c r="L7227" i="1" s="1"/>
  <c r="L7228" i="1" a="1"/>
  <c r="L7228" i="1" s="1"/>
  <c r="L7229" i="1" a="1"/>
  <c r="L7229" i="1" s="1"/>
  <c r="L7230" i="1" a="1"/>
  <c r="L7230" i="1" s="1"/>
  <c r="L7231" i="1" a="1"/>
  <c r="L7231" i="1" s="1"/>
  <c r="L7232" i="1" a="1"/>
  <c r="L7232" i="1" s="1"/>
  <c r="L7233" i="1" a="1"/>
  <c r="L7233" i="1" s="1"/>
  <c r="L7234" i="1" a="1"/>
  <c r="L7234" i="1" s="1"/>
  <c r="L7235" i="1" a="1"/>
  <c r="L7235" i="1" s="1"/>
  <c r="L7236" i="1" a="1"/>
  <c r="L7236" i="1"/>
  <c r="L7237" i="1" a="1"/>
  <c r="L7237" i="1" s="1"/>
  <c r="L7238" i="1" a="1"/>
  <c r="L7238" i="1" s="1"/>
  <c r="L7239" i="1" a="1"/>
  <c r="L7239" i="1" s="1"/>
  <c r="L7240" i="1" a="1"/>
  <c r="L7240" i="1" s="1"/>
  <c r="L7241" i="1" a="1"/>
  <c r="L7241" i="1" s="1"/>
  <c r="L7242" i="1" a="1"/>
  <c r="L7242" i="1" s="1"/>
  <c r="L7243" i="1" a="1"/>
  <c r="L7243" i="1" s="1"/>
  <c r="L7244" i="1" a="1"/>
  <c r="L7244" i="1" s="1"/>
  <c r="L7245" i="1" a="1"/>
  <c r="L7245" i="1" s="1"/>
  <c r="L7246" i="1" a="1"/>
  <c r="L7246" i="1" s="1"/>
  <c r="L7247" i="1" a="1"/>
  <c r="L7247" i="1" s="1"/>
  <c r="L7248" i="1" a="1"/>
  <c r="L7248" i="1" s="1"/>
  <c r="L7249" i="1" a="1"/>
  <c r="L7249" i="1" s="1"/>
  <c r="L7250" i="1" a="1"/>
  <c r="L7250" i="1" s="1"/>
  <c r="L7251" i="1" a="1"/>
  <c r="L7251" i="1" s="1"/>
  <c r="L7252" i="1" a="1"/>
  <c r="L7252" i="1" s="1"/>
  <c r="L7253" i="1" a="1"/>
  <c r="L7253" i="1" s="1"/>
  <c r="L7254" i="1" a="1"/>
  <c r="L7254" i="1" s="1"/>
  <c r="L7255" i="1" a="1"/>
  <c r="L7255" i="1" s="1"/>
  <c r="L7256" i="1" a="1"/>
  <c r="L7256" i="1" s="1"/>
  <c r="L7257" i="1" a="1"/>
  <c r="L7257" i="1" s="1"/>
  <c r="L7258" i="1" a="1"/>
  <c r="L7258" i="1" s="1"/>
  <c r="L7259" i="1" a="1"/>
  <c r="L7259" i="1" s="1"/>
  <c r="L7260" i="1" a="1"/>
  <c r="L7260" i="1" s="1"/>
  <c r="L7261" i="1" a="1"/>
  <c r="L7261" i="1" s="1"/>
  <c r="L7262" i="1" a="1"/>
  <c r="L7262" i="1" s="1"/>
  <c r="L7263" i="1" a="1"/>
  <c r="L7263" i="1" s="1"/>
  <c r="L7264" i="1" a="1"/>
  <c r="L7264" i="1" s="1"/>
  <c r="L7265" i="1" a="1"/>
  <c r="L7265" i="1" s="1"/>
  <c r="L7266" i="1" a="1"/>
  <c r="L7266" i="1" s="1"/>
  <c r="L7267" i="1" a="1"/>
  <c r="L7267" i="1" s="1"/>
  <c r="L7268" i="1" a="1"/>
  <c r="L7268" i="1" s="1"/>
  <c r="L7269" i="1" a="1"/>
  <c r="L7269" i="1" s="1"/>
  <c r="L7270" i="1" a="1"/>
  <c r="L7270" i="1" s="1"/>
  <c r="L7271" i="1" a="1"/>
  <c r="L7271" i="1" s="1"/>
  <c r="L7272" i="1" a="1"/>
  <c r="L7272" i="1" s="1"/>
  <c r="L7273" i="1" a="1"/>
  <c r="L7273" i="1" s="1"/>
  <c r="L7274" i="1" a="1"/>
  <c r="L7274" i="1" s="1"/>
  <c r="L7275" i="1" a="1"/>
  <c r="L7275" i="1" s="1"/>
  <c r="L7276" i="1" a="1"/>
  <c r="L7276" i="1" s="1"/>
  <c r="L7277" i="1" a="1"/>
  <c r="L7277" i="1" s="1"/>
  <c r="L7278" i="1" a="1"/>
  <c r="L7278" i="1" s="1"/>
  <c r="L7279" i="1" a="1"/>
  <c r="L7279" i="1" s="1"/>
  <c r="L7280" i="1" a="1"/>
  <c r="L7280" i="1" s="1"/>
  <c r="L7281" i="1" a="1"/>
  <c r="L7281" i="1" s="1"/>
  <c r="L7282" i="1" a="1"/>
  <c r="L7282" i="1" s="1"/>
  <c r="L7283" i="1" a="1"/>
  <c r="L7283" i="1" s="1"/>
  <c r="L7284" i="1" a="1"/>
  <c r="L7284" i="1" s="1"/>
  <c r="L7285" i="1" a="1"/>
  <c r="L7285" i="1" s="1"/>
  <c r="L7286" i="1" a="1"/>
  <c r="L7286" i="1" s="1"/>
  <c r="L7287" i="1" a="1"/>
  <c r="L7287" i="1" s="1"/>
  <c r="L7288" i="1" a="1"/>
  <c r="L7288" i="1" s="1"/>
  <c r="L7289" i="1" a="1"/>
  <c r="L7289" i="1" s="1"/>
  <c r="L7290" i="1" a="1"/>
  <c r="L7290" i="1" s="1"/>
  <c r="L7291" i="1" a="1"/>
  <c r="L7291" i="1" s="1"/>
  <c r="L7292" i="1" a="1"/>
  <c r="L7292" i="1" s="1"/>
  <c r="L7293" i="1" a="1"/>
  <c r="L7293" i="1" s="1"/>
  <c r="L7294" i="1" a="1"/>
  <c r="L7294" i="1" s="1"/>
  <c r="L7295" i="1" a="1"/>
  <c r="L7295" i="1" s="1"/>
  <c r="L7296" i="1" a="1"/>
  <c r="L7296" i="1" s="1"/>
  <c r="L7297" i="1" a="1"/>
  <c r="L7297" i="1" s="1"/>
  <c r="L7298" i="1" a="1"/>
  <c r="L7298" i="1" s="1"/>
  <c r="L7299" i="1" a="1"/>
  <c r="L7299" i="1" s="1"/>
  <c r="L7300" i="1" a="1"/>
  <c r="L7300" i="1" s="1"/>
  <c r="L7301" i="1" a="1"/>
  <c r="L7301" i="1" s="1"/>
  <c r="L7302" i="1" a="1"/>
  <c r="L7302" i="1" s="1"/>
  <c r="L7303" i="1" a="1"/>
  <c r="L7303" i="1" s="1"/>
  <c r="L7304" i="1" a="1"/>
  <c r="L7304" i="1" s="1"/>
  <c r="L7305" i="1" a="1"/>
  <c r="L7305" i="1" s="1"/>
  <c r="L7306" i="1" a="1"/>
  <c r="L7306" i="1" s="1"/>
  <c r="L7307" i="1" a="1"/>
  <c r="L7307" i="1" s="1"/>
  <c r="L7308" i="1" a="1"/>
  <c r="L7308" i="1" s="1"/>
  <c r="L7309" i="1" a="1"/>
  <c r="L7309" i="1" s="1"/>
  <c r="L7310" i="1" a="1"/>
  <c r="L7310" i="1" s="1"/>
  <c r="L7311" i="1" a="1"/>
  <c r="L7311" i="1" s="1"/>
  <c r="L7312" i="1" a="1"/>
  <c r="L7312" i="1" s="1"/>
  <c r="L7313" i="1" a="1"/>
  <c r="L7313" i="1" s="1"/>
  <c r="L7314" i="1" a="1"/>
  <c r="L7314" i="1" s="1"/>
  <c r="L7315" i="1" a="1"/>
  <c r="L7315" i="1" s="1"/>
  <c r="L7316" i="1" a="1"/>
  <c r="L7316" i="1" s="1"/>
  <c r="L7317" i="1" a="1"/>
  <c r="L7317" i="1" s="1"/>
  <c r="L7318" i="1" a="1"/>
  <c r="L7318" i="1" s="1"/>
  <c r="L7319" i="1" a="1"/>
  <c r="L7319" i="1" s="1"/>
  <c r="L7320" i="1" a="1"/>
  <c r="L7320" i="1" s="1"/>
  <c r="L7321" i="1" a="1"/>
  <c r="L7321" i="1" s="1"/>
  <c r="L7322" i="1" a="1"/>
  <c r="L7322" i="1" s="1"/>
  <c r="L7323" i="1" a="1"/>
  <c r="L7323" i="1" s="1"/>
  <c r="L7324" i="1" a="1"/>
  <c r="L7324" i="1" s="1"/>
  <c r="L7325" i="1" a="1"/>
  <c r="L7325" i="1" s="1"/>
  <c r="L7326" i="1" a="1"/>
  <c r="L7326" i="1" s="1"/>
  <c r="L7327" i="1" a="1"/>
  <c r="L7327" i="1" s="1"/>
  <c r="L7328" i="1" a="1"/>
  <c r="L7328" i="1" s="1"/>
  <c r="L7329" i="1" a="1"/>
  <c r="L7329" i="1" s="1"/>
  <c r="L7330" i="1" a="1"/>
  <c r="L7330" i="1" s="1"/>
  <c r="L7331" i="1" a="1"/>
  <c r="L7331" i="1" s="1"/>
  <c r="L7332" i="1" a="1"/>
  <c r="L7332" i="1" s="1"/>
  <c r="L7333" i="1" a="1"/>
  <c r="L7333" i="1" s="1"/>
  <c r="L7334" i="1" a="1"/>
  <c r="L7334" i="1" s="1"/>
  <c r="L7335" i="1" a="1"/>
  <c r="L7335" i="1" s="1"/>
  <c r="L7336" i="1" a="1"/>
  <c r="L7336" i="1" s="1"/>
  <c r="L7337" i="1" a="1"/>
  <c r="L7337" i="1" s="1"/>
  <c r="L7338" i="1" a="1"/>
  <c r="L7338" i="1" s="1"/>
  <c r="L7339" i="1" a="1"/>
  <c r="L7339" i="1" s="1"/>
  <c r="L7340" i="1" a="1"/>
  <c r="L7340" i="1" s="1"/>
  <c r="L7341" i="1" a="1"/>
  <c r="L7341" i="1" s="1"/>
  <c r="L7342" i="1" a="1"/>
  <c r="L7342" i="1" s="1"/>
  <c r="L7343" i="1" a="1"/>
  <c r="L7343" i="1" s="1"/>
  <c r="L7344" i="1" a="1"/>
  <c r="L7344" i="1" s="1"/>
  <c r="L7345" i="1" a="1"/>
  <c r="L7345" i="1" s="1"/>
  <c r="L7346" i="1" a="1"/>
  <c r="L7346" i="1" s="1"/>
  <c r="L7347" i="1" a="1"/>
  <c r="L7347" i="1" s="1"/>
  <c r="L7348" i="1" a="1"/>
  <c r="L7348" i="1" s="1"/>
  <c r="L7349" i="1" a="1"/>
  <c r="L7349" i="1" s="1"/>
  <c r="L7350" i="1" a="1"/>
  <c r="L7350" i="1" s="1"/>
  <c r="L7351" i="1" a="1"/>
  <c r="L7351" i="1" s="1"/>
  <c r="L7352" i="1" a="1"/>
  <c r="L7352" i="1" s="1"/>
  <c r="L7353" i="1" a="1"/>
  <c r="L7353" i="1" s="1"/>
  <c r="L7354" i="1" a="1"/>
  <c r="L7354" i="1" s="1"/>
  <c r="L7355" i="1" a="1"/>
  <c r="L7355" i="1" s="1"/>
  <c r="L7356" i="1" a="1"/>
  <c r="L7356" i="1" s="1"/>
  <c r="L7357" i="1" a="1"/>
  <c r="L7357" i="1" s="1"/>
  <c r="L7358" i="1" a="1"/>
  <c r="L7358" i="1" s="1"/>
  <c r="L7359" i="1" a="1"/>
  <c r="L7359" i="1" s="1"/>
  <c r="L7360" i="1" a="1"/>
  <c r="L7360" i="1" s="1"/>
  <c r="L7361" i="1" a="1"/>
  <c r="L7361" i="1" s="1"/>
  <c r="L7362" i="1" a="1"/>
  <c r="L7362" i="1" s="1"/>
  <c r="L7363" i="1" a="1"/>
  <c r="L7363" i="1" s="1"/>
  <c r="L7364" i="1" a="1"/>
  <c r="L7364" i="1" s="1"/>
  <c r="L7365" i="1" a="1"/>
  <c r="L7365" i="1" s="1"/>
  <c r="L7366" i="1" a="1"/>
  <c r="L7366" i="1" s="1"/>
  <c r="L7367" i="1" a="1"/>
  <c r="L7367" i="1" s="1"/>
  <c r="L7368" i="1" a="1"/>
  <c r="L7368" i="1" s="1"/>
  <c r="L7369" i="1" a="1"/>
  <c r="L7369" i="1" s="1"/>
  <c r="L7370" i="1" a="1"/>
  <c r="L7370" i="1" s="1"/>
  <c r="L7371" i="1" a="1"/>
  <c r="L7371" i="1" s="1"/>
  <c r="L7372" i="1" a="1"/>
  <c r="L7372" i="1" s="1"/>
  <c r="L7373" i="1" a="1"/>
  <c r="L7373" i="1" s="1"/>
  <c r="L7374" i="1" a="1"/>
  <c r="L7374" i="1" s="1"/>
  <c r="L7375" i="1" a="1"/>
  <c r="L7375" i="1" s="1"/>
  <c r="L7376" i="1" a="1"/>
  <c r="L7376" i="1" s="1"/>
  <c r="L7377" i="1" a="1"/>
  <c r="L7377" i="1" s="1"/>
  <c r="L7378" i="1" a="1"/>
  <c r="L7378" i="1" s="1"/>
  <c r="L7379" i="1" a="1"/>
  <c r="L7379" i="1" s="1"/>
  <c r="L7380" i="1" a="1"/>
  <c r="L7380" i="1" s="1"/>
  <c r="L7381" i="1" a="1"/>
  <c r="L7381" i="1" s="1"/>
  <c r="L7382" i="1" a="1"/>
  <c r="L7382" i="1" s="1"/>
  <c r="L7383" i="1" a="1"/>
  <c r="L7383" i="1"/>
  <c r="L7384" i="1" a="1"/>
  <c r="L7384" i="1" s="1"/>
  <c r="L7385" i="1" a="1"/>
  <c r="L7385" i="1" s="1"/>
  <c r="L7386" i="1" a="1"/>
  <c r="L7386" i="1" s="1"/>
  <c r="L7387" i="1" a="1"/>
  <c r="L7387" i="1" s="1"/>
  <c r="L7388" i="1" a="1"/>
  <c r="L7388" i="1" s="1"/>
  <c r="L7389" i="1" a="1"/>
  <c r="L7389" i="1" s="1"/>
  <c r="L7390" i="1" a="1"/>
  <c r="L7390" i="1" s="1"/>
  <c r="L7391" i="1" a="1"/>
  <c r="L7391" i="1"/>
  <c r="L7392" i="1" a="1"/>
  <c r="L7392" i="1" s="1"/>
  <c r="L7393" i="1" a="1"/>
  <c r="L7393" i="1" s="1"/>
  <c r="L7394" i="1" a="1"/>
  <c r="L7394" i="1" s="1"/>
  <c r="L7395" i="1" a="1"/>
  <c r="L7395" i="1" s="1"/>
  <c r="L7396" i="1" a="1"/>
  <c r="L7396" i="1" s="1"/>
  <c r="L7397" i="1" a="1"/>
  <c r="L7397" i="1" s="1"/>
  <c r="L7398" i="1" a="1"/>
  <c r="L7398" i="1" s="1"/>
  <c r="L7399" i="1" a="1"/>
  <c r="L7399" i="1" s="1"/>
  <c r="L7400" i="1" a="1"/>
  <c r="L7400" i="1" s="1"/>
  <c r="L7401" i="1" a="1"/>
  <c r="L7401" i="1" s="1"/>
  <c r="L7402" i="1" a="1"/>
  <c r="L7402" i="1"/>
  <c r="L7403" i="1" a="1"/>
  <c r="L7403" i="1" s="1"/>
  <c r="L7404" i="1" a="1"/>
  <c r="L7404" i="1" s="1"/>
  <c r="L7405" i="1" a="1"/>
  <c r="L7405" i="1" s="1"/>
  <c r="L7406" i="1" a="1"/>
  <c r="L7406" i="1" s="1"/>
  <c r="L7407" i="1" a="1"/>
  <c r="L7407" i="1" s="1"/>
  <c r="L7408" i="1" a="1"/>
  <c r="L7408" i="1" s="1"/>
  <c r="L7409" i="1" a="1"/>
  <c r="L7409" i="1" s="1"/>
  <c r="L7410" i="1" a="1"/>
  <c r="L7410" i="1" s="1"/>
  <c r="L7411" i="1" a="1"/>
  <c r="L7411" i="1" s="1"/>
  <c r="L7412" i="1" a="1"/>
  <c r="L7412" i="1" s="1"/>
  <c r="L7413" i="1" a="1"/>
  <c r="L7413" i="1" s="1"/>
  <c r="L7414" i="1" a="1"/>
  <c r="L7414" i="1" s="1"/>
  <c r="L7415" i="1" a="1"/>
  <c r="L7415" i="1" s="1"/>
  <c r="L7416" i="1" a="1"/>
  <c r="L7416" i="1" s="1"/>
  <c r="L7417" i="1" a="1"/>
  <c r="L7417" i="1" s="1"/>
  <c r="L7418" i="1" a="1"/>
  <c r="L7418" i="1" s="1"/>
  <c r="L7419" i="1" a="1"/>
  <c r="L7419" i="1" s="1"/>
  <c r="L7420" i="1" a="1"/>
  <c r="L7420" i="1" s="1"/>
  <c r="L7421" i="1" a="1"/>
  <c r="L7421" i="1" s="1"/>
  <c r="L7422" i="1" a="1"/>
  <c r="L7422" i="1" s="1"/>
  <c r="L7423" i="1" a="1"/>
  <c r="L7423" i="1" s="1"/>
  <c r="L7424" i="1" a="1"/>
  <c r="L7424" i="1" s="1"/>
  <c r="L7425" i="1" a="1"/>
  <c r="L7425" i="1" s="1"/>
  <c r="L7426" i="1" a="1"/>
  <c r="L7426" i="1" s="1"/>
  <c r="L7427" i="1" a="1"/>
  <c r="L7427" i="1" s="1"/>
  <c r="L7428" i="1" a="1"/>
  <c r="L7428" i="1" s="1"/>
  <c r="L7429" i="1" a="1"/>
  <c r="L7429" i="1" s="1"/>
  <c r="L7430" i="1" a="1"/>
  <c r="L7430" i="1" s="1"/>
  <c r="L7431" i="1" a="1"/>
  <c r="L7431" i="1" s="1"/>
  <c r="L7432" i="1" a="1"/>
  <c r="L7432" i="1" s="1"/>
  <c r="L7433" i="1" a="1"/>
  <c r="L7433" i="1"/>
  <c r="L7434" i="1" a="1"/>
  <c r="L7434" i="1" s="1"/>
  <c r="L7435" i="1" a="1"/>
  <c r="L7435" i="1" s="1"/>
  <c r="L7436" i="1" a="1"/>
  <c r="L7436" i="1" s="1"/>
  <c r="L7437" i="1" a="1"/>
  <c r="L7437" i="1" s="1"/>
  <c r="L7438" i="1" a="1"/>
  <c r="L7438" i="1" s="1"/>
  <c r="L7439" i="1" a="1"/>
  <c r="L7439" i="1" s="1"/>
  <c r="L7440" i="1" a="1"/>
  <c r="L7440" i="1" s="1"/>
  <c r="L7441" i="1" a="1"/>
  <c r="L7441" i="1" s="1"/>
  <c r="L7442" i="1" a="1"/>
  <c r="L7442" i="1" s="1"/>
  <c r="L7443" i="1" a="1"/>
  <c r="L7443" i="1" s="1"/>
  <c r="L7444" i="1" a="1"/>
  <c r="L7444" i="1" s="1"/>
  <c r="L7445" i="1" a="1"/>
  <c r="L7445" i="1" s="1"/>
  <c r="L7446" i="1" a="1"/>
  <c r="L7446" i="1" s="1"/>
  <c r="L7447" i="1" a="1"/>
  <c r="L7447" i="1" s="1"/>
  <c r="L7448" i="1" a="1"/>
  <c r="L7448" i="1" s="1"/>
  <c r="L7449" i="1" a="1"/>
  <c r="L7449" i="1" s="1"/>
  <c r="L7450" i="1" a="1"/>
  <c r="L7450" i="1" s="1"/>
  <c r="L7451" i="1" a="1"/>
  <c r="L7451" i="1" s="1"/>
  <c r="L7452" i="1" a="1"/>
  <c r="L7452" i="1" s="1"/>
  <c r="L7453" i="1" a="1"/>
  <c r="L7453" i="1" s="1"/>
  <c r="L7454" i="1" a="1"/>
  <c r="L7454" i="1" s="1"/>
  <c r="L7455" i="1" a="1"/>
  <c r="L7455" i="1" s="1"/>
  <c r="L7456" i="1" a="1"/>
  <c r="L7456" i="1" s="1"/>
  <c r="L7457" i="1" a="1"/>
  <c r="L7457" i="1" s="1"/>
  <c r="L7458" i="1" a="1"/>
  <c r="L7458" i="1" s="1"/>
  <c r="L7459" i="1" a="1"/>
  <c r="L7459" i="1" s="1"/>
  <c r="L7460" i="1" a="1"/>
  <c r="L7460" i="1" s="1"/>
  <c r="L7461" i="1" a="1"/>
  <c r="L7461" i="1" s="1"/>
  <c r="L7462" i="1" a="1"/>
  <c r="L7462" i="1" s="1"/>
  <c r="L7463" i="1" a="1"/>
  <c r="L7463" i="1" s="1"/>
  <c r="L7464" i="1" a="1"/>
  <c r="L7464" i="1" s="1"/>
  <c r="L7465" i="1" a="1"/>
  <c r="L7465" i="1" s="1"/>
  <c r="L7466" i="1" a="1"/>
  <c r="L7466" i="1" s="1"/>
  <c r="L7467" i="1" a="1"/>
  <c r="L7467" i="1" s="1"/>
  <c r="L7468" i="1" a="1"/>
  <c r="L7468" i="1" s="1"/>
  <c r="L7469" i="1" a="1"/>
  <c r="L7469" i="1" s="1"/>
  <c r="L7470" i="1" a="1"/>
  <c r="L7470" i="1" s="1"/>
  <c r="L7471" i="1" a="1"/>
  <c r="L7471" i="1" s="1"/>
  <c r="L7472" i="1" a="1"/>
  <c r="L7472" i="1" s="1"/>
  <c r="L7473" i="1" a="1"/>
  <c r="L7473" i="1" s="1"/>
  <c r="L7474" i="1" a="1"/>
  <c r="L7474" i="1" s="1"/>
  <c r="L7475" i="1" a="1"/>
  <c r="L7475" i="1" s="1"/>
  <c r="L7476" i="1" a="1"/>
  <c r="L7476" i="1" s="1"/>
  <c r="L7477" i="1" a="1"/>
  <c r="L7477" i="1" s="1"/>
  <c r="L7478" i="1" a="1"/>
  <c r="L7478" i="1" s="1"/>
  <c r="L7479" i="1" a="1"/>
  <c r="L7479" i="1" s="1"/>
  <c r="L7480" i="1" a="1"/>
  <c r="L7480" i="1" s="1"/>
  <c r="L7481" i="1" a="1"/>
  <c r="L7481" i="1"/>
  <c r="L7482" i="1" a="1"/>
  <c r="L7482" i="1"/>
  <c r="L7483" i="1" a="1"/>
  <c r="L7483" i="1" s="1"/>
  <c r="L7484" i="1" a="1"/>
  <c r="L7484" i="1" s="1"/>
  <c r="L7485" i="1" a="1"/>
  <c r="L7485" i="1" s="1"/>
  <c r="L7486" i="1" a="1"/>
  <c r="L7486" i="1" s="1"/>
  <c r="L7487" i="1" a="1"/>
  <c r="L7487" i="1" s="1"/>
  <c r="L7488" i="1" a="1"/>
  <c r="L7488" i="1" s="1"/>
  <c r="L7489" i="1" a="1"/>
  <c r="L7489" i="1" s="1"/>
  <c r="L7490" i="1" a="1"/>
  <c r="L7490" i="1" s="1"/>
  <c r="L7491" i="1" a="1"/>
  <c r="L7491" i="1"/>
  <c r="L7492" i="1" a="1"/>
  <c r="L7492" i="1"/>
  <c r="L7493" i="1" a="1"/>
  <c r="L7493" i="1" s="1"/>
  <c r="L7494" i="1" a="1"/>
  <c r="L7494" i="1" s="1"/>
  <c r="L7495" i="1" a="1"/>
  <c r="L7495" i="1" s="1"/>
  <c r="L7496" i="1" a="1"/>
  <c r="L7496" i="1" s="1"/>
  <c r="L7497" i="1" a="1"/>
  <c r="L7497" i="1" s="1"/>
  <c r="L7498" i="1" a="1"/>
  <c r="L7498" i="1" s="1"/>
  <c r="L7499" i="1" a="1"/>
  <c r="L7499" i="1" s="1"/>
  <c r="L7500" i="1" a="1"/>
  <c r="L7500" i="1" s="1"/>
  <c r="L7501" i="1" a="1"/>
  <c r="L7501" i="1" s="1"/>
  <c r="L7502" i="1" a="1"/>
  <c r="L7502" i="1" s="1"/>
  <c r="L7503" i="1" a="1"/>
  <c r="L7503" i="1" s="1"/>
  <c r="L7504" i="1" a="1"/>
  <c r="L7504" i="1" s="1"/>
  <c r="L7505" i="1" a="1"/>
  <c r="L7505" i="1" s="1"/>
  <c r="L7506" i="1" a="1"/>
  <c r="L7506" i="1" s="1"/>
  <c r="L7507" i="1" a="1"/>
  <c r="L7507" i="1" s="1"/>
  <c r="L7508" i="1" a="1"/>
  <c r="L7508" i="1" s="1"/>
  <c r="L7509" i="1" a="1"/>
  <c r="L7509" i="1" s="1"/>
  <c r="L7510" i="1" a="1"/>
  <c r="L7510" i="1" s="1"/>
  <c r="L7511" i="1" a="1"/>
  <c r="L7511" i="1"/>
  <c r="L7512" i="1" a="1"/>
  <c r="L7512" i="1"/>
  <c r="L7513" i="1" a="1"/>
  <c r="L7513" i="1" s="1"/>
  <c r="L7514" i="1" a="1"/>
  <c r="L7514" i="1" s="1"/>
  <c r="L7515" i="1" a="1"/>
  <c r="L7515" i="1" s="1"/>
  <c r="L7516" i="1" a="1"/>
  <c r="L7516" i="1" s="1"/>
  <c r="L7517" i="1" a="1"/>
  <c r="L7517" i="1" s="1"/>
  <c r="L7518" i="1" a="1"/>
  <c r="L7518" i="1"/>
  <c r="L7519" i="1" a="1"/>
  <c r="L7519" i="1" s="1"/>
  <c r="L7520" i="1" a="1"/>
  <c r="L7520" i="1" s="1"/>
  <c r="L7521" i="1" a="1"/>
  <c r="L7521" i="1" s="1"/>
  <c r="L7522" i="1" a="1"/>
  <c r="L7522" i="1" s="1"/>
  <c r="L7523" i="1" a="1"/>
  <c r="L7523" i="1" s="1"/>
  <c r="L7524" i="1" a="1"/>
  <c r="L7524" i="1" s="1"/>
  <c r="L7525" i="1" a="1"/>
  <c r="L7525" i="1" s="1"/>
  <c r="L7526" i="1" a="1"/>
  <c r="L7526" i="1" s="1"/>
  <c r="L7527" i="1" a="1"/>
  <c r="L7527" i="1" s="1"/>
  <c r="L7528" i="1" a="1"/>
  <c r="L7528" i="1" s="1"/>
  <c r="L7529" i="1" a="1"/>
  <c r="L7529" i="1" s="1"/>
  <c r="L7530" i="1" a="1"/>
  <c r="L7530" i="1" s="1"/>
  <c r="L7531" i="1" a="1"/>
  <c r="L7531" i="1" s="1"/>
  <c r="L7532" i="1" a="1"/>
  <c r="L7532" i="1" s="1"/>
  <c r="L7533" i="1" a="1"/>
  <c r="L7533" i="1" s="1"/>
  <c r="L7534" i="1" a="1"/>
  <c r="L7534" i="1" s="1"/>
  <c r="L7535" i="1" a="1"/>
  <c r="L7535" i="1" s="1"/>
  <c r="L7536" i="1" a="1"/>
  <c r="L7536" i="1" s="1"/>
  <c r="L7537" i="1" a="1"/>
  <c r="L7537" i="1" s="1"/>
  <c r="L7538" i="1" a="1"/>
  <c r="L7538" i="1" s="1"/>
  <c r="L7539" i="1" a="1"/>
  <c r="L7539" i="1" s="1"/>
  <c r="L7540" i="1" a="1"/>
  <c r="L7540" i="1" s="1"/>
  <c r="L7541" i="1" a="1"/>
  <c r="L7541" i="1" s="1"/>
  <c r="L7542" i="1" a="1"/>
  <c r="L7542" i="1" s="1"/>
  <c r="L7543" i="1" a="1"/>
  <c r="L7543" i="1" s="1"/>
  <c r="L7544" i="1" a="1"/>
  <c r="L7544" i="1" s="1"/>
  <c r="L7545" i="1" a="1"/>
  <c r="L7545" i="1" s="1"/>
  <c r="L7546" i="1" a="1"/>
  <c r="L7546" i="1" s="1"/>
  <c r="L7547" i="1" a="1"/>
  <c r="L7547" i="1" s="1"/>
  <c r="L7548" i="1" a="1"/>
  <c r="L7548" i="1" s="1"/>
  <c r="L7549" i="1" a="1"/>
  <c r="L7549" i="1" s="1"/>
  <c r="L7550" i="1" a="1"/>
  <c r="L7550" i="1" s="1"/>
  <c r="L7551" i="1" a="1"/>
  <c r="L7551" i="1" s="1"/>
  <c r="L7552" i="1" a="1"/>
  <c r="L7552" i="1" s="1"/>
  <c r="L7553" i="1" a="1"/>
  <c r="L7553" i="1" s="1"/>
  <c r="L7554" i="1" a="1"/>
  <c r="L7554" i="1" s="1"/>
  <c r="L7555" i="1" a="1"/>
  <c r="L7555" i="1" s="1"/>
  <c r="L7556" i="1" a="1"/>
  <c r="L7556" i="1" s="1"/>
  <c r="L7557" i="1" a="1"/>
  <c r="L7557" i="1" s="1"/>
  <c r="L7558" i="1" a="1"/>
  <c r="L7558" i="1" s="1"/>
  <c r="L7559" i="1" a="1"/>
  <c r="L7559" i="1" s="1"/>
  <c r="L7560" i="1" a="1"/>
  <c r="L7560" i="1" s="1"/>
  <c r="L7561" i="1" a="1"/>
  <c r="L7561" i="1" s="1"/>
  <c r="L7562" i="1" a="1"/>
  <c r="L7562" i="1" s="1"/>
  <c r="L7563" i="1" a="1"/>
  <c r="L7563" i="1" s="1"/>
  <c r="L7564" i="1" a="1"/>
  <c r="L7564" i="1"/>
  <c r="L7565" i="1" a="1"/>
  <c r="L7565" i="1" s="1"/>
  <c r="L7566" i="1" a="1"/>
  <c r="L7566" i="1" s="1"/>
  <c r="L7567" i="1" a="1"/>
  <c r="L7567" i="1" s="1"/>
  <c r="L7568" i="1" a="1"/>
  <c r="L7568" i="1" s="1"/>
  <c r="L7569" i="1" a="1"/>
  <c r="L7569" i="1" s="1"/>
  <c r="L7570" i="1" a="1"/>
  <c r="L7570" i="1" s="1"/>
  <c r="L7571" i="1" a="1"/>
  <c r="L7571" i="1" s="1"/>
  <c r="L7572" i="1" a="1"/>
  <c r="L7572" i="1" s="1"/>
  <c r="L7573" i="1" a="1"/>
  <c r="L7573" i="1" s="1"/>
  <c r="L7574" i="1" a="1"/>
  <c r="L7574" i="1" s="1"/>
  <c r="L7575" i="1" a="1"/>
  <c r="L7575" i="1" s="1"/>
  <c r="L7576" i="1" a="1"/>
  <c r="L7576" i="1" s="1"/>
  <c r="L7577" i="1" a="1"/>
  <c r="L7577" i="1" s="1"/>
  <c r="L7578" i="1" a="1"/>
  <c r="L7578" i="1" s="1"/>
  <c r="L7579" i="1" a="1"/>
  <c r="L7579" i="1" s="1"/>
  <c r="L7580" i="1" a="1"/>
  <c r="L7580" i="1" s="1"/>
  <c r="L7581" i="1" a="1"/>
  <c r="L7581" i="1" s="1"/>
  <c r="L7582" i="1" a="1"/>
  <c r="L7582" i="1" s="1"/>
  <c r="L7583" i="1" a="1"/>
  <c r="L7583" i="1" s="1"/>
  <c r="L7584" i="1" a="1"/>
  <c r="L7584" i="1" s="1"/>
  <c r="L7585" i="1" a="1"/>
  <c r="L7585" i="1" s="1"/>
  <c r="L7586" i="1" a="1"/>
  <c r="L7586" i="1" s="1"/>
  <c r="L7587" i="1" a="1"/>
  <c r="L7587" i="1" s="1"/>
  <c r="L7588" i="1" a="1"/>
  <c r="L7588" i="1" s="1"/>
  <c r="L7589" i="1" a="1"/>
  <c r="L7589" i="1" s="1"/>
  <c r="L7590" i="1" a="1"/>
  <c r="L7590" i="1" s="1"/>
  <c r="L7591" i="1" a="1"/>
  <c r="L7591" i="1" s="1"/>
  <c r="L7592" i="1" a="1"/>
  <c r="L7592" i="1" s="1"/>
  <c r="L7593" i="1" a="1"/>
  <c r="L7593" i="1" s="1"/>
  <c r="L7594" i="1" a="1"/>
  <c r="L7594" i="1" s="1"/>
  <c r="L7595" i="1" a="1"/>
  <c r="L7595" i="1" s="1"/>
  <c r="L7596" i="1" a="1"/>
  <c r="L7596" i="1" s="1"/>
  <c r="L7597" i="1" a="1"/>
  <c r="L7597" i="1" s="1"/>
  <c r="L7598" i="1" a="1"/>
  <c r="L7598" i="1" s="1"/>
  <c r="L7599" i="1" a="1"/>
  <c r="L7599" i="1" s="1"/>
  <c r="L7600" i="1" a="1"/>
  <c r="L7600" i="1" s="1"/>
  <c r="L7601" i="1" a="1"/>
  <c r="L7601" i="1" s="1"/>
  <c r="L7602" i="1" a="1"/>
  <c r="L7602" i="1" s="1"/>
  <c r="L7603" i="1" a="1"/>
  <c r="L7603" i="1" s="1"/>
  <c r="L7604" i="1" a="1"/>
  <c r="L7604" i="1" s="1"/>
  <c r="L7605" i="1" a="1"/>
  <c r="L7605" i="1" s="1"/>
  <c r="L7606" i="1" a="1"/>
  <c r="L7606" i="1" s="1"/>
  <c r="L7607" i="1" a="1"/>
  <c r="L7607" i="1" s="1"/>
  <c r="L7608" i="1" a="1"/>
  <c r="L7608" i="1" s="1"/>
  <c r="L7609" i="1" a="1"/>
  <c r="L7609" i="1" s="1"/>
  <c r="L7610" i="1" a="1"/>
  <c r="L7610" i="1" s="1"/>
  <c r="L7611" i="1" a="1"/>
  <c r="L7611" i="1" s="1"/>
  <c r="L7612" i="1" a="1"/>
  <c r="L7612" i="1" s="1"/>
  <c r="L7613" i="1" a="1"/>
  <c r="L7613" i="1" s="1"/>
  <c r="L7614" i="1" a="1"/>
  <c r="L7614" i="1" s="1"/>
  <c r="L7615" i="1" a="1"/>
  <c r="L7615" i="1" s="1"/>
  <c r="L7616" i="1" a="1"/>
  <c r="L7616" i="1" s="1"/>
  <c r="L7617" i="1" a="1"/>
  <c r="L7617" i="1" s="1"/>
  <c r="L7618" i="1" a="1"/>
  <c r="L7618" i="1" s="1"/>
  <c r="L7619" i="1" a="1"/>
  <c r="L7619" i="1" s="1"/>
  <c r="L7620" i="1" a="1"/>
  <c r="L7620" i="1" s="1"/>
  <c r="L7621" i="1" a="1"/>
  <c r="L7621" i="1" s="1"/>
  <c r="L7622" i="1" a="1"/>
  <c r="L7622" i="1" s="1"/>
  <c r="L7623" i="1" a="1"/>
  <c r="L7623" i="1" s="1"/>
  <c r="L7624" i="1" a="1"/>
  <c r="L7624" i="1" s="1"/>
  <c r="L7625" i="1" a="1"/>
  <c r="L7625" i="1" s="1"/>
  <c r="L7626" i="1" a="1"/>
  <c r="L7626" i="1" s="1"/>
  <c r="L7627" i="1" a="1"/>
  <c r="L7627" i="1" s="1"/>
  <c r="L7628" i="1" a="1"/>
  <c r="L7628" i="1" s="1"/>
  <c r="L7629" i="1" a="1"/>
  <c r="L7629" i="1" s="1"/>
  <c r="L7630" i="1" a="1"/>
  <c r="L7630" i="1" s="1"/>
  <c r="L7631" i="1" a="1"/>
  <c r="L7631" i="1" s="1"/>
  <c r="L7632" i="1" a="1"/>
  <c r="L7632" i="1" s="1"/>
  <c r="L7633" i="1" a="1"/>
  <c r="L7633" i="1" s="1"/>
  <c r="L7634" i="1" a="1"/>
  <c r="L7634" i="1" s="1"/>
  <c r="L7635" i="1" a="1"/>
  <c r="L7635" i="1" s="1"/>
  <c r="L7636" i="1" a="1"/>
  <c r="L7636" i="1" s="1"/>
  <c r="L7637" i="1" a="1"/>
  <c r="L7637" i="1" s="1"/>
  <c r="L7638" i="1" a="1"/>
  <c r="L7638" i="1" s="1"/>
  <c r="L7639" i="1" a="1"/>
  <c r="L7639" i="1" s="1"/>
  <c r="L7640" i="1" a="1"/>
  <c r="L7640" i="1" s="1"/>
  <c r="L7641" i="1" a="1"/>
  <c r="L7641" i="1" s="1"/>
  <c r="L7642" i="1" a="1"/>
  <c r="L7642" i="1" s="1"/>
  <c r="L7643" i="1" a="1"/>
  <c r="L7643" i="1" s="1"/>
  <c r="L7644" i="1" a="1"/>
  <c r="L7644" i="1" s="1"/>
  <c r="L7645" i="1" a="1"/>
  <c r="L7645" i="1" s="1"/>
  <c r="L7646" i="1" a="1"/>
  <c r="L7646" i="1" s="1"/>
  <c r="L7647" i="1" a="1"/>
  <c r="L7647" i="1" s="1"/>
  <c r="L7648" i="1" a="1"/>
  <c r="L7648" i="1" s="1"/>
  <c r="L7649" i="1" a="1"/>
  <c r="L7649" i="1" s="1"/>
  <c r="L7650" i="1" a="1"/>
  <c r="L7650" i="1" s="1"/>
  <c r="L7651" i="1" a="1"/>
  <c r="L7651" i="1" s="1"/>
  <c r="L7652" i="1" a="1"/>
  <c r="L7652" i="1" s="1"/>
  <c r="L7653" i="1" a="1"/>
  <c r="L7653" i="1" s="1"/>
  <c r="L7654" i="1" a="1"/>
  <c r="L7654" i="1" s="1"/>
  <c r="L7655" i="1" a="1"/>
  <c r="L7655" i="1" s="1"/>
  <c r="L7656" i="1" a="1"/>
  <c r="L7656" i="1" s="1"/>
  <c r="L7657" i="1" a="1"/>
  <c r="L7657" i="1" s="1"/>
  <c r="L7658" i="1" a="1"/>
  <c r="L7658" i="1" s="1"/>
  <c r="L7659" i="1" a="1"/>
  <c r="L7659" i="1" s="1"/>
  <c r="L7660" i="1" a="1"/>
  <c r="L7660" i="1" s="1"/>
  <c r="L7661" i="1" a="1"/>
  <c r="L7661" i="1" s="1"/>
  <c r="L7662" i="1" a="1"/>
  <c r="L7662" i="1" s="1"/>
  <c r="L7663" i="1" a="1"/>
  <c r="L7663" i="1" s="1"/>
  <c r="L7664" i="1" a="1"/>
  <c r="L7664" i="1" s="1"/>
  <c r="L7665" i="1" a="1"/>
  <c r="L7665" i="1" s="1"/>
  <c r="L7666" i="1" a="1"/>
  <c r="L7666" i="1" s="1"/>
  <c r="L7667" i="1" a="1"/>
  <c r="L7667" i="1" s="1"/>
  <c r="L7668" i="1" a="1"/>
  <c r="L7668" i="1" s="1"/>
  <c r="L7669" i="1" a="1"/>
  <c r="L7669" i="1" s="1"/>
  <c r="L7670" i="1" a="1"/>
  <c r="L7670" i="1" s="1"/>
  <c r="L7671" i="1" a="1"/>
  <c r="L7671" i="1" s="1"/>
  <c r="L7672" i="1" a="1"/>
  <c r="L7672" i="1" s="1"/>
  <c r="L7673" i="1" a="1"/>
  <c r="L7673" i="1" s="1"/>
  <c r="L7674" i="1" a="1"/>
  <c r="L7674" i="1" s="1"/>
  <c r="L7675" i="1" a="1"/>
  <c r="L7675" i="1" s="1"/>
  <c r="L7676" i="1" a="1"/>
  <c r="L7676" i="1" s="1"/>
  <c r="L7677" i="1" a="1"/>
  <c r="L7677" i="1" s="1"/>
  <c r="L7678" i="1" a="1"/>
  <c r="L7678" i="1" s="1"/>
  <c r="L7679" i="1" a="1"/>
  <c r="L7679" i="1" s="1"/>
  <c r="L7680" i="1" a="1"/>
  <c r="L7680" i="1" s="1"/>
  <c r="L7681" i="1" a="1"/>
  <c r="L7681" i="1" s="1"/>
  <c r="L7682" i="1" a="1"/>
  <c r="L7682" i="1" s="1"/>
  <c r="L7683" i="1" a="1"/>
  <c r="L7683" i="1" s="1"/>
  <c r="L7684" i="1" a="1"/>
  <c r="L7684" i="1" s="1"/>
  <c r="L7685" i="1" a="1"/>
  <c r="L7685" i="1" s="1"/>
  <c r="L7686" i="1" a="1"/>
  <c r="L7686" i="1" s="1"/>
  <c r="L7687" i="1" a="1"/>
  <c r="L7687" i="1" s="1"/>
  <c r="L7688" i="1" a="1"/>
  <c r="L7688" i="1" s="1"/>
  <c r="L7689" i="1" a="1"/>
  <c r="L7689" i="1" s="1"/>
  <c r="L7690" i="1" a="1"/>
  <c r="L7690" i="1" s="1"/>
  <c r="L7691" i="1" a="1"/>
  <c r="L7691" i="1" s="1"/>
  <c r="L7692" i="1" a="1"/>
  <c r="L7692" i="1" s="1"/>
  <c r="L7693" i="1" a="1"/>
  <c r="L7693" i="1" s="1"/>
  <c r="L7694" i="1" a="1"/>
  <c r="L7694" i="1" s="1"/>
  <c r="L7695" i="1" a="1"/>
  <c r="L7695" i="1" s="1"/>
  <c r="L7696" i="1" a="1"/>
  <c r="L7696" i="1" s="1"/>
  <c r="L7697" i="1" a="1"/>
  <c r="L7697" i="1" s="1"/>
  <c r="L7698" i="1" a="1"/>
  <c r="L7698" i="1" s="1"/>
  <c r="L7699" i="1" a="1"/>
  <c r="L7699" i="1" s="1"/>
  <c r="L7700" i="1" a="1"/>
  <c r="L7700" i="1" s="1"/>
  <c r="L7701" i="1" a="1"/>
  <c r="L7701" i="1" s="1"/>
  <c r="L7702" i="1" a="1"/>
  <c r="L7702" i="1" s="1"/>
  <c r="L7703" i="1" a="1"/>
  <c r="L7703" i="1" s="1"/>
  <c r="L7704" i="1" a="1"/>
  <c r="L7704" i="1" s="1"/>
  <c r="L7705" i="1" a="1"/>
  <c r="L7705" i="1" s="1"/>
  <c r="L7706" i="1" a="1"/>
  <c r="L7706" i="1" s="1"/>
  <c r="L7707" i="1" a="1"/>
  <c r="L7707" i="1" s="1"/>
  <c r="L7708" i="1" a="1"/>
  <c r="L7708" i="1" s="1"/>
  <c r="L7709" i="1" a="1"/>
  <c r="L7709" i="1" s="1"/>
  <c r="L7710" i="1" a="1"/>
  <c r="L7710" i="1" s="1"/>
  <c r="L7711" i="1" a="1"/>
  <c r="L7711" i="1" s="1"/>
  <c r="L7712" i="1" a="1"/>
  <c r="L7712" i="1" s="1"/>
  <c r="L7713" i="1" a="1"/>
  <c r="L7713" i="1" s="1"/>
  <c r="L7714" i="1" a="1"/>
  <c r="L7714" i="1" s="1"/>
  <c r="L7715" i="1" a="1"/>
  <c r="L7715" i="1" s="1"/>
  <c r="L7716" i="1" a="1"/>
  <c r="L7716" i="1" s="1"/>
  <c r="L7717" i="1" a="1"/>
  <c r="L7717" i="1" s="1"/>
  <c r="L7718" i="1" a="1"/>
  <c r="L7718" i="1" s="1"/>
  <c r="L7719" i="1" a="1"/>
  <c r="L7719" i="1" s="1"/>
  <c r="L7720" i="1" a="1"/>
  <c r="L7720" i="1" s="1"/>
  <c r="L7721" i="1" a="1"/>
  <c r="L7721" i="1" s="1"/>
  <c r="L7722" i="1" a="1"/>
  <c r="L7722" i="1" s="1"/>
  <c r="L7723" i="1" a="1"/>
  <c r="L7723" i="1" s="1"/>
  <c r="L7724" i="1" a="1"/>
  <c r="L7724" i="1" s="1"/>
  <c r="L7725" i="1" a="1"/>
  <c r="L7725" i="1" s="1"/>
  <c r="L7726" i="1" a="1"/>
  <c r="L7726" i="1" s="1"/>
  <c r="L7727" i="1" a="1"/>
  <c r="L7727" i="1" s="1"/>
  <c r="L7728" i="1" a="1"/>
  <c r="L7728" i="1" s="1"/>
  <c r="L7729" i="1" a="1"/>
  <c r="L7729" i="1" s="1"/>
  <c r="L7730" i="1" a="1"/>
  <c r="L7730" i="1" s="1"/>
  <c r="L7731" i="1" a="1"/>
  <c r="L7731" i="1" s="1"/>
  <c r="L7732" i="1" a="1"/>
  <c r="L7732" i="1" s="1"/>
  <c r="L7733" i="1" a="1"/>
  <c r="L7733" i="1" s="1"/>
  <c r="L7734" i="1" a="1"/>
  <c r="L7734" i="1" s="1"/>
  <c r="L7735" i="1" a="1"/>
  <c r="L7735" i="1" s="1"/>
  <c r="L7736" i="1" a="1"/>
  <c r="L7736" i="1" s="1"/>
  <c r="L7737" i="1" a="1"/>
  <c r="L7737" i="1" s="1"/>
  <c r="L7738" i="1" a="1"/>
  <c r="L7738" i="1" s="1"/>
  <c r="L7739" i="1" a="1"/>
  <c r="L7739" i="1" s="1"/>
  <c r="L7740" i="1" a="1"/>
  <c r="L7740" i="1" s="1"/>
  <c r="L7741" i="1" a="1"/>
  <c r="L7741" i="1" s="1"/>
  <c r="L7742" i="1" a="1"/>
  <c r="L7742" i="1" s="1"/>
  <c r="L7743" i="1" a="1"/>
  <c r="L7743" i="1" s="1"/>
  <c r="L7744" i="1" a="1"/>
  <c r="L7744" i="1" s="1"/>
  <c r="L7745" i="1" a="1"/>
  <c r="L7745" i="1" s="1"/>
  <c r="L7746" i="1" a="1"/>
  <c r="L7746" i="1" s="1"/>
  <c r="L7747" i="1" a="1"/>
  <c r="L7747" i="1" s="1"/>
  <c r="L7748" i="1" a="1"/>
  <c r="L7748" i="1" s="1"/>
  <c r="L7749" i="1" a="1"/>
  <c r="L7749" i="1" s="1"/>
  <c r="L7750" i="1" a="1"/>
  <c r="L7750" i="1" s="1"/>
  <c r="L7751" i="1" a="1"/>
  <c r="L7751" i="1" s="1"/>
  <c r="L7752" i="1" a="1"/>
  <c r="L7752" i="1" s="1"/>
  <c r="L7753" i="1" a="1"/>
  <c r="L7753" i="1" s="1"/>
  <c r="L7754" i="1" a="1"/>
  <c r="L7754" i="1" s="1"/>
  <c r="L7755" i="1" a="1"/>
  <c r="L7755" i="1" s="1"/>
  <c r="L7756" i="1" a="1"/>
  <c r="L7756" i="1" s="1"/>
  <c r="L7757" i="1" a="1"/>
  <c r="L7757" i="1" s="1"/>
  <c r="L7758" i="1" a="1"/>
  <c r="L7758" i="1" s="1"/>
  <c r="L7759" i="1" a="1"/>
  <c r="L7759" i="1" s="1"/>
  <c r="L7760" i="1" a="1"/>
  <c r="L7760" i="1" s="1"/>
  <c r="L7761" i="1" a="1"/>
  <c r="L7761" i="1" s="1"/>
  <c r="L7762" i="1" a="1"/>
  <c r="L7762" i="1" s="1"/>
  <c r="L7763" i="1" a="1"/>
  <c r="L7763" i="1" s="1"/>
  <c r="L7764" i="1" a="1"/>
  <c r="L7764" i="1" s="1"/>
  <c r="L7765" i="1" a="1"/>
  <c r="L7765" i="1" s="1"/>
  <c r="L7766" i="1" a="1"/>
  <c r="L7766" i="1" s="1"/>
  <c r="L7767" i="1" a="1"/>
  <c r="L7767" i="1" s="1"/>
  <c r="L7768" i="1" a="1"/>
  <c r="L7768" i="1" s="1"/>
  <c r="L7769" i="1" a="1"/>
  <c r="L7769" i="1" s="1"/>
  <c r="L7770" i="1" a="1"/>
  <c r="L7770" i="1" s="1"/>
  <c r="L7771" i="1" a="1"/>
  <c r="L7771" i="1" s="1"/>
  <c r="L7772" i="1" a="1"/>
  <c r="L7772" i="1" s="1"/>
  <c r="L7773" i="1" a="1"/>
  <c r="L7773" i="1" s="1"/>
  <c r="L7774" i="1" a="1"/>
  <c r="L7774" i="1" s="1"/>
  <c r="L7775" i="1" a="1"/>
  <c r="L7775" i="1" s="1"/>
  <c r="L7776" i="1" a="1"/>
  <c r="L7776" i="1" s="1"/>
  <c r="L7777" i="1" a="1"/>
  <c r="L7777" i="1" s="1"/>
  <c r="L7778" i="1" a="1"/>
  <c r="L7778" i="1" s="1"/>
  <c r="L7779" i="1" a="1"/>
  <c r="L7779" i="1" s="1"/>
  <c r="L7780" i="1" a="1"/>
  <c r="L7780" i="1" s="1"/>
  <c r="L7781" i="1" a="1"/>
  <c r="L7781" i="1" s="1"/>
  <c r="L7782" i="1" a="1"/>
  <c r="L7782" i="1" s="1"/>
  <c r="L7783" i="1" a="1"/>
  <c r="L7783" i="1" s="1"/>
  <c r="L7784" i="1" a="1"/>
  <c r="L7784" i="1" s="1"/>
  <c r="L7785" i="1" a="1"/>
  <c r="L7785" i="1" s="1"/>
  <c r="L7786" i="1" a="1"/>
  <c r="L7786" i="1" s="1"/>
  <c r="L7787" i="1" a="1"/>
  <c r="L7787" i="1"/>
  <c r="L7788" i="1" a="1"/>
  <c r="L7788" i="1" s="1"/>
  <c r="L7789" i="1" a="1"/>
  <c r="L7789" i="1" s="1"/>
  <c r="L7790" i="1" a="1"/>
  <c r="L7790" i="1" s="1"/>
  <c r="L7791" i="1" a="1"/>
  <c r="L7791" i="1" s="1"/>
  <c r="L7792" i="1" a="1"/>
  <c r="L7792" i="1" s="1"/>
  <c r="L7793" i="1" a="1"/>
  <c r="L7793" i="1" s="1"/>
  <c r="L7794" i="1" a="1"/>
  <c r="L7794" i="1" s="1"/>
  <c r="L7795" i="1" a="1"/>
  <c r="L7795" i="1" s="1"/>
  <c r="L7796" i="1" a="1"/>
  <c r="L7796" i="1" s="1"/>
  <c r="L7797" i="1" a="1"/>
  <c r="L7797" i="1" s="1"/>
  <c r="L7798" i="1" a="1"/>
  <c r="L7798" i="1"/>
  <c r="L7799" i="1" a="1"/>
  <c r="L7799" i="1" s="1"/>
  <c r="L7800" i="1" a="1"/>
  <c r="L7800" i="1" s="1"/>
  <c r="L7801" i="1" a="1"/>
  <c r="L7801" i="1" s="1"/>
  <c r="L7802" i="1" a="1"/>
  <c r="L7802" i="1" s="1"/>
  <c r="L7803" i="1" a="1"/>
  <c r="L7803" i="1" s="1"/>
  <c r="L7804" i="1" a="1"/>
  <c r="L7804" i="1"/>
  <c r="L7805" i="1" a="1"/>
  <c r="L7805" i="1"/>
  <c r="L7806" i="1" a="1"/>
  <c r="L7806" i="1" s="1"/>
  <c r="L7807" i="1" a="1"/>
  <c r="L7807" i="1" s="1"/>
  <c r="L7808" i="1" a="1"/>
  <c r="L7808" i="1" s="1"/>
  <c r="L7809" i="1" a="1"/>
  <c r="L7809" i="1" s="1"/>
  <c r="L7810" i="1" a="1"/>
  <c r="L7810" i="1" s="1"/>
  <c r="L7811" i="1" a="1"/>
  <c r="L7811" i="1" s="1"/>
  <c r="L7812" i="1" a="1"/>
  <c r="L7812" i="1" s="1"/>
  <c r="L7813" i="1" a="1"/>
  <c r="L7813" i="1" s="1"/>
  <c r="L7814" i="1" a="1"/>
  <c r="L7814" i="1"/>
  <c r="L7815" i="1" a="1"/>
  <c r="L7815" i="1" s="1"/>
  <c r="L7816" i="1" a="1"/>
  <c r="L7816" i="1" s="1"/>
  <c r="L7817" i="1" a="1"/>
  <c r="L7817" i="1"/>
  <c r="L7818" i="1" a="1"/>
  <c r="L7818" i="1" s="1"/>
  <c r="L7819" i="1" a="1"/>
  <c r="L7819" i="1" s="1"/>
  <c r="L7820" i="1" a="1"/>
  <c r="L7820" i="1" s="1"/>
  <c r="L7821" i="1" a="1"/>
  <c r="L7821" i="1" s="1"/>
  <c r="L7822" i="1" a="1"/>
  <c r="L7822" i="1" s="1"/>
  <c r="L7823" i="1" a="1"/>
  <c r="L7823" i="1" s="1"/>
  <c r="L7824" i="1" a="1"/>
  <c r="L7824" i="1" s="1"/>
  <c r="L7825" i="1" a="1"/>
  <c r="L7825" i="1" s="1"/>
  <c r="L7826" i="1" a="1"/>
  <c r="L7826" i="1" s="1"/>
  <c r="L7827" i="1" a="1"/>
  <c r="L7827" i="1" s="1"/>
  <c r="L7828" i="1" a="1"/>
  <c r="L7828" i="1" s="1"/>
  <c r="L7829" i="1" a="1"/>
  <c r="L7829" i="1" s="1"/>
  <c r="L7830" i="1" a="1"/>
  <c r="L7830" i="1" s="1"/>
  <c r="L7831" i="1" a="1"/>
  <c r="L7831" i="1"/>
  <c r="L7832" i="1" a="1"/>
  <c r="L7832" i="1" s="1"/>
  <c r="L7833" i="1" a="1"/>
  <c r="L7833" i="1" s="1"/>
  <c r="L7834" i="1" a="1"/>
  <c r="L7834" i="1" s="1"/>
  <c r="L7835" i="1" a="1"/>
  <c r="L7835" i="1" s="1"/>
  <c r="L7836" i="1" a="1"/>
  <c r="L7836" i="1" s="1"/>
  <c r="L7837" i="1" a="1"/>
  <c r="L7837" i="1" s="1"/>
  <c r="L7838" i="1" a="1"/>
  <c r="L7838" i="1" s="1"/>
  <c r="L7839" i="1" a="1"/>
  <c r="L7839" i="1" s="1"/>
  <c r="L7840" i="1" a="1"/>
  <c r="L7840" i="1" s="1"/>
  <c r="L7841" i="1" a="1"/>
  <c r="L7841" i="1" s="1"/>
  <c r="L7842" i="1" a="1"/>
  <c r="L7842" i="1" s="1"/>
  <c r="L7843" i="1" a="1"/>
  <c r="L7843" i="1" s="1"/>
  <c r="L7844" i="1" a="1"/>
  <c r="L7844" i="1"/>
  <c r="L7845" i="1" a="1"/>
  <c r="L7845" i="1" s="1"/>
  <c r="L7846" i="1" a="1"/>
  <c r="L7846" i="1" s="1"/>
  <c r="L7847" i="1" a="1"/>
  <c r="L7847" i="1" s="1"/>
  <c r="L7848" i="1" a="1"/>
  <c r="L7848" i="1" s="1"/>
  <c r="L7849" i="1" a="1"/>
  <c r="L7849" i="1" s="1"/>
  <c r="L7850" i="1" a="1"/>
  <c r="L7850" i="1" s="1"/>
  <c r="L7851" i="1" a="1"/>
  <c r="L7851" i="1" s="1"/>
  <c r="L7852" i="1" a="1"/>
  <c r="L7852" i="1" s="1"/>
  <c r="L7853" i="1" a="1"/>
  <c r="L7853" i="1" s="1"/>
  <c r="L7854" i="1" a="1"/>
  <c r="L7854" i="1" s="1"/>
  <c r="L7855" i="1" a="1"/>
  <c r="L7855" i="1" s="1"/>
  <c r="L7856" i="1" a="1"/>
  <c r="L7856" i="1" s="1"/>
  <c r="L7857" i="1" a="1"/>
  <c r="L7857" i="1" s="1"/>
  <c r="L7858" i="1" a="1"/>
  <c r="L7858" i="1" s="1"/>
  <c r="L7859" i="1" a="1"/>
  <c r="L7859" i="1" s="1"/>
  <c r="L7860" i="1" a="1"/>
  <c r="L7860" i="1" s="1"/>
  <c r="L7861" i="1" a="1"/>
  <c r="L7861" i="1" s="1"/>
  <c r="L7862" i="1" a="1"/>
  <c r="L7862" i="1" s="1"/>
  <c r="L7863" i="1" a="1"/>
  <c r="L7863" i="1" s="1"/>
  <c r="L7864" i="1" a="1"/>
  <c r="L7864" i="1" s="1"/>
  <c r="L7865" i="1" a="1"/>
  <c r="L7865" i="1" s="1"/>
  <c r="L7866" i="1" a="1"/>
  <c r="L7866" i="1" s="1"/>
  <c r="L7867" i="1" a="1"/>
  <c r="L7867" i="1" s="1"/>
  <c r="L7868" i="1" a="1"/>
  <c r="L7868" i="1" s="1"/>
  <c r="L7869" i="1" a="1"/>
  <c r="L7869" i="1" s="1"/>
  <c r="L7870" i="1" a="1"/>
  <c r="L7870" i="1" s="1"/>
  <c r="L7871" i="1" a="1"/>
  <c r="L7871" i="1" s="1"/>
  <c r="L7872" i="1" a="1"/>
  <c r="L7872" i="1" s="1"/>
  <c r="L7873" i="1" a="1"/>
  <c r="L7873" i="1" s="1"/>
  <c r="L7874" i="1" a="1"/>
  <c r="L7874" i="1" s="1"/>
  <c r="L7875" i="1" a="1"/>
  <c r="L7875" i="1" s="1"/>
  <c r="L7876" i="1" a="1"/>
  <c r="L7876" i="1" s="1"/>
  <c r="L7877" i="1" a="1"/>
  <c r="L7877" i="1"/>
  <c r="L7878" i="1" a="1"/>
  <c r="L7878" i="1" s="1"/>
  <c r="L7879" i="1" a="1"/>
  <c r="L7879" i="1" s="1"/>
  <c r="L7880" i="1" a="1"/>
  <c r="L7880" i="1" s="1"/>
  <c r="L7881" i="1" a="1"/>
  <c r="L7881" i="1" s="1"/>
  <c r="L7882" i="1" a="1"/>
  <c r="L7882" i="1" s="1"/>
  <c r="L7883" i="1" a="1"/>
  <c r="L7883" i="1" s="1"/>
  <c r="L7884" i="1" a="1"/>
  <c r="L7884" i="1"/>
  <c r="L7885" i="1" a="1"/>
  <c r="L7885" i="1" s="1"/>
  <c r="L7886" i="1" a="1"/>
  <c r="L7886" i="1" s="1"/>
  <c r="L7887" i="1" a="1"/>
  <c r="L7887" i="1" s="1"/>
  <c r="L7888" i="1" a="1"/>
  <c r="L7888" i="1" s="1"/>
  <c r="L7889" i="1" a="1"/>
  <c r="L7889" i="1" s="1"/>
  <c r="L7890" i="1" a="1"/>
  <c r="L7890" i="1" s="1"/>
  <c r="L7891" i="1" a="1"/>
  <c r="L7891" i="1" s="1"/>
  <c r="L7892" i="1" a="1"/>
  <c r="L7892" i="1" s="1"/>
  <c r="L7893" i="1" a="1"/>
  <c r="L7893" i="1" s="1"/>
  <c r="L7894" i="1" a="1"/>
  <c r="L7894" i="1" s="1"/>
  <c r="L7895" i="1" a="1"/>
  <c r="L7895" i="1"/>
  <c r="L7896" i="1" a="1"/>
  <c r="L7896" i="1" s="1"/>
  <c r="L7897" i="1" a="1"/>
  <c r="L7897" i="1" s="1"/>
  <c r="L7898" i="1" a="1"/>
  <c r="L7898" i="1" s="1"/>
  <c r="L7899" i="1" a="1"/>
  <c r="L7899" i="1" s="1"/>
  <c r="L7900" i="1" a="1"/>
  <c r="L7900" i="1" s="1"/>
  <c r="L7901" i="1" a="1"/>
  <c r="L7901" i="1" s="1"/>
  <c r="L7902" i="1" a="1"/>
  <c r="L7902" i="1" s="1"/>
  <c r="L7903" i="1" a="1"/>
  <c r="L7903" i="1" s="1"/>
  <c r="L7904" i="1" a="1"/>
  <c r="L7904" i="1" s="1"/>
  <c r="L7905" i="1" a="1"/>
  <c r="L7905" i="1" s="1"/>
  <c r="L7906" i="1" a="1"/>
  <c r="L7906" i="1" s="1"/>
  <c r="L7907" i="1" a="1"/>
  <c r="L7907" i="1" s="1"/>
  <c r="L7908" i="1" a="1"/>
  <c r="L7908" i="1" s="1"/>
  <c r="L7909" i="1" a="1"/>
  <c r="L7909" i="1" s="1"/>
  <c r="L7910" i="1" a="1"/>
  <c r="L7910" i="1" s="1"/>
  <c r="L7911" i="1" a="1"/>
  <c r="L7911" i="1" s="1"/>
  <c r="L7912" i="1" a="1"/>
  <c r="L7912" i="1" s="1"/>
  <c r="L7913" i="1" a="1"/>
  <c r="L7913" i="1" s="1"/>
  <c r="L7914" i="1" a="1"/>
  <c r="L7914" i="1" s="1"/>
  <c r="L7915" i="1" a="1"/>
  <c r="L7915" i="1" s="1"/>
  <c r="L7916" i="1" a="1"/>
  <c r="L7916" i="1" s="1"/>
  <c r="L7917" i="1" a="1"/>
  <c r="L7917" i="1" s="1"/>
  <c r="L7918" i="1" a="1"/>
  <c r="L7918" i="1" s="1"/>
  <c r="L7919" i="1" a="1"/>
  <c r="L7919" i="1" s="1"/>
  <c r="L7920" i="1" a="1"/>
  <c r="L7920" i="1" s="1"/>
  <c r="L7921" i="1" a="1"/>
  <c r="L7921" i="1" s="1"/>
  <c r="L7922" i="1" a="1"/>
  <c r="L7922" i="1"/>
  <c r="L7923" i="1" a="1"/>
  <c r="L7923" i="1" s="1"/>
  <c r="L7924" i="1" a="1"/>
  <c r="L7924" i="1" s="1"/>
  <c r="L7925" i="1" a="1"/>
  <c r="L7925" i="1" s="1"/>
  <c r="L7926" i="1" a="1"/>
  <c r="L7926" i="1" s="1"/>
  <c r="L7927" i="1" a="1"/>
  <c r="L7927" i="1"/>
  <c r="L7928" i="1" a="1"/>
  <c r="L7928" i="1" s="1"/>
  <c r="L7929" i="1" a="1"/>
  <c r="L7929" i="1" s="1"/>
  <c r="L7930" i="1" a="1"/>
  <c r="L7930" i="1" s="1"/>
  <c r="L7931" i="1" a="1"/>
  <c r="L7931" i="1" s="1"/>
  <c r="L7932" i="1" a="1"/>
  <c r="L7932" i="1" s="1"/>
  <c r="L7933" i="1" a="1"/>
  <c r="L7933" i="1" s="1"/>
  <c r="L7934" i="1" a="1"/>
  <c r="L7934" i="1" s="1"/>
  <c r="L7935" i="1" a="1"/>
  <c r="L7935" i="1" s="1"/>
  <c r="L7936" i="1" a="1"/>
  <c r="L7936" i="1" s="1"/>
  <c r="L7937" i="1" a="1"/>
  <c r="L7937" i="1" s="1"/>
  <c r="L7938" i="1" a="1"/>
  <c r="L7938" i="1"/>
  <c r="L7939" i="1" a="1"/>
  <c r="L7939" i="1" s="1"/>
  <c r="L7940" i="1" a="1"/>
  <c r="L7940" i="1" s="1"/>
  <c r="L7941" i="1" a="1"/>
  <c r="L7941" i="1" s="1"/>
  <c r="L7942" i="1" a="1"/>
  <c r="L7942" i="1" s="1"/>
  <c r="L7943" i="1" a="1"/>
  <c r="L7943" i="1" s="1"/>
  <c r="L7944" i="1" a="1"/>
  <c r="L7944" i="1" s="1"/>
  <c r="L7945" i="1" a="1"/>
  <c r="L7945" i="1" s="1"/>
  <c r="L7946" i="1" a="1"/>
  <c r="L7946" i="1" s="1"/>
  <c r="L7947" i="1" a="1"/>
  <c r="L7947" i="1" s="1"/>
  <c r="L7948" i="1" a="1"/>
  <c r="L7948" i="1" s="1"/>
  <c r="L7949" i="1" a="1"/>
  <c r="L7949" i="1" s="1"/>
  <c r="L7950" i="1" a="1"/>
  <c r="L7950" i="1" s="1"/>
  <c r="L7951" i="1" a="1"/>
  <c r="L7951" i="1" s="1"/>
  <c r="L7952" i="1" a="1"/>
  <c r="L7952" i="1" s="1"/>
  <c r="L7953" i="1" a="1"/>
  <c r="L7953" i="1" s="1"/>
  <c r="L7954" i="1" a="1"/>
  <c r="L7954" i="1" s="1"/>
  <c r="L7955" i="1" a="1"/>
  <c r="L7955" i="1" s="1"/>
  <c r="L7956" i="1" a="1"/>
  <c r="L7956" i="1" s="1"/>
  <c r="L7957" i="1" a="1"/>
  <c r="L7957" i="1" s="1"/>
  <c r="L7958" i="1" a="1"/>
  <c r="L7958" i="1" s="1"/>
  <c r="L7959" i="1" a="1"/>
  <c r="L7959" i="1" s="1"/>
  <c r="L7960" i="1" a="1"/>
  <c r="L7960" i="1" s="1"/>
  <c r="L7961" i="1" a="1"/>
  <c r="L7961" i="1" s="1"/>
  <c r="L7962" i="1" a="1"/>
  <c r="L7962" i="1" s="1"/>
  <c r="L7963" i="1" a="1"/>
  <c r="L7963" i="1" s="1"/>
  <c r="L7964" i="1" a="1"/>
  <c r="L7964" i="1" s="1"/>
  <c r="L7965" i="1" a="1"/>
  <c r="L7965" i="1" s="1"/>
  <c r="L7966" i="1" a="1"/>
  <c r="L7966" i="1" s="1"/>
  <c r="L7967" i="1" a="1"/>
  <c r="L7967" i="1" s="1"/>
  <c r="L7968" i="1" a="1"/>
  <c r="L7968" i="1" s="1"/>
  <c r="L7969" i="1" a="1"/>
  <c r="L7969" i="1" s="1"/>
  <c r="L7970" i="1" a="1"/>
  <c r="L7970" i="1" s="1"/>
  <c r="L7971" i="1" a="1"/>
  <c r="L7971" i="1" s="1"/>
  <c r="L7972" i="1" a="1"/>
  <c r="L7972" i="1" s="1"/>
  <c r="L7973" i="1" a="1"/>
  <c r="L7973" i="1" s="1"/>
  <c r="L7974" i="1" a="1"/>
  <c r="L7974" i="1" s="1"/>
  <c r="L7975" i="1" a="1"/>
  <c r="L7975" i="1" s="1"/>
  <c r="L7976" i="1" a="1"/>
  <c r="L7976" i="1" s="1"/>
  <c r="L7977" i="1" a="1"/>
  <c r="L7977" i="1" s="1"/>
  <c r="L7978" i="1" a="1"/>
  <c r="L7978" i="1" s="1"/>
  <c r="L7979" i="1" a="1"/>
  <c r="L7979" i="1" s="1"/>
  <c r="L7980" i="1" a="1"/>
  <c r="L7980" i="1" s="1"/>
  <c r="L7981" i="1" a="1"/>
  <c r="L7981" i="1" s="1"/>
  <c r="L7982" i="1" a="1"/>
  <c r="L7982" i="1" s="1"/>
  <c r="L7983" i="1" a="1"/>
  <c r="L7983" i="1" s="1"/>
  <c r="L7984" i="1" a="1"/>
  <c r="L7984" i="1" s="1"/>
  <c r="L7985" i="1" a="1"/>
  <c r="L7985" i="1" s="1"/>
  <c r="L7986" i="1" a="1"/>
  <c r="L7986" i="1" s="1"/>
  <c r="L7987" i="1" a="1"/>
  <c r="L7987" i="1" s="1"/>
  <c r="L7988" i="1" a="1"/>
  <c r="L7988" i="1" s="1"/>
  <c r="L7989" i="1" a="1"/>
  <c r="L7989" i="1" s="1"/>
  <c r="L7990" i="1" a="1"/>
  <c r="L7990" i="1" s="1"/>
  <c r="L7991" i="1" a="1"/>
  <c r="L7991" i="1" s="1"/>
  <c r="L7992" i="1" a="1"/>
  <c r="L7992" i="1" s="1"/>
  <c r="L7993" i="1" a="1"/>
  <c r="L7993" i="1" s="1"/>
  <c r="L7994" i="1" a="1"/>
  <c r="L7994" i="1" s="1"/>
  <c r="L7995" i="1" a="1"/>
  <c r="L7995" i="1" s="1"/>
  <c r="L7996" i="1" a="1"/>
  <c r="L7996" i="1" s="1"/>
  <c r="L7997" i="1" a="1"/>
  <c r="L7997" i="1" s="1"/>
  <c r="L7998" i="1" a="1"/>
  <c r="L7998" i="1" s="1"/>
  <c r="L7999" i="1" a="1"/>
  <c r="L7999" i="1" s="1"/>
  <c r="L8000" i="1" a="1"/>
  <c r="L8000" i="1" s="1"/>
  <c r="L8001" i="1" a="1"/>
  <c r="L8001" i="1" s="1"/>
  <c r="L8002" i="1" a="1"/>
  <c r="L8002" i="1" s="1"/>
  <c r="L8003" i="1" a="1"/>
  <c r="L8003" i="1" s="1"/>
  <c r="L8004" i="1" a="1"/>
  <c r="L8004" i="1" s="1"/>
  <c r="L8005" i="1" a="1"/>
  <c r="L8005" i="1" s="1"/>
  <c r="L8006" i="1" a="1"/>
  <c r="L8006" i="1" s="1"/>
  <c r="L8007" i="1" a="1"/>
  <c r="L8007" i="1" s="1"/>
  <c r="L8008" i="1" a="1"/>
  <c r="L8008" i="1" s="1"/>
  <c r="L8009" i="1" a="1"/>
  <c r="L8009" i="1" s="1"/>
  <c r="L8010" i="1" a="1"/>
  <c r="L8010" i="1" s="1"/>
  <c r="L8011" i="1" a="1"/>
  <c r="L8011" i="1" s="1"/>
  <c r="L8012" i="1" a="1"/>
  <c r="L8012" i="1" s="1"/>
  <c r="L8013" i="1" a="1"/>
  <c r="L8013" i="1" s="1"/>
  <c r="L8014" i="1" a="1"/>
  <c r="L8014" i="1" s="1"/>
  <c r="L8015" i="1" a="1"/>
  <c r="L8015" i="1" s="1"/>
  <c r="L8016" i="1" a="1"/>
  <c r="L8016" i="1" s="1"/>
  <c r="L8017" i="1" a="1"/>
  <c r="L8017" i="1" s="1"/>
  <c r="L8018" i="1" a="1"/>
  <c r="L8018" i="1" s="1"/>
  <c r="L8019" i="1" a="1"/>
  <c r="L8019" i="1" s="1"/>
  <c r="L8020" i="1" a="1"/>
  <c r="L8020" i="1" s="1"/>
  <c r="L8021" i="1" a="1"/>
  <c r="L8021" i="1" s="1"/>
  <c r="L8022" i="1" a="1"/>
  <c r="L8022" i="1" s="1"/>
  <c r="L8023" i="1" a="1"/>
  <c r="L8023" i="1" s="1"/>
  <c r="L8024" i="1" a="1"/>
  <c r="L8024" i="1" s="1"/>
  <c r="L8025" i="1" a="1"/>
  <c r="L8025" i="1" s="1"/>
  <c r="L8026" i="1" a="1"/>
  <c r="L8026" i="1" s="1"/>
  <c r="L8027" i="1" a="1"/>
  <c r="L8027" i="1" s="1"/>
  <c r="L8028" i="1" a="1"/>
  <c r="L8028" i="1" s="1"/>
  <c r="L8029" i="1" a="1"/>
  <c r="L8029" i="1" s="1"/>
  <c r="L8030" i="1" a="1"/>
  <c r="L8030" i="1" s="1"/>
  <c r="L8031" i="1" a="1"/>
  <c r="L8031" i="1" s="1"/>
  <c r="L8032" i="1" a="1"/>
  <c r="L8032" i="1" s="1"/>
  <c r="L8033" i="1" a="1"/>
  <c r="L8033" i="1" s="1"/>
  <c r="L8034" i="1" a="1"/>
  <c r="L8034" i="1" s="1"/>
  <c r="L8035" i="1" a="1"/>
  <c r="L8035" i="1" s="1"/>
  <c r="L8036" i="1" a="1"/>
  <c r="L8036" i="1" s="1"/>
  <c r="L8037" i="1" a="1"/>
  <c r="L8037" i="1" s="1"/>
  <c r="L8038" i="1" a="1"/>
  <c r="L8038" i="1" s="1"/>
  <c r="L8039" i="1" a="1"/>
  <c r="L8039" i="1" s="1"/>
  <c r="L8040" i="1" a="1"/>
  <c r="L8040" i="1" s="1"/>
  <c r="L8041" i="1" a="1"/>
  <c r="L8041" i="1" s="1"/>
  <c r="L8042" i="1" a="1"/>
  <c r="L8042" i="1" s="1"/>
  <c r="L8043" i="1" a="1"/>
  <c r="L8043" i="1" s="1"/>
  <c r="L8044" i="1" a="1"/>
  <c r="L8044" i="1" s="1"/>
  <c r="L8045" i="1" a="1"/>
  <c r="L8045" i="1" s="1"/>
  <c r="L8046" i="1" a="1"/>
  <c r="L8046" i="1"/>
  <c r="L8047" i="1" a="1"/>
  <c r="L8047" i="1"/>
  <c r="L8048" i="1" a="1"/>
  <c r="L8048" i="1" s="1"/>
  <c r="L8049" i="1" a="1"/>
  <c r="L8049" i="1" s="1"/>
  <c r="L8050" i="1" a="1"/>
  <c r="L8050" i="1" s="1"/>
  <c r="L8051" i="1" a="1"/>
  <c r="L8051" i="1" s="1"/>
  <c r="L8052" i="1" a="1"/>
  <c r="L8052" i="1" s="1"/>
  <c r="L8053" i="1" a="1"/>
  <c r="L8053" i="1"/>
  <c r="L8054" i="1" a="1"/>
  <c r="L8054" i="1" s="1"/>
  <c r="L8055" i="1" a="1"/>
  <c r="L8055" i="1" s="1"/>
  <c r="L8056" i="1" a="1"/>
  <c r="L8056" i="1" s="1"/>
  <c r="L8057" i="1" a="1"/>
  <c r="L8057" i="1" s="1"/>
  <c r="L8058" i="1" a="1"/>
  <c r="L8058" i="1" s="1"/>
  <c r="L8059" i="1" a="1"/>
  <c r="L8059" i="1" s="1"/>
  <c r="L8060" i="1" a="1"/>
  <c r="L8060" i="1" s="1"/>
  <c r="L8061" i="1" a="1"/>
  <c r="L8061" i="1" s="1"/>
  <c r="L8062" i="1" a="1"/>
  <c r="L8062" i="1" s="1"/>
  <c r="L8063" i="1" a="1"/>
  <c r="L8063" i="1" s="1"/>
  <c r="L8064" i="1" a="1"/>
  <c r="L8064" i="1" s="1"/>
  <c r="L8065" i="1" a="1"/>
  <c r="L8065" i="1" s="1"/>
  <c r="L8066" i="1" a="1"/>
  <c r="L8066" i="1" s="1"/>
  <c r="L8067" i="1" a="1"/>
  <c r="L8067" i="1" s="1"/>
  <c r="L8068" i="1" a="1"/>
  <c r="L8068" i="1" s="1"/>
  <c r="L8069" i="1" a="1"/>
  <c r="L8069" i="1" s="1"/>
  <c r="L8070" i="1" a="1"/>
  <c r="L8070" i="1" s="1"/>
  <c r="L8071" i="1" a="1"/>
  <c r="L8071" i="1"/>
  <c r="L8072" i="1" a="1"/>
  <c r="L8072" i="1" s="1"/>
  <c r="L8073" i="1" a="1"/>
  <c r="L8073" i="1" s="1"/>
  <c r="L8074" i="1" a="1"/>
  <c r="L8074" i="1" s="1"/>
  <c r="L8075" i="1" a="1"/>
  <c r="L8075" i="1" s="1"/>
  <c r="L8076" i="1" a="1"/>
  <c r="L8076" i="1" s="1"/>
  <c r="L8077" i="1" a="1"/>
  <c r="L8077" i="1" s="1"/>
  <c r="L8078" i="1" a="1"/>
  <c r="L8078" i="1" s="1"/>
  <c r="L8079" i="1" a="1"/>
  <c r="L8079" i="1" s="1"/>
  <c r="L8080" i="1" a="1"/>
  <c r="L8080" i="1" s="1"/>
  <c r="L8081" i="1" a="1"/>
  <c r="L8081" i="1" s="1"/>
  <c r="L8082" i="1" a="1"/>
  <c r="L8082" i="1"/>
  <c r="L8083" i="1" a="1"/>
  <c r="L8083" i="1" s="1"/>
  <c r="L8084" i="1" a="1"/>
  <c r="L8084" i="1" s="1"/>
  <c r="L8085" i="1" a="1"/>
  <c r="L8085" i="1" s="1"/>
  <c r="L8086" i="1" a="1"/>
  <c r="L8086" i="1" s="1"/>
  <c r="L8087" i="1" a="1"/>
  <c r="L8087" i="1" s="1"/>
  <c r="L8088" i="1" a="1"/>
  <c r="L8088" i="1" s="1"/>
  <c r="L8089" i="1" a="1"/>
  <c r="L8089" i="1" s="1"/>
  <c r="L8090" i="1" a="1"/>
  <c r="L8090" i="1"/>
  <c r="L8091" i="1" a="1"/>
  <c r="L8091" i="1" s="1"/>
  <c r="L8092" i="1" a="1"/>
  <c r="L8092" i="1" s="1"/>
  <c r="L8093" i="1" a="1"/>
  <c r="L8093" i="1" s="1"/>
  <c r="L8094" i="1" a="1"/>
  <c r="L8094" i="1" s="1"/>
  <c r="L8095" i="1" a="1"/>
  <c r="L8095" i="1" s="1"/>
  <c r="L8096" i="1" a="1"/>
  <c r="L8096" i="1" s="1"/>
  <c r="L8097" i="1" a="1"/>
  <c r="L8097" i="1" s="1"/>
  <c r="L8098" i="1" a="1"/>
  <c r="L8098" i="1" s="1"/>
  <c r="L8099" i="1" a="1"/>
  <c r="L8099" i="1" s="1"/>
  <c r="L8100" i="1" a="1"/>
  <c r="L8100" i="1" s="1"/>
  <c r="L8101" i="1" a="1"/>
  <c r="L8101" i="1" s="1"/>
  <c r="L8102" i="1" a="1"/>
  <c r="L8102" i="1" s="1"/>
  <c r="L8103" i="1" a="1"/>
  <c r="L8103" i="1" s="1"/>
  <c r="L8104" i="1" a="1"/>
  <c r="L8104" i="1" s="1"/>
  <c r="L8105" i="1" a="1"/>
  <c r="L8105" i="1" s="1"/>
  <c r="L8106" i="1" a="1"/>
  <c r="L8106" i="1" s="1"/>
  <c r="L8107" i="1" a="1"/>
  <c r="L8107" i="1" s="1"/>
  <c r="L8108" i="1" a="1"/>
  <c r="L8108" i="1" s="1"/>
  <c r="L8109" i="1" a="1"/>
  <c r="L8109" i="1" s="1"/>
  <c r="L8110" i="1" a="1"/>
  <c r="L8110" i="1" s="1"/>
  <c r="L8111" i="1" a="1"/>
  <c r="L8111" i="1" s="1"/>
  <c r="L8112" i="1" a="1"/>
  <c r="L8112" i="1" s="1"/>
  <c r="L8113" i="1" a="1"/>
  <c r="L8113" i="1" s="1"/>
  <c r="L8114" i="1" a="1"/>
  <c r="L8114" i="1" s="1"/>
  <c r="L8115" i="1" a="1"/>
  <c r="L8115" i="1" s="1"/>
  <c r="L8116" i="1" a="1"/>
  <c r="L8116" i="1" s="1"/>
  <c r="L8117" i="1" a="1"/>
  <c r="L8117" i="1" s="1"/>
  <c r="L8118" i="1" a="1"/>
  <c r="L8118" i="1" s="1"/>
  <c r="L8119" i="1" a="1"/>
  <c r="L8119" i="1" s="1"/>
  <c r="L8120" i="1" a="1"/>
  <c r="L8120" i="1" s="1"/>
  <c r="L8121" i="1" a="1"/>
  <c r="L8121" i="1" s="1"/>
  <c r="L8122" i="1" a="1"/>
  <c r="L8122" i="1" s="1"/>
  <c r="L8123" i="1" a="1"/>
  <c r="L8123" i="1" s="1"/>
  <c r="L8124" i="1" a="1"/>
  <c r="L8124" i="1" s="1"/>
  <c r="L8125" i="1" a="1"/>
  <c r="L8125" i="1" s="1"/>
  <c r="L8126" i="1" a="1"/>
  <c r="L8126" i="1" s="1"/>
  <c r="L8127" i="1" a="1"/>
  <c r="L8127" i="1" s="1"/>
  <c r="L8128" i="1" a="1"/>
  <c r="L8128" i="1" s="1"/>
  <c r="L8129" i="1" a="1"/>
  <c r="L8129" i="1" s="1"/>
  <c r="L8130" i="1" a="1"/>
  <c r="L8130" i="1"/>
  <c r="L8131" i="1" a="1"/>
  <c r="L8131" i="1" s="1"/>
  <c r="L8132" i="1" a="1"/>
  <c r="L8132" i="1" s="1"/>
  <c r="L8133" i="1" a="1"/>
  <c r="L8133" i="1" s="1"/>
  <c r="L8134" i="1" a="1"/>
  <c r="L8134" i="1" s="1"/>
  <c r="L8135" i="1" a="1"/>
  <c r="L8135" i="1" s="1"/>
  <c r="L8136" i="1" a="1"/>
  <c r="L8136" i="1" s="1"/>
  <c r="L8137" i="1" a="1"/>
  <c r="L8137" i="1" s="1"/>
  <c r="L8138" i="1" a="1"/>
  <c r="L8138" i="1" s="1"/>
  <c r="L8139" i="1" a="1"/>
  <c r="L8139" i="1" s="1"/>
  <c r="L8140" i="1" a="1"/>
  <c r="L8140" i="1" s="1"/>
  <c r="L8141" i="1" a="1"/>
  <c r="L8141" i="1" s="1"/>
  <c r="L8142" i="1" a="1"/>
  <c r="L8142" i="1" s="1"/>
  <c r="L8143" i="1" a="1"/>
  <c r="L8143" i="1" s="1"/>
  <c r="L8144" i="1" a="1"/>
  <c r="L8144" i="1" s="1"/>
  <c r="L8145" i="1" a="1"/>
  <c r="L8145" i="1" s="1"/>
  <c r="L8146" i="1" a="1"/>
  <c r="L8146" i="1" s="1"/>
  <c r="L8147" i="1" a="1"/>
  <c r="L8147" i="1" s="1"/>
  <c r="L8148" i="1" a="1"/>
  <c r="L8148" i="1" s="1"/>
  <c r="L8149" i="1" a="1"/>
  <c r="L8149" i="1" s="1"/>
  <c r="L8150" i="1" a="1"/>
  <c r="L8150" i="1" s="1"/>
  <c r="L8151" i="1" a="1"/>
  <c r="L8151" i="1" s="1"/>
  <c r="L8152" i="1" a="1"/>
  <c r="L8152" i="1" s="1"/>
  <c r="L8153" i="1" a="1"/>
  <c r="L8153" i="1" s="1"/>
  <c r="L8154" i="1" a="1"/>
  <c r="L8154" i="1" s="1"/>
  <c r="L8155" i="1" a="1"/>
  <c r="L8155" i="1" s="1"/>
  <c r="L8156" i="1" a="1"/>
  <c r="L8156" i="1" s="1"/>
  <c r="L8157" i="1" a="1"/>
  <c r="L8157" i="1" s="1"/>
  <c r="L8158" i="1" a="1"/>
  <c r="L8158" i="1" s="1"/>
  <c r="L8159" i="1" a="1"/>
  <c r="L8159" i="1" s="1"/>
  <c r="L8160" i="1" a="1"/>
  <c r="L8160" i="1" s="1"/>
  <c r="L8161" i="1" a="1"/>
  <c r="L8161" i="1" s="1"/>
  <c r="L8162" i="1" a="1"/>
  <c r="L8162" i="1" s="1"/>
  <c r="L8163" i="1" a="1"/>
  <c r="L8163" i="1" s="1"/>
  <c r="L8164" i="1" a="1"/>
  <c r="L8164" i="1" s="1"/>
  <c r="L8165" i="1" a="1"/>
  <c r="L8165" i="1" s="1"/>
  <c r="L8166" i="1" a="1"/>
  <c r="L8166" i="1" s="1"/>
  <c r="L8167" i="1" a="1"/>
  <c r="L8167" i="1" s="1"/>
  <c r="L8168" i="1" a="1"/>
  <c r="L8168" i="1" s="1"/>
  <c r="L8169" i="1" a="1"/>
  <c r="L8169" i="1" s="1"/>
  <c r="L8170" i="1" a="1"/>
  <c r="L8170" i="1" s="1"/>
  <c r="L8171" i="1" a="1"/>
  <c r="L8171" i="1" s="1"/>
  <c r="L8172" i="1" a="1"/>
  <c r="L8172" i="1" s="1"/>
  <c r="L8173" i="1" a="1"/>
  <c r="L8173" i="1" s="1"/>
  <c r="L8174" i="1" a="1"/>
  <c r="L8174" i="1" s="1"/>
  <c r="L8175" i="1" a="1"/>
  <c r="L8175" i="1" s="1"/>
  <c r="L8176" i="1" a="1"/>
  <c r="L8176" i="1" s="1"/>
  <c r="L8177" i="1" a="1"/>
  <c r="L8177" i="1" s="1"/>
  <c r="L8178" i="1" a="1"/>
  <c r="L8178" i="1" s="1"/>
  <c r="L8179" i="1" a="1"/>
  <c r="L8179" i="1" s="1"/>
  <c r="L8180" i="1" a="1"/>
  <c r="L8180" i="1" s="1"/>
  <c r="L8181" i="1" a="1"/>
  <c r="L8181" i="1" s="1"/>
  <c r="L8182" i="1" a="1"/>
  <c r="L8182" i="1" s="1"/>
  <c r="L8183" i="1" a="1"/>
  <c r="L8183" i="1" s="1"/>
  <c r="L8184" i="1" a="1"/>
  <c r="L8184" i="1" s="1"/>
  <c r="L8185" i="1" a="1"/>
  <c r="L8185" i="1" s="1"/>
  <c r="L8186" i="1" a="1"/>
  <c r="L8186" i="1"/>
  <c r="L8187" i="1" a="1"/>
  <c r="L8187" i="1" s="1"/>
  <c r="L8188" i="1" a="1"/>
  <c r="L8188" i="1" s="1"/>
  <c r="L8189" i="1" a="1"/>
  <c r="L8189" i="1" s="1"/>
  <c r="L8190" i="1" a="1"/>
  <c r="L8190" i="1" s="1"/>
  <c r="L8191" i="1" a="1"/>
  <c r="L8191" i="1"/>
  <c r="L8192" i="1" a="1"/>
  <c r="L8192" i="1" s="1"/>
  <c r="L8193" i="1" a="1"/>
  <c r="L8193" i="1" s="1"/>
  <c r="L8194" i="1" a="1"/>
  <c r="L8194" i="1" s="1"/>
  <c r="L8195" i="1" a="1"/>
  <c r="L8195" i="1" s="1"/>
  <c r="L8196" i="1" a="1"/>
  <c r="L8196" i="1" s="1"/>
  <c r="L8197" i="1" a="1"/>
  <c r="L8197" i="1" s="1"/>
  <c r="L8198" i="1" a="1"/>
  <c r="L8198" i="1" s="1"/>
  <c r="L8199" i="1" a="1"/>
  <c r="L8199" i="1" s="1"/>
  <c r="L8200" i="1" a="1"/>
  <c r="L8200" i="1" s="1"/>
  <c r="L8201" i="1" a="1"/>
  <c r="L8201" i="1" s="1"/>
  <c r="L8202" i="1" a="1"/>
  <c r="L8202" i="1" s="1"/>
  <c r="L8203" i="1" a="1"/>
  <c r="L8203" i="1" s="1"/>
  <c r="L8204" i="1" a="1"/>
  <c r="L8204" i="1" s="1"/>
  <c r="L8205" i="1" a="1"/>
  <c r="L8205" i="1" s="1"/>
  <c r="L8206" i="1" a="1"/>
  <c r="L8206" i="1" s="1"/>
  <c r="L8207" i="1" a="1"/>
  <c r="L8207" i="1" s="1"/>
  <c r="L8208" i="1" a="1"/>
  <c r="L8208" i="1" s="1"/>
  <c r="L8209" i="1" a="1"/>
  <c r="L8209" i="1" s="1"/>
  <c r="L8210" i="1" a="1"/>
  <c r="L8210" i="1" s="1"/>
  <c r="L8211" i="1" a="1"/>
  <c r="L8211" i="1" s="1"/>
  <c r="L8212" i="1" a="1"/>
  <c r="L8212" i="1" s="1"/>
  <c r="L8213" i="1" a="1"/>
  <c r="L8213" i="1" s="1"/>
  <c r="L8214" i="1" a="1"/>
  <c r="L8214" i="1" s="1"/>
  <c r="L8215" i="1" a="1"/>
  <c r="L8215" i="1" s="1"/>
  <c r="L8216" i="1" a="1"/>
  <c r="L8216" i="1" s="1"/>
  <c r="L8217" i="1" a="1"/>
  <c r="L8217" i="1" s="1"/>
  <c r="L8218" i="1" a="1"/>
  <c r="L8218" i="1" s="1"/>
  <c r="L8219" i="1" a="1"/>
  <c r="L8219" i="1" s="1"/>
  <c r="L8220" i="1" a="1"/>
  <c r="L8220" i="1" s="1"/>
  <c r="L8221" i="1" a="1"/>
  <c r="L8221" i="1"/>
  <c r="L8222" i="1" a="1"/>
  <c r="L8222" i="1" s="1"/>
  <c r="L8223" i="1" a="1"/>
  <c r="L8223" i="1" s="1"/>
  <c r="L8224" i="1" a="1"/>
  <c r="L8224" i="1" s="1"/>
  <c r="L8225" i="1" a="1"/>
  <c r="L8225" i="1" s="1"/>
  <c r="L8226" i="1" a="1"/>
  <c r="L8226" i="1"/>
  <c r="L8227" i="1" a="1"/>
  <c r="L8227" i="1" s="1"/>
  <c r="L8228" i="1" a="1"/>
  <c r="L8228" i="1" s="1"/>
  <c r="L8229" i="1" a="1"/>
  <c r="L8229" i="1" s="1"/>
  <c r="L8230" i="1" a="1"/>
  <c r="L8230" i="1" s="1"/>
  <c r="L8231" i="1" a="1"/>
  <c r="L8231" i="1" s="1"/>
  <c r="L8232" i="1" a="1"/>
  <c r="L8232" i="1" s="1"/>
  <c r="L8233" i="1" a="1"/>
  <c r="L8233" i="1" s="1"/>
  <c r="L8234" i="1" a="1"/>
  <c r="L8234" i="1" s="1"/>
  <c r="L8235" i="1" a="1"/>
  <c r="L8235" i="1" s="1"/>
  <c r="L8236" i="1" a="1"/>
  <c r="L8236" i="1" s="1"/>
  <c r="L8237" i="1" a="1"/>
  <c r="L8237" i="1" s="1"/>
  <c r="L8238" i="1" a="1"/>
  <c r="L8238" i="1" s="1"/>
  <c r="L8239" i="1" a="1"/>
  <c r="L8239" i="1" s="1"/>
  <c r="L8240" i="1" a="1"/>
  <c r="L8240" i="1"/>
  <c r="L8241" i="1" a="1"/>
  <c r="L8241" i="1" s="1"/>
  <c r="L8242" i="1" a="1"/>
  <c r="L8242" i="1" s="1"/>
  <c r="L8243" i="1" a="1"/>
  <c r="L8243" i="1" s="1"/>
  <c r="L8244" i="1" a="1"/>
  <c r="L8244" i="1" s="1"/>
  <c r="L8245" i="1" a="1"/>
  <c r="L8245" i="1" s="1"/>
  <c r="L8246" i="1" a="1"/>
  <c r="L8246" i="1" s="1"/>
  <c r="L8247" i="1" a="1"/>
  <c r="L8247" i="1" s="1"/>
  <c r="L8248" i="1" a="1"/>
  <c r="L8248" i="1" s="1"/>
  <c r="L8249" i="1" a="1"/>
  <c r="L8249" i="1" s="1"/>
  <c r="L8250" i="1" a="1"/>
  <c r="L8250" i="1" s="1"/>
  <c r="L8251" i="1" a="1"/>
  <c r="L8251" i="1" s="1"/>
  <c r="L8252" i="1" a="1"/>
  <c r="L8252" i="1" s="1"/>
  <c r="L8253" i="1" a="1"/>
  <c r="L8253" i="1" s="1"/>
  <c r="L8254" i="1" a="1"/>
  <c r="L8254" i="1" s="1"/>
  <c r="L8255" i="1" a="1"/>
  <c r="L8255" i="1" s="1"/>
  <c r="L8256" i="1" a="1"/>
  <c r="L8256" i="1" s="1"/>
  <c r="L8257" i="1" a="1"/>
  <c r="L8257" i="1" s="1"/>
  <c r="L8258" i="1" a="1"/>
  <c r="L8258" i="1" s="1"/>
  <c r="L8259" i="1" a="1"/>
  <c r="L8259" i="1" s="1"/>
  <c r="L8260" i="1" a="1"/>
  <c r="L8260" i="1" s="1"/>
  <c r="L8261" i="1" a="1"/>
  <c r="L8261" i="1" s="1"/>
  <c r="L8262" i="1" a="1"/>
  <c r="L8262" i="1" s="1"/>
  <c r="L8263" i="1" a="1"/>
  <c r="L8263" i="1" s="1"/>
  <c r="L8264" i="1" a="1"/>
  <c r="L8264" i="1" s="1"/>
  <c r="L8265" i="1" a="1"/>
  <c r="L8265" i="1" s="1"/>
  <c r="L8266" i="1" a="1"/>
  <c r="L8266" i="1" s="1"/>
  <c r="L8267" i="1" a="1"/>
  <c r="L8267" i="1" s="1"/>
  <c r="L8268" i="1" a="1"/>
  <c r="L8268" i="1" s="1"/>
  <c r="L8269" i="1" a="1"/>
  <c r="L8269" i="1" s="1"/>
  <c r="L8270" i="1" a="1"/>
  <c r="L8270" i="1" s="1"/>
  <c r="L8271" i="1" a="1"/>
  <c r="L8271" i="1" s="1"/>
  <c r="L8272" i="1" a="1"/>
  <c r="L8272" i="1" s="1"/>
  <c r="L8273" i="1" a="1"/>
  <c r="L8273" i="1" s="1"/>
  <c r="L8274" i="1" a="1"/>
  <c r="L8274" i="1"/>
  <c r="L8275" i="1" a="1"/>
  <c r="L8275" i="1" s="1"/>
  <c r="L8276" i="1" a="1"/>
  <c r="L8276" i="1" s="1"/>
  <c r="L8277" i="1" a="1"/>
  <c r="L8277" i="1" s="1"/>
  <c r="L8278" i="1" a="1"/>
  <c r="L8278" i="1" s="1"/>
  <c r="L8279" i="1" a="1"/>
  <c r="L8279" i="1" s="1"/>
  <c r="L8280" i="1" a="1"/>
  <c r="L8280" i="1" s="1"/>
  <c r="L8281" i="1" a="1"/>
  <c r="L8281" i="1" s="1"/>
  <c r="L8282" i="1" a="1"/>
  <c r="L8282" i="1" s="1"/>
  <c r="L8283" i="1" a="1"/>
  <c r="L8283" i="1" s="1"/>
  <c r="L8284" i="1" a="1"/>
  <c r="L8284" i="1" s="1"/>
  <c r="L8285" i="1" a="1"/>
  <c r="L8285" i="1" s="1"/>
  <c r="L8286" i="1" a="1"/>
  <c r="L8286" i="1" s="1"/>
  <c r="L8287" i="1" a="1"/>
  <c r="L8287" i="1" s="1"/>
  <c r="L8288" i="1" a="1"/>
  <c r="L8288" i="1" s="1"/>
  <c r="L8289" i="1" a="1"/>
  <c r="L8289" i="1" s="1"/>
  <c r="L8290" i="1" a="1"/>
  <c r="L8290" i="1" s="1"/>
  <c r="L8291" i="1" a="1"/>
  <c r="L8291" i="1" s="1"/>
  <c r="L8292" i="1" a="1"/>
  <c r="L8292" i="1" s="1"/>
  <c r="L8293" i="1" a="1"/>
  <c r="L8293" i="1" s="1"/>
  <c r="L8294" i="1" a="1"/>
  <c r="L8294" i="1" s="1"/>
  <c r="L8295" i="1" a="1"/>
  <c r="L8295" i="1" s="1"/>
  <c r="L8296" i="1" a="1"/>
  <c r="L8296" i="1" s="1"/>
  <c r="L8297" i="1" a="1"/>
  <c r="L8297" i="1" s="1"/>
  <c r="L8298" i="1" a="1"/>
  <c r="L8298" i="1" s="1"/>
  <c r="L8299" i="1" a="1"/>
  <c r="L8299" i="1" s="1"/>
  <c r="L8300" i="1" a="1"/>
  <c r="L8300" i="1" s="1"/>
  <c r="L8301" i="1" a="1"/>
  <c r="L8301" i="1" s="1"/>
  <c r="L8302" i="1" a="1"/>
  <c r="L8302" i="1" s="1"/>
  <c r="L8303" i="1" a="1"/>
  <c r="L8303" i="1" s="1"/>
  <c r="L8304" i="1" a="1"/>
  <c r="L8304" i="1" s="1"/>
  <c r="L8305" i="1" a="1"/>
  <c r="L8305" i="1" s="1"/>
  <c r="L8306" i="1" a="1"/>
  <c r="L8306" i="1" s="1"/>
  <c r="L8307" i="1" a="1"/>
  <c r="L8307" i="1" s="1"/>
  <c r="L8308" i="1" a="1"/>
  <c r="L8308" i="1" s="1"/>
  <c r="L8309" i="1" a="1"/>
  <c r="L8309" i="1" s="1"/>
  <c r="L8310" i="1" a="1"/>
  <c r="L8310" i="1" s="1"/>
  <c r="L8311" i="1" a="1"/>
  <c r="L8311" i="1"/>
  <c r="L8312" i="1" a="1"/>
  <c r="L8312" i="1"/>
  <c r="L8313" i="1" a="1"/>
  <c r="L8313" i="1" s="1"/>
  <c r="L8314" i="1" a="1"/>
  <c r="L8314" i="1" s="1"/>
  <c r="L8315" i="1" a="1"/>
  <c r="L8315" i="1" s="1"/>
  <c r="L8316" i="1" a="1"/>
  <c r="L8316" i="1" s="1"/>
  <c r="L8317" i="1" a="1"/>
  <c r="L8317" i="1" s="1"/>
  <c r="L8318" i="1" a="1"/>
  <c r="L8318" i="1" s="1"/>
  <c r="L8319" i="1" a="1"/>
  <c r="L8319" i="1" s="1"/>
  <c r="L8320" i="1" a="1"/>
  <c r="L8320" i="1" s="1"/>
  <c r="L8321" i="1" a="1"/>
  <c r="L8321" i="1" s="1"/>
  <c r="L8322" i="1" a="1"/>
  <c r="L8322" i="1" s="1"/>
  <c r="L8323" i="1" a="1"/>
  <c r="L8323" i="1" s="1"/>
  <c r="L8324" i="1" a="1"/>
  <c r="L8324" i="1" s="1"/>
  <c r="L8325" i="1" a="1"/>
  <c r="L8325" i="1" s="1"/>
  <c r="L8326" i="1" a="1"/>
  <c r="L8326" i="1" s="1"/>
  <c r="L8327" i="1" a="1"/>
  <c r="L8327" i="1" s="1"/>
  <c r="L8328" i="1" a="1"/>
  <c r="L8328" i="1" s="1"/>
  <c r="L8329" i="1" a="1"/>
  <c r="L8329" i="1" s="1"/>
  <c r="L8330" i="1" a="1"/>
  <c r="L8330" i="1" s="1"/>
  <c r="L8331" i="1" a="1"/>
  <c r="L8331" i="1" s="1"/>
  <c r="L8332" i="1" a="1"/>
  <c r="L8332" i="1" s="1"/>
  <c r="L8333" i="1" a="1"/>
  <c r="L8333" i="1" s="1"/>
  <c r="L8334" i="1" a="1"/>
  <c r="L8334" i="1" s="1"/>
  <c r="L8335" i="1" a="1"/>
  <c r="L8335" i="1" s="1"/>
  <c r="L8336" i="1" a="1"/>
  <c r="L8336" i="1" s="1"/>
  <c r="L8337" i="1" a="1"/>
  <c r="L8337" i="1" s="1"/>
  <c r="L8338" i="1" a="1"/>
  <c r="L8338" i="1" s="1"/>
  <c r="L8339" i="1" a="1"/>
  <c r="L8339" i="1" s="1"/>
  <c r="L8340" i="1" a="1"/>
  <c r="L8340" i="1" s="1"/>
  <c r="L8341" i="1" a="1"/>
  <c r="L8341" i="1" s="1"/>
  <c r="L8342" i="1" a="1"/>
  <c r="L8342" i="1" s="1"/>
  <c r="L8343" i="1" a="1"/>
  <c r="L8343" i="1" s="1"/>
  <c r="L8344" i="1" a="1"/>
  <c r="L8344" i="1" s="1"/>
  <c r="L8345" i="1" a="1"/>
  <c r="L8345" i="1" s="1"/>
  <c r="L8346" i="1" a="1"/>
  <c r="L8346" i="1" s="1"/>
  <c r="L8347" i="1" a="1"/>
  <c r="L8347" i="1" s="1"/>
  <c r="L8348" i="1" a="1"/>
  <c r="L8348" i="1" s="1"/>
  <c r="L8349" i="1" a="1"/>
  <c r="L8349" i="1" s="1"/>
  <c r="L8350" i="1" a="1"/>
  <c r="L8350" i="1" s="1"/>
  <c r="L8351" i="1" a="1"/>
  <c r="L8351" i="1" s="1"/>
  <c r="L8352" i="1" a="1"/>
  <c r="L8352" i="1" s="1"/>
  <c r="L8353" i="1" a="1"/>
  <c r="L8353" i="1" s="1"/>
  <c r="L8354" i="1" a="1"/>
  <c r="L8354" i="1" s="1"/>
  <c r="L8355" i="1" a="1"/>
  <c r="L8355" i="1" s="1"/>
  <c r="L8356" i="1" a="1"/>
  <c r="L8356" i="1" s="1"/>
  <c r="L8357" i="1" a="1"/>
  <c r="L8357" i="1" s="1"/>
  <c r="L8358" i="1" a="1"/>
  <c r="L8358" i="1" s="1"/>
  <c r="L8359" i="1" a="1"/>
  <c r="L8359" i="1" s="1"/>
  <c r="L8360" i="1" a="1"/>
  <c r="L8360" i="1" s="1"/>
  <c r="L8361" i="1" a="1"/>
  <c r="L8361" i="1" s="1"/>
  <c r="L8362" i="1" a="1"/>
  <c r="L8362" i="1" s="1"/>
  <c r="L8363" i="1" a="1"/>
  <c r="L8363" i="1" s="1"/>
  <c r="L8364" i="1" a="1"/>
  <c r="L8364" i="1" s="1"/>
  <c r="L8365" i="1" a="1"/>
  <c r="L8365" i="1" s="1"/>
  <c r="L8366" i="1" a="1"/>
  <c r="L8366" i="1" s="1"/>
  <c r="L8367" i="1" a="1"/>
  <c r="L8367" i="1" s="1"/>
  <c r="L8368" i="1" a="1"/>
  <c r="L8368" i="1" s="1"/>
  <c r="L8369" i="1" a="1"/>
  <c r="L8369" i="1" s="1"/>
  <c r="L8370" i="1" a="1"/>
  <c r="L8370" i="1" s="1"/>
  <c r="L8371" i="1" a="1"/>
  <c r="L8371" i="1" s="1"/>
  <c r="L8372" i="1" a="1"/>
  <c r="L8372" i="1" s="1"/>
  <c r="L8373" i="1" a="1"/>
  <c r="L8373" i="1" s="1"/>
  <c r="L8374" i="1" a="1"/>
  <c r="L8374" i="1" s="1"/>
  <c r="L8375" i="1" a="1"/>
  <c r="L8375" i="1" s="1"/>
  <c r="L8376" i="1" a="1"/>
  <c r="L8376" i="1" s="1"/>
  <c r="L8377" i="1" a="1"/>
  <c r="L8377" i="1" s="1"/>
  <c r="L8378" i="1" a="1"/>
  <c r="L8378" i="1" s="1"/>
  <c r="L8379" i="1" a="1"/>
  <c r="L8379" i="1" s="1"/>
  <c r="L8380" i="1" a="1"/>
  <c r="L8380" i="1" s="1"/>
  <c r="L8381" i="1" a="1"/>
  <c r="L8381" i="1" s="1"/>
  <c r="L8382" i="1" a="1"/>
  <c r="L8382" i="1" s="1"/>
  <c r="L8383" i="1" a="1"/>
  <c r="L8383" i="1" s="1"/>
  <c r="L8384" i="1" a="1"/>
  <c r="L8384" i="1" s="1"/>
  <c r="L8385" i="1" a="1"/>
  <c r="L8385" i="1" s="1"/>
  <c r="L8386" i="1" a="1"/>
  <c r="L8386" i="1" s="1"/>
  <c r="L8387" i="1" a="1"/>
  <c r="L8387" i="1" s="1"/>
  <c r="L8388" i="1" a="1"/>
  <c r="L8388" i="1" s="1"/>
  <c r="L8389" i="1" a="1"/>
  <c r="L8389" i="1" s="1"/>
  <c r="L8390" i="1" a="1"/>
  <c r="L8390" i="1" s="1"/>
  <c r="L8391" i="1" a="1"/>
  <c r="L8391" i="1" s="1"/>
  <c r="L8392" i="1" a="1"/>
  <c r="L8392" i="1" s="1"/>
  <c r="L8393" i="1" a="1"/>
  <c r="L8393" i="1" s="1"/>
  <c r="L8394" i="1" a="1"/>
  <c r="L8394" i="1" s="1"/>
  <c r="L8395" i="1" a="1"/>
  <c r="L8395" i="1" s="1"/>
  <c r="L8396" i="1" a="1"/>
  <c r="L8396" i="1" s="1"/>
  <c r="L8397" i="1" a="1"/>
  <c r="L8397" i="1" s="1"/>
  <c r="L8398" i="1" a="1"/>
  <c r="L8398" i="1" s="1"/>
  <c r="L8399" i="1" a="1"/>
  <c r="L8399" i="1" s="1"/>
  <c r="L8400" i="1" a="1"/>
  <c r="L8400" i="1" s="1"/>
  <c r="L8401" i="1" a="1"/>
  <c r="L8401" i="1" s="1"/>
  <c r="L8402" i="1" a="1"/>
  <c r="L8402" i="1" s="1"/>
  <c r="L8403" i="1" a="1"/>
  <c r="L8403" i="1" s="1"/>
  <c r="L8404" i="1" a="1"/>
  <c r="L8404" i="1" s="1"/>
  <c r="L8405" i="1" a="1"/>
  <c r="L8405" i="1" s="1"/>
  <c r="L8406" i="1" a="1"/>
  <c r="L8406" i="1" s="1"/>
  <c r="L8407" i="1" a="1"/>
  <c r="L8407" i="1" s="1"/>
  <c r="L8408" i="1" a="1"/>
  <c r="L8408" i="1" s="1"/>
  <c r="L8409" i="1" a="1"/>
  <c r="L8409" i="1" s="1"/>
  <c r="L8410" i="1" a="1"/>
  <c r="L8410" i="1" s="1"/>
  <c r="L8411" i="1" a="1"/>
  <c r="L8411" i="1" s="1"/>
  <c r="L8412" i="1" a="1"/>
  <c r="L8412" i="1" s="1"/>
  <c r="L8413" i="1" a="1"/>
  <c r="L8413" i="1" s="1"/>
  <c r="L8414" i="1" a="1"/>
  <c r="L8414" i="1" s="1"/>
  <c r="L8415" i="1" a="1"/>
  <c r="L8415" i="1" s="1"/>
  <c r="L8416" i="1" a="1"/>
  <c r="L8416" i="1" s="1"/>
  <c r="L8417" i="1" a="1"/>
  <c r="L8417" i="1" s="1"/>
  <c r="L8418" i="1" a="1"/>
  <c r="L8418" i="1"/>
  <c r="L8419" i="1" a="1"/>
  <c r="L8419" i="1" s="1"/>
  <c r="L8420" i="1" a="1"/>
  <c r="L8420" i="1" s="1"/>
  <c r="L8421" i="1" a="1"/>
  <c r="L8421" i="1" s="1"/>
  <c r="L8422" i="1" a="1"/>
  <c r="L8422" i="1" s="1"/>
  <c r="L8423" i="1" a="1"/>
  <c r="L8423" i="1" s="1"/>
  <c r="L8424" i="1" a="1"/>
  <c r="L8424" i="1" s="1"/>
  <c r="L8425" i="1" a="1"/>
  <c r="L8425" i="1" s="1"/>
  <c r="L8426" i="1" a="1"/>
  <c r="L8426" i="1" s="1"/>
  <c r="L8427" i="1" a="1"/>
  <c r="L8427" i="1" s="1"/>
  <c r="L8428" i="1" a="1"/>
  <c r="L8428" i="1" s="1"/>
  <c r="L8429" i="1" a="1"/>
  <c r="L8429" i="1" s="1"/>
  <c r="L8430" i="1" a="1"/>
  <c r="L8430" i="1" s="1"/>
  <c r="L8431" i="1" a="1"/>
  <c r="L8431" i="1" s="1"/>
  <c r="L8432" i="1" a="1"/>
  <c r="L8432" i="1" s="1"/>
  <c r="L8433" i="1" a="1"/>
  <c r="L8433" i="1" s="1"/>
  <c r="L8434" i="1" a="1"/>
  <c r="L8434" i="1" s="1"/>
  <c r="L8435" i="1" a="1"/>
  <c r="L8435" i="1" s="1"/>
  <c r="L8436" i="1" a="1"/>
  <c r="L8436" i="1" s="1"/>
  <c r="L8437" i="1" a="1"/>
  <c r="L8437" i="1" s="1"/>
  <c r="L8438" i="1" a="1"/>
  <c r="L8438" i="1" s="1"/>
  <c r="L8439" i="1" a="1"/>
  <c r="L8439" i="1" s="1"/>
  <c r="L8440" i="1" a="1"/>
  <c r="L8440" i="1" s="1"/>
  <c r="L8441" i="1" a="1"/>
  <c r="L8441" i="1" s="1"/>
  <c r="L8442" i="1" a="1"/>
  <c r="L8442" i="1" s="1"/>
  <c r="L8443" i="1" a="1"/>
  <c r="L8443" i="1" s="1"/>
  <c r="L8444" i="1" a="1"/>
  <c r="L8444" i="1" s="1"/>
  <c r="L8445" i="1" a="1"/>
  <c r="L8445" i="1" s="1"/>
  <c r="L8446" i="1" a="1"/>
  <c r="L8446" i="1" s="1"/>
  <c r="L8447" i="1" a="1"/>
  <c r="L8447" i="1" s="1"/>
  <c r="L8448" i="1" a="1"/>
  <c r="L8448" i="1" s="1"/>
  <c r="L8449" i="1" a="1"/>
  <c r="L8449" i="1" s="1"/>
  <c r="L8450" i="1" a="1"/>
  <c r="L8450" i="1" s="1"/>
  <c r="L8451" i="1" a="1"/>
  <c r="L8451" i="1" s="1"/>
  <c r="L8452" i="1" a="1"/>
  <c r="L8452" i="1" s="1"/>
  <c r="L8453" i="1" a="1"/>
  <c r="L8453" i="1" s="1"/>
  <c r="L8454" i="1" a="1"/>
  <c r="L8454" i="1" s="1"/>
  <c r="L8455" i="1" a="1"/>
  <c r="L8455" i="1" s="1"/>
  <c r="L8456" i="1" a="1"/>
  <c r="L8456" i="1" s="1"/>
  <c r="L8457" i="1" a="1"/>
  <c r="L8457" i="1" s="1"/>
  <c r="L8458" i="1" a="1"/>
  <c r="L8458" i="1" s="1"/>
  <c r="L8459" i="1" a="1"/>
  <c r="L8459" i="1" s="1"/>
  <c r="L8460" i="1" a="1"/>
  <c r="L8460" i="1" s="1"/>
  <c r="L8461" i="1" a="1"/>
  <c r="L8461" i="1" s="1"/>
  <c r="L8462" i="1" a="1"/>
  <c r="L8462" i="1" s="1"/>
  <c r="L8463" i="1" a="1"/>
  <c r="L8463" i="1" s="1"/>
  <c r="L8464" i="1" a="1"/>
  <c r="L8464" i="1" s="1"/>
  <c r="L8465" i="1" a="1"/>
  <c r="L8465" i="1" s="1"/>
  <c r="L8466" i="1" a="1"/>
  <c r="L8466" i="1" s="1"/>
  <c r="L8467" i="1" a="1"/>
  <c r="L8467" i="1" s="1"/>
  <c r="L8468" i="1" a="1"/>
  <c r="L8468" i="1" s="1"/>
  <c r="L8469" i="1" a="1"/>
  <c r="L8469" i="1" s="1"/>
  <c r="L8470" i="1" a="1"/>
  <c r="L8470" i="1" s="1"/>
  <c r="L8471" i="1" a="1"/>
  <c r="L8471" i="1" s="1"/>
  <c r="L8472" i="1" a="1"/>
  <c r="L8472" i="1" s="1"/>
  <c r="L8473" i="1" a="1"/>
  <c r="L8473" i="1" s="1"/>
  <c r="L8474" i="1" a="1"/>
  <c r="L8474" i="1" s="1"/>
  <c r="L8475" i="1" a="1"/>
  <c r="L8475" i="1" s="1"/>
  <c r="L8476" i="1" a="1"/>
  <c r="L8476" i="1" s="1"/>
  <c r="L8477" i="1" a="1"/>
  <c r="L8477" i="1" s="1"/>
  <c r="L8478" i="1" a="1"/>
  <c r="L8478" i="1" s="1"/>
  <c r="L8479" i="1" a="1"/>
  <c r="L8479" i="1" s="1"/>
  <c r="L8480" i="1" a="1"/>
  <c r="L8480" i="1" s="1"/>
  <c r="L8481" i="1" a="1"/>
  <c r="L8481" i="1" s="1"/>
  <c r="L8482" i="1" a="1"/>
  <c r="L8482" i="1" s="1"/>
  <c r="L8483" i="1" a="1"/>
  <c r="L8483" i="1" s="1"/>
  <c r="L8484" i="1" a="1"/>
  <c r="L8484" i="1" s="1"/>
  <c r="L8485" i="1" a="1"/>
  <c r="L8485" i="1" s="1"/>
  <c r="L8486" i="1" a="1"/>
  <c r="L8486" i="1" s="1"/>
  <c r="L8487" i="1" a="1"/>
  <c r="L8487" i="1" s="1"/>
  <c r="L8488" i="1" a="1"/>
  <c r="L8488" i="1" s="1"/>
  <c r="L8489" i="1" a="1"/>
  <c r="L8489" i="1" s="1"/>
  <c r="L8490" i="1" a="1"/>
  <c r="L8490" i="1" s="1"/>
  <c r="L8491" i="1" a="1"/>
  <c r="L8491" i="1" s="1"/>
  <c r="L8492" i="1" a="1"/>
  <c r="L8492" i="1" s="1"/>
  <c r="L8493" i="1" a="1"/>
  <c r="L8493" i="1" s="1"/>
  <c r="L8494" i="1" a="1"/>
  <c r="L8494" i="1" s="1"/>
  <c r="L8495" i="1" a="1"/>
  <c r="L8495" i="1" s="1"/>
  <c r="L8496" i="1" a="1"/>
  <c r="L8496" i="1" s="1"/>
  <c r="L8497" i="1" a="1"/>
  <c r="L8497" i="1" s="1"/>
  <c r="L8498" i="1" a="1"/>
  <c r="L8498" i="1" s="1"/>
  <c r="L8499" i="1" a="1"/>
  <c r="L8499" i="1" s="1"/>
  <c r="L8500" i="1" a="1"/>
  <c r="L8500" i="1" s="1"/>
  <c r="L8501" i="1" a="1"/>
  <c r="L8501" i="1" s="1"/>
  <c r="L8502" i="1" a="1"/>
  <c r="L8502" i="1" s="1"/>
  <c r="L8503" i="1" a="1"/>
  <c r="L8503" i="1"/>
  <c r="L8504" i="1" a="1"/>
  <c r="L8504" i="1" s="1"/>
  <c r="L8505" i="1" a="1"/>
  <c r="L8505" i="1" s="1"/>
  <c r="L8506" i="1" a="1"/>
  <c r="L8506" i="1" s="1"/>
  <c r="L8507" i="1" a="1"/>
  <c r="L8507" i="1" s="1"/>
  <c r="L8508" i="1" a="1"/>
  <c r="L8508" i="1" s="1"/>
  <c r="L8509" i="1" a="1"/>
  <c r="L8509" i="1" s="1"/>
  <c r="L8510" i="1" a="1"/>
  <c r="L8510" i="1" s="1"/>
  <c r="L8511" i="1" a="1"/>
  <c r="L8511" i="1" s="1"/>
  <c r="L8512" i="1" a="1"/>
  <c r="L8512" i="1" s="1"/>
  <c r="L8513" i="1" a="1"/>
  <c r="L8513" i="1" s="1"/>
  <c r="L8514" i="1" a="1"/>
  <c r="L8514" i="1" s="1"/>
  <c r="L8515" i="1" a="1"/>
  <c r="L8515" i="1" s="1"/>
  <c r="L8516" i="1" a="1"/>
  <c r="L8516" i="1" s="1"/>
  <c r="L8517" i="1" a="1"/>
  <c r="L8517" i="1" s="1"/>
  <c r="L8518" i="1" a="1"/>
  <c r="L8518" i="1" s="1"/>
  <c r="L8519" i="1" a="1"/>
  <c r="L8519" i="1" s="1"/>
  <c r="L8520" i="1" a="1"/>
  <c r="L8520" i="1" s="1"/>
  <c r="L8521" i="1" a="1"/>
  <c r="L8521" i="1" s="1"/>
  <c r="L8522" i="1" a="1"/>
  <c r="L8522" i="1" s="1"/>
  <c r="L8523" i="1" a="1"/>
  <c r="L8523" i="1" s="1"/>
  <c r="L8524" i="1" a="1"/>
  <c r="L8524" i="1" s="1"/>
  <c r="L8525" i="1" a="1"/>
  <c r="L8525" i="1" s="1"/>
  <c r="L8526" i="1" a="1"/>
  <c r="L8526" i="1" s="1"/>
  <c r="L8527" i="1" a="1"/>
  <c r="L8527" i="1" s="1"/>
  <c r="L8528" i="1" a="1"/>
  <c r="L8528" i="1" s="1"/>
  <c r="L8529" i="1" a="1"/>
  <c r="L8529" i="1" s="1"/>
  <c r="L8530" i="1" a="1"/>
  <c r="L8530" i="1" s="1"/>
  <c r="L8531" i="1" a="1"/>
  <c r="L8531" i="1" s="1"/>
  <c r="L8532" i="1" a="1"/>
  <c r="L8532" i="1" s="1"/>
  <c r="L8533" i="1" a="1"/>
  <c r="L8533" i="1" s="1"/>
  <c r="L8534" i="1" a="1"/>
  <c r="L8534" i="1" s="1"/>
  <c r="L8535" i="1" a="1"/>
  <c r="L8535" i="1" s="1"/>
  <c r="L8536" i="1" a="1"/>
  <c r="L8536" i="1" s="1"/>
  <c r="L8537" i="1" a="1"/>
  <c r="L8537" i="1" s="1"/>
  <c r="L8538" i="1" a="1"/>
  <c r="L8538" i="1"/>
  <c r="L8539" i="1" a="1"/>
  <c r="L8539" i="1" s="1"/>
  <c r="L8540" i="1" a="1"/>
  <c r="L8540" i="1" s="1"/>
  <c r="L8541" i="1" a="1"/>
  <c r="L8541" i="1" s="1"/>
  <c r="L8542" i="1" a="1"/>
  <c r="L8542" i="1" s="1"/>
  <c r="L8543" i="1" a="1"/>
  <c r="L8543" i="1" s="1"/>
  <c r="L8544" i="1" a="1"/>
  <c r="L8544" i="1" s="1"/>
  <c r="L8545" i="1" a="1"/>
  <c r="L8545" i="1" s="1"/>
  <c r="L8546" i="1" a="1"/>
  <c r="L8546" i="1" s="1"/>
  <c r="L8547" i="1" a="1"/>
  <c r="L8547" i="1" s="1"/>
  <c r="L8548" i="1" a="1"/>
  <c r="L8548" i="1" s="1"/>
  <c r="L8549" i="1" a="1"/>
  <c r="L8549" i="1" s="1"/>
  <c r="L8550" i="1" a="1"/>
  <c r="L8550" i="1" s="1"/>
  <c r="L8551" i="1" a="1"/>
  <c r="L8551" i="1" s="1"/>
  <c r="L8552" i="1" a="1"/>
  <c r="L8552" i="1"/>
  <c r="L8553" i="1" a="1"/>
  <c r="L8553" i="1" s="1"/>
  <c r="L8554" i="1" a="1"/>
  <c r="L8554" i="1" s="1"/>
  <c r="L8555" i="1" a="1"/>
  <c r="L8555" i="1" s="1"/>
  <c r="L8556" i="1" a="1"/>
  <c r="L8556" i="1" s="1"/>
  <c r="L8557" i="1" a="1"/>
  <c r="L8557" i="1" s="1"/>
  <c r="L8558" i="1" a="1"/>
  <c r="L8558" i="1" s="1"/>
  <c r="L8559" i="1" a="1"/>
  <c r="L8559" i="1" s="1"/>
  <c r="L8560" i="1" a="1"/>
  <c r="L8560" i="1" s="1"/>
  <c r="L8561" i="1" a="1"/>
  <c r="L8561" i="1" s="1"/>
  <c r="L8562" i="1" a="1"/>
  <c r="L8562" i="1"/>
  <c r="L8563" i="1" a="1"/>
  <c r="L8563" i="1" s="1"/>
  <c r="L8564" i="1" a="1"/>
  <c r="L8564" i="1" s="1"/>
  <c r="L8565" i="1" a="1"/>
  <c r="L8565" i="1"/>
  <c r="L8566" i="1" a="1"/>
  <c r="L8566" i="1" s="1"/>
  <c r="L8567" i="1" a="1"/>
  <c r="L8567" i="1" s="1"/>
  <c r="L8568" i="1" a="1"/>
  <c r="L8568" i="1" s="1"/>
  <c r="L8569" i="1" a="1"/>
  <c r="L8569" i="1" s="1"/>
  <c r="L8570" i="1" a="1"/>
  <c r="L8570" i="1"/>
  <c r="L8571" i="1" a="1"/>
  <c r="L8571" i="1" s="1"/>
  <c r="L8572" i="1" a="1"/>
  <c r="L8572" i="1" s="1"/>
  <c r="L8573" i="1" a="1"/>
  <c r="L8573" i="1" s="1"/>
  <c r="L8574" i="1" a="1"/>
  <c r="L8574" i="1" s="1"/>
  <c r="L8575" i="1" a="1"/>
  <c r="L8575" i="1" s="1"/>
  <c r="L8576" i="1" a="1"/>
  <c r="L8576" i="1"/>
  <c r="L8577" i="1" a="1"/>
  <c r="L8577" i="1"/>
  <c r="L8578" i="1" a="1"/>
  <c r="L8578" i="1" s="1"/>
  <c r="L8579" i="1" a="1"/>
  <c r="L8579" i="1" s="1"/>
  <c r="L8580" i="1" a="1"/>
  <c r="L8580" i="1" s="1"/>
  <c r="L8581" i="1" a="1"/>
  <c r="L8581" i="1" s="1"/>
  <c r="L8582" i="1" a="1"/>
  <c r="L8582" i="1" s="1"/>
  <c r="L8583" i="1" a="1"/>
  <c r="L8583" i="1" s="1"/>
  <c r="L8584" i="1" a="1"/>
  <c r="L8584" i="1" s="1"/>
  <c r="L8585" i="1" a="1"/>
  <c r="L8585" i="1" s="1"/>
  <c r="L8586" i="1" a="1"/>
  <c r="L8586" i="1" s="1"/>
  <c r="L8587" i="1" a="1"/>
  <c r="L8587" i="1" s="1"/>
  <c r="L8588" i="1" a="1"/>
  <c r="L8588" i="1" s="1"/>
  <c r="L8589" i="1" a="1"/>
  <c r="L8589" i="1" s="1"/>
  <c r="L8590" i="1" a="1"/>
  <c r="L8590" i="1" s="1"/>
  <c r="L8591" i="1" a="1"/>
  <c r="L8591" i="1" s="1"/>
  <c r="L8592" i="1" a="1"/>
  <c r="L8592" i="1" s="1"/>
  <c r="L8593" i="1" a="1"/>
  <c r="L8593" i="1" s="1"/>
  <c r="L8594" i="1" a="1"/>
  <c r="L8594" i="1" s="1"/>
  <c r="L8595" i="1" a="1"/>
  <c r="L8595" i="1" s="1"/>
  <c r="L8596" i="1" a="1"/>
  <c r="L8596" i="1" s="1"/>
  <c r="L8597" i="1" a="1"/>
  <c r="L8597" i="1" s="1"/>
  <c r="L8598" i="1" a="1"/>
  <c r="L8598" i="1" s="1"/>
  <c r="L8599" i="1" a="1"/>
  <c r="L8599" i="1" s="1"/>
  <c r="L8600" i="1" a="1"/>
  <c r="L8600" i="1" s="1"/>
  <c r="L8601" i="1" a="1"/>
  <c r="L8601" i="1" s="1"/>
  <c r="L8602" i="1" a="1"/>
  <c r="L8602" i="1" s="1"/>
  <c r="L8603" i="1" a="1"/>
  <c r="L8603" i="1" s="1"/>
  <c r="L8604" i="1" a="1"/>
  <c r="L8604" i="1" s="1"/>
  <c r="L8605" i="1" a="1"/>
  <c r="L8605" i="1" s="1"/>
  <c r="L8606" i="1" a="1"/>
  <c r="L8606" i="1" s="1"/>
  <c r="L8607" i="1" a="1"/>
  <c r="L8607" i="1" s="1"/>
  <c r="L8608" i="1" a="1"/>
  <c r="L8608" i="1" s="1"/>
  <c r="L8609" i="1" a="1"/>
  <c r="L8609" i="1" s="1"/>
  <c r="L8610" i="1" a="1"/>
  <c r="L8610" i="1" s="1"/>
  <c r="L8611" i="1" a="1"/>
  <c r="L8611" i="1" s="1"/>
  <c r="L8612" i="1" a="1"/>
  <c r="L8612" i="1" s="1"/>
  <c r="L8613" i="1" a="1"/>
  <c r="L8613" i="1" s="1"/>
  <c r="L8614" i="1" a="1"/>
  <c r="L8614" i="1" s="1"/>
  <c r="L8615" i="1" a="1"/>
  <c r="L8615" i="1" s="1"/>
  <c r="L8616" i="1" a="1"/>
  <c r="L8616" i="1" s="1"/>
  <c r="L8617" i="1" a="1"/>
  <c r="L8617" i="1" s="1"/>
  <c r="L8618" i="1" a="1"/>
  <c r="L8618" i="1" s="1"/>
  <c r="L8619" i="1" a="1"/>
  <c r="L8619" i="1" s="1"/>
  <c r="L8620" i="1" a="1"/>
  <c r="L8620" i="1" s="1"/>
  <c r="L8621" i="1" a="1"/>
  <c r="L8621" i="1" s="1"/>
  <c r="L8622" i="1" a="1"/>
  <c r="L8622" i="1" s="1"/>
  <c r="L8623" i="1" a="1"/>
  <c r="L8623" i="1" s="1"/>
  <c r="L8624" i="1" a="1"/>
  <c r="L8624" i="1" s="1"/>
  <c r="L8625" i="1" a="1"/>
  <c r="L8625" i="1" s="1"/>
  <c r="L8626" i="1" a="1"/>
  <c r="L8626" i="1" s="1"/>
  <c r="L8627" i="1" a="1"/>
  <c r="L8627" i="1" s="1"/>
  <c r="L8628" i="1" a="1"/>
  <c r="L8628" i="1" s="1"/>
  <c r="L8629" i="1" a="1"/>
  <c r="L8629" i="1" s="1"/>
  <c r="L8630" i="1" a="1"/>
  <c r="L8630" i="1" s="1"/>
  <c r="L8631" i="1" a="1"/>
  <c r="L8631" i="1" s="1"/>
  <c r="L8632" i="1" a="1"/>
  <c r="L8632" i="1" s="1"/>
  <c r="L8633" i="1" a="1"/>
  <c r="L8633" i="1" s="1"/>
  <c r="L8634" i="1" a="1"/>
  <c r="L8634" i="1" s="1"/>
  <c r="L8635" i="1" a="1"/>
  <c r="L8635" i="1" s="1"/>
  <c r="L8636" i="1" a="1"/>
  <c r="L8636" i="1" s="1"/>
  <c r="L8637" i="1" a="1"/>
  <c r="L8637" i="1" s="1"/>
  <c r="L8638" i="1" a="1"/>
  <c r="L8638" i="1" s="1"/>
  <c r="L8639" i="1" a="1"/>
  <c r="L8639" i="1" s="1"/>
  <c r="L8640" i="1" a="1"/>
  <c r="L8640" i="1" s="1"/>
  <c r="L8641" i="1" a="1"/>
  <c r="L8641" i="1" s="1"/>
  <c r="L8642" i="1" a="1"/>
  <c r="L8642" i="1" s="1"/>
  <c r="L8643" i="1" a="1"/>
  <c r="L8643" i="1" s="1"/>
  <c r="L8644" i="1" a="1"/>
  <c r="L8644" i="1" s="1"/>
  <c r="L8645" i="1" a="1"/>
  <c r="L8645" i="1" s="1"/>
  <c r="L8646" i="1" a="1"/>
  <c r="L8646" i="1" s="1"/>
  <c r="L8647" i="1" a="1"/>
  <c r="L8647" i="1" s="1"/>
  <c r="L8648" i="1" a="1"/>
  <c r="L8648" i="1" s="1"/>
  <c r="L8649" i="1" a="1"/>
  <c r="L8649" i="1" s="1"/>
  <c r="L8650" i="1" a="1"/>
  <c r="L8650" i="1" s="1"/>
  <c r="L8651" i="1" a="1"/>
  <c r="L8651" i="1" s="1"/>
  <c r="L8652" i="1" a="1"/>
  <c r="L8652" i="1"/>
  <c r="L8653" i="1" a="1"/>
  <c r="L8653" i="1" s="1"/>
  <c r="L8654" i="1" a="1"/>
  <c r="L8654" i="1" s="1"/>
  <c r="L8655" i="1" a="1"/>
  <c r="L8655" i="1" s="1"/>
  <c r="L8656" i="1" a="1"/>
  <c r="L8656" i="1" s="1"/>
  <c r="L8657" i="1" a="1"/>
  <c r="L8657" i="1" s="1"/>
  <c r="L8658" i="1" a="1"/>
  <c r="L8658" i="1" s="1"/>
  <c r="L8659" i="1" a="1"/>
  <c r="L8659" i="1" s="1"/>
  <c r="L8660" i="1" a="1"/>
  <c r="L8660" i="1" s="1"/>
  <c r="L8661" i="1" a="1"/>
  <c r="L8661" i="1" s="1"/>
  <c r="L8662" i="1" a="1"/>
  <c r="L8662" i="1" s="1"/>
  <c r="L8663" i="1" a="1"/>
  <c r="L8663" i="1" s="1"/>
  <c r="L8664" i="1" a="1"/>
  <c r="L8664" i="1" s="1"/>
  <c r="L8665" i="1" a="1"/>
  <c r="L8665" i="1" s="1"/>
  <c r="L8666" i="1" a="1"/>
  <c r="L8666" i="1" s="1"/>
  <c r="L8667" i="1" a="1"/>
  <c r="L8667" i="1" s="1"/>
  <c r="L8668" i="1" a="1"/>
  <c r="L8668" i="1" s="1"/>
  <c r="L8669" i="1" a="1"/>
  <c r="L8669" i="1" s="1"/>
  <c r="L8670" i="1" a="1"/>
  <c r="L8670" i="1" s="1"/>
  <c r="L8671" i="1" a="1"/>
  <c r="L8671" i="1" s="1"/>
  <c r="L8672" i="1" a="1"/>
  <c r="L8672" i="1" s="1"/>
  <c r="L8673" i="1" a="1"/>
  <c r="L8673" i="1" s="1"/>
  <c r="L8674" i="1" a="1"/>
  <c r="L8674" i="1" s="1"/>
  <c r="L8675" i="1" a="1"/>
  <c r="L8675" i="1" s="1"/>
  <c r="L8676" i="1" a="1"/>
  <c r="L8676" i="1" s="1"/>
  <c r="L8677" i="1" a="1"/>
  <c r="L8677" i="1" s="1"/>
  <c r="L8678" i="1" a="1"/>
  <c r="L8678" i="1" s="1"/>
  <c r="L8679" i="1" a="1"/>
  <c r="L8679" i="1" s="1"/>
  <c r="L8680" i="1" a="1"/>
  <c r="L8680" i="1" s="1"/>
  <c r="L8681" i="1" a="1"/>
  <c r="L8681" i="1" s="1"/>
  <c r="L8682" i="1" a="1"/>
  <c r="L8682" i="1" s="1"/>
  <c r="L8683" i="1" a="1"/>
  <c r="L8683" i="1" s="1"/>
  <c r="L8684" i="1" a="1"/>
  <c r="L8684" i="1" s="1"/>
  <c r="L8685" i="1" a="1"/>
  <c r="L8685" i="1" s="1"/>
  <c r="L8686" i="1" a="1"/>
  <c r="L8686" i="1" s="1"/>
  <c r="L8687" i="1" a="1"/>
  <c r="L8687" i="1" s="1"/>
  <c r="L8688" i="1" a="1"/>
  <c r="L8688" i="1" s="1"/>
  <c r="L8689" i="1" a="1"/>
  <c r="L8689" i="1" s="1"/>
  <c r="L8690" i="1" a="1"/>
  <c r="L8690" i="1" s="1"/>
  <c r="L8691" i="1" a="1"/>
  <c r="L8691" i="1" s="1"/>
  <c r="L8692" i="1" a="1"/>
  <c r="L8692" i="1" s="1"/>
  <c r="L8693" i="1" a="1"/>
  <c r="L8693" i="1" s="1"/>
  <c r="L8694" i="1" a="1"/>
  <c r="L8694" i="1" s="1"/>
  <c r="L8695" i="1" a="1"/>
  <c r="L8695" i="1" s="1"/>
  <c r="L8696" i="1" a="1"/>
  <c r="L8696" i="1" s="1"/>
  <c r="L8697" i="1" a="1"/>
  <c r="L8697" i="1" s="1"/>
  <c r="L8698" i="1" a="1"/>
  <c r="L8698" i="1" s="1"/>
  <c r="L8699" i="1" a="1"/>
  <c r="L8699" i="1" s="1"/>
  <c r="L8700" i="1" a="1"/>
  <c r="L8700" i="1" s="1"/>
  <c r="L8701" i="1" a="1"/>
  <c r="L8701" i="1" s="1"/>
  <c r="L8702" i="1" a="1"/>
  <c r="L8702" i="1" s="1"/>
  <c r="L8703" i="1" a="1"/>
  <c r="L8703" i="1" s="1"/>
  <c r="L8704" i="1" a="1"/>
  <c r="L8704" i="1" s="1"/>
  <c r="L8705" i="1" a="1"/>
  <c r="L8705" i="1" s="1"/>
  <c r="L8706" i="1" a="1"/>
  <c r="L8706" i="1" s="1"/>
  <c r="L8707" i="1" a="1"/>
  <c r="L8707" i="1" s="1"/>
  <c r="L8708" i="1" a="1"/>
  <c r="L8708" i="1" s="1"/>
  <c r="L8709" i="1" a="1"/>
  <c r="L8709" i="1" s="1"/>
  <c r="L8710" i="1" a="1"/>
  <c r="L8710" i="1" s="1"/>
  <c r="L8711" i="1" a="1"/>
  <c r="L8711" i="1" s="1"/>
  <c r="L8712" i="1" a="1"/>
  <c r="L8712" i="1" s="1"/>
  <c r="L8713" i="1" a="1"/>
  <c r="L8713" i="1" s="1"/>
  <c r="L8714" i="1" a="1"/>
  <c r="L8714" i="1" s="1"/>
  <c r="L8715" i="1" a="1"/>
  <c r="L8715" i="1" s="1"/>
  <c r="L8716" i="1" a="1"/>
  <c r="L8716" i="1" s="1"/>
  <c r="L8717" i="1" a="1"/>
  <c r="L8717" i="1" s="1"/>
  <c r="L8718" i="1" a="1"/>
  <c r="L8718" i="1" s="1"/>
  <c r="L8719" i="1" a="1"/>
  <c r="L8719" i="1" s="1"/>
  <c r="L8720" i="1" a="1"/>
  <c r="L8720" i="1" s="1"/>
  <c r="L8721" i="1" a="1"/>
  <c r="L8721" i="1" s="1"/>
  <c r="L8722" i="1" a="1"/>
  <c r="L8722" i="1" s="1"/>
  <c r="L8723" i="1" a="1"/>
  <c r="L8723" i="1" s="1"/>
  <c r="L8724" i="1" a="1"/>
  <c r="L8724" i="1" s="1"/>
  <c r="L8725" i="1" a="1"/>
  <c r="L8725" i="1" s="1"/>
  <c r="L8726" i="1" a="1"/>
  <c r="L8726" i="1" s="1"/>
  <c r="L8727" i="1" a="1"/>
  <c r="L8727" i="1" s="1"/>
  <c r="L8728" i="1" a="1"/>
  <c r="L8728" i="1" s="1"/>
  <c r="L8729" i="1" a="1"/>
  <c r="L8729" i="1" s="1"/>
  <c r="L8730" i="1" a="1"/>
  <c r="L8730" i="1" s="1"/>
  <c r="L8731" i="1" a="1"/>
  <c r="L8731" i="1" s="1"/>
  <c r="L8732" i="1" a="1"/>
  <c r="L8732" i="1" s="1"/>
  <c r="L8733" i="1" a="1"/>
  <c r="L8733" i="1" s="1"/>
  <c r="L8734" i="1" a="1"/>
  <c r="L8734" i="1" s="1"/>
  <c r="L8735" i="1" a="1"/>
  <c r="L8735" i="1" s="1"/>
  <c r="L8736" i="1" a="1"/>
  <c r="L8736" i="1" s="1"/>
  <c r="L8737" i="1" a="1"/>
  <c r="L8737" i="1" s="1"/>
  <c r="L8738" i="1" a="1"/>
  <c r="L8738" i="1" s="1"/>
  <c r="L8739" i="1" a="1"/>
  <c r="L8739" i="1" s="1"/>
  <c r="L8740" i="1" a="1"/>
  <c r="L8740" i="1" s="1"/>
  <c r="L8741" i="1" a="1"/>
  <c r="L8741" i="1" s="1"/>
  <c r="L8742" i="1" a="1"/>
  <c r="L8742" i="1" s="1"/>
  <c r="L8743" i="1" a="1"/>
  <c r="L8743" i="1" s="1"/>
  <c r="L8744" i="1" a="1"/>
  <c r="L8744" i="1" s="1"/>
  <c r="L8745" i="1" a="1"/>
  <c r="L8745" i="1" s="1"/>
  <c r="L8746" i="1" a="1"/>
  <c r="L8746" i="1" s="1"/>
  <c r="L8747" i="1" a="1"/>
  <c r="L8747" i="1" s="1"/>
  <c r="L8748" i="1" a="1"/>
  <c r="L8748" i="1" s="1"/>
  <c r="L8749" i="1" a="1"/>
  <c r="L8749" i="1" s="1"/>
  <c r="L8750" i="1" a="1"/>
  <c r="L8750" i="1" s="1"/>
  <c r="L8751" i="1" a="1"/>
  <c r="L8751" i="1" s="1"/>
  <c r="L8752" i="1" a="1"/>
  <c r="L8752" i="1" s="1"/>
  <c r="L8753" i="1" a="1"/>
  <c r="L8753" i="1" s="1"/>
  <c r="L8754" i="1" a="1"/>
  <c r="L8754" i="1" s="1"/>
  <c r="L8755" i="1" a="1"/>
  <c r="L8755" i="1" s="1"/>
  <c r="L8756" i="1" a="1"/>
  <c r="L8756" i="1" s="1"/>
  <c r="L8757" i="1" a="1"/>
  <c r="L8757" i="1" s="1"/>
  <c r="L8758" i="1" a="1"/>
  <c r="L8758" i="1" s="1"/>
  <c r="L8759" i="1" a="1"/>
  <c r="L8759" i="1" s="1"/>
  <c r="L8760" i="1" a="1"/>
  <c r="L8760" i="1" s="1"/>
  <c r="L8761" i="1" a="1"/>
  <c r="L8761" i="1" s="1"/>
  <c r="L8762" i="1" a="1"/>
  <c r="L8762" i="1" s="1"/>
  <c r="L8763" i="1" a="1"/>
  <c r="L8763" i="1" s="1"/>
  <c r="L8764" i="1" a="1"/>
  <c r="L8764" i="1" s="1"/>
  <c r="L8765" i="1" a="1"/>
  <c r="L8765" i="1" s="1"/>
  <c r="L8766" i="1" a="1"/>
  <c r="L8766" i="1" s="1"/>
  <c r="L8767" i="1" a="1"/>
  <c r="L8767" i="1" s="1"/>
  <c r="L8768" i="1" a="1"/>
  <c r="L8768" i="1" s="1"/>
  <c r="L8769" i="1" a="1"/>
  <c r="L8769" i="1" s="1"/>
  <c r="L8770" i="1" a="1"/>
  <c r="L8770" i="1" s="1"/>
  <c r="L8771" i="1" a="1"/>
  <c r="L8771" i="1" s="1"/>
  <c r="L8772" i="1" a="1"/>
  <c r="L8772" i="1" s="1"/>
  <c r="L8773" i="1" a="1"/>
  <c r="L8773" i="1" s="1"/>
  <c r="L8774" i="1" a="1"/>
  <c r="L8774" i="1" s="1"/>
  <c r="L8775" i="1" a="1"/>
  <c r="L8775" i="1" s="1"/>
  <c r="L8776" i="1" a="1"/>
  <c r="L8776" i="1" s="1"/>
  <c r="L8777" i="1" a="1"/>
  <c r="L8777" i="1" s="1"/>
  <c r="L8778" i="1" a="1"/>
  <c r="L8778" i="1" s="1"/>
  <c r="L8779" i="1" a="1"/>
  <c r="L8779" i="1" s="1"/>
  <c r="L8780" i="1" a="1"/>
  <c r="L8780" i="1" s="1"/>
  <c r="L8781" i="1" a="1"/>
  <c r="L8781" i="1" s="1"/>
  <c r="L8782" i="1" a="1"/>
  <c r="L8782" i="1" s="1"/>
  <c r="L8783" i="1" a="1"/>
  <c r="L8783" i="1"/>
  <c r="L8784" i="1" a="1"/>
  <c r="L8784" i="1" s="1"/>
  <c r="L8785" i="1" a="1"/>
  <c r="L8785" i="1" s="1"/>
  <c r="L8786" i="1" a="1"/>
  <c r="L8786" i="1" s="1"/>
  <c r="L8787" i="1" a="1"/>
  <c r="L8787" i="1" s="1"/>
  <c r="L8788" i="1" a="1"/>
  <c r="L8788" i="1" s="1"/>
  <c r="L8789" i="1" a="1"/>
  <c r="L8789" i="1" s="1"/>
  <c r="L8790" i="1" a="1"/>
  <c r="L8790" i="1"/>
  <c r="L8791" i="1" a="1"/>
  <c r="L8791" i="1" s="1"/>
  <c r="L8792" i="1" a="1"/>
  <c r="L8792" i="1" s="1"/>
  <c r="L8793" i="1" a="1"/>
  <c r="L8793" i="1" s="1"/>
  <c r="L8794" i="1" a="1"/>
  <c r="L8794" i="1" s="1"/>
  <c r="L8795" i="1" a="1"/>
  <c r="L8795" i="1" s="1"/>
  <c r="L8796" i="1" a="1"/>
  <c r="L8796" i="1" s="1"/>
  <c r="L8797" i="1" a="1"/>
  <c r="L8797" i="1" s="1"/>
  <c r="L8798" i="1" a="1"/>
  <c r="L8798" i="1" s="1"/>
  <c r="L8799" i="1" a="1"/>
  <c r="L8799" i="1" s="1"/>
  <c r="L8800" i="1" a="1"/>
  <c r="L8800" i="1" s="1"/>
  <c r="L8801" i="1" a="1"/>
  <c r="L8801" i="1"/>
  <c r="L8802" i="1" a="1"/>
  <c r="L8802" i="1" s="1"/>
  <c r="L8803" i="1" a="1"/>
  <c r="L8803" i="1" s="1"/>
  <c r="L8804" i="1" a="1"/>
  <c r="L8804" i="1" s="1"/>
  <c r="L8805" i="1" a="1"/>
  <c r="L8805" i="1" s="1"/>
  <c r="L8806" i="1" a="1"/>
  <c r="L8806" i="1" s="1"/>
  <c r="L8807" i="1" a="1"/>
  <c r="L8807" i="1" s="1"/>
  <c r="L8808" i="1" a="1"/>
  <c r="L8808" i="1" s="1"/>
  <c r="L8809" i="1" a="1"/>
  <c r="L8809" i="1" s="1"/>
  <c r="L8810" i="1" a="1"/>
  <c r="L8810" i="1" s="1"/>
  <c r="L8811" i="1" a="1"/>
  <c r="L8811" i="1" s="1"/>
  <c r="L8812" i="1" a="1"/>
  <c r="L8812" i="1" s="1"/>
  <c r="L8813" i="1" a="1"/>
  <c r="L8813" i="1" s="1"/>
  <c r="L8814" i="1" a="1"/>
  <c r="L8814" i="1" s="1"/>
  <c r="L8815" i="1" a="1"/>
  <c r="L8815" i="1" s="1"/>
  <c r="L8816" i="1" a="1"/>
  <c r="L8816" i="1" s="1"/>
  <c r="L8817" i="1" a="1"/>
  <c r="L8817" i="1" s="1"/>
  <c r="L8818" i="1" a="1"/>
  <c r="L8818" i="1" s="1"/>
  <c r="L8819" i="1" a="1"/>
  <c r="L8819" i="1" s="1"/>
  <c r="L8820" i="1" a="1"/>
  <c r="L8820" i="1" s="1"/>
  <c r="L8821" i="1" a="1"/>
  <c r="L8821" i="1" s="1"/>
  <c r="L8822" i="1" a="1"/>
  <c r="L8822" i="1" s="1"/>
  <c r="L8823" i="1" a="1"/>
  <c r="L8823" i="1" s="1"/>
  <c r="L8824" i="1" a="1"/>
  <c r="L8824" i="1" s="1"/>
  <c r="L8825" i="1" a="1"/>
  <c r="L8825" i="1" s="1"/>
  <c r="L8826" i="1" a="1"/>
  <c r="L8826" i="1" s="1"/>
  <c r="L8827" i="1" a="1"/>
  <c r="L8827" i="1" s="1"/>
  <c r="L8828" i="1" a="1"/>
  <c r="L8828" i="1" s="1"/>
  <c r="L8829" i="1" a="1"/>
  <c r="L8829" i="1" s="1"/>
  <c r="L8830" i="1" a="1"/>
  <c r="L8830" i="1" s="1"/>
  <c r="L8831" i="1" a="1"/>
  <c r="L8831" i="1" s="1"/>
  <c r="L8832" i="1" a="1"/>
  <c r="L8832" i="1" s="1"/>
  <c r="L8833" i="1" a="1"/>
  <c r="L8833" i="1" s="1"/>
  <c r="L8834" i="1" a="1"/>
  <c r="L8834" i="1" s="1"/>
  <c r="L8835" i="1" a="1"/>
  <c r="L8835" i="1" s="1"/>
  <c r="L8836" i="1" a="1"/>
  <c r="L8836" i="1" s="1"/>
  <c r="L8837" i="1" a="1"/>
  <c r="L8837" i="1" s="1"/>
  <c r="L8838" i="1" a="1"/>
  <c r="L8838" i="1"/>
  <c r="L8839" i="1" a="1"/>
  <c r="L8839" i="1" s="1"/>
  <c r="L8840" i="1" a="1"/>
  <c r="L8840" i="1" s="1"/>
  <c r="L8841" i="1" a="1"/>
  <c r="L8841" i="1" s="1"/>
  <c r="L8842" i="1" a="1"/>
  <c r="L8842" i="1" s="1"/>
  <c r="L8843" i="1" a="1"/>
  <c r="L8843" i="1" s="1"/>
  <c r="L8844" i="1" a="1"/>
  <c r="L8844" i="1" s="1"/>
  <c r="L8845" i="1" a="1"/>
  <c r="L8845" i="1" s="1"/>
  <c r="L8846" i="1" a="1"/>
  <c r="L8846" i="1" s="1"/>
  <c r="L8847" i="1" a="1"/>
  <c r="L8847" i="1" s="1"/>
  <c r="L8848" i="1" a="1"/>
  <c r="L8848" i="1" s="1"/>
  <c r="L8849" i="1" a="1"/>
  <c r="L8849" i="1" s="1"/>
  <c r="L8850" i="1" a="1"/>
  <c r="L8850" i="1" s="1"/>
  <c r="L8851" i="1" a="1"/>
  <c r="L8851" i="1" s="1"/>
  <c r="L8852" i="1" a="1"/>
  <c r="L8852" i="1" s="1"/>
  <c r="L8853" i="1" a="1"/>
  <c r="L8853" i="1" s="1"/>
  <c r="L8854" i="1" a="1"/>
  <c r="L8854" i="1" s="1"/>
  <c r="L8855" i="1" a="1"/>
  <c r="L8855" i="1"/>
  <c r="L8856" i="1" a="1"/>
  <c r="L8856" i="1" s="1"/>
  <c r="L8857" i="1" a="1"/>
  <c r="L8857" i="1" s="1"/>
  <c r="L8858" i="1" a="1"/>
  <c r="L8858" i="1" s="1"/>
  <c r="L8859" i="1" a="1"/>
  <c r="L8859" i="1" s="1"/>
  <c r="L8860" i="1" a="1"/>
  <c r="L8860" i="1" s="1"/>
  <c r="L8861" i="1" a="1"/>
  <c r="L8861" i="1" s="1"/>
  <c r="L8862" i="1" a="1"/>
  <c r="L8862" i="1" s="1"/>
  <c r="L8863" i="1" a="1"/>
  <c r="L8863" i="1" s="1"/>
  <c r="L8864" i="1" a="1"/>
  <c r="L8864" i="1" s="1"/>
  <c r="L8865" i="1" a="1"/>
  <c r="L8865" i="1" s="1"/>
  <c r="L8866" i="1" a="1"/>
  <c r="L8866" i="1" s="1"/>
  <c r="L8867" i="1" a="1"/>
  <c r="L8867" i="1" s="1"/>
  <c r="L8868" i="1" a="1"/>
  <c r="L8868" i="1" s="1"/>
  <c r="L8869" i="1" a="1"/>
  <c r="L8869" i="1" s="1"/>
  <c r="L8870" i="1" a="1"/>
  <c r="L8870" i="1" s="1"/>
  <c r="L8871" i="1" a="1"/>
  <c r="L8871" i="1" s="1"/>
  <c r="L8872" i="1" a="1"/>
  <c r="L8872" i="1" s="1"/>
  <c r="L8873" i="1" a="1"/>
  <c r="L8873" i="1" s="1"/>
  <c r="L8874" i="1" a="1"/>
  <c r="L8874" i="1"/>
  <c r="L8875" i="1" a="1"/>
  <c r="L8875" i="1" s="1"/>
  <c r="L8876" i="1" a="1"/>
  <c r="L8876" i="1" s="1"/>
  <c r="L8877" i="1" a="1"/>
  <c r="L8877" i="1" s="1"/>
  <c r="L8878" i="1" a="1"/>
  <c r="L8878" i="1" s="1"/>
  <c r="L8879" i="1" a="1"/>
  <c r="L8879" i="1" s="1"/>
  <c r="L8880" i="1" a="1"/>
  <c r="L8880" i="1" s="1"/>
  <c r="L8881" i="1" a="1"/>
  <c r="L8881" i="1" s="1"/>
  <c r="L8882" i="1" a="1"/>
  <c r="L8882" i="1" s="1"/>
  <c r="L8883" i="1" a="1"/>
  <c r="L8883" i="1" s="1"/>
  <c r="L8884" i="1" a="1"/>
  <c r="L8884" i="1" s="1"/>
  <c r="L8885" i="1" a="1"/>
  <c r="L8885" i="1" s="1"/>
  <c r="L8886" i="1" a="1"/>
  <c r="L8886" i="1" s="1"/>
  <c r="L8887" i="1" a="1"/>
  <c r="L8887" i="1" s="1"/>
  <c r="L8888" i="1" a="1"/>
  <c r="L8888" i="1" s="1"/>
  <c r="L8889" i="1" a="1"/>
  <c r="L8889" i="1" s="1"/>
  <c r="L8890" i="1" a="1"/>
  <c r="L8890" i="1" s="1"/>
  <c r="L8891" i="1" a="1"/>
  <c r="L8891" i="1"/>
  <c r="L8892" i="1" a="1"/>
  <c r="L8892" i="1" s="1"/>
  <c r="L8893" i="1" a="1"/>
  <c r="L8893" i="1" s="1"/>
  <c r="L8894" i="1" a="1"/>
  <c r="L8894" i="1" s="1"/>
  <c r="L8895" i="1" a="1"/>
  <c r="L8895" i="1" s="1"/>
  <c r="L8896" i="1" a="1"/>
  <c r="L8896" i="1" s="1"/>
  <c r="L8897" i="1" a="1"/>
  <c r="L8897" i="1" s="1"/>
  <c r="L8898" i="1" a="1"/>
  <c r="L8898" i="1" s="1"/>
  <c r="L8899" i="1" a="1"/>
  <c r="L8899" i="1" s="1"/>
  <c r="L8900" i="1" a="1"/>
  <c r="L8900" i="1" s="1"/>
  <c r="L8901" i="1" a="1"/>
  <c r="L8901" i="1" s="1"/>
  <c r="L8902" i="1" a="1"/>
  <c r="L8902" i="1" s="1"/>
  <c r="L8903" i="1" a="1"/>
  <c r="L8903" i="1" s="1"/>
  <c r="L8904" i="1" a="1"/>
  <c r="L8904" i="1" s="1"/>
  <c r="L8905" i="1" a="1"/>
  <c r="L8905" i="1" s="1"/>
  <c r="L8906" i="1" a="1"/>
  <c r="L8906" i="1" s="1"/>
  <c r="L8907" i="1" a="1"/>
  <c r="L8907" i="1" s="1"/>
  <c r="L8908" i="1" a="1"/>
  <c r="L8908" i="1" s="1"/>
  <c r="L8909" i="1" a="1"/>
  <c r="L8909" i="1" s="1"/>
  <c r="L8910" i="1" a="1"/>
  <c r="L8910" i="1"/>
  <c r="L8911" i="1" a="1"/>
  <c r="L8911" i="1" s="1"/>
  <c r="L8912" i="1" a="1"/>
  <c r="L8912" i="1" s="1"/>
  <c r="L8913" i="1" a="1"/>
  <c r="L8913" i="1" s="1"/>
  <c r="L8914" i="1" a="1"/>
  <c r="L8914" i="1" s="1"/>
  <c r="L8915" i="1" a="1"/>
  <c r="L8915" i="1" s="1"/>
  <c r="L8916" i="1" a="1"/>
  <c r="L8916" i="1"/>
  <c r="L8917" i="1" a="1"/>
  <c r="L8917" i="1" s="1"/>
  <c r="L8918" i="1" a="1"/>
  <c r="L8918" i="1" s="1"/>
  <c r="L8919" i="1" a="1"/>
  <c r="L8919" i="1" s="1"/>
  <c r="L8920" i="1" a="1"/>
  <c r="L8920" i="1" s="1"/>
  <c r="L8921" i="1" a="1"/>
  <c r="L8921" i="1" s="1"/>
  <c r="L8922" i="1" a="1"/>
  <c r="L8922" i="1" s="1"/>
  <c r="L8923" i="1" a="1"/>
  <c r="L8923" i="1" s="1"/>
  <c r="L8924" i="1" a="1"/>
  <c r="L8924" i="1" s="1"/>
  <c r="L8925" i="1" a="1"/>
  <c r="L8925" i="1" s="1"/>
  <c r="L8926" i="1" a="1"/>
  <c r="L8926" i="1" s="1"/>
  <c r="L8927" i="1" a="1"/>
  <c r="L8927" i="1"/>
  <c r="L8928" i="1" a="1"/>
  <c r="L8928" i="1" s="1"/>
  <c r="L8929" i="1" a="1"/>
  <c r="L8929" i="1" s="1"/>
  <c r="L8930" i="1" a="1"/>
  <c r="L8930" i="1" s="1"/>
  <c r="L8931" i="1" a="1"/>
  <c r="L8931" i="1" s="1"/>
  <c r="L8932" i="1" a="1"/>
  <c r="L8932" i="1" s="1"/>
  <c r="L8933" i="1" a="1"/>
  <c r="L8933" i="1"/>
  <c r="L8934" i="1" a="1"/>
  <c r="L8934" i="1" s="1"/>
  <c r="L8935" i="1" a="1"/>
  <c r="L8935" i="1" s="1"/>
  <c r="L8936" i="1" a="1"/>
  <c r="L8936" i="1" s="1"/>
  <c r="L8937" i="1" a="1"/>
  <c r="L8937" i="1" s="1"/>
  <c r="L8938" i="1" a="1"/>
  <c r="L8938" i="1" s="1"/>
  <c r="L8939" i="1" a="1"/>
  <c r="L8939" i="1" s="1"/>
  <c r="L8940" i="1" a="1"/>
  <c r="L8940" i="1" s="1"/>
  <c r="L8941" i="1" a="1"/>
  <c r="L8941" i="1" s="1"/>
  <c r="L8942" i="1" a="1"/>
  <c r="L8942" i="1" s="1"/>
  <c r="L8943" i="1" a="1"/>
  <c r="L8943" i="1" s="1"/>
  <c r="L8944" i="1" a="1"/>
  <c r="L8944" i="1" s="1"/>
  <c r="L8945" i="1" a="1"/>
  <c r="L8945" i="1" s="1"/>
  <c r="L8946" i="1" a="1"/>
  <c r="L8946" i="1"/>
  <c r="L8947" i="1" a="1"/>
  <c r="L8947" i="1" s="1"/>
  <c r="L8948" i="1" a="1"/>
  <c r="L8948" i="1" s="1"/>
  <c r="L8949" i="1" a="1"/>
  <c r="L8949" i="1" s="1"/>
  <c r="L8950" i="1" a="1"/>
  <c r="L8950" i="1" s="1"/>
  <c r="L8951" i="1" a="1"/>
  <c r="L8951" i="1" s="1"/>
  <c r="L8952" i="1" a="1"/>
  <c r="L8952" i="1" s="1"/>
  <c r="L8953" i="1" a="1"/>
  <c r="L8953" i="1" s="1"/>
  <c r="L8954" i="1" a="1"/>
  <c r="L8954" i="1" s="1"/>
  <c r="L8955" i="1" a="1"/>
  <c r="L8955" i="1" s="1"/>
  <c r="L8956" i="1" a="1"/>
  <c r="L8956" i="1" s="1"/>
  <c r="L8957" i="1" a="1"/>
  <c r="L8957" i="1" s="1"/>
  <c r="L8958" i="1" a="1"/>
  <c r="L8958" i="1" s="1"/>
  <c r="L8959" i="1" a="1"/>
  <c r="L8959" i="1" s="1"/>
  <c r="L8960" i="1" a="1"/>
  <c r="L8960" i="1" s="1"/>
  <c r="L8961" i="1" a="1"/>
  <c r="L8961" i="1" s="1"/>
  <c r="L8962" i="1" a="1"/>
  <c r="L8962" i="1" s="1"/>
  <c r="L8963" i="1" a="1"/>
  <c r="L8963" i="1" s="1"/>
  <c r="L8964" i="1" a="1"/>
  <c r="L8964" i="1" s="1"/>
  <c r="L8965" i="1" a="1"/>
  <c r="L8965" i="1" s="1"/>
  <c r="L8966" i="1" a="1"/>
  <c r="L8966" i="1" s="1"/>
  <c r="L8967" i="1" a="1"/>
  <c r="L8967" i="1" s="1"/>
  <c r="L8968" i="1" a="1"/>
  <c r="L8968" i="1" s="1"/>
  <c r="L8969" i="1" a="1"/>
  <c r="L8969" i="1"/>
  <c r="L8970" i="1" a="1"/>
  <c r="L8970" i="1" s="1"/>
  <c r="L8971" i="1" a="1"/>
  <c r="L8971" i="1" s="1"/>
  <c r="L8972" i="1" a="1"/>
  <c r="L8972" i="1" s="1"/>
  <c r="L8973" i="1" a="1"/>
  <c r="L8973" i="1" s="1"/>
  <c r="L8974" i="1" a="1"/>
  <c r="L8974" i="1" s="1"/>
  <c r="L8975" i="1" a="1"/>
  <c r="L8975" i="1" s="1"/>
  <c r="L8976" i="1" a="1"/>
  <c r="L8976" i="1" s="1"/>
  <c r="L8977" i="1" a="1"/>
  <c r="L8977" i="1" s="1"/>
  <c r="L8978" i="1" a="1"/>
  <c r="L8978" i="1" s="1"/>
  <c r="L8979" i="1" a="1"/>
  <c r="L8979" i="1" s="1"/>
  <c r="L8980" i="1" a="1"/>
  <c r="L8980" i="1" s="1"/>
  <c r="L8981" i="1" a="1"/>
  <c r="L8981" i="1" s="1"/>
  <c r="L8982" i="1" a="1"/>
  <c r="L8982" i="1" s="1"/>
  <c r="L8983" i="1" a="1"/>
  <c r="L8983" i="1" s="1"/>
  <c r="L8984" i="1" a="1"/>
  <c r="L8984" i="1" s="1"/>
  <c r="L8985" i="1" a="1"/>
  <c r="L8985" i="1" s="1"/>
  <c r="L8986" i="1" a="1"/>
  <c r="L8986" i="1" s="1"/>
  <c r="L8987" i="1" a="1"/>
  <c r="L8987" i="1" s="1"/>
  <c r="L8988" i="1" a="1"/>
  <c r="L8988" i="1"/>
  <c r="L8989" i="1" a="1"/>
  <c r="L8989" i="1" s="1"/>
  <c r="L8990" i="1" a="1"/>
  <c r="L8990" i="1"/>
  <c r="L8991" i="1" a="1"/>
  <c r="L8991" i="1" s="1"/>
  <c r="L8992" i="1" a="1"/>
  <c r="L8992" i="1" s="1"/>
  <c r="L8993" i="1" a="1"/>
  <c r="L8993" i="1"/>
  <c r="L8994" i="1" a="1"/>
  <c r="L8994" i="1" s="1"/>
  <c r="L8995" i="1" a="1"/>
  <c r="L8995" i="1" s="1"/>
  <c r="L8996" i="1" a="1"/>
  <c r="L8996" i="1" s="1"/>
  <c r="L8997" i="1" a="1"/>
  <c r="L8997" i="1" s="1"/>
  <c r="L8998" i="1" a="1"/>
  <c r="L8998" i="1" s="1"/>
  <c r="L8999" i="1" a="1"/>
  <c r="L8999" i="1" s="1"/>
  <c r="L9000" i="1" a="1"/>
  <c r="L9000" i="1" s="1"/>
  <c r="L9001" i="1" a="1"/>
  <c r="L9001" i="1" s="1"/>
  <c r="L9002" i="1" a="1"/>
  <c r="L9002" i="1" s="1"/>
  <c r="L9003" i="1" a="1"/>
  <c r="L9003" i="1" s="1"/>
  <c r="L9004" i="1" a="1"/>
  <c r="L9004" i="1" s="1"/>
  <c r="L9005" i="1" a="1"/>
  <c r="L9005" i="1" s="1"/>
  <c r="L9006" i="1" a="1"/>
  <c r="L9006" i="1" s="1"/>
  <c r="L9007" i="1" a="1"/>
  <c r="L9007" i="1" s="1"/>
  <c r="L9008" i="1" a="1"/>
  <c r="L9008" i="1" s="1"/>
  <c r="L9009" i="1" a="1"/>
  <c r="L9009" i="1" s="1"/>
  <c r="L9010" i="1" a="1"/>
  <c r="L9010" i="1" s="1"/>
  <c r="L9011" i="1" a="1"/>
  <c r="L9011" i="1" s="1"/>
  <c r="L9012" i="1" a="1"/>
  <c r="L9012" i="1" s="1"/>
  <c r="L9013" i="1" a="1"/>
  <c r="L9013" i="1" s="1"/>
  <c r="L9014" i="1" a="1"/>
  <c r="L9014" i="1" s="1"/>
  <c r="L9015" i="1" a="1"/>
  <c r="L9015" i="1" s="1"/>
  <c r="L9016" i="1" a="1"/>
  <c r="L9016" i="1" s="1"/>
  <c r="L9017" i="1" a="1"/>
  <c r="L9017" i="1" s="1"/>
  <c r="L9018" i="1" a="1"/>
  <c r="L9018" i="1" s="1"/>
  <c r="L9019" i="1" a="1"/>
  <c r="L9019" i="1" s="1"/>
  <c r="L9020" i="1" a="1"/>
  <c r="L9020" i="1" s="1"/>
  <c r="L9021" i="1" a="1"/>
  <c r="L9021" i="1" s="1"/>
  <c r="L9022" i="1" a="1"/>
  <c r="L9022" i="1" s="1"/>
  <c r="L9023" i="1" a="1"/>
  <c r="L9023" i="1" s="1"/>
  <c r="L9024" i="1" a="1"/>
  <c r="L9024" i="1" s="1"/>
  <c r="L9025" i="1" a="1"/>
  <c r="L9025" i="1"/>
  <c r="L9026" i="1" a="1"/>
  <c r="L9026" i="1" s="1"/>
  <c r="L9027" i="1" a="1"/>
  <c r="L9027" i="1" s="1"/>
  <c r="L9028" i="1" a="1"/>
  <c r="L9028" i="1" s="1"/>
  <c r="L9029" i="1" a="1"/>
  <c r="L9029" i="1" s="1"/>
  <c r="L9030" i="1" a="1"/>
  <c r="L9030" i="1" s="1"/>
  <c r="L9031" i="1" a="1"/>
  <c r="L9031" i="1" s="1"/>
  <c r="L9032" i="1" a="1"/>
  <c r="L9032" i="1" s="1"/>
  <c r="L9033" i="1" a="1"/>
  <c r="L9033" i="1" s="1"/>
  <c r="L9034" i="1" a="1"/>
  <c r="L9034" i="1" s="1"/>
  <c r="L9035" i="1" a="1"/>
  <c r="L9035" i="1" s="1"/>
  <c r="L9036" i="1" a="1"/>
  <c r="L9036" i="1" s="1"/>
  <c r="L9037" i="1" a="1"/>
  <c r="L9037" i="1" s="1"/>
  <c r="L9038" i="1" a="1"/>
  <c r="L9038" i="1" s="1"/>
  <c r="L9039" i="1" a="1"/>
  <c r="L9039" i="1" s="1"/>
  <c r="L9040" i="1" a="1"/>
  <c r="L9040" i="1" s="1"/>
  <c r="L9041" i="1" a="1"/>
  <c r="L9041" i="1" s="1"/>
  <c r="L9042" i="1" a="1"/>
  <c r="L9042" i="1" s="1"/>
  <c r="L9043" i="1" a="1"/>
  <c r="L9043" i="1" s="1"/>
  <c r="L9044" i="1" a="1"/>
  <c r="L9044" i="1" s="1"/>
  <c r="L9045" i="1" a="1"/>
  <c r="L9045" i="1" s="1"/>
  <c r="L9046" i="1" a="1"/>
  <c r="L9046" i="1" s="1"/>
  <c r="L9047" i="1" a="1"/>
  <c r="L9047" i="1" s="1"/>
  <c r="L9048" i="1" a="1"/>
  <c r="L9048" i="1" s="1"/>
  <c r="L9049" i="1" a="1"/>
  <c r="L9049" i="1" s="1"/>
  <c r="L9050" i="1" a="1"/>
  <c r="L9050" i="1" s="1"/>
  <c r="L9051" i="1" a="1"/>
  <c r="L9051" i="1" s="1"/>
  <c r="L9052" i="1" a="1"/>
  <c r="L9052" i="1" s="1"/>
  <c r="L9053" i="1" a="1"/>
  <c r="L9053" i="1" s="1"/>
  <c r="L9054" i="1" a="1"/>
  <c r="L9054" i="1" s="1"/>
  <c r="L9055" i="1" a="1"/>
  <c r="L9055" i="1" s="1"/>
  <c r="L9056" i="1" a="1"/>
  <c r="L9056" i="1" s="1"/>
  <c r="L9057" i="1" a="1"/>
  <c r="L9057" i="1" s="1"/>
  <c r="L9058" i="1" a="1"/>
  <c r="L9058" i="1" s="1"/>
  <c r="L9059" i="1" a="1"/>
  <c r="L9059" i="1" s="1"/>
  <c r="L9060" i="1" a="1"/>
  <c r="L9060" i="1" s="1"/>
  <c r="L9061" i="1" a="1"/>
  <c r="L9061" i="1" s="1"/>
  <c r="L9062" i="1" a="1"/>
  <c r="L9062" i="1" s="1"/>
  <c r="L9063" i="1" a="1"/>
  <c r="L9063" i="1" s="1"/>
  <c r="L9064" i="1" a="1"/>
  <c r="L9064" i="1" s="1"/>
  <c r="L9065" i="1" a="1"/>
  <c r="L9065" i="1" s="1"/>
  <c r="L9066" i="1" a="1"/>
  <c r="L9066" i="1" s="1"/>
  <c r="L9067" i="1" a="1"/>
  <c r="L9067" i="1" s="1"/>
  <c r="L9068" i="1" a="1"/>
  <c r="L9068" i="1" s="1"/>
  <c r="L9069" i="1" a="1"/>
  <c r="L9069" i="1" s="1"/>
  <c r="L9070" i="1" a="1"/>
  <c r="L9070" i="1" s="1"/>
  <c r="L9071" i="1" a="1"/>
  <c r="L9071" i="1"/>
  <c r="L9072" i="1" a="1"/>
  <c r="L9072" i="1" s="1"/>
  <c r="L9073" i="1" a="1"/>
  <c r="L9073" i="1" s="1"/>
  <c r="L9074" i="1" a="1"/>
  <c r="L9074" i="1" s="1"/>
  <c r="L9075" i="1" a="1"/>
  <c r="L9075" i="1" s="1"/>
  <c r="L9076" i="1" a="1"/>
  <c r="L9076" i="1" s="1"/>
  <c r="L9077" i="1" a="1"/>
  <c r="L9077" i="1" s="1"/>
  <c r="L9078" i="1" a="1"/>
  <c r="L9078" i="1" s="1"/>
  <c r="L9079" i="1" a="1"/>
  <c r="L9079" i="1" s="1"/>
  <c r="L9080" i="1" a="1"/>
  <c r="L9080" i="1" s="1"/>
  <c r="L9081" i="1" a="1"/>
  <c r="L9081" i="1" s="1"/>
  <c r="L9082" i="1" a="1"/>
  <c r="L9082" i="1" s="1"/>
  <c r="L9083" i="1" a="1"/>
  <c r="L9083" i="1" s="1"/>
  <c r="L9084" i="1" a="1"/>
  <c r="L9084" i="1" s="1"/>
  <c r="L9085" i="1" a="1"/>
  <c r="L9085" i="1" s="1"/>
  <c r="L9086" i="1" a="1"/>
  <c r="L9086" i="1" s="1"/>
  <c r="L9087" i="1" a="1"/>
  <c r="L9087" i="1" s="1"/>
  <c r="L9088" i="1" a="1"/>
  <c r="L9088" i="1" s="1"/>
  <c r="L9089" i="1" a="1"/>
  <c r="L9089" i="1" s="1"/>
  <c r="L9090" i="1" a="1"/>
  <c r="L9090" i="1"/>
  <c r="L9091" i="1" a="1"/>
  <c r="L9091" i="1" s="1"/>
  <c r="L9092" i="1" a="1"/>
  <c r="L9092" i="1" s="1"/>
  <c r="L9093" i="1" a="1"/>
  <c r="L9093" i="1" s="1"/>
  <c r="L9094" i="1" a="1"/>
  <c r="L9094" i="1" s="1"/>
  <c r="L9095" i="1" a="1"/>
  <c r="L9095" i="1" s="1"/>
  <c r="L9096" i="1" a="1"/>
  <c r="L9096" i="1" s="1"/>
  <c r="L9097" i="1" a="1"/>
  <c r="L9097" i="1"/>
  <c r="L9098" i="1" a="1"/>
  <c r="L9098" i="1" s="1"/>
  <c r="L9099" i="1" a="1"/>
  <c r="L9099" i="1" s="1"/>
  <c r="L9100" i="1" a="1"/>
  <c r="L9100" i="1" s="1"/>
  <c r="L9101" i="1" a="1"/>
  <c r="L9101" i="1" s="1"/>
  <c r="L9102" i="1" a="1"/>
  <c r="L9102" i="1" s="1"/>
  <c r="L9103" i="1" a="1"/>
  <c r="L9103" i="1" s="1"/>
  <c r="L9104" i="1" a="1"/>
  <c r="L9104" i="1" s="1"/>
  <c r="L9105" i="1" a="1"/>
  <c r="L9105" i="1" s="1"/>
  <c r="L9106" i="1" a="1"/>
  <c r="L9106" i="1" s="1"/>
  <c r="L9107" i="1" a="1"/>
  <c r="L9107" i="1" s="1"/>
  <c r="L9108" i="1" a="1"/>
  <c r="L9108" i="1" s="1"/>
  <c r="L9109" i="1" a="1"/>
  <c r="L9109" i="1" s="1"/>
  <c r="L9110" i="1" a="1"/>
  <c r="L9110" i="1" s="1"/>
  <c r="L9111" i="1" a="1"/>
  <c r="L9111" i="1" s="1"/>
  <c r="L9112" i="1" a="1"/>
  <c r="L9112" i="1" s="1"/>
  <c r="L9113" i="1" a="1"/>
  <c r="L9113" i="1" s="1"/>
  <c r="L9114" i="1" a="1"/>
  <c r="L9114" i="1" s="1"/>
  <c r="L9115" i="1" a="1"/>
  <c r="L9115" i="1" s="1"/>
  <c r="L9116" i="1" a="1"/>
  <c r="L9116" i="1" s="1"/>
  <c r="L9117" i="1" a="1"/>
  <c r="L9117" i="1" s="1"/>
  <c r="L9118" i="1" a="1"/>
  <c r="L9118" i="1" s="1"/>
  <c r="L9119" i="1" a="1"/>
  <c r="L9119" i="1"/>
  <c r="L9120" i="1" a="1"/>
  <c r="L9120" i="1" s="1"/>
  <c r="L9121" i="1" a="1"/>
  <c r="L9121" i="1" s="1"/>
  <c r="L9122" i="1" a="1"/>
  <c r="L9122" i="1" s="1"/>
  <c r="L9123" i="1" a="1"/>
  <c r="L9123" i="1" s="1"/>
  <c r="L9124" i="1" a="1"/>
  <c r="L9124" i="1" s="1"/>
  <c r="L9125" i="1" a="1"/>
  <c r="L9125" i="1" s="1"/>
  <c r="L9126" i="1" a="1"/>
  <c r="L9126" i="1" s="1"/>
  <c r="L9127" i="1" a="1"/>
  <c r="L9127" i="1" s="1"/>
  <c r="L9128" i="1" a="1"/>
  <c r="L9128" i="1" s="1"/>
  <c r="L9129" i="1" a="1"/>
  <c r="L9129" i="1" s="1"/>
  <c r="L9130" i="1" a="1"/>
  <c r="L9130" i="1" s="1"/>
  <c r="L9131" i="1" a="1"/>
  <c r="L9131" i="1" s="1"/>
  <c r="L9132" i="1" a="1"/>
  <c r="L9132" i="1" s="1"/>
  <c r="L9133" i="1" a="1"/>
  <c r="L9133" i="1" s="1"/>
  <c r="L9134" i="1" a="1"/>
  <c r="L9134" i="1" s="1"/>
  <c r="L9135" i="1" a="1"/>
  <c r="L9135" i="1" s="1"/>
  <c r="L9136" i="1" a="1"/>
  <c r="L9136" i="1" s="1"/>
  <c r="L9137" i="1" a="1"/>
  <c r="L9137" i="1"/>
  <c r="L9138" i="1" a="1"/>
  <c r="L9138" i="1" s="1"/>
  <c r="L9139" i="1" a="1"/>
  <c r="L9139" i="1" s="1"/>
  <c r="L9140" i="1" a="1"/>
  <c r="L9140" i="1" s="1"/>
  <c r="L9141" i="1" a="1"/>
  <c r="L9141" i="1" s="1"/>
  <c r="L9142" i="1" a="1"/>
  <c r="L9142" i="1" s="1"/>
  <c r="L9143" i="1" a="1"/>
  <c r="L9143" i="1" s="1"/>
  <c r="L9144" i="1" a="1"/>
  <c r="L9144" i="1" s="1"/>
  <c r="L9145" i="1" a="1"/>
  <c r="L9145" i="1" s="1"/>
  <c r="L9146" i="1" a="1"/>
  <c r="L9146" i="1" s="1"/>
  <c r="L9147" i="1" a="1"/>
  <c r="L9147" i="1" s="1"/>
  <c r="L9148" i="1" a="1"/>
  <c r="L9148" i="1" s="1"/>
  <c r="L9149" i="1" a="1"/>
  <c r="L9149" i="1" s="1"/>
  <c r="L9150" i="1" a="1"/>
  <c r="L9150" i="1"/>
  <c r="L9151" i="1" a="1"/>
  <c r="L9151" i="1" s="1"/>
  <c r="L9152" i="1" a="1"/>
  <c r="L9152" i="1" s="1"/>
  <c r="L9153" i="1" a="1"/>
  <c r="L9153" i="1" s="1"/>
  <c r="L9154" i="1" a="1"/>
  <c r="L9154" i="1" s="1"/>
  <c r="L9155" i="1" a="1"/>
  <c r="L9155" i="1" s="1"/>
  <c r="L9156" i="1" a="1"/>
  <c r="L9156" i="1" s="1"/>
  <c r="L9157" i="1" a="1"/>
  <c r="L9157" i="1" s="1"/>
  <c r="L9158" i="1" a="1"/>
  <c r="L9158" i="1" s="1"/>
  <c r="L9159" i="1" a="1"/>
  <c r="L9159" i="1" s="1"/>
  <c r="L9160" i="1" a="1"/>
  <c r="L9160" i="1" s="1"/>
  <c r="L9161" i="1" a="1"/>
  <c r="L9161" i="1"/>
  <c r="L9162" i="1" a="1"/>
  <c r="L9162" i="1" s="1"/>
  <c r="L9163" i="1" a="1"/>
  <c r="L9163" i="1" s="1"/>
  <c r="L9164" i="1" a="1"/>
  <c r="L9164" i="1" s="1"/>
  <c r="L9165" i="1" a="1"/>
  <c r="L9165" i="1" s="1"/>
  <c r="L9166" i="1" a="1"/>
  <c r="L9166" i="1" s="1"/>
  <c r="L9167" i="1" a="1"/>
  <c r="L9167" i="1" s="1"/>
  <c r="L9168" i="1" a="1"/>
  <c r="L9168" i="1" s="1"/>
  <c r="L9169" i="1" a="1"/>
  <c r="L9169" i="1" s="1"/>
  <c r="L9170" i="1" a="1"/>
  <c r="L9170" i="1" s="1"/>
  <c r="L9171" i="1" a="1"/>
  <c r="L9171" i="1" s="1"/>
  <c r="L9172" i="1" a="1"/>
  <c r="L9172" i="1" s="1"/>
  <c r="L9173" i="1" a="1"/>
  <c r="L9173" i="1" s="1"/>
  <c r="L9174" i="1" a="1"/>
  <c r="L9174" i="1" s="1"/>
  <c r="L9175" i="1" a="1"/>
  <c r="L9175" i="1"/>
  <c r="L9176" i="1" a="1"/>
  <c r="L9176" i="1" s="1"/>
  <c r="L9177" i="1" a="1"/>
  <c r="L9177" i="1" s="1"/>
  <c r="L9178" i="1" a="1"/>
  <c r="L9178" i="1" s="1"/>
  <c r="L9179" i="1" a="1"/>
  <c r="L9179" i="1" s="1"/>
  <c r="L9180" i="1" a="1"/>
  <c r="L9180" i="1" s="1"/>
  <c r="L9181" i="1" a="1"/>
  <c r="L9181" i="1" s="1"/>
  <c r="L9182" i="1" a="1"/>
  <c r="L9182" i="1"/>
  <c r="L9183" i="1" a="1"/>
  <c r="L9183" i="1" s="1"/>
  <c r="L9184" i="1" a="1"/>
  <c r="L9184" i="1" s="1"/>
  <c r="L9185" i="1" a="1"/>
  <c r="L9185" i="1" s="1"/>
  <c r="L9186" i="1" a="1"/>
  <c r="L9186" i="1" s="1"/>
  <c r="L9187" i="1" a="1"/>
  <c r="L9187" i="1" s="1"/>
  <c r="L9188" i="1" a="1"/>
  <c r="L9188" i="1" s="1"/>
  <c r="L9189" i="1" a="1"/>
  <c r="L9189" i="1" s="1"/>
  <c r="L9190" i="1" a="1"/>
  <c r="L9190" i="1" s="1"/>
  <c r="L9191" i="1" a="1"/>
  <c r="L9191" i="1" s="1"/>
  <c r="L9192" i="1" a="1"/>
  <c r="L9192" i="1" s="1"/>
  <c r="L9193" i="1" a="1"/>
  <c r="L9193" i="1" s="1"/>
  <c r="L9194" i="1" a="1"/>
  <c r="L9194" i="1" s="1"/>
  <c r="L9195" i="1" a="1"/>
  <c r="L9195" i="1" s="1"/>
  <c r="L9196" i="1" a="1"/>
  <c r="L9196" i="1" s="1"/>
  <c r="L9197" i="1" a="1"/>
  <c r="L9197" i="1" s="1"/>
  <c r="L9198" i="1" a="1"/>
  <c r="L9198" i="1" s="1"/>
  <c r="L9199" i="1" a="1"/>
  <c r="L9199" i="1" s="1"/>
  <c r="L9200" i="1" a="1"/>
  <c r="L9200" i="1" s="1"/>
  <c r="L9201" i="1" a="1"/>
  <c r="L9201" i="1" s="1"/>
  <c r="L9202" i="1" a="1"/>
  <c r="L9202" i="1" s="1"/>
  <c r="L9203" i="1" a="1"/>
  <c r="L9203" i="1" s="1"/>
  <c r="L9204" i="1" a="1"/>
  <c r="L9204" i="1" s="1"/>
  <c r="L9205" i="1" a="1"/>
  <c r="L9205" i="1" s="1"/>
  <c r="L9206" i="1" a="1"/>
  <c r="L9206" i="1" s="1"/>
  <c r="L9207" i="1" a="1"/>
  <c r="L9207" i="1" s="1"/>
  <c r="L9208" i="1" a="1"/>
  <c r="L9208" i="1" s="1"/>
  <c r="L9209" i="1" a="1"/>
  <c r="L9209" i="1" s="1"/>
  <c r="L9210" i="1" a="1"/>
  <c r="L9210" i="1" s="1"/>
  <c r="L9211" i="1" a="1"/>
  <c r="L9211" i="1"/>
  <c r="L9212" i="1" a="1"/>
  <c r="L9212" i="1" s="1"/>
  <c r="L9213" i="1" a="1"/>
  <c r="L9213" i="1" s="1"/>
  <c r="L9214" i="1" a="1"/>
  <c r="L9214" i="1" s="1"/>
  <c r="L9215" i="1" a="1"/>
  <c r="L9215" i="1" s="1"/>
  <c r="L9216" i="1" a="1"/>
  <c r="L9216" i="1" s="1"/>
  <c r="L9217" i="1" a="1"/>
  <c r="L9217" i="1" s="1"/>
  <c r="L9218" i="1" a="1"/>
  <c r="L9218" i="1" s="1"/>
  <c r="L9219" i="1" a="1"/>
  <c r="L9219" i="1" s="1"/>
  <c r="L9220" i="1" a="1"/>
  <c r="L9220" i="1" s="1"/>
  <c r="L9221" i="1" a="1"/>
  <c r="L9221" i="1" s="1"/>
  <c r="L9222" i="1" a="1"/>
  <c r="L9222" i="1" s="1"/>
  <c r="L9223" i="1" a="1"/>
  <c r="L9223" i="1" s="1"/>
  <c r="L9224" i="1" a="1"/>
  <c r="L9224" i="1" s="1"/>
  <c r="L9225" i="1" a="1"/>
  <c r="L9225" i="1" s="1"/>
  <c r="L9226" i="1" a="1"/>
  <c r="L9226" i="1" s="1"/>
  <c r="L9227" i="1" a="1"/>
  <c r="L9227" i="1" s="1"/>
  <c r="L9228" i="1" a="1"/>
  <c r="L9228" i="1" s="1"/>
  <c r="L9229" i="1" a="1"/>
  <c r="L9229" i="1" s="1"/>
  <c r="L9230" i="1" a="1"/>
  <c r="L9230" i="1" s="1"/>
  <c r="L9231" i="1" a="1"/>
  <c r="L9231" i="1" s="1"/>
  <c r="L9232" i="1" a="1"/>
  <c r="L9232" i="1" s="1"/>
  <c r="L9233" i="1" a="1"/>
  <c r="L9233" i="1" s="1"/>
  <c r="L9234" i="1" a="1"/>
  <c r="L9234" i="1" s="1"/>
  <c r="L9235" i="1" a="1"/>
  <c r="L9235" i="1" s="1"/>
  <c r="L9236" i="1" a="1"/>
  <c r="L9236" i="1" s="1"/>
  <c r="L9237" i="1" a="1"/>
  <c r="L9237" i="1" s="1"/>
  <c r="L9238" i="1" a="1"/>
  <c r="L9238" i="1" s="1"/>
  <c r="L9239" i="1" a="1"/>
  <c r="L9239" i="1" s="1"/>
  <c r="L9240" i="1" a="1"/>
  <c r="L9240" i="1" s="1"/>
  <c r="L9241" i="1" a="1"/>
  <c r="L9241" i="1" s="1"/>
  <c r="L9242" i="1" a="1"/>
  <c r="L9242" i="1" s="1"/>
  <c r="L9243" i="1" a="1"/>
  <c r="L9243" i="1" s="1"/>
  <c r="L9244" i="1" a="1"/>
  <c r="L9244" i="1" s="1"/>
  <c r="L9245" i="1" a="1"/>
  <c r="L9245" i="1" s="1"/>
  <c r="L9246" i="1" a="1"/>
  <c r="L9246" i="1"/>
  <c r="L9247" i="1" a="1"/>
  <c r="L9247" i="1" s="1"/>
  <c r="L9248" i="1" a="1"/>
  <c r="L9248" i="1" s="1"/>
  <c r="L9249" i="1" a="1"/>
  <c r="L9249" i="1" s="1"/>
  <c r="L9250" i="1" a="1"/>
  <c r="L9250" i="1" s="1"/>
  <c r="L9251" i="1" a="1"/>
  <c r="L9251" i="1" s="1"/>
  <c r="L9252" i="1" a="1"/>
  <c r="L9252" i="1" s="1"/>
  <c r="L9253" i="1" a="1"/>
  <c r="L9253" i="1" s="1"/>
  <c r="L9254" i="1" a="1"/>
  <c r="L9254" i="1" s="1"/>
  <c r="L9255" i="1" a="1"/>
  <c r="L9255" i="1" s="1"/>
  <c r="L9256" i="1" a="1"/>
  <c r="L9256" i="1" s="1"/>
  <c r="L9257" i="1" a="1"/>
  <c r="L9257" i="1" s="1"/>
  <c r="L9258" i="1" a="1"/>
  <c r="L9258" i="1" s="1"/>
  <c r="L9259" i="1" a="1"/>
  <c r="L9259" i="1" s="1"/>
  <c r="L9260" i="1" a="1"/>
  <c r="L9260" i="1" s="1"/>
  <c r="L9261" i="1" a="1"/>
  <c r="L9261" i="1" s="1"/>
  <c r="L9262" i="1" a="1"/>
  <c r="L9262" i="1" s="1"/>
  <c r="L9263" i="1" a="1"/>
  <c r="L9263" i="1" s="1"/>
  <c r="L9264" i="1" a="1"/>
  <c r="L9264" i="1" s="1"/>
  <c r="L9265" i="1" a="1"/>
  <c r="L9265" i="1" s="1"/>
  <c r="L9266" i="1" a="1"/>
  <c r="L9266" i="1" s="1"/>
  <c r="L9267" i="1" a="1"/>
  <c r="L9267" i="1" s="1"/>
  <c r="L9268" i="1" a="1"/>
  <c r="L9268" i="1" s="1"/>
  <c r="L9269" i="1" a="1"/>
  <c r="L9269" i="1" s="1"/>
  <c r="L9270" i="1" a="1"/>
  <c r="L9270" i="1"/>
  <c r="L9271" i="1" a="1"/>
  <c r="L9271" i="1"/>
  <c r="L9272" i="1" a="1"/>
  <c r="L9272" i="1" s="1"/>
  <c r="L9273" i="1" a="1"/>
  <c r="L9273" i="1" s="1"/>
  <c r="L9274" i="1" a="1"/>
  <c r="L9274" i="1" s="1"/>
  <c r="L9275" i="1" a="1"/>
  <c r="L9275" i="1" s="1"/>
  <c r="L9276" i="1" a="1"/>
  <c r="L9276" i="1" s="1"/>
  <c r="L9277" i="1" a="1"/>
  <c r="L9277" i="1" s="1"/>
  <c r="L9278" i="1" a="1"/>
  <c r="L9278" i="1" s="1"/>
  <c r="L9279" i="1" a="1"/>
  <c r="L9279" i="1" s="1"/>
  <c r="L9280" i="1" a="1"/>
  <c r="L9280" i="1" s="1"/>
  <c r="L9281" i="1" a="1"/>
  <c r="L9281" i="1" s="1"/>
  <c r="L9282" i="1" a="1"/>
  <c r="L9282" i="1" s="1"/>
  <c r="L9283" i="1" a="1"/>
  <c r="L9283" i="1" s="1"/>
  <c r="L9284" i="1" a="1"/>
  <c r="L9284" i="1" s="1"/>
  <c r="L9285" i="1" a="1"/>
  <c r="L9285" i="1" s="1"/>
  <c r="L9286" i="1" a="1"/>
  <c r="L9286" i="1" s="1"/>
  <c r="L9287" i="1" a="1"/>
  <c r="L9287" i="1" s="1"/>
  <c r="L9288" i="1" a="1"/>
  <c r="L9288" i="1"/>
  <c r="L9289" i="1" a="1"/>
  <c r="L9289" i="1" s="1"/>
  <c r="L9290" i="1" a="1"/>
  <c r="L9290" i="1" s="1"/>
  <c r="L9291" i="1" a="1"/>
  <c r="L9291" i="1" s="1"/>
  <c r="L9292" i="1" a="1"/>
  <c r="L9292" i="1" s="1"/>
  <c r="L9293" i="1" a="1"/>
  <c r="L9293" i="1" s="1"/>
  <c r="L9294" i="1" a="1"/>
  <c r="L9294" i="1" s="1"/>
  <c r="L9295" i="1" a="1"/>
  <c r="L9295" i="1" s="1"/>
  <c r="L9296" i="1" a="1"/>
  <c r="L9296" i="1" s="1"/>
  <c r="L9297" i="1" a="1"/>
  <c r="L9297" i="1" s="1"/>
  <c r="L9298" i="1" a="1"/>
  <c r="L9298" i="1" s="1"/>
  <c r="L9299" i="1" a="1"/>
  <c r="L9299" i="1" s="1"/>
  <c r="L9300" i="1" a="1"/>
  <c r="L9300" i="1" s="1"/>
  <c r="L9301" i="1" a="1"/>
  <c r="L9301" i="1" s="1"/>
  <c r="L9302" i="1" a="1"/>
  <c r="L9302" i="1" s="1"/>
  <c r="L9303" i="1" a="1"/>
  <c r="L9303" i="1" s="1"/>
  <c r="L9304" i="1" a="1"/>
  <c r="L9304" i="1" s="1"/>
  <c r="L9305" i="1" a="1"/>
  <c r="L9305" i="1" s="1"/>
  <c r="L9306" i="1" a="1"/>
  <c r="L9306" i="1" s="1"/>
  <c r="L9307" i="1" a="1"/>
  <c r="L9307" i="1" s="1"/>
  <c r="L9308" i="1" a="1"/>
  <c r="L9308" i="1" s="1"/>
  <c r="L9309" i="1" a="1"/>
  <c r="L9309" i="1" s="1"/>
  <c r="L9310" i="1" a="1"/>
  <c r="L9310" i="1" s="1"/>
  <c r="L9311" i="1" a="1"/>
  <c r="L9311" i="1" s="1"/>
  <c r="L9312" i="1" a="1"/>
  <c r="L9312" i="1" s="1"/>
  <c r="L9313" i="1" a="1"/>
  <c r="L9313" i="1"/>
  <c r="L9314" i="1" a="1"/>
  <c r="L9314" i="1" s="1"/>
  <c r="L9315" i="1" a="1"/>
  <c r="L9315" i="1" s="1"/>
  <c r="L9316" i="1" a="1"/>
  <c r="L9316" i="1" s="1"/>
  <c r="L9317" i="1" a="1"/>
  <c r="L9317" i="1" s="1"/>
  <c r="L9318" i="1" a="1"/>
  <c r="L9318" i="1"/>
  <c r="L9319" i="1" a="1"/>
  <c r="L9319" i="1" s="1"/>
  <c r="L9320" i="1" a="1"/>
  <c r="L9320" i="1" s="1"/>
  <c r="L9321" i="1" a="1"/>
  <c r="L9321" i="1" s="1"/>
  <c r="L9322" i="1" a="1"/>
  <c r="L9322" i="1" s="1"/>
  <c r="L9323" i="1" a="1"/>
  <c r="L9323" i="1" s="1"/>
  <c r="L9324" i="1" a="1"/>
  <c r="L9324" i="1" s="1"/>
  <c r="L9325" i="1" a="1"/>
  <c r="L9325" i="1" s="1"/>
  <c r="L9326" i="1" a="1"/>
  <c r="L9326" i="1" s="1"/>
  <c r="L9327" i="1" a="1"/>
  <c r="L9327" i="1" s="1"/>
  <c r="L9328" i="1" a="1"/>
  <c r="L9328" i="1" s="1"/>
  <c r="L9329" i="1" a="1"/>
  <c r="L9329" i="1"/>
  <c r="L9330" i="1" a="1"/>
  <c r="L9330" i="1" s="1"/>
  <c r="L9331" i="1" a="1"/>
  <c r="L9331" i="1" s="1"/>
  <c r="L9332" i="1" a="1"/>
  <c r="L9332" i="1" s="1"/>
  <c r="L9333" i="1" a="1"/>
  <c r="L9333" i="1" s="1"/>
  <c r="L9334" i="1" a="1"/>
  <c r="L9334" i="1" s="1"/>
  <c r="L9335" i="1" a="1"/>
  <c r="L9335" i="1" s="1"/>
  <c r="L9336" i="1" a="1"/>
  <c r="L9336" i="1" s="1"/>
  <c r="L9337" i="1" a="1"/>
  <c r="L9337" i="1" s="1"/>
  <c r="L9338" i="1" a="1"/>
  <c r="L9338" i="1" s="1"/>
  <c r="L9339" i="1" a="1"/>
  <c r="L9339" i="1" s="1"/>
  <c r="L9340" i="1" a="1"/>
  <c r="L9340" i="1" s="1"/>
  <c r="L9341" i="1" a="1"/>
  <c r="L9341" i="1" s="1"/>
  <c r="L9342" i="1" a="1"/>
  <c r="L9342" i="1" s="1"/>
  <c r="L9343" i="1" a="1"/>
  <c r="L9343" i="1" s="1"/>
  <c r="L9344" i="1" a="1"/>
  <c r="L9344" i="1" s="1"/>
  <c r="L9345" i="1" a="1"/>
  <c r="L9345" i="1" s="1"/>
  <c r="L9346" i="1" a="1"/>
  <c r="L9346" i="1" s="1"/>
  <c r="L9347" i="1" a="1"/>
  <c r="L9347" i="1" s="1"/>
  <c r="L9348" i="1" a="1"/>
  <c r="L9348" i="1" s="1"/>
  <c r="L9349" i="1" a="1"/>
  <c r="L9349" i="1" s="1"/>
  <c r="L9350" i="1" a="1"/>
  <c r="L9350" i="1" s="1"/>
  <c r="L9351" i="1" a="1"/>
  <c r="L9351" i="1" s="1"/>
  <c r="L9352" i="1" a="1"/>
  <c r="L9352" i="1" s="1"/>
  <c r="L9353" i="1" a="1"/>
  <c r="L9353" i="1" s="1"/>
  <c r="L9354" i="1" a="1"/>
  <c r="L9354" i="1" s="1"/>
  <c r="L9355" i="1" a="1"/>
  <c r="L9355" i="1" s="1"/>
  <c r="L9356" i="1" a="1"/>
  <c r="L9356" i="1" s="1"/>
  <c r="L9357" i="1" a="1"/>
  <c r="L9357" i="1" s="1"/>
  <c r="L9358" i="1" a="1"/>
  <c r="L9358" i="1" s="1"/>
  <c r="L9359" i="1" a="1"/>
  <c r="L9359" i="1" s="1"/>
  <c r="L9360" i="1" a="1"/>
  <c r="L9360" i="1" s="1"/>
  <c r="L9361" i="1" a="1"/>
  <c r="L9361" i="1" s="1"/>
  <c r="L9362" i="1" a="1"/>
  <c r="L9362" i="1" s="1"/>
  <c r="L9363" i="1" a="1"/>
  <c r="L9363" i="1" s="1"/>
  <c r="L9364" i="1" a="1"/>
  <c r="L9364" i="1" s="1"/>
  <c r="L9365" i="1" a="1"/>
  <c r="L9365" i="1" s="1"/>
  <c r="L9366" i="1" a="1"/>
  <c r="L9366" i="1" s="1"/>
  <c r="L9367" i="1" a="1"/>
  <c r="L9367" i="1" s="1"/>
  <c r="L9368" i="1" a="1"/>
  <c r="L9368" i="1" s="1"/>
  <c r="L9369" i="1" a="1"/>
  <c r="L9369" i="1" s="1"/>
  <c r="L9370" i="1" a="1"/>
  <c r="L9370" i="1" s="1"/>
  <c r="L9371" i="1" a="1"/>
  <c r="L9371" i="1" s="1"/>
  <c r="L9372" i="1" a="1"/>
  <c r="L9372" i="1" s="1"/>
  <c r="L9373" i="1" a="1"/>
  <c r="L9373" i="1" s="1"/>
  <c r="L9374" i="1" a="1"/>
  <c r="L9374" i="1" s="1"/>
  <c r="L9375" i="1" a="1"/>
  <c r="L9375" i="1" s="1"/>
  <c r="L9376" i="1" a="1"/>
  <c r="L9376" i="1" s="1"/>
  <c r="L9377" i="1" a="1"/>
  <c r="L9377" i="1" s="1"/>
  <c r="L9378" i="1" a="1"/>
  <c r="L9378" i="1" s="1"/>
  <c r="L9379" i="1" a="1"/>
  <c r="L9379" i="1" s="1"/>
  <c r="L9380" i="1" a="1"/>
  <c r="L9380" i="1" s="1"/>
  <c r="L9381" i="1" a="1"/>
  <c r="L9381" i="1" s="1"/>
  <c r="L9382" i="1" a="1"/>
  <c r="L9382" i="1" s="1"/>
  <c r="L9383" i="1" a="1"/>
  <c r="L9383" i="1" s="1"/>
  <c r="L9384" i="1" a="1"/>
  <c r="L9384" i="1" s="1"/>
  <c r="L9385" i="1" a="1"/>
  <c r="L9385" i="1" s="1"/>
  <c r="L9386" i="1" a="1"/>
  <c r="L9386" i="1" s="1"/>
  <c r="L9387" i="1" a="1"/>
  <c r="L9387" i="1" s="1"/>
  <c r="L9388" i="1" a="1"/>
  <c r="L9388" i="1" s="1"/>
  <c r="L9389" i="1" a="1"/>
  <c r="L9389" i="1" s="1"/>
  <c r="L9390" i="1" a="1"/>
  <c r="L9390" i="1" s="1"/>
  <c r="L9391" i="1" a="1"/>
  <c r="L9391" i="1" s="1"/>
  <c r="L9392" i="1" a="1"/>
  <c r="L9392" i="1" s="1"/>
  <c r="L9393" i="1" a="1"/>
  <c r="L9393" i="1" s="1"/>
  <c r="L9394" i="1" a="1"/>
  <c r="L9394" i="1" s="1"/>
  <c r="L9395" i="1" a="1"/>
  <c r="L9395" i="1" s="1"/>
  <c r="L9396" i="1" a="1"/>
  <c r="L9396" i="1" s="1"/>
  <c r="L9397" i="1" a="1"/>
  <c r="L9397" i="1" s="1"/>
  <c r="L9398" i="1" a="1"/>
  <c r="L9398" i="1" s="1"/>
  <c r="L9399" i="1" a="1"/>
  <c r="L9399" i="1" s="1"/>
  <c r="L9400" i="1" a="1"/>
  <c r="L9400" i="1" s="1"/>
  <c r="L9401" i="1" a="1"/>
  <c r="L9401" i="1" s="1"/>
  <c r="L9402" i="1" a="1"/>
  <c r="L9402" i="1" s="1"/>
  <c r="L9403" i="1" a="1"/>
  <c r="L9403" i="1" s="1"/>
  <c r="L9404" i="1" a="1"/>
  <c r="L9404" i="1" s="1"/>
  <c r="L9405" i="1" a="1"/>
  <c r="L9405" i="1" s="1"/>
  <c r="L9406" i="1" a="1"/>
  <c r="L9406" i="1" s="1"/>
  <c r="L9407" i="1" a="1"/>
  <c r="L9407" i="1" s="1"/>
  <c r="L9408" i="1" a="1"/>
  <c r="L9408" i="1" s="1"/>
  <c r="L9409" i="1" a="1"/>
  <c r="L9409" i="1" s="1"/>
  <c r="L9410" i="1" a="1"/>
  <c r="L9410" i="1" s="1"/>
  <c r="L9411" i="1" a="1"/>
  <c r="L9411" i="1" s="1"/>
  <c r="L9412" i="1" a="1"/>
  <c r="L9412" i="1" s="1"/>
  <c r="L9413" i="1" a="1"/>
  <c r="L9413" i="1" s="1"/>
  <c r="L9414" i="1" a="1"/>
  <c r="L9414" i="1" s="1"/>
  <c r="L9415" i="1" a="1"/>
  <c r="L9415" i="1" s="1"/>
  <c r="L9416" i="1" a="1"/>
  <c r="L9416" i="1" s="1"/>
  <c r="L9417" i="1" a="1"/>
  <c r="L9417" i="1" s="1"/>
  <c r="L9418" i="1" a="1"/>
  <c r="L9418" i="1" s="1"/>
  <c r="L9419" i="1" a="1"/>
  <c r="L9419" i="1" s="1"/>
  <c r="L9420" i="1" a="1"/>
  <c r="L9420" i="1" s="1"/>
  <c r="L9421" i="1" a="1"/>
  <c r="L9421" i="1" s="1"/>
  <c r="L9422" i="1" a="1"/>
  <c r="L9422" i="1" s="1"/>
  <c r="L9423" i="1" a="1"/>
  <c r="L9423" i="1" s="1"/>
  <c r="L9424" i="1" a="1"/>
  <c r="L9424" i="1" s="1"/>
  <c r="L9425" i="1" a="1"/>
  <c r="L9425" i="1" s="1"/>
  <c r="L9426" i="1" a="1"/>
  <c r="L9426" i="1" s="1"/>
  <c r="L9427" i="1" a="1"/>
  <c r="L9427" i="1" s="1"/>
  <c r="L9428" i="1" a="1"/>
  <c r="L9428" i="1" s="1"/>
  <c r="L9429" i="1" a="1"/>
  <c r="L9429" i="1" s="1"/>
  <c r="L9430" i="1" a="1"/>
  <c r="L9430" i="1" s="1"/>
  <c r="L9431" i="1" a="1"/>
  <c r="L9431" i="1" s="1"/>
  <c r="L9432" i="1" a="1"/>
  <c r="L9432" i="1" s="1"/>
  <c r="L9433" i="1" a="1"/>
  <c r="L9433" i="1" s="1"/>
  <c r="L9434" i="1" a="1"/>
  <c r="L9434" i="1" s="1"/>
  <c r="L9435" i="1" a="1"/>
  <c r="L9435" i="1" s="1"/>
  <c r="L9436" i="1" a="1"/>
  <c r="L9436" i="1" s="1"/>
  <c r="L9437" i="1" a="1"/>
  <c r="L9437" i="1" s="1"/>
  <c r="L9438" i="1" a="1"/>
  <c r="L9438" i="1" s="1"/>
  <c r="L9439" i="1" a="1"/>
  <c r="L9439" i="1" s="1"/>
  <c r="L9440" i="1" a="1"/>
  <c r="L9440" i="1" s="1"/>
  <c r="L9441" i="1" a="1"/>
  <c r="L9441" i="1" s="1"/>
  <c r="L9442" i="1" a="1"/>
  <c r="L9442" i="1" s="1"/>
  <c r="L9443" i="1" a="1"/>
  <c r="L9443" i="1" s="1"/>
  <c r="L9444" i="1" a="1"/>
  <c r="L9444" i="1" s="1"/>
  <c r="L9445" i="1" a="1"/>
  <c r="L9445" i="1" s="1"/>
  <c r="L9446" i="1" a="1"/>
  <c r="L9446" i="1" s="1"/>
  <c r="L9447" i="1" a="1"/>
  <c r="L9447" i="1" s="1"/>
  <c r="L9448" i="1" a="1"/>
  <c r="L9448" i="1" s="1"/>
  <c r="L9449" i="1" a="1"/>
  <c r="L9449" i="1" s="1"/>
  <c r="L9450" i="1" a="1"/>
  <c r="L9450" i="1"/>
  <c r="L9451" i="1" a="1"/>
  <c r="L9451" i="1" s="1"/>
  <c r="L9452" i="1" a="1"/>
  <c r="L9452" i="1" s="1"/>
  <c r="L9453" i="1" a="1"/>
  <c r="L9453" i="1" s="1"/>
  <c r="L9454" i="1" a="1"/>
  <c r="L9454" i="1" s="1"/>
  <c r="L9455" i="1" a="1"/>
  <c r="L9455" i="1" s="1"/>
  <c r="L9456" i="1" a="1"/>
  <c r="L9456" i="1" s="1"/>
  <c r="L9457" i="1" a="1"/>
  <c r="L9457" i="1" s="1"/>
  <c r="L9458" i="1" a="1"/>
  <c r="L9458" i="1" s="1"/>
  <c r="L9459" i="1" a="1"/>
  <c r="L9459" i="1" s="1"/>
  <c r="L9460" i="1" a="1"/>
  <c r="L9460" i="1" s="1"/>
  <c r="L9461" i="1" a="1"/>
  <c r="L9461" i="1" s="1"/>
  <c r="L9462" i="1" a="1"/>
  <c r="L9462" i="1" s="1"/>
  <c r="L9463" i="1" a="1"/>
  <c r="L9463" i="1" s="1"/>
  <c r="L9464" i="1" a="1"/>
  <c r="L9464" i="1"/>
  <c r="L9465" i="1" a="1"/>
  <c r="L9465" i="1" s="1"/>
  <c r="L9466" i="1" a="1"/>
  <c r="L9466" i="1" s="1"/>
  <c r="L9467" i="1" a="1"/>
  <c r="L9467" i="1" s="1"/>
  <c r="L9468" i="1" a="1"/>
  <c r="L9468" i="1" s="1"/>
  <c r="L9469" i="1" a="1"/>
  <c r="L9469" i="1" s="1"/>
  <c r="L9470" i="1" a="1"/>
  <c r="L9470" i="1" s="1"/>
  <c r="L9471" i="1" a="1"/>
  <c r="L9471" i="1" s="1"/>
  <c r="L9472" i="1" a="1"/>
  <c r="L9472" i="1" s="1"/>
  <c r="L9473" i="1" a="1"/>
  <c r="L9473" i="1" s="1"/>
  <c r="L9474" i="1" a="1"/>
  <c r="L9474" i="1" s="1"/>
  <c r="L9475" i="1" a="1"/>
  <c r="L9475" i="1" s="1"/>
  <c r="L9476" i="1" a="1"/>
  <c r="L9476" i="1" s="1"/>
  <c r="L9477" i="1" a="1"/>
  <c r="L9477" i="1" s="1"/>
  <c r="L9478" i="1" a="1"/>
  <c r="L9478" i="1" s="1"/>
  <c r="L9479" i="1" a="1"/>
  <c r="L9479" i="1"/>
  <c r="L9480" i="1" a="1"/>
  <c r="L9480" i="1" s="1"/>
  <c r="L9481" i="1" a="1"/>
  <c r="L9481" i="1" s="1"/>
  <c r="L9482" i="1" a="1"/>
  <c r="L9482" i="1" s="1"/>
  <c r="L9483" i="1" a="1"/>
  <c r="L9483" i="1" s="1"/>
  <c r="L9484" i="1" a="1"/>
  <c r="L9484" i="1" s="1"/>
  <c r="L9485" i="1" a="1"/>
  <c r="L9485" i="1" s="1"/>
  <c r="L9486" i="1" a="1"/>
  <c r="L9486" i="1" s="1"/>
  <c r="L9487" i="1" a="1"/>
  <c r="L9487" i="1" s="1"/>
  <c r="L9488" i="1" a="1"/>
  <c r="L9488" i="1" s="1"/>
  <c r="L9489" i="1" a="1"/>
  <c r="L9489" i="1" s="1"/>
  <c r="L9490" i="1" a="1"/>
  <c r="L9490" i="1" s="1"/>
  <c r="L9491" i="1" a="1"/>
  <c r="L9491" i="1" s="1"/>
  <c r="L9492" i="1" a="1"/>
  <c r="L9492" i="1" s="1"/>
  <c r="L9493" i="1" a="1"/>
  <c r="L9493" i="1" s="1"/>
  <c r="L9494" i="1" a="1"/>
  <c r="L9494" i="1" s="1"/>
  <c r="L9495" i="1" a="1"/>
  <c r="L9495" i="1" s="1"/>
  <c r="L9496" i="1" a="1"/>
  <c r="L9496" i="1" s="1"/>
  <c r="L9497" i="1" a="1"/>
  <c r="L9497" i="1"/>
  <c r="L9498" i="1" a="1"/>
  <c r="L9498" i="1" s="1"/>
  <c r="L9499" i="1" a="1"/>
  <c r="L9499" i="1" s="1"/>
  <c r="L9500" i="1" a="1"/>
  <c r="L9500" i="1" s="1"/>
  <c r="L9501" i="1" a="1"/>
  <c r="L9501" i="1" s="1"/>
  <c r="L9502" i="1" a="1"/>
  <c r="L9502" i="1" s="1"/>
  <c r="L9503" i="1" a="1"/>
  <c r="L9503" i="1" s="1"/>
  <c r="L9504" i="1" a="1"/>
  <c r="L9504" i="1" s="1"/>
  <c r="L9505" i="1" a="1"/>
  <c r="L9505" i="1" s="1"/>
  <c r="L9506" i="1" a="1"/>
  <c r="L9506" i="1" s="1"/>
  <c r="L9507" i="1" a="1"/>
  <c r="L9507" i="1" s="1"/>
  <c r="L9508" i="1" a="1"/>
  <c r="L9508" i="1" s="1"/>
  <c r="L9509" i="1" a="1"/>
  <c r="L9509" i="1"/>
  <c r="L9510" i="1" a="1"/>
  <c r="L9510" i="1" s="1"/>
  <c r="L9511" i="1" a="1"/>
  <c r="L9511" i="1" s="1"/>
  <c r="L9512" i="1" a="1"/>
  <c r="L9512" i="1" s="1"/>
  <c r="L9513" i="1" a="1"/>
  <c r="L9513" i="1" s="1"/>
  <c r="L9514" i="1" a="1"/>
  <c r="L9514" i="1" s="1"/>
  <c r="L9515" i="1" a="1"/>
  <c r="L9515" i="1" s="1"/>
  <c r="L9516" i="1" a="1"/>
  <c r="L9516" i="1" s="1"/>
  <c r="L9517" i="1" a="1"/>
  <c r="L9517" i="1" s="1"/>
  <c r="L9518" i="1" a="1"/>
  <c r="L9518" i="1" s="1"/>
  <c r="L9519" i="1" a="1"/>
  <c r="L9519" i="1" s="1"/>
  <c r="L9520" i="1" a="1"/>
  <c r="L9520" i="1" s="1"/>
  <c r="L9521" i="1" a="1"/>
  <c r="L9521" i="1" s="1"/>
  <c r="L9522" i="1" a="1"/>
  <c r="L9522" i="1" s="1"/>
  <c r="L9523" i="1" a="1"/>
  <c r="L9523" i="1" s="1"/>
  <c r="L9524" i="1" a="1"/>
  <c r="L9524" i="1" s="1"/>
  <c r="L9525" i="1" a="1"/>
  <c r="L9525" i="1" s="1"/>
  <c r="L9526" i="1" a="1"/>
  <c r="L9526" i="1" s="1"/>
  <c r="L9527" i="1" a="1"/>
  <c r="L9527" i="1" s="1"/>
  <c r="L9528" i="1" a="1"/>
  <c r="L9528" i="1" s="1"/>
  <c r="L9529" i="1" a="1"/>
  <c r="L9529" i="1"/>
  <c r="L9530" i="1" a="1"/>
  <c r="L9530" i="1" s="1"/>
  <c r="L9531" i="1" a="1"/>
  <c r="L9531" i="1" s="1"/>
  <c r="L9532" i="1" a="1"/>
  <c r="L9532" i="1" s="1"/>
  <c r="L9533" i="1" a="1"/>
  <c r="L9533" i="1" s="1"/>
  <c r="L9534" i="1" a="1"/>
  <c r="L9534" i="1" s="1"/>
  <c r="L9535" i="1" a="1"/>
  <c r="L9535" i="1" s="1"/>
  <c r="L9536" i="1" a="1"/>
  <c r="L9536" i="1" s="1"/>
  <c r="L9537" i="1" a="1"/>
  <c r="L9537" i="1" s="1"/>
  <c r="L9538" i="1" a="1"/>
  <c r="L9538" i="1" s="1"/>
  <c r="L9539" i="1" a="1"/>
  <c r="L9539" i="1" s="1"/>
  <c r="L9540" i="1" a="1"/>
  <c r="L9540" i="1" s="1"/>
  <c r="L9541" i="1" a="1"/>
  <c r="L9541" i="1" s="1"/>
  <c r="L9542" i="1" a="1"/>
  <c r="L9542" i="1"/>
  <c r="L9543" i="1" a="1"/>
  <c r="L9543" i="1" s="1"/>
  <c r="L9544" i="1" a="1"/>
  <c r="L9544" i="1" s="1"/>
  <c r="L9545" i="1" a="1"/>
  <c r="L9545" i="1" s="1"/>
  <c r="L9546" i="1" a="1"/>
  <c r="L9546" i="1" s="1"/>
  <c r="L9547" i="1" a="1"/>
  <c r="L9547" i="1" s="1"/>
  <c r="L9548" i="1" a="1"/>
  <c r="L9548" i="1" s="1"/>
  <c r="L9549" i="1" a="1"/>
  <c r="L9549" i="1" s="1"/>
  <c r="L9550" i="1" a="1"/>
  <c r="L9550" i="1" s="1"/>
  <c r="L9551" i="1" a="1"/>
  <c r="L9551" i="1" s="1"/>
  <c r="L9552" i="1" a="1"/>
  <c r="L9552" i="1" s="1"/>
  <c r="L9553" i="1" a="1"/>
  <c r="L9553" i="1" s="1"/>
  <c r="L9554" i="1" a="1"/>
  <c r="L9554" i="1" s="1"/>
  <c r="L9555" i="1" a="1"/>
  <c r="L9555" i="1" s="1"/>
  <c r="L9556" i="1" a="1"/>
  <c r="L9556" i="1" s="1"/>
  <c r="L9557" i="1" a="1"/>
  <c r="L9557" i="1" s="1"/>
  <c r="L9558" i="1" a="1"/>
  <c r="L9558" i="1" s="1"/>
  <c r="L9559" i="1" a="1"/>
  <c r="L9559" i="1" s="1"/>
  <c r="L9560" i="1" a="1"/>
  <c r="L9560" i="1" s="1"/>
  <c r="L9561" i="1" a="1"/>
  <c r="L9561" i="1" s="1"/>
  <c r="L9562" i="1" a="1"/>
  <c r="L9562" i="1" s="1"/>
  <c r="L9563" i="1" a="1"/>
  <c r="L9563" i="1" s="1"/>
  <c r="L9564" i="1" a="1"/>
  <c r="L9564" i="1" s="1"/>
  <c r="L9565" i="1" a="1"/>
  <c r="L9565" i="1" s="1"/>
  <c r="L9566" i="1" a="1"/>
  <c r="L9566" i="1" s="1"/>
  <c r="L9567" i="1" a="1"/>
  <c r="L9567" i="1" s="1"/>
  <c r="L9568" i="1" a="1"/>
  <c r="L9568" i="1" s="1"/>
  <c r="L9569" i="1" a="1"/>
  <c r="L9569" i="1" s="1"/>
  <c r="L9570" i="1" a="1"/>
  <c r="L9570" i="1" s="1"/>
  <c r="L9571" i="1" a="1"/>
  <c r="L9571" i="1" s="1"/>
  <c r="L9572" i="1" a="1"/>
  <c r="L9572" i="1" s="1"/>
  <c r="L9573" i="1" a="1"/>
  <c r="L9573" i="1" s="1"/>
  <c r="L9574" i="1" a="1"/>
  <c r="L9574" i="1" s="1"/>
  <c r="L9575" i="1" a="1"/>
  <c r="L9575" i="1" s="1"/>
  <c r="L9576" i="1" a="1"/>
  <c r="L9576" i="1" s="1"/>
  <c r="L9577" i="1" a="1"/>
  <c r="L9577" i="1" s="1"/>
  <c r="L9578" i="1" a="1"/>
  <c r="L9578" i="1" s="1"/>
  <c r="L9579" i="1" a="1"/>
  <c r="L9579" i="1" s="1"/>
  <c r="L9580" i="1" a="1"/>
  <c r="L9580" i="1" s="1"/>
  <c r="L9581" i="1" a="1"/>
  <c r="L9581" i="1" s="1"/>
  <c r="L9582" i="1" a="1"/>
  <c r="L9582" i="1" s="1"/>
  <c r="L9583" i="1" a="1"/>
  <c r="L9583" i="1" s="1"/>
  <c r="L9584" i="1" a="1"/>
  <c r="L9584" i="1" s="1"/>
  <c r="L9585" i="1" a="1"/>
  <c r="L9585" i="1" s="1"/>
  <c r="L9586" i="1" a="1"/>
  <c r="L9586" i="1" s="1"/>
  <c r="L9587" i="1" a="1"/>
  <c r="L9587" i="1" s="1"/>
  <c r="L9588" i="1" a="1"/>
  <c r="L9588" i="1" s="1"/>
  <c r="L9589" i="1" a="1"/>
  <c r="L9589" i="1" s="1"/>
  <c r="L9590" i="1" a="1"/>
  <c r="L9590" i="1" s="1"/>
  <c r="L9591" i="1" a="1"/>
  <c r="L9591" i="1" s="1"/>
  <c r="L9592" i="1" a="1"/>
  <c r="L9592" i="1" s="1"/>
  <c r="L9593" i="1" a="1"/>
  <c r="L9593" i="1" s="1"/>
  <c r="L9594" i="1" a="1"/>
  <c r="L9594" i="1" s="1"/>
  <c r="L9595" i="1" a="1"/>
  <c r="L9595" i="1" s="1"/>
  <c r="L9596" i="1" a="1"/>
  <c r="L9596" i="1" s="1"/>
  <c r="L9597" i="1" a="1"/>
  <c r="L9597" i="1" s="1"/>
  <c r="L9598" i="1" a="1"/>
  <c r="L9598" i="1" s="1"/>
  <c r="L9599" i="1" a="1"/>
  <c r="L9599" i="1" s="1"/>
  <c r="L9600" i="1" a="1"/>
  <c r="L9600" i="1" s="1"/>
  <c r="L9601" i="1" a="1"/>
  <c r="L9601" i="1" s="1"/>
  <c r="L9602" i="1" a="1"/>
  <c r="L9602" i="1" s="1"/>
  <c r="L9603" i="1" a="1"/>
  <c r="L9603" i="1" s="1"/>
  <c r="L9604" i="1" a="1"/>
  <c r="L9604" i="1" s="1"/>
  <c r="L9605" i="1" a="1"/>
  <c r="L9605" i="1" s="1"/>
  <c r="L9606" i="1" a="1"/>
  <c r="L9606" i="1" s="1"/>
  <c r="L9607" i="1" a="1"/>
  <c r="L9607" i="1" s="1"/>
  <c r="L9608" i="1" a="1"/>
  <c r="L9608" i="1" s="1"/>
  <c r="L9609" i="1" a="1"/>
  <c r="L9609" i="1" s="1"/>
  <c r="L9610" i="1" a="1"/>
  <c r="L9610" i="1" s="1"/>
  <c r="L9611" i="1" a="1"/>
  <c r="L9611" i="1" s="1"/>
  <c r="L9612" i="1" a="1"/>
  <c r="L9612" i="1" s="1"/>
  <c r="L9613" i="1" a="1"/>
  <c r="L9613" i="1" s="1"/>
  <c r="L9614" i="1" a="1"/>
  <c r="L9614" i="1" s="1"/>
  <c r="L9615" i="1" a="1"/>
  <c r="L9615" i="1" s="1"/>
  <c r="L9616" i="1" a="1"/>
  <c r="L9616" i="1" s="1"/>
  <c r="L9617" i="1" a="1"/>
  <c r="L9617" i="1" s="1"/>
  <c r="L9618" i="1" a="1"/>
  <c r="L9618" i="1" s="1"/>
  <c r="L9619" i="1" a="1"/>
  <c r="L9619" i="1" s="1"/>
  <c r="L9620" i="1" a="1"/>
  <c r="L9620" i="1" s="1"/>
  <c r="L9621" i="1" a="1"/>
  <c r="L9621" i="1" s="1"/>
  <c r="L9622" i="1" a="1"/>
  <c r="L9622" i="1" s="1"/>
  <c r="L9623" i="1" a="1"/>
  <c r="L9623" i="1" s="1"/>
  <c r="L9624" i="1" a="1"/>
  <c r="L9624" i="1" s="1"/>
  <c r="L9625" i="1" a="1"/>
  <c r="L9625" i="1" s="1"/>
  <c r="L9626" i="1" a="1"/>
  <c r="L9626" i="1" s="1"/>
  <c r="L9627" i="1" a="1"/>
  <c r="L9627" i="1" s="1"/>
  <c r="L9628" i="1" a="1"/>
  <c r="L9628" i="1" s="1"/>
  <c r="L9629" i="1" a="1"/>
  <c r="L9629" i="1" s="1"/>
  <c r="L9630" i="1" a="1"/>
  <c r="L9630" i="1" s="1"/>
  <c r="L9631" i="1" a="1"/>
  <c r="L9631" i="1" s="1"/>
  <c r="L9632" i="1" a="1"/>
  <c r="L9632" i="1" s="1"/>
  <c r="L9633" i="1" a="1"/>
  <c r="L9633" i="1" s="1"/>
  <c r="L9634" i="1" a="1"/>
  <c r="L9634" i="1" s="1"/>
  <c r="L9635" i="1" a="1"/>
  <c r="L9635" i="1" s="1"/>
  <c r="L9636" i="1" a="1"/>
  <c r="L9636" i="1"/>
  <c r="L9637" i="1" a="1"/>
  <c r="L9637" i="1" s="1"/>
  <c r="L9638" i="1" a="1"/>
  <c r="L9638" i="1" s="1"/>
  <c r="L9639" i="1" a="1"/>
  <c r="L9639" i="1" s="1"/>
  <c r="L9640" i="1" a="1"/>
  <c r="L9640" i="1" s="1"/>
  <c r="L9641" i="1" a="1"/>
  <c r="L9641" i="1" s="1"/>
  <c r="L9642" i="1" a="1"/>
  <c r="L9642" i="1" s="1"/>
  <c r="L9643" i="1" a="1"/>
  <c r="L9643" i="1" s="1"/>
  <c r="L9644" i="1" a="1"/>
  <c r="L9644" i="1" s="1"/>
  <c r="L9645" i="1" a="1"/>
  <c r="L9645" i="1" s="1"/>
  <c r="L9646" i="1" a="1"/>
  <c r="L9646" i="1" s="1"/>
  <c r="L9647" i="1" a="1"/>
  <c r="L9647" i="1" s="1"/>
  <c r="L9648" i="1" a="1"/>
  <c r="L9648" i="1" s="1"/>
  <c r="L9649" i="1" a="1"/>
  <c r="L9649" i="1" s="1"/>
  <c r="L9650" i="1" a="1"/>
  <c r="L9650" i="1" s="1"/>
  <c r="L9651" i="1" a="1"/>
  <c r="L9651" i="1" s="1"/>
  <c r="L9652" i="1" a="1"/>
  <c r="L9652" i="1" s="1"/>
  <c r="L9653" i="1" a="1"/>
  <c r="L9653" i="1" s="1"/>
  <c r="L9654" i="1" a="1"/>
  <c r="L9654" i="1" s="1"/>
  <c r="L9655" i="1" a="1"/>
  <c r="L9655" i="1" s="1"/>
  <c r="L9656" i="1" a="1"/>
  <c r="L9656" i="1" s="1"/>
  <c r="L9657" i="1" a="1"/>
  <c r="L9657" i="1" s="1"/>
  <c r="L9658" i="1" a="1"/>
  <c r="L9658" i="1" s="1"/>
  <c r="L9659" i="1" a="1"/>
  <c r="L9659" i="1" s="1"/>
  <c r="L9660" i="1" a="1"/>
  <c r="L9660" i="1" s="1"/>
  <c r="L9661" i="1" a="1"/>
  <c r="L9661" i="1" s="1"/>
  <c r="L9662" i="1" a="1"/>
  <c r="L9662" i="1" s="1"/>
  <c r="L9663" i="1" a="1"/>
  <c r="L9663" i="1" s="1"/>
  <c r="L9664" i="1" a="1"/>
  <c r="L9664" i="1" s="1"/>
  <c r="L9665" i="1" a="1"/>
  <c r="L9665" i="1" s="1"/>
  <c r="L9666" i="1" a="1"/>
  <c r="L9666" i="1" s="1"/>
  <c r="L9667" i="1" a="1"/>
  <c r="L9667" i="1" s="1"/>
  <c r="L9668" i="1" a="1"/>
  <c r="L9668" i="1" s="1"/>
  <c r="L9669" i="1" a="1"/>
  <c r="L9669" i="1" s="1"/>
  <c r="L9670" i="1" a="1"/>
  <c r="L9670" i="1" s="1"/>
  <c r="L9671" i="1" a="1"/>
  <c r="L9671" i="1"/>
  <c r="L9672" i="1" a="1"/>
  <c r="L9672" i="1" s="1"/>
  <c r="L9673" i="1" a="1"/>
  <c r="L9673" i="1" s="1"/>
  <c r="L9674" i="1" a="1"/>
  <c r="L9674" i="1" s="1"/>
  <c r="L9675" i="1" a="1"/>
  <c r="L9675" i="1" s="1"/>
  <c r="L9676" i="1" a="1"/>
  <c r="L9676" i="1" s="1"/>
  <c r="L9677" i="1" a="1"/>
  <c r="L9677" i="1" s="1"/>
  <c r="L9678" i="1" a="1"/>
  <c r="L9678" i="1" s="1"/>
  <c r="L9679" i="1" a="1"/>
  <c r="L9679" i="1" s="1"/>
  <c r="L9680" i="1" a="1"/>
  <c r="L9680" i="1" s="1"/>
  <c r="L9681" i="1" a="1"/>
  <c r="L9681" i="1" s="1"/>
  <c r="L9682" i="1" a="1"/>
  <c r="L9682" i="1" s="1"/>
  <c r="L9683" i="1" a="1"/>
  <c r="L9683" i="1" s="1"/>
  <c r="L9684" i="1" a="1"/>
  <c r="L9684" i="1" s="1"/>
  <c r="L9685" i="1" a="1"/>
  <c r="L9685" i="1" s="1"/>
  <c r="L9686" i="1" a="1"/>
  <c r="L9686" i="1" s="1"/>
  <c r="L9687" i="1" a="1"/>
  <c r="L9687" i="1" s="1"/>
  <c r="L9688" i="1" a="1"/>
  <c r="L9688" i="1" s="1"/>
  <c r="L9689" i="1" a="1"/>
  <c r="L9689" i="1"/>
  <c r="L9690" i="1" a="1"/>
  <c r="L9690" i="1" s="1"/>
  <c r="L9691" i="1" a="1"/>
  <c r="L9691" i="1" s="1"/>
  <c r="L9692" i="1" a="1"/>
  <c r="L9692" i="1" s="1"/>
  <c r="L9693" i="1" a="1"/>
  <c r="L9693" i="1" s="1"/>
  <c r="L9694" i="1" a="1"/>
  <c r="L9694" i="1" s="1"/>
  <c r="L9695" i="1" a="1"/>
  <c r="L9695" i="1" s="1"/>
  <c r="L9696" i="1" a="1"/>
  <c r="L9696" i="1" s="1"/>
  <c r="L9697" i="1" a="1"/>
  <c r="L9697" i="1" s="1"/>
  <c r="L9698" i="1" a="1"/>
  <c r="L9698" i="1" s="1"/>
  <c r="L9699" i="1" a="1"/>
  <c r="L9699" i="1" s="1"/>
  <c r="L9700" i="1" a="1"/>
  <c r="L9700" i="1" s="1"/>
  <c r="L9701" i="1" a="1"/>
  <c r="L9701" i="1" s="1"/>
  <c r="L9702" i="1" a="1"/>
  <c r="L9702" i="1"/>
  <c r="L9703" i="1" a="1"/>
  <c r="L9703" i="1" s="1"/>
  <c r="L9704" i="1" a="1"/>
  <c r="L9704" i="1" s="1"/>
  <c r="L9705" i="1" a="1"/>
  <c r="L9705" i="1" s="1"/>
  <c r="L9706" i="1" a="1"/>
  <c r="L9706" i="1" s="1"/>
  <c r="L9707" i="1" a="1"/>
  <c r="L9707" i="1" s="1"/>
  <c r="L9708" i="1" a="1"/>
  <c r="L9708" i="1" s="1"/>
  <c r="L9709" i="1" a="1"/>
  <c r="L9709" i="1" s="1"/>
  <c r="L9710" i="1" a="1"/>
  <c r="L9710" i="1" s="1"/>
  <c r="L9711" i="1" a="1"/>
  <c r="L9711" i="1" s="1"/>
  <c r="L9712" i="1" a="1"/>
  <c r="L9712" i="1" s="1"/>
  <c r="L9713" i="1" a="1"/>
  <c r="L9713" i="1" s="1"/>
  <c r="L9714" i="1" a="1"/>
  <c r="L9714" i="1" s="1"/>
  <c r="L9715" i="1" a="1"/>
  <c r="L9715" i="1" s="1"/>
  <c r="L9716" i="1" a="1"/>
  <c r="L9716" i="1" s="1"/>
  <c r="L9717" i="1" a="1"/>
  <c r="L9717" i="1" s="1"/>
  <c r="L9718" i="1" a="1"/>
  <c r="L9718" i="1" s="1"/>
  <c r="L9719" i="1" a="1"/>
  <c r="L9719" i="1" s="1"/>
  <c r="L9720" i="1" a="1"/>
  <c r="L9720" i="1" s="1"/>
  <c r="L9721" i="1" a="1"/>
  <c r="L9721" i="1" s="1"/>
  <c r="L9722" i="1" a="1"/>
  <c r="L9722" i="1" s="1"/>
  <c r="L9723" i="1" a="1"/>
  <c r="L9723" i="1" s="1"/>
  <c r="L9724" i="1" a="1"/>
  <c r="L9724" i="1" s="1"/>
  <c r="L9725" i="1" a="1"/>
  <c r="L9725" i="1" s="1"/>
  <c r="L9726" i="1" a="1"/>
  <c r="L9726" i="1" s="1"/>
  <c r="L9727" i="1" a="1"/>
  <c r="L9727" i="1" s="1"/>
  <c r="L9728" i="1" a="1"/>
  <c r="L9728" i="1" s="1"/>
  <c r="L9729" i="1" a="1"/>
  <c r="L9729" i="1" s="1"/>
  <c r="L9730" i="1" a="1"/>
  <c r="L9730" i="1" s="1"/>
  <c r="L9731" i="1" a="1"/>
  <c r="L9731" i="1" s="1"/>
  <c r="L9732" i="1" a="1"/>
  <c r="L9732" i="1" s="1"/>
  <c r="L9733" i="1" a="1"/>
  <c r="L9733" i="1" s="1"/>
  <c r="L9734" i="1" a="1"/>
  <c r="L9734" i="1" s="1"/>
  <c r="L9735" i="1" a="1"/>
  <c r="L9735" i="1" s="1"/>
  <c r="L9736" i="1" a="1"/>
  <c r="L9736" i="1" s="1"/>
  <c r="L9737" i="1" a="1"/>
  <c r="L9737" i="1" s="1"/>
  <c r="L9738" i="1" a="1"/>
  <c r="L9738" i="1" s="1"/>
  <c r="L9739" i="1" a="1"/>
  <c r="L9739" i="1" s="1"/>
  <c r="L9740" i="1" a="1"/>
  <c r="L9740" i="1" s="1"/>
  <c r="L9741" i="1" a="1"/>
  <c r="L9741" i="1" s="1"/>
  <c r="L9742" i="1" a="1"/>
  <c r="L9742" i="1" s="1"/>
  <c r="L9743" i="1" a="1"/>
  <c r="L9743" i="1" s="1"/>
  <c r="L9744" i="1" a="1"/>
  <c r="L9744" i="1" s="1"/>
  <c r="L9745" i="1" a="1"/>
  <c r="L9745" i="1" s="1"/>
  <c r="L9746" i="1" a="1"/>
  <c r="L9746" i="1" s="1"/>
  <c r="L9747" i="1" a="1"/>
  <c r="L9747" i="1" s="1"/>
  <c r="L9748" i="1" a="1"/>
  <c r="L9748" i="1" s="1"/>
  <c r="L9749" i="1" a="1"/>
  <c r="L9749" i="1" s="1"/>
  <c r="L9750" i="1" a="1"/>
  <c r="L9750" i="1" s="1"/>
  <c r="L9751" i="1" a="1"/>
  <c r="L9751" i="1" s="1"/>
  <c r="L9752" i="1" a="1"/>
  <c r="L9752" i="1" s="1"/>
  <c r="L9753" i="1" a="1"/>
  <c r="L9753" i="1" s="1"/>
  <c r="L9754" i="1" a="1"/>
  <c r="L9754" i="1" s="1"/>
  <c r="L9755" i="1" a="1"/>
  <c r="L9755" i="1" s="1"/>
  <c r="L9756" i="1" a="1"/>
  <c r="L9756" i="1" s="1"/>
  <c r="L9757" i="1" a="1"/>
  <c r="L9757" i="1" s="1"/>
  <c r="L9758" i="1" a="1"/>
  <c r="L9758" i="1"/>
  <c r="L9759" i="1" a="1"/>
  <c r="L9759" i="1" s="1"/>
  <c r="L9760" i="1" a="1"/>
  <c r="L9760" i="1" s="1"/>
  <c r="L9761" i="1" a="1"/>
  <c r="L9761" i="1" s="1"/>
  <c r="L9762" i="1" a="1"/>
  <c r="L9762" i="1" s="1"/>
  <c r="L9763" i="1" a="1"/>
  <c r="L9763" i="1" s="1"/>
  <c r="L9764" i="1" a="1"/>
  <c r="L9764" i="1" s="1"/>
  <c r="L9765" i="1" a="1"/>
  <c r="L9765" i="1" s="1"/>
  <c r="L9766" i="1" a="1"/>
  <c r="L9766" i="1" s="1"/>
  <c r="L9767" i="1" a="1"/>
  <c r="L9767" i="1"/>
  <c r="L9768" i="1" a="1"/>
  <c r="L9768" i="1" s="1"/>
  <c r="L9769" i="1" a="1"/>
  <c r="L9769" i="1" s="1"/>
  <c r="L9770" i="1" a="1"/>
  <c r="L9770" i="1" s="1"/>
  <c r="L9771" i="1" a="1"/>
  <c r="L9771" i="1" s="1"/>
  <c r="L9772" i="1" a="1"/>
  <c r="L9772" i="1" s="1"/>
  <c r="L9773" i="1" a="1"/>
  <c r="L9773" i="1" s="1"/>
  <c r="L9774" i="1" a="1"/>
  <c r="L9774" i="1"/>
  <c r="L9775" i="1" a="1"/>
  <c r="L9775" i="1" s="1"/>
  <c r="L9776" i="1" a="1"/>
  <c r="L9776" i="1" s="1"/>
  <c r="L9777" i="1" a="1"/>
  <c r="L9777" i="1" s="1"/>
  <c r="L9778" i="1" a="1"/>
  <c r="L9778" i="1" s="1"/>
  <c r="L9779" i="1" a="1"/>
  <c r="L9779" i="1" s="1"/>
  <c r="L9780" i="1" a="1"/>
  <c r="L9780" i="1" s="1"/>
  <c r="L9781" i="1" a="1"/>
  <c r="L9781" i="1" s="1"/>
  <c r="L9782" i="1" a="1"/>
  <c r="L9782" i="1" s="1"/>
  <c r="L9783" i="1" a="1"/>
  <c r="L9783" i="1" s="1"/>
  <c r="L9784" i="1" a="1"/>
  <c r="L9784" i="1" s="1"/>
  <c r="L9785" i="1" a="1"/>
  <c r="L9785" i="1" s="1"/>
  <c r="L9786" i="1" a="1"/>
  <c r="L9786" i="1" s="1"/>
  <c r="L9787" i="1" a="1"/>
  <c r="L9787" i="1" s="1"/>
  <c r="L9788" i="1" a="1"/>
  <c r="L9788" i="1" s="1"/>
  <c r="L9789" i="1" a="1"/>
  <c r="L9789" i="1" s="1"/>
  <c r="L9790" i="1" a="1"/>
  <c r="L9790" i="1" s="1"/>
  <c r="L9791" i="1" a="1"/>
  <c r="L9791" i="1"/>
  <c r="L9792" i="1" a="1"/>
  <c r="L9792" i="1" s="1"/>
  <c r="L9793" i="1" a="1"/>
  <c r="L9793" i="1" s="1"/>
  <c r="L9794" i="1" a="1"/>
  <c r="L9794" i="1" s="1"/>
  <c r="L9795" i="1" a="1"/>
  <c r="L9795" i="1" s="1"/>
  <c r="L9796" i="1" a="1"/>
  <c r="L9796" i="1" s="1"/>
  <c r="L9797" i="1" a="1"/>
  <c r="L9797" i="1" s="1"/>
  <c r="L9798" i="1" a="1"/>
  <c r="L9798" i="1" s="1"/>
  <c r="L9799" i="1" a="1"/>
  <c r="L9799" i="1" s="1"/>
  <c r="L9800" i="1" a="1"/>
  <c r="L9800" i="1" s="1"/>
  <c r="L9801" i="1" a="1"/>
  <c r="L9801" i="1" s="1"/>
  <c r="L9802" i="1" a="1"/>
  <c r="L9802" i="1" s="1"/>
  <c r="L9803" i="1" a="1"/>
  <c r="L9803" i="1" s="1"/>
  <c r="L9804" i="1" a="1"/>
  <c r="L9804" i="1" s="1"/>
  <c r="L9805" i="1" a="1"/>
  <c r="L9805" i="1" s="1"/>
  <c r="L9806" i="1" a="1"/>
  <c r="L9806" i="1" s="1"/>
  <c r="L9807" i="1" a="1"/>
  <c r="L9807" i="1" s="1"/>
  <c r="L9808" i="1" a="1"/>
  <c r="L9808" i="1" s="1"/>
  <c r="L9809" i="1" a="1"/>
  <c r="L9809" i="1" s="1"/>
  <c r="L9810" i="1" a="1"/>
  <c r="L9810" i="1"/>
  <c r="L9811" i="1" a="1"/>
  <c r="L9811" i="1" s="1"/>
  <c r="L9812" i="1" a="1"/>
  <c r="L9812" i="1" s="1"/>
  <c r="L9813" i="1" a="1"/>
  <c r="L9813" i="1" s="1"/>
  <c r="L9814" i="1" a="1"/>
  <c r="L9814" i="1" s="1"/>
  <c r="L9815" i="1" a="1"/>
  <c r="L9815" i="1" s="1"/>
  <c r="L9816" i="1" a="1"/>
  <c r="L9816" i="1" s="1"/>
  <c r="L9817" i="1" a="1"/>
  <c r="L9817" i="1" s="1"/>
  <c r="L9818" i="1" a="1"/>
  <c r="L9818" i="1" s="1"/>
  <c r="L9819" i="1" a="1"/>
  <c r="L9819" i="1" s="1"/>
  <c r="L9820" i="1" a="1"/>
  <c r="L9820" i="1" s="1"/>
  <c r="L9821" i="1" a="1"/>
  <c r="L9821" i="1" s="1"/>
  <c r="L9822" i="1" a="1"/>
  <c r="L9822" i="1"/>
  <c r="L9823" i="1" a="1"/>
  <c r="L9823" i="1" s="1"/>
  <c r="L9824" i="1" a="1"/>
  <c r="L9824" i="1" s="1"/>
  <c r="L9825" i="1" a="1"/>
  <c r="L9825" i="1" s="1"/>
  <c r="L9826" i="1" a="1"/>
  <c r="L9826" i="1" s="1"/>
  <c r="L9827" i="1" a="1"/>
  <c r="L9827" i="1" s="1"/>
  <c r="L9828" i="1" a="1"/>
  <c r="L9828" i="1" s="1"/>
  <c r="L9829" i="1" a="1"/>
  <c r="L9829" i="1" s="1"/>
  <c r="L9830" i="1" a="1"/>
  <c r="L9830" i="1" s="1"/>
  <c r="L9831" i="1" a="1"/>
  <c r="L9831" i="1" s="1"/>
  <c r="L9832" i="1" a="1"/>
  <c r="L9832" i="1" s="1"/>
  <c r="L9833" i="1" a="1"/>
  <c r="L9833" i="1" s="1"/>
  <c r="L9834" i="1" a="1"/>
  <c r="L9834" i="1" s="1"/>
  <c r="L9835" i="1" a="1"/>
  <c r="L9835" i="1" s="1"/>
  <c r="L9836" i="1" a="1"/>
  <c r="L9836" i="1" s="1"/>
  <c r="L9837" i="1" a="1"/>
  <c r="L9837" i="1" s="1"/>
  <c r="L9838" i="1" a="1"/>
  <c r="L9838" i="1" s="1"/>
  <c r="L9839" i="1" a="1"/>
  <c r="L9839" i="1"/>
  <c r="L9840" i="1" a="1"/>
  <c r="L9840" i="1" s="1"/>
  <c r="L9841" i="1" a="1"/>
  <c r="L9841" i="1" s="1"/>
  <c r="L9842" i="1" a="1"/>
  <c r="L9842" i="1" s="1"/>
  <c r="L9843" i="1" a="1"/>
  <c r="L9843" i="1" s="1"/>
  <c r="L9844" i="1" a="1"/>
  <c r="L9844" i="1" s="1"/>
  <c r="L9845" i="1" a="1"/>
  <c r="L9845" i="1" s="1"/>
  <c r="L9846" i="1" a="1"/>
  <c r="L9846" i="1" s="1"/>
  <c r="L9847" i="1" a="1"/>
  <c r="L9847" i="1" s="1"/>
  <c r="L9848" i="1" a="1"/>
  <c r="L9848" i="1" s="1"/>
  <c r="L9849" i="1" a="1"/>
  <c r="L9849" i="1" s="1"/>
  <c r="L9850" i="1" a="1"/>
  <c r="L9850" i="1" s="1"/>
  <c r="L9851" i="1" a="1"/>
  <c r="L9851" i="1" s="1"/>
  <c r="L9852" i="1" a="1"/>
  <c r="L9852" i="1" s="1"/>
  <c r="L9853" i="1" a="1"/>
  <c r="L9853" i="1" s="1"/>
  <c r="L9854" i="1" a="1"/>
  <c r="L9854" i="1" s="1"/>
  <c r="L9855" i="1" a="1"/>
  <c r="L9855" i="1" s="1"/>
  <c r="L9856" i="1" a="1"/>
  <c r="L9856" i="1" s="1"/>
  <c r="L9857" i="1" a="1"/>
  <c r="L9857" i="1" s="1"/>
  <c r="L9858" i="1" a="1"/>
  <c r="L9858" i="1" s="1"/>
  <c r="L9859" i="1" a="1"/>
  <c r="L9859" i="1" s="1"/>
  <c r="L9860" i="1" a="1"/>
  <c r="L9860" i="1" s="1"/>
  <c r="L9861" i="1" a="1"/>
  <c r="L9861" i="1" s="1"/>
  <c r="L9862" i="1" a="1"/>
  <c r="L9862" i="1" s="1"/>
  <c r="L9863" i="1" a="1"/>
  <c r="L9863" i="1" s="1"/>
  <c r="L9864" i="1" a="1"/>
  <c r="L9864" i="1" s="1"/>
  <c r="L9865" i="1" a="1"/>
  <c r="L9865" i="1" s="1"/>
  <c r="L9866" i="1" a="1"/>
  <c r="L9866" i="1" s="1"/>
  <c r="L9867" i="1" a="1"/>
  <c r="L9867" i="1" s="1"/>
  <c r="L9868" i="1" a="1"/>
  <c r="L9868" i="1" s="1"/>
  <c r="L9869" i="1" a="1"/>
  <c r="L9869" i="1"/>
  <c r="L9870" i="1" a="1"/>
  <c r="L9870" i="1" s="1"/>
  <c r="L9871" i="1" a="1"/>
  <c r="L9871" i="1" s="1"/>
  <c r="L9872" i="1" a="1"/>
  <c r="L9872" i="1" s="1"/>
  <c r="L9873" i="1" a="1"/>
  <c r="L9873" i="1" s="1"/>
  <c r="L9874" i="1" a="1"/>
  <c r="L9874" i="1" s="1"/>
  <c r="L9875" i="1" a="1"/>
  <c r="L9875" i="1" s="1"/>
  <c r="L9876" i="1" a="1"/>
  <c r="L9876" i="1" s="1"/>
  <c r="L9877" i="1" a="1"/>
  <c r="L9877" i="1" s="1"/>
  <c r="L9878" i="1" a="1"/>
  <c r="L9878" i="1" s="1"/>
  <c r="L9879" i="1" a="1"/>
  <c r="L9879" i="1" s="1"/>
  <c r="L9880" i="1" a="1"/>
  <c r="L9880" i="1" s="1"/>
  <c r="L9881" i="1" a="1"/>
  <c r="L9881" i="1" s="1"/>
  <c r="L9882" i="1" a="1"/>
  <c r="L9882" i="1" s="1"/>
  <c r="L9883" i="1" a="1"/>
  <c r="L9883" i="1" s="1"/>
  <c r="L9884" i="1" a="1"/>
  <c r="L9884" i="1" s="1"/>
  <c r="L9885" i="1" a="1"/>
  <c r="L9885" i="1" s="1"/>
  <c r="L9886" i="1" a="1"/>
  <c r="L9886" i="1" s="1"/>
  <c r="L9887" i="1" a="1"/>
  <c r="L9887" i="1" s="1"/>
  <c r="L9888" i="1" a="1"/>
  <c r="L9888" i="1" s="1"/>
  <c r="L9889" i="1" a="1"/>
  <c r="L9889" i="1" s="1"/>
  <c r="L9890" i="1" a="1"/>
  <c r="L9890" i="1" s="1"/>
  <c r="L9891" i="1" a="1"/>
  <c r="L9891" i="1" s="1"/>
  <c r="L9892" i="1" a="1"/>
  <c r="L9892" i="1" s="1"/>
  <c r="L9893" i="1" a="1"/>
  <c r="L9893" i="1" s="1"/>
  <c r="L9894" i="1" a="1"/>
  <c r="L9894" i="1" s="1"/>
  <c r="L9895" i="1" a="1"/>
  <c r="L9895" i="1" s="1"/>
  <c r="L9896" i="1" a="1"/>
  <c r="L9896" i="1" s="1"/>
  <c r="L9897" i="1" a="1"/>
  <c r="L9897" i="1" s="1"/>
  <c r="L9898" i="1" a="1"/>
  <c r="L9898" i="1" s="1"/>
  <c r="L9899" i="1" a="1"/>
  <c r="L9899" i="1"/>
  <c r="L9900" i="1" a="1"/>
  <c r="L9900" i="1" s="1"/>
  <c r="L9901" i="1" a="1"/>
  <c r="L9901" i="1" s="1"/>
  <c r="L9902" i="1" a="1"/>
  <c r="L9902" i="1" s="1"/>
  <c r="L9903" i="1" a="1"/>
  <c r="L9903" i="1" s="1"/>
  <c r="L9904" i="1" a="1"/>
  <c r="L9904" i="1" s="1"/>
  <c r="L9905" i="1" a="1"/>
  <c r="L9905" i="1"/>
  <c r="L9906" i="1" a="1"/>
  <c r="L9906" i="1" s="1"/>
  <c r="L9907" i="1" a="1"/>
  <c r="L9907" i="1" s="1"/>
  <c r="L9908" i="1" a="1"/>
  <c r="L9908" i="1" s="1"/>
  <c r="L9909" i="1" a="1"/>
  <c r="L9909" i="1" s="1"/>
  <c r="L9910" i="1" a="1"/>
  <c r="L9910" i="1" s="1"/>
  <c r="L9911" i="1" a="1"/>
  <c r="L9911" i="1" s="1"/>
  <c r="L9912" i="1" a="1"/>
  <c r="L9912" i="1" s="1"/>
  <c r="L9913" i="1" a="1"/>
  <c r="L9913" i="1" s="1"/>
  <c r="L9914" i="1" a="1"/>
  <c r="L9914" i="1" s="1"/>
  <c r="L9915" i="1" a="1"/>
  <c r="L9915" i="1" s="1"/>
  <c r="L9916" i="1" a="1"/>
  <c r="L9916" i="1" s="1"/>
  <c r="L9917" i="1" a="1"/>
  <c r="L9917" i="1" s="1"/>
  <c r="L9918" i="1" a="1"/>
  <c r="L9918" i="1" s="1"/>
  <c r="L9919" i="1" a="1"/>
  <c r="L9919" i="1" s="1"/>
  <c r="L9920" i="1" a="1"/>
  <c r="L9920" i="1" s="1"/>
  <c r="L9921" i="1" a="1"/>
  <c r="L9921" i="1" s="1"/>
  <c r="L9922" i="1" a="1"/>
  <c r="L9922" i="1" s="1"/>
  <c r="L9923" i="1" a="1"/>
  <c r="L9923" i="1" s="1"/>
  <c r="L9924" i="1" a="1"/>
  <c r="L9924" i="1" s="1"/>
  <c r="L9925" i="1" a="1"/>
  <c r="L9925" i="1" s="1"/>
  <c r="L9926" i="1" a="1"/>
  <c r="L9926" i="1"/>
  <c r="L9927" i="1" a="1"/>
  <c r="L9927" i="1" s="1"/>
  <c r="L9928" i="1" a="1"/>
  <c r="L9928" i="1" s="1"/>
  <c r="L9929" i="1" a="1"/>
  <c r="L9929" i="1" s="1"/>
  <c r="L9930" i="1" a="1"/>
  <c r="L9930" i="1" s="1"/>
  <c r="L9931" i="1" a="1"/>
  <c r="L9931" i="1" s="1"/>
  <c r="L9932" i="1" a="1"/>
  <c r="L9932" i="1" s="1"/>
  <c r="L9933" i="1" a="1"/>
  <c r="L9933" i="1" s="1"/>
  <c r="L9934" i="1" a="1"/>
  <c r="L9934" i="1" s="1"/>
  <c r="L9935" i="1" a="1"/>
  <c r="L9935" i="1"/>
  <c r="L9936" i="1" a="1"/>
  <c r="L9936" i="1" s="1"/>
  <c r="L9937" i="1" a="1"/>
  <c r="L9937" i="1" s="1"/>
  <c r="L9938" i="1" a="1"/>
  <c r="L9938" i="1" s="1"/>
  <c r="L9939" i="1" a="1"/>
  <c r="L9939" i="1" s="1"/>
  <c r="L9940" i="1" a="1"/>
  <c r="L9940" i="1" s="1"/>
  <c r="L9941" i="1" a="1"/>
  <c r="L9941" i="1" s="1"/>
  <c r="L9942" i="1" a="1"/>
  <c r="L9942" i="1" s="1"/>
  <c r="L9943" i="1" a="1"/>
  <c r="L9943" i="1" s="1"/>
  <c r="L9944" i="1" a="1"/>
  <c r="L9944" i="1" s="1"/>
  <c r="L9945" i="1" a="1"/>
  <c r="L9945" i="1" s="1"/>
  <c r="L9946" i="1" a="1"/>
  <c r="L9946" i="1" s="1"/>
  <c r="L9947" i="1" a="1"/>
  <c r="L9947" i="1" s="1"/>
  <c r="L9948" i="1" a="1"/>
  <c r="L9948" i="1" s="1"/>
  <c r="L9949" i="1" a="1"/>
  <c r="L9949" i="1" s="1"/>
  <c r="L9950" i="1" a="1"/>
  <c r="L9950" i="1" s="1"/>
  <c r="L9951" i="1" a="1"/>
  <c r="L9951" i="1" s="1"/>
  <c r="L9952" i="1" a="1"/>
  <c r="L9952" i="1" s="1"/>
  <c r="L9953" i="1" a="1"/>
  <c r="L9953" i="1" s="1"/>
  <c r="L9954" i="1" a="1"/>
  <c r="L9954" i="1" s="1"/>
  <c r="L9955" i="1" a="1"/>
  <c r="L9955" i="1" s="1"/>
  <c r="L9956" i="1" a="1"/>
  <c r="L9956" i="1" s="1"/>
  <c r="L9957" i="1" a="1"/>
  <c r="L9957" i="1" s="1"/>
  <c r="L9958" i="1" a="1"/>
  <c r="L9958" i="1" s="1"/>
  <c r="L9959" i="1" a="1"/>
  <c r="L9959" i="1" s="1"/>
  <c r="L9960" i="1" a="1"/>
  <c r="L9960" i="1" s="1"/>
  <c r="L9961" i="1" a="1"/>
  <c r="L9961" i="1" s="1"/>
  <c r="L9962" i="1" a="1"/>
  <c r="L9962" i="1" s="1"/>
  <c r="L9963" i="1" a="1"/>
  <c r="L9963" i="1" s="1"/>
  <c r="L9964" i="1" a="1"/>
  <c r="L9964" i="1" s="1"/>
  <c r="L9965" i="1" a="1"/>
  <c r="L9965" i="1" s="1"/>
  <c r="L9966" i="1" a="1"/>
  <c r="L9966" i="1"/>
  <c r="L9967" i="1" a="1"/>
  <c r="L9967" i="1" s="1"/>
  <c r="L9968" i="1" a="1"/>
  <c r="L9968" i="1" s="1"/>
  <c r="L9969" i="1" a="1"/>
  <c r="L9969" i="1" s="1"/>
  <c r="L9970" i="1" a="1"/>
  <c r="L9970" i="1" s="1"/>
  <c r="L9971" i="1" a="1"/>
  <c r="L9971" i="1" s="1"/>
  <c r="L9972" i="1" a="1"/>
  <c r="L9972" i="1" s="1"/>
  <c r="L9973" i="1" a="1"/>
  <c r="L9973" i="1" s="1"/>
  <c r="L9974" i="1" a="1"/>
  <c r="L9974" i="1" s="1"/>
  <c r="L9975" i="1" a="1"/>
  <c r="L9975" i="1" s="1"/>
  <c r="L9976" i="1" a="1"/>
  <c r="L9976" i="1" s="1"/>
  <c r="L9977" i="1" a="1"/>
  <c r="L9977" i="1" s="1"/>
  <c r="L9978" i="1" a="1"/>
  <c r="L9978" i="1" s="1"/>
  <c r="L9979" i="1" a="1"/>
  <c r="L9979" i="1" s="1"/>
  <c r="L9980" i="1" a="1"/>
  <c r="L9980" i="1" s="1"/>
  <c r="L9981" i="1" a="1"/>
  <c r="L9981" i="1" s="1"/>
  <c r="L9982" i="1" a="1"/>
  <c r="L9982" i="1" s="1"/>
  <c r="L9983" i="1" a="1"/>
  <c r="L9983" i="1" s="1"/>
  <c r="L9984" i="1" a="1"/>
  <c r="L9984" i="1" s="1"/>
  <c r="L9985" i="1" a="1"/>
  <c r="L9985" i="1" s="1"/>
  <c r="L9986" i="1" a="1"/>
  <c r="L9986" i="1" s="1"/>
  <c r="L9987" i="1" a="1"/>
  <c r="L9987" i="1" s="1"/>
  <c r="L9988" i="1" a="1"/>
  <c r="L9988" i="1" s="1"/>
  <c r="L9989" i="1" a="1"/>
  <c r="L9989" i="1" s="1"/>
  <c r="L9990" i="1" a="1"/>
  <c r="L9990" i="1" s="1"/>
  <c r="L9991" i="1" a="1"/>
  <c r="L9991" i="1" s="1"/>
  <c r="L9992" i="1" a="1"/>
  <c r="L9992" i="1" s="1"/>
  <c r="L9993" i="1" a="1"/>
  <c r="L9993" i="1" s="1"/>
  <c r="L9994" i="1" a="1"/>
  <c r="L9994" i="1" s="1"/>
  <c r="L9995" i="1" a="1"/>
  <c r="L9995" i="1" s="1"/>
  <c r="L9996" i="1" a="1"/>
  <c r="L9996" i="1" s="1"/>
  <c r="L9997" i="1" a="1"/>
  <c r="L9997" i="1" s="1"/>
  <c r="L9998" i="1" a="1"/>
  <c r="L9998" i="1" s="1"/>
  <c r="L9999" i="1" a="1"/>
  <c r="L9999" i="1" s="1"/>
  <c r="L10000" i="1" a="1"/>
  <c r="L10000" i="1" s="1"/>
  <c r="L10001" i="1" a="1"/>
  <c r="L10001" i="1" s="1"/>
  <c r="L10002" i="1" a="1"/>
  <c r="L10002" i="1" s="1"/>
  <c r="L10003" i="1" a="1"/>
  <c r="L10003" i="1" s="1"/>
  <c r="L10004" i="1" a="1"/>
  <c r="L10004" i="1" s="1"/>
  <c r="L10005" i="1" a="1"/>
  <c r="L10005" i="1" s="1"/>
  <c r="L10006" i="1" a="1"/>
  <c r="L10006" i="1" s="1"/>
  <c r="L10007" i="1" a="1"/>
  <c r="L10007" i="1" s="1"/>
  <c r="L10008" i="1" a="1"/>
  <c r="L10008" i="1" s="1"/>
  <c r="L10009" i="1" a="1"/>
  <c r="L10009" i="1" s="1"/>
  <c r="L10010" i="1" a="1"/>
  <c r="L10010" i="1" s="1"/>
  <c r="L10011" i="1" a="1"/>
  <c r="L10011" i="1" s="1"/>
  <c r="L10012" i="1" a="1"/>
  <c r="L10012" i="1" s="1"/>
  <c r="L10013" i="1" a="1"/>
  <c r="L10013" i="1" s="1"/>
  <c r="L10014" i="1" a="1"/>
  <c r="L10014" i="1" s="1"/>
  <c r="L10015" i="1" a="1"/>
  <c r="L10015" i="1" s="1"/>
  <c r="L10016" i="1" a="1"/>
  <c r="L10016" i="1" s="1"/>
  <c r="L10017" i="1" a="1"/>
  <c r="L10017" i="1" s="1"/>
  <c r="L10018" i="1" a="1"/>
  <c r="L10018" i="1" s="1"/>
  <c r="L10019" i="1" a="1"/>
  <c r="L10019" i="1" s="1"/>
  <c r="L10020" i="1" a="1"/>
  <c r="L10020" i="1" s="1"/>
  <c r="L10021" i="1" a="1"/>
  <c r="L10021" i="1" s="1"/>
  <c r="L10022" i="1" a="1"/>
  <c r="L10022" i="1" s="1"/>
  <c r="L10023" i="1" a="1"/>
  <c r="L10023" i="1" s="1"/>
  <c r="L10024" i="1" a="1"/>
  <c r="L10024" i="1" s="1"/>
  <c r="L10025" i="1" a="1"/>
  <c r="L10025" i="1" s="1"/>
  <c r="L10026" i="1" a="1"/>
  <c r="L10026" i="1" s="1"/>
  <c r="L10027" i="1" a="1"/>
  <c r="L10027" i="1" s="1"/>
  <c r="L10028" i="1" a="1"/>
  <c r="L10028" i="1" s="1"/>
  <c r="L10029" i="1" a="1"/>
  <c r="L10029" i="1" s="1"/>
  <c r="L10030" i="1" a="1"/>
  <c r="L10030" i="1" s="1"/>
  <c r="L10031" i="1" a="1"/>
  <c r="L10031" i="1" s="1"/>
  <c r="L10032" i="1" a="1"/>
  <c r="L10032" i="1" s="1"/>
  <c r="L10033" i="1" a="1"/>
  <c r="L10033" i="1"/>
  <c r="L10034" i="1" a="1"/>
  <c r="L10034" i="1" s="1"/>
  <c r="L10035" i="1" a="1"/>
  <c r="L10035" i="1" s="1"/>
  <c r="L10036" i="1" a="1"/>
  <c r="L10036" i="1" s="1"/>
  <c r="L10037" i="1" a="1"/>
  <c r="L10037" i="1" s="1"/>
  <c r="L10038" i="1" a="1"/>
  <c r="L10038" i="1" s="1"/>
  <c r="L10039" i="1" a="1"/>
  <c r="L10039" i="1" s="1"/>
  <c r="L10040" i="1" a="1"/>
  <c r="L10040" i="1" s="1"/>
  <c r="L10041" i="1" a="1"/>
  <c r="L10041" i="1" s="1"/>
  <c r="L10042" i="1" a="1"/>
  <c r="L10042" i="1" s="1"/>
  <c r="L10043" i="1" a="1"/>
  <c r="L10043" i="1" s="1"/>
  <c r="L10044" i="1" a="1"/>
  <c r="L10044" i="1" s="1"/>
  <c r="L10045" i="1" a="1"/>
  <c r="L10045" i="1" s="1"/>
  <c r="L10046" i="1" a="1"/>
  <c r="L10046" i="1" s="1"/>
  <c r="L10047" i="1" a="1"/>
  <c r="L10047" i="1" s="1"/>
  <c r="L10048" i="1" a="1"/>
  <c r="L10048" i="1" s="1"/>
  <c r="L10049" i="1" a="1"/>
  <c r="L10049" i="1"/>
  <c r="L10050" i="1" a="1"/>
  <c r="L10050" i="1" s="1"/>
  <c r="L10051" i="1" a="1"/>
  <c r="L10051" i="1" s="1"/>
  <c r="L10052" i="1" a="1"/>
  <c r="L10052" i="1" s="1"/>
  <c r="L10053" i="1" a="1"/>
  <c r="L10053" i="1" s="1"/>
  <c r="L10054" i="1" a="1"/>
  <c r="L10054" i="1" s="1"/>
  <c r="L10055" i="1" a="1"/>
  <c r="L10055" i="1" s="1"/>
  <c r="L10056" i="1" a="1"/>
  <c r="L10056" i="1" s="1"/>
  <c r="L10057" i="1" a="1"/>
  <c r="L10057" i="1" s="1"/>
  <c r="L10058" i="1" a="1"/>
  <c r="L10058" i="1" s="1"/>
  <c r="L10059" i="1" a="1"/>
  <c r="L10059" i="1" s="1"/>
  <c r="L10060" i="1" a="1"/>
  <c r="L10060" i="1" s="1"/>
  <c r="L10061" i="1" a="1"/>
  <c r="L10061" i="1" s="1"/>
  <c r="L10062" i="1" a="1"/>
  <c r="L10062" i="1" s="1"/>
  <c r="L10063" i="1" a="1"/>
  <c r="L10063" i="1" s="1"/>
  <c r="L10064" i="1" a="1"/>
  <c r="L10064" i="1" s="1"/>
  <c r="L10065" i="1" a="1"/>
  <c r="L10065" i="1" s="1"/>
  <c r="L10066" i="1" a="1"/>
  <c r="L10066" i="1" s="1"/>
  <c r="L10067" i="1" a="1"/>
  <c r="L10067" i="1" s="1"/>
  <c r="L10068" i="1" a="1"/>
  <c r="L10068" i="1" s="1"/>
  <c r="L10069" i="1" a="1"/>
  <c r="L10069" i="1" s="1"/>
  <c r="L10070" i="1" a="1"/>
  <c r="L10070" i="1" s="1"/>
  <c r="L10071" i="1" a="1"/>
  <c r="L10071" i="1" s="1"/>
  <c r="L10072" i="1" a="1"/>
  <c r="L10072" i="1" s="1"/>
  <c r="L10073" i="1" a="1"/>
  <c r="L10073" i="1" s="1"/>
  <c r="L10074" i="1" a="1"/>
  <c r="L10074" i="1" s="1"/>
  <c r="L10075" i="1" a="1"/>
  <c r="L10075" i="1" s="1"/>
  <c r="L10076" i="1" a="1"/>
  <c r="L10076" i="1" s="1"/>
  <c r="L10077" i="1" a="1"/>
  <c r="L10077" i="1" s="1"/>
  <c r="L10078" i="1" a="1"/>
  <c r="L10078" i="1" s="1"/>
  <c r="L10079" i="1" a="1"/>
  <c r="L10079" i="1" s="1"/>
  <c r="L10080" i="1" a="1"/>
  <c r="L10080" i="1" s="1"/>
  <c r="L10081" i="1" a="1"/>
  <c r="L10081" i="1" s="1"/>
  <c r="L10082" i="1" a="1"/>
  <c r="L10082" i="1" s="1"/>
  <c r="L10083" i="1" a="1"/>
  <c r="L10083" i="1" s="1"/>
  <c r="L10084" i="1" a="1"/>
  <c r="L10084" i="1" s="1"/>
  <c r="L10085" i="1" a="1"/>
  <c r="L10085" i="1" s="1"/>
  <c r="L10086" i="1" a="1"/>
  <c r="L10086" i="1" s="1"/>
  <c r="L10087" i="1" a="1"/>
  <c r="L10087" i="1" s="1"/>
  <c r="L10088" i="1" a="1"/>
  <c r="L10088" i="1" s="1"/>
  <c r="L10089" i="1" a="1"/>
  <c r="L10089" i="1" s="1"/>
  <c r="L10090" i="1" a="1"/>
  <c r="L10090" i="1" s="1"/>
  <c r="L10091" i="1" a="1"/>
  <c r="L10091" i="1" s="1"/>
  <c r="L10092" i="1" a="1"/>
  <c r="L10092" i="1" s="1"/>
  <c r="L10093" i="1" a="1"/>
  <c r="L10093" i="1" s="1"/>
  <c r="L10094" i="1" a="1"/>
  <c r="L10094" i="1" s="1"/>
  <c r="L10095" i="1" a="1"/>
  <c r="L10095" i="1" s="1"/>
  <c r="L10096" i="1" a="1"/>
  <c r="L10096" i="1" s="1"/>
  <c r="L10097" i="1" a="1"/>
  <c r="L10097" i="1" s="1"/>
  <c r="L10098" i="1" a="1"/>
  <c r="L10098" i="1" s="1"/>
  <c r="L10099" i="1" a="1"/>
  <c r="L10099" i="1" s="1"/>
  <c r="L10100" i="1" a="1"/>
  <c r="L10100" i="1" s="1"/>
  <c r="L10101" i="1" a="1"/>
  <c r="L10101" i="1" s="1"/>
  <c r="L10102" i="1" a="1"/>
  <c r="L10102" i="1" s="1"/>
  <c r="L10103" i="1" a="1"/>
  <c r="L10103" i="1" s="1"/>
  <c r="L10104" i="1" a="1"/>
  <c r="L10104" i="1" s="1"/>
  <c r="L10105" i="1" a="1"/>
  <c r="L10105" i="1"/>
  <c r="L10106" i="1" a="1"/>
  <c r="L10106" i="1" s="1"/>
  <c r="L10107" i="1" a="1"/>
  <c r="L10107" i="1" s="1"/>
  <c r="L10108" i="1" a="1"/>
  <c r="L10108" i="1" s="1"/>
  <c r="L10109" i="1" a="1"/>
  <c r="L10109" i="1" s="1"/>
  <c r="L10110" i="1" a="1"/>
  <c r="L10110" i="1" s="1"/>
  <c r="L10111" i="1" a="1"/>
  <c r="L10111" i="1"/>
  <c r="L10112" i="1" a="1"/>
  <c r="L10112" i="1" s="1"/>
  <c r="L10113" i="1" a="1"/>
  <c r="L10113" i="1" s="1"/>
  <c r="L10114" i="1" a="1"/>
  <c r="L10114" i="1" s="1"/>
  <c r="L10115" i="1" a="1"/>
  <c r="L10115" i="1" s="1"/>
  <c r="L10116" i="1" a="1"/>
  <c r="L10116" i="1" s="1"/>
  <c r="L10117" i="1" a="1"/>
  <c r="L10117" i="1" s="1"/>
  <c r="L10118" i="1" a="1"/>
  <c r="L10118" i="1" s="1"/>
  <c r="L10119" i="1" a="1"/>
  <c r="L10119" i="1" s="1"/>
  <c r="L10120" i="1" a="1"/>
  <c r="L10120" i="1" s="1"/>
  <c r="L10121" i="1" a="1"/>
  <c r="L10121" i="1" s="1"/>
  <c r="L10122" i="1" a="1"/>
  <c r="L10122" i="1" s="1"/>
  <c r="L10123" i="1" a="1"/>
  <c r="L10123" i="1" s="1"/>
  <c r="L10124" i="1" a="1"/>
  <c r="L10124" i="1" s="1"/>
  <c r="L10125" i="1" a="1"/>
  <c r="L10125" i="1" s="1"/>
  <c r="L10126" i="1" a="1"/>
  <c r="L10126" i="1" s="1"/>
  <c r="L10127" i="1" a="1"/>
  <c r="L10127" i="1"/>
  <c r="L10128" i="1" a="1"/>
  <c r="L10128" i="1" s="1"/>
  <c r="L10129" i="1" a="1"/>
  <c r="L10129" i="1" s="1"/>
  <c r="L10130" i="1" a="1"/>
  <c r="L10130" i="1" s="1"/>
  <c r="L10131" i="1" a="1"/>
  <c r="L10131" i="1" s="1"/>
  <c r="L10132" i="1" a="1"/>
  <c r="L10132" i="1" s="1"/>
  <c r="L10133" i="1" a="1"/>
  <c r="L10133" i="1" s="1"/>
  <c r="L10134" i="1" a="1"/>
  <c r="L10134" i="1" s="1"/>
  <c r="L10135" i="1" a="1"/>
  <c r="L10135" i="1" s="1"/>
  <c r="L10136" i="1" a="1"/>
  <c r="L10136" i="1" s="1"/>
  <c r="L10137" i="1" a="1"/>
  <c r="L10137" i="1" s="1"/>
  <c r="L10138" i="1" a="1"/>
  <c r="L10138" i="1" s="1"/>
  <c r="L10139" i="1" a="1"/>
  <c r="L10139" i="1" s="1"/>
  <c r="L10140" i="1" a="1"/>
  <c r="L10140" i="1" s="1"/>
  <c r="L10141" i="1" a="1"/>
  <c r="L10141" i="1" s="1"/>
  <c r="L10142" i="1" a="1"/>
  <c r="L10142" i="1" s="1"/>
  <c r="L10143" i="1" a="1"/>
  <c r="L10143" i="1" s="1"/>
  <c r="L10144" i="1" a="1"/>
  <c r="L10144" i="1" s="1"/>
  <c r="L10145" i="1" a="1"/>
  <c r="L10145" i="1" s="1"/>
  <c r="L10146" i="1" a="1"/>
  <c r="L10146" i="1" s="1"/>
  <c r="L10147" i="1" a="1"/>
  <c r="L10147" i="1" s="1"/>
  <c r="L10148" i="1" a="1"/>
  <c r="L10148" i="1" s="1"/>
  <c r="L10149" i="1" a="1"/>
  <c r="L10149" i="1" s="1"/>
  <c r="L10150" i="1" a="1"/>
  <c r="L10150" i="1" s="1"/>
  <c r="L10151" i="1" a="1"/>
  <c r="L10151" i="1" s="1"/>
  <c r="L10152" i="1" a="1"/>
  <c r="L10152" i="1" s="1"/>
  <c r="L10153" i="1" a="1"/>
  <c r="L10153" i="1" s="1"/>
  <c r="L10154" i="1" a="1"/>
  <c r="L10154" i="1" s="1"/>
  <c r="L10155" i="1" a="1"/>
  <c r="L10155" i="1" s="1"/>
  <c r="L10156" i="1" a="1"/>
  <c r="L10156" i="1" s="1"/>
  <c r="L10157" i="1" a="1"/>
  <c r="L10157" i="1" s="1"/>
  <c r="L10158" i="1" a="1"/>
  <c r="L10158" i="1" s="1"/>
  <c r="L10159" i="1" a="1"/>
  <c r="L10159" i="1" s="1"/>
  <c r="L10160" i="1" a="1"/>
  <c r="L10160" i="1" s="1"/>
  <c r="L10161" i="1" a="1"/>
  <c r="L10161" i="1" s="1"/>
  <c r="L10162" i="1" a="1"/>
  <c r="L10162" i="1" s="1"/>
  <c r="L10163" i="1" a="1"/>
  <c r="L10163" i="1" s="1"/>
  <c r="L10164" i="1" a="1"/>
  <c r="L10164" i="1" s="1"/>
  <c r="L10165" i="1" a="1"/>
  <c r="L10165" i="1" s="1"/>
  <c r="L10166" i="1" a="1"/>
  <c r="L10166" i="1" s="1"/>
  <c r="L10167" i="1" a="1"/>
  <c r="L10167" i="1" s="1"/>
  <c r="L10168" i="1" a="1"/>
  <c r="L10168" i="1" s="1"/>
  <c r="L10169" i="1" a="1"/>
  <c r="L10169" i="1" s="1"/>
  <c r="L10170" i="1" a="1"/>
  <c r="L10170" i="1" s="1"/>
  <c r="L10171" i="1" a="1"/>
  <c r="L10171" i="1" s="1"/>
  <c r="L10172" i="1" a="1"/>
  <c r="L10172" i="1" s="1"/>
  <c r="L10173" i="1" a="1"/>
  <c r="L10173" i="1" s="1"/>
  <c r="L10174" i="1" a="1"/>
  <c r="L10174" i="1" s="1"/>
  <c r="L10175" i="1" a="1"/>
  <c r="L10175" i="1" s="1"/>
  <c r="L10176" i="1" a="1"/>
  <c r="L10176" i="1" s="1"/>
  <c r="L10177" i="1" a="1"/>
  <c r="L10177" i="1" s="1"/>
  <c r="L10178" i="1" a="1"/>
  <c r="L10178" i="1" s="1"/>
  <c r="L10179" i="1" a="1"/>
  <c r="L10179" i="1" s="1"/>
  <c r="J2" i="1"/>
  <c r="K2" i="1" s="1"/>
  <c r="J3" i="1"/>
  <c r="K3" i="1" s="1"/>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60" i="1"/>
  <c r="K60" i="1" s="1"/>
  <c r="J61" i="1"/>
  <c r="K61" i="1" s="1"/>
  <c r="J62" i="1"/>
  <c r="K62" i="1" s="1"/>
  <c r="J63" i="1"/>
  <c r="K63" i="1" s="1"/>
  <c r="J64" i="1"/>
  <c r="K64" i="1" s="1"/>
  <c r="J65" i="1"/>
  <c r="K65" i="1" s="1"/>
  <c r="J66" i="1"/>
  <c r="K66" i="1" s="1"/>
  <c r="J67" i="1"/>
  <c r="K67" i="1" s="1"/>
  <c r="J68" i="1"/>
  <c r="K68" i="1" s="1"/>
  <c r="J69" i="1"/>
  <c r="K69" i="1" s="1"/>
  <c r="J70" i="1"/>
  <c r="K70" i="1" s="1"/>
  <c r="J71" i="1"/>
  <c r="K71" i="1" s="1"/>
  <c r="J72" i="1"/>
  <c r="K72" i="1" s="1"/>
  <c r="J73" i="1"/>
  <c r="K73" i="1" s="1"/>
  <c r="J74" i="1"/>
  <c r="K74" i="1" s="1"/>
  <c r="J75" i="1"/>
  <c r="K75"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0" i="1"/>
  <c r="K90" i="1" s="1"/>
  <c r="J91" i="1"/>
  <c r="K91" i="1" s="1"/>
  <c r="J92" i="1"/>
  <c r="K92" i="1" s="1"/>
  <c r="J93" i="1"/>
  <c r="K93" i="1" s="1"/>
  <c r="J94" i="1"/>
  <c r="K94" i="1" s="1"/>
  <c r="J95" i="1"/>
  <c r="K95" i="1" s="1"/>
  <c r="J96" i="1"/>
  <c r="K96" i="1" s="1"/>
  <c r="J97" i="1"/>
  <c r="K97" i="1" s="1"/>
  <c r="J98" i="1"/>
  <c r="K98" i="1" s="1"/>
  <c r="J99" i="1"/>
  <c r="K99" i="1" s="1"/>
  <c r="J100" i="1"/>
  <c r="K100" i="1" s="1"/>
  <c r="J101" i="1"/>
  <c r="K101" i="1" s="1"/>
  <c r="J102" i="1"/>
  <c r="K102" i="1" s="1"/>
  <c r="J103" i="1"/>
  <c r="K103" i="1" s="1"/>
  <c r="J104" i="1"/>
  <c r="K104" i="1" s="1"/>
  <c r="J105" i="1"/>
  <c r="K105" i="1" s="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19" i="1"/>
  <c r="K119" i="1" s="1"/>
  <c r="J120" i="1"/>
  <c r="K120" i="1" s="1"/>
  <c r="J121" i="1"/>
  <c r="K121" i="1" s="1"/>
  <c r="J122" i="1"/>
  <c r="K122" i="1" s="1"/>
  <c r="J123" i="1"/>
  <c r="K123" i="1" s="1"/>
  <c r="J124" i="1"/>
  <c r="K124" i="1" s="1"/>
  <c r="J125" i="1"/>
  <c r="K125" i="1" s="1"/>
  <c r="J126" i="1"/>
  <c r="K126" i="1" s="1"/>
  <c r="J127" i="1"/>
  <c r="K127" i="1" s="1"/>
  <c r="J128" i="1"/>
  <c r="K128" i="1" s="1"/>
  <c r="J129" i="1"/>
  <c r="K129" i="1" s="1"/>
  <c r="J130" i="1"/>
  <c r="K130" i="1" s="1"/>
  <c r="J131" i="1"/>
  <c r="K131" i="1" s="1"/>
  <c r="J132" i="1"/>
  <c r="K132" i="1" s="1"/>
  <c r="J133" i="1"/>
  <c r="K133" i="1" s="1"/>
  <c r="J134" i="1"/>
  <c r="K134" i="1" s="1"/>
  <c r="J135" i="1"/>
  <c r="K135" i="1" s="1"/>
  <c r="J136" i="1"/>
  <c r="K136" i="1" s="1"/>
  <c r="J137" i="1"/>
  <c r="K137" i="1" s="1"/>
  <c r="J138" i="1"/>
  <c r="K138" i="1" s="1"/>
  <c r="J139" i="1"/>
  <c r="K139" i="1" s="1"/>
  <c r="J140" i="1"/>
  <c r="K140" i="1" s="1"/>
  <c r="J141" i="1"/>
  <c r="K141" i="1" s="1"/>
  <c r="J142" i="1"/>
  <c r="K142" i="1" s="1"/>
  <c r="J143" i="1"/>
  <c r="K143" i="1" s="1"/>
  <c r="J144" i="1"/>
  <c r="K144" i="1" s="1"/>
  <c r="J145" i="1"/>
  <c r="K145" i="1" s="1"/>
  <c r="J146" i="1"/>
  <c r="K146" i="1" s="1"/>
  <c r="J147" i="1"/>
  <c r="K147" i="1" s="1"/>
  <c r="J148" i="1"/>
  <c r="K148" i="1" s="1"/>
  <c r="J149" i="1"/>
  <c r="K149" i="1" s="1"/>
  <c r="J150" i="1"/>
  <c r="K150" i="1" s="1"/>
  <c r="J151" i="1"/>
  <c r="K151" i="1" s="1"/>
  <c r="J152" i="1"/>
  <c r="K152" i="1" s="1"/>
  <c r="J153" i="1"/>
  <c r="K153" i="1" s="1"/>
  <c r="J154" i="1"/>
  <c r="K154" i="1" s="1"/>
  <c r="J155" i="1"/>
  <c r="K155" i="1" s="1"/>
  <c r="J156" i="1"/>
  <c r="K156" i="1" s="1"/>
  <c r="J157" i="1"/>
  <c r="K157" i="1" s="1"/>
  <c r="J158" i="1"/>
  <c r="K158" i="1" s="1"/>
  <c r="J159" i="1"/>
  <c r="K159" i="1" s="1"/>
  <c r="J160" i="1"/>
  <c r="K160" i="1" s="1"/>
  <c r="J161" i="1"/>
  <c r="K161" i="1" s="1"/>
  <c r="J162" i="1"/>
  <c r="K162" i="1" s="1"/>
  <c r="J163" i="1"/>
  <c r="K163" i="1" s="1"/>
  <c r="J164" i="1"/>
  <c r="K164" i="1" s="1"/>
  <c r="J165" i="1"/>
  <c r="K165" i="1" s="1"/>
  <c r="J166" i="1"/>
  <c r="K166" i="1" s="1"/>
  <c r="J167" i="1"/>
  <c r="K167" i="1" s="1"/>
  <c r="J168" i="1"/>
  <c r="K168" i="1" s="1"/>
  <c r="J169" i="1"/>
  <c r="K169" i="1" s="1"/>
  <c r="J170" i="1"/>
  <c r="K170" i="1" s="1"/>
  <c r="J171" i="1"/>
  <c r="K171" i="1" s="1"/>
  <c r="J172" i="1"/>
  <c r="K172" i="1" s="1"/>
  <c r="J173" i="1"/>
  <c r="K173" i="1" s="1"/>
  <c r="J174" i="1"/>
  <c r="K174" i="1" s="1"/>
  <c r="J175" i="1"/>
  <c r="K175" i="1" s="1"/>
  <c r="J176" i="1"/>
  <c r="K176" i="1" s="1"/>
  <c r="J177" i="1"/>
  <c r="K177" i="1" s="1"/>
  <c r="J178" i="1"/>
  <c r="K178" i="1" s="1"/>
  <c r="J179" i="1"/>
  <c r="K179" i="1" s="1"/>
  <c r="J180" i="1"/>
  <c r="K180" i="1" s="1"/>
  <c r="J181" i="1"/>
  <c r="K181" i="1" s="1"/>
  <c r="J182" i="1"/>
  <c r="K182" i="1" s="1"/>
  <c r="J183" i="1"/>
  <c r="K183" i="1" s="1"/>
  <c r="J184" i="1"/>
  <c r="K184" i="1" s="1"/>
  <c r="J185" i="1"/>
  <c r="K185" i="1" s="1"/>
  <c r="J186" i="1"/>
  <c r="K186" i="1" s="1"/>
  <c r="J187" i="1"/>
  <c r="K187" i="1" s="1"/>
  <c r="J188" i="1"/>
  <c r="K188" i="1" s="1"/>
  <c r="J189" i="1"/>
  <c r="K189" i="1" s="1"/>
  <c r="J190" i="1"/>
  <c r="K190" i="1" s="1"/>
  <c r="J191" i="1"/>
  <c r="K191" i="1" s="1"/>
  <c r="J192" i="1"/>
  <c r="K192" i="1" s="1"/>
  <c r="J193" i="1"/>
  <c r="K193" i="1" s="1"/>
  <c r="J194" i="1"/>
  <c r="K194" i="1" s="1"/>
  <c r="J195" i="1"/>
  <c r="K195" i="1" s="1"/>
  <c r="J196" i="1"/>
  <c r="K196" i="1" s="1"/>
  <c r="J197" i="1"/>
  <c r="K197" i="1" s="1"/>
  <c r="J198" i="1"/>
  <c r="K198" i="1" s="1"/>
  <c r="J199" i="1"/>
  <c r="K199" i="1" s="1"/>
  <c r="J200" i="1"/>
  <c r="K200" i="1" s="1"/>
  <c r="J201" i="1"/>
  <c r="K201" i="1" s="1"/>
  <c r="J202" i="1"/>
  <c r="K202" i="1" s="1"/>
  <c r="J203" i="1"/>
  <c r="K203" i="1" s="1"/>
  <c r="J204" i="1"/>
  <c r="K204" i="1" s="1"/>
  <c r="J205" i="1"/>
  <c r="K205" i="1" s="1"/>
  <c r="J206" i="1"/>
  <c r="K206" i="1" s="1"/>
  <c r="J207" i="1"/>
  <c r="K207" i="1" s="1"/>
  <c r="J208" i="1"/>
  <c r="K208" i="1" s="1"/>
  <c r="J209" i="1"/>
  <c r="K209" i="1" s="1"/>
  <c r="J210" i="1"/>
  <c r="K210" i="1" s="1"/>
  <c r="J211" i="1"/>
  <c r="K211" i="1" s="1"/>
  <c r="J212" i="1"/>
  <c r="K212" i="1" s="1"/>
  <c r="J213" i="1"/>
  <c r="K213" i="1" s="1"/>
  <c r="J214" i="1"/>
  <c r="K214" i="1" s="1"/>
  <c r="J215" i="1"/>
  <c r="K215" i="1" s="1"/>
  <c r="J216" i="1"/>
  <c r="K216" i="1" s="1"/>
  <c r="J217" i="1"/>
  <c r="K217" i="1" s="1"/>
  <c r="J218" i="1"/>
  <c r="K218" i="1" s="1"/>
  <c r="J219" i="1"/>
  <c r="K219" i="1" s="1"/>
  <c r="J220" i="1"/>
  <c r="K220" i="1" s="1"/>
  <c r="J221" i="1"/>
  <c r="K221" i="1" s="1"/>
  <c r="J222" i="1"/>
  <c r="K222" i="1" s="1"/>
  <c r="J223" i="1"/>
  <c r="K223" i="1" s="1"/>
  <c r="J224" i="1"/>
  <c r="K224" i="1" s="1"/>
  <c r="J225" i="1"/>
  <c r="K225" i="1" s="1"/>
  <c r="J226" i="1"/>
  <c r="K226" i="1" s="1"/>
  <c r="J227" i="1"/>
  <c r="K227" i="1" s="1"/>
  <c r="J228" i="1"/>
  <c r="K228" i="1" s="1"/>
  <c r="J229" i="1"/>
  <c r="K229" i="1" s="1"/>
  <c r="J230" i="1"/>
  <c r="K230" i="1" s="1"/>
  <c r="J231" i="1"/>
  <c r="K231" i="1" s="1"/>
  <c r="J232" i="1"/>
  <c r="K232" i="1" s="1"/>
  <c r="J233" i="1"/>
  <c r="K233" i="1" s="1"/>
  <c r="J234" i="1"/>
  <c r="K234" i="1" s="1"/>
  <c r="J235" i="1"/>
  <c r="K235" i="1" s="1"/>
  <c r="J236" i="1"/>
  <c r="K236" i="1" s="1"/>
  <c r="J237" i="1"/>
  <c r="K237" i="1" s="1"/>
  <c r="J238" i="1"/>
  <c r="K238" i="1" s="1"/>
  <c r="J239" i="1"/>
  <c r="K239" i="1" s="1"/>
  <c r="J240" i="1"/>
  <c r="K240" i="1" s="1"/>
  <c r="J241" i="1"/>
  <c r="K241" i="1" s="1"/>
  <c r="J242" i="1"/>
  <c r="K242" i="1" s="1"/>
  <c r="J243" i="1"/>
  <c r="K243" i="1" s="1"/>
  <c r="J244" i="1"/>
  <c r="K244" i="1" s="1"/>
  <c r="J245" i="1"/>
  <c r="K245" i="1" s="1"/>
  <c r="J246" i="1"/>
  <c r="K246" i="1" s="1"/>
  <c r="J247" i="1"/>
  <c r="K247" i="1" s="1"/>
  <c r="J248" i="1"/>
  <c r="K248" i="1" s="1"/>
  <c r="J249" i="1"/>
  <c r="K249" i="1" s="1"/>
  <c r="J250" i="1"/>
  <c r="K250" i="1" s="1"/>
  <c r="J251" i="1"/>
  <c r="K251" i="1" s="1"/>
  <c r="J252" i="1"/>
  <c r="K252" i="1" s="1"/>
  <c r="J253" i="1"/>
  <c r="K253" i="1" s="1"/>
  <c r="J254" i="1"/>
  <c r="K254" i="1" s="1"/>
  <c r="J255" i="1"/>
  <c r="K255" i="1" s="1"/>
  <c r="J256" i="1"/>
  <c r="K256" i="1" s="1"/>
  <c r="J257" i="1"/>
  <c r="K257" i="1" s="1"/>
  <c r="J258" i="1"/>
  <c r="K258" i="1" s="1"/>
  <c r="J259" i="1"/>
  <c r="K259" i="1" s="1"/>
  <c r="J260" i="1"/>
  <c r="K260" i="1" s="1"/>
  <c r="J261" i="1"/>
  <c r="K261" i="1" s="1"/>
  <c r="J262" i="1"/>
  <c r="K262" i="1" s="1"/>
  <c r="J263" i="1"/>
  <c r="K263" i="1" s="1"/>
  <c r="J264" i="1"/>
  <c r="K264" i="1" s="1"/>
  <c r="J265" i="1"/>
  <c r="K265" i="1" s="1"/>
  <c r="J266" i="1"/>
  <c r="K266" i="1" s="1"/>
  <c r="J267" i="1"/>
  <c r="K267" i="1" s="1"/>
  <c r="J268" i="1"/>
  <c r="K268" i="1" s="1"/>
  <c r="J269" i="1"/>
  <c r="K269" i="1" s="1"/>
  <c r="J270" i="1"/>
  <c r="K270" i="1" s="1"/>
  <c r="J271" i="1"/>
  <c r="K271" i="1" s="1"/>
  <c r="J272" i="1"/>
  <c r="K272" i="1" s="1"/>
  <c r="J273" i="1"/>
  <c r="K273" i="1" s="1"/>
  <c r="J274" i="1"/>
  <c r="K274" i="1" s="1"/>
  <c r="J275" i="1"/>
  <c r="K275" i="1" s="1"/>
  <c r="J276" i="1"/>
  <c r="K276" i="1" s="1"/>
  <c r="J277" i="1"/>
  <c r="K277" i="1" s="1"/>
  <c r="J278" i="1"/>
  <c r="K278" i="1" s="1"/>
  <c r="J279" i="1"/>
  <c r="K279" i="1" s="1"/>
  <c r="J280" i="1"/>
  <c r="K280" i="1" s="1"/>
  <c r="J281" i="1"/>
  <c r="K281" i="1" s="1"/>
  <c r="J282" i="1"/>
  <c r="K282" i="1" s="1"/>
  <c r="J283" i="1"/>
  <c r="K283" i="1" s="1"/>
  <c r="J284" i="1"/>
  <c r="K284" i="1" s="1"/>
  <c r="J285" i="1"/>
  <c r="K285" i="1" s="1"/>
  <c r="J286" i="1"/>
  <c r="K286" i="1" s="1"/>
  <c r="J287" i="1"/>
  <c r="K287" i="1" s="1"/>
  <c r="J288" i="1"/>
  <c r="K288" i="1" s="1"/>
  <c r="J289" i="1"/>
  <c r="K289" i="1" s="1"/>
  <c r="J290" i="1"/>
  <c r="K290" i="1" s="1"/>
  <c r="J291" i="1"/>
  <c r="K291" i="1" s="1"/>
  <c r="J292" i="1"/>
  <c r="K292" i="1" s="1"/>
  <c r="J293" i="1"/>
  <c r="K293" i="1" s="1"/>
  <c r="J294" i="1"/>
  <c r="K294" i="1" s="1"/>
  <c r="J295" i="1"/>
  <c r="K295" i="1" s="1"/>
  <c r="J296" i="1"/>
  <c r="K296" i="1" s="1"/>
  <c r="J297" i="1"/>
  <c r="K297" i="1" s="1"/>
  <c r="J298" i="1"/>
  <c r="K298" i="1" s="1"/>
  <c r="J299" i="1"/>
  <c r="K299" i="1" s="1"/>
  <c r="J300" i="1"/>
  <c r="K300" i="1" s="1"/>
  <c r="J301" i="1"/>
  <c r="K301" i="1" s="1"/>
  <c r="J302" i="1"/>
  <c r="K302" i="1" s="1"/>
  <c r="J303" i="1"/>
  <c r="K303" i="1" s="1"/>
  <c r="J304" i="1"/>
  <c r="K304" i="1" s="1"/>
  <c r="J305" i="1"/>
  <c r="K305" i="1" s="1"/>
  <c r="J306" i="1"/>
  <c r="K306" i="1" s="1"/>
  <c r="J307" i="1"/>
  <c r="K307" i="1" s="1"/>
  <c r="J308" i="1"/>
  <c r="K308" i="1" s="1"/>
  <c r="J309" i="1"/>
  <c r="K309" i="1" s="1"/>
  <c r="J310" i="1"/>
  <c r="K310" i="1" s="1"/>
  <c r="J311" i="1"/>
  <c r="K311" i="1" s="1"/>
  <c r="J312" i="1"/>
  <c r="K312" i="1" s="1"/>
  <c r="J313" i="1"/>
  <c r="K313" i="1" s="1"/>
  <c r="J314" i="1"/>
  <c r="K314" i="1" s="1"/>
  <c r="J315" i="1"/>
  <c r="K315" i="1" s="1"/>
  <c r="J316" i="1"/>
  <c r="K316" i="1" s="1"/>
  <c r="J317" i="1"/>
  <c r="K317" i="1" s="1"/>
  <c r="J318" i="1"/>
  <c r="K318" i="1" s="1"/>
  <c r="J319" i="1"/>
  <c r="K319" i="1" s="1"/>
  <c r="J320" i="1"/>
  <c r="K320" i="1" s="1"/>
  <c r="J321" i="1"/>
  <c r="K321" i="1" s="1"/>
  <c r="J322" i="1"/>
  <c r="K322" i="1" s="1"/>
  <c r="J323" i="1"/>
  <c r="K323" i="1" s="1"/>
  <c r="J324" i="1"/>
  <c r="K324" i="1" s="1"/>
  <c r="J325" i="1"/>
  <c r="K325" i="1" s="1"/>
  <c r="J326" i="1"/>
  <c r="K326" i="1" s="1"/>
  <c r="J327" i="1"/>
  <c r="K327" i="1" s="1"/>
  <c r="J328" i="1"/>
  <c r="K328" i="1" s="1"/>
  <c r="J329" i="1"/>
  <c r="K329" i="1" s="1"/>
  <c r="J330" i="1"/>
  <c r="K330" i="1" s="1"/>
  <c r="J331" i="1"/>
  <c r="K331" i="1" s="1"/>
  <c r="J332" i="1"/>
  <c r="K332" i="1" s="1"/>
  <c r="J333" i="1"/>
  <c r="K333" i="1" s="1"/>
  <c r="J334" i="1"/>
  <c r="K334" i="1" s="1"/>
  <c r="J335" i="1"/>
  <c r="K335" i="1" s="1"/>
  <c r="J336" i="1"/>
  <c r="K336" i="1" s="1"/>
  <c r="J337" i="1"/>
  <c r="K337" i="1" s="1"/>
  <c r="J338" i="1"/>
  <c r="K338" i="1" s="1"/>
  <c r="J339" i="1"/>
  <c r="K339" i="1" s="1"/>
  <c r="J340" i="1"/>
  <c r="K340" i="1" s="1"/>
  <c r="J341" i="1"/>
  <c r="K341" i="1" s="1"/>
  <c r="J342" i="1"/>
  <c r="K342" i="1" s="1"/>
  <c r="J343" i="1"/>
  <c r="K343" i="1" s="1"/>
  <c r="J344" i="1"/>
  <c r="K344" i="1" s="1"/>
  <c r="J345" i="1"/>
  <c r="K345" i="1" s="1"/>
  <c r="J346" i="1"/>
  <c r="K346" i="1" s="1"/>
  <c r="J347" i="1"/>
  <c r="K347" i="1" s="1"/>
  <c r="J348" i="1"/>
  <c r="K348" i="1" s="1"/>
  <c r="J349" i="1"/>
  <c r="K349" i="1" s="1"/>
  <c r="J350" i="1"/>
  <c r="K350" i="1" s="1"/>
  <c r="J351" i="1"/>
  <c r="K351" i="1" s="1"/>
  <c r="J352" i="1"/>
  <c r="K352" i="1" s="1"/>
  <c r="J353" i="1"/>
  <c r="K353" i="1" s="1"/>
  <c r="J354" i="1"/>
  <c r="K354" i="1" s="1"/>
  <c r="J355" i="1"/>
  <c r="K355" i="1" s="1"/>
  <c r="J356" i="1"/>
  <c r="K356" i="1" s="1"/>
  <c r="J357" i="1"/>
  <c r="K357" i="1" s="1"/>
  <c r="J358" i="1"/>
  <c r="K358" i="1" s="1"/>
  <c r="J359" i="1"/>
  <c r="K359" i="1" s="1"/>
  <c r="J360" i="1"/>
  <c r="K360" i="1" s="1"/>
  <c r="J361" i="1"/>
  <c r="K361" i="1" s="1"/>
  <c r="J362" i="1"/>
  <c r="K362" i="1" s="1"/>
  <c r="J363" i="1"/>
  <c r="K363" i="1" s="1"/>
  <c r="J364" i="1"/>
  <c r="K364" i="1" s="1"/>
  <c r="J365" i="1"/>
  <c r="K365" i="1" s="1"/>
  <c r="J366" i="1"/>
  <c r="K366" i="1" s="1"/>
  <c r="J367" i="1"/>
  <c r="K367" i="1" s="1"/>
  <c r="J368" i="1"/>
  <c r="K368" i="1" s="1"/>
  <c r="J369" i="1"/>
  <c r="K369" i="1" s="1"/>
  <c r="J370" i="1"/>
  <c r="K370" i="1" s="1"/>
  <c r="J371" i="1"/>
  <c r="K371" i="1" s="1"/>
  <c r="J372" i="1"/>
  <c r="K372" i="1" s="1"/>
  <c r="J373" i="1"/>
  <c r="K373" i="1" s="1"/>
  <c r="J374" i="1"/>
  <c r="K374" i="1" s="1"/>
  <c r="J375" i="1"/>
  <c r="K375" i="1" s="1"/>
  <c r="J376" i="1"/>
  <c r="K376" i="1" s="1"/>
  <c r="J377" i="1"/>
  <c r="K377" i="1" s="1"/>
  <c r="J378" i="1"/>
  <c r="K378" i="1" s="1"/>
  <c r="J379" i="1"/>
  <c r="K379" i="1" s="1"/>
  <c r="J380" i="1"/>
  <c r="K380" i="1" s="1"/>
  <c r="J381" i="1"/>
  <c r="K381" i="1" s="1"/>
  <c r="J382" i="1"/>
  <c r="K382" i="1" s="1"/>
  <c r="J383" i="1"/>
  <c r="K383" i="1" s="1"/>
  <c r="J384" i="1"/>
  <c r="K384" i="1" s="1"/>
  <c r="J385" i="1"/>
  <c r="K385" i="1" s="1"/>
  <c r="J386" i="1"/>
  <c r="K386" i="1" s="1"/>
  <c r="J387" i="1"/>
  <c r="K387" i="1" s="1"/>
  <c r="J388" i="1"/>
  <c r="K388" i="1" s="1"/>
  <c r="J389" i="1"/>
  <c r="K389" i="1" s="1"/>
  <c r="J390" i="1"/>
  <c r="K390" i="1" s="1"/>
  <c r="J391" i="1"/>
  <c r="K391" i="1" s="1"/>
  <c r="J392" i="1"/>
  <c r="K392" i="1" s="1"/>
  <c r="J393" i="1"/>
  <c r="K393" i="1" s="1"/>
  <c r="J394" i="1"/>
  <c r="K394" i="1" s="1"/>
  <c r="J395" i="1"/>
  <c r="K395" i="1" s="1"/>
  <c r="J396" i="1"/>
  <c r="K396" i="1" s="1"/>
  <c r="J397" i="1"/>
  <c r="K397" i="1" s="1"/>
  <c r="J398" i="1"/>
  <c r="K398" i="1" s="1"/>
  <c r="J399" i="1"/>
  <c r="K399" i="1" s="1"/>
  <c r="J400" i="1"/>
  <c r="K400" i="1" s="1"/>
  <c r="J401" i="1"/>
  <c r="K401" i="1" s="1"/>
  <c r="J402" i="1"/>
  <c r="K402" i="1" s="1"/>
  <c r="J403" i="1"/>
  <c r="K403" i="1" s="1"/>
  <c r="J404" i="1"/>
  <c r="K404" i="1" s="1"/>
  <c r="J405" i="1"/>
  <c r="K405" i="1" s="1"/>
  <c r="J406" i="1"/>
  <c r="K406" i="1" s="1"/>
  <c r="J407" i="1"/>
  <c r="K407" i="1" s="1"/>
  <c r="J408" i="1"/>
  <c r="K408" i="1" s="1"/>
  <c r="J409" i="1"/>
  <c r="K409" i="1" s="1"/>
  <c r="J410" i="1"/>
  <c r="K410" i="1" s="1"/>
  <c r="J411" i="1"/>
  <c r="K411" i="1" s="1"/>
  <c r="J412" i="1"/>
  <c r="K412" i="1" s="1"/>
  <c r="J413" i="1"/>
  <c r="K413" i="1" s="1"/>
  <c r="J414" i="1"/>
  <c r="K414" i="1" s="1"/>
  <c r="J415" i="1"/>
  <c r="K415" i="1" s="1"/>
  <c r="J416" i="1"/>
  <c r="K416" i="1" s="1"/>
  <c r="J417" i="1"/>
  <c r="K417" i="1" s="1"/>
  <c r="J418" i="1"/>
  <c r="K418" i="1" s="1"/>
  <c r="J419" i="1"/>
  <c r="K419" i="1" s="1"/>
  <c r="J420" i="1"/>
  <c r="K420" i="1" s="1"/>
  <c r="J421" i="1"/>
  <c r="K421" i="1" s="1"/>
  <c r="J422" i="1"/>
  <c r="K422" i="1" s="1"/>
  <c r="J423" i="1"/>
  <c r="K423" i="1" s="1"/>
  <c r="J424" i="1"/>
  <c r="K424" i="1" s="1"/>
  <c r="J425" i="1"/>
  <c r="K425" i="1" s="1"/>
  <c r="J426" i="1"/>
  <c r="K426" i="1" s="1"/>
  <c r="J427" i="1"/>
  <c r="K427" i="1" s="1"/>
  <c r="J428" i="1"/>
  <c r="K428" i="1" s="1"/>
  <c r="J429" i="1"/>
  <c r="K429" i="1" s="1"/>
  <c r="J430" i="1"/>
  <c r="K430" i="1" s="1"/>
  <c r="J431" i="1"/>
  <c r="K431" i="1" s="1"/>
  <c r="J432" i="1"/>
  <c r="K432" i="1" s="1"/>
  <c r="J433" i="1"/>
  <c r="K433" i="1" s="1"/>
  <c r="J434" i="1"/>
  <c r="K434" i="1" s="1"/>
  <c r="J435" i="1"/>
  <c r="K435" i="1" s="1"/>
  <c r="J436" i="1"/>
  <c r="K436" i="1" s="1"/>
  <c r="J437" i="1"/>
  <c r="K437" i="1" s="1"/>
  <c r="J438" i="1"/>
  <c r="K438" i="1" s="1"/>
  <c r="J439" i="1"/>
  <c r="K439" i="1" s="1"/>
  <c r="J440" i="1"/>
  <c r="K440" i="1" s="1"/>
  <c r="J441" i="1"/>
  <c r="K441" i="1" s="1"/>
  <c r="J442" i="1"/>
  <c r="K442" i="1" s="1"/>
  <c r="J443" i="1"/>
  <c r="K443" i="1" s="1"/>
  <c r="J444" i="1"/>
  <c r="K444" i="1" s="1"/>
  <c r="J445" i="1"/>
  <c r="K445" i="1" s="1"/>
  <c r="J446" i="1"/>
  <c r="K446" i="1" s="1"/>
  <c r="J447" i="1"/>
  <c r="K447" i="1" s="1"/>
  <c r="J448" i="1"/>
  <c r="K448" i="1" s="1"/>
  <c r="J449" i="1"/>
  <c r="K449" i="1" s="1"/>
  <c r="J450" i="1"/>
  <c r="K450" i="1" s="1"/>
  <c r="J451" i="1"/>
  <c r="K451" i="1" s="1"/>
  <c r="J452" i="1"/>
  <c r="K452" i="1" s="1"/>
  <c r="J453" i="1"/>
  <c r="K453" i="1" s="1"/>
  <c r="J454" i="1"/>
  <c r="K454" i="1" s="1"/>
  <c r="J455" i="1"/>
  <c r="K455" i="1" s="1"/>
  <c r="J456" i="1"/>
  <c r="K456" i="1" s="1"/>
  <c r="J457" i="1"/>
  <c r="K457" i="1" s="1"/>
  <c r="J458" i="1"/>
  <c r="K458" i="1" s="1"/>
  <c r="J459" i="1"/>
  <c r="K459" i="1" s="1"/>
  <c r="J460" i="1"/>
  <c r="K460" i="1" s="1"/>
  <c r="J461" i="1"/>
  <c r="K461" i="1" s="1"/>
  <c r="J462" i="1"/>
  <c r="K462" i="1" s="1"/>
  <c r="J463" i="1"/>
  <c r="K463" i="1" s="1"/>
  <c r="J464" i="1"/>
  <c r="K464" i="1" s="1"/>
  <c r="J465" i="1"/>
  <c r="K465" i="1" s="1"/>
  <c r="J466" i="1"/>
  <c r="K466" i="1" s="1"/>
  <c r="J467" i="1"/>
  <c r="K467" i="1" s="1"/>
  <c r="J468" i="1"/>
  <c r="K468" i="1" s="1"/>
  <c r="J469" i="1"/>
  <c r="K469" i="1" s="1"/>
  <c r="J470" i="1"/>
  <c r="K470" i="1" s="1"/>
  <c r="J471" i="1"/>
  <c r="K471" i="1" s="1"/>
  <c r="J472" i="1"/>
  <c r="K472" i="1" s="1"/>
  <c r="J473" i="1"/>
  <c r="K473" i="1" s="1"/>
  <c r="J474" i="1"/>
  <c r="K474" i="1" s="1"/>
  <c r="J475" i="1"/>
  <c r="K475" i="1" s="1"/>
  <c r="J476" i="1"/>
  <c r="K476" i="1" s="1"/>
  <c r="J477" i="1"/>
  <c r="K477" i="1" s="1"/>
  <c r="J478" i="1"/>
  <c r="K478" i="1" s="1"/>
  <c r="J479" i="1"/>
  <c r="K479" i="1" s="1"/>
  <c r="J480" i="1"/>
  <c r="K480" i="1" s="1"/>
  <c r="J481" i="1"/>
  <c r="K481" i="1" s="1"/>
  <c r="J482" i="1"/>
  <c r="K482" i="1" s="1"/>
  <c r="J483" i="1"/>
  <c r="K483" i="1" s="1"/>
  <c r="J484" i="1"/>
  <c r="K484" i="1" s="1"/>
  <c r="J485" i="1"/>
  <c r="K485" i="1" s="1"/>
  <c r="J486" i="1"/>
  <c r="K486" i="1" s="1"/>
  <c r="J487" i="1"/>
  <c r="K487" i="1" s="1"/>
  <c r="J488" i="1"/>
  <c r="K488" i="1" s="1"/>
  <c r="J489" i="1"/>
  <c r="K489" i="1" s="1"/>
  <c r="J490" i="1"/>
  <c r="K490" i="1" s="1"/>
  <c r="J491" i="1"/>
  <c r="K491" i="1" s="1"/>
  <c r="J492" i="1"/>
  <c r="K492" i="1" s="1"/>
  <c r="J493" i="1"/>
  <c r="K493" i="1" s="1"/>
  <c r="J494" i="1"/>
  <c r="K494" i="1" s="1"/>
  <c r="J495" i="1"/>
  <c r="K495" i="1" s="1"/>
  <c r="J496" i="1"/>
  <c r="K496" i="1" s="1"/>
  <c r="J497" i="1"/>
  <c r="K497" i="1" s="1"/>
  <c r="J498" i="1"/>
  <c r="K498" i="1" s="1"/>
  <c r="J499" i="1"/>
  <c r="K499" i="1" s="1"/>
  <c r="J500" i="1"/>
  <c r="K500" i="1" s="1"/>
  <c r="J501" i="1"/>
  <c r="K501" i="1" s="1"/>
  <c r="J502" i="1"/>
  <c r="K502" i="1" s="1"/>
  <c r="J503" i="1"/>
  <c r="K503" i="1" s="1"/>
  <c r="J504" i="1"/>
  <c r="K504" i="1" s="1"/>
  <c r="J505" i="1"/>
  <c r="K505" i="1" s="1"/>
  <c r="J506" i="1"/>
  <c r="K506" i="1" s="1"/>
  <c r="J507" i="1"/>
  <c r="K507" i="1" s="1"/>
  <c r="J508" i="1"/>
  <c r="K508" i="1" s="1"/>
  <c r="J509" i="1"/>
  <c r="K509" i="1" s="1"/>
  <c r="J510" i="1"/>
  <c r="K510" i="1" s="1"/>
  <c r="J511" i="1"/>
  <c r="K511" i="1" s="1"/>
  <c r="J512" i="1"/>
  <c r="K512" i="1" s="1"/>
  <c r="J513" i="1"/>
  <c r="K513" i="1" s="1"/>
  <c r="J514" i="1"/>
  <c r="K514" i="1" s="1"/>
  <c r="J515" i="1"/>
  <c r="K515" i="1" s="1"/>
  <c r="J516" i="1"/>
  <c r="K516" i="1" s="1"/>
  <c r="J517" i="1"/>
  <c r="K517" i="1" s="1"/>
  <c r="J518" i="1"/>
  <c r="K518" i="1" s="1"/>
  <c r="J519" i="1"/>
  <c r="K519" i="1" s="1"/>
  <c r="J520" i="1"/>
  <c r="K520" i="1" s="1"/>
  <c r="J521" i="1"/>
  <c r="K521" i="1" s="1"/>
  <c r="J522" i="1"/>
  <c r="K522" i="1" s="1"/>
  <c r="J523" i="1"/>
  <c r="K523" i="1" s="1"/>
  <c r="J524" i="1"/>
  <c r="K524" i="1" s="1"/>
  <c r="J525" i="1"/>
  <c r="K525" i="1" s="1"/>
  <c r="J526" i="1"/>
  <c r="K526" i="1" s="1"/>
  <c r="J527" i="1"/>
  <c r="K527" i="1" s="1"/>
  <c r="J528" i="1"/>
  <c r="K528" i="1" s="1"/>
  <c r="J529" i="1"/>
  <c r="K529" i="1" s="1"/>
  <c r="J530" i="1"/>
  <c r="K530" i="1" s="1"/>
  <c r="J531" i="1"/>
  <c r="K531" i="1" s="1"/>
  <c r="J532" i="1"/>
  <c r="K532" i="1" s="1"/>
  <c r="J533" i="1"/>
  <c r="K533" i="1" s="1"/>
  <c r="J534" i="1"/>
  <c r="K534" i="1" s="1"/>
  <c r="J535" i="1"/>
  <c r="K535" i="1" s="1"/>
  <c r="J536" i="1"/>
  <c r="K536" i="1" s="1"/>
  <c r="J537" i="1"/>
  <c r="K537" i="1" s="1"/>
  <c r="J538" i="1"/>
  <c r="K538" i="1" s="1"/>
  <c r="J539" i="1"/>
  <c r="K539" i="1" s="1"/>
  <c r="J540" i="1"/>
  <c r="K540" i="1" s="1"/>
  <c r="J541" i="1"/>
  <c r="K541" i="1" s="1"/>
  <c r="J542" i="1"/>
  <c r="K542" i="1" s="1"/>
  <c r="J543" i="1"/>
  <c r="K543" i="1" s="1"/>
  <c r="J544" i="1"/>
  <c r="K544" i="1" s="1"/>
  <c r="J545" i="1"/>
  <c r="K545" i="1" s="1"/>
  <c r="J546" i="1"/>
  <c r="K546" i="1" s="1"/>
  <c r="J547" i="1"/>
  <c r="K547" i="1" s="1"/>
  <c r="J548" i="1"/>
  <c r="K548" i="1" s="1"/>
  <c r="J549" i="1"/>
  <c r="K549" i="1" s="1"/>
  <c r="J550" i="1"/>
  <c r="K550" i="1" s="1"/>
  <c r="J551" i="1"/>
  <c r="K551" i="1" s="1"/>
  <c r="J552" i="1"/>
  <c r="K552" i="1" s="1"/>
  <c r="J553" i="1"/>
  <c r="K553" i="1" s="1"/>
  <c r="J554" i="1"/>
  <c r="K554" i="1" s="1"/>
  <c r="J555" i="1"/>
  <c r="K555" i="1" s="1"/>
  <c r="J556" i="1"/>
  <c r="K556" i="1" s="1"/>
  <c r="J557" i="1"/>
  <c r="K557" i="1" s="1"/>
  <c r="J558" i="1"/>
  <c r="K558" i="1" s="1"/>
  <c r="J559" i="1"/>
  <c r="K559" i="1" s="1"/>
  <c r="J560" i="1"/>
  <c r="K560" i="1" s="1"/>
  <c r="J561" i="1"/>
  <c r="K561" i="1" s="1"/>
  <c r="J562" i="1"/>
  <c r="K562" i="1" s="1"/>
  <c r="J563" i="1"/>
  <c r="K563" i="1" s="1"/>
  <c r="J564" i="1"/>
  <c r="K564" i="1" s="1"/>
  <c r="J565" i="1"/>
  <c r="K565" i="1" s="1"/>
  <c r="J566" i="1"/>
  <c r="K566" i="1" s="1"/>
  <c r="J567" i="1"/>
  <c r="K567" i="1" s="1"/>
  <c r="J568" i="1"/>
  <c r="K568" i="1" s="1"/>
  <c r="J569" i="1"/>
  <c r="K569" i="1" s="1"/>
  <c r="J570" i="1"/>
  <c r="K570" i="1" s="1"/>
  <c r="J571" i="1"/>
  <c r="K571" i="1" s="1"/>
  <c r="J572" i="1"/>
  <c r="K572" i="1" s="1"/>
  <c r="J573" i="1"/>
  <c r="K573" i="1" s="1"/>
  <c r="J574" i="1"/>
  <c r="K574" i="1" s="1"/>
  <c r="J575" i="1"/>
  <c r="K575" i="1" s="1"/>
  <c r="J576" i="1"/>
  <c r="K576" i="1" s="1"/>
  <c r="J577" i="1"/>
  <c r="K577" i="1" s="1"/>
  <c r="J578" i="1"/>
  <c r="K578" i="1" s="1"/>
  <c r="J579" i="1"/>
  <c r="K579" i="1" s="1"/>
  <c r="J580" i="1"/>
  <c r="K580" i="1" s="1"/>
  <c r="J581" i="1"/>
  <c r="K581" i="1" s="1"/>
  <c r="J582" i="1"/>
  <c r="K582" i="1" s="1"/>
  <c r="J583" i="1"/>
  <c r="K583" i="1" s="1"/>
  <c r="J584" i="1"/>
  <c r="K584" i="1" s="1"/>
  <c r="J585" i="1"/>
  <c r="K585" i="1" s="1"/>
  <c r="J586" i="1"/>
  <c r="K586" i="1" s="1"/>
  <c r="J587" i="1"/>
  <c r="K587" i="1" s="1"/>
  <c r="J588" i="1"/>
  <c r="K588" i="1" s="1"/>
  <c r="J589" i="1"/>
  <c r="K589" i="1" s="1"/>
  <c r="J590" i="1"/>
  <c r="K590" i="1" s="1"/>
  <c r="J591" i="1"/>
  <c r="K591" i="1" s="1"/>
  <c r="J592" i="1"/>
  <c r="K592" i="1" s="1"/>
  <c r="J593" i="1"/>
  <c r="K593" i="1" s="1"/>
  <c r="J594" i="1"/>
  <c r="K594" i="1" s="1"/>
  <c r="J595" i="1"/>
  <c r="K595" i="1" s="1"/>
  <c r="J596" i="1"/>
  <c r="K596" i="1" s="1"/>
  <c r="J597" i="1"/>
  <c r="K597" i="1" s="1"/>
  <c r="J598" i="1"/>
  <c r="K598" i="1" s="1"/>
  <c r="J599" i="1"/>
  <c r="K599" i="1" s="1"/>
  <c r="J600" i="1"/>
  <c r="K600" i="1" s="1"/>
  <c r="J601" i="1"/>
  <c r="K601" i="1" s="1"/>
  <c r="J602" i="1"/>
  <c r="K602" i="1" s="1"/>
  <c r="J603" i="1"/>
  <c r="K603" i="1" s="1"/>
  <c r="J604" i="1"/>
  <c r="K604" i="1" s="1"/>
  <c r="J605" i="1"/>
  <c r="K605" i="1" s="1"/>
  <c r="J606" i="1"/>
  <c r="K606" i="1" s="1"/>
  <c r="J607" i="1"/>
  <c r="K607" i="1" s="1"/>
  <c r="J608" i="1"/>
  <c r="K608" i="1" s="1"/>
  <c r="J609" i="1"/>
  <c r="K609" i="1" s="1"/>
  <c r="J610" i="1"/>
  <c r="K610" i="1" s="1"/>
  <c r="J611" i="1"/>
  <c r="K611" i="1" s="1"/>
  <c r="J612" i="1"/>
  <c r="K612" i="1" s="1"/>
  <c r="J613" i="1"/>
  <c r="K613" i="1" s="1"/>
  <c r="J614" i="1"/>
  <c r="K614" i="1" s="1"/>
  <c r="J615" i="1"/>
  <c r="K615" i="1" s="1"/>
  <c r="J616" i="1"/>
  <c r="K616" i="1" s="1"/>
  <c r="J617" i="1"/>
  <c r="K617" i="1" s="1"/>
  <c r="J618" i="1"/>
  <c r="K618" i="1" s="1"/>
  <c r="J619" i="1"/>
  <c r="K619" i="1" s="1"/>
  <c r="J620" i="1"/>
  <c r="K620" i="1" s="1"/>
  <c r="J621" i="1"/>
  <c r="K621" i="1" s="1"/>
  <c r="J622" i="1"/>
  <c r="K622" i="1" s="1"/>
  <c r="J623" i="1"/>
  <c r="K623" i="1" s="1"/>
  <c r="J624" i="1"/>
  <c r="K624" i="1" s="1"/>
  <c r="J625" i="1"/>
  <c r="K625" i="1" s="1"/>
  <c r="J626" i="1"/>
  <c r="K626" i="1" s="1"/>
  <c r="J627" i="1"/>
  <c r="K627" i="1" s="1"/>
  <c r="J628" i="1"/>
  <c r="K628" i="1" s="1"/>
  <c r="J629" i="1"/>
  <c r="K629" i="1" s="1"/>
  <c r="J630" i="1"/>
  <c r="K630" i="1" s="1"/>
  <c r="J631" i="1"/>
  <c r="K631" i="1" s="1"/>
  <c r="J632" i="1"/>
  <c r="K632" i="1" s="1"/>
  <c r="J633" i="1"/>
  <c r="K633" i="1" s="1"/>
  <c r="J634" i="1"/>
  <c r="K634" i="1" s="1"/>
  <c r="J635" i="1"/>
  <c r="K635" i="1" s="1"/>
  <c r="J636" i="1"/>
  <c r="K636" i="1" s="1"/>
  <c r="J637" i="1"/>
  <c r="K637" i="1" s="1"/>
  <c r="J638" i="1"/>
  <c r="K638" i="1" s="1"/>
  <c r="J639" i="1"/>
  <c r="K639" i="1" s="1"/>
  <c r="J640" i="1"/>
  <c r="K640" i="1" s="1"/>
  <c r="J641" i="1"/>
  <c r="K641" i="1" s="1"/>
  <c r="J642" i="1"/>
  <c r="K642" i="1" s="1"/>
  <c r="J643" i="1"/>
  <c r="K643" i="1" s="1"/>
  <c r="J644" i="1"/>
  <c r="K644" i="1" s="1"/>
  <c r="J645" i="1"/>
  <c r="K645" i="1" s="1"/>
  <c r="J646" i="1"/>
  <c r="K646" i="1" s="1"/>
  <c r="J647" i="1"/>
  <c r="K647" i="1" s="1"/>
  <c r="J648" i="1"/>
  <c r="K648" i="1" s="1"/>
  <c r="J649" i="1"/>
  <c r="K649" i="1" s="1"/>
  <c r="J650" i="1"/>
  <c r="K650" i="1" s="1"/>
  <c r="J651" i="1"/>
  <c r="K651" i="1" s="1"/>
  <c r="J652" i="1"/>
  <c r="K652" i="1" s="1"/>
  <c r="J653" i="1"/>
  <c r="K653" i="1" s="1"/>
  <c r="J654" i="1"/>
  <c r="K654" i="1" s="1"/>
  <c r="J655" i="1"/>
  <c r="K655" i="1" s="1"/>
  <c r="J656" i="1"/>
  <c r="K656" i="1" s="1"/>
  <c r="J657" i="1"/>
  <c r="K657" i="1" s="1"/>
  <c r="J658" i="1"/>
  <c r="K658" i="1" s="1"/>
  <c r="J659" i="1"/>
  <c r="K659" i="1" s="1"/>
  <c r="J660" i="1"/>
  <c r="K660" i="1" s="1"/>
  <c r="J661" i="1"/>
  <c r="K661" i="1" s="1"/>
  <c r="J662" i="1"/>
  <c r="K662" i="1" s="1"/>
  <c r="J663" i="1"/>
  <c r="K663" i="1" s="1"/>
  <c r="J664" i="1"/>
  <c r="K664" i="1" s="1"/>
  <c r="J665" i="1"/>
  <c r="K665" i="1" s="1"/>
  <c r="J666" i="1"/>
  <c r="K666" i="1" s="1"/>
  <c r="J667" i="1"/>
  <c r="K667" i="1" s="1"/>
  <c r="J668" i="1"/>
  <c r="K668" i="1" s="1"/>
  <c r="J669" i="1"/>
  <c r="K669" i="1" s="1"/>
  <c r="J670" i="1"/>
  <c r="K670" i="1" s="1"/>
  <c r="J671" i="1"/>
  <c r="K671" i="1" s="1"/>
  <c r="J672" i="1"/>
  <c r="K672" i="1" s="1"/>
  <c r="J673" i="1"/>
  <c r="K673" i="1" s="1"/>
  <c r="J674" i="1"/>
  <c r="K674" i="1" s="1"/>
  <c r="J675" i="1"/>
  <c r="K675" i="1" s="1"/>
  <c r="J676" i="1"/>
  <c r="K676" i="1" s="1"/>
  <c r="J677" i="1"/>
  <c r="K677" i="1" s="1"/>
  <c r="J678" i="1"/>
  <c r="K678" i="1" s="1"/>
  <c r="J679" i="1"/>
  <c r="K679" i="1" s="1"/>
  <c r="J680" i="1"/>
  <c r="K680" i="1" s="1"/>
  <c r="J681" i="1"/>
  <c r="K681" i="1" s="1"/>
  <c r="J682" i="1"/>
  <c r="K682" i="1" s="1"/>
  <c r="J683" i="1"/>
  <c r="K683" i="1" s="1"/>
  <c r="J684" i="1"/>
  <c r="K684" i="1" s="1"/>
  <c r="J685" i="1"/>
  <c r="K685" i="1" s="1"/>
  <c r="J686" i="1"/>
  <c r="K686" i="1" s="1"/>
  <c r="J687" i="1"/>
  <c r="K687" i="1" s="1"/>
  <c r="J688" i="1"/>
  <c r="K688" i="1" s="1"/>
  <c r="J689" i="1"/>
  <c r="K689" i="1" s="1"/>
  <c r="J690" i="1"/>
  <c r="K690" i="1" s="1"/>
  <c r="J691" i="1"/>
  <c r="K691" i="1" s="1"/>
  <c r="J692" i="1"/>
  <c r="K692" i="1" s="1"/>
  <c r="J693" i="1"/>
  <c r="K693" i="1" s="1"/>
  <c r="J694" i="1"/>
  <c r="K694" i="1" s="1"/>
  <c r="J695" i="1"/>
  <c r="K695" i="1" s="1"/>
  <c r="J696" i="1"/>
  <c r="K696" i="1" s="1"/>
  <c r="J697" i="1"/>
  <c r="K697" i="1" s="1"/>
  <c r="J698" i="1"/>
  <c r="K698" i="1" s="1"/>
  <c r="J699" i="1"/>
  <c r="K699" i="1" s="1"/>
  <c r="J700" i="1"/>
  <c r="K700" i="1" s="1"/>
  <c r="J701" i="1"/>
  <c r="K701" i="1" s="1"/>
  <c r="J702" i="1"/>
  <c r="K702" i="1" s="1"/>
  <c r="J703" i="1"/>
  <c r="K703" i="1" s="1"/>
  <c r="J704" i="1"/>
  <c r="K704" i="1" s="1"/>
  <c r="J705" i="1"/>
  <c r="K705" i="1" s="1"/>
  <c r="J706" i="1"/>
  <c r="K706" i="1" s="1"/>
  <c r="J707" i="1"/>
  <c r="K707" i="1" s="1"/>
  <c r="J708" i="1"/>
  <c r="K708" i="1" s="1"/>
  <c r="J709" i="1"/>
  <c r="K709" i="1" s="1"/>
  <c r="J710" i="1"/>
  <c r="K710" i="1" s="1"/>
  <c r="J711" i="1"/>
  <c r="K711" i="1" s="1"/>
  <c r="J712" i="1"/>
  <c r="K712" i="1" s="1"/>
  <c r="J713" i="1"/>
  <c r="K713" i="1" s="1"/>
  <c r="J714" i="1"/>
  <c r="K714" i="1" s="1"/>
  <c r="J715" i="1"/>
  <c r="K715" i="1" s="1"/>
  <c r="J716" i="1"/>
  <c r="K716" i="1" s="1"/>
  <c r="J717" i="1"/>
  <c r="K717" i="1" s="1"/>
  <c r="J718" i="1"/>
  <c r="K718" i="1" s="1"/>
  <c r="J719" i="1"/>
  <c r="K719" i="1" s="1"/>
  <c r="J720" i="1"/>
  <c r="K720" i="1" s="1"/>
  <c r="J721" i="1"/>
  <c r="K721" i="1" s="1"/>
  <c r="J722" i="1"/>
  <c r="K722" i="1" s="1"/>
  <c r="J723" i="1"/>
  <c r="K723" i="1" s="1"/>
  <c r="J724" i="1"/>
  <c r="K724" i="1" s="1"/>
  <c r="J725" i="1"/>
  <c r="K725" i="1" s="1"/>
  <c r="J726" i="1"/>
  <c r="K726" i="1" s="1"/>
  <c r="J727" i="1"/>
  <c r="K727" i="1" s="1"/>
  <c r="J728" i="1"/>
  <c r="K728" i="1" s="1"/>
  <c r="J729" i="1"/>
  <c r="K729" i="1" s="1"/>
  <c r="J730" i="1"/>
  <c r="K730" i="1" s="1"/>
  <c r="J731" i="1"/>
  <c r="K731" i="1" s="1"/>
  <c r="J732" i="1"/>
  <c r="K732" i="1" s="1"/>
  <c r="J733" i="1"/>
  <c r="K733" i="1" s="1"/>
  <c r="J734" i="1"/>
  <c r="K734" i="1" s="1"/>
  <c r="J735" i="1"/>
  <c r="K735" i="1" s="1"/>
  <c r="J736" i="1"/>
  <c r="K736" i="1" s="1"/>
  <c r="J737" i="1"/>
  <c r="K737" i="1" s="1"/>
  <c r="J738" i="1"/>
  <c r="K738" i="1" s="1"/>
  <c r="J739" i="1"/>
  <c r="K739" i="1" s="1"/>
  <c r="J740" i="1"/>
  <c r="K740" i="1" s="1"/>
  <c r="J741" i="1"/>
  <c r="K741" i="1" s="1"/>
  <c r="J742" i="1"/>
  <c r="K742" i="1" s="1"/>
  <c r="J743" i="1"/>
  <c r="K743" i="1" s="1"/>
  <c r="J744" i="1"/>
  <c r="K744" i="1" s="1"/>
  <c r="J745" i="1"/>
  <c r="K745" i="1" s="1"/>
  <c r="J746" i="1"/>
  <c r="K746" i="1" s="1"/>
  <c r="J747" i="1"/>
  <c r="K747" i="1" s="1"/>
  <c r="J748" i="1"/>
  <c r="K748" i="1" s="1"/>
  <c r="J749" i="1"/>
  <c r="K749" i="1" s="1"/>
  <c r="J750" i="1"/>
  <c r="K750" i="1" s="1"/>
  <c r="J751" i="1"/>
  <c r="K751" i="1" s="1"/>
  <c r="J752" i="1"/>
  <c r="K752" i="1" s="1"/>
  <c r="J753" i="1"/>
  <c r="K753" i="1" s="1"/>
  <c r="J754" i="1"/>
  <c r="K754" i="1" s="1"/>
  <c r="J755" i="1"/>
  <c r="K755" i="1" s="1"/>
  <c r="J756" i="1"/>
  <c r="K756" i="1" s="1"/>
  <c r="J757" i="1"/>
  <c r="K757" i="1" s="1"/>
  <c r="J758" i="1"/>
  <c r="K758" i="1" s="1"/>
  <c r="J759" i="1"/>
  <c r="K759" i="1" s="1"/>
  <c r="J760" i="1"/>
  <c r="K760" i="1" s="1"/>
  <c r="J761" i="1"/>
  <c r="K761" i="1" s="1"/>
  <c r="J762" i="1"/>
  <c r="K762" i="1" s="1"/>
  <c r="J763" i="1"/>
  <c r="K763" i="1" s="1"/>
  <c r="J764" i="1"/>
  <c r="K764" i="1" s="1"/>
  <c r="J765" i="1"/>
  <c r="K765" i="1" s="1"/>
  <c r="J766" i="1"/>
  <c r="K766" i="1" s="1"/>
  <c r="J767" i="1"/>
  <c r="K767" i="1" s="1"/>
  <c r="J768" i="1"/>
  <c r="K768" i="1" s="1"/>
  <c r="J769" i="1"/>
  <c r="K769" i="1" s="1"/>
  <c r="J770" i="1"/>
  <c r="K770" i="1" s="1"/>
  <c r="J771" i="1"/>
  <c r="K771" i="1" s="1"/>
  <c r="J772" i="1"/>
  <c r="K772" i="1" s="1"/>
  <c r="J773" i="1"/>
  <c r="K773" i="1" s="1"/>
  <c r="J774" i="1"/>
  <c r="K774" i="1" s="1"/>
  <c r="J775" i="1"/>
  <c r="K775" i="1" s="1"/>
  <c r="J776" i="1"/>
  <c r="K776" i="1" s="1"/>
  <c r="J777" i="1"/>
  <c r="K777" i="1" s="1"/>
  <c r="J778" i="1"/>
  <c r="K778" i="1" s="1"/>
  <c r="J779" i="1"/>
  <c r="K779" i="1" s="1"/>
  <c r="J780" i="1"/>
  <c r="K780" i="1" s="1"/>
  <c r="J781" i="1"/>
  <c r="K781" i="1" s="1"/>
  <c r="J782" i="1"/>
  <c r="K782" i="1" s="1"/>
  <c r="J783" i="1"/>
  <c r="K783" i="1" s="1"/>
  <c r="J784" i="1"/>
  <c r="K784" i="1" s="1"/>
  <c r="J785" i="1"/>
  <c r="K785" i="1" s="1"/>
  <c r="J786" i="1"/>
  <c r="K786" i="1" s="1"/>
  <c r="J787" i="1"/>
  <c r="K787" i="1" s="1"/>
  <c r="J788" i="1"/>
  <c r="K788" i="1" s="1"/>
  <c r="J789" i="1"/>
  <c r="K789" i="1" s="1"/>
  <c r="J790" i="1"/>
  <c r="K790" i="1" s="1"/>
  <c r="J791" i="1"/>
  <c r="K791" i="1" s="1"/>
  <c r="J792" i="1"/>
  <c r="K792" i="1" s="1"/>
  <c r="J793" i="1"/>
  <c r="K793" i="1" s="1"/>
  <c r="J794" i="1"/>
  <c r="K794" i="1" s="1"/>
  <c r="J795" i="1"/>
  <c r="K795" i="1" s="1"/>
  <c r="J796" i="1"/>
  <c r="K796" i="1" s="1"/>
  <c r="J797" i="1"/>
  <c r="K797" i="1" s="1"/>
  <c r="J798" i="1"/>
  <c r="K798" i="1" s="1"/>
  <c r="J799" i="1"/>
  <c r="K799" i="1" s="1"/>
  <c r="J800" i="1"/>
  <c r="K800" i="1" s="1"/>
  <c r="J801" i="1"/>
  <c r="K801" i="1" s="1"/>
  <c r="J802" i="1"/>
  <c r="K802" i="1" s="1"/>
  <c r="J803" i="1"/>
  <c r="K803" i="1" s="1"/>
  <c r="J804" i="1"/>
  <c r="K804" i="1" s="1"/>
  <c r="J805" i="1"/>
  <c r="K805" i="1" s="1"/>
  <c r="J806" i="1"/>
  <c r="K806" i="1" s="1"/>
  <c r="J807" i="1"/>
  <c r="K807" i="1" s="1"/>
  <c r="J808" i="1"/>
  <c r="K808" i="1" s="1"/>
  <c r="J809" i="1"/>
  <c r="K809" i="1" s="1"/>
  <c r="J810" i="1"/>
  <c r="K810" i="1" s="1"/>
  <c r="J811" i="1"/>
  <c r="K811" i="1" s="1"/>
  <c r="J812" i="1"/>
  <c r="K812" i="1" s="1"/>
  <c r="J813" i="1"/>
  <c r="K813" i="1" s="1"/>
  <c r="J814" i="1"/>
  <c r="K814" i="1" s="1"/>
  <c r="J815" i="1"/>
  <c r="K815" i="1" s="1"/>
  <c r="J816" i="1"/>
  <c r="K816" i="1" s="1"/>
  <c r="J817" i="1"/>
  <c r="K817" i="1" s="1"/>
  <c r="J818" i="1"/>
  <c r="K818" i="1" s="1"/>
  <c r="J819" i="1"/>
  <c r="K819" i="1" s="1"/>
  <c r="J820" i="1"/>
  <c r="K820" i="1" s="1"/>
  <c r="J821" i="1"/>
  <c r="K821" i="1" s="1"/>
  <c r="J822" i="1"/>
  <c r="K822" i="1" s="1"/>
  <c r="J823" i="1"/>
  <c r="K823" i="1" s="1"/>
  <c r="J824" i="1"/>
  <c r="K824" i="1" s="1"/>
  <c r="J825" i="1"/>
  <c r="K825" i="1" s="1"/>
  <c r="J826" i="1"/>
  <c r="K826" i="1" s="1"/>
  <c r="J827" i="1"/>
  <c r="K827" i="1" s="1"/>
  <c r="J828" i="1"/>
  <c r="K828" i="1" s="1"/>
  <c r="J829" i="1"/>
  <c r="K829" i="1" s="1"/>
  <c r="J830" i="1"/>
  <c r="K830" i="1" s="1"/>
  <c r="J831" i="1"/>
  <c r="K831" i="1" s="1"/>
  <c r="J832" i="1"/>
  <c r="K832" i="1" s="1"/>
  <c r="J833" i="1"/>
  <c r="K833" i="1" s="1"/>
  <c r="J834" i="1"/>
  <c r="K834" i="1" s="1"/>
  <c r="J835" i="1"/>
  <c r="K835" i="1" s="1"/>
  <c r="J836" i="1"/>
  <c r="K836" i="1" s="1"/>
  <c r="J837" i="1"/>
  <c r="K837" i="1" s="1"/>
  <c r="J838" i="1"/>
  <c r="K838" i="1" s="1"/>
  <c r="J839" i="1"/>
  <c r="K839" i="1" s="1"/>
  <c r="J840" i="1"/>
  <c r="K840" i="1" s="1"/>
  <c r="J841" i="1"/>
  <c r="K841" i="1" s="1"/>
  <c r="J842" i="1"/>
  <c r="K842" i="1" s="1"/>
  <c r="J843" i="1"/>
  <c r="K843" i="1" s="1"/>
  <c r="J844" i="1"/>
  <c r="K844" i="1" s="1"/>
  <c r="J845" i="1"/>
  <c r="K845" i="1" s="1"/>
  <c r="J846" i="1"/>
  <c r="K846" i="1" s="1"/>
  <c r="J847" i="1"/>
  <c r="K847" i="1" s="1"/>
  <c r="J848" i="1"/>
  <c r="K848" i="1" s="1"/>
  <c r="J849" i="1"/>
  <c r="K849" i="1" s="1"/>
  <c r="J850" i="1"/>
  <c r="K850" i="1" s="1"/>
  <c r="J851" i="1"/>
  <c r="K851" i="1" s="1"/>
  <c r="J852" i="1"/>
  <c r="K852" i="1" s="1"/>
  <c r="J853" i="1"/>
  <c r="K853" i="1" s="1"/>
  <c r="J854" i="1"/>
  <c r="K854" i="1" s="1"/>
  <c r="J855" i="1"/>
  <c r="K855" i="1" s="1"/>
  <c r="J856" i="1"/>
  <c r="K856" i="1" s="1"/>
  <c r="J857" i="1"/>
  <c r="K857" i="1" s="1"/>
  <c r="J858" i="1"/>
  <c r="K858" i="1" s="1"/>
  <c r="J859" i="1"/>
  <c r="K859" i="1" s="1"/>
  <c r="J860" i="1"/>
  <c r="K860" i="1" s="1"/>
  <c r="J861" i="1"/>
  <c r="K861" i="1" s="1"/>
  <c r="J862" i="1"/>
  <c r="K862" i="1" s="1"/>
  <c r="J863" i="1"/>
  <c r="K863" i="1" s="1"/>
  <c r="J864" i="1"/>
  <c r="K864" i="1" s="1"/>
  <c r="J865" i="1"/>
  <c r="K865" i="1" s="1"/>
  <c r="J866" i="1"/>
  <c r="K866" i="1" s="1"/>
  <c r="J867" i="1"/>
  <c r="K867" i="1" s="1"/>
  <c r="J868" i="1"/>
  <c r="K868" i="1" s="1"/>
  <c r="J869" i="1"/>
  <c r="K869" i="1" s="1"/>
  <c r="J870" i="1"/>
  <c r="K870" i="1" s="1"/>
  <c r="J871" i="1"/>
  <c r="K871" i="1" s="1"/>
  <c r="J872" i="1"/>
  <c r="K872" i="1" s="1"/>
  <c r="J873" i="1"/>
  <c r="K873" i="1" s="1"/>
  <c r="J874" i="1"/>
  <c r="K874" i="1" s="1"/>
  <c r="J875" i="1"/>
  <c r="K875" i="1" s="1"/>
  <c r="J876" i="1"/>
  <c r="K876" i="1" s="1"/>
  <c r="J877" i="1"/>
  <c r="K877" i="1" s="1"/>
  <c r="J878" i="1"/>
  <c r="K878" i="1" s="1"/>
  <c r="J879" i="1"/>
  <c r="K879" i="1" s="1"/>
  <c r="J880" i="1"/>
  <c r="K880" i="1" s="1"/>
  <c r="J881" i="1"/>
  <c r="K881" i="1" s="1"/>
  <c r="J882" i="1"/>
  <c r="K882" i="1" s="1"/>
  <c r="J883" i="1"/>
  <c r="K883" i="1" s="1"/>
  <c r="J884" i="1"/>
  <c r="K884" i="1" s="1"/>
  <c r="J885" i="1"/>
  <c r="K885" i="1" s="1"/>
  <c r="J886" i="1"/>
  <c r="K886" i="1" s="1"/>
  <c r="J887" i="1"/>
  <c r="K887" i="1" s="1"/>
  <c r="J888" i="1"/>
  <c r="K888" i="1" s="1"/>
  <c r="J889" i="1"/>
  <c r="K889" i="1" s="1"/>
  <c r="J890" i="1"/>
  <c r="K890" i="1" s="1"/>
  <c r="J891" i="1"/>
  <c r="K891" i="1" s="1"/>
  <c r="J892" i="1"/>
  <c r="K892" i="1" s="1"/>
  <c r="J893" i="1"/>
  <c r="K893" i="1" s="1"/>
  <c r="J894" i="1"/>
  <c r="K894" i="1" s="1"/>
  <c r="J895" i="1"/>
  <c r="K895" i="1" s="1"/>
  <c r="J896" i="1"/>
  <c r="K896" i="1" s="1"/>
  <c r="J897" i="1"/>
  <c r="K897" i="1" s="1"/>
  <c r="J898" i="1"/>
  <c r="K898" i="1" s="1"/>
  <c r="J899" i="1"/>
  <c r="K899" i="1" s="1"/>
  <c r="J900" i="1"/>
  <c r="K900" i="1" s="1"/>
  <c r="J901" i="1"/>
  <c r="K901" i="1" s="1"/>
  <c r="J902" i="1"/>
  <c r="K902" i="1" s="1"/>
  <c r="J903" i="1"/>
  <c r="K903" i="1" s="1"/>
  <c r="J904" i="1"/>
  <c r="K904" i="1" s="1"/>
  <c r="J905" i="1"/>
  <c r="K905" i="1" s="1"/>
  <c r="J906" i="1"/>
  <c r="K906" i="1" s="1"/>
  <c r="J907" i="1"/>
  <c r="K907" i="1" s="1"/>
  <c r="J908" i="1"/>
  <c r="K908" i="1" s="1"/>
  <c r="J909" i="1"/>
  <c r="K909" i="1" s="1"/>
  <c r="J910" i="1"/>
  <c r="K910" i="1" s="1"/>
  <c r="J911" i="1"/>
  <c r="K911" i="1" s="1"/>
  <c r="J912" i="1"/>
  <c r="K912" i="1" s="1"/>
  <c r="J913" i="1"/>
  <c r="K913" i="1" s="1"/>
  <c r="J914" i="1"/>
  <c r="K914" i="1" s="1"/>
  <c r="J915" i="1"/>
  <c r="K915" i="1" s="1"/>
  <c r="J916" i="1"/>
  <c r="K916" i="1" s="1"/>
  <c r="J917" i="1"/>
  <c r="K917" i="1" s="1"/>
  <c r="J918" i="1"/>
  <c r="K918" i="1" s="1"/>
  <c r="J919" i="1"/>
  <c r="K919" i="1" s="1"/>
  <c r="J920" i="1"/>
  <c r="K920" i="1" s="1"/>
  <c r="J921" i="1"/>
  <c r="K921" i="1" s="1"/>
  <c r="J922" i="1"/>
  <c r="K922" i="1" s="1"/>
  <c r="J923" i="1"/>
  <c r="K923" i="1" s="1"/>
  <c r="J924" i="1"/>
  <c r="K924" i="1" s="1"/>
  <c r="J925" i="1"/>
  <c r="K925" i="1" s="1"/>
  <c r="J926" i="1"/>
  <c r="K926" i="1" s="1"/>
  <c r="J927" i="1"/>
  <c r="K927" i="1" s="1"/>
  <c r="J928" i="1"/>
  <c r="K928" i="1" s="1"/>
  <c r="J929" i="1"/>
  <c r="K929" i="1" s="1"/>
  <c r="J930" i="1"/>
  <c r="K930" i="1" s="1"/>
  <c r="J931" i="1"/>
  <c r="K931" i="1" s="1"/>
  <c r="J932" i="1"/>
  <c r="K932" i="1" s="1"/>
  <c r="J933" i="1"/>
  <c r="K933" i="1" s="1"/>
  <c r="J934" i="1"/>
  <c r="K934" i="1" s="1"/>
  <c r="J935" i="1"/>
  <c r="K935" i="1" s="1"/>
  <c r="J936" i="1"/>
  <c r="K936" i="1" s="1"/>
  <c r="J937" i="1"/>
  <c r="K937" i="1" s="1"/>
  <c r="J938" i="1"/>
  <c r="K938" i="1" s="1"/>
  <c r="J939" i="1"/>
  <c r="K939" i="1" s="1"/>
  <c r="J940" i="1"/>
  <c r="K940" i="1" s="1"/>
  <c r="J941" i="1"/>
  <c r="K941" i="1" s="1"/>
  <c r="J942" i="1"/>
  <c r="K942" i="1" s="1"/>
  <c r="J943" i="1"/>
  <c r="K943" i="1" s="1"/>
  <c r="J944" i="1"/>
  <c r="K944" i="1" s="1"/>
  <c r="J945" i="1"/>
  <c r="K945" i="1" s="1"/>
  <c r="J946" i="1"/>
  <c r="K946" i="1" s="1"/>
  <c r="J947" i="1"/>
  <c r="K947" i="1" s="1"/>
  <c r="J948" i="1"/>
  <c r="K948" i="1" s="1"/>
  <c r="J949" i="1"/>
  <c r="K949" i="1" s="1"/>
  <c r="J950" i="1"/>
  <c r="K950" i="1" s="1"/>
  <c r="J951" i="1"/>
  <c r="K951" i="1" s="1"/>
  <c r="J952" i="1"/>
  <c r="K952" i="1" s="1"/>
  <c r="J953" i="1"/>
  <c r="K953" i="1" s="1"/>
  <c r="J954" i="1"/>
  <c r="K954" i="1" s="1"/>
  <c r="J955" i="1"/>
  <c r="K955" i="1" s="1"/>
  <c r="J956" i="1"/>
  <c r="K956" i="1" s="1"/>
  <c r="J957" i="1"/>
  <c r="K957" i="1" s="1"/>
  <c r="J958" i="1"/>
  <c r="K958" i="1" s="1"/>
  <c r="J959" i="1"/>
  <c r="K959" i="1" s="1"/>
  <c r="J960" i="1"/>
  <c r="K960" i="1" s="1"/>
  <c r="J961" i="1"/>
  <c r="K961" i="1" s="1"/>
  <c r="J962" i="1"/>
  <c r="K962" i="1" s="1"/>
  <c r="J963" i="1"/>
  <c r="K963" i="1" s="1"/>
  <c r="J964" i="1"/>
  <c r="K964" i="1" s="1"/>
  <c r="J965" i="1"/>
  <c r="K965" i="1" s="1"/>
  <c r="J966" i="1"/>
  <c r="K966" i="1" s="1"/>
  <c r="J967" i="1"/>
  <c r="K967" i="1" s="1"/>
  <c r="J968" i="1"/>
  <c r="K968" i="1" s="1"/>
  <c r="J969" i="1"/>
  <c r="K969" i="1" s="1"/>
  <c r="J970" i="1"/>
  <c r="K970" i="1" s="1"/>
  <c r="J971" i="1"/>
  <c r="K971" i="1" s="1"/>
  <c r="J972" i="1"/>
  <c r="K972" i="1" s="1"/>
  <c r="J973" i="1"/>
  <c r="K973" i="1" s="1"/>
  <c r="J974" i="1"/>
  <c r="K974" i="1" s="1"/>
  <c r="J975" i="1"/>
  <c r="K975" i="1" s="1"/>
  <c r="J976" i="1"/>
  <c r="K976" i="1" s="1"/>
  <c r="J977" i="1"/>
  <c r="K977" i="1" s="1"/>
  <c r="J978" i="1"/>
  <c r="K978" i="1" s="1"/>
  <c r="J979" i="1"/>
  <c r="K979" i="1" s="1"/>
  <c r="J980" i="1"/>
  <c r="K980" i="1" s="1"/>
  <c r="J981" i="1"/>
  <c r="K981" i="1" s="1"/>
  <c r="J982" i="1"/>
  <c r="K982" i="1" s="1"/>
  <c r="J983" i="1"/>
  <c r="K983" i="1" s="1"/>
  <c r="J984" i="1"/>
  <c r="K984" i="1" s="1"/>
  <c r="J985" i="1"/>
  <c r="K985" i="1" s="1"/>
  <c r="J986" i="1"/>
  <c r="K986" i="1" s="1"/>
  <c r="J987" i="1"/>
  <c r="K987" i="1" s="1"/>
  <c r="J988" i="1"/>
  <c r="K988" i="1" s="1"/>
  <c r="J989" i="1"/>
  <c r="K989" i="1" s="1"/>
  <c r="J990" i="1"/>
  <c r="K990" i="1" s="1"/>
  <c r="J991" i="1"/>
  <c r="K991" i="1" s="1"/>
  <c r="J992" i="1"/>
  <c r="K992" i="1" s="1"/>
  <c r="J993" i="1"/>
  <c r="K993" i="1" s="1"/>
  <c r="J994" i="1"/>
  <c r="K994" i="1" s="1"/>
  <c r="J995" i="1"/>
  <c r="K995" i="1" s="1"/>
  <c r="J996" i="1"/>
  <c r="K996" i="1" s="1"/>
  <c r="J997" i="1"/>
  <c r="K997" i="1" s="1"/>
  <c r="J998" i="1"/>
  <c r="K998" i="1" s="1"/>
  <c r="J999" i="1"/>
  <c r="K999" i="1" s="1"/>
  <c r="J1000" i="1"/>
  <c r="K1000" i="1" s="1"/>
  <c r="J1001" i="1"/>
  <c r="K1001" i="1" s="1"/>
  <c r="J1002" i="1"/>
  <c r="K1002" i="1" s="1"/>
  <c r="J1003" i="1"/>
  <c r="K1003" i="1" s="1"/>
  <c r="J1004" i="1"/>
  <c r="K1004" i="1" s="1"/>
  <c r="J1005" i="1"/>
  <c r="K1005" i="1" s="1"/>
  <c r="J1006" i="1"/>
  <c r="K1006" i="1" s="1"/>
  <c r="J1007" i="1"/>
  <c r="K1007" i="1" s="1"/>
  <c r="J1008" i="1"/>
  <c r="K1008" i="1" s="1"/>
  <c r="J1009" i="1"/>
  <c r="K1009" i="1" s="1"/>
  <c r="J1010" i="1"/>
  <c r="K1010" i="1" s="1"/>
  <c r="J1011" i="1"/>
  <c r="K1011" i="1" s="1"/>
  <c r="J1012" i="1"/>
  <c r="K1012" i="1" s="1"/>
  <c r="J1013" i="1"/>
  <c r="K1013" i="1" s="1"/>
  <c r="J1014" i="1"/>
  <c r="K1014" i="1" s="1"/>
  <c r="J1015" i="1"/>
  <c r="K1015" i="1" s="1"/>
  <c r="J1016" i="1"/>
  <c r="K1016" i="1" s="1"/>
  <c r="J1017" i="1"/>
  <c r="K1017" i="1" s="1"/>
  <c r="J1018" i="1"/>
  <c r="K1018" i="1" s="1"/>
  <c r="J1019" i="1"/>
  <c r="K1019" i="1" s="1"/>
  <c r="J1020" i="1"/>
  <c r="K1020" i="1" s="1"/>
  <c r="J1021" i="1"/>
  <c r="K1021" i="1" s="1"/>
  <c r="J1022" i="1"/>
  <c r="K1022" i="1" s="1"/>
  <c r="J1023" i="1"/>
  <c r="K1023" i="1" s="1"/>
  <c r="J1024" i="1"/>
  <c r="K1024" i="1" s="1"/>
  <c r="J1025" i="1"/>
  <c r="K1025" i="1" s="1"/>
  <c r="J1026" i="1"/>
  <c r="K1026" i="1" s="1"/>
  <c r="J1027" i="1"/>
  <c r="K1027" i="1" s="1"/>
  <c r="J1028" i="1"/>
  <c r="K1028" i="1" s="1"/>
  <c r="J1029" i="1"/>
  <c r="K1029" i="1" s="1"/>
  <c r="J1030" i="1"/>
  <c r="K1030" i="1" s="1"/>
  <c r="J1031" i="1"/>
  <c r="K1031" i="1" s="1"/>
  <c r="J1032" i="1"/>
  <c r="K1032" i="1" s="1"/>
  <c r="J1033" i="1"/>
  <c r="K1033" i="1" s="1"/>
  <c r="J1034" i="1"/>
  <c r="K1034" i="1" s="1"/>
  <c r="J1035" i="1"/>
  <c r="K1035" i="1" s="1"/>
  <c r="J1036" i="1"/>
  <c r="K1036" i="1" s="1"/>
  <c r="J1037" i="1"/>
  <c r="K1037" i="1" s="1"/>
  <c r="J1038" i="1"/>
  <c r="K1038" i="1" s="1"/>
  <c r="J1039" i="1"/>
  <c r="K1039" i="1" s="1"/>
  <c r="J1040" i="1"/>
  <c r="K1040" i="1" s="1"/>
  <c r="J1041" i="1"/>
  <c r="K1041" i="1" s="1"/>
  <c r="J1042" i="1"/>
  <c r="K1042" i="1" s="1"/>
  <c r="J1043" i="1"/>
  <c r="K1043" i="1" s="1"/>
  <c r="J1044" i="1"/>
  <c r="K1044" i="1" s="1"/>
  <c r="J1045" i="1"/>
  <c r="K1045" i="1" s="1"/>
  <c r="J1046" i="1"/>
  <c r="K1046" i="1" s="1"/>
  <c r="J1047" i="1"/>
  <c r="K1047" i="1" s="1"/>
  <c r="J1048" i="1"/>
  <c r="K1048" i="1" s="1"/>
  <c r="J1049" i="1"/>
  <c r="K1049" i="1" s="1"/>
  <c r="J1050" i="1"/>
  <c r="K1050" i="1" s="1"/>
  <c r="J1051" i="1"/>
  <c r="K1051" i="1" s="1"/>
  <c r="J1052" i="1"/>
  <c r="K1052" i="1" s="1"/>
  <c r="J1053" i="1"/>
  <c r="K1053" i="1" s="1"/>
  <c r="J1054" i="1"/>
  <c r="K1054" i="1" s="1"/>
  <c r="J1055" i="1"/>
  <c r="K1055" i="1" s="1"/>
  <c r="J1056" i="1"/>
  <c r="K1056" i="1" s="1"/>
  <c r="J1057" i="1"/>
  <c r="K1057" i="1" s="1"/>
  <c r="J1058" i="1"/>
  <c r="K1058" i="1" s="1"/>
  <c r="J1059" i="1"/>
  <c r="K1059" i="1" s="1"/>
  <c r="J1060" i="1"/>
  <c r="K1060" i="1" s="1"/>
  <c r="J1061" i="1"/>
  <c r="K1061" i="1" s="1"/>
  <c r="J1062" i="1"/>
  <c r="K1062" i="1" s="1"/>
  <c r="J1063" i="1"/>
  <c r="K1063" i="1" s="1"/>
  <c r="J1064" i="1"/>
  <c r="K1064" i="1" s="1"/>
  <c r="J1065" i="1"/>
  <c r="K1065" i="1" s="1"/>
  <c r="J1066" i="1"/>
  <c r="K1066" i="1" s="1"/>
  <c r="J1067" i="1"/>
  <c r="K1067" i="1" s="1"/>
  <c r="J1068" i="1"/>
  <c r="K1068" i="1" s="1"/>
  <c r="J1069" i="1"/>
  <c r="K1069" i="1" s="1"/>
  <c r="J1070" i="1"/>
  <c r="K1070" i="1" s="1"/>
  <c r="J1071" i="1"/>
  <c r="K1071" i="1" s="1"/>
  <c r="J1072" i="1"/>
  <c r="K1072" i="1" s="1"/>
  <c r="J1073" i="1"/>
  <c r="K1073" i="1" s="1"/>
  <c r="J1074" i="1"/>
  <c r="K1074" i="1" s="1"/>
  <c r="J1075" i="1"/>
  <c r="K1075" i="1" s="1"/>
  <c r="J1076" i="1"/>
  <c r="K1076" i="1" s="1"/>
  <c r="J1077" i="1"/>
  <c r="K1077" i="1" s="1"/>
  <c r="J1078" i="1"/>
  <c r="K1078" i="1" s="1"/>
  <c r="J1079" i="1"/>
  <c r="K1079" i="1" s="1"/>
  <c r="J1080" i="1"/>
  <c r="K1080" i="1" s="1"/>
  <c r="J1081" i="1"/>
  <c r="K1081" i="1" s="1"/>
  <c r="J1082" i="1"/>
  <c r="K1082" i="1" s="1"/>
  <c r="J1083" i="1"/>
  <c r="K1083" i="1" s="1"/>
  <c r="J1084" i="1"/>
  <c r="K1084" i="1" s="1"/>
  <c r="J1085" i="1"/>
  <c r="K1085" i="1" s="1"/>
  <c r="J1086" i="1"/>
  <c r="K1086" i="1" s="1"/>
  <c r="J1087" i="1"/>
  <c r="K1087" i="1" s="1"/>
  <c r="J1088" i="1"/>
  <c r="K1088" i="1" s="1"/>
  <c r="J1089" i="1"/>
  <c r="K1089" i="1" s="1"/>
  <c r="J1090" i="1"/>
  <c r="K1090" i="1" s="1"/>
  <c r="J1091" i="1"/>
  <c r="K1091" i="1" s="1"/>
  <c r="J1092" i="1"/>
  <c r="K1092" i="1" s="1"/>
  <c r="J1093" i="1"/>
  <c r="K1093" i="1" s="1"/>
  <c r="J1094" i="1"/>
  <c r="K1094" i="1" s="1"/>
  <c r="J1095" i="1"/>
  <c r="K1095" i="1" s="1"/>
  <c r="J1096" i="1"/>
  <c r="K1096" i="1" s="1"/>
  <c r="J1097" i="1"/>
  <c r="K1097" i="1" s="1"/>
  <c r="J1098" i="1"/>
  <c r="K1098" i="1" s="1"/>
  <c r="J1099" i="1"/>
  <c r="K1099" i="1" s="1"/>
  <c r="J1100" i="1"/>
  <c r="K1100" i="1" s="1"/>
  <c r="J1101" i="1"/>
  <c r="K1101" i="1" s="1"/>
  <c r="J1102" i="1"/>
  <c r="K1102" i="1" s="1"/>
  <c r="J1103" i="1"/>
  <c r="K1103" i="1" s="1"/>
  <c r="J1104" i="1"/>
  <c r="K1104" i="1" s="1"/>
  <c r="J1105" i="1"/>
  <c r="K1105" i="1" s="1"/>
  <c r="J1106" i="1"/>
  <c r="K1106" i="1" s="1"/>
  <c r="J1107" i="1"/>
  <c r="K1107" i="1" s="1"/>
  <c r="J1108" i="1"/>
  <c r="K1108" i="1" s="1"/>
  <c r="J1109" i="1"/>
  <c r="K1109" i="1" s="1"/>
  <c r="J1110" i="1"/>
  <c r="K1110" i="1" s="1"/>
  <c r="J1111" i="1"/>
  <c r="K1111" i="1" s="1"/>
  <c r="J1112" i="1"/>
  <c r="K1112" i="1" s="1"/>
  <c r="J1113" i="1"/>
  <c r="K1113" i="1" s="1"/>
  <c r="J1114" i="1"/>
  <c r="K1114" i="1" s="1"/>
  <c r="J1115" i="1"/>
  <c r="K1115" i="1" s="1"/>
  <c r="J1116" i="1"/>
  <c r="K1116" i="1" s="1"/>
  <c r="J1117" i="1"/>
  <c r="K1117" i="1" s="1"/>
  <c r="J1118" i="1"/>
  <c r="K1118" i="1" s="1"/>
  <c r="J1119" i="1"/>
  <c r="K1119" i="1" s="1"/>
  <c r="J1120" i="1"/>
  <c r="K1120" i="1" s="1"/>
  <c r="J1121" i="1"/>
  <c r="K1121" i="1" s="1"/>
  <c r="J1122" i="1"/>
  <c r="K1122" i="1" s="1"/>
  <c r="J1123" i="1"/>
  <c r="K1123" i="1" s="1"/>
  <c r="J1124" i="1"/>
  <c r="K1124" i="1" s="1"/>
  <c r="J1125" i="1"/>
  <c r="K1125" i="1" s="1"/>
  <c r="J1126" i="1"/>
  <c r="K1126" i="1" s="1"/>
  <c r="J1127" i="1"/>
  <c r="K1127" i="1" s="1"/>
  <c r="J1128" i="1"/>
  <c r="K1128" i="1" s="1"/>
  <c r="J1129" i="1"/>
  <c r="K1129" i="1" s="1"/>
  <c r="J1130" i="1"/>
  <c r="K1130" i="1" s="1"/>
  <c r="J1131" i="1"/>
  <c r="K1131" i="1" s="1"/>
  <c r="J1132" i="1"/>
  <c r="K1132" i="1" s="1"/>
  <c r="J1133" i="1"/>
  <c r="K1133" i="1" s="1"/>
  <c r="J1134" i="1"/>
  <c r="K1134" i="1" s="1"/>
  <c r="J1135" i="1"/>
  <c r="K1135" i="1" s="1"/>
  <c r="J1136" i="1"/>
  <c r="K1136" i="1" s="1"/>
  <c r="J1137" i="1"/>
  <c r="K1137" i="1" s="1"/>
  <c r="J1138" i="1"/>
  <c r="K1138" i="1" s="1"/>
  <c r="J1139" i="1"/>
  <c r="K1139" i="1" s="1"/>
  <c r="J1140" i="1"/>
  <c r="K1140" i="1" s="1"/>
  <c r="J1141" i="1"/>
  <c r="K1141" i="1" s="1"/>
  <c r="J1142" i="1"/>
  <c r="K1142" i="1" s="1"/>
  <c r="J1143" i="1"/>
  <c r="K1143" i="1" s="1"/>
  <c r="J1144" i="1"/>
  <c r="K1144" i="1" s="1"/>
  <c r="J1145" i="1"/>
  <c r="K1145" i="1" s="1"/>
  <c r="J1146" i="1"/>
  <c r="K1146" i="1" s="1"/>
  <c r="J1147" i="1"/>
  <c r="K1147" i="1" s="1"/>
  <c r="J1148" i="1"/>
  <c r="K1148" i="1" s="1"/>
  <c r="J1149" i="1"/>
  <c r="K1149" i="1" s="1"/>
  <c r="J1150" i="1"/>
  <c r="K1150" i="1" s="1"/>
  <c r="J1151" i="1"/>
  <c r="K1151" i="1" s="1"/>
  <c r="J1152" i="1"/>
  <c r="K1152" i="1" s="1"/>
  <c r="J1153" i="1"/>
  <c r="K1153" i="1" s="1"/>
  <c r="J1154" i="1"/>
  <c r="K1154" i="1" s="1"/>
  <c r="J1155" i="1"/>
  <c r="K1155" i="1" s="1"/>
  <c r="J1156" i="1"/>
  <c r="K1156" i="1" s="1"/>
  <c r="J1157" i="1"/>
  <c r="K1157" i="1" s="1"/>
  <c r="J1158" i="1"/>
  <c r="K1158" i="1" s="1"/>
  <c r="J1159" i="1"/>
  <c r="K1159" i="1" s="1"/>
  <c r="J1160" i="1"/>
  <c r="K1160" i="1" s="1"/>
  <c r="J1161" i="1"/>
  <c r="K1161" i="1" s="1"/>
  <c r="J1162" i="1"/>
  <c r="K1162" i="1" s="1"/>
  <c r="J1163" i="1"/>
  <c r="K1163" i="1" s="1"/>
  <c r="J1164" i="1"/>
  <c r="K1164" i="1" s="1"/>
  <c r="J1165" i="1"/>
  <c r="K1165" i="1" s="1"/>
  <c r="J1166" i="1"/>
  <c r="K1166" i="1" s="1"/>
  <c r="J1167" i="1"/>
  <c r="K1167" i="1" s="1"/>
  <c r="J1168" i="1"/>
  <c r="K1168" i="1" s="1"/>
  <c r="J1169" i="1"/>
  <c r="K1169" i="1" s="1"/>
  <c r="J1170" i="1"/>
  <c r="K1170" i="1" s="1"/>
  <c r="J1171" i="1"/>
  <c r="K1171" i="1" s="1"/>
  <c r="J1172" i="1"/>
  <c r="K1172" i="1" s="1"/>
  <c r="J1173" i="1"/>
  <c r="K1173" i="1" s="1"/>
  <c r="J1174" i="1"/>
  <c r="K1174" i="1" s="1"/>
  <c r="J1175" i="1"/>
  <c r="K1175" i="1" s="1"/>
  <c r="J1176" i="1"/>
  <c r="K1176" i="1" s="1"/>
  <c r="J1177" i="1"/>
  <c r="K1177" i="1" s="1"/>
  <c r="J1178" i="1"/>
  <c r="K1178" i="1" s="1"/>
  <c r="J1179" i="1"/>
  <c r="K1179" i="1" s="1"/>
  <c r="J1180" i="1"/>
  <c r="K1180" i="1" s="1"/>
  <c r="J1181" i="1"/>
  <c r="K1181" i="1" s="1"/>
  <c r="J1182" i="1"/>
  <c r="K1182" i="1" s="1"/>
  <c r="J1183" i="1"/>
  <c r="K1183" i="1" s="1"/>
  <c r="J1184" i="1"/>
  <c r="K1184" i="1" s="1"/>
  <c r="J1185" i="1"/>
  <c r="K1185" i="1" s="1"/>
  <c r="J1186" i="1"/>
  <c r="K1186" i="1" s="1"/>
  <c r="J1187" i="1"/>
  <c r="K1187" i="1" s="1"/>
  <c r="J1188" i="1"/>
  <c r="K1188" i="1" s="1"/>
  <c r="J1189" i="1"/>
  <c r="K1189" i="1" s="1"/>
  <c r="J1190" i="1"/>
  <c r="K1190" i="1" s="1"/>
  <c r="J1191" i="1"/>
  <c r="K1191" i="1" s="1"/>
  <c r="J1192" i="1"/>
  <c r="K1192" i="1" s="1"/>
  <c r="J1193" i="1"/>
  <c r="K1193" i="1" s="1"/>
  <c r="J1194" i="1"/>
  <c r="K1194" i="1" s="1"/>
  <c r="J1195" i="1"/>
  <c r="K1195" i="1" s="1"/>
  <c r="J1196" i="1"/>
  <c r="K1196" i="1" s="1"/>
  <c r="J1197" i="1"/>
  <c r="K1197" i="1" s="1"/>
  <c r="J1198" i="1"/>
  <c r="K1198" i="1" s="1"/>
  <c r="J1199" i="1"/>
  <c r="K1199" i="1" s="1"/>
  <c r="J1200" i="1"/>
  <c r="K1200" i="1" s="1"/>
  <c r="J1201" i="1"/>
  <c r="K1201" i="1" s="1"/>
  <c r="J1202" i="1"/>
  <c r="K1202" i="1" s="1"/>
  <c r="J1203" i="1"/>
  <c r="K1203" i="1" s="1"/>
  <c r="J1204" i="1"/>
  <c r="K1204" i="1" s="1"/>
  <c r="J1205" i="1"/>
  <c r="K1205" i="1" s="1"/>
  <c r="J1206" i="1"/>
  <c r="K1206" i="1" s="1"/>
  <c r="J1207" i="1"/>
  <c r="K1207" i="1" s="1"/>
  <c r="J1208" i="1"/>
  <c r="K1208" i="1" s="1"/>
  <c r="J1209" i="1"/>
  <c r="K1209" i="1" s="1"/>
  <c r="J1210" i="1"/>
  <c r="K1210" i="1" s="1"/>
  <c r="J1211" i="1"/>
  <c r="K1211" i="1" s="1"/>
  <c r="J1212" i="1"/>
  <c r="K1212" i="1" s="1"/>
  <c r="J1213" i="1"/>
  <c r="K1213" i="1" s="1"/>
  <c r="J1214" i="1"/>
  <c r="K1214" i="1" s="1"/>
  <c r="J1215" i="1"/>
  <c r="K1215" i="1" s="1"/>
  <c r="J1216" i="1"/>
  <c r="K1216" i="1" s="1"/>
  <c r="J1217" i="1"/>
  <c r="K1217" i="1" s="1"/>
  <c r="J1218" i="1"/>
  <c r="K1218" i="1" s="1"/>
  <c r="J1219" i="1"/>
  <c r="K1219" i="1" s="1"/>
  <c r="J1220" i="1"/>
  <c r="K1220" i="1" s="1"/>
  <c r="J1221" i="1"/>
  <c r="K1221" i="1" s="1"/>
  <c r="J1222" i="1"/>
  <c r="K1222" i="1" s="1"/>
  <c r="J1223" i="1"/>
  <c r="K1223" i="1" s="1"/>
  <c r="J1224" i="1"/>
  <c r="K1224" i="1" s="1"/>
  <c r="J1225" i="1"/>
  <c r="K1225" i="1" s="1"/>
  <c r="J1226" i="1"/>
  <c r="K1226" i="1" s="1"/>
  <c r="J1227" i="1"/>
  <c r="K1227" i="1" s="1"/>
  <c r="J1228" i="1"/>
  <c r="K1228" i="1" s="1"/>
  <c r="J1229" i="1"/>
  <c r="K1229" i="1" s="1"/>
  <c r="J1230" i="1"/>
  <c r="K1230" i="1" s="1"/>
  <c r="J1231" i="1"/>
  <c r="K1231" i="1" s="1"/>
  <c r="J1232" i="1"/>
  <c r="K1232" i="1" s="1"/>
  <c r="J1233" i="1"/>
  <c r="K1233" i="1" s="1"/>
  <c r="J1234" i="1"/>
  <c r="K1234" i="1" s="1"/>
  <c r="J1235" i="1"/>
  <c r="K1235" i="1" s="1"/>
  <c r="J1236" i="1"/>
  <c r="K1236" i="1" s="1"/>
  <c r="J1237" i="1"/>
  <c r="K1237" i="1" s="1"/>
  <c r="J1238" i="1"/>
  <c r="K1238" i="1" s="1"/>
  <c r="J1239" i="1"/>
  <c r="K1239" i="1" s="1"/>
  <c r="J1240" i="1"/>
  <c r="K1240" i="1" s="1"/>
  <c r="J1241" i="1"/>
  <c r="K1241" i="1" s="1"/>
  <c r="J1242" i="1"/>
  <c r="K1242" i="1" s="1"/>
  <c r="J1243" i="1"/>
  <c r="K1243" i="1" s="1"/>
  <c r="J1244" i="1"/>
  <c r="K1244" i="1" s="1"/>
  <c r="J1245" i="1"/>
  <c r="K1245" i="1" s="1"/>
  <c r="J1246" i="1"/>
  <c r="K1246" i="1" s="1"/>
  <c r="J1247" i="1"/>
  <c r="K1247" i="1" s="1"/>
  <c r="J1248" i="1"/>
  <c r="K1248" i="1" s="1"/>
  <c r="J1249" i="1"/>
  <c r="K1249" i="1" s="1"/>
  <c r="J1250" i="1"/>
  <c r="K1250" i="1" s="1"/>
  <c r="J1251" i="1"/>
  <c r="K1251" i="1" s="1"/>
  <c r="J1252" i="1"/>
  <c r="K1252" i="1" s="1"/>
  <c r="J1253" i="1"/>
  <c r="K1253" i="1" s="1"/>
  <c r="J1254" i="1"/>
  <c r="K1254" i="1" s="1"/>
  <c r="J1255" i="1"/>
  <c r="K1255" i="1" s="1"/>
  <c r="J1256" i="1"/>
  <c r="K1256" i="1" s="1"/>
  <c r="J1257" i="1"/>
  <c r="K1257" i="1" s="1"/>
  <c r="J1258" i="1"/>
  <c r="K1258" i="1" s="1"/>
  <c r="J1259" i="1"/>
  <c r="K1259" i="1" s="1"/>
  <c r="J1260" i="1"/>
  <c r="K1260" i="1" s="1"/>
  <c r="J1261" i="1"/>
  <c r="K1261" i="1" s="1"/>
  <c r="J1262" i="1"/>
  <c r="K1262" i="1" s="1"/>
  <c r="J1263" i="1"/>
  <c r="K1263" i="1" s="1"/>
  <c r="J1264" i="1"/>
  <c r="K1264" i="1" s="1"/>
  <c r="J1265" i="1"/>
  <c r="K1265" i="1" s="1"/>
  <c r="J1266" i="1"/>
  <c r="K1266" i="1" s="1"/>
  <c r="J1267" i="1"/>
  <c r="K1267" i="1" s="1"/>
  <c r="J1268" i="1"/>
  <c r="K1268" i="1" s="1"/>
  <c r="J1269" i="1"/>
  <c r="K1269" i="1" s="1"/>
  <c r="J1270" i="1"/>
  <c r="K1270" i="1" s="1"/>
  <c r="J1271" i="1"/>
  <c r="K1271" i="1" s="1"/>
  <c r="J1272" i="1"/>
  <c r="K1272" i="1" s="1"/>
  <c r="J1273" i="1"/>
  <c r="K1273" i="1" s="1"/>
  <c r="J1274" i="1"/>
  <c r="K1274" i="1" s="1"/>
  <c r="J1275" i="1"/>
  <c r="K1275" i="1" s="1"/>
  <c r="J1276" i="1"/>
  <c r="K1276" i="1" s="1"/>
  <c r="J1277" i="1"/>
  <c r="K1277" i="1" s="1"/>
  <c r="J1278" i="1"/>
  <c r="K1278" i="1" s="1"/>
  <c r="J1279" i="1"/>
  <c r="K1279" i="1" s="1"/>
  <c r="J1280" i="1"/>
  <c r="K1280" i="1" s="1"/>
  <c r="J1281" i="1"/>
  <c r="K1281" i="1" s="1"/>
  <c r="J1282" i="1"/>
  <c r="K1282" i="1" s="1"/>
  <c r="J1283" i="1"/>
  <c r="K1283" i="1" s="1"/>
  <c r="J1284" i="1"/>
  <c r="K1284" i="1" s="1"/>
  <c r="J1285" i="1"/>
  <c r="K1285" i="1" s="1"/>
  <c r="J1286" i="1"/>
  <c r="K1286" i="1" s="1"/>
  <c r="J1287" i="1"/>
  <c r="K1287" i="1" s="1"/>
  <c r="J1288" i="1"/>
  <c r="K1288" i="1" s="1"/>
  <c r="J1289" i="1"/>
  <c r="K1289" i="1" s="1"/>
  <c r="J1290" i="1"/>
  <c r="K1290" i="1" s="1"/>
  <c r="J1291" i="1"/>
  <c r="K1291" i="1" s="1"/>
  <c r="J1292" i="1"/>
  <c r="K1292" i="1" s="1"/>
  <c r="J1293" i="1"/>
  <c r="K1293" i="1" s="1"/>
  <c r="J1294" i="1"/>
  <c r="K1294" i="1" s="1"/>
  <c r="J1295" i="1"/>
  <c r="K1295" i="1" s="1"/>
  <c r="J1296" i="1"/>
  <c r="K1296" i="1" s="1"/>
  <c r="J1297" i="1"/>
  <c r="K1297" i="1" s="1"/>
  <c r="J1298" i="1"/>
  <c r="K1298" i="1" s="1"/>
  <c r="J1299" i="1"/>
  <c r="K1299" i="1" s="1"/>
  <c r="J1300" i="1"/>
  <c r="K1300" i="1" s="1"/>
  <c r="J1301" i="1"/>
  <c r="K1301" i="1" s="1"/>
  <c r="J1302" i="1"/>
  <c r="K1302" i="1" s="1"/>
  <c r="J1303" i="1"/>
  <c r="K1303" i="1" s="1"/>
  <c r="J1304" i="1"/>
  <c r="K1304" i="1" s="1"/>
  <c r="J1305" i="1"/>
  <c r="K1305" i="1" s="1"/>
  <c r="J1306" i="1"/>
  <c r="K1306" i="1" s="1"/>
  <c r="J1307" i="1"/>
  <c r="K1307" i="1" s="1"/>
  <c r="J1308" i="1"/>
  <c r="K1308" i="1" s="1"/>
  <c r="J1309" i="1"/>
  <c r="K1309" i="1" s="1"/>
  <c r="J1310" i="1"/>
  <c r="K1310" i="1" s="1"/>
  <c r="J1311" i="1"/>
  <c r="K1311" i="1" s="1"/>
  <c r="J1312" i="1"/>
  <c r="K1312" i="1" s="1"/>
  <c r="J1313" i="1"/>
  <c r="K1313" i="1" s="1"/>
  <c r="J1314" i="1"/>
  <c r="K1314" i="1" s="1"/>
  <c r="J1315" i="1"/>
  <c r="K1315" i="1" s="1"/>
  <c r="J1316" i="1"/>
  <c r="K1316" i="1" s="1"/>
  <c r="J1317" i="1"/>
  <c r="K1317" i="1" s="1"/>
  <c r="J1318" i="1"/>
  <c r="K1318" i="1" s="1"/>
  <c r="J1319" i="1"/>
  <c r="K1319" i="1" s="1"/>
  <c r="J1320" i="1"/>
  <c r="K1320" i="1" s="1"/>
  <c r="J1321" i="1"/>
  <c r="K1321" i="1" s="1"/>
  <c r="J1322" i="1"/>
  <c r="K1322" i="1" s="1"/>
  <c r="J1323" i="1"/>
  <c r="K1323" i="1" s="1"/>
  <c r="J1324" i="1"/>
  <c r="K1324" i="1" s="1"/>
  <c r="J1325" i="1"/>
  <c r="K1325" i="1" s="1"/>
  <c r="J1326" i="1"/>
  <c r="K1326" i="1" s="1"/>
  <c r="J1327" i="1"/>
  <c r="K1327" i="1" s="1"/>
  <c r="J1328" i="1"/>
  <c r="K1328" i="1" s="1"/>
  <c r="J1329" i="1"/>
  <c r="K1329" i="1" s="1"/>
  <c r="J1330" i="1"/>
  <c r="K1330" i="1" s="1"/>
  <c r="J1331" i="1"/>
  <c r="K1331" i="1" s="1"/>
  <c r="J1332" i="1"/>
  <c r="K1332" i="1" s="1"/>
  <c r="J1333" i="1"/>
  <c r="K1333" i="1" s="1"/>
  <c r="J1334" i="1"/>
  <c r="K1334" i="1" s="1"/>
  <c r="J1335" i="1"/>
  <c r="K1335" i="1" s="1"/>
  <c r="J1336" i="1"/>
  <c r="K1336" i="1" s="1"/>
  <c r="J1337" i="1"/>
  <c r="K1337" i="1" s="1"/>
  <c r="J1338" i="1"/>
  <c r="K1338" i="1" s="1"/>
  <c r="J1339" i="1"/>
  <c r="K1339" i="1" s="1"/>
  <c r="J1340" i="1"/>
  <c r="K1340" i="1" s="1"/>
  <c r="J1341" i="1"/>
  <c r="K1341" i="1" s="1"/>
  <c r="J1342" i="1"/>
  <c r="K1342" i="1" s="1"/>
  <c r="J1343" i="1"/>
  <c r="K1343" i="1" s="1"/>
  <c r="J1344" i="1"/>
  <c r="K1344" i="1" s="1"/>
  <c r="J1345" i="1"/>
  <c r="K1345" i="1" s="1"/>
  <c r="J1346" i="1"/>
  <c r="K1346" i="1" s="1"/>
  <c r="J1347" i="1"/>
  <c r="K1347" i="1" s="1"/>
  <c r="J1348" i="1"/>
  <c r="K1348" i="1" s="1"/>
  <c r="J1349" i="1"/>
  <c r="K1349" i="1" s="1"/>
  <c r="J1350" i="1"/>
  <c r="K1350" i="1" s="1"/>
  <c r="J1351" i="1"/>
  <c r="K1351" i="1" s="1"/>
  <c r="J1352" i="1"/>
  <c r="K1352" i="1" s="1"/>
  <c r="J1353" i="1"/>
  <c r="K1353" i="1" s="1"/>
  <c r="J1354" i="1"/>
  <c r="K1354" i="1" s="1"/>
  <c r="J1355" i="1"/>
  <c r="K1355" i="1" s="1"/>
  <c r="J1356" i="1"/>
  <c r="K1356" i="1" s="1"/>
  <c r="J1357" i="1"/>
  <c r="K1357" i="1" s="1"/>
  <c r="J1358" i="1"/>
  <c r="K1358" i="1" s="1"/>
  <c r="J1359" i="1"/>
  <c r="K1359" i="1" s="1"/>
  <c r="J1360" i="1"/>
  <c r="K1360" i="1" s="1"/>
  <c r="J1361" i="1"/>
  <c r="K1361" i="1" s="1"/>
  <c r="J1362" i="1"/>
  <c r="K1362" i="1" s="1"/>
  <c r="J1363" i="1"/>
  <c r="K1363" i="1" s="1"/>
  <c r="J1364" i="1"/>
  <c r="K1364" i="1" s="1"/>
  <c r="J1365" i="1"/>
  <c r="K1365" i="1" s="1"/>
  <c r="J1366" i="1"/>
  <c r="K1366" i="1" s="1"/>
  <c r="J1367" i="1"/>
  <c r="K1367" i="1" s="1"/>
  <c r="J1368" i="1"/>
  <c r="K1368" i="1" s="1"/>
  <c r="J1369" i="1"/>
  <c r="K1369" i="1" s="1"/>
  <c r="J1370" i="1"/>
  <c r="K1370" i="1" s="1"/>
  <c r="J1371" i="1"/>
  <c r="K1371" i="1" s="1"/>
  <c r="J1372" i="1"/>
  <c r="K1372" i="1" s="1"/>
  <c r="J1373" i="1"/>
  <c r="K1373" i="1" s="1"/>
  <c r="J1374" i="1"/>
  <c r="K1374" i="1" s="1"/>
  <c r="J1375" i="1"/>
  <c r="K1375" i="1" s="1"/>
  <c r="J1376" i="1"/>
  <c r="K1376" i="1" s="1"/>
  <c r="J1377" i="1"/>
  <c r="K1377" i="1" s="1"/>
  <c r="J1378" i="1"/>
  <c r="K1378" i="1" s="1"/>
  <c r="J1379" i="1"/>
  <c r="K1379" i="1" s="1"/>
  <c r="J1380" i="1"/>
  <c r="K1380" i="1" s="1"/>
  <c r="J1381" i="1"/>
  <c r="K1381" i="1" s="1"/>
  <c r="J1382" i="1"/>
  <c r="K1382" i="1" s="1"/>
  <c r="J1383" i="1"/>
  <c r="K1383" i="1" s="1"/>
  <c r="J1384" i="1"/>
  <c r="K1384" i="1" s="1"/>
  <c r="J1385" i="1"/>
  <c r="K1385" i="1" s="1"/>
  <c r="J1386" i="1"/>
  <c r="K1386" i="1" s="1"/>
  <c r="J1387" i="1"/>
  <c r="K1387" i="1" s="1"/>
  <c r="J1388" i="1"/>
  <c r="K1388" i="1" s="1"/>
  <c r="J1389" i="1"/>
  <c r="K1389" i="1" s="1"/>
  <c r="J1390" i="1"/>
  <c r="K1390" i="1" s="1"/>
  <c r="J1391" i="1"/>
  <c r="K1391" i="1" s="1"/>
  <c r="J1392" i="1"/>
  <c r="K1392" i="1" s="1"/>
  <c r="J1393" i="1"/>
  <c r="K1393" i="1" s="1"/>
  <c r="J1394" i="1"/>
  <c r="K1394" i="1" s="1"/>
  <c r="J1395" i="1"/>
  <c r="K1395" i="1" s="1"/>
  <c r="J1396" i="1"/>
  <c r="K1396" i="1" s="1"/>
  <c r="J1397" i="1"/>
  <c r="K1397" i="1" s="1"/>
  <c r="J1398" i="1"/>
  <c r="K1398" i="1" s="1"/>
  <c r="J1399" i="1"/>
  <c r="K1399" i="1" s="1"/>
  <c r="J1400" i="1"/>
  <c r="K1400" i="1" s="1"/>
  <c r="J1401" i="1"/>
  <c r="K1401" i="1" s="1"/>
  <c r="J1402" i="1"/>
  <c r="K1402" i="1" s="1"/>
  <c r="J1403" i="1"/>
  <c r="K1403" i="1" s="1"/>
  <c r="J1404" i="1"/>
  <c r="K1404" i="1" s="1"/>
  <c r="J1405" i="1"/>
  <c r="K1405" i="1" s="1"/>
  <c r="J1406" i="1"/>
  <c r="K1406" i="1" s="1"/>
  <c r="J1407" i="1"/>
  <c r="K1407" i="1" s="1"/>
  <c r="J1408" i="1"/>
  <c r="K1408" i="1" s="1"/>
  <c r="J1409" i="1"/>
  <c r="K1409" i="1" s="1"/>
  <c r="J1410" i="1"/>
  <c r="K1410" i="1" s="1"/>
  <c r="J1411" i="1"/>
  <c r="K1411" i="1" s="1"/>
  <c r="J1412" i="1"/>
  <c r="K1412" i="1" s="1"/>
  <c r="J1413" i="1"/>
  <c r="K1413" i="1" s="1"/>
  <c r="J1414" i="1"/>
  <c r="K1414" i="1" s="1"/>
  <c r="J1415" i="1"/>
  <c r="K1415" i="1" s="1"/>
  <c r="J1416" i="1"/>
  <c r="K1416" i="1" s="1"/>
  <c r="J1417" i="1"/>
  <c r="K1417" i="1" s="1"/>
  <c r="J1418" i="1"/>
  <c r="K1418" i="1" s="1"/>
  <c r="J1419" i="1"/>
  <c r="K1419" i="1" s="1"/>
  <c r="J1420" i="1"/>
  <c r="K1420" i="1" s="1"/>
  <c r="J1421" i="1"/>
  <c r="K1421" i="1" s="1"/>
  <c r="J1422" i="1"/>
  <c r="K1422" i="1" s="1"/>
  <c r="J1423" i="1"/>
  <c r="K1423" i="1" s="1"/>
  <c r="J1424" i="1"/>
  <c r="K1424" i="1" s="1"/>
  <c r="J1425" i="1"/>
  <c r="K1425" i="1" s="1"/>
  <c r="J1426" i="1"/>
  <c r="K1426" i="1" s="1"/>
  <c r="J1427" i="1"/>
  <c r="K1427" i="1" s="1"/>
  <c r="J1428" i="1"/>
  <c r="K1428" i="1" s="1"/>
  <c r="J1429" i="1"/>
  <c r="K1429" i="1" s="1"/>
  <c r="J1430" i="1"/>
  <c r="K1430" i="1" s="1"/>
  <c r="J1431" i="1"/>
  <c r="K1431" i="1" s="1"/>
  <c r="J1432" i="1"/>
  <c r="K1432" i="1" s="1"/>
  <c r="J1433" i="1"/>
  <c r="K1433" i="1" s="1"/>
  <c r="J1434" i="1"/>
  <c r="K1434" i="1" s="1"/>
  <c r="J1435" i="1"/>
  <c r="K1435" i="1" s="1"/>
  <c r="J1436" i="1"/>
  <c r="K1436" i="1" s="1"/>
  <c r="J1437" i="1"/>
  <c r="K1437" i="1" s="1"/>
  <c r="J1438" i="1"/>
  <c r="K1438" i="1" s="1"/>
  <c r="J1439" i="1"/>
  <c r="K1439" i="1" s="1"/>
  <c r="J1440" i="1"/>
  <c r="K1440" i="1" s="1"/>
  <c r="J1441" i="1"/>
  <c r="K1441" i="1" s="1"/>
  <c r="J1442" i="1"/>
  <c r="K1442" i="1" s="1"/>
  <c r="J1443" i="1"/>
  <c r="K1443" i="1" s="1"/>
  <c r="J1444" i="1"/>
  <c r="K1444" i="1" s="1"/>
  <c r="J1445" i="1"/>
  <c r="K1445" i="1" s="1"/>
  <c r="J1446" i="1"/>
  <c r="K1446" i="1" s="1"/>
  <c r="J1447" i="1"/>
  <c r="K1447" i="1" s="1"/>
  <c r="J1448" i="1"/>
  <c r="K1448" i="1" s="1"/>
  <c r="J1449" i="1"/>
  <c r="K1449" i="1" s="1"/>
  <c r="J1450" i="1"/>
  <c r="K1450" i="1" s="1"/>
  <c r="J1451" i="1"/>
  <c r="K1451" i="1" s="1"/>
  <c r="J1452" i="1"/>
  <c r="K1452" i="1" s="1"/>
  <c r="J1453" i="1"/>
  <c r="K1453" i="1" s="1"/>
  <c r="J1454" i="1"/>
  <c r="K1454" i="1" s="1"/>
  <c r="J1455" i="1"/>
  <c r="K1455" i="1" s="1"/>
  <c r="J1456" i="1"/>
  <c r="K1456" i="1" s="1"/>
  <c r="J1457" i="1"/>
  <c r="K1457" i="1" s="1"/>
  <c r="J1458" i="1"/>
  <c r="K1458" i="1" s="1"/>
  <c r="J1459" i="1"/>
  <c r="K1459" i="1" s="1"/>
  <c r="J1460" i="1"/>
  <c r="K1460" i="1" s="1"/>
  <c r="J1461" i="1"/>
  <c r="K1461" i="1" s="1"/>
  <c r="J1462" i="1"/>
  <c r="K1462" i="1" s="1"/>
  <c r="J1463" i="1"/>
  <c r="K1463" i="1" s="1"/>
  <c r="J1464" i="1"/>
  <c r="K1464" i="1" s="1"/>
  <c r="J1465" i="1"/>
  <c r="K1465" i="1" s="1"/>
  <c r="J1466" i="1"/>
  <c r="K1466" i="1" s="1"/>
  <c r="J1467" i="1"/>
  <c r="K1467" i="1" s="1"/>
  <c r="J1468" i="1"/>
  <c r="K1468" i="1" s="1"/>
  <c r="J1469" i="1"/>
  <c r="K1469" i="1" s="1"/>
  <c r="J1470" i="1"/>
  <c r="K1470" i="1" s="1"/>
  <c r="J1471" i="1"/>
  <c r="K1471" i="1" s="1"/>
  <c r="J1472" i="1"/>
  <c r="K1472" i="1" s="1"/>
  <c r="J1473" i="1"/>
  <c r="K1473" i="1" s="1"/>
  <c r="J1474" i="1"/>
  <c r="K1474" i="1" s="1"/>
  <c r="J1475" i="1"/>
  <c r="K1475" i="1" s="1"/>
  <c r="J1476" i="1"/>
  <c r="K1476" i="1" s="1"/>
  <c r="J1477" i="1"/>
  <c r="K1477" i="1" s="1"/>
  <c r="J1478" i="1"/>
  <c r="K1478" i="1" s="1"/>
  <c r="J1479" i="1"/>
  <c r="K1479" i="1" s="1"/>
  <c r="J1480" i="1"/>
  <c r="K1480" i="1" s="1"/>
  <c r="J1481" i="1"/>
  <c r="K1481" i="1" s="1"/>
  <c r="J1482" i="1"/>
  <c r="K1482" i="1" s="1"/>
  <c r="J1483" i="1"/>
  <c r="K1483" i="1" s="1"/>
  <c r="J1484" i="1"/>
  <c r="K1484" i="1" s="1"/>
  <c r="J1485" i="1"/>
  <c r="K1485" i="1" s="1"/>
  <c r="J1486" i="1"/>
  <c r="K1486" i="1" s="1"/>
  <c r="J1487" i="1"/>
  <c r="K1487" i="1" s="1"/>
  <c r="J1488" i="1"/>
  <c r="K1488" i="1" s="1"/>
  <c r="J1489" i="1"/>
  <c r="K1489" i="1" s="1"/>
  <c r="J1490" i="1"/>
  <c r="K1490" i="1" s="1"/>
  <c r="J1491" i="1"/>
  <c r="K1491" i="1" s="1"/>
  <c r="J1492" i="1"/>
  <c r="K1492" i="1" s="1"/>
  <c r="J1493" i="1"/>
  <c r="K1493" i="1" s="1"/>
  <c r="J1494" i="1"/>
  <c r="K1494" i="1" s="1"/>
  <c r="J1495" i="1"/>
  <c r="K1495" i="1" s="1"/>
  <c r="J1496" i="1"/>
  <c r="K1496" i="1" s="1"/>
  <c r="J1497" i="1"/>
  <c r="K1497" i="1" s="1"/>
  <c r="J1498" i="1"/>
  <c r="K1498" i="1" s="1"/>
  <c r="J1499" i="1"/>
  <c r="K1499" i="1" s="1"/>
  <c r="J1500" i="1"/>
  <c r="K1500" i="1" s="1"/>
  <c r="J1501" i="1"/>
  <c r="K1501" i="1" s="1"/>
  <c r="J1502" i="1"/>
  <c r="K1502" i="1" s="1"/>
  <c r="J1503" i="1"/>
  <c r="K1503" i="1" s="1"/>
  <c r="J1504" i="1"/>
  <c r="K1504" i="1" s="1"/>
  <c r="J1505" i="1"/>
  <c r="K1505" i="1" s="1"/>
  <c r="J1506" i="1"/>
  <c r="K1506" i="1" s="1"/>
  <c r="J1507" i="1"/>
  <c r="K1507" i="1" s="1"/>
  <c r="J1508" i="1"/>
  <c r="K1508" i="1" s="1"/>
  <c r="J1509" i="1"/>
  <c r="K1509" i="1" s="1"/>
  <c r="J1510" i="1"/>
  <c r="K1510" i="1" s="1"/>
  <c r="J1511" i="1"/>
  <c r="K1511" i="1" s="1"/>
  <c r="J1512" i="1"/>
  <c r="K1512" i="1" s="1"/>
  <c r="J1513" i="1"/>
  <c r="K1513" i="1" s="1"/>
  <c r="J1514" i="1"/>
  <c r="K1514" i="1" s="1"/>
  <c r="J1515" i="1"/>
  <c r="K1515" i="1" s="1"/>
  <c r="J1516" i="1"/>
  <c r="K1516" i="1" s="1"/>
  <c r="J1517" i="1"/>
  <c r="K1517" i="1" s="1"/>
  <c r="J1518" i="1"/>
  <c r="K1518" i="1" s="1"/>
  <c r="J1519" i="1"/>
  <c r="K1519" i="1" s="1"/>
  <c r="J1520" i="1"/>
  <c r="K1520" i="1" s="1"/>
  <c r="J1521" i="1"/>
  <c r="K1521" i="1" s="1"/>
  <c r="J1522" i="1"/>
  <c r="K1522" i="1" s="1"/>
  <c r="J1523" i="1"/>
  <c r="K1523" i="1" s="1"/>
  <c r="J1524" i="1"/>
  <c r="K1524" i="1" s="1"/>
  <c r="J1525" i="1"/>
  <c r="K1525" i="1" s="1"/>
  <c r="J1526" i="1"/>
  <c r="K1526" i="1" s="1"/>
  <c r="J1527" i="1"/>
  <c r="K1527" i="1" s="1"/>
  <c r="J1528" i="1"/>
  <c r="K1528" i="1" s="1"/>
  <c r="J1529" i="1"/>
  <c r="K1529" i="1" s="1"/>
  <c r="J1530" i="1"/>
  <c r="K1530" i="1" s="1"/>
  <c r="J1531" i="1"/>
  <c r="K1531" i="1" s="1"/>
  <c r="J1532" i="1"/>
  <c r="K1532" i="1" s="1"/>
  <c r="J1533" i="1"/>
  <c r="K1533" i="1" s="1"/>
  <c r="J1534" i="1"/>
  <c r="K1534" i="1" s="1"/>
  <c r="J1535" i="1"/>
  <c r="K1535" i="1" s="1"/>
  <c r="J1536" i="1"/>
  <c r="K1536" i="1" s="1"/>
  <c r="J1537" i="1"/>
  <c r="K1537" i="1" s="1"/>
  <c r="J1538" i="1"/>
  <c r="K1538" i="1" s="1"/>
  <c r="J1539" i="1"/>
  <c r="K1539" i="1" s="1"/>
  <c r="J1540" i="1"/>
  <c r="K1540" i="1" s="1"/>
  <c r="J1541" i="1"/>
  <c r="K1541" i="1" s="1"/>
  <c r="J1542" i="1"/>
  <c r="K1542" i="1" s="1"/>
  <c r="J1543" i="1"/>
  <c r="K1543" i="1" s="1"/>
  <c r="J1544" i="1"/>
  <c r="K1544" i="1" s="1"/>
  <c r="J1545" i="1"/>
  <c r="K1545" i="1" s="1"/>
  <c r="J1546" i="1"/>
  <c r="K1546" i="1" s="1"/>
  <c r="J1547" i="1"/>
  <c r="K1547" i="1" s="1"/>
  <c r="J1548" i="1"/>
  <c r="K1548" i="1" s="1"/>
  <c r="J1549" i="1"/>
  <c r="K1549" i="1" s="1"/>
  <c r="J1550" i="1"/>
  <c r="K1550" i="1" s="1"/>
  <c r="J1551" i="1"/>
  <c r="K1551" i="1" s="1"/>
  <c r="J1552" i="1"/>
  <c r="K1552" i="1" s="1"/>
  <c r="J1553" i="1"/>
  <c r="K1553" i="1" s="1"/>
  <c r="J1554" i="1"/>
  <c r="K1554" i="1" s="1"/>
  <c r="J1555" i="1"/>
  <c r="K1555" i="1" s="1"/>
  <c r="J1556" i="1"/>
  <c r="K1556" i="1" s="1"/>
  <c r="J1557" i="1"/>
  <c r="K1557" i="1" s="1"/>
  <c r="J1558" i="1"/>
  <c r="K1558" i="1" s="1"/>
  <c r="J1559" i="1"/>
  <c r="K1559" i="1" s="1"/>
  <c r="J1560" i="1"/>
  <c r="K1560" i="1" s="1"/>
  <c r="J1561" i="1"/>
  <c r="K1561" i="1" s="1"/>
  <c r="J1562" i="1"/>
  <c r="K1562" i="1" s="1"/>
  <c r="J1563" i="1"/>
  <c r="K1563" i="1" s="1"/>
  <c r="J1564" i="1"/>
  <c r="K1564" i="1" s="1"/>
  <c r="J1565" i="1"/>
  <c r="K1565" i="1" s="1"/>
  <c r="J1566" i="1"/>
  <c r="K1566" i="1" s="1"/>
  <c r="J1567" i="1"/>
  <c r="K1567" i="1" s="1"/>
  <c r="J1568" i="1"/>
  <c r="K1568" i="1" s="1"/>
  <c r="J1569" i="1"/>
  <c r="K1569" i="1" s="1"/>
  <c r="J1570" i="1"/>
  <c r="K1570" i="1" s="1"/>
  <c r="J1571" i="1"/>
  <c r="K1571" i="1" s="1"/>
  <c r="J1572" i="1"/>
  <c r="K1572" i="1" s="1"/>
  <c r="J1573" i="1"/>
  <c r="K1573" i="1" s="1"/>
  <c r="J1574" i="1"/>
  <c r="K1574" i="1" s="1"/>
  <c r="J1575" i="1"/>
  <c r="K1575" i="1" s="1"/>
  <c r="J1576" i="1"/>
  <c r="K1576" i="1" s="1"/>
  <c r="J1577" i="1"/>
  <c r="K1577" i="1" s="1"/>
  <c r="J1578" i="1"/>
  <c r="K1578" i="1" s="1"/>
  <c r="J1579" i="1"/>
  <c r="K1579" i="1" s="1"/>
  <c r="J1580" i="1"/>
  <c r="K1580" i="1" s="1"/>
  <c r="J1581" i="1"/>
  <c r="K1581" i="1" s="1"/>
  <c r="J1582" i="1"/>
  <c r="K1582" i="1" s="1"/>
  <c r="J1583" i="1"/>
  <c r="K1583" i="1" s="1"/>
  <c r="J1584" i="1"/>
  <c r="K1584" i="1" s="1"/>
  <c r="J1585" i="1"/>
  <c r="K1585" i="1" s="1"/>
  <c r="J1586" i="1"/>
  <c r="K1586" i="1" s="1"/>
  <c r="J1587" i="1"/>
  <c r="K1587" i="1" s="1"/>
  <c r="J1588" i="1"/>
  <c r="K1588" i="1" s="1"/>
  <c r="J1589" i="1"/>
  <c r="K1589" i="1" s="1"/>
  <c r="J1590" i="1"/>
  <c r="K1590" i="1" s="1"/>
  <c r="J1591" i="1"/>
  <c r="K1591" i="1" s="1"/>
  <c r="J1592" i="1"/>
  <c r="K1592" i="1" s="1"/>
  <c r="J1593" i="1"/>
  <c r="K1593" i="1" s="1"/>
  <c r="J1594" i="1"/>
  <c r="K1594" i="1" s="1"/>
  <c r="J1595" i="1"/>
  <c r="K1595" i="1" s="1"/>
  <c r="J1596" i="1"/>
  <c r="K1596" i="1" s="1"/>
  <c r="J1597" i="1"/>
  <c r="K1597" i="1" s="1"/>
  <c r="J1598" i="1"/>
  <c r="K1598" i="1" s="1"/>
  <c r="J1599" i="1"/>
  <c r="K1599" i="1" s="1"/>
  <c r="J1600" i="1"/>
  <c r="K1600" i="1" s="1"/>
  <c r="J1601" i="1"/>
  <c r="K1601" i="1" s="1"/>
  <c r="J1602" i="1"/>
  <c r="K1602" i="1" s="1"/>
  <c r="J1603" i="1"/>
  <c r="K1603" i="1" s="1"/>
  <c r="J1604" i="1"/>
  <c r="K1604" i="1" s="1"/>
  <c r="J1605" i="1"/>
  <c r="K1605" i="1" s="1"/>
  <c r="J1606" i="1"/>
  <c r="K1606" i="1" s="1"/>
  <c r="J1607" i="1"/>
  <c r="K1607" i="1" s="1"/>
  <c r="J1608" i="1"/>
  <c r="K1608" i="1" s="1"/>
  <c r="J1609" i="1"/>
  <c r="K1609" i="1" s="1"/>
  <c r="J1610" i="1"/>
  <c r="K1610" i="1" s="1"/>
  <c r="J1611" i="1"/>
  <c r="K1611" i="1" s="1"/>
  <c r="J1612" i="1"/>
  <c r="K1612" i="1" s="1"/>
  <c r="J1613" i="1"/>
  <c r="K1613" i="1" s="1"/>
  <c r="J1614" i="1"/>
  <c r="K1614" i="1" s="1"/>
  <c r="J1615" i="1"/>
  <c r="K1615" i="1" s="1"/>
  <c r="J1616" i="1"/>
  <c r="K1616" i="1" s="1"/>
  <c r="J1617" i="1"/>
  <c r="K1617" i="1" s="1"/>
  <c r="J1618" i="1"/>
  <c r="K1618" i="1" s="1"/>
  <c r="J1619" i="1"/>
  <c r="K1619" i="1" s="1"/>
  <c r="J1620" i="1"/>
  <c r="K1620" i="1" s="1"/>
  <c r="J1621" i="1"/>
  <c r="K1621" i="1" s="1"/>
  <c r="J1622" i="1"/>
  <c r="K1622" i="1" s="1"/>
  <c r="J1623" i="1"/>
  <c r="K1623" i="1" s="1"/>
  <c r="J1624" i="1"/>
  <c r="K1624" i="1" s="1"/>
  <c r="J1625" i="1"/>
  <c r="K1625" i="1" s="1"/>
  <c r="J1626" i="1"/>
  <c r="K1626" i="1" s="1"/>
  <c r="J1627" i="1"/>
  <c r="K1627" i="1" s="1"/>
  <c r="J1628" i="1"/>
  <c r="K1628" i="1" s="1"/>
  <c r="J1629" i="1"/>
  <c r="K1629" i="1" s="1"/>
  <c r="J1630" i="1"/>
  <c r="K1630" i="1" s="1"/>
  <c r="J1631" i="1"/>
  <c r="K1631" i="1" s="1"/>
  <c r="J1632" i="1"/>
  <c r="K1632" i="1" s="1"/>
  <c r="J1633" i="1"/>
  <c r="K1633" i="1" s="1"/>
  <c r="J1634" i="1"/>
  <c r="K1634" i="1" s="1"/>
  <c r="J1635" i="1"/>
  <c r="K1635" i="1" s="1"/>
  <c r="J1636" i="1"/>
  <c r="K1636" i="1" s="1"/>
  <c r="J1637" i="1"/>
  <c r="K1637" i="1" s="1"/>
  <c r="J1638" i="1"/>
  <c r="K1638" i="1" s="1"/>
  <c r="J1639" i="1"/>
  <c r="K1639" i="1" s="1"/>
  <c r="J1640" i="1"/>
  <c r="K1640" i="1" s="1"/>
  <c r="J1641" i="1"/>
  <c r="K1641" i="1" s="1"/>
  <c r="J1642" i="1"/>
  <c r="K1642" i="1" s="1"/>
  <c r="J1643" i="1"/>
  <c r="K1643" i="1" s="1"/>
  <c r="J1644" i="1"/>
  <c r="K1644" i="1" s="1"/>
  <c r="J1645" i="1"/>
  <c r="K1645" i="1" s="1"/>
  <c r="J1646" i="1"/>
  <c r="K1646" i="1" s="1"/>
  <c r="J1647" i="1"/>
  <c r="K1647" i="1" s="1"/>
  <c r="J1648" i="1"/>
  <c r="K1648" i="1" s="1"/>
  <c r="J1649" i="1"/>
  <c r="K1649" i="1" s="1"/>
  <c r="J1650" i="1"/>
  <c r="K1650" i="1" s="1"/>
  <c r="J1651" i="1"/>
  <c r="K1651" i="1" s="1"/>
  <c r="J1652" i="1"/>
  <c r="K1652" i="1" s="1"/>
  <c r="J1653" i="1"/>
  <c r="K1653" i="1" s="1"/>
  <c r="J1654" i="1"/>
  <c r="K1654" i="1" s="1"/>
  <c r="J1655" i="1"/>
  <c r="K1655" i="1" s="1"/>
  <c r="J1656" i="1"/>
  <c r="K1656" i="1" s="1"/>
  <c r="J1657" i="1"/>
  <c r="K1657" i="1" s="1"/>
  <c r="J1658" i="1"/>
  <c r="K1658" i="1" s="1"/>
  <c r="J1659" i="1"/>
  <c r="K1659" i="1" s="1"/>
  <c r="J1660" i="1"/>
  <c r="K1660" i="1" s="1"/>
  <c r="J1661" i="1"/>
  <c r="K1661" i="1" s="1"/>
  <c r="J1662" i="1"/>
  <c r="K1662" i="1" s="1"/>
  <c r="J1663" i="1"/>
  <c r="K1663" i="1" s="1"/>
  <c r="J1664" i="1"/>
  <c r="K1664" i="1" s="1"/>
  <c r="J1665" i="1"/>
  <c r="K1665" i="1" s="1"/>
  <c r="J1666" i="1"/>
  <c r="K1666" i="1" s="1"/>
  <c r="J1667" i="1"/>
  <c r="K1667" i="1" s="1"/>
  <c r="J1668" i="1"/>
  <c r="K1668" i="1" s="1"/>
  <c r="J1669" i="1"/>
  <c r="K1669" i="1" s="1"/>
  <c r="J1670" i="1"/>
  <c r="K1670" i="1" s="1"/>
  <c r="J1671" i="1"/>
  <c r="K1671" i="1" s="1"/>
  <c r="J1672" i="1"/>
  <c r="K1672" i="1" s="1"/>
  <c r="J1673" i="1"/>
  <c r="K1673" i="1" s="1"/>
  <c r="J1674" i="1"/>
  <c r="K1674" i="1" s="1"/>
  <c r="J1675" i="1"/>
  <c r="K1675" i="1" s="1"/>
  <c r="J1676" i="1"/>
  <c r="K1676" i="1" s="1"/>
  <c r="J1677" i="1"/>
  <c r="K1677" i="1" s="1"/>
  <c r="J1678" i="1"/>
  <c r="K1678" i="1" s="1"/>
  <c r="J1679" i="1"/>
  <c r="K1679" i="1" s="1"/>
  <c r="J1680" i="1"/>
  <c r="K1680" i="1" s="1"/>
  <c r="J1681" i="1"/>
  <c r="K1681" i="1" s="1"/>
  <c r="J1682" i="1"/>
  <c r="K1682" i="1" s="1"/>
  <c r="J1683" i="1"/>
  <c r="K1683" i="1" s="1"/>
  <c r="J1684" i="1"/>
  <c r="K1684" i="1" s="1"/>
  <c r="J1685" i="1"/>
  <c r="K1685" i="1" s="1"/>
  <c r="J1686" i="1"/>
  <c r="K1686" i="1" s="1"/>
  <c r="J1687" i="1"/>
  <c r="K1687" i="1" s="1"/>
  <c r="J1688" i="1"/>
  <c r="K1688" i="1" s="1"/>
  <c r="J1689" i="1"/>
  <c r="K1689" i="1" s="1"/>
  <c r="J1690" i="1"/>
  <c r="K1690" i="1" s="1"/>
  <c r="J1691" i="1"/>
  <c r="K1691" i="1" s="1"/>
  <c r="J1692" i="1"/>
  <c r="K1692" i="1" s="1"/>
  <c r="J1693" i="1"/>
  <c r="K1693" i="1" s="1"/>
  <c r="J1694" i="1"/>
  <c r="K1694" i="1" s="1"/>
  <c r="J1695" i="1"/>
  <c r="K1695" i="1" s="1"/>
  <c r="J1696" i="1"/>
  <c r="K1696" i="1" s="1"/>
  <c r="J1697" i="1"/>
  <c r="K1697" i="1" s="1"/>
  <c r="J1698" i="1"/>
  <c r="K1698" i="1" s="1"/>
  <c r="J1699" i="1"/>
  <c r="K1699" i="1" s="1"/>
  <c r="J1700" i="1"/>
  <c r="K1700" i="1" s="1"/>
  <c r="J1701" i="1"/>
  <c r="K1701" i="1" s="1"/>
  <c r="J1702" i="1"/>
  <c r="K1702" i="1" s="1"/>
  <c r="J1703" i="1"/>
  <c r="K1703" i="1" s="1"/>
  <c r="J1704" i="1"/>
  <c r="K1704" i="1" s="1"/>
  <c r="J1705" i="1"/>
  <c r="K1705" i="1" s="1"/>
  <c r="J1706" i="1"/>
  <c r="K1706" i="1" s="1"/>
  <c r="J1707" i="1"/>
  <c r="K1707" i="1" s="1"/>
  <c r="J1708" i="1"/>
  <c r="K1708" i="1" s="1"/>
  <c r="J1709" i="1"/>
  <c r="K1709" i="1" s="1"/>
  <c r="J1710" i="1"/>
  <c r="K1710" i="1" s="1"/>
  <c r="J1711" i="1"/>
  <c r="K1711" i="1" s="1"/>
  <c r="J1712" i="1"/>
  <c r="K1712" i="1" s="1"/>
  <c r="J1713" i="1"/>
  <c r="K1713" i="1" s="1"/>
  <c r="J1714" i="1"/>
  <c r="K1714" i="1" s="1"/>
  <c r="J1715" i="1"/>
  <c r="K1715" i="1" s="1"/>
  <c r="J1716" i="1"/>
  <c r="K1716" i="1" s="1"/>
  <c r="J1717" i="1"/>
  <c r="K1717" i="1" s="1"/>
  <c r="J1718" i="1"/>
  <c r="K1718" i="1" s="1"/>
  <c r="J1719" i="1"/>
  <c r="K1719" i="1" s="1"/>
  <c r="J1720" i="1"/>
  <c r="K1720" i="1" s="1"/>
  <c r="J1721" i="1"/>
  <c r="K1721" i="1" s="1"/>
  <c r="J1722" i="1"/>
  <c r="K1722" i="1" s="1"/>
  <c r="J1723" i="1"/>
  <c r="K1723" i="1" s="1"/>
  <c r="J1724" i="1"/>
  <c r="K1724" i="1" s="1"/>
  <c r="J1725" i="1"/>
  <c r="K1725" i="1" s="1"/>
  <c r="J1726" i="1"/>
  <c r="K1726" i="1" s="1"/>
  <c r="J1727" i="1"/>
  <c r="K1727" i="1" s="1"/>
  <c r="J1728" i="1"/>
  <c r="K1728" i="1" s="1"/>
  <c r="J1729" i="1"/>
  <c r="K1729" i="1" s="1"/>
  <c r="J1730" i="1"/>
  <c r="K1730" i="1" s="1"/>
  <c r="J1731" i="1"/>
  <c r="K1731" i="1" s="1"/>
  <c r="J1732" i="1"/>
  <c r="K1732" i="1" s="1"/>
  <c r="J1733" i="1"/>
  <c r="K1733" i="1" s="1"/>
  <c r="J1734" i="1"/>
  <c r="K1734" i="1" s="1"/>
  <c r="J1735" i="1"/>
  <c r="K1735" i="1" s="1"/>
  <c r="J1736" i="1"/>
  <c r="K1736" i="1" s="1"/>
  <c r="J1737" i="1"/>
  <c r="K1737" i="1" s="1"/>
  <c r="J1738" i="1"/>
  <c r="K1738" i="1" s="1"/>
  <c r="J1739" i="1"/>
  <c r="K1739" i="1" s="1"/>
  <c r="J1740" i="1"/>
  <c r="K1740" i="1" s="1"/>
  <c r="J1741" i="1"/>
  <c r="K1741" i="1" s="1"/>
  <c r="J1742" i="1"/>
  <c r="K1742" i="1" s="1"/>
  <c r="J1743" i="1"/>
  <c r="K1743" i="1" s="1"/>
  <c r="J1744" i="1"/>
  <c r="K1744" i="1" s="1"/>
  <c r="J1745" i="1"/>
  <c r="K1745" i="1" s="1"/>
  <c r="J1746" i="1"/>
  <c r="K1746" i="1" s="1"/>
  <c r="J1747" i="1"/>
  <c r="K1747" i="1" s="1"/>
  <c r="J1748" i="1"/>
  <c r="K1748" i="1" s="1"/>
  <c r="J1749" i="1"/>
  <c r="K1749" i="1" s="1"/>
  <c r="J1750" i="1"/>
  <c r="K1750" i="1" s="1"/>
  <c r="J1751" i="1"/>
  <c r="K1751" i="1" s="1"/>
  <c r="J1752" i="1"/>
  <c r="K1752" i="1" s="1"/>
  <c r="J1753" i="1"/>
  <c r="K1753" i="1" s="1"/>
  <c r="J1754" i="1"/>
  <c r="K1754" i="1" s="1"/>
  <c r="J1755" i="1"/>
  <c r="K1755" i="1" s="1"/>
  <c r="J1756" i="1"/>
  <c r="K1756" i="1" s="1"/>
  <c r="J1757" i="1"/>
  <c r="K1757" i="1" s="1"/>
  <c r="J1758" i="1"/>
  <c r="K1758" i="1" s="1"/>
  <c r="J1759" i="1"/>
  <c r="K1759" i="1" s="1"/>
  <c r="J1760" i="1"/>
  <c r="K1760" i="1" s="1"/>
  <c r="J1761" i="1"/>
  <c r="K1761" i="1" s="1"/>
  <c r="J1762" i="1"/>
  <c r="K1762" i="1" s="1"/>
  <c r="J1763" i="1"/>
  <c r="K1763" i="1" s="1"/>
  <c r="J1764" i="1"/>
  <c r="K1764" i="1" s="1"/>
  <c r="J1765" i="1"/>
  <c r="K1765" i="1" s="1"/>
  <c r="J1766" i="1"/>
  <c r="K1766" i="1" s="1"/>
  <c r="J1767" i="1"/>
  <c r="K1767" i="1" s="1"/>
  <c r="J1768" i="1"/>
  <c r="K1768" i="1" s="1"/>
  <c r="J1769" i="1"/>
  <c r="K1769" i="1" s="1"/>
  <c r="J1770" i="1"/>
  <c r="K1770" i="1" s="1"/>
  <c r="J1771" i="1"/>
  <c r="K1771" i="1" s="1"/>
  <c r="J1772" i="1"/>
  <c r="K1772" i="1" s="1"/>
  <c r="J1773" i="1"/>
  <c r="K1773" i="1" s="1"/>
  <c r="J1774" i="1"/>
  <c r="K1774" i="1" s="1"/>
  <c r="J1775" i="1"/>
  <c r="K1775" i="1" s="1"/>
  <c r="J1776" i="1"/>
  <c r="K1776" i="1" s="1"/>
  <c r="J1777" i="1"/>
  <c r="K1777" i="1" s="1"/>
  <c r="J1778" i="1"/>
  <c r="K1778" i="1" s="1"/>
  <c r="J1779" i="1"/>
  <c r="K1779" i="1" s="1"/>
  <c r="J1780" i="1"/>
  <c r="K1780" i="1" s="1"/>
  <c r="J1781" i="1"/>
  <c r="K1781" i="1" s="1"/>
  <c r="J1782" i="1"/>
  <c r="K1782" i="1" s="1"/>
  <c r="J1783" i="1"/>
  <c r="K1783" i="1" s="1"/>
  <c r="J1784" i="1"/>
  <c r="K1784" i="1" s="1"/>
  <c r="J1785" i="1"/>
  <c r="K1785" i="1" s="1"/>
  <c r="J1786" i="1"/>
  <c r="K1786" i="1" s="1"/>
  <c r="J1787" i="1"/>
  <c r="K1787" i="1" s="1"/>
  <c r="J1788" i="1"/>
  <c r="K1788" i="1" s="1"/>
  <c r="J1789" i="1"/>
  <c r="K1789" i="1" s="1"/>
  <c r="J1790" i="1"/>
  <c r="K1790" i="1" s="1"/>
  <c r="J1791" i="1"/>
  <c r="K1791" i="1" s="1"/>
  <c r="J1792" i="1"/>
  <c r="K1792" i="1" s="1"/>
  <c r="J1793" i="1"/>
  <c r="K1793" i="1" s="1"/>
  <c r="J1794" i="1"/>
  <c r="K1794" i="1" s="1"/>
  <c r="J1795" i="1"/>
  <c r="K1795" i="1" s="1"/>
  <c r="J1796" i="1"/>
  <c r="K1796" i="1" s="1"/>
  <c r="J1797" i="1"/>
  <c r="K1797" i="1" s="1"/>
  <c r="J1798" i="1"/>
  <c r="K1798" i="1" s="1"/>
  <c r="J1799" i="1"/>
  <c r="K1799" i="1" s="1"/>
  <c r="J1800" i="1"/>
  <c r="K1800" i="1" s="1"/>
  <c r="J1801" i="1"/>
  <c r="K1801" i="1" s="1"/>
  <c r="J1802" i="1"/>
  <c r="K1802" i="1" s="1"/>
  <c r="J1803" i="1"/>
  <c r="K1803" i="1" s="1"/>
  <c r="J1804" i="1"/>
  <c r="K1804" i="1" s="1"/>
  <c r="J1805" i="1"/>
  <c r="K1805" i="1" s="1"/>
  <c r="J1806" i="1"/>
  <c r="K1806" i="1" s="1"/>
  <c r="J1807" i="1"/>
  <c r="K1807" i="1" s="1"/>
  <c r="J1808" i="1"/>
  <c r="K1808" i="1" s="1"/>
  <c r="J1809" i="1"/>
  <c r="K1809" i="1" s="1"/>
  <c r="J1810" i="1"/>
  <c r="K1810" i="1" s="1"/>
  <c r="J1811" i="1"/>
  <c r="K1811" i="1" s="1"/>
  <c r="J1812" i="1"/>
  <c r="K1812" i="1" s="1"/>
  <c r="J1813" i="1"/>
  <c r="K1813" i="1" s="1"/>
  <c r="J1814" i="1"/>
  <c r="K1814" i="1" s="1"/>
  <c r="J1815" i="1"/>
  <c r="K1815" i="1" s="1"/>
  <c r="J1816" i="1"/>
  <c r="K1816" i="1" s="1"/>
  <c r="J1817" i="1"/>
  <c r="K1817" i="1" s="1"/>
  <c r="J1818" i="1"/>
  <c r="K1818" i="1" s="1"/>
  <c r="J1819" i="1"/>
  <c r="K1819" i="1" s="1"/>
  <c r="J1820" i="1"/>
  <c r="K1820" i="1" s="1"/>
  <c r="J1821" i="1"/>
  <c r="K1821" i="1" s="1"/>
  <c r="J1822" i="1"/>
  <c r="K1822" i="1" s="1"/>
  <c r="J1823" i="1"/>
  <c r="K1823" i="1" s="1"/>
  <c r="J1824" i="1"/>
  <c r="K1824" i="1" s="1"/>
  <c r="J1825" i="1"/>
  <c r="K1825" i="1" s="1"/>
  <c r="J1826" i="1"/>
  <c r="K1826" i="1" s="1"/>
  <c r="J1827" i="1"/>
  <c r="K1827" i="1" s="1"/>
  <c r="J1828" i="1"/>
  <c r="K1828" i="1" s="1"/>
  <c r="J1829" i="1"/>
  <c r="K1829" i="1" s="1"/>
  <c r="J1830" i="1"/>
  <c r="K1830" i="1" s="1"/>
  <c r="J1831" i="1"/>
  <c r="K1831" i="1" s="1"/>
  <c r="J1832" i="1"/>
  <c r="K1832" i="1" s="1"/>
  <c r="J1833" i="1"/>
  <c r="K1833" i="1" s="1"/>
  <c r="J1834" i="1"/>
  <c r="K1834" i="1" s="1"/>
  <c r="J1835" i="1"/>
  <c r="K1835" i="1" s="1"/>
  <c r="J1836" i="1"/>
  <c r="K1836" i="1" s="1"/>
  <c r="J1837" i="1"/>
  <c r="K1837" i="1" s="1"/>
  <c r="J1838" i="1"/>
  <c r="K1838" i="1" s="1"/>
  <c r="J1839" i="1"/>
  <c r="K1839" i="1" s="1"/>
  <c r="J1840" i="1"/>
  <c r="K1840" i="1" s="1"/>
  <c r="J1841" i="1"/>
  <c r="K1841" i="1" s="1"/>
  <c r="J1842" i="1"/>
  <c r="K1842" i="1" s="1"/>
  <c r="J1843" i="1"/>
  <c r="K1843" i="1" s="1"/>
  <c r="J1844" i="1"/>
  <c r="K1844" i="1" s="1"/>
  <c r="J1845" i="1"/>
  <c r="K1845" i="1" s="1"/>
  <c r="J1846" i="1"/>
  <c r="K1846" i="1" s="1"/>
  <c r="J1847" i="1"/>
  <c r="K1847" i="1" s="1"/>
  <c r="J1848" i="1"/>
  <c r="K1848" i="1" s="1"/>
  <c r="J1849" i="1"/>
  <c r="K1849" i="1" s="1"/>
  <c r="J1850" i="1"/>
  <c r="K1850" i="1" s="1"/>
  <c r="J1851" i="1"/>
  <c r="K1851" i="1" s="1"/>
  <c r="J1852" i="1"/>
  <c r="K1852" i="1" s="1"/>
  <c r="J1853" i="1"/>
  <c r="K1853" i="1" s="1"/>
  <c r="J1854" i="1"/>
  <c r="K1854" i="1" s="1"/>
  <c r="J1855" i="1"/>
  <c r="K1855" i="1" s="1"/>
  <c r="J1856" i="1"/>
  <c r="K1856" i="1" s="1"/>
  <c r="J1857" i="1"/>
  <c r="K1857" i="1" s="1"/>
  <c r="J1858" i="1"/>
  <c r="K1858" i="1" s="1"/>
  <c r="J1859" i="1"/>
  <c r="K1859" i="1" s="1"/>
  <c r="J1860" i="1"/>
  <c r="K1860" i="1" s="1"/>
  <c r="J1861" i="1"/>
  <c r="K1861" i="1" s="1"/>
  <c r="J1862" i="1"/>
  <c r="K1862" i="1" s="1"/>
  <c r="J1863" i="1"/>
  <c r="K1863" i="1" s="1"/>
  <c r="J1864" i="1"/>
  <c r="K1864" i="1" s="1"/>
  <c r="J1865" i="1"/>
  <c r="K1865" i="1" s="1"/>
  <c r="J1866" i="1"/>
  <c r="K1866" i="1" s="1"/>
  <c r="J1867" i="1"/>
  <c r="K1867" i="1" s="1"/>
  <c r="J1868" i="1"/>
  <c r="K1868" i="1" s="1"/>
  <c r="J1869" i="1"/>
  <c r="K1869" i="1" s="1"/>
  <c r="J1870" i="1"/>
  <c r="K1870" i="1" s="1"/>
  <c r="J1871" i="1"/>
  <c r="K1871" i="1" s="1"/>
  <c r="J1872" i="1"/>
  <c r="K1872" i="1" s="1"/>
  <c r="J1873" i="1"/>
  <c r="K1873" i="1" s="1"/>
  <c r="J1874" i="1"/>
  <c r="K1874" i="1" s="1"/>
  <c r="J1875" i="1"/>
  <c r="K1875" i="1" s="1"/>
  <c r="J1876" i="1"/>
  <c r="K1876" i="1" s="1"/>
  <c r="J1877" i="1"/>
  <c r="K1877" i="1" s="1"/>
  <c r="J1878" i="1"/>
  <c r="K1878" i="1" s="1"/>
  <c r="J1879" i="1"/>
  <c r="K1879" i="1" s="1"/>
  <c r="J1880" i="1"/>
  <c r="K1880" i="1" s="1"/>
  <c r="J1881" i="1"/>
  <c r="K1881" i="1" s="1"/>
  <c r="J1882" i="1"/>
  <c r="K1882" i="1" s="1"/>
  <c r="J1883" i="1"/>
  <c r="K1883" i="1" s="1"/>
  <c r="J1884" i="1"/>
  <c r="K1884" i="1" s="1"/>
  <c r="J1885" i="1"/>
  <c r="K1885" i="1" s="1"/>
  <c r="J1886" i="1"/>
  <c r="K1886" i="1" s="1"/>
  <c r="J1887" i="1"/>
  <c r="K1887" i="1" s="1"/>
  <c r="J1888" i="1"/>
  <c r="K1888" i="1" s="1"/>
  <c r="J1889" i="1"/>
  <c r="K1889" i="1" s="1"/>
  <c r="J1890" i="1"/>
  <c r="K1890" i="1" s="1"/>
  <c r="J1891" i="1"/>
  <c r="K1891" i="1" s="1"/>
  <c r="J1892" i="1"/>
  <c r="K1892" i="1" s="1"/>
  <c r="J1893" i="1"/>
  <c r="K1893" i="1" s="1"/>
  <c r="J1894" i="1"/>
  <c r="K1894" i="1" s="1"/>
  <c r="J1895" i="1"/>
  <c r="K1895" i="1" s="1"/>
  <c r="J1896" i="1"/>
  <c r="K1896" i="1" s="1"/>
  <c r="J1897" i="1"/>
  <c r="K1897" i="1" s="1"/>
  <c r="J1898" i="1"/>
  <c r="K1898" i="1" s="1"/>
  <c r="J1899" i="1"/>
  <c r="K1899" i="1" s="1"/>
  <c r="J1900" i="1"/>
  <c r="K1900" i="1" s="1"/>
  <c r="J1901" i="1"/>
  <c r="K1901" i="1" s="1"/>
  <c r="J1902" i="1"/>
  <c r="K1902" i="1" s="1"/>
  <c r="J1903" i="1"/>
  <c r="K1903" i="1" s="1"/>
  <c r="J1904" i="1"/>
  <c r="K1904" i="1" s="1"/>
  <c r="J1905" i="1"/>
  <c r="K1905" i="1" s="1"/>
  <c r="J1906" i="1"/>
  <c r="K1906" i="1" s="1"/>
  <c r="J1907" i="1"/>
  <c r="K1907" i="1" s="1"/>
  <c r="J1908" i="1"/>
  <c r="K1908" i="1" s="1"/>
  <c r="J1909" i="1"/>
  <c r="K1909" i="1" s="1"/>
  <c r="J1910" i="1"/>
  <c r="K1910" i="1" s="1"/>
  <c r="J1911" i="1"/>
  <c r="K1911" i="1" s="1"/>
  <c r="J1912" i="1"/>
  <c r="K1912" i="1" s="1"/>
  <c r="J1913" i="1"/>
  <c r="K1913" i="1" s="1"/>
  <c r="J1914" i="1"/>
  <c r="K1914" i="1" s="1"/>
  <c r="J1915" i="1"/>
  <c r="K1915" i="1" s="1"/>
  <c r="J1916" i="1"/>
  <c r="K1916" i="1" s="1"/>
  <c r="J1917" i="1"/>
  <c r="K1917" i="1" s="1"/>
  <c r="J1918" i="1"/>
  <c r="K1918" i="1" s="1"/>
  <c r="J1919" i="1"/>
  <c r="K1919" i="1" s="1"/>
  <c r="J1920" i="1"/>
  <c r="K1920" i="1" s="1"/>
  <c r="J1921" i="1"/>
  <c r="K1921" i="1" s="1"/>
  <c r="J1922" i="1"/>
  <c r="K1922" i="1" s="1"/>
  <c r="J1923" i="1"/>
  <c r="K1923" i="1" s="1"/>
  <c r="J1924" i="1"/>
  <c r="K1924" i="1" s="1"/>
  <c r="J1925" i="1"/>
  <c r="K1925" i="1" s="1"/>
  <c r="J1926" i="1"/>
  <c r="K1926" i="1" s="1"/>
  <c r="J1927" i="1"/>
  <c r="K1927" i="1" s="1"/>
  <c r="J1928" i="1"/>
  <c r="K1928" i="1" s="1"/>
  <c r="J1929" i="1"/>
  <c r="K1929" i="1" s="1"/>
  <c r="J1930" i="1"/>
  <c r="K1930" i="1" s="1"/>
  <c r="J1931" i="1"/>
  <c r="K1931" i="1" s="1"/>
  <c r="J1932" i="1"/>
  <c r="K1932" i="1" s="1"/>
  <c r="J1933" i="1"/>
  <c r="K1933" i="1" s="1"/>
  <c r="J1934" i="1"/>
  <c r="K1934" i="1" s="1"/>
  <c r="J1935" i="1"/>
  <c r="K1935" i="1" s="1"/>
  <c r="J1936" i="1"/>
  <c r="K1936" i="1" s="1"/>
  <c r="J1937" i="1"/>
  <c r="K1937" i="1" s="1"/>
  <c r="J1938" i="1"/>
  <c r="K1938" i="1" s="1"/>
  <c r="J1939" i="1"/>
  <c r="K1939" i="1" s="1"/>
  <c r="J1940" i="1"/>
  <c r="K1940" i="1" s="1"/>
  <c r="J1941" i="1"/>
  <c r="K1941" i="1" s="1"/>
  <c r="J1942" i="1"/>
  <c r="K1942" i="1" s="1"/>
  <c r="J1943" i="1"/>
  <c r="K1943" i="1" s="1"/>
  <c r="J1944" i="1"/>
  <c r="K1944" i="1" s="1"/>
  <c r="J1945" i="1"/>
  <c r="K1945" i="1" s="1"/>
  <c r="J1946" i="1"/>
  <c r="K1946" i="1" s="1"/>
  <c r="J1947" i="1"/>
  <c r="K1947" i="1" s="1"/>
  <c r="J1948" i="1"/>
  <c r="K1948" i="1" s="1"/>
  <c r="J1949" i="1"/>
  <c r="K1949" i="1" s="1"/>
  <c r="J1950" i="1"/>
  <c r="K1950" i="1" s="1"/>
  <c r="J1951" i="1"/>
  <c r="K1951" i="1" s="1"/>
  <c r="J1952" i="1"/>
  <c r="K1952" i="1" s="1"/>
  <c r="J1953" i="1"/>
  <c r="K1953" i="1" s="1"/>
  <c r="J1954" i="1"/>
  <c r="K1954" i="1" s="1"/>
  <c r="J1955" i="1"/>
  <c r="K1955" i="1" s="1"/>
  <c r="J1956" i="1"/>
  <c r="K1956" i="1" s="1"/>
  <c r="J1957" i="1"/>
  <c r="K1957" i="1" s="1"/>
  <c r="J1958" i="1"/>
  <c r="K1958" i="1" s="1"/>
  <c r="J1959" i="1"/>
  <c r="K1959" i="1" s="1"/>
  <c r="J1960" i="1"/>
  <c r="K1960" i="1" s="1"/>
  <c r="J1961" i="1"/>
  <c r="K1961" i="1" s="1"/>
  <c r="J1962" i="1"/>
  <c r="K1962" i="1" s="1"/>
  <c r="J1963" i="1"/>
  <c r="K1963" i="1" s="1"/>
  <c r="J1964" i="1"/>
  <c r="K1964" i="1" s="1"/>
  <c r="J1965" i="1"/>
  <c r="K1965" i="1" s="1"/>
  <c r="J1966" i="1"/>
  <c r="K1966" i="1" s="1"/>
  <c r="J1967" i="1"/>
  <c r="K1967" i="1" s="1"/>
  <c r="J1968" i="1"/>
  <c r="K1968" i="1" s="1"/>
  <c r="J1969" i="1"/>
  <c r="K1969" i="1" s="1"/>
  <c r="J1970" i="1"/>
  <c r="K1970" i="1" s="1"/>
  <c r="J1971" i="1"/>
  <c r="K1971" i="1" s="1"/>
  <c r="J1972" i="1"/>
  <c r="K1972" i="1" s="1"/>
  <c r="J1973" i="1"/>
  <c r="K1973" i="1" s="1"/>
  <c r="J1974" i="1"/>
  <c r="K1974" i="1" s="1"/>
  <c r="J1975" i="1"/>
  <c r="K1975" i="1" s="1"/>
  <c r="J1976" i="1"/>
  <c r="K1976" i="1" s="1"/>
  <c r="J1977" i="1"/>
  <c r="K1977" i="1" s="1"/>
  <c r="J1978" i="1"/>
  <c r="K1978" i="1" s="1"/>
  <c r="J1979" i="1"/>
  <c r="K1979" i="1" s="1"/>
  <c r="J1980" i="1"/>
  <c r="K1980" i="1" s="1"/>
  <c r="J1981" i="1"/>
  <c r="K1981" i="1" s="1"/>
  <c r="J1982" i="1"/>
  <c r="K1982" i="1" s="1"/>
  <c r="J1983" i="1"/>
  <c r="K1983" i="1" s="1"/>
  <c r="J1984" i="1"/>
  <c r="K1984" i="1" s="1"/>
  <c r="J1985" i="1"/>
  <c r="K1985" i="1" s="1"/>
  <c r="J1986" i="1"/>
  <c r="K1986" i="1" s="1"/>
  <c r="J1987" i="1"/>
  <c r="K1987" i="1" s="1"/>
  <c r="J1988" i="1"/>
  <c r="K1988" i="1" s="1"/>
  <c r="J1989" i="1"/>
  <c r="K1989" i="1" s="1"/>
  <c r="J1990" i="1"/>
  <c r="K1990" i="1" s="1"/>
  <c r="J1991" i="1"/>
  <c r="K1991" i="1" s="1"/>
  <c r="J1992" i="1"/>
  <c r="K1992" i="1" s="1"/>
  <c r="J1993" i="1"/>
  <c r="K1993" i="1" s="1"/>
  <c r="J1994" i="1"/>
  <c r="K1994" i="1" s="1"/>
  <c r="J1995" i="1"/>
  <c r="K1995" i="1" s="1"/>
  <c r="J1996" i="1"/>
  <c r="K1996" i="1" s="1"/>
  <c r="J1997" i="1"/>
  <c r="K1997" i="1" s="1"/>
  <c r="J1998" i="1"/>
  <c r="K1998" i="1" s="1"/>
  <c r="J1999" i="1"/>
  <c r="K1999" i="1" s="1"/>
  <c r="J2000" i="1"/>
  <c r="K2000" i="1" s="1"/>
  <c r="J2001" i="1"/>
  <c r="K2001" i="1" s="1"/>
  <c r="J2002" i="1"/>
  <c r="K2002" i="1" s="1"/>
  <c r="J2003" i="1"/>
  <c r="K2003" i="1" s="1"/>
  <c r="J2004" i="1"/>
  <c r="K2004" i="1" s="1"/>
  <c r="J2005" i="1"/>
  <c r="K2005" i="1" s="1"/>
  <c r="J2006" i="1"/>
  <c r="K2006" i="1" s="1"/>
  <c r="J2007" i="1"/>
  <c r="K2007" i="1" s="1"/>
  <c r="J2008" i="1"/>
  <c r="K2008" i="1" s="1"/>
  <c r="J2009" i="1"/>
  <c r="K2009" i="1" s="1"/>
  <c r="J2010" i="1"/>
  <c r="K2010" i="1" s="1"/>
  <c r="J2011" i="1"/>
  <c r="K2011" i="1" s="1"/>
  <c r="J2012" i="1"/>
  <c r="K2012" i="1" s="1"/>
  <c r="J2013" i="1"/>
  <c r="K2013" i="1" s="1"/>
  <c r="J2014" i="1"/>
  <c r="K2014" i="1" s="1"/>
  <c r="J2015" i="1"/>
  <c r="K2015" i="1" s="1"/>
  <c r="J2016" i="1"/>
  <c r="K2016" i="1" s="1"/>
  <c r="J2017" i="1"/>
  <c r="K2017" i="1" s="1"/>
  <c r="J2018" i="1"/>
  <c r="K2018" i="1" s="1"/>
  <c r="J2019" i="1"/>
  <c r="K2019" i="1" s="1"/>
  <c r="J2020" i="1"/>
  <c r="K2020" i="1" s="1"/>
  <c r="J2021" i="1"/>
  <c r="K2021" i="1" s="1"/>
  <c r="J2022" i="1"/>
  <c r="K2022" i="1" s="1"/>
  <c r="J2023" i="1"/>
  <c r="K2023" i="1" s="1"/>
  <c r="J2024" i="1"/>
  <c r="K2024" i="1" s="1"/>
  <c r="J2025" i="1"/>
  <c r="K2025" i="1" s="1"/>
  <c r="J2026" i="1"/>
  <c r="K2026" i="1" s="1"/>
  <c r="J2027" i="1"/>
  <c r="K2027" i="1" s="1"/>
  <c r="J2028" i="1"/>
  <c r="K2028" i="1" s="1"/>
  <c r="J2029" i="1"/>
  <c r="K2029" i="1" s="1"/>
  <c r="J2030" i="1"/>
  <c r="K2030" i="1" s="1"/>
  <c r="J2031" i="1"/>
  <c r="K2031" i="1" s="1"/>
  <c r="J2032" i="1"/>
  <c r="K2032" i="1" s="1"/>
  <c r="J2033" i="1"/>
  <c r="K2033" i="1" s="1"/>
  <c r="J2034" i="1"/>
  <c r="K2034" i="1" s="1"/>
  <c r="J2035" i="1"/>
  <c r="K2035" i="1" s="1"/>
  <c r="J2036" i="1"/>
  <c r="K2036" i="1" s="1"/>
  <c r="J2037" i="1"/>
  <c r="K2037" i="1" s="1"/>
  <c r="J2038" i="1"/>
  <c r="K2038" i="1" s="1"/>
  <c r="J2039" i="1"/>
  <c r="K2039" i="1" s="1"/>
  <c r="J2040" i="1"/>
  <c r="K2040" i="1" s="1"/>
  <c r="J2041" i="1"/>
  <c r="K2041" i="1" s="1"/>
  <c r="J2042" i="1"/>
  <c r="K2042" i="1" s="1"/>
  <c r="J2043" i="1"/>
  <c r="K2043" i="1" s="1"/>
  <c r="J2044" i="1"/>
  <c r="K2044" i="1" s="1"/>
  <c r="J2045" i="1"/>
  <c r="K2045" i="1" s="1"/>
  <c r="J2046" i="1"/>
  <c r="K2046" i="1" s="1"/>
  <c r="J2047" i="1"/>
  <c r="K2047" i="1" s="1"/>
  <c r="J2048" i="1"/>
  <c r="K2048" i="1" s="1"/>
  <c r="J2049" i="1"/>
  <c r="K2049" i="1" s="1"/>
  <c r="J2050" i="1"/>
  <c r="K2050" i="1" s="1"/>
  <c r="J2051" i="1"/>
  <c r="K2051" i="1" s="1"/>
  <c r="J2052" i="1"/>
  <c r="K2052" i="1" s="1"/>
  <c r="J2053" i="1"/>
  <c r="K2053" i="1" s="1"/>
  <c r="J2054" i="1"/>
  <c r="K2054" i="1" s="1"/>
  <c r="J2055" i="1"/>
  <c r="K2055" i="1" s="1"/>
  <c r="J2056" i="1"/>
  <c r="K2056" i="1" s="1"/>
  <c r="J2057" i="1"/>
  <c r="K2057" i="1" s="1"/>
  <c r="J2058" i="1"/>
  <c r="K2058" i="1" s="1"/>
  <c r="J2059" i="1"/>
  <c r="K2059" i="1" s="1"/>
  <c r="J2060" i="1"/>
  <c r="K2060" i="1" s="1"/>
  <c r="J2061" i="1"/>
  <c r="K2061" i="1" s="1"/>
  <c r="J2062" i="1"/>
  <c r="K2062" i="1" s="1"/>
  <c r="J2063" i="1"/>
  <c r="K2063" i="1" s="1"/>
  <c r="J2064" i="1"/>
  <c r="K2064" i="1" s="1"/>
  <c r="J2065" i="1"/>
  <c r="K2065" i="1" s="1"/>
  <c r="J2066" i="1"/>
  <c r="K2066" i="1" s="1"/>
  <c r="J2067" i="1"/>
  <c r="K2067" i="1" s="1"/>
  <c r="J2068" i="1"/>
  <c r="K2068" i="1" s="1"/>
  <c r="J2069" i="1"/>
  <c r="K2069" i="1" s="1"/>
  <c r="J2070" i="1"/>
  <c r="K2070" i="1" s="1"/>
  <c r="J2071" i="1"/>
  <c r="K2071" i="1" s="1"/>
  <c r="J2072" i="1"/>
  <c r="K2072" i="1" s="1"/>
  <c r="J2073" i="1"/>
  <c r="K2073" i="1" s="1"/>
  <c r="J2074" i="1"/>
  <c r="K2074" i="1" s="1"/>
  <c r="J2075" i="1"/>
  <c r="K2075" i="1" s="1"/>
  <c r="J2076" i="1"/>
  <c r="K2076" i="1" s="1"/>
  <c r="J2077" i="1"/>
  <c r="K2077" i="1" s="1"/>
  <c r="J2078" i="1"/>
  <c r="K2078" i="1" s="1"/>
  <c r="J2079" i="1"/>
  <c r="K2079" i="1" s="1"/>
  <c r="J2080" i="1"/>
  <c r="K2080" i="1" s="1"/>
  <c r="J2081" i="1"/>
  <c r="K2081" i="1" s="1"/>
  <c r="J2082" i="1"/>
  <c r="K2082" i="1" s="1"/>
  <c r="J2083" i="1"/>
  <c r="K2083" i="1" s="1"/>
  <c r="J2084" i="1"/>
  <c r="K2084" i="1" s="1"/>
  <c r="J2085" i="1"/>
  <c r="K2085" i="1" s="1"/>
  <c r="J2086" i="1"/>
  <c r="K2086" i="1" s="1"/>
  <c r="J2087" i="1"/>
  <c r="K2087" i="1" s="1"/>
  <c r="J2088" i="1"/>
  <c r="K2088" i="1" s="1"/>
  <c r="J2089" i="1"/>
  <c r="K2089" i="1" s="1"/>
  <c r="J2090" i="1"/>
  <c r="K2090" i="1" s="1"/>
  <c r="J2091" i="1"/>
  <c r="K2091" i="1" s="1"/>
  <c r="J2092" i="1"/>
  <c r="K2092" i="1" s="1"/>
  <c r="J2093" i="1"/>
  <c r="K2093" i="1" s="1"/>
  <c r="J2094" i="1"/>
  <c r="K2094" i="1" s="1"/>
  <c r="J2095" i="1"/>
  <c r="K2095" i="1" s="1"/>
  <c r="J2096" i="1"/>
  <c r="K2096" i="1" s="1"/>
  <c r="J2097" i="1"/>
  <c r="K2097" i="1" s="1"/>
  <c r="J2098" i="1"/>
  <c r="K2098" i="1" s="1"/>
  <c r="J2099" i="1"/>
  <c r="K2099" i="1" s="1"/>
  <c r="J2100" i="1"/>
  <c r="K2100" i="1" s="1"/>
  <c r="J2101" i="1"/>
  <c r="K2101" i="1" s="1"/>
  <c r="J2102" i="1"/>
  <c r="K2102" i="1" s="1"/>
  <c r="J2103" i="1"/>
  <c r="K2103" i="1" s="1"/>
  <c r="J2104" i="1"/>
  <c r="K2104" i="1" s="1"/>
  <c r="J2105" i="1"/>
  <c r="K2105" i="1" s="1"/>
  <c r="J2106" i="1"/>
  <c r="K2106" i="1" s="1"/>
  <c r="J2107" i="1"/>
  <c r="K2107" i="1" s="1"/>
  <c r="J2108" i="1"/>
  <c r="K2108" i="1" s="1"/>
  <c r="J2109" i="1"/>
  <c r="K2109" i="1" s="1"/>
  <c r="J2110" i="1"/>
  <c r="K2110" i="1" s="1"/>
  <c r="J2111" i="1"/>
  <c r="K2111" i="1" s="1"/>
  <c r="J2112" i="1"/>
  <c r="K2112" i="1" s="1"/>
  <c r="J2113" i="1"/>
  <c r="K2113" i="1" s="1"/>
  <c r="J2114" i="1"/>
  <c r="K2114" i="1" s="1"/>
  <c r="J2115" i="1"/>
  <c r="K2115" i="1" s="1"/>
  <c r="J2116" i="1"/>
  <c r="K2116" i="1" s="1"/>
  <c r="J2117" i="1"/>
  <c r="K2117" i="1" s="1"/>
  <c r="J2118" i="1"/>
  <c r="K2118" i="1" s="1"/>
  <c r="J2119" i="1"/>
  <c r="K2119" i="1" s="1"/>
  <c r="J2120" i="1"/>
  <c r="K2120" i="1" s="1"/>
  <c r="J2121" i="1"/>
  <c r="K2121" i="1" s="1"/>
  <c r="J2122" i="1"/>
  <c r="K2122" i="1" s="1"/>
  <c r="J2123" i="1"/>
  <c r="K2123" i="1" s="1"/>
  <c r="J2124" i="1"/>
  <c r="K2124" i="1" s="1"/>
  <c r="J2125" i="1"/>
  <c r="K2125" i="1" s="1"/>
  <c r="J2126" i="1"/>
  <c r="K2126" i="1" s="1"/>
  <c r="J2127" i="1"/>
  <c r="K2127" i="1" s="1"/>
  <c r="J2128" i="1"/>
  <c r="K2128" i="1" s="1"/>
  <c r="J2129" i="1"/>
  <c r="K2129" i="1" s="1"/>
  <c r="J2130" i="1"/>
  <c r="K2130" i="1" s="1"/>
  <c r="J2131" i="1"/>
  <c r="K2131" i="1" s="1"/>
  <c r="J2132" i="1"/>
  <c r="K2132" i="1" s="1"/>
  <c r="J2133" i="1"/>
  <c r="K2133" i="1" s="1"/>
  <c r="J2134" i="1"/>
  <c r="K2134" i="1" s="1"/>
  <c r="J2135" i="1"/>
  <c r="K2135" i="1" s="1"/>
  <c r="J2136" i="1"/>
  <c r="K2136" i="1" s="1"/>
  <c r="J2137" i="1"/>
  <c r="K2137" i="1" s="1"/>
  <c r="J2138" i="1"/>
  <c r="K2138" i="1" s="1"/>
  <c r="J2139" i="1"/>
  <c r="K2139" i="1" s="1"/>
  <c r="J2140" i="1"/>
  <c r="K2140" i="1" s="1"/>
  <c r="J2141" i="1"/>
  <c r="K2141" i="1" s="1"/>
  <c r="J2142" i="1"/>
  <c r="K2142" i="1" s="1"/>
  <c r="J2143" i="1"/>
  <c r="K2143" i="1" s="1"/>
  <c r="J2144" i="1"/>
  <c r="K2144" i="1" s="1"/>
  <c r="J2145" i="1"/>
  <c r="K2145" i="1" s="1"/>
  <c r="J2146" i="1"/>
  <c r="K2146" i="1" s="1"/>
  <c r="J2147" i="1"/>
  <c r="K2147" i="1" s="1"/>
  <c r="J2148" i="1"/>
  <c r="K2148" i="1" s="1"/>
  <c r="J2149" i="1"/>
  <c r="K2149" i="1" s="1"/>
  <c r="J2150" i="1"/>
  <c r="K2150" i="1" s="1"/>
  <c r="J2151" i="1"/>
  <c r="K2151" i="1" s="1"/>
  <c r="J2152" i="1"/>
  <c r="K2152" i="1" s="1"/>
  <c r="J2153" i="1"/>
  <c r="K2153" i="1" s="1"/>
  <c r="J2154" i="1"/>
  <c r="K2154" i="1" s="1"/>
  <c r="J2155" i="1"/>
  <c r="K2155" i="1" s="1"/>
  <c r="J2156" i="1"/>
  <c r="K2156" i="1" s="1"/>
  <c r="J2157" i="1"/>
  <c r="K2157" i="1" s="1"/>
  <c r="J2158" i="1"/>
  <c r="K2158" i="1" s="1"/>
  <c r="J2159" i="1"/>
  <c r="K2159" i="1" s="1"/>
  <c r="J2160" i="1"/>
  <c r="K2160" i="1" s="1"/>
  <c r="J2161" i="1"/>
  <c r="K2161" i="1" s="1"/>
  <c r="J2162" i="1"/>
  <c r="K2162" i="1" s="1"/>
  <c r="J2163" i="1"/>
  <c r="K2163" i="1" s="1"/>
  <c r="J2164" i="1"/>
  <c r="K2164" i="1" s="1"/>
  <c r="J2165" i="1"/>
  <c r="K2165" i="1" s="1"/>
  <c r="J2166" i="1"/>
  <c r="K2166" i="1" s="1"/>
  <c r="J2167" i="1"/>
  <c r="K2167" i="1" s="1"/>
  <c r="J2168" i="1"/>
  <c r="K2168" i="1" s="1"/>
  <c r="J2169" i="1"/>
  <c r="K2169" i="1" s="1"/>
  <c r="J2170" i="1"/>
  <c r="K2170" i="1" s="1"/>
  <c r="J2171" i="1"/>
  <c r="K2171" i="1" s="1"/>
  <c r="J2172" i="1"/>
  <c r="K2172" i="1" s="1"/>
  <c r="J2173" i="1"/>
  <c r="K2173" i="1" s="1"/>
  <c r="J2174" i="1"/>
  <c r="K2174" i="1" s="1"/>
  <c r="J2175" i="1"/>
  <c r="K2175" i="1" s="1"/>
  <c r="J2176" i="1"/>
  <c r="K2176" i="1" s="1"/>
  <c r="J2177" i="1"/>
  <c r="K2177" i="1" s="1"/>
  <c r="J2178" i="1"/>
  <c r="K2178" i="1" s="1"/>
  <c r="J2179" i="1"/>
  <c r="K2179" i="1" s="1"/>
  <c r="J2180" i="1"/>
  <c r="K2180" i="1" s="1"/>
  <c r="J2181" i="1"/>
  <c r="K2181" i="1" s="1"/>
  <c r="J2182" i="1"/>
  <c r="K2182" i="1" s="1"/>
  <c r="J2183" i="1"/>
  <c r="K2183" i="1" s="1"/>
  <c r="J2184" i="1"/>
  <c r="K2184" i="1" s="1"/>
  <c r="J2185" i="1"/>
  <c r="K2185" i="1" s="1"/>
  <c r="J2186" i="1"/>
  <c r="K2186" i="1" s="1"/>
  <c r="J2187" i="1"/>
  <c r="K2187" i="1" s="1"/>
  <c r="J2188" i="1"/>
  <c r="K2188" i="1" s="1"/>
  <c r="J2189" i="1"/>
  <c r="K2189" i="1" s="1"/>
  <c r="J2190" i="1"/>
  <c r="K2190" i="1" s="1"/>
  <c r="J2191" i="1"/>
  <c r="K2191" i="1" s="1"/>
  <c r="J2192" i="1"/>
  <c r="K2192" i="1" s="1"/>
  <c r="J2193" i="1"/>
  <c r="K2193" i="1" s="1"/>
  <c r="J2194" i="1"/>
  <c r="K2194" i="1" s="1"/>
  <c r="J2195" i="1"/>
  <c r="K2195" i="1" s="1"/>
  <c r="J2196" i="1"/>
  <c r="K2196" i="1" s="1"/>
  <c r="J2197" i="1"/>
  <c r="K2197" i="1" s="1"/>
  <c r="J2198" i="1"/>
  <c r="K2198" i="1" s="1"/>
  <c r="J2199" i="1"/>
  <c r="K2199" i="1" s="1"/>
  <c r="J2200" i="1"/>
  <c r="K2200" i="1" s="1"/>
  <c r="J2201" i="1"/>
  <c r="K2201" i="1" s="1"/>
  <c r="J2202" i="1"/>
  <c r="K2202" i="1" s="1"/>
  <c r="J2203" i="1"/>
  <c r="K2203" i="1" s="1"/>
  <c r="J2204" i="1"/>
  <c r="K2204" i="1" s="1"/>
  <c r="J2205" i="1"/>
  <c r="K2205" i="1" s="1"/>
  <c r="J2206" i="1"/>
  <c r="K2206" i="1" s="1"/>
  <c r="J2207" i="1"/>
  <c r="K2207" i="1" s="1"/>
  <c r="J2208" i="1"/>
  <c r="K2208" i="1" s="1"/>
  <c r="J2209" i="1"/>
  <c r="K2209" i="1" s="1"/>
  <c r="J2210" i="1"/>
  <c r="K2210" i="1" s="1"/>
  <c r="J2211" i="1"/>
  <c r="K2211" i="1" s="1"/>
  <c r="J2212" i="1"/>
  <c r="K2212" i="1" s="1"/>
  <c r="J2213" i="1"/>
  <c r="K2213" i="1" s="1"/>
  <c r="J2214" i="1"/>
  <c r="K2214" i="1" s="1"/>
  <c r="J2215" i="1"/>
  <c r="K2215" i="1" s="1"/>
  <c r="J2216" i="1"/>
  <c r="K2216" i="1" s="1"/>
  <c r="J2217" i="1"/>
  <c r="K2217" i="1" s="1"/>
  <c r="J2218" i="1"/>
  <c r="K2218" i="1" s="1"/>
  <c r="J2219" i="1"/>
  <c r="K2219" i="1" s="1"/>
  <c r="J2220" i="1"/>
  <c r="K2220" i="1" s="1"/>
  <c r="J2221" i="1"/>
  <c r="K2221" i="1" s="1"/>
  <c r="J2222" i="1"/>
  <c r="K2222" i="1" s="1"/>
  <c r="J2223" i="1"/>
  <c r="K2223" i="1" s="1"/>
  <c r="J2224" i="1"/>
  <c r="K2224" i="1" s="1"/>
  <c r="J2225" i="1"/>
  <c r="K2225" i="1" s="1"/>
  <c r="J2226" i="1"/>
  <c r="K2226" i="1" s="1"/>
  <c r="J2227" i="1"/>
  <c r="K2227" i="1" s="1"/>
  <c r="J2228" i="1"/>
  <c r="K2228" i="1" s="1"/>
  <c r="J2229" i="1"/>
  <c r="K2229" i="1" s="1"/>
  <c r="J2230" i="1"/>
  <c r="K2230" i="1" s="1"/>
  <c r="J2231" i="1"/>
  <c r="K2231" i="1" s="1"/>
  <c r="J2232" i="1"/>
  <c r="K2232" i="1" s="1"/>
  <c r="J2233" i="1"/>
  <c r="K2233" i="1" s="1"/>
  <c r="J2234" i="1"/>
  <c r="K2234" i="1" s="1"/>
  <c r="J2235" i="1"/>
  <c r="K2235" i="1" s="1"/>
  <c r="J2236" i="1"/>
  <c r="K2236" i="1" s="1"/>
  <c r="J2237" i="1"/>
  <c r="K2237" i="1" s="1"/>
  <c r="J2238" i="1"/>
  <c r="K2238" i="1" s="1"/>
  <c r="J2239" i="1"/>
  <c r="K2239" i="1" s="1"/>
  <c r="J2240" i="1"/>
  <c r="K2240" i="1" s="1"/>
  <c r="J2241" i="1"/>
  <c r="K2241" i="1" s="1"/>
  <c r="J2242" i="1"/>
  <c r="K2242" i="1" s="1"/>
  <c r="J2243" i="1"/>
  <c r="K2243" i="1" s="1"/>
  <c r="J2244" i="1"/>
  <c r="K2244" i="1" s="1"/>
  <c r="J2245" i="1"/>
  <c r="K2245" i="1" s="1"/>
  <c r="J2246" i="1"/>
  <c r="K2246" i="1" s="1"/>
  <c r="J2247" i="1"/>
  <c r="K2247" i="1" s="1"/>
  <c r="J2248" i="1"/>
  <c r="K2248" i="1" s="1"/>
  <c r="J2249" i="1"/>
  <c r="K2249" i="1" s="1"/>
  <c r="J2250" i="1"/>
  <c r="K2250" i="1" s="1"/>
  <c r="J2251" i="1"/>
  <c r="K2251" i="1" s="1"/>
  <c r="J2252" i="1"/>
  <c r="K2252" i="1" s="1"/>
  <c r="J2253" i="1"/>
  <c r="K2253" i="1" s="1"/>
  <c r="J2254" i="1"/>
  <c r="K2254" i="1" s="1"/>
  <c r="J2255" i="1"/>
  <c r="K2255" i="1" s="1"/>
  <c r="J2256" i="1"/>
  <c r="K2256" i="1" s="1"/>
  <c r="J2257" i="1"/>
  <c r="K2257" i="1" s="1"/>
  <c r="J2258" i="1"/>
  <c r="K2258" i="1" s="1"/>
  <c r="J2259" i="1"/>
  <c r="K2259" i="1" s="1"/>
  <c r="J2260" i="1"/>
  <c r="K2260" i="1" s="1"/>
  <c r="J2261" i="1"/>
  <c r="K2261" i="1" s="1"/>
  <c r="J2262" i="1"/>
  <c r="K2262" i="1" s="1"/>
  <c r="J2263" i="1"/>
  <c r="K2263" i="1" s="1"/>
  <c r="J2264" i="1"/>
  <c r="K2264" i="1" s="1"/>
  <c r="J2265" i="1"/>
  <c r="K2265" i="1" s="1"/>
  <c r="J2266" i="1"/>
  <c r="K2266" i="1" s="1"/>
  <c r="J2267" i="1"/>
  <c r="K2267" i="1" s="1"/>
  <c r="J2268" i="1"/>
  <c r="K2268" i="1" s="1"/>
  <c r="J2269" i="1"/>
  <c r="K2269" i="1" s="1"/>
  <c r="J2270" i="1"/>
  <c r="K2270" i="1" s="1"/>
  <c r="J2271" i="1"/>
  <c r="K2271" i="1" s="1"/>
  <c r="J2272" i="1"/>
  <c r="K2272" i="1" s="1"/>
  <c r="J2273" i="1"/>
  <c r="K2273" i="1" s="1"/>
  <c r="J2274" i="1"/>
  <c r="K2274" i="1" s="1"/>
  <c r="J2275" i="1"/>
  <c r="K2275" i="1" s="1"/>
  <c r="J2276" i="1"/>
  <c r="K2276" i="1" s="1"/>
  <c r="J2277" i="1"/>
  <c r="K2277" i="1" s="1"/>
  <c r="J2278" i="1"/>
  <c r="K2278" i="1" s="1"/>
  <c r="J2279" i="1"/>
  <c r="K2279" i="1" s="1"/>
  <c r="J2280" i="1"/>
  <c r="K2280" i="1" s="1"/>
  <c r="J2281" i="1"/>
  <c r="K2281" i="1" s="1"/>
  <c r="J2282" i="1"/>
  <c r="K2282" i="1" s="1"/>
  <c r="J2283" i="1"/>
  <c r="K2283" i="1" s="1"/>
  <c r="J2284" i="1"/>
  <c r="K2284" i="1" s="1"/>
  <c r="J2285" i="1"/>
  <c r="K2285" i="1" s="1"/>
  <c r="J2286" i="1"/>
  <c r="K2286" i="1" s="1"/>
  <c r="J2287" i="1"/>
  <c r="K2287" i="1" s="1"/>
  <c r="J2288" i="1"/>
  <c r="K2288" i="1" s="1"/>
  <c r="J2289" i="1"/>
  <c r="K2289" i="1" s="1"/>
  <c r="J2290" i="1"/>
  <c r="K2290" i="1" s="1"/>
  <c r="J2291" i="1"/>
  <c r="K2291" i="1" s="1"/>
  <c r="J2292" i="1"/>
  <c r="K2292" i="1" s="1"/>
  <c r="J2293" i="1"/>
  <c r="K2293" i="1" s="1"/>
  <c r="J2294" i="1"/>
  <c r="K2294" i="1" s="1"/>
  <c r="J2295" i="1"/>
  <c r="K2295" i="1" s="1"/>
  <c r="J2296" i="1"/>
  <c r="K2296" i="1" s="1"/>
  <c r="J2297" i="1"/>
  <c r="K2297" i="1" s="1"/>
  <c r="J2298" i="1"/>
  <c r="K2298" i="1" s="1"/>
  <c r="J2299" i="1"/>
  <c r="K2299" i="1" s="1"/>
  <c r="J2300" i="1"/>
  <c r="K2300" i="1" s="1"/>
  <c r="J2301" i="1"/>
  <c r="K2301" i="1" s="1"/>
  <c r="J2302" i="1"/>
  <c r="K2302" i="1" s="1"/>
  <c r="J2303" i="1"/>
  <c r="K2303" i="1" s="1"/>
  <c r="J2304" i="1"/>
  <c r="K2304" i="1" s="1"/>
  <c r="J2305" i="1"/>
  <c r="K2305" i="1" s="1"/>
  <c r="J2306" i="1"/>
  <c r="K2306" i="1" s="1"/>
  <c r="J2307" i="1"/>
  <c r="K2307" i="1" s="1"/>
  <c r="J2308" i="1"/>
  <c r="K2308" i="1" s="1"/>
  <c r="J2309" i="1"/>
  <c r="K2309" i="1" s="1"/>
  <c r="J2310" i="1"/>
  <c r="K2310" i="1" s="1"/>
  <c r="J2311" i="1"/>
  <c r="K2311" i="1" s="1"/>
  <c r="J2312" i="1"/>
  <c r="K2312" i="1" s="1"/>
  <c r="J2313" i="1"/>
  <c r="K2313" i="1" s="1"/>
  <c r="J2314" i="1"/>
  <c r="K2314" i="1" s="1"/>
  <c r="J2315" i="1"/>
  <c r="K2315" i="1" s="1"/>
  <c r="J2316" i="1"/>
  <c r="K2316" i="1" s="1"/>
  <c r="J2317" i="1"/>
  <c r="K2317" i="1" s="1"/>
  <c r="J2318" i="1"/>
  <c r="K2318" i="1" s="1"/>
  <c r="J2319" i="1"/>
  <c r="K2319" i="1" s="1"/>
  <c r="J2320" i="1"/>
  <c r="K2320" i="1" s="1"/>
  <c r="J2321" i="1"/>
  <c r="K2321" i="1" s="1"/>
  <c r="J2322" i="1"/>
  <c r="K2322" i="1" s="1"/>
  <c r="J2323" i="1"/>
  <c r="K2323" i="1" s="1"/>
  <c r="J2324" i="1"/>
  <c r="K2324" i="1" s="1"/>
  <c r="J2325" i="1"/>
  <c r="K2325" i="1" s="1"/>
  <c r="J2326" i="1"/>
  <c r="K2326" i="1" s="1"/>
  <c r="J2327" i="1"/>
  <c r="K2327" i="1" s="1"/>
  <c r="J2328" i="1"/>
  <c r="K2328" i="1" s="1"/>
  <c r="J2329" i="1"/>
  <c r="K2329" i="1" s="1"/>
  <c r="J2330" i="1"/>
  <c r="K2330" i="1" s="1"/>
  <c r="J2331" i="1"/>
  <c r="K2331" i="1" s="1"/>
  <c r="J2332" i="1"/>
  <c r="K2332" i="1" s="1"/>
  <c r="J2333" i="1"/>
  <c r="K2333" i="1" s="1"/>
  <c r="J2334" i="1"/>
  <c r="K2334" i="1" s="1"/>
  <c r="J2335" i="1"/>
  <c r="K2335" i="1" s="1"/>
  <c r="J2336" i="1"/>
  <c r="K2336" i="1" s="1"/>
  <c r="J2337" i="1"/>
  <c r="K2337" i="1" s="1"/>
  <c r="J2338" i="1"/>
  <c r="K2338" i="1" s="1"/>
  <c r="J2339" i="1"/>
  <c r="K2339" i="1" s="1"/>
  <c r="J2340" i="1"/>
  <c r="K2340" i="1" s="1"/>
  <c r="J2341" i="1"/>
  <c r="K2341" i="1" s="1"/>
  <c r="J2342" i="1"/>
  <c r="K2342" i="1" s="1"/>
  <c r="J2343" i="1"/>
  <c r="K2343" i="1" s="1"/>
  <c r="J2344" i="1"/>
  <c r="K2344" i="1" s="1"/>
  <c r="J2345" i="1"/>
  <c r="K2345" i="1" s="1"/>
  <c r="J2346" i="1"/>
  <c r="K2346" i="1" s="1"/>
  <c r="J2347" i="1"/>
  <c r="K2347" i="1" s="1"/>
  <c r="J2348" i="1"/>
  <c r="K2348" i="1" s="1"/>
  <c r="J2349" i="1"/>
  <c r="K2349" i="1" s="1"/>
  <c r="J2350" i="1"/>
  <c r="K2350" i="1" s="1"/>
  <c r="J2351" i="1"/>
  <c r="K2351" i="1" s="1"/>
  <c r="J2352" i="1"/>
  <c r="K2352" i="1" s="1"/>
  <c r="J2353" i="1"/>
  <c r="K2353" i="1" s="1"/>
  <c r="J2354" i="1"/>
  <c r="K2354" i="1" s="1"/>
  <c r="J2355" i="1"/>
  <c r="K2355" i="1" s="1"/>
  <c r="J2356" i="1"/>
  <c r="K2356" i="1" s="1"/>
  <c r="J2357" i="1"/>
  <c r="K2357" i="1" s="1"/>
  <c r="J2358" i="1"/>
  <c r="K2358" i="1" s="1"/>
  <c r="J2359" i="1"/>
  <c r="K2359" i="1" s="1"/>
  <c r="J2360" i="1"/>
  <c r="K2360" i="1" s="1"/>
  <c r="J2361" i="1"/>
  <c r="K2361" i="1" s="1"/>
  <c r="J2362" i="1"/>
  <c r="K2362" i="1" s="1"/>
  <c r="J2363" i="1"/>
  <c r="K2363" i="1" s="1"/>
  <c r="J2364" i="1"/>
  <c r="K2364" i="1" s="1"/>
  <c r="J2365" i="1"/>
  <c r="K2365" i="1" s="1"/>
  <c r="J2366" i="1"/>
  <c r="K2366" i="1" s="1"/>
  <c r="J2367" i="1"/>
  <c r="K2367" i="1" s="1"/>
  <c r="J2368" i="1"/>
  <c r="K2368" i="1" s="1"/>
  <c r="J2369" i="1"/>
  <c r="K2369" i="1" s="1"/>
  <c r="J2370" i="1"/>
  <c r="K2370" i="1" s="1"/>
  <c r="J2371" i="1"/>
  <c r="K2371" i="1" s="1"/>
  <c r="J2372" i="1"/>
  <c r="K2372" i="1" s="1"/>
  <c r="J2373" i="1"/>
  <c r="K2373" i="1" s="1"/>
  <c r="J2374" i="1"/>
  <c r="K2374" i="1" s="1"/>
  <c r="J2375" i="1"/>
  <c r="K2375" i="1" s="1"/>
  <c r="J2376" i="1"/>
  <c r="K2376" i="1" s="1"/>
  <c r="J2377" i="1"/>
  <c r="K2377" i="1" s="1"/>
  <c r="J2378" i="1"/>
  <c r="K2378" i="1" s="1"/>
  <c r="J2379" i="1"/>
  <c r="K2379" i="1" s="1"/>
  <c r="J2380" i="1"/>
  <c r="K2380" i="1" s="1"/>
  <c r="J2381" i="1"/>
  <c r="K2381" i="1" s="1"/>
  <c r="J2382" i="1"/>
  <c r="K2382" i="1" s="1"/>
  <c r="J2383" i="1"/>
  <c r="K2383" i="1" s="1"/>
  <c r="J2384" i="1"/>
  <c r="K2384" i="1" s="1"/>
  <c r="J2385" i="1"/>
  <c r="K2385" i="1" s="1"/>
  <c r="J2386" i="1"/>
  <c r="K2386" i="1" s="1"/>
  <c r="J2387" i="1"/>
  <c r="K2387" i="1" s="1"/>
  <c r="J2388" i="1"/>
  <c r="K2388" i="1" s="1"/>
  <c r="J2389" i="1"/>
  <c r="K2389" i="1" s="1"/>
  <c r="J2390" i="1"/>
  <c r="K2390" i="1" s="1"/>
  <c r="J2391" i="1"/>
  <c r="K2391" i="1" s="1"/>
  <c r="J2392" i="1"/>
  <c r="K2392" i="1" s="1"/>
  <c r="J2393" i="1"/>
  <c r="K2393" i="1" s="1"/>
  <c r="J2394" i="1"/>
  <c r="K2394" i="1" s="1"/>
  <c r="J2395" i="1"/>
  <c r="K2395" i="1" s="1"/>
  <c r="J2396" i="1"/>
  <c r="K2396" i="1" s="1"/>
  <c r="J2397" i="1"/>
  <c r="K2397" i="1" s="1"/>
  <c r="J2398" i="1"/>
  <c r="K2398" i="1" s="1"/>
  <c r="J2399" i="1"/>
  <c r="K2399" i="1" s="1"/>
  <c r="J2400" i="1"/>
  <c r="K2400" i="1" s="1"/>
  <c r="J2401" i="1"/>
  <c r="K2401" i="1" s="1"/>
  <c r="J2402" i="1"/>
  <c r="K2402" i="1" s="1"/>
  <c r="J2403" i="1"/>
  <c r="K2403" i="1" s="1"/>
  <c r="J2404" i="1"/>
  <c r="K2404" i="1" s="1"/>
  <c r="J2405" i="1"/>
  <c r="K2405" i="1" s="1"/>
  <c r="J2406" i="1"/>
  <c r="K2406" i="1" s="1"/>
  <c r="J2407" i="1"/>
  <c r="K2407" i="1" s="1"/>
  <c r="J2408" i="1"/>
  <c r="K2408" i="1" s="1"/>
  <c r="J2409" i="1"/>
  <c r="K2409" i="1" s="1"/>
  <c r="J2410" i="1"/>
  <c r="K2410" i="1" s="1"/>
  <c r="J2411" i="1"/>
  <c r="K2411" i="1" s="1"/>
  <c r="J2412" i="1"/>
  <c r="K2412" i="1" s="1"/>
  <c r="J2413" i="1"/>
  <c r="K2413" i="1" s="1"/>
  <c r="J2414" i="1"/>
  <c r="K2414" i="1" s="1"/>
  <c r="J2415" i="1"/>
  <c r="K2415" i="1" s="1"/>
  <c r="J2416" i="1"/>
  <c r="K2416" i="1" s="1"/>
  <c r="J2417" i="1"/>
  <c r="K2417" i="1" s="1"/>
  <c r="J2418" i="1"/>
  <c r="K2418" i="1" s="1"/>
  <c r="J2419" i="1"/>
  <c r="K2419" i="1" s="1"/>
  <c r="J2420" i="1"/>
  <c r="K2420" i="1" s="1"/>
  <c r="J2421" i="1"/>
  <c r="K2421" i="1" s="1"/>
  <c r="J2422" i="1"/>
  <c r="K2422" i="1" s="1"/>
  <c r="J2423" i="1"/>
  <c r="K2423" i="1" s="1"/>
  <c r="J2424" i="1"/>
  <c r="K2424" i="1" s="1"/>
  <c r="J2425" i="1"/>
  <c r="K2425" i="1" s="1"/>
  <c r="J2426" i="1"/>
  <c r="K2426" i="1" s="1"/>
  <c r="J2427" i="1"/>
  <c r="K2427" i="1" s="1"/>
  <c r="J2428" i="1"/>
  <c r="K2428" i="1" s="1"/>
  <c r="J2429" i="1"/>
  <c r="K2429" i="1" s="1"/>
  <c r="J2430" i="1"/>
  <c r="K2430" i="1" s="1"/>
  <c r="J2431" i="1"/>
  <c r="K2431" i="1" s="1"/>
  <c r="J2432" i="1"/>
  <c r="K2432" i="1" s="1"/>
  <c r="J2433" i="1"/>
  <c r="K2433" i="1" s="1"/>
  <c r="J2434" i="1"/>
  <c r="K2434" i="1" s="1"/>
  <c r="J2435" i="1"/>
  <c r="K2435" i="1" s="1"/>
  <c r="J2436" i="1"/>
  <c r="K2436" i="1" s="1"/>
  <c r="J2437" i="1"/>
  <c r="K2437" i="1" s="1"/>
  <c r="J2438" i="1"/>
  <c r="K2438" i="1" s="1"/>
  <c r="J2439" i="1"/>
  <c r="K2439" i="1" s="1"/>
  <c r="J2440" i="1"/>
  <c r="K2440" i="1" s="1"/>
  <c r="J2441" i="1"/>
  <c r="K2441" i="1" s="1"/>
  <c r="J2442" i="1"/>
  <c r="K2442" i="1" s="1"/>
  <c r="J2443" i="1"/>
  <c r="K2443" i="1" s="1"/>
  <c r="J2444" i="1"/>
  <c r="K2444" i="1" s="1"/>
  <c r="J2445" i="1"/>
  <c r="K2445" i="1" s="1"/>
  <c r="J2446" i="1"/>
  <c r="K2446" i="1" s="1"/>
  <c r="J2447" i="1"/>
  <c r="K2447" i="1" s="1"/>
  <c r="J2448" i="1"/>
  <c r="K2448" i="1" s="1"/>
  <c r="J2449" i="1"/>
  <c r="K2449" i="1" s="1"/>
  <c r="J2450" i="1"/>
  <c r="K2450" i="1" s="1"/>
  <c r="J2451" i="1"/>
  <c r="K2451" i="1" s="1"/>
  <c r="J2452" i="1"/>
  <c r="K2452" i="1" s="1"/>
  <c r="J2453" i="1"/>
  <c r="K2453" i="1" s="1"/>
  <c r="J2454" i="1"/>
  <c r="K2454" i="1" s="1"/>
  <c r="J2455" i="1"/>
  <c r="K2455" i="1" s="1"/>
  <c r="J2456" i="1"/>
  <c r="K2456" i="1" s="1"/>
  <c r="J2457" i="1"/>
  <c r="K2457" i="1" s="1"/>
  <c r="J2458" i="1"/>
  <c r="K2458" i="1" s="1"/>
  <c r="J2459" i="1"/>
  <c r="K2459" i="1" s="1"/>
  <c r="J2460" i="1"/>
  <c r="K2460" i="1" s="1"/>
  <c r="J2461" i="1"/>
  <c r="K2461" i="1" s="1"/>
  <c r="J2462" i="1"/>
  <c r="K2462" i="1" s="1"/>
  <c r="J2463" i="1"/>
  <c r="K2463" i="1" s="1"/>
  <c r="J2464" i="1"/>
  <c r="K2464" i="1" s="1"/>
  <c r="J2465" i="1"/>
  <c r="K2465" i="1" s="1"/>
  <c r="J2466" i="1"/>
  <c r="K2466" i="1" s="1"/>
  <c r="J2467" i="1"/>
  <c r="K2467" i="1" s="1"/>
  <c r="J2468" i="1"/>
  <c r="K2468" i="1" s="1"/>
  <c r="J2469" i="1"/>
  <c r="K2469" i="1" s="1"/>
  <c r="J2470" i="1"/>
  <c r="K2470" i="1" s="1"/>
  <c r="J2471" i="1"/>
  <c r="K2471" i="1" s="1"/>
  <c r="J2472" i="1"/>
  <c r="K2472" i="1" s="1"/>
  <c r="J2473" i="1"/>
  <c r="K2473" i="1" s="1"/>
  <c r="J2474" i="1"/>
  <c r="K2474" i="1" s="1"/>
  <c r="J2475" i="1"/>
  <c r="K2475" i="1" s="1"/>
  <c r="J2476" i="1"/>
  <c r="K2476" i="1" s="1"/>
  <c r="J2477" i="1"/>
  <c r="K2477" i="1" s="1"/>
  <c r="J2478" i="1"/>
  <c r="K2478" i="1" s="1"/>
  <c r="J2479" i="1"/>
  <c r="K2479" i="1" s="1"/>
  <c r="J2480" i="1"/>
  <c r="K2480" i="1" s="1"/>
  <c r="J2481" i="1"/>
  <c r="K2481" i="1" s="1"/>
  <c r="J2482" i="1"/>
  <c r="K2482" i="1" s="1"/>
  <c r="J2483" i="1"/>
  <c r="K2483" i="1" s="1"/>
  <c r="J2484" i="1"/>
  <c r="K2484" i="1" s="1"/>
  <c r="J2485" i="1"/>
  <c r="K2485" i="1" s="1"/>
  <c r="J2486" i="1"/>
  <c r="K2486" i="1" s="1"/>
  <c r="J2487" i="1"/>
  <c r="K2487" i="1" s="1"/>
  <c r="J2488" i="1"/>
  <c r="K2488" i="1" s="1"/>
  <c r="J2489" i="1"/>
  <c r="K2489" i="1" s="1"/>
  <c r="J2490" i="1"/>
  <c r="K2490" i="1" s="1"/>
  <c r="J2491" i="1"/>
  <c r="K2491" i="1" s="1"/>
  <c r="J2492" i="1"/>
  <c r="K2492" i="1" s="1"/>
  <c r="J2493" i="1"/>
  <c r="K2493" i="1" s="1"/>
  <c r="J2494" i="1"/>
  <c r="K2494" i="1" s="1"/>
  <c r="J2495" i="1"/>
  <c r="K2495" i="1" s="1"/>
  <c r="J2496" i="1"/>
  <c r="K2496" i="1" s="1"/>
  <c r="J2497" i="1"/>
  <c r="K2497" i="1" s="1"/>
  <c r="J2498" i="1"/>
  <c r="K2498" i="1" s="1"/>
  <c r="J2499" i="1"/>
  <c r="K2499" i="1" s="1"/>
  <c r="J2500" i="1"/>
  <c r="K2500" i="1" s="1"/>
  <c r="J2501" i="1"/>
  <c r="K2501" i="1" s="1"/>
  <c r="J2502" i="1"/>
  <c r="K2502" i="1" s="1"/>
  <c r="J2503" i="1"/>
  <c r="K2503" i="1" s="1"/>
  <c r="J2504" i="1"/>
  <c r="K2504" i="1" s="1"/>
  <c r="J2505" i="1"/>
  <c r="K2505" i="1" s="1"/>
  <c r="J2506" i="1"/>
  <c r="K2506" i="1" s="1"/>
  <c r="J2507" i="1"/>
  <c r="K2507" i="1" s="1"/>
  <c r="J2508" i="1"/>
  <c r="K2508" i="1" s="1"/>
  <c r="J2509" i="1"/>
  <c r="K2509" i="1" s="1"/>
  <c r="J2510" i="1"/>
  <c r="K2510" i="1" s="1"/>
  <c r="J2511" i="1"/>
  <c r="K2511" i="1" s="1"/>
  <c r="J2512" i="1"/>
  <c r="K2512" i="1" s="1"/>
  <c r="J2513" i="1"/>
  <c r="K2513" i="1" s="1"/>
  <c r="J2514" i="1"/>
  <c r="K2514" i="1" s="1"/>
  <c r="J2515" i="1"/>
  <c r="K2515" i="1" s="1"/>
  <c r="J2516" i="1"/>
  <c r="K2516" i="1" s="1"/>
  <c r="J2517" i="1"/>
  <c r="K2517" i="1" s="1"/>
  <c r="J2518" i="1"/>
  <c r="K2518" i="1" s="1"/>
  <c r="J2519" i="1"/>
  <c r="K2519" i="1" s="1"/>
  <c r="J2520" i="1"/>
  <c r="K2520" i="1" s="1"/>
  <c r="J2521" i="1"/>
  <c r="K2521" i="1" s="1"/>
  <c r="J2522" i="1"/>
  <c r="K2522" i="1" s="1"/>
  <c r="J2523" i="1"/>
  <c r="K2523" i="1" s="1"/>
  <c r="J2524" i="1"/>
  <c r="K2524" i="1" s="1"/>
  <c r="J2525" i="1"/>
  <c r="K2525" i="1" s="1"/>
  <c r="J2526" i="1"/>
  <c r="K2526" i="1" s="1"/>
  <c r="J2527" i="1"/>
  <c r="K2527" i="1" s="1"/>
  <c r="J2528" i="1"/>
  <c r="K2528" i="1" s="1"/>
  <c r="J2529" i="1"/>
  <c r="K2529" i="1" s="1"/>
  <c r="J2530" i="1"/>
  <c r="K2530" i="1" s="1"/>
  <c r="J2531" i="1"/>
  <c r="K2531" i="1" s="1"/>
  <c r="J2532" i="1"/>
  <c r="K2532" i="1" s="1"/>
  <c r="J2533" i="1"/>
  <c r="K2533" i="1" s="1"/>
  <c r="J2534" i="1"/>
  <c r="K2534" i="1" s="1"/>
  <c r="J2535" i="1"/>
  <c r="K2535" i="1" s="1"/>
  <c r="J2536" i="1"/>
  <c r="K2536" i="1" s="1"/>
  <c r="J2537" i="1"/>
  <c r="K2537" i="1" s="1"/>
  <c r="J2538" i="1"/>
  <c r="K2538" i="1" s="1"/>
  <c r="J2539" i="1"/>
  <c r="K2539" i="1" s="1"/>
  <c r="J2540" i="1"/>
  <c r="K2540" i="1" s="1"/>
  <c r="J2541" i="1"/>
  <c r="K2541" i="1" s="1"/>
  <c r="J2542" i="1"/>
  <c r="K2542" i="1" s="1"/>
  <c r="J2543" i="1"/>
  <c r="K2543" i="1" s="1"/>
  <c r="J2544" i="1"/>
  <c r="K2544" i="1" s="1"/>
  <c r="J2545" i="1"/>
  <c r="K2545" i="1" s="1"/>
  <c r="J2546" i="1"/>
  <c r="K2546" i="1" s="1"/>
  <c r="J2547" i="1"/>
  <c r="K2547" i="1" s="1"/>
  <c r="J2548" i="1"/>
  <c r="K2548" i="1" s="1"/>
  <c r="J2549" i="1"/>
  <c r="K2549" i="1" s="1"/>
  <c r="J2550" i="1"/>
  <c r="K2550" i="1" s="1"/>
  <c r="J2551" i="1"/>
  <c r="K2551" i="1" s="1"/>
  <c r="J2552" i="1"/>
  <c r="K2552" i="1" s="1"/>
  <c r="J2553" i="1"/>
  <c r="K2553" i="1" s="1"/>
  <c r="J2554" i="1"/>
  <c r="K2554" i="1" s="1"/>
  <c r="J2555" i="1"/>
  <c r="K2555" i="1" s="1"/>
  <c r="J2556" i="1"/>
  <c r="K2556" i="1" s="1"/>
  <c r="J2557" i="1"/>
  <c r="K2557" i="1" s="1"/>
  <c r="J2558" i="1"/>
  <c r="K2558" i="1" s="1"/>
  <c r="J2559" i="1"/>
  <c r="K2559" i="1" s="1"/>
  <c r="J2560" i="1"/>
  <c r="K2560" i="1" s="1"/>
  <c r="J2561" i="1"/>
  <c r="K2561" i="1" s="1"/>
  <c r="J2562" i="1"/>
  <c r="K2562" i="1" s="1"/>
  <c r="J2563" i="1"/>
  <c r="K2563" i="1" s="1"/>
  <c r="J2564" i="1"/>
  <c r="K2564" i="1" s="1"/>
  <c r="J2565" i="1"/>
  <c r="K2565" i="1" s="1"/>
  <c r="J2566" i="1"/>
  <c r="K2566" i="1" s="1"/>
  <c r="J2567" i="1"/>
  <c r="K2567" i="1" s="1"/>
  <c r="J2568" i="1"/>
  <c r="K2568" i="1" s="1"/>
  <c r="J2569" i="1"/>
  <c r="K2569" i="1" s="1"/>
  <c r="J2570" i="1"/>
  <c r="K2570" i="1" s="1"/>
  <c r="J2571" i="1"/>
  <c r="K2571" i="1" s="1"/>
  <c r="J2572" i="1"/>
  <c r="K2572" i="1" s="1"/>
  <c r="J2573" i="1"/>
  <c r="K2573" i="1" s="1"/>
  <c r="J2574" i="1"/>
  <c r="K2574" i="1" s="1"/>
  <c r="J2575" i="1"/>
  <c r="K2575" i="1" s="1"/>
  <c r="J2576" i="1"/>
  <c r="K2576" i="1" s="1"/>
  <c r="J2577" i="1"/>
  <c r="K2577" i="1" s="1"/>
  <c r="J2578" i="1"/>
  <c r="K2578" i="1" s="1"/>
  <c r="J2579" i="1"/>
  <c r="K2579" i="1" s="1"/>
  <c r="J2580" i="1"/>
  <c r="K2580" i="1" s="1"/>
  <c r="J2581" i="1"/>
  <c r="K2581" i="1" s="1"/>
  <c r="J2582" i="1"/>
  <c r="K2582" i="1" s="1"/>
  <c r="J2583" i="1"/>
  <c r="K2583" i="1" s="1"/>
  <c r="J2584" i="1"/>
  <c r="K2584" i="1" s="1"/>
  <c r="J2585" i="1"/>
  <c r="K2585" i="1" s="1"/>
  <c r="J2586" i="1"/>
  <c r="K2586" i="1" s="1"/>
  <c r="J2587" i="1"/>
  <c r="K2587" i="1" s="1"/>
  <c r="J2588" i="1"/>
  <c r="K2588" i="1" s="1"/>
  <c r="J2589" i="1"/>
  <c r="K2589" i="1" s="1"/>
  <c r="J2590" i="1"/>
  <c r="K2590" i="1" s="1"/>
  <c r="J2591" i="1"/>
  <c r="K2591" i="1" s="1"/>
  <c r="J2592" i="1"/>
  <c r="K2592" i="1" s="1"/>
  <c r="J2593" i="1"/>
  <c r="K2593" i="1" s="1"/>
  <c r="J2594" i="1"/>
  <c r="K2594" i="1" s="1"/>
  <c r="J2595" i="1"/>
  <c r="K2595" i="1" s="1"/>
  <c r="J2596" i="1"/>
  <c r="K2596" i="1" s="1"/>
  <c r="J2597" i="1"/>
  <c r="K2597" i="1" s="1"/>
  <c r="J2598" i="1"/>
  <c r="K2598" i="1" s="1"/>
  <c r="J2599" i="1"/>
  <c r="K2599" i="1" s="1"/>
  <c r="J2600" i="1"/>
  <c r="K2600" i="1" s="1"/>
  <c r="J2601" i="1"/>
  <c r="K2601" i="1" s="1"/>
  <c r="J2602" i="1"/>
  <c r="K2602" i="1" s="1"/>
  <c r="J2603" i="1"/>
  <c r="K2603" i="1" s="1"/>
  <c r="J2604" i="1"/>
  <c r="K2604" i="1" s="1"/>
  <c r="J2605" i="1"/>
  <c r="K2605" i="1" s="1"/>
  <c r="J2606" i="1"/>
  <c r="K2606" i="1" s="1"/>
  <c r="J2607" i="1"/>
  <c r="K2607" i="1" s="1"/>
  <c r="J2608" i="1"/>
  <c r="K2608" i="1" s="1"/>
  <c r="J2609" i="1"/>
  <c r="K2609" i="1" s="1"/>
  <c r="J2610" i="1"/>
  <c r="K2610" i="1" s="1"/>
  <c r="J2611" i="1"/>
  <c r="K2611" i="1" s="1"/>
  <c r="J2612" i="1"/>
  <c r="K2612" i="1" s="1"/>
  <c r="J2613" i="1"/>
  <c r="K2613" i="1" s="1"/>
  <c r="J2614" i="1"/>
  <c r="K2614" i="1" s="1"/>
  <c r="J2615" i="1"/>
  <c r="K2615" i="1" s="1"/>
  <c r="J2616" i="1"/>
  <c r="K2616" i="1" s="1"/>
  <c r="J2617" i="1"/>
  <c r="K2617" i="1" s="1"/>
  <c r="J2618" i="1"/>
  <c r="K2618" i="1" s="1"/>
  <c r="J2619" i="1"/>
  <c r="K2619" i="1" s="1"/>
  <c r="J2620" i="1"/>
  <c r="K2620" i="1" s="1"/>
  <c r="J2621" i="1"/>
  <c r="K2621" i="1" s="1"/>
  <c r="J2622" i="1"/>
  <c r="K2622" i="1" s="1"/>
  <c r="J2623" i="1"/>
  <c r="K2623" i="1" s="1"/>
  <c r="J2624" i="1"/>
  <c r="K2624" i="1" s="1"/>
  <c r="J2625" i="1"/>
  <c r="K2625" i="1" s="1"/>
  <c r="J2626" i="1"/>
  <c r="K2626" i="1" s="1"/>
  <c r="J2627" i="1"/>
  <c r="K2627" i="1" s="1"/>
  <c r="J2628" i="1"/>
  <c r="K2628" i="1" s="1"/>
  <c r="J2629" i="1"/>
  <c r="K2629" i="1" s="1"/>
  <c r="J2630" i="1"/>
  <c r="K2630" i="1" s="1"/>
  <c r="J2631" i="1"/>
  <c r="K2631" i="1" s="1"/>
  <c r="J2632" i="1"/>
  <c r="K2632" i="1" s="1"/>
  <c r="J2633" i="1"/>
  <c r="K2633" i="1" s="1"/>
  <c r="J2634" i="1"/>
  <c r="K2634" i="1" s="1"/>
  <c r="J2635" i="1"/>
  <c r="K2635" i="1" s="1"/>
  <c r="J2636" i="1"/>
  <c r="K2636" i="1" s="1"/>
  <c r="J2637" i="1"/>
  <c r="K2637" i="1" s="1"/>
  <c r="J2638" i="1"/>
  <c r="K2638" i="1" s="1"/>
  <c r="J2639" i="1"/>
  <c r="K2639" i="1" s="1"/>
  <c r="J2640" i="1"/>
  <c r="K2640" i="1" s="1"/>
  <c r="J2641" i="1"/>
  <c r="K2641" i="1" s="1"/>
  <c r="J2642" i="1"/>
  <c r="K2642" i="1" s="1"/>
  <c r="J2643" i="1"/>
  <c r="K2643" i="1" s="1"/>
  <c r="J2644" i="1"/>
  <c r="K2644" i="1" s="1"/>
  <c r="J2645" i="1"/>
  <c r="K2645" i="1" s="1"/>
  <c r="J2646" i="1"/>
  <c r="K2646" i="1" s="1"/>
  <c r="J2647" i="1"/>
  <c r="K2647" i="1" s="1"/>
  <c r="J2648" i="1"/>
  <c r="K2648" i="1" s="1"/>
  <c r="J2649" i="1"/>
  <c r="K2649" i="1" s="1"/>
  <c r="J2650" i="1"/>
  <c r="K2650" i="1" s="1"/>
  <c r="J2651" i="1"/>
  <c r="K2651" i="1" s="1"/>
  <c r="J2652" i="1"/>
  <c r="K2652" i="1" s="1"/>
  <c r="J2653" i="1"/>
  <c r="K2653" i="1" s="1"/>
  <c r="J2654" i="1"/>
  <c r="K2654" i="1" s="1"/>
  <c r="J2655" i="1"/>
  <c r="K2655" i="1" s="1"/>
  <c r="J2656" i="1"/>
  <c r="K2656" i="1" s="1"/>
  <c r="J2657" i="1"/>
  <c r="K2657" i="1" s="1"/>
  <c r="J2658" i="1"/>
  <c r="K2658" i="1" s="1"/>
  <c r="J2659" i="1"/>
  <c r="K2659" i="1" s="1"/>
  <c r="J2660" i="1"/>
  <c r="K2660" i="1" s="1"/>
  <c r="J2661" i="1"/>
  <c r="K2661" i="1" s="1"/>
  <c r="J2662" i="1"/>
  <c r="K2662" i="1" s="1"/>
  <c r="J2663" i="1"/>
  <c r="K2663" i="1" s="1"/>
  <c r="J2664" i="1"/>
  <c r="K2664" i="1" s="1"/>
  <c r="J2665" i="1"/>
  <c r="K2665" i="1" s="1"/>
  <c r="J2666" i="1"/>
  <c r="K2666" i="1" s="1"/>
  <c r="J2667" i="1"/>
  <c r="K2667" i="1" s="1"/>
  <c r="J2668" i="1"/>
  <c r="K2668" i="1" s="1"/>
  <c r="J2669" i="1"/>
  <c r="K2669" i="1" s="1"/>
  <c r="J2670" i="1"/>
  <c r="K2670" i="1" s="1"/>
  <c r="J2671" i="1"/>
  <c r="K2671" i="1" s="1"/>
  <c r="J2672" i="1"/>
  <c r="K2672" i="1" s="1"/>
  <c r="J2673" i="1"/>
  <c r="K2673" i="1" s="1"/>
  <c r="J2674" i="1"/>
  <c r="K2674" i="1" s="1"/>
  <c r="J2675" i="1"/>
  <c r="K2675" i="1" s="1"/>
  <c r="J2676" i="1"/>
  <c r="K2676" i="1" s="1"/>
  <c r="J2677" i="1"/>
  <c r="K2677" i="1" s="1"/>
  <c r="J2678" i="1"/>
  <c r="K2678" i="1" s="1"/>
  <c r="J2679" i="1"/>
  <c r="K2679" i="1" s="1"/>
  <c r="J2680" i="1"/>
  <c r="K2680" i="1" s="1"/>
  <c r="J2681" i="1"/>
  <c r="K2681" i="1" s="1"/>
  <c r="J2682" i="1"/>
  <c r="K2682" i="1" s="1"/>
  <c r="J2683" i="1"/>
  <c r="K2683" i="1" s="1"/>
  <c r="J2684" i="1"/>
  <c r="K2684" i="1" s="1"/>
  <c r="J2685" i="1"/>
  <c r="K2685" i="1" s="1"/>
  <c r="J2686" i="1"/>
  <c r="K2686" i="1" s="1"/>
  <c r="J2687" i="1"/>
  <c r="K2687" i="1" s="1"/>
  <c r="J2688" i="1"/>
  <c r="K2688" i="1" s="1"/>
  <c r="J2689" i="1"/>
  <c r="K2689" i="1" s="1"/>
  <c r="J2690" i="1"/>
  <c r="K2690" i="1" s="1"/>
  <c r="J2691" i="1"/>
  <c r="K2691" i="1" s="1"/>
  <c r="J2692" i="1"/>
  <c r="K2692" i="1" s="1"/>
  <c r="J2693" i="1"/>
  <c r="K2693" i="1" s="1"/>
  <c r="J2694" i="1"/>
  <c r="K2694" i="1" s="1"/>
  <c r="J2695" i="1"/>
  <c r="K2695" i="1" s="1"/>
  <c r="J2696" i="1"/>
  <c r="K2696" i="1" s="1"/>
  <c r="J2697" i="1"/>
  <c r="K2697" i="1" s="1"/>
  <c r="J2698" i="1"/>
  <c r="K2698" i="1" s="1"/>
  <c r="J2699" i="1"/>
  <c r="K2699" i="1" s="1"/>
  <c r="J2700" i="1"/>
  <c r="K2700" i="1" s="1"/>
  <c r="J2701" i="1"/>
  <c r="K2701" i="1" s="1"/>
  <c r="J2702" i="1"/>
  <c r="K2702" i="1" s="1"/>
  <c r="J2703" i="1"/>
  <c r="K2703" i="1" s="1"/>
  <c r="J2704" i="1"/>
  <c r="K2704" i="1" s="1"/>
  <c r="J2705" i="1"/>
  <c r="K2705" i="1" s="1"/>
  <c r="J2706" i="1"/>
  <c r="K2706" i="1" s="1"/>
  <c r="J2707" i="1"/>
  <c r="K2707" i="1" s="1"/>
  <c r="J2708" i="1"/>
  <c r="K2708" i="1" s="1"/>
  <c r="J2709" i="1"/>
  <c r="K2709" i="1" s="1"/>
  <c r="J2710" i="1"/>
  <c r="K2710" i="1" s="1"/>
  <c r="J2711" i="1"/>
  <c r="K2711" i="1" s="1"/>
  <c r="J2712" i="1"/>
  <c r="K2712" i="1" s="1"/>
  <c r="J2713" i="1"/>
  <c r="K2713" i="1" s="1"/>
  <c r="J2714" i="1"/>
  <c r="K2714" i="1" s="1"/>
  <c r="J2715" i="1"/>
  <c r="K2715" i="1" s="1"/>
  <c r="J2716" i="1"/>
  <c r="K2716" i="1" s="1"/>
  <c r="J2717" i="1"/>
  <c r="K2717" i="1" s="1"/>
  <c r="J2718" i="1"/>
  <c r="K2718" i="1" s="1"/>
  <c r="J2719" i="1"/>
  <c r="K2719" i="1" s="1"/>
  <c r="J2720" i="1"/>
  <c r="K2720" i="1" s="1"/>
  <c r="J2721" i="1"/>
  <c r="K2721" i="1" s="1"/>
  <c r="J2722" i="1"/>
  <c r="K2722" i="1" s="1"/>
  <c r="J2723" i="1"/>
  <c r="K2723" i="1" s="1"/>
  <c r="J2724" i="1"/>
  <c r="K2724" i="1" s="1"/>
  <c r="J2725" i="1"/>
  <c r="K2725" i="1" s="1"/>
  <c r="J2726" i="1"/>
  <c r="K2726" i="1" s="1"/>
  <c r="J2727" i="1"/>
  <c r="K2727" i="1" s="1"/>
  <c r="J2728" i="1"/>
  <c r="K2728" i="1" s="1"/>
  <c r="J2729" i="1"/>
  <c r="K2729" i="1" s="1"/>
  <c r="J2730" i="1"/>
  <c r="K2730" i="1" s="1"/>
  <c r="J2731" i="1"/>
  <c r="K2731" i="1" s="1"/>
  <c r="J2732" i="1"/>
  <c r="K2732" i="1" s="1"/>
  <c r="J2733" i="1"/>
  <c r="K2733" i="1" s="1"/>
  <c r="J2734" i="1"/>
  <c r="K2734" i="1" s="1"/>
  <c r="J2735" i="1"/>
  <c r="K2735" i="1" s="1"/>
  <c r="J2736" i="1"/>
  <c r="K2736" i="1" s="1"/>
  <c r="J2737" i="1"/>
  <c r="K2737" i="1" s="1"/>
  <c r="J2738" i="1"/>
  <c r="K2738" i="1" s="1"/>
  <c r="J2739" i="1"/>
  <c r="K2739" i="1" s="1"/>
  <c r="J2740" i="1"/>
  <c r="K2740" i="1" s="1"/>
  <c r="J2741" i="1"/>
  <c r="K2741" i="1" s="1"/>
  <c r="J2742" i="1"/>
  <c r="K2742" i="1" s="1"/>
  <c r="J2743" i="1"/>
  <c r="K2743" i="1" s="1"/>
  <c r="J2744" i="1"/>
  <c r="K2744" i="1" s="1"/>
  <c r="J2745" i="1"/>
  <c r="K2745" i="1" s="1"/>
  <c r="J2746" i="1"/>
  <c r="K2746" i="1" s="1"/>
  <c r="J2747" i="1"/>
  <c r="K2747" i="1" s="1"/>
  <c r="J2748" i="1"/>
  <c r="K2748" i="1" s="1"/>
  <c r="J2749" i="1"/>
  <c r="K2749" i="1" s="1"/>
  <c r="J2750" i="1"/>
  <c r="K2750" i="1" s="1"/>
  <c r="J2751" i="1"/>
  <c r="K2751" i="1" s="1"/>
  <c r="J2752" i="1"/>
  <c r="K2752" i="1" s="1"/>
  <c r="J2753" i="1"/>
  <c r="K2753" i="1" s="1"/>
  <c r="J2754" i="1"/>
  <c r="K2754" i="1" s="1"/>
  <c r="J2755" i="1"/>
  <c r="K2755" i="1" s="1"/>
  <c r="J2756" i="1"/>
  <c r="K2756" i="1" s="1"/>
  <c r="J2757" i="1"/>
  <c r="K2757" i="1" s="1"/>
  <c r="J2758" i="1"/>
  <c r="K2758" i="1" s="1"/>
  <c r="J2759" i="1"/>
  <c r="K2759" i="1" s="1"/>
  <c r="J2760" i="1"/>
  <c r="K2760" i="1" s="1"/>
  <c r="J2761" i="1"/>
  <c r="K2761" i="1" s="1"/>
  <c r="J2762" i="1"/>
  <c r="K2762" i="1" s="1"/>
  <c r="J2763" i="1"/>
  <c r="K2763" i="1" s="1"/>
  <c r="J2764" i="1"/>
  <c r="K2764" i="1" s="1"/>
  <c r="J2765" i="1"/>
  <c r="K2765" i="1" s="1"/>
  <c r="J2766" i="1"/>
  <c r="K2766" i="1" s="1"/>
  <c r="J2767" i="1"/>
  <c r="K2767" i="1" s="1"/>
  <c r="J2768" i="1"/>
  <c r="K2768" i="1" s="1"/>
  <c r="J2769" i="1"/>
  <c r="K2769" i="1" s="1"/>
  <c r="J2770" i="1"/>
  <c r="K2770" i="1" s="1"/>
  <c r="J2771" i="1"/>
  <c r="K2771" i="1" s="1"/>
  <c r="J2772" i="1"/>
  <c r="K2772" i="1" s="1"/>
  <c r="J2773" i="1"/>
  <c r="K2773" i="1" s="1"/>
  <c r="J2774" i="1"/>
  <c r="K2774" i="1" s="1"/>
  <c r="J2775" i="1"/>
  <c r="K2775" i="1" s="1"/>
  <c r="J2776" i="1"/>
  <c r="K2776" i="1" s="1"/>
  <c r="J2777" i="1"/>
  <c r="K2777" i="1" s="1"/>
  <c r="J2778" i="1"/>
  <c r="K2778" i="1" s="1"/>
  <c r="J2779" i="1"/>
  <c r="K2779" i="1" s="1"/>
  <c r="J2780" i="1"/>
  <c r="K2780" i="1" s="1"/>
  <c r="J2781" i="1"/>
  <c r="K2781" i="1" s="1"/>
  <c r="J2782" i="1"/>
  <c r="K2782" i="1" s="1"/>
  <c r="J2783" i="1"/>
  <c r="K2783" i="1" s="1"/>
  <c r="J2784" i="1"/>
  <c r="K2784" i="1" s="1"/>
  <c r="J2785" i="1"/>
  <c r="K2785" i="1" s="1"/>
  <c r="J2786" i="1"/>
  <c r="K2786" i="1" s="1"/>
  <c r="J2787" i="1"/>
  <c r="K2787" i="1" s="1"/>
  <c r="J2788" i="1"/>
  <c r="K2788" i="1" s="1"/>
  <c r="J2789" i="1"/>
  <c r="K2789" i="1" s="1"/>
  <c r="J2790" i="1"/>
  <c r="K2790" i="1" s="1"/>
  <c r="J2791" i="1"/>
  <c r="K2791" i="1" s="1"/>
  <c r="J2792" i="1"/>
  <c r="K2792" i="1" s="1"/>
  <c r="J2793" i="1"/>
  <c r="K2793" i="1" s="1"/>
  <c r="J2794" i="1"/>
  <c r="K2794" i="1" s="1"/>
  <c r="J2795" i="1"/>
  <c r="K2795" i="1" s="1"/>
  <c r="J2796" i="1"/>
  <c r="K2796" i="1" s="1"/>
  <c r="J2797" i="1"/>
  <c r="K2797" i="1" s="1"/>
  <c r="J2798" i="1"/>
  <c r="K2798" i="1" s="1"/>
  <c r="J2799" i="1"/>
  <c r="K2799" i="1" s="1"/>
  <c r="J2800" i="1"/>
  <c r="K2800" i="1" s="1"/>
  <c r="J2801" i="1"/>
  <c r="K2801" i="1" s="1"/>
  <c r="J2802" i="1"/>
  <c r="K2802" i="1" s="1"/>
  <c r="J2803" i="1"/>
  <c r="K2803" i="1" s="1"/>
  <c r="J2804" i="1"/>
  <c r="K2804" i="1" s="1"/>
  <c r="J2805" i="1"/>
  <c r="K2805" i="1" s="1"/>
  <c r="J2806" i="1"/>
  <c r="K2806" i="1" s="1"/>
  <c r="J2807" i="1"/>
  <c r="K2807" i="1" s="1"/>
  <c r="J2808" i="1"/>
  <c r="K2808" i="1" s="1"/>
  <c r="J2809" i="1"/>
  <c r="K2809" i="1" s="1"/>
  <c r="J2810" i="1"/>
  <c r="K2810" i="1" s="1"/>
  <c r="J2811" i="1"/>
  <c r="K2811" i="1" s="1"/>
  <c r="J2812" i="1"/>
  <c r="K2812" i="1" s="1"/>
  <c r="J2813" i="1"/>
  <c r="K2813" i="1" s="1"/>
  <c r="J2814" i="1"/>
  <c r="K2814" i="1" s="1"/>
  <c r="J2815" i="1"/>
  <c r="K2815" i="1" s="1"/>
  <c r="J2816" i="1"/>
  <c r="K2816" i="1" s="1"/>
  <c r="J2817" i="1"/>
  <c r="K2817" i="1" s="1"/>
  <c r="J2818" i="1"/>
  <c r="K2818" i="1" s="1"/>
  <c r="J2819" i="1"/>
  <c r="K2819" i="1" s="1"/>
  <c r="J2820" i="1"/>
  <c r="K2820" i="1" s="1"/>
  <c r="J2821" i="1"/>
  <c r="K2821" i="1" s="1"/>
  <c r="J2822" i="1"/>
  <c r="K2822" i="1" s="1"/>
  <c r="J2823" i="1"/>
  <c r="K2823" i="1" s="1"/>
  <c r="J2824" i="1"/>
  <c r="K2824" i="1" s="1"/>
  <c r="J2825" i="1"/>
  <c r="K2825" i="1" s="1"/>
  <c r="J2826" i="1"/>
  <c r="K2826" i="1" s="1"/>
  <c r="J2827" i="1"/>
  <c r="K2827" i="1" s="1"/>
  <c r="J2828" i="1"/>
  <c r="K2828" i="1" s="1"/>
  <c r="J2829" i="1"/>
  <c r="K2829" i="1" s="1"/>
  <c r="J2830" i="1"/>
  <c r="K2830" i="1" s="1"/>
  <c r="J2831" i="1"/>
  <c r="K2831" i="1" s="1"/>
  <c r="J2832" i="1"/>
  <c r="K2832" i="1" s="1"/>
  <c r="J2833" i="1"/>
  <c r="K2833" i="1" s="1"/>
  <c r="J2834" i="1"/>
  <c r="K2834" i="1" s="1"/>
  <c r="J2835" i="1"/>
  <c r="K2835" i="1" s="1"/>
  <c r="J2836" i="1"/>
  <c r="K2836" i="1" s="1"/>
  <c r="J2837" i="1"/>
  <c r="K2837" i="1" s="1"/>
  <c r="J2838" i="1"/>
  <c r="K2838" i="1" s="1"/>
  <c r="J2839" i="1"/>
  <c r="K2839" i="1" s="1"/>
  <c r="J2840" i="1"/>
  <c r="K2840" i="1" s="1"/>
  <c r="J2841" i="1"/>
  <c r="K2841" i="1" s="1"/>
  <c r="J2842" i="1"/>
  <c r="K2842" i="1" s="1"/>
  <c r="J2843" i="1"/>
  <c r="K2843" i="1" s="1"/>
  <c r="J2844" i="1"/>
  <c r="K2844" i="1" s="1"/>
  <c r="J2845" i="1"/>
  <c r="K2845" i="1" s="1"/>
  <c r="J2846" i="1"/>
  <c r="K2846" i="1" s="1"/>
  <c r="J2847" i="1"/>
  <c r="K2847" i="1" s="1"/>
  <c r="J2848" i="1"/>
  <c r="K2848" i="1" s="1"/>
  <c r="J2849" i="1"/>
  <c r="K2849" i="1" s="1"/>
  <c r="J2850" i="1"/>
  <c r="K2850" i="1" s="1"/>
  <c r="J2851" i="1"/>
  <c r="K2851" i="1" s="1"/>
  <c r="J2852" i="1"/>
  <c r="K2852" i="1" s="1"/>
  <c r="J2853" i="1"/>
  <c r="K2853" i="1" s="1"/>
  <c r="J2854" i="1"/>
  <c r="K2854" i="1" s="1"/>
  <c r="J2855" i="1"/>
  <c r="K2855" i="1" s="1"/>
  <c r="J2856" i="1"/>
  <c r="K2856" i="1" s="1"/>
  <c r="J2857" i="1"/>
  <c r="K2857" i="1" s="1"/>
  <c r="J2858" i="1"/>
  <c r="K2858" i="1" s="1"/>
  <c r="J2859" i="1"/>
  <c r="K2859" i="1" s="1"/>
  <c r="J2860" i="1"/>
  <c r="K2860" i="1" s="1"/>
  <c r="J2861" i="1"/>
  <c r="K2861" i="1" s="1"/>
  <c r="J2862" i="1"/>
  <c r="K2862" i="1" s="1"/>
  <c r="J2863" i="1"/>
  <c r="K2863" i="1" s="1"/>
  <c r="J2864" i="1"/>
  <c r="K2864" i="1" s="1"/>
  <c r="J2865" i="1"/>
  <c r="K2865" i="1" s="1"/>
  <c r="J2866" i="1"/>
  <c r="K2866" i="1" s="1"/>
  <c r="J2867" i="1"/>
  <c r="K2867" i="1" s="1"/>
  <c r="J2868" i="1"/>
  <c r="K2868" i="1" s="1"/>
  <c r="J2869" i="1"/>
  <c r="K2869" i="1" s="1"/>
  <c r="J2870" i="1"/>
  <c r="K2870" i="1" s="1"/>
  <c r="J2871" i="1"/>
  <c r="K2871" i="1" s="1"/>
  <c r="J2872" i="1"/>
  <c r="K2872" i="1" s="1"/>
  <c r="J2873" i="1"/>
  <c r="K2873" i="1" s="1"/>
  <c r="J2874" i="1"/>
  <c r="K2874" i="1" s="1"/>
  <c r="J2875" i="1"/>
  <c r="K2875" i="1" s="1"/>
  <c r="J2876" i="1"/>
  <c r="K2876" i="1" s="1"/>
  <c r="J2877" i="1"/>
  <c r="K2877" i="1" s="1"/>
  <c r="J2878" i="1"/>
  <c r="K2878" i="1" s="1"/>
  <c r="J2879" i="1"/>
  <c r="K2879" i="1" s="1"/>
  <c r="J2880" i="1"/>
  <c r="K2880" i="1" s="1"/>
  <c r="J2881" i="1"/>
  <c r="K2881" i="1" s="1"/>
  <c r="J2882" i="1"/>
  <c r="K2882" i="1" s="1"/>
  <c r="J2883" i="1"/>
  <c r="K2883" i="1" s="1"/>
  <c r="J2884" i="1"/>
  <c r="K2884" i="1" s="1"/>
  <c r="J2885" i="1"/>
  <c r="K2885" i="1" s="1"/>
  <c r="J2886" i="1"/>
  <c r="K2886" i="1" s="1"/>
  <c r="J2887" i="1"/>
  <c r="K2887" i="1" s="1"/>
  <c r="J2888" i="1"/>
  <c r="K2888" i="1" s="1"/>
  <c r="J2889" i="1"/>
  <c r="K2889" i="1" s="1"/>
  <c r="J2890" i="1"/>
  <c r="K2890" i="1" s="1"/>
  <c r="J2891" i="1"/>
  <c r="K2891" i="1" s="1"/>
  <c r="J2892" i="1"/>
  <c r="K2892" i="1" s="1"/>
  <c r="J2893" i="1"/>
  <c r="K2893" i="1" s="1"/>
  <c r="J2894" i="1"/>
  <c r="K2894" i="1" s="1"/>
  <c r="J2895" i="1"/>
  <c r="K2895" i="1" s="1"/>
  <c r="J2896" i="1"/>
  <c r="K2896" i="1" s="1"/>
  <c r="J2897" i="1"/>
  <c r="K2897" i="1" s="1"/>
  <c r="J2898" i="1"/>
  <c r="K2898" i="1" s="1"/>
  <c r="J2899" i="1"/>
  <c r="K2899" i="1" s="1"/>
  <c r="J2900" i="1"/>
  <c r="K2900" i="1" s="1"/>
  <c r="J2901" i="1"/>
  <c r="K2901" i="1" s="1"/>
  <c r="J2902" i="1"/>
  <c r="K2902" i="1" s="1"/>
  <c r="J2903" i="1"/>
  <c r="K2903" i="1" s="1"/>
  <c r="J2904" i="1"/>
  <c r="K2904" i="1" s="1"/>
  <c r="J2905" i="1"/>
  <c r="K2905" i="1" s="1"/>
  <c r="J2906" i="1"/>
  <c r="K2906" i="1" s="1"/>
  <c r="J2907" i="1"/>
  <c r="K2907" i="1" s="1"/>
  <c r="J2908" i="1"/>
  <c r="K2908" i="1" s="1"/>
  <c r="J2909" i="1"/>
  <c r="K2909" i="1" s="1"/>
  <c r="J2910" i="1"/>
  <c r="K2910" i="1" s="1"/>
  <c r="J2911" i="1"/>
  <c r="K2911" i="1" s="1"/>
  <c r="J2912" i="1"/>
  <c r="K2912" i="1" s="1"/>
  <c r="J2913" i="1"/>
  <c r="K2913" i="1" s="1"/>
  <c r="J2914" i="1"/>
  <c r="K2914" i="1" s="1"/>
  <c r="J2915" i="1"/>
  <c r="K2915" i="1" s="1"/>
  <c r="J2916" i="1"/>
  <c r="K2916" i="1" s="1"/>
  <c r="J2917" i="1"/>
  <c r="K2917" i="1" s="1"/>
  <c r="J2918" i="1"/>
  <c r="K2918" i="1" s="1"/>
  <c r="J2919" i="1"/>
  <c r="K2919" i="1" s="1"/>
  <c r="J2920" i="1"/>
  <c r="K2920" i="1" s="1"/>
  <c r="J2921" i="1"/>
  <c r="K2921" i="1" s="1"/>
  <c r="J2922" i="1"/>
  <c r="K2922" i="1" s="1"/>
  <c r="J2923" i="1"/>
  <c r="K2923" i="1" s="1"/>
  <c r="J2924" i="1"/>
  <c r="K2924" i="1" s="1"/>
  <c r="J2925" i="1"/>
  <c r="K2925" i="1" s="1"/>
  <c r="J2926" i="1"/>
  <c r="K2926" i="1" s="1"/>
  <c r="J2927" i="1"/>
  <c r="K2927" i="1" s="1"/>
  <c r="J2928" i="1"/>
  <c r="K2928" i="1" s="1"/>
  <c r="J2929" i="1"/>
  <c r="K2929" i="1" s="1"/>
  <c r="J2930" i="1"/>
  <c r="K2930" i="1" s="1"/>
  <c r="J2931" i="1"/>
  <c r="K2931" i="1" s="1"/>
  <c r="J2932" i="1"/>
  <c r="K2932" i="1" s="1"/>
  <c r="J2933" i="1"/>
  <c r="K2933" i="1" s="1"/>
  <c r="J2934" i="1"/>
  <c r="K2934" i="1" s="1"/>
  <c r="J2935" i="1"/>
  <c r="K2935" i="1" s="1"/>
  <c r="J2936" i="1"/>
  <c r="K2936" i="1" s="1"/>
  <c r="J2937" i="1"/>
  <c r="K2937" i="1" s="1"/>
  <c r="J2938" i="1"/>
  <c r="K2938" i="1" s="1"/>
  <c r="J2939" i="1"/>
  <c r="K2939" i="1" s="1"/>
  <c r="J2940" i="1"/>
  <c r="K2940" i="1" s="1"/>
  <c r="J2941" i="1"/>
  <c r="K2941" i="1" s="1"/>
  <c r="J2942" i="1"/>
  <c r="K2942" i="1" s="1"/>
  <c r="J2943" i="1"/>
  <c r="K2943" i="1" s="1"/>
  <c r="J2944" i="1"/>
  <c r="K2944" i="1" s="1"/>
  <c r="J2945" i="1"/>
  <c r="K2945" i="1" s="1"/>
  <c r="J2946" i="1"/>
  <c r="K2946" i="1" s="1"/>
  <c r="J2947" i="1"/>
  <c r="K2947" i="1" s="1"/>
  <c r="J2948" i="1"/>
  <c r="K2948" i="1" s="1"/>
  <c r="J2949" i="1"/>
  <c r="K2949" i="1" s="1"/>
  <c r="J2950" i="1"/>
  <c r="K2950" i="1" s="1"/>
  <c r="J2951" i="1"/>
  <c r="K2951" i="1" s="1"/>
  <c r="J2952" i="1"/>
  <c r="K2952" i="1" s="1"/>
  <c r="J2953" i="1"/>
  <c r="K2953" i="1" s="1"/>
  <c r="J2954" i="1"/>
  <c r="K2954" i="1" s="1"/>
  <c r="J2955" i="1"/>
  <c r="K2955" i="1" s="1"/>
  <c r="J2956" i="1"/>
  <c r="K2956" i="1" s="1"/>
  <c r="J2957" i="1"/>
  <c r="K2957" i="1" s="1"/>
  <c r="J2958" i="1"/>
  <c r="K2958" i="1" s="1"/>
  <c r="J2959" i="1"/>
  <c r="K2959" i="1" s="1"/>
  <c r="J2960" i="1"/>
  <c r="K2960" i="1" s="1"/>
  <c r="J2961" i="1"/>
  <c r="K2961" i="1" s="1"/>
  <c r="J2962" i="1"/>
  <c r="K2962" i="1" s="1"/>
  <c r="J2963" i="1"/>
  <c r="K2963" i="1" s="1"/>
  <c r="J2964" i="1"/>
  <c r="K2964" i="1" s="1"/>
  <c r="J2965" i="1"/>
  <c r="K2965" i="1" s="1"/>
  <c r="J2966" i="1"/>
  <c r="K2966" i="1" s="1"/>
  <c r="J2967" i="1"/>
  <c r="K2967" i="1" s="1"/>
  <c r="J2968" i="1"/>
  <c r="K2968" i="1" s="1"/>
  <c r="J2969" i="1"/>
  <c r="K2969" i="1" s="1"/>
  <c r="J2970" i="1"/>
  <c r="K2970" i="1" s="1"/>
  <c r="J2971" i="1"/>
  <c r="K2971" i="1" s="1"/>
  <c r="J2972" i="1"/>
  <c r="K2972" i="1" s="1"/>
  <c r="J2973" i="1"/>
  <c r="K2973" i="1" s="1"/>
  <c r="J2974" i="1"/>
  <c r="K2974" i="1" s="1"/>
  <c r="J2975" i="1"/>
  <c r="K2975" i="1" s="1"/>
  <c r="J2976" i="1"/>
  <c r="K2976" i="1" s="1"/>
  <c r="J2977" i="1"/>
  <c r="K2977" i="1" s="1"/>
  <c r="J2978" i="1"/>
  <c r="K2978" i="1" s="1"/>
  <c r="J2979" i="1"/>
  <c r="K2979" i="1" s="1"/>
  <c r="J2980" i="1"/>
  <c r="K2980" i="1" s="1"/>
  <c r="J2981" i="1"/>
  <c r="K2981" i="1" s="1"/>
  <c r="J2982" i="1"/>
  <c r="K2982" i="1" s="1"/>
  <c r="J2983" i="1"/>
  <c r="K2983" i="1" s="1"/>
  <c r="J2984" i="1"/>
  <c r="K2984" i="1" s="1"/>
  <c r="J2985" i="1"/>
  <c r="K2985" i="1" s="1"/>
  <c r="J2986" i="1"/>
  <c r="K2986" i="1" s="1"/>
  <c r="J2987" i="1"/>
  <c r="K2987" i="1" s="1"/>
  <c r="J2988" i="1"/>
  <c r="K2988" i="1" s="1"/>
  <c r="J2989" i="1"/>
  <c r="K2989" i="1" s="1"/>
  <c r="J2990" i="1"/>
  <c r="K2990" i="1" s="1"/>
  <c r="J2991" i="1"/>
  <c r="K2991" i="1" s="1"/>
  <c r="J2992" i="1"/>
  <c r="K2992" i="1" s="1"/>
  <c r="J2993" i="1"/>
  <c r="K2993" i="1" s="1"/>
  <c r="J2994" i="1"/>
  <c r="K2994" i="1" s="1"/>
  <c r="J2995" i="1"/>
  <c r="K2995" i="1" s="1"/>
  <c r="J2996" i="1"/>
  <c r="K2996" i="1" s="1"/>
  <c r="J2997" i="1"/>
  <c r="K2997" i="1" s="1"/>
  <c r="J2998" i="1"/>
  <c r="K2998" i="1" s="1"/>
  <c r="J2999" i="1"/>
  <c r="K2999" i="1" s="1"/>
  <c r="J3000" i="1"/>
  <c r="K3000" i="1" s="1"/>
  <c r="J3001" i="1"/>
  <c r="K3001" i="1" s="1"/>
  <c r="J3002" i="1"/>
  <c r="K3002" i="1" s="1"/>
  <c r="J3003" i="1"/>
  <c r="K3003" i="1" s="1"/>
  <c r="J3004" i="1"/>
  <c r="K3004" i="1" s="1"/>
  <c r="J3005" i="1"/>
  <c r="K3005" i="1" s="1"/>
  <c r="J3006" i="1"/>
  <c r="K3006" i="1" s="1"/>
  <c r="J3007" i="1"/>
  <c r="K3007" i="1" s="1"/>
  <c r="J3008" i="1"/>
  <c r="K3008" i="1" s="1"/>
  <c r="J3009" i="1"/>
  <c r="K3009" i="1" s="1"/>
  <c r="J3010" i="1"/>
  <c r="K3010" i="1" s="1"/>
  <c r="J3011" i="1"/>
  <c r="K3011" i="1" s="1"/>
  <c r="J3012" i="1"/>
  <c r="K3012" i="1" s="1"/>
  <c r="J3013" i="1"/>
  <c r="K3013" i="1" s="1"/>
  <c r="J3014" i="1"/>
  <c r="K3014" i="1" s="1"/>
  <c r="J3015" i="1"/>
  <c r="K3015" i="1" s="1"/>
  <c r="J3016" i="1"/>
  <c r="K3016" i="1" s="1"/>
  <c r="J3017" i="1"/>
  <c r="K3017" i="1" s="1"/>
  <c r="J3018" i="1"/>
  <c r="K3018" i="1" s="1"/>
  <c r="J3019" i="1"/>
  <c r="K3019" i="1" s="1"/>
  <c r="J3020" i="1"/>
  <c r="K3020" i="1" s="1"/>
  <c r="J3021" i="1"/>
  <c r="K3021" i="1" s="1"/>
  <c r="J3022" i="1"/>
  <c r="K3022" i="1" s="1"/>
  <c r="J3023" i="1"/>
  <c r="K3023" i="1" s="1"/>
  <c r="J3024" i="1"/>
  <c r="K3024" i="1" s="1"/>
  <c r="J3025" i="1"/>
  <c r="K3025" i="1" s="1"/>
  <c r="J3026" i="1"/>
  <c r="K3026" i="1" s="1"/>
  <c r="J3027" i="1"/>
  <c r="K3027" i="1" s="1"/>
  <c r="J3028" i="1"/>
  <c r="K3028" i="1" s="1"/>
  <c r="J3029" i="1"/>
  <c r="K3029" i="1" s="1"/>
  <c r="J3030" i="1"/>
  <c r="K3030" i="1" s="1"/>
  <c r="J3031" i="1"/>
  <c r="K3031" i="1" s="1"/>
  <c r="J3032" i="1"/>
  <c r="K3032" i="1" s="1"/>
  <c r="J3033" i="1"/>
  <c r="K3033" i="1" s="1"/>
  <c r="J3034" i="1"/>
  <c r="K3034" i="1" s="1"/>
  <c r="J3035" i="1"/>
  <c r="K3035" i="1" s="1"/>
  <c r="J3036" i="1"/>
  <c r="K3036" i="1" s="1"/>
  <c r="J3037" i="1"/>
  <c r="K3037" i="1" s="1"/>
  <c r="J3038" i="1"/>
  <c r="K3038" i="1" s="1"/>
  <c r="J3039" i="1"/>
  <c r="K3039" i="1" s="1"/>
  <c r="J3040" i="1"/>
  <c r="K3040" i="1" s="1"/>
  <c r="J3041" i="1"/>
  <c r="K3041" i="1" s="1"/>
  <c r="J3042" i="1"/>
  <c r="K3042" i="1" s="1"/>
  <c r="J3043" i="1"/>
  <c r="K3043" i="1" s="1"/>
  <c r="J3044" i="1"/>
  <c r="K3044" i="1" s="1"/>
  <c r="J3045" i="1"/>
  <c r="K3045" i="1" s="1"/>
  <c r="J3046" i="1"/>
  <c r="K3046" i="1" s="1"/>
  <c r="J3047" i="1"/>
  <c r="K3047" i="1" s="1"/>
  <c r="J3048" i="1"/>
  <c r="K3048" i="1" s="1"/>
  <c r="J3049" i="1"/>
  <c r="K3049" i="1" s="1"/>
  <c r="J3050" i="1"/>
  <c r="K3050" i="1" s="1"/>
  <c r="J3051" i="1"/>
  <c r="K3051" i="1" s="1"/>
  <c r="J3052" i="1"/>
  <c r="K3052" i="1" s="1"/>
  <c r="J3053" i="1"/>
  <c r="K3053" i="1" s="1"/>
  <c r="J3054" i="1"/>
  <c r="K3054" i="1" s="1"/>
  <c r="J3055" i="1"/>
  <c r="K3055" i="1" s="1"/>
  <c r="J3056" i="1"/>
  <c r="K3056" i="1" s="1"/>
  <c r="J3057" i="1"/>
  <c r="K3057" i="1" s="1"/>
  <c r="J3058" i="1"/>
  <c r="K3058" i="1" s="1"/>
  <c r="J3059" i="1"/>
  <c r="K3059" i="1" s="1"/>
  <c r="J3060" i="1"/>
  <c r="K3060" i="1" s="1"/>
  <c r="J3061" i="1"/>
  <c r="K3061" i="1" s="1"/>
  <c r="J3062" i="1"/>
  <c r="K3062" i="1" s="1"/>
  <c r="J3063" i="1"/>
  <c r="K3063" i="1" s="1"/>
  <c r="J3064" i="1"/>
  <c r="K3064" i="1" s="1"/>
  <c r="J3065" i="1"/>
  <c r="K3065" i="1" s="1"/>
  <c r="J3066" i="1"/>
  <c r="K3066" i="1" s="1"/>
  <c r="J3067" i="1"/>
  <c r="K3067" i="1" s="1"/>
  <c r="J3068" i="1"/>
  <c r="K3068" i="1" s="1"/>
  <c r="J3069" i="1"/>
  <c r="K3069" i="1" s="1"/>
  <c r="J3070" i="1"/>
  <c r="K3070" i="1" s="1"/>
  <c r="J3071" i="1"/>
  <c r="K3071" i="1" s="1"/>
  <c r="J3072" i="1"/>
  <c r="K3072" i="1" s="1"/>
  <c r="J3073" i="1"/>
  <c r="K3073" i="1" s="1"/>
  <c r="J3074" i="1"/>
  <c r="K3074" i="1" s="1"/>
  <c r="J3075" i="1"/>
  <c r="K3075" i="1" s="1"/>
  <c r="J3076" i="1"/>
  <c r="K3076" i="1" s="1"/>
  <c r="J3077" i="1"/>
  <c r="K3077" i="1" s="1"/>
  <c r="J3078" i="1"/>
  <c r="K3078" i="1" s="1"/>
  <c r="J3079" i="1"/>
  <c r="K3079" i="1" s="1"/>
  <c r="J3080" i="1"/>
  <c r="K3080" i="1" s="1"/>
  <c r="J3081" i="1"/>
  <c r="K3081" i="1" s="1"/>
  <c r="J3082" i="1"/>
  <c r="K3082" i="1" s="1"/>
  <c r="J3083" i="1"/>
  <c r="K3083" i="1" s="1"/>
  <c r="J3084" i="1"/>
  <c r="K3084" i="1" s="1"/>
  <c r="J3085" i="1"/>
  <c r="K3085" i="1" s="1"/>
  <c r="J3086" i="1"/>
  <c r="K3086" i="1" s="1"/>
  <c r="J3087" i="1"/>
  <c r="K3087" i="1" s="1"/>
  <c r="J3088" i="1"/>
  <c r="K3088" i="1" s="1"/>
  <c r="J3089" i="1"/>
  <c r="K3089" i="1" s="1"/>
  <c r="J3090" i="1"/>
  <c r="K3090" i="1" s="1"/>
  <c r="J3091" i="1"/>
  <c r="K3091" i="1" s="1"/>
  <c r="J3092" i="1"/>
  <c r="K3092" i="1" s="1"/>
  <c r="J3093" i="1"/>
  <c r="K3093" i="1" s="1"/>
  <c r="J3094" i="1"/>
  <c r="K3094" i="1" s="1"/>
  <c r="J3095" i="1"/>
  <c r="K3095" i="1" s="1"/>
  <c r="J3096" i="1"/>
  <c r="K3096" i="1" s="1"/>
  <c r="J3097" i="1"/>
  <c r="K3097" i="1" s="1"/>
  <c r="J3098" i="1"/>
  <c r="K3098" i="1" s="1"/>
  <c r="J3099" i="1"/>
  <c r="K3099" i="1" s="1"/>
  <c r="J3100" i="1"/>
  <c r="K3100" i="1" s="1"/>
  <c r="J3101" i="1"/>
  <c r="K3101" i="1" s="1"/>
  <c r="J3102" i="1"/>
  <c r="K3102" i="1" s="1"/>
  <c r="J3103" i="1"/>
  <c r="K3103" i="1" s="1"/>
  <c r="J3104" i="1"/>
  <c r="K3104" i="1" s="1"/>
  <c r="J3105" i="1"/>
  <c r="K3105" i="1" s="1"/>
  <c r="J3106" i="1"/>
  <c r="K3106" i="1" s="1"/>
  <c r="J3107" i="1"/>
  <c r="K3107" i="1" s="1"/>
  <c r="J3108" i="1"/>
  <c r="K3108" i="1" s="1"/>
  <c r="J3109" i="1"/>
  <c r="K3109" i="1" s="1"/>
  <c r="J3110" i="1"/>
  <c r="K3110" i="1" s="1"/>
  <c r="J3111" i="1"/>
  <c r="K3111" i="1" s="1"/>
  <c r="J3112" i="1"/>
  <c r="K3112" i="1" s="1"/>
  <c r="J3113" i="1"/>
  <c r="K3113" i="1" s="1"/>
  <c r="J3114" i="1"/>
  <c r="K3114" i="1" s="1"/>
  <c r="J3115" i="1"/>
  <c r="K3115" i="1" s="1"/>
  <c r="J3116" i="1"/>
  <c r="K3116" i="1" s="1"/>
  <c r="J3117" i="1"/>
  <c r="K3117" i="1" s="1"/>
  <c r="J3118" i="1"/>
  <c r="K3118" i="1" s="1"/>
  <c r="J3119" i="1"/>
  <c r="K3119" i="1" s="1"/>
  <c r="J3120" i="1"/>
  <c r="K3120" i="1" s="1"/>
  <c r="J3121" i="1"/>
  <c r="K3121" i="1" s="1"/>
  <c r="J3122" i="1"/>
  <c r="K3122" i="1" s="1"/>
  <c r="J3123" i="1"/>
  <c r="K3123" i="1" s="1"/>
  <c r="J3124" i="1"/>
  <c r="K3124" i="1" s="1"/>
  <c r="J3125" i="1"/>
  <c r="K3125" i="1" s="1"/>
  <c r="J3126" i="1"/>
  <c r="K3126" i="1" s="1"/>
  <c r="J3127" i="1"/>
  <c r="K3127" i="1" s="1"/>
  <c r="J3128" i="1"/>
  <c r="K3128" i="1" s="1"/>
  <c r="J3129" i="1"/>
  <c r="K3129" i="1" s="1"/>
  <c r="J3130" i="1"/>
  <c r="K3130" i="1" s="1"/>
  <c r="J3131" i="1"/>
  <c r="K3131" i="1" s="1"/>
  <c r="J3132" i="1"/>
  <c r="K3132" i="1" s="1"/>
  <c r="J3133" i="1"/>
  <c r="K3133" i="1" s="1"/>
  <c r="J3134" i="1"/>
  <c r="K3134" i="1" s="1"/>
  <c r="J3135" i="1"/>
  <c r="K3135" i="1" s="1"/>
  <c r="J3136" i="1"/>
  <c r="K3136" i="1" s="1"/>
  <c r="J3137" i="1"/>
  <c r="K3137" i="1" s="1"/>
  <c r="J3138" i="1"/>
  <c r="K3138" i="1" s="1"/>
  <c r="J3139" i="1"/>
  <c r="K3139" i="1" s="1"/>
  <c r="J3140" i="1"/>
  <c r="K3140" i="1" s="1"/>
  <c r="J3141" i="1"/>
  <c r="K3141" i="1" s="1"/>
  <c r="J3142" i="1"/>
  <c r="K3142" i="1" s="1"/>
  <c r="J3143" i="1"/>
  <c r="K3143" i="1" s="1"/>
  <c r="J3144" i="1"/>
  <c r="K3144" i="1" s="1"/>
  <c r="J3145" i="1"/>
  <c r="K3145" i="1" s="1"/>
  <c r="J3146" i="1"/>
  <c r="K3146" i="1" s="1"/>
  <c r="J3147" i="1"/>
  <c r="K3147" i="1" s="1"/>
  <c r="J3148" i="1"/>
  <c r="K3148" i="1" s="1"/>
  <c r="J3149" i="1"/>
  <c r="K3149" i="1" s="1"/>
  <c r="J3150" i="1"/>
  <c r="K3150" i="1" s="1"/>
  <c r="J3151" i="1"/>
  <c r="K3151" i="1" s="1"/>
  <c r="J3152" i="1"/>
  <c r="K3152" i="1" s="1"/>
  <c r="J3153" i="1"/>
  <c r="K3153" i="1" s="1"/>
  <c r="J3154" i="1"/>
  <c r="K3154" i="1" s="1"/>
  <c r="J3155" i="1"/>
  <c r="K3155" i="1" s="1"/>
  <c r="J3156" i="1"/>
  <c r="K3156" i="1" s="1"/>
  <c r="J3157" i="1"/>
  <c r="K3157" i="1" s="1"/>
  <c r="J3158" i="1"/>
  <c r="K3158" i="1" s="1"/>
  <c r="J3159" i="1"/>
  <c r="K3159" i="1" s="1"/>
  <c r="J3160" i="1"/>
  <c r="K3160" i="1" s="1"/>
  <c r="J3161" i="1"/>
  <c r="K3161" i="1" s="1"/>
  <c r="J3162" i="1"/>
  <c r="K3162" i="1" s="1"/>
  <c r="J3163" i="1"/>
  <c r="K3163" i="1" s="1"/>
  <c r="J3164" i="1"/>
  <c r="K3164" i="1" s="1"/>
  <c r="J3165" i="1"/>
  <c r="K3165" i="1" s="1"/>
  <c r="J3166" i="1"/>
  <c r="K3166" i="1" s="1"/>
  <c r="J3167" i="1"/>
  <c r="K3167" i="1" s="1"/>
  <c r="J3168" i="1"/>
  <c r="K3168" i="1" s="1"/>
  <c r="J3169" i="1"/>
  <c r="K3169" i="1" s="1"/>
  <c r="J3170" i="1"/>
  <c r="K3170" i="1" s="1"/>
  <c r="J3171" i="1"/>
  <c r="K3171" i="1" s="1"/>
  <c r="J3172" i="1"/>
  <c r="K3172" i="1" s="1"/>
  <c r="J3173" i="1"/>
  <c r="K3173" i="1" s="1"/>
  <c r="J3174" i="1"/>
  <c r="K3174" i="1" s="1"/>
  <c r="J3175" i="1"/>
  <c r="K3175" i="1" s="1"/>
  <c r="J3176" i="1"/>
  <c r="K3176" i="1" s="1"/>
  <c r="J3177" i="1"/>
  <c r="K3177" i="1" s="1"/>
  <c r="J3178" i="1"/>
  <c r="K3178" i="1" s="1"/>
  <c r="J3179" i="1"/>
  <c r="K3179" i="1" s="1"/>
  <c r="J3180" i="1"/>
  <c r="K3180" i="1" s="1"/>
  <c r="J3181" i="1"/>
  <c r="K3181" i="1" s="1"/>
  <c r="J3182" i="1"/>
  <c r="K3182" i="1" s="1"/>
  <c r="J3183" i="1"/>
  <c r="K3183" i="1" s="1"/>
  <c r="J3184" i="1"/>
  <c r="K3184" i="1" s="1"/>
  <c r="J3185" i="1"/>
  <c r="K3185" i="1" s="1"/>
  <c r="J3186" i="1"/>
  <c r="K3186" i="1" s="1"/>
  <c r="J3187" i="1"/>
  <c r="K3187" i="1" s="1"/>
  <c r="J3188" i="1"/>
  <c r="K3188" i="1" s="1"/>
  <c r="J3189" i="1"/>
  <c r="K3189" i="1" s="1"/>
  <c r="J3190" i="1"/>
  <c r="K3190" i="1" s="1"/>
  <c r="J3191" i="1"/>
  <c r="K3191" i="1" s="1"/>
  <c r="J3192" i="1"/>
  <c r="K3192" i="1" s="1"/>
  <c r="J3193" i="1"/>
  <c r="K3193" i="1" s="1"/>
  <c r="J3194" i="1"/>
  <c r="K3194" i="1" s="1"/>
  <c r="J3195" i="1"/>
  <c r="K3195" i="1" s="1"/>
  <c r="J3196" i="1"/>
  <c r="K3196" i="1" s="1"/>
  <c r="J3197" i="1"/>
  <c r="K3197" i="1" s="1"/>
  <c r="J3198" i="1"/>
  <c r="K3198" i="1" s="1"/>
  <c r="J3199" i="1"/>
  <c r="K3199" i="1" s="1"/>
  <c r="J3200" i="1"/>
  <c r="K3200" i="1" s="1"/>
  <c r="J3201" i="1"/>
  <c r="K3201" i="1" s="1"/>
  <c r="J3202" i="1"/>
  <c r="K3202" i="1" s="1"/>
  <c r="J3203" i="1"/>
  <c r="K3203" i="1" s="1"/>
  <c r="J3204" i="1"/>
  <c r="K3204" i="1" s="1"/>
  <c r="J3205" i="1"/>
  <c r="K3205" i="1" s="1"/>
  <c r="J3206" i="1"/>
  <c r="K3206" i="1" s="1"/>
  <c r="J3207" i="1"/>
  <c r="K3207" i="1" s="1"/>
  <c r="J3208" i="1"/>
  <c r="K3208" i="1" s="1"/>
  <c r="J3209" i="1"/>
  <c r="K3209" i="1" s="1"/>
  <c r="J3210" i="1"/>
  <c r="K3210" i="1" s="1"/>
  <c r="J3211" i="1"/>
  <c r="K3211" i="1" s="1"/>
  <c r="J3212" i="1"/>
  <c r="K3212" i="1" s="1"/>
  <c r="J3213" i="1"/>
  <c r="K3213" i="1" s="1"/>
  <c r="J3214" i="1"/>
  <c r="K3214" i="1" s="1"/>
  <c r="J3215" i="1"/>
  <c r="K3215" i="1" s="1"/>
  <c r="J3216" i="1"/>
  <c r="K3216" i="1" s="1"/>
  <c r="J3217" i="1"/>
  <c r="K3217" i="1" s="1"/>
  <c r="J3218" i="1"/>
  <c r="K3218" i="1" s="1"/>
  <c r="J3219" i="1"/>
  <c r="K3219" i="1" s="1"/>
  <c r="J3220" i="1"/>
  <c r="K3220" i="1" s="1"/>
  <c r="J3221" i="1"/>
  <c r="K3221" i="1" s="1"/>
  <c r="J3222" i="1"/>
  <c r="K3222" i="1" s="1"/>
  <c r="J3223" i="1"/>
  <c r="K3223" i="1" s="1"/>
  <c r="J3224" i="1"/>
  <c r="K3224" i="1" s="1"/>
  <c r="J3225" i="1"/>
  <c r="K3225" i="1" s="1"/>
  <c r="J3226" i="1"/>
  <c r="K3226" i="1" s="1"/>
  <c r="J3227" i="1"/>
  <c r="K3227" i="1" s="1"/>
  <c r="J3228" i="1"/>
  <c r="K3228" i="1" s="1"/>
  <c r="J3229" i="1"/>
  <c r="K3229" i="1" s="1"/>
  <c r="J3230" i="1"/>
  <c r="K3230" i="1" s="1"/>
  <c r="J3231" i="1"/>
  <c r="K3231" i="1" s="1"/>
  <c r="J3232" i="1"/>
  <c r="K3232" i="1" s="1"/>
  <c r="J3233" i="1"/>
  <c r="K3233" i="1" s="1"/>
  <c r="J3234" i="1"/>
  <c r="K3234" i="1" s="1"/>
  <c r="J3235" i="1"/>
  <c r="K3235" i="1" s="1"/>
  <c r="J3236" i="1"/>
  <c r="K3236" i="1" s="1"/>
  <c r="J3237" i="1"/>
  <c r="K3237" i="1" s="1"/>
  <c r="J3238" i="1"/>
  <c r="K3238" i="1" s="1"/>
  <c r="J3239" i="1"/>
  <c r="K3239" i="1" s="1"/>
  <c r="J3240" i="1"/>
  <c r="K3240" i="1" s="1"/>
  <c r="J3241" i="1"/>
  <c r="K3241" i="1" s="1"/>
  <c r="J3242" i="1"/>
  <c r="K3242" i="1" s="1"/>
  <c r="J3243" i="1"/>
  <c r="K3243" i="1" s="1"/>
  <c r="J3244" i="1"/>
  <c r="K3244" i="1" s="1"/>
  <c r="J3245" i="1"/>
  <c r="K3245" i="1" s="1"/>
  <c r="J3246" i="1"/>
  <c r="K3246" i="1" s="1"/>
  <c r="J3247" i="1"/>
  <c r="K3247" i="1" s="1"/>
  <c r="J3248" i="1"/>
  <c r="K3248" i="1" s="1"/>
  <c r="J3249" i="1"/>
  <c r="K3249" i="1" s="1"/>
  <c r="J3250" i="1"/>
  <c r="K3250" i="1" s="1"/>
  <c r="J3251" i="1"/>
  <c r="K3251" i="1" s="1"/>
  <c r="J3252" i="1"/>
  <c r="K3252" i="1" s="1"/>
  <c r="J3253" i="1"/>
  <c r="K3253" i="1" s="1"/>
  <c r="J3254" i="1"/>
  <c r="K3254" i="1" s="1"/>
  <c r="J3255" i="1"/>
  <c r="K3255" i="1" s="1"/>
  <c r="J3256" i="1"/>
  <c r="K3256" i="1" s="1"/>
  <c r="J3257" i="1"/>
  <c r="K3257" i="1" s="1"/>
  <c r="J3258" i="1"/>
  <c r="K3258" i="1" s="1"/>
  <c r="J3259" i="1"/>
  <c r="K3259" i="1" s="1"/>
  <c r="J3260" i="1"/>
  <c r="K3260" i="1" s="1"/>
  <c r="J3261" i="1"/>
  <c r="K3261" i="1" s="1"/>
  <c r="J3262" i="1"/>
  <c r="K3262" i="1" s="1"/>
  <c r="J3263" i="1"/>
  <c r="K3263" i="1" s="1"/>
  <c r="J3264" i="1"/>
  <c r="K3264" i="1" s="1"/>
  <c r="J3265" i="1"/>
  <c r="K3265" i="1" s="1"/>
  <c r="J3266" i="1"/>
  <c r="K3266" i="1" s="1"/>
  <c r="J3267" i="1"/>
  <c r="K3267" i="1" s="1"/>
  <c r="J3268" i="1"/>
  <c r="K3268" i="1" s="1"/>
  <c r="J3269" i="1"/>
  <c r="K3269" i="1" s="1"/>
  <c r="J3270" i="1"/>
  <c r="K3270" i="1" s="1"/>
  <c r="J3271" i="1"/>
  <c r="K3271" i="1" s="1"/>
  <c r="J3272" i="1"/>
  <c r="K3272" i="1" s="1"/>
  <c r="J3273" i="1"/>
  <c r="K3273" i="1" s="1"/>
  <c r="J3274" i="1"/>
  <c r="K3274" i="1" s="1"/>
  <c r="J3275" i="1"/>
  <c r="K3275" i="1" s="1"/>
  <c r="J3276" i="1"/>
  <c r="K3276" i="1" s="1"/>
  <c r="J3277" i="1"/>
  <c r="K3277" i="1" s="1"/>
  <c r="J3278" i="1"/>
  <c r="K3278" i="1" s="1"/>
  <c r="J3279" i="1"/>
  <c r="K3279" i="1" s="1"/>
  <c r="J3280" i="1"/>
  <c r="K3280" i="1" s="1"/>
  <c r="J3281" i="1"/>
  <c r="K3281" i="1" s="1"/>
  <c r="J3282" i="1"/>
  <c r="K3282" i="1" s="1"/>
  <c r="J3283" i="1"/>
  <c r="K3283" i="1" s="1"/>
  <c r="J3284" i="1"/>
  <c r="K3284" i="1" s="1"/>
  <c r="J3285" i="1"/>
  <c r="K3285" i="1" s="1"/>
  <c r="J3286" i="1"/>
  <c r="K3286" i="1" s="1"/>
  <c r="J3287" i="1"/>
  <c r="K3287" i="1" s="1"/>
  <c r="J3288" i="1"/>
  <c r="K3288" i="1" s="1"/>
  <c r="J3289" i="1"/>
  <c r="K3289" i="1" s="1"/>
  <c r="J3290" i="1"/>
  <c r="K3290" i="1" s="1"/>
  <c r="J3291" i="1"/>
  <c r="K3291" i="1" s="1"/>
  <c r="J3292" i="1"/>
  <c r="K3292" i="1" s="1"/>
  <c r="J3293" i="1"/>
  <c r="K3293" i="1" s="1"/>
  <c r="J3294" i="1"/>
  <c r="K3294" i="1" s="1"/>
  <c r="J3295" i="1"/>
  <c r="K3295" i="1" s="1"/>
  <c r="J3296" i="1"/>
  <c r="K3296" i="1" s="1"/>
  <c r="J3297" i="1"/>
  <c r="K3297" i="1" s="1"/>
  <c r="J3298" i="1"/>
  <c r="K3298" i="1" s="1"/>
  <c r="J3299" i="1"/>
  <c r="K3299" i="1" s="1"/>
  <c r="J3300" i="1"/>
  <c r="K3300" i="1" s="1"/>
  <c r="J3301" i="1"/>
  <c r="K3301" i="1" s="1"/>
  <c r="J3302" i="1"/>
  <c r="K3302" i="1" s="1"/>
  <c r="J3303" i="1"/>
  <c r="K3303" i="1" s="1"/>
  <c r="J3304" i="1"/>
  <c r="K3304" i="1" s="1"/>
  <c r="J3305" i="1"/>
  <c r="K3305" i="1" s="1"/>
  <c r="J3306" i="1"/>
  <c r="K3306" i="1" s="1"/>
  <c r="J3307" i="1"/>
  <c r="K3307" i="1" s="1"/>
  <c r="J3308" i="1"/>
  <c r="K3308" i="1" s="1"/>
  <c r="J3309" i="1"/>
  <c r="K3309" i="1" s="1"/>
  <c r="J3310" i="1"/>
  <c r="K3310" i="1" s="1"/>
  <c r="J3311" i="1"/>
  <c r="K3311" i="1" s="1"/>
  <c r="J3312" i="1"/>
  <c r="K3312" i="1" s="1"/>
  <c r="J3313" i="1"/>
  <c r="K3313" i="1" s="1"/>
  <c r="J3314" i="1"/>
  <c r="K3314" i="1" s="1"/>
  <c r="J3315" i="1"/>
  <c r="K3315" i="1" s="1"/>
  <c r="J3316" i="1"/>
  <c r="K3316" i="1" s="1"/>
  <c r="J3317" i="1"/>
  <c r="K3317" i="1" s="1"/>
  <c r="J3318" i="1"/>
  <c r="K3318" i="1" s="1"/>
  <c r="J3319" i="1"/>
  <c r="K3319" i="1" s="1"/>
  <c r="J3320" i="1"/>
  <c r="K3320" i="1" s="1"/>
  <c r="J3321" i="1"/>
  <c r="K3321" i="1" s="1"/>
  <c r="J3322" i="1"/>
  <c r="K3322" i="1" s="1"/>
  <c r="J3323" i="1"/>
  <c r="K3323" i="1" s="1"/>
  <c r="J3324" i="1"/>
  <c r="K3324" i="1" s="1"/>
  <c r="J3325" i="1"/>
  <c r="K3325" i="1" s="1"/>
  <c r="J3326" i="1"/>
  <c r="K3326" i="1" s="1"/>
  <c r="J3327" i="1"/>
  <c r="K3327" i="1" s="1"/>
  <c r="J3328" i="1"/>
  <c r="K3328" i="1" s="1"/>
  <c r="J3329" i="1"/>
  <c r="K3329" i="1" s="1"/>
  <c r="J3330" i="1"/>
  <c r="K3330" i="1" s="1"/>
  <c r="J3331" i="1"/>
  <c r="K3331" i="1" s="1"/>
  <c r="J3332" i="1"/>
  <c r="K3332" i="1" s="1"/>
  <c r="J3333" i="1"/>
  <c r="K3333" i="1" s="1"/>
  <c r="J3334" i="1"/>
  <c r="K3334" i="1" s="1"/>
  <c r="J3335" i="1"/>
  <c r="K3335" i="1" s="1"/>
  <c r="J3336" i="1"/>
  <c r="K3336" i="1" s="1"/>
  <c r="J3337" i="1"/>
  <c r="K3337" i="1" s="1"/>
  <c r="J3338" i="1"/>
  <c r="K3338" i="1" s="1"/>
  <c r="J3339" i="1"/>
  <c r="K3339" i="1" s="1"/>
  <c r="J3340" i="1"/>
  <c r="K3340" i="1" s="1"/>
  <c r="J3341" i="1"/>
  <c r="K3341" i="1" s="1"/>
  <c r="J3342" i="1"/>
  <c r="K3342" i="1" s="1"/>
  <c r="J3343" i="1"/>
  <c r="K3343" i="1" s="1"/>
  <c r="J3344" i="1"/>
  <c r="K3344" i="1" s="1"/>
  <c r="J3345" i="1"/>
  <c r="K3345" i="1" s="1"/>
  <c r="J3346" i="1"/>
  <c r="K3346" i="1" s="1"/>
  <c r="J3347" i="1"/>
  <c r="K3347" i="1" s="1"/>
  <c r="J3348" i="1"/>
  <c r="K3348" i="1" s="1"/>
  <c r="J3349" i="1"/>
  <c r="K3349" i="1" s="1"/>
  <c r="J3350" i="1"/>
  <c r="K3350" i="1" s="1"/>
  <c r="J3351" i="1"/>
  <c r="K3351" i="1" s="1"/>
  <c r="J3352" i="1"/>
  <c r="K3352" i="1" s="1"/>
  <c r="J3353" i="1"/>
  <c r="K3353" i="1" s="1"/>
  <c r="J3354" i="1"/>
  <c r="K3354" i="1" s="1"/>
  <c r="J3355" i="1"/>
  <c r="K3355" i="1" s="1"/>
  <c r="J3356" i="1"/>
  <c r="K3356" i="1" s="1"/>
  <c r="J3357" i="1"/>
  <c r="K3357" i="1" s="1"/>
  <c r="J3358" i="1"/>
  <c r="K3358" i="1" s="1"/>
  <c r="J3359" i="1"/>
  <c r="K3359" i="1" s="1"/>
  <c r="J3360" i="1"/>
  <c r="K3360" i="1" s="1"/>
  <c r="J3361" i="1"/>
  <c r="K3361" i="1" s="1"/>
  <c r="J3362" i="1"/>
  <c r="K3362" i="1" s="1"/>
  <c r="J3363" i="1"/>
  <c r="K3363" i="1" s="1"/>
  <c r="J3364" i="1"/>
  <c r="K3364" i="1" s="1"/>
  <c r="J3365" i="1"/>
  <c r="K3365" i="1" s="1"/>
  <c r="J3366" i="1"/>
  <c r="K3366" i="1" s="1"/>
  <c r="J3367" i="1"/>
  <c r="K3367" i="1" s="1"/>
  <c r="J3368" i="1"/>
  <c r="K3368" i="1" s="1"/>
  <c r="J3369" i="1"/>
  <c r="K3369" i="1" s="1"/>
  <c r="J3370" i="1"/>
  <c r="K3370" i="1" s="1"/>
  <c r="J3371" i="1"/>
  <c r="K3371" i="1" s="1"/>
  <c r="J3372" i="1"/>
  <c r="K3372" i="1" s="1"/>
  <c r="J3373" i="1"/>
  <c r="K3373" i="1" s="1"/>
  <c r="J3374" i="1"/>
  <c r="K3374" i="1" s="1"/>
  <c r="J3375" i="1"/>
  <c r="K3375" i="1" s="1"/>
  <c r="J3376" i="1"/>
  <c r="K3376" i="1" s="1"/>
  <c r="J3377" i="1"/>
  <c r="K3377" i="1" s="1"/>
  <c r="J3378" i="1"/>
  <c r="K3378" i="1" s="1"/>
  <c r="J3379" i="1"/>
  <c r="K3379" i="1" s="1"/>
  <c r="J3380" i="1"/>
  <c r="K3380" i="1" s="1"/>
  <c r="J3381" i="1"/>
  <c r="K3381" i="1" s="1"/>
  <c r="J3382" i="1"/>
  <c r="K3382" i="1" s="1"/>
  <c r="J3383" i="1"/>
  <c r="K3383" i="1" s="1"/>
  <c r="J3384" i="1"/>
  <c r="K3384" i="1" s="1"/>
  <c r="J3385" i="1"/>
  <c r="K3385" i="1" s="1"/>
  <c r="J3386" i="1"/>
  <c r="K3386" i="1" s="1"/>
  <c r="J3387" i="1"/>
  <c r="K3387" i="1" s="1"/>
  <c r="J3388" i="1"/>
  <c r="K3388" i="1" s="1"/>
  <c r="J3389" i="1"/>
  <c r="K3389" i="1" s="1"/>
  <c r="J3390" i="1"/>
  <c r="K3390" i="1" s="1"/>
  <c r="J3391" i="1"/>
  <c r="K3391" i="1" s="1"/>
  <c r="J3392" i="1"/>
  <c r="K3392" i="1" s="1"/>
  <c r="J3393" i="1"/>
  <c r="K3393" i="1" s="1"/>
  <c r="J3394" i="1"/>
  <c r="K3394" i="1" s="1"/>
  <c r="J3395" i="1"/>
  <c r="K3395" i="1" s="1"/>
  <c r="J3396" i="1"/>
  <c r="K3396" i="1" s="1"/>
  <c r="J3397" i="1"/>
  <c r="K3397" i="1" s="1"/>
  <c r="J3398" i="1"/>
  <c r="K3398" i="1" s="1"/>
  <c r="J3399" i="1"/>
  <c r="K3399" i="1" s="1"/>
  <c r="J3400" i="1"/>
  <c r="K3400" i="1" s="1"/>
  <c r="J3401" i="1"/>
  <c r="K3401" i="1" s="1"/>
  <c r="J3402" i="1"/>
  <c r="K3402" i="1" s="1"/>
  <c r="J3403" i="1"/>
  <c r="K3403" i="1" s="1"/>
  <c r="J3404" i="1"/>
  <c r="K3404" i="1" s="1"/>
  <c r="J3405" i="1"/>
  <c r="K3405" i="1" s="1"/>
  <c r="J3406" i="1"/>
  <c r="K3406" i="1" s="1"/>
  <c r="J3407" i="1"/>
  <c r="K3407" i="1" s="1"/>
  <c r="J3408" i="1"/>
  <c r="K3408" i="1" s="1"/>
  <c r="J3409" i="1"/>
  <c r="K3409" i="1" s="1"/>
  <c r="J3410" i="1"/>
  <c r="K3410" i="1" s="1"/>
  <c r="J3411" i="1"/>
  <c r="K3411" i="1" s="1"/>
  <c r="J3412" i="1"/>
  <c r="K3412" i="1" s="1"/>
  <c r="J3413" i="1"/>
  <c r="K3413" i="1" s="1"/>
  <c r="J3414" i="1"/>
  <c r="K3414" i="1" s="1"/>
  <c r="J3415" i="1"/>
  <c r="K3415" i="1" s="1"/>
  <c r="J3416" i="1"/>
  <c r="K3416" i="1" s="1"/>
  <c r="J3417" i="1"/>
  <c r="K3417" i="1" s="1"/>
  <c r="J3418" i="1"/>
  <c r="K3418" i="1" s="1"/>
  <c r="J3419" i="1"/>
  <c r="K3419" i="1" s="1"/>
  <c r="J3420" i="1"/>
  <c r="K3420" i="1" s="1"/>
  <c r="J3421" i="1"/>
  <c r="K3421" i="1" s="1"/>
  <c r="J3422" i="1"/>
  <c r="K3422" i="1" s="1"/>
  <c r="J3423" i="1"/>
  <c r="K3423" i="1" s="1"/>
  <c r="J3424" i="1"/>
  <c r="K3424" i="1" s="1"/>
  <c r="J3425" i="1"/>
  <c r="K3425" i="1" s="1"/>
  <c r="J3426" i="1"/>
  <c r="K3426" i="1" s="1"/>
  <c r="J3427" i="1"/>
  <c r="K3427" i="1" s="1"/>
  <c r="J3428" i="1"/>
  <c r="K3428" i="1" s="1"/>
  <c r="J3429" i="1"/>
  <c r="K3429" i="1" s="1"/>
  <c r="J3430" i="1"/>
  <c r="K3430" i="1" s="1"/>
  <c r="J3431" i="1"/>
  <c r="K3431" i="1" s="1"/>
  <c r="J3432" i="1"/>
  <c r="K3432" i="1" s="1"/>
  <c r="J3433" i="1"/>
  <c r="K3433" i="1" s="1"/>
  <c r="J3434" i="1"/>
  <c r="K3434" i="1" s="1"/>
  <c r="J3435" i="1"/>
  <c r="K3435" i="1" s="1"/>
  <c r="J3436" i="1"/>
  <c r="K3436" i="1" s="1"/>
  <c r="J3437" i="1"/>
  <c r="K3437" i="1" s="1"/>
  <c r="J3438" i="1"/>
  <c r="K3438" i="1" s="1"/>
  <c r="J3439" i="1"/>
  <c r="K3439" i="1" s="1"/>
  <c r="J3440" i="1"/>
  <c r="K3440" i="1" s="1"/>
  <c r="J3441" i="1"/>
  <c r="K3441" i="1" s="1"/>
  <c r="J3442" i="1"/>
  <c r="K3442" i="1" s="1"/>
  <c r="J3443" i="1"/>
  <c r="K3443" i="1" s="1"/>
  <c r="J3444" i="1"/>
  <c r="K3444" i="1" s="1"/>
  <c r="J3445" i="1"/>
  <c r="K3445" i="1" s="1"/>
  <c r="J3446" i="1"/>
  <c r="K3446" i="1" s="1"/>
  <c r="J3447" i="1"/>
  <c r="K3447" i="1" s="1"/>
  <c r="J3448" i="1"/>
  <c r="K3448" i="1" s="1"/>
  <c r="J3449" i="1"/>
  <c r="K3449" i="1" s="1"/>
  <c r="J3450" i="1"/>
  <c r="K3450" i="1" s="1"/>
  <c r="J3451" i="1"/>
  <c r="K3451" i="1" s="1"/>
  <c r="J3452" i="1"/>
  <c r="K3452" i="1" s="1"/>
  <c r="J3453" i="1"/>
  <c r="K3453" i="1" s="1"/>
  <c r="J3454" i="1"/>
  <c r="K3454" i="1" s="1"/>
  <c r="J3455" i="1"/>
  <c r="K3455" i="1" s="1"/>
  <c r="J3456" i="1"/>
  <c r="K3456" i="1" s="1"/>
  <c r="J3457" i="1"/>
  <c r="K3457" i="1" s="1"/>
  <c r="J3458" i="1"/>
  <c r="K3458" i="1" s="1"/>
  <c r="J3459" i="1"/>
  <c r="K3459" i="1" s="1"/>
  <c r="J3460" i="1"/>
  <c r="K3460" i="1" s="1"/>
  <c r="J3461" i="1"/>
  <c r="K3461" i="1" s="1"/>
  <c r="J3462" i="1"/>
  <c r="K3462" i="1" s="1"/>
  <c r="J3463" i="1"/>
  <c r="K3463" i="1" s="1"/>
  <c r="J3464" i="1"/>
  <c r="K3464" i="1" s="1"/>
  <c r="J3465" i="1"/>
  <c r="K3465" i="1" s="1"/>
  <c r="J3466" i="1"/>
  <c r="K3466" i="1" s="1"/>
  <c r="J3467" i="1"/>
  <c r="K3467" i="1" s="1"/>
  <c r="J3468" i="1"/>
  <c r="K3468" i="1" s="1"/>
  <c r="J3469" i="1"/>
  <c r="K3469" i="1" s="1"/>
  <c r="J3470" i="1"/>
  <c r="K3470" i="1" s="1"/>
  <c r="J3471" i="1"/>
  <c r="K3471" i="1" s="1"/>
  <c r="J3472" i="1"/>
  <c r="K3472" i="1" s="1"/>
  <c r="J3473" i="1"/>
  <c r="K3473" i="1" s="1"/>
  <c r="J3474" i="1"/>
  <c r="K3474" i="1" s="1"/>
  <c r="J3475" i="1"/>
  <c r="K3475" i="1" s="1"/>
  <c r="J3476" i="1"/>
  <c r="K3476" i="1" s="1"/>
  <c r="J3477" i="1"/>
  <c r="K3477" i="1" s="1"/>
  <c r="J3478" i="1"/>
  <c r="K3478" i="1" s="1"/>
  <c r="J3479" i="1"/>
  <c r="K3479" i="1" s="1"/>
  <c r="J3480" i="1"/>
  <c r="K3480" i="1" s="1"/>
  <c r="J3481" i="1"/>
  <c r="K3481" i="1" s="1"/>
  <c r="J3482" i="1"/>
  <c r="K3482" i="1" s="1"/>
  <c r="J3483" i="1"/>
  <c r="K3483" i="1" s="1"/>
  <c r="J3484" i="1"/>
  <c r="K3484" i="1" s="1"/>
  <c r="J3485" i="1"/>
  <c r="K3485" i="1" s="1"/>
  <c r="J3486" i="1"/>
  <c r="K3486" i="1" s="1"/>
  <c r="J3487" i="1"/>
  <c r="K3487" i="1" s="1"/>
  <c r="J3488" i="1"/>
  <c r="K3488" i="1" s="1"/>
  <c r="J3489" i="1"/>
  <c r="K3489" i="1" s="1"/>
  <c r="J3490" i="1"/>
  <c r="K3490" i="1" s="1"/>
  <c r="J3491" i="1"/>
  <c r="K3491" i="1" s="1"/>
  <c r="J3492" i="1"/>
  <c r="K3492" i="1" s="1"/>
  <c r="J3493" i="1"/>
  <c r="K3493" i="1" s="1"/>
  <c r="J3494" i="1"/>
  <c r="K3494" i="1" s="1"/>
  <c r="J3495" i="1"/>
  <c r="K3495" i="1" s="1"/>
  <c r="J3496" i="1"/>
  <c r="K3496" i="1" s="1"/>
  <c r="J3497" i="1"/>
  <c r="K3497" i="1" s="1"/>
  <c r="J3498" i="1"/>
  <c r="K3498" i="1" s="1"/>
  <c r="J3499" i="1"/>
  <c r="K3499" i="1" s="1"/>
  <c r="J3500" i="1"/>
  <c r="K3500" i="1" s="1"/>
  <c r="J3501" i="1"/>
  <c r="K3501" i="1" s="1"/>
  <c r="J3502" i="1"/>
  <c r="K3502" i="1" s="1"/>
  <c r="J3503" i="1"/>
  <c r="K3503" i="1" s="1"/>
  <c r="J3504" i="1"/>
  <c r="K3504" i="1" s="1"/>
  <c r="J3505" i="1"/>
  <c r="K3505" i="1" s="1"/>
  <c r="J3506" i="1"/>
  <c r="K3506" i="1" s="1"/>
  <c r="J3507" i="1"/>
  <c r="K3507" i="1" s="1"/>
  <c r="J3508" i="1"/>
  <c r="K3508" i="1" s="1"/>
  <c r="J3509" i="1"/>
  <c r="K3509" i="1" s="1"/>
  <c r="J3510" i="1"/>
  <c r="K3510" i="1" s="1"/>
  <c r="J3511" i="1"/>
  <c r="K3511" i="1" s="1"/>
  <c r="J3512" i="1"/>
  <c r="K3512" i="1" s="1"/>
  <c r="J3513" i="1"/>
  <c r="K3513" i="1" s="1"/>
  <c r="J3514" i="1"/>
  <c r="K3514" i="1" s="1"/>
  <c r="J3515" i="1"/>
  <c r="K3515" i="1" s="1"/>
  <c r="J3516" i="1"/>
  <c r="K3516" i="1" s="1"/>
  <c r="J3517" i="1"/>
  <c r="K3517" i="1" s="1"/>
  <c r="J3518" i="1"/>
  <c r="K3518" i="1" s="1"/>
  <c r="J3519" i="1"/>
  <c r="K3519" i="1" s="1"/>
  <c r="J3520" i="1"/>
  <c r="K3520" i="1" s="1"/>
  <c r="J3521" i="1"/>
  <c r="K3521" i="1" s="1"/>
  <c r="J3522" i="1"/>
  <c r="K3522" i="1" s="1"/>
  <c r="J3523" i="1"/>
  <c r="K3523" i="1" s="1"/>
  <c r="J3524" i="1"/>
  <c r="K3524" i="1" s="1"/>
  <c r="J3525" i="1"/>
  <c r="K3525" i="1" s="1"/>
  <c r="J3526" i="1"/>
  <c r="K3526" i="1" s="1"/>
  <c r="J3527" i="1"/>
  <c r="K3527" i="1" s="1"/>
  <c r="J3528" i="1"/>
  <c r="K3528" i="1" s="1"/>
  <c r="J3529" i="1"/>
  <c r="K3529" i="1" s="1"/>
  <c r="J3530" i="1"/>
  <c r="K3530" i="1" s="1"/>
  <c r="J3531" i="1"/>
  <c r="K3531" i="1" s="1"/>
  <c r="J3532" i="1"/>
  <c r="K3532" i="1" s="1"/>
  <c r="J3533" i="1"/>
  <c r="K3533" i="1" s="1"/>
  <c r="J3534" i="1"/>
  <c r="K3534" i="1" s="1"/>
  <c r="J3535" i="1"/>
  <c r="K3535" i="1" s="1"/>
  <c r="J3536" i="1"/>
  <c r="K3536" i="1" s="1"/>
  <c r="J3537" i="1"/>
  <c r="K3537" i="1" s="1"/>
  <c r="J3538" i="1"/>
  <c r="K3538" i="1" s="1"/>
  <c r="J3539" i="1"/>
  <c r="K3539" i="1" s="1"/>
  <c r="J3540" i="1"/>
  <c r="K3540" i="1" s="1"/>
  <c r="J3541" i="1"/>
  <c r="K3541" i="1" s="1"/>
  <c r="J3542" i="1"/>
  <c r="K3542" i="1" s="1"/>
  <c r="J3543" i="1"/>
  <c r="K3543" i="1" s="1"/>
  <c r="J3544" i="1"/>
  <c r="K3544" i="1" s="1"/>
  <c r="J3545" i="1"/>
  <c r="K3545" i="1" s="1"/>
  <c r="J3546" i="1"/>
  <c r="K3546" i="1" s="1"/>
  <c r="J3547" i="1"/>
  <c r="K3547" i="1" s="1"/>
  <c r="J3548" i="1"/>
  <c r="K3548" i="1" s="1"/>
  <c r="J3549" i="1"/>
  <c r="K3549" i="1" s="1"/>
  <c r="J3550" i="1"/>
  <c r="K3550" i="1" s="1"/>
  <c r="J3551" i="1"/>
  <c r="K3551" i="1" s="1"/>
  <c r="J3552" i="1"/>
  <c r="K3552" i="1" s="1"/>
  <c r="J3553" i="1"/>
  <c r="K3553" i="1" s="1"/>
  <c r="J3554" i="1"/>
  <c r="K3554" i="1" s="1"/>
  <c r="J3555" i="1"/>
  <c r="K3555" i="1" s="1"/>
  <c r="J3556" i="1"/>
  <c r="K3556" i="1" s="1"/>
  <c r="J3557" i="1"/>
  <c r="K3557" i="1" s="1"/>
  <c r="J3558" i="1"/>
  <c r="K3558" i="1" s="1"/>
  <c r="J3559" i="1"/>
  <c r="K3559" i="1" s="1"/>
  <c r="J3560" i="1"/>
  <c r="K3560" i="1" s="1"/>
  <c r="J3561" i="1"/>
  <c r="K3561" i="1" s="1"/>
  <c r="J3562" i="1"/>
  <c r="K3562" i="1" s="1"/>
  <c r="J3563" i="1"/>
  <c r="K3563" i="1" s="1"/>
  <c r="J3564" i="1"/>
  <c r="K3564" i="1" s="1"/>
  <c r="J3565" i="1"/>
  <c r="K3565" i="1" s="1"/>
  <c r="J3566" i="1"/>
  <c r="K3566" i="1" s="1"/>
  <c r="J3567" i="1"/>
  <c r="K3567" i="1" s="1"/>
  <c r="J3568" i="1"/>
  <c r="K3568" i="1" s="1"/>
  <c r="J3569" i="1"/>
  <c r="K3569" i="1" s="1"/>
  <c r="J3570" i="1"/>
  <c r="K3570" i="1" s="1"/>
  <c r="J3571" i="1"/>
  <c r="K3571" i="1" s="1"/>
  <c r="J3572" i="1"/>
  <c r="K3572" i="1" s="1"/>
  <c r="J3573" i="1"/>
  <c r="K3573" i="1" s="1"/>
  <c r="J3574" i="1"/>
  <c r="K3574" i="1" s="1"/>
  <c r="J3575" i="1"/>
  <c r="K3575" i="1" s="1"/>
  <c r="J3576" i="1"/>
  <c r="K3576" i="1" s="1"/>
  <c r="J3577" i="1"/>
  <c r="K3577" i="1" s="1"/>
  <c r="J3578" i="1"/>
  <c r="K3578" i="1" s="1"/>
  <c r="J3579" i="1"/>
  <c r="K3579" i="1" s="1"/>
  <c r="J3580" i="1"/>
  <c r="K3580" i="1" s="1"/>
  <c r="J3581" i="1"/>
  <c r="K3581" i="1" s="1"/>
  <c r="J3582" i="1"/>
  <c r="K3582" i="1" s="1"/>
  <c r="J3583" i="1"/>
  <c r="K3583" i="1" s="1"/>
  <c r="J3584" i="1"/>
  <c r="K3584" i="1" s="1"/>
  <c r="J3585" i="1"/>
  <c r="K3585" i="1" s="1"/>
  <c r="J3586" i="1"/>
  <c r="K3586" i="1" s="1"/>
  <c r="J3587" i="1"/>
  <c r="K3587" i="1" s="1"/>
  <c r="J3588" i="1"/>
  <c r="K3588" i="1" s="1"/>
  <c r="J3589" i="1"/>
  <c r="K3589" i="1" s="1"/>
  <c r="J3590" i="1"/>
  <c r="K3590" i="1" s="1"/>
  <c r="J3591" i="1"/>
  <c r="K3591" i="1" s="1"/>
  <c r="J3592" i="1"/>
  <c r="K3592" i="1" s="1"/>
  <c r="J3593" i="1"/>
  <c r="K3593" i="1" s="1"/>
  <c r="J3594" i="1"/>
  <c r="K3594" i="1" s="1"/>
  <c r="J3595" i="1"/>
  <c r="K3595" i="1" s="1"/>
  <c r="J3596" i="1"/>
  <c r="K3596" i="1" s="1"/>
  <c r="J3597" i="1"/>
  <c r="K3597" i="1" s="1"/>
  <c r="J3598" i="1"/>
  <c r="K3598" i="1" s="1"/>
  <c r="J3599" i="1"/>
  <c r="K3599" i="1" s="1"/>
  <c r="J3600" i="1"/>
  <c r="K3600" i="1" s="1"/>
  <c r="J3601" i="1"/>
  <c r="K3601" i="1" s="1"/>
  <c r="J3602" i="1"/>
  <c r="K3602" i="1" s="1"/>
  <c r="J3603" i="1"/>
  <c r="K3603" i="1" s="1"/>
  <c r="J3604" i="1"/>
  <c r="K3604" i="1" s="1"/>
  <c r="J3605" i="1"/>
  <c r="K3605" i="1" s="1"/>
  <c r="J3606" i="1"/>
  <c r="K3606" i="1" s="1"/>
  <c r="J3607" i="1"/>
  <c r="K3607" i="1" s="1"/>
  <c r="J3608" i="1"/>
  <c r="K3608" i="1" s="1"/>
  <c r="J3609" i="1"/>
  <c r="K3609" i="1" s="1"/>
  <c r="J3610" i="1"/>
  <c r="K3610" i="1" s="1"/>
  <c r="J3611" i="1"/>
  <c r="K3611" i="1" s="1"/>
  <c r="J3612" i="1"/>
  <c r="K3612" i="1" s="1"/>
  <c r="J3613" i="1"/>
  <c r="K3613" i="1" s="1"/>
  <c r="J3614" i="1"/>
  <c r="K3614" i="1" s="1"/>
  <c r="J3615" i="1"/>
  <c r="K3615" i="1" s="1"/>
  <c r="J3616" i="1"/>
  <c r="K3616" i="1" s="1"/>
  <c r="J3617" i="1"/>
  <c r="K3617" i="1" s="1"/>
  <c r="J3618" i="1"/>
  <c r="K3618" i="1" s="1"/>
  <c r="J3619" i="1"/>
  <c r="K3619" i="1" s="1"/>
  <c r="J3620" i="1"/>
  <c r="K3620" i="1" s="1"/>
  <c r="J3621" i="1"/>
  <c r="K3621" i="1" s="1"/>
  <c r="J3622" i="1"/>
  <c r="K3622" i="1" s="1"/>
  <c r="J3623" i="1"/>
  <c r="K3623" i="1" s="1"/>
  <c r="J3624" i="1"/>
  <c r="K3624" i="1" s="1"/>
  <c r="J3625" i="1"/>
  <c r="K3625" i="1" s="1"/>
  <c r="J3626" i="1"/>
  <c r="K3626" i="1" s="1"/>
  <c r="J3627" i="1"/>
  <c r="K3627" i="1" s="1"/>
  <c r="J3628" i="1"/>
  <c r="K3628" i="1" s="1"/>
  <c r="J3629" i="1"/>
  <c r="K3629" i="1" s="1"/>
  <c r="J3630" i="1"/>
  <c r="K3630" i="1" s="1"/>
  <c r="J3631" i="1"/>
  <c r="K3631" i="1" s="1"/>
  <c r="J3632" i="1"/>
  <c r="K3632" i="1" s="1"/>
  <c r="J3633" i="1"/>
  <c r="K3633" i="1" s="1"/>
  <c r="J3634" i="1"/>
  <c r="K3634" i="1" s="1"/>
  <c r="J3635" i="1"/>
  <c r="K3635" i="1" s="1"/>
  <c r="J3636" i="1"/>
  <c r="K3636" i="1" s="1"/>
  <c r="J3637" i="1"/>
  <c r="K3637" i="1" s="1"/>
  <c r="J3638" i="1"/>
  <c r="K3638" i="1" s="1"/>
  <c r="J3639" i="1"/>
  <c r="K3639" i="1" s="1"/>
  <c r="J3640" i="1"/>
  <c r="K3640" i="1" s="1"/>
  <c r="J3641" i="1"/>
  <c r="K3641" i="1" s="1"/>
  <c r="J3642" i="1"/>
  <c r="K3642" i="1" s="1"/>
  <c r="J3643" i="1"/>
  <c r="K3643" i="1" s="1"/>
  <c r="J3644" i="1"/>
  <c r="K3644" i="1" s="1"/>
  <c r="J3645" i="1"/>
  <c r="K3645" i="1" s="1"/>
  <c r="J3646" i="1"/>
  <c r="K3646" i="1" s="1"/>
  <c r="J3647" i="1"/>
  <c r="K3647" i="1" s="1"/>
  <c r="J3648" i="1"/>
  <c r="K3648" i="1" s="1"/>
  <c r="J3649" i="1"/>
  <c r="K3649" i="1" s="1"/>
  <c r="J3650" i="1"/>
  <c r="K3650" i="1" s="1"/>
  <c r="J3651" i="1"/>
  <c r="K3651" i="1" s="1"/>
  <c r="J3652" i="1"/>
  <c r="K3652" i="1" s="1"/>
  <c r="J3653" i="1"/>
  <c r="K3653" i="1" s="1"/>
  <c r="J3654" i="1"/>
  <c r="K3654" i="1" s="1"/>
  <c r="J3655" i="1"/>
  <c r="K3655" i="1" s="1"/>
  <c r="J3656" i="1"/>
  <c r="K3656" i="1" s="1"/>
  <c r="J3657" i="1"/>
  <c r="K3657" i="1" s="1"/>
  <c r="J3658" i="1"/>
  <c r="K3658" i="1" s="1"/>
  <c r="J3659" i="1"/>
  <c r="K3659" i="1" s="1"/>
  <c r="J3660" i="1"/>
  <c r="K3660" i="1" s="1"/>
  <c r="J3661" i="1"/>
  <c r="K3661" i="1" s="1"/>
  <c r="J3662" i="1"/>
  <c r="K3662" i="1" s="1"/>
  <c r="J3663" i="1"/>
  <c r="K3663" i="1" s="1"/>
  <c r="J3664" i="1"/>
  <c r="K3664" i="1" s="1"/>
  <c r="J3665" i="1"/>
  <c r="K3665" i="1" s="1"/>
  <c r="J3666" i="1"/>
  <c r="K3666" i="1" s="1"/>
  <c r="J3667" i="1"/>
  <c r="K3667" i="1" s="1"/>
  <c r="J3668" i="1"/>
  <c r="K3668" i="1" s="1"/>
  <c r="J3669" i="1"/>
  <c r="K3669" i="1" s="1"/>
  <c r="J3670" i="1"/>
  <c r="K3670" i="1" s="1"/>
  <c r="J3671" i="1"/>
  <c r="K3671" i="1" s="1"/>
  <c r="J3672" i="1"/>
  <c r="K3672" i="1" s="1"/>
  <c r="J3673" i="1"/>
  <c r="K3673" i="1" s="1"/>
  <c r="J3674" i="1"/>
  <c r="K3674" i="1" s="1"/>
  <c r="J3675" i="1"/>
  <c r="K3675" i="1" s="1"/>
  <c r="J3676" i="1"/>
  <c r="K3676" i="1" s="1"/>
  <c r="J3677" i="1"/>
  <c r="K3677" i="1" s="1"/>
  <c r="J3678" i="1"/>
  <c r="K3678" i="1" s="1"/>
  <c r="J3679" i="1"/>
  <c r="K3679" i="1" s="1"/>
  <c r="J3680" i="1"/>
  <c r="K3680" i="1" s="1"/>
  <c r="J3681" i="1"/>
  <c r="K3681" i="1" s="1"/>
  <c r="J3682" i="1"/>
  <c r="K3682" i="1" s="1"/>
  <c r="J3683" i="1"/>
  <c r="K3683" i="1" s="1"/>
  <c r="J3684" i="1"/>
  <c r="K3684" i="1" s="1"/>
  <c r="J3685" i="1"/>
  <c r="K3685" i="1" s="1"/>
  <c r="J3686" i="1"/>
  <c r="K3686" i="1" s="1"/>
  <c r="J3687" i="1"/>
  <c r="K3687" i="1" s="1"/>
  <c r="J3688" i="1"/>
  <c r="K3688" i="1" s="1"/>
  <c r="J3689" i="1"/>
  <c r="K3689" i="1" s="1"/>
  <c r="J3690" i="1"/>
  <c r="K3690" i="1" s="1"/>
  <c r="J3691" i="1"/>
  <c r="K3691" i="1" s="1"/>
  <c r="J3692" i="1"/>
  <c r="K3692" i="1" s="1"/>
  <c r="J3693" i="1"/>
  <c r="K3693" i="1" s="1"/>
  <c r="J3694" i="1"/>
  <c r="K3694" i="1" s="1"/>
  <c r="J3695" i="1"/>
  <c r="K3695" i="1" s="1"/>
  <c r="J3696" i="1"/>
  <c r="K3696" i="1" s="1"/>
  <c r="J3697" i="1"/>
  <c r="K3697" i="1" s="1"/>
  <c r="J3698" i="1"/>
  <c r="K3698" i="1" s="1"/>
  <c r="J3699" i="1"/>
  <c r="K3699" i="1" s="1"/>
  <c r="J3700" i="1"/>
  <c r="K3700" i="1" s="1"/>
  <c r="J3701" i="1"/>
  <c r="K3701" i="1" s="1"/>
  <c r="J3702" i="1"/>
  <c r="K3702" i="1" s="1"/>
  <c r="J3703" i="1"/>
  <c r="K3703" i="1" s="1"/>
  <c r="J3704" i="1"/>
  <c r="K3704" i="1" s="1"/>
  <c r="J3705" i="1"/>
  <c r="K3705" i="1" s="1"/>
  <c r="J3706" i="1"/>
  <c r="K3706" i="1" s="1"/>
  <c r="J3707" i="1"/>
  <c r="K3707" i="1" s="1"/>
  <c r="J3708" i="1"/>
  <c r="K3708" i="1" s="1"/>
  <c r="J3709" i="1"/>
  <c r="K3709" i="1" s="1"/>
  <c r="J3710" i="1"/>
  <c r="K3710" i="1" s="1"/>
  <c r="J3711" i="1"/>
  <c r="K3711" i="1" s="1"/>
  <c r="J3712" i="1"/>
  <c r="K3712" i="1" s="1"/>
  <c r="J3713" i="1"/>
  <c r="K3713" i="1" s="1"/>
  <c r="J3714" i="1"/>
  <c r="K3714" i="1" s="1"/>
  <c r="J3715" i="1"/>
  <c r="K3715" i="1" s="1"/>
  <c r="J3716" i="1"/>
  <c r="K3716" i="1" s="1"/>
  <c r="J3717" i="1"/>
  <c r="K3717" i="1" s="1"/>
  <c r="J3718" i="1"/>
  <c r="K3718" i="1" s="1"/>
  <c r="J3719" i="1"/>
  <c r="K3719" i="1" s="1"/>
  <c r="J3720" i="1"/>
  <c r="K3720" i="1" s="1"/>
  <c r="J3721" i="1"/>
  <c r="K3721" i="1" s="1"/>
  <c r="J3722" i="1"/>
  <c r="K3722" i="1" s="1"/>
  <c r="J3723" i="1"/>
  <c r="K3723" i="1" s="1"/>
  <c r="J3724" i="1"/>
  <c r="K3724" i="1" s="1"/>
  <c r="J3725" i="1"/>
  <c r="K3725" i="1" s="1"/>
  <c r="J3726" i="1"/>
  <c r="K3726" i="1" s="1"/>
  <c r="J3727" i="1"/>
  <c r="K3727" i="1" s="1"/>
  <c r="J3728" i="1"/>
  <c r="K3728" i="1" s="1"/>
  <c r="J3729" i="1"/>
  <c r="K3729" i="1" s="1"/>
  <c r="J3730" i="1"/>
  <c r="K3730" i="1" s="1"/>
  <c r="J3731" i="1"/>
  <c r="K3731" i="1" s="1"/>
  <c r="J3732" i="1"/>
  <c r="K3732" i="1" s="1"/>
  <c r="J3733" i="1"/>
  <c r="K3733" i="1" s="1"/>
  <c r="J3734" i="1"/>
  <c r="K3734" i="1" s="1"/>
  <c r="J3735" i="1"/>
  <c r="K3735" i="1" s="1"/>
  <c r="J3736" i="1"/>
  <c r="K3736" i="1" s="1"/>
  <c r="J3737" i="1"/>
  <c r="K3737" i="1" s="1"/>
  <c r="J3738" i="1"/>
  <c r="K3738" i="1" s="1"/>
  <c r="J3739" i="1"/>
  <c r="K3739" i="1" s="1"/>
  <c r="J3740" i="1"/>
  <c r="K3740" i="1" s="1"/>
  <c r="J3741" i="1"/>
  <c r="K3741" i="1" s="1"/>
  <c r="J3742" i="1"/>
  <c r="K3742" i="1" s="1"/>
  <c r="J3743" i="1"/>
  <c r="K3743" i="1" s="1"/>
  <c r="J3744" i="1"/>
  <c r="K3744" i="1" s="1"/>
  <c r="J3745" i="1"/>
  <c r="K3745" i="1" s="1"/>
  <c r="J3746" i="1"/>
  <c r="K3746" i="1" s="1"/>
  <c r="J3747" i="1"/>
  <c r="K3747" i="1" s="1"/>
  <c r="J3748" i="1"/>
  <c r="K3748" i="1" s="1"/>
  <c r="J3749" i="1"/>
  <c r="K3749" i="1" s="1"/>
  <c r="J3750" i="1"/>
  <c r="K3750" i="1" s="1"/>
  <c r="J3751" i="1"/>
  <c r="K3751" i="1" s="1"/>
  <c r="J3752" i="1"/>
  <c r="K3752" i="1" s="1"/>
  <c r="J3753" i="1"/>
  <c r="K3753" i="1" s="1"/>
  <c r="J3754" i="1"/>
  <c r="K3754" i="1" s="1"/>
  <c r="J3755" i="1"/>
  <c r="K3755" i="1" s="1"/>
  <c r="J3756" i="1"/>
  <c r="K3756" i="1" s="1"/>
  <c r="J3757" i="1"/>
  <c r="K3757" i="1" s="1"/>
  <c r="J3758" i="1"/>
  <c r="K3758" i="1" s="1"/>
  <c r="J3759" i="1"/>
  <c r="K3759" i="1" s="1"/>
  <c r="J3760" i="1"/>
  <c r="K3760" i="1" s="1"/>
  <c r="J3761" i="1"/>
  <c r="K3761" i="1" s="1"/>
  <c r="J3762" i="1"/>
  <c r="K3762" i="1" s="1"/>
  <c r="J3763" i="1"/>
  <c r="K3763" i="1" s="1"/>
  <c r="J3764" i="1"/>
  <c r="K3764" i="1" s="1"/>
  <c r="J3765" i="1"/>
  <c r="K3765" i="1" s="1"/>
  <c r="J3766" i="1"/>
  <c r="K3766" i="1" s="1"/>
  <c r="J3767" i="1"/>
  <c r="K3767" i="1" s="1"/>
  <c r="J3768" i="1"/>
  <c r="K3768" i="1" s="1"/>
  <c r="J3769" i="1"/>
  <c r="K3769" i="1" s="1"/>
  <c r="J3770" i="1"/>
  <c r="K3770" i="1" s="1"/>
  <c r="J3771" i="1"/>
  <c r="K3771" i="1" s="1"/>
  <c r="J3772" i="1"/>
  <c r="K3772" i="1" s="1"/>
  <c r="J3773" i="1"/>
  <c r="K3773" i="1" s="1"/>
  <c r="J3774" i="1"/>
  <c r="K3774" i="1" s="1"/>
  <c r="J3775" i="1"/>
  <c r="K3775" i="1" s="1"/>
  <c r="J3776" i="1"/>
  <c r="K3776" i="1" s="1"/>
  <c r="J3777" i="1"/>
  <c r="K3777" i="1" s="1"/>
  <c r="J3778" i="1"/>
  <c r="K3778" i="1" s="1"/>
  <c r="J3779" i="1"/>
  <c r="K3779" i="1" s="1"/>
  <c r="J3780" i="1"/>
  <c r="K3780" i="1" s="1"/>
  <c r="J3781" i="1"/>
  <c r="K3781" i="1" s="1"/>
  <c r="J3782" i="1"/>
  <c r="K3782" i="1" s="1"/>
  <c r="J3783" i="1"/>
  <c r="K3783" i="1" s="1"/>
  <c r="J3784" i="1"/>
  <c r="K3784" i="1" s="1"/>
  <c r="J3785" i="1"/>
  <c r="K3785" i="1" s="1"/>
  <c r="J3786" i="1"/>
  <c r="K3786" i="1" s="1"/>
  <c r="J3787" i="1"/>
  <c r="K3787" i="1" s="1"/>
  <c r="J3788" i="1"/>
  <c r="K3788" i="1" s="1"/>
  <c r="J3789" i="1"/>
  <c r="K3789" i="1" s="1"/>
  <c r="J3790" i="1"/>
  <c r="K3790" i="1" s="1"/>
  <c r="J3791" i="1"/>
  <c r="K3791" i="1" s="1"/>
  <c r="J3792" i="1"/>
  <c r="K3792" i="1" s="1"/>
  <c r="J3793" i="1"/>
  <c r="K3793" i="1" s="1"/>
  <c r="J3794" i="1"/>
  <c r="K3794" i="1" s="1"/>
  <c r="J3795" i="1"/>
  <c r="K3795" i="1" s="1"/>
  <c r="J3796" i="1"/>
  <c r="K3796" i="1" s="1"/>
  <c r="J3797" i="1"/>
  <c r="K3797" i="1" s="1"/>
  <c r="J3798" i="1"/>
  <c r="K3798" i="1" s="1"/>
  <c r="J3799" i="1"/>
  <c r="K3799" i="1" s="1"/>
  <c r="J3800" i="1"/>
  <c r="K3800" i="1" s="1"/>
  <c r="J3801" i="1"/>
  <c r="K3801" i="1" s="1"/>
  <c r="J3802" i="1"/>
  <c r="K3802" i="1" s="1"/>
  <c r="J3803" i="1"/>
  <c r="K3803" i="1" s="1"/>
  <c r="J3804" i="1"/>
  <c r="K3804" i="1" s="1"/>
  <c r="J3805" i="1"/>
  <c r="K3805" i="1" s="1"/>
  <c r="J3806" i="1"/>
  <c r="K3806" i="1" s="1"/>
  <c r="J3807" i="1"/>
  <c r="K3807" i="1" s="1"/>
  <c r="J3808" i="1"/>
  <c r="K3808" i="1" s="1"/>
  <c r="J3809" i="1"/>
  <c r="K3809" i="1" s="1"/>
  <c r="J3810" i="1"/>
  <c r="K3810" i="1" s="1"/>
  <c r="J3811" i="1"/>
  <c r="K3811" i="1" s="1"/>
  <c r="J3812" i="1"/>
  <c r="K3812" i="1" s="1"/>
  <c r="J3813" i="1"/>
  <c r="K3813" i="1" s="1"/>
  <c r="J3814" i="1"/>
  <c r="K3814" i="1" s="1"/>
  <c r="J3815" i="1"/>
  <c r="K3815" i="1" s="1"/>
  <c r="J3816" i="1"/>
  <c r="K3816" i="1" s="1"/>
  <c r="J3817" i="1"/>
  <c r="K3817" i="1" s="1"/>
  <c r="J3818" i="1"/>
  <c r="K3818" i="1" s="1"/>
  <c r="J3819" i="1"/>
  <c r="K3819" i="1" s="1"/>
  <c r="J3820" i="1"/>
  <c r="K3820" i="1" s="1"/>
  <c r="J3821" i="1"/>
  <c r="K3821" i="1" s="1"/>
  <c r="J3822" i="1"/>
  <c r="K3822" i="1" s="1"/>
  <c r="J3823" i="1"/>
  <c r="K3823" i="1" s="1"/>
  <c r="J3824" i="1"/>
  <c r="K3824" i="1" s="1"/>
  <c r="J3825" i="1"/>
  <c r="K3825" i="1" s="1"/>
  <c r="J3826" i="1"/>
  <c r="K3826" i="1" s="1"/>
  <c r="J3827" i="1"/>
  <c r="K3827" i="1" s="1"/>
  <c r="J3828" i="1"/>
  <c r="K3828" i="1" s="1"/>
  <c r="J3829" i="1"/>
  <c r="K3829" i="1" s="1"/>
  <c r="J3830" i="1"/>
  <c r="K3830" i="1" s="1"/>
  <c r="J3831" i="1"/>
  <c r="K3831" i="1" s="1"/>
  <c r="J3832" i="1"/>
  <c r="K3832" i="1" s="1"/>
  <c r="J3833" i="1"/>
  <c r="K3833" i="1" s="1"/>
  <c r="J3834" i="1"/>
  <c r="K3834" i="1" s="1"/>
  <c r="J3835" i="1"/>
  <c r="K3835" i="1" s="1"/>
  <c r="J3836" i="1"/>
  <c r="K3836" i="1" s="1"/>
  <c r="J3837" i="1"/>
  <c r="K3837" i="1" s="1"/>
  <c r="J3838" i="1"/>
  <c r="K3838" i="1" s="1"/>
  <c r="J3839" i="1"/>
  <c r="K3839" i="1" s="1"/>
  <c r="J3840" i="1"/>
  <c r="K3840" i="1" s="1"/>
  <c r="J3841" i="1"/>
  <c r="K3841" i="1" s="1"/>
  <c r="J3842" i="1"/>
  <c r="K3842" i="1" s="1"/>
  <c r="J3843" i="1"/>
  <c r="K3843" i="1" s="1"/>
  <c r="J3844" i="1"/>
  <c r="K3844" i="1" s="1"/>
  <c r="J3845" i="1"/>
  <c r="K3845" i="1" s="1"/>
  <c r="J3846" i="1"/>
  <c r="K3846" i="1" s="1"/>
  <c r="J3847" i="1"/>
  <c r="K3847" i="1" s="1"/>
  <c r="J3848" i="1"/>
  <c r="K3848" i="1" s="1"/>
  <c r="J3849" i="1"/>
  <c r="K3849" i="1" s="1"/>
  <c r="J3850" i="1"/>
  <c r="K3850" i="1" s="1"/>
  <c r="J3851" i="1"/>
  <c r="K3851" i="1" s="1"/>
  <c r="J3852" i="1"/>
  <c r="K3852" i="1" s="1"/>
  <c r="J3853" i="1"/>
  <c r="K3853" i="1" s="1"/>
  <c r="J3854" i="1"/>
  <c r="K3854" i="1" s="1"/>
  <c r="J3855" i="1"/>
  <c r="K3855" i="1" s="1"/>
  <c r="J3856" i="1"/>
  <c r="K3856" i="1" s="1"/>
  <c r="J3857" i="1"/>
  <c r="K3857" i="1" s="1"/>
  <c r="J3858" i="1"/>
  <c r="K3858" i="1" s="1"/>
  <c r="J3859" i="1"/>
  <c r="K3859" i="1" s="1"/>
  <c r="J3860" i="1"/>
  <c r="K3860" i="1" s="1"/>
  <c r="J3861" i="1"/>
  <c r="K3861" i="1" s="1"/>
  <c r="J3862" i="1"/>
  <c r="K3862" i="1" s="1"/>
  <c r="J3863" i="1"/>
  <c r="K3863" i="1" s="1"/>
  <c r="J3864" i="1"/>
  <c r="K3864" i="1" s="1"/>
  <c r="J3865" i="1"/>
  <c r="K3865" i="1" s="1"/>
  <c r="J3866" i="1"/>
  <c r="K3866" i="1" s="1"/>
  <c r="J3867" i="1"/>
  <c r="K3867" i="1" s="1"/>
  <c r="J3868" i="1"/>
  <c r="K3868" i="1" s="1"/>
  <c r="J3869" i="1"/>
  <c r="K3869" i="1" s="1"/>
  <c r="J3870" i="1"/>
  <c r="K3870" i="1" s="1"/>
  <c r="J3871" i="1"/>
  <c r="K3871" i="1" s="1"/>
  <c r="J3872" i="1"/>
  <c r="K3872" i="1" s="1"/>
  <c r="J3873" i="1"/>
  <c r="K3873" i="1" s="1"/>
  <c r="J3874" i="1"/>
  <c r="K3874" i="1" s="1"/>
  <c r="J3875" i="1"/>
  <c r="K3875" i="1" s="1"/>
  <c r="J3876" i="1"/>
  <c r="K3876" i="1" s="1"/>
  <c r="J3877" i="1"/>
  <c r="K3877" i="1" s="1"/>
  <c r="J3878" i="1"/>
  <c r="K3878" i="1" s="1"/>
  <c r="J3879" i="1"/>
  <c r="K3879" i="1" s="1"/>
  <c r="J3880" i="1"/>
  <c r="K3880" i="1" s="1"/>
  <c r="J3881" i="1"/>
  <c r="K3881" i="1" s="1"/>
  <c r="J3882" i="1"/>
  <c r="K3882" i="1" s="1"/>
  <c r="J3883" i="1"/>
  <c r="K3883" i="1" s="1"/>
  <c r="J3884" i="1"/>
  <c r="K3884" i="1" s="1"/>
  <c r="J3885" i="1"/>
  <c r="K3885" i="1" s="1"/>
  <c r="J3886" i="1"/>
  <c r="K3886" i="1" s="1"/>
  <c r="J3887" i="1"/>
  <c r="K3887" i="1" s="1"/>
  <c r="J3888" i="1"/>
  <c r="K3888" i="1" s="1"/>
  <c r="J3889" i="1"/>
  <c r="K3889" i="1" s="1"/>
  <c r="J3890" i="1"/>
  <c r="K3890" i="1" s="1"/>
  <c r="J3891" i="1"/>
  <c r="K3891" i="1" s="1"/>
  <c r="J3892" i="1"/>
  <c r="K3892" i="1" s="1"/>
  <c r="J3893" i="1"/>
  <c r="K3893" i="1" s="1"/>
  <c r="J3894" i="1"/>
  <c r="K3894" i="1" s="1"/>
  <c r="J3895" i="1"/>
  <c r="K3895" i="1" s="1"/>
  <c r="J3896" i="1"/>
  <c r="K3896" i="1" s="1"/>
  <c r="J3897" i="1"/>
  <c r="K3897" i="1" s="1"/>
  <c r="J3898" i="1"/>
  <c r="K3898" i="1" s="1"/>
  <c r="J3899" i="1"/>
  <c r="K3899" i="1" s="1"/>
  <c r="J3900" i="1"/>
  <c r="K3900" i="1" s="1"/>
  <c r="J3901" i="1"/>
  <c r="K3901" i="1" s="1"/>
  <c r="J3902" i="1"/>
  <c r="K3902" i="1" s="1"/>
  <c r="J3903" i="1"/>
  <c r="K3903" i="1" s="1"/>
  <c r="J3904" i="1"/>
  <c r="K3904" i="1" s="1"/>
  <c r="J3905" i="1"/>
  <c r="K3905" i="1" s="1"/>
  <c r="J3906" i="1"/>
  <c r="K3906" i="1" s="1"/>
  <c r="J3907" i="1"/>
  <c r="K3907" i="1" s="1"/>
  <c r="J3908" i="1"/>
  <c r="K3908" i="1" s="1"/>
  <c r="J3909" i="1"/>
  <c r="K3909" i="1" s="1"/>
  <c r="J3910" i="1"/>
  <c r="K3910" i="1" s="1"/>
  <c r="J3911" i="1"/>
  <c r="K3911" i="1" s="1"/>
  <c r="J3912" i="1"/>
  <c r="K3912" i="1" s="1"/>
  <c r="J3913" i="1"/>
  <c r="K3913" i="1" s="1"/>
  <c r="J3914" i="1"/>
  <c r="K3914" i="1" s="1"/>
  <c r="J3915" i="1"/>
  <c r="K3915" i="1" s="1"/>
  <c r="J3916" i="1"/>
  <c r="K3916" i="1" s="1"/>
  <c r="J3917" i="1"/>
  <c r="K3917" i="1" s="1"/>
  <c r="J3918" i="1"/>
  <c r="K3918" i="1" s="1"/>
  <c r="J3919" i="1"/>
  <c r="K3919" i="1" s="1"/>
  <c r="J3920" i="1"/>
  <c r="K3920" i="1" s="1"/>
  <c r="J3921" i="1"/>
  <c r="K3921" i="1" s="1"/>
  <c r="J3922" i="1"/>
  <c r="K3922" i="1" s="1"/>
  <c r="J3923" i="1"/>
  <c r="K3923" i="1" s="1"/>
  <c r="J3924" i="1"/>
  <c r="K3924" i="1" s="1"/>
  <c r="J3925" i="1"/>
  <c r="K3925" i="1" s="1"/>
  <c r="J3926" i="1"/>
  <c r="K3926" i="1" s="1"/>
  <c r="J3927" i="1"/>
  <c r="K3927" i="1" s="1"/>
  <c r="J3928" i="1"/>
  <c r="K3928" i="1" s="1"/>
  <c r="J3929" i="1"/>
  <c r="K3929" i="1" s="1"/>
  <c r="J3930" i="1"/>
  <c r="K3930" i="1" s="1"/>
  <c r="J3931" i="1"/>
  <c r="K3931" i="1" s="1"/>
  <c r="J3932" i="1"/>
  <c r="K3932" i="1" s="1"/>
  <c r="J3933" i="1"/>
  <c r="K3933" i="1" s="1"/>
  <c r="J3934" i="1"/>
  <c r="K3934" i="1" s="1"/>
  <c r="J3935" i="1"/>
  <c r="K3935" i="1" s="1"/>
  <c r="J3936" i="1"/>
  <c r="K3936" i="1" s="1"/>
  <c r="J3937" i="1"/>
  <c r="K3937" i="1" s="1"/>
  <c r="J3938" i="1"/>
  <c r="K3938" i="1" s="1"/>
  <c r="J3939" i="1"/>
  <c r="K3939" i="1" s="1"/>
  <c r="J3940" i="1"/>
  <c r="K3940" i="1" s="1"/>
  <c r="J3941" i="1"/>
  <c r="K3941" i="1" s="1"/>
  <c r="J3942" i="1"/>
  <c r="K3942" i="1" s="1"/>
  <c r="J3943" i="1"/>
  <c r="K3943" i="1" s="1"/>
  <c r="J3944" i="1"/>
  <c r="K3944" i="1" s="1"/>
  <c r="J3945" i="1"/>
  <c r="K3945" i="1" s="1"/>
  <c r="J3946" i="1"/>
  <c r="K3946" i="1" s="1"/>
  <c r="J3947" i="1"/>
  <c r="K3947" i="1" s="1"/>
  <c r="J3948" i="1"/>
  <c r="K3948" i="1" s="1"/>
  <c r="J3949" i="1"/>
  <c r="K3949" i="1" s="1"/>
  <c r="J3950" i="1"/>
  <c r="K3950" i="1" s="1"/>
  <c r="J3951" i="1"/>
  <c r="K3951" i="1" s="1"/>
  <c r="J3952" i="1"/>
  <c r="K3952" i="1" s="1"/>
  <c r="J3953" i="1"/>
  <c r="K3953" i="1" s="1"/>
  <c r="J3954" i="1"/>
  <c r="K3954" i="1" s="1"/>
  <c r="J3955" i="1"/>
  <c r="K3955" i="1" s="1"/>
  <c r="J3956" i="1"/>
  <c r="K3956" i="1" s="1"/>
  <c r="J3957" i="1"/>
  <c r="K3957" i="1" s="1"/>
  <c r="J3958" i="1"/>
  <c r="K3958" i="1" s="1"/>
  <c r="J3959" i="1"/>
  <c r="K3959" i="1" s="1"/>
  <c r="J3960" i="1"/>
  <c r="K3960" i="1" s="1"/>
  <c r="J3961" i="1"/>
  <c r="K3961" i="1" s="1"/>
  <c r="J3962" i="1"/>
  <c r="K3962" i="1" s="1"/>
  <c r="J3963" i="1"/>
  <c r="K3963" i="1" s="1"/>
  <c r="J3964" i="1"/>
  <c r="K3964" i="1" s="1"/>
  <c r="J3965" i="1"/>
  <c r="K3965" i="1" s="1"/>
  <c r="J3966" i="1"/>
  <c r="K3966" i="1" s="1"/>
  <c r="J3967" i="1"/>
  <c r="K3967" i="1" s="1"/>
  <c r="J3968" i="1"/>
  <c r="K3968" i="1" s="1"/>
  <c r="J3969" i="1"/>
  <c r="K3969" i="1" s="1"/>
  <c r="J3970" i="1"/>
  <c r="K3970" i="1" s="1"/>
  <c r="J3971" i="1"/>
  <c r="K3971" i="1" s="1"/>
  <c r="J3972" i="1"/>
  <c r="K3972" i="1" s="1"/>
  <c r="J3973" i="1"/>
  <c r="K3973" i="1" s="1"/>
  <c r="J3974" i="1"/>
  <c r="K3974" i="1" s="1"/>
  <c r="J3975" i="1"/>
  <c r="K3975" i="1" s="1"/>
  <c r="J3976" i="1"/>
  <c r="K3976" i="1" s="1"/>
  <c r="J3977" i="1"/>
  <c r="K3977" i="1" s="1"/>
  <c r="J3978" i="1"/>
  <c r="K3978" i="1" s="1"/>
  <c r="J3979" i="1"/>
  <c r="K3979" i="1" s="1"/>
  <c r="J3980" i="1"/>
  <c r="K3980" i="1" s="1"/>
  <c r="J3981" i="1"/>
  <c r="K3981" i="1" s="1"/>
  <c r="J3982" i="1"/>
  <c r="K3982" i="1" s="1"/>
  <c r="J3983" i="1"/>
  <c r="K3983" i="1" s="1"/>
  <c r="J3984" i="1"/>
  <c r="K3984" i="1" s="1"/>
  <c r="J3985" i="1"/>
  <c r="K3985" i="1" s="1"/>
  <c r="J3986" i="1"/>
  <c r="K3986" i="1" s="1"/>
  <c r="J3987" i="1"/>
  <c r="K3987" i="1" s="1"/>
  <c r="J3988" i="1"/>
  <c r="K3988" i="1" s="1"/>
  <c r="J3989" i="1"/>
  <c r="K3989" i="1" s="1"/>
  <c r="J3990" i="1"/>
  <c r="K3990" i="1" s="1"/>
  <c r="J3991" i="1"/>
  <c r="K3991" i="1" s="1"/>
  <c r="J3992" i="1"/>
  <c r="K3992" i="1" s="1"/>
  <c r="J3993" i="1"/>
  <c r="K3993" i="1" s="1"/>
  <c r="J3994" i="1"/>
  <c r="K3994" i="1" s="1"/>
  <c r="J3995" i="1"/>
  <c r="K3995" i="1" s="1"/>
  <c r="J3996" i="1"/>
  <c r="K3996" i="1" s="1"/>
  <c r="J3997" i="1"/>
  <c r="K3997" i="1" s="1"/>
  <c r="J3998" i="1"/>
  <c r="K3998" i="1" s="1"/>
  <c r="J3999" i="1"/>
  <c r="K3999" i="1" s="1"/>
  <c r="J4000" i="1"/>
  <c r="K4000" i="1" s="1"/>
  <c r="J4001" i="1"/>
  <c r="K4001" i="1" s="1"/>
  <c r="J4002" i="1"/>
  <c r="K4002" i="1" s="1"/>
  <c r="J4003" i="1"/>
  <c r="K4003" i="1" s="1"/>
  <c r="J4004" i="1"/>
  <c r="K4004" i="1" s="1"/>
  <c r="J4005" i="1"/>
  <c r="K4005" i="1" s="1"/>
  <c r="J4006" i="1"/>
  <c r="K4006" i="1" s="1"/>
  <c r="J4007" i="1"/>
  <c r="K4007" i="1" s="1"/>
  <c r="J4008" i="1"/>
  <c r="K4008" i="1" s="1"/>
  <c r="J4009" i="1"/>
  <c r="K4009" i="1" s="1"/>
  <c r="J4010" i="1"/>
  <c r="K4010" i="1" s="1"/>
  <c r="J4011" i="1"/>
  <c r="K4011" i="1" s="1"/>
  <c r="J4012" i="1"/>
  <c r="K4012" i="1" s="1"/>
  <c r="J4013" i="1"/>
  <c r="K4013" i="1" s="1"/>
  <c r="J4014" i="1"/>
  <c r="K4014" i="1" s="1"/>
  <c r="J4015" i="1"/>
  <c r="K4015" i="1" s="1"/>
  <c r="J4016" i="1"/>
  <c r="K4016" i="1" s="1"/>
  <c r="J4017" i="1"/>
  <c r="K4017" i="1" s="1"/>
  <c r="J4018" i="1"/>
  <c r="K4018" i="1" s="1"/>
  <c r="J4019" i="1"/>
  <c r="K4019" i="1" s="1"/>
  <c r="J4020" i="1"/>
  <c r="K4020" i="1" s="1"/>
  <c r="J4021" i="1"/>
  <c r="K4021" i="1" s="1"/>
  <c r="J4022" i="1"/>
  <c r="K4022" i="1" s="1"/>
  <c r="J4023" i="1"/>
  <c r="K4023" i="1" s="1"/>
  <c r="J4024" i="1"/>
  <c r="K4024" i="1" s="1"/>
  <c r="J4025" i="1"/>
  <c r="K4025" i="1" s="1"/>
  <c r="J4026" i="1"/>
  <c r="K4026" i="1" s="1"/>
  <c r="J4027" i="1"/>
  <c r="K4027" i="1" s="1"/>
  <c r="J4028" i="1"/>
  <c r="K4028" i="1" s="1"/>
  <c r="J4029" i="1"/>
  <c r="K4029" i="1" s="1"/>
  <c r="J4030" i="1"/>
  <c r="K4030" i="1" s="1"/>
  <c r="J4031" i="1"/>
  <c r="K4031" i="1" s="1"/>
  <c r="J4032" i="1"/>
  <c r="K4032" i="1" s="1"/>
  <c r="J4033" i="1"/>
  <c r="K4033" i="1" s="1"/>
  <c r="J4034" i="1"/>
  <c r="K4034" i="1" s="1"/>
  <c r="J4035" i="1"/>
  <c r="K4035" i="1" s="1"/>
  <c r="J4036" i="1"/>
  <c r="K4036" i="1" s="1"/>
  <c r="J4037" i="1"/>
  <c r="K4037" i="1" s="1"/>
  <c r="J4038" i="1"/>
  <c r="K4038" i="1" s="1"/>
  <c r="J4039" i="1"/>
  <c r="K4039" i="1" s="1"/>
  <c r="J4040" i="1"/>
  <c r="K4040" i="1" s="1"/>
  <c r="J4041" i="1"/>
  <c r="K4041" i="1" s="1"/>
  <c r="J4042" i="1"/>
  <c r="K4042" i="1" s="1"/>
  <c r="J4043" i="1"/>
  <c r="K4043" i="1" s="1"/>
  <c r="J4044" i="1"/>
  <c r="K4044" i="1" s="1"/>
  <c r="J4045" i="1"/>
  <c r="K4045" i="1" s="1"/>
  <c r="J4046" i="1"/>
  <c r="K4046" i="1" s="1"/>
  <c r="J4047" i="1"/>
  <c r="K4047" i="1" s="1"/>
  <c r="J4048" i="1"/>
  <c r="K4048" i="1" s="1"/>
  <c r="J4049" i="1"/>
  <c r="K4049" i="1" s="1"/>
  <c r="J4050" i="1"/>
  <c r="K4050" i="1" s="1"/>
  <c r="J4051" i="1"/>
  <c r="K4051" i="1" s="1"/>
  <c r="J4052" i="1"/>
  <c r="K4052" i="1" s="1"/>
  <c r="J4053" i="1"/>
  <c r="K4053" i="1" s="1"/>
  <c r="J4054" i="1"/>
  <c r="K4054" i="1" s="1"/>
  <c r="J4055" i="1"/>
  <c r="K4055" i="1" s="1"/>
  <c r="J4056" i="1"/>
  <c r="K4056" i="1" s="1"/>
  <c r="J4057" i="1"/>
  <c r="K4057" i="1" s="1"/>
  <c r="J4058" i="1"/>
  <c r="K4058" i="1" s="1"/>
  <c r="J4059" i="1"/>
  <c r="K4059" i="1" s="1"/>
  <c r="J4060" i="1"/>
  <c r="K4060" i="1" s="1"/>
  <c r="J4061" i="1"/>
  <c r="K4061" i="1" s="1"/>
  <c r="J4062" i="1"/>
  <c r="K4062" i="1" s="1"/>
  <c r="J4063" i="1"/>
  <c r="K4063" i="1" s="1"/>
  <c r="J4064" i="1"/>
  <c r="K4064" i="1" s="1"/>
  <c r="J4065" i="1"/>
  <c r="K4065" i="1" s="1"/>
  <c r="J4066" i="1"/>
  <c r="K4066" i="1" s="1"/>
  <c r="J4067" i="1"/>
  <c r="K4067" i="1" s="1"/>
  <c r="J4068" i="1"/>
  <c r="K4068" i="1" s="1"/>
  <c r="J4069" i="1"/>
  <c r="K4069" i="1" s="1"/>
  <c r="J4070" i="1"/>
  <c r="K4070" i="1" s="1"/>
  <c r="J4071" i="1"/>
  <c r="K4071" i="1" s="1"/>
  <c r="J4072" i="1"/>
  <c r="K4072" i="1" s="1"/>
  <c r="J4073" i="1"/>
  <c r="K4073" i="1" s="1"/>
  <c r="J4074" i="1"/>
  <c r="K4074" i="1" s="1"/>
  <c r="J4075" i="1"/>
  <c r="K4075" i="1" s="1"/>
  <c r="J4076" i="1"/>
  <c r="K4076" i="1" s="1"/>
  <c r="J4077" i="1"/>
  <c r="K4077" i="1" s="1"/>
  <c r="J4078" i="1"/>
  <c r="K4078" i="1" s="1"/>
  <c r="J4079" i="1"/>
  <c r="K4079" i="1" s="1"/>
  <c r="J4080" i="1"/>
  <c r="K4080" i="1" s="1"/>
  <c r="J4081" i="1"/>
  <c r="K4081" i="1" s="1"/>
  <c r="J4082" i="1"/>
  <c r="K4082" i="1" s="1"/>
  <c r="J4083" i="1"/>
  <c r="K4083" i="1" s="1"/>
  <c r="J4084" i="1"/>
  <c r="K4084" i="1" s="1"/>
  <c r="J4085" i="1"/>
  <c r="K4085" i="1" s="1"/>
  <c r="J4086" i="1"/>
  <c r="K4086" i="1" s="1"/>
  <c r="J4087" i="1"/>
  <c r="K4087" i="1" s="1"/>
  <c r="J4088" i="1"/>
  <c r="K4088" i="1" s="1"/>
  <c r="J4089" i="1"/>
  <c r="K4089" i="1" s="1"/>
  <c r="J4090" i="1"/>
  <c r="K4090" i="1" s="1"/>
  <c r="J4091" i="1"/>
  <c r="K4091" i="1" s="1"/>
  <c r="J4092" i="1"/>
  <c r="K4092" i="1" s="1"/>
  <c r="J4093" i="1"/>
  <c r="K4093" i="1" s="1"/>
  <c r="J4094" i="1"/>
  <c r="K4094" i="1" s="1"/>
  <c r="J4095" i="1"/>
  <c r="K4095" i="1" s="1"/>
  <c r="J4096" i="1"/>
  <c r="K4096" i="1" s="1"/>
  <c r="J4097" i="1"/>
  <c r="K4097" i="1" s="1"/>
  <c r="J4098" i="1"/>
  <c r="K4098" i="1" s="1"/>
  <c r="J4099" i="1"/>
  <c r="K4099" i="1" s="1"/>
  <c r="J4100" i="1"/>
  <c r="K4100" i="1" s="1"/>
  <c r="J4101" i="1"/>
  <c r="K4101" i="1" s="1"/>
  <c r="J4102" i="1"/>
  <c r="K4102" i="1" s="1"/>
  <c r="J4103" i="1"/>
  <c r="K4103" i="1" s="1"/>
  <c r="J4104" i="1"/>
  <c r="K4104" i="1" s="1"/>
  <c r="J4105" i="1"/>
  <c r="K4105" i="1" s="1"/>
  <c r="J4106" i="1"/>
  <c r="K4106" i="1" s="1"/>
  <c r="J4107" i="1"/>
  <c r="K4107" i="1" s="1"/>
  <c r="J4108" i="1"/>
  <c r="K4108" i="1" s="1"/>
  <c r="J4109" i="1"/>
  <c r="K4109" i="1" s="1"/>
  <c r="J4110" i="1"/>
  <c r="K4110" i="1" s="1"/>
  <c r="J4111" i="1"/>
  <c r="K4111" i="1" s="1"/>
  <c r="J4112" i="1"/>
  <c r="K4112" i="1" s="1"/>
  <c r="J4113" i="1"/>
  <c r="K4113" i="1" s="1"/>
  <c r="J4114" i="1"/>
  <c r="K4114" i="1" s="1"/>
  <c r="J4115" i="1"/>
  <c r="K4115" i="1" s="1"/>
  <c r="J4116" i="1"/>
  <c r="K4116" i="1" s="1"/>
  <c r="J4117" i="1"/>
  <c r="K4117" i="1" s="1"/>
  <c r="J4118" i="1"/>
  <c r="K4118" i="1" s="1"/>
  <c r="J4119" i="1"/>
  <c r="K4119" i="1" s="1"/>
  <c r="J4120" i="1"/>
  <c r="K4120" i="1" s="1"/>
  <c r="J4121" i="1"/>
  <c r="K4121" i="1" s="1"/>
  <c r="J4122" i="1"/>
  <c r="K4122" i="1" s="1"/>
  <c r="J4123" i="1"/>
  <c r="K4123" i="1" s="1"/>
  <c r="J4124" i="1"/>
  <c r="K4124" i="1" s="1"/>
  <c r="J4125" i="1"/>
  <c r="K4125" i="1" s="1"/>
  <c r="J4126" i="1"/>
  <c r="K4126" i="1" s="1"/>
  <c r="J4127" i="1"/>
  <c r="K4127" i="1" s="1"/>
  <c r="J4128" i="1"/>
  <c r="K4128" i="1" s="1"/>
  <c r="J4129" i="1"/>
  <c r="K4129" i="1" s="1"/>
  <c r="J4130" i="1"/>
  <c r="K4130" i="1" s="1"/>
  <c r="J4131" i="1"/>
  <c r="K4131" i="1" s="1"/>
  <c r="J4132" i="1"/>
  <c r="K4132" i="1" s="1"/>
  <c r="J4133" i="1"/>
  <c r="K4133" i="1" s="1"/>
  <c r="J4134" i="1"/>
  <c r="K4134" i="1" s="1"/>
  <c r="J4135" i="1"/>
  <c r="K4135" i="1" s="1"/>
  <c r="J4136" i="1"/>
  <c r="K4136" i="1" s="1"/>
  <c r="J4137" i="1"/>
  <c r="K4137" i="1" s="1"/>
  <c r="J4138" i="1"/>
  <c r="K4138" i="1" s="1"/>
  <c r="J4139" i="1"/>
  <c r="K4139" i="1" s="1"/>
  <c r="J4140" i="1"/>
  <c r="K4140" i="1" s="1"/>
  <c r="J4141" i="1"/>
  <c r="K4141" i="1" s="1"/>
  <c r="J4142" i="1"/>
  <c r="K4142" i="1" s="1"/>
  <c r="J4143" i="1"/>
  <c r="K4143" i="1" s="1"/>
  <c r="J4144" i="1"/>
  <c r="K4144" i="1" s="1"/>
  <c r="J4145" i="1"/>
  <c r="K4145" i="1" s="1"/>
  <c r="J4146" i="1"/>
  <c r="K4146" i="1" s="1"/>
  <c r="J4147" i="1"/>
  <c r="K4147" i="1" s="1"/>
  <c r="J4148" i="1"/>
  <c r="K4148" i="1" s="1"/>
  <c r="J4149" i="1"/>
  <c r="K4149" i="1" s="1"/>
  <c r="J4150" i="1"/>
  <c r="K4150" i="1" s="1"/>
  <c r="J4151" i="1"/>
  <c r="K4151" i="1" s="1"/>
  <c r="J4152" i="1"/>
  <c r="K4152" i="1" s="1"/>
  <c r="J4153" i="1"/>
  <c r="K4153" i="1" s="1"/>
  <c r="J4154" i="1"/>
  <c r="K4154" i="1" s="1"/>
  <c r="J4155" i="1"/>
  <c r="K4155" i="1" s="1"/>
  <c r="J4156" i="1"/>
  <c r="K4156" i="1" s="1"/>
  <c r="J4157" i="1"/>
  <c r="K4157" i="1" s="1"/>
  <c r="J4158" i="1"/>
  <c r="K4158" i="1" s="1"/>
  <c r="J4159" i="1"/>
  <c r="K4159" i="1" s="1"/>
  <c r="J4160" i="1"/>
  <c r="K4160" i="1" s="1"/>
  <c r="J4161" i="1"/>
  <c r="K4161" i="1" s="1"/>
  <c r="J4162" i="1"/>
  <c r="K4162" i="1" s="1"/>
  <c r="J4163" i="1"/>
  <c r="K4163" i="1" s="1"/>
  <c r="J4164" i="1"/>
  <c r="K4164" i="1" s="1"/>
  <c r="J4165" i="1"/>
  <c r="K4165" i="1" s="1"/>
  <c r="J4166" i="1"/>
  <c r="K4166" i="1" s="1"/>
  <c r="J4167" i="1"/>
  <c r="K4167" i="1" s="1"/>
  <c r="J4168" i="1"/>
  <c r="K4168" i="1" s="1"/>
  <c r="J4169" i="1"/>
  <c r="K4169" i="1" s="1"/>
  <c r="J4170" i="1"/>
  <c r="K4170" i="1" s="1"/>
  <c r="J4171" i="1"/>
  <c r="K4171" i="1" s="1"/>
  <c r="J4172" i="1"/>
  <c r="K4172" i="1" s="1"/>
  <c r="J4173" i="1"/>
  <c r="K4173" i="1" s="1"/>
  <c r="J4174" i="1"/>
  <c r="K4174" i="1" s="1"/>
  <c r="J4175" i="1"/>
  <c r="K4175" i="1" s="1"/>
  <c r="J4176" i="1"/>
  <c r="K4176" i="1" s="1"/>
  <c r="J4177" i="1"/>
  <c r="K4177" i="1" s="1"/>
  <c r="J4178" i="1"/>
  <c r="K4178" i="1" s="1"/>
  <c r="J4179" i="1"/>
  <c r="K4179" i="1" s="1"/>
  <c r="J4180" i="1"/>
  <c r="K4180" i="1" s="1"/>
  <c r="J4181" i="1"/>
  <c r="K4181" i="1" s="1"/>
  <c r="J4182" i="1"/>
  <c r="K4182" i="1" s="1"/>
  <c r="J4183" i="1"/>
  <c r="K4183" i="1" s="1"/>
  <c r="J4184" i="1"/>
  <c r="K4184" i="1" s="1"/>
  <c r="J4185" i="1"/>
  <c r="K4185" i="1" s="1"/>
  <c r="J4186" i="1"/>
  <c r="K4186" i="1" s="1"/>
  <c r="J4187" i="1"/>
  <c r="K4187" i="1" s="1"/>
  <c r="J4188" i="1"/>
  <c r="K4188" i="1" s="1"/>
  <c r="J4189" i="1"/>
  <c r="K4189" i="1" s="1"/>
  <c r="J4190" i="1"/>
  <c r="K4190" i="1" s="1"/>
  <c r="J4191" i="1"/>
  <c r="K4191" i="1" s="1"/>
  <c r="J4192" i="1"/>
  <c r="K4192" i="1" s="1"/>
  <c r="J4193" i="1"/>
  <c r="K4193" i="1" s="1"/>
  <c r="J4194" i="1"/>
  <c r="K4194" i="1" s="1"/>
  <c r="J4195" i="1"/>
  <c r="K4195" i="1" s="1"/>
  <c r="J4196" i="1"/>
  <c r="K4196" i="1" s="1"/>
  <c r="J4197" i="1"/>
  <c r="K4197" i="1" s="1"/>
  <c r="J4198" i="1"/>
  <c r="K4198" i="1" s="1"/>
  <c r="J4199" i="1"/>
  <c r="K4199" i="1" s="1"/>
  <c r="J4200" i="1"/>
  <c r="K4200" i="1" s="1"/>
  <c r="J4201" i="1"/>
  <c r="K4201" i="1" s="1"/>
  <c r="J4202" i="1"/>
  <c r="K4202" i="1" s="1"/>
  <c r="J4203" i="1"/>
  <c r="K4203" i="1" s="1"/>
  <c r="J4204" i="1"/>
  <c r="K4204" i="1" s="1"/>
  <c r="J4205" i="1"/>
  <c r="K4205" i="1" s="1"/>
  <c r="J4206" i="1"/>
  <c r="K4206" i="1" s="1"/>
  <c r="J4207" i="1"/>
  <c r="K4207" i="1" s="1"/>
  <c r="J4208" i="1"/>
  <c r="K4208" i="1" s="1"/>
  <c r="J4209" i="1"/>
  <c r="K4209" i="1" s="1"/>
  <c r="J4210" i="1"/>
  <c r="K4210" i="1" s="1"/>
  <c r="J4211" i="1"/>
  <c r="K4211" i="1" s="1"/>
  <c r="J4212" i="1"/>
  <c r="K4212" i="1" s="1"/>
  <c r="J4213" i="1"/>
  <c r="K4213" i="1" s="1"/>
  <c r="J4214" i="1"/>
  <c r="K4214" i="1" s="1"/>
  <c r="J4215" i="1"/>
  <c r="K4215" i="1" s="1"/>
  <c r="J4216" i="1"/>
  <c r="K4216" i="1" s="1"/>
  <c r="J4217" i="1"/>
  <c r="K4217" i="1" s="1"/>
  <c r="J4218" i="1"/>
  <c r="K4218" i="1" s="1"/>
  <c r="J4219" i="1"/>
  <c r="K4219" i="1" s="1"/>
  <c r="J4220" i="1"/>
  <c r="K4220" i="1" s="1"/>
  <c r="J4221" i="1"/>
  <c r="K4221" i="1" s="1"/>
  <c r="J4222" i="1"/>
  <c r="K4222" i="1" s="1"/>
  <c r="J4223" i="1"/>
  <c r="K4223" i="1" s="1"/>
  <c r="J4224" i="1"/>
  <c r="K4224" i="1" s="1"/>
  <c r="J4225" i="1"/>
  <c r="K4225" i="1" s="1"/>
  <c r="J4226" i="1"/>
  <c r="K4226" i="1" s="1"/>
  <c r="J4227" i="1"/>
  <c r="K4227" i="1" s="1"/>
  <c r="J4228" i="1"/>
  <c r="K4228" i="1" s="1"/>
  <c r="J4229" i="1"/>
  <c r="K4229" i="1" s="1"/>
  <c r="J4230" i="1"/>
  <c r="K4230" i="1" s="1"/>
  <c r="J4231" i="1"/>
  <c r="K4231" i="1" s="1"/>
  <c r="J4232" i="1"/>
  <c r="K4232" i="1" s="1"/>
  <c r="J4233" i="1"/>
  <c r="K4233" i="1" s="1"/>
  <c r="J4234" i="1"/>
  <c r="K4234" i="1" s="1"/>
  <c r="J4235" i="1"/>
  <c r="K4235" i="1" s="1"/>
  <c r="J4236" i="1"/>
  <c r="K4236" i="1" s="1"/>
  <c r="J4237" i="1"/>
  <c r="K4237" i="1" s="1"/>
  <c r="J4238" i="1"/>
  <c r="K4238" i="1" s="1"/>
  <c r="J4239" i="1"/>
  <c r="K4239" i="1" s="1"/>
  <c r="J4240" i="1"/>
  <c r="K4240" i="1" s="1"/>
  <c r="J4241" i="1"/>
  <c r="K4241" i="1" s="1"/>
  <c r="J4242" i="1"/>
  <c r="K4242" i="1" s="1"/>
  <c r="J4243" i="1"/>
  <c r="K4243" i="1" s="1"/>
  <c r="J4244" i="1"/>
  <c r="K4244" i="1" s="1"/>
  <c r="J4245" i="1"/>
  <c r="K4245" i="1" s="1"/>
  <c r="J4246" i="1"/>
  <c r="K4246" i="1" s="1"/>
  <c r="J4247" i="1"/>
  <c r="K4247" i="1" s="1"/>
  <c r="J4248" i="1"/>
  <c r="K4248" i="1" s="1"/>
  <c r="J4249" i="1"/>
  <c r="K4249" i="1" s="1"/>
  <c r="J4250" i="1"/>
  <c r="K4250" i="1" s="1"/>
  <c r="J4251" i="1"/>
  <c r="K4251" i="1" s="1"/>
  <c r="J4252" i="1"/>
  <c r="K4252" i="1" s="1"/>
  <c r="J4253" i="1"/>
  <c r="K4253" i="1" s="1"/>
  <c r="J4254" i="1"/>
  <c r="K4254" i="1" s="1"/>
  <c r="J4255" i="1"/>
  <c r="K4255" i="1" s="1"/>
  <c r="J4256" i="1"/>
  <c r="K4256" i="1" s="1"/>
  <c r="J4257" i="1"/>
  <c r="K4257" i="1" s="1"/>
  <c r="J4258" i="1"/>
  <c r="K4258" i="1" s="1"/>
  <c r="J4259" i="1"/>
  <c r="K4259" i="1" s="1"/>
  <c r="J4260" i="1"/>
  <c r="K4260" i="1" s="1"/>
  <c r="J4261" i="1"/>
  <c r="K4261" i="1" s="1"/>
  <c r="J4262" i="1"/>
  <c r="K4262" i="1" s="1"/>
  <c r="J4263" i="1"/>
  <c r="K4263" i="1" s="1"/>
  <c r="J4264" i="1"/>
  <c r="K4264" i="1" s="1"/>
  <c r="J4265" i="1"/>
  <c r="K4265" i="1" s="1"/>
  <c r="J4266" i="1"/>
  <c r="K4266" i="1" s="1"/>
  <c r="J4267" i="1"/>
  <c r="K4267" i="1" s="1"/>
  <c r="J4268" i="1"/>
  <c r="K4268" i="1" s="1"/>
  <c r="J4269" i="1"/>
  <c r="K4269" i="1" s="1"/>
  <c r="J4270" i="1"/>
  <c r="K4270" i="1" s="1"/>
  <c r="J4271" i="1"/>
  <c r="K4271" i="1" s="1"/>
  <c r="J4272" i="1"/>
  <c r="K4272" i="1" s="1"/>
  <c r="J4273" i="1"/>
  <c r="K4273" i="1" s="1"/>
  <c r="J4274" i="1"/>
  <c r="K4274" i="1" s="1"/>
  <c r="J4275" i="1"/>
  <c r="K4275" i="1" s="1"/>
  <c r="J4276" i="1"/>
  <c r="K4276" i="1" s="1"/>
  <c r="J4277" i="1"/>
  <c r="K4277" i="1" s="1"/>
  <c r="J4278" i="1"/>
  <c r="K4278" i="1" s="1"/>
  <c r="J4279" i="1"/>
  <c r="K4279" i="1" s="1"/>
  <c r="J4280" i="1"/>
  <c r="K4280" i="1" s="1"/>
  <c r="J4281" i="1"/>
  <c r="K4281" i="1" s="1"/>
  <c r="J4282" i="1"/>
  <c r="K4282" i="1" s="1"/>
  <c r="J4283" i="1"/>
  <c r="K4283" i="1" s="1"/>
  <c r="J4284" i="1"/>
  <c r="K4284" i="1" s="1"/>
  <c r="J4285" i="1"/>
  <c r="K4285" i="1" s="1"/>
  <c r="J4286" i="1"/>
  <c r="K4286" i="1" s="1"/>
  <c r="J4287" i="1"/>
  <c r="K4287" i="1" s="1"/>
  <c r="J4288" i="1"/>
  <c r="K4288" i="1" s="1"/>
  <c r="J4289" i="1"/>
  <c r="K4289" i="1" s="1"/>
  <c r="J4290" i="1"/>
  <c r="K4290" i="1" s="1"/>
  <c r="J4291" i="1"/>
  <c r="K4291" i="1" s="1"/>
  <c r="J4292" i="1"/>
  <c r="K4292" i="1" s="1"/>
  <c r="J4293" i="1"/>
  <c r="K4293" i="1" s="1"/>
  <c r="J4294" i="1"/>
  <c r="K4294" i="1" s="1"/>
  <c r="J4295" i="1"/>
  <c r="K4295" i="1" s="1"/>
  <c r="J4296" i="1"/>
  <c r="K4296" i="1" s="1"/>
  <c r="J4297" i="1"/>
  <c r="K4297" i="1" s="1"/>
  <c r="J4298" i="1"/>
  <c r="K4298" i="1" s="1"/>
  <c r="J4299" i="1"/>
  <c r="K4299" i="1" s="1"/>
  <c r="J4300" i="1"/>
  <c r="K4300" i="1" s="1"/>
  <c r="J4301" i="1"/>
  <c r="K4301" i="1" s="1"/>
  <c r="J4302" i="1"/>
  <c r="K4302" i="1" s="1"/>
  <c r="J4303" i="1"/>
  <c r="K4303" i="1" s="1"/>
  <c r="J4304" i="1"/>
  <c r="K4304" i="1" s="1"/>
  <c r="J4305" i="1"/>
  <c r="K4305" i="1" s="1"/>
  <c r="J4306" i="1"/>
  <c r="K4306" i="1" s="1"/>
  <c r="J4307" i="1"/>
  <c r="K4307" i="1" s="1"/>
  <c r="J4308" i="1"/>
  <c r="K4308" i="1" s="1"/>
  <c r="J4309" i="1"/>
  <c r="K4309" i="1" s="1"/>
  <c r="J4310" i="1"/>
  <c r="K4310" i="1" s="1"/>
  <c r="J4311" i="1"/>
  <c r="K4311" i="1" s="1"/>
  <c r="J4312" i="1"/>
  <c r="K4312" i="1" s="1"/>
  <c r="J4313" i="1"/>
  <c r="K4313" i="1" s="1"/>
  <c r="J4314" i="1"/>
  <c r="K4314" i="1" s="1"/>
  <c r="J4315" i="1"/>
  <c r="K4315" i="1" s="1"/>
  <c r="J4316" i="1"/>
  <c r="K4316" i="1" s="1"/>
  <c r="J4317" i="1"/>
  <c r="K4317" i="1" s="1"/>
  <c r="J4318" i="1"/>
  <c r="K4318" i="1" s="1"/>
  <c r="J4319" i="1"/>
  <c r="K4319" i="1" s="1"/>
  <c r="J4320" i="1"/>
  <c r="K4320" i="1" s="1"/>
  <c r="J4321" i="1"/>
  <c r="K4321" i="1" s="1"/>
  <c r="J4322" i="1"/>
  <c r="K4322" i="1" s="1"/>
  <c r="J4323" i="1"/>
  <c r="K4323" i="1" s="1"/>
  <c r="J4324" i="1"/>
  <c r="K4324" i="1" s="1"/>
  <c r="J4325" i="1"/>
  <c r="K4325" i="1" s="1"/>
  <c r="J4326" i="1"/>
  <c r="K4326" i="1" s="1"/>
  <c r="J4327" i="1"/>
  <c r="K4327" i="1" s="1"/>
  <c r="J4328" i="1"/>
  <c r="K4328" i="1" s="1"/>
  <c r="J4329" i="1"/>
  <c r="K4329" i="1" s="1"/>
  <c r="J4330" i="1"/>
  <c r="K4330" i="1" s="1"/>
  <c r="J4331" i="1"/>
  <c r="K4331" i="1" s="1"/>
  <c r="J4332" i="1"/>
  <c r="K4332" i="1" s="1"/>
  <c r="J4333" i="1"/>
  <c r="K4333" i="1" s="1"/>
  <c r="J4334" i="1"/>
  <c r="K4334" i="1" s="1"/>
  <c r="J4335" i="1"/>
  <c r="K4335" i="1" s="1"/>
  <c r="J4336" i="1"/>
  <c r="K4336" i="1" s="1"/>
  <c r="J4337" i="1"/>
  <c r="K4337" i="1" s="1"/>
  <c r="J4338" i="1"/>
  <c r="K4338" i="1" s="1"/>
  <c r="J4339" i="1"/>
  <c r="K4339" i="1" s="1"/>
  <c r="J4340" i="1"/>
  <c r="K4340" i="1" s="1"/>
  <c r="J4341" i="1"/>
  <c r="K4341" i="1" s="1"/>
  <c r="J4342" i="1"/>
  <c r="K4342" i="1" s="1"/>
  <c r="J4343" i="1"/>
  <c r="K4343" i="1" s="1"/>
  <c r="J4344" i="1"/>
  <c r="K4344" i="1" s="1"/>
  <c r="J4345" i="1"/>
  <c r="K4345" i="1" s="1"/>
  <c r="J4346" i="1"/>
  <c r="K4346" i="1" s="1"/>
  <c r="J4347" i="1"/>
  <c r="K4347" i="1" s="1"/>
  <c r="J4348" i="1"/>
  <c r="K4348" i="1" s="1"/>
  <c r="J4349" i="1"/>
  <c r="K4349" i="1" s="1"/>
  <c r="J4350" i="1"/>
  <c r="K4350" i="1" s="1"/>
  <c r="J4351" i="1"/>
  <c r="K4351" i="1" s="1"/>
  <c r="J4352" i="1"/>
  <c r="K4352" i="1" s="1"/>
  <c r="J4353" i="1"/>
  <c r="K4353" i="1" s="1"/>
  <c r="J4354" i="1"/>
  <c r="K4354" i="1" s="1"/>
  <c r="J4355" i="1"/>
  <c r="K4355" i="1" s="1"/>
  <c r="J4356" i="1"/>
  <c r="K4356" i="1" s="1"/>
  <c r="J4357" i="1"/>
  <c r="K4357" i="1" s="1"/>
  <c r="J4358" i="1"/>
  <c r="K4358" i="1" s="1"/>
  <c r="J4359" i="1"/>
  <c r="K4359" i="1" s="1"/>
  <c r="J4360" i="1"/>
  <c r="K4360" i="1" s="1"/>
  <c r="J4361" i="1"/>
  <c r="K4361" i="1" s="1"/>
  <c r="J4362" i="1"/>
  <c r="K4362" i="1" s="1"/>
  <c r="J4363" i="1"/>
  <c r="K4363" i="1" s="1"/>
  <c r="J4364" i="1"/>
  <c r="K4364" i="1" s="1"/>
  <c r="J4365" i="1"/>
  <c r="K4365" i="1" s="1"/>
  <c r="J4366" i="1"/>
  <c r="K4366" i="1" s="1"/>
  <c r="J4367" i="1"/>
  <c r="K4367" i="1" s="1"/>
  <c r="J4368" i="1"/>
  <c r="K4368" i="1" s="1"/>
  <c r="J4369" i="1"/>
  <c r="K4369" i="1" s="1"/>
  <c r="J4370" i="1"/>
  <c r="K4370" i="1" s="1"/>
  <c r="J4371" i="1"/>
  <c r="K4371" i="1" s="1"/>
  <c r="J4372" i="1"/>
  <c r="K4372" i="1" s="1"/>
  <c r="J4373" i="1"/>
  <c r="K4373" i="1" s="1"/>
  <c r="J4374" i="1"/>
  <c r="K4374" i="1" s="1"/>
  <c r="J4375" i="1"/>
  <c r="K4375" i="1" s="1"/>
  <c r="J4376" i="1"/>
  <c r="K4376" i="1" s="1"/>
  <c r="J4377" i="1"/>
  <c r="K4377" i="1" s="1"/>
  <c r="J4378" i="1"/>
  <c r="K4378" i="1" s="1"/>
  <c r="J4379" i="1"/>
  <c r="K4379" i="1" s="1"/>
  <c r="J4380" i="1"/>
  <c r="K4380" i="1" s="1"/>
  <c r="J4381" i="1"/>
  <c r="K4381" i="1" s="1"/>
  <c r="J4382" i="1"/>
  <c r="K4382" i="1" s="1"/>
  <c r="J4383" i="1"/>
  <c r="K4383" i="1" s="1"/>
  <c r="J4384" i="1"/>
  <c r="K4384" i="1" s="1"/>
  <c r="J4385" i="1"/>
  <c r="K4385" i="1" s="1"/>
  <c r="J4386" i="1"/>
  <c r="K4386" i="1" s="1"/>
  <c r="J4387" i="1"/>
  <c r="K4387" i="1" s="1"/>
  <c r="J4388" i="1"/>
  <c r="K4388" i="1" s="1"/>
  <c r="J4389" i="1"/>
  <c r="K4389" i="1" s="1"/>
  <c r="J4390" i="1"/>
  <c r="K4390" i="1" s="1"/>
  <c r="J4391" i="1"/>
  <c r="K4391" i="1" s="1"/>
  <c r="J4392" i="1"/>
  <c r="K4392" i="1" s="1"/>
  <c r="J4393" i="1"/>
  <c r="K4393" i="1" s="1"/>
  <c r="J4394" i="1"/>
  <c r="K4394" i="1" s="1"/>
  <c r="J4395" i="1"/>
  <c r="K4395" i="1" s="1"/>
  <c r="J4396" i="1"/>
  <c r="K4396" i="1" s="1"/>
  <c r="J4397" i="1"/>
  <c r="K4397" i="1" s="1"/>
  <c r="J4398" i="1"/>
  <c r="K4398" i="1" s="1"/>
  <c r="J4399" i="1"/>
  <c r="K4399" i="1" s="1"/>
  <c r="J4400" i="1"/>
  <c r="K4400" i="1" s="1"/>
  <c r="J4401" i="1"/>
  <c r="K4401" i="1" s="1"/>
  <c r="J4402" i="1"/>
  <c r="K4402" i="1" s="1"/>
  <c r="J4403" i="1"/>
  <c r="K4403" i="1" s="1"/>
  <c r="J4404" i="1"/>
  <c r="K4404" i="1" s="1"/>
  <c r="J4405" i="1"/>
  <c r="K4405" i="1" s="1"/>
  <c r="J4406" i="1"/>
  <c r="K4406" i="1" s="1"/>
  <c r="J4407" i="1"/>
  <c r="K4407" i="1" s="1"/>
  <c r="J4408" i="1"/>
  <c r="K4408" i="1" s="1"/>
  <c r="J4409" i="1"/>
  <c r="K4409" i="1" s="1"/>
  <c r="J4410" i="1"/>
  <c r="K4410" i="1" s="1"/>
  <c r="J4411" i="1"/>
  <c r="K4411" i="1" s="1"/>
  <c r="J4412" i="1"/>
  <c r="K4412" i="1" s="1"/>
  <c r="J4413" i="1"/>
  <c r="K4413" i="1" s="1"/>
  <c r="J4414" i="1"/>
  <c r="K4414" i="1" s="1"/>
  <c r="J4415" i="1"/>
  <c r="K4415" i="1" s="1"/>
  <c r="J4416" i="1"/>
  <c r="K4416" i="1" s="1"/>
  <c r="J4417" i="1"/>
  <c r="K4417" i="1" s="1"/>
  <c r="J4418" i="1"/>
  <c r="K4418" i="1" s="1"/>
  <c r="J4419" i="1"/>
  <c r="K4419" i="1" s="1"/>
  <c r="J4420" i="1"/>
  <c r="K4420" i="1" s="1"/>
  <c r="J4421" i="1"/>
  <c r="K4421" i="1" s="1"/>
  <c r="J4422" i="1"/>
  <c r="K4422" i="1" s="1"/>
  <c r="J4423" i="1"/>
  <c r="K4423" i="1" s="1"/>
  <c r="J4424" i="1"/>
  <c r="K4424" i="1" s="1"/>
  <c r="J4425" i="1"/>
  <c r="K4425" i="1" s="1"/>
  <c r="J4426" i="1"/>
  <c r="K4426" i="1" s="1"/>
  <c r="J4427" i="1"/>
  <c r="K4427" i="1" s="1"/>
  <c r="J4428" i="1"/>
  <c r="K4428" i="1" s="1"/>
  <c r="J4429" i="1"/>
  <c r="K4429" i="1" s="1"/>
  <c r="J4430" i="1"/>
  <c r="K4430" i="1" s="1"/>
  <c r="J4431" i="1"/>
  <c r="K4431" i="1" s="1"/>
  <c r="J4432" i="1"/>
  <c r="K4432" i="1" s="1"/>
  <c r="J4433" i="1"/>
  <c r="K4433" i="1" s="1"/>
  <c r="J4434" i="1"/>
  <c r="K4434" i="1" s="1"/>
  <c r="J4435" i="1"/>
  <c r="K4435" i="1" s="1"/>
  <c r="J4436" i="1"/>
  <c r="K4436" i="1" s="1"/>
  <c r="J4437" i="1"/>
  <c r="K4437" i="1" s="1"/>
  <c r="J4438" i="1"/>
  <c r="K4438" i="1" s="1"/>
  <c r="J4439" i="1"/>
  <c r="K4439" i="1" s="1"/>
  <c r="J4440" i="1"/>
  <c r="K4440" i="1" s="1"/>
  <c r="J4441" i="1"/>
  <c r="K4441" i="1" s="1"/>
  <c r="J4442" i="1"/>
  <c r="K4442" i="1" s="1"/>
  <c r="J4443" i="1"/>
  <c r="K4443" i="1" s="1"/>
  <c r="J4444" i="1"/>
  <c r="K4444" i="1" s="1"/>
  <c r="J4445" i="1"/>
  <c r="K4445" i="1" s="1"/>
  <c r="J4446" i="1"/>
  <c r="K4446" i="1" s="1"/>
  <c r="J4447" i="1"/>
  <c r="K4447" i="1" s="1"/>
  <c r="J4448" i="1"/>
  <c r="K4448" i="1" s="1"/>
  <c r="J4449" i="1"/>
  <c r="K4449" i="1" s="1"/>
  <c r="J4450" i="1"/>
  <c r="K4450" i="1" s="1"/>
  <c r="J4451" i="1"/>
  <c r="K4451" i="1" s="1"/>
  <c r="J4452" i="1"/>
  <c r="K4452" i="1" s="1"/>
  <c r="J4453" i="1"/>
  <c r="K4453" i="1" s="1"/>
  <c r="J4454" i="1"/>
  <c r="K4454" i="1" s="1"/>
  <c r="J4455" i="1"/>
  <c r="K4455" i="1" s="1"/>
  <c r="J4456" i="1"/>
  <c r="K4456" i="1" s="1"/>
  <c r="J4457" i="1"/>
  <c r="K4457" i="1" s="1"/>
  <c r="J4458" i="1"/>
  <c r="K4458" i="1" s="1"/>
  <c r="J4459" i="1"/>
  <c r="K4459" i="1" s="1"/>
  <c r="J4460" i="1"/>
  <c r="K4460" i="1" s="1"/>
  <c r="J4461" i="1"/>
  <c r="K4461" i="1" s="1"/>
  <c r="J4462" i="1"/>
  <c r="K4462" i="1" s="1"/>
  <c r="J4463" i="1"/>
  <c r="K4463" i="1" s="1"/>
  <c r="J4464" i="1"/>
  <c r="K4464" i="1" s="1"/>
  <c r="J4465" i="1"/>
  <c r="K4465" i="1" s="1"/>
  <c r="J4466" i="1"/>
  <c r="K4466" i="1" s="1"/>
  <c r="J4467" i="1"/>
  <c r="K4467" i="1" s="1"/>
  <c r="J4468" i="1"/>
  <c r="K4468" i="1" s="1"/>
  <c r="J4469" i="1"/>
  <c r="K4469" i="1" s="1"/>
  <c r="J4470" i="1"/>
  <c r="K4470" i="1" s="1"/>
  <c r="J4471" i="1"/>
  <c r="K4471" i="1" s="1"/>
  <c r="J4472" i="1"/>
  <c r="K4472" i="1" s="1"/>
  <c r="J4473" i="1"/>
  <c r="K4473" i="1" s="1"/>
  <c r="J4474" i="1"/>
  <c r="K4474" i="1" s="1"/>
  <c r="J4475" i="1"/>
  <c r="K4475" i="1" s="1"/>
  <c r="J4476" i="1"/>
  <c r="K4476" i="1" s="1"/>
  <c r="J4477" i="1"/>
  <c r="K4477" i="1" s="1"/>
  <c r="J4478" i="1"/>
  <c r="K4478" i="1" s="1"/>
  <c r="J4479" i="1"/>
  <c r="K4479" i="1" s="1"/>
  <c r="J4480" i="1"/>
  <c r="K4480" i="1" s="1"/>
  <c r="J4481" i="1"/>
  <c r="K4481" i="1" s="1"/>
  <c r="J4482" i="1"/>
  <c r="K4482" i="1" s="1"/>
  <c r="J4483" i="1"/>
  <c r="K4483" i="1" s="1"/>
  <c r="J4484" i="1"/>
  <c r="K4484" i="1" s="1"/>
  <c r="J4485" i="1"/>
  <c r="K4485" i="1" s="1"/>
  <c r="J4486" i="1"/>
  <c r="K4486" i="1" s="1"/>
  <c r="J4487" i="1"/>
  <c r="K4487" i="1" s="1"/>
  <c r="J4488" i="1"/>
  <c r="K4488" i="1" s="1"/>
  <c r="J4489" i="1"/>
  <c r="K4489" i="1" s="1"/>
  <c r="J4490" i="1"/>
  <c r="K4490" i="1" s="1"/>
  <c r="J4491" i="1"/>
  <c r="K4491" i="1" s="1"/>
  <c r="J4492" i="1"/>
  <c r="K4492" i="1" s="1"/>
  <c r="J4493" i="1"/>
  <c r="K4493" i="1" s="1"/>
  <c r="J4494" i="1"/>
  <c r="K4494" i="1" s="1"/>
  <c r="J4495" i="1"/>
  <c r="K4495" i="1" s="1"/>
  <c r="J4496" i="1"/>
  <c r="K4496" i="1" s="1"/>
  <c r="J4497" i="1"/>
  <c r="K4497" i="1" s="1"/>
  <c r="J4498" i="1"/>
  <c r="K4498" i="1" s="1"/>
  <c r="J4499" i="1"/>
  <c r="K4499" i="1" s="1"/>
  <c r="J4500" i="1"/>
  <c r="K4500" i="1" s="1"/>
  <c r="J4501" i="1"/>
  <c r="K4501" i="1" s="1"/>
  <c r="J4502" i="1"/>
  <c r="K4502" i="1" s="1"/>
  <c r="J4503" i="1"/>
  <c r="K4503" i="1" s="1"/>
  <c r="J4504" i="1"/>
  <c r="K4504" i="1" s="1"/>
  <c r="J4505" i="1"/>
  <c r="K4505" i="1" s="1"/>
  <c r="J4506" i="1"/>
  <c r="K4506" i="1" s="1"/>
  <c r="J4507" i="1"/>
  <c r="K4507" i="1" s="1"/>
  <c r="J4508" i="1"/>
  <c r="K4508" i="1" s="1"/>
  <c r="J4509" i="1"/>
  <c r="K4509" i="1" s="1"/>
  <c r="J4510" i="1"/>
  <c r="K4510" i="1" s="1"/>
  <c r="J4511" i="1"/>
  <c r="K4511" i="1" s="1"/>
  <c r="J4512" i="1"/>
  <c r="K4512" i="1" s="1"/>
  <c r="J4513" i="1"/>
  <c r="K4513" i="1" s="1"/>
  <c r="J4514" i="1"/>
  <c r="K4514" i="1" s="1"/>
  <c r="J4515" i="1"/>
  <c r="K4515" i="1" s="1"/>
  <c r="J4516" i="1"/>
  <c r="K4516" i="1" s="1"/>
  <c r="J4517" i="1"/>
  <c r="K4517" i="1" s="1"/>
  <c r="J4518" i="1"/>
  <c r="K4518" i="1" s="1"/>
  <c r="J4519" i="1"/>
  <c r="K4519" i="1" s="1"/>
  <c r="J4520" i="1"/>
  <c r="K4520" i="1" s="1"/>
  <c r="J4521" i="1"/>
  <c r="K4521" i="1" s="1"/>
  <c r="J4522" i="1"/>
  <c r="K4522" i="1" s="1"/>
  <c r="J4523" i="1"/>
  <c r="K4523" i="1" s="1"/>
  <c r="J4524" i="1"/>
  <c r="K4524" i="1" s="1"/>
  <c r="J4525" i="1"/>
  <c r="K4525" i="1" s="1"/>
  <c r="J4526" i="1"/>
  <c r="K4526" i="1" s="1"/>
  <c r="J4527" i="1"/>
  <c r="K4527" i="1" s="1"/>
  <c r="J4528" i="1"/>
  <c r="K4528" i="1" s="1"/>
  <c r="J4529" i="1"/>
  <c r="K4529" i="1" s="1"/>
  <c r="J4530" i="1"/>
  <c r="K4530" i="1" s="1"/>
  <c r="J4531" i="1"/>
  <c r="K4531" i="1" s="1"/>
  <c r="J4532" i="1"/>
  <c r="K4532" i="1" s="1"/>
  <c r="J4533" i="1"/>
  <c r="K4533" i="1" s="1"/>
  <c r="J4534" i="1"/>
  <c r="K4534" i="1" s="1"/>
  <c r="J4535" i="1"/>
  <c r="K4535" i="1" s="1"/>
  <c r="J4536" i="1"/>
  <c r="K4536" i="1" s="1"/>
  <c r="J4537" i="1"/>
  <c r="K4537" i="1" s="1"/>
  <c r="J4538" i="1"/>
  <c r="K4538" i="1" s="1"/>
  <c r="J4539" i="1"/>
  <c r="K4539" i="1" s="1"/>
  <c r="J4540" i="1"/>
  <c r="K4540" i="1" s="1"/>
  <c r="J4541" i="1"/>
  <c r="K4541" i="1" s="1"/>
  <c r="J4542" i="1"/>
  <c r="K4542" i="1" s="1"/>
  <c r="J4543" i="1"/>
  <c r="K4543" i="1" s="1"/>
  <c r="J4544" i="1"/>
  <c r="K4544" i="1" s="1"/>
  <c r="J4545" i="1"/>
  <c r="K4545" i="1" s="1"/>
  <c r="J4546" i="1"/>
  <c r="K4546" i="1" s="1"/>
  <c r="J4547" i="1"/>
  <c r="K4547" i="1" s="1"/>
  <c r="J4548" i="1"/>
  <c r="K4548" i="1" s="1"/>
  <c r="J4549" i="1"/>
  <c r="K4549" i="1" s="1"/>
  <c r="J4550" i="1"/>
  <c r="K4550" i="1" s="1"/>
  <c r="J4551" i="1"/>
  <c r="K4551" i="1" s="1"/>
  <c r="J4552" i="1"/>
  <c r="K4552" i="1" s="1"/>
  <c r="J4553" i="1"/>
  <c r="K4553" i="1" s="1"/>
  <c r="J4554" i="1"/>
  <c r="K4554" i="1" s="1"/>
  <c r="J4555" i="1"/>
  <c r="K4555" i="1" s="1"/>
  <c r="J4556" i="1"/>
  <c r="K4556" i="1" s="1"/>
  <c r="J4557" i="1"/>
  <c r="K4557" i="1" s="1"/>
  <c r="J4558" i="1"/>
  <c r="K4558" i="1" s="1"/>
  <c r="J4559" i="1"/>
  <c r="K4559" i="1" s="1"/>
  <c r="J4560" i="1"/>
  <c r="K4560" i="1" s="1"/>
  <c r="J4561" i="1"/>
  <c r="K4561" i="1" s="1"/>
  <c r="J4562" i="1"/>
  <c r="K4562" i="1" s="1"/>
  <c r="J4563" i="1"/>
  <c r="K4563" i="1" s="1"/>
  <c r="J4564" i="1"/>
  <c r="K4564" i="1" s="1"/>
  <c r="J4565" i="1"/>
  <c r="K4565" i="1" s="1"/>
  <c r="J4566" i="1"/>
  <c r="K4566" i="1" s="1"/>
  <c r="J4567" i="1"/>
  <c r="K4567" i="1" s="1"/>
  <c r="J4568" i="1"/>
  <c r="K4568" i="1" s="1"/>
  <c r="J4569" i="1"/>
  <c r="K4569" i="1" s="1"/>
  <c r="J4570" i="1"/>
  <c r="K4570" i="1" s="1"/>
  <c r="J4571" i="1"/>
  <c r="K4571" i="1" s="1"/>
  <c r="J4572" i="1"/>
  <c r="K4572" i="1" s="1"/>
  <c r="J4573" i="1"/>
  <c r="K4573" i="1" s="1"/>
  <c r="J4574" i="1"/>
  <c r="K4574" i="1" s="1"/>
  <c r="J4575" i="1"/>
  <c r="K4575" i="1" s="1"/>
  <c r="J4576" i="1"/>
  <c r="K4576" i="1" s="1"/>
  <c r="J4577" i="1"/>
  <c r="K4577" i="1" s="1"/>
  <c r="J4578" i="1"/>
  <c r="K4578" i="1" s="1"/>
  <c r="J4579" i="1"/>
  <c r="K4579" i="1" s="1"/>
  <c r="J4580" i="1"/>
  <c r="K4580" i="1" s="1"/>
  <c r="J4581" i="1"/>
  <c r="K4581" i="1" s="1"/>
  <c r="J4582" i="1"/>
  <c r="K4582" i="1" s="1"/>
  <c r="J4583" i="1"/>
  <c r="K4583" i="1" s="1"/>
  <c r="J4584" i="1"/>
  <c r="K4584" i="1" s="1"/>
  <c r="J4585" i="1"/>
  <c r="K4585" i="1" s="1"/>
  <c r="J4586" i="1"/>
  <c r="K4586" i="1" s="1"/>
  <c r="J4587" i="1"/>
  <c r="K4587" i="1" s="1"/>
  <c r="J4588" i="1"/>
  <c r="K4588" i="1" s="1"/>
  <c r="J4589" i="1"/>
  <c r="K4589" i="1" s="1"/>
  <c r="J4590" i="1"/>
  <c r="K4590" i="1" s="1"/>
  <c r="J4591" i="1"/>
  <c r="K4591" i="1" s="1"/>
  <c r="J4592" i="1"/>
  <c r="K4592" i="1" s="1"/>
  <c r="J4593" i="1"/>
  <c r="K4593" i="1" s="1"/>
  <c r="J4594" i="1"/>
  <c r="K4594" i="1" s="1"/>
  <c r="J4595" i="1"/>
  <c r="K4595" i="1" s="1"/>
  <c r="J4596" i="1"/>
  <c r="K4596" i="1" s="1"/>
  <c r="J4597" i="1"/>
  <c r="K4597" i="1" s="1"/>
  <c r="J4598" i="1"/>
  <c r="K4598" i="1" s="1"/>
  <c r="J4599" i="1"/>
  <c r="K4599" i="1" s="1"/>
  <c r="J4600" i="1"/>
  <c r="K4600" i="1" s="1"/>
  <c r="J4601" i="1"/>
  <c r="K4601" i="1" s="1"/>
  <c r="J4602" i="1"/>
  <c r="K4602" i="1" s="1"/>
  <c r="J4603" i="1"/>
  <c r="K4603" i="1" s="1"/>
  <c r="J4604" i="1"/>
  <c r="K4604" i="1" s="1"/>
  <c r="J4605" i="1"/>
  <c r="K4605" i="1" s="1"/>
  <c r="J4606" i="1"/>
  <c r="K4606" i="1" s="1"/>
  <c r="J4607" i="1"/>
  <c r="K4607" i="1" s="1"/>
  <c r="J4608" i="1"/>
  <c r="K4608" i="1" s="1"/>
  <c r="J4609" i="1"/>
  <c r="K4609" i="1" s="1"/>
  <c r="J4610" i="1"/>
  <c r="K4610" i="1" s="1"/>
  <c r="J4611" i="1"/>
  <c r="K4611" i="1" s="1"/>
  <c r="J4612" i="1"/>
  <c r="K4612" i="1" s="1"/>
  <c r="J4613" i="1"/>
  <c r="K4613" i="1" s="1"/>
  <c r="J4614" i="1"/>
  <c r="K4614" i="1" s="1"/>
  <c r="J4615" i="1"/>
  <c r="K4615" i="1" s="1"/>
  <c r="J4616" i="1"/>
  <c r="K4616" i="1" s="1"/>
  <c r="J4617" i="1"/>
  <c r="K4617" i="1" s="1"/>
  <c r="J4618" i="1"/>
  <c r="K4618" i="1" s="1"/>
  <c r="J4619" i="1"/>
  <c r="K4619" i="1" s="1"/>
  <c r="J4620" i="1"/>
  <c r="K4620" i="1" s="1"/>
  <c r="J4621" i="1"/>
  <c r="K4621" i="1" s="1"/>
  <c r="J4622" i="1"/>
  <c r="K4622" i="1" s="1"/>
  <c r="J4623" i="1"/>
  <c r="K4623" i="1" s="1"/>
  <c r="J4624" i="1"/>
  <c r="K4624" i="1" s="1"/>
  <c r="J4625" i="1"/>
  <c r="K4625" i="1" s="1"/>
  <c r="J4626" i="1"/>
  <c r="K4626" i="1" s="1"/>
  <c r="J4627" i="1"/>
  <c r="K4627" i="1" s="1"/>
  <c r="J4628" i="1"/>
  <c r="K4628" i="1" s="1"/>
  <c r="J4629" i="1"/>
  <c r="K4629" i="1" s="1"/>
  <c r="J4630" i="1"/>
  <c r="K4630" i="1" s="1"/>
  <c r="J4631" i="1"/>
  <c r="K4631" i="1" s="1"/>
  <c r="J4632" i="1"/>
  <c r="K4632" i="1" s="1"/>
  <c r="J4633" i="1"/>
  <c r="K4633" i="1" s="1"/>
  <c r="J4634" i="1"/>
  <c r="K4634" i="1" s="1"/>
  <c r="J4635" i="1"/>
  <c r="K4635" i="1" s="1"/>
  <c r="J4636" i="1"/>
  <c r="K4636" i="1" s="1"/>
  <c r="J4637" i="1"/>
  <c r="K4637" i="1" s="1"/>
  <c r="J4638" i="1"/>
  <c r="K4638" i="1" s="1"/>
  <c r="J4639" i="1"/>
  <c r="K4639" i="1" s="1"/>
  <c r="J4640" i="1"/>
  <c r="K4640" i="1" s="1"/>
  <c r="J4641" i="1"/>
  <c r="K4641" i="1" s="1"/>
  <c r="J4642" i="1"/>
  <c r="K4642" i="1" s="1"/>
  <c r="J4643" i="1"/>
  <c r="K4643" i="1" s="1"/>
  <c r="J4644" i="1"/>
  <c r="K4644" i="1" s="1"/>
  <c r="J4645" i="1"/>
  <c r="K4645" i="1" s="1"/>
  <c r="J4646" i="1"/>
  <c r="K4646" i="1" s="1"/>
  <c r="J4647" i="1"/>
  <c r="K4647" i="1" s="1"/>
  <c r="J4648" i="1"/>
  <c r="K4648" i="1" s="1"/>
  <c r="J4649" i="1"/>
  <c r="K4649" i="1" s="1"/>
  <c r="J4650" i="1"/>
  <c r="K4650" i="1" s="1"/>
  <c r="J4651" i="1"/>
  <c r="K4651" i="1" s="1"/>
  <c r="J4652" i="1"/>
  <c r="K4652" i="1" s="1"/>
  <c r="J4653" i="1"/>
  <c r="K4653" i="1" s="1"/>
  <c r="J4654" i="1"/>
  <c r="K4654" i="1" s="1"/>
  <c r="J4655" i="1"/>
  <c r="K4655" i="1" s="1"/>
  <c r="J4656" i="1"/>
  <c r="K4656" i="1" s="1"/>
  <c r="J4657" i="1"/>
  <c r="K4657" i="1" s="1"/>
  <c r="J4658" i="1"/>
  <c r="K4658" i="1" s="1"/>
  <c r="J4659" i="1"/>
  <c r="K4659" i="1" s="1"/>
  <c r="J4660" i="1"/>
  <c r="K4660" i="1" s="1"/>
  <c r="J4661" i="1"/>
  <c r="K4661" i="1" s="1"/>
  <c r="J4662" i="1"/>
  <c r="K4662" i="1" s="1"/>
  <c r="J4663" i="1"/>
  <c r="K4663" i="1" s="1"/>
  <c r="J4664" i="1"/>
  <c r="K4664" i="1" s="1"/>
  <c r="J4665" i="1"/>
  <c r="K4665" i="1" s="1"/>
  <c r="J4666" i="1"/>
  <c r="K4666" i="1" s="1"/>
  <c r="J4667" i="1"/>
  <c r="K4667" i="1" s="1"/>
  <c r="J4668" i="1"/>
  <c r="K4668" i="1" s="1"/>
  <c r="J4669" i="1"/>
  <c r="K4669" i="1" s="1"/>
  <c r="J4670" i="1"/>
  <c r="K4670" i="1" s="1"/>
  <c r="J4671" i="1"/>
  <c r="K4671" i="1" s="1"/>
  <c r="J4672" i="1"/>
  <c r="K4672" i="1" s="1"/>
  <c r="J4673" i="1"/>
  <c r="K4673" i="1" s="1"/>
  <c r="J4674" i="1"/>
  <c r="K4674" i="1" s="1"/>
  <c r="J4675" i="1"/>
  <c r="K4675" i="1" s="1"/>
  <c r="J4676" i="1"/>
  <c r="K4676" i="1" s="1"/>
  <c r="J4677" i="1"/>
  <c r="K4677" i="1" s="1"/>
  <c r="J4678" i="1"/>
  <c r="K4678" i="1" s="1"/>
  <c r="J4679" i="1"/>
  <c r="K4679" i="1" s="1"/>
  <c r="J4680" i="1"/>
  <c r="K4680" i="1" s="1"/>
  <c r="J4681" i="1"/>
  <c r="K4681" i="1" s="1"/>
  <c r="J4682" i="1"/>
  <c r="K4682" i="1" s="1"/>
  <c r="J4683" i="1"/>
  <c r="K4683" i="1" s="1"/>
  <c r="J4684" i="1"/>
  <c r="K4684" i="1" s="1"/>
  <c r="J4685" i="1"/>
  <c r="K4685" i="1" s="1"/>
  <c r="J4686" i="1"/>
  <c r="K4686" i="1" s="1"/>
  <c r="J4687" i="1"/>
  <c r="K4687" i="1" s="1"/>
  <c r="J4688" i="1"/>
  <c r="K4688" i="1" s="1"/>
  <c r="J4689" i="1"/>
  <c r="K4689" i="1" s="1"/>
  <c r="J4690" i="1"/>
  <c r="K4690" i="1" s="1"/>
  <c r="J4691" i="1"/>
  <c r="K4691" i="1" s="1"/>
  <c r="J4692" i="1"/>
  <c r="K4692" i="1" s="1"/>
  <c r="J4693" i="1"/>
  <c r="K4693" i="1" s="1"/>
  <c r="J4694" i="1"/>
  <c r="K4694" i="1" s="1"/>
  <c r="J4695" i="1"/>
  <c r="K4695" i="1" s="1"/>
  <c r="J4696" i="1"/>
  <c r="K4696" i="1" s="1"/>
  <c r="J4697" i="1"/>
  <c r="K4697" i="1" s="1"/>
  <c r="J4698" i="1"/>
  <c r="K4698" i="1" s="1"/>
  <c r="J4699" i="1"/>
  <c r="K4699" i="1" s="1"/>
  <c r="J4700" i="1"/>
  <c r="K4700" i="1" s="1"/>
  <c r="J4701" i="1"/>
  <c r="K4701" i="1" s="1"/>
  <c r="J4702" i="1"/>
  <c r="K4702" i="1" s="1"/>
  <c r="J4703" i="1"/>
  <c r="K4703" i="1" s="1"/>
  <c r="J4704" i="1"/>
  <c r="K4704" i="1" s="1"/>
  <c r="J4705" i="1"/>
  <c r="K4705" i="1" s="1"/>
  <c r="J4706" i="1"/>
  <c r="K4706" i="1" s="1"/>
  <c r="J4707" i="1"/>
  <c r="K4707" i="1" s="1"/>
  <c r="J4708" i="1"/>
  <c r="K4708" i="1" s="1"/>
  <c r="J4709" i="1"/>
  <c r="K4709" i="1" s="1"/>
  <c r="J4710" i="1"/>
  <c r="K4710" i="1" s="1"/>
  <c r="J4711" i="1"/>
  <c r="K4711" i="1" s="1"/>
  <c r="J4712" i="1"/>
  <c r="K4712" i="1" s="1"/>
  <c r="J4713" i="1"/>
  <c r="K4713" i="1" s="1"/>
  <c r="J4714" i="1"/>
  <c r="K4714" i="1" s="1"/>
  <c r="J4715" i="1"/>
  <c r="K4715" i="1" s="1"/>
  <c r="J4716" i="1"/>
  <c r="K4716" i="1" s="1"/>
  <c r="J4717" i="1"/>
  <c r="K4717" i="1" s="1"/>
  <c r="J4718" i="1"/>
  <c r="K4718" i="1" s="1"/>
  <c r="J4719" i="1"/>
  <c r="K4719" i="1" s="1"/>
  <c r="J4720" i="1"/>
  <c r="K4720" i="1" s="1"/>
  <c r="J4721" i="1"/>
  <c r="K4721" i="1" s="1"/>
  <c r="J4722" i="1"/>
  <c r="K4722" i="1" s="1"/>
  <c r="J4723" i="1"/>
  <c r="K4723" i="1" s="1"/>
  <c r="J4724" i="1"/>
  <c r="K4724" i="1" s="1"/>
  <c r="J4725" i="1"/>
  <c r="K4725" i="1" s="1"/>
  <c r="J4726" i="1"/>
  <c r="K4726" i="1" s="1"/>
  <c r="J4727" i="1"/>
  <c r="K4727" i="1" s="1"/>
  <c r="J4728" i="1"/>
  <c r="K4728" i="1" s="1"/>
  <c r="J4729" i="1"/>
  <c r="K4729" i="1" s="1"/>
  <c r="J4730" i="1"/>
  <c r="K4730" i="1" s="1"/>
  <c r="J4731" i="1"/>
  <c r="K4731" i="1" s="1"/>
  <c r="J4732" i="1"/>
  <c r="K4732" i="1" s="1"/>
  <c r="J4733" i="1"/>
  <c r="K4733" i="1" s="1"/>
  <c r="J4734" i="1"/>
  <c r="K4734" i="1" s="1"/>
  <c r="J4735" i="1"/>
  <c r="K4735" i="1" s="1"/>
  <c r="J4736" i="1"/>
  <c r="K4736" i="1" s="1"/>
  <c r="J4737" i="1"/>
  <c r="K4737" i="1" s="1"/>
  <c r="J4738" i="1"/>
  <c r="K4738" i="1" s="1"/>
  <c r="J4739" i="1"/>
  <c r="K4739" i="1" s="1"/>
  <c r="J4740" i="1"/>
  <c r="K4740" i="1" s="1"/>
  <c r="J4741" i="1"/>
  <c r="K4741" i="1" s="1"/>
  <c r="J4742" i="1"/>
  <c r="K4742" i="1" s="1"/>
  <c r="J4743" i="1"/>
  <c r="K4743" i="1" s="1"/>
  <c r="J4744" i="1"/>
  <c r="K4744" i="1" s="1"/>
  <c r="J4745" i="1"/>
  <c r="K4745" i="1" s="1"/>
  <c r="J4746" i="1"/>
  <c r="K4746" i="1" s="1"/>
  <c r="J4747" i="1"/>
  <c r="K4747" i="1" s="1"/>
  <c r="J4748" i="1"/>
  <c r="K4748" i="1" s="1"/>
  <c r="J4749" i="1"/>
  <c r="K4749" i="1" s="1"/>
  <c r="J4750" i="1"/>
  <c r="K4750" i="1" s="1"/>
  <c r="J4751" i="1"/>
  <c r="K4751" i="1" s="1"/>
  <c r="J4752" i="1"/>
  <c r="K4752" i="1" s="1"/>
  <c r="J4753" i="1"/>
  <c r="K4753" i="1" s="1"/>
  <c r="J4754" i="1"/>
  <c r="K4754" i="1" s="1"/>
  <c r="J4755" i="1"/>
  <c r="K4755" i="1" s="1"/>
  <c r="J4756" i="1"/>
  <c r="K4756" i="1" s="1"/>
  <c r="J4757" i="1"/>
  <c r="K4757" i="1" s="1"/>
  <c r="J4758" i="1"/>
  <c r="K4758" i="1" s="1"/>
  <c r="J4759" i="1"/>
  <c r="K4759" i="1" s="1"/>
  <c r="J4760" i="1"/>
  <c r="K4760" i="1" s="1"/>
  <c r="J4761" i="1"/>
  <c r="K4761" i="1" s="1"/>
  <c r="J4762" i="1"/>
  <c r="K4762" i="1" s="1"/>
  <c r="J4763" i="1"/>
  <c r="K4763" i="1" s="1"/>
  <c r="J4764" i="1"/>
  <c r="K4764" i="1" s="1"/>
  <c r="J4765" i="1"/>
  <c r="K4765" i="1" s="1"/>
  <c r="J4766" i="1"/>
  <c r="K4766" i="1" s="1"/>
  <c r="J4767" i="1"/>
  <c r="K4767" i="1" s="1"/>
  <c r="J4768" i="1"/>
  <c r="K4768" i="1" s="1"/>
  <c r="J4769" i="1"/>
  <c r="K4769" i="1" s="1"/>
  <c r="J4770" i="1"/>
  <c r="K4770" i="1" s="1"/>
  <c r="J4771" i="1"/>
  <c r="K4771" i="1" s="1"/>
  <c r="J4772" i="1"/>
  <c r="K4772" i="1" s="1"/>
  <c r="J4773" i="1"/>
  <c r="K4773" i="1" s="1"/>
  <c r="J4774" i="1"/>
  <c r="K4774" i="1" s="1"/>
  <c r="J4775" i="1"/>
  <c r="K4775" i="1" s="1"/>
  <c r="J4776" i="1"/>
  <c r="K4776" i="1" s="1"/>
  <c r="J4777" i="1"/>
  <c r="K4777" i="1" s="1"/>
  <c r="J4778" i="1"/>
  <c r="K4778" i="1" s="1"/>
  <c r="J4779" i="1"/>
  <c r="K4779" i="1" s="1"/>
  <c r="J4780" i="1"/>
  <c r="K4780" i="1" s="1"/>
  <c r="J4781" i="1"/>
  <c r="K4781" i="1" s="1"/>
  <c r="J4782" i="1"/>
  <c r="K4782" i="1" s="1"/>
  <c r="J4783" i="1"/>
  <c r="K4783" i="1" s="1"/>
  <c r="J4784" i="1"/>
  <c r="K4784" i="1" s="1"/>
  <c r="J4785" i="1"/>
  <c r="K4785" i="1" s="1"/>
  <c r="J4786" i="1"/>
  <c r="K4786" i="1" s="1"/>
  <c r="J4787" i="1"/>
  <c r="K4787" i="1" s="1"/>
  <c r="J4788" i="1"/>
  <c r="K4788" i="1" s="1"/>
  <c r="J4789" i="1"/>
  <c r="K4789" i="1" s="1"/>
  <c r="J4790" i="1"/>
  <c r="K4790" i="1" s="1"/>
  <c r="J4791" i="1"/>
  <c r="K4791" i="1" s="1"/>
  <c r="J4792" i="1"/>
  <c r="K4792" i="1" s="1"/>
  <c r="J4793" i="1"/>
  <c r="K4793" i="1" s="1"/>
  <c r="J4794" i="1"/>
  <c r="K4794" i="1" s="1"/>
  <c r="J4795" i="1"/>
  <c r="K4795" i="1" s="1"/>
  <c r="J4796" i="1"/>
  <c r="K4796" i="1" s="1"/>
  <c r="J4797" i="1"/>
  <c r="K4797" i="1" s="1"/>
  <c r="J4798" i="1"/>
  <c r="K4798" i="1" s="1"/>
  <c r="J4799" i="1"/>
  <c r="K4799" i="1" s="1"/>
  <c r="J4800" i="1"/>
  <c r="K4800" i="1" s="1"/>
  <c r="J4801" i="1"/>
  <c r="K4801" i="1" s="1"/>
  <c r="J4802" i="1"/>
  <c r="K4802" i="1" s="1"/>
  <c r="J4803" i="1"/>
  <c r="K4803" i="1" s="1"/>
  <c r="J4804" i="1"/>
  <c r="K4804" i="1" s="1"/>
  <c r="J4805" i="1"/>
  <c r="K4805" i="1" s="1"/>
  <c r="J4806" i="1"/>
  <c r="K4806" i="1" s="1"/>
  <c r="J4807" i="1"/>
  <c r="K4807" i="1" s="1"/>
  <c r="J4808" i="1"/>
  <c r="K4808" i="1" s="1"/>
  <c r="J4809" i="1"/>
  <c r="K4809" i="1" s="1"/>
  <c r="J4810" i="1"/>
  <c r="K4810" i="1" s="1"/>
  <c r="J4811" i="1"/>
  <c r="K4811" i="1" s="1"/>
  <c r="J4812" i="1"/>
  <c r="K4812" i="1" s="1"/>
  <c r="J4813" i="1"/>
  <c r="K4813" i="1" s="1"/>
  <c r="J4814" i="1"/>
  <c r="K4814" i="1" s="1"/>
  <c r="J4815" i="1"/>
  <c r="K4815" i="1" s="1"/>
  <c r="J4816" i="1"/>
  <c r="K4816" i="1" s="1"/>
  <c r="J4817" i="1"/>
  <c r="K4817" i="1" s="1"/>
  <c r="J4818" i="1"/>
  <c r="K4818" i="1" s="1"/>
  <c r="J4819" i="1"/>
  <c r="K4819" i="1" s="1"/>
  <c r="J4820" i="1"/>
  <c r="K4820" i="1" s="1"/>
  <c r="J4821" i="1"/>
  <c r="K4821" i="1" s="1"/>
  <c r="J4822" i="1"/>
  <c r="K4822" i="1" s="1"/>
  <c r="J4823" i="1"/>
  <c r="K4823" i="1" s="1"/>
  <c r="J4824" i="1"/>
  <c r="K4824" i="1" s="1"/>
  <c r="J4825" i="1"/>
  <c r="K4825" i="1" s="1"/>
  <c r="J4826" i="1"/>
  <c r="K4826" i="1" s="1"/>
  <c r="J4827" i="1"/>
  <c r="K4827" i="1" s="1"/>
  <c r="J4828" i="1"/>
  <c r="K4828" i="1" s="1"/>
  <c r="J4829" i="1"/>
  <c r="K4829" i="1" s="1"/>
  <c r="J4830" i="1"/>
  <c r="K4830" i="1" s="1"/>
  <c r="J4831" i="1"/>
  <c r="K4831" i="1" s="1"/>
  <c r="J4832" i="1"/>
  <c r="K4832" i="1" s="1"/>
  <c r="J4833" i="1"/>
  <c r="K4833" i="1" s="1"/>
  <c r="J4834" i="1"/>
  <c r="K4834" i="1" s="1"/>
  <c r="J4835" i="1"/>
  <c r="K4835" i="1" s="1"/>
  <c r="J4836" i="1"/>
  <c r="K4836" i="1" s="1"/>
  <c r="J4837" i="1"/>
  <c r="K4837" i="1" s="1"/>
  <c r="J4838" i="1"/>
  <c r="K4838" i="1" s="1"/>
  <c r="J4839" i="1"/>
  <c r="K4839" i="1" s="1"/>
  <c r="J4840" i="1"/>
  <c r="K4840" i="1" s="1"/>
  <c r="J4841" i="1"/>
  <c r="K4841" i="1" s="1"/>
  <c r="J4842" i="1"/>
  <c r="K4842" i="1" s="1"/>
  <c r="J4843" i="1"/>
  <c r="K4843" i="1" s="1"/>
  <c r="J4844" i="1"/>
  <c r="K4844" i="1" s="1"/>
  <c r="J4845" i="1"/>
  <c r="K4845" i="1" s="1"/>
  <c r="J4846" i="1"/>
  <c r="K4846" i="1" s="1"/>
  <c r="J4847" i="1"/>
  <c r="K4847" i="1" s="1"/>
  <c r="J4848" i="1"/>
  <c r="K4848" i="1" s="1"/>
  <c r="J4849" i="1"/>
  <c r="K4849" i="1" s="1"/>
  <c r="J4850" i="1"/>
  <c r="K4850" i="1" s="1"/>
  <c r="J4851" i="1"/>
  <c r="K4851" i="1" s="1"/>
  <c r="J4852" i="1"/>
  <c r="K4852" i="1" s="1"/>
  <c r="J4853" i="1"/>
  <c r="K4853" i="1" s="1"/>
  <c r="J4854" i="1"/>
  <c r="K4854" i="1" s="1"/>
  <c r="J4855" i="1"/>
  <c r="K4855" i="1" s="1"/>
  <c r="J4856" i="1"/>
  <c r="K4856" i="1" s="1"/>
  <c r="J4857" i="1"/>
  <c r="K4857" i="1" s="1"/>
  <c r="J4858" i="1"/>
  <c r="K4858" i="1" s="1"/>
  <c r="J4859" i="1"/>
  <c r="K4859" i="1" s="1"/>
  <c r="J4860" i="1"/>
  <c r="K4860" i="1" s="1"/>
  <c r="J4861" i="1"/>
  <c r="K4861" i="1" s="1"/>
  <c r="J4862" i="1"/>
  <c r="K4862" i="1" s="1"/>
  <c r="J4863" i="1"/>
  <c r="K4863" i="1" s="1"/>
  <c r="J4864" i="1"/>
  <c r="K4864" i="1" s="1"/>
  <c r="J4865" i="1"/>
  <c r="K4865" i="1" s="1"/>
  <c r="J4866" i="1"/>
  <c r="K4866" i="1" s="1"/>
  <c r="J4867" i="1"/>
  <c r="K4867" i="1" s="1"/>
  <c r="J4868" i="1"/>
  <c r="K4868" i="1" s="1"/>
  <c r="J4869" i="1"/>
  <c r="K4869" i="1" s="1"/>
  <c r="J4870" i="1"/>
  <c r="K4870" i="1" s="1"/>
  <c r="J4871" i="1"/>
  <c r="K4871" i="1" s="1"/>
  <c r="J4872" i="1"/>
  <c r="K4872" i="1" s="1"/>
  <c r="J4873" i="1"/>
  <c r="K4873" i="1" s="1"/>
  <c r="J4874" i="1"/>
  <c r="K4874" i="1" s="1"/>
  <c r="J4875" i="1"/>
  <c r="K4875" i="1" s="1"/>
  <c r="J4876" i="1"/>
  <c r="K4876" i="1" s="1"/>
  <c r="J4877" i="1"/>
  <c r="K4877" i="1" s="1"/>
  <c r="J4878" i="1"/>
  <c r="K4878" i="1" s="1"/>
  <c r="J4879" i="1"/>
  <c r="K4879" i="1" s="1"/>
  <c r="J4880" i="1"/>
  <c r="K4880" i="1" s="1"/>
  <c r="J4881" i="1"/>
  <c r="K4881" i="1" s="1"/>
  <c r="J4882" i="1"/>
  <c r="K4882" i="1" s="1"/>
  <c r="J4883" i="1"/>
  <c r="K4883" i="1" s="1"/>
  <c r="J4884" i="1"/>
  <c r="K4884" i="1" s="1"/>
  <c r="J4885" i="1"/>
  <c r="K4885" i="1" s="1"/>
  <c r="J4886" i="1"/>
  <c r="K4886" i="1" s="1"/>
  <c r="J4887" i="1"/>
  <c r="K4887" i="1" s="1"/>
  <c r="J4888" i="1"/>
  <c r="K4888" i="1" s="1"/>
  <c r="J4889" i="1"/>
  <c r="K4889" i="1" s="1"/>
  <c r="J4890" i="1"/>
  <c r="K4890" i="1" s="1"/>
  <c r="J4891" i="1"/>
  <c r="K4891" i="1" s="1"/>
  <c r="J4892" i="1"/>
  <c r="K4892" i="1" s="1"/>
  <c r="J4893" i="1"/>
  <c r="K4893" i="1" s="1"/>
  <c r="J4894" i="1"/>
  <c r="K4894" i="1" s="1"/>
  <c r="J4895" i="1"/>
  <c r="K4895" i="1" s="1"/>
  <c r="J4896" i="1"/>
  <c r="K4896" i="1" s="1"/>
  <c r="J4897" i="1"/>
  <c r="K4897" i="1" s="1"/>
  <c r="J4898" i="1"/>
  <c r="K4898" i="1" s="1"/>
  <c r="J4899" i="1"/>
  <c r="K4899" i="1" s="1"/>
  <c r="J4900" i="1"/>
  <c r="K4900" i="1" s="1"/>
  <c r="J4901" i="1"/>
  <c r="K4901" i="1" s="1"/>
  <c r="J4902" i="1"/>
  <c r="K4902" i="1" s="1"/>
  <c r="J4903" i="1"/>
  <c r="K4903" i="1" s="1"/>
  <c r="J4904" i="1"/>
  <c r="K4904" i="1" s="1"/>
  <c r="J4905" i="1"/>
  <c r="K4905" i="1" s="1"/>
  <c r="J4906" i="1"/>
  <c r="K4906" i="1" s="1"/>
  <c r="J4907" i="1"/>
  <c r="K4907" i="1" s="1"/>
  <c r="J4908" i="1"/>
  <c r="K4908" i="1" s="1"/>
  <c r="J4909" i="1"/>
  <c r="K4909" i="1" s="1"/>
  <c r="J4910" i="1"/>
  <c r="K4910" i="1" s="1"/>
  <c r="J4911" i="1"/>
  <c r="K4911" i="1" s="1"/>
  <c r="J4912" i="1"/>
  <c r="K4912" i="1" s="1"/>
  <c r="J4913" i="1"/>
  <c r="K4913" i="1" s="1"/>
  <c r="J4914" i="1"/>
  <c r="K4914" i="1" s="1"/>
  <c r="J4915" i="1"/>
  <c r="K4915" i="1" s="1"/>
  <c r="J4916" i="1"/>
  <c r="K4916" i="1" s="1"/>
  <c r="J4917" i="1"/>
  <c r="K4917" i="1" s="1"/>
  <c r="J4918" i="1"/>
  <c r="K4918" i="1" s="1"/>
  <c r="J4919" i="1"/>
  <c r="K4919" i="1" s="1"/>
  <c r="J4920" i="1"/>
  <c r="K4920" i="1" s="1"/>
  <c r="J4921" i="1"/>
  <c r="K4921" i="1" s="1"/>
  <c r="J4922" i="1"/>
  <c r="K4922" i="1" s="1"/>
  <c r="J4923" i="1"/>
  <c r="K4923" i="1" s="1"/>
  <c r="J4924" i="1"/>
  <c r="K4924" i="1" s="1"/>
  <c r="J4925" i="1"/>
  <c r="K4925" i="1" s="1"/>
  <c r="J4926" i="1"/>
  <c r="K4926" i="1" s="1"/>
  <c r="J4927" i="1"/>
  <c r="K4927" i="1" s="1"/>
  <c r="J4928" i="1"/>
  <c r="K4928" i="1" s="1"/>
  <c r="J4929" i="1"/>
  <c r="K4929" i="1" s="1"/>
  <c r="J4930" i="1"/>
  <c r="K4930" i="1" s="1"/>
  <c r="J4931" i="1"/>
  <c r="K4931" i="1" s="1"/>
  <c r="J4932" i="1"/>
  <c r="K4932" i="1" s="1"/>
  <c r="J4933" i="1"/>
  <c r="K4933" i="1" s="1"/>
  <c r="J4934" i="1"/>
  <c r="K4934" i="1" s="1"/>
  <c r="J4935" i="1"/>
  <c r="K4935" i="1" s="1"/>
  <c r="J4936" i="1"/>
  <c r="K4936" i="1" s="1"/>
  <c r="J4937" i="1"/>
  <c r="K4937" i="1" s="1"/>
  <c r="J4938" i="1"/>
  <c r="K4938" i="1" s="1"/>
  <c r="J4939" i="1"/>
  <c r="K4939" i="1" s="1"/>
  <c r="J4940" i="1"/>
  <c r="K4940" i="1" s="1"/>
  <c r="J4941" i="1"/>
  <c r="K4941" i="1" s="1"/>
  <c r="J4942" i="1"/>
  <c r="K4942" i="1" s="1"/>
  <c r="J4943" i="1"/>
  <c r="K4943" i="1" s="1"/>
  <c r="J4944" i="1"/>
  <c r="K4944" i="1" s="1"/>
  <c r="J4945" i="1"/>
  <c r="K4945" i="1" s="1"/>
  <c r="J4946" i="1"/>
  <c r="K4946" i="1" s="1"/>
  <c r="J4947" i="1"/>
  <c r="K4947" i="1" s="1"/>
  <c r="J4948" i="1"/>
  <c r="K4948" i="1" s="1"/>
  <c r="J4949" i="1"/>
  <c r="K4949" i="1" s="1"/>
  <c r="J4950" i="1"/>
  <c r="K4950" i="1" s="1"/>
  <c r="J4951" i="1"/>
  <c r="K4951" i="1" s="1"/>
  <c r="J4952" i="1"/>
  <c r="K4952" i="1" s="1"/>
  <c r="J4953" i="1"/>
  <c r="K4953" i="1" s="1"/>
  <c r="J4954" i="1"/>
  <c r="K4954" i="1" s="1"/>
  <c r="J4955" i="1"/>
  <c r="K4955" i="1" s="1"/>
  <c r="J4956" i="1"/>
  <c r="K4956" i="1" s="1"/>
  <c r="J4957" i="1"/>
  <c r="K4957" i="1" s="1"/>
  <c r="J4958" i="1"/>
  <c r="K4958" i="1" s="1"/>
  <c r="J4959" i="1"/>
  <c r="K4959" i="1" s="1"/>
  <c r="J4960" i="1"/>
  <c r="K4960" i="1" s="1"/>
  <c r="J4961" i="1"/>
  <c r="K4961" i="1" s="1"/>
  <c r="J4962" i="1"/>
  <c r="K4962" i="1" s="1"/>
  <c r="J4963" i="1"/>
  <c r="K4963" i="1" s="1"/>
  <c r="J4964" i="1"/>
  <c r="K4964" i="1" s="1"/>
  <c r="J4965" i="1"/>
  <c r="K4965" i="1" s="1"/>
  <c r="J4966" i="1"/>
  <c r="K4966" i="1" s="1"/>
  <c r="J4967" i="1"/>
  <c r="K4967" i="1" s="1"/>
  <c r="J4968" i="1"/>
  <c r="K4968" i="1" s="1"/>
  <c r="J4969" i="1"/>
  <c r="K4969" i="1" s="1"/>
  <c r="J4970" i="1"/>
  <c r="K4970" i="1" s="1"/>
  <c r="J4971" i="1"/>
  <c r="K4971" i="1" s="1"/>
  <c r="J4972" i="1"/>
  <c r="K4972" i="1" s="1"/>
  <c r="J4973" i="1"/>
  <c r="K4973" i="1" s="1"/>
  <c r="J4974" i="1"/>
  <c r="K4974" i="1" s="1"/>
  <c r="J4975" i="1"/>
  <c r="K4975" i="1" s="1"/>
  <c r="J4976" i="1"/>
  <c r="K4976" i="1" s="1"/>
  <c r="J4977" i="1"/>
  <c r="K4977" i="1" s="1"/>
  <c r="J4978" i="1"/>
  <c r="K4978" i="1" s="1"/>
  <c r="J4979" i="1"/>
  <c r="K4979" i="1" s="1"/>
  <c r="J4980" i="1"/>
  <c r="K4980" i="1" s="1"/>
  <c r="J4981" i="1"/>
  <c r="K4981" i="1" s="1"/>
  <c r="J4982" i="1"/>
  <c r="K4982" i="1" s="1"/>
  <c r="J4983" i="1"/>
  <c r="K4983" i="1" s="1"/>
  <c r="J4984" i="1"/>
  <c r="K4984" i="1" s="1"/>
  <c r="J4985" i="1"/>
  <c r="K4985" i="1" s="1"/>
  <c r="J4986" i="1"/>
  <c r="K4986" i="1" s="1"/>
  <c r="J4987" i="1"/>
  <c r="K4987" i="1" s="1"/>
  <c r="J4988" i="1"/>
  <c r="K4988" i="1" s="1"/>
  <c r="J4989" i="1"/>
  <c r="K4989" i="1" s="1"/>
  <c r="J4990" i="1"/>
  <c r="K4990" i="1" s="1"/>
  <c r="J4991" i="1"/>
  <c r="K4991" i="1" s="1"/>
  <c r="J4992" i="1"/>
  <c r="K4992" i="1" s="1"/>
  <c r="J4993" i="1"/>
  <c r="K4993" i="1" s="1"/>
  <c r="J4994" i="1"/>
  <c r="K4994" i="1" s="1"/>
  <c r="J4995" i="1"/>
  <c r="K4995" i="1" s="1"/>
  <c r="J4996" i="1"/>
  <c r="K4996" i="1" s="1"/>
  <c r="J4997" i="1"/>
  <c r="K4997" i="1" s="1"/>
  <c r="J4998" i="1"/>
  <c r="K4998" i="1" s="1"/>
  <c r="J4999" i="1"/>
  <c r="K4999" i="1" s="1"/>
  <c r="J5000" i="1"/>
  <c r="K5000" i="1" s="1"/>
  <c r="J5001" i="1"/>
  <c r="K5001" i="1" s="1"/>
  <c r="J5002" i="1"/>
  <c r="K5002" i="1" s="1"/>
  <c r="J5003" i="1"/>
  <c r="K5003" i="1" s="1"/>
  <c r="J5004" i="1"/>
  <c r="K5004" i="1" s="1"/>
  <c r="J5005" i="1"/>
  <c r="K5005" i="1" s="1"/>
  <c r="J5006" i="1"/>
  <c r="K5006" i="1" s="1"/>
  <c r="J5007" i="1"/>
  <c r="K5007" i="1" s="1"/>
  <c r="J5008" i="1"/>
  <c r="K5008" i="1" s="1"/>
  <c r="J5009" i="1"/>
  <c r="K5009" i="1" s="1"/>
  <c r="J5010" i="1"/>
  <c r="K5010" i="1" s="1"/>
  <c r="J5011" i="1"/>
  <c r="K5011" i="1" s="1"/>
  <c r="J5012" i="1"/>
  <c r="K5012" i="1" s="1"/>
  <c r="J5013" i="1"/>
  <c r="K5013" i="1" s="1"/>
  <c r="J5014" i="1"/>
  <c r="K5014" i="1" s="1"/>
  <c r="J5015" i="1"/>
  <c r="K5015" i="1" s="1"/>
  <c r="J5016" i="1"/>
  <c r="K5016" i="1" s="1"/>
  <c r="J5017" i="1"/>
  <c r="K5017" i="1" s="1"/>
  <c r="J5018" i="1"/>
  <c r="K5018" i="1" s="1"/>
  <c r="J5019" i="1"/>
  <c r="K5019" i="1" s="1"/>
  <c r="J5020" i="1"/>
  <c r="K5020" i="1" s="1"/>
  <c r="J5021" i="1"/>
  <c r="K5021" i="1" s="1"/>
  <c r="J5022" i="1"/>
  <c r="K5022" i="1" s="1"/>
  <c r="J5023" i="1"/>
  <c r="K5023" i="1" s="1"/>
  <c r="J5024" i="1"/>
  <c r="K5024" i="1" s="1"/>
  <c r="J5025" i="1"/>
  <c r="K5025" i="1" s="1"/>
  <c r="J5026" i="1"/>
  <c r="K5026" i="1" s="1"/>
  <c r="J5027" i="1"/>
  <c r="K5027" i="1" s="1"/>
  <c r="J5028" i="1"/>
  <c r="K5028" i="1" s="1"/>
  <c r="J5029" i="1"/>
  <c r="K5029" i="1" s="1"/>
  <c r="J5030" i="1"/>
  <c r="K5030" i="1" s="1"/>
  <c r="J5031" i="1"/>
  <c r="K5031" i="1" s="1"/>
  <c r="J5032" i="1"/>
  <c r="K5032" i="1" s="1"/>
  <c r="J5033" i="1"/>
  <c r="K5033" i="1" s="1"/>
  <c r="J5034" i="1"/>
  <c r="K5034" i="1" s="1"/>
  <c r="J5035" i="1"/>
  <c r="K5035" i="1" s="1"/>
  <c r="J5036" i="1"/>
  <c r="K5036" i="1" s="1"/>
  <c r="J5037" i="1"/>
  <c r="K5037" i="1" s="1"/>
  <c r="J5038" i="1"/>
  <c r="K5038" i="1" s="1"/>
  <c r="J5039" i="1"/>
  <c r="K5039" i="1" s="1"/>
  <c r="J5040" i="1"/>
  <c r="K5040" i="1" s="1"/>
  <c r="J5041" i="1"/>
  <c r="K5041" i="1" s="1"/>
  <c r="J5042" i="1"/>
  <c r="K5042" i="1" s="1"/>
  <c r="J5043" i="1"/>
  <c r="K5043" i="1" s="1"/>
  <c r="J5044" i="1"/>
  <c r="K5044" i="1" s="1"/>
  <c r="J5045" i="1"/>
  <c r="K5045" i="1" s="1"/>
  <c r="J5046" i="1"/>
  <c r="K5046" i="1" s="1"/>
  <c r="J5047" i="1"/>
  <c r="K5047" i="1" s="1"/>
  <c r="J5048" i="1"/>
  <c r="K5048" i="1" s="1"/>
  <c r="J5049" i="1"/>
  <c r="K5049" i="1" s="1"/>
  <c r="J5050" i="1"/>
  <c r="K5050" i="1" s="1"/>
  <c r="J5051" i="1"/>
  <c r="K5051" i="1" s="1"/>
  <c r="J5052" i="1"/>
  <c r="K5052" i="1" s="1"/>
  <c r="J5053" i="1"/>
  <c r="K5053" i="1" s="1"/>
  <c r="J5054" i="1"/>
  <c r="K5054" i="1" s="1"/>
  <c r="J5055" i="1"/>
  <c r="K5055" i="1" s="1"/>
  <c r="J5056" i="1"/>
  <c r="K5056" i="1" s="1"/>
  <c r="J5057" i="1"/>
  <c r="K5057" i="1" s="1"/>
  <c r="J5058" i="1"/>
  <c r="K5058" i="1" s="1"/>
  <c r="J5059" i="1"/>
  <c r="K5059" i="1" s="1"/>
  <c r="J5060" i="1"/>
  <c r="K5060" i="1" s="1"/>
  <c r="J5061" i="1"/>
  <c r="K5061" i="1" s="1"/>
  <c r="J5062" i="1"/>
  <c r="K5062" i="1" s="1"/>
  <c r="J5063" i="1"/>
  <c r="K5063" i="1" s="1"/>
  <c r="J5064" i="1"/>
  <c r="K5064" i="1" s="1"/>
  <c r="J5065" i="1"/>
  <c r="K5065" i="1" s="1"/>
  <c r="J5066" i="1"/>
  <c r="K5066" i="1" s="1"/>
  <c r="J5067" i="1"/>
  <c r="K5067" i="1" s="1"/>
  <c r="J5068" i="1"/>
  <c r="K5068" i="1" s="1"/>
  <c r="J5069" i="1"/>
  <c r="K5069" i="1" s="1"/>
  <c r="J5070" i="1"/>
  <c r="K5070" i="1" s="1"/>
  <c r="J5071" i="1"/>
  <c r="K5071" i="1" s="1"/>
  <c r="J5072" i="1"/>
  <c r="K5072" i="1" s="1"/>
  <c r="J5073" i="1"/>
  <c r="K5073" i="1" s="1"/>
  <c r="J5074" i="1"/>
  <c r="K5074" i="1" s="1"/>
  <c r="J5075" i="1"/>
  <c r="K5075" i="1" s="1"/>
  <c r="J5076" i="1"/>
  <c r="K5076" i="1" s="1"/>
  <c r="J5077" i="1"/>
  <c r="K5077" i="1" s="1"/>
  <c r="J5078" i="1"/>
  <c r="K5078" i="1" s="1"/>
  <c r="J5079" i="1"/>
  <c r="K5079" i="1" s="1"/>
  <c r="J5080" i="1"/>
  <c r="K5080" i="1" s="1"/>
  <c r="J5081" i="1"/>
  <c r="K5081" i="1" s="1"/>
  <c r="J5082" i="1"/>
  <c r="K5082" i="1" s="1"/>
  <c r="J5083" i="1"/>
  <c r="K5083" i="1" s="1"/>
  <c r="J5084" i="1"/>
  <c r="K5084" i="1" s="1"/>
  <c r="J5085" i="1"/>
  <c r="K5085" i="1" s="1"/>
  <c r="J5086" i="1"/>
  <c r="K5086" i="1" s="1"/>
  <c r="J5087" i="1"/>
  <c r="K5087" i="1" s="1"/>
  <c r="J5088" i="1"/>
  <c r="K5088" i="1" s="1"/>
  <c r="J5089" i="1"/>
  <c r="K5089" i="1" s="1"/>
  <c r="J5090" i="1"/>
  <c r="K5090" i="1" s="1"/>
  <c r="J5091" i="1"/>
  <c r="K5091" i="1" s="1"/>
  <c r="J5092" i="1"/>
  <c r="K5092" i="1" s="1"/>
  <c r="J5093" i="1"/>
  <c r="K5093" i="1" s="1"/>
  <c r="J5094" i="1"/>
  <c r="K5094" i="1" s="1"/>
  <c r="J5095" i="1"/>
  <c r="K5095" i="1" s="1"/>
  <c r="J5096" i="1"/>
  <c r="K5096" i="1" s="1"/>
  <c r="J5097" i="1"/>
  <c r="K5097" i="1" s="1"/>
  <c r="J5098" i="1"/>
  <c r="K5098" i="1" s="1"/>
  <c r="J5099" i="1"/>
  <c r="K5099" i="1" s="1"/>
  <c r="J5100" i="1"/>
  <c r="K5100" i="1" s="1"/>
  <c r="J5101" i="1"/>
  <c r="K5101" i="1" s="1"/>
  <c r="J5102" i="1"/>
  <c r="K5102" i="1" s="1"/>
  <c r="J5103" i="1"/>
  <c r="K5103" i="1" s="1"/>
  <c r="J5104" i="1"/>
  <c r="K5104" i="1" s="1"/>
  <c r="J5105" i="1"/>
  <c r="K5105" i="1" s="1"/>
  <c r="J5106" i="1"/>
  <c r="K5106" i="1" s="1"/>
  <c r="J5107" i="1"/>
  <c r="K5107" i="1" s="1"/>
  <c r="J5108" i="1"/>
  <c r="K5108" i="1" s="1"/>
  <c r="J5109" i="1"/>
  <c r="K5109" i="1" s="1"/>
  <c r="J5110" i="1"/>
  <c r="K5110" i="1" s="1"/>
  <c r="J5111" i="1"/>
  <c r="K5111" i="1" s="1"/>
  <c r="J5112" i="1"/>
  <c r="K5112" i="1" s="1"/>
  <c r="J5113" i="1"/>
  <c r="K5113" i="1" s="1"/>
  <c r="J5114" i="1"/>
  <c r="K5114" i="1" s="1"/>
  <c r="J5115" i="1"/>
  <c r="K5115" i="1" s="1"/>
  <c r="J5116" i="1"/>
  <c r="K5116" i="1" s="1"/>
  <c r="J5117" i="1"/>
  <c r="K5117" i="1" s="1"/>
  <c r="J5118" i="1"/>
  <c r="K5118" i="1" s="1"/>
  <c r="J5119" i="1"/>
  <c r="K5119" i="1" s="1"/>
  <c r="J5120" i="1"/>
  <c r="K5120" i="1" s="1"/>
  <c r="J5121" i="1"/>
  <c r="K5121" i="1" s="1"/>
  <c r="J5122" i="1"/>
  <c r="K5122" i="1" s="1"/>
  <c r="J5123" i="1"/>
  <c r="K5123" i="1" s="1"/>
  <c r="J5124" i="1"/>
  <c r="K5124" i="1" s="1"/>
  <c r="J5125" i="1"/>
  <c r="K5125" i="1" s="1"/>
  <c r="J5126" i="1"/>
  <c r="K5126" i="1" s="1"/>
  <c r="J5127" i="1"/>
  <c r="K5127" i="1" s="1"/>
  <c r="J5128" i="1"/>
  <c r="K5128" i="1" s="1"/>
  <c r="J5129" i="1"/>
  <c r="K5129" i="1" s="1"/>
  <c r="J5130" i="1"/>
  <c r="K5130" i="1" s="1"/>
  <c r="J5131" i="1"/>
  <c r="K5131" i="1" s="1"/>
  <c r="J5132" i="1"/>
  <c r="K5132" i="1" s="1"/>
  <c r="J5133" i="1"/>
  <c r="K5133" i="1" s="1"/>
  <c r="J5134" i="1"/>
  <c r="K5134" i="1" s="1"/>
  <c r="J5135" i="1"/>
  <c r="K5135" i="1" s="1"/>
  <c r="J5136" i="1"/>
  <c r="K5136" i="1" s="1"/>
  <c r="J5137" i="1"/>
  <c r="K5137" i="1" s="1"/>
  <c r="J5138" i="1"/>
  <c r="K5138" i="1" s="1"/>
  <c r="J5139" i="1"/>
  <c r="K5139" i="1" s="1"/>
  <c r="J5140" i="1"/>
  <c r="K5140" i="1" s="1"/>
  <c r="J5141" i="1"/>
  <c r="K5141" i="1" s="1"/>
  <c r="J5142" i="1"/>
  <c r="K5142" i="1" s="1"/>
  <c r="J5143" i="1"/>
  <c r="K5143" i="1" s="1"/>
  <c r="J5144" i="1"/>
  <c r="K5144" i="1" s="1"/>
  <c r="J5145" i="1"/>
  <c r="K5145" i="1" s="1"/>
  <c r="J5146" i="1"/>
  <c r="K5146" i="1" s="1"/>
  <c r="J5147" i="1"/>
  <c r="K5147" i="1" s="1"/>
  <c r="J5148" i="1"/>
  <c r="K5148" i="1" s="1"/>
  <c r="J5149" i="1"/>
  <c r="K5149" i="1" s="1"/>
  <c r="J5150" i="1"/>
  <c r="K5150" i="1" s="1"/>
  <c r="J5151" i="1"/>
  <c r="K5151" i="1" s="1"/>
  <c r="J5152" i="1"/>
  <c r="K5152" i="1" s="1"/>
  <c r="J5153" i="1"/>
  <c r="K5153" i="1" s="1"/>
  <c r="J5154" i="1"/>
  <c r="K5154" i="1" s="1"/>
  <c r="J5155" i="1"/>
  <c r="K5155" i="1" s="1"/>
  <c r="J5156" i="1"/>
  <c r="K5156" i="1" s="1"/>
  <c r="J5157" i="1"/>
  <c r="K5157" i="1" s="1"/>
  <c r="J5158" i="1"/>
  <c r="K5158" i="1" s="1"/>
  <c r="J5159" i="1"/>
  <c r="K5159" i="1" s="1"/>
  <c r="J5160" i="1"/>
  <c r="K5160" i="1" s="1"/>
  <c r="J5161" i="1"/>
  <c r="K5161" i="1" s="1"/>
  <c r="J5162" i="1"/>
  <c r="K5162" i="1" s="1"/>
  <c r="J5163" i="1"/>
  <c r="K5163" i="1" s="1"/>
  <c r="J5164" i="1"/>
  <c r="K5164" i="1" s="1"/>
  <c r="J5165" i="1"/>
  <c r="K5165" i="1" s="1"/>
  <c r="J5166" i="1"/>
  <c r="K5166" i="1" s="1"/>
  <c r="J5167" i="1"/>
  <c r="K5167" i="1" s="1"/>
  <c r="J5168" i="1"/>
  <c r="K5168" i="1" s="1"/>
  <c r="J5169" i="1"/>
  <c r="K5169" i="1" s="1"/>
  <c r="J5170" i="1"/>
  <c r="K5170" i="1" s="1"/>
  <c r="J5171" i="1"/>
  <c r="K5171" i="1" s="1"/>
  <c r="J5172" i="1"/>
  <c r="K5172" i="1" s="1"/>
  <c r="J5173" i="1"/>
  <c r="K5173" i="1" s="1"/>
  <c r="J5174" i="1"/>
  <c r="K5174" i="1" s="1"/>
  <c r="J5175" i="1"/>
  <c r="K5175" i="1" s="1"/>
  <c r="J5176" i="1"/>
  <c r="K5176" i="1" s="1"/>
  <c r="J5177" i="1"/>
  <c r="K5177" i="1" s="1"/>
  <c r="J5178" i="1"/>
  <c r="K5178" i="1" s="1"/>
  <c r="J5179" i="1"/>
  <c r="K5179" i="1" s="1"/>
  <c r="J5180" i="1"/>
  <c r="K5180" i="1" s="1"/>
  <c r="J5181" i="1"/>
  <c r="K5181" i="1" s="1"/>
  <c r="J5182" i="1"/>
  <c r="K5182" i="1" s="1"/>
  <c r="J5183" i="1"/>
  <c r="K5183" i="1" s="1"/>
  <c r="J5184" i="1"/>
  <c r="K5184" i="1" s="1"/>
  <c r="J5185" i="1"/>
  <c r="K5185" i="1" s="1"/>
  <c r="J5186" i="1"/>
  <c r="K5186" i="1" s="1"/>
  <c r="J5187" i="1"/>
  <c r="K5187" i="1" s="1"/>
  <c r="J5188" i="1"/>
  <c r="K5188" i="1" s="1"/>
  <c r="J5189" i="1"/>
  <c r="K5189" i="1" s="1"/>
  <c r="J5190" i="1"/>
  <c r="K5190" i="1" s="1"/>
  <c r="J5191" i="1"/>
  <c r="K5191" i="1" s="1"/>
  <c r="J5192" i="1"/>
  <c r="K5192" i="1" s="1"/>
  <c r="J5193" i="1"/>
  <c r="K5193" i="1" s="1"/>
  <c r="J5194" i="1"/>
  <c r="K5194" i="1" s="1"/>
  <c r="J5195" i="1"/>
  <c r="K5195" i="1" s="1"/>
  <c r="J5196" i="1"/>
  <c r="K5196" i="1" s="1"/>
  <c r="J5197" i="1"/>
  <c r="K5197" i="1" s="1"/>
  <c r="J5198" i="1"/>
  <c r="K5198" i="1" s="1"/>
  <c r="J5199" i="1"/>
  <c r="K5199" i="1" s="1"/>
  <c r="J5200" i="1"/>
  <c r="K5200" i="1" s="1"/>
  <c r="J5201" i="1"/>
  <c r="K5201" i="1" s="1"/>
  <c r="J5202" i="1"/>
  <c r="K5202" i="1" s="1"/>
  <c r="J5203" i="1"/>
  <c r="K5203" i="1" s="1"/>
  <c r="J5204" i="1"/>
  <c r="K5204" i="1" s="1"/>
  <c r="J5205" i="1"/>
  <c r="K5205" i="1" s="1"/>
  <c r="J5206" i="1"/>
  <c r="K5206" i="1" s="1"/>
  <c r="J5207" i="1"/>
  <c r="K5207" i="1" s="1"/>
  <c r="J5208" i="1"/>
  <c r="K5208" i="1" s="1"/>
  <c r="J5209" i="1"/>
  <c r="K5209" i="1" s="1"/>
  <c r="J5210" i="1"/>
  <c r="K5210" i="1" s="1"/>
  <c r="J5211" i="1"/>
  <c r="K5211" i="1" s="1"/>
  <c r="J5212" i="1"/>
  <c r="K5212" i="1" s="1"/>
  <c r="J5213" i="1"/>
  <c r="K5213" i="1" s="1"/>
  <c r="J5214" i="1"/>
  <c r="K5214" i="1" s="1"/>
  <c r="J5215" i="1"/>
  <c r="K5215" i="1" s="1"/>
  <c r="J5216" i="1"/>
  <c r="K5216" i="1" s="1"/>
  <c r="J5217" i="1"/>
  <c r="K5217" i="1" s="1"/>
  <c r="J5218" i="1"/>
  <c r="K5218" i="1" s="1"/>
  <c r="J5219" i="1"/>
  <c r="K5219" i="1" s="1"/>
  <c r="J5220" i="1"/>
  <c r="K5220" i="1" s="1"/>
  <c r="J5221" i="1"/>
  <c r="K5221" i="1" s="1"/>
  <c r="J5222" i="1"/>
  <c r="K5222" i="1" s="1"/>
  <c r="J5223" i="1"/>
  <c r="K5223" i="1" s="1"/>
  <c r="J5224" i="1"/>
  <c r="K5224" i="1" s="1"/>
  <c r="J5225" i="1"/>
  <c r="K5225" i="1" s="1"/>
  <c r="J5226" i="1"/>
  <c r="K5226" i="1" s="1"/>
  <c r="J5227" i="1"/>
  <c r="K5227" i="1" s="1"/>
  <c r="J5228" i="1"/>
  <c r="K5228" i="1" s="1"/>
  <c r="J5229" i="1"/>
  <c r="K5229" i="1" s="1"/>
  <c r="J5230" i="1"/>
  <c r="K5230" i="1" s="1"/>
  <c r="J5231" i="1"/>
  <c r="K5231" i="1" s="1"/>
  <c r="J5232" i="1"/>
  <c r="K5232" i="1" s="1"/>
  <c r="J5233" i="1"/>
  <c r="K5233" i="1" s="1"/>
  <c r="J5234" i="1"/>
  <c r="K5234" i="1" s="1"/>
  <c r="J5235" i="1"/>
  <c r="K5235" i="1" s="1"/>
  <c r="J5236" i="1"/>
  <c r="K5236" i="1" s="1"/>
  <c r="J5237" i="1"/>
  <c r="K5237" i="1" s="1"/>
  <c r="J5238" i="1"/>
  <c r="K5238" i="1" s="1"/>
  <c r="J5239" i="1"/>
  <c r="K5239" i="1" s="1"/>
  <c r="J5240" i="1"/>
  <c r="K5240" i="1" s="1"/>
  <c r="J5241" i="1"/>
  <c r="K5241" i="1" s="1"/>
  <c r="J5242" i="1"/>
  <c r="K5242" i="1" s="1"/>
  <c r="J5243" i="1"/>
  <c r="K5243" i="1" s="1"/>
  <c r="J5244" i="1"/>
  <c r="K5244" i="1" s="1"/>
  <c r="J5245" i="1"/>
  <c r="K5245" i="1" s="1"/>
  <c r="J5246" i="1"/>
  <c r="K5246" i="1" s="1"/>
  <c r="J5247" i="1"/>
  <c r="K5247" i="1" s="1"/>
  <c r="J5248" i="1"/>
  <c r="K5248" i="1" s="1"/>
  <c r="J5249" i="1"/>
  <c r="K5249" i="1" s="1"/>
  <c r="J5250" i="1"/>
  <c r="K5250" i="1" s="1"/>
  <c r="J5251" i="1"/>
  <c r="K5251" i="1" s="1"/>
  <c r="J5252" i="1"/>
  <c r="K5252" i="1" s="1"/>
  <c r="J5253" i="1"/>
  <c r="K5253" i="1" s="1"/>
  <c r="J5254" i="1"/>
  <c r="K5254" i="1" s="1"/>
  <c r="J5255" i="1"/>
  <c r="K5255" i="1" s="1"/>
  <c r="J5256" i="1"/>
  <c r="K5256" i="1" s="1"/>
  <c r="J5257" i="1"/>
  <c r="K5257" i="1" s="1"/>
  <c r="J5258" i="1"/>
  <c r="K5258" i="1" s="1"/>
  <c r="J5259" i="1"/>
  <c r="K5259" i="1" s="1"/>
  <c r="J5260" i="1"/>
  <c r="K5260" i="1" s="1"/>
  <c r="J5261" i="1"/>
  <c r="K5261" i="1" s="1"/>
  <c r="J5262" i="1"/>
  <c r="K5262" i="1" s="1"/>
  <c r="J5263" i="1"/>
  <c r="K5263" i="1" s="1"/>
  <c r="J5264" i="1"/>
  <c r="K5264" i="1" s="1"/>
  <c r="J5265" i="1"/>
  <c r="K5265" i="1" s="1"/>
  <c r="J5266" i="1"/>
  <c r="K5266" i="1" s="1"/>
  <c r="J5267" i="1"/>
  <c r="K5267" i="1" s="1"/>
  <c r="J5268" i="1"/>
  <c r="K5268" i="1" s="1"/>
  <c r="J5269" i="1"/>
  <c r="K5269" i="1" s="1"/>
  <c r="J5270" i="1"/>
  <c r="K5270" i="1" s="1"/>
  <c r="J5271" i="1"/>
  <c r="K5271" i="1" s="1"/>
  <c r="J5272" i="1"/>
  <c r="K5272" i="1" s="1"/>
  <c r="J5273" i="1"/>
  <c r="K5273" i="1" s="1"/>
  <c r="J5274" i="1"/>
  <c r="K5274" i="1" s="1"/>
  <c r="J5275" i="1"/>
  <c r="K5275" i="1" s="1"/>
  <c r="J5276" i="1"/>
  <c r="K5276" i="1" s="1"/>
  <c r="J5277" i="1"/>
  <c r="K5277" i="1" s="1"/>
  <c r="J5278" i="1"/>
  <c r="K5278" i="1" s="1"/>
  <c r="J5279" i="1"/>
  <c r="K5279" i="1" s="1"/>
  <c r="J5280" i="1"/>
  <c r="K5280" i="1" s="1"/>
  <c r="J5281" i="1"/>
  <c r="K5281" i="1" s="1"/>
  <c r="J5282" i="1"/>
  <c r="K5282" i="1" s="1"/>
  <c r="J5283" i="1"/>
  <c r="K5283" i="1" s="1"/>
  <c r="J5284" i="1"/>
  <c r="K5284" i="1" s="1"/>
  <c r="J5285" i="1"/>
  <c r="K5285" i="1" s="1"/>
  <c r="J5286" i="1"/>
  <c r="K5286" i="1" s="1"/>
  <c r="J5287" i="1"/>
  <c r="K5287" i="1" s="1"/>
  <c r="J5288" i="1"/>
  <c r="K5288" i="1" s="1"/>
  <c r="J5289" i="1"/>
  <c r="K5289" i="1" s="1"/>
  <c r="J5290" i="1"/>
  <c r="K5290" i="1" s="1"/>
  <c r="J5291" i="1"/>
  <c r="K5291" i="1" s="1"/>
  <c r="J5292" i="1"/>
  <c r="K5292" i="1" s="1"/>
  <c r="J5293" i="1"/>
  <c r="K5293" i="1" s="1"/>
  <c r="J5294" i="1"/>
  <c r="K5294" i="1" s="1"/>
  <c r="J5295" i="1"/>
  <c r="K5295" i="1" s="1"/>
  <c r="J5296" i="1"/>
  <c r="K5296" i="1" s="1"/>
  <c r="J5297" i="1"/>
  <c r="K5297" i="1" s="1"/>
  <c r="J5298" i="1"/>
  <c r="K5298" i="1" s="1"/>
  <c r="J5299" i="1"/>
  <c r="K5299" i="1" s="1"/>
  <c r="J5300" i="1"/>
  <c r="K5300" i="1" s="1"/>
  <c r="J5301" i="1"/>
  <c r="K5301" i="1" s="1"/>
  <c r="J5302" i="1"/>
  <c r="K5302" i="1" s="1"/>
  <c r="J5303" i="1"/>
  <c r="K5303" i="1" s="1"/>
  <c r="J5304" i="1"/>
  <c r="K5304" i="1" s="1"/>
  <c r="J5305" i="1"/>
  <c r="K5305" i="1" s="1"/>
  <c r="J5306" i="1"/>
  <c r="K5306" i="1" s="1"/>
  <c r="J5307" i="1"/>
  <c r="K5307" i="1" s="1"/>
  <c r="J5308" i="1"/>
  <c r="K5308" i="1" s="1"/>
  <c r="J5309" i="1"/>
  <c r="K5309" i="1" s="1"/>
  <c r="J5310" i="1"/>
  <c r="K5310" i="1" s="1"/>
  <c r="J5311" i="1"/>
  <c r="K5311" i="1" s="1"/>
  <c r="J5312" i="1"/>
  <c r="K5312" i="1" s="1"/>
  <c r="J5313" i="1"/>
  <c r="K5313" i="1" s="1"/>
  <c r="J5314" i="1"/>
  <c r="K5314" i="1" s="1"/>
  <c r="J5315" i="1"/>
  <c r="K5315" i="1" s="1"/>
  <c r="J5316" i="1"/>
  <c r="K5316" i="1" s="1"/>
  <c r="J5317" i="1"/>
  <c r="K5317" i="1" s="1"/>
  <c r="J5318" i="1"/>
  <c r="K5318" i="1" s="1"/>
  <c r="J5319" i="1"/>
  <c r="K5319" i="1" s="1"/>
  <c r="J5320" i="1"/>
  <c r="K5320" i="1" s="1"/>
  <c r="J5321" i="1"/>
  <c r="K5321" i="1" s="1"/>
  <c r="J5322" i="1"/>
  <c r="K5322" i="1" s="1"/>
  <c r="J5323" i="1"/>
  <c r="K5323" i="1" s="1"/>
  <c r="J5324" i="1"/>
  <c r="K5324" i="1" s="1"/>
  <c r="J5325" i="1"/>
  <c r="K5325" i="1" s="1"/>
  <c r="J5326" i="1"/>
  <c r="K5326" i="1" s="1"/>
  <c r="J5327" i="1"/>
  <c r="K5327" i="1" s="1"/>
  <c r="J5328" i="1"/>
  <c r="K5328" i="1" s="1"/>
  <c r="J5329" i="1"/>
  <c r="K5329" i="1" s="1"/>
  <c r="J5330" i="1"/>
  <c r="K5330" i="1" s="1"/>
  <c r="J5331" i="1"/>
  <c r="K5331" i="1" s="1"/>
  <c r="J5332" i="1"/>
  <c r="K5332" i="1" s="1"/>
  <c r="J5333" i="1"/>
  <c r="K5333" i="1" s="1"/>
  <c r="J5334" i="1"/>
  <c r="K5334" i="1" s="1"/>
  <c r="J5335" i="1"/>
  <c r="K5335" i="1" s="1"/>
  <c r="J5336" i="1"/>
  <c r="K5336" i="1" s="1"/>
  <c r="J5337" i="1"/>
  <c r="K5337" i="1" s="1"/>
  <c r="J5338" i="1"/>
  <c r="K5338" i="1" s="1"/>
  <c r="J5339" i="1"/>
  <c r="K5339" i="1" s="1"/>
  <c r="J5340" i="1"/>
  <c r="K5340" i="1" s="1"/>
  <c r="J5341" i="1"/>
  <c r="K5341" i="1" s="1"/>
  <c r="J5342" i="1"/>
  <c r="K5342" i="1" s="1"/>
  <c r="J5343" i="1"/>
  <c r="K5343" i="1" s="1"/>
  <c r="J5344" i="1"/>
  <c r="K5344" i="1" s="1"/>
  <c r="J5345" i="1"/>
  <c r="K5345" i="1" s="1"/>
  <c r="J5346" i="1"/>
  <c r="K5346" i="1" s="1"/>
  <c r="J5347" i="1"/>
  <c r="K5347" i="1" s="1"/>
  <c r="J5348" i="1"/>
  <c r="K5348" i="1" s="1"/>
  <c r="J5349" i="1"/>
  <c r="K5349" i="1" s="1"/>
  <c r="J5350" i="1"/>
  <c r="K5350" i="1" s="1"/>
  <c r="J5351" i="1"/>
  <c r="K5351" i="1" s="1"/>
  <c r="J5352" i="1"/>
  <c r="K5352" i="1" s="1"/>
  <c r="J5353" i="1"/>
  <c r="K5353" i="1" s="1"/>
  <c r="J5354" i="1"/>
  <c r="K5354" i="1" s="1"/>
  <c r="J5355" i="1"/>
  <c r="K5355" i="1" s="1"/>
  <c r="J5356" i="1"/>
  <c r="K5356" i="1" s="1"/>
  <c r="J5357" i="1"/>
  <c r="K5357" i="1" s="1"/>
  <c r="J5358" i="1"/>
  <c r="K5358" i="1" s="1"/>
  <c r="J5359" i="1"/>
  <c r="K5359" i="1" s="1"/>
  <c r="J5360" i="1"/>
  <c r="K5360" i="1" s="1"/>
  <c r="J5361" i="1"/>
  <c r="K5361" i="1" s="1"/>
  <c r="J5362" i="1"/>
  <c r="K5362" i="1" s="1"/>
  <c r="J5363" i="1"/>
  <c r="K5363" i="1" s="1"/>
  <c r="J5364" i="1"/>
  <c r="K5364" i="1" s="1"/>
  <c r="J5365" i="1"/>
  <c r="K5365" i="1" s="1"/>
  <c r="J5366" i="1"/>
  <c r="K5366" i="1" s="1"/>
  <c r="J5367" i="1"/>
  <c r="K5367" i="1" s="1"/>
  <c r="J5368" i="1"/>
  <c r="K5368" i="1" s="1"/>
  <c r="J5369" i="1"/>
  <c r="K5369" i="1" s="1"/>
  <c r="J5370" i="1"/>
  <c r="K5370" i="1" s="1"/>
  <c r="J5371" i="1"/>
  <c r="K5371" i="1" s="1"/>
  <c r="J5372" i="1"/>
  <c r="K5372" i="1" s="1"/>
  <c r="J5373" i="1"/>
  <c r="K5373" i="1" s="1"/>
  <c r="J5374" i="1"/>
  <c r="K5374" i="1" s="1"/>
  <c r="J5375" i="1"/>
  <c r="K5375" i="1" s="1"/>
  <c r="J5376" i="1"/>
  <c r="K5376" i="1" s="1"/>
  <c r="J5377" i="1"/>
  <c r="K5377" i="1" s="1"/>
  <c r="J5378" i="1"/>
  <c r="K5378" i="1" s="1"/>
  <c r="J5379" i="1"/>
  <c r="K5379" i="1" s="1"/>
  <c r="J5380" i="1"/>
  <c r="K5380" i="1" s="1"/>
  <c r="J5381" i="1"/>
  <c r="K5381" i="1" s="1"/>
  <c r="J5382" i="1"/>
  <c r="K5382" i="1" s="1"/>
  <c r="J5383" i="1"/>
  <c r="K5383" i="1" s="1"/>
  <c r="J5384" i="1"/>
  <c r="K5384" i="1" s="1"/>
  <c r="J5385" i="1"/>
  <c r="K5385" i="1" s="1"/>
  <c r="J5386" i="1"/>
  <c r="K5386" i="1" s="1"/>
  <c r="J5387" i="1"/>
  <c r="K5387" i="1" s="1"/>
  <c r="J5388" i="1"/>
  <c r="K5388" i="1" s="1"/>
  <c r="J5389" i="1"/>
  <c r="K5389" i="1" s="1"/>
  <c r="J5390" i="1"/>
  <c r="K5390" i="1" s="1"/>
  <c r="J5391" i="1"/>
  <c r="K5391" i="1" s="1"/>
  <c r="J5392" i="1"/>
  <c r="K5392" i="1" s="1"/>
  <c r="J5393" i="1"/>
  <c r="K5393" i="1" s="1"/>
  <c r="J5394" i="1"/>
  <c r="K5394" i="1" s="1"/>
  <c r="J5395" i="1"/>
  <c r="K5395" i="1" s="1"/>
  <c r="J5396" i="1"/>
  <c r="K5396" i="1" s="1"/>
  <c r="J5397" i="1"/>
  <c r="K5397" i="1" s="1"/>
  <c r="J5398" i="1"/>
  <c r="K5398" i="1" s="1"/>
  <c r="J5399" i="1"/>
  <c r="K5399" i="1" s="1"/>
  <c r="J5400" i="1"/>
  <c r="K5400" i="1" s="1"/>
  <c r="J5401" i="1"/>
  <c r="K5401" i="1" s="1"/>
  <c r="J5402" i="1"/>
  <c r="K5402" i="1" s="1"/>
  <c r="J5403" i="1"/>
  <c r="K5403" i="1" s="1"/>
  <c r="J5404" i="1"/>
  <c r="K5404" i="1" s="1"/>
  <c r="J5405" i="1"/>
  <c r="K5405" i="1" s="1"/>
  <c r="J5406" i="1"/>
  <c r="K5406" i="1" s="1"/>
  <c r="J5407" i="1"/>
  <c r="K5407" i="1" s="1"/>
  <c r="J5408" i="1"/>
  <c r="K5408" i="1" s="1"/>
  <c r="J5409" i="1"/>
  <c r="K5409" i="1" s="1"/>
  <c r="J5410" i="1"/>
  <c r="K5410" i="1" s="1"/>
  <c r="J5411" i="1"/>
  <c r="K5411" i="1" s="1"/>
  <c r="J5412" i="1"/>
  <c r="K5412" i="1" s="1"/>
  <c r="J5413" i="1"/>
  <c r="K5413" i="1" s="1"/>
  <c r="J5414" i="1"/>
  <c r="K5414" i="1" s="1"/>
  <c r="J5415" i="1"/>
  <c r="K5415" i="1" s="1"/>
  <c r="J5416" i="1"/>
  <c r="K5416" i="1" s="1"/>
  <c r="J5417" i="1"/>
  <c r="K5417" i="1" s="1"/>
  <c r="J5418" i="1"/>
  <c r="K5418" i="1" s="1"/>
  <c r="J5419" i="1"/>
  <c r="K5419" i="1" s="1"/>
  <c r="J5420" i="1"/>
  <c r="K5420" i="1" s="1"/>
  <c r="J5421" i="1"/>
  <c r="K5421" i="1" s="1"/>
  <c r="J5422" i="1"/>
  <c r="K5422" i="1" s="1"/>
  <c r="J5423" i="1"/>
  <c r="K5423" i="1" s="1"/>
  <c r="J5424" i="1"/>
  <c r="K5424" i="1" s="1"/>
  <c r="J5425" i="1"/>
  <c r="K5425" i="1" s="1"/>
  <c r="J5426" i="1"/>
  <c r="K5426" i="1" s="1"/>
  <c r="J5427" i="1"/>
  <c r="K5427" i="1" s="1"/>
  <c r="J5428" i="1"/>
  <c r="K5428" i="1" s="1"/>
  <c r="J5429" i="1"/>
  <c r="K5429" i="1" s="1"/>
  <c r="J5430" i="1"/>
  <c r="K5430" i="1" s="1"/>
  <c r="J5431" i="1"/>
  <c r="K5431" i="1" s="1"/>
  <c r="J5432" i="1"/>
  <c r="K5432" i="1" s="1"/>
  <c r="J5433" i="1"/>
  <c r="K5433" i="1" s="1"/>
  <c r="J5434" i="1"/>
  <c r="K5434" i="1" s="1"/>
  <c r="J5435" i="1"/>
  <c r="K5435" i="1" s="1"/>
  <c r="J5436" i="1"/>
  <c r="K5436" i="1" s="1"/>
  <c r="J5437" i="1"/>
  <c r="K5437" i="1" s="1"/>
  <c r="J5438" i="1"/>
  <c r="K5438" i="1" s="1"/>
  <c r="J5439" i="1"/>
  <c r="K5439" i="1" s="1"/>
  <c r="J5440" i="1"/>
  <c r="K5440" i="1" s="1"/>
  <c r="J5441" i="1"/>
  <c r="K5441" i="1" s="1"/>
  <c r="J5442" i="1"/>
  <c r="K5442" i="1" s="1"/>
  <c r="J5443" i="1"/>
  <c r="K5443" i="1" s="1"/>
  <c r="J5444" i="1"/>
  <c r="K5444" i="1" s="1"/>
  <c r="J5445" i="1"/>
  <c r="K5445" i="1" s="1"/>
  <c r="J5446" i="1"/>
  <c r="K5446" i="1" s="1"/>
  <c r="J5447" i="1"/>
  <c r="K5447" i="1" s="1"/>
  <c r="J5448" i="1"/>
  <c r="K5448" i="1" s="1"/>
  <c r="J5449" i="1"/>
  <c r="K5449" i="1" s="1"/>
  <c r="J5450" i="1"/>
  <c r="K5450" i="1" s="1"/>
  <c r="J5451" i="1"/>
  <c r="K5451" i="1" s="1"/>
  <c r="J5452" i="1"/>
  <c r="K5452" i="1" s="1"/>
  <c r="J5453" i="1"/>
  <c r="K5453" i="1" s="1"/>
  <c r="J5454" i="1"/>
  <c r="K5454" i="1" s="1"/>
  <c r="J5455" i="1"/>
  <c r="K5455" i="1" s="1"/>
  <c r="J5456" i="1"/>
  <c r="K5456" i="1" s="1"/>
  <c r="J5457" i="1"/>
  <c r="K5457" i="1" s="1"/>
  <c r="J5458" i="1"/>
  <c r="K5458" i="1" s="1"/>
  <c r="J5459" i="1"/>
  <c r="K5459" i="1" s="1"/>
  <c r="J5460" i="1"/>
  <c r="K5460" i="1" s="1"/>
  <c r="J5461" i="1"/>
  <c r="K5461" i="1" s="1"/>
  <c r="J5462" i="1"/>
  <c r="K5462" i="1" s="1"/>
  <c r="J5463" i="1"/>
  <c r="K5463" i="1" s="1"/>
  <c r="J5464" i="1"/>
  <c r="K5464" i="1" s="1"/>
  <c r="J5465" i="1"/>
  <c r="K5465" i="1" s="1"/>
  <c r="J5466" i="1"/>
  <c r="K5466" i="1" s="1"/>
  <c r="J5467" i="1"/>
  <c r="K5467" i="1" s="1"/>
  <c r="J5468" i="1"/>
  <c r="K5468" i="1" s="1"/>
  <c r="J5469" i="1"/>
  <c r="K5469" i="1" s="1"/>
  <c r="J5470" i="1"/>
  <c r="K5470" i="1" s="1"/>
  <c r="J5471" i="1"/>
  <c r="K5471" i="1" s="1"/>
  <c r="J5472" i="1"/>
  <c r="K5472" i="1" s="1"/>
  <c r="J5473" i="1"/>
  <c r="K5473" i="1" s="1"/>
  <c r="J5474" i="1"/>
  <c r="K5474" i="1" s="1"/>
  <c r="J5475" i="1"/>
  <c r="K5475" i="1" s="1"/>
  <c r="J5476" i="1"/>
  <c r="K5476" i="1" s="1"/>
  <c r="J5477" i="1"/>
  <c r="K5477" i="1" s="1"/>
  <c r="J5478" i="1"/>
  <c r="K5478" i="1" s="1"/>
  <c r="J5479" i="1"/>
  <c r="K5479" i="1" s="1"/>
  <c r="J5480" i="1"/>
  <c r="K5480" i="1" s="1"/>
  <c r="J5481" i="1"/>
  <c r="K5481" i="1" s="1"/>
  <c r="J5482" i="1"/>
  <c r="K5482" i="1" s="1"/>
  <c r="J5483" i="1"/>
  <c r="K5483" i="1" s="1"/>
  <c r="J5484" i="1"/>
  <c r="K5484" i="1" s="1"/>
  <c r="J5485" i="1"/>
  <c r="K5485" i="1" s="1"/>
  <c r="J5486" i="1"/>
  <c r="K5486" i="1" s="1"/>
  <c r="J5487" i="1"/>
  <c r="K5487" i="1" s="1"/>
  <c r="J5488" i="1"/>
  <c r="K5488" i="1" s="1"/>
  <c r="J5489" i="1"/>
  <c r="K5489" i="1" s="1"/>
  <c r="J5490" i="1"/>
  <c r="K5490" i="1" s="1"/>
  <c r="J5491" i="1"/>
  <c r="K5491" i="1" s="1"/>
  <c r="J5492" i="1"/>
  <c r="K5492" i="1" s="1"/>
  <c r="J5493" i="1"/>
  <c r="K5493" i="1" s="1"/>
  <c r="J5494" i="1"/>
  <c r="K5494" i="1" s="1"/>
  <c r="J5495" i="1"/>
  <c r="K5495" i="1" s="1"/>
  <c r="J5496" i="1"/>
  <c r="K5496" i="1" s="1"/>
  <c r="J5497" i="1"/>
  <c r="K5497" i="1" s="1"/>
  <c r="J5498" i="1"/>
  <c r="K5498" i="1" s="1"/>
  <c r="J5499" i="1"/>
  <c r="K5499" i="1" s="1"/>
  <c r="J5500" i="1"/>
  <c r="K5500" i="1" s="1"/>
  <c r="J5501" i="1"/>
  <c r="K5501" i="1" s="1"/>
  <c r="J5502" i="1"/>
  <c r="K5502" i="1" s="1"/>
  <c r="J5503" i="1"/>
  <c r="K5503" i="1" s="1"/>
  <c r="J5504" i="1"/>
  <c r="K5504" i="1" s="1"/>
  <c r="J5505" i="1"/>
  <c r="K5505" i="1" s="1"/>
  <c r="J5506" i="1"/>
  <c r="K5506" i="1" s="1"/>
  <c r="J5507" i="1"/>
  <c r="K5507" i="1" s="1"/>
  <c r="J5508" i="1"/>
  <c r="K5508" i="1" s="1"/>
  <c r="J5509" i="1"/>
  <c r="K5509" i="1" s="1"/>
  <c r="J5510" i="1"/>
  <c r="K5510" i="1" s="1"/>
  <c r="J5511" i="1"/>
  <c r="K5511" i="1" s="1"/>
  <c r="J5512" i="1"/>
  <c r="K5512" i="1" s="1"/>
  <c r="J5513" i="1"/>
  <c r="K5513" i="1" s="1"/>
  <c r="J5514" i="1"/>
  <c r="K5514" i="1" s="1"/>
  <c r="J5515" i="1"/>
  <c r="K5515" i="1" s="1"/>
  <c r="J5516" i="1"/>
  <c r="K5516" i="1" s="1"/>
  <c r="J5517" i="1"/>
  <c r="K5517" i="1" s="1"/>
  <c r="J5518" i="1"/>
  <c r="K5518" i="1" s="1"/>
  <c r="J5519" i="1"/>
  <c r="K5519" i="1" s="1"/>
  <c r="J5520" i="1"/>
  <c r="K5520" i="1" s="1"/>
  <c r="J5521" i="1"/>
  <c r="K5521" i="1" s="1"/>
  <c r="J5522" i="1"/>
  <c r="K5522" i="1" s="1"/>
  <c r="J5523" i="1"/>
  <c r="K5523" i="1" s="1"/>
  <c r="J5524" i="1"/>
  <c r="K5524" i="1" s="1"/>
  <c r="J5525" i="1"/>
  <c r="K5525" i="1" s="1"/>
  <c r="J5526" i="1"/>
  <c r="K5526" i="1" s="1"/>
  <c r="J5527" i="1"/>
  <c r="K5527" i="1" s="1"/>
  <c r="J5528" i="1"/>
  <c r="K5528" i="1" s="1"/>
  <c r="J5529" i="1"/>
  <c r="K5529" i="1" s="1"/>
  <c r="J5530" i="1"/>
  <c r="K5530" i="1" s="1"/>
  <c r="J5531" i="1"/>
  <c r="K5531" i="1" s="1"/>
  <c r="J5532" i="1"/>
  <c r="K5532" i="1" s="1"/>
  <c r="J5533" i="1"/>
  <c r="K5533" i="1" s="1"/>
  <c r="J5534" i="1"/>
  <c r="K5534" i="1" s="1"/>
  <c r="J5535" i="1"/>
  <c r="K5535" i="1" s="1"/>
  <c r="J5536" i="1"/>
  <c r="K5536" i="1" s="1"/>
  <c r="J5537" i="1"/>
  <c r="K5537" i="1" s="1"/>
  <c r="J5538" i="1"/>
  <c r="K5538" i="1" s="1"/>
  <c r="J5539" i="1"/>
  <c r="K5539" i="1" s="1"/>
  <c r="J5540" i="1"/>
  <c r="K5540" i="1" s="1"/>
  <c r="J5541" i="1"/>
  <c r="K5541" i="1" s="1"/>
  <c r="J5542" i="1"/>
  <c r="K5542" i="1" s="1"/>
  <c r="J5543" i="1"/>
  <c r="K5543" i="1" s="1"/>
  <c r="J5544" i="1"/>
  <c r="K5544" i="1" s="1"/>
  <c r="J5545" i="1"/>
  <c r="K5545" i="1" s="1"/>
  <c r="J5546" i="1"/>
  <c r="K5546" i="1" s="1"/>
  <c r="J5547" i="1"/>
  <c r="K5547" i="1" s="1"/>
  <c r="J5548" i="1"/>
  <c r="K5548" i="1" s="1"/>
  <c r="J5549" i="1"/>
  <c r="K5549" i="1" s="1"/>
  <c r="J5550" i="1"/>
  <c r="K5550" i="1" s="1"/>
  <c r="J5551" i="1"/>
  <c r="K5551" i="1" s="1"/>
  <c r="J5552" i="1"/>
  <c r="K5552" i="1" s="1"/>
  <c r="J5553" i="1"/>
  <c r="K5553" i="1" s="1"/>
  <c r="J5554" i="1"/>
  <c r="K5554" i="1" s="1"/>
  <c r="J5555" i="1"/>
  <c r="K5555" i="1" s="1"/>
  <c r="J5556" i="1"/>
  <c r="K5556" i="1" s="1"/>
  <c r="J5557" i="1"/>
  <c r="K5557" i="1" s="1"/>
  <c r="J5558" i="1"/>
  <c r="K5558" i="1" s="1"/>
  <c r="J5559" i="1"/>
  <c r="K5559" i="1" s="1"/>
  <c r="J5560" i="1"/>
  <c r="K5560" i="1" s="1"/>
  <c r="J5561" i="1"/>
  <c r="K5561" i="1" s="1"/>
  <c r="J5562" i="1"/>
  <c r="K5562" i="1" s="1"/>
  <c r="J5563" i="1"/>
  <c r="K5563" i="1" s="1"/>
  <c r="J5564" i="1"/>
  <c r="K5564" i="1" s="1"/>
  <c r="J5565" i="1"/>
  <c r="K5565" i="1" s="1"/>
  <c r="J5566" i="1"/>
  <c r="K5566" i="1" s="1"/>
  <c r="J5567" i="1"/>
  <c r="K5567" i="1" s="1"/>
  <c r="J5568" i="1"/>
  <c r="K5568" i="1" s="1"/>
  <c r="J5569" i="1"/>
  <c r="K5569" i="1" s="1"/>
  <c r="J5570" i="1"/>
  <c r="K5570" i="1" s="1"/>
  <c r="J5571" i="1"/>
  <c r="K5571" i="1" s="1"/>
  <c r="J5572" i="1"/>
  <c r="K5572" i="1" s="1"/>
  <c r="J5573" i="1"/>
  <c r="K5573" i="1" s="1"/>
  <c r="J5574" i="1"/>
  <c r="K5574" i="1" s="1"/>
  <c r="J5575" i="1"/>
  <c r="K5575" i="1" s="1"/>
  <c r="J5576" i="1"/>
  <c r="K5576" i="1" s="1"/>
  <c r="J5577" i="1"/>
  <c r="K5577" i="1" s="1"/>
  <c r="J5578" i="1"/>
  <c r="K5578" i="1" s="1"/>
  <c r="J5579" i="1"/>
  <c r="K5579" i="1" s="1"/>
  <c r="J5580" i="1"/>
  <c r="K5580" i="1" s="1"/>
  <c r="J5581" i="1"/>
  <c r="K5581" i="1" s="1"/>
  <c r="J5582" i="1"/>
  <c r="K5582" i="1" s="1"/>
  <c r="J5583" i="1"/>
  <c r="K5583" i="1" s="1"/>
  <c r="J5584" i="1"/>
  <c r="K5584" i="1" s="1"/>
  <c r="J5585" i="1"/>
  <c r="K5585" i="1" s="1"/>
  <c r="J5586" i="1"/>
  <c r="K5586" i="1" s="1"/>
  <c r="J5587" i="1"/>
  <c r="K5587" i="1" s="1"/>
  <c r="J5588" i="1"/>
  <c r="K5588" i="1" s="1"/>
  <c r="J5589" i="1"/>
  <c r="K5589" i="1" s="1"/>
  <c r="J5590" i="1"/>
  <c r="K5590" i="1" s="1"/>
  <c r="J5591" i="1"/>
  <c r="K5591" i="1" s="1"/>
  <c r="J5592" i="1"/>
  <c r="K5592" i="1" s="1"/>
  <c r="J5593" i="1"/>
  <c r="K5593" i="1" s="1"/>
  <c r="J5594" i="1"/>
  <c r="K5594" i="1" s="1"/>
  <c r="J5595" i="1"/>
  <c r="K5595" i="1" s="1"/>
  <c r="J5596" i="1"/>
  <c r="K5596" i="1" s="1"/>
  <c r="J5597" i="1"/>
  <c r="K5597" i="1" s="1"/>
  <c r="J5598" i="1"/>
  <c r="K5598" i="1" s="1"/>
  <c r="J5599" i="1"/>
  <c r="K5599" i="1" s="1"/>
  <c r="J5600" i="1"/>
  <c r="K5600" i="1" s="1"/>
  <c r="J5601" i="1"/>
  <c r="K5601" i="1" s="1"/>
  <c r="J5602" i="1"/>
  <c r="K5602" i="1" s="1"/>
  <c r="J5603" i="1"/>
  <c r="K5603" i="1" s="1"/>
  <c r="J5604" i="1"/>
  <c r="K5604" i="1" s="1"/>
  <c r="J5605" i="1"/>
  <c r="K5605" i="1" s="1"/>
  <c r="J5606" i="1"/>
  <c r="K5606" i="1" s="1"/>
  <c r="J5607" i="1"/>
  <c r="K5607" i="1" s="1"/>
  <c r="J5608" i="1"/>
  <c r="K5608" i="1" s="1"/>
  <c r="J5609" i="1"/>
  <c r="K5609" i="1" s="1"/>
  <c r="J5610" i="1"/>
  <c r="K5610" i="1" s="1"/>
  <c r="J5611" i="1"/>
  <c r="K5611" i="1" s="1"/>
  <c r="J5612" i="1"/>
  <c r="K5612" i="1" s="1"/>
  <c r="J5613" i="1"/>
  <c r="K5613" i="1" s="1"/>
  <c r="J5614" i="1"/>
  <c r="K5614" i="1" s="1"/>
  <c r="J5615" i="1"/>
  <c r="K5615" i="1" s="1"/>
  <c r="J5616" i="1"/>
  <c r="K5616" i="1" s="1"/>
  <c r="J5617" i="1"/>
  <c r="K5617" i="1" s="1"/>
  <c r="J5618" i="1"/>
  <c r="K5618" i="1" s="1"/>
  <c r="J5619" i="1"/>
  <c r="K5619" i="1" s="1"/>
  <c r="J5620" i="1"/>
  <c r="K5620" i="1" s="1"/>
  <c r="J5621" i="1"/>
  <c r="K5621" i="1" s="1"/>
  <c r="J5622" i="1"/>
  <c r="K5622" i="1" s="1"/>
  <c r="J5623" i="1"/>
  <c r="K5623" i="1" s="1"/>
  <c r="J5624" i="1"/>
  <c r="K5624" i="1" s="1"/>
  <c r="J5625" i="1"/>
  <c r="K5625" i="1" s="1"/>
  <c r="J5626" i="1"/>
  <c r="K5626" i="1" s="1"/>
  <c r="J5627" i="1"/>
  <c r="K5627" i="1" s="1"/>
  <c r="J5628" i="1"/>
  <c r="K5628" i="1" s="1"/>
  <c r="J5629" i="1"/>
  <c r="K5629" i="1" s="1"/>
  <c r="J5630" i="1"/>
  <c r="K5630" i="1" s="1"/>
  <c r="J5631" i="1"/>
  <c r="K5631" i="1" s="1"/>
  <c r="J5632" i="1"/>
  <c r="K5632" i="1" s="1"/>
  <c r="J5633" i="1"/>
  <c r="K5633" i="1" s="1"/>
  <c r="J5634" i="1"/>
  <c r="K5634" i="1" s="1"/>
  <c r="J5635" i="1"/>
  <c r="K5635" i="1" s="1"/>
  <c r="J5636" i="1"/>
  <c r="K5636" i="1" s="1"/>
  <c r="J5637" i="1"/>
  <c r="K5637" i="1" s="1"/>
  <c r="J5638" i="1"/>
  <c r="K5638" i="1" s="1"/>
  <c r="J5639" i="1"/>
  <c r="K5639" i="1" s="1"/>
  <c r="J5640" i="1"/>
  <c r="K5640" i="1" s="1"/>
  <c r="J5641" i="1"/>
  <c r="K5641" i="1" s="1"/>
  <c r="J5642" i="1"/>
  <c r="K5642" i="1" s="1"/>
  <c r="J5643" i="1"/>
  <c r="K5643" i="1" s="1"/>
  <c r="J5644" i="1"/>
  <c r="K5644" i="1" s="1"/>
  <c r="J5645" i="1"/>
  <c r="K5645" i="1" s="1"/>
  <c r="J5646" i="1"/>
  <c r="K5646" i="1" s="1"/>
  <c r="J5647" i="1"/>
  <c r="K5647" i="1" s="1"/>
  <c r="J5648" i="1"/>
  <c r="K5648" i="1" s="1"/>
  <c r="J5649" i="1"/>
  <c r="K5649" i="1" s="1"/>
  <c r="J5650" i="1"/>
  <c r="K5650" i="1" s="1"/>
  <c r="J5651" i="1"/>
  <c r="K5651" i="1" s="1"/>
  <c r="J5652" i="1"/>
  <c r="K5652" i="1" s="1"/>
  <c r="J5653" i="1"/>
  <c r="K5653" i="1" s="1"/>
  <c r="J5654" i="1"/>
  <c r="K5654" i="1" s="1"/>
  <c r="J5655" i="1"/>
  <c r="K5655" i="1" s="1"/>
  <c r="J5656" i="1"/>
  <c r="K5656" i="1" s="1"/>
  <c r="J5657" i="1"/>
  <c r="K5657" i="1" s="1"/>
  <c r="J5658" i="1"/>
  <c r="K5658" i="1" s="1"/>
  <c r="J5659" i="1"/>
  <c r="K5659" i="1" s="1"/>
  <c r="J5660" i="1"/>
  <c r="K5660" i="1" s="1"/>
  <c r="J5661" i="1"/>
  <c r="K5661" i="1" s="1"/>
  <c r="J5662" i="1"/>
  <c r="K5662" i="1" s="1"/>
  <c r="J5663" i="1"/>
  <c r="K5663" i="1" s="1"/>
  <c r="J5664" i="1"/>
  <c r="K5664" i="1" s="1"/>
  <c r="J5665" i="1"/>
  <c r="K5665" i="1" s="1"/>
  <c r="J5666" i="1"/>
  <c r="K5666" i="1" s="1"/>
  <c r="J5667" i="1"/>
  <c r="K5667" i="1" s="1"/>
  <c r="J5668" i="1"/>
  <c r="K5668" i="1" s="1"/>
  <c r="J5669" i="1"/>
  <c r="K5669" i="1" s="1"/>
  <c r="J5670" i="1"/>
  <c r="K5670" i="1" s="1"/>
  <c r="J5671" i="1"/>
  <c r="K5671" i="1" s="1"/>
  <c r="J5672" i="1"/>
  <c r="K5672" i="1" s="1"/>
  <c r="J5673" i="1"/>
  <c r="K5673" i="1" s="1"/>
  <c r="J5674" i="1"/>
  <c r="K5674" i="1" s="1"/>
  <c r="J5675" i="1"/>
  <c r="K5675" i="1" s="1"/>
  <c r="J5676" i="1"/>
  <c r="K5676" i="1" s="1"/>
  <c r="J5677" i="1"/>
  <c r="K5677" i="1" s="1"/>
  <c r="J5678" i="1"/>
  <c r="K5678" i="1" s="1"/>
  <c r="J5679" i="1"/>
  <c r="K5679" i="1" s="1"/>
  <c r="J5680" i="1"/>
  <c r="K5680" i="1" s="1"/>
  <c r="J5681" i="1"/>
  <c r="K5681" i="1" s="1"/>
  <c r="J5682" i="1"/>
  <c r="K5682" i="1" s="1"/>
  <c r="J5683" i="1"/>
  <c r="K5683" i="1" s="1"/>
  <c r="J5684" i="1"/>
  <c r="K5684" i="1" s="1"/>
  <c r="J5685" i="1"/>
  <c r="K5685" i="1" s="1"/>
  <c r="J5686" i="1"/>
  <c r="K5686" i="1" s="1"/>
  <c r="J5687" i="1"/>
  <c r="K5687" i="1" s="1"/>
  <c r="J5688" i="1"/>
  <c r="K5688" i="1" s="1"/>
  <c r="J5689" i="1"/>
  <c r="K5689" i="1" s="1"/>
  <c r="J5690" i="1"/>
  <c r="K5690" i="1" s="1"/>
  <c r="J5691" i="1"/>
  <c r="K5691" i="1" s="1"/>
  <c r="J5692" i="1"/>
  <c r="K5692" i="1" s="1"/>
  <c r="J5693" i="1"/>
  <c r="K5693" i="1" s="1"/>
  <c r="J5694" i="1"/>
  <c r="K5694" i="1" s="1"/>
  <c r="J5695" i="1"/>
  <c r="K5695" i="1" s="1"/>
  <c r="J5696" i="1"/>
  <c r="K5696" i="1" s="1"/>
  <c r="J5697" i="1"/>
  <c r="K5697" i="1" s="1"/>
  <c r="J5698" i="1"/>
  <c r="K5698" i="1" s="1"/>
  <c r="J5699" i="1"/>
  <c r="K5699" i="1" s="1"/>
  <c r="J5700" i="1"/>
  <c r="K5700" i="1" s="1"/>
  <c r="J5701" i="1"/>
  <c r="K5701" i="1" s="1"/>
  <c r="J5702" i="1"/>
  <c r="K5702" i="1" s="1"/>
  <c r="J5703" i="1"/>
  <c r="K5703" i="1" s="1"/>
  <c r="J5704" i="1"/>
  <c r="K5704" i="1" s="1"/>
  <c r="J5705" i="1"/>
  <c r="K5705" i="1" s="1"/>
  <c r="J5706" i="1"/>
  <c r="K5706" i="1" s="1"/>
  <c r="J5707" i="1"/>
  <c r="K5707" i="1" s="1"/>
  <c r="J5708" i="1"/>
  <c r="K5708" i="1" s="1"/>
  <c r="J5709" i="1"/>
  <c r="K5709" i="1" s="1"/>
  <c r="J5710" i="1"/>
  <c r="K5710" i="1" s="1"/>
  <c r="J5711" i="1"/>
  <c r="K5711" i="1" s="1"/>
  <c r="J5712" i="1"/>
  <c r="K5712" i="1" s="1"/>
  <c r="J5713" i="1"/>
  <c r="K5713" i="1" s="1"/>
  <c r="J5714" i="1"/>
  <c r="K5714" i="1" s="1"/>
  <c r="J5715" i="1"/>
  <c r="K5715" i="1" s="1"/>
  <c r="J5716" i="1"/>
  <c r="K5716" i="1" s="1"/>
  <c r="J5717" i="1"/>
  <c r="K5717" i="1" s="1"/>
  <c r="J5718" i="1"/>
  <c r="K5718" i="1" s="1"/>
  <c r="J5719" i="1"/>
  <c r="K5719" i="1" s="1"/>
  <c r="J5720" i="1"/>
  <c r="K5720" i="1" s="1"/>
  <c r="J5721" i="1"/>
  <c r="K5721" i="1" s="1"/>
  <c r="J5722" i="1"/>
  <c r="K5722" i="1" s="1"/>
  <c r="J5723" i="1"/>
  <c r="K5723" i="1" s="1"/>
  <c r="J5724" i="1"/>
  <c r="K5724" i="1" s="1"/>
  <c r="J5725" i="1"/>
  <c r="K5725" i="1" s="1"/>
  <c r="J5726" i="1"/>
  <c r="K5726" i="1" s="1"/>
  <c r="J5727" i="1"/>
  <c r="K5727" i="1" s="1"/>
  <c r="J5728" i="1"/>
  <c r="K5728" i="1" s="1"/>
  <c r="J5729" i="1"/>
  <c r="K5729" i="1" s="1"/>
  <c r="J5730" i="1"/>
  <c r="K5730" i="1" s="1"/>
  <c r="J5731" i="1"/>
  <c r="K5731" i="1" s="1"/>
  <c r="J5732" i="1"/>
  <c r="K5732" i="1" s="1"/>
  <c r="J5733" i="1"/>
  <c r="K5733" i="1" s="1"/>
  <c r="J5734" i="1"/>
  <c r="K5734" i="1" s="1"/>
  <c r="J5735" i="1"/>
  <c r="K5735" i="1" s="1"/>
  <c r="J5736" i="1"/>
  <c r="K5736" i="1" s="1"/>
  <c r="J5737" i="1"/>
  <c r="K5737" i="1" s="1"/>
  <c r="J5738" i="1"/>
  <c r="K5738" i="1" s="1"/>
  <c r="J5739" i="1"/>
  <c r="K5739" i="1" s="1"/>
  <c r="J5740" i="1"/>
  <c r="K5740" i="1" s="1"/>
  <c r="J5741" i="1"/>
  <c r="K5741" i="1" s="1"/>
  <c r="J5742" i="1"/>
  <c r="K5742" i="1" s="1"/>
  <c r="J5743" i="1"/>
  <c r="K5743" i="1" s="1"/>
  <c r="J5744" i="1"/>
  <c r="K5744" i="1" s="1"/>
  <c r="J5745" i="1"/>
  <c r="K5745" i="1" s="1"/>
  <c r="J5746" i="1"/>
  <c r="K5746" i="1" s="1"/>
  <c r="J5747" i="1"/>
  <c r="K5747" i="1" s="1"/>
  <c r="J5748" i="1"/>
  <c r="K5748" i="1" s="1"/>
  <c r="J5749" i="1"/>
  <c r="K5749" i="1" s="1"/>
  <c r="J5750" i="1"/>
  <c r="K5750" i="1" s="1"/>
  <c r="J5751" i="1"/>
  <c r="K5751" i="1" s="1"/>
  <c r="J5752" i="1"/>
  <c r="K5752" i="1" s="1"/>
  <c r="J5753" i="1"/>
  <c r="K5753" i="1" s="1"/>
  <c r="J5754" i="1"/>
  <c r="K5754" i="1" s="1"/>
  <c r="J5755" i="1"/>
  <c r="K5755" i="1" s="1"/>
  <c r="J5756" i="1"/>
  <c r="K5756" i="1" s="1"/>
  <c r="J5757" i="1"/>
  <c r="K5757" i="1" s="1"/>
  <c r="J5758" i="1"/>
  <c r="K5758" i="1" s="1"/>
  <c r="J5759" i="1"/>
  <c r="K5759" i="1" s="1"/>
  <c r="J5760" i="1"/>
  <c r="K5760" i="1" s="1"/>
  <c r="J5761" i="1"/>
  <c r="K5761" i="1" s="1"/>
  <c r="J5762" i="1"/>
  <c r="K5762" i="1" s="1"/>
  <c r="J5763" i="1"/>
  <c r="K5763" i="1" s="1"/>
  <c r="J5764" i="1"/>
  <c r="K5764" i="1" s="1"/>
  <c r="J5765" i="1"/>
  <c r="K5765" i="1" s="1"/>
  <c r="J5766" i="1"/>
  <c r="K5766" i="1" s="1"/>
  <c r="J5767" i="1"/>
  <c r="K5767" i="1" s="1"/>
  <c r="J5768" i="1"/>
  <c r="K5768" i="1" s="1"/>
  <c r="J5769" i="1"/>
  <c r="K5769" i="1" s="1"/>
  <c r="J5770" i="1"/>
  <c r="K5770" i="1" s="1"/>
  <c r="J5771" i="1"/>
  <c r="K5771" i="1" s="1"/>
  <c r="J5772" i="1"/>
  <c r="K5772" i="1" s="1"/>
  <c r="J5773" i="1"/>
  <c r="K5773" i="1" s="1"/>
  <c r="J5774" i="1"/>
  <c r="K5774" i="1" s="1"/>
  <c r="J5775" i="1"/>
  <c r="K5775" i="1" s="1"/>
  <c r="J5776" i="1"/>
  <c r="K5776" i="1" s="1"/>
  <c r="J5777" i="1"/>
  <c r="K5777" i="1" s="1"/>
  <c r="J5778" i="1"/>
  <c r="K5778" i="1" s="1"/>
  <c r="J5779" i="1"/>
  <c r="K5779" i="1" s="1"/>
  <c r="J5780" i="1"/>
  <c r="K5780" i="1" s="1"/>
  <c r="J5781" i="1"/>
  <c r="K5781" i="1" s="1"/>
  <c r="J5782" i="1"/>
  <c r="K5782" i="1" s="1"/>
  <c r="J5783" i="1"/>
  <c r="K5783" i="1" s="1"/>
  <c r="J5784" i="1"/>
  <c r="K5784" i="1" s="1"/>
  <c r="J5785" i="1"/>
  <c r="K5785" i="1" s="1"/>
  <c r="J5786" i="1"/>
  <c r="K5786" i="1" s="1"/>
  <c r="J5787" i="1"/>
  <c r="K5787" i="1" s="1"/>
  <c r="J5788" i="1"/>
  <c r="K5788" i="1" s="1"/>
  <c r="J5789" i="1"/>
  <c r="K5789" i="1" s="1"/>
  <c r="J5790" i="1"/>
  <c r="K5790" i="1" s="1"/>
  <c r="J5791" i="1"/>
  <c r="K5791" i="1" s="1"/>
  <c r="J5792" i="1"/>
  <c r="K5792" i="1" s="1"/>
  <c r="J5793" i="1"/>
  <c r="K5793" i="1" s="1"/>
  <c r="J5794" i="1"/>
  <c r="K5794" i="1" s="1"/>
  <c r="J5795" i="1"/>
  <c r="K5795" i="1" s="1"/>
  <c r="J5796" i="1"/>
  <c r="K5796" i="1" s="1"/>
  <c r="J5797" i="1"/>
  <c r="K5797" i="1" s="1"/>
  <c r="J5798" i="1"/>
  <c r="K5798" i="1" s="1"/>
  <c r="J5799" i="1"/>
  <c r="K5799" i="1" s="1"/>
  <c r="J5800" i="1"/>
  <c r="K5800" i="1" s="1"/>
  <c r="J5801" i="1"/>
  <c r="K5801" i="1" s="1"/>
  <c r="J5802" i="1"/>
  <c r="K5802" i="1" s="1"/>
  <c r="J5803" i="1"/>
  <c r="K5803" i="1" s="1"/>
  <c r="J5804" i="1"/>
  <c r="K5804" i="1" s="1"/>
  <c r="J5805" i="1"/>
  <c r="K5805" i="1" s="1"/>
  <c r="J5806" i="1"/>
  <c r="K5806" i="1" s="1"/>
  <c r="J5807" i="1"/>
  <c r="K5807" i="1" s="1"/>
  <c r="J5808" i="1"/>
  <c r="K5808" i="1" s="1"/>
  <c r="J5809" i="1"/>
  <c r="K5809" i="1" s="1"/>
  <c r="J5810" i="1"/>
  <c r="K5810" i="1" s="1"/>
  <c r="J5811" i="1"/>
  <c r="K5811" i="1" s="1"/>
  <c r="J5812" i="1"/>
  <c r="K5812" i="1" s="1"/>
  <c r="J5813" i="1"/>
  <c r="K5813" i="1" s="1"/>
  <c r="J5814" i="1"/>
  <c r="K5814" i="1" s="1"/>
  <c r="J5815" i="1"/>
  <c r="K5815" i="1" s="1"/>
  <c r="J5816" i="1"/>
  <c r="K5816" i="1" s="1"/>
  <c r="J5817" i="1"/>
  <c r="K5817" i="1" s="1"/>
  <c r="J5818" i="1"/>
  <c r="K5818" i="1" s="1"/>
  <c r="J5819" i="1"/>
  <c r="K5819" i="1" s="1"/>
  <c r="J5820" i="1"/>
  <c r="K5820" i="1" s="1"/>
  <c r="J5821" i="1"/>
  <c r="K5821" i="1" s="1"/>
  <c r="J5822" i="1"/>
  <c r="K5822" i="1" s="1"/>
  <c r="J5823" i="1"/>
  <c r="K5823" i="1" s="1"/>
  <c r="J5824" i="1"/>
  <c r="K5824" i="1" s="1"/>
  <c r="J5825" i="1"/>
  <c r="K5825" i="1" s="1"/>
  <c r="J5826" i="1"/>
  <c r="K5826" i="1" s="1"/>
  <c r="J5827" i="1"/>
  <c r="K5827" i="1" s="1"/>
  <c r="J5828" i="1"/>
  <c r="K5828" i="1" s="1"/>
  <c r="J5829" i="1"/>
  <c r="K5829" i="1" s="1"/>
  <c r="J5830" i="1"/>
  <c r="K5830" i="1" s="1"/>
  <c r="J5831" i="1"/>
  <c r="K5831" i="1" s="1"/>
  <c r="J5832" i="1"/>
  <c r="K5832" i="1" s="1"/>
  <c r="J5833" i="1"/>
  <c r="K5833" i="1" s="1"/>
  <c r="J5834" i="1"/>
  <c r="K5834" i="1" s="1"/>
  <c r="J5835" i="1"/>
  <c r="K5835" i="1" s="1"/>
  <c r="J5836" i="1"/>
  <c r="K5836" i="1" s="1"/>
  <c r="J5837" i="1"/>
  <c r="K5837" i="1" s="1"/>
  <c r="J5838" i="1"/>
  <c r="K5838" i="1" s="1"/>
  <c r="J5839" i="1"/>
  <c r="K5839" i="1" s="1"/>
  <c r="J5840" i="1"/>
  <c r="K5840" i="1" s="1"/>
  <c r="J5841" i="1"/>
  <c r="K5841" i="1" s="1"/>
  <c r="J5842" i="1"/>
  <c r="K5842" i="1" s="1"/>
  <c r="J5843" i="1"/>
  <c r="K5843" i="1" s="1"/>
  <c r="J5844" i="1"/>
  <c r="K5844" i="1" s="1"/>
  <c r="J5845" i="1"/>
  <c r="K5845" i="1" s="1"/>
  <c r="J5846" i="1"/>
  <c r="K5846" i="1" s="1"/>
  <c r="J5847" i="1"/>
  <c r="K5847" i="1" s="1"/>
  <c r="J5848" i="1"/>
  <c r="K5848" i="1" s="1"/>
  <c r="J5849" i="1"/>
  <c r="K5849" i="1" s="1"/>
  <c r="J5850" i="1"/>
  <c r="K5850" i="1" s="1"/>
  <c r="J5851" i="1"/>
  <c r="K5851" i="1" s="1"/>
  <c r="J5852" i="1"/>
  <c r="K5852" i="1" s="1"/>
  <c r="J5853" i="1"/>
  <c r="K5853" i="1" s="1"/>
  <c r="J5854" i="1"/>
  <c r="K5854" i="1" s="1"/>
  <c r="J5855" i="1"/>
  <c r="K5855" i="1" s="1"/>
  <c r="J5856" i="1"/>
  <c r="K5856" i="1" s="1"/>
  <c r="J5857" i="1"/>
  <c r="K5857" i="1" s="1"/>
  <c r="J5858" i="1"/>
  <c r="K5858" i="1" s="1"/>
  <c r="J5859" i="1"/>
  <c r="K5859" i="1" s="1"/>
  <c r="J5860" i="1"/>
  <c r="K5860" i="1" s="1"/>
  <c r="J5861" i="1"/>
  <c r="K5861" i="1" s="1"/>
  <c r="J5862" i="1"/>
  <c r="K5862" i="1" s="1"/>
  <c r="J5863" i="1"/>
  <c r="K5863" i="1" s="1"/>
  <c r="J5864" i="1"/>
  <c r="K5864" i="1" s="1"/>
  <c r="J5865" i="1"/>
  <c r="K5865" i="1" s="1"/>
  <c r="J5866" i="1"/>
  <c r="K5866" i="1" s="1"/>
  <c r="J5867" i="1"/>
  <c r="K5867" i="1" s="1"/>
  <c r="J5868" i="1"/>
  <c r="K5868" i="1" s="1"/>
  <c r="J5869" i="1"/>
  <c r="K5869" i="1" s="1"/>
  <c r="J5870" i="1"/>
  <c r="K5870" i="1" s="1"/>
  <c r="J5871" i="1"/>
  <c r="K5871" i="1" s="1"/>
  <c r="J5872" i="1"/>
  <c r="K5872" i="1" s="1"/>
  <c r="J5873" i="1"/>
  <c r="K5873" i="1" s="1"/>
  <c r="J5874" i="1"/>
  <c r="K5874" i="1" s="1"/>
  <c r="J5875" i="1"/>
  <c r="K5875" i="1" s="1"/>
  <c r="J5876" i="1"/>
  <c r="K5876" i="1" s="1"/>
  <c r="J5877" i="1"/>
  <c r="K5877" i="1" s="1"/>
  <c r="J5878" i="1"/>
  <c r="K5878" i="1" s="1"/>
  <c r="J5879" i="1"/>
  <c r="K5879" i="1" s="1"/>
  <c r="J5880" i="1"/>
  <c r="K5880" i="1" s="1"/>
  <c r="J5881" i="1"/>
  <c r="K5881" i="1" s="1"/>
  <c r="J5882" i="1"/>
  <c r="K5882" i="1" s="1"/>
  <c r="J5883" i="1"/>
  <c r="K5883" i="1" s="1"/>
  <c r="J5884" i="1"/>
  <c r="K5884" i="1" s="1"/>
  <c r="J5885" i="1"/>
  <c r="K5885" i="1" s="1"/>
  <c r="J5886" i="1"/>
  <c r="K5886" i="1" s="1"/>
  <c r="J5887" i="1"/>
  <c r="K5887" i="1" s="1"/>
  <c r="J5888" i="1"/>
  <c r="K5888" i="1" s="1"/>
  <c r="J5889" i="1"/>
  <c r="K5889" i="1" s="1"/>
  <c r="J5890" i="1"/>
  <c r="K5890" i="1" s="1"/>
  <c r="J5891" i="1"/>
  <c r="K5891" i="1" s="1"/>
  <c r="J5892" i="1"/>
  <c r="K5892" i="1" s="1"/>
  <c r="J5893" i="1"/>
  <c r="K5893" i="1" s="1"/>
  <c r="J5894" i="1"/>
  <c r="K5894" i="1" s="1"/>
  <c r="J5895" i="1"/>
  <c r="K5895" i="1" s="1"/>
  <c r="J5896" i="1"/>
  <c r="K5896" i="1" s="1"/>
  <c r="J5897" i="1"/>
  <c r="K5897" i="1" s="1"/>
  <c r="J5898" i="1"/>
  <c r="K5898" i="1" s="1"/>
  <c r="J5899" i="1"/>
  <c r="K5899" i="1" s="1"/>
  <c r="J5900" i="1"/>
  <c r="K5900" i="1" s="1"/>
  <c r="J5901" i="1"/>
  <c r="K5901" i="1" s="1"/>
  <c r="J5902" i="1"/>
  <c r="K5902" i="1" s="1"/>
  <c r="J5903" i="1"/>
  <c r="K5903" i="1" s="1"/>
  <c r="J5904" i="1"/>
  <c r="K5904" i="1" s="1"/>
  <c r="J5905" i="1"/>
  <c r="K5905" i="1" s="1"/>
  <c r="J5906" i="1"/>
  <c r="K5906" i="1" s="1"/>
  <c r="J5907" i="1"/>
  <c r="K5907" i="1" s="1"/>
  <c r="J5908" i="1"/>
  <c r="K5908" i="1" s="1"/>
  <c r="J5909" i="1"/>
  <c r="K5909" i="1" s="1"/>
  <c r="J5910" i="1"/>
  <c r="K5910" i="1" s="1"/>
  <c r="J5911" i="1"/>
  <c r="K5911" i="1" s="1"/>
  <c r="J5912" i="1"/>
  <c r="K5912" i="1" s="1"/>
  <c r="J5913" i="1"/>
  <c r="K5913" i="1" s="1"/>
  <c r="J5914" i="1"/>
  <c r="K5914" i="1" s="1"/>
  <c r="J5915" i="1"/>
  <c r="K5915" i="1" s="1"/>
  <c r="J5916" i="1"/>
  <c r="K5916" i="1" s="1"/>
  <c r="J5917" i="1"/>
  <c r="K5917" i="1" s="1"/>
  <c r="J5918" i="1"/>
  <c r="K5918" i="1" s="1"/>
  <c r="J5919" i="1"/>
  <c r="K5919" i="1" s="1"/>
  <c r="J5920" i="1"/>
  <c r="K5920" i="1" s="1"/>
  <c r="J5921" i="1"/>
  <c r="K5921" i="1" s="1"/>
  <c r="J5922" i="1"/>
  <c r="K5922" i="1" s="1"/>
  <c r="J5923" i="1"/>
  <c r="K5923" i="1" s="1"/>
  <c r="J5924" i="1"/>
  <c r="K5924" i="1" s="1"/>
  <c r="J5925" i="1"/>
  <c r="K5925" i="1" s="1"/>
  <c r="J5926" i="1"/>
  <c r="K5926" i="1" s="1"/>
  <c r="J5927" i="1"/>
  <c r="K5927" i="1" s="1"/>
  <c r="J5928" i="1"/>
  <c r="K5928" i="1" s="1"/>
  <c r="J5929" i="1"/>
  <c r="K5929" i="1" s="1"/>
  <c r="J5930" i="1"/>
  <c r="K5930" i="1" s="1"/>
  <c r="J5931" i="1"/>
  <c r="K5931" i="1" s="1"/>
  <c r="J5932" i="1"/>
  <c r="K5932" i="1" s="1"/>
  <c r="J5933" i="1"/>
  <c r="K5933" i="1" s="1"/>
  <c r="J5934" i="1"/>
  <c r="K5934" i="1" s="1"/>
  <c r="J5935" i="1"/>
  <c r="K5935" i="1" s="1"/>
  <c r="J5936" i="1"/>
  <c r="K5936" i="1" s="1"/>
  <c r="J5937" i="1"/>
  <c r="K5937" i="1" s="1"/>
  <c r="J5938" i="1"/>
  <c r="K5938" i="1" s="1"/>
  <c r="J5939" i="1"/>
  <c r="K5939" i="1" s="1"/>
  <c r="J5940" i="1"/>
  <c r="K5940" i="1" s="1"/>
  <c r="J5941" i="1"/>
  <c r="K5941" i="1" s="1"/>
  <c r="J5942" i="1"/>
  <c r="K5942" i="1" s="1"/>
  <c r="J5943" i="1"/>
  <c r="K5943" i="1" s="1"/>
  <c r="J5944" i="1"/>
  <c r="K5944" i="1" s="1"/>
  <c r="J5945" i="1"/>
  <c r="K5945" i="1" s="1"/>
  <c r="J5946" i="1"/>
  <c r="K5946" i="1" s="1"/>
  <c r="J5947" i="1"/>
  <c r="K5947" i="1" s="1"/>
  <c r="J5948" i="1"/>
  <c r="K5948" i="1" s="1"/>
  <c r="J5949" i="1"/>
  <c r="K5949" i="1" s="1"/>
  <c r="J5950" i="1"/>
  <c r="K5950" i="1" s="1"/>
  <c r="J5951" i="1"/>
  <c r="K5951" i="1" s="1"/>
  <c r="J5952" i="1"/>
  <c r="K5952" i="1" s="1"/>
  <c r="J5953" i="1"/>
  <c r="K5953" i="1" s="1"/>
  <c r="J5954" i="1"/>
  <c r="K5954" i="1" s="1"/>
  <c r="J5955" i="1"/>
  <c r="K5955" i="1" s="1"/>
  <c r="J5956" i="1"/>
  <c r="K5956" i="1" s="1"/>
  <c r="J5957" i="1"/>
  <c r="K5957" i="1" s="1"/>
  <c r="J5958" i="1"/>
  <c r="K5958" i="1" s="1"/>
  <c r="J5959" i="1"/>
  <c r="K5959" i="1" s="1"/>
  <c r="J5960" i="1"/>
  <c r="K5960" i="1" s="1"/>
  <c r="J5961" i="1"/>
  <c r="K5961" i="1" s="1"/>
  <c r="J5962" i="1"/>
  <c r="K5962" i="1" s="1"/>
  <c r="J5963" i="1"/>
  <c r="K5963" i="1" s="1"/>
  <c r="J5964" i="1"/>
  <c r="K5964" i="1" s="1"/>
  <c r="J5965" i="1"/>
  <c r="K5965" i="1" s="1"/>
  <c r="J5966" i="1"/>
  <c r="K5966" i="1" s="1"/>
  <c r="J5967" i="1"/>
  <c r="K5967" i="1" s="1"/>
  <c r="J5968" i="1"/>
  <c r="K5968" i="1" s="1"/>
  <c r="J5969" i="1"/>
  <c r="K5969" i="1" s="1"/>
  <c r="J5970" i="1"/>
  <c r="K5970" i="1" s="1"/>
  <c r="J5971" i="1"/>
  <c r="K5971" i="1" s="1"/>
  <c r="J5972" i="1"/>
  <c r="K5972" i="1" s="1"/>
  <c r="J5973" i="1"/>
  <c r="K5973" i="1" s="1"/>
  <c r="J5974" i="1"/>
  <c r="K5974" i="1" s="1"/>
  <c r="J5975" i="1"/>
  <c r="K5975" i="1" s="1"/>
  <c r="J5976" i="1"/>
  <c r="K5976" i="1" s="1"/>
  <c r="J5977" i="1"/>
  <c r="K5977" i="1" s="1"/>
  <c r="J5978" i="1"/>
  <c r="K5978" i="1" s="1"/>
  <c r="J5979" i="1"/>
  <c r="K5979" i="1" s="1"/>
  <c r="J5980" i="1"/>
  <c r="K5980" i="1" s="1"/>
  <c r="J5981" i="1"/>
  <c r="K5981" i="1" s="1"/>
  <c r="J5982" i="1"/>
  <c r="K5982" i="1" s="1"/>
  <c r="J5983" i="1"/>
  <c r="K5983" i="1" s="1"/>
  <c r="J5984" i="1"/>
  <c r="K5984" i="1" s="1"/>
  <c r="J5985" i="1"/>
  <c r="K5985" i="1" s="1"/>
  <c r="J5986" i="1"/>
  <c r="K5986" i="1" s="1"/>
  <c r="J5987" i="1"/>
  <c r="K5987" i="1" s="1"/>
  <c r="J5988" i="1"/>
  <c r="K5988" i="1" s="1"/>
  <c r="J5989" i="1"/>
  <c r="K5989" i="1" s="1"/>
  <c r="J5990" i="1"/>
  <c r="K5990" i="1" s="1"/>
  <c r="J5991" i="1"/>
  <c r="K5991" i="1" s="1"/>
  <c r="J5992" i="1"/>
  <c r="K5992" i="1" s="1"/>
  <c r="J5993" i="1"/>
  <c r="K5993" i="1" s="1"/>
  <c r="J5994" i="1"/>
  <c r="K5994" i="1" s="1"/>
  <c r="J5995" i="1"/>
  <c r="K5995" i="1" s="1"/>
  <c r="J5996" i="1"/>
  <c r="K5996" i="1" s="1"/>
  <c r="J5997" i="1"/>
  <c r="K5997" i="1" s="1"/>
  <c r="J5998" i="1"/>
  <c r="K5998" i="1" s="1"/>
  <c r="J5999" i="1"/>
  <c r="K5999" i="1" s="1"/>
  <c r="J6000" i="1"/>
  <c r="K6000" i="1" s="1"/>
  <c r="J6001" i="1"/>
  <c r="K6001" i="1" s="1"/>
  <c r="J6002" i="1"/>
  <c r="K6002" i="1" s="1"/>
  <c r="J6003" i="1"/>
  <c r="K6003" i="1" s="1"/>
  <c r="J6004" i="1"/>
  <c r="K6004" i="1" s="1"/>
  <c r="J6005" i="1"/>
  <c r="K6005" i="1" s="1"/>
  <c r="J6006" i="1"/>
  <c r="K6006" i="1" s="1"/>
  <c r="J6007" i="1"/>
  <c r="K6007" i="1" s="1"/>
  <c r="J6008" i="1"/>
  <c r="K6008" i="1" s="1"/>
  <c r="J6009" i="1"/>
  <c r="K6009" i="1" s="1"/>
  <c r="J6010" i="1"/>
  <c r="K6010" i="1" s="1"/>
  <c r="J6011" i="1"/>
  <c r="K6011" i="1" s="1"/>
  <c r="J6012" i="1"/>
  <c r="K6012" i="1" s="1"/>
  <c r="J6013" i="1"/>
  <c r="K6013" i="1" s="1"/>
  <c r="J6014" i="1"/>
  <c r="K6014" i="1" s="1"/>
  <c r="J6015" i="1"/>
  <c r="K6015" i="1" s="1"/>
  <c r="J6016" i="1"/>
  <c r="K6016" i="1" s="1"/>
  <c r="J6017" i="1"/>
  <c r="K6017" i="1" s="1"/>
  <c r="J6018" i="1"/>
  <c r="K6018" i="1" s="1"/>
  <c r="J6019" i="1"/>
  <c r="K6019" i="1" s="1"/>
  <c r="J6020" i="1"/>
  <c r="K6020" i="1" s="1"/>
  <c r="J6021" i="1"/>
  <c r="K6021" i="1" s="1"/>
  <c r="J6022" i="1"/>
  <c r="K6022" i="1" s="1"/>
  <c r="J6023" i="1"/>
  <c r="K6023" i="1" s="1"/>
  <c r="J6024" i="1"/>
  <c r="K6024" i="1" s="1"/>
  <c r="J6025" i="1"/>
  <c r="K6025" i="1" s="1"/>
  <c r="J6026" i="1"/>
  <c r="K6026" i="1" s="1"/>
  <c r="J6027" i="1"/>
  <c r="K6027" i="1" s="1"/>
  <c r="J6028" i="1"/>
  <c r="K6028" i="1" s="1"/>
  <c r="J6029" i="1"/>
  <c r="K6029" i="1" s="1"/>
  <c r="J6030" i="1"/>
  <c r="K6030" i="1" s="1"/>
  <c r="J6031" i="1"/>
  <c r="K6031" i="1" s="1"/>
  <c r="J6032" i="1"/>
  <c r="K6032" i="1" s="1"/>
  <c r="J6033" i="1"/>
  <c r="K6033" i="1" s="1"/>
  <c r="J6034" i="1"/>
  <c r="K6034" i="1" s="1"/>
  <c r="J6035" i="1"/>
  <c r="K6035" i="1" s="1"/>
  <c r="J6036" i="1"/>
  <c r="K6036" i="1" s="1"/>
  <c r="J6037" i="1"/>
  <c r="K6037" i="1" s="1"/>
  <c r="J6038" i="1"/>
  <c r="K6038" i="1" s="1"/>
  <c r="J6039" i="1"/>
  <c r="K6039" i="1" s="1"/>
  <c r="J6040" i="1"/>
  <c r="K6040" i="1" s="1"/>
  <c r="J6041" i="1"/>
  <c r="K6041" i="1" s="1"/>
  <c r="J6042" i="1"/>
  <c r="K6042" i="1" s="1"/>
  <c r="J6043" i="1"/>
  <c r="K6043" i="1" s="1"/>
  <c r="J6044" i="1"/>
  <c r="K6044" i="1" s="1"/>
  <c r="J6045" i="1"/>
  <c r="K6045" i="1" s="1"/>
  <c r="J6046" i="1"/>
  <c r="K6046" i="1" s="1"/>
  <c r="J6047" i="1"/>
  <c r="K6047" i="1" s="1"/>
  <c r="J6048" i="1"/>
  <c r="K6048" i="1" s="1"/>
  <c r="J6049" i="1"/>
  <c r="K6049" i="1" s="1"/>
  <c r="J6050" i="1"/>
  <c r="K6050" i="1" s="1"/>
  <c r="J6051" i="1"/>
  <c r="K6051" i="1" s="1"/>
  <c r="J6052" i="1"/>
  <c r="K6052" i="1" s="1"/>
  <c r="J6053" i="1"/>
  <c r="K6053" i="1" s="1"/>
  <c r="J6054" i="1"/>
  <c r="K6054" i="1" s="1"/>
  <c r="J6055" i="1"/>
  <c r="K6055" i="1" s="1"/>
  <c r="J6056" i="1"/>
  <c r="K6056" i="1" s="1"/>
  <c r="J6057" i="1"/>
  <c r="K6057" i="1" s="1"/>
  <c r="J6058" i="1"/>
  <c r="K6058" i="1" s="1"/>
  <c r="J6059" i="1"/>
  <c r="K6059" i="1" s="1"/>
  <c r="J6060" i="1"/>
  <c r="K6060" i="1" s="1"/>
  <c r="J6061" i="1"/>
  <c r="K6061" i="1" s="1"/>
  <c r="J6062" i="1"/>
  <c r="K6062" i="1" s="1"/>
  <c r="J6063" i="1"/>
  <c r="K6063" i="1" s="1"/>
  <c r="J6064" i="1"/>
  <c r="K6064" i="1" s="1"/>
  <c r="J6065" i="1"/>
  <c r="K6065" i="1" s="1"/>
  <c r="J6066" i="1"/>
  <c r="K6066" i="1" s="1"/>
  <c r="J6067" i="1"/>
  <c r="K6067" i="1" s="1"/>
  <c r="J6068" i="1"/>
  <c r="K6068" i="1" s="1"/>
  <c r="J6069" i="1"/>
  <c r="K6069" i="1" s="1"/>
  <c r="J6070" i="1"/>
  <c r="K6070" i="1" s="1"/>
  <c r="J6071" i="1"/>
  <c r="K6071" i="1" s="1"/>
  <c r="J6072" i="1"/>
  <c r="K6072" i="1" s="1"/>
  <c r="J6073" i="1"/>
  <c r="K6073" i="1" s="1"/>
  <c r="J6074" i="1"/>
  <c r="K6074" i="1" s="1"/>
  <c r="J6075" i="1"/>
  <c r="K6075" i="1" s="1"/>
  <c r="J6076" i="1"/>
  <c r="K6076" i="1" s="1"/>
  <c r="J6077" i="1"/>
  <c r="K6077" i="1" s="1"/>
  <c r="J6078" i="1"/>
  <c r="K6078" i="1" s="1"/>
  <c r="J6079" i="1"/>
  <c r="K6079" i="1" s="1"/>
  <c r="J6080" i="1"/>
  <c r="K6080" i="1" s="1"/>
  <c r="J6081" i="1"/>
  <c r="K6081" i="1" s="1"/>
  <c r="J6082" i="1"/>
  <c r="K6082" i="1" s="1"/>
  <c r="J6083" i="1"/>
  <c r="K6083" i="1" s="1"/>
  <c r="J6084" i="1"/>
  <c r="K6084" i="1" s="1"/>
  <c r="J6085" i="1"/>
  <c r="K6085" i="1" s="1"/>
  <c r="J6086" i="1"/>
  <c r="K6086" i="1" s="1"/>
  <c r="J6087" i="1"/>
  <c r="K6087" i="1" s="1"/>
  <c r="J6088" i="1"/>
  <c r="K6088" i="1" s="1"/>
  <c r="J6089" i="1"/>
  <c r="K6089" i="1" s="1"/>
  <c r="J6090" i="1"/>
  <c r="K6090" i="1" s="1"/>
  <c r="J6091" i="1"/>
  <c r="K6091" i="1" s="1"/>
  <c r="J6092" i="1"/>
  <c r="K6092" i="1" s="1"/>
  <c r="J6093" i="1"/>
  <c r="K6093" i="1" s="1"/>
  <c r="J6094" i="1"/>
  <c r="K6094" i="1" s="1"/>
  <c r="J6095" i="1"/>
  <c r="K6095" i="1" s="1"/>
  <c r="J6096" i="1"/>
  <c r="K6096" i="1" s="1"/>
  <c r="J6097" i="1"/>
  <c r="K6097" i="1" s="1"/>
  <c r="J6098" i="1"/>
  <c r="K6098" i="1" s="1"/>
  <c r="J6099" i="1"/>
  <c r="K6099" i="1" s="1"/>
  <c r="J6100" i="1"/>
  <c r="K6100" i="1" s="1"/>
  <c r="J6101" i="1"/>
  <c r="K6101" i="1" s="1"/>
  <c r="J6102" i="1"/>
  <c r="K6102" i="1" s="1"/>
  <c r="J6103" i="1"/>
  <c r="K6103" i="1" s="1"/>
  <c r="J6104" i="1"/>
  <c r="K6104" i="1" s="1"/>
  <c r="J6105" i="1"/>
  <c r="K6105" i="1" s="1"/>
  <c r="J6106" i="1"/>
  <c r="K6106" i="1" s="1"/>
  <c r="J6107" i="1"/>
  <c r="K6107" i="1" s="1"/>
  <c r="J6108" i="1"/>
  <c r="K6108" i="1" s="1"/>
  <c r="J6109" i="1"/>
  <c r="K6109" i="1" s="1"/>
  <c r="J6110" i="1"/>
  <c r="K6110" i="1" s="1"/>
  <c r="J6111" i="1"/>
  <c r="K6111" i="1" s="1"/>
  <c r="J6112" i="1"/>
  <c r="K6112" i="1" s="1"/>
  <c r="J6113" i="1"/>
  <c r="K6113" i="1" s="1"/>
  <c r="J6114" i="1"/>
  <c r="K6114" i="1" s="1"/>
  <c r="J6115" i="1"/>
  <c r="K6115" i="1" s="1"/>
  <c r="J6116" i="1"/>
  <c r="K6116" i="1" s="1"/>
  <c r="J6117" i="1"/>
  <c r="K6117" i="1" s="1"/>
  <c r="J6118" i="1"/>
  <c r="K6118" i="1" s="1"/>
  <c r="J6119" i="1"/>
  <c r="K6119" i="1" s="1"/>
  <c r="J6120" i="1"/>
  <c r="K6120" i="1" s="1"/>
  <c r="J6121" i="1"/>
  <c r="K6121" i="1" s="1"/>
  <c r="J6122" i="1"/>
  <c r="K6122" i="1" s="1"/>
  <c r="J6123" i="1"/>
  <c r="K6123" i="1" s="1"/>
  <c r="J6124" i="1"/>
  <c r="K6124" i="1" s="1"/>
  <c r="J6125" i="1"/>
  <c r="K6125" i="1" s="1"/>
  <c r="J6126" i="1"/>
  <c r="K6126" i="1" s="1"/>
  <c r="J6127" i="1"/>
  <c r="K6127" i="1" s="1"/>
  <c r="J6128" i="1"/>
  <c r="K6128" i="1" s="1"/>
  <c r="J6129" i="1"/>
  <c r="K6129" i="1" s="1"/>
  <c r="J6130" i="1"/>
  <c r="K6130" i="1" s="1"/>
  <c r="J6131" i="1"/>
  <c r="K6131" i="1" s="1"/>
  <c r="J6132" i="1"/>
  <c r="K6132" i="1" s="1"/>
  <c r="J6133" i="1"/>
  <c r="K6133" i="1" s="1"/>
  <c r="J6134" i="1"/>
  <c r="K6134" i="1" s="1"/>
  <c r="J6135" i="1"/>
  <c r="K6135" i="1" s="1"/>
  <c r="J6136" i="1"/>
  <c r="K6136" i="1" s="1"/>
  <c r="J6137" i="1"/>
  <c r="K6137" i="1" s="1"/>
  <c r="J6138" i="1"/>
  <c r="K6138" i="1" s="1"/>
  <c r="J6139" i="1"/>
  <c r="K6139" i="1" s="1"/>
  <c r="J6140" i="1"/>
  <c r="K6140" i="1" s="1"/>
  <c r="J6141" i="1"/>
  <c r="K6141" i="1" s="1"/>
  <c r="J6142" i="1"/>
  <c r="K6142" i="1" s="1"/>
  <c r="J6143" i="1"/>
  <c r="K6143" i="1" s="1"/>
  <c r="J6144" i="1"/>
  <c r="K6144" i="1" s="1"/>
  <c r="J6145" i="1"/>
  <c r="K6145" i="1" s="1"/>
  <c r="J6146" i="1"/>
  <c r="K6146" i="1" s="1"/>
  <c r="J6147" i="1"/>
  <c r="K6147" i="1" s="1"/>
  <c r="J6148" i="1"/>
  <c r="K6148" i="1" s="1"/>
  <c r="J6149" i="1"/>
  <c r="K6149" i="1" s="1"/>
  <c r="J6150" i="1"/>
  <c r="K6150" i="1" s="1"/>
  <c r="J6151" i="1"/>
  <c r="K6151" i="1" s="1"/>
  <c r="J6152" i="1"/>
  <c r="K6152" i="1" s="1"/>
  <c r="J6153" i="1"/>
  <c r="K6153" i="1" s="1"/>
  <c r="J6154" i="1"/>
  <c r="K6154" i="1" s="1"/>
  <c r="J6155" i="1"/>
  <c r="K6155" i="1" s="1"/>
  <c r="J6156" i="1"/>
  <c r="K6156" i="1" s="1"/>
  <c r="J6157" i="1"/>
  <c r="K6157" i="1" s="1"/>
  <c r="J6158" i="1"/>
  <c r="K6158" i="1" s="1"/>
  <c r="J6159" i="1"/>
  <c r="K6159" i="1" s="1"/>
  <c r="J6160" i="1"/>
  <c r="K6160" i="1" s="1"/>
  <c r="J6161" i="1"/>
  <c r="K6161" i="1" s="1"/>
  <c r="J6162" i="1"/>
  <c r="K6162" i="1" s="1"/>
  <c r="J6163" i="1"/>
  <c r="K6163" i="1" s="1"/>
  <c r="J6164" i="1"/>
  <c r="K6164" i="1" s="1"/>
  <c r="J6165" i="1"/>
  <c r="K6165" i="1" s="1"/>
  <c r="J6166" i="1"/>
  <c r="K6166" i="1" s="1"/>
  <c r="J6167" i="1"/>
  <c r="K6167" i="1" s="1"/>
  <c r="J6168" i="1"/>
  <c r="K6168" i="1" s="1"/>
  <c r="J6169" i="1"/>
  <c r="K6169" i="1" s="1"/>
  <c r="J6170" i="1"/>
  <c r="K6170" i="1" s="1"/>
  <c r="J6171" i="1"/>
  <c r="K6171" i="1" s="1"/>
  <c r="J6172" i="1"/>
  <c r="K6172" i="1" s="1"/>
  <c r="J6173" i="1"/>
  <c r="K6173" i="1" s="1"/>
  <c r="J6174" i="1"/>
  <c r="K6174" i="1" s="1"/>
  <c r="J6175" i="1"/>
  <c r="K6175" i="1" s="1"/>
  <c r="J6176" i="1"/>
  <c r="K6176" i="1" s="1"/>
  <c r="J6177" i="1"/>
  <c r="K6177" i="1" s="1"/>
  <c r="J6178" i="1"/>
  <c r="K6178" i="1" s="1"/>
  <c r="J6179" i="1"/>
  <c r="K6179" i="1" s="1"/>
  <c r="J6180" i="1"/>
  <c r="K6180" i="1" s="1"/>
  <c r="J6181" i="1"/>
  <c r="K6181" i="1" s="1"/>
  <c r="J6182" i="1"/>
  <c r="K6182" i="1" s="1"/>
  <c r="J6183" i="1"/>
  <c r="K6183" i="1" s="1"/>
  <c r="J6184" i="1"/>
  <c r="K6184" i="1" s="1"/>
  <c r="J6185" i="1"/>
  <c r="K6185" i="1" s="1"/>
  <c r="J6186" i="1"/>
  <c r="K6186" i="1" s="1"/>
  <c r="J6187" i="1"/>
  <c r="K6187" i="1" s="1"/>
  <c r="J6188" i="1"/>
  <c r="K6188" i="1" s="1"/>
  <c r="J6189" i="1"/>
  <c r="K6189" i="1" s="1"/>
  <c r="J6190" i="1"/>
  <c r="K6190" i="1" s="1"/>
  <c r="J6191" i="1"/>
  <c r="K6191" i="1" s="1"/>
  <c r="J6192" i="1"/>
  <c r="K6192" i="1" s="1"/>
  <c r="J6193" i="1"/>
  <c r="K6193" i="1" s="1"/>
  <c r="J6194" i="1"/>
  <c r="K6194" i="1" s="1"/>
  <c r="J6195" i="1"/>
  <c r="K6195" i="1" s="1"/>
  <c r="J6196" i="1"/>
  <c r="K6196" i="1" s="1"/>
  <c r="J6197" i="1"/>
  <c r="K6197" i="1" s="1"/>
  <c r="J6198" i="1"/>
  <c r="K6198" i="1" s="1"/>
  <c r="J6199" i="1"/>
  <c r="K6199" i="1" s="1"/>
  <c r="J6200" i="1"/>
  <c r="K6200" i="1" s="1"/>
  <c r="J6201" i="1"/>
  <c r="K6201" i="1" s="1"/>
  <c r="J6202" i="1"/>
  <c r="K6202" i="1" s="1"/>
  <c r="J6203" i="1"/>
  <c r="K6203" i="1" s="1"/>
  <c r="J6204" i="1"/>
  <c r="K6204" i="1" s="1"/>
  <c r="J6205" i="1"/>
  <c r="K6205" i="1" s="1"/>
  <c r="J6206" i="1"/>
  <c r="K6206" i="1" s="1"/>
  <c r="J6207" i="1"/>
  <c r="K6207" i="1" s="1"/>
  <c r="J6208" i="1"/>
  <c r="K6208" i="1" s="1"/>
  <c r="J6209" i="1"/>
  <c r="K6209" i="1" s="1"/>
  <c r="J6210" i="1"/>
  <c r="K6210" i="1" s="1"/>
  <c r="J6211" i="1"/>
  <c r="K6211" i="1" s="1"/>
  <c r="J6212" i="1"/>
  <c r="K6212" i="1" s="1"/>
  <c r="J6213" i="1"/>
  <c r="K6213" i="1" s="1"/>
  <c r="J6214" i="1"/>
  <c r="K6214" i="1" s="1"/>
  <c r="J6215" i="1"/>
  <c r="K6215" i="1" s="1"/>
  <c r="J6216" i="1"/>
  <c r="K6216" i="1" s="1"/>
  <c r="J6217" i="1"/>
  <c r="K6217" i="1" s="1"/>
  <c r="J6218" i="1"/>
  <c r="K6218" i="1" s="1"/>
  <c r="J6219" i="1"/>
  <c r="K6219" i="1" s="1"/>
  <c r="J6220" i="1"/>
  <c r="K6220" i="1" s="1"/>
  <c r="J6221" i="1"/>
  <c r="K6221" i="1" s="1"/>
  <c r="J6222" i="1"/>
  <c r="K6222" i="1" s="1"/>
  <c r="J6223" i="1"/>
  <c r="K6223" i="1" s="1"/>
  <c r="J6224" i="1"/>
  <c r="K6224" i="1" s="1"/>
  <c r="J6225" i="1"/>
  <c r="K6225" i="1" s="1"/>
  <c r="J6226" i="1"/>
  <c r="K6226" i="1" s="1"/>
  <c r="J6227" i="1"/>
  <c r="K6227" i="1" s="1"/>
  <c r="J6228" i="1"/>
  <c r="K6228" i="1" s="1"/>
  <c r="J6229" i="1"/>
  <c r="K6229" i="1" s="1"/>
  <c r="J6230" i="1"/>
  <c r="K6230" i="1" s="1"/>
  <c r="J6231" i="1"/>
  <c r="K6231" i="1" s="1"/>
  <c r="J6232" i="1"/>
  <c r="K6232" i="1" s="1"/>
  <c r="J6233" i="1"/>
  <c r="K6233" i="1" s="1"/>
  <c r="J6234" i="1"/>
  <c r="K6234" i="1" s="1"/>
  <c r="J6235" i="1"/>
  <c r="K6235" i="1" s="1"/>
  <c r="J6236" i="1"/>
  <c r="K6236" i="1" s="1"/>
  <c r="J6237" i="1"/>
  <c r="K6237" i="1" s="1"/>
  <c r="J6238" i="1"/>
  <c r="K6238" i="1" s="1"/>
  <c r="J6239" i="1"/>
  <c r="K6239" i="1" s="1"/>
  <c r="J6240" i="1"/>
  <c r="K6240" i="1" s="1"/>
  <c r="J6241" i="1"/>
  <c r="K6241" i="1" s="1"/>
  <c r="J6242" i="1"/>
  <c r="K6242" i="1" s="1"/>
  <c r="J6243" i="1"/>
  <c r="K6243" i="1" s="1"/>
  <c r="J6244" i="1"/>
  <c r="K6244" i="1" s="1"/>
  <c r="J6245" i="1"/>
  <c r="K6245" i="1" s="1"/>
  <c r="J6246" i="1"/>
  <c r="K6246" i="1" s="1"/>
  <c r="J6247" i="1"/>
  <c r="K6247" i="1" s="1"/>
  <c r="J6248" i="1"/>
  <c r="K6248" i="1" s="1"/>
  <c r="J6249" i="1"/>
  <c r="K6249" i="1" s="1"/>
  <c r="J6250" i="1"/>
  <c r="K6250" i="1" s="1"/>
  <c r="J6251" i="1"/>
  <c r="K6251" i="1" s="1"/>
  <c r="J6252" i="1"/>
  <c r="K6252" i="1" s="1"/>
  <c r="J6253" i="1"/>
  <c r="K6253" i="1" s="1"/>
  <c r="J6254" i="1"/>
  <c r="K6254" i="1" s="1"/>
  <c r="J6255" i="1"/>
  <c r="K6255" i="1" s="1"/>
  <c r="J6256" i="1"/>
  <c r="K6256" i="1" s="1"/>
  <c r="J6257" i="1"/>
  <c r="K6257" i="1" s="1"/>
  <c r="J6258" i="1"/>
  <c r="K6258" i="1" s="1"/>
  <c r="J6259" i="1"/>
  <c r="K6259" i="1" s="1"/>
  <c r="J6260" i="1"/>
  <c r="K6260" i="1" s="1"/>
  <c r="J6261" i="1"/>
  <c r="K6261" i="1" s="1"/>
  <c r="J6262" i="1"/>
  <c r="K6262" i="1" s="1"/>
  <c r="J6263" i="1"/>
  <c r="K6263" i="1" s="1"/>
  <c r="J6264" i="1"/>
  <c r="K6264" i="1" s="1"/>
  <c r="J6265" i="1"/>
  <c r="K6265" i="1" s="1"/>
  <c r="J6266" i="1"/>
  <c r="K6266" i="1" s="1"/>
  <c r="J6267" i="1"/>
  <c r="K6267" i="1" s="1"/>
  <c r="J6268" i="1"/>
  <c r="K6268" i="1" s="1"/>
  <c r="J6269" i="1"/>
  <c r="K6269" i="1" s="1"/>
  <c r="J6270" i="1"/>
  <c r="K6270" i="1" s="1"/>
  <c r="J6271" i="1"/>
  <c r="K6271" i="1" s="1"/>
  <c r="J6272" i="1"/>
  <c r="K6272" i="1" s="1"/>
  <c r="J6273" i="1"/>
  <c r="K6273" i="1" s="1"/>
  <c r="J6274" i="1"/>
  <c r="K6274" i="1" s="1"/>
  <c r="J6275" i="1"/>
  <c r="K6275" i="1" s="1"/>
  <c r="J6276" i="1"/>
  <c r="K6276" i="1" s="1"/>
  <c r="J6277" i="1"/>
  <c r="K6277" i="1" s="1"/>
  <c r="J6278" i="1"/>
  <c r="K6278" i="1" s="1"/>
  <c r="J6279" i="1"/>
  <c r="K6279" i="1" s="1"/>
  <c r="J6280" i="1"/>
  <c r="K6280" i="1" s="1"/>
  <c r="J6281" i="1"/>
  <c r="K6281" i="1" s="1"/>
  <c r="J6282" i="1"/>
  <c r="K6282" i="1" s="1"/>
  <c r="J6283" i="1"/>
  <c r="K6283" i="1" s="1"/>
  <c r="J6284" i="1"/>
  <c r="K6284" i="1" s="1"/>
  <c r="J6285" i="1"/>
  <c r="K6285" i="1" s="1"/>
  <c r="J6286" i="1"/>
  <c r="K6286" i="1" s="1"/>
  <c r="J6287" i="1"/>
  <c r="K6287" i="1" s="1"/>
  <c r="J6288" i="1"/>
  <c r="K6288" i="1" s="1"/>
  <c r="J6289" i="1"/>
  <c r="K6289" i="1" s="1"/>
  <c r="J6290" i="1"/>
  <c r="K6290" i="1" s="1"/>
  <c r="J6291" i="1"/>
  <c r="K6291" i="1" s="1"/>
  <c r="J6292" i="1"/>
  <c r="K6292" i="1" s="1"/>
  <c r="J6293" i="1"/>
  <c r="K6293" i="1" s="1"/>
  <c r="J6294" i="1"/>
  <c r="K6294" i="1" s="1"/>
  <c r="J6295" i="1"/>
  <c r="K6295" i="1" s="1"/>
  <c r="J6296" i="1"/>
  <c r="K6296" i="1" s="1"/>
  <c r="J6297" i="1"/>
  <c r="K6297" i="1" s="1"/>
  <c r="J6298" i="1"/>
  <c r="K6298" i="1" s="1"/>
  <c r="J6299" i="1"/>
  <c r="K6299" i="1" s="1"/>
  <c r="J6300" i="1"/>
  <c r="K6300" i="1" s="1"/>
  <c r="J6301" i="1"/>
  <c r="K6301" i="1" s="1"/>
  <c r="J6302" i="1"/>
  <c r="K6302" i="1" s="1"/>
  <c r="J6303" i="1"/>
  <c r="K6303" i="1" s="1"/>
  <c r="J6304" i="1"/>
  <c r="K6304" i="1" s="1"/>
  <c r="J6305" i="1"/>
  <c r="K6305" i="1" s="1"/>
  <c r="J6306" i="1"/>
  <c r="K6306" i="1" s="1"/>
  <c r="J6307" i="1"/>
  <c r="K6307" i="1" s="1"/>
  <c r="J6308" i="1"/>
  <c r="K6308" i="1" s="1"/>
  <c r="J6309" i="1"/>
  <c r="K6309" i="1" s="1"/>
  <c r="J6310" i="1"/>
  <c r="K6310" i="1" s="1"/>
  <c r="J6311" i="1"/>
  <c r="K6311" i="1" s="1"/>
  <c r="J6312" i="1"/>
  <c r="K6312" i="1" s="1"/>
  <c r="J6313" i="1"/>
  <c r="K6313" i="1" s="1"/>
  <c r="J6314" i="1"/>
  <c r="K6314" i="1" s="1"/>
  <c r="J6315" i="1"/>
  <c r="K6315" i="1" s="1"/>
  <c r="J6316" i="1"/>
  <c r="K6316" i="1" s="1"/>
  <c r="J6317" i="1"/>
  <c r="K6317" i="1" s="1"/>
  <c r="J6318" i="1"/>
  <c r="K6318" i="1" s="1"/>
  <c r="J6319" i="1"/>
  <c r="K6319" i="1" s="1"/>
  <c r="J6320" i="1"/>
  <c r="K6320" i="1" s="1"/>
  <c r="J6321" i="1"/>
  <c r="K6321" i="1" s="1"/>
  <c r="J6322" i="1"/>
  <c r="K6322" i="1" s="1"/>
  <c r="J6323" i="1"/>
  <c r="K6323" i="1" s="1"/>
  <c r="J6324" i="1"/>
  <c r="K6324" i="1" s="1"/>
  <c r="J6325" i="1"/>
  <c r="K6325" i="1" s="1"/>
  <c r="J6326" i="1"/>
  <c r="K6326" i="1" s="1"/>
  <c r="J6327" i="1"/>
  <c r="K6327" i="1" s="1"/>
  <c r="J6328" i="1"/>
  <c r="K6328" i="1" s="1"/>
  <c r="J6329" i="1"/>
  <c r="K6329" i="1" s="1"/>
  <c r="J6330" i="1"/>
  <c r="K6330" i="1" s="1"/>
  <c r="J6331" i="1"/>
  <c r="K6331" i="1" s="1"/>
  <c r="J6332" i="1"/>
  <c r="K6332" i="1" s="1"/>
  <c r="J6333" i="1"/>
  <c r="K6333" i="1" s="1"/>
  <c r="J6334" i="1"/>
  <c r="K6334" i="1" s="1"/>
  <c r="J6335" i="1"/>
  <c r="K6335" i="1" s="1"/>
  <c r="J6336" i="1"/>
  <c r="K6336" i="1" s="1"/>
  <c r="J6337" i="1"/>
  <c r="K6337" i="1" s="1"/>
  <c r="J6338" i="1"/>
  <c r="K6338" i="1" s="1"/>
  <c r="J6339" i="1"/>
  <c r="K6339" i="1" s="1"/>
  <c r="J6340" i="1"/>
  <c r="K6340" i="1" s="1"/>
  <c r="J6341" i="1"/>
  <c r="K6341" i="1" s="1"/>
  <c r="J6342" i="1"/>
  <c r="K6342" i="1" s="1"/>
  <c r="J6343" i="1"/>
  <c r="K6343" i="1" s="1"/>
  <c r="J6344" i="1"/>
  <c r="K6344" i="1" s="1"/>
  <c r="J6345" i="1"/>
  <c r="K6345" i="1" s="1"/>
  <c r="J6346" i="1"/>
  <c r="K6346" i="1" s="1"/>
  <c r="J6347" i="1"/>
  <c r="K6347" i="1" s="1"/>
  <c r="J6348" i="1"/>
  <c r="K6348" i="1" s="1"/>
  <c r="J6349" i="1"/>
  <c r="K6349" i="1" s="1"/>
  <c r="J6350" i="1"/>
  <c r="K6350" i="1" s="1"/>
  <c r="J6351" i="1"/>
  <c r="K6351" i="1" s="1"/>
  <c r="J6352" i="1"/>
  <c r="K6352" i="1" s="1"/>
  <c r="J6353" i="1"/>
  <c r="K6353" i="1" s="1"/>
  <c r="J6354" i="1"/>
  <c r="K6354" i="1" s="1"/>
  <c r="J6355" i="1"/>
  <c r="K6355" i="1" s="1"/>
  <c r="J6356" i="1"/>
  <c r="K6356" i="1" s="1"/>
  <c r="J6357" i="1"/>
  <c r="K6357" i="1" s="1"/>
  <c r="J6358" i="1"/>
  <c r="K6358" i="1" s="1"/>
  <c r="J6359" i="1"/>
  <c r="K6359" i="1" s="1"/>
  <c r="J6360" i="1"/>
  <c r="K6360" i="1" s="1"/>
  <c r="J6361" i="1"/>
  <c r="K6361" i="1" s="1"/>
  <c r="J6362" i="1"/>
  <c r="K6362" i="1" s="1"/>
  <c r="J6363" i="1"/>
  <c r="K6363" i="1" s="1"/>
  <c r="J6364" i="1"/>
  <c r="K6364" i="1" s="1"/>
  <c r="J6365" i="1"/>
  <c r="K6365" i="1" s="1"/>
  <c r="J6366" i="1"/>
  <c r="K6366" i="1" s="1"/>
  <c r="J6367" i="1"/>
  <c r="K6367" i="1" s="1"/>
  <c r="J6368" i="1"/>
  <c r="K6368" i="1" s="1"/>
  <c r="J6369" i="1"/>
  <c r="K6369" i="1" s="1"/>
  <c r="J6370" i="1"/>
  <c r="K6370" i="1" s="1"/>
  <c r="J6371" i="1"/>
  <c r="K6371" i="1" s="1"/>
  <c r="J6372" i="1"/>
  <c r="K6372" i="1" s="1"/>
  <c r="J6373" i="1"/>
  <c r="K6373" i="1" s="1"/>
  <c r="J6374" i="1"/>
  <c r="K6374" i="1" s="1"/>
  <c r="J6375" i="1"/>
  <c r="K6375" i="1" s="1"/>
  <c r="J6376" i="1"/>
  <c r="K6376" i="1" s="1"/>
  <c r="J6377" i="1"/>
  <c r="K6377" i="1" s="1"/>
  <c r="J6378" i="1"/>
  <c r="K6378" i="1" s="1"/>
  <c r="J6379" i="1"/>
  <c r="K6379" i="1" s="1"/>
  <c r="J6380" i="1"/>
  <c r="K6380" i="1" s="1"/>
  <c r="J6381" i="1"/>
  <c r="K6381" i="1" s="1"/>
  <c r="J6382" i="1"/>
  <c r="K6382" i="1" s="1"/>
  <c r="J6383" i="1"/>
  <c r="K6383" i="1" s="1"/>
  <c r="J6384" i="1"/>
  <c r="K6384" i="1" s="1"/>
  <c r="J6385" i="1"/>
  <c r="K6385" i="1" s="1"/>
  <c r="J6386" i="1"/>
  <c r="K6386" i="1" s="1"/>
  <c r="J6387" i="1"/>
  <c r="K6387" i="1" s="1"/>
  <c r="J6388" i="1"/>
  <c r="K6388" i="1" s="1"/>
  <c r="J6389" i="1"/>
  <c r="K6389" i="1" s="1"/>
  <c r="J6390" i="1"/>
  <c r="K6390" i="1" s="1"/>
  <c r="J6391" i="1"/>
  <c r="K6391" i="1" s="1"/>
  <c r="J6392" i="1"/>
  <c r="K6392" i="1" s="1"/>
  <c r="J6393" i="1"/>
  <c r="K6393" i="1" s="1"/>
  <c r="J6394" i="1"/>
  <c r="K6394" i="1" s="1"/>
  <c r="J6395" i="1"/>
  <c r="K6395" i="1" s="1"/>
  <c r="J6396" i="1"/>
  <c r="K6396" i="1" s="1"/>
  <c r="J6397" i="1"/>
  <c r="K6397" i="1" s="1"/>
  <c r="J6398" i="1"/>
  <c r="K6398" i="1" s="1"/>
  <c r="J6399" i="1"/>
  <c r="K6399" i="1" s="1"/>
  <c r="J6400" i="1"/>
  <c r="K6400" i="1" s="1"/>
  <c r="J6401" i="1"/>
  <c r="K6401" i="1" s="1"/>
  <c r="J6402" i="1"/>
  <c r="K6402" i="1" s="1"/>
  <c r="J6403" i="1"/>
  <c r="K6403" i="1" s="1"/>
  <c r="J6404" i="1"/>
  <c r="K6404" i="1" s="1"/>
  <c r="J6405" i="1"/>
  <c r="K6405" i="1" s="1"/>
  <c r="J6406" i="1"/>
  <c r="K6406" i="1" s="1"/>
  <c r="J6407" i="1"/>
  <c r="K6407" i="1" s="1"/>
  <c r="J6408" i="1"/>
  <c r="K6408" i="1" s="1"/>
  <c r="J6409" i="1"/>
  <c r="K6409" i="1" s="1"/>
  <c r="J6410" i="1"/>
  <c r="K6410" i="1" s="1"/>
  <c r="J6411" i="1"/>
  <c r="K6411" i="1" s="1"/>
  <c r="J6412" i="1"/>
  <c r="K6412" i="1" s="1"/>
  <c r="J6413" i="1"/>
  <c r="K6413" i="1" s="1"/>
  <c r="J6414" i="1"/>
  <c r="K6414" i="1" s="1"/>
  <c r="J6415" i="1"/>
  <c r="K6415" i="1" s="1"/>
  <c r="J6416" i="1"/>
  <c r="K6416" i="1" s="1"/>
  <c r="J6417" i="1"/>
  <c r="K6417" i="1" s="1"/>
  <c r="J6418" i="1"/>
  <c r="K6418" i="1" s="1"/>
  <c r="J6419" i="1"/>
  <c r="K6419" i="1" s="1"/>
  <c r="J6420" i="1"/>
  <c r="K6420" i="1" s="1"/>
  <c r="J6421" i="1"/>
  <c r="K6421" i="1" s="1"/>
  <c r="J6422" i="1"/>
  <c r="K6422" i="1" s="1"/>
  <c r="J6423" i="1"/>
  <c r="K6423" i="1" s="1"/>
  <c r="J6424" i="1"/>
  <c r="K6424" i="1" s="1"/>
  <c r="J6425" i="1"/>
  <c r="K6425" i="1" s="1"/>
  <c r="J6426" i="1"/>
  <c r="K6426" i="1" s="1"/>
  <c r="J6427" i="1"/>
  <c r="K6427" i="1" s="1"/>
  <c r="J6428" i="1"/>
  <c r="K6428" i="1" s="1"/>
  <c r="J6429" i="1"/>
  <c r="K6429" i="1" s="1"/>
  <c r="J6430" i="1"/>
  <c r="K6430" i="1" s="1"/>
  <c r="J6431" i="1"/>
  <c r="K6431" i="1" s="1"/>
  <c r="J6432" i="1"/>
  <c r="K6432" i="1" s="1"/>
  <c r="J6433" i="1"/>
  <c r="K6433" i="1" s="1"/>
  <c r="J6434" i="1"/>
  <c r="K6434" i="1" s="1"/>
  <c r="J6435" i="1"/>
  <c r="K6435" i="1" s="1"/>
  <c r="J6436" i="1"/>
  <c r="K6436" i="1" s="1"/>
  <c r="J6437" i="1"/>
  <c r="K6437" i="1" s="1"/>
  <c r="J6438" i="1"/>
  <c r="K6438" i="1" s="1"/>
  <c r="J6439" i="1"/>
  <c r="K6439" i="1" s="1"/>
  <c r="J6440" i="1"/>
  <c r="K6440" i="1" s="1"/>
  <c r="J6441" i="1"/>
  <c r="K6441" i="1" s="1"/>
  <c r="J6442" i="1"/>
  <c r="K6442" i="1" s="1"/>
  <c r="J6443" i="1"/>
  <c r="K6443" i="1" s="1"/>
  <c r="J6444" i="1"/>
  <c r="K6444" i="1" s="1"/>
  <c r="J6445" i="1"/>
  <c r="K6445" i="1" s="1"/>
  <c r="J6446" i="1"/>
  <c r="K6446" i="1" s="1"/>
  <c r="J6447" i="1"/>
  <c r="K6447" i="1" s="1"/>
  <c r="J6448" i="1"/>
  <c r="K6448" i="1" s="1"/>
  <c r="J6449" i="1"/>
  <c r="K6449" i="1" s="1"/>
  <c r="J6450" i="1"/>
  <c r="K6450" i="1" s="1"/>
  <c r="J6451" i="1"/>
  <c r="K6451" i="1" s="1"/>
  <c r="J6452" i="1"/>
  <c r="K6452" i="1" s="1"/>
  <c r="J6453" i="1"/>
  <c r="K6453" i="1" s="1"/>
  <c r="J6454" i="1"/>
  <c r="K6454" i="1" s="1"/>
  <c r="J6455" i="1"/>
  <c r="K6455" i="1" s="1"/>
  <c r="J6456" i="1"/>
  <c r="K6456" i="1" s="1"/>
  <c r="J6457" i="1"/>
  <c r="K6457" i="1" s="1"/>
  <c r="J6458" i="1"/>
  <c r="K6458" i="1" s="1"/>
  <c r="J6459" i="1"/>
  <c r="K6459" i="1" s="1"/>
  <c r="J6460" i="1"/>
  <c r="K6460" i="1" s="1"/>
  <c r="J6461" i="1"/>
  <c r="K6461" i="1" s="1"/>
  <c r="J6462" i="1"/>
  <c r="K6462" i="1" s="1"/>
  <c r="J6463" i="1"/>
  <c r="K6463" i="1" s="1"/>
  <c r="J6464" i="1"/>
  <c r="K6464" i="1" s="1"/>
  <c r="J6465" i="1"/>
  <c r="K6465" i="1" s="1"/>
  <c r="J6466" i="1"/>
  <c r="K6466" i="1" s="1"/>
  <c r="J6467" i="1"/>
  <c r="K6467" i="1" s="1"/>
  <c r="J6468" i="1"/>
  <c r="K6468" i="1" s="1"/>
  <c r="J6469" i="1"/>
  <c r="K6469" i="1" s="1"/>
  <c r="J6470" i="1"/>
  <c r="K6470" i="1" s="1"/>
  <c r="J6471" i="1"/>
  <c r="K6471" i="1" s="1"/>
  <c r="J6472" i="1"/>
  <c r="K6472" i="1" s="1"/>
  <c r="J6473" i="1"/>
  <c r="K6473" i="1" s="1"/>
  <c r="J6474" i="1"/>
  <c r="K6474" i="1" s="1"/>
  <c r="J6475" i="1"/>
  <c r="K6475" i="1" s="1"/>
  <c r="J6476" i="1"/>
  <c r="K6476" i="1" s="1"/>
  <c r="J6477" i="1"/>
  <c r="K6477" i="1" s="1"/>
  <c r="J6478" i="1"/>
  <c r="K6478" i="1" s="1"/>
  <c r="J6479" i="1"/>
  <c r="K6479" i="1" s="1"/>
  <c r="J6480" i="1"/>
  <c r="K6480" i="1" s="1"/>
  <c r="J6481" i="1"/>
  <c r="K6481" i="1" s="1"/>
  <c r="J6482" i="1"/>
  <c r="K6482" i="1" s="1"/>
  <c r="J6483" i="1"/>
  <c r="K6483" i="1" s="1"/>
  <c r="J6484" i="1"/>
  <c r="K6484" i="1" s="1"/>
  <c r="J6485" i="1"/>
  <c r="K6485" i="1" s="1"/>
  <c r="J6486" i="1"/>
  <c r="K6486" i="1" s="1"/>
  <c r="J6487" i="1"/>
  <c r="K6487" i="1" s="1"/>
  <c r="J6488" i="1"/>
  <c r="K6488" i="1" s="1"/>
  <c r="J6489" i="1"/>
  <c r="K6489" i="1" s="1"/>
  <c r="J6490" i="1"/>
  <c r="K6490" i="1" s="1"/>
  <c r="J6491" i="1"/>
  <c r="K6491" i="1" s="1"/>
  <c r="J6492" i="1"/>
  <c r="K6492" i="1" s="1"/>
  <c r="J6493" i="1"/>
  <c r="K6493" i="1" s="1"/>
  <c r="J6494" i="1"/>
  <c r="K6494" i="1" s="1"/>
  <c r="J6495" i="1"/>
  <c r="K6495" i="1" s="1"/>
  <c r="J6496" i="1"/>
  <c r="K6496" i="1" s="1"/>
  <c r="J6497" i="1"/>
  <c r="K6497" i="1" s="1"/>
  <c r="J6498" i="1"/>
  <c r="K6498" i="1" s="1"/>
  <c r="J6499" i="1"/>
  <c r="K6499" i="1" s="1"/>
  <c r="J6500" i="1"/>
  <c r="K6500" i="1" s="1"/>
  <c r="J6501" i="1"/>
  <c r="K6501" i="1" s="1"/>
  <c r="J6502" i="1"/>
  <c r="K6502" i="1" s="1"/>
  <c r="J6503" i="1"/>
  <c r="K6503" i="1" s="1"/>
  <c r="J6504" i="1"/>
  <c r="K6504" i="1" s="1"/>
  <c r="J6505" i="1"/>
  <c r="K6505" i="1" s="1"/>
  <c r="J6506" i="1"/>
  <c r="K6506" i="1" s="1"/>
  <c r="J6507" i="1"/>
  <c r="K6507" i="1" s="1"/>
  <c r="J6508" i="1"/>
  <c r="K6508" i="1" s="1"/>
  <c r="J6509" i="1"/>
  <c r="K6509" i="1" s="1"/>
  <c r="J6510" i="1"/>
  <c r="K6510" i="1" s="1"/>
  <c r="J6511" i="1"/>
  <c r="K6511" i="1" s="1"/>
  <c r="J6512" i="1"/>
  <c r="K6512" i="1" s="1"/>
  <c r="J6513" i="1"/>
  <c r="K6513" i="1" s="1"/>
  <c r="J6514" i="1"/>
  <c r="K6514" i="1" s="1"/>
  <c r="J6515" i="1"/>
  <c r="K6515" i="1" s="1"/>
  <c r="J6516" i="1"/>
  <c r="K6516" i="1" s="1"/>
  <c r="J6517" i="1"/>
  <c r="K6517" i="1" s="1"/>
  <c r="J6518" i="1"/>
  <c r="K6518" i="1" s="1"/>
  <c r="J6519" i="1"/>
  <c r="K6519" i="1" s="1"/>
  <c r="J6520" i="1"/>
  <c r="K6520" i="1" s="1"/>
  <c r="J6521" i="1"/>
  <c r="K6521" i="1" s="1"/>
  <c r="J6522" i="1"/>
  <c r="K6522" i="1" s="1"/>
  <c r="J6523" i="1"/>
  <c r="K6523" i="1" s="1"/>
  <c r="J6524" i="1"/>
  <c r="K6524" i="1" s="1"/>
  <c r="J6525" i="1"/>
  <c r="K6525" i="1" s="1"/>
  <c r="J6526" i="1"/>
  <c r="K6526" i="1" s="1"/>
  <c r="J6527" i="1"/>
  <c r="K6527" i="1" s="1"/>
  <c r="J6528" i="1"/>
  <c r="K6528" i="1" s="1"/>
  <c r="J6529" i="1"/>
  <c r="K6529" i="1" s="1"/>
  <c r="J6530" i="1"/>
  <c r="K6530" i="1" s="1"/>
  <c r="J6531" i="1"/>
  <c r="K6531" i="1" s="1"/>
  <c r="J6532" i="1"/>
  <c r="K6532" i="1" s="1"/>
  <c r="J6533" i="1"/>
  <c r="K6533" i="1" s="1"/>
  <c r="J6534" i="1"/>
  <c r="K6534" i="1" s="1"/>
  <c r="J6535" i="1"/>
  <c r="K6535" i="1" s="1"/>
  <c r="J6536" i="1"/>
  <c r="K6536" i="1" s="1"/>
  <c r="J6537" i="1"/>
  <c r="K6537" i="1" s="1"/>
  <c r="J6538" i="1"/>
  <c r="K6538" i="1" s="1"/>
  <c r="J6539" i="1"/>
  <c r="K6539" i="1" s="1"/>
  <c r="J6540" i="1"/>
  <c r="K6540" i="1" s="1"/>
  <c r="J6541" i="1"/>
  <c r="K6541" i="1" s="1"/>
  <c r="J6542" i="1"/>
  <c r="K6542" i="1" s="1"/>
  <c r="J6543" i="1"/>
  <c r="K6543" i="1" s="1"/>
  <c r="J6544" i="1"/>
  <c r="K6544" i="1" s="1"/>
  <c r="J6545" i="1"/>
  <c r="K6545" i="1" s="1"/>
  <c r="J6546" i="1"/>
  <c r="K6546" i="1" s="1"/>
  <c r="J6547" i="1"/>
  <c r="K6547" i="1" s="1"/>
  <c r="J6548" i="1"/>
  <c r="K6548" i="1" s="1"/>
  <c r="J6549" i="1"/>
  <c r="K6549" i="1" s="1"/>
  <c r="J6550" i="1"/>
  <c r="K6550" i="1" s="1"/>
  <c r="J6551" i="1"/>
  <c r="K6551" i="1" s="1"/>
  <c r="J6552" i="1"/>
  <c r="K6552" i="1" s="1"/>
  <c r="J6553" i="1"/>
  <c r="K6553" i="1" s="1"/>
  <c r="J6554" i="1"/>
  <c r="K6554" i="1" s="1"/>
  <c r="J6555" i="1"/>
  <c r="K6555" i="1" s="1"/>
  <c r="J6556" i="1"/>
  <c r="K6556" i="1" s="1"/>
  <c r="J6557" i="1"/>
  <c r="K6557" i="1" s="1"/>
  <c r="J6558" i="1"/>
  <c r="K6558" i="1" s="1"/>
  <c r="J6559" i="1"/>
  <c r="K6559" i="1" s="1"/>
  <c r="J6560" i="1"/>
  <c r="K6560" i="1" s="1"/>
  <c r="J6561" i="1"/>
  <c r="K6561" i="1" s="1"/>
  <c r="J6562" i="1"/>
  <c r="K6562" i="1" s="1"/>
  <c r="J6563" i="1"/>
  <c r="K6563" i="1" s="1"/>
  <c r="J6564" i="1"/>
  <c r="K6564" i="1" s="1"/>
  <c r="J6565" i="1"/>
  <c r="K6565" i="1" s="1"/>
  <c r="J6566" i="1"/>
  <c r="K6566" i="1" s="1"/>
  <c r="J6567" i="1"/>
  <c r="K6567" i="1" s="1"/>
  <c r="J6568" i="1"/>
  <c r="K6568" i="1" s="1"/>
  <c r="J6569" i="1"/>
  <c r="K6569" i="1" s="1"/>
  <c r="J6570" i="1"/>
  <c r="K6570" i="1" s="1"/>
  <c r="J6571" i="1"/>
  <c r="K6571" i="1" s="1"/>
  <c r="J6572" i="1"/>
  <c r="K6572" i="1" s="1"/>
  <c r="J6573" i="1"/>
  <c r="K6573" i="1" s="1"/>
  <c r="J6574" i="1"/>
  <c r="K6574" i="1" s="1"/>
  <c r="J6575" i="1"/>
  <c r="K6575" i="1" s="1"/>
  <c r="J6576" i="1"/>
  <c r="K6576" i="1" s="1"/>
  <c r="J6577" i="1"/>
  <c r="K6577" i="1" s="1"/>
  <c r="J6578" i="1"/>
  <c r="K6578" i="1" s="1"/>
  <c r="J6579" i="1"/>
  <c r="K6579" i="1" s="1"/>
  <c r="J6580" i="1"/>
  <c r="K6580" i="1" s="1"/>
  <c r="J6581" i="1"/>
  <c r="K6581" i="1" s="1"/>
  <c r="J6582" i="1"/>
  <c r="K6582" i="1" s="1"/>
  <c r="J6583" i="1"/>
  <c r="K6583" i="1" s="1"/>
  <c r="J6584" i="1"/>
  <c r="K6584" i="1" s="1"/>
  <c r="J6585" i="1"/>
  <c r="K6585" i="1" s="1"/>
  <c r="J6586" i="1"/>
  <c r="K6586" i="1" s="1"/>
  <c r="J6587" i="1"/>
  <c r="K6587" i="1" s="1"/>
  <c r="J6588" i="1"/>
  <c r="K6588" i="1" s="1"/>
  <c r="J6589" i="1"/>
  <c r="K6589" i="1" s="1"/>
  <c r="J6590" i="1"/>
  <c r="K6590" i="1" s="1"/>
  <c r="J6591" i="1"/>
  <c r="K6591" i="1" s="1"/>
  <c r="J6592" i="1"/>
  <c r="K6592" i="1" s="1"/>
  <c r="J6593" i="1"/>
  <c r="K6593" i="1" s="1"/>
  <c r="J6594" i="1"/>
  <c r="K6594" i="1" s="1"/>
  <c r="J6595" i="1"/>
  <c r="K6595" i="1" s="1"/>
  <c r="J6596" i="1"/>
  <c r="K6596" i="1" s="1"/>
  <c r="J6597" i="1"/>
  <c r="K6597" i="1" s="1"/>
  <c r="J6598" i="1"/>
  <c r="K6598" i="1" s="1"/>
  <c r="J6599" i="1"/>
  <c r="K6599" i="1" s="1"/>
  <c r="J6600" i="1"/>
  <c r="K6600" i="1" s="1"/>
  <c r="J6601" i="1"/>
  <c r="K6601" i="1" s="1"/>
  <c r="J6602" i="1"/>
  <c r="K6602" i="1" s="1"/>
  <c r="J6603" i="1"/>
  <c r="K6603" i="1" s="1"/>
  <c r="J6604" i="1"/>
  <c r="K6604" i="1" s="1"/>
  <c r="J6605" i="1"/>
  <c r="K6605" i="1" s="1"/>
  <c r="J6606" i="1"/>
  <c r="K6606" i="1" s="1"/>
  <c r="J6607" i="1"/>
  <c r="K6607" i="1" s="1"/>
  <c r="J6608" i="1"/>
  <c r="K6608" i="1" s="1"/>
  <c r="J6609" i="1"/>
  <c r="K6609" i="1" s="1"/>
  <c r="J6610" i="1"/>
  <c r="K6610" i="1" s="1"/>
  <c r="J6611" i="1"/>
  <c r="K6611" i="1" s="1"/>
  <c r="J6612" i="1"/>
  <c r="K6612" i="1" s="1"/>
  <c r="J6613" i="1"/>
  <c r="K6613" i="1" s="1"/>
  <c r="J6614" i="1"/>
  <c r="K6614" i="1" s="1"/>
  <c r="J6615" i="1"/>
  <c r="K6615" i="1" s="1"/>
  <c r="J6616" i="1"/>
  <c r="K6616" i="1" s="1"/>
  <c r="J6617" i="1"/>
  <c r="K6617" i="1" s="1"/>
  <c r="J6618" i="1"/>
  <c r="K6618" i="1" s="1"/>
  <c r="J6619" i="1"/>
  <c r="K6619" i="1" s="1"/>
  <c r="J6620" i="1"/>
  <c r="K6620" i="1" s="1"/>
  <c r="J6621" i="1"/>
  <c r="K6621" i="1" s="1"/>
  <c r="J6622" i="1"/>
  <c r="K6622" i="1" s="1"/>
  <c r="J6623" i="1"/>
  <c r="K6623" i="1" s="1"/>
  <c r="J6624" i="1"/>
  <c r="K6624" i="1" s="1"/>
  <c r="J6625" i="1"/>
  <c r="K6625" i="1" s="1"/>
  <c r="J6626" i="1"/>
  <c r="K6626" i="1" s="1"/>
  <c r="J6627" i="1"/>
  <c r="K6627" i="1" s="1"/>
  <c r="J6628" i="1"/>
  <c r="K6628" i="1" s="1"/>
  <c r="J6629" i="1"/>
  <c r="K6629" i="1" s="1"/>
  <c r="J6630" i="1"/>
  <c r="K6630" i="1" s="1"/>
  <c r="J6631" i="1"/>
  <c r="K6631" i="1" s="1"/>
  <c r="J6632" i="1"/>
  <c r="K6632" i="1" s="1"/>
  <c r="J6633" i="1"/>
  <c r="K6633" i="1" s="1"/>
  <c r="J6634" i="1"/>
  <c r="K6634" i="1" s="1"/>
  <c r="J6635" i="1"/>
  <c r="K6635" i="1" s="1"/>
  <c r="J6636" i="1"/>
  <c r="K6636" i="1" s="1"/>
  <c r="J6637" i="1"/>
  <c r="K6637" i="1" s="1"/>
  <c r="J6638" i="1"/>
  <c r="K6638" i="1" s="1"/>
  <c r="J6639" i="1"/>
  <c r="K6639" i="1" s="1"/>
  <c r="J6640" i="1"/>
  <c r="K6640" i="1" s="1"/>
  <c r="J6641" i="1"/>
  <c r="K6641" i="1" s="1"/>
  <c r="J6642" i="1"/>
  <c r="K6642" i="1" s="1"/>
  <c r="J6643" i="1"/>
  <c r="K6643" i="1" s="1"/>
  <c r="J6644" i="1"/>
  <c r="K6644" i="1" s="1"/>
  <c r="J6645" i="1"/>
  <c r="K6645" i="1" s="1"/>
  <c r="J6646" i="1"/>
  <c r="K6646" i="1" s="1"/>
  <c r="J6647" i="1"/>
  <c r="K6647" i="1" s="1"/>
  <c r="J6648" i="1"/>
  <c r="K6648" i="1" s="1"/>
  <c r="J6649" i="1"/>
  <c r="K6649" i="1" s="1"/>
  <c r="J6650" i="1"/>
  <c r="K6650" i="1" s="1"/>
  <c r="J6651" i="1"/>
  <c r="K6651" i="1" s="1"/>
  <c r="J6652" i="1"/>
  <c r="K6652" i="1" s="1"/>
  <c r="J6653" i="1"/>
  <c r="K6653" i="1" s="1"/>
  <c r="J6654" i="1"/>
  <c r="K6654" i="1" s="1"/>
  <c r="J6655" i="1"/>
  <c r="K6655" i="1" s="1"/>
  <c r="J6656" i="1"/>
  <c r="K6656" i="1" s="1"/>
  <c r="J6657" i="1"/>
  <c r="K6657" i="1" s="1"/>
  <c r="J6658" i="1"/>
  <c r="K6658" i="1" s="1"/>
  <c r="J6659" i="1"/>
  <c r="K6659" i="1" s="1"/>
  <c r="J6660" i="1"/>
  <c r="K6660" i="1" s="1"/>
  <c r="J6661" i="1"/>
  <c r="K6661" i="1" s="1"/>
  <c r="J6662" i="1"/>
  <c r="K6662" i="1" s="1"/>
  <c r="J6663" i="1"/>
  <c r="K6663" i="1" s="1"/>
  <c r="J6664" i="1"/>
  <c r="K6664" i="1" s="1"/>
  <c r="J6665" i="1"/>
  <c r="K6665" i="1" s="1"/>
  <c r="J6666" i="1"/>
  <c r="K6666" i="1" s="1"/>
  <c r="J6667" i="1"/>
  <c r="K6667" i="1" s="1"/>
  <c r="J6668" i="1"/>
  <c r="K6668" i="1" s="1"/>
  <c r="J6669" i="1"/>
  <c r="K6669" i="1" s="1"/>
  <c r="J6670" i="1"/>
  <c r="K6670" i="1" s="1"/>
  <c r="J6671" i="1"/>
  <c r="K6671" i="1" s="1"/>
  <c r="J6672" i="1"/>
  <c r="K6672" i="1" s="1"/>
  <c r="J6673" i="1"/>
  <c r="K6673" i="1" s="1"/>
  <c r="J6674" i="1"/>
  <c r="K6674" i="1" s="1"/>
  <c r="J6675" i="1"/>
  <c r="K6675" i="1" s="1"/>
  <c r="J6676" i="1"/>
  <c r="K6676" i="1" s="1"/>
  <c r="J6677" i="1"/>
  <c r="K6677" i="1" s="1"/>
  <c r="J6678" i="1"/>
  <c r="K6678" i="1" s="1"/>
  <c r="J6679" i="1"/>
  <c r="K6679" i="1" s="1"/>
  <c r="J6680" i="1"/>
  <c r="K6680" i="1" s="1"/>
  <c r="J6681" i="1"/>
  <c r="K6681" i="1" s="1"/>
  <c r="J6682" i="1"/>
  <c r="K6682" i="1" s="1"/>
  <c r="J6683" i="1"/>
  <c r="K6683" i="1" s="1"/>
  <c r="J6684" i="1"/>
  <c r="K6684" i="1" s="1"/>
  <c r="J6685" i="1"/>
  <c r="K6685" i="1" s="1"/>
  <c r="J6686" i="1"/>
  <c r="K6686" i="1" s="1"/>
  <c r="J6687" i="1"/>
  <c r="K6687" i="1" s="1"/>
  <c r="J6688" i="1"/>
  <c r="K6688" i="1" s="1"/>
  <c r="J6689" i="1"/>
  <c r="K6689" i="1" s="1"/>
  <c r="J6690" i="1"/>
  <c r="K6690" i="1" s="1"/>
  <c r="J6691" i="1"/>
  <c r="K6691" i="1" s="1"/>
  <c r="J6692" i="1"/>
  <c r="K6692" i="1" s="1"/>
  <c r="J6693" i="1"/>
  <c r="K6693" i="1" s="1"/>
  <c r="J6694" i="1"/>
  <c r="K6694" i="1" s="1"/>
  <c r="J6695" i="1"/>
  <c r="K6695" i="1" s="1"/>
  <c r="J6696" i="1"/>
  <c r="K6696" i="1" s="1"/>
  <c r="J6697" i="1"/>
  <c r="K6697" i="1" s="1"/>
  <c r="J6698" i="1"/>
  <c r="K6698" i="1" s="1"/>
  <c r="J6699" i="1"/>
  <c r="K6699" i="1" s="1"/>
  <c r="J6700" i="1"/>
  <c r="K6700" i="1" s="1"/>
  <c r="J6701" i="1"/>
  <c r="K6701" i="1" s="1"/>
  <c r="J6702" i="1"/>
  <c r="K6702" i="1" s="1"/>
  <c r="J6703" i="1"/>
  <c r="K6703" i="1" s="1"/>
  <c r="J6704" i="1"/>
  <c r="K6704" i="1" s="1"/>
  <c r="J6705" i="1"/>
  <c r="K6705" i="1" s="1"/>
  <c r="J6706" i="1"/>
  <c r="K6706" i="1" s="1"/>
  <c r="J6707" i="1"/>
  <c r="K6707" i="1" s="1"/>
  <c r="J6708" i="1"/>
  <c r="K6708" i="1" s="1"/>
  <c r="J6709" i="1"/>
  <c r="K6709" i="1" s="1"/>
  <c r="J6710" i="1"/>
  <c r="K6710" i="1" s="1"/>
  <c r="J6711" i="1"/>
  <c r="K6711" i="1" s="1"/>
  <c r="J6712" i="1"/>
  <c r="K6712" i="1" s="1"/>
  <c r="J6713" i="1"/>
  <c r="K6713" i="1" s="1"/>
  <c r="J6714" i="1"/>
  <c r="K6714" i="1" s="1"/>
  <c r="J6715" i="1"/>
  <c r="K6715" i="1" s="1"/>
  <c r="J6716" i="1"/>
  <c r="K6716" i="1" s="1"/>
  <c r="J6717" i="1"/>
  <c r="K6717" i="1" s="1"/>
  <c r="J6718" i="1"/>
  <c r="K6718" i="1" s="1"/>
  <c r="J6719" i="1"/>
  <c r="K6719" i="1" s="1"/>
  <c r="J6720" i="1"/>
  <c r="K6720" i="1" s="1"/>
  <c r="J6721" i="1"/>
  <c r="K6721" i="1" s="1"/>
  <c r="J6722" i="1"/>
  <c r="K6722" i="1" s="1"/>
  <c r="J6723" i="1"/>
  <c r="K6723" i="1" s="1"/>
  <c r="J6724" i="1"/>
  <c r="K6724" i="1" s="1"/>
  <c r="J6725" i="1"/>
  <c r="K6725" i="1" s="1"/>
  <c r="J6726" i="1"/>
  <c r="K6726" i="1" s="1"/>
  <c r="J6727" i="1"/>
  <c r="K6727" i="1" s="1"/>
  <c r="J6728" i="1"/>
  <c r="K6728" i="1" s="1"/>
  <c r="J6729" i="1"/>
  <c r="K6729" i="1" s="1"/>
  <c r="J6730" i="1"/>
  <c r="K6730" i="1" s="1"/>
  <c r="J6731" i="1"/>
  <c r="K6731" i="1" s="1"/>
  <c r="J6732" i="1"/>
  <c r="K6732" i="1" s="1"/>
  <c r="J6733" i="1"/>
  <c r="K6733" i="1" s="1"/>
  <c r="J6734" i="1"/>
  <c r="K6734" i="1" s="1"/>
  <c r="J6735" i="1"/>
  <c r="K6735" i="1" s="1"/>
  <c r="J6736" i="1"/>
  <c r="K6736" i="1" s="1"/>
  <c r="J6737" i="1"/>
  <c r="K6737" i="1" s="1"/>
  <c r="J6738" i="1"/>
  <c r="K6738" i="1" s="1"/>
  <c r="J6739" i="1"/>
  <c r="K6739" i="1" s="1"/>
  <c r="J6740" i="1"/>
  <c r="K6740" i="1" s="1"/>
  <c r="J6741" i="1"/>
  <c r="K6741" i="1" s="1"/>
  <c r="J6742" i="1"/>
  <c r="K6742" i="1" s="1"/>
  <c r="J6743" i="1"/>
  <c r="K6743" i="1" s="1"/>
  <c r="J6744" i="1"/>
  <c r="K6744" i="1" s="1"/>
  <c r="J6745" i="1"/>
  <c r="K6745" i="1" s="1"/>
  <c r="J6746" i="1"/>
  <c r="K6746" i="1" s="1"/>
  <c r="J6747" i="1"/>
  <c r="K6747" i="1" s="1"/>
  <c r="J6748" i="1"/>
  <c r="K6748" i="1" s="1"/>
  <c r="J6749" i="1"/>
  <c r="K6749" i="1" s="1"/>
  <c r="J6750" i="1"/>
  <c r="K6750" i="1" s="1"/>
  <c r="J6751" i="1"/>
  <c r="K6751" i="1" s="1"/>
  <c r="J6752" i="1"/>
  <c r="K6752" i="1" s="1"/>
  <c r="J6753" i="1"/>
  <c r="K6753" i="1" s="1"/>
  <c r="J6754" i="1"/>
  <c r="K6754" i="1" s="1"/>
  <c r="J6755" i="1"/>
  <c r="K6755" i="1" s="1"/>
  <c r="J6756" i="1"/>
  <c r="K6756" i="1" s="1"/>
  <c r="J6757" i="1"/>
  <c r="K6757" i="1" s="1"/>
  <c r="J6758" i="1"/>
  <c r="K6758" i="1" s="1"/>
  <c r="J6759" i="1"/>
  <c r="K6759" i="1" s="1"/>
  <c r="J6760" i="1"/>
  <c r="K6760" i="1" s="1"/>
  <c r="J6761" i="1"/>
  <c r="K6761" i="1" s="1"/>
  <c r="J6762" i="1"/>
  <c r="K6762" i="1" s="1"/>
  <c r="J6763" i="1"/>
  <c r="K6763" i="1" s="1"/>
  <c r="J6764" i="1"/>
  <c r="K6764" i="1" s="1"/>
  <c r="J6765" i="1"/>
  <c r="K6765" i="1" s="1"/>
  <c r="J6766" i="1"/>
  <c r="K6766" i="1" s="1"/>
  <c r="J6767" i="1"/>
  <c r="K6767" i="1" s="1"/>
  <c r="J6768" i="1"/>
  <c r="K6768" i="1" s="1"/>
  <c r="J6769" i="1"/>
  <c r="K6769" i="1" s="1"/>
  <c r="J6770" i="1"/>
  <c r="K6770" i="1" s="1"/>
  <c r="J6771" i="1"/>
  <c r="K6771" i="1" s="1"/>
  <c r="J6772" i="1"/>
  <c r="K6772" i="1" s="1"/>
  <c r="J6773" i="1"/>
  <c r="K6773" i="1" s="1"/>
  <c r="J6774" i="1"/>
  <c r="K6774" i="1" s="1"/>
  <c r="J6775" i="1"/>
  <c r="K6775" i="1" s="1"/>
  <c r="J6776" i="1"/>
  <c r="K6776" i="1" s="1"/>
  <c r="J6777" i="1"/>
  <c r="K6777" i="1" s="1"/>
  <c r="J6778" i="1"/>
  <c r="K6778" i="1" s="1"/>
  <c r="J6779" i="1"/>
  <c r="K6779" i="1" s="1"/>
  <c r="J6780" i="1"/>
  <c r="K6780" i="1" s="1"/>
  <c r="J6781" i="1"/>
  <c r="K6781" i="1" s="1"/>
  <c r="J6782" i="1"/>
  <c r="K6782" i="1" s="1"/>
  <c r="J6783" i="1"/>
  <c r="K6783" i="1" s="1"/>
  <c r="J6784" i="1"/>
  <c r="K6784" i="1" s="1"/>
  <c r="J6785" i="1"/>
  <c r="K6785" i="1" s="1"/>
  <c r="J6786" i="1"/>
  <c r="K6786" i="1" s="1"/>
  <c r="J6787" i="1"/>
  <c r="K6787" i="1" s="1"/>
  <c r="J6788" i="1"/>
  <c r="K6788" i="1" s="1"/>
  <c r="J6789" i="1"/>
  <c r="K6789" i="1" s="1"/>
  <c r="J6790" i="1"/>
  <c r="K6790" i="1" s="1"/>
  <c r="J6791" i="1"/>
  <c r="K6791" i="1" s="1"/>
  <c r="J6792" i="1"/>
  <c r="K6792" i="1" s="1"/>
  <c r="J6793" i="1"/>
  <c r="K6793" i="1" s="1"/>
  <c r="J6794" i="1"/>
  <c r="K6794" i="1" s="1"/>
  <c r="J6795" i="1"/>
  <c r="K6795" i="1" s="1"/>
  <c r="J6796" i="1"/>
  <c r="K6796" i="1" s="1"/>
  <c r="J6797" i="1"/>
  <c r="K6797" i="1" s="1"/>
  <c r="J6798" i="1"/>
  <c r="K6798" i="1" s="1"/>
  <c r="J6799" i="1"/>
  <c r="K6799" i="1" s="1"/>
  <c r="J6800" i="1"/>
  <c r="K6800" i="1" s="1"/>
  <c r="J6801" i="1"/>
  <c r="K6801" i="1" s="1"/>
  <c r="J6802" i="1"/>
  <c r="K6802" i="1" s="1"/>
  <c r="J6803" i="1"/>
  <c r="K6803" i="1" s="1"/>
  <c r="J6804" i="1"/>
  <c r="K6804" i="1" s="1"/>
  <c r="J6805" i="1"/>
  <c r="K6805" i="1" s="1"/>
  <c r="J6806" i="1"/>
  <c r="K6806" i="1" s="1"/>
  <c r="J6807" i="1"/>
  <c r="K6807" i="1" s="1"/>
  <c r="J6808" i="1"/>
  <c r="K6808" i="1" s="1"/>
  <c r="J6809" i="1"/>
  <c r="K6809" i="1" s="1"/>
  <c r="J6810" i="1"/>
  <c r="K6810" i="1" s="1"/>
  <c r="J6811" i="1"/>
  <c r="K6811" i="1" s="1"/>
  <c r="J6812" i="1"/>
  <c r="K6812" i="1" s="1"/>
  <c r="J6813" i="1"/>
  <c r="K6813" i="1" s="1"/>
  <c r="J6814" i="1"/>
  <c r="K6814" i="1" s="1"/>
  <c r="J6815" i="1"/>
  <c r="K6815" i="1" s="1"/>
  <c r="J6816" i="1"/>
  <c r="K6816" i="1" s="1"/>
  <c r="J6817" i="1"/>
  <c r="K6817" i="1" s="1"/>
  <c r="J6818" i="1"/>
  <c r="K6818" i="1" s="1"/>
  <c r="J6819" i="1"/>
  <c r="K6819" i="1" s="1"/>
  <c r="J6820" i="1"/>
  <c r="K6820" i="1" s="1"/>
  <c r="J6821" i="1"/>
  <c r="K6821" i="1" s="1"/>
  <c r="J6822" i="1"/>
  <c r="K6822" i="1" s="1"/>
  <c r="J6823" i="1"/>
  <c r="K6823" i="1" s="1"/>
  <c r="J6824" i="1"/>
  <c r="K6824" i="1" s="1"/>
  <c r="J6825" i="1"/>
  <c r="K6825" i="1" s="1"/>
  <c r="J6826" i="1"/>
  <c r="K6826" i="1" s="1"/>
  <c r="J6827" i="1"/>
  <c r="K6827" i="1" s="1"/>
  <c r="J6828" i="1"/>
  <c r="K6828" i="1" s="1"/>
  <c r="J6829" i="1"/>
  <c r="K6829" i="1" s="1"/>
  <c r="J6830" i="1"/>
  <c r="K6830" i="1" s="1"/>
  <c r="J6831" i="1"/>
  <c r="K6831" i="1" s="1"/>
  <c r="J6832" i="1"/>
  <c r="K6832" i="1" s="1"/>
  <c r="J6833" i="1"/>
  <c r="K6833" i="1" s="1"/>
  <c r="J6834" i="1"/>
  <c r="K6834" i="1" s="1"/>
  <c r="J6835" i="1"/>
  <c r="K6835" i="1" s="1"/>
  <c r="J6836" i="1"/>
  <c r="K6836" i="1" s="1"/>
  <c r="J6837" i="1"/>
  <c r="K6837" i="1" s="1"/>
  <c r="J6838" i="1"/>
  <c r="K6838" i="1" s="1"/>
  <c r="J6839" i="1"/>
  <c r="K6839" i="1" s="1"/>
  <c r="J6840" i="1"/>
  <c r="K6840" i="1" s="1"/>
  <c r="J6841" i="1"/>
  <c r="K6841" i="1" s="1"/>
  <c r="J6842" i="1"/>
  <c r="K6842" i="1" s="1"/>
  <c r="J6843" i="1"/>
  <c r="K6843" i="1" s="1"/>
  <c r="J6844" i="1"/>
  <c r="K6844" i="1" s="1"/>
  <c r="J6845" i="1"/>
  <c r="K6845" i="1" s="1"/>
  <c r="J6846" i="1"/>
  <c r="K6846" i="1" s="1"/>
  <c r="J6847" i="1"/>
  <c r="K6847" i="1" s="1"/>
  <c r="J6848" i="1"/>
  <c r="K6848" i="1" s="1"/>
  <c r="J6849" i="1"/>
  <c r="K6849" i="1" s="1"/>
  <c r="J6850" i="1"/>
  <c r="K6850" i="1" s="1"/>
  <c r="J6851" i="1"/>
  <c r="K6851" i="1" s="1"/>
  <c r="J6852" i="1"/>
  <c r="K6852" i="1" s="1"/>
  <c r="J6853" i="1"/>
  <c r="K6853" i="1" s="1"/>
  <c r="J6854" i="1"/>
  <c r="K6854" i="1" s="1"/>
  <c r="J6855" i="1"/>
  <c r="K6855" i="1" s="1"/>
  <c r="J6856" i="1"/>
  <c r="K6856" i="1" s="1"/>
  <c r="J6857" i="1"/>
  <c r="K6857" i="1" s="1"/>
  <c r="J6858" i="1"/>
  <c r="K6858" i="1" s="1"/>
  <c r="J6859" i="1"/>
  <c r="K6859" i="1" s="1"/>
  <c r="J6860" i="1"/>
  <c r="K6860" i="1" s="1"/>
  <c r="J6861" i="1"/>
  <c r="K6861" i="1" s="1"/>
  <c r="J6862" i="1"/>
  <c r="K6862" i="1" s="1"/>
  <c r="J6863" i="1"/>
  <c r="K6863" i="1" s="1"/>
  <c r="J6864" i="1"/>
  <c r="K6864" i="1" s="1"/>
  <c r="J6865" i="1"/>
  <c r="K6865" i="1" s="1"/>
  <c r="J6866" i="1"/>
  <c r="K6866" i="1" s="1"/>
  <c r="J6867" i="1"/>
  <c r="K6867" i="1" s="1"/>
  <c r="J6868" i="1"/>
  <c r="K6868" i="1" s="1"/>
  <c r="J6869" i="1"/>
  <c r="K6869" i="1" s="1"/>
  <c r="J6870" i="1"/>
  <c r="K6870" i="1" s="1"/>
  <c r="J6871" i="1"/>
  <c r="K6871" i="1" s="1"/>
  <c r="J6872" i="1"/>
  <c r="K6872" i="1" s="1"/>
  <c r="J6873" i="1"/>
  <c r="K6873" i="1" s="1"/>
  <c r="J6874" i="1"/>
  <c r="K6874" i="1" s="1"/>
  <c r="J6875" i="1"/>
  <c r="K6875" i="1" s="1"/>
  <c r="J6876" i="1"/>
  <c r="K6876" i="1" s="1"/>
  <c r="J6877" i="1"/>
  <c r="K6877" i="1" s="1"/>
  <c r="J6878" i="1"/>
  <c r="K6878" i="1" s="1"/>
  <c r="J6879" i="1"/>
  <c r="K6879" i="1" s="1"/>
  <c r="J6880" i="1"/>
  <c r="K6880" i="1" s="1"/>
  <c r="J6881" i="1"/>
  <c r="K6881" i="1" s="1"/>
  <c r="J6882" i="1"/>
  <c r="K6882" i="1" s="1"/>
  <c r="J6883" i="1"/>
  <c r="K6883" i="1" s="1"/>
  <c r="J6884" i="1"/>
  <c r="K6884" i="1" s="1"/>
  <c r="J6885" i="1"/>
  <c r="K6885" i="1" s="1"/>
  <c r="J6886" i="1"/>
  <c r="K6886" i="1" s="1"/>
  <c r="J6887" i="1"/>
  <c r="K6887" i="1" s="1"/>
  <c r="J6888" i="1"/>
  <c r="K6888" i="1" s="1"/>
  <c r="J6889" i="1"/>
  <c r="K6889" i="1" s="1"/>
  <c r="J6890" i="1"/>
  <c r="K6890" i="1" s="1"/>
  <c r="J6891" i="1"/>
  <c r="K6891" i="1" s="1"/>
  <c r="J6892" i="1"/>
  <c r="K6892" i="1" s="1"/>
  <c r="J6893" i="1"/>
  <c r="K6893" i="1" s="1"/>
  <c r="J6894" i="1"/>
  <c r="K6894" i="1" s="1"/>
  <c r="J6895" i="1"/>
  <c r="K6895" i="1" s="1"/>
  <c r="J6896" i="1"/>
  <c r="K6896" i="1" s="1"/>
  <c r="J6897" i="1"/>
  <c r="K6897" i="1" s="1"/>
  <c r="J6898" i="1"/>
  <c r="K6898" i="1" s="1"/>
  <c r="J6899" i="1"/>
  <c r="K6899" i="1" s="1"/>
  <c r="J6900" i="1"/>
  <c r="K6900" i="1" s="1"/>
  <c r="J6901" i="1"/>
  <c r="K6901" i="1" s="1"/>
  <c r="J6902" i="1"/>
  <c r="K6902" i="1" s="1"/>
  <c r="J6903" i="1"/>
  <c r="K6903" i="1" s="1"/>
  <c r="J6904" i="1"/>
  <c r="K6904" i="1" s="1"/>
  <c r="J6905" i="1"/>
  <c r="K6905" i="1" s="1"/>
  <c r="J6906" i="1"/>
  <c r="K6906" i="1" s="1"/>
  <c r="J6907" i="1"/>
  <c r="K6907" i="1" s="1"/>
  <c r="J6908" i="1"/>
  <c r="K6908" i="1" s="1"/>
  <c r="J6909" i="1"/>
  <c r="K6909" i="1" s="1"/>
  <c r="J6910" i="1"/>
  <c r="K6910" i="1" s="1"/>
  <c r="J6911" i="1"/>
  <c r="K6911" i="1" s="1"/>
  <c r="J6912" i="1"/>
  <c r="K6912" i="1" s="1"/>
  <c r="J6913" i="1"/>
  <c r="K6913" i="1" s="1"/>
  <c r="J6914" i="1"/>
  <c r="K6914" i="1" s="1"/>
  <c r="J6915" i="1"/>
  <c r="K6915" i="1" s="1"/>
  <c r="J6916" i="1"/>
  <c r="K6916" i="1" s="1"/>
  <c r="J6917" i="1"/>
  <c r="K6917" i="1" s="1"/>
  <c r="J6918" i="1"/>
  <c r="K6918" i="1" s="1"/>
  <c r="J6919" i="1"/>
  <c r="K6919" i="1" s="1"/>
  <c r="J6920" i="1"/>
  <c r="K6920" i="1" s="1"/>
  <c r="J6921" i="1"/>
  <c r="K6921" i="1" s="1"/>
  <c r="J6922" i="1"/>
  <c r="K6922" i="1" s="1"/>
  <c r="J6923" i="1"/>
  <c r="K6923" i="1" s="1"/>
  <c r="J6924" i="1"/>
  <c r="K6924" i="1" s="1"/>
  <c r="J6925" i="1"/>
  <c r="K6925" i="1" s="1"/>
  <c r="J6926" i="1"/>
  <c r="K6926" i="1" s="1"/>
  <c r="J6927" i="1"/>
  <c r="K6927" i="1" s="1"/>
  <c r="J6928" i="1"/>
  <c r="K6928" i="1" s="1"/>
  <c r="J6929" i="1"/>
  <c r="K6929" i="1" s="1"/>
  <c r="J6930" i="1"/>
  <c r="K6930" i="1" s="1"/>
  <c r="J6931" i="1"/>
  <c r="K6931" i="1" s="1"/>
  <c r="J6932" i="1"/>
  <c r="K6932" i="1" s="1"/>
  <c r="J6933" i="1"/>
  <c r="K6933" i="1" s="1"/>
  <c r="J6934" i="1"/>
  <c r="K6934" i="1" s="1"/>
  <c r="J6935" i="1"/>
  <c r="K6935" i="1" s="1"/>
  <c r="J6936" i="1"/>
  <c r="K6936" i="1" s="1"/>
  <c r="J6937" i="1"/>
  <c r="K6937" i="1" s="1"/>
  <c r="J6938" i="1"/>
  <c r="K6938" i="1" s="1"/>
  <c r="J6939" i="1"/>
  <c r="K6939" i="1" s="1"/>
  <c r="J6940" i="1"/>
  <c r="K6940" i="1" s="1"/>
  <c r="J6941" i="1"/>
  <c r="K6941" i="1" s="1"/>
  <c r="J6942" i="1"/>
  <c r="K6942" i="1" s="1"/>
  <c r="J6943" i="1"/>
  <c r="K6943" i="1" s="1"/>
  <c r="J6944" i="1"/>
  <c r="K6944" i="1" s="1"/>
  <c r="J6945" i="1"/>
  <c r="K6945" i="1" s="1"/>
  <c r="J6946" i="1"/>
  <c r="K6946" i="1" s="1"/>
  <c r="J6947" i="1"/>
  <c r="K6947" i="1" s="1"/>
  <c r="J6948" i="1"/>
  <c r="K6948" i="1" s="1"/>
  <c r="J6949" i="1"/>
  <c r="K6949" i="1" s="1"/>
  <c r="J6950" i="1"/>
  <c r="K6950" i="1" s="1"/>
  <c r="J6951" i="1"/>
  <c r="K6951" i="1" s="1"/>
  <c r="J6952" i="1"/>
  <c r="K6952" i="1" s="1"/>
  <c r="J6953" i="1"/>
  <c r="K6953" i="1" s="1"/>
  <c r="J6954" i="1"/>
  <c r="K6954" i="1" s="1"/>
  <c r="J6955" i="1"/>
  <c r="K6955" i="1" s="1"/>
  <c r="J6956" i="1"/>
  <c r="K6956" i="1" s="1"/>
  <c r="J6957" i="1"/>
  <c r="K6957" i="1" s="1"/>
  <c r="J6958" i="1"/>
  <c r="K6958" i="1" s="1"/>
  <c r="J6959" i="1"/>
  <c r="K6959" i="1" s="1"/>
  <c r="J6960" i="1"/>
  <c r="K6960" i="1" s="1"/>
  <c r="J6961" i="1"/>
  <c r="K6961" i="1" s="1"/>
  <c r="J6962" i="1"/>
  <c r="K6962" i="1" s="1"/>
  <c r="J6963" i="1"/>
  <c r="K6963" i="1" s="1"/>
  <c r="J6964" i="1"/>
  <c r="K6964" i="1" s="1"/>
  <c r="J6965" i="1"/>
  <c r="K6965" i="1" s="1"/>
  <c r="J6966" i="1"/>
  <c r="K6966" i="1" s="1"/>
  <c r="J6967" i="1"/>
  <c r="K6967" i="1" s="1"/>
  <c r="J6968" i="1"/>
  <c r="K6968" i="1" s="1"/>
  <c r="J6969" i="1"/>
  <c r="K6969" i="1" s="1"/>
  <c r="J6970" i="1"/>
  <c r="K6970" i="1" s="1"/>
  <c r="J6971" i="1"/>
  <c r="K6971" i="1" s="1"/>
  <c r="J6972" i="1"/>
  <c r="K6972" i="1" s="1"/>
  <c r="J6973" i="1"/>
  <c r="K6973" i="1" s="1"/>
  <c r="J6974" i="1"/>
  <c r="K6974" i="1" s="1"/>
  <c r="J6975" i="1"/>
  <c r="K6975" i="1" s="1"/>
  <c r="J6976" i="1"/>
  <c r="K6976" i="1" s="1"/>
  <c r="J6977" i="1"/>
  <c r="K6977" i="1" s="1"/>
  <c r="J6978" i="1"/>
  <c r="K6978" i="1" s="1"/>
  <c r="J6979" i="1"/>
  <c r="K6979" i="1" s="1"/>
  <c r="J6980" i="1"/>
  <c r="K6980" i="1" s="1"/>
  <c r="J6981" i="1"/>
  <c r="K6981" i="1" s="1"/>
  <c r="J6982" i="1"/>
  <c r="K6982" i="1" s="1"/>
  <c r="J6983" i="1"/>
  <c r="K6983" i="1" s="1"/>
  <c r="J6984" i="1"/>
  <c r="K6984" i="1" s="1"/>
  <c r="J6985" i="1"/>
  <c r="K6985" i="1" s="1"/>
  <c r="J6986" i="1"/>
  <c r="K6986" i="1" s="1"/>
  <c r="J6987" i="1"/>
  <c r="K6987" i="1" s="1"/>
  <c r="J6988" i="1"/>
  <c r="K6988" i="1" s="1"/>
  <c r="J6989" i="1"/>
  <c r="K6989" i="1" s="1"/>
  <c r="J6990" i="1"/>
  <c r="K6990" i="1" s="1"/>
  <c r="J6991" i="1"/>
  <c r="K6991" i="1" s="1"/>
  <c r="J6992" i="1"/>
  <c r="K6992" i="1" s="1"/>
  <c r="J6993" i="1"/>
  <c r="K6993" i="1" s="1"/>
  <c r="J6994" i="1"/>
  <c r="K6994" i="1" s="1"/>
  <c r="J6995" i="1"/>
  <c r="K6995" i="1" s="1"/>
  <c r="J6996" i="1"/>
  <c r="K6996" i="1" s="1"/>
  <c r="J6997" i="1"/>
  <c r="K6997" i="1" s="1"/>
  <c r="J6998" i="1"/>
  <c r="K6998" i="1" s="1"/>
  <c r="J6999" i="1"/>
  <c r="K6999" i="1" s="1"/>
  <c r="J7000" i="1"/>
  <c r="K7000" i="1" s="1"/>
  <c r="J7001" i="1"/>
  <c r="K7001" i="1" s="1"/>
  <c r="J7002" i="1"/>
  <c r="K7002" i="1" s="1"/>
  <c r="J7003" i="1"/>
  <c r="K7003" i="1" s="1"/>
  <c r="J7004" i="1"/>
  <c r="K7004" i="1" s="1"/>
  <c r="J7005" i="1"/>
  <c r="K7005" i="1" s="1"/>
  <c r="J7006" i="1"/>
  <c r="K7006" i="1" s="1"/>
  <c r="J7007" i="1"/>
  <c r="K7007" i="1" s="1"/>
  <c r="J7008" i="1"/>
  <c r="K7008" i="1" s="1"/>
  <c r="J7009" i="1"/>
  <c r="K7009" i="1" s="1"/>
  <c r="J7010" i="1"/>
  <c r="K7010" i="1" s="1"/>
  <c r="J7011" i="1"/>
  <c r="K7011" i="1" s="1"/>
  <c r="J7012" i="1"/>
  <c r="K7012" i="1" s="1"/>
  <c r="J7013" i="1"/>
  <c r="K7013" i="1" s="1"/>
  <c r="J7014" i="1"/>
  <c r="K7014" i="1" s="1"/>
  <c r="J7015" i="1"/>
  <c r="K7015" i="1" s="1"/>
  <c r="J7016" i="1"/>
  <c r="K7016" i="1" s="1"/>
  <c r="J7017" i="1"/>
  <c r="K7017" i="1" s="1"/>
  <c r="J7018" i="1"/>
  <c r="K7018" i="1" s="1"/>
  <c r="J7019" i="1"/>
  <c r="K7019" i="1" s="1"/>
  <c r="J7020" i="1"/>
  <c r="K7020" i="1" s="1"/>
  <c r="J7021" i="1"/>
  <c r="K7021" i="1" s="1"/>
  <c r="J7022" i="1"/>
  <c r="K7022" i="1" s="1"/>
  <c r="J7023" i="1"/>
  <c r="K7023" i="1" s="1"/>
  <c r="J7024" i="1"/>
  <c r="K7024" i="1" s="1"/>
  <c r="J7025" i="1"/>
  <c r="K7025" i="1" s="1"/>
  <c r="J7026" i="1"/>
  <c r="K7026" i="1" s="1"/>
  <c r="J7027" i="1"/>
  <c r="K7027" i="1" s="1"/>
  <c r="J7028" i="1"/>
  <c r="K7028" i="1" s="1"/>
  <c r="J7029" i="1"/>
  <c r="K7029" i="1" s="1"/>
  <c r="J7030" i="1"/>
  <c r="K7030" i="1" s="1"/>
  <c r="J7031" i="1"/>
  <c r="K7031" i="1" s="1"/>
  <c r="J7032" i="1"/>
  <c r="K7032" i="1" s="1"/>
  <c r="J7033" i="1"/>
  <c r="K7033" i="1" s="1"/>
  <c r="J7034" i="1"/>
  <c r="K7034" i="1" s="1"/>
  <c r="J7035" i="1"/>
  <c r="K7035" i="1" s="1"/>
  <c r="J7036" i="1"/>
  <c r="K7036" i="1" s="1"/>
  <c r="J7037" i="1"/>
  <c r="K7037" i="1" s="1"/>
  <c r="J7038" i="1"/>
  <c r="K7038" i="1" s="1"/>
  <c r="J7039" i="1"/>
  <c r="K7039" i="1" s="1"/>
  <c r="J7040" i="1"/>
  <c r="K7040" i="1" s="1"/>
  <c r="J7041" i="1"/>
  <c r="K7041" i="1" s="1"/>
  <c r="J7042" i="1"/>
  <c r="K7042" i="1" s="1"/>
  <c r="J7043" i="1"/>
  <c r="K7043" i="1" s="1"/>
  <c r="J7044" i="1"/>
  <c r="K7044" i="1" s="1"/>
  <c r="J7045" i="1"/>
  <c r="K7045" i="1" s="1"/>
  <c r="J7046" i="1"/>
  <c r="K7046" i="1" s="1"/>
  <c r="J7047" i="1"/>
  <c r="K7047" i="1" s="1"/>
  <c r="J7048" i="1"/>
  <c r="K7048" i="1" s="1"/>
  <c r="J7049" i="1"/>
  <c r="K7049" i="1" s="1"/>
  <c r="J7050" i="1"/>
  <c r="K7050" i="1" s="1"/>
  <c r="J7051" i="1"/>
  <c r="K7051" i="1" s="1"/>
  <c r="J7052" i="1"/>
  <c r="K7052" i="1" s="1"/>
  <c r="J7053" i="1"/>
  <c r="K7053" i="1" s="1"/>
  <c r="J7054" i="1"/>
  <c r="K7054" i="1" s="1"/>
  <c r="J7055" i="1"/>
  <c r="K7055" i="1" s="1"/>
  <c r="J7056" i="1"/>
  <c r="K7056" i="1" s="1"/>
  <c r="J7057" i="1"/>
  <c r="K7057" i="1" s="1"/>
  <c r="J7058" i="1"/>
  <c r="K7058" i="1" s="1"/>
  <c r="J7059" i="1"/>
  <c r="K7059" i="1" s="1"/>
  <c r="J7060" i="1"/>
  <c r="K7060" i="1" s="1"/>
  <c r="J7061" i="1"/>
  <c r="K7061" i="1" s="1"/>
  <c r="J7062" i="1"/>
  <c r="K7062" i="1" s="1"/>
  <c r="J7063" i="1"/>
  <c r="K7063" i="1" s="1"/>
  <c r="J7064" i="1"/>
  <c r="K7064" i="1" s="1"/>
  <c r="J7065" i="1"/>
  <c r="K7065" i="1" s="1"/>
  <c r="J7066" i="1"/>
  <c r="K7066" i="1" s="1"/>
  <c r="J7067" i="1"/>
  <c r="K7067" i="1" s="1"/>
  <c r="J7068" i="1"/>
  <c r="K7068" i="1" s="1"/>
  <c r="J7069" i="1"/>
  <c r="K7069" i="1" s="1"/>
  <c r="J7070" i="1"/>
  <c r="K7070" i="1" s="1"/>
  <c r="J7071" i="1"/>
  <c r="K7071" i="1" s="1"/>
  <c r="J7072" i="1"/>
  <c r="K7072" i="1" s="1"/>
  <c r="J7073" i="1"/>
  <c r="K7073" i="1" s="1"/>
  <c r="J7074" i="1"/>
  <c r="K7074" i="1" s="1"/>
  <c r="J7075" i="1"/>
  <c r="K7075" i="1" s="1"/>
  <c r="J7076" i="1"/>
  <c r="K7076" i="1" s="1"/>
  <c r="J7077" i="1"/>
  <c r="K7077" i="1" s="1"/>
  <c r="J7078" i="1"/>
  <c r="K7078" i="1" s="1"/>
  <c r="J7079" i="1"/>
  <c r="K7079" i="1" s="1"/>
  <c r="J7080" i="1"/>
  <c r="K7080" i="1" s="1"/>
  <c r="J7081" i="1"/>
  <c r="K7081" i="1" s="1"/>
  <c r="J7082" i="1"/>
  <c r="K7082" i="1" s="1"/>
  <c r="J7083" i="1"/>
  <c r="K7083" i="1" s="1"/>
  <c r="J7084" i="1"/>
  <c r="K7084" i="1" s="1"/>
  <c r="J7085" i="1"/>
  <c r="K7085" i="1" s="1"/>
  <c r="J7086" i="1"/>
  <c r="K7086" i="1" s="1"/>
  <c r="J7087" i="1"/>
  <c r="K7087" i="1" s="1"/>
  <c r="J7088" i="1"/>
  <c r="K7088" i="1" s="1"/>
  <c r="J7089" i="1"/>
  <c r="K7089" i="1" s="1"/>
  <c r="J7090" i="1"/>
  <c r="K7090" i="1" s="1"/>
  <c r="J7091" i="1"/>
  <c r="K7091" i="1" s="1"/>
  <c r="J7092" i="1"/>
  <c r="K7092" i="1" s="1"/>
  <c r="J7093" i="1"/>
  <c r="K7093" i="1" s="1"/>
  <c r="J7094" i="1"/>
  <c r="K7094" i="1" s="1"/>
  <c r="J7095" i="1"/>
  <c r="K7095" i="1" s="1"/>
  <c r="J7096" i="1"/>
  <c r="K7096" i="1" s="1"/>
  <c r="J7097" i="1"/>
  <c r="K7097" i="1" s="1"/>
  <c r="J7098" i="1"/>
  <c r="K7098" i="1" s="1"/>
  <c r="J7099" i="1"/>
  <c r="K7099" i="1" s="1"/>
  <c r="J7100" i="1"/>
  <c r="K7100" i="1" s="1"/>
  <c r="J7101" i="1"/>
  <c r="K7101" i="1" s="1"/>
  <c r="J7102" i="1"/>
  <c r="K7102" i="1" s="1"/>
  <c r="J7103" i="1"/>
  <c r="K7103" i="1" s="1"/>
  <c r="J7104" i="1"/>
  <c r="K7104" i="1" s="1"/>
  <c r="J7105" i="1"/>
  <c r="K7105" i="1" s="1"/>
  <c r="J7106" i="1"/>
  <c r="K7106" i="1" s="1"/>
  <c r="J7107" i="1"/>
  <c r="K7107" i="1" s="1"/>
  <c r="J7108" i="1"/>
  <c r="K7108" i="1" s="1"/>
  <c r="J7109" i="1"/>
  <c r="K7109" i="1" s="1"/>
  <c r="J7110" i="1"/>
  <c r="K7110" i="1" s="1"/>
  <c r="J7111" i="1"/>
  <c r="K7111" i="1" s="1"/>
  <c r="J7112" i="1"/>
  <c r="K7112" i="1" s="1"/>
  <c r="J7113" i="1"/>
  <c r="K7113" i="1" s="1"/>
  <c r="J7114" i="1"/>
  <c r="K7114" i="1" s="1"/>
  <c r="J7115" i="1"/>
  <c r="K7115" i="1" s="1"/>
  <c r="J7116" i="1"/>
  <c r="K7116" i="1" s="1"/>
  <c r="J7117" i="1"/>
  <c r="K7117" i="1" s="1"/>
  <c r="J7118" i="1"/>
  <c r="K7118" i="1" s="1"/>
  <c r="J7119" i="1"/>
  <c r="K7119" i="1" s="1"/>
  <c r="J7120" i="1"/>
  <c r="K7120" i="1" s="1"/>
  <c r="J7121" i="1"/>
  <c r="K7121" i="1" s="1"/>
  <c r="J7122" i="1"/>
  <c r="K7122" i="1" s="1"/>
  <c r="J7123" i="1"/>
  <c r="K7123" i="1" s="1"/>
  <c r="J7124" i="1"/>
  <c r="K7124" i="1" s="1"/>
  <c r="J7125" i="1"/>
  <c r="K7125" i="1" s="1"/>
  <c r="J7126" i="1"/>
  <c r="K7126" i="1" s="1"/>
  <c r="J7127" i="1"/>
  <c r="K7127" i="1" s="1"/>
  <c r="J7128" i="1"/>
  <c r="K7128" i="1" s="1"/>
  <c r="J7129" i="1"/>
  <c r="K7129" i="1" s="1"/>
  <c r="J7130" i="1"/>
  <c r="K7130" i="1" s="1"/>
  <c r="J7131" i="1"/>
  <c r="K7131" i="1" s="1"/>
  <c r="J7132" i="1"/>
  <c r="K7132" i="1" s="1"/>
  <c r="J7133" i="1"/>
  <c r="K7133" i="1" s="1"/>
  <c r="J7134" i="1"/>
  <c r="K7134" i="1" s="1"/>
  <c r="J7135" i="1"/>
  <c r="K7135" i="1" s="1"/>
  <c r="J7136" i="1"/>
  <c r="K7136" i="1" s="1"/>
  <c r="J7137" i="1"/>
  <c r="K7137" i="1" s="1"/>
  <c r="J7138" i="1"/>
  <c r="K7138" i="1" s="1"/>
  <c r="J7139" i="1"/>
  <c r="K7139" i="1" s="1"/>
  <c r="J7140" i="1"/>
  <c r="K7140" i="1" s="1"/>
  <c r="J7141" i="1"/>
  <c r="K7141" i="1" s="1"/>
  <c r="J7142" i="1"/>
  <c r="K7142" i="1" s="1"/>
  <c r="J7143" i="1"/>
  <c r="K7143" i="1" s="1"/>
  <c r="J7144" i="1"/>
  <c r="K7144" i="1" s="1"/>
  <c r="J7145" i="1"/>
  <c r="K7145" i="1" s="1"/>
  <c r="J7146" i="1"/>
  <c r="K7146" i="1" s="1"/>
  <c r="J7147" i="1"/>
  <c r="K7147" i="1" s="1"/>
  <c r="J7148" i="1"/>
  <c r="K7148" i="1" s="1"/>
  <c r="J7149" i="1"/>
  <c r="K7149" i="1" s="1"/>
  <c r="J7150" i="1"/>
  <c r="K7150" i="1" s="1"/>
  <c r="J7151" i="1"/>
  <c r="K7151" i="1" s="1"/>
  <c r="J7152" i="1"/>
  <c r="K7152" i="1" s="1"/>
  <c r="J7153" i="1"/>
  <c r="K7153" i="1" s="1"/>
  <c r="J7154" i="1"/>
  <c r="K7154" i="1" s="1"/>
  <c r="J7155" i="1"/>
  <c r="K7155" i="1" s="1"/>
  <c r="J7156" i="1"/>
  <c r="K7156" i="1" s="1"/>
  <c r="J7157" i="1"/>
  <c r="K7157" i="1" s="1"/>
  <c r="J7158" i="1"/>
  <c r="K7158" i="1" s="1"/>
  <c r="J7159" i="1"/>
  <c r="K7159" i="1" s="1"/>
  <c r="J7160" i="1"/>
  <c r="K7160" i="1" s="1"/>
  <c r="J7161" i="1"/>
  <c r="K7161" i="1" s="1"/>
  <c r="J7162" i="1"/>
  <c r="K7162" i="1" s="1"/>
  <c r="J7163" i="1"/>
  <c r="K7163" i="1" s="1"/>
  <c r="J7164" i="1"/>
  <c r="K7164" i="1" s="1"/>
  <c r="J7165" i="1"/>
  <c r="K7165" i="1" s="1"/>
  <c r="J7166" i="1"/>
  <c r="K7166" i="1" s="1"/>
  <c r="J7167" i="1"/>
  <c r="K7167" i="1" s="1"/>
  <c r="J7168" i="1"/>
  <c r="K7168" i="1" s="1"/>
  <c r="J7169" i="1"/>
  <c r="K7169" i="1" s="1"/>
  <c r="J7170" i="1"/>
  <c r="K7170" i="1" s="1"/>
  <c r="J7171" i="1"/>
  <c r="K7171" i="1" s="1"/>
  <c r="J7172" i="1"/>
  <c r="K7172" i="1" s="1"/>
  <c r="J7173" i="1"/>
  <c r="K7173" i="1" s="1"/>
  <c r="J7174" i="1"/>
  <c r="K7174" i="1" s="1"/>
  <c r="J7175" i="1"/>
  <c r="K7175" i="1" s="1"/>
  <c r="J7176" i="1"/>
  <c r="K7176" i="1" s="1"/>
  <c r="J7177" i="1"/>
  <c r="K7177" i="1" s="1"/>
  <c r="J7178" i="1"/>
  <c r="K7178" i="1" s="1"/>
  <c r="J7179" i="1"/>
  <c r="K7179" i="1" s="1"/>
  <c r="J7180" i="1"/>
  <c r="K7180" i="1" s="1"/>
  <c r="J7181" i="1"/>
  <c r="K7181" i="1" s="1"/>
  <c r="J7182" i="1"/>
  <c r="K7182" i="1" s="1"/>
  <c r="J7183" i="1"/>
  <c r="K7183" i="1" s="1"/>
  <c r="J7184" i="1"/>
  <c r="K7184" i="1" s="1"/>
  <c r="J7185" i="1"/>
  <c r="K7185" i="1" s="1"/>
  <c r="J7186" i="1"/>
  <c r="K7186" i="1" s="1"/>
  <c r="J7187" i="1"/>
  <c r="K7187" i="1" s="1"/>
  <c r="J7188" i="1"/>
  <c r="K7188" i="1" s="1"/>
  <c r="J7189" i="1"/>
  <c r="K7189" i="1" s="1"/>
  <c r="J7190" i="1"/>
  <c r="K7190" i="1" s="1"/>
  <c r="J7191" i="1"/>
  <c r="K7191" i="1" s="1"/>
  <c r="J7192" i="1"/>
  <c r="K7192" i="1" s="1"/>
  <c r="J7193" i="1"/>
  <c r="K7193" i="1" s="1"/>
  <c r="J7194" i="1"/>
  <c r="K7194" i="1" s="1"/>
  <c r="J7195" i="1"/>
  <c r="K7195" i="1" s="1"/>
  <c r="J7196" i="1"/>
  <c r="K7196" i="1" s="1"/>
  <c r="J7197" i="1"/>
  <c r="K7197" i="1" s="1"/>
  <c r="J7198" i="1"/>
  <c r="K7198" i="1" s="1"/>
  <c r="J7199" i="1"/>
  <c r="K7199" i="1" s="1"/>
  <c r="J7200" i="1"/>
  <c r="K7200" i="1" s="1"/>
  <c r="J7201" i="1"/>
  <c r="K7201" i="1" s="1"/>
  <c r="J7202" i="1"/>
  <c r="K7202" i="1" s="1"/>
  <c r="J7203" i="1"/>
  <c r="K7203" i="1" s="1"/>
  <c r="J7204" i="1"/>
  <c r="K7204" i="1" s="1"/>
  <c r="J7205" i="1"/>
  <c r="K7205" i="1" s="1"/>
  <c r="J7206" i="1"/>
  <c r="K7206" i="1" s="1"/>
  <c r="J7207" i="1"/>
  <c r="K7207" i="1" s="1"/>
  <c r="J7208" i="1"/>
  <c r="K7208" i="1" s="1"/>
  <c r="J7209" i="1"/>
  <c r="K7209" i="1" s="1"/>
  <c r="J7210" i="1"/>
  <c r="K7210" i="1" s="1"/>
  <c r="J7211" i="1"/>
  <c r="K7211" i="1" s="1"/>
  <c r="J7212" i="1"/>
  <c r="K7212" i="1" s="1"/>
  <c r="J7213" i="1"/>
  <c r="K7213" i="1" s="1"/>
  <c r="J7214" i="1"/>
  <c r="K7214" i="1" s="1"/>
  <c r="J7215" i="1"/>
  <c r="K7215" i="1" s="1"/>
  <c r="J7216" i="1"/>
  <c r="K7216" i="1" s="1"/>
  <c r="J7217" i="1"/>
  <c r="K7217" i="1" s="1"/>
  <c r="J7218" i="1"/>
  <c r="K7218" i="1" s="1"/>
  <c r="J7219" i="1"/>
  <c r="K7219" i="1" s="1"/>
  <c r="J7220" i="1"/>
  <c r="K7220" i="1" s="1"/>
  <c r="J7221" i="1"/>
  <c r="K7221" i="1" s="1"/>
  <c r="J7222" i="1"/>
  <c r="K7222" i="1" s="1"/>
  <c r="J7223" i="1"/>
  <c r="K7223" i="1" s="1"/>
  <c r="J7224" i="1"/>
  <c r="K7224" i="1" s="1"/>
  <c r="J7225" i="1"/>
  <c r="K7225" i="1" s="1"/>
  <c r="J7226" i="1"/>
  <c r="K7226" i="1" s="1"/>
  <c r="J7227" i="1"/>
  <c r="K7227" i="1" s="1"/>
  <c r="J7228" i="1"/>
  <c r="K7228" i="1" s="1"/>
  <c r="J7229" i="1"/>
  <c r="K7229" i="1" s="1"/>
  <c r="J7230" i="1"/>
  <c r="K7230" i="1" s="1"/>
  <c r="J7231" i="1"/>
  <c r="K7231" i="1" s="1"/>
  <c r="J7232" i="1"/>
  <c r="K7232" i="1" s="1"/>
  <c r="J7233" i="1"/>
  <c r="K7233" i="1" s="1"/>
  <c r="J7234" i="1"/>
  <c r="K7234" i="1" s="1"/>
  <c r="J7235" i="1"/>
  <c r="K7235" i="1" s="1"/>
  <c r="J7236" i="1"/>
  <c r="K7236" i="1" s="1"/>
  <c r="J7237" i="1"/>
  <c r="K7237" i="1" s="1"/>
  <c r="J7238" i="1"/>
  <c r="K7238" i="1" s="1"/>
  <c r="J7239" i="1"/>
  <c r="K7239" i="1" s="1"/>
  <c r="J7240" i="1"/>
  <c r="K7240" i="1" s="1"/>
  <c r="J7241" i="1"/>
  <c r="K7241" i="1" s="1"/>
  <c r="J7242" i="1"/>
  <c r="K7242" i="1" s="1"/>
  <c r="J7243" i="1"/>
  <c r="K7243" i="1" s="1"/>
  <c r="J7244" i="1"/>
  <c r="K7244" i="1" s="1"/>
  <c r="J7245" i="1"/>
  <c r="K7245" i="1" s="1"/>
  <c r="J7246" i="1"/>
  <c r="K7246" i="1" s="1"/>
  <c r="J7247" i="1"/>
  <c r="K7247" i="1" s="1"/>
  <c r="J7248" i="1"/>
  <c r="K7248" i="1" s="1"/>
  <c r="J7249" i="1"/>
  <c r="K7249" i="1" s="1"/>
  <c r="J7250" i="1"/>
  <c r="K7250" i="1" s="1"/>
  <c r="J7251" i="1"/>
  <c r="K7251" i="1" s="1"/>
  <c r="J7252" i="1"/>
  <c r="K7252" i="1" s="1"/>
  <c r="J7253" i="1"/>
  <c r="K7253" i="1" s="1"/>
  <c r="J7254" i="1"/>
  <c r="K7254" i="1" s="1"/>
  <c r="J7255" i="1"/>
  <c r="K7255" i="1" s="1"/>
  <c r="J7256" i="1"/>
  <c r="K7256" i="1" s="1"/>
  <c r="J7257" i="1"/>
  <c r="K7257" i="1" s="1"/>
  <c r="J7258" i="1"/>
  <c r="K7258" i="1" s="1"/>
  <c r="J7259" i="1"/>
  <c r="K7259" i="1" s="1"/>
  <c r="J7260" i="1"/>
  <c r="K7260" i="1" s="1"/>
  <c r="J7261" i="1"/>
  <c r="K7261" i="1" s="1"/>
  <c r="J7262" i="1"/>
  <c r="K7262" i="1" s="1"/>
  <c r="J7263" i="1"/>
  <c r="K7263" i="1" s="1"/>
  <c r="J7264" i="1"/>
  <c r="K7264" i="1" s="1"/>
  <c r="J7265" i="1"/>
  <c r="K7265" i="1" s="1"/>
  <c r="J7266" i="1"/>
  <c r="K7266" i="1" s="1"/>
  <c r="J7267" i="1"/>
  <c r="K7267" i="1" s="1"/>
  <c r="J7268" i="1"/>
  <c r="K7268" i="1" s="1"/>
  <c r="J7269" i="1"/>
  <c r="K7269" i="1" s="1"/>
  <c r="J7270" i="1"/>
  <c r="K7270" i="1" s="1"/>
  <c r="J7271" i="1"/>
  <c r="K7271" i="1" s="1"/>
  <c r="J7272" i="1"/>
  <c r="K7272" i="1" s="1"/>
  <c r="J7273" i="1"/>
  <c r="K7273" i="1" s="1"/>
  <c r="J7274" i="1"/>
  <c r="K7274" i="1" s="1"/>
  <c r="J7275" i="1"/>
  <c r="K7275" i="1" s="1"/>
  <c r="J7276" i="1"/>
  <c r="K7276" i="1" s="1"/>
  <c r="J7277" i="1"/>
  <c r="K7277" i="1" s="1"/>
  <c r="J7278" i="1"/>
  <c r="K7278" i="1" s="1"/>
  <c r="J7279" i="1"/>
  <c r="K7279" i="1" s="1"/>
  <c r="J7280" i="1"/>
  <c r="K7280" i="1" s="1"/>
  <c r="J7281" i="1"/>
  <c r="K7281" i="1" s="1"/>
  <c r="J7282" i="1"/>
  <c r="K7282" i="1" s="1"/>
  <c r="J7283" i="1"/>
  <c r="K7283" i="1" s="1"/>
  <c r="J7284" i="1"/>
  <c r="K7284" i="1" s="1"/>
  <c r="J7285" i="1"/>
  <c r="K7285" i="1" s="1"/>
  <c r="J7286" i="1"/>
  <c r="K7286" i="1" s="1"/>
  <c r="J7287" i="1"/>
  <c r="K7287" i="1" s="1"/>
  <c r="J7288" i="1"/>
  <c r="K7288" i="1" s="1"/>
  <c r="J7289" i="1"/>
  <c r="K7289" i="1" s="1"/>
  <c r="J7290" i="1"/>
  <c r="K7290" i="1" s="1"/>
  <c r="J7291" i="1"/>
  <c r="K7291" i="1" s="1"/>
  <c r="J7292" i="1"/>
  <c r="K7292" i="1" s="1"/>
  <c r="J7293" i="1"/>
  <c r="K7293" i="1" s="1"/>
  <c r="J7294" i="1"/>
  <c r="K7294" i="1" s="1"/>
  <c r="J7295" i="1"/>
  <c r="K7295" i="1" s="1"/>
  <c r="J7296" i="1"/>
  <c r="K7296" i="1" s="1"/>
  <c r="J7297" i="1"/>
  <c r="K7297" i="1" s="1"/>
  <c r="J7298" i="1"/>
  <c r="K7298" i="1" s="1"/>
  <c r="J7299" i="1"/>
  <c r="K7299" i="1" s="1"/>
  <c r="J7300" i="1"/>
  <c r="K7300" i="1" s="1"/>
  <c r="J7301" i="1"/>
  <c r="K7301" i="1" s="1"/>
  <c r="J7302" i="1"/>
  <c r="K7302" i="1" s="1"/>
  <c r="J7303" i="1"/>
  <c r="K7303" i="1" s="1"/>
  <c r="J7304" i="1"/>
  <c r="K7304" i="1" s="1"/>
  <c r="J7305" i="1"/>
  <c r="K7305" i="1" s="1"/>
  <c r="J7306" i="1"/>
  <c r="K7306" i="1" s="1"/>
  <c r="J7307" i="1"/>
  <c r="K7307" i="1" s="1"/>
  <c r="J7308" i="1"/>
  <c r="K7308" i="1" s="1"/>
  <c r="J7309" i="1"/>
  <c r="K7309" i="1" s="1"/>
  <c r="J7310" i="1"/>
  <c r="K7310" i="1" s="1"/>
  <c r="J7311" i="1"/>
  <c r="K7311" i="1" s="1"/>
  <c r="J7312" i="1"/>
  <c r="K7312" i="1" s="1"/>
  <c r="J7313" i="1"/>
  <c r="K7313" i="1" s="1"/>
  <c r="J7314" i="1"/>
  <c r="K7314" i="1" s="1"/>
  <c r="J7315" i="1"/>
  <c r="K7315" i="1" s="1"/>
  <c r="J7316" i="1"/>
  <c r="K7316" i="1" s="1"/>
  <c r="J7317" i="1"/>
  <c r="K7317" i="1" s="1"/>
  <c r="J7318" i="1"/>
  <c r="K7318" i="1" s="1"/>
  <c r="J7319" i="1"/>
  <c r="K7319" i="1" s="1"/>
  <c r="J7320" i="1"/>
  <c r="K7320" i="1" s="1"/>
  <c r="J7321" i="1"/>
  <c r="K7321" i="1" s="1"/>
  <c r="J7322" i="1"/>
  <c r="K7322" i="1" s="1"/>
  <c r="J7323" i="1"/>
  <c r="K7323" i="1" s="1"/>
  <c r="J7324" i="1"/>
  <c r="K7324" i="1" s="1"/>
  <c r="J7325" i="1"/>
  <c r="K7325" i="1" s="1"/>
  <c r="J7326" i="1"/>
  <c r="K7326" i="1" s="1"/>
  <c r="J7327" i="1"/>
  <c r="K7327" i="1" s="1"/>
  <c r="J7328" i="1"/>
  <c r="K7328" i="1" s="1"/>
  <c r="J7329" i="1"/>
  <c r="K7329" i="1" s="1"/>
  <c r="J7330" i="1"/>
  <c r="K7330" i="1" s="1"/>
  <c r="J7331" i="1"/>
  <c r="K7331" i="1" s="1"/>
  <c r="J7332" i="1"/>
  <c r="K7332" i="1" s="1"/>
  <c r="J7333" i="1"/>
  <c r="K7333" i="1" s="1"/>
  <c r="J7334" i="1"/>
  <c r="K7334" i="1" s="1"/>
  <c r="J7335" i="1"/>
  <c r="K7335" i="1" s="1"/>
  <c r="J7336" i="1"/>
  <c r="K7336" i="1" s="1"/>
  <c r="J7337" i="1"/>
  <c r="K7337" i="1" s="1"/>
  <c r="J7338" i="1"/>
  <c r="K7338" i="1" s="1"/>
  <c r="J7339" i="1"/>
  <c r="K7339" i="1" s="1"/>
  <c r="J7340" i="1"/>
  <c r="K7340" i="1" s="1"/>
  <c r="J7341" i="1"/>
  <c r="K7341" i="1" s="1"/>
  <c r="J7342" i="1"/>
  <c r="K7342" i="1" s="1"/>
  <c r="J7343" i="1"/>
  <c r="K7343" i="1" s="1"/>
  <c r="J7344" i="1"/>
  <c r="K7344" i="1" s="1"/>
  <c r="J7345" i="1"/>
  <c r="K7345" i="1" s="1"/>
  <c r="J7346" i="1"/>
  <c r="K7346" i="1" s="1"/>
  <c r="J7347" i="1"/>
  <c r="K7347" i="1" s="1"/>
  <c r="J7348" i="1"/>
  <c r="K7348" i="1" s="1"/>
  <c r="J7349" i="1"/>
  <c r="K7349" i="1" s="1"/>
  <c r="J7350" i="1"/>
  <c r="K7350" i="1" s="1"/>
  <c r="J7351" i="1"/>
  <c r="K7351" i="1" s="1"/>
  <c r="J7352" i="1"/>
  <c r="K7352" i="1" s="1"/>
  <c r="J7353" i="1"/>
  <c r="K7353" i="1" s="1"/>
  <c r="J7354" i="1"/>
  <c r="K7354" i="1" s="1"/>
  <c r="J7355" i="1"/>
  <c r="K7355" i="1" s="1"/>
  <c r="J7356" i="1"/>
  <c r="K7356" i="1" s="1"/>
  <c r="J7357" i="1"/>
  <c r="K7357" i="1" s="1"/>
  <c r="J7358" i="1"/>
  <c r="K7358" i="1" s="1"/>
  <c r="J7359" i="1"/>
  <c r="K7359" i="1" s="1"/>
  <c r="J7360" i="1"/>
  <c r="K7360" i="1" s="1"/>
  <c r="J7361" i="1"/>
  <c r="K7361" i="1" s="1"/>
  <c r="J7362" i="1"/>
  <c r="K7362" i="1" s="1"/>
  <c r="J7363" i="1"/>
  <c r="K7363" i="1" s="1"/>
  <c r="J7364" i="1"/>
  <c r="K7364" i="1" s="1"/>
  <c r="J7365" i="1"/>
  <c r="K7365" i="1" s="1"/>
  <c r="J7366" i="1"/>
  <c r="K7366" i="1" s="1"/>
  <c r="J7367" i="1"/>
  <c r="K7367" i="1" s="1"/>
  <c r="J7368" i="1"/>
  <c r="K7368" i="1" s="1"/>
  <c r="J7369" i="1"/>
  <c r="K7369" i="1" s="1"/>
  <c r="J7370" i="1"/>
  <c r="K7370" i="1" s="1"/>
  <c r="J7371" i="1"/>
  <c r="K7371" i="1" s="1"/>
  <c r="J7372" i="1"/>
  <c r="K7372" i="1" s="1"/>
  <c r="J7373" i="1"/>
  <c r="K7373" i="1" s="1"/>
  <c r="J7374" i="1"/>
  <c r="K7374" i="1" s="1"/>
  <c r="J7375" i="1"/>
  <c r="K7375" i="1" s="1"/>
  <c r="J7376" i="1"/>
  <c r="K7376" i="1" s="1"/>
  <c r="J7377" i="1"/>
  <c r="K7377" i="1" s="1"/>
  <c r="J7378" i="1"/>
  <c r="K7378" i="1" s="1"/>
  <c r="J7379" i="1"/>
  <c r="K7379" i="1" s="1"/>
  <c r="J7380" i="1"/>
  <c r="K7380" i="1" s="1"/>
  <c r="J7381" i="1"/>
  <c r="K7381" i="1" s="1"/>
  <c r="J7382" i="1"/>
  <c r="K7382" i="1" s="1"/>
  <c r="J7383" i="1"/>
  <c r="K7383" i="1" s="1"/>
  <c r="J7384" i="1"/>
  <c r="K7384" i="1" s="1"/>
  <c r="J7385" i="1"/>
  <c r="K7385" i="1" s="1"/>
  <c r="J7386" i="1"/>
  <c r="K7386" i="1" s="1"/>
  <c r="J7387" i="1"/>
  <c r="K7387" i="1" s="1"/>
  <c r="J7388" i="1"/>
  <c r="K7388" i="1" s="1"/>
  <c r="J7389" i="1"/>
  <c r="K7389" i="1" s="1"/>
  <c r="J7390" i="1"/>
  <c r="K7390" i="1" s="1"/>
  <c r="J7391" i="1"/>
  <c r="K7391" i="1" s="1"/>
  <c r="J7392" i="1"/>
  <c r="K7392" i="1" s="1"/>
  <c r="J7393" i="1"/>
  <c r="K7393" i="1" s="1"/>
  <c r="J7394" i="1"/>
  <c r="K7394" i="1" s="1"/>
  <c r="J7395" i="1"/>
  <c r="K7395" i="1" s="1"/>
  <c r="J7396" i="1"/>
  <c r="K7396" i="1" s="1"/>
  <c r="J7397" i="1"/>
  <c r="K7397" i="1" s="1"/>
  <c r="J7398" i="1"/>
  <c r="K7398" i="1" s="1"/>
  <c r="J7399" i="1"/>
  <c r="K7399" i="1" s="1"/>
  <c r="J7400" i="1"/>
  <c r="K7400" i="1" s="1"/>
  <c r="J7401" i="1"/>
  <c r="K7401" i="1" s="1"/>
  <c r="J7402" i="1"/>
  <c r="K7402" i="1" s="1"/>
  <c r="J7403" i="1"/>
  <c r="K7403" i="1" s="1"/>
  <c r="J7404" i="1"/>
  <c r="K7404" i="1" s="1"/>
  <c r="J7405" i="1"/>
  <c r="K7405" i="1" s="1"/>
  <c r="J7406" i="1"/>
  <c r="K7406" i="1" s="1"/>
  <c r="J7407" i="1"/>
  <c r="K7407" i="1" s="1"/>
  <c r="J7408" i="1"/>
  <c r="K7408" i="1" s="1"/>
  <c r="J7409" i="1"/>
  <c r="K7409" i="1" s="1"/>
  <c r="J7410" i="1"/>
  <c r="K7410" i="1" s="1"/>
  <c r="J7411" i="1"/>
  <c r="K7411" i="1" s="1"/>
  <c r="J7412" i="1"/>
  <c r="K7412" i="1" s="1"/>
  <c r="J7413" i="1"/>
  <c r="K7413" i="1" s="1"/>
  <c r="J7414" i="1"/>
  <c r="K7414" i="1" s="1"/>
  <c r="J7415" i="1"/>
  <c r="K7415" i="1" s="1"/>
  <c r="J7416" i="1"/>
  <c r="K7416" i="1" s="1"/>
  <c r="J7417" i="1"/>
  <c r="K7417" i="1" s="1"/>
  <c r="J7418" i="1"/>
  <c r="K7418" i="1" s="1"/>
  <c r="J7419" i="1"/>
  <c r="K7419" i="1" s="1"/>
  <c r="J7420" i="1"/>
  <c r="K7420" i="1" s="1"/>
  <c r="J7421" i="1"/>
  <c r="K7421" i="1" s="1"/>
  <c r="J7422" i="1"/>
  <c r="K7422" i="1" s="1"/>
  <c r="J7423" i="1"/>
  <c r="K7423" i="1" s="1"/>
  <c r="J7424" i="1"/>
  <c r="K7424" i="1" s="1"/>
  <c r="J7425" i="1"/>
  <c r="K7425" i="1" s="1"/>
  <c r="J7426" i="1"/>
  <c r="K7426" i="1" s="1"/>
  <c r="J7427" i="1"/>
  <c r="K7427" i="1" s="1"/>
  <c r="J7428" i="1"/>
  <c r="K7428" i="1" s="1"/>
  <c r="J7429" i="1"/>
  <c r="K7429" i="1" s="1"/>
  <c r="J7430" i="1"/>
  <c r="K7430" i="1" s="1"/>
  <c r="J7431" i="1"/>
  <c r="K7431" i="1" s="1"/>
  <c r="J7432" i="1"/>
  <c r="K7432" i="1" s="1"/>
  <c r="J7433" i="1"/>
  <c r="K7433" i="1" s="1"/>
  <c r="J7434" i="1"/>
  <c r="K7434" i="1" s="1"/>
  <c r="J7435" i="1"/>
  <c r="K7435" i="1" s="1"/>
  <c r="J7436" i="1"/>
  <c r="K7436" i="1" s="1"/>
  <c r="J7437" i="1"/>
  <c r="K7437" i="1" s="1"/>
  <c r="J7438" i="1"/>
  <c r="K7438" i="1" s="1"/>
  <c r="J7439" i="1"/>
  <c r="K7439" i="1" s="1"/>
  <c r="J7440" i="1"/>
  <c r="K7440" i="1" s="1"/>
  <c r="J7441" i="1"/>
  <c r="K7441" i="1" s="1"/>
  <c r="J7442" i="1"/>
  <c r="K7442" i="1" s="1"/>
  <c r="J7443" i="1"/>
  <c r="K7443" i="1" s="1"/>
  <c r="J7444" i="1"/>
  <c r="K7444" i="1" s="1"/>
  <c r="J7445" i="1"/>
  <c r="K7445" i="1" s="1"/>
  <c r="J7446" i="1"/>
  <c r="K7446" i="1" s="1"/>
  <c r="J7447" i="1"/>
  <c r="K7447" i="1" s="1"/>
  <c r="J7448" i="1"/>
  <c r="K7448" i="1" s="1"/>
  <c r="J7449" i="1"/>
  <c r="K7449" i="1" s="1"/>
  <c r="J7450" i="1"/>
  <c r="K7450" i="1" s="1"/>
  <c r="J7451" i="1"/>
  <c r="K7451" i="1" s="1"/>
  <c r="J7452" i="1"/>
  <c r="K7452" i="1" s="1"/>
  <c r="J7453" i="1"/>
  <c r="K7453" i="1" s="1"/>
  <c r="J7454" i="1"/>
  <c r="K7454" i="1" s="1"/>
  <c r="J7455" i="1"/>
  <c r="K7455" i="1" s="1"/>
  <c r="J7456" i="1"/>
  <c r="K7456" i="1" s="1"/>
  <c r="J7457" i="1"/>
  <c r="K7457" i="1" s="1"/>
  <c r="J7458" i="1"/>
  <c r="K7458" i="1" s="1"/>
  <c r="J7459" i="1"/>
  <c r="K7459" i="1" s="1"/>
  <c r="J7460" i="1"/>
  <c r="K7460" i="1" s="1"/>
  <c r="J7461" i="1"/>
  <c r="K7461" i="1" s="1"/>
  <c r="J7462" i="1"/>
  <c r="K7462" i="1" s="1"/>
  <c r="J7463" i="1"/>
  <c r="K7463" i="1" s="1"/>
  <c r="J7464" i="1"/>
  <c r="K7464" i="1" s="1"/>
  <c r="J7465" i="1"/>
  <c r="K7465" i="1" s="1"/>
  <c r="J7466" i="1"/>
  <c r="K7466" i="1" s="1"/>
  <c r="J7467" i="1"/>
  <c r="K7467" i="1" s="1"/>
  <c r="J7468" i="1"/>
  <c r="K7468" i="1" s="1"/>
  <c r="J7469" i="1"/>
  <c r="K7469" i="1" s="1"/>
  <c r="J7470" i="1"/>
  <c r="K7470" i="1" s="1"/>
  <c r="J7471" i="1"/>
  <c r="K7471" i="1" s="1"/>
  <c r="J7472" i="1"/>
  <c r="K7472" i="1" s="1"/>
  <c r="J7473" i="1"/>
  <c r="K7473" i="1" s="1"/>
  <c r="J7474" i="1"/>
  <c r="K7474" i="1" s="1"/>
  <c r="J7475" i="1"/>
  <c r="K7475" i="1" s="1"/>
  <c r="J7476" i="1"/>
  <c r="K7476" i="1" s="1"/>
  <c r="J7477" i="1"/>
  <c r="K7477" i="1" s="1"/>
  <c r="J7478" i="1"/>
  <c r="K7478" i="1" s="1"/>
  <c r="J7479" i="1"/>
  <c r="K7479" i="1" s="1"/>
  <c r="J7480" i="1"/>
  <c r="K7480" i="1" s="1"/>
  <c r="J7481" i="1"/>
  <c r="K7481" i="1" s="1"/>
  <c r="J7482" i="1"/>
  <c r="K7482" i="1" s="1"/>
  <c r="J7483" i="1"/>
  <c r="K7483" i="1" s="1"/>
  <c r="J7484" i="1"/>
  <c r="K7484" i="1" s="1"/>
  <c r="J7485" i="1"/>
  <c r="K7485" i="1" s="1"/>
  <c r="J7486" i="1"/>
  <c r="K7486" i="1" s="1"/>
  <c r="J7487" i="1"/>
  <c r="K7487" i="1" s="1"/>
  <c r="J7488" i="1"/>
  <c r="K7488" i="1" s="1"/>
  <c r="J7489" i="1"/>
  <c r="K7489" i="1" s="1"/>
  <c r="J7490" i="1"/>
  <c r="K7490" i="1" s="1"/>
  <c r="J7491" i="1"/>
  <c r="K7491" i="1" s="1"/>
  <c r="J7492" i="1"/>
  <c r="K7492" i="1" s="1"/>
  <c r="J7493" i="1"/>
  <c r="K7493" i="1" s="1"/>
  <c r="J7494" i="1"/>
  <c r="K7494" i="1" s="1"/>
  <c r="J7495" i="1"/>
  <c r="K7495" i="1" s="1"/>
  <c r="J7496" i="1"/>
  <c r="K7496" i="1" s="1"/>
  <c r="J7497" i="1"/>
  <c r="K7497" i="1" s="1"/>
  <c r="J7498" i="1"/>
  <c r="K7498" i="1" s="1"/>
  <c r="J7499" i="1"/>
  <c r="K7499" i="1" s="1"/>
  <c r="J7500" i="1"/>
  <c r="K7500" i="1" s="1"/>
  <c r="J7501" i="1"/>
  <c r="K7501" i="1" s="1"/>
  <c r="J7502" i="1"/>
  <c r="K7502" i="1" s="1"/>
  <c r="J7503" i="1"/>
  <c r="K7503" i="1" s="1"/>
  <c r="J7504" i="1"/>
  <c r="K7504" i="1" s="1"/>
  <c r="J7505" i="1"/>
  <c r="K7505" i="1" s="1"/>
  <c r="J7506" i="1"/>
  <c r="K7506" i="1" s="1"/>
  <c r="J7507" i="1"/>
  <c r="K7507" i="1" s="1"/>
  <c r="J7508" i="1"/>
  <c r="K7508" i="1" s="1"/>
  <c r="J7509" i="1"/>
  <c r="K7509" i="1" s="1"/>
  <c r="J7510" i="1"/>
  <c r="K7510" i="1" s="1"/>
  <c r="J7511" i="1"/>
  <c r="K7511" i="1" s="1"/>
  <c r="J7512" i="1"/>
  <c r="K7512" i="1" s="1"/>
  <c r="J7513" i="1"/>
  <c r="K7513" i="1" s="1"/>
  <c r="J7514" i="1"/>
  <c r="K7514" i="1" s="1"/>
  <c r="J7515" i="1"/>
  <c r="K7515" i="1" s="1"/>
  <c r="J7516" i="1"/>
  <c r="K7516" i="1" s="1"/>
  <c r="J7517" i="1"/>
  <c r="K7517" i="1" s="1"/>
  <c r="J7518" i="1"/>
  <c r="K7518" i="1" s="1"/>
  <c r="J7519" i="1"/>
  <c r="K7519" i="1" s="1"/>
  <c r="J7520" i="1"/>
  <c r="K7520" i="1" s="1"/>
  <c r="J7521" i="1"/>
  <c r="K7521" i="1" s="1"/>
  <c r="J7522" i="1"/>
  <c r="K7522" i="1" s="1"/>
  <c r="J7523" i="1"/>
  <c r="K7523" i="1" s="1"/>
  <c r="J7524" i="1"/>
  <c r="K7524" i="1" s="1"/>
  <c r="J7525" i="1"/>
  <c r="K7525" i="1" s="1"/>
  <c r="J7526" i="1"/>
  <c r="K7526" i="1" s="1"/>
  <c r="J7527" i="1"/>
  <c r="K7527" i="1" s="1"/>
  <c r="J7528" i="1"/>
  <c r="K7528" i="1" s="1"/>
  <c r="J7529" i="1"/>
  <c r="K7529" i="1" s="1"/>
  <c r="J7530" i="1"/>
  <c r="K7530" i="1" s="1"/>
  <c r="J7531" i="1"/>
  <c r="K7531" i="1" s="1"/>
  <c r="J7532" i="1"/>
  <c r="K7532" i="1" s="1"/>
  <c r="J7533" i="1"/>
  <c r="K7533" i="1" s="1"/>
  <c r="J7534" i="1"/>
  <c r="K7534" i="1" s="1"/>
  <c r="J7535" i="1"/>
  <c r="K7535" i="1" s="1"/>
  <c r="J7536" i="1"/>
  <c r="K7536" i="1" s="1"/>
  <c r="J7537" i="1"/>
  <c r="K7537" i="1" s="1"/>
  <c r="J7538" i="1"/>
  <c r="K7538" i="1" s="1"/>
  <c r="J7539" i="1"/>
  <c r="K7539" i="1" s="1"/>
  <c r="J7540" i="1"/>
  <c r="K7540" i="1" s="1"/>
  <c r="J7541" i="1"/>
  <c r="K7541" i="1" s="1"/>
  <c r="J7542" i="1"/>
  <c r="K7542" i="1" s="1"/>
  <c r="J7543" i="1"/>
  <c r="K7543" i="1" s="1"/>
  <c r="J7544" i="1"/>
  <c r="K7544" i="1" s="1"/>
  <c r="J7545" i="1"/>
  <c r="K7545" i="1" s="1"/>
  <c r="J7546" i="1"/>
  <c r="K7546" i="1" s="1"/>
  <c r="J7547" i="1"/>
  <c r="K7547" i="1" s="1"/>
  <c r="J7548" i="1"/>
  <c r="K7548" i="1" s="1"/>
  <c r="J7549" i="1"/>
  <c r="K7549" i="1" s="1"/>
  <c r="J7550" i="1"/>
  <c r="K7550" i="1" s="1"/>
  <c r="J7551" i="1"/>
  <c r="K7551" i="1" s="1"/>
  <c r="J7552" i="1"/>
  <c r="K7552" i="1" s="1"/>
  <c r="J7553" i="1"/>
  <c r="K7553" i="1" s="1"/>
  <c r="J7554" i="1"/>
  <c r="K7554" i="1" s="1"/>
  <c r="J7555" i="1"/>
  <c r="K7555" i="1" s="1"/>
  <c r="J7556" i="1"/>
  <c r="K7556" i="1" s="1"/>
  <c r="J7557" i="1"/>
  <c r="K7557" i="1" s="1"/>
  <c r="J7558" i="1"/>
  <c r="K7558" i="1" s="1"/>
  <c r="J7559" i="1"/>
  <c r="K7559" i="1" s="1"/>
  <c r="J7560" i="1"/>
  <c r="K7560" i="1" s="1"/>
  <c r="J7561" i="1"/>
  <c r="K7561" i="1" s="1"/>
  <c r="J7562" i="1"/>
  <c r="K7562" i="1" s="1"/>
  <c r="J7563" i="1"/>
  <c r="K7563" i="1" s="1"/>
  <c r="J7564" i="1"/>
  <c r="K7564" i="1" s="1"/>
  <c r="J7565" i="1"/>
  <c r="K7565" i="1" s="1"/>
  <c r="J7566" i="1"/>
  <c r="K7566" i="1" s="1"/>
  <c r="J7567" i="1"/>
  <c r="K7567" i="1" s="1"/>
  <c r="J7568" i="1"/>
  <c r="K7568" i="1" s="1"/>
  <c r="J7569" i="1"/>
  <c r="K7569" i="1" s="1"/>
  <c r="J7570" i="1"/>
  <c r="K7570" i="1" s="1"/>
  <c r="J7571" i="1"/>
  <c r="K7571" i="1" s="1"/>
  <c r="J7572" i="1"/>
  <c r="K7572" i="1" s="1"/>
  <c r="J7573" i="1"/>
  <c r="K7573" i="1" s="1"/>
  <c r="J7574" i="1"/>
  <c r="K7574" i="1" s="1"/>
  <c r="J7575" i="1"/>
  <c r="K7575" i="1" s="1"/>
  <c r="J7576" i="1"/>
  <c r="K7576" i="1" s="1"/>
  <c r="J7577" i="1"/>
  <c r="K7577" i="1" s="1"/>
  <c r="J7578" i="1"/>
  <c r="K7578" i="1" s="1"/>
  <c r="J7579" i="1"/>
  <c r="K7579" i="1" s="1"/>
  <c r="J7580" i="1"/>
  <c r="K7580" i="1" s="1"/>
  <c r="J7581" i="1"/>
  <c r="K7581" i="1" s="1"/>
  <c r="J7582" i="1"/>
  <c r="K7582" i="1" s="1"/>
  <c r="J7583" i="1"/>
  <c r="K7583" i="1" s="1"/>
  <c r="J7584" i="1"/>
  <c r="K7584" i="1" s="1"/>
  <c r="J7585" i="1"/>
  <c r="K7585" i="1" s="1"/>
  <c r="J7586" i="1"/>
  <c r="K7586" i="1" s="1"/>
  <c r="J7587" i="1"/>
  <c r="K7587" i="1" s="1"/>
  <c r="J7588" i="1"/>
  <c r="K7588" i="1" s="1"/>
  <c r="J7589" i="1"/>
  <c r="K7589" i="1" s="1"/>
  <c r="J7590" i="1"/>
  <c r="K7590" i="1" s="1"/>
  <c r="J7591" i="1"/>
  <c r="K7591" i="1" s="1"/>
  <c r="J7592" i="1"/>
  <c r="K7592" i="1" s="1"/>
  <c r="J7593" i="1"/>
  <c r="K7593" i="1" s="1"/>
  <c r="J7594" i="1"/>
  <c r="K7594" i="1" s="1"/>
  <c r="J7595" i="1"/>
  <c r="K7595" i="1" s="1"/>
  <c r="J7596" i="1"/>
  <c r="K7596" i="1" s="1"/>
  <c r="J7597" i="1"/>
  <c r="K7597" i="1" s="1"/>
  <c r="J7598" i="1"/>
  <c r="K7598" i="1" s="1"/>
  <c r="J7599" i="1"/>
  <c r="K7599" i="1" s="1"/>
  <c r="J7600" i="1"/>
  <c r="K7600" i="1" s="1"/>
  <c r="J7601" i="1"/>
  <c r="K7601" i="1" s="1"/>
  <c r="J7602" i="1"/>
  <c r="K7602" i="1" s="1"/>
  <c r="J7603" i="1"/>
  <c r="K7603" i="1" s="1"/>
  <c r="J7604" i="1"/>
  <c r="K7604" i="1" s="1"/>
  <c r="J7605" i="1"/>
  <c r="K7605" i="1" s="1"/>
  <c r="J7606" i="1"/>
  <c r="K7606" i="1" s="1"/>
  <c r="J7607" i="1"/>
  <c r="K7607" i="1" s="1"/>
  <c r="J7608" i="1"/>
  <c r="K7608" i="1" s="1"/>
  <c r="J7609" i="1"/>
  <c r="K7609" i="1" s="1"/>
  <c r="J7610" i="1"/>
  <c r="K7610" i="1" s="1"/>
  <c r="J7611" i="1"/>
  <c r="K7611" i="1" s="1"/>
  <c r="J7612" i="1"/>
  <c r="K7612" i="1" s="1"/>
  <c r="J7613" i="1"/>
  <c r="K7613" i="1" s="1"/>
  <c r="J7614" i="1"/>
  <c r="K7614" i="1" s="1"/>
  <c r="J7615" i="1"/>
  <c r="K7615" i="1" s="1"/>
  <c r="J7616" i="1"/>
  <c r="K7616" i="1" s="1"/>
  <c r="J7617" i="1"/>
  <c r="K7617" i="1" s="1"/>
  <c r="J7618" i="1"/>
  <c r="K7618" i="1" s="1"/>
  <c r="J7619" i="1"/>
  <c r="K7619" i="1" s="1"/>
  <c r="J7620" i="1"/>
  <c r="K7620" i="1" s="1"/>
  <c r="J7621" i="1"/>
  <c r="K7621" i="1" s="1"/>
  <c r="J7622" i="1"/>
  <c r="K7622" i="1" s="1"/>
  <c r="J7623" i="1"/>
  <c r="K7623" i="1" s="1"/>
  <c r="J7624" i="1"/>
  <c r="K7624" i="1" s="1"/>
  <c r="J7625" i="1"/>
  <c r="K7625" i="1" s="1"/>
  <c r="J7626" i="1"/>
  <c r="K7626" i="1" s="1"/>
  <c r="J7627" i="1"/>
  <c r="K7627" i="1" s="1"/>
  <c r="J7628" i="1"/>
  <c r="K7628" i="1" s="1"/>
  <c r="J7629" i="1"/>
  <c r="K7629" i="1" s="1"/>
  <c r="J7630" i="1"/>
  <c r="K7630" i="1" s="1"/>
  <c r="J7631" i="1"/>
  <c r="K7631" i="1" s="1"/>
  <c r="J7632" i="1"/>
  <c r="K7632" i="1" s="1"/>
  <c r="J7633" i="1"/>
  <c r="K7633" i="1" s="1"/>
  <c r="J7634" i="1"/>
  <c r="K7634" i="1" s="1"/>
  <c r="J7635" i="1"/>
  <c r="K7635" i="1" s="1"/>
  <c r="J7636" i="1"/>
  <c r="K7636" i="1" s="1"/>
  <c r="J7637" i="1"/>
  <c r="K7637" i="1" s="1"/>
  <c r="J7638" i="1"/>
  <c r="K7638" i="1" s="1"/>
  <c r="J7639" i="1"/>
  <c r="K7639" i="1" s="1"/>
  <c r="J7640" i="1"/>
  <c r="K7640" i="1" s="1"/>
  <c r="J7641" i="1"/>
  <c r="K7641" i="1" s="1"/>
  <c r="J7642" i="1"/>
  <c r="K7642" i="1" s="1"/>
  <c r="J7643" i="1"/>
  <c r="K7643" i="1" s="1"/>
  <c r="J7644" i="1"/>
  <c r="K7644" i="1" s="1"/>
  <c r="J7645" i="1"/>
  <c r="K7645" i="1" s="1"/>
  <c r="J7646" i="1"/>
  <c r="K7646" i="1" s="1"/>
  <c r="J7647" i="1"/>
  <c r="K7647" i="1" s="1"/>
  <c r="J7648" i="1"/>
  <c r="K7648" i="1" s="1"/>
  <c r="J7649" i="1"/>
  <c r="K7649" i="1" s="1"/>
  <c r="J7650" i="1"/>
  <c r="K7650" i="1" s="1"/>
  <c r="J7651" i="1"/>
  <c r="K7651" i="1" s="1"/>
  <c r="J7652" i="1"/>
  <c r="K7652" i="1" s="1"/>
  <c r="J7653" i="1"/>
  <c r="K7653" i="1" s="1"/>
  <c r="J7654" i="1"/>
  <c r="K7654" i="1" s="1"/>
  <c r="J7655" i="1"/>
  <c r="K7655" i="1" s="1"/>
  <c r="J7656" i="1"/>
  <c r="K7656" i="1" s="1"/>
  <c r="J7657" i="1"/>
  <c r="K7657" i="1" s="1"/>
  <c r="J7658" i="1"/>
  <c r="K7658" i="1" s="1"/>
  <c r="J7659" i="1"/>
  <c r="K7659" i="1" s="1"/>
  <c r="J7660" i="1"/>
  <c r="K7660" i="1" s="1"/>
  <c r="J7661" i="1"/>
  <c r="K7661" i="1" s="1"/>
  <c r="J7662" i="1"/>
  <c r="K7662" i="1" s="1"/>
  <c r="J7663" i="1"/>
  <c r="K7663" i="1" s="1"/>
  <c r="J7664" i="1"/>
  <c r="K7664" i="1" s="1"/>
  <c r="J7665" i="1"/>
  <c r="K7665" i="1" s="1"/>
  <c r="J7666" i="1"/>
  <c r="K7666" i="1" s="1"/>
  <c r="J7667" i="1"/>
  <c r="K7667" i="1" s="1"/>
  <c r="J7668" i="1"/>
  <c r="K7668" i="1" s="1"/>
  <c r="J7669" i="1"/>
  <c r="K7669" i="1" s="1"/>
  <c r="J7670" i="1"/>
  <c r="K7670" i="1" s="1"/>
  <c r="J7671" i="1"/>
  <c r="K7671" i="1" s="1"/>
  <c r="J7672" i="1"/>
  <c r="K7672" i="1" s="1"/>
  <c r="J7673" i="1"/>
  <c r="K7673" i="1" s="1"/>
  <c r="J7674" i="1"/>
  <c r="K7674" i="1" s="1"/>
  <c r="J7675" i="1"/>
  <c r="K7675" i="1" s="1"/>
  <c r="J7676" i="1"/>
  <c r="K7676" i="1" s="1"/>
  <c r="J7677" i="1"/>
  <c r="K7677" i="1" s="1"/>
  <c r="J7678" i="1"/>
  <c r="K7678" i="1" s="1"/>
  <c r="J7679" i="1"/>
  <c r="K7679" i="1" s="1"/>
  <c r="J7680" i="1"/>
  <c r="K7680" i="1" s="1"/>
  <c r="J7681" i="1"/>
  <c r="K7681" i="1" s="1"/>
  <c r="J7682" i="1"/>
  <c r="K7682" i="1" s="1"/>
  <c r="J7683" i="1"/>
  <c r="K7683" i="1" s="1"/>
  <c r="J7684" i="1"/>
  <c r="K7684" i="1" s="1"/>
  <c r="J7685" i="1"/>
  <c r="K7685" i="1" s="1"/>
  <c r="J7686" i="1"/>
  <c r="K7686" i="1" s="1"/>
  <c r="J7687" i="1"/>
  <c r="K7687" i="1" s="1"/>
  <c r="J7688" i="1"/>
  <c r="K7688" i="1" s="1"/>
  <c r="J7689" i="1"/>
  <c r="K7689" i="1" s="1"/>
  <c r="J7690" i="1"/>
  <c r="K7690" i="1" s="1"/>
  <c r="J7691" i="1"/>
  <c r="K7691" i="1" s="1"/>
  <c r="J7692" i="1"/>
  <c r="K7692" i="1" s="1"/>
  <c r="J7693" i="1"/>
  <c r="K7693" i="1" s="1"/>
  <c r="J7694" i="1"/>
  <c r="K7694" i="1" s="1"/>
  <c r="J7695" i="1"/>
  <c r="K7695" i="1" s="1"/>
  <c r="J7696" i="1"/>
  <c r="K7696" i="1" s="1"/>
  <c r="J7697" i="1"/>
  <c r="K7697" i="1" s="1"/>
  <c r="J7698" i="1"/>
  <c r="K7698" i="1" s="1"/>
  <c r="J7699" i="1"/>
  <c r="K7699" i="1" s="1"/>
  <c r="J7700" i="1"/>
  <c r="K7700" i="1" s="1"/>
  <c r="J7701" i="1"/>
  <c r="K7701" i="1" s="1"/>
  <c r="J7702" i="1"/>
  <c r="K7702" i="1" s="1"/>
  <c r="J7703" i="1"/>
  <c r="K7703" i="1" s="1"/>
  <c r="J7704" i="1"/>
  <c r="K7704" i="1" s="1"/>
  <c r="J7705" i="1"/>
  <c r="K7705" i="1" s="1"/>
  <c r="J7706" i="1"/>
  <c r="K7706" i="1" s="1"/>
  <c r="J7707" i="1"/>
  <c r="K7707" i="1" s="1"/>
  <c r="J7708" i="1"/>
  <c r="K7708" i="1" s="1"/>
  <c r="J7709" i="1"/>
  <c r="K7709" i="1" s="1"/>
  <c r="J7710" i="1"/>
  <c r="K7710" i="1" s="1"/>
  <c r="J7711" i="1"/>
  <c r="K7711" i="1" s="1"/>
  <c r="J7712" i="1"/>
  <c r="K7712" i="1" s="1"/>
  <c r="J7713" i="1"/>
  <c r="K7713" i="1" s="1"/>
  <c r="J7714" i="1"/>
  <c r="K7714" i="1" s="1"/>
  <c r="J7715" i="1"/>
  <c r="K7715" i="1" s="1"/>
  <c r="J7716" i="1"/>
  <c r="K7716" i="1" s="1"/>
  <c r="J7717" i="1"/>
  <c r="K7717" i="1" s="1"/>
  <c r="J7718" i="1"/>
  <c r="K7718" i="1" s="1"/>
  <c r="J7719" i="1"/>
  <c r="K7719" i="1" s="1"/>
  <c r="J7720" i="1"/>
  <c r="K7720" i="1" s="1"/>
  <c r="J7721" i="1"/>
  <c r="K7721" i="1" s="1"/>
  <c r="J7722" i="1"/>
  <c r="K7722" i="1" s="1"/>
  <c r="J7723" i="1"/>
  <c r="K7723" i="1" s="1"/>
  <c r="J7724" i="1"/>
  <c r="K7724" i="1" s="1"/>
  <c r="J7725" i="1"/>
  <c r="K7725" i="1" s="1"/>
  <c r="J7726" i="1"/>
  <c r="K7726" i="1" s="1"/>
  <c r="J7727" i="1"/>
  <c r="K7727" i="1" s="1"/>
  <c r="J7728" i="1"/>
  <c r="K7728" i="1" s="1"/>
  <c r="J7729" i="1"/>
  <c r="K7729" i="1" s="1"/>
  <c r="J7730" i="1"/>
  <c r="K7730" i="1" s="1"/>
  <c r="J7731" i="1"/>
  <c r="K7731" i="1" s="1"/>
  <c r="J7732" i="1"/>
  <c r="K7732" i="1" s="1"/>
  <c r="J7733" i="1"/>
  <c r="K7733" i="1" s="1"/>
  <c r="J7734" i="1"/>
  <c r="K7734" i="1" s="1"/>
  <c r="J7735" i="1"/>
  <c r="K7735" i="1" s="1"/>
  <c r="J7736" i="1"/>
  <c r="K7736" i="1" s="1"/>
  <c r="J7737" i="1"/>
  <c r="K7737" i="1" s="1"/>
  <c r="J7738" i="1"/>
  <c r="K7738" i="1" s="1"/>
  <c r="J7739" i="1"/>
  <c r="K7739" i="1" s="1"/>
  <c r="J7740" i="1"/>
  <c r="K7740" i="1" s="1"/>
  <c r="J7741" i="1"/>
  <c r="K7741" i="1" s="1"/>
  <c r="J7742" i="1"/>
  <c r="K7742" i="1" s="1"/>
  <c r="J7743" i="1"/>
  <c r="K7743" i="1" s="1"/>
  <c r="J7744" i="1"/>
  <c r="K7744" i="1" s="1"/>
  <c r="J7745" i="1"/>
  <c r="K7745" i="1" s="1"/>
  <c r="J7746" i="1"/>
  <c r="K7746" i="1" s="1"/>
  <c r="J7747" i="1"/>
  <c r="K7747" i="1" s="1"/>
  <c r="J7748" i="1"/>
  <c r="K7748" i="1" s="1"/>
  <c r="J7749" i="1"/>
  <c r="K7749" i="1" s="1"/>
  <c r="J7750" i="1"/>
  <c r="K7750" i="1" s="1"/>
  <c r="J7751" i="1"/>
  <c r="K7751" i="1" s="1"/>
  <c r="J7752" i="1"/>
  <c r="K7752" i="1" s="1"/>
  <c r="J7753" i="1"/>
  <c r="K7753" i="1" s="1"/>
  <c r="J7754" i="1"/>
  <c r="K7754" i="1" s="1"/>
  <c r="J7755" i="1"/>
  <c r="K7755" i="1" s="1"/>
  <c r="J7756" i="1"/>
  <c r="K7756" i="1" s="1"/>
  <c r="J7757" i="1"/>
  <c r="K7757" i="1" s="1"/>
  <c r="J7758" i="1"/>
  <c r="K7758" i="1" s="1"/>
  <c r="J7759" i="1"/>
  <c r="K7759" i="1" s="1"/>
  <c r="J7760" i="1"/>
  <c r="K7760" i="1" s="1"/>
  <c r="J7761" i="1"/>
  <c r="K7761" i="1" s="1"/>
  <c r="J7762" i="1"/>
  <c r="K7762" i="1" s="1"/>
  <c r="J7763" i="1"/>
  <c r="K7763" i="1" s="1"/>
  <c r="J7764" i="1"/>
  <c r="K7764" i="1" s="1"/>
  <c r="J7765" i="1"/>
  <c r="K7765" i="1" s="1"/>
  <c r="J7766" i="1"/>
  <c r="K7766" i="1" s="1"/>
  <c r="J7767" i="1"/>
  <c r="K7767" i="1" s="1"/>
  <c r="J7768" i="1"/>
  <c r="K7768" i="1" s="1"/>
  <c r="J7769" i="1"/>
  <c r="K7769" i="1" s="1"/>
  <c r="J7770" i="1"/>
  <c r="K7770" i="1" s="1"/>
  <c r="J7771" i="1"/>
  <c r="K7771" i="1" s="1"/>
  <c r="J7772" i="1"/>
  <c r="K7772" i="1" s="1"/>
  <c r="J7773" i="1"/>
  <c r="K7773" i="1" s="1"/>
  <c r="J7774" i="1"/>
  <c r="K7774" i="1" s="1"/>
  <c r="J7775" i="1"/>
  <c r="K7775" i="1" s="1"/>
  <c r="J7776" i="1"/>
  <c r="K7776" i="1" s="1"/>
  <c r="J7777" i="1"/>
  <c r="K7777" i="1" s="1"/>
  <c r="J7778" i="1"/>
  <c r="K7778" i="1" s="1"/>
  <c r="J7779" i="1"/>
  <c r="K7779" i="1" s="1"/>
  <c r="J7780" i="1"/>
  <c r="K7780" i="1" s="1"/>
  <c r="J7781" i="1"/>
  <c r="K7781" i="1" s="1"/>
  <c r="J7782" i="1"/>
  <c r="K7782" i="1" s="1"/>
  <c r="J7783" i="1"/>
  <c r="K7783" i="1" s="1"/>
  <c r="J7784" i="1"/>
  <c r="K7784" i="1" s="1"/>
  <c r="J7785" i="1"/>
  <c r="K7785" i="1" s="1"/>
  <c r="J7786" i="1"/>
  <c r="K7786" i="1" s="1"/>
  <c r="J7787" i="1"/>
  <c r="K7787" i="1" s="1"/>
  <c r="J7788" i="1"/>
  <c r="K7788" i="1" s="1"/>
  <c r="J7789" i="1"/>
  <c r="K7789" i="1" s="1"/>
  <c r="J7790" i="1"/>
  <c r="K7790" i="1" s="1"/>
  <c r="J7791" i="1"/>
  <c r="K7791" i="1" s="1"/>
  <c r="J7792" i="1"/>
  <c r="K7792" i="1" s="1"/>
  <c r="J7793" i="1"/>
  <c r="K7793" i="1" s="1"/>
  <c r="J7794" i="1"/>
  <c r="K7794" i="1" s="1"/>
  <c r="J7795" i="1"/>
  <c r="K7795" i="1" s="1"/>
  <c r="J7796" i="1"/>
  <c r="K7796" i="1" s="1"/>
  <c r="J7797" i="1"/>
  <c r="K7797" i="1" s="1"/>
  <c r="J7798" i="1"/>
  <c r="K7798" i="1" s="1"/>
  <c r="J7799" i="1"/>
  <c r="K7799" i="1" s="1"/>
  <c r="J7800" i="1"/>
  <c r="K7800" i="1" s="1"/>
  <c r="J7801" i="1"/>
  <c r="K7801" i="1" s="1"/>
  <c r="J7802" i="1"/>
  <c r="K7802" i="1" s="1"/>
  <c r="J7803" i="1"/>
  <c r="K7803" i="1" s="1"/>
  <c r="J7804" i="1"/>
  <c r="K7804" i="1" s="1"/>
  <c r="J7805" i="1"/>
  <c r="K7805" i="1" s="1"/>
  <c r="J7806" i="1"/>
  <c r="K7806" i="1" s="1"/>
  <c r="J7807" i="1"/>
  <c r="K7807" i="1" s="1"/>
  <c r="J7808" i="1"/>
  <c r="K7808" i="1" s="1"/>
  <c r="J7809" i="1"/>
  <c r="K7809" i="1" s="1"/>
  <c r="J7810" i="1"/>
  <c r="K7810" i="1" s="1"/>
  <c r="J7811" i="1"/>
  <c r="K7811" i="1" s="1"/>
  <c r="J7812" i="1"/>
  <c r="K7812" i="1" s="1"/>
  <c r="J7813" i="1"/>
  <c r="K7813" i="1" s="1"/>
  <c r="J7814" i="1"/>
  <c r="K7814" i="1" s="1"/>
  <c r="J7815" i="1"/>
  <c r="K7815" i="1" s="1"/>
  <c r="J7816" i="1"/>
  <c r="K7816" i="1" s="1"/>
  <c r="J7817" i="1"/>
  <c r="K7817" i="1" s="1"/>
  <c r="J7818" i="1"/>
  <c r="K7818" i="1" s="1"/>
  <c r="J7819" i="1"/>
  <c r="K7819" i="1" s="1"/>
  <c r="J7820" i="1"/>
  <c r="K7820" i="1" s="1"/>
  <c r="J7821" i="1"/>
  <c r="K7821" i="1" s="1"/>
  <c r="J7822" i="1"/>
  <c r="K7822" i="1" s="1"/>
  <c r="J7823" i="1"/>
  <c r="K7823" i="1" s="1"/>
  <c r="J7824" i="1"/>
  <c r="K7824" i="1" s="1"/>
  <c r="J7825" i="1"/>
  <c r="K7825" i="1" s="1"/>
  <c r="J7826" i="1"/>
  <c r="K7826" i="1" s="1"/>
  <c r="J7827" i="1"/>
  <c r="K7827" i="1" s="1"/>
  <c r="J7828" i="1"/>
  <c r="K7828" i="1" s="1"/>
  <c r="J7829" i="1"/>
  <c r="K7829" i="1" s="1"/>
  <c r="J7830" i="1"/>
  <c r="K7830" i="1" s="1"/>
  <c r="J7831" i="1"/>
  <c r="K7831" i="1" s="1"/>
  <c r="J7832" i="1"/>
  <c r="K7832" i="1" s="1"/>
  <c r="J7833" i="1"/>
  <c r="K7833" i="1" s="1"/>
  <c r="J7834" i="1"/>
  <c r="K7834" i="1" s="1"/>
  <c r="J7835" i="1"/>
  <c r="K7835" i="1" s="1"/>
  <c r="J7836" i="1"/>
  <c r="K7836" i="1" s="1"/>
  <c r="J7837" i="1"/>
  <c r="K7837" i="1" s="1"/>
  <c r="J7838" i="1"/>
  <c r="K7838" i="1" s="1"/>
  <c r="J7839" i="1"/>
  <c r="K7839" i="1" s="1"/>
  <c r="J7840" i="1"/>
  <c r="K7840" i="1" s="1"/>
  <c r="J7841" i="1"/>
  <c r="K7841" i="1" s="1"/>
  <c r="J7842" i="1"/>
  <c r="K7842" i="1" s="1"/>
  <c r="J7843" i="1"/>
  <c r="K7843" i="1" s="1"/>
  <c r="J7844" i="1"/>
  <c r="K7844" i="1" s="1"/>
  <c r="J7845" i="1"/>
  <c r="K7845" i="1" s="1"/>
  <c r="J7846" i="1"/>
  <c r="K7846" i="1" s="1"/>
  <c r="J7847" i="1"/>
  <c r="K7847" i="1" s="1"/>
  <c r="J7848" i="1"/>
  <c r="K7848" i="1" s="1"/>
  <c r="J7849" i="1"/>
  <c r="K7849" i="1" s="1"/>
  <c r="J7850" i="1"/>
  <c r="K7850" i="1" s="1"/>
  <c r="J7851" i="1"/>
  <c r="K7851" i="1" s="1"/>
  <c r="J7852" i="1"/>
  <c r="K7852" i="1" s="1"/>
  <c r="J7853" i="1"/>
  <c r="K7853" i="1" s="1"/>
  <c r="J7854" i="1"/>
  <c r="K7854" i="1" s="1"/>
  <c r="J7855" i="1"/>
  <c r="K7855" i="1" s="1"/>
  <c r="J7856" i="1"/>
  <c r="K7856" i="1" s="1"/>
  <c r="J7857" i="1"/>
  <c r="K7857" i="1" s="1"/>
  <c r="J7858" i="1"/>
  <c r="K7858" i="1" s="1"/>
  <c r="J7859" i="1"/>
  <c r="K7859" i="1" s="1"/>
  <c r="J7860" i="1"/>
  <c r="K7860" i="1" s="1"/>
  <c r="J7861" i="1"/>
  <c r="K7861" i="1" s="1"/>
  <c r="J7862" i="1"/>
  <c r="K7862" i="1" s="1"/>
  <c r="J7863" i="1"/>
  <c r="K7863" i="1" s="1"/>
  <c r="J7864" i="1"/>
  <c r="K7864" i="1" s="1"/>
  <c r="J7865" i="1"/>
  <c r="K7865" i="1" s="1"/>
  <c r="J7866" i="1"/>
  <c r="K7866" i="1" s="1"/>
  <c r="J7867" i="1"/>
  <c r="K7867" i="1" s="1"/>
  <c r="J7868" i="1"/>
  <c r="K7868" i="1" s="1"/>
  <c r="J7869" i="1"/>
  <c r="K7869" i="1" s="1"/>
  <c r="J7870" i="1"/>
  <c r="K7870" i="1" s="1"/>
  <c r="J7871" i="1"/>
  <c r="K7871" i="1" s="1"/>
  <c r="J7872" i="1"/>
  <c r="K7872" i="1" s="1"/>
  <c r="J7873" i="1"/>
  <c r="K7873" i="1" s="1"/>
  <c r="J7874" i="1"/>
  <c r="K7874" i="1" s="1"/>
  <c r="J7875" i="1"/>
  <c r="K7875" i="1" s="1"/>
  <c r="J7876" i="1"/>
  <c r="K7876" i="1" s="1"/>
  <c r="J7877" i="1"/>
  <c r="K7877" i="1" s="1"/>
  <c r="J7878" i="1"/>
  <c r="K7878" i="1" s="1"/>
  <c r="J7879" i="1"/>
  <c r="K7879" i="1" s="1"/>
  <c r="J7880" i="1"/>
  <c r="K7880" i="1" s="1"/>
  <c r="J7881" i="1"/>
  <c r="K7881" i="1" s="1"/>
  <c r="J7882" i="1"/>
  <c r="K7882" i="1" s="1"/>
  <c r="J7883" i="1"/>
  <c r="K7883" i="1" s="1"/>
  <c r="J7884" i="1"/>
  <c r="K7884" i="1" s="1"/>
  <c r="J7885" i="1"/>
  <c r="K7885" i="1" s="1"/>
  <c r="J7886" i="1"/>
  <c r="K7886" i="1" s="1"/>
  <c r="J7887" i="1"/>
  <c r="K7887" i="1" s="1"/>
  <c r="J7888" i="1"/>
  <c r="K7888" i="1" s="1"/>
  <c r="J7889" i="1"/>
  <c r="K7889" i="1" s="1"/>
  <c r="J7890" i="1"/>
  <c r="K7890" i="1" s="1"/>
  <c r="J7891" i="1"/>
  <c r="K7891" i="1" s="1"/>
  <c r="J7892" i="1"/>
  <c r="K7892" i="1" s="1"/>
  <c r="J7893" i="1"/>
  <c r="K7893" i="1" s="1"/>
  <c r="J7894" i="1"/>
  <c r="K7894" i="1" s="1"/>
  <c r="J7895" i="1"/>
  <c r="K7895" i="1" s="1"/>
  <c r="J7896" i="1"/>
  <c r="K7896" i="1" s="1"/>
  <c r="J7897" i="1"/>
  <c r="K7897" i="1" s="1"/>
  <c r="J7898" i="1"/>
  <c r="K7898" i="1" s="1"/>
  <c r="J7899" i="1"/>
  <c r="K7899" i="1" s="1"/>
  <c r="J7900" i="1"/>
  <c r="K7900" i="1" s="1"/>
  <c r="J7901" i="1"/>
  <c r="K7901" i="1" s="1"/>
  <c r="J7902" i="1"/>
  <c r="K7902" i="1" s="1"/>
  <c r="J7903" i="1"/>
  <c r="K7903" i="1" s="1"/>
  <c r="J7904" i="1"/>
  <c r="K7904" i="1" s="1"/>
  <c r="J7905" i="1"/>
  <c r="K7905" i="1" s="1"/>
  <c r="J7906" i="1"/>
  <c r="K7906" i="1" s="1"/>
  <c r="J7907" i="1"/>
  <c r="K7907" i="1" s="1"/>
  <c r="J7908" i="1"/>
  <c r="K7908" i="1" s="1"/>
  <c r="J7909" i="1"/>
  <c r="K7909" i="1" s="1"/>
  <c r="J7910" i="1"/>
  <c r="K7910" i="1" s="1"/>
  <c r="J7911" i="1"/>
  <c r="K7911" i="1" s="1"/>
  <c r="J7912" i="1"/>
  <c r="K7912" i="1" s="1"/>
  <c r="J7913" i="1"/>
  <c r="K7913" i="1" s="1"/>
  <c r="J7914" i="1"/>
  <c r="K7914" i="1" s="1"/>
  <c r="J7915" i="1"/>
  <c r="K7915" i="1" s="1"/>
  <c r="J7916" i="1"/>
  <c r="K7916" i="1" s="1"/>
  <c r="J7917" i="1"/>
  <c r="K7917" i="1" s="1"/>
  <c r="J7918" i="1"/>
  <c r="K7918" i="1" s="1"/>
  <c r="J7919" i="1"/>
  <c r="K7919" i="1" s="1"/>
  <c r="J7920" i="1"/>
  <c r="K7920" i="1" s="1"/>
  <c r="J7921" i="1"/>
  <c r="K7921" i="1" s="1"/>
  <c r="J7922" i="1"/>
  <c r="K7922" i="1" s="1"/>
  <c r="J7923" i="1"/>
  <c r="K7923" i="1" s="1"/>
  <c r="J7924" i="1"/>
  <c r="K7924" i="1" s="1"/>
  <c r="J7925" i="1"/>
  <c r="K7925" i="1" s="1"/>
  <c r="J7926" i="1"/>
  <c r="K7926" i="1" s="1"/>
  <c r="J7927" i="1"/>
  <c r="K7927" i="1" s="1"/>
  <c r="J7928" i="1"/>
  <c r="K7928" i="1" s="1"/>
  <c r="J7929" i="1"/>
  <c r="K7929" i="1" s="1"/>
  <c r="J7930" i="1"/>
  <c r="K7930" i="1" s="1"/>
  <c r="J7931" i="1"/>
  <c r="K7931" i="1" s="1"/>
  <c r="J7932" i="1"/>
  <c r="K7932" i="1" s="1"/>
  <c r="J7933" i="1"/>
  <c r="K7933" i="1" s="1"/>
  <c r="J7934" i="1"/>
  <c r="K7934" i="1" s="1"/>
  <c r="J7935" i="1"/>
  <c r="K7935" i="1" s="1"/>
  <c r="J7936" i="1"/>
  <c r="K7936" i="1" s="1"/>
  <c r="J7937" i="1"/>
  <c r="K7937" i="1" s="1"/>
  <c r="J7938" i="1"/>
  <c r="K7938" i="1" s="1"/>
  <c r="J7939" i="1"/>
  <c r="K7939" i="1" s="1"/>
  <c r="J7940" i="1"/>
  <c r="K7940" i="1" s="1"/>
  <c r="J7941" i="1"/>
  <c r="K7941" i="1" s="1"/>
  <c r="J7942" i="1"/>
  <c r="K7942" i="1" s="1"/>
  <c r="J7943" i="1"/>
  <c r="K7943" i="1" s="1"/>
  <c r="J7944" i="1"/>
  <c r="K7944" i="1" s="1"/>
  <c r="J7945" i="1"/>
  <c r="K7945" i="1" s="1"/>
  <c r="J7946" i="1"/>
  <c r="K7946" i="1" s="1"/>
  <c r="J7947" i="1"/>
  <c r="K7947" i="1" s="1"/>
  <c r="J7948" i="1"/>
  <c r="K7948" i="1" s="1"/>
  <c r="J7949" i="1"/>
  <c r="K7949" i="1" s="1"/>
  <c r="J7950" i="1"/>
  <c r="K7950" i="1" s="1"/>
  <c r="J7951" i="1"/>
  <c r="K7951" i="1" s="1"/>
  <c r="J7952" i="1"/>
  <c r="K7952" i="1" s="1"/>
  <c r="J7953" i="1"/>
  <c r="K7953" i="1" s="1"/>
  <c r="J7954" i="1"/>
  <c r="K7954" i="1" s="1"/>
  <c r="J7955" i="1"/>
  <c r="K7955" i="1" s="1"/>
  <c r="J7956" i="1"/>
  <c r="K7956" i="1" s="1"/>
  <c r="J7957" i="1"/>
  <c r="K7957" i="1" s="1"/>
  <c r="J7958" i="1"/>
  <c r="K7958" i="1" s="1"/>
  <c r="J7959" i="1"/>
  <c r="K7959" i="1" s="1"/>
  <c r="J7960" i="1"/>
  <c r="K7960" i="1" s="1"/>
  <c r="J7961" i="1"/>
  <c r="K7961" i="1" s="1"/>
  <c r="J7962" i="1"/>
  <c r="K7962" i="1" s="1"/>
  <c r="J7963" i="1"/>
  <c r="K7963" i="1" s="1"/>
  <c r="J7964" i="1"/>
  <c r="K7964" i="1" s="1"/>
  <c r="J7965" i="1"/>
  <c r="K7965" i="1" s="1"/>
  <c r="J7966" i="1"/>
  <c r="K7966" i="1" s="1"/>
  <c r="J7967" i="1"/>
  <c r="K7967" i="1" s="1"/>
  <c r="J7968" i="1"/>
  <c r="K7968" i="1" s="1"/>
  <c r="J7969" i="1"/>
  <c r="K7969" i="1" s="1"/>
  <c r="J7970" i="1"/>
  <c r="K7970" i="1" s="1"/>
  <c r="J7971" i="1"/>
  <c r="K7971" i="1" s="1"/>
  <c r="J7972" i="1"/>
  <c r="K7972" i="1" s="1"/>
  <c r="J7973" i="1"/>
  <c r="K7973" i="1" s="1"/>
  <c r="J7974" i="1"/>
  <c r="K7974" i="1" s="1"/>
  <c r="J7975" i="1"/>
  <c r="K7975" i="1" s="1"/>
  <c r="J7976" i="1"/>
  <c r="K7976" i="1" s="1"/>
  <c r="J7977" i="1"/>
  <c r="K7977" i="1" s="1"/>
  <c r="J7978" i="1"/>
  <c r="K7978" i="1" s="1"/>
  <c r="J7979" i="1"/>
  <c r="K7979" i="1" s="1"/>
  <c r="J7980" i="1"/>
  <c r="K7980" i="1" s="1"/>
  <c r="J7981" i="1"/>
  <c r="K7981" i="1" s="1"/>
  <c r="J7982" i="1"/>
  <c r="K7982" i="1" s="1"/>
  <c r="J7983" i="1"/>
  <c r="K7983" i="1" s="1"/>
  <c r="J7984" i="1"/>
  <c r="K7984" i="1" s="1"/>
  <c r="J7985" i="1"/>
  <c r="K7985" i="1" s="1"/>
  <c r="J7986" i="1"/>
  <c r="K7986" i="1" s="1"/>
  <c r="J7987" i="1"/>
  <c r="K7987" i="1" s="1"/>
  <c r="J7988" i="1"/>
  <c r="K7988" i="1" s="1"/>
  <c r="J7989" i="1"/>
  <c r="K7989" i="1" s="1"/>
  <c r="J7990" i="1"/>
  <c r="K7990" i="1" s="1"/>
  <c r="J7991" i="1"/>
  <c r="K7991" i="1" s="1"/>
  <c r="J7992" i="1"/>
  <c r="K7992" i="1" s="1"/>
  <c r="J7993" i="1"/>
  <c r="K7993" i="1" s="1"/>
  <c r="J7994" i="1"/>
  <c r="K7994" i="1" s="1"/>
  <c r="J7995" i="1"/>
  <c r="K7995" i="1" s="1"/>
  <c r="J7996" i="1"/>
  <c r="K7996" i="1" s="1"/>
  <c r="J7997" i="1"/>
  <c r="K7997" i="1" s="1"/>
  <c r="J7998" i="1"/>
  <c r="K7998" i="1" s="1"/>
  <c r="J7999" i="1"/>
  <c r="K7999" i="1" s="1"/>
  <c r="J8000" i="1"/>
  <c r="K8000" i="1" s="1"/>
  <c r="J8001" i="1"/>
  <c r="K8001" i="1" s="1"/>
  <c r="J8002" i="1"/>
  <c r="K8002" i="1" s="1"/>
  <c r="J8003" i="1"/>
  <c r="K8003" i="1" s="1"/>
  <c r="J8004" i="1"/>
  <c r="K8004" i="1" s="1"/>
  <c r="J8005" i="1"/>
  <c r="K8005" i="1" s="1"/>
  <c r="J8006" i="1"/>
  <c r="K8006" i="1" s="1"/>
  <c r="J8007" i="1"/>
  <c r="K8007" i="1" s="1"/>
  <c r="J8008" i="1"/>
  <c r="K8008" i="1" s="1"/>
  <c r="J8009" i="1"/>
  <c r="K8009" i="1" s="1"/>
  <c r="J8010" i="1"/>
  <c r="K8010" i="1" s="1"/>
  <c r="J8011" i="1"/>
  <c r="K8011" i="1" s="1"/>
  <c r="J8012" i="1"/>
  <c r="K8012" i="1" s="1"/>
  <c r="J8013" i="1"/>
  <c r="K8013" i="1" s="1"/>
  <c r="J8014" i="1"/>
  <c r="K8014" i="1" s="1"/>
  <c r="J8015" i="1"/>
  <c r="K8015" i="1" s="1"/>
  <c r="J8016" i="1"/>
  <c r="K8016" i="1" s="1"/>
  <c r="J8017" i="1"/>
  <c r="K8017" i="1" s="1"/>
  <c r="J8018" i="1"/>
  <c r="K8018" i="1" s="1"/>
  <c r="J8019" i="1"/>
  <c r="K8019" i="1" s="1"/>
  <c r="J8020" i="1"/>
  <c r="K8020" i="1" s="1"/>
  <c r="J8021" i="1"/>
  <c r="K8021" i="1" s="1"/>
  <c r="J8022" i="1"/>
  <c r="K8022" i="1" s="1"/>
  <c r="J8023" i="1"/>
  <c r="K8023" i="1" s="1"/>
  <c r="J8024" i="1"/>
  <c r="K8024" i="1" s="1"/>
  <c r="J8025" i="1"/>
  <c r="K8025" i="1" s="1"/>
  <c r="J8026" i="1"/>
  <c r="K8026" i="1" s="1"/>
  <c r="J8027" i="1"/>
  <c r="K8027" i="1" s="1"/>
  <c r="J8028" i="1"/>
  <c r="K8028" i="1" s="1"/>
  <c r="J8029" i="1"/>
  <c r="K8029" i="1" s="1"/>
  <c r="J8030" i="1"/>
  <c r="K8030" i="1" s="1"/>
  <c r="J8031" i="1"/>
  <c r="K8031" i="1" s="1"/>
  <c r="J8032" i="1"/>
  <c r="K8032" i="1" s="1"/>
  <c r="J8033" i="1"/>
  <c r="K8033" i="1" s="1"/>
  <c r="J8034" i="1"/>
  <c r="K8034" i="1" s="1"/>
  <c r="J8035" i="1"/>
  <c r="K8035" i="1" s="1"/>
  <c r="J8036" i="1"/>
  <c r="K8036" i="1" s="1"/>
  <c r="J8037" i="1"/>
  <c r="K8037" i="1" s="1"/>
  <c r="J8038" i="1"/>
  <c r="K8038" i="1" s="1"/>
  <c r="J8039" i="1"/>
  <c r="K8039" i="1" s="1"/>
  <c r="J8040" i="1"/>
  <c r="K8040" i="1" s="1"/>
  <c r="J8041" i="1"/>
  <c r="K8041" i="1" s="1"/>
  <c r="J8042" i="1"/>
  <c r="K8042" i="1" s="1"/>
  <c r="J8043" i="1"/>
  <c r="K8043" i="1" s="1"/>
  <c r="J8044" i="1"/>
  <c r="K8044" i="1" s="1"/>
  <c r="J8045" i="1"/>
  <c r="K8045" i="1" s="1"/>
  <c r="J8046" i="1"/>
  <c r="K8046" i="1" s="1"/>
  <c r="J8047" i="1"/>
  <c r="K8047" i="1" s="1"/>
  <c r="J8048" i="1"/>
  <c r="K8048" i="1" s="1"/>
  <c r="J8049" i="1"/>
  <c r="K8049" i="1" s="1"/>
  <c r="J8050" i="1"/>
  <c r="K8050" i="1" s="1"/>
  <c r="J8051" i="1"/>
  <c r="K8051" i="1" s="1"/>
  <c r="J8052" i="1"/>
  <c r="K8052" i="1" s="1"/>
  <c r="J8053" i="1"/>
  <c r="K8053" i="1" s="1"/>
  <c r="J8054" i="1"/>
  <c r="K8054" i="1" s="1"/>
  <c r="J8055" i="1"/>
  <c r="K8055" i="1" s="1"/>
  <c r="J8056" i="1"/>
  <c r="K8056" i="1" s="1"/>
  <c r="J8057" i="1"/>
  <c r="K8057" i="1" s="1"/>
  <c r="J8058" i="1"/>
  <c r="K8058" i="1" s="1"/>
  <c r="J8059" i="1"/>
  <c r="K8059" i="1" s="1"/>
  <c r="J8060" i="1"/>
  <c r="K8060" i="1" s="1"/>
  <c r="J8061" i="1"/>
  <c r="K8061" i="1" s="1"/>
  <c r="J8062" i="1"/>
  <c r="K8062" i="1" s="1"/>
  <c r="J8063" i="1"/>
  <c r="K8063" i="1" s="1"/>
  <c r="J8064" i="1"/>
  <c r="K8064" i="1" s="1"/>
  <c r="J8065" i="1"/>
  <c r="K8065" i="1" s="1"/>
  <c r="J8066" i="1"/>
  <c r="K8066" i="1" s="1"/>
  <c r="J8067" i="1"/>
  <c r="K8067" i="1" s="1"/>
  <c r="J8068" i="1"/>
  <c r="K8068" i="1" s="1"/>
  <c r="J8069" i="1"/>
  <c r="K8069" i="1" s="1"/>
  <c r="J8070" i="1"/>
  <c r="K8070" i="1" s="1"/>
  <c r="J8071" i="1"/>
  <c r="K8071" i="1" s="1"/>
  <c r="J8072" i="1"/>
  <c r="K8072" i="1" s="1"/>
  <c r="J8073" i="1"/>
  <c r="K8073" i="1" s="1"/>
  <c r="J8074" i="1"/>
  <c r="K8074" i="1" s="1"/>
  <c r="J8075" i="1"/>
  <c r="K8075" i="1" s="1"/>
  <c r="J8076" i="1"/>
  <c r="K8076" i="1" s="1"/>
  <c r="J8077" i="1"/>
  <c r="K8077" i="1" s="1"/>
  <c r="J8078" i="1"/>
  <c r="K8078" i="1" s="1"/>
  <c r="J8079" i="1"/>
  <c r="K8079" i="1" s="1"/>
  <c r="J8080" i="1"/>
  <c r="K8080" i="1" s="1"/>
  <c r="J8081" i="1"/>
  <c r="K8081" i="1" s="1"/>
  <c r="J8082" i="1"/>
  <c r="K8082" i="1" s="1"/>
  <c r="J8083" i="1"/>
  <c r="K8083" i="1" s="1"/>
  <c r="J8084" i="1"/>
  <c r="K8084" i="1" s="1"/>
  <c r="J8085" i="1"/>
  <c r="K8085" i="1" s="1"/>
  <c r="J8086" i="1"/>
  <c r="K8086" i="1" s="1"/>
  <c r="J8087" i="1"/>
  <c r="K8087" i="1" s="1"/>
  <c r="J8088" i="1"/>
  <c r="K8088" i="1" s="1"/>
  <c r="J8089" i="1"/>
  <c r="K8089" i="1" s="1"/>
  <c r="J8090" i="1"/>
  <c r="K8090" i="1" s="1"/>
  <c r="J8091" i="1"/>
  <c r="K8091" i="1" s="1"/>
  <c r="J8092" i="1"/>
  <c r="K8092" i="1" s="1"/>
  <c r="J8093" i="1"/>
  <c r="K8093" i="1" s="1"/>
  <c r="J8094" i="1"/>
  <c r="K8094" i="1" s="1"/>
  <c r="J8095" i="1"/>
  <c r="K8095" i="1" s="1"/>
  <c r="J8096" i="1"/>
  <c r="K8096" i="1" s="1"/>
  <c r="J8097" i="1"/>
  <c r="K8097" i="1" s="1"/>
  <c r="J8098" i="1"/>
  <c r="K8098" i="1" s="1"/>
  <c r="J8099" i="1"/>
  <c r="K8099" i="1" s="1"/>
  <c r="J8100" i="1"/>
  <c r="K8100" i="1" s="1"/>
  <c r="J8101" i="1"/>
  <c r="K8101" i="1" s="1"/>
  <c r="J8102" i="1"/>
  <c r="K8102" i="1" s="1"/>
  <c r="J8103" i="1"/>
  <c r="K8103" i="1" s="1"/>
  <c r="J8104" i="1"/>
  <c r="K8104" i="1" s="1"/>
  <c r="J8105" i="1"/>
  <c r="K8105" i="1" s="1"/>
  <c r="J8106" i="1"/>
  <c r="K8106" i="1" s="1"/>
  <c r="J8107" i="1"/>
  <c r="K8107" i="1" s="1"/>
  <c r="J8108" i="1"/>
  <c r="K8108" i="1" s="1"/>
  <c r="J8109" i="1"/>
  <c r="K8109" i="1" s="1"/>
  <c r="J8110" i="1"/>
  <c r="K8110" i="1" s="1"/>
  <c r="J8111" i="1"/>
  <c r="K8111" i="1" s="1"/>
  <c r="J8112" i="1"/>
  <c r="K8112" i="1" s="1"/>
  <c r="J8113" i="1"/>
  <c r="K8113" i="1" s="1"/>
  <c r="J8114" i="1"/>
  <c r="K8114" i="1" s="1"/>
  <c r="J8115" i="1"/>
  <c r="K8115" i="1" s="1"/>
  <c r="J8116" i="1"/>
  <c r="K8116" i="1" s="1"/>
  <c r="J8117" i="1"/>
  <c r="K8117" i="1" s="1"/>
  <c r="J8118" i="1"/>
  <c r="K8118" i="1" s="1"/>
  <c r="J8119" i="1"/>
  <c r="K8119" i="1" s="1"/>
  <c r="J8120" i="1"/>
  <c r="K8120" i="1" s="1"/>
  <c r="J8121" i="1"/>
  <c r="K8121" i="1" s="1"/>
  <c r="J8122" i="1"/>
  <c r="K8122" i="1" s="1"/>
  <c r="J8123" i="1"/>
  <c r="K8123" i="1" s="1"/>
  <c r="J8124" i="1"/>
  <c r="K8124" i="1" s="1"/>
  <c r="J8125" i="1"/>
  <c r="K8125" i="1" s="1"/>
  <c r="J8126" i="1"/>
  <c r="K8126" i="1" s="1"/>
  <c r="J8127" i="1"/>
  <c r="K8127" i="1" s="1"/>
  <c r="J8128" i="1"/>
  <c r="K8128" i="1" s="1"/>
  <c r="J8129" i="1"/>
  <c r="K8129" i="1" s="1"/>
  <c r="J8130" i="1"/>
  <c r="K8130" i="1" s="1"/>
  <c r="J8131" i="1"/>
  <c r="K8131" i="1" s="1"/>
  <c r="J8132" i="1"/>
  <c r="K8132" i="1" s="1"/>
  <c r="J8133" i="1"/>
  <c r="K8133" i="1" s="1"/>
  <c r="J8134" i="1"/>
  <c r="K8134" i="1" s="1"/>
  <c r="J8135" i="1"/>
  <c r="K8135" i="1" s="1"/>
  <c r="J8136" i="1"/>
  <c r="K8136" i="1" s="1"/>
  <c r="J8137" i="1"/>
  <c r="K8137" i="1" s="1"/>
  <c r="J8138" i="1"/>
  <c r="K8138" i="1" s="1"/>
  <c r="J8139" i="1"/>
  <c r="K8139" i="1" s="1"/>
  <c r="J8140" i="1"/>
  <c r="K8140" i="1" s="1"/>
  <c r="J8141" i="1"/>
  <c r="K8141" i="1" s="1"/>
  <c r="J8142" i="1"/>
  <c r="K8142" i="1" s="1"/>
  <c r="J8143" i="1"/>
  <c r="K8143" i="1" s="1"/>
  <c r="J8144" i="1"/>
  <c r="K8144" i="1" s="1"/>
  <c r="J8145" i="1"/>
  <c r="K8145" i="1" s="1"/>
  <c r="J8146" i="1"/>
  <c r="K8146" i="1" s="1"/>
  <c r="J8147" i="1"/>
  <c r="K8147" i="1" s="1"/>
  <c r="J8148" i="1"/>
  <c r="K8148" i="1" s="1"/>
  <c r="J8149" i="1"/>
  <c r="K8149" i="1" s="1"/>
  <c r="J8150" i="1"/>
  <c r="K8150" i="1" s="1"/>
  <c r="J8151" i="1"/>
  <c r="K8151" i="1" s="1"/>
  <c r="J8152" i="1"/>
  <c r="K8152" i="1" s="1"/>
  <c r="J8153" i="1"/>
  <c r="K8153" i="1" s="1"/>
  <c r="J8154" i="1"/>
  <c r="K8154" i="1" s="1"/>
  <c r="J8155" i="1"/>
  <c r="K8155" i="1" s="1"/>
  <c r="J8156" i="1"/>
  <c r="K8156" i="1" s="1"/>
  <c r="J8157" i="1"/>
  <c r="K8157" i="1" s="1"/>
  <c r="J8158" i="1"/>
  <c r="K8158" i="1" s="1"/>
  <c r="J8159" i="1"/>
  <c r="K8159" i="1" s="1"/>
  <c r="J8160" i="1"/>
  <c r="K8160" i="1" s="1"/>
  <c r="J8161" i="1"/>
  <c r="K8161" i="1" s="1"/>
  <c r="J8162" i="1"/>
  <c r="K8162" i="1" s="1"/>
  <c r="J8163" i="1"/>
  <c r="K8163" i="1" s="1"/>
  <c r="J8164" i="1"/>
  <c r="K8164" i="1" s="1"/>
  <c r="J8165" i="1"/>
  <c r="K8165" i="1" s="1"/>
  <c r="J8166" i="1"/>
  <c r="K8166" i="1" s="1"/>
  <c r="J8167" i="1"/>
  <c r="K8167" i="1" s="1"/>
  <c r="J8168" i="1"/>
  <c r="K8168" i="1" s="1"/>
  <c r="J8169" i="1"/>
  <c r="K8169" i="1" s="1"/>
  <c r="J8170" i="1"/>
  <c r="K8170" i="1" s="1"/>
  <c r="J8171" i="1"/>
  <c r="K8171" i="1" s="1"/>
  <c r="J8172" i="1"/>
  <c r="K8172" i="1" s="1"/>
  <c r="J8173" i="1"/>
  <c r="K8173" i="1" s="1"/>
  <c r="J8174" i="1"/>
  <c r="K8174" i="1" s="1"/>
  <c r="J8175" i="1"/>
  <c r="K8175" i="1" s="1"/>
  <c r="J8176" i="1"/>
  <c r="K8176" i="1" s="1"/>
  <c r="J8177" i="1"/>
  <c r="K8177" i="1" s="1"/>
  <c r="J8178" i="1"/>
  <c r="K8178" i="1" s="1"/>
  <c r="J8179" i="1"/>
  <c r="K8179" i="1" s="1"/>
  <c r="J8180" i="1"/>
  <c r="K8180" i="1" s="1"/>
  <c r="J8181" i="1"/>
  <c r="K8181" i="1" s="1"/>
  <c r="J8182" i="1"/>
  <c r="K8182" i="1" s="1"/>
  <c r="J8183" i="1"/>
  <c r="K8183" i="1" s="1"/>
  <c r="J8184" i="1"/>
  <c r="K8184" i="1" s="1"/>
  <c r="J8185" i="1"/>
  <c r="K8185" i="1" s="1"/>
  <c r="J8186" i="1"/>
  <c r="K8186" i="1" s="1"/>
  <c r="J8187" i="1"/>
  <c r="K8187" i="1" s="1"/>
  <c r="J8188" i="1"/>
  <c r="K8188" i="1" s="1"/>
  <c r="J8189" i="1"/>
  <c r="K8189" i="1" s="1"/>
  <c r="J8190" i="1"/>
  <c r="K8190" i="1" s="1"/>
  <c r="J8191" i="1"/>
  <c r="K8191" i="1" s="1"/>
  <c r="J8192" i="1"/>
  <c r="K8192" i="1" s="1"/>
  <c r="J8193" i="1"/>
  <c r="K8193" i="1" s="1"/>
  <c r="J8194" i="1"/>
  <c r="K8194" i="1" s="1"/>
  <c r="J8195" i="1"/>
  <c r="K8195" i="1" s="1"/>
  <c r="J8196" i="1"/>
  <c r="K8196" i="1" s="1"/>
  <c r="J8197" i="1"/>
  <c r="K8197" i="1" s="1"/>
  <c r="J8198" i="1"/>
  <c r="K8198" i="1" s="1"/>
  <c r="J8199" i="1"/>
  <c r="K8199" i="1" s="1"/>
  <c r="J8200" i="1"/>
  <c r="K8200" i="1" s="1"/>
  <c r="J8201" i="1"/>
  <c r="K8201" i="1" s="1"/>
  <c r="J8202" i="1"/>
  <c r="K8202" i="1" s="1"/>
  <c r="J8203" i="1"/>
  <c r="K8203" i="1" s="1"/>
  <c r="J8204" i="1"/>
  <c r="K8204" i="1" s="1"/>
  <c r="J8205" i="1"/>
  <c r="K8205" i="1" s="1"/>
  <c r="J8206" i="1"/>
  <c r="K8206" i="1" s="1"/>
  <c r="J8207" i="1"/>
  <c r="K8207" i="1" s="1"/>
  <c r="J8208" i="1"/>
  <c r="K8208" i="1" s="1"/>
  <c r="J8209" i="1"/>
  <c r="K8209" i="1" s="1"/>
  <c r="J8210" i="1"/>
  <c r="K8210" i="1" s="1"/>
  <c r="J8211" i="1"/>
  <c r="K8211" i="1" s="1"/>
  <c r="J8212" i="1"/>
  <c r="K8212" i="1" s="1"/>
  <c r="J8213" i="1"/>
  <c r="K8213" i="1" s="1"/>
  <c r="J8214" i="1"/>
  <c r="K8214" i="1" s="1"/>
  <c r="J8215" i="1"/>
  <c r="K8215" i="1" s="1"/>
  <c r="J8216" i="1"/>
  <c r="K8216" i="1" s="1"/>
  <c r="J8217" i="1"/>
  <c r="K8217" i="1" s="1"/>
  <c r="J8218" i="1"/>
  <c r="K8218" i="1" s="1"/>
  <c r="J8219" i="1"/>
  <c r="K8219" i="1" s="1"/>
  <c r="J8220" i="1"/>
  <c r="K8220" i="1" s="1"/>
  <c r="J8221" i="1"/>
  <c r="K8221" i="1" s="1"/>
  <c r="J8222" i="1"/>
  <c r="K8222" i="1" s="1"/>
  <c r="J8223" i="1"/>
  <c r="K8223" i="1" s="1"/>
  <c r="J8224" i="1"/>
  <c r="K8224" i="1" s="1"/>
  <c r="J8225" i="1"/>
  <c r="K8225" i="1" s="1"/>
  <c r="J8226" i="1"/>
  <c r="K8226" i="1" s="1"/>
  <c r="J8227" i="1"/>
  <c r="K8227" i="1" s="1"/>
  <c r="J8228" i="1"/>
  <c r="K8228" i="1" s="1"/>
  <c r="J8229" i="1"/>
  <c r="K8229" i="1" s="1"/>
  <c r="J8230" i="1"/>
  <c r="K8230" i="1" s="1"/>
  <c r="J8231" i="1"/>
  <c r="K8231" i="1" s="1"/>
  <c r="J8232" i="1"/>
  <c r="K8232" i="1" s="1"/>
  <c r="J8233" i="1"/>
  <c r="K8233" i="1" s="1"/>
  <c r="J8234" i="1"/>
  <c r="K8234" i="1" s="1"/>
  <c r="J8235" i="1"/>
  <c r="K8235" i="1" s="1"/>
  <c r="J8236" i="1"/>
  <c r="K8236" i="1" s="1"/>
  <c r="J8237" i="1"/>
  <c r="K8237" i="1" s="1"/>
  <c r="J8238" i="1"/>
  <c r="K8238" i="1" s="1"/>
  <c r="J8239" i="1"/>
  <c r="K8239" i="1" s="1"/>
  <c r="J8240" i="1"/>
  <c r="K8240" i="1" s="1"/>
  <c r="J8241" i="1"/>
  <c r="K8241" i="1" s="1"/>
  <c r="J8242" i="1"/>
  <c r="K8242" i="1" s="1"/>
  <c r="J8243" i="1"/>
  <c r="K8243" i="1" s="1"/>
  <c r="J8244" i="1"/>
  <c r="K8244" i="1" s="1"/>
  <c r="J8245" i="1"/>
  <c r="K8245" i="1" s="1"/>
  <c r="J8246" i="1"/>
  <c r="K8246" i="1" s="1"/>
  <c r="J8247" i="1"/>
  <c r="K8247" i="1" s="1"/>
  <c r="J8248" i="1"/>
  <c r="K8248" i="1" s="1"/>
  <c r="J8249" i="1"/>
  <c r="K8249" i="1" s="1"/>
  <c r="J8250" i="1"/>
  <c r="K8250" i="1" s="1"/>
  <c r="J8251" i="1"/>
  <c r="K8251" i="1" s="1"/>
  <c r="J8252" i="1"/>
  <c r="K8252" i="1" s="1"/>
  <c r="J8253" i="1"/>
  <c r="K8253" i="1" s="1"/>
  <c r="J8254" i="1"/>
  <c r="K8254" i="1" s="1"/>
  <c r="J8255" i="1"/>
  <c r="K8255" i="1" s="1"/>
  <c r="J8256" i="1"/>
  <c r="K8256" i="1" s="1"/>
  <c r="J8257" i="1"/>
  <c r="K8257" i="1" s="1"/>
  <c r="J8258" i="1"/>
  <c r="K8258" i="1" s="1"/>
  <c r="J8259" i="1"/>
  <c r="K8259" i="1" s="1"/>
  <c r="J8260" i="1"/>
  <c r="K8260" i="1" s="1"/>
  <c r="J8261" i="1"/>
  <c r="K8261" i="1" s="1"/>
  <c r="J8262" i="1"/>
  <c r="K8262" i="1" s="1"/>
  <c r="J8263" i="1"/>
  <c r="K8263" i="1" s="1"/>
  <c r="J8264" i="1"/>
  <c r="K8264" i="1" s="1"/>
  <c r="J8265" i="1"/>
  <c r="K8265" i="1" s="1"/>
  <c r="J8266" i="1"/>
  <c r="K8266" i="1" s="1"/>
  <c r="J8267" i="1"/>
  <c r="K8267" i="1" s="1"/>
  <c r="J8268" i="1"/>
  <c r="K8268" i="1" s="1"/>
  <c r="J8269" i="1"/>
  <c r="K8269" i="1" s="1"/>
  <c r="J8270" i="1"/>
  <c r="K8270" i="1" s="1"/>
  <c r="J8271" i="1"/>
  <c r="K8271" i="1" s="1"/>
  <c r="J8272" i="1"/>
  <c r="K8272" i="1" s="1"/>
  <c r="J8273" i="1"/>
  <c r="K8273" i="1" s="1"/>
  <c r="J8274" i="1"/>
  <c r="K8274" i="1" s="1"/>
  <c r="J8275" i="1"/>
  <c r="K8275" i="1" s="1"/>
  <c r="J8276" i="1"/>
  <c r="K8276" i="1" s="1"/>
  <c r="J8277" i="1"/>
  <c r="K8277" i="1" s="1"/>
  <c r="J8278" i="1"/>
  <c r="K8278" i="1" s="1"/>
  <c r="J8279" i="1"/>
  <c r="K8279" i="1" s="1"/>
  <c r="J8280" i="1"/>
  <c r="K8280" i="1" s="1"/>
  <c r="J8281" i="1"/>
  <c r="K8281" i="1" s="1"/>
  <c r="J8282" i="1"/>
  <c r="K8282" i="1" s="1"/>
  <c r="J8283" i="1"/>
  <c r="K8283" i="1" s="1"/>
  <c r="J8284" i="1"/>
  <c r="K8284" i="1" s="1"/>
  <c r="J8285" i="1"/>
  <c r="K8285" i="1" s="1"/>
  <c r="J8286" i="1"/>
  <c r="K8286" i="1" s="1"/>
  <c r="J8287" i="1"/>
  <c r="K8287" i="1" s="1"/>
  <c r="J8288" i="1"/>
  <c r="K8288" i="1" s="1"/>
  <c r="J8289" i="1"/>
  <c r="K8289" i="1" s="1"/>
  <c r="J8290" i="1"/>
  <c r="K8290" i="1" s="1"/>
  <c r="J8291" i="1"/>
  <c r="K8291" i="1" s="1"/>
  <c r="J8292" i="1"/>
  <c r="K8292" i="1" s="1"/>
  <c r="J8293" i="1"/>
  <c r="K8293" i="1" s="1"/>
  <c r="J8294" i="1"/>
  <c r="K8294" i="1" s="1"/>
  <c r="J8295" i="1"/>
  <c r="K8295" i="1" s="1"/>
  <c r="J8296" i="1"/>
  <c r="K8296" i="1" s="1"/>
  <c r="J8297" i="1"/>
  <c r="K8297" i="1" s="1"/>
  <c r="J8298" i="1"/>
  <c r="K8298" i="1" s="1"/>
  <c r="J8299" i="1"/>
  <c r="K8299" i="1" s="1"/>
  <c r="J8300" i="1"/>
  <c r="K8300" i="1" s="1"/>
  <c r="J8301" i="1"/>
  <c r="K8301" i="1" s="1"/>
  <c r="J8302" i="1"/>
  <c r="K8302" i="1" s="1"/>
  <c r="J8303" i="1"/>
  <c r="K8303" i="1" s="1"/>
  <c r="J8304" i="1"/>
  <c r="K8304" i="1" s="1"/>
  <c r="J8305" i="1"/>
  <c r="K8305" i="1" s="1"/>
  <c r="J8306" i="1"/>
  <c r="K8306" i="1" s="1"/>
  <c r="J8307" i="1"/>
  <c r="K8307" i="1" s="1"/>
  <c r="J8308" i="1"/>
  <c r="K8308" i="1" s="1"/>
  <c r="J8309" i="1"/>
  <c r="K8309" i="1" s="1"/>
  <c r="J8310" i="1"/>
  <c r="K8310" i="1" s="1"/>
  <c r="J8311" i="1"/>
  <c r="K8311" i="1" s="1"/>
  <c r="J8312" i="1"/>
  <c r="K8312" i="1" s="1"/>
  <c r="J8313" i="1"/>
  <c r="K8313" i="1" s="1"/>
  <c r="J8314" i="1"/>
  <c r="K8314" i="1" s="1"/>
  <c r="J8315" i="1"/>
  <c r="K8315" i="1" s="1"/>
  <c r="J8316" i="1"/>
  <c r="K8316" i="1" s="1"/>
  <c r="J8317" i="1"/>
  <c r="K8317" i="1" s="1"/>
  <c r="J8318" i="1"/>
  <c r="K8318" i="1" s="1"/>
  <c r="J8319" i="1"/>
  <c r="K8319" i="1" s="1"/>
  <c r="J8320" i="1"/>
  <c r="K8320" i="1" s="1"/>
  <c r="J8321" i="1"/>
  <c r="K8321" i="1" s="1"/>
  <c r="J8322" i="1"/>
  <c r="K8322" i="1" s="1"/>
  <c r="J8323" i="1"/>
  <c r="K8323" i="1" s="1"/>
  <c r="J8324" i="1"/>
  <c r="K8324" i="1" s="1"/>
  <c r="J8325" i="1"/>
  <c r="K8325" i="1" s="1"/>
  <c r="J8326" i="1"/>
  <c r="K8326" i="1" s="1"/>
  <c r="J8327" i="1"/>
  <c r="K8327" i="1" s="1"/>
  <c r="J8328" i="1"/>
  <c r="K8328" i="1" s="1"/>
  <c r="J8329" i="1"/>
  <c r="K8329" i="1" s="1"/>
  <c r="J8330" i="1"/>
  <c r="K8330" i="1" s="1"/>
  <c r="J8331" i="1"/>
  <c r="K8331" i="1" s="1"/>
  <c r="J8332" i="1"/>
  <c r="K8332" i="1" s="1"/>
  <c r="J8333" i="1"/>
  <c r="K8333" i="1" s="1"/>
  <c r="J8334" i="1"/>
  <c r="K8334" i="1" s="1"/>
  <c r="J8335" i="1"/>
  <c r="K8335" i="1" s="1"/>
  <c r="J8336" i="1"/>
  <c r="K8336" i="1" s="1"/>
  <c r="J8337" i="1"/>
  <c r="K8337" i="1" s="1"/>
  <c r="J8338" i="1"/>
  <c r="K8338" i="1" s="1"/>
  <c r="J8339" i="1"/>
  <c r="K8339" i="1" s="1"/>
  <c r="J8340" i="1"/>
  <c r="K8340" i="1" s="1"/>
  <c r="J8341" i="1"/>
  <c r="K8341" i="1" s="1"/>
  <c r="J8342" i="1"/>
  <c r="K8342" i="1" s="1"/>
  <c r="J8343" i="1"/>
  <c r="K8343" i="1" s="1"/>
  <c r="J8344" i="1"/>
  <c r="K8344" i="1" s="1"/>
  <c r="J8345" i="1"/>
  <c r="K8345" i="1" s="1"/>
  <c r="J8346" i="1"/>
  <c r="K8346" i="1" s="1"/>
  <c r="J8347" i="1"/>
  <c r="K8347" i="1" s="1"/>
  <c r="J8348" i="1"/>
  <c r="K8348" i="1" s="1"/>
  <c r="J8349" i="1"/>
  <c r="K8349" i="1" s="1"/>
  <c r="J8350" i="1"/>
  <c r="K8350" i="1" s="1"/>
  <c r="J8351" i="1"/>
  <c r="K8351" i="1" s="1"/>
  <c r="J8352" i="1"/>
  <c r="K8352" i="1" s="1"/>
  <c r="J8353" i="1"/>
  <c r="K8353" i="1" s="1"/>
  <c r="J8354" i="1"/>
  <c r="K8354" i="1" s="1"/>
  <c r="J8355" i="1"/>
  <c r="K8355" i="1" s="1"/>
  <c r="J8356" i="1"/>
  <c r="K8356" i="1" s="1"/>
  <c r="J8357" i="1"/>
  <c r="K8357" i="1" s="1"/>
  <c r="J8358" i="1"/>
  <c r="K8358" i="1" s="1"/>
  <c r="J8359" i="1"/>
  <c r="K8359" i="1" s="1"/>
  <c r="J8360" i="1"/>
  <c r="K8360" i="1" s="1"/>
  <c r="J8361" i="1"/>
  <c r="K8361" i="1" s="1"/>
  <c r="J8362" i="1"/>
  <c r="K8362" i="1" s="1"/>
  <c r="J8363" i="1"/>
  <c r="K8363" i="1" s="1"/>
  <c r="J8364" i="1"/>
  <c r="K8364" i="1" s="1"/>
  <c r="J8365" i="1"/>
  <c r="K8365" i="1" s="1"/>
  <c r="J8366" i="1"/>
  <c r="K8366" i="1" s="1"/>
  <c r="J8367" i="1"/>
  <c r="K8367" i="1" s="1"/>
  <c r="J8368" i="1"/>
  <c r="K8368" i="1" s="1"/>
  <c r="J8369" i="1"/>
  <c r="K8369" i="1" s="1"/>
  <c r="J8370" i="1"/>
  <c r="K8370" i="1" s="1"/>
  <c r="J8371" i="1"/>
  <c r="K8371" i="1" s="1"/>
  <c r="J8372" i="1"/>
  <c r="K8372" i="1" s="1"/>
  <c r="J8373" i="1"/>
  <c r="K8373" i="1" s="1"/>
  <c r="J8374" i="1"/>
  <c r="K8374" i="1" s="1"/>
  <c r="J8375" i="1"/>
  <c r="K8375" i="1" s="1"/>
  <c r="J8376" i="1"/>
  <c r="K8376" i="1" s="1"/>
  <c r="J8377" i="1"/>
  <c r="K8377" i="1" s="1"/>
  <c r="J8378" i="1"/>
  <c r="K8378" i="1" s="1"/>
  <c r="J8379" i="1"/>
  <c r="K8379" i="1" s="1"/>
  <c r="J8380" i="1"/>
  <c r="K8380" i="1" s="1"/>
  <c r="J8381" i="1"/>
  <c r="K8381" i="1" s="1"/>
  <c r="J8382" i="1"/>
  <c r="K8382" i="1" s="1"/>
  <c r="J8383" i="1"/>
  <c r="K8383" i="1" s="1"/>
  <c r="J8384" i="1"/>
  <c r="K8384" i="1" s="1"/>
  <c r="J8385" i="1"/>
  <c r="K8385" i="1" s="1"/>
  <c r="J8386" i="1"/>
  <c r="K8386" i="1" s="1"/>
  <c r="J8387" i="1"/>
  <c r="K8387" i="1" s="1"/>
  <c r="J8388" i="1"/>
  <c r="K8388" i="1" s="1"/>
  <c r="J8389" i="1"/>
  <c r="K8389" i="1" s="1"/>
  <c r="J8390" i="1"/>
  <c r="K8390" i="1" s="1"/>
  <c r="J8391" i="1"/>
  <c r="K8391" i="1" s="1"/>
  <c r="J8392" i="1"/>
  <c r="K8392" i="1" s="1"/>
  <c r="J8393" i="1"/>
  <c r="K8393" i="1" s="1"/>
  <c r="J8394" i="1"/>
  <c r="K8394" i="1" s="1"/>
  <c r="J8395" i="1"/>
  <c r="K8395" i="1" s="1"/>
  <c r="J8396" i="1"/>
  <c r="K8396" i="1" s="1"/>
  <c r="J8397" i="1"/>
  <c r="K8397" i="1" s="1"/>
  <c r="J8398" i="1"/>
  <c r="K8398" i="1" s="1"/>
  <c r="J8399" i="1"/>
  <c r="K8399" i="1" s="1"/>
  <c r="J8400" i="1"/>
  <c r="K8400" i="1" s="1"/>
  <c r="J8401" i="1"/>
  <c r="K8401" i="1" s="1"/>
  <c r="J8402" i="1"/>
  <c r="K8402" i="1" s="1"/>
  <c r="J8403" i="1"/>
  <c r="K8403" i="1" s="1"/>
  <c r="J8404" i="1"/>
  <c r="K8404" i="1" s="1"/>
  <c r="J8405" i="1"/>
  <c r="K8405" i="1" s="1"/>
  <c r="J8406" i="1"/>
  <c r="K8406" i="1" s="1"/>
  <c r="J8407" i="1"/>
  <c r="K8407" i="1" s="1"/>
  <c r="J8408" i="1"/>
  <c r="K8408" i="1" s="1"/>
  <c r="J8409" i="1"/>
  <c r="K8409" i="1" s="1"/>
  <c r="J8410" i="1"/>
  <c r="K8410" i="1" s="1"/>
  <c r="J8411" i="1"/>
  <c r="K8411" i="1" s="1"/>
  <c r="J8412" i="1"/>
  <c r="K8412" i="1" s="1"/>
  <c r="J8413" i="1"/>
  <c r="K8413" i="1" s="1"/>
  <c r="J8414" i="1"/>
  <c r="K8414" i="1" s="1"/>
  <c r="J8415" i="1"/>
  <c r="K8415" i="1" s="1"/>
  <c r="J8416" i="1"/>
  <c r="K8416" i="1" s="1"/>
  <c r="J8417" i="1"/>
  <c r="K8417" i="1" s="1"/>
  <c r="J8418" i="1"/>
  <c r="K8418" i="1" s="1"/>
  <c r="J8419" i="1"/>
  <c r="K8419" i="1" s="1"/>
  <c r="J8420" i="1"/>
  <c r="K8420" i="1" s="1"/>
  <c r="J8421" i="1"/>
  <c r="K8421" i="1" s="1"/>
  <c r="J8422" i="1"/>
  <c r="K8422" i="1" s="1"/>
  <c r="J8423" i="1"/>
  <c r="K8423" i="1" s="1"/>
  <c r="J8424" i="1"/>
  <c r="K8424" i="1" s="1"/>
  <c r="J8425" i="1"/>
  <c r="K8425" i="1" s="1"/>
  <c r="J8426" i="1"/>
  <c r="K8426" i="1" s="1"/>
  <c r="J8427" i="1"/>
  <c r="K8427" i="1" s="1"/>
  <c r="J8428" i="1"/>
  <c r="K8428" i="1" s="1"/>
  <c r="J8429" i="1"/>
  <c r="K8429" i="1" s="1"/>
  <c r="J8430" i="1"/>
  <c r="K8430" i="1" s="1"/>
  <c r="J8431" i="1"/>
  <c r="K8431" i="1" s="1"/>
  <c r="J8432" i="1"/>
  <c r="K8432" i="1" s="1"/>
  <c r="J8433" i="1"/>
  <c r="K8433" i="1" s="1"/>
  <c r="J8434" i="1"/>
  <c r="K8434" i="1" s="1"/>
  <c r="J8435" i="1"/>
  <c r="K8435" i="1" s="1"/>
  <c r="J8436" i="1"/>
  <c r="K8436" i="1" s="1"/>
  <c r="J8437" i="1"/>
  <c r="K8437" i="1" s="1"/>
  <c r="J8438" i="1"/>
  <c r="K8438" i="1" s="1"/>
  <c r="J8439" i="1"/>
  <c r="K8439" i="1" s="1"/>
  <c r="J8440" i="1"/>
  <c r="K8440" i="1" s="1"/>
  <c r="J8441" i="1"/>
  <c r="K8441" i="1" s="1"/>
  <c r="J8442" i="1"/>
  <c r="K8442" i="1" s="1"/>
  <c r="J8443" i="1"/>
  <c r="K8443" i="1" s="1"/>
  <c r="J8444" i="1"/>
  <c r="K8444" i="1" s="1"/>
  <c r="J8445" i="1"/>
  <c r="K8445" i="1" s="1"/>
  <c r="J8446" i="1"/>
  <c r="K8446" i="1" s="1"/>
  <c r="J8447" i="1"/>
  <c r="K8447" i="1" s="1"/>
  <c r="J8448" i="1"/>
  <c r="K8448" i="1" s="1"/>
  <c r="J8449" i="1"/>
  <c r="K8449" i="1" s="1"/>
  <c r="J8450" i="1"/>
  <c r="K8450" i="1" s="1"/>
  <c r="J8451" i="1"/>
  <c r="K8451" i="1" s="1"/>
  <c r="J8452" i="1"/>
  <c r="K8452" i="1" s="1"/>
  <c r="J8453" i="1"/>
  <c r="K8453" i="1" s="1"/>
  <c r="J8454" i="1"/>
  <c r="K8454" i="1" s="1"/>
  <c r="J8455" i="1"/>
  <c r="K8455" i="1" s="1"/>
  <c r="J8456" i="1"/>
  <c r="K8456" i="1" s="1"/>
  <c r="J8457" i="1"/>
  <c r="K8457" i="1" s="1"/>
  <c r="J8458" i="1"/>
  <c r="K8458" i="1" s="1"/>
  <c r="J8459" i="1"/>
  <c r="K8459" i="1" s="1"/>
  <c r="J8460" i="1"/>
  <c r="K8460" i="1" s="1"/>
  <c r="J8461" i="1"/>
  <c r="K8461" i="1" s="1"/>
  <c r="J8462" i="1"/>
  <c r="K8462" i="1" s="1"/>
  <c r="J8463" i="1"/>
  <c r="K8463" i="1" s="1"/>
  <c r="J8464" i="1"/>
  <c r="K8464" i="1" s="1"/>
  <c r="J8465" i="1"/>
  <c r="K8465" i="1" s="1"/>
  <c r="J8466" i="1"/>
  <c r="K8466" i="1" s="1"/>
  <c r="J8467" i="1"/>
  <c r="K8467" i="1" s="1"/>
  <c r="J8468" i="1"/>
  <c r="K8468" i="1" s="1"/>
  <c r="J8469" i="1"/>
  <c r="K8469" i="1" s="1"/>
  <c r="J8470" i="1"/>
  <c r="K8470" i="1" s="1"/>
  <c r="J8471" i="1"/>
  <c r="K8471" i="1" s="1"/>
  <c r="J8472" i="1"/>
  <c r="K8472" i="1" s="1"/>
  <c r="J8473" i="1"/>
  <c r="K8473" i="1" s="1"/>
  <c r="J8474" i="1"/>
  <c r="K8474" i="1" s="1"/>
  <c r="J8475" i="1"/>
  <c r="K8475" i="1" s="1"/>
  <c r="J8476" i="1"/>
  <c r="K8476" i="1" s="1"/>
  <c r="J8477" i="1"/>
  <c r="K8477" i="1" s="1"/>
  <c r="J8478" i="1"/>
  <c r="K8478" i="1" s="1"/>
  <c r="J8479" i="1"/>
  <c r="K8479" i="1" s="1"/>
  <c r="J8480" i="1"/>
  <c r="K8480" i="1" s="1"/>
  <c r="J8481" i="1"/>
  <c r="K8481" i="1" s="1"/>
  <c r="J8482" i="1"/>
  <c r="K8482" i="1" s="1"/>
  <c r="J8483" i="1"/>
  <c r="K8483" i="1" s="1"/>
  <c r="J8484" i="1"/>
  <c r="K8484" i="1" s="1"/>
  <c r="J8485" i="1"/>
  <c r="K8485" i="1" s="1"/>
  <c r="J8486" i="1"/>
  <c r="K8486" i="1" s="1"/>
  <c r="J8487" i="1"/>
  <c r="K8487" i="1" s="1"/>
  <c r="J8488" i="1"/>
  <c r="K8488" i="1" s="1"/>
  <c r="J8489" i="1"/>
  <c r="K8489" i="1" s="1"/>
  <c r="J8490" i="1"/>
  <c r="K8490" i="1" s="1"/>
  <c r="J8491" i="1"/>
  <c r="K8491" i="1" s="1"/>
  <c r="J8492" i="1"/>
  <c r="K8492" i="1" s="1"/>
  <c r="J8493" i="1"/>
  <c r="K8493" i="1" s="1"/>
  <c r="J8494" i="1"/>
  <c r="K8494" i="1" s="1"/>
  <c r="J8495" i="1"/>
  <c r="K8495" i="1" s="1"/>
  <c r="J8496" i="1"/>
  <c r="K8496" i="1" s="1"/>
  <c r="J8497" i="1"/>
  <c r="K8497" i="1" s="1"/>
  <c r="J8498" i="1"/>
  <c r="K8498" i="1" s="1"/>
  <c r="J8499" i="1"/>
  <c r="K8499" i="1" s="1"/>
  <c r="J8500" i="1"/>
  <c r="K8500" i="1" s="1"/>
  <c r="J8501" i="1"/>
  <c r="K8501" i="1" s="1"/>
  <c r="J8502" i="1"/>
  <c r="K8502" i="1" s="1"/>
  <c r="J8503" i="1"/>
  <c r="K8503" i="1" s="1"/>
  <c r="J8504" i="1"/>
  <c r="K8504" i="1" s="1"/>
  <c r="J8505" i="1"/>
  <c r="K8505" i="1" s="1"/>
  <c r="J8506" i="1"/>
  <c r="K8506" i="1" s="1"/>
  <c r="J8507" i="1"/>
  <c r="K8507" i="1" s="1"/>
  <c r="J8508" i="1"/>
  <c r="K8508" i="1" s="1"/>
  <c r="J8509" i="1"/>
  <c r="K8509" i="1" s="1"/>
  <c r="J8510" i="1"/>
  <c r="K8510" i="1" s="1"/>
  <c r="J8511" i="1"/>
  <c r="K8511" i="1" s="1"/>
  <c r="J8512" i="1"/>
  <c r="K8512" i="1" s="1"/>
  <c r="J8513" i="1"/>
  <c r="K8513" i="1" s="1"/>
  <c r="J8514" i="1"/>
  <c r="K8514" i="1" s="1"/>
  <c r="J8515" i="1"/>
  <c r="K8515" i="1" s="1"/>
  <c r="J8516" i="1"/>
  <c r="K8516" i="1" s="1"/>
  <c r="J8517" i="1"/>
  <c r="K8517" i="1" s="1"/>
  <c r="J8518" i="1"/>
  <c r="K8518" i="1" s="1"/>
  <c r="J8519" i="1"/>
  <c r="K8519" i="1" s="1"/>
  <c r="J8520" i="1"/>
  <c r="K8520" i="1" s="1"/>
  <c r="J8521" i="1"/>
  <c r="K8521" i="1" s="1"/>
  <c r="J8522" i="1"/>
  <c r="K8522" i="1" s="1"/>
  <c r="J8523" i="1"/>
  <c r="K8523" i="1" s="1"/>
  <c r="J8524" i="1"/>
  <c r="K8524" i="1" s="1"/>
  <c r="J8525" i="1"/>
  <c r="K8525" i="1" s="1"/>
  <c r="J8526" i="1"/>
  <c r="K8526" i="1" s="1"/>
  <c r="J8527" i="1"/>
  <c r="K8527" i="1" s="1"/>
  <c r="J8528" i="1"/>
  <c r="K8528" i="1" s="1"/>
  <c r="J8529" i="1"/>
  <c r="K8529" i="1" s="1"/>
  <c r="J8530" i="1"/>
  <c r="K8530" i="1" s="1"/>
  <c r="J8531" i="1"/>
  <c r="K8531" i="1" s="1"/>
  <c r="J8532" i="1"/>
  <c r="K8532" i="1" s="1"/>
  <c r="J8533" i="1"/>
  <c r="K8533" i="1" s="1"/>
  <c r="J8534" i="1"/>
  <c r="K8534" i="1" s="1"/>
  <c r="J8535" i="1"/>
  <c r="K8535" i="1" s="1"/>
  <c r="J8536" i="1"/>
  <c r="K8536" i="1" s="1"/>
  <c r="J8537" i="1"/>
  <c r="K8537" i="1" s="1"/>
  <c r="J8538" i="1"/>
  <c r="K8538" i="1" s="1"/>
  <c r="J8539" i="1"/>
  <c r="K8539" i="1" s="1"/>
  <c r="J8540" i="1"/>
  <c r="K8540" i="1" s="1"/>
  <c r="J8541" i="1"/>
  <c r="K8541" i="1" s="1"/>
  <c r="J8542" i="1"/>
  <c r="K8542" i="1" s="1"/>
  <c r="J8543" i="1"/>
  <c r="K8543" i="1" s="1"/>
  <c r="J8544" i="1"/>
  <c r="K8544" i="1" s="1"/>
  <c r="J8545" i="1"/>
  <c r="K8545" i="1" s="1"/>
  <c r="J8546" i="1"/>
  <c r="K8546" i="1" s="1"/>
  <c r="J8547" i="1"/>
  <c r="K8547" i="1" s="1"/>
  <c r="J8548" i="1"/>
  <c r="K8548" i="1" s="1"/>
  <c r="J8549" i="1"/>
  <c r="K8549" i="1" s="1"/>
  <c r="J8550" i="1"/>
  <c r="K8550" i="1" s="1"/>
  <c r="J8551" i="1"/>
  <c r="K8551" i="1" s="1"/>
  <c r="J8552" i="1"/>
  <c r="K8552" i="1" s="1"/>
  <c r="J8553" i="1"/>
  <c r="K8553" i="1" s="1"/>
  <c r="J8554" i="1"/>
  <c r="K8554" i="1" s="1"/>
  <c r="J8555" i="1"/>
  <c r="K8555" i="1" s="1"/>
  <c r="J8556" i="1"/>
  <c r="K8556" i="1" s="1"/>
  <c r="J8557" i="1"/>
  <c r="K8557" i="1" s="1"/>
  <c r="J8558" i="1"/>
  <c r="K8558" i="1" s="1"/>
  <c r="J8559" i="1"/>
  <c r="K8559" i="1" s="1"/>
  <c r="J8560" i="1"/>
  <c r="K8560" i="1" s="1"/>
  <c r="J8561" i="1"/>
  <c r="K8561" i="1" s="1"/>
  <c r="J8562" i="1"/>
  <c r="K8562" i="1" s="1"/>
  <c r="J8563" i="1"/>
  <c r="K8563" i="1" s="1"/>
  <c r="J8564" i="1"/>
  <c r="K8564" i="1" s="1"/>
  <c r="J8565" i="1"/>
  <c r="K8565" i="1" s="1"/>
  <c r="J8566" i="1"/>
  <c r="K8566" i="1" s="1"/>
  <c r="J8567" i="1"/>
  <c r="K8567" i="1" s="1"/>
  <c r="J8568" i="1"/>
  <c r="K8568" i="1" s="1"/>
  <c r="J8569" i="1"/>
  <c r="K8569" i="1" s="1"/>
  <c r="J8570" i="1"/>
  <c r="K8570" i="1" s="1"/>
  <c r="J8571" i="1"/>
  <c r="K8571" i="1" s="1"/>
  <c r="J8572" i="1"/>
  <c r="K8572" i="1" s="1"/>
  <c r="J8573" i="1"/>
  <c r="K8573" i="1" s="1"/>
  <c r="J8574" i="1"/>
  <c r="K8574" i="1" s="1"/>
  <c r="J8575" i="1"/>
  <c r="K8575" i="1" s="1"/>
  <c r="J8576" i="1"/>
  <c r="K8576" i="1" s="1"/>
  <c r="J8577" i="1"/>
  <c r="K8577" i="1" s="1"/>
  <c r="J8578" i="1"/>
  <c r="K8578" i="1" s="1"/>
  <c r="J8579" i="1"/>
  <c r="K8579" i="1" s="1"/>
  <c r="J8580" i="1"/>
  <c r="K8580" i="1" s="1"/>
  <c r="J8581" i="1"/>
  <c r="K8581" i="1" s="1"/>
  <c r="J8582" i="1"/>
  <c r="K8582" i="1" s="1"/>
  <c r="J8583" i="1"/>
  <c r="K8583" i="1" s="1"/>
  <c r="J8584" i="1"/>
  <c r="K8584" i="1" s="1"/>
  <c r="J8585" i="1"/>
  <c r="K8585" i="1" s="1"/>
  <c r="J8586" i="1"/>
  <c r="K8586" i="1" s="1"/>
  <c r="J8587" i="1"/>
  <c r="K8587" i="1" s="1"/>
  <c r="J8588" i="1"/>
  <c r="K8588" i="1" s="1"/>
  <c r="J8589" i="1"/>
  <c r="K8589" i="1" s="1"/>
  <c r="J8590" i="1"/>
  <c r="K8590" i="1" s="1"/>
  <c r="J8591" i="1"/>
  <c r="K8591" i="1" s="1"/>
  <c r="J8592" i="1"/>
  <c r="K8592" i="1" s="1"/>
  <c r="J8593" i="1"/>
  <c r="K8593" i="1" s="1"/>
  <c r="J8594" i="1"/>
  <c r="K8594" i="1" s="1"/>
  <c r="J8595" i="1"/>
  <c r="K8595" i="1" s="1"/>
  <c r="J8596" i="1"/>
  <c r="K8596" i="1" s="1"/>
  <c r="J8597" i="1"/>
  <c r="K8597" i="1" s="1"/>
  <c r="J8598" i="1"/>
  <c r="K8598" i="1" s="1"/>
  <c r="J8599" i="1"/>
  <c r="K8599" i="1" s="1"/>
  <c r="J8600" i="1"/>
  <c r="K8600" i="1" s="1"/>
  <c r="J8601" i="1"/>
  <c r="K8601" i="1" s="1"/>
  <c r="J8602" i="1"/>
  <c r="K8602" i="1" s="1"/>
  <c r="J8603" i="1"/>
  <c r="K8603" i="1" s="1"/>
  <c r="J8604" i="1"/>
  <c r="K8604" i="1" s="1"/>
  <c r="J8605" i="1"/>
  <c r="K8605" i="1" s="1"/>
  <c r="J8606" i="1"/>
  <c r="K8606" i="1" s="1"/>
  <c r="J8607" i="1"/>
  <c r="K8607" i="1" s="1"/>
  <c r="J8608" i="1"/>
  <c r="K8608" i="1" s="1"/>
  <c r="J8609" i="1"/>
  <c r="K8609" i="1" s="1"/>
  <c r="J8610" i="1"/>
  <c r="K8610" i="1" s="1"/>
  <c r="J8611" i="1"/>
  <c r="K8611" i="1" s="1"/>
  <c r="J8612" i="1"/>
  <c r="K8612" i="1" s="1"/>
  <c r="J8613" i="1"/>
  <c r="K8613" i="1" s="1"/>
  <c r="J8614" i="1"/>
  <c r="K8614" i="1" s="1"/>
  <c r="J8615" i="1"/>
  <c r="K8615" i="1" s="1"/>
  <c r="J8616" i="1"/>
  <c r="K8616" i="1" s="1"/>
  <c r="J8617" i="1"/>
  <c r="K8617" i="1" s="1"/>
  <c r="J8618" i="1"/>
  <c r="K8618" i="1" s="1"/>
  <c r="J8619" i="1"/>
  <c r="K8619" i="1" s="1"/>
  <c r="J8620" i="1"/>
  <c r="K8620" i="1" s="1"/>
  <c r="J8621" i="1"/>
  <c r="K8621" i="1" s="1"/>
  <c r="J8622" i="1"/>
  <c r="K8622" i="1" s="1"/>
  <c r="J8623" i="1"/>
  <c r="K8623" i="1" s="1"/>
  <c r="J8624" i="1"/>
  <c r="K8624" i="1" s="1"/>
  <c r="J8625" i="1"/>
  <c r="K8625" i="1" s="1"/>
  <c r="J8626" i="1"/>
  <c r="K8626" i="1" s="1"/>
  <c r="J8627" i="1"/>
  <c r="K8627" i="1" s="1"/>
  <c r="J8628" i="1"/>
  <c r="K8628" i="1" s="1"/>
  <c r="J8629" i="1"/>
  <c r="K8629" i="1" s="1"/>
  <c r="J8630" i="1"/>
  <c r="K8630" i="1" s="1"/>
  <c r="J8631" i="1"/>
  <c r="K8631" i="1" s="1"/>
  <c r="J8632" i="1"/>
  <c r="K8632" i="1" s="1"/>
  <c r="J8633" i="1"/>
  <c r="K8633" i="1" s="1"/>
  <c r="J8634" i="1"/>
  <c r="K8634" i="1" s="1"/>
  <c r="J8635" i="1"/>
  <c r="K8635" i="1" s="1"/>
  <c r="J8636" i="1"/>
  <c r="K8636" i="1" s="1"/>
  <c r="J8637" i="1"/>
  <c r="K8637" i="1" s="1"/>
  <c r="J8638" i="1"/>
  <c r="K8638" i="1" s="1"/>
  <c r="J8639" i="1"/>
  <c r="K8639" i="1" s="1"/>
  <c r="J8640" i="1"/>
  <c r="K8640" i="1" s="1"/>
  <c r="J8641" i="1"/>
  <c r="K8641" i="1" s="1"/>
  <c r="J8642" i="1"/>
  <c r="K8642" i="1" s="1"/>
  <c r="J8643" i="1"/>
  <c r="K8643" i="1" s="1"/>
  <c r="J8644" i="1"/>
  <c r="K8644" i="1" s="1"/>
  <c r="J8645" i="1"/>
  <c r="K8645" i="1" s="1"/>
  <c r="J8646" i="1"/>
  <c r="K8646" i="1" s="1"/>
  <c r="J8647" i="1"/>
  <c r="K8647" i="1" s="1"/>
  <c r="J8648" i="1"/>
  <c r="K8648" i="1" s="1"/>
  <c r="J8649" i="1"/>
  <c r="K8649" i="1" s="1"/>
  <c r="J8650" i="1"/>
  <c r="K8650" i="1" s="1"/>
  <c r="J8651" i="1"/>
  <c r="K8651" i="1" s="1"/>
  <c r="J8652" i="1"/>
  <c r="K8652" i="1" s="1"/>
  <c r="J8653" i="1"/>
  <c r="K8653" i="1" s="1"/>
  <c r="J8654" i="1"/>
  <c r="K8654" i="1" s="1"/>
  <c r="J8655" i="1"/>
  <c r="K8655" i="1" s="1"/>
  <c r="J8656" i="1"/>
  <c r="K8656" i="1" s="1"/>
  <c r="J8657" i="1"/>
  <c r="K8657" i="1" s="1"/>
  <c r="J8658" i="1"/>
  <c r="K8658" i="1" s="1"/>
  <c r="J8659" i="1"/>
  <c r="K8659" i="1" s="1"/>
  <c r="J8660" i="1"/>
  <c r="K8660" i="1" s="1"/>
  <c r="J8661" i="1"/>
  <c r="K8661" i="1" s="1"/>
  <c r="J8662" i="1"/>
  <c r="K8662" i="1" s="1"/>
  <c r="J8663" i="1"/>
  <c r="K8663" i="1" s="1"/>
  <c r="J8664" i="1"/>
  <c r="K8664" i="1" s="1"/>
  <c r="J8665" i="1"/>
  <c r="K8665" i="1" s="1"/>
  <c r="J8666" i="1"/>
  <c r="K8666" i="1" s="1"/>
  <c r="J8667" i="1"/>
  <c r="K8667" i="1" s="1"/>
  <c r="J8668" i="1"/>
  <c r="K8668" i="1" s="1"/>
  <c r="J8669" i="1"/>
  <c r="K8669" i="1" s="1"/>
  <c r="J8670" i="1"/>
  <c r="K8670" i="1" s="1"/>
  <c r="J8671" i="1"/>
  <c r="K8671" i="1" s="1"/>
  <c r="J8672" i="1"/>
  <c r="K8672" i="1" s="1"/>
  <c r="J8673" i="1"/>
  <c r="K8673" i="1" s="1"/>
  <c r="J8674" i="1"/>
  <c r="K8674" i="1" s="1"/>
  <c r="J8675" i="1"/>
  <c r="K8675" i="1" s="1"/>
  <c r="J8676" i="1"/>
  <c r="K8676" i="1" s="1"/>
  <c r="J8677" i="1"/>
  <c r="K8677" i="1" s="1"/>
  <c r="J8678" i="1"/>
  <c r="K8678" i="1" s="1"/>
  <c r="J8679" i="1"/>
  <c r="K8679" i="1" s="1"/>
  <c r="J8680" i="1"/>
  <c r="K8680" i="1" s="1"/>
  <c r="J8681" i="1"/>
  <c r="K8681" i="1" s="1"/>
  <c r="J8682" i="1"/>
  <c r="K8682" i="1" s="1"/>
  <c r="J8683" i="1"/>
  <c r="K8683" i="1" s="1"/>
  <c r="J8684" i="1"/>
  <c r="K8684" i="1" s="1"/>
  <c r="J8685" i="1"/>
  <c r="K8685" i="1" s="1"/>
  <c r="J8686" i="1"/>
  <c r="K8686" i="1" s="1"/>
  <c r="J8687" i="1"/>
  <c r="K8687" i="1" s="1"/>
  <c r="J8688" i="1"/>
  <c r="K8688" i="1" s="1"/>
  <c r="J8689" i="1"/>
  <c r="K8689" i="1" s="1"/>
  <c r="J8690" i="1"/>
  <c r="K8690" i="1" s="1"/>
  <c r="J8691" i="1"/>
  <c r="K8691" i="1" s="1"/>
  <c r="J8692" i="1"/>
  <c r="K8692" i="1" s="1"/>
  <c r="J8693" i="1"/>
  <c r="K8693" i="1" s="1"/>
  <c r="J8694" i="1"/>
  <c r="K8694" i="1" s="1"/>
  <c r="J8695" i="1"/>
  <c r="K8695" i="1" s="1"/>
  <c r="J8696" i="1"/>
  <c r="K8696" i="1" s="1"/>
  <c r="J8697" i="1"/>
  <c r="K8697" i="1" s="1"/>
  <c r="J8698" i="1"/>
  <c r="K8698" i="1" s="1"/>
  <c r="J8699" i="1"/>
  <c r="K8699" i="1" s="1"/>
  <c r="J8700" i="1"/>
  <c r="K8700" i="1" s="1"/>
  <c r="J8701" i="1"/>
  <c r="K8701" i="1" s="1"/>
  <c r="J8702" i="1"/>
  <c r="K8702" i="1" s="1"/>
  <c r="J8703" i="1"/>
  <c r="K8703" i="1" s="1"/>
  <c r="J8704" i="1"/>
  <c r="K8704" i="1" s="1"/>
  <c r="J8705" i="1"/>
  <c r="K8705" i="1" s="1"/>
  <c r="J8706" i="1"/>
  <c r="K8706" i="1" s="1"/>
  <c r="J8707" i="1"/>
  <c r="K8707" i="1" s="1"/>
  <c r="J8708" i="1"/>
  <c r="K8708" i="1" s="1"/>
  <c r="J8709" i="1"/>
  <c r="K8709" i="1" s="1"/>
  <c r="J8710" i="1"/>
  <c r="K8710" i="1" s="1"/>
  <c r="J8711" i="1"/>
  <c r="K8711" i="1" s="1"/>
  <c r="J8712" i="1"/>
  <c r="K8712" i="1" s="1"/>
  <c r="J8713" i="1"/>
  <c r="K8713" i="1" s="1"/>
  <c r="J8714" i="1"/>
  <c r="K8714" i="1" s="1"/>
  <c r="J8715" i="1"/>
  <c r="K8715" i="1" s="1"/>
  <c r="J8716" i="1"/>
  <c r="K8716" i="1" s="1"/>
  <c r="J8717" i="1"/>
  <c r="K8717" i="1" s="1"/>
  <c r="J8718" i="1"/>
  <c r="K8718" i="1" s="1"/>
  <c r="J8719" i="1"/>
  <c r="K8719" i="1" s="1"/>
  <c r="J8720" i="1"/>
  <c r="K8720" i="1" s="1"/>
  <c r="J8721" i="1"/>
  <c r="K8721" i="1" s="1"/>
  <c r="J8722" i="1"/>
  <c r="K8722" i="1" s="1"/>
  <c r="J8723" i="1"/>
  <c r="K8723" i="1" s="1"/>
  <c r="J8724" i="1"/>
  <c r="K8724" i="1" s="1"/>
  <c r="J8725" i="1"/>
  <c r="K8725" i="1" s="1"/>
  <c r="J8726" i="1"/>
  <c r="K8726" i="1" s="1"/>
  <c r="J8727" i="1"/>
  <c r="K8727" i="1" s="1"/>
  <c r="J8728" i="1"/>
  <c r="K8728" i="1" s="1"/>
  <c r="J8729" i="1"/>
  <c r="K8729" i="1" s="1"/>
  <c r="J8730" i="1"/>
  <c r="K8730" i="1" s="1"/>
  <c r="J8731" i="1"/>
  <c r="K8731" i="1" s="1"/>
  <c r="J8732" i="1"/>
  <c r="K8732" i="1" s="1"/>
  <c r="J8733" i="1"/>
  <c r="K8733" i="1" s="1"/>
  <c r="J8734" i="1"/>
  <c r="K8734" i="1" s="1"/>
  <c r="J8735" i="1"/>
  <c r="K8735" i="1" s="1"/>
  <c r="J8736" i="1"/>
  <c r="K8736" i="1" s="1"/>
  <c r="J8737" i="1"/>
  <c r="K8737" i="1" s="1"/>
  <c r="J8738" i="1"/>
  <c r="K8738" i="1" s="1"/>
  <c r="J8739" i="1"/>
  <c r="K8739" i="1" s="1"/>
  <c r="J8740" i="1"/>
  <c r="K8740" i="1" s="1"/>
  <c r="J8741" i="1"/>
  <c r="K8741" i="1" s="1"/>
  <c r="J8742" i="1"/>
  <c r="K8742" i="1" s="1"/>
  <c r="J8743" i="1"/>
  <c r="K8743" i="1" s="1"/>
  <c r="J8744" i="1"/>
  <c r="K8744" i="1" s="1"/>
  <c r="J8745" i="1"/>
  <c r="K8745" i="1" s="1"/>
  <c r="J8746" i="1"/>
  <c r="K8746" i="1" s="1"/>
  <c r="J8747" i="1"/>
  <c r="K8747" i="1" s="1"/>
  <c r="J8748" i="1"/>
  <c r="K8748" i="1" s="1"/>
  <c r="J8749" i="1"/>
  <c r="K8749" i="1" s="1"/>
  <c r="J8750" i="1"/>
  <c r="K8750" i="1" s="1"/>
  <c r="J8751" i="1"/>
  <c r="K8751" i="1" s="1"/>
  <c r="J8752" i="1"/>
  <c r="K8752" i="1" s="1"/>
  <c r="J8753" i="1"/>
  <c r="K8753" i="1" s="1"/>
  <c r="J8754" i="1"/>
  <c r="K8754" i="1" s="1"/>
  <c r="J8755" i="1"/>
  <c r="K8755" i="1" s="1"/>
  <c r="J8756" i="1"/>
  <c r="K8756" i="1" s="1"/>
  <c r="J8757" i="1"/>
  <c r="K8757" i="1" s="1"/>
  <c r="J8758" i="1"/>
  <c r="K8758" i="1" s="1"/>
  <c r="J8759" i="1"/>
  <c r="K8759" i="1" s="1"/>
  <c r="J8760" i="1"/>
  <c r="K8760" i="1" s="1"/>
  <c r="J8761" i="1"/>
  <c r="K8761" i="1" s="1"/>
  <c r="J8762" i="1"/>
  <c r="K8762" i="1" s="1"/>
  <c r="J8763" i="1"/>
  <c r="K8763" i="1" s="1"/>
  <c r="J8764" i="1"/>
  <c r="K8764" i="1" s="1"/>
  <c r="J8765" i="1"/>
  <c r="K8765" i="1" s="1"/>
  <c r="J8766" i="1"/>
  <c r="K8766" i="1" s="1"/>
  <c r="J8767" i="1"/>
  <c r="K8767" i="1" s="1"/>
  <c r="J8768" i="1"/>
  <c r="K8768" i="1" s="1"/>
  <c r="J8769" i="1"/>
  <c r="K8769" i="1" s="1"/>
  <c r="J8770" i="1"/>
  <c r="K8770" i="1" s="1"/>
  <c r="J8771" i="1"/>
  <c r="K8771" i="1" s="1"/>
  <c r="J8772" i="1"/>
  <c r="K8772" i="1" s="1"/>
  <c r="J8773" i="1"/>
  <c r="K8773" i="1" s="1"/>
  <c r="J8774" i="1"/>
  <c r="K8774" i="1" s="1"/>
  <c r="J8775" i="1"/>
  <c r="K8775" i="1" s="1"/>
  <c r="J8776" i="1"/>
  <c r="K8776" i="1" s="1"/>
  <c r="J8777" i="1"/>
  <c r="K8777" i="1" s="1"/>
  <c r="J8778" i="1"/>
  <c r="K8778" i="1" s="1"/>
  <c r="J8779" i="1"/>
  <c r="K8779" i="1" s="1"/>
  <c r="J8780" i="1"/>
  <c r="K8780" i="1" s="1"/>
  <c r="J8781" i="1"/>
  <c r="K8781" i="1" s="1"/>
  <c r="J8782" i="1"/>
  <c r="K8782" i="1" s="1"/>
  <c r="J8783" i="1"/>
  <c r="K8783" i="1" s="1"/>
  <c r="J8784" i="1"/>
  <c r="K8784" i="1" s="1"/>
  <c r="J8785" i="1"/>
  <c r="K8785" i="1" s="1"/>
  <c r="J8786" i="1"/>
  <c r="K8786" i="1" s="1"/>
  <c r="J8787" i="1"/>
  <c r="K8787" i="1" s="1"/>
  <c r="J8788" i="1"/>
  <c r="K8788" i="1" s="1"/>
  <c r="J8789" i="1"/>
  <c r="K8789" i="1" s="1"/>
  <c r="J8790" i="1"/>
  <c r="K8790" i="1" s="1"/>
  <c r="J8791" i="1"/>
  <c r="K8791" i="1" s="1"/>
  <c r="J8792" i="1"/>
  <c r="K8792" i="1" s="1"/>
  <c r="J8793" i="1"/>
  <c r="K8793" i="1" s="1"/>
  <c r="J8794" i="1"/>
  <c r="K8794" i="1" s="1"/>
  <c r="J8795" i="1"/>
  <c r="K8795" i="1" s="1"/>
  <c r="J8796" i="1"/>
  <c r="K8796" i="1" s="1"/>
  <c r="J8797" i="1"/>
  <c r="K8797" i="1" s="1"/>
  <c r="J8798" i="1"/>
  <c r="K8798" i="1" s="1"/>
  <c r="J8799" i="1"/>
  <c r="K8799" i="1" s="1"/>
  <c r="J8800" i="1"/>
  <c r="K8800" i="1" s="1"/>
  <c r="J8801" i="1"/>
  <c r="K8801" i="1" s="1"/>
  <c r="J8802" i="1"/>
  <c r="K8802" i="1" s="1"/>
  <c r="J8803" i="1"/>
  <c r="K8803" i="1" s="1"/>
  <c r="J8804" i="1"/>
  <c r="K8804" i="1" s="1"/>
  <c r="J8805" i="1"/>
  <c r="K8805" i="1" s="1"/>
  <c r="J8806" i="1"/>
  <c r="K8806" i="1" s="1"/>
  <c r="J8807" i="1"/>
  <c r="K8807" i="1" s="1"/>
  <c r="J8808" i="1"/>
  <c r="K8808" i="1" s="1"/>
  <c r="J8809" i="1"/>
  <c r="K8809" i="1" s="1"/>
  <c r="J8810" i="1"/>
  <c r="K8810" i="1" s="1"/>
  <c r="J8811" i="1"/>
  <c r="K8811" i="1" s="1"/>
  <c r="J8812" i="1"/>
  <c r="K8812" i="1" s="1"/>
  <c r="J8813" i="1"/>
  <c r="K8813" i="1" s="1"/>
  <c r="J8814" i="1"/>
  <c r="K8814" i="1" s="1"/>
  <c r="J8815" i="1"/>
  <c r="K8815" i="1" s="1"/>
  <c r="J8816" i="1"/>
  <c r="K8816" i="1" s="1"/>
  <c r="J8817" i="1"/>
  <c r="K8817" i="1" s="1"/>
  <c r="J8818" i="1"/>
  <c r="K8818" i="1" s="1"/>
  <c r="J8819" i="1"/>
  <c r="K8819" i="1" s="1"/>
  <c r="J8820" i="1"/>
  <c r="K8820" i="1" s="1"/>
  <c r="J8821" i="1"/>
  <c r="K8821" i="1" s="1"/>
  <c r="J8822" i="1"/>
  <c r="K8822" i="1" s="1"/>
  <c r="J8823" i="1"/>
  <c r="K8823" i="1" s="1"/>
  <c r="J8824" i="1"/>
  <c r="K8824" i="1" s="1"/>
  <c r="J8825" i="1"/>
  <c r="K8825" i="1" s="1"/>
  <c r="J8826" i="1"/>
  <c r="K8826" i="1" s="1"/>
  <c r="J8827" i="1"/>
  <c r="K8827" i="1" s="1"/>
  <c r="J8828" i="1"/>
  <c r="K8828" i="1" s="1"/>
  <c r="J8829" i="1"/>
  <c r="K8829" i="1" s="1"/>
  <c r="J8830" i="1"/>
  <c r="K8830" i="1" s="1"/>
  <c r="J8831" i="1"/>
  <c r="K8831" i="1" s="1"/>
  <c r="J8832" i="1"/>
  <c r="K8832" i="1" s="1"/>
  <c r="J8833" i="1"/>
  <c r="K8833" i="1" s="1"/>
  <c r="J8834" i="1"/>
  <c r="K8834" i="1" s="1"/>
  <c r="J8835" i="1"/>
  <c r="K8835" i="1" s="1"/>
  <c r="J8836" i="1"/>
  <c r="K8836" i="1" s="1"/>
  <c r="J8837" i="1"/>
  <c r="K8837" i="1" s="1"/>
  <c r="J8838" i="1"/>
  <c r="K8838" i="1" s="1"/>
  <c r="J8839" i="1"/>
  <c r="K8839" i="1" s="1"/>
  <c r="J8840" i="1"/>
  <c r="K8840" i="1" s="1"/>
  <c r="J8841" i="1"/>
  <c r="K8841" i="1" s="1"/>
  <c r="J8842" i="1"/>
  <c r="K8842" i="1" s="1"/>
  <c r="J8843" i="1"/>
  <c r="K8843" i="1" s="1"/>
  <c r="J8844" i="1"/>
  <c r="K8844" i="1" s="1"/>
  <c r="J8845" i="1"/>
  <c r="K8845" i="1" s="1"/>
  <c r="J8846" i="1"/>
  <c r="K8846" i="1" s="1"/>
  <c r="J8847" i="1"/>
  <c r="K8847" i="1" s="1"/>
  <c r="J8848" i="1"/>
  <c r="K8848" i="1" s="1"/>
  <c r="J8849" i="1"/>
  <c r="K8849" i="1" s="1"/>
  <c r="J8850" i="1"/>
  <c r="K8850" i="1" s="1"/>
  <c r="J8851" i="1"/>
  <c r="K8851" i="1" s="1"/>
  <c r="J8852" i="1"/>
  <c r="K8852" i="1" s="1"/>
  <c r="J8853" i="1"/>
  <c r="K8853" i="1" s="1"/>
  <c r="J8854" i="1"/>
  <c r="K8854" i="1" s="1"/>
  <c r="J8855" i="1"/>
  <c r="K8855" i="1" s="1"/>
  <c r="J8856" i="1"/>
  <c r="K8856" i="1" s="1"/>
  <c r="J8857" i="1"/>
  <c r="K8857" i="1" s="1"/>
  <c r="J8858" i="1"/>
  <c r="K8858" i="1" s="1"/>
  <c r="J8859" i="1"/>
  <c r="K8859" i="1" s="1"/>
  <c r="J8860" i="1"/>
  <c r="K8860" i="1" s="1"/>
  <c r="J8861" i="1"/>
  <c r="K8861" i="1" s="1"/>
  <c r="J8862" i="1"/>
  <c r="K8862" i="1" s="1"/>
  <c r="J8863" i="1"/>
  <c r="K8863" i="1" s="1"/>
  <c r="J8864" i="1"/>
  <c r="K8864" i="1" s="1"/>
  <c r="J8865" i="1"/>
  <c r="K8865" i="1" s="1"/>
  <c r="J8866" i="1"/>
  <c r="K8866" i="1" s="1"/>
  <c r="J8867" i="1"/>
  <c r="K8867" i="1" s="1"/>
  <c r="J8868" i="1"/>
  <c r="K8868" i="1" s="1"/>
  <c r="J8869" i="1"/>
  <c r="K8869" i="1" s="1"/>
  <c r="J8870" i="1"/>
  <c r="K8870" i="1" s="1"/>
  <c r="J8871" i="1"/>
  <c r="K8871" i="1" s="1"/>
  <c r="J8872" i="1"/>
  <c r="K8872" i="1" s="1"/>
  <c r="J8873" i="1"/>
  <c r="K8873" i="1" s="1"/>
  <c r="J8874" i="1"/>
  <c r="K8874" i="1" s="1"/>
  <c r="J8875" i="1"/>
  <c r="K8875" i="1" s="1"/>
  <c r="J8876" i="1"/>
  <c r="K8876" i="1" s="1"/>
  <c r="J8877" i="1"/>
  <c r="K8877" i="1" s="1"/>
  <c r="J8878" i="1"/>
  <c r="K8878" i="1" s="1"/>
  <c r="J8879" i="1"/>
  <c r="K8879" i="1" s="1"/>
  <c r="J8880" i="1"/>
  <c r="K8880" i="1" s="1"/>
  <c r="J8881" i="1"/>
  <c r="K8881" i="1" s="1"/>
  <c r="J8882" i="1"/>
  <c r="K8882" i="1" s="1"/>
  <c r="J8883" i="1"/>
  <c r="K8883" i="1" s="1"/>
  <c r="J8884" i="1"/>
  <c r="K8884" i="1" s="1"/>
  <c r="J8885" i="1"/>
  <c r="K8885" i="1" s="1"/>
  <c r="J8886" i="1"/>
  <c r="K8886" i="1" s="1"/>
  <c r="J8887" i="1"/>
  <c r="K8887" i="1" s="1"/>
  <c r="J8888" i="1"/>
  <c r="K8888" i="1" s="1"/>
  <c r="J8889" i="1"/>
  <c r="K8889" i="1" s="1"/>
  <c r="J8890" i="1"/>
  <c r="K8890" i="1" s="1"/>
  <c r="J8891" i="1"/>
  <c r="K8891" i="1" s="1"/>
  <c r="J8892" i="1"/>
  <c r="K8892" i="1" s="1"/>
  <c r="J8893" i="1"/>
  <c r="K8893" i="1" s="1"/>
  <c r="J8894" i="1"/>
  <c r="K8894" i="1" s="1"/>
  <c r="J8895" i="1"/>
  <c r="K8895" i="1" s="1"/>
  <c r="J8896" i="1"/>
  <c r="K8896" i="1" s="1"/>
  <c r="J8897" i="1"/>
  <c r="K8897" i="1" s="1"/>
  <c r="J8898" i="1"/>
  <c r="K8898" i="1" s="1"/>
  <c r="J8899" i="1"/>
  <c r="K8899" i="1" s="1"/>
  <c r="J8900" i="1"/>
  <c r="K8900" i="1" s="1"/>
  <c r="J8901" i="1"/>
  <c r="K8901" i="1" s="1"/>
  <c r="J8902" i="1"/>
  <c r="K8902" i="1" s="1"/>
  <c r="J8903" i="1"/>
  <c r="K8903" i="1" s="1"/>
  <c r="J8904" i="1"/>
  <c r="K8904" i="1" s="1"/>
  <c r="J8905" i="1"/>
  <c r="K8905" i="1" s="1"/>
  <c r="J8906" i="1"/>
  <c r="K8906" i="1" s="1"/>
  <c r="J8907" i="1"/>
  <c r="K8907" i="1" s="1"/>
  <c r="J8908" i="1"/>
  <c r="K8908" i="1" s="1"/>
  <c r="J8909" i="1"/>
  <c r="K8909" i="1" s="1"/>
  <c r="J8910" i="1"/>
  <c r="K8910" i="1" s="1"/>
  <c r="J8911" i="1"/>
  <c r="K8911" i="1" s="1"/>
  <c r="J8912" i="1"/>
  <c r="K8912" i="1" s="1"/>
  <c r="J8913" i="1"/>
  <c r="K8913" i="1" s="1"/>
  <c r="J8914" i="1"/>
  <c r="K8914" i="1" s="1"/>
  <c r="J8915" i="1"/>
  <c r="K8915" i="1" s="1"/>
  <c r="J8916" i="1"/>
  <c r="K8916" i="1" s="1"/>
  <c r="J8917" i="1"/>
  <c r="K8917" i="1" s="1"/>
  <c r="J8918" i="1"/>
  <c r="K8918" i="1" s="1"/>
  <c r="J8919" i="1"/>
  <c r="K8919" i="1" s="1"/>
  <c r="J8920" i="1"/>
  <c r="K8920" i="1" s="1"/>
  <c r="J8921" i="1"/>
  <c r="K8921" i="1" s="1"/>
  <c r="J8922" i="1"/>
  <c r="K8922" i="1" s="1"/>
  <c r="J8923" i="1"/>
  <c r="K8923" i="1" s="1"/>
  <c r="J8924" i="1"/>
  <c r="K8924" i="1" s="1"/>
  <c r="J8925" i="1"/>
  <c r="K8925" i="1" s="1"/>
  <c r="J8926" i="1"/>
  <c r="K8926" i="1" s="1"/>
  <c r="J8927" i="1"/>
  <c r="K8927" i="1" s="1"/>
  <c r="J8928" i="1"/>
  <c r="K8928" i="1" s="1"/>
  <c r="J8929" i="1"/>
  <c r="K8929" i="1" s="1"/>
  <c r="J8930" i="1"/>
  <c r="K8930" i="1" s="1"/>
  <c r="J8931" i="1"/>
  <c r="K8931" i="1" s="1"/>
  <c r="J8932" i="1"/>
  <c r="K8932" i="1" s="1"/>
  <c r="J8933" i="1"/>
  <c r="K8933" i="1" s="1"/>
  <c r="J8934" i="1"/>
  <c r="K8934" i="1" s="1"/>
  <c r="J8935" i="1"/>
  <c r="K8935" i="1" s="1"/>
  <c r="J8936" i="1"/>
  <c r="K8936" i="1" s="1"/>
  <c r="J8937" i="1"/>
  <c r="K8937" i="1" s="1"/>
  <c r="J8938" i="1"/>
  <c r="K8938" i="1" s="1"/>
  <c r="J8939" i="1"/>
  <c r="K8939" i="1" s="1"/>
  <c r="J8940" i="1"/>
  <c r="K8940" i="1" s="1"/>
  <c r="J8941" i="1"/>
  <c r="K8941" i="1" s="1"/>
  <c r="J8942" i="1"/>
  <c r="K8942" i="1" s="1"/>
  <c r="J8943" i="1"/>
  <c r="K8943" i="1" s="1"/>
  <c r="J8944" i="1"/>
  <c r="K8944" i="1" s="1"/>
  <c r="J8945" i="1"/>
  <c r="K8945" i="1" s="1"/>
  <c r="J8946" i="1"/>
  <c r="K8946" i="1" s="1"/>
  <c r="J8947" i="1"/>
  <c r="K8947" i="1" s="1"/>
  <c r="J8948" i="1"/>
  <c r="K8948" i="1" s="1"/>
  <c r="J8949" i="1"/>
  <c r="K8949" i="1" s="1"/>
  <c r="J8950" i="1"/>
  <c r="K8950" i="1" s="1"/>
  <c r="J8951" i="1"/>
  <c r="K8951" i="1" s="1"/>
  <c r="J8952" i="1"/>
  <c r="K8952" i="1" s="1"/>
  <c r="J8953" i="1"/>
  <c r="K8953" i="1" s="1"/>
  <c r="J8954" i="1"/>
  <c r="K8954" i="1" s="1"/>
  <c r="J8955" i="1"/>
  <c r="K8955" i="1" s="1"/>
  <c r="J8956" i="1"/>
  <c r="K8956" i="1" s="1"/>
  <c r="J8957" i="1"/>
  <c r="K8957" i="1" s="1"/>
  <c r="J8958" i="1"/>
  <c r="K8958" i="1" s="1"/>
  <c r="J8959" i="1"/>
  <c r="K8959" i="1" s="1"/>
  <c r="J8960" i="1"/>
  <c r="K8960" i="1" s="1"/>
  <c r="J8961" i="1"/>
  <c r="K8961" i="1" s="1"/>
  <c r="J8962" i="1"/>
  <c r="K8962" i="1" s="1"/>
  <c r="J8963" i="1"/>
  <c r="K8963" i="1" s="1"/>
  <c r="J8964" i="1"/>
  <c r="K8964" i="1" s="1"/>
  <c r="J8965" i="1"/>
  <c r="K8965" i="1" s="1"/>
  <c r="J8966" i="1"/>
  <c r="K8966" i="1" s="1"/>
  <c r="J8967" i="1"/>
  <c r="K8967" i="1" s="1"/>
  <c r="J8968" i="1"/>
  <c r="K8968" i="1" s="1"/>
  <c r="J8969" i="1"/>
  <c r="K8969" i="1" s="1"/>
  <c r="J8970" i="1"/>
  <c r="K8970" i="1" s="1"/>
  <c r="J8971" i="1"/>
  <c r="K8971" i="1" s="1"/>
  <c r="J8972" i="1"/>
  <c r="K8972" i="1" s="1"/>
  <c r="J8973" i="1"/>
  <c r="K8973" i="1" s="1"/>
  <c r="J8974" i="1"/>
  <c r="K8974" i="1" s="1"/>
  <c r="J8975" i="1"/>
  <c r="K8975" i="1" s="1"/>
  <c r="J8976" i="1"/>
  <c r="K8976" i="1" s="1"/>
  <c r="J8977" i="1"/>
  <c r="K8977" i="1" s="1"/>
  <c r="J8978" i="1"/>
  <c r="K8978" i="1" s="1"/>
  <c r="J8979" i="1"/>
  <c r="K8979" i="1" s="1"/>
  <c r="J8980" i="1"/>
  <c r="K8980" i="1" s="1"/>
  <c r="J8981" i="1"/>
  <c r="K8981" i="1" s="1"/>
  <c r="J8982" i="1"/>
  <c r="K8982" i="1" s="1"/>
  <c r="J8983" i="1"/>
  <c r="K8983" i="1" s="1"/>
  <c r="J8984" i="1"/>
  <c r="K8984" i="1" s="1"/>
  <c r="J8985" i="1"/>
  <c r="K8985" i="1" s="1"/>
  <c r="J8986" i="1"/>
  <c r="K8986" i="1" s="1"/>
  <c r="J8987" i="1"/>
  <c r="K8987" i="1" s="1"/>
  <c r="J8988" i="1"/>
  <c r="K8988" i="1" s="1"/>
  <c r="J8989" i="1"/>
  <c r="K8989" i="1" s="1"/>
  <c r="J8990" i="1"/>
  <c r="K8990" i="1" s="1"/>
  <c r="J8991" i="1"/>
  <c r="K8991" i="1" s="1"/>
  <c r="J8992" i="1"/>
  <c r="K8992" i="1" s="1"/>
  <c r="J8993" i="1"/>
  <c r="K8993" i="1" s="1"/>
  <c r="J8994" i="1"/>
  <c r="K8994" i="1" s="1"/>
  <c r="J8995" i="1"/>
  <c r="K8995" i="1" s="1"/>
  <c r="J8996" i="1"/>
  <c r="K8996" i="1" s="1"/>
  <c r="J8997" i="1"/>
  <c r="K8997" i="1" s="1"/>
  <c r="J8998" i="1"/>
  <c r="K8998" i="1" s="1"/>
  <c r="J8999" i="1"/>
  <c r="K8999" i="1" s="1"/>
  <c r="J9000" i="1"/>
  <c r="K9000" i="1" s="1"/>
  <c r="J9001" i="1"/>
  <c r="K9001" i="1" s="1"/>
  <c r="J9002" i="1"/>
  <c r="K9002" i="1" s="1"/>
  <c r="J9003" i="1"/>
  <c r="K9003" i="1" s="1"/>
  <c r="J9004" i="1"/>
  <c r="K9004" i="1" s="1"/>
  <c r="J9005" i="1"/>
  <c r="K9005" i="1" s="1"/>
  <c r="J9006" i="1"/>
  <c r="K9006" i="1" s="1"/>
  <c r="J9007" i="1"/>
  <c r="K9007" i="1" s="1"/>
  <c r="J9008" i="1"/>
  <c r="K9008" i="1" s="1"/>
  <c r="J9009" i="1"/>
  <c r="K9009" i="1" s="1"/>
  <c r="J9010" i="1"/>
  <c r="K9010" i="1" s="1"/>
  <c r="J9011" i="1"/>
  <c r="K9011" i="1" s="1"/>
  <c r="J9012" i="1"/>
  <c r="K9012" i="1" s="1"/>
  <c r="J9013" i="1"/>
  <c r="K9013" i="1" s="1"/>
  <c r="J9014" i="1"/>
  <c r="K9014" i="1" s="1"/>
  <c r="J9015" i="1"/>
  <c r="K9015" i="1" s="1"/>
  <c r="J9016" i="1"/>
  <c r="K9016" i="1" s="1"/>
  <c r="J9017" i="1"/>
  <c r="K9017" i="1" s="1"/>
  <c r="J9018" i="1"/>
  <c r="K9018" i="1" s="1"/>
  <c r="J9019" i="1"/>
  <c r="K9019" i="1" s="1"/>
  <c r="J9020" i="1"/>
  <c r="K9020" i="1" s="1"/>
  <c r="J9021" i="1"/>
  <c r="K9021" i="1" s="1"/>
  <c r="J9022" i="1"/>
  <c r="K9022" i="1" s="1"/>
  <c r="J9023" i="1"/>
  <c r="K9023" i="1" s="1"/>
  <c r="J9024" i="1"/>
  <c r="K9024" i="1" s="1"/>
  <c r="J9025" i="1"/>
  <c r="K9025" i="1" s="1"/>
  <c r="J9026" i="1"/>
  <c r="K9026" i="1" s="1"/>
  <c r="J9027" i="1"/>
  <c r="K9027" i="1" s="1"/>
  <c r="J9028" i="1"/>
  <c r="K9028" i="1" s="1"/>
  <c r="J9029" i="1"/>
  <c r="K9029" i="1" s="1"/>
  <c r="J9030" i="1"/>
  <c r="K9030" i="1" s="1"/>
  <c r="J9031" i="1"/>
  <c r="K9031" i="1" s="1"/>
  <c r="J9032" i="1"/>
  <c r="K9032" i="1" s="1"/>
  <c r="J9033" i="1"/>
  <c r="K9033" i="1" s="1"/>
  <c r="J9034" i="1"/>
  <c r="K9034" i="1" s="1"/>
  <c r="J9035" i="1"/>
  <c r="K9035" i="1" s="1"/>
  <c r="J9036" i="1"/>
  <c r="K9036" i="1" s="1"/>
  <c r="J9037" i="1"/>
  <c r="K9037" i="1" s="1"/>
  <c r="J9038" i="1"/>
  <c r="K9038" i="1" s="1"/>
  <c r="J9039" i="1"/>
  <c r="K9039" i="1" s="1"/>
  <c r="J9040" i="1"/>
  <c r="K9040" i="1" s="1"/>
  <c r="J9041" i="1"/>
  <c r="K9041" i="1" s="1"/>
  <c r="J9042" i="1"/>
  <c r="K9042" i="1" s="1"/>
  <c r="J9043" i="1"/>
  <c r="K9043" i="1" s="1"/>
  <c r="J9044" i="1"/>
  <c r="K9044" i="1" s="1"/>
  <c r="J9045" i="1"/>
  <c r="K9045" i="1" s="1"/>
  <c r="J9046" i="1"/>
  <c r="K9046" i="1" s="1"/>
  <c r="J9047" i="1"/>
  <c r="K9047" i="1" s="1"/>
  <c r="J9048" i="1"/>
  <c r="K9048" i="1" s="1"/>
  <c r="J9049" i="1"/>
  <c r="K9049" i="1" s="1"/>
  <c r="J9050" i="1"/>
  <c r="K9050" i="1" s="1"/>
  <c r="J9051" i="1"/>
  <c r="K9051" i="1" s="1"/>
  <c r="J9052" i="1"/>
  <c r="K9052" i="1" s="1"/>
  <c r="J9053" i="1"/>
  <c r="K9053" i="1" s="1"/>
  <c r="J9054" i="1"/>
  <c r="K9054" i="1" s="1"/>
  <c r="J9055" i="1"/>
  <c r="K9055" i="1" s="1"/>
  <c r="J9056" i="1"/>
  <c r="K9056" i="1" s="1"/>
  <c r="J9057" i="1"/>
  <c r="K9057" i="1" s="1"/>
  <c r="J9058" i="1"/>
  <c r="K9058" i="1" s="1"/>
  <c r="J9059" i="1"/>
  <c r="K9059" i="1" s="1"/>
  <c r="J9060" i="1"/>
  <c r="K9060" i="1" s="1"/>
  <c r="J9061" i="1"/>
  <c r="K9061" i="1" s="1"/>
  <c r="J9062" i="1"/>
  <c r="K9062" i="1" s="1"/>
  <c r="J9063" i="1"/>
  <c r="K9063" i="1" s="1"/>
  <c r="J9064" i="1"/>
  <c r="K9064" i="1" s="1"/>
  <c r="J9065" i="1"/>
  <c r="K9065" i="1" s="1"/>
  <c r="J9066" i="1"/>
  <c r="K9066" i="1" s="1"/>
  <c r="J9067" i="1"/>
  <c r="K9067" i="1" s="1"/>
  <c r="J9068" i="1"/>
  <c r="K9068" i="1" s="1"/>
  <c r="J9069" i="1"/>
  <c r="K9069" i="1" s="1"/>
  <c r="J9070" i="1"/>
  <c r="K9070" i="1" s="1"/>
  <c r="J9071" i="1"/>
  <c r="K9071" i="1" s="1"/>
  <c r="J9072" i="1"/>
  <c r="K9072" i="1" s="1"/>
  <c r="J9073" i="1"/>
  <c r="K9073" i="1" s="1"/>
  <c r="J9074" i="1"/>
  <c r="K9074" i="1" s="1"/>
  <c r="J9075" i="1"/>
  <c r="K9075" i="1" s="1"/>
  <c r="J9076" i="1"/>
  <c r="K9076" i="1" s="1"/>
  <c r="J9077" i="1"/>
  <c r="K9077" i="1" s="1"/>
  <c r="J9078" i="1"/>
  <c r="K9078" i="1" s="1"/>
  <c r="J9079" i="1"/>
  <c r="K9079" i="1" s="1"/>
  <c r="J9080" i="1"/>
  <c r="K9080" i="1" s="1"/>
  <c r="J9081" i="1"/>
  <c r="K9081" i="1" s="1"/>
  <c r="J9082" i="1"/>
  <c r="K9082" i="1" s="1"/>
  <c r="J9083" i="1"/>
  <c r="K9083" i="1" s="1"/>
  <c r="J9084" i="1"/>
  <c r="K9084" i="1" s="1"/>
  <c r="J9085" i="1"/>
  <c r="K9085" i="1" s="1"/>
  <c r="J9086" i="1"/>
  <c r="K9086" i="1" s="1"/>
  <c r="J9087" i="1"/>
  <c r="K9087" i="1" s="1"/>
  <c r="J9088" i="1"/>
  <c r="K9088" i="1" s="1"/>
  <c r="J9089" i="1"/>
  <c r="K9089" i="1" s="1"/>
  <c r="J9090" i="1"/>
  <c r="K9090" i="1" s="1"/>
  <c r="J9091" i="1"/>
  <c r="K9091" i="1" s="1"/>
  <c r="J9092" i="1"/>
  <c r="K9092" i="1" s="1"/>
  <c r="J9093" i="1"/>
  <c r="K9093" i="1" s="1"/>
  <c r="J9094" i="1"/>
  <c r="K9094" i="1" s="1"/>
  <c r="J9095" i="1"/>
  <c r="K9095" i="1" s="1"/>
  <c r="J9096" i="1"/>
  <c r="K9096" i="1" s="1"/>
  <c r="J9097" i="1"/>
  <c r="K9097" i="1" s="1"/>
  <c r="J9098" i="1"/>
  <c r="K9098" i="1" s="1"/>
  <c r="J9099" i="1"/>
  <c r="K9099" i="1" s="1"/>
  <c r="J9100" i="1"/>
  <c r="K9100" i="1" s="1"/>
  <c r="J9101" i="1"/>
  <c r="K9101" i="1" s="1"/>
  <c r="J9102" i="1"/>
  <c r="K9102" i="1" s="1"/>
  <c r="J9103" i="1"/>
  <c r="K9103" i="1" s="1"/>
  <c r="J9104" i="1"/>
  <c r="K9104" i="1" s="1"/>
  <c r="J9105" i="1"/>
  <c r="K9105" i="1" s="1"/>
  <c r="J9106" i="1"/>
  <c r="K9106" i="1" s="1"/>
  <c r="J9107" i="1"/>
  <c r="K9107" i="1" s="1"/>
  <c r="J9108" i="1"/>
  <c r="K9108" i="1" s="1"/>
  <c r="J9109" i="1"/>
  <c r="K9109" i="1" s="1"/>
  <c r="J9110" i="1"/>
  <c r="K9110" i="1" s="1"/>
  <c r="J9111" i="1"/>
  <c r="K9111" i="1" s="1"/>
  <c r="J9112" i="1"/>
  <c r="K9112" i="1" s="1"/>
  <c r="J9113" i="1"/>
  <c r="K9113" i="1" s="1"/>
  <c r="J9114" i="1"/>
  <c r="K9114" i="1" s="1"/>
  <c r="J9115" i="1"/>
  <c r="K9115" i="1" s="1"/>
  <c r="J9116" i="1"/>
  <c r="K9116" i="1" s="1"/>
  <c r="J9117" i="1"/>
  <c r="K9117" i="1" s="1"/>
  <c r="J9118" i="1"/>
  <c r="K9118" i="1" s="1"/>
  <c r="J9119" i="1"/>
  <c r="K9119" i="1" s="1"/>
  <c r="J9120" i="1"/>
  <c r="K9120" i="1" s="1"/>
  <c r="J9121" i="1"/>
  <c r="K9121" i="1" s="1"/>
  <c r="J9122" i="1"/>
  <c r="K9122" i="1" s="1"/>
  <c r="J9123" i="1"/>
  <c r="K9123" i="1" s="1"/>
  <c r="J9124" i="1"/>
  <c r="K9124" i="1" s="1"/>
  <c r="J9125" i="1"/>
  <c r="K9125" i="1" s="1"/>
  <c r="J9126" i="1"/>
  <c r="K9126" i="1" s="1"/>
  <c r="J9127" i="1"/>
  <c r="K9127" i="1" s="1"/>
  <c r="J9128" i="1"/>
  <c r="K9128" i="1" s="1"/>
  <c r="J9129" i="1"/>
  <c r="K9129" i="1" s="1"/>
  <c r="J9130" i="1"/>
  <c r="K9130" i="1" s="1"/>
  <c r="J9131" i="1"/>
  <c r="K9131" i="1" s="1"/>
  <c r="J9132" i="1"/>
  <c r="K9132" i="1" s="1"/>
  <c r="J9133" i="1"/>
  <c r="K9133" i="1" s="1"/>
  <c r="J9134" i="1"/>
  <c r="K9134" i="1" s="1"/>
  <c r="J9135" i="1"/>
  <c r="K9135" i="1" s="1"/>
  <c r="J9136" i="1"/>
  <c r="K9136" i="1" s="1"/>
  <c r="J9137" i="1"/>
  <c r="K9137" i="1" s="1"/>
  <c r="J9138" i="1"/>
  <c r="K9138" i="1" s="1"/>
  <c r="J9139" i="1"/>
  <c r="K9139" i="1" s="1"/>
  <c r="J9140" i="1"/>
  <c r="K9140" i="1" s="1"/>
  <c r="J9141" i="1"/>
  <c r="K9141" i="1" s="1"/>
  <c r="J9142" i="1"/>
  <c r="K9142" i="1" s="1"/>
  <c r="J9143" i="1"/>
  <c r="K9143" i="1" s="1"/>
  <c r="J9144" i="1"/>
  <c r="K9144" i="1" s="1"/>
  <c r="J9145" i="1"/>
  <c r="K9145" i="1" s="1"/>
  <c r="J9146" i="1"/>
  <c r="K9146" i="1" s="1"/>
  <c r="J9147" i="1"/>
  <c r="K9147" i="1" s="1"/>
  <c r="J9148" i="1"/>
  <c r="K9148" i="1" s="1"/>
  <c r="J9149" i="1"/>
  <c r="K9149" i="1" s="1"/>
  <c r="J9150" i="1"/>
  <c r="K9150" i="1" s="1"/>
  <c r="J9151" i="1"/>
  <c r="K9151" i="1" s="1"/>
  <c r="J9152" i="1"/>
  <c r="K9152" i="1" s="1"/>
  <c r="J9153" i="1"/>
  <c r="K9153" i="1" s="1"/>
  <c r="J9154" i="1"/>
  <c r="K9154" i="1" s="1"/>
  <c r="J9155" i="1"/>
  <c r="K9155" i="1" s="1"/>
  <c r="J9156" i="1"/>
  <c r="K9156" i="1" s="1"/>
  <c r="J9157" i="1"/>
  <c r="K9157" i="1" s="1"/>
  <c r="J9158" i="1"/>
  <c r="K9158" i="1" s="1"/>
  <c r="J9159" i="1"/>
  <c r="K9159" i="1" s="1"/>
  <c r="J9160" i="1"/>
  <c r="K9160" i="1" s="1"/>
  <c r="J9161" i="1"/>
  <c r="K9161" i="1" s="1"/>
  <c r="J9162" i="1"/>
  <c r="K9162" i="1" s="1"/>
  <c r="J9163" i="1"/>
  <c r="K9163" i="1" s="1"/>
  <c r="J9164" i="1"/>
  <c r="K9164" i="1" s="1"/>
  <c r="J9165" i="1"/>
  <c r="K9165" i="1" s="1"/>
  <c r="J9166" i="1"/>
  <c r="K9166" i="1" s="1"/>
  <c r="J9167" i="1"/>
  <c r="K9167" i="1" s="1"/>
  <c r="J9168" i="1"/>
  <c r="K9168" i="1" s="1"/>
  <c r="J9169" i="1"/>
  <c r="K9169" i="1" s="1"/>
  <c r="J9170" i="1"/>
  <c r="K9170" i="1" s="1"/>
  <c r="J9171" i="1"/>
  <c r="K9171" i="1" s="1"/>
  <c r="J9172" i="1"/>
  <c r="K9172" i="1" s="1"/>
  <c r="J9173" i="1"/>
  <c r="K9173" i="1" s="1"/>
  <c r="J9174" i="1"/>
  <c r="K9174" i="1" s="1"/>
  <c r="J9175" i="1"/>
  <c r="K9175" i="1" s="1"/>
  <c r="J9176" i="1"/>
  <c r="K9176" i="1" s="1"/>
  <c r="J9177" i="1"/>
  <c r="K9177" i="1" s="1"/>
  <c r="J9178" i="1"/>
  <c r="K9178" i="1" s="1"/>
  <c r="J9179" i="1"/>
  <c r="K9179" i="1" s="1"/>
  <c r="J9180" i="1"/>
  <c r="K9180" i="1" s="1"/>
  <c r="J9181" i="1"/>
  <c r="K9181" i="1" s="1"/>
  <c r="J9182" i="1"/>
  <c r="K9182" i="1" s="1"/>
  <c r="J9183" i="1"/>
  <c r="K9183" i="1" s="1"/>
  <c r="J9184" i="1"/>
  <c r="K9184" i="1" s="1"/>
  <c r="J9185" i="1"/>
  <c r="K9185" i="1" s="1"/>
  <c r="J9186" i="1"/>
  <c r="K9186" i="1" s="1"/>
  <c r="J9187" i="1"/>
  <c r="K9187" i="1" s="1"/>
  <c r="J9188" i="1"/>
  <c r="K9188" i="1" s="1"/>
  <c r="J9189" i="1"/>
  <c r="K9189" i="1" s="1"/>
  <c r="J9190" i="1"/>
  <c r="K9190" i="1" s="1"/>
  <c r="J9191" i="1"/>
  <c r="K9191" i="1" s="1"/>
  <c r="J9192" i="1"/>
  <c r="K9192" i="1" s="1"/>
  <c r="J9193" i="1"/>
  <c r="K9193" i="1" s="1"/>
  <c r="J9194" i="1"/>
  <c r="K9194" i="1" s="1"/>
  <c r="J9195" i="1"/>
  <c r="K9195" i="1" s="1"/>
  <c r="J9196" i="1"/>
  <c r="K9196" i="1" s="1"/>
  <c r="J9197" i="1"/>
  <c r="K9197" i="1" s="1"/>
  <c r="J9198" i="1"/>
  <c r="K9198" i="1" s="1"/>
  <c r="J9199" i="1"/>
  <c r="K9199" i="1" s="1"/>
  <c r="J9200" i="1"/>
  <c r="K9200" i="1" s="1"/>
  <c r="J9201" i="1"/>
  <c r="K9201" i="1" s="1"/>
  <c r="J9202" i="1"/>
  <c r="K9202" i="1" s="1"/>
  <c r="J9203" i="1"/>
  <c r="K9203" i="1" s="1"/>
  <c r="J9204" i="1"/>
  <c r="K9204" i="1" s="1"/>
  <c r="J9205" i="1"/>
  <c r="K9205" i="1" s="1"/>
  <c r="J9206" i="1"/>
  <c r="K9206" i="1" s="1"/>
  <c r="J9207" i="1"/>
  <c r="K9207" i="1" s="1"/>
  <c r="J9208" i="1"/>
  <c r="K9208" i="1" s="1"/>
  <c r="J9209" i="1"/>
  <c r="K9209" i="1" s="1"/>
  <c r="J9210" i="1"/>
  <c r="K9210" i="1" s="1"/>
  <c r="J9211" i="1"/>
  <c r="K9211" i="1" s="1"/>
  <c r="J9212" i="1"/>
  <c r="K9212" i="1" s="1"/>
  <c r="J9213" i="1"/>
  <c r="K9213" i="1" s="1"/>
  <c r="J9214" i="1"/>
  <c r="K9214" i="1" s="1"/>
  <c r="J9215" i="1"/>
  <c r="K9215" i="1" s="1"/>
  <c r="J9216" i="1"/>
  <c r="K9216" i="1" s="1"/>
  <c r="J9217" i="1"/>
  <c r="K9217" i="1" s="1"/>
  <c r="J9218" i="1"/>
  <c r="K9218" i="1" s="1"/>
  <c r="J9219" i="1"/>
  <c r="K9219" i="1" s="1"/>
  <c r="J9220" i="1"/>
  <c r="K9220" i="1" s="1"/>
  <c r="J9221" i="1"/>
  <c r="K9221" i="1" s="1"/>
  <c r="J9222" i="1"/>
  <c r="K9222" i="1" s="1"/>
  <c r="J9223" i="1"/>
  <c r="K9223" i="1" s="1"/>
  <c r="J9224" i="1"/>
  <c r="K9224" i="1" s="1"/>
  <c r="J9225" i="1"/>
  <c r="K9225" i="1" s="1"/>
  <c r="J9226" i="1"/>
  <c r="K9226" i="1" s="1"/>
  <c r="J9227" i="1"/>
  <c r="K9227" i="1" s="1"/>
  <c r="J9228" i="1"/>
  <c r="K9228" i="1" s="1"/>
  <c r="J9229" i="1"/>
  <c r="K9229" i="1" s="1"/>
  <c r="J9230" i="1"/>
  <c r="K9230" i="1" s="1"/>
  <c r="J9231" i="1"/>
  <c r="K9231" i="1" s="1"/>
  <c r="J9232" i="1"/>
  <c r="K9232" i="1" s="1"/>
  <c r="J9233" i="1"/>
  <c r="K9233" i="1" s="1"/>
  <c r="J9234" i="1"/>
  <c r="K9234" i="1" s="1"/>
  <c r="J9235" i="1"/>
  <c r="K9235" i="1" s="1"/>
  <c r="J9236" i="1"/>
  <c r="K9236" i="1" s="1"/>
  <c r="J9237" i="1"/>
  <c r="K9237" i="1" s="1"/>
  <c r="J9238" i="1"/>
  <c r="K9238" i="1" s="1"/>
  <c r="J9239" i="1"/>
  <c r="K9239" i="1" s="1"/>
  <c r="J9240" i="1"/>
  <c r="K9240" i="1" s="1"/>
  <c r="J9241" i="1"/>
  <c r="K9241" i="1" s="1"/>
  <c r="J9242" i="1"/>
  <c r="K9242" i="1" s="1"/>
  <c r="J9243" i="1"/>
  <c r="K9243" i="1" s="1"/>
  <c r="J9244" i="1"/>
  <c r="K9244" i="1" s="1"/>
  <c r="J9245" i="1"/>
  <c r="K9245" i="1" s="1"/>
  <c r="J9246" i="1"/>
  <c r="K9246" i="1" s="1"/>
  <c r="J9247" i="1"/>
  <c r="K9247" i="1" s="1"/>
  <c r="J9248" i="1"/>
  <c r="K9248" i="1" s="1"/>
  <c r="J9249" i="1"/>
  <c r="K9249" i="1" s="1"/>
  <c r="J9250" i="1"/>
  <c r="K9250" i="1" s="1"/>
  <c r="J9251" i="1"/>
  <c r="K9251" i="1" s="1"/>
  <c r="J9252" i="1"/>
  <c r="K9252" i="1" s="1"/>
  <c r="J9253" i="1"/>
  <c r="K9253" i="1" s="1"/>
  <c r="J9254" i="1"/>
  <c r="K9254" i="1" s="1"/>
  <c r="J9255" i="1"/>
  <c r="K9255" i="1" s="1"/>
  <c r="J9256" i="1"/>
  <c r="K9256" i="1" s="1"/>
  <c r="J9257" i="1"/>
  <c r="K9257" i="1" s="1"/>
  <c r="J9258" i="1"/>
  <c r="K9258" i="1" s="1"/>
  <c r="J9259" i="1"/>
  <c r="K9259" i="1" s="1"/>
  <c r="J9260" i="1"/>
  <c r="K9260" i="1" s="1"/>
  <c r="J9261" i="1"/>
  <c r="K9261" i="1" s="1"/>
  <c r="J9262" i="1"/>
  <c r="K9262" i="1" s="1"/>
  <c r="J9263" i="1"/>
  <c r="K9263" i="1" s="1"/>
  <c r="J9264" i="1"/>
  <c r="K9264" i="1" s="1"/>
  <c r="J9265" i="1"/>
  <c r="K9265" i="1" s="1"/>
  <c r="J9266" i="1"/>
  <c r="K9266" i="1" s="1"/>
  <c r="J9267" i="1"/>
  <c r="K9267" i="1" s="1"/>
  <c r="J9268" i="1"/>
  <c r="K9268" i="1" s="1"/>
  <c r="J9269" i="1"/>
  <c r="K9269" i="1" s="1"/>
  <c r="J9270" i="1"/>
  <c r="K9270" i="1" s="1"/>
  <c r="J9271" i="1"/>
  <c r="K9271" i="1" s="1"/>
  <c r="J9272" i="1"/>
  <c r="K9272" i="1" s="1"/>
  <c r="J9273" i="1"/>
  <c r="K9273" i="1" s="1"/>
  <c r="J9274" i="1"/>
  <c r="K9274" i="1" s="1"/>
  <c r="J9275" i="1"/>
  <c r="K9275" i="1" s="1"/>
  <c r="J9276" i="1"/>
  <c r="K9276" i="1" s="1"/>
  <c r="J9277" i="1"/>
  <c r="K9277" i="1" s="1"/>
  <c r="J9278" i="1"/>
  <c r="K9278" i="1" s="1"/>
  <c r="J9279" i="1"/>
  <c r="K9279" i="1" s="1"/>
  <c r="J9280" i="1"/>
  <c r="K9280" i="1" s="1"/>
  <c r="J9281" i="1"/>
  <c r="K9281" i="1" s="1"/>
  <c r="J9282" i="1"/>
  <c r="K9282" i="1" s="1"/>
  <c r="J9283" i="1"/>
  <c r="K9283" i="1" s="1"/>
  <c r="J9284" i="1"/>
  <c r="K9284" i="1" s="1"/>
  <c r="J9285" i="1"/>
  <c r="K9285" i="1" s="1"/>
  <c r="J9286" i="1"/>
  <c r="K9286" i="1" s="1"/>
  <c r="J9287" i="1"/>
  <c r="K9287" i="1" s="1"/>
  <c r="J9288" i="1"/>
  <c r="K9288" i="1" s="1"/>
  <c r="J9289" i="1"/>
  <c r="K9289" i="1" s="1"/>
  <c r="J9290" i="1"/>
  <c r="K9290" i="1" s="1"/>
  <c r="J9291" i="1"/>
  <c r="K9291" i="1" s="1"/>
  <c r="J9292" i="1"/>
  <c r="K9292" i="1" s="1"/>
  <c r="J9293" i="1"/>
  <c r="K9293" i="1" s="1"/>
  <c r="J9294" i="1"/>
  <c r="K9294" i="1" s="1"/>
  <c r="J9295" i="1"/>
  <c r="K9295" i="1" s="1"/>
  <c r="J9296" i="1"/>
  <c r="K9296" i="1" s="1"/>
  <c r="J9297" i="1"/>
  <c r="K9297" i="1" s="1"/>
  <c r="J9298" i="1"/>
  <c r="K9298" i="1" s="1"/>
  <c r="J9299" i="1"/>
  <c r="K9299" i="1" s="1"/>
  <c r="J9300" i="1"/>
  <c r="K9300" i="1" s="1"/>
  <c r="J9301" i="1"/>
  <c r="K9301" i="1" s="1"/>
  <c r="J9302" i="1"/>
  <c r="K9302" i="1" s="1"/>
  <c r="J9303" i="1"/>
  <c r="K9303" i="1" s="1"/>
  <c r="J9304" i="1"/>
  <c r="K9304" i="1" s="1"/>
  <c r="J9305" i="1"/>
  <c r="K9305" i="1" s="1"/>
  <c r="J9306" i="1"/>
  <c r="K9306" i="1" s="1"/>
  <c r="J9307" i="1"/>
  <c r="K9307" i="1" s="1"/>
  <c r="J9308" i="1"/>
  <c r="K9308" i="1" s="1"/>
  <c r="J9309" i="1"/>
  <c r="K9309" i="1" s="1"/>
  <c r="J9310" i="1"/>
  <c r="K9310" i="1" s="1"/>
  <c r="J9311" i="1"/>
  <c r="K9311" i="1" s="1"/>
  <c r="J9312" i="1"/>
  <c r="K9312" i="1" s="1"/>
  <c r="J9313" i="1"/>
  <c r="K9313" i="1" s="1"/>
  <c r="J9314" i="1"/>
  <c r="K9314" i="1" s="1"/>
  <c r="J9315" i="1"/>
  <c r="K9315" i="1" s="1"/>
  <c r="J9316" i="1"/>
  <c r="K9316" i="1" s="1"/>
  <c r="J9317" i="1"/>
  <c r="K9317" i="1" s="1"/>
  <c r="J9318" i="1"/>
  <c r="K9318" i="1" s="1"/>
  <c r="J9319" i="1"/>
  <c r="K9319" i="1" s="1"/>
  <c r="J9320" i="1"/>
  <c r="K9320" i="1" s="1"/>
  <c r="J9321" i="1"/>
  <c r="K9321" i="1" s="1"/>
  <c r="J9322" i="1"/>
  <c r="K9322" i="1" s="1"/>
  <c r="J9323" i="1"/>
  <c r="K9323" i="1" s="1"/>
  <c r="J9324" i="1"/>
  <c r="K9324" i="1" s="1"/>
  <c r="J9325" i="1"/>
  <c r="K9325" i="1" s="1"/>
  <c r="J9326" i="1"/>
  <c r="K9326" i="1" s="1"/>
  <c r="J9327" i="1"/>
  <c r="K9327" i="1" s="1"/>
  <c r="J9328" i="1"/>
  <c r="K9328" i="1" s="1"/>
  <c r="J9329" i="1"/>
  <c r="K9329" i="1" s="1"/>
  <c r="J9330" i="1"/>
  <c r="K9330" i="1" s="1"/>
  <c r="J9331" i="1"/>
  <c r="K9331" i="1" s="1"/>
  <c r="J9332" i="1"/>
  <c r="K9332" i="1" s="1"/>
  <c r="J9333" i="1"/>
  <c r="K9333" i="1" s="1"/>
  <c r="J9334" i="1"/>
  <c r="K9334" i="1" s="1"/>
  <c r="J9335" i="1"/>
  <c r="K9335" i="1" s="1"/>
  <c r="J9336" i="1"/>
  <c r="K9336" i="1" s="1"/>
  <c r="J9337" i="1"/>
  <c r="K9337" i="1" s="1"/>
  <c r="J9338" i="1"/>
  <c r="K9338" i="1" s="1"/>
  <c r="J9339" i="1"/>
  <c r="K9339" i="1" s="1"/>
  <c r="J9340" i="1"/>
  <c r="K9340" i="1" s="1"/>
  <c r="J9341" i="1"/>
  <c r="K9341" i="1" s="1"/>
  <c r="J9342" i="1"/>
  <c r="K9342" i="1" s="1"/>
  <c r="J9343" i="1"/>
  <c r="K9343" i="1" s="1"/>
  <c r="J9344" i="1"/>
  <c r="K9344" i="1" s="1"/>
  <c r="J9345" i="1"/>
  <c r="K9345" i="1" s="1"/>
  <c r="J9346" i="1"/>
  <c r="K9346" i="1" s="1"/>
  <c r="J9347" i="1"/>
  <c r="K9347" i="1" s="1"/>
  <c r="J9348" i="1"/>
  <c r="K9348" i="1" s="1"/>
  <c r="J9349" i="1"/>
  <c r="K9349" i="1" s="1"/>
  <c r="J9350" i="1"/>
  <c r="K9350" i="1" s="1"/>
  <c r="J9351" i="1"/>
  <c r="K9351" i="1" s="1"/>
  <c r="J9352" i="1"/>
  <c r="K9352" i="1" s="1"/>
  <c r="J9353" i="1"/>
  <c r="K9353" i="1" s="1"/>
  <c r="J9354" i="1"/>
  <c r="K9354" i="1" s="1"/>
  <c r="J9355" i="1"/>
  <c r="K9355" i="1" s="1"/>
  <c r="J9356" i="1"/>
  <c r="K9356" i="1" s="1"/>
  <c r="J9357" i="1"/>
  <c r="K9357" i="1" s="1"/>
  <c r="J9358" i="1"/>
  <c r="K9358" i="1" s="1"/>
  <c r="J9359" i="1"/>
  <c r="K9359" i="1" s="1"/>
  <c r="J9360" i="1"/>
  <c r="K9360" i="1" s="1"/>
  <c r="J9361" i="1"/>
  <c r="K9361" i="1" s="1"/>
  <c r="J9362" i="1"/>
  <c r="K9362" i="1" s="1"/>
  <c r="J9363" i="1"/>
  <c r="K9363" i="1" s="1"/>
  <c r="J9364" i="1"/>
  <c r="K9364" i="1" s="1"/>
  <c r="J9365" i="1"/>
  <c r="K9365" i="1" s="1"/>
  <c r="J9366" i="1"/>
  <c r="K9366" i="1" s="1"/>
  <c r="J9367" i="1"/>
  <c r="K9367" i="1" s="1"/>
  <c r="J9368" i="1"/>
  <c r="K9368" i="1" s="1"/>
  <c r="J9369" i="1"/>
  <c r="K9369" i="1" s="1"/>
  <c r="J9370" i="1"/>
  <c r="K9370" i="1" s="1"/>
  <c r="J9371" i="1"/>
  <c r="K9371" i="1" s="1"/>
  <c r="J9372" i="1"/>
  <c r="K9372" i="1" s="1"/>
  <c r="J9373" i="1"/>
  <c r="K9373" i="1" s="1"/>
  <c r="J9374" i="1"/>
  <c r="K9374" i="1" s="1"/>
  <c r="J9375" i="1"/>
  <c r="K9375" i="1" s="1"/>
  <c r="J9376" i="1"/>
  <c r="K9376" i="1" s="1"/>
  <c r="J9377" i="1"/>
  <c r="K9377" i="1" s="1"/>
  <c r="J9378" i="1"/>
  <c r="K9378" i="1" s="1"/>
  <c r="J9379" i="1"/>
  <c r="K9379" i="1" s="1"/>
  <c r="J9380" i="1"/>
  <c r="K9380" i="1" s="1"/>
  <c r="J9381" i="1"/>
  <c r="K9381" i="1" s="1"/>
  <c r="J9382" i="1"/>
  <c r="K9382" i="1" s="1"/>
  <c r="J9383" i="1"/>
  <c r="K9383" i="1" s="1"/>
  <c r="J9384" i="1"/>
  <c r="K9384" i="1" s="1"/>
  <c r="J9385" i="1"/>
  <c r="K9385" i="1" s="1"/>
  <c r="J9386" i="1"/>
  <c r="K9386" i="1" s="1"/>
  <c r="J9387" i="1"/>
  <c r="K9387" i="1" s="1"/>
  <c r="J9388" i="1"/>
  <c r="K9388" i="1" s="1"/>
  <c r="J9389" i="1"/>
  <c r="K9389" i="1" s="1"/>
  <c r="J9390" i="1"/>
  <c r="K9390" i="1" s="1"/>
  <c r="J9391" i="1"/>
  <c r="K9391" i="1" s="1"/>
  <c r="J9392" i="1"/>
  <c r="K9392" i="1" s="1"/>
  <c r="J9393" i="1"/>
  <c r="K9393" i="1" s="1"/>
  <c r="J9394" i="1"/>
  <c r="K9394" i="1" s="1"/>
  <c r="J9395" i="1"/>
  <c r="K9395" i="1" s="1"/>
  <c r="J9396" i="1"/>
  <c r="K9396" i="1" s="1"/>
  <c r="J9397" i="1"/>
  <c r="K9397" i="1" s="1"/>
  <c r="J9398" i="1"/>
  <c r="K9398" i="1" s="1"/>
  <c r="J9399" i="1"/>
  <c r="K9399" i="1" s="1"/>
  <c r="J9400" i="1"/>
  <c r="K9400" i="1" s="1"/>
  <c r="J9401" i="1"/>
  <c r="K9401" i="1" s="1"/>
  <c r="J9402" i="1"/>
  <c r="K9402" i="1" s="1"/>
  <c r="J9403" i="1"/>
  <c r="K9403" i="1" s="1"/>
  <c r="J9404" i="1"/>
  <c r="K9404" i="1" s="1"/>
  <c r="J9405" i="1"/>
  <c r="K9405" i="1" s="1"/>
  <c r="J9406" i="1"/>
  <c r="K9406" i="1" s="1"/>
  <c r="J9407" i="1"/>
  <c r="K9407" i="1" s="1"/>
  <c r="J9408" i="1"/>
  <c r="K9408" i="1" s="1"/>
  <c r="J9409" i="1"/>
  <c r="K9409" i="1" s="1"/>
  <c r="J9410" i="1"/>
  <c r="K9410" i="1" s="1"/>
  <c r="J9411" i="1"/>
  <c r="K9411" i="1" s="1"/>
  <c r="J9412" i="1"/>
  <c r="K9412" i="1" s="1"/>
  <c r="J9413" i="1"/>
  <c r="K9413" i="1" s="1"/>
  <c r="J9414" i="1"/>
  <c r="K9414" i="1" s="1"/>
  <c r="J9415" i="1"/>
  <c r="K9415" i="1" s="1"/>
  <c r="J9416" i="1"/>
  <c r="K9416" i="1" s="1"/>
  <c r="J9417" i="1"/>
  <c r="K9417" i="1" s="1"/>
  <c r="J9418" i="1"/>
  <c r="K9418" i="1" s="1"/>
  <c r="J9419" i="1"/>
  <c r="K9419" i="1" s="1"/>
  <c r="J9420" i="1"/>
  <c r="K9420" i="1" s="1"/>
  <c r="J9421" i="1"/>
  <c r="K9421" i="1" s="1"/>
  <c r="J9422" i="1"/>
  <c r="K9422" i="1" s="1"/>
  <c r="J9423" i="1"/>
  <c r="K9423" i="1" s="1"/>
  <c r="J9424" i="1"/>
  <c r="K9424" i="1" s="1"/>
  <c r="J9425" i="1"/>
  <c r="K9425" i="1" s="1"/>
  <c r="J9426" i="1"/>
  <c r="K9426" i="1" s="1"/>
  <c r="J9427" i="1"/>
  <c r="K9427" i="1" s="1"/>
  <c r="J9428" i="1"/>
  <c r="K9428" i="1" s="1"/>
  <c r="J9429" i="1"/>
  <c r="K9429" i="1" s="1"/>
  <c r="J9430" i="1"/>
  <c r="K9430" i="1" s="1"/>
  <c r="J9431" i="1"/>
  <c r="K9431" i="1" s="1"/>
  <c r="J9432" i="1"/>
  <c r="K9432" i="1" s="1"/>
  <c r="J9433" i="1"/>
  <c r="K9433" i="1" s="1"/>
  <c r="J9434" i="1"/>
  <c r="K9434" i="1" s="1"/>
  <c r="J9435" i="1"/>
  <c r="K9435" i="1" s="1"/>
  <c r="J9436" i="1"/>
  <c r="K9436" i="1" s="1"/>
  <c r="J9437" i="1"/>
  <c r="K9437" i="1" s="1"/>
  <c r="J9438" i="1"/>
  <c r="K9438" i="1" s="1"/>
  <c r="J9439" i="1"/>
  <c r="K9439" i="1" s="1"/>
  <c r="J9440" i="1"/>
  <c r="K9440" i="1" s="1"/>
  <c r="J9441" i="1"/>
  <c r="K9441" i="1" s="1"/>
  <c r="J9442" i="1"/>
  <c r="K9442" i="1" s="1"/>
  <c r="J9443" i="1"/>
  <c r="K9443" i="1" s="1"/>
  <c r="J9444" i="1"/>
  <c r="K9444" i="1" s="1"/>
  <c r="J9445" i="1"/>
  <c r="K9445" i="1" s="1"/>
  <c r="J9446" i="1"/>
  <c r="K9446" i="1" s="1"/>
  <c r="J9447" i="1"/>
  <c r="K9447" i="1" s="1"/>
  <c r="J9448" i="1"/>
  <c r="K9448" i="1" s="1"/>
  <c r="J9449" i="1"/>
  <c r="K9449" i="1" s="1"/>
  <c r="J9450" i="1"/>
  <c r="K9450" i="1" s="1"/>
  <c r="J9451" i="1"/>
  <c r="K9451" i="1" s="1"/>
  <c r="J9452" i="1"/>
  <c r="K9452" i="1" s="1"/>
  <c r="J9453" i="1"/>
  <c r="K9453" i="1" s="1"/>
  <c r="J9454" i="1"/>
  <c r="K9454" i="1" s="1"/>
  <c r="J9455" i="1"/>
  <c r="K9455" i="1" s="1"/>
  <c r="J9456" i="1"/>
  <c r="K9456" i="1" s="1"/>
  <c r="J9457" i="1"/>
  <c r="K9457" i="1" s="1"/>
  <c r="J9458" i="1"/>
  <c r="K9458" i="1" s="1"/>
  <c r="J9459" i="1"/>
  <c r="K9459" i="1" s="1"/>
  <c r="J9460" i="1"/>
  <c r="K9460" i="1" s="1"/>
  <c r="J9461" i="1"/>
  <c r="K9461" i="1" s="1"/>
  <c r="J9462" i="1"/>
  <c r="K9462" i="1" s="1"/>
  <c r="J9463" i="1"/>
  <c r="K9463" i="1" s="1"/>
  <c r="J9464" i="1"/>
  <c r="K9464" i="1" s="1"/>
  <c r="J9465" i="1"/>
  <c r="K9465" i="1" s="1"/>
  <c r="J9466" i="1"/>
  <c r="K9466" i="1" s="1"/>
  <c r="J9467" i="1"/>
  <c r="K9467" i="1" s="1"/>
  <c r="J9468" i="1"/>
  <c r="K9468" i="1" s="1"/>
  <c r="J9469" i="1"/>
  <c r="K9469" i="1" s="1"/>
  <c r="J9470" i="1"/>
  <c r="K9470" i="1" s="1"/>
  <c r="J9471" i="1"/>
  <c r="K9471" i="1" s="1"/>
  <c r="J9472" i="1"/>
  <c r="K9472" i="1" s="1"/>
  <c r="J9473" i="1"/>
  <c r="K9473" i="1" s="1"/>
  <c r="J9474" i="1"/>
  <c r="K9474" i="1" s="1"/>
  <c r="J9475" i="1"/>
  <c r="K9475" i="1" s="1"/>
  <c r="J9476" i="1"/>
  <c r="K9476" i="1" s="1"/>
  <c r="J9477" i="1"/>
  <c r="K9477" i="1" s="1"/>
  <c r="J9478" i="1"/>
  <c r="K9478" i="1" s="1"/>
  <c r="J9479" i="1"/>
  <c r="K9479" i="1" s="1"/>
  <c r="J9480" i="1"/>
  <c r="K9480" i="1" s="1"/>
  <c r="J9481" i="1"/>
  <c r="K9481" i="1" s="1"/>
  <c r="J9482" i="1"/>
  <c r="K9482" i="1" s="1"/>
  <c r="J9483" i="1"/>
  <c r="K9483" i="1" s="1"/>
  <c r="J9484" i="1"/>
  <c r="K9484" i="1" s="1"/>
  <c r="J9485" i="1"/>
  <c r="K9485" i="1" s="1"/>
  <c r="J9486" i="1"/>
  <c r="K9486" i="1" s="1"/>
  <c r="J9487" i="1"/>
  <c r="K9487" i="1" s="1"/>
  <c r="J9488" i="1"/>
  <c r="K9488" i="1" s="1"/>
  <c r="J9489" i="1"/>
  <c r="K9489" i="1" s="1"/>
  <c r="J9490" i="1"/>
  <c r="K9490" i="1" s="1"/>
  <c r="J9491" i="1"/>
  <c r="K9491" i="1" s="1"/>
  <c r="J9492" i="1"/>
  <c r="K9492" i="1" s="1"/>
  <c r="J9493" i="1"/>
  <c r="K9493" i="1" s="1"/>
  <c r="J9494" i="1"/>
  <c r="K9494" i="1" s="1"/>
  <c r="J9495" i="1"/>
  <c r="K9495" i="1" s="1"/>
  <c r="J9496" i="1"/>
  <c r="K9496" i="1" s="1"/>
  <c r="J9497" i="1"/>
  <c r="K9497" i="1" s="1"/>
  <c r="J9498" i="1"/>
  <c r="K9498" i="1" s="1"/>
  <c r="J9499" i="1"/>
  <c r="K9499" i="1" s="1"/>
  <c r="J9500" i="1"/>
  <c r="K9500" i="1" s="1"/>
  <c r="J9501" i="1"/>
  <c r="K9501" i="1" s="1"/>
  <c r="J9502" i="1"/>
  <c r="K9502" i="1" s="1"/>
  <c r="J9503" i="1"/>
  <c r="K9503" i="1" s="1"/>
  <c r="J9504" i="1"/>
  <c r="K9504" i="1" s="1"/>
  <c r="J9505" i="1"/>
  <c r="K9505" i="1" s="1"/>
  <c r="J9506" i="1"/>
  <c r="K9506" i="1" s="1"/>
  <c r="J9507" i="1"/>
  <c r="K9507" i="1" s="1"/>
  <c r="J9508" i="1"/>
  <c r="K9508" i="1" s="1"/>
  <c r="J9509" i="1"/>
  <c r="K9509" i="1" s="1"/>
  <c r="J9510" i="1"/>
  <c r="K9510" i="1" s="1"/>
  <c r="J9511" i="1"/>
  <c r="K9511" i="1" s="1"/>
  <c r="J9512" i="1"/>
  <c r="K9512" i="1" s="1"/>
  <c r="J9513" i="1"/>
  <c r="K9513" i="1" s="1"/>
  <c r="J9514" i="1"/>
  <c r="K9514" i="1" s="1"/>
  <c r="J9515" i="1"/>
  <c r="K9515" i="1" s="1"/>
  <c r="J9516" i="1"/>
  <c r="K9516" i="1" s="1"/>
  <c r="J9517" i="1"/>
  <c r="K9517" i="1" s="1"/>
  <c r="J9518" i="1"/>
  <c r="K9518" i="1" s="1"/>
  <c r="J9519" i="1"/>
  <c r="K9519" i="1" s="1"/>
  <c r="J9520" i="1"/>
  <c r="K9520" i="1" s="1"/>
  <c r="J9521" i="1"/>
  <c r="K9521" i="1" s="1"/>
  <c r="J9522" i="1"/>
  <c r="K9522" i="1" s="1"/>
  <c r="J9523" i="1"/>
  <c r="K9523" i="1" s="1"/>
  <c r="J9524" i="1"/>
  <c r="K9524" i="1" s="1"/>
  <c r="J9525" i="1"/>
  <c r="K9525" i="1" s="1"/>
  <c r="J9526" i="1"/>
  <c r="K9526" i="1" s="1"/>
  <c r="J9527" i="1"/>
  <c r="K9527" i="1" s="1"/>
  <c r="J9528" i="1"/>
  <c r="K9528" i="1" s="1"/>
  <c r="J9529" i="1"/>
  <c r="K9529" i="1" s="1"/>
  <c r="J9530" i="1"/>
  <c r="K9530" i="1" s="1"/>
  <c r="J9531" i="1"/>
  <c r="K9531" i="1" s="1"/>
  <c r="J9532" i="1"/>
  <c r="K9532" i="1" s="1"/>
  <c r="J9533" i="1"/>
  <c r="K9533" i="1" s="1"/>
  <c r="J9534" i="1"/>
  <c r="K9534" i="1" s="1"/>
  <c r="J9535" i="1"/>
  <c r="K9535" i="1" s="1"/>
  <c r="J9536" i="1"/>
  <c r="K9536" i="1" s="1"/>
  <c r="J9537" i="1"/>
  <c r="K9537" i="1" s="1"/>
  <c r="J9538" i="1"/>
  <c r="K9538" i="1" s="1"/>
  <c r="J9539" i="1"/>
  <c r="K9539" i="1" s="1"/>
  <c r="J9540" i="1"/>
  <c r="K9540" i="1" s="1"/>
  <c r="J9541" i="1"/>
  <c r="K9541" i="1" s="1"/>
  <c r="J9542" i="1"/>
  <c r="K9542" i="1" s="1"/>
  <c r="J9543" i="1"/>
  <c r="K9543" i="1" s="1"/>
  <c r="J9544" i="1"/>
  <c r="K9544" i="1" s="1"/>
  <c r="J9545" i="1"/>
  <c r="K9545" i="1" s="1"/>
  <c r="J9546" i="1"/>
  <c r="K9546" i="1" s="1"/>
  <c r="J9547" i="1"/>
  <c r="K9547" i="1" s="1"/>
  <c r="J9548" i="1"/>
  <c r="K9548" i="1" s="1"/>
  <c r="J9549" i="1"/>
  <c r="K9549" i="1" s="1"/>
  <c r="J9550" i="1"/>
  <c r="K9550" i="1" s="1"/>
  <c r="J9551" i="1"/>
  <c r="K9551" i="1" s="1"/>
  <c r="J9552" i="1"/>
  <c r="K9552" i="1" s="1"/>
  <c r="J9553" i="1"/>
  <c r="K9553" i="1" s="1"/>
  <c r="J9554" i="1"/>
  <c r="K9554" i="1" s="1"/>
  <c r="J9555" i="1"/>
  <c r="K9555" i="1" s="1"/>
  <c r="J9556" i="1"/>
  <c r="K9556" i="1" s="1"/>
  <c r="J9557" i="1"/>
  <c r="K9557" i="1" s="1"/>
  <c r="J9558" i="1"/>
  <c r="K9558" i="1" s="1"/>
  <c r="J9559" i="1"/>
  <c r="K9559" i="1" s="1"/>
  <c r="J9560" i="1"/>
  <c r="K9560" i="1" s="1"/>
  <c r="J9561" i="1"/>
  <c r="K9561" i="1" s="1"/>
  <c r="J9562" i="1"/>
  <c r="K9562" i="1" s="1"/>
  <c r="J9563" i="1"/>
  <c r="K9563" i="1" s="1"/>
  <c r="J9564" i="1"/>
  <c r="K9564" i="1" s="1"/>
  <c r="J9565" i="1"/>
  <c r="K9565" i="1" s="1"/>
  <c r="J9566" i="1"/>
  <c r="K9566" i="1" s="1"/>
  <c r="J9567" i="1"/>
  <c r="K9567" i="1" s="1"/>
  <c r="J9568" i="1"/>
  <c r="K9568" i="1" s="1"/>
  <c r="J9569" i="1"/>
  <c r="K9569" i="1" s="1"/>
  <c r="J9570" i="1"/>
  <c r="K9570" i="1" s="1"/>
  <c r="J9571" i="1"/>
  <c r="K9571" i="1" s="1"/>
  <c r="J9572" i="1"/>
  <c r="K9572" i="1" s="1"/>
  <c r="J9573" i="1"/>
  <c r="K9573" i="1" s="1"/>
  <c r="J9574" i="1"/>
  <c r="K9574" i="1" s="1"/>
  <c r="J9575" i="1"/>
  <c r="K9575" i="1" s="1"/>
  <c r="J9576" i="1"/>
  <c r="K9576" i="1" s="1"/>
  <c r="J9577" i="1"/>
  <c r="K9577" i="1" s="1"/>
  <c r="J9578" i="1"/>
  <c r="K9578" i="1" s="1"/>
  <c r="J9579" i="1"/>
  <c r="K9579" i="1" s="1"/>
  <c r="J9580" i="1"/>
  <c r="K9580" i="1" s="1"/>
  <c r="J9581" i="1"/>
  <c r="K9581" i="1" s="1"/>
  <c r="J9582" i="1"/>
  <c r="K9582" i="1" s="1"/>
  <c r="J9583" i="1"/>
  <c r="K9583" i="1" s="1"/>
  <c r="J9584" i="1"/>
  <c r="K9584" i="1" s="1"/>
  <c r="J9585" i="1"/>
  <c r="K9585" i="1" s="1"/>
  <c r="J9586" i="1"/>
  <c r="K9586" i="1" s="1"/>
  <c r="J9587" i="1"/>
  <c r="K9587" i="1" s="1"/>
  <c r="J9588" i="1"/>
  <c r="K9588" i="1" s="1"/>
  <c r="J9589" i="1"/>
  <c r="K9589" i="1" s="1"/>
  <c r="J9590" i="1"/>
  <c r="K9590" i="1" s="1"/>
  <c r="J9591" i="1"/>
  <c r="K9591" i="1" s="1"/>
  <c r="J9592" i="1"/>
  <c r="K9592" i="1" s="1"/>
  <c r="J9593" i="1"/>
  <c r="K9593" i="1" s="1"/>
  <c r="J9594" i="1"/>
  <c r="K9594" i="1" s="1"/>
  <c r="J9595" i="1"/>
  <c r="K9595" i="1" s="1"/>
  <c r="J9596" i="1"/>
  <c r="K9596" i="1" s="1"/>
  <c r="J9597" i="1"/>
  <c r="K9597" i="1" s="1"/>
  <c r="J9598" i="1"/>
  <c r="K9598" i="1" s="1"/>
  <c r="J9599" i="1"/>
  <c r="K9599" i="1" s="1"/>
  <c r="J9600" i="1"/>
  <c r="K9600" i="1" s="1"/>
  <c r="J9601" i="1"/>
  <c r="K9601" i="1" s="1"/>
  <c r="J9602" i="1"/>
  <c r="K9602" i="1" s="1"/>
  <c r="J9603" i="1"/>
  <c r="K9603" i="1" s="1"/>
  <c r="J9604" i="1"/>
  <c r="K9604" i="1" s="1"/>
  <c r="J9605" i="1"/>
  <c r="K9605" i="1" s="1"/>
  <c r="J9606" i="1"/>
  <c r="K9606" i="1" s="1"/>
  <c r="J9607" i="1"/>
  <c r="K9607" i="1" s="1"/>
  <c r="J9608" i="1"/>
  <c r="K9608" i="1" s="1"/>
  <c r="J9609" i="1"/>
  <c r="K9609" i="1" s="1"/>
  <c r="J9610" i="1"/>
  <c r="K9610" i="1" s="1"/>
  <c r="J9611" i="1"/>
  <c r="K9611" i="1" s="1"/>
  <c r="J9612" i="1"/>
  <c r="K9612" i="1" s="1"/>
  <c r="J9613" i="1"/>
  <c r="K9613" i="1" s="1"/>
  <c r="J9614" i="1"/>
  <c r="K9614" i="1" s="1"/>
  <c r="J9615" i="1"/>
  <c r="K9615" i="1" s="1"/>
  <c r="J9616" i="1"/>
  <c r="K9616" i="1" s="1"/>
  <c r="J9617" i="1"/>
  <c r="K9617" i="1" s="1"/>
  <c r="J9618" i="1"/>
  <c r="K9618" i="1" s="1"/>
  <c r="J9619" i="1"/>
  <c r="K9619" i="1" s="1"/>
  <c r="J9620" i="1"/>
  <c r="K9620" i="1" s="1"/>
  <c r="J9621" i="1"/>
  <c r="K9621" i="1" s="1"/>
  <c r="J9622" i="1"/>
  <c r="K9622" i="1" s="1"/>
  <c r="J9623" i="1"/>
  <c r="K9623" i="1" s="1"/>
  <c r="J9624" i="1"/>
  <c r="K9624" i="1" s="1"/>
  <c r="J9625" i="1"/>
  <c r="K9625" i="1" s="1"/>
  <c r="J9626" i="1"/>
  <c r="K9626" i="1" s="1"/>
  <c r="J9627" i="1"/>
  <c r="K9627" i="1" s="1"/>
  <c r="J9628" i="1"/>
  <c r="K9628" i="1" s="1"/>
  <c r="J9629" i="1"/>
  <c r="K9629" i="1" s="1"/>
  <c r="J9630" i="1"/>
  <c r="K9630" i="1" s="1"/>
  <c r="J9631" i="1"/>
  <c r="K9631" i="1" s="1"/>
  <c r="J9632" i="1"/>
  <c r="K9632" i="1" s="1"/>
  <c r="J9633" i="1"/>
  <c r="K9633" i="1" s="1"/>
  <c r="J9634" i="1"/>
  <c r="K9634" i="1" s="1"/>
  <c r="J9635" i="1"/>
  <c r="K9635" i="1" s="1"/>
  <c r="J9636" i="1"/>
  <c r="K9636" i="1" s="1"/>
  <c r="J9637" i="1"/>
  <c r="K9637" i="1" s="1"/>
  <c r="J9638" i="1"/>
  <c r="K9638" i="1" s="1"/>
  <c r="J9639" i="1"/>
  <c r="K9639" i="1" s="1"/>
  <c r="J9640" i="1"/>
  <c r="K9640" i="1" s="1"/>
  <c r="J9641" i="1"/>
  <c r="K9641" i="1" s="1"/>
  <c r="J9642" i="1"/>
  <c r="K9642" i="1" s="1"/>
  <c r="J9643" i="1"/>
  <c r="K9643" i="1" s="1"/>
  <c r="J9644" i="1"/>
  <c r="K9644" i="1" s="1"/>
  <c r="J9645" i="1"/>
  <c r="K9645" i="1" s="1"/>
  <c r="J9646" i="1"/>
  <c r="K9646" i="1" s="1"/>
  <c r="J9647" i="1"/>
  <c r="K9647" i="1" s="1"/>
  <c r="J9648" i="1"/>
  <c r="K9648" i="1" s="1"/>
  <c r="J9649" i="1"/>
  <c r="K9649" i="1" s="1"/>
  <c r="J9650" i="1"/>
  <c r="K9650" i="1" s="1"/>
  <c r="J9651" i="1"/>
  <c r="K9651" i="1" s="1"/>
  <c r="J9652" i="1"/>
  <c r="K9652" i="1" s="1"/>
  <c r="J9653" i="1"/>
  <c r="K9653" i="1" s="1"/>
  <c r="J9654" i="1"/>
  <c r="K9654" i="1" s="1"/>
  <c r="J9655" i="1"/>
  <c r="K9655" i="1" s="1"/>
  <c r="J9656" i="1"/>
  <c r="K9656" i="1" s="1"/>
  <c r="J9657" i="1"/>
  <c r="K9657" i="1" s="1"/>
  <c r="J9658" i="1"/>
  <c r="K9658" i="1" s="1"/>
  <c r="J9659" i="1"/>
  <c r="K9659" i="1" s="1"/>
  <c r="J9660" i="1"/>
  <c r="K9660" i="1" s="1"/>
  <c r="J9661" i="1"/>
  <c r="K9661" i="1" s="1"/>
  <c r="J9662" i="1"/>
  <c r="K9662" i="1" s="1"/>
  <c r="J9663" i="1"/>
  <c r="K9663" i="1" s="1"/>
  <c r="J9664" i="1"/>
  <c r="K9664" i="1" s="1"/>
  <c r="J9665" i="1"/>
  <c r="K9665" i="1" s="1"/>
  <c r="J9666" i="1"/>
  <c r="K9666" i="1" s="1"/>
  <c r="J9667" i="1"/>
  <c r="K9667" i="1" s="1"/>
  <c r="J9668" i="1"/>
  <c r="K9668" i="1" s="1"/>
  <c r="J9669" i="1"/>
  <c r="K9669" i="1" s="1"/>
  <c r="J9670" i="1"/>
  <c r="K9670" i="1" s="1"/>
  <c r="J9671" i="1"/>
  <c r="K9671" i="1" s="1"/>
  <c r="J9672" i="1"/>
  <c r="K9672" i="1" s="1"/>
  <c r="J9673" i="1"/>
  <c r="K9673" i="1" s="1"/>
  <c r="J9674" i="1"/>
  <c r="K9674" i="1" s="1"/>
  <c r="J9675" i="1"/>
  <c r="K9675" i="1" s="1"/>
  <c r="J9676" i="1"/>
  <c r="K9676" i="1" s="1"/>
  <c r="J9677" i="1"/>
  <c r="K9677" i="1" s="1"/>
  <c r="J9678" i="1"/>
  <c r="K9678" i="1" s="1"/>
  <c r="J9679" i="1"/>
  <c r="K9679" i="1" s="1"/>
  <c r="J9680" i="1"/>
  <c r="K9680" i="1" s="1"/>
  <c r="J9681" i="1"/>
  <c r="K9681" i="1" s="1"/>
  <c r="J9682" i="1"/>
  <c r="K9682" i="1" s="1"/>
  <c r="J9683" i="1"/>
  <c r="K9683" i="1" s="1"/>
  <c r="J9684" i="1"/>
  <c r="K9684" i="1" s="1"/>
  <c r="J9685" i="1"/>
  <c r="K9685" i="1" s="1"/>
  <c r="J9686" i="1"/>
  <c r="K9686" i="1" s="1"/>
  <c r="J9687" i="1"/>
  <c r="K9687" i="1" s="1"/>
  <c r="J9688" i="1"/>
  <c r="K9688" i="1" s="1"/>
  <c r="J9689" i="1"/>
  <c r="K9689" i="1" s="1"/>
  <c r="J9690" i="1"/>
  <c r="K9690" i="1" s="1"/>
  <c r="J9691" i="1"/>
  <c r="K9691" i="1" s="1"/>
  <c r="J9692" i="1"/>
  <c r="K9692" i="1" s="1"/>
  <c r="J9693" i="1"/>
  <c r="K9693" i="1" s="1"/>
  <c r="J9694" i="1"/>
  <c r="K9694" i="1" s="1"/>
  <c r="J9695" i="1"/>
  <c r="K9695" i="1" s="1"/>
  <c r="J9696" i="1"/>
  <c r="K9696" i="1" s="1"/>
  <c r="J9697" i="1"/>
  <c r="K9697" i="1" s="1"/>
  <c r="J9698" i="1"/>
  <c r="K9698" i="1" s="1"/>
  <c r="J9699" i="1"/>
  <c r="K9699" i="1" s="1"/>
  <c r="J9700" i="1"/>
  <c r="K9700" i="1" s="1"/>
  <c r="J9701" i="1"/>
  <c r="K9701" i="1" s="1"/>
  <c r="J9702" i="1"/>
  <c r="K9702" i="1" s="1"/>
  <c r="J9703" i="1"/>
  <c r="K9703" i="1" s="1"/>
  <c r="J9704" i="1"/>
  <c r="K9704" i="1" s="1"/>
  <c r="J9705" i="1"/>
  <c r="K9705" i="1" s="1"/>
  <c r="J9706" i="1"/>
  <c r="K9706" i="1" s="1"/>
  <c r="J9707" i="1"/>
  <c r="K9707" i="1" s="1"/>
  <c r="J9708" i="1"/>
  <c r="K9708" i="1" s="1"/>
  <c r="J9709" i="1"/>
  <c r="K9709" i="1" s="1"/>
  <c r="J9710" i="1"/>
  <c r="K9710" i="1" s="1"/>
  <c r="J9711" i="1"/>
  <c r="K9711" i="1" s="1"/>
  <c r="J9712" i="1"/>
  <c r="K9712" i="1" s="1"/>
  <c r="J9713" i="1"/>
  <c r="K9713" i="1" s="1"/>
  <c r="J9714" i="1"/>
  <c r="K9714" i="1" s="1"/>
  <c r="J9715" i="1"/>
  <c r="K9715" i="1" s="1"/>
  <c r="J9716" i="1"/>
  <c r="K9716" i="1" s="1"/>
  <c r="J9717" i="1"/>
  <c r="K9717" i="1" s="1"/>
  <c r="J9718" i="1"/>
  <c r="K9718" i="1" s="1"/>
  <c r="J9719" i="1"/>
  <c r="K9719" i="1" s="1"/>
  <c r="J9720" i="1"/>
  <c r="K9720" i="1" s="1"/>
  <c r="J9721" i="1"/>
  <c r="K9721" i="1" s="1"/>
  <c r="J9722" i="1"/>
  <c r="K9722" i="1" s="1"/>
  <c r="J9723" i="1"/>
  <c r="K9723" i="1" s="1"/>
  <c r="J9724" i="1"/>
  <c r="K9724" i="1" s="1"/>
  <c r="J9725" i="1"/>
  <c r="K9725" i="1" s="1"/>
  <c r="J9726" i="1"/>
  <c r="K9726" i="1" s="1"/>
  <c r="J9727" i="1"/>
  <c r="K9727" i="1" s="1"/>
  <c r="J9728" i="1"/>
  <c r="K9728" i="1" s="1"/>
  <c r="J9729" i="1"/>
  <c r="K9729" i="1" s="1"/>
  <c r="J9730" i="1"/>
  <c r="K9730" i="1" s="1"/>
  <c r="J9731" i="1"/>
  <c r="K9731" i="1" s="1"/>
  <c r="J9732" i="1"/>
  <c r="K9732" i="1" s="1"/>
  <c r="J9733" i="1"/>
  <c r="K9733" i="1" s="1"/>
  <c r="J9734" i="1"/>
  <c r="K9734" i="1" s="1"/>
  <c r="J9735" i="1"/>
  <c r="K9735" i="1" s="1"/>
  <c r="J9736" i="1"/>
  <c r="K9736" i="1" s="1"/>
  <c r="J9737" i="1"/>
  <c r="K9737" i="1" s="1"/>
  <c r="J9738" i="1"/>
  <c r="K9738" i="1" s="1"/>
  <c r="J9739" i="1"/>
  <c r="K9739" i="1" s="1"/>
  <c r="J9740" i="1"/>
  <c r="K9740" i="1" s="1"/>
  <c r="J9741" i="1"/>
  <c r="K9741" i="1" s="1"/>
  <c r="J9742" i="1"/>
  <c r="K9742" i="1" s="1"/>
  <c r="J9743" i="1"/>
  <c r="K9743" i="1" s="1"/>
  <c r="J9744" i="1"/>
  <c r="K9744" i="1" s="1"/>
  <c r="J9745" i="1"/>
  <c r="K9745" i="1" s="1"/>
  <c r="J9746" i="1"/>
  <c r="K9746" i="1" s="1"/>
  <c r="J9747" i="1"/>
  <c r="K9747" i="1" s="1"/>
  <c r="J9748" i="1"/>
  <c r="K9748" i="1" s="1"/>
  <c r="J9749" i="1"/>
  <c r="K9749" i="1" s="1"/>
  <c r="J9750" i="1"/>
  <c r="K9750" i="1" s="1"/>
  <c r="J9751" i="1"/>
  <c r="K9751" i="1" s="1"/>
  <c r="J9752" i="1"/>
  <c r="K9752" i="1" s="1"/>
  <c r="J9753" i="1"/>
  <c r="K9753" i="1" s="1"/>
  <c r="J9754" i="1"/>
  <c r="K9754" i="1" s="1"/>
  <c r="J9755" i="1"/>
  <c r="K9755" i="1" s="1"/>
  <c r="J9756" i="1"/>
  <c r="K9756" i="1" s="1"/>
  <c r="J9757" i="1"/>
  <c r="K9757" i="1" s="1"/>
  <c r="J9758" i="1"/>
  <c r="K9758" i="1" s="1"/>
  <c r="J9759" i="1"/>
  <c r="K9759" i="1" s="1"/>
  <c r="J9760" i="1"/>
  <c r="K9760" i="1" s="1"/>
  <c r="J9761" i="1"/>
  <c r="K9761" i="1" s="1"/>
  <c r="J9762" i="1"/>
  <c r="K9762" i="1" s="1"/>
  <c r="J9763" i="1"/>
  <c r="K9763" i="1" s="1"/>
  <c r="J9764" i="1"/>
  <c r="K9764" i="1" s="1"/>
  <c r="J9765" i="1"/>
  <c r="K9765" i="1" s="1"/>
  <c r="J9766" i="1"/>
  <c r="K9766" i="1" s="1"/>
  <c r="J9767" i="1"/>
  <c r="K9767" i="1" s="1"/>
  <c r="J9768" i="1"/>
  <c r="K9768" i="1" s="1"/>
  <c r="J9769" i="1"/>
  <c r="K9769" i="1" s="1"/>
  <c r="J9770" i="1"/>
  <c r="K9770" i="1" s="1"/>
  <c r="J9771" i="1"/>
  <c r="K9771" i="1" s="1"/>
  <c r="J9772" i="1"/>
  <c r="K9772" i="1" s="1"/>
  <c r="J9773" i="1"/>
  <c r="K9773" i="1" s="1"/>
  <c r="J9774" i="1"/>
  <c r="K9774" i="1" s="1"/>
  <c r="J9775" i="1"/>
  <c r="K9775" i="1" s="1"/>
  <c r="J9776" i="1"/>
  <c r="K9776" i="1" s="1"/>
  <c r="J9777" i="1"/>
  <c r="K9777" i="1" s="1"/>
  <c r="J9778" i="1"/>
  <c r="K9778" i="1" s="1"/>
  <c r="J9779" i="1"/>
  <c r="K9779" i="1" s="1"/>
  <c r="J9780" i="1"/>
  <c r="K9780" i="1" s="1"/>
  <c r="J9781" i="1"/>
  <c r="K9781" i="1" s="1"/>
  <c r="J9782" i="1"/>
  <c r="K9782" i="1" s="1"/>
  <c r="J9783" i="1"/>
  <c r="K9783" i="1" s="1"/>
  <c r="J9784" i="1"/>
  <c r="K9784" i="1" s="1"/>
  <c r="J9785" i="1"/>
  <c r="K9785" i="1" s="1"/>
  <c r="J9786" i="1"/>
  <c r="K9786" i="1" s="1"/>
  <c r="J9787" i="1"/>
  <c r="K9787" i="1" s="1"/>
  <c r="J9788" i="1"/>
  <c r="K9788" i="1" s="1"/>
  <c r="J9789" i="1"/>
  <c r="K9789" i="1" s="1"/>
  <c r="J9790" i="1"/>
  <c r="K9790" i="1" s="1"/>
  <c r="J9791" i="1"/>
  <c r="K9791" i="1" s="1"/>
  <c r="J9792" i="1"/>
  <c r="K9792" i="1" s="1"/>
  <c r="J9793" i="1"/>
  <c r="K9793" i="1" s="1"/>
  <c r="J9794" i="1"/>
  <c r="K9794" i="1" s="1"/>
  <c r="J9795" i="1"/>
  <c r="K9795" i="1" s="1"/>
  <c r="J9796" i="1"/>
  <c r="K9796" i="1" s="1"/>
  <c r="J9797" i="1"/>
  <c r="K9797" i="1" s="1"/>
  <c r="J9798" i="1"/>
  <c r="K9798" i="1" s="1"/>
  <c r="J9799" i="1"/>
  <c r="K9799" i="1" s="1"/>
  <c r="J9800" i="1"/>
  <c r="K9800" i="1" s="1"/>
  <c r="J9801" i="1"/>
  <c r="K9801" i="1" s="1"/>
  <c r="J9802" i="1"/>
  <c r="K9802" i="1" s="1"/>
  <c r="J9803" i="1"/>
  <c r="K9803" i="1" s="1"/>
  <c r="J9804" i="1"/>
  <c r="K9804" i="1" s="1"/>
  <c r="J9805" i="1"/>
  <c r="K9805" i="1" s="1"/>
  <c r="J9806" i="1"/>
  <c r="K9806" i="1" s="1"/>
  <c r="J9807" i="1"/>
  <c r="K9807" i="1" s="1"/>
  <c r="J9808" i="1"/>
  <c r="K9808" i="1" s="1"/>
  <c r="J9809" i="1"/>
  <c r="K9809" i="1" s="1"/>
  <c r="J9810" i="1"/>
  <c r="K9810" i="1" s="1"/>
  <c r="J9811" i="1"/>
  <c r="K9811" i="1" s="1"/>
  <c r="J9812" i="1"/>
  <c r="K9812" i="1" s="1"/>
  <c r="J9813" i="1"/>
  <c r="K9813" i="1" s="1"/>
  <c r="J9814" i="1"/>
  <c r="K9814" i="1" s="1"/>
  <c r="J9815" i="1"/>
  <c r="K9815" i="1" s="1"/>
  <c r="J9816" i="1"/>
  <c r="K9816" i="1" s="1"/>
  <c r="J9817" i="1"/>
  <c r="K9817" i="1" s="1"/>
  <c r="J9818" i="1"/>
  <c r="K9818" i="1" s="1"/>
  <c r="J9819" i="1"/>
  <c r="K9819" i="1" s="1"/>
  <c r="J9820" i="1"/>
  <c r="K9820" i="1" s="1"/>
  <c r="J9821" i="1"/>
  <c r="K9821" i="1" s="1"/>
  <c r="J9822" i="1"/>
  <c r="K9822" i="1" s="1"/>
  <c r="J9823" i="1"/>
  <c r="K9823" i="1" s="1"/>
  <c r="J9824" i="1"/>
  <c r="K9824" i="1" s="1"/>
  <c r="J9825" i="1"/>
  <c r="K9825" i="1" s="1"/>
  <c r="J9826" i="1"/>
  <c r="K9826" i="1" s="1"/>
  <c r="J9827" i="1"/>
  <c r="K9827" i="1" s="1"/>
  <c r="J9828" i="1"/>
  <c r="K9828" i="1" s="1"/>
  <c r="J9829" i="1"/>
  <c r="K9829" i="1" s="1"/>
  <c r="J9830" i="1"/>
  <c r="K9830" i="1" s="1"/>
  <c r="J9831" i="1"/>
  <c r="K9831" i="1" s="1"/>
  <c r="J9832" i="1"/>
  <c r="K9832" i="1" s="1"/>
  <c r="J9833" i="1"/>
  <c r="K9833" i="1" s="1"/>
  <c r="J9834" i="1"/>
  <c r="K9834" i="1" s="1"/>
  <c r="J9835" i="1"/>
  <c r="K9835" i="1" s="1"/>
  <c r="J9836" i="1"/>
  <c r="K9836" i="1" s="1"/>
  <c r="J9837" i="1"/>
  <c r="K9837" i="1" s="1"/>
  <c r="J9838" i="1"/>
  <c r="K9838" i="1" s="1"/>
  <c r="J9839" i="1"/>
  <c r="K9839" i="1" s="1"/>
  <c r="J9840" i="1"/>
  <c r="K9840" i="1" s="1"/>
  <c r="J9841" i="1"/>
  <c r="K9841" i="1" s="1"/>
  <c r="J9842" i="1"/>
  <c r="K9842" i="1" s="1"/>
  <c r="J9843" i="1"/>
  <c r="K9843" i="1" s="1"/>
  <c r="J9844" i="1"/>
  <c r="K9844" i="1" s="1"/>
  <c r="J9845" i="1"/>
  <c r="K9845" i="1" s="1"/>
  <c r="J9846" i="1"/>
  <c r="K9846" i="1" s="1"/>
  <c r="J9847" i="1"/>
  <c r="K9847" i="1" s="1"/>
  <c r="J9848" i="1"/>
  <c r="K9848" i="1" s="1"/>
  <c r="J9849" i="1"/>
  <c r="K9849" i="1" s="1"/>
  <c r="J9850" i="1"/>
  <c r="K9850" i="1" s="1"/>
  <c r="J9851" i="1"/>
  <c r="K9851" i="1" s="1"/>
  <c r="J9852" i="1"/>
  <c r="K9852" i="1" s="1"/>
  <c r="J9853" i="1"/>
  <c r="K9853" i="1" s="1"/>
  <c r="J9854" i="1"/>
  <c r="K9854" i="1" s="1"/>
  <c r="J9855" i="1"/>
  <c r="K9855" i="1" s="1"/>
  <c r="J9856" i="1"/>
  <c r="K9856" i="1" s="1"/>
  <c r="J9857" i="1"/>
  <c r="K9857" i="1" s="1"/>
  <c r="J9858" i="1"/>
  <c r="K9858" i="1" s="1"/>
  <c r="J9859" i="1"/>
  <c r="K9859" i="1" s="1"/>
  <c r="J9860" i="1"/>
  <c r="K9860" i="1" s="1"/>
  <c r="J9861" i="1"/>
  <c r="K9861" i="1" s="1"/>
  <c r="J9862" i="1"/>
  <c r="K9862" i="1" s="1"/>
  <c r="J9863" i="1"/>
  <c r="K9863" i="1" s="1"/>
  <c r="J9864" i="1"/>
  <c r="K9864" i="1" s="1"/>
  <c r="J9865" i="1"/>
  <c r="K9865" i="1" s="1"/>
  <c r="J9866" i="1"/>
  <c r="K9866" i="1" s="1"/>
  <c r="J9867" i="1"/>
  <c r="K9867" i="1" s="1"/>
  <c r="J9868" i="1"/>
  <c r="K9868" i="1" s="1"/>
  <c r="J9869" i="1"/>
  <c r="K9869" i="1" s="1"/>
  <c r="J9870" i="1"/>
  <c r="K9870" i="1" s="1"/>
  <c r="J9871" i="1"/>
  <c r="K9871" i="1" s="1"/>
  <c r="J9872" i="1"/>
  <c r="K9872" i="1" s="1"/>
  <c r="J9873" i="1"/>
  <c r="K9873" i="1" s="1"/>
  <c r="J9874" i="1"/>
  <c r="K9874" i="1" s="1"/>
  <c r="J9875" i="1"/>
  <c r="K9875" i="1" s="1"/>
  <c r="J9876" i="1"/>
  <c r="K9876" i="1" s="1"/>
  <c r="J9877" i="1"/>
  <c r="K9877" i="1" s="1"/>
  <c r="J9878" i="1"/>
  <c r="K9878" i="1" s="1"/>
  <c r="J9879" i="1"/>
  <c r="K9879" i="1" s="1"/>
  <c r="J9880" i="1"/>
  <c r="K9880" i="1" s="1"/>
  <c r="J9881" i="1"/>
  <c r="K9881" i="1" s="1"/>
  <c r="J9882" i="1"/>
  <c r="K9882" i="1" s="1"/>
  <c r="J9883" i="1"/>
  <c r="K9883" i="1" s="1"/>
  <c r="J9884" i="1"/>
  <c r="K9884" i="1" s="1"/>
  <c r="J9885" i="1"/>
  <c r="K9885" i="1" s="1"/>
  <c r="J9886" i="1"/>
  <c r="K9886" i="1" s="1"/>
  <c r="J9887" i="1"/>
  <c r="K9887" i="1" s="1"/>
  <c r="J9888" i="1"/>
  <c r="K9888" i="1" s="1"/>
  <c r="J9889" i="1"/>
  <c r="K9889" i="1" s="1"/>
  <c r="J9890" i="1"/>
  <c r="K9890" i="1" s="1"/>
  <c r="J9891" i="1"/>
  <c r="K9891" i="1" s="1"/>
  <c r="J9892" i="1"/>
  <c r="K9892" i="1" s="1"/>
  <c r="J9893" i="1"/>
  <c r="K9893" i="1" s="1"/>
  <c r="J9894" i="1"/>
  <c r="K9894" i="1" s="1"/>
  <c r="J9895" i="1"/>
  <c r="K9895" i="1" s="1"/>
  <c r="J9896" i="1"/>
  <c r="K9896" i="1" s="1"/>
  <c r="J9897" i="1"/>
  <c r="K9897" i="1" s="1"/>
  <c r="J9898" i="1"/>
  <c r="K9898" i="1" s="1"/>
  <c r="J9899" i="1"/>
  <c r="K9899" i="1" s="1"/>
  <c r="J9900" i="1"/>
  <c r="K9900" i="1" s="1"/>
  <c r="J9901" i="1"/>
  <c r="K9901" i="1" s="1"/>
  <c r="J9902" i="1"/>
  <c r="K9902" i="1" s="1"/>
  <c r="J9903" i="1"/>
  <c r="K9903" i="1" s="1"/>
  <c r="J9904" i="1"/>
  <c r="K9904" i="1" s="1"/>
  <c r="J9905" i="1"/>
  <c r="K9905" i="1" s="1"/>
  <c r="J9906" i="1"/>
  <c r="K9906" i="1" s="1"/>
  <c r="J9907" i="1"/>
  <c r="K9907" i="1" s="1"/>
  <c r="J9908" i="1"/>
  <c r="K9908" i="1" s="1"/>
  <c r="J9909" i="1"/>
  <c r="K9909" i="1" s="1"/>
  <c r="J9910" i="1"/>
  <c r="K9910" i="1" s="1"/>
  <c r="J9911" i="1"/>
  <c r="K9911" i="1" s="1"/>
  <c r="J9912" i="1"/>
  <c r="K9912" i="1" s="1"/>
  <c r="J9913" i="1"/>
  <c r="K9913" i="1" s="1"/>
  <c r="J9914" i="1"/>
  <c r="K9914" i="1" s="1"/>
  <c r="J9915" i="1"/>
  <c r="K9915" i="1" s="1"/>
  <c r="J9916" i="1"/>
  <c r="K9916" i="1" s="1"/>
  <c r="J9917" i="1"/>
  <c r="K9917" i="1" s="1"/>
  <c r="J9918" i="1"/>
  <c r="K9918" i="1" s="1"/>
  <c r="J9919" i="1"/>
  <c r="K9919" i="1" s="1"/>
  <c r="J9920" i="1"/>
  <c r="K9920" i="1" s="1"/>
  <c r="J9921" i="1"/>
  <c r="K9921" i="1" s="1"/>
  <c r="J9922" i="1"/>
  <c r="K9922" i="1" s="1"/>
  <c r="J9923" i="1"/>
  <c r="K9923" i="1" s="1"/>
  <c r="J9924" i="1"/>
  <c r="K9924" i="1" s="1"/>
  <c r="J9925" i="1"/>
  <c r="K9925" i="1" s="1"/>
  <c r="J9926" i="1"/>
  <c r="K9926" i="1" s="1"/>
  <c r="J9927" i="1"/>
  <c r="K9927" i="1" s="1"/>
  <c r="J9928" i="1"/>
  <c r="K9928" i="1" s="1"/>
  <c r="J9929" i="1"/>
  <c r="K9929" i="1" s="1"/>
  <c r="J9930" i="1"/>
  <c r="K9930" i="1" s="1"/>
  <c r="J9931" i="1"/>
  <c r="K9931" i="1" s="1"/>
  <c r="J9932" i="1"/>
  <c r="K9932" i="1" s="1"/>
  <c r="J9933" i="1"/>
  <c r="K9933" i="1" s="1"/>
  <c r="J9934" i="1"/>
  <c r="K9934" i="1" s="1"/>
  <c r="J9935" i="1"/>
  <c r="K9935" i="1" s="1"/>
  <c r="J9936" i="1"/>
  <c r="K9936" i="1" s="1"/>
  <c r="J9937" i="1"/>
  <c r="K9937" i="1" s="1"/>
  <c r="J9938" i="1"/>
  <c r="K9938" i="1" s="1"/>
  <c r="J9939" i="1"/>
  <c r="K9939" i="1" s="1"/>
  <c r="J9940" i="1"/>
  <c r="K9940" i="1" s="1"/>
  <c r="J9941" i="1"/>
  <c r="K9941" i="1" s="1"/>
  <c r="J9942" i="1"/>
  <c r="K9942" i="1" s="1"/>
  <c r="J9943" i="1"/>
  <c r="K9943" i="1" s="1"/>
  <c r="J9944" i="1"/>
  <c r="K9944" i="1" s="1"/>
  <c r="J9945" i="1"/>
  <c r="K9945" i="1" s="1"/>
  <c r="J9946" i="1"/>
  <c r="K9946" i="1" s="1"/>
  <c r="J9947" i="1"/>
  <c r="K9947" i="1" s="1"/>
  <c r="J9948" i="1"/>
  <c r="K9948" i="1" s="1"/>
  <c r="J9949" i="1"/>
  <c r="K9949" i="1" s="1"/>
  <c r="J9950" i="1"/>
  <c r="K9950" i="1" s="1"/>
  <c r="J9951" i="1"/>
  <c r="K9951" i="1" s="1"/>
  <c r="J9952" i="1"/>
  <c r="K9952" i="1" s="1"/>
  <c r="J9953" i="1"/>
  <c r="K9953" i="1" s="1"/>
  <c r="J9954" i="1"/>
  <c r="K9954" i="1" s="1"/>
  <c r="J9955" i="1"/>
  <c r="K9955" i="1" s="1"/>
  <c r="J9956" i="1"/>
  <c r="K9956" i="1" s="1"/>
  <c r="J9957" i="1"/>
  <c r="K9957" i="1" s="1"/>
  <c r="J9958" i="1"/>
  <c r="K9958" i="1" s="1"/>
  <c r="J9959" i="1"/>
  <c r="K9959" i="1" s="1"/>
  <c r="J9960" i="1"/>
  <c r="K9960" i="1" s="1"/>
  <c r="J9961" i="1"/>
  <c r="K9961" i="1" s="1"/>
  <c r="J9962" i="1"/>
  <c r="K9962" i="1" s="1"/>
  <c r="J9963" i="1"/>
  <c r="K9963" i="1" s="1"/>
  <c r="J9964" i="1"/>
  <c r="K9964" i="1" s="1"/>
  <c r="J9965" i="1"/>
  <c r="K9965" i="1" s="1"/>
  <c r="J9966" i="1"/>
  <c r="K9966" i="1" s="1"/>
  <c r="J9967" i="1"/>
  <c r="K9967" i="1" s="1"/>
  <c r="J9968" i="1"/>
  <c r="K9968" i="1" s="1"/>
  <c r="J9969" i="1"/>
  <c r="K9969" i="1" s="1"/>
  <c r="J9970" i="1"/>
  <c r="K9970" i="1" s="1"/>
  <c r="J9971" i="1"/>
  <c r="K9971" i="1" s="1"/>
  <c r="J9972" i="1"/>
  <c r="K9972" i="1" s="1"/>
  <c r="J9973" i="1"/>
  <c r="K9973" i="1" s="1"/>
  <c r="J9974" i="1"/>
  <c r="K9974" i="1" s="1"/>
  <c r="J9975" i="1"/>
  <c r="K9975" i="1" s="1"/>
  <c r="J9976" i="1"/>
  <c r="K9976" i="1" s="1"/>
  <c r="J9977" i="1"/>
  <c r="K9977" i="1" s="1"/>
  <c r="J9978" i="1"/>
  <c r="K9978" i="1" s="1"/>
  <c r="J9979" i="1"/>
  <c r="K9979" i="1" s="1"/>
  <c r="J9980" i="1"/>
  <c r="K9980" i="1" s="1"/>
  <c r="J9981" i="1"/>
  <c r="K9981" i="1" s="1"/>
  <c r="J9982" i="1"/>
  <c r="K9982" i="1" s="1"/>
  <c r="J9983" i="1"/>
  <c r="K9983" i="1" s="1"/>
  <c r="J9984" i="1"/>
  <c r="K9984" i="1" s="1"/>
  <c r="J9985" i="1"/>
  <c r="K9985" i="1" s="1"/>
  <c r="J9986" i="1"/>
  <c r="K9986" i="1" s="1"/>
  <c r="J9987" i="1"/>
  <c r="K9987" i="1" s="1"/>
  <c r="J9988" i="1"/>
  <c r="K9988" i="1" s="1"/>
  <c r="J9989" i="1"/>
  <c r="K9989" i="1" s="1"/>
  <c r="J9990" i="1"/>
  <c r="K9990" i="1" s="1"/>
  <c r="J9991" i="1"/>
  <c r="K9991" i="1" s="1"/>
  <c r="J9992" i="1"/>
  <c r="K9992" i="1" s="1"/>
  <c r="J9993" i="1"/>
  <c r="K9993" i="1" s="1"/>
  <c r="J9994" i="1"/>
  <c r="K9994" i="1" s="1"/>
  <c r="J9995" i="1"/>
  <c r="K9995" i="1" s="1"/>
  <c r="J9996" i="1"/>
  <c r="K9996" i="1" s="1"/>
  <c r="J9997" i="1"/>
  <c r="K9997" i="1" s="1"/>
  <c r="J9998" i="1"/>
  <c r="K9998" i="1" s="1"/>
  <c r="J9999" i="1"/>
  <c r="K9999" i="1" s="1"/>
  <c r="J10000" i="1"/>
  <c r="K10000" i="1" s="1"/>
  <c r="J10001" i="1"/>
  <c r="K10001" i="1" s="1"/>
  <c r="J10002" i="1"/>
  <c r="K10002" i="1" s="1"/>
  <c r="J10003" i="1"/>
  <c r="K10003" i="1" s="1"/>
  <c r="J10004" i="1"/>
  <c r="K10004" i="1" s="1"/>
  <c r="J10005" i="1"/>
  <c r="K10005" i="1" s="1"/>
  <c r="J10006" i="1"/>
  <c r="K10006" i="1" s="1"/>
  <c r="J10007" i="1"/>
  <c r="K10007" i="1" s="1"/>
  <c r="J10008" i="1"/>
  <c r="K10008" i="1" s="1"/>
  <c r="J10009" i="1"/>
  <c r="K10009" i="1" s="1"/>
  <c r="J10010" i="1"/>
  <c r="K10010" i="1" s="1"/>
  <c r="J10011" i="1"/>
  <c r="K10011" i="1" s="1"/>
  <c r="J10012" i="1"/>
  <c r="K10012" i="1" s="1"/>
  <c r="J10013" i="1"/>
  <c r="K10013" i="1" s="1"/>
  <c r="J10014" i="1"/>
  <c r="K10014" i="1" s="1"/>
  <c r="J10015" i="1"/>
  <c r="K10015" i="1" s="1"/>
  <c r="J10016" i="1"/>
  <c r="K10016" i="1" s="1"/>
  <c r="J10017" i="1"/>
  <c r="K10017" i="1" s="1"/>
  <c r="J10018" i="1"/>
  <c r="K10018" i="1" s="1"/>
  <c r="J10019" i="1"/>
  <c r="K10019" i="1" s="1"/>
  <c r="J10020" i="1"/>
  <c r="K10020" i="1" s="1"/>
  <c r="J10021" i="1"/>
  <c r="K10021" i="1" s="1"/>
  <c r="J10022" i="1"/>
  <c r="K10022" i="1" s="1"/>
  <c r="J10023" i="1"/>
  <c r="K10023" i="1" s="1"/>
  <c r="J10024" i="1"/>
  <c r="K10024" i="1" s="1"/>
  <c r="J10025" i="1"/>
  <c r="K10025" i="1" s="1"/>
  <c r="J10026" i="1"/>
  <c r="K10026" i="1" s="1"/>
  <c r="J10027" i="1"/>
  <c r="K10027" i="1" s="1"/>
  <c r="J10028" i="1"/>
  <c r="K10028" i="1" s="1"/>
  <c r="J10029" i="1"/>
  <c r="K10029" i="1" s="1"/>
  <c r="J10030" i="1"/>
  <c r="K10030" i="1" s="1"/>
  <c r="J10031" i="1"/>
  <c r="K10031" i="1" s="1"/>
  <c r="J10032" i="1"/>
  <c r="K10032" i="1" s="1"/>
  <c r="J10033" i="1"/>
  <c r="K10033" i="1" s="1"/>
  <c r="J10034" i="1"/>
  <c r="K10034" i="1" s="1"/>
  <c r="J10035" i="1"/>
  <c r="K10035" i="1" s="1"/>
  <c r="J10036" i="1"/>
  <c r="K10036" i="1" s="1"/>
  <c r="J10037" i="1"/>
  <c r="K10037" i="1" s="1"/>
  <c r="J10038" i="1"/>
  <c r="K10038" i="1" s="1"/>
  <c r="J10039" i="1"/>
  <c r="K10039" i="1" s="1"/>
  <c r="J10040" i="1"/>
  <c r="K10040" i="1" s="1"/>
  <c r="J10041" i="1"/>
  <c r="K10041" i="1" s="1"/>
  <c r="J10042" i="1"/>
  <c r="K10042" i="1" s="1"/>
  <c r="J10043" i="1"/>
  <c r="K10043" i="1" s="1"/>
  <c r="J10044" i="1"/>
  <c r="K10044" i="1" s="1"/>
  <c r="J10045" i="1"/>
  <c r="K10045" i="1" s="1"/>
  <c r="J10046" i="1"/>
  <c r="K10046" i="1" s="1"/>
  <c r="J10047" i="1"/>
  <c r="K10047" i="1" s="1"/>
  <c r="J10048" i="1"/>
  <c r="K10048" i="1" s="1"/>
  <c r="J10049" i="1"/>
  <c r="K10049" i="1" s="1"/>
  <c r="J10050" i="1"/>
  <c r="K10050" i="1" s="1"/>
  <c r="J10051" i="1"/>
  <c r="K10051" i="1" s="1"/>
  <c r="J10052" i="1"/>
  <c r="K10052" i="1" s="1"/>
  <c r="J10053" i="1"/>
  <c r="K10053" i="1" s="1"/>
  <c r="J10054" i="1"/>
  <c r="K10054" i="1" s="1"/>
  <c r="J10055" i="1"/>
  <c r="K10055" i="1" s="1"/>
  <c r="J10056" i="1"/>
  <c r="K10056" i="1" s="1"/>
  <c r="J10057" i="1"/>
  <c r="K10057" i="1" s="1"/>
  <c r="J10058" i="1"/>
  <c r="K10058" i="1" s="1"/>
  <c r="J10059" i="1"/>
  <c r="K10059" i="1" s="1"/>
  <c r="J10060" i="1"/>
  <c r="K10060" i="1" s="1"/>
  <c r="J10061" i="1"/>
  <c r="K10061" i="1" s="1"/>
  <c r="J10062" i="1"/>
  <c r="K10062" i="1" s="1"/>
  <c r="J10063" i="1"/>
  <c r="K10063" i="1" s="1"/>
  <c r="J10064" i="1"/>
  <c r="K10064" i="1" s="1"/>
  <c r="J10065" i="1"/>
  <c r="K10065" i="1" s="1"/>
  <c r="J10066" i="1"/>
  <c r="K10066" i="1" s="1"/>
  <c r="J10067" i="1"/>
  <c r="K10067" i="1" s="1"/>
  <c r="J10068" i="1"/>
  <c r="K10068" i="1" s="1"/>
  <c r="J10069" i="1"/>
  <c r="K10069" i="1" s="1"/>
  <c r="J10070" i="1"/>
  <c r="K10070" i="1" s="1"/>
  <c r="J10071" i="1"/>
  <c r="K10071" i="1" s="1"/>
  <c r="J10072" i="1"/>
  <c r="K10072" i="1" s="1"/>
  <c r="J10073" i="1"/>
  <c r="K10073" i="1" s="1"/>
  <c r="J10074" i="1"/>
  <c r="K10074" i="1" s="1"/>
  <c r="J10075" i="1"/>
  <c r="K10075" i="1" s="1"/>
  <c r="J10076" i="1"/>
  <c r="K10076" i="1" s="1"/>
  <c r="J10077" i="1"/>
  <c r="K10077" i="1" s="1"/>
  <c r="J10078" i="1"/>
  <c r="K10078" i="1" s="1"/>
  <c r="J10079" i="1"/>
  <c r="K10079" i="1" s="1"/>
  <c r="J10080" i="1"/>
  <c r="K10080" i="1" s="1"/>
  <c r="J10081" i="1"/>
  <c r="K10081" i="1" s="1"/>
  <c r="J10082" i="1"/>
  <c r="K10082" i="1" s="1"/>
  <c r="J10083" i="1"/>
  <c r="K10083" i="1" s="1"/>
  <c r="J10084" i="1"/>
  <c r="K10084" i="1" s="1"/>
  <c r="J10085" i="1"/>
  <c r="K10085" i="1" s="1"/>
  <c r="J10086" i="1"/>
  <c r="K10086" i="1" s="1"/>
  <c r="J10087" i="1"/>
  <c r="K10087" i="1" s="1"/>
  <c r="J10088" i="1"/>
  <c r="K10088" i="1" s="1"/>
  <c r="J10089" i="1"/>
  <c r="K10089" i="1" s="1"/>
  <c r="J10090" i="1"/>
  <c r="K10090" i="1" s="1"/>
  <c r="J10091" i="1"/>
  <c r="K10091" i="1" s="1"/>
  <c r="J10092" i="1"/>
  <c r="K10092" i="1" s="1"/>
  <c r="J10093" i="1"/>
  <c r="K10093" i="1" s="1"/>
  <c r="J10094" i="1"/>
  <c r="K10094" i="1" s="1"/>
  <c r="J10095" i="1"/>
  <c r="K10095" i="1" s="1"/>
  <c r="J10096" i="1"/>
  <c r="K10096" i="1" s="1"/>
  <c r="J10097" i="1"/>
  <c r="K10097" i="1" s="1"/>
  <c r="J10098" i="1"/>
  <c r="K10098" i="1" s="1"/>
  <c r="J10099" i="1"/>
  <c r="K10099" i="1" s="1"/>
  <c r="J10100" i="1"/>
  <c r="K10100" i="1" s="1"/>
  <c r="J10101" i="1"/>
  <c r="K10101" i="1" s="1"/>
  <c r="J10102" i="1"/>
  <c r="K10102" i="1" s="1"/>
  <c r="J10103" i="1"/>
  <c r="K10103" i="1" s="1"/>
  <c r="J10104" i="1"/>
  <c r="K10104" i="1" s="1"/>
  <c r="J10105" i="1"/>
  <c r="K10105" i="1" s="1"/>
  <c r="J10106" i="1"/>
  <c r="K10106" i="1" s="1"/>
  <c r="J10107" i="1"/>
  <c r="K10107" i="1" s="1"/>
  <c r="J10108" i="1"/>
  <c r="K10108" i="1" s="1"/>
  <c r="J10109" i="1"/>
  <c r="K10109" i="1" s="1"/>
  <c r="J10110" i="1"/>
  <c r="K10110" i="1" s="1"/>
  <c r="J10111" i="1"/>
  <c r="K10111" i="1" s="1"/>
  <c r="J10112" i="1"/>
  <c r="K10112" i="1" s="1"/>
  <c r="J10113" i="1"/>
  <c r="K10113" i="1" s="1"/>
  <c r="J10114" i="1"/>
  <c r="K10114" i="1" s="1"/>
  <c r="J10115" i="1"/>
  <c r="K10115" i="1" s="1"/>
  <c r="J10116" i="1"/>
  <c r="K10116" i="1" s="1"/>
  <c r="J10117" i="1"/>
  <c r="K10117" i="1" s="1"/>
  <c r="J10118" i="1"/>
  <c r="K10118" i="1" s="1"/>
  <c r="J10119" i="1"/>
  <c r="K10119" i="1" s="1"/>
  <c r="J10120" i="1"/>
  <c r="K10120" i="1" s="1"/>
  <c r="J10121" i="1"/>
  <c r="K10121" i="1" s="1"/>
  <c r="J10122" i="1"/>
  <c r="K10122" i="1" s="1"/>
  <c r="J10123" i="1"/>
  <c r="K10123" i="1" s="1"/>
  <c r="J10124" i="1"/>
  <c r="K10124" i="1" s="1"/>
  <c r="J10125" i="1"/>
  <c r="K10125" i="1" s="1"/>
  <c r="J10126" i="1"/>
  <c r="K10126" i="1" s="1"/>
  <c r="J10127" i="1"/>
  <c r="K10127" i="1" s="1"/>
  <c r="J10128" i="1"/>
  <c r="K10128" i="1" s="1"/>
  <c r="J10129" i="1"/>
  <c r="K10129" i="1" s="1"/>
  <c r="J10130" i="1"/>
  <c r="K10130" i="1" s="1"/>
  <c r="J10131" i="1"/>
  <c r="K10131" i="1" s="1"/>
  <c r="J10132" i="1"/>
  <c r="K10132" i="1" s="1"/>
  <c r="J10133" i="1"/>
  <c r="K10133" i="1" s="1"/>
  <c r="J10134" i="1"/>
  <c r="K10134" i="1" s="1"/>
  <c r="J10135" i="1"/>
  <c r="K10135" i="1" s="1"/>
  <c r="J10136" i="1"/>
  <c r="K10136" i="1" s="1"/>
  <c r="J10137" i="1"/>
  <c r="K10137" i="1" s="1"/>
  <c r="J10138" i="1"/>
  <c r="K10138" i="1" s="1"/>
  <c r="J10139" i="1"/>
  <c r="K10139" i="1" s="1"/>
  <c r="J10140" i="1"/>
  <c r="K10140" i="1" s="1"/>
  <c r="J10141" i="1"/>
  <c r="K10141" i="1" s="1"/>
  <c r="J10142" i="1"/>
  <c r="K10142" i="1" s="1"/>
  <c r="J10143" i="1"/>
  <c r="K10143" i="1" s="1"/>
  <c r="J10144" i="1"/>
  <c r="K10144" i="1" s="1"/>
  <c r="J10145" i="1"/>
  <c r="K10145" i="1" s="1"/>
  <c r="J10146" i="1"/>
  <c r="K10146" i="1" s="1"/>
  <c r="J10147" i="1"/>
  <c r="K10147" i="1" s="1"/>
  <c r="J10148" i="1"/>
  <c r="K10148" i="1" s="1"/>
  <c r="J10149" i="1"/>
  <c r="K10149" i="1" s="1"/>
  <c r="J10150" i="1"/>
  <c r="K10150" i="1" s="1"/>
  <c r="J10151" i="1"/>
  <c r="K10151" i="1" s="1"/>
  <c r="J10152" i="1"/>
  <c r="K10152" i="1" s="1"/>
  <c r="J10153" i="1"/>
  <c r="K10153" i="1" s="1"/>
  <c r="J10154" i="1"/>
  <c r="K10154" i="1" s="1"/>
  <c r="J10155" i="1"/>
  <c r="K10155" i="1" s="1"/>
  <c r="J10156" i="1"/>
  <c r="K10156" i="1" s="1"/>
  <c r="J10157" i="1"/>
  <c r="K10157" i="1" s="1"/>
  <c r="J10158" i="1"/>
  <c r="K10158" i="1" s="1"/>
  <c r="J10159" i="1"/>
  <c r="K10159" i="1" s="1"/>
  <c r="J10160" i="1"/>
  <c r="K10160" i="1" s="1"/>
  <c r="J10161" i="1"/>
  <c r="K10161" i="1" s="1"/>
  <c r="J10162" i="1"/>
  <c r="K10162" i="1" s="1"/>
  <c r="J10163" i="1"/>
  <c r="K10163" i="1" s="1"/>
  <c r="J10164" i="1"/>
  <c r="K10164" i="1" s="1"/>
  <c r="J10165" i="1"/>
  <c r="K10165" i="1" s="1"/>
  <c r="J10166" i="1"/>
  <c r="K10166" i="1" s="1"/>
  <c r="J10167" i="1"/>
  <c r="K10167" i="1" s="1"/>
  <c r="J10168" i="1"/>
  <c r="K10168" i="1" s="1"/>
  <c r="J10169" i="1"/>
  <c r="K10169" i="1" s="1"/>
  <c r="J10170" i="1"/>
  <c r="K10170" i="1" s="1"/>
  <c r="J10171" i="1"/>
  <c r="K10171" i="1" s="1"/>
  <c r="J10172" i="1"/>
  <c r="K10172" i="1" s="1"/>
  <c r="J10173" i="1"/>
  <c r="K10173" i="1" s="1"/>
  <c r="J10174" i="1"/>
  <c r="K10174" i="1" s="1"/>
  <c r="J10175" i="1"/>
  <c r="K10175" i="1" s="1"/>
  <c r="J10176" i="1"/>
  <c r="K10176" i="1" s="1"/>
  <c r="J10177" i="1"/>
  <c r="K10177" i="1" s="1"/>
  <c r="J10178" i="1"/>
  <c r="K10178" i="1" s="1"/>
  <c r="J10179" i="1"/>
  <c r="K10179" i="1" s="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8" i="1"/>
  <c r="I9219" i="1"/>
  <c r="I9220" i="1"/>
  <c r="I9221" i="1"/>
  <c r="I9222" i="1"/>
  <c r="I9223"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3"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4" i="1"/>
  <c r="I9325" i="1"/>
  <c r="I9326" i="1"/>
  <c r="I9327" i="1"/>
  <c r="I9328" i="1"/>
  <c r="I9329" i="1"/>
  <c r="I9330" i="1"/>
  <c r="I9331" i="1"/>
  <c r="I9332" i="1"/>
  <c r="I9333" i="1"/>
  <c r="I9334" i="1"/>
  <c r="I9335" i="1"/>
  <c r="I9336" i="1"/>
  <c r="I9337" i="1"/>
  <c r="I9338" i="1"/>
  <c r="I9339" i="1"/>
  <c r="I9340" i="1"/>
  <c r="I9341" i="1"/>
  <c r="I9342" i="1"/>
  <c r="I9343" i="1"/>
  <c r="I9344" i="1"/>
  <c r="I9345" i="1"/>
  <c r="I9346" i="1"/>
  <c r="I9347" i="1"/>
  <c r="I9348" i="1"/>
  <c r="I9349" i="1"/>
  <c r="I9350" i="1"/>
  <c r="I9351" i="1"/>
  <c r="I9352"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6" i="1"/>
  <c r="I9377" i="1"/>
  <c r="I9378" i="1"/>
  <c r="I9379" i="1"/>
  <c r="I9380" i="1"/>
  <c r="I9381" i="1"/>
  <c r="I9382" i="1"/>
  <c r="I9383" i="1"/>
  <c r="I9384" i="1"/>
  <c r="I9385" i="1"/>
  <c r="I9386" i="1"/>
  <c r="I9387" i="1"/>
  <c r="I9388" i="1"/>
  <c r="I9389" i="1"/>
  <c r="I9390" i="1"/>
  <c r="I9391" i="1"/>
  <c r="I9392" i="1"/>
  <c r="I9393" i="1"/>
  <c r="I9394"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6" i="1"/>
  <c r="I9427" i="1"/>
  <c r="I9428" i="1"/>
  <c r="I9429" i="1"/>
  <c r="I9430" i="1"/>
  <c r="I9431" i="1"/>
  <c r="I9432" i="1"/>
  <c r="I9433" i="1"/>
  <c r="I9434" i="1"/>
  <c r="I9435" i="1"/>
  <c r="I9436" i="1"/>
  <c r="I9437" i="1"/>
  <c r="I9438" i="1"/>
  <c r="I9439" i="1"/>
  <c r="I9440" i="1"/>
  <c r="I9441" i="1"/>
  <c r="I9442" i="1"/>
  <c r="I9443" i="1"/>
  <c r="I9444" i="1"/>
  <c r="I9445" i="1"/>
  <c r="I9446" i="1"/>
  <c r="I9447" i="1"/>
  <c r="I9448" i="1"/>
  <c r="I9449" i="1"/>
  <c r="I9450" i="1"/>
  <c r="I9451" i="1"/>
  <c r="I9452" i="1"/>
  <c r="I9453" i="1"/>
  <c r="I9454" i="1"/>
  <c r="I9455" i="1"/>
  <c r="I9456" i="1"/>
  <c r="I9457" i="1"/>
  <c r="I9458" i="1"/>
  <c r="I9459" i="1"/>
  <c r="I9460" i="1"/>
  <c r="I9461" i="1"/>
  <c r="I9462" i="1"/>
  <c r="I9463" i="1"/>
  <c r="I9464" i="1"/>
  <c r="I9465" i="1"/>
  <c r="I9466" i="1"/>
  <c r="I9467" i="1"/>
  <c r="I9468" i="1"/>
  <c r="I9469" i="1"/>
  <c r="I9470" i="1"/>
  <c r="I9471" i="1"/>
  <c r="I9472" i="1"/>
  <c r="I9473" i="1"/>
  <c r="I9474" i="1"/>
  <c r="I9475" i="1"/>
  <c r="I9476" i="1"/>
  <c r="I9477" i="1"/>
  <c r="I9478" i="1"/>
  <c r="I9479" i="1"/>
  <c r="I9480" i="1"/>
  <c r="I9481" i="1"/>
  <c r="I9482" i="1"/>
  <c r="I9483" i="1"/>
  <c r="I9484" i="1"/>
  <c r="I9485" i="1"/>
  <c r="I9486" i="1"/>
  <c r="I9487" i="1"/>
  <c r="I9488" i="1"/>
  <c r="I9489" i="1"/>
  <c r="I9490" i="1"/>
  <c r="I9491" i="1"/>
  <c r="I9492" i="1"/>
  <c r="I9493" i="1"/>
  <c r="I9494" i="1"/>
  <c r="I9495" i="1"/>
  <c r="I9496" i="1"/>
  <c r="I9497" i="1"/>
  <c r="I9498" i="1"/>
  <c r="I9499" i="1"/>
  <c r="I9500" i="1"/>
  <c r="I9501" i="1"/>
  <c r="I9502" i="1"/>
  <c r="I9503" i="1"/>
  <c r="I9504" i="1"/>
  <c r="I9505" i="1"/>
  <c r="I9506" i="1"/>
  <c r="I9507" i="1"/>
  <c r="I9508" i="1"/>
  <c r="I9509" i="1"/>
  <c r="I9510" i="1"/>
  <c r="I9511" i="1"/>
  <c r="I9512" i="1"/>
  <c r="I9513" i="1"/>
  <c r="I9514" i="1"/>
  <c r="I9515" i="1"/>
  <c r="I9516" i="1"/>
  <c r="I9517" i="1"/>
  <c r="I9518" i="1"/>
  <c r="I9519" i="1"/>
  <c r="I9520" i="1"/>
  <c r="I9521" i="1"/>
  <c r="I9522" i="1"/>
  <c r="I9523" i="1"/>
  <c r="I9524" i="1"/>
  <c r="I9525" i="1"/>
  <c r="I9526" i="1"/>
  <c r="I9527" i="1"/>
  <c r="I9528" i="1"/>
  <c r="I9529" i="1"/>
  <c r="I9530" i="1"/>
  <c r="I9531" i="1"/>
  <c r="I9532" i="1"/>
  <c r="I9533" i="1"/>
  <c r="I9534" i="1"/>
  <c r="I9535" i="1"/>
  <c r="I9536" i="1"/>
  <c r="I9537" i="1"/>
  <c r="I9538" i="1"/>
  <c r="I9539" i="1"/>
  <c r="I9540" i="1"/>
  <c r="I9541" i="1"/>
  <c r="I9542" i="1"/>
  <c r="I9543" i="1"/>
  <c r="I9544" i="1"/>
  <c r="I9545" i="1"/>
  <c r="I9546" i="1"/>
  <c r="I9547" i="1"/>
  <c r="I9548" i="1"/>
  <c r="I9549" i="1"/>
  <c r="I9550" i="1"/>
  <c r="I9551" i="1"/>
  <c r="I9552" i="1"/>
  <c r="I9553" i="1"/>
  <c r="I9554" i="1"/>
  <c r="I9555" i="1"/>
  <c r="I9556" i="1"/>
  <c r="I9557" i="1"/>
  <c r="I9558" i="1"/>
  <c r="I9559" i="1"/>
  <c r="I9560" i="1"/>
  <c r="I9561" i="1"/>
  <c r="I9562" i="1"/>
  <c r="I9563" i="1"/>
  <c r="I9564" i="1"/>
  <c r="I9565" i="1"/>
  <c r="I9566" i="1"/>
  <c r="I9567" i="1"/>
  <c r="I9568" i="1"/>
  <c r="I9569" i="1"/>
  <c r="I9570" i="1"/>
  <c r="I9571" i="1"/>
  <c r="I9572" i="1"/>
  <c r="I9573" i="1"/>
  <c r="I9574" i="1"/>
  <c r="I9575" i="1"/>
  <c r="I9576" i="1"/>
  <c r="I9577" i="1"/>
  <c r="I9578" i="1"/>
  <c r="I9579" i="1"/>
  <c r="I9580" i="1"/>
  <c r="I9581" i="1"/>
  <c r="I9582" i="1"/>
  <c r="I9583" i="1"/>
  <c r="I9584" i="1"/>
  <c r="I9585" i="1"/>
  <c r="I9586" i="1"/>
  <c r="I9587" i="1"/>
  <c r="I9588" i="1"/>
  <c r="I9589" i="1"/>
  <c r="I9590" i="1"/>
  <c r="I9591" i="1"/>
  <c r="I9592" i="1"/>
  <c r="I9593" i="1"/>
  <c r="I9594" i="1"/>
  <c r="I9595" i="1"/>
  <c r="I9596" i="1"/>
  <c r="I9597" i="1"/>
  <c r="I9598" i="1"/>
  <c r="I9599" i="1"/>
  <c r="I9600" i="1"/>
  <c r="I9601" i="1"/>
  <c r="I9602" i="1"/>
  <c r="I9603" i="1"/>
  <c r="I9604" i="1"/>
  <c r="I9605" i="1"/>
  <c r="I9606" i="1"/>
  <c r="I9607" i="1"/>
  <c r="I9608" i="1"/>
  <c r="I9609" i="1"/>
  <c r="I9610" i="1"/>
  <c r="I9611" i="1"/>
  <c r="I9612" i="1"/>
  <c r="I9613" i="1"/>
  <c r="I9614" i="1"/>
  <c r="I9615" i="1"/>
  <c r="I9616" i="1"/>
  <c r="I9617" i="1"/>
  <c r="I9618" i="1"/>
  <c r="I9619" i="1"/>
  <c r="I9620" i="1"/>
  <c r="I9621" i="1"/>
  <c r="I9622" i="1"/>
  <c r="I9623" i="1"/>
  <c r="I9624" i="1"/>
  <c r="I9625" i="1"/>
  <c r="I9626" i="1"/>
  <c r="I9627" i="1"/>
  <c r="I9628" i="1"/>
  <c r="I9629" i="1"/>
  <c r="I9630" i="1"/>
  <c r="I9631" i="1"/>
  <c r="I9632" i="1"/>
  <c r="I9633" i="1"/>
  <c r="I9634" i="1"/>
  <c r="I9635" i="1"/>
  <c r="I9636" i="1"/>
  <c r="I9637" i="1"/>
  <c r="I9638" i="1"/>
  <c r="I9639" i="1"/>
  <c r="I9640" i="1"/>
  <c r="I9641" i="1"/>
  <c r="I9642" i="1"/>
  <c r="I9643" i="1"/>
  <c r="I9644" i="1"/>
  <c r="I9645" i="1"/>
  <c r="I9646" i="1"/>
  <c r="I9647" i="1"/>
  <c r="I9648" i="1"/>
  <c r="I9649" i="1"/>
  <c r="I9650" i="1"/>
  <c r="I9651" i="1"/>
  <c r="I9652" i="1"/>
  <c r="I9653" i="1"/>
  <c r="I9654" i="1"/>
  <c r="I9655" i="1"/>
  <c r="I9656" i="1"/>
  <c r="I9657" i="1"/>
  <c r="I9658" i="1"/>
  <c r="I9659" i="1"/>
  <c r="I9660" i="1"/>
  <c r="I9661" i="1"/>
  <c r="I9662" i="1"/>
  <c r="I9663" i="1"/>
  <c r="I9664" i="1"/>
  <c r="I9665" i="1"/>
  <c r="I9666" i="1"/>
  <c r="I9667" i="1"/>
  <c r="I9668" i="1"/>
  <c r="I9669" i="1"/>
  <c r="I9670" i="1"/>
  <c r="I9671" i="1"/>
  <c r="I9672" i="1"/>
  <c r="I9673" i="1"/>
  <c r="I9674" i="1"/>
  <c r="I9675" i="1"/>
  <c r="I9676" i="1"/>
  <c r="I9677" i="1"/>
  <c r="I9678" i="1"/>
  <c r="I9679" i="1"/>
  <c r="I9680" i="1"/>
  <c r="I9681" i="1"/>
  <c r="I9682" i="1"/>
  <c r="I9683" i="1"/>
  <c r="I9684" i="1"/>
  <c r="I9685" i="1"/>
  <c r="I9686" i="1"/>
  <c r="I9687" i="1"/>
  <c r="I9688" i="1"/>
  <c r="I9689" i="1"/>
  <c r="I9690" i="1"/>
  <c r="I9691" i="1"/>
  <c r="I9692" i="1"/>
  <c r="I9693" i="1"/>
  <c r="I9694" i="1"/>
  <c r="I9695" i="1"/>
  <c r="I9696" i="1"/>
  <c r="I9697" i="1"/>
  <c r="I9698" i="1"/>
  <c r="I9699" i="1"/>
  <c r="I9700" i="1"/>
  <c r="I9701" i="1"/>
  <c r="I9702" i="1"/>
  <c r="I9703" i="1"/>
  <c r="I9704" i="1"/>
  <c r="I9705" i="1"/>
  <c r="I9706" i="1"/>
  <c r="I9707" i="1"/>
  <c r="I9708" i="1"/>
  <c r="I9709" i="1"/>
  <c r="I9710" i="1"/>
  <c r="I9711" i="1"/>
  <c r="I9712" i="1"/>
  <c r="I9713" i="1"/>
  <c r="I9714" i="1"/>
  <c r="I9715" i="1"/>
  <c r="I9716" i="1"/>
  <c r="I9717" i="1"/>
  <c r="I9718" i="1"/>
  <c r="I9719" i="1"/>
  <c r="I9720" i="1"/>
  <c r="I9721" i="1"/>
  <c r="I9722" i="1"/>
  <c r="I9723" i="1"/>
  <c r="I9724" i="1"/>
  <c r="I9725" i="1"/>
  <c r="I9726" i="1"/>
  <c r="I9727" i="1"/>
  <c r="I9728" i="1"/>
  <c r="I9729" i="1"/>
  <c r="I9730" i="1"/>
  <c r="I9731" i="1"/>
  <c r="I9732" i="1"/>
  <c r="I9733" i="1"/>
  <c r="I9734" i="1"/>
  <c r="I9735" i="1"/>
  <c r="I9736" i="1"/>
  <c r="I9737" i="1"/>
  <c r="I9738" i="1"/>
  <c r="I9739" i="1"/>
  <c r="I9740" i="1"/>
  <c r="I9741" i="1"/>
  <c r="I9742" i="1"/>
  <c r="I9743" i="1"/>
  <c r="I9744" i="1"/>
  <c r="I9745" i="1"/>
  <c r="I9746" i="1"/>
  <c r="I9747" i="1"/>
  <c r="I9748" i="1"/>
  <c r="I9749" i="1"/>
  <c r="I9750" i="1"/>
  <c r="I9751" i="1"/>
  <c r="I9752" i="1"/>
  <c r="I9753" i="1"/>
  <c r="I9754" i="1"/>
  <c r="I9755" i="1"/>
  <c r="I9756" i="1"/>
  <c r="I9757" i="1"/>
  <c r="I9758" i="1"/>
  <c r="I9759" i="1"/>
  <c r="I9760" i="1"/>
  <c r="I9761" i="1"/>
  <c r="I9762" i="1"/>
  <c r="I9763" i="1"/>
  <c r="I9764" i="1"/>
  <c r="I9765" i="1"/>
  <c r="I9766" i="1"/>
  <c r="I9767" i="1"/>
  <c r="I9768" i="1"/>
  <c r="I9769" i="1"/>
  <c r="I9770" i="1"/>
  <c r="I9771" i="1"/>
  <c r="I9772" i="1"/>
  <c r="I9773" i="1"/>
  <c r="I9774" i="1"/>
  <c r="I9775" i="1"/>
  <c r="I9776" i="1"/>
  <c r="I9777" i="1"/>
  <c r="I9778" i="1"/>
  <c r="I9779" i="1"/>
  <c r="I9780" i="1"/>
  <c r="I9781" i="1"/>
  <c r="I9782" i="1"/>
  <c r="I9783" i="1"/>
  <c r="I9784" i="1"/>
  <c r="I9785" i="1"/>
  <c r="I9786" i="1"/>
  <c r="I9787" i="1"/>
  <c r="I9788" i="1"/>
  <c r="I9789" i="1"/>
  <c r="I9790" i="1"/>
  <c r="I9791" i="1"/>
  <c r="I9792" i="1"/>
  <c r="I9793" i="1"/>
  <c r="I9794" i="1"/>
  <c r="I9795" i="1"/>
  <c r="I9796" i="1"/>
  <c r="I9797" i="1"/>
  <c r="I9798" i="1"/>
  <c r="I9799" i="1"/>
  <c r="I9800" i="1"/>
  <c r="I9801" i="1"/>
  <c r="I9802" i="1"/>
  <c r="I9803" i="1"/>
  <c r="I9804" i="1"/>
  <c r="I9805" i="1"/>
  <c r="I9806" i="1"/>
  <c r="I9807" i="1"/>
  <c r="I9808" i="1"/>
  <c r="I9809" i="1"/>
  <c r="I9810" i="1"/>
  <c r="I9811" i="1"/>
  <c r="I9812" i="1"/>
  <c r="I9813" i="1"/>
  <c r="I9814" i="1"/>
  <c r="I9815" i="1"/>
  <c r="I9816" i="1"/>
  <c r="I9817" i="1"/>
  <c r="I9818" i="1"/>
  <c r="I9819" i="1"/>
  <c r="I9820" i="1"/>
  <c r="I9821" i="1"/>
  <c r="I9822" i="1"/>
  <c r="I9823" i="1"/>
  <c r="I9824" i="1"/>
  <c r="I9825" i="1"/>
  <c r="I9826" i="1"/>
  <c r="I9827" i="1"/>
  <c r="I9828" i="1"/>
  <c r="I9829" i="1"/>
  <c r="I9830" i="1"/>
  <c r="I9831" i="1"/>
  <c r="I9832" i="1"/>
  <c r="I9833" i="1"/>
  <c r="I9834" i="1"/>
  <c r="I9835" i="1"/>
  <c r="I9836" i="1"/>
  <c r="I9837" i="1"/>
  <c r="I9838" i="1"/>
  <c r="I9839" i="1"/>
  <c r="I9840" i="1"/>
  <c r="I9841" i="1"/>
  <c r="I9842" i="1"/>
  <c r="I9843" i="1"/>
  <c r="I9844" i="1"/>
  <c r="I9845" i="1"/>
  <c r="I9846" i="1"/>
  <c r="I9847" i="1"/>
  <c r="I9848" i="1"/>
  <c r="I9849" i="1"/>
  <c r="I9850" i="1"/>
  <c r="I9851" i="1"/>
  <c r="I9852" i="1"/>
  <c r="I9853" i="1"/>
  <c r="I9854" i="1"/>
  <c r="I9855" i="1"/>
  <c r="I9856" i="1"/>
  <c r="I9857" i="1"/>
  <c r="I9858" i="1"/>
  <c r="I9859" i="1"/>
  <c r="I9860" i="1"/>
  <c r="I9861" i="1"/>
  <c r="I9862" i="1"/>
  <c r="I9863" i="1"/>
  <c r="I9864" i="1"/>
  <c r="I9865" i="1"/>
  <c r="I9866" i="1"/>
  <c r="I9867" i="1"/>
  <c r="I9868" i="1"/>
  <c r="I9869" i="1"/>
  <c r="I9870" i="1"/>
  <c r="I9871" i="1"/>
  <c r="I9872" i="1"/>
  <c r="I9873" i="1"/>
  <c r="I9874" i="1"/>
  <c r="I9875" i="1"/>
  <c r="I9876" i="1"/>
  <c r="I9877" i="1"/>
  <c r="I9878" i="1"/>
  <c r="I9879" i="1"/>
  <c r="I9880" i="1"/>
  <c r="I9881" i="1"/>
  <c r="I9882" i="1"/>
  <c r="I9883" i="1"/>
  <c r="I9884" i="1"/>
  <c r="I9885" i="1"/>
  <c r="I9886" i="1"/>
  <c r="I9887" i="1"/>
  <c r="I9888" i="1"/>
  <c r="I9889" i="1"/>
  <c r="I9890" i="1"/>
  <c r="I9891" i="1"/>
  <c r="I9892" i="1"/>
  <c r="I9893" i="1"/>
  <c r="I9894" i="1"/>
  <c r="I9895" i="1"/>
  <c r="I9896" i="1"/>
  <c r="I9897" i="1"/>
  <c r="I9898" i="1"/>
  <c r="I9899" i="1"/>
  <c r="I9900" i="1"/>
  <c r="I9901" i="1"/>
  <c r="I9902" i="1"/>
  <c r="I9903" i="1"/>
  <c r="I9904" i="1"/>
  <c r="I9905" i="1"/>
  <c r="I9906" i="1"/>
  <c r="I9907" i="1"/>
  <c r="I9908" i="1"/>
  <c r="I9909" i="1"/>
  <c r="I9910" i="1"/>
  <c r="I9911" i="1"/>
  <c r="I9912" i="1"/>
  <c r="I9913" i="1"/>
  <c r="I9914" i="1"/>
  <c r="I9915" i="1"/>
  <c r="I9916" i="1"/>
  <c r="I9917" i="1"/>
  <c r="I9918" i="1"/>
  <c r="I9919" i="1"/>
  <c r="I9920" i="1"/>
  <c r="I9921" i="1"/>
  <c r="I9922" i="1"/>
  <c r="I9923" i="1"/>
  <c r="I9924" i="1"/>
  <c r="I9925" i="1"/>
  <c r="I9926" i="1"/>
  <c r="I9927" i="1"/>
  <c r="I9928" i="1"/>
  <c r="I9929" i="1"/>
  <c r="I9930" i="1"/>
  <c r="I9931" i="1"/>
  <c r="I9932" i="1"/>
  <c r="I9933" i="1"/>
  <c r="I9934" i="1"/>
  <c r="I9935" i="1"/>
  <c r="I9936" i="1"/>
  <c r="I9937" i="1"/>
  <c r="I9938" i="1"/>
  <c r="I9939" i="1"/>
  <c r="I9940" i="1"/>
  <c r="I9941" i="1"/>
  <c r="I9942" i="1"/>
  <c r="I9943" i="1"/>
  <c r="I9944" i="1"/>
  <c r="I9945" i="1"/>
  <c r="I9946" i="1"/>
  <c r="I9947" i="1"/>
  <c r="I9948" i="1"/>
  <c r="I9949" i="1"/>
  <c r="I9950" i="1"/>
  <c r="I9951" i="1"/>
  <c r="I9952" i="1"/>
  <c r="I9953" i="1"/>
  <c r="I9954" i="1"/>
  <c r="I9955" i="1"/>
  <c r="I9956" i="1"/>
  <c r="I9957" i="1"/>
  <c r="I9958" i="1"/>
  <c r="I9959" i="1"/>
  <c r="I9960" i="1"/>
  <c r="I9961" i="1"/>
  <c r="I9962" i="1"/>
  <c r="I9963" i="1"/>
  <c r="I9964" i="1"/>
  <c r="I9965" i="1"/>
  <c r="I9966" i="1"/>
  <c r="I9967" i="1"/>
  <c r="I9968" i="1"/>
  <c r="I9969" i="1"/>
  <c r="I9970" i="1"/>
  <c r="I9971" i="1"/>
  <c r="I9972" i="1"/>
  <c r="I9973" i="1"/>
  <c r="I9974" i="1"/>
  <c r="I9975" i="1"/>
  <c r="I9976" i="1"/>
  <c r="I9977" i="1"/>
  <c r="I9978" i="1"/>
  <c r="I9979" i="1"/>
  <c r="I9980" i="1"/>
  <c r="I9981" i="1"/>
  <c r="I9982" i="1"/>
  <c r="I9983" i="1"/>
  <c r="I9984" i="1"/>
  <c r="I9985" i="1"/>
  <c r="I9986" i="1"/>
  <c r="I9987" i="1"/>
  <c r="I9988" i="1"/>
  <c r="I9989" i="1"/>
  <c r="I9990" i="1"/>
  <c r="I9991" i="1"/>
  <c r="I9992" i="1"/>
  <c r="I9993" i="1"/>
  <c r="I9994" i="1"/>
  <c r="I9995" i="1"/>
  <c r="I9996" i="1"/>
  <c r="I9997" i="1"/>
  <c r="I9998" i="1"/>
  <c r="I9999" i="1"/>
  <c r="I10000" i="1"/>
  <c r="I10001" i="1"/>
  <c r="I10002" i="1"/>
  <c r="I10003" i="1"/>
  <c r="I10004" i="1"/>
  <c r="I10005" i="1"/>
  <c r="I10006" i="1"/>
  <c r="I10007" i="1"/>
  <c r="I10008" i="1"/>
  <c r="I10009" i="1"/>
  <c r="I10010" i="1"/>
  <c r="I10011" i="1"/>
  <c r="I10012" i="1"/>
  <c r="I10013" i="1"/>
  <c r="I10014" i="1"/>
  <c r="I10015" i="1"/>
  <c r="I10016" i="1"/>
  <c r="I10017" i="1"/>
  <c r="I10018" i="1"/>
  <c r="I10019" i="1"/>
  <c r="I10020" i="1"/>
  <c r="I10021" i="1"/>
  <c r="I10022" i="1"/>
  <c r="I10023" i="1"/>
  <c r="I10024" i="1"/>
  <c r="I10025" i="1"/>
  <c r="I10026" i="1"/>
  <c r="I10027" i="1"/>
  <c r="I10028" i="1"/>
  <c r="I10029" i="1"/>
  <c r="I10030" i="1"/>
  <c r="I10031" i="1"/>
  <c r="I10032" i="1"/>
  <c r="I10033" i="1"/>
  <c r="I10034" i="1"/>
  <c r="I10035" i="1"/>
  <c r="I10036" i="1"/>
  <c r="I10037" i="1"/>
  <c r="I10038" i="1"/>
  <c r="I10039" i="1"/>
  <c r="I10040" i="1"/>
  <c r="I10041" i="1"/>
  <c r="I10042" i="1"/>
  <c r="I10043" i="1"/>
  <c r="I10044" i="1"/>
  <c r="I10045" i="1"/>
  <c r="I10046" i="1"/>
  <c r="I10047" i="1"/>
  <c r="I10048" i="1"/>
  <c r="I10049" i="1"/>
  <c r="I10050" i="1"/>
  <c r="I10051" i="1"/>
  <c r="I10052" i="1"/>
  <c r="I10053" i="1"/>
  <c r="I10054" i="1"/>
  <c r="I10055" i="1"/>
  <c r="I10056" i="1"/>
  <c r="I10057" i="1"/>
  <c r="I10058" i="1"/>
  <c r="I10059" i="1"/>
  <c r="I10060" i="1"/>
  <c r="I10061" i="1"/>
  <c r="I10062" i="1"/>
  <c r="I10063" i="1"/>
  <c r="I10064" i="1"/>
  <c r="I10065" i="1"/>
  <c r="I10066" i="1"/>
  <c r="I10067" i="1"/>
  <c r="I10068" i="1"/>
  <c r="I10069" i="1"/>
  <c r="I10070" i="1"/>
  <c r="I10071" i="1"/>
  <c r="I10072" i="1"/>
  <c r="I10073" i="1"/>
  <c r="I10074" i="1"/>
  <c r="I10075" i="1"/>
  <c r="I10076" i="1"/>
  <c r="I10077" i="1"/>
  <c r="I10078" i="1"/>
  <c r="I10079" i="1"/>
  <c r="I10080" i="1"/>
  <c r="I10081" i="1"/>
  <c r="I10082" i="1"/>
  <c r="I10083" i="1"/>
  <c r="I10084" i="1"/>
  <c r="I10085" i="1"/>
  <c r="I10086" i="1"/>
  <c r="I10087" i="1"/>
  <c r="I10088" i="1"/>
  <c r="I10089" i="1"/>
  <c r="I10090" i="1"/>
  <c r="I10091" i="1"/>
  <c r="I10092" i="1"/>
  <c r="I10093" i="1"/>
  <c r="I10094" i="1"/>
  <c r="I10095" i="1"/>
  <c r="I10096" i="1"/>
  <c r="I10097" i="1"/>
  <c r="I10098" i="1"/>
  <c r="I10099" i="1"/>
  <c r="I10100" i="1"/>
  <c r="I10101" i="1"/>
  <c r="I10102" i="1"/>
  <c r="I10103" i="1"/>
  <c r="I10104" i="1"/>
  <c r="I10105" i="1"/>
  <c r="I10106" i="1"/>
  <c r="I10107" i="1"/>
  <c r="I10108" i="1"/>
  <c r="I10109" i="1"/>
  <c r="I10110" i="1"/>
  <c r="I10111" i="1"/>
  <c r="I10112" i="1"/>
  <c r="I10113" i="1"/>
  <c r="I10114" i="1"/>
  <c r="I10115" i="1"/>
  <c r="I10116" i="1"/>
  <c r="I10117" i="1"/>
  <c r="I10118" i="1"/>
  <c r="I10119" i="1"/>
  <c r="I10120" i="1"/>
  <c r="I10121" i="1"/>
  <c r="I10122" i="1"/>
  <c r="I10123" i="1"/>
  <c r="I10124" i="1"/>
  <c r="I10125" i="1"/>
  <c r="I10126" i="1"/>
  <c r="I10127" i="1"/>
  <c r="I10128" i="1"/>
  <c r="I10129" i="1"/>
  <c r="I10130" i="1"/>
  <c r="I10131" i="1"/>
  <c r="I10132" i="1"/>
  <c r="I10133" i="1"/>
  <c r="I10134" i="1"/>
  <c r="I10135" i="1"/>
  <c r="I10136" i="1"/>
  <c r="I10137" i="1"/>
  <c r="I10138" i="1"/>
  <c r="I10139" i="1"/>
  <c r="I10140" i="1"/>
  <c r="I10141" i="1"/>
  <c r="I10142" i="1"/>
  <c r="I10143" i="1"/>
  <c r="I10144" i="1"/>
  <c r="I10145" i="1"/>
  <c r="I10146" i="1"/>
  <c r="I10147" i="1"/>
  <c r="I10148" i="1"/>
  <c r="I10149" i="1"/>
  <c r="I10150" i="1"/>
  <c r="I10151" i="1"/>
  <c r="I10152" i="1"/>
  <c r="I10153" i="1"/>
  <c r="I10154" i="1"/>
  <c r="I10155" i="1"/>
  <c r="I10156" i="1"/>
  <c r="I10157" i="1"/>
  <c r="I10158" i="1"/>
  <c r="I10159" i="1"/>
  <c r="I10160" i="1"/>
  <c r="I10161" i="1"/>
  <c r="I10162" i="1"/>
  <c r="I10163" i="1"/>
  <c r="I10164" i="1"/>
  <c r="I10165" i="1"/>
  <c r="I10166" i="1"/>
  <c r="I10167" i="1"/>
  <c r="I10168" i="1"/>
  <c r="I10169" i="1"/>
  <c r="I10170" i="1"/>
  <c r="I10171" i="1"/>
  <c r="I10172" i="1"/>
  <c r="I10173" i="1"/>
  <c r="I10174" i="1"/>
  <c r="I10175" i="1"/>
  <c r="I10176" i="1"/>
  <c r="I10177" i="1"/>
  <c r="I10178" i="1"/>
  <c r="I1017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<sst xmlns="http://schemas.openxmlformats.org/spreadsheetml/2006/main" count="50384" uniqueCount="9783">
  <si>
    <t>names</t>
  </si>
  <si>
    <t>date</t>
  </si>
  <si>
    <t>score</t>
  </si>
  <si>
    <t>status</t>
  </si>
  <si>
    <t>orig_lang</t>
  </si>
  <si>
    <t>budget_x</t>
  </si>
  <si>
    <t>revenue</t>
  </si>
  <si>
    <t>country</t>
  </si>
  <si>
    <t>Creed III</t>
  </si>
  <si>
    <t xml:space="preserve"> Released</t>
  </si>
  <si>
    <t xml:space="preserve"> English</t>
  </si>
  <si>
    <t>AU</t>
  </si>
  <si>
    <t>Avatar: The Way of Water</t>
  </si>
  <si>
    <t>The Super Mario Bros. Movie</t>
  </si>
  <si>
    <t>Mummies</t>
  </si>
  <si>
    <t xml:space="preserve"> Spanish, Castilian</t>
  </si>
  <si>
    <t>Supercell</t>
  </si>
  <si>
    <t>US</t>
  </si>
  <si>
    <t>Cocaine Bear</t>
  </si>
  <si>
    <t>John Wick: Chapter 4</t>
  </si>
  <si>
    <t>Puss in Boots: The Last Wish</t>
  </si>
  <si>
    <t>Attack on Titan</t>
  </si>
  <si>
    <t>The Park</t>
  </si>
  <si>
    <t>Winnie the Pooh: Blood and Honey</t>
  </si>
  <si>
    <t>The Exorcist</t>
  </si>
  <si>
    <t>MX</t>
  </si>
  <si>
    <t>Murder Mystery 2</t>
  </si>
  <si>
    <t>Black Panther: Wakanda Forever</t>
  </si>
  <si>
    <t>The Pope's Exorcist</t>
  </si>
  <si>
    <t>Prizefighter: The Life of Jem Belcher</t>
  </si>
  <si>
    <t>GB</t>
  </si>
  <si>
    <t>Knock at the Cabin</t>
  </si>
  <si>
    <t>The Devil Conspiracy</t>
  </si>
  <si>
    <t>Cazadora</t>
  </si>
  <si>
    <t>CL</t>
  </si>
  <si>
    <t>Gold Run</t>
  </si>
  <si>
    <t xml:space="preserve"> Norwegian</t>
  </si>
  <si>
    <t>NO</t>
  </si>
  <si>
    <t>The Magician's Elephant</t>
  </si>
  <si>
    <t>Plane</t>
  </si>
  <si>
    <t>The Passion of the Christ</t>
  </si>
  <si>
    <t>Batman: The Doom That Came to Gotham</t>
  </si>
  <si>
    <t>Shazam! Fury of the Gods</t>
  </si>
  <si>
    <t>Consecration</t>
  </si>
  <si>
    <t>Shark Side of the Moon</t>
  </si>
  <si>
    <t>Black Adam</t>
  </si>
  <si>
    <t>Money Shot: The Pornhub Story</t>
  </si>
  <si>
    <t>M3GAN</t>
  </si>
  <si>
    <t>Ant-Man and the Wasp: Quantumania</t>
  </si>
  <si>
    <t>Sayen</t>
  </si>
  <si>
    <t>Die Hart</t>
  </si>
  <si>
    <t>13 Exorcisms</t>
  </si>
  <si>
    <t>ES</t>
  </si>
  <si>
    <t>H.P. Lovecraft's Witch House</t>
  </si>
  <si>
    <t>John Wick: Chapter 2</t>
  </si>
  <si>
    <t>Sick</t>
  </si>
  <si>
    <t>Black Warrant</t>
  </si>
  <si>
    <t>Shotgun Wedding</t>
  </si>
  <si>
    <t>John Wick: Chapter 3 - Parabellum</t>
  </si>
  <si>
    <t>Legion of Super-Heroes</t>
  </si>
  <si>
    <t>Fall</t>
  </si>
  <si>
    <t>Lord of the Streets</t>
  </si>
  <si>
    <t>Little Dixie</t>
  </si>
  <si>
    <t>The Whale</t>
  </si>
  <si>
    <t>Prey for the Devil</t>
  </si>
  <si>
    <t>Bandit</t>
  </si>
  <si>
    <t>Roald Dahl's Matilda the Musical</t>
  </si>
  <si>
    <t>The Simpsons Meet the Bocellis in Feliz Navidad</t>
  </si>
  <si>
    <t>Demon Slayer -Kimetsu no Yaiba- The Movie: Mugen Train</t>
  </si>
  <si>
    <t xml:space="preserve"> Japanese</t>
  </si>
  <si>
    <t>Huesera: The Bone Woman</t>
  </si>
  <si>
    <t>The Last Heretic</t>
  </si>
  <si>
    <t>AR</t>
  </si>
  <si>
    <t>JUNG_E</t>
  </si>
  <si>
    <t xml:space="preserve"> Korean</t>
  </si>
  <si>
    <t>KR</t>
  </si>
  <si>
    <t>A Man Called Otto</t>
  </si>
  <si>
    <t>Champions</t>
  </si>
  <si>
    <t>Dungeons &amp; Dragons: Honor Among Thieves</t>
  </si>
  <si>
    <t>Troll</t>
  </si>
  <si>
    <t>Sonic the Hedgehog 2</t>
  </si>
  <si>
    <t>A Bronx Tale</t>
  </si>
  <si>
    <t>Big Trip 2: Special Delivery</t>
  </si>
  <si>
    <t xml:space="preserve"> Russian</t>
  </si>
  <si>
    <t>Encanto at the Hollywood Bowl</t>
  </si>
  <si>
    <t>The Forbidden Legend: Sex &amp; Chopsticks 2</t>
  </si>
  <si>
    <t xml:space="preserve"> Cantonese</t>
  </si>
  <si>
    <t>HK</t>
  </si>
  <si>
    <t>Top Gun: Maverick</t>
  </si>
  <si>
    <t>On a Wing and a Prayer</t>
  </si>
  <si>
    <t>Sniper: The White Raven</t>
  </si>
  <si>
    <t xml:space="preserve"> Ukrainian</t>
  </si>
  <si>
    <t>UA</t>
  </si>
  <si>
    <t>The Enforcer</t>
  </si>
  <si>
    <t>Diabolik - Ginko Attacks</t>
  </si>
  <si>
    <t xml:space="preserve"> Italian</t>
  </si>
  <si>
    <t>IT</t>
  </si>
  <si>
    <t>Scream VI</t>
  </si>
  <si>
    <t>Avatar</t>
  </si>
  <si>
    <t>Breaking</t>
  </si>
  <si>
    <t>Tetris</t>
  </si>
  <si>
    <t>Thor: Love and Thunder</t>
  </si>
  <si>
    <t>Arctic Void</t>
  </si>
  <si>
    <t>Terrifier 2</t>
  </si>
  <si>
    <t>John Wick</t>
  </si>
  <si>
    <t>Spider-Man: No Way Home</t>
  </si>
  <si>
    <t>R.I.P.D. 2: Rise of the Damned</t>
  </si>
  <si>
    <t>Dolphin Boy</t>
  </si>
  <si>
    <t>RU</t>
  </si>
  <si>
    <t>Guillermo del Toro's Pinocchio</t>
  </si>
  <si>
    <t>A Frozen Rooster</t>
  </si>
  <si>
    <t>Dragon Ball Super: Super Hero</t>
  </si>
  <si>
    <t>Nocebo</t>
  </si>
  <si>
    <t>Prey</t>
  </si>
  <si>
    <t>Hex</t>
  </si>
  <si>
    <t>Medieval</t>
  </si>
  <si>
    <t>Barbie: Skipper and the Big Babysitting Adventure</t>
  </si>
  <si>
    <t>Super Mario Bros.</t>
  </si>
  <si>
    <t>Transfusion</t>
  </si>
  <si>
    <t>Jurassic World Dominion</t>
  </si>
  <si>
    <t>The Boss Baby: Christmas Bonus</t>
  </si>
  <si>
    <t>Shazam!</t>
  </si>
  <si>
    <t>El Ãºltimo hombre sobre la Tierra</t>
  </si>
  <si>
    <t>CO</t>
  </si>
  <si>
    <t>All Quiet on the Western Front</t>
  </si>
  <si>
    <t xml:space="preserve"> German</t>
  </si>
  <si>
    <t>Violent Night</t>
  </si>
  <si>
    <t>Scream</t>
  </si>
  <si>
    <t>Devotion</t>
  </si>
  <si>
    <t>The Woman King</t>
  </si>
  <si>
    <t>Evil Dead Rise</t>
  </si>
  <si>
    <t>Perfect Addiction</t>
  </si>
  <si>
    <t>DE</t>
  </si>
  <si>
    <t>Project Gemini</t>
  </si>
  <si>
    <t>Doctor Strange in the Multiverse of Madness</t>
  </si>
  <si>
    <t>There Are No Saints</t>
  </si>
  <si>
    <t>Avengers: Infinity War</t>
  </si>
  <si>
    <t>Smile</t>
  </si>
  <si>
    <t>Â¡Que Viva MÃ©xico!</t>
  </si>
  <si>
    <t>Detective Knight: Independence</t>
  </si>
  <si>
    <t>Strange World</t>
  </si>
  <si>
    <t>The Ten Commandments</t>
  </si>
  <si>
    <t>Demon Slayer: Kimetsu no Yaiba Sibling's Bond</t>
  </si>
  <si>
    <t>JP</t>
  </si>
  <si>
    <t>Four's a Crowd</t>
  </si>
  <si>
    <t>Minions: The Rise of Gru</t>
  </si>
  <si>
    <t>Creed II</t>
  </si>
  <si>
    <t>Creed</t>
  </si>
  <si>
    <t>Beast</t>
  </si>
  <si>
    <t>Fast X</t>
  </si>
  <si>
    <t xml:space="preserve"> Post Production</t>
  </si>
  <si>
    <t>My Name Is Vendetta</t>
  </si>
  <si>
    <t>Wrath of Man</t>
  </si>
  <si>
    <t>Jeepers Creepers: Reborn</t>
  </si>
  <si>
    <t>Turning Red</t>
  </si>
  <si>
    <t>Encanto</t>
  </si>
  <si>
    <t>Prancer: A Christmas Tale</t>
  </si>
  <si>
    <t>Magic Mike's Last Dance</t>
  </si>
  <si>
    <t>Lyle, Lyle, Crocodile</t>
  </si>
  <si>
    <t>The Penitent Thief</t>
  </si>
  <si>
    <t>Hacksaw Ridge</t>
  </si>
  <si>
    <t>Venus</t>
  </si>
  <si>
    <t>The Offering</t>
  </si>
  <si>
    <t>Jujutsu Kaisen 0</t>
  </si>
  <si>
    <t>The Batman</t>
  </si>
  <si>
    <t>Life in a Year</t>
  </si>
  <si>
    <t>Super Mario Brothers: Great Mission to Rescue Princess Peach</t>
  </si>
  <si>
    <t>The Chronicles of Narnia: The Lion, the Witch and the Wardrobe</t>
  </si>
  <si>
    <t>The Exorcism of God</t>
  </si>
  <si>
    <t>Ghosts of the Ozarks</t>
  </si>
  <si>
    <t>Kompromat</t>
  </si>
  <si>
    <t xml:space="preserve"> French</t>
  </si>
  <si>
    <t>Matadero</t>
  </si>
  <si>
    <t>Air</t>
  </si>
  <si>
    <t>Disenchanted</t>
  </si>
  <si>
    <t>Luck</t>
  </si>
  <si>
    <t>Bullet Train</t>
  </si>
  <si>
    <t>Night at the Museum: Kahmunrah Rises Again</t>
  </si>
  <si>
    <t>Blade of the 47 Ronin</t>
  </si>
  <si>
    <t>Sing 2</t>
  </si>
  <si>
    <t>Shark Bait</t>
  </si>
  <si>
    <t>Shrek</t>
  </si>
  <si>
    <t>Orgasm Inc: The Story of OneTaste</t>
  </si>
  <si>
    <t>In His Shadow</t>
  </si>
  <si>
    <t>FR</t>
  </si>
  <si>
    <t>Savage Salvation</t>
  </si>
  <si>
    <t>Sisu</t>
  </si>
  <si>
    <t xml:space="preserve"> Finnish</t>
  </si>
  <si>
    <t>FI</t>
  </si>
  <si>
    <t>Tango, Tequila and Some Lies</t>
  </si>
  <si>
    <t>Hotel Transylvania: Transformania</t>
  </si>
  <si>
    <t>Operation Fortune: Ruse de Guerre</t>
  </si>
  <si>
    <t>Kids vs. Aliens</t>
  </si>
  <si>
    <t>Everything Everywhere All at Once</t>
  </si>
  <si>
    <t>Glass Onion: A Knives Out Mystery</t>
  </si>
  <si>
    <t>Suro</t>
  </si>
  <si>
    <t xml:space="preserve"> Catalan, Valencian</t>
  </si>
  <si>
    <t>The Lair</t>
  </si>
  <si>
    <t>My Hero Academia: World Heroes' Mission</t>
  </si>
  <si>
    <t>Unhappily Ever After</t>
  </si>
  <si>
    <t>Evil Eye</t>
  </si>
  <si>
    <t>Inspector Sun and the Curse of the Black Widow</t>
  </si>
  <si>
    <t>The Price We Pay</t>
  </si>
  <si>
    <t>Lupin The 3rd vs. Catâ€™s Eye</t>
  </si>
  <si>
    <t>Murder Mystery</t>
  </si>
  <si>
    <t>Luz Mala</t>
  </si>
  <si>
    <t>Babylon</t>
  </si>
  <si>
    <t>The Lost City</t>
  </si>
  <si>
    <t>Detective Knight: Rogue</t>
  </si>
  <si>
    <t>Cop Secret</t>
  </si>
  <si>
    <t xml:space="preserve"> Icelandic</t>
  </si>
  <si>
    <t>IS</t>
  </si>
  <si>
    <t>The Quintessential Quintuplets Movie</t>
  </si>
  <si>
    <t>Harry Potter and the Chamber of Secrets</t>
  </si>
  <si>
    <t>Kill Boksoon</t>
  </si>
  <si>
    <t>Candy Land</t>
  </si>
  <si>
    <t>Venom: Let There Be Carnage</t>
  </si>
  <si>
    <t>Harry Potter and the Philosopher's Stone</t>
  </si>
  <si>
    <t>On the Count of Three</t>
  </si>
  <si>
    <t>Uncharted</t>
  </si>
  <si>
    <t>DC League of Super-Pets</t>
  </si>
  <si>
    <t>Moonfall</t>
  </si>
  <si>
    <t>Athena</t>
  </si>
  <si>
    <t>Unicorn Wars</t>
  </si>
  <si>
    <t>Teen Wolf: The Movie</t>
  </si>
  <si>
    <t>Fantastic Beasts: The Secrets of Dumbledore</t>
  </si>
  <si>
    <t>Cars 3</t>
  </si>
  <si>
    <t>The Ledge</t>
  </si>
  <si>
    <t>The Big 4</t>
  </si>
  <si>
    <t xml:space="preserve"> Indonesian</t>
  </si>
  <si>
    <t>ID</t>
  </si>
  <si>
    <t>Interstellar</t>
  </si>
  <si>
    <t>Viking Wolf</t>
  </si>
  <si>
    <t>20th Century Girl</t>
  </si>
  <si>
    <t>The Soccer Football Movie</t>
  </si>
  <si>
    <t>Boston Strangler</t>
  </si>
  <si>
    <t>Close</t>
  </si>
  <si>
    <t>Coraline</t>
  </si>
  <si>
    <t>Luther: The Fallen Sun</t>
  </si>
  <si>
    <t>Harry Potter and the Goblet of Fire</t>
  </si>
  <si>
    <t>Piggy</t>
  </si>
  <si>
    <t>Orphan: First Kill</t>
  </si>
  <si>
    <t>Fullmetal Alchemist: The Final Alchemy</t>
  </si>
  <si>
    <t>Malcriados</t>
  </si>
  <si>
    <t>Polar</t>
  </si>
  <si>
    <t>Jesus</t>
  </si>
  <si>
    <t>Harry Potter and the Half-Blood Prince</t>
  </si>
  <si>
    <t>Legend of the Galactic Heroes: Die Neue These - Intrigue 1</t>
  </si>
  <si>
    <t>Noise</t>
  </si>
  <si>
    <t xml:space="preserve"> Dutch, Flemish</t>
  </si>
  <si>
    <t>The Infernal Machine</t>
  </si>
  <si>
    <t>Abandoned</t>
  </si>
  <si>
    <t>The Ten Commandments: The Movie</t>
  </si>
  <si>
    <t xml:space="preserve"> Portuguese</t>
  </si>
  <si>
    <t>BR</t>
  </si>
  <si>
    <t>The Avengers</t>
  </si>
  <si>
    <t>Still Time</t>
  </si>
  <si>
    <t>Exodus: Gods and Kings</t>
  </si>
  <si>
    <t>Wolf Hound</t>
  </si>
  <si>
    <t>The Little Mermaid</t>
  </si>
  <si>
    <t>F9</t>
  </si>
  <si>
    <t>The Wolf of Wall Street</t>
  </si>
  <si>
    <t>Pinball: The Man Who Saved the Game</t>
  </si>
  <si>
    <t>Tad, the Lost Explorer and the Emerald Tablet</t>
  </si>
  <si>
    <t>Brothers</t>
  </si>
  <si>
    <t>Harry Potter and the Prisoner of Azkaban</t>
  </si>
  <si>
    <t>Out of the Blue</t>
  </si>
  <si>
    <t>RRR</t>
  </si>
  <si>
    <t xml:space="preserve"> Telugu</t>
  </si>
  <si>
    <t>Broker</t>
  </si>
  <si>
    <t>The Black Phone</t>
  </si>
  <si>
    <t>Tom and Jerry Snowman's Land</t>
  </si>
  <si>
    <t>Transformers: Rise of the Beasts</t>
  </si>
  <si>
    <t>Avengers: Endgame</t>
  </si>
  <si>
    <t>Spider-Man: Across the Spider-Verse</t>
  </si>
  <si>
    <t>MexZombies</t>
  </si>
  <si>
    <t>Harry Potter and the Order of the Phoenix</t>
  </si>
  <si>
    <t>The Northman</t>
  </si>
  <si>
    <t>I Believe</t>
  </si>
  <si>
    <t>Blue's Big City Adventure</t>
  </si>
  <si>
    <t>After Ever Happy</t>
  </si>
  <si>
    <t>On the Line</t>
  </si>
  <si>
    <t>Ben-Hur</t>
  </si>
  <si>
    <t>The Next 365 Days</t>
  </si>
  <si>
    <t xml:space="preserve"> Polish</t>
  </si>
  <si>
    <t>Hocus Pocus 2</t>
  </si>
  <si>
    <t>Morbius</t>
  </si>
  <si>
    <t>Cars 2</t>
  </si>
  <si>
    <t>Tangled</t>
  </si>
  <si>
    <t>The Minute You Wake Up Dead</t>
  </si>
  <si>
    <t>Fifty Shades of Grey</t>
  </si>
  <si>
    <t>Harry Potter and the Deathly Hallows: Part 2</t>
  </si>
  <si>
    <t>The Help</t>
  </si>
  <si>
    <t>Monsters, Inc.</t>
  </si>
  <si>
    <t>The Ice Age Adventures of Buck Wild</t>
  </si>
  <si>
    <t>Samaritan</t>
  </si>
  <si>
    <t>Godzilla vs. Kong</t>
  </si>
  <si>
    <t>Paradise City</t>
  </si>
  <si>
    <t>Shang-Chi and the Legend of the Ten Rings</t>
  </si>
  <si>
    <t>Zack Snyder's Justice League</t>
  </si>
  <si>
    <t>Lightyear</t>
  </si>
  <si>
    <t>Ritual</t>
  </si>
  <si>
    <t>BE</t>
  </si>
  <si>
    <t>Love at First Kiss</t>
  </si>
  <si>
    <t>The Last Client</t>
  </si>
  <si>
    <t xml:space="preserve"> Danish</t>
  </si>
  <si>
    <t>DK</t>
  </si>
  <si>
    <t>Suzume</t>
  </si>
  <si>
    <t>Pirates of the Caribbean: At World's End</t>
  </si>
  <si>
    <t>King Shakir Recycle</t>
  </si>
  <si>
    <t xml:space="preserve"> Turkish</t>
  </si>
  <si>
    <t>TR</t>
  </si>
  <si>
    <t>The School for Good and Evil</t>
  </si>
  <si>
    <t>Monstrous</t>
  </si>
  <si>
    <t>Shrek 2</t>
  </si>
  <si>
    <t>The Unbearable Weight of Massive Talent</t>
  </si>
  <si>
    <t>Fifty Shades Freed</t>
  </si>
  <si>
    <t>El tirabeque</t>
  </si>
  <si>
    <t>The Battle at Lake Changjin: Water Gate Bridge</t>
  </si>
  <si>
    <t xml:space="preserve"> Chinese</t>
  </si>
  <si>
    <t>Spider-Man: Into the Spider-Verse</t>
  </si>
  <si>
    <t>Harry Potter and the Deathly Hallows: Part 1</t>
  </si>
  <si>
    <t>Emily the Criminal</t>
  </si>
  <si>
    <t>Emergency Declaration</t>
  </si>
  <si>
    <t>Blood</t>
  </si>
  <si>
    <t>Memory</t>
  </si>
  <si>
    <t>Orgasm Lecture 2</t>
  </si>
  <si>
    <t>Whisper</t>
  </si>
  <si>
    <t>The Shack</t>
  </si>
  <si>
    <t>Eternals</t>
  </si>
  <si>
    <t>Doraemon: Nobita's Little Star Wars 2021</t>
  </si>
  <si>
    <t>Dog</t>
  </si>
  <si>
    <t>The Invitation</t>
  </si>
  <si>
    <t>The Conjuring: The Devil Made Me Do It</t>
  </si>
  <si>
    <t>3-D Sex and Zen: Extreme Ecstasy</t>
  </si>
  <si>
    <t>Control</t>
  </si>
  <si>
    <t>Mortal Kombat</t>
  </si>
  <si>
    <t>Pirates of the Caribbean: The Curse of the Black Pearl</t>
  </si>
  <si>
    <t>Clifford the Big Red Dog</t>
  </si>
  <si>
    <t>Dragon Knight</t>
  </si>
  <si>
    <t>Cruella</t>
  </si>
  <si>
    <t>The Suicide Squad</t>
  </si>
  <si>
    <t>Drifting Home</t>
  </si>
  <si>
    <t>The Bad Guys</t>
  </si>
  <si>
    <t>The Remaining</t>
  </si>
  <si>
    <t>The Last: Naruto the Movie</t>
  </si>
  <si>
    <t>Pirates of the Caribbean: On Stranger Tides</t>
  </si>
  <si>
    <t>There's Something Wrong with the Children</t>
  </si>
  <si>
    <t>Prom Pact</t>
  </si>
  <si>
    <t>Coco</t>
  </si>
  <si>
    <t>The Sea Beast</t>
  </si>
  <si>
    <t>Toy Story</t>
  </si>
  <si>
    <t>The Boss Baby: Family Business</t>
  </si>
  <si>
    <t>Housewife Sex Slaves: Hatano Yui</t>
  </si>
  <si>
    <t>The Independent</t>
  </si>
  <si>
    <t>Joseph</t>
  </si>
  <si>
    <t>Fullmetal Alchemist: The Revenge of Scar</t>
  </si>
  <si>
    <t>Titanic</t>
  </si>
  <si>
    <t>The Hunger Games: Mockingjay - Part 1</t>
  </si>
  <si>
    <t>The Autopsy of Jane Doe</t>
  </si>
  <si>
    <t>Corrective Measures</t>
  </si>
  <si>
    <t>The Jack in the Box: Awakening</t>
  </si>
  <si>
    <t>Choose or Die</t>
  </si>
  <si>
    <t>Project Wolf Hunting</t>
  </si>
  <si>
    <t>Lost Bullet 2</t>
  </si>
  <si>
    <t>Crawlspace</t>
  </si>
  <si>
    <t>The Good Neighbor</t>
  </si>
  <si>
    <t>The Trapped 13: How We Survived The Thai Cave</t>
  </si>
  <si>
    <t xml:space="preserve"> Thai</t>
  </si>
  <si>
    <t>TH</t>
  </si>
  <si>
    <t>Groot's First Steps</t>
  </si>
  <si>
    <t>Son of God</t>
  </si>
  <si>
    <t>Sword Art Online the Movie -Progressive- Aria of a Starless Night</t>
  </si>
  <si>
    <t>Summer Ghost</t>
  </si>
  <si>
    <t>Resident Evil: Welcome to Raccoon City</t>
  </si>
  <si>
    <t>Laid-Back Camp The Movie</t>
  </si>
  <si>
    <t>The Pale Blue Eye</t>
  </si>
  <si>
    <t>The Lion King</t>
  </si>
  <si>
    <t>Avengers: Age of Ultron</t>
  </si>
  <si>
    <t>Me Before You</t>
  </si>
  <si>
    <t>Luca</t>
  </si>
  <si>
    <t>Pirates of the Caribbean: Dead Man's Chest</t>
  </si>
  <si>
    <t>The Menu</t>
  </si>
  <si>
    <t>Ice Age</t>
  </si>
  <si>
    <t>Eureka: Eureka Seven Hi-Evolution</t>
  </si>
  <si>
    <t>Shrek Forever After</t>
  </si>
  <si>
    <t>Ghostbusters: Afterlife</t>
  </si>
  <si>
    <t>Sonic the Hedgehog</t>
  </si>
  <si>
    <t>Teasing Master Takagi-san: The Movie</t>
  </si>
  <si>
    <t>Dragon Ball Z: Resurrection 'F'</t>
  </si>
  <si>
    <t>The Guardians of the Galaxy Holiday Special</t>
  </si>
  <si>
    <t>Secret Headquarters</t>
  </si>
  <si>
    <t>The Princess and the Frog</t>
  </si>
  <si>
    <t>365 Days: This Day</t>
  </si>
  <si>
    <t>Faraway</t>
  </si>
  <si>
    <t>Hellhole</t>
  </si>
  <si>
    <t>PL</t>
  </si>
  <si>
    <t>To Kill the Beast</t>
  </si>
  <si>
    <t>Zootopia</t>
  </si>
  <si>
    <t>The Book of Daniel</t>
  </si>
  <si>
    <t>Lesson Plan</t>
  </si>
  <si>
    <t>Free Guy</t>
  </si>
  <si>
    <t>Malvada</t>
  </si>
  <si>
    <t>Diary of a Wimpy Kid: Rodrick Rules</t>
  </si>
  <si>
    <t>Iron Man 2</t>
  </si>
  <si>
    <t>The Conjuring</t>
  </si>
  <si>
    <t>Fast &amp; Furious Presents: Hobbs &amp; Shaw</t>
  </si>
  <si>
    <t>The Library Boys</t>
  </si>
  <si>
    <t>The Maze Runner</t>
  </si>
  <si>
    <t>Blueback</t>
  </si>
  <si>
    <t>The King's Man</t>
  </si>
  <si>
    <t>The Hobbit: The Battle of the Five Armies</t>
  </si>
  <si>
    <t>Miraculous World: New York, United HeroeZ</t>
  </si>
  <si>
    <t>Mary Magdalene</t>
  </si>
  <si>
    <t>The Pilgrim's Progress</t>
  </si>
  <si>
    <t>Red Notice</t>
  </si>
  <si>
    <t>Solo Somos Carne</t>
  </si>
  <si>
    <t>GT</t>
  </si>
  <si>
    <t>Groot Takes a Bath</t>
  </si>
  <si>
    <t>X</t>
  </si>
  <si>
    <t>The Croods: A New Age</t>
  </si>
  <si>
    <t>Boruto: Naruto the Movie</t>
  </si>
  <si>
    <t>Thor: Ragnarok</t>
  </si>
  <si>
    <t>Barbie</t>
  </si>
  <si>
    <t>Noah</t>
  </si>
  <si>
    <t>The Seven Deadly Sins: Cursed by Light</t>
  </si>
  <si>
    <t>The Girl from the Other Side</t>
  </si>
  <si>
    <t>Enola Holmes 2</t>
  </si>
  <si>
    <t>Ant-Man</t>
  </si>
  <si>
    <t>Frozen II</t>
  </si>
  <si>
    <t>Shrek the Third</t>
  </si>
  <si>
    <t>Ratatouille</t>
  </si>
  <si>
    <t>Maneater</t>
  </si>
  <si>
    <t>Raya and the Last Dragon</t>
  </si>
  <si>
    <t>Slumberland</t>
  </si>
  <si>
    <t>PAW Patrol: The Movie</t>
  </si>
  <si>
    <t>Deadpool</t>
  </si>
  <si>
    <t>The Good Dinosaur</t>
  </si>
  <si>
    <t>Last Seen Alive</t>
  </si>
  <si>
    <t>We Have a Ghost</t>
  </si>
  <si>
    <t>Paul, Apostle of Christ</t>
  </si>
  <si>
    <t>Real Steel</t>
  </si>
  <si>
    <t>The Matrix Resurrections</t>
  </si>
  <si>
    <t>Lou</t>
  </si>
  <si>
    <t>Pinocchio</t>
  </si>
  <si>
    <t>Miraculous World: Shanghai â€“ The Legend of Ladydragon</t>
  </si>
  <si>
    <t>The Tomorrow War</t>
  </si>
  <si>
    <t>Cars</t>
  </si>
  <si>
    <t>Grimcutty</t>
  </si>
  <si>
    <t>Scrooge: A Christmas Carol</t>
  </si>
  <si>
    <t>Your Place or Mine</t>
  </si>
  <si>
    <t>Your Name.</t>
  </si>
  <si>
    <t>Puss in Boots</t>
  </si>
  <si>
    <t>One Piece Film Red</t>
  </si>
  <si>
    <t>The Fate of the Furious</t>
  </si>
  <si>
    <t>The Strays</t>
  </si>
  <si>
    <t>Watcher</t>
  </si>
  <si>
    <t>The Gray Man</t>
  </si>
  <si>
    <t>The Mummy Resurrection</t>
  </si>
  <si>
    <t>The Fallout</t>
  </si>
  <si>
    <t>Guardians of the Galaxy Volume 3</t>
  </si>
  <si>
    <t>Boyka: Undisputed IV</t>
  </si>
  <si>
    <t>The Godfather</t>
  </si>
  <si>
    <t>Mulan</t>
  </si>
  <si>
    <t>Dracula: The Original Living Vampire</t>
  </si>
  <si>
    <t>Big Hero 6</t>
  </si>
  <si>
    <t>Triangle of Sadness</t>
  </si>
  <si>
    <t>Dungeons &amp; Dragons</t>
  </si>
  <si>
    <t>Wire Room</t>
  </si>
  <si>
    <t>Killing Jesus</t>
  </si>
  <si>
    <t>Inside Out</t>
  </si>
  <si>
    <t>The Miracle of Marcelino</t>
  </si>
  <si>
    <t>Fury</t>
  </si>
  <si>
    <t>Welcome to the Club</t>
  </si>
  <si>
    <t>Emancipation</t>
  </si>
  <si>
    <t>Undisputed III: Redemption</t>
  </si>
  <si>
    <t>The Last Warrior: Root of Evil</t>
  </si>
  <si>
    <t>After We Fell</t>
  </si>
  <si>
    <t>Seoul Vibe</t>
  </si>
  <si>
    <t>One Week Friends</t>
  </si>
  <si>
    <t>CN</t>
  </si>
  <si>
    <t>Space Jam: A New Legacy</t>
  </si>
  <si>
    <t>Nobody</t>
  </si>
  <si>
    <t>The Tiger's Nest</t>
  </si>
  <si>
    <t>Naruto Shippuden the Movie</t>
  </si>
  <si>
    <t>Terrifier</t>
  </si>
  <si>
    <t>In the Forest</t>
  </si>
  <si>
    <t>The Amazing Spider-Man</t>
  </si>
  <si>
    <t>Evil Dead</t>
  </si>
  <si>
    <t>El asistente</t>
  </si>
  <si>
    <t>Virus:32</t>
  </si>
  <si>
    <t>Linoleum</t>
  </si>
  <si>
    <t>After We Collided</t>
  </si>
  <si>
    <t>Sinner: The Secret Diary of a Nymphomaniac</t>
  </si>
  <si>
    <t>A Quiet Place Part II</t>
  </si>
  <si>
    <t>Twilight</t>
  </si>
  <si>
    <t>Warriors of Future</t>
  </si>
  <si>
    <t>Spider-Man: Homecoming</t>
  </si>
  <si>
    <t>Howl's Moving Castle</t>
  </si>
  <si>
    <t>World War Z</t>
  </si>
  <si>
    <t>Charlie and the Chocolate Factory</t>
  </si>
  <si>
    <t>High Heat</t>
  </si>
  <si>
    <t>How to Train Your Dragon: The Hidden World</t>
  </si>
  <si>
    <t>Girl at the Window</t>
  </si>
  <si>
    <t>Hellraiser</t>
  </si>
  <si>
    <t>Pacific Rim</t>
  </si>
  <si>
    <t>My Hero Academia: Heroes Rising</t>
  </si>
  <si>
    <t>After</t>
  </si>
  <si>
    <t>The Hangover</t>
  </si>
  <si>
    <t>The Adam Project</t>
  </si>
  <si>
    <t>Trick or Treat Scooby-Doo!</t>
  </si>
  <si>
    <t>The Tangalanga Method</t>
  </si>
  <si>
    <t>Last Man Down</t>
  </si>
  <si>
    <t>The Emperor's New Groove</t>
  </si>
  <si>
    <t>The Princess</t>
  </si>
  <si>
    <t>Jungle Cruise</t>
  </si>
  <si>
    <t>The Nun</t>
  </si>
  <si>
    <t>Superfast!</t>
  </si>
  <si>
    <t>Code Name Banshee</t>
  </si>
  <si>
    <t>Beauty Salon: Special Service 2</t>
  </si>
  <si>
    <t>The Parent Trap</t>
  </si>
  <si>
    <t>One Way</t>
  </si>
  <si>
    <t>Monster High: The Movie</t>
  </si>
  <si>
    <t>Furious 7</t>
  </si>
  <si>
    <t>The Conjuring 2</t>
  </si>
  <si>
    <t>Overdose</t>
  </si>
  <si>
    <t>Dragon Ball Z: Broly â€“ The Legendary Super Saiyan</t>
  </si>
  <si>
    <t>Inception</t>
  </si>
  <si>
    <t>Frozen</t>
  </si>
  <si>
    <t>Madagascar: A Little Wild Holiday Goose Chase</t>
  </si>
  <si>
    <t>God's Not Dead: A Light in Darkness</t>
  </si>
  <si>
    <t>Top Gun</t>
  </si>
  <si>
    <t>The Prince of Egypt</t>
  </si>
  <si>
    <t>The Requin</t>
  </si>
  <si>
    <t>It Chapter Two</t>
  </si>
  <si>
    <t>The Unholy</t>
  </si>
  <si>
    <t>Cinderella</t>
  </si>
  <si>
    <t>The Lord of the Rings: The Fellowship of the Ring</t>
  </si>
  <si>
    <t>The Hip Hop Nutcracker</t>
  </si>
  <si>
    <t>Margaux</t>
  </si>
  <si>
    <t>Beauty Salon: Special Service</t>
  </si>
  <si>
    <t>Black Widow</t>
  </si>
  <si>
    <t>Blowback</t>
  </si>
  <si>
    <t>As They Made Us</t>
  </si>
  <si>
    <t>Frank and Penelope</t>
  </si>
  <si>
    <t>Finding Nemo</t>
  </si>
  <si>
    <t>Don't Open the Door</t>
  </si>
  <si>
    <t>Grown Ups 2</t>
  </si>
  <si>
    <t>High School Teacher: Maturing</t>
  </si>
  <si>
    <t>Thor</t>
  </si>
  <si>
    <t>Batman and Superman: Battle of the Super Sons</t>
  </si>
  <si>
    <t>Captain America: Civil War</t>
  </si>
  <si>
    <t>Dungeons &amp; Dragons: Wrath of the Dragon God</t>
  </si>
  <si>
    <t>Doctor Strange</t>
  </si>
  <si>
    <t>Transformers: Age of Extinction</t>
  </si>
  <si>
    <t>Carter</t>
  </si>
  <si>
    <t>ODDTAXI in the Woods</t>
  </si>
  <si>
    <t>Joseph: King of Dreams</t>
  </si>
  <si>
    <t>The Call of the Wild</t>
  </si>
  <si>
    <t>No Exit</t>
  </si>
  <si>
    <t>The Addams Family 2</t>
  </si>
  <si>
    <t>An Interview with God</t>
  </si>
  <si>
    <t>Dune</t>
  </si>
  <si>
    <t>L.O.L. Surprise! Winter Fashion Show</t>
  </si>
  <si>
    <t>Up</t>
  </si>
  <si>
    <t>Pirates of the Caribbean: Dead Men Tell No Tales</t>
  </si>
  <si>
    <t>The Amazing Spider-Man 2</t>
  </si>
  <si>
    <t>Ice Age: Dawn of the Dinosaurs</t>
  </si>
  <si>
    <t>The princess</t>
  </si>
  <si>
    <t>Alien Sniperess</t>
  </si>
  <si>
    <t>Toy Story 2</t>
  </si>
  <si>
    <t>Reggie</t>
  </si>
  <si>
    <t>Renfield</t>
  </si>
  <si>
    <t>Barbie: Mermaid Power</t>
  </si>
  <si>
    <t>Grown Ups</t>
  </si>
  <si>
    <t>Hidden Figures</t>
  </si>
  <si>
    <t>The Twilight Saga: Eclipse</t>
  </si>
  <si>
    <t>Halloween Ends</t>
  </si>
  <si>
    <t>Corpus Christi</t>
  </si>
  <si>
    <t>Goodbye, Don Glees!</t>
  </si>
  <si>
    <t>The Contractor</t>
  </si>
  <si>
    <t>Samson</t>
  </si>
  <si>
    <t>The Bible: In the Beginning...</t>
  </si>
  <si>
    <t>Deadpool 2</t>
  </si>
  <si>
    <t>San Andreas</t>
  </si>
  <si>
    <t>Infinite</t>
  </si>
  <si>
    <t>Finding Grace</t>
  </si>
  <si>
    <t>Risen</t>
  </si>
  <si>
    <t>Bad Luck Banging or Loony Porn</t>
  </si>
  <si>
    <t xml:space="preserve"> Romanian</t>
  </si>
  <si>
    <t>Mortal Kombat Legends: Snow Blind</t>
  </si>
  <si>
    <t>Your Boyfriend Is Mine</t>
  </si>
  <si>
    <t>A Writer's Odyssey</t>
  </si>
  <si>
    <t>Spirited Away</t>
  </si>
  <si>
    <t>Under Wraps 2</t>
  </si>
  <si>
    <t>Super Mario Bros: This Ain't No Video Game</t>
  </si>
  <si>
    <t>The Life and Passion of Jesus Christ</t>
  </si>
  <si>
    <t>Monster Hunter</t>
  </si>
  <si>
    <t>Ted 2</t>
  </si>
  <si>
    <t>Office Invasion</t>
  </si>
  <si>
    <t>The Bush</t>
  </si>
  <si>
    <t>Togo</t>
  </si>
  <si>
    <t>Dragon Ball Z: Wrath of the Dragon</t>
  </si>
  <si>
    <t>Day Shift</t>
  </si>
  <si>
    <t>Extraction 2</t>
  </si>
  <si>
    <t>Three Steps Above Heaven</t>
  </si>
  <si>
    <t>The Hunger Games: Catching Fire</t>
  </si>
  <si>
    <t>Nope</t>
  </si>
  <si>
    <t>I Am Legend</t>
  </si>
  <si>
    <t>Avatar: Creating the World of Pandora</t>
  </si>
  <si>
    <t>CZ</t>
  </si>
  <si>
    <t>Paws of Fury: The Legend of Hank</t>
  </si>
  <si>
    <t>Kingsman: The Secret Service</t>
  </si>
  <si>
    <t>The Witch: Part 2. The Other One</t>
  </si>
  <si>
    <t>Blacklight</t>
  </si>
  <si>
    <t>The Lord of the Rings: The Return of the King</t>
  </si>
  <si>
    <t>Thor: The Dark World</t>
  </si>
  <si>
    <t>Chernobyl: Abyss</t>
  </si>
  <si>
    <t>My Hero Academia: Two Heroes</t>
  </si>
  <si>
    <t>Overcomer</t>
  </si>
  <si>
    <t>Soul</t>
  </si>
  <si>
    <t>Exploits of a Young Don Juan</t>
  </si>
  <si>
    <t>Journey 2: The Mysterious Island</t>
  </si>
  <si>
    <t>The Key Game</t>
  </si>
  <si>
    <t>The Twilight Saga: Breaking Dawn - Part 2</t>
  </si>
  <si>
    <t>Balik Taya</t>
  </si>
  <si>
    <t xml:space="preserve"> Tagalog</t>
  </si>
  <si>
    <t>PH</t>
  </si>
  <si>
    <t>The Vatican Tapes</t>
  </si>
  <si>
    <t>The Hunger Games: Mockingjay - Part 2</t>
  </si>
  <si>
    <t>Scary Movie</t>
  </si>
  <si>
    <t>The Dark Knight</t>
  </si>
  <si>
    <t>Miracles from Heaven</t>
  </si>
  <si>
    <t>Toy Story 4</t>
  </si>
  <si>
    <t>The SpongeBob Movie: Sponge on the Run</t>
  </si>
  <si>
    <t>Trolls World Tour</t>
  </si>
  <si>
    <t>Iron Man 3</t>
  </si>
  <si>
    <t>Prometheus</t>
  </si>
  <si>
    <t>Toy Story 3</t>
  </si>
  <si>
    <t>The Green Mile</t>
  </si>
  <si>
    <t>Deathstroke: Knights &amp; Dragons - The Movie</t>
  </si>
  <si>
    <t>Wild Is the Wind</t>
  </si>
  <si>
    <t>ZA</t>
  </si>
  <si>
    <t>Fifty Shades Darker</t>
  </si>
  <si>
    <t>Guardians of the Galaxy Vol. 2</t>
  </si>
  <si>
    <t>Ant-Man and the Wasp</t>
  </si>
  <si>
    <t>Joker</t>
  </si>
  <si>
    <t>Alienoid</t>
  </si>
  <si>
    <t>Percy Jackson &amp; the Olympians: The Lightning Thief</t>
  </si>
  <si>
    <t>Constantine</t>
  </si>
  <si>
    <t>Deinfluencer</t>
  </si>
  <si>
    <t>The Desperate Hour</t>
  </si>
  <si>
    <t>Gifted</t>
  </si>
  <si>
    <t>Kung Fu Panda</t>
  </si>
  <si>
    <t>Family Game</t>
  </si>
  <si>
    <t>CA</t>
  </si>
  <si>
    <t>You Will Not Have My Hate</t>
  </si>
  <si>
    <t>Roald Dahl's The Witches</t>
  </si>
  <si>
    <t>The Man from Earth</t>
  </si>
  <si>
    <t>Wrong Turn 3: Left for Dead</t>
  </si>
  <si>
    <t>Apocalypto</t>
  </si>
  <si>
    <t>Erotic Ghost Story</t>
  </si>
  <si>
    <t>Somebody I Used to Know</t>
  </si>
  <si>
    <t>You Won't Be Alone</t>
  </si>
  <si>
    <t xml:space="preserve"> Macedonian</t>
  </si>
  <si>
    <t>The Takeover</t>
  </si>
  <si>
    <t>NL</t>
  </si>
  <si>
    <t>Venom</t>
  </si>
  <si>
    <t>Catch Me If You Can</t>
  </si>
  <si>
    <t>The Lord of the Rings: The Two Towers</t>
  </si>
  <si>
    <t>Mari(dos)</t>
  </si>
  <si>
    <t>Through My Window</t>
  </si>
  <si>
    <t>Decision to Leave</t>
  </si>
  <si>
    <t>Dead for a Dollar</t>
  </si>
  <si>
    <t>X-Men: Apocalypse</t>
  </si>
  <si>
    <t>No Time to Die</t>
  </si>
  <si>
    <t>Extraction</t>
  </si>
  <si>
    <t>A Trip to Infinity</t>
  </si>
  <si>
    <t>Alita: Battle Angel</t>
  </si>
  <si>
    <t>Brave</t>
  </si>
  <si>
    <t>Monsters University</t>
  </si>
  <si>
    <t>Iron Man</t>
  </si>
  <si>
    <t>Snow White and the Seven Dwarfs</t>
  </si>
  <si>
    <t>The Curse of La Llorona</t>
  </si>
  <si>
    <t>Teenage Mutant Ninja Turtles</t>
  </si>
  <si>
    <t>Constantine: The House of Mystery</t>
  </si>
  <si>
    <t>The Hobbit: An Unexpected Journey</t>
  </si>
  <si>
    <t>Kimi</t>
  </si>
  <si>
    <t>Spider-Man: Far From Home</t>
  </si>
  <si>
    <t>Cuento de Primavera-A Spring Tale</t>
  </si>
  <si>
    <t>Finch</t>
  </si>
  <si>
    <t>The Hangover Part II</t>
  </si>
  <si>
    <t>The Stranger</t>
  </si>
  <si>
    <t>The Man from Toronto</t>
  </si>
  <si>
    <t>White Chicks</t>
  </si>
  <si>
    <t>Army of Thieves</t>
  </si>
  <si>
    <t>Dragon Ball Z: Battle of Gods</t>
  </si>
  <si>
    <t>Star Wars</t>
  </si>
  <si>
    <t>Scream 2</t>
  </si>
  <si>
    <t>American Sniper</t>
  </si>
  <si>
    <t>Last Days in the Desert</t>
  </si>
  <si>
    <t>Lobo Feroz</t>
  </si>
  <si>
    <t>The Forever Purge</t>
  </si>
  <si>
    <t>Scary Movie 5</t>
  </si>
  <si>
    <t>Annabelle: Creation</t>
  </si>
  <si>
    <t>Meet Joe Black</t>
  </si>
  <si>
    <t>Dawn of the Planet of the Apes</t>
  </si>
  <si>
    <t>Scarface</t>
  </si>
  <si>
    <t>Train to Busan</t>
  </si>
  <si>
    <t>Scream 4</t>
  </si>
  <si>
    <t>The Shawshank Redemption</t>
  </si>
  <si>
    <t>Beauty and the Beast</t>
  </si>
  <si>
    <t>Terminator Genisys</t>
  </si>
  <si>
    <t>Looks Can Kill</t>
  </si>
  <si>
    <t>Black Panther</t>
  </si>
  <si>
    <t>Batman v Superman: Dawn of Justice</t>
  </si>
  <si>
    <t>A Monster Calls</t>
  </si>
  <si>
    <t>Spider-Man</t>
  </si>
  <si>
    <t>Vacation Friends</t>
  </si>
  <si>
    <t>The Simpsons in Plusaversary</t>
  </si>
  <si>
    <t>The Last Manhunt</t>
  </si>
  <si>
    <t>Scary Movie 2</t>
  </si>
  <si>
    <t>Harry Potter 20th Anniversary: Return to Hogwarts</t>
  </si>
  <si>
    <t>Life Is Beautiful</t>
  </si>
  <si>
    <t>The Twin</t>
  </si>
  <si>
    <t>Wrong Turn 2: Dead End</t>
  </si>
  <si>
    <t>Knowing</t>
  </si>
  <si>
    <t>Fate/Grand Order Final Singularity â€“ Grand Temple of Time: Solomon</t>
  </si>
  <si>
    <t>Annabelle Comes Home</t>
  </si>
  <si>
    <t>Chupa</t>
  </si>
  <si>
    <t>The Matrix</t>
  </si>
  <si>
    <t>Sex and Zen II</t>
  </si>
  <si>
    <t>Despicable Me 2</t>
  </si>
  <si>
    <t>Chip 'n Dale: Rescue Rangers</t>
  </si>
  <si>
    <t>Pacific Rim: Uprising</t>
  </si>
  <si>
    <t>Spirit Untamed</t>
  </si>
  <si>
    <t>Samson and Delilah</t>
  </si>
  <si>
    <t>Capturing Avatar</t>
  </si>
  <si>
    <t>Psychosexual</t>
  </si>
  <si>
    <t>The Mummy</t>
  </si>
  <si>
    <t>Scooby-Doo</t>
  </si>
  <si>
    <t>Jurassic World</t>
  </si>
  <si>
    <t>Kingsman: The Golden Circle</t>
  </si>
  <si>
    <t>Spirit: Stallion of the Cimarron</t>
  </si>
  <si>
    <t>Broken Ties</t>
  </si>
  <si>
    <t>The Little Guy</t>
  </si>
  <si>
    <t>Project X</t>
  </si>
  <si>
    <t>Tom &amp; Jerry</t>
  </si>
  <si>
    <t>Tarzan</t>
  </si>
  <si>
    <t>Corpse Bride</t>
  </si>
  <si>
    <t>Tom Clancy's Without Remorse</t>
  </si>
  <si>
    <t>Dragon Ball Z: Fusion Reborn</t>
  </si>
  <si>
    <t>Madagascar</t>
  </si>
  <si>
    <t>The Twilight Saga: Breaking Dawn - Part 1</t>
  </si>
  <si>
    <t>Army of the Dead</t>
  </si>
  <si>
    <t>The Friendship Game</t>
  </si>
  <si>
    <t>Maleficent</t>
  </si>
  <si>
    <t>The Evil Dead</t>
  </si>
  <si>
    <t>xXx: Return of Xander Cage</t>
  </si>
  <si>
    <t>Incredibles 2</t>
  </si>
  <si>
    <t>Incantation</t>
  </si>
  <si>
    <t>TW</t>
  </si>
  <si>
    <t>Wreck-It Ralph</t>
  </si>
  <si>
    <t>The Equalizer</t>
  </si>
  <si>
    <t>Black Water: Abyss</t>
  </si>
  <si>
    <t>Golden Escape</t>
  </si>
  <si>
    <t>Magnum Opus</t>
  </si>
  <si>
    <t>...Watch Out, We're Mad</t>
  </si>
  <si>
    <t>The Hangover Part III</t>
  </si>
  <si>
    <t>Black Site</t>
  </si>
  <si>
    <t>Ice Age: The Meltdown</t>
  </si>
  <si>
    <t>The Intouchables</t>
  </si>
  <si>
    <t>Girl in the Basement</t>
  </si>
  <si>
    <t>Ambulance</t>
  </si>
  <si>
    <t>Dragon Ball Z: Broly â€“ Second Coming</t>
  </si>
  <si>
    <t>Host</t>
  </si>
  <si>
    <t>The Rape</t>
  </si>
  <si>
    <t>Blended</t>
  </si>
  <si>
    <t>Don't Breathe 2</t>
  </si>
  <si>
    <t>Jurassic World: Fallen Kingdom</t>
  </si>
  <si>
    <t>Naruto Shippuden the Movie: Blood Prison</t>
  </si>
  <si>
    <t>Bubble</t>
  </si>
  <si>
    <t>The Meg</t>
  </si>
  <si>
    <t>Coherence</t>
  </si>
  <si>
    <t>The Commando</t>
  </si>
  <si>
    <t>Fate/Grand Order the Movie: Divine Realm Of The Round Table: Camelot Paladin; Agateram</t>
  </si>
  <si>
    <t>Spiderhead</t>
  </si>
  <si>
    <t>Transformers: The Last Knight</t>
  </si>
  <si>
    <t>The Red Book Ritual</t>
  </si>
  <si>
    <t>Parasite</t>
  </si>
  <si>
    <t>Wonder Woman 1984</t>
  </si>
  <si>
    <t>Jumanji: The Next Level</t>
  </si>
  <si>
    <t>Dragon Ball Z: Bojack Unbound</t>
  </si>
  <si>
    <t>Tinker Bell and the Legend of the NeverBeast</t>
  </si>
  <si>
    <t>Mia and Me: The Hero of Centopia</t>
  </si>
  <si>
    <t>Groot's Pursuit</t>
  </si>
  <si>
    <t>Road to Ninja: Naruto the Movie</t>
  </si>
  <si>
    <t>Mobile Suit Gundam Hathaway</t>
  </si>
  <si>
    <t>Inexorable</t>
  </si>
  <si>
    <t>WALLÂ·E</t>
  </si>
  <si>
    <t>Legend Quest: The Origin</t>
  </si>
  <si>
    <t>The Banshees of Inisherin</t>
  </si>
  <si>
    <t>The Hobbit: The Desolation of Smaug</t>
  </si>
  <si>
    <t>Ava</t>
  </si>
  <si>
    <t>The Blind Side</t>
  </si>
  <si>
    <t>The Case for Christ</t>
  </si>
  <si>
    <t>Unbroken: Path to Redemption</t>
  </si>
  <si>
    <t>A Quiet Place</t>
  </si>
  <si>
    <t>Lilo &amp; Stitch</t>
  </si>
  <si>
    <t>Rocky</t>
  </si>
  <si>
    <t>Baba Yaga: Terror of the Dark Forest</t>
  </si>
  <si>
    <t>Wendell &amp; Wild</t>
  </si>
  <si>
    <t>Avatar: The Deep Dive - A Special Edition of 20/20</t>
  </si>
  <si>
    <t>Just Love and a Thousand Songs</t>
  </si>
  <si>
    <t>HÃ©ctor El Father: ConocerÃ¡s la verdad</t>
  </si>
  <si>
    <t>PR</t>
  </si>
  <si>
    <t>The Lion King II: Simba's Pride</t>
  </si>
  <si>
    <t>The Simpsons Movie</t>
  </si>
  <si>
    <t>The Mummy Returns</t>
  </si>
  <si>
    <t>Elvis</t>
  </si>
  <si>
    <t>The House</t>
  </si>
  <si>
    <t>Fortress</t>
  </si>
  <si>
    <t>The Grandmother</t>
  </si>
  <si>
    <t>King of Kings</t>
  </si>
  <si>
    <t>In Time</t>
  </si>
  <si>
    <t>Hansan: Rising Dragon</t>
  </si>
  <si>
    <t>Taken 3</t>
  </si>
  <si>
    <t>A Bug's Life</t>
  </si>
  <si>
    <t>Maleficent: Mistress of Evil</t>
  </si>
  <si>
    <t>Bad Boys for Life</t>
  </si>
  <si>
    <t>Ready Player One</t>
  </si>
  <si>
    <t>The Second Coming of Christ</t>
  </si>
  <si>
    <t>The Flash</t>
  </si>
  <si>
    <t>The Chalk Line</t>
  </si>
  <si>
    <t>Pokemon the Movie: Mewtwo Strikes Back - Evolution</t>
  </si>
  <si>
    <t>The Lost Lotteries</t>
  </si>
  <si>
    <t>November</t>
  </si>
  <si>
    <t>The Nun 2</t>
  </si>
  <si>
    <t xml:space="preserve"> In Production</t>
  </si>
  <si>
    <t>Aria the Benedizione</t>
  </si>
  <si>
    <t>Sausage Party</t>
  </si>
  <si>
    <t>Fortress: Sniper's Eye</t>
  </si>
  <si>
    <t>Fight Club</t>
  </si>
  <si>
    <t>Hercules</t>
  </si>
  <si>
    <t>Waktu Maghrib</t>
  </si>
  <si>
    <t>Legion</t>
  </si>
  <si>
    <t>Six Swedish Girls in a Boarding School</t>
  </si>
  <si>
    <t>From Straight A's to XXX</t>
  </si>
  <si>
    <t>Justice League</t>
  </si>
  <si>
    <t>The Last Temptation of Christ</t>
  </si>
  <si>
    <t>Ron's Gone Wrong</t>
  </si>
  <si>
    <t>Mad Max: Fury Road</t>
  </si>
  <si>
    <t>How to Train Your Dragon 2</t>
  </si>
  <si>
    <t>Blackout</t>
  </si>
  <si>
    <t>Despicable Me</t>
  </si>
  <si>
    <t>Lies My Sister Told Me</t>
  </si>
  <si>
    <t>Fractured</t>
  </si>
  <si>
    <t>Ralph Breaks the Internet</t>
  </si>
  <si>
    <t>The Proposal</t>
  </si>
  <si>
    <t>Rampage</t>
  </si>
  <si>
    <t>Ashfall</t>
  </si>
  <si>
    <t>Wrong Turn</t>
  </si>
  <si>
    <t>Alice in Wonderland</t>
  </si>
  <si>
    <t>Ripper Untold</t>
  </si>
  <si>
    <t>Rurouni Kenshin: The Beginning</t>
  </si>
  <si>
    <t>Brother Bear</t>
  </si>
  <si>
    <t>Purple Hearts</t>
  </si>
  <si>
    <t>Ninja Assassin</t>
  </si>
  <si>
    <t>Presences</t>
  </si>
  <si>
    <t>Miss Peregrine's Home for Peculiar Children</t>
  </si>
  <si>
    <t>How to Train Your Dragon</t>
  </si>
  <si>
    <t>Scream 3</t>
  </si>
  <si>
    <t>Predator</t>
  </si>
  <si>
    <t>Superman/Shazam!: The Return of Black Adam</t>
  </si>
  <si>
    <t>L'oubliÃ©e d'Amboise</t>
  </si>
  <si>
    <t>Ponyo</t>
  </si>
  <si>
    <t>Snake Eyes: G.I. Joe Origins</t>
  </si>
  <si>
    <t>Knights of the Zodiac</t>
  </si>
  <si>
    <t>Dragon Ball Z: Cooler's Revenge</t>
  </si>
  <si>
    <t>My Sweet Monster</t>
  </si>
  <si>
    <t>All the Places</t>
  </si>
  <si>
    <t>Hunting Ava Bravo</t>
  </si>
  <si>
    <t>Marudase Kintarou</t>
  </si>
  <si>
    <t>Drag Me to Hell</t>
  </si>
  <si>
    <t>Brian Banks</t>
  </si>
  <si>
    <t>Bullet Proof</t>
  </si>
  <si>
    <t>Beautiful Disaster</t>
  </si>
  <si>
    <t>Sniper: Rogue Mission</t>
  </si>
  <si>
    <t>Gladiator</t>
  </si>
  <si>
    <t>The Reading</t>
  </si>
  <si>
    <t>The Karate Kid</t>
  </si>
  <si>
    <t>The Twilight Saga: New Moon</t>
  </si>
  <si>
    <t>The Dark Knight Rises</t>
  </si>
  <si>
    <t>PokÃ©mon the Movie: Secrets of the Jungle</t>
  </si>
  <si>
    <t>Pleasure</t>
  </si>
  <si>
    <t xml:space="preserve"> Swedish</t>
  </si>
  <si>
    <t>Men</t>
  </si>
  <si>
    <t>King</t>
  </si>
  <si>
    <t>Ice Age: Continental Drift</t>
  </si>
  <si>
    <t>Texas Chainsaw Massacre</t>
  </si>
  <si>
    <t>The Devil Wears Prada</t>
  </si>
  <si>
    <t>KONOSUBA â€“ God's blessing on this wonderful world! Legend of Crimson</t>
  </si>
  <si>
    <t>Pixels</t>
  </si>
  <si>
    <t>Weathering with You</t>
  </si>
  <si>
    <t>The Nightmare Before Christmas</t>
  </si>
  <si>
    <t>Limitless</t>
  </si>
  <si>
    <t>The Killer</t>
  </si>
  <si>
    <t>Just Go with It</t>
  </si>
  <si>
    <t>Hustle</t>
  </si>
  <si>
    <t>Dynasty Warriors</t>
  </si>
  <si>
    <t>Kung Fu Panda 2</t>
  </si>
  <si>
    <t>The Notebook</t>
  </si>
  <si>
    <t>Selena Gomez: My Mind &amp; Me</t>
  </si>
  <si>
    <t>Superbad</t>
  </si>
  <si>
    <t>Old</t>
  </si>
  <si>
    <t>A Whisker Away</t>
  </si>
  <si>
    <t>Sing</t>
  </si>
  <si>
    <t>Kung Fu Panda 3</t>
  </si>
  <si>
    <t>The Gangster, the Cop, the Devil</t>
  </si>
  <si>
    <t>Lady Chatterley's Lover</t>
  </si>
  <si>
    <t>The Great Wall</t>
  </si>
  <si>
    <t>Monster Pets: A Hotel Transylvania Short</t>
  </si>
  <si>
    <t>Aladdin</t>
  </si>
  <si>
    <t>The Jungle Book</t>
  </si>
  <si>
    <t>A Silent Voice: The Movie</t>
  </si>
  <si>
    <t>Solomon and Sheba</t>
  </si>
  <si>
    <t>The Incredibles</t>
  </si>
  <si>
    <t>Don't Worry Darling</t>
  </si>
  <si>
    <t>The Visit</t>
  </si>
  <si>
    <t>Logan</t>
  </si>
  <si>
    <t>Porno</t>
  </si>
  <si>
    <t>Terminator 2: Judgment Day</t>
  </si>
  <si>
    <t>American Pie Presents: Beta House</t>
  </si>
  <si>
    <t>Trenque Lauquen</t>
  </si>
  <si>
    <t>Call Me by Your Name</t>
  </si>
  <si>
    <t>Wish Dragon</t>
  </si>
  <si>
    <t>Spider-Man 3</t>
  </si>
  <si>
    <t>Jack Reacher</t>
  </si>
  <si>
    <t>Garfield</t>
  </si>
  <si>
    <t>Raped by an Angel 2: The Uniform Fan</t>
  </si>
  <si>
    <t>The Addams Family</t>
  </si>
  <si>
    <t>Barbie: Epic Road Trip</t>
  </si>
  <si>
    <t>Lucy</t>
  </si>
  <si>
    <t>Rio</t>
  </si>
  <si>
    <t>The SpongeBob SquarePants Movie</t>
  </si>
  <si>
    <t>Blade Runner 2049</t>
  </si>
  <si>
    <t>No Manches Frida</t>
  </si>
  <si>
    <t>Along with the Gods: The Two Worlds</t>
  </si>
  <si>
    <t>Sharper</t>
  </si>
  <si>
    <t>Fantastic Beasts and Where to Find Them</t>
  </si>
  <si>
    <t>No Manches Frida 2</t>
  </si>
  <si>
    <t>Shut In</t>
  </si>
  <si>
    <t>Missing</t>
  </si>
  <si>
    <t>Panama</t>
  </si>
  <si>
    <t>Dragon Ball Z: The Return of Cooler</t>
  </si>
  <si>
    <t>Don't Come Back Alive</t>
  </si>
  <si>
    <t>The Pope: Answers</t>
  </si>
  <si>
    <t>Restart the Earth</t>
  </si>
  <si>
    <t>Heaven Is for Real</t>
  </si>
  <si>
    <t>Bruce Almighty</t>
  </si>
  <si>
    <t>Female Boss Hooker</t>
  </si>
  <si>
    <t>Secret of the Wings</t>
  </si>
  <si>
    <t>Wrong Turn 5: Bloodlines</t>
  </si>
  <si>
    <t>Penguins of Madagascar</t>
  </si>
  <si>
    <t>Cat Pack: A PAW Patrol Exclusive Event</t>
  </si>
  <si>
    <t>Belle</t>
  </si>
  <si>
    <t>Saving Private Ryan</t>
  </si>
  <si>
    <t>Rio 2</t>
  </si>
  <si>
    <t>Puss in Boots: The Three Diablos</t>
  </si>
  <si>
    <t>Star Wars: The Force Awakens</t>
  </si>
  <si>
    <t>American Wedding</t>
  </si>
  <si>
    <t>Till</t>
  </si>
  <si>
    <t>Mira</t>
  </si>
  <si>
    <t>Stand by Me Doraemon 2</t>
  </si>
  <si>
    <t>Tom and Jerry Cowboy Up!</t>
  </si>
  <si>
    <t>Fireheart</t>
  </si>
  <si>
    <t>American Pie Presents: The Book of Love</t>
  </si>
  <si>
    <t>Unlocked</t>
  </si>
  <si>
    <t>V/H/S/99</t>
  </si>
  <si>
    <t>Trolls Holiday in Harmony</t>
  </si>
  <si>
    <t>El Infierno</t>
  </si>
  <si>
    <t>Abraham Lincoln: Vampire Hunter</t>
  </si>
  <si>
    <t>SalÃ², or the 120 Days of Sodom</t>
  </si>
  <si>
    <t>Trolls</t>
  </si>
  <si>
    <t>Ghostland</t>
  </si>
  <si>
    <t>Crank: High Voltage</t>
  </si>
  <si>
    <t>A Haunted House 2</t>
  </si>
  <si>
    <t>Split</t>
  </si>
  <si>
    <t>Gold</t>
  </si>
  <si>
    <t>Predators</t>
  </si>
  <si>
    <t>So Cold the River</t>
  </si>
  <si>
    <t>PokÃ©mon the Movie: I Choose You!</t>
  </si>
  <si>
    <t>Pulp Fiction</t>
  </si>
  <si>
    <t>American Sicario</t>
  </si>
  <si>
    <t>House Party</t>
  </si>
  <si>
    <t>Tonight You're Sleeping with Me</t>
  </si>
  <si>
    <t>American Reunion</t>
  </si>
  <si>
    <t>Jesus Christ Superstar</t>
  </si>
  <si>
    <t>Chappie</t>
  </si>
  <si>
    <t>Fireproof</t>
  </si>
  <si>
    <t>That Time I Got Reincarnated as a Slime the Movie: Scarlet Bond</t>
  </si>
  <si>
    <t>Nothing Serious</t>
  </si>
  <si>
    <t>Berlin Drifters</t>
  </si>
  <si>
    <t>The Greatest Story Ever Told</t>
  </si>
  <si>
    <t>A Haunted House</t>
  </si>
  <si>
    <t>Inglourious Basterds</t>
  </si>
  <si>
    <t>Flower and Snake 4: White Uniform Rope Slave</t>
  </si>
  <si>
    <t>Melody Makers</t>
  </si>
  <si>
    <t>Shutter Island</t>
  </si>
  <si>
    <t>I'm Not Ashamed</t>
  </si>
  <si>
    <t>It</t>
  </si>
  <si>
    <t>Barbarian</t>
  </si>
  <si>
    <t>Dragon Ball Z: Bardock - The Father of Goku</t>
  </si>
  <si>
    <t>John Carter</t>
  </si>
  <si>
    <t>Vacation</t>
  </si>
  <si>
    <t>Bambi</t>
  </si>
  <si>
    <t>Whiplash</t>
  </si>
  <si>
    <t>Munthiri Kaadu</t>
  </si>
  <si>
    <t xml:space="preserve"> Tamil</t>
  </si>
  <si>
    <t>IN</t>
  </si>
  <si>
    <t>Cinderella II: Dreams Come True</t>
  </si>
  <si>
    <t>Man of Steel</t>
  </si>
  <si>
    <t>Hypnotic</t>
  </si>
  <si>
    <t>Goblin Slayer: Goblin's Crown</t>
  </si>
  <si>
    <t>The Croods</t>
  </si>
  <si>
    <t>Bridge to Terabithia</t>
  </si>
  <si>
    <t>JesÃºs de Nazaret: El Hijo de Dios</t>
  </si>
  <si>
    <t>After Porn Ends 2</t>
  </si>
  <si>
    <t>X-Men: Days of Future Past</t>
  </si>
  <si>
    <t>Back to the Future</t>
  </si>
  <si>
    <t>Star Wars: The Rise of Skywalker</t>
  </si>
  <si>
    <t>Attack on Titan II: End of the World</t>
  </si>
  <si>
    <t>Code Name: Emperor</t>
  </si>
  <si>
    <t>Yaksha: Ruthless Operations</t>
  </si>
  <si>
    <t>Black Adam: Saviour or Destroyer?</t>
  </si>
  <si>
    <t>The Fabelmans</t>
  </si>
  <si>
    <t>Hancock</t>
  </si>
  <si>
    <t>Godzilla: King of the Monsters</t>
  </si>
  <si>
    <t>Halloween Kills</t>
  </si>
  <si>
    <t>Along with the Gods: The Last 49 Days</t>
  </si>
  <si>
    <t>Snow Day</t>
  </si>
  <si>
    <t>Werewolf by Night</t>
  </si>
  <si>
    <t>Dragon Ball Z: The World's Strongest</t>
  </si>
  <si>
    <t>Rambo</t>
  </si>
  <si>
    <t>The Wizard of Oz</t>
  </si>
  <si>
    <t>Ice Age: Collision Course</t>
  </si>
  <si>
    <t>Lolita</t>
  </si>
  <si>
    <t>The Nightingale of Bursa</t>
  </si>
  <si>
    <t>Me Time</t>
  </si>
  <si>
    <t>Cleopatra</t>
  </si>
  <si>
    <t>Jeepers Creepers 2</t>
  </si>
  <si>
    <t>G.I. Joe: The Rise of Cobra</t>
  </si>
  <si>
    <t>Rise of the Planet of the Apes</t>
  </si>
  <si>
    <t>My Father's Dragon</t>
  </si>
  <si>
    <t>IE</t>
  </si>
  <si>
    <t>Birds of Prey (and the Fantabulous Emancipation of One Harley Quinn)</t>
  </si>
  <si>
    <t>Rocky IV</t>
  </si>
  <si>
    <t>Dinosaur</t>
  </si>
  <si>
    <t>The Last Airbender</t>
  </si>
  <si>
    <t>OscenitÃ </t>
  </si>
  <si>
    <t>War Room</t>
  </si>
  <si>
    <t>Ladybug &amp; Cat Noir: The Movie</t>
  </si>
  <si>
    <t>Wrong Turn 4: Bloody Beginnings</t>
  </si>
  <si>
    <t>Barbie: Princess Charm School</t>
  </si>
  <si>
    <t>Praise This</t>
  </si>
  <si>
    <t>Maze Runner: The Scorch Trials</t>
  </si>
  <si>
    <t>One Hundred and One Dalmatians</t>
  </si>
  <si>
    <t>Dragon Ball Z: The Tree of Might</t>
  </si>
  <si>
    <t>Dragon Ball Z: Super Android 13!</t>
  </si>
  <si>
    <t>Catch the Fair One</t>
  </si>
  <si>
    <t>Alien</t>
  </si>
  <si>
    <t>Collision</t>
  </si>
  <si>
    <t>Navalny</t>
  </si>
  <si>
    <t>Inside</t>
  </si>
  <si>
    <t>American Pie</t>
  </si>
  <si>
    <t>Mindcage</t>
  </si>
  <si>
    <t>Malena</t>
  </si>
  <si>
    <t>Vanguard</t>
  </si>
  <si>
    <t>The Roundup</t>
  </si>
  <si>
    <t>Shooter</t>
  </si>
  <si>
    <t>The Godfather Part III</t>
  </si>
  <si>
    <t>Scary Movie 3</t>
  </si>
  <si>
    <t>Stolen by Their Father</t>
  </si>
  <si>
    <t>Hotel Transylvania 3: Summer Vacation</t>
  </si>
  <si>
    <t>The Chronicles of Narnia: Prince Caspian</t>
  </si>
  <si>
    <t>Jeepers Creepers</t>
  </si>
  <si>
    <t>Before I Wake</t>
  </si>
  <si>
    <t>The Hot Chick</t>
  </si>
  <si>
    <t>Rango</t>
  </si>
  <si>
    <t>Annabelle</t>
  </si>
  <si>
    <t>Vendetta</t>
  </si>
  <si>
    <t>Matriarch</t>
  </si>
  <si>
    <t>One Shot</t>
  </si>
  <si>
    <t>Madagascar: Escape 2 Africa</t>
  </si>
  <si>
    <t>Law Abiding Citizen</t>
  </si>
  <si>
    <t>Teen Titans Go! &amp; DC Super Hero Girls: Mayhem in the Multiverse</t>
  </si>
  <si>
    <t>Homebound</t>
  </si>
  <si>
    <t>Ted</t>
  </si>
  <si>
    <t>Scary Movie 4</t>
  </si>
  <si>
    <t>The Godfather Part II</t>
  </si>
  <si>
    <t>Tenet</t>
  </si>
  <si>
    <t>Captain Marvel</t>
  </si>
  <si>
    <t>Below Her Mouth</t>
  </si>
  <si>
    <t>Borrego</t>
  </si>
  <si>
    <t>Ciao Alberto</t>
  </si>
  <si>
    <t>Taken</t>
  </si>
  <si>
    <t>Paranormal Activity: Next of Kin</t>
  </si>
  <si>
    <t>Pretty Guardian Sailor Moon Eternal The Movie Part 2</t>
  </si>
  <si>
    <t>You People</t>
  </si>
  <si>
    <t>American Psycho</t>
  </si>
  <si>
    <t>Ghost Rider</t>
  </si>
  <si>
    <t>Green Lantern: Beware My Power</t>
  </si>
  <si>
    <t>Six Swedish Girls in Alps</t>
  </si>
  <si>
    <t>The Kids Are Alright 2</t>
  </si>
  <si>
    <t>The First Purge</t>
  </si>
  <si>
    <t>Maze Runner: The Death Cure</t>
  </si>
  <si>
    <t>Naruto Shippuden the Movie: Bonds</t>
  </si>
  <si>
    <t>The Equalizer 2</t>
  </si>
  <si>
    <t>Soulmate</t>
  </si>
  <si>
    <t>Ong Bak: Muay Thai Warrior</t>
  </si>
  <si>
    <t>Assassin</t>
  </si>
  <si>
    <t>The Marksman</t>
  </si>
  <si>
    <t>Rise of the Teenage Mutant Ninja Turtles: The Movie</t>
  </si>
  <si>
    <t>Madagascar 3: Europe's Most Wanted</t>
  </si>
  <si>
    <t>Child of Kamiari Month</t>
  </si>
  <si>
    <t>Rambo: Last Blood</t>
  </si>
  <si>
    <t>Two Much for the Job</t>
  </si>
  <si>
    <t>Nothing to Lose</t>
  </si>
  <si>
    <t>Saw</t>
  </si>
  <si>
    <t>Crazy Fist</t>
  </si>
  <si>
    <t>Taken 2</t>
  </si>
  <si>
    <t>Alien: Covenant</t>
  </si>
  <si>
    <t>The Exorcism of Emily Rose</t>
  </si>
  <si>
    <t>Southpaw</t>
  </si>
  <si>
    <t>The Lion King 1Â½</t>
  </si>
  <si>
    <t>La extorsiÃ³n</t>
  </si>
  <si>
    <t>Saint Seiya: Legend of Sanctuary</t>
  </si>
  <si>
    <t>Back to the Outback</t>
  </si>
  <si>
    <t>Madrid, 1987</t>
  </si>
  <si>
    <t>Virgin Forest</t>
  </si>
  <si>
    <t>Red Shoes and the Seven Dwarfs</t>
  </si>
  <si>
    <t>Cruel Fixation</t>
  </si>
  <si>
    <t>Baywatch</t>
  </si>
  <si>
    <t>Yu-Gi-Oh!: The Dark Side of Dimensions</t>
  </si>
  <si>
    <t>Peter Rabbit 2: The Runaway</t>
  </si>
  <si>
    <t>The Hunger Games</t>
  </si>
  <si>
    <t>Get Out</t>
  </si>
  <si>
    <t>Making of The Last of Us</t>
  </si>
  <si>
    <t>Shark Tale</t>
  </si>
  <si>
    <t>Black Clover: Sword of the Wizard King</t>
  </si>
  <si>
    <t>Gonjiam: Haunted Asylum</t>
  </si>
  <si>
    <t>La Llorona</t>
  </si>
  <si>
    <t>Suicide Squad</t>
  </si>
  <si>
    <t>On the Beach</t>
  </si>
  <si>
    <t>Hitman: Agent 47</t>
  </si>
  <si>
    <t>God's Not Dead 2</t>
  </si>
  <si>
    <t>Jurassic Hunt</t>
  </si>
  <si>
    <t>Saint Seiya Heaven Chapter: Overture</t>
  </si>
  <si>
    <t>The 355</t>
  </si>
  <si>
    <t>Larva Pendant</t>
  </si>
  <si>
    <t>Fistful of Vengeance</t>
  </si>
  <si>
    <t>Hidden</t>
  </si>
  <si>
    <t>Redcon-1</t>
  </si>
  <si>
    <t>American Pie Presents: The Naked Mile</t>
  </si>
  <si>
    <t>The Action Pack Saves Christmas</t>
  </si>
  <si>
    <t>The Haunting of Helena</t>
  </si>
  <si>
    <t>God's Not Dead</t>
  </si>
  <si>
    <t>The Long Dark Trail</t>
  </si>
  <si>
    <t>Luther</t>
  </si>
  <si>
    <t>Pride &amp; Prejudice</t>
  </si>
  <si>
    <t>The Truman Show</t>
  </si>
  <si>
    <t>Don't Look Up</t>
  </si>
  <si>
    <t>The Martian</t>
  </si>
  <si>
    <t>Forrest Gump</t>
  </si>
  <si>
    <t>The Innkeepers</t>
  </si>
  <si>
    <t>We're the Millers</t>
  </si>
  <si>
    <t>Sicario</t>
  </si>
  <si>
    <t>Naruto Shippuden the Movie: The Lost Tower</t>
  </si>
  <si>
    <t>Young Sister In Law 4</t>
  </si>
  <si>
    <t>Bolt</t>
  </si>
  <si>
    <t>Prisoners</t>
  </si>
  <si>
    <t>It's a Wonderful Life</t>
  </si>
  <si>
    <t>Terminator Salvation</t>
  </si>
  <si>
    <t>Me contro Te: Il film - Persi nel tempo</t>
  </si>
  <si>
    <t>A Million Ways to Die in the West</t>
  </si>
  <si>
    <t>Power Rangers</t>
  </si>
  <si>
    <t>War for the Planet of the Apes</t>
  </si>
  <si>
    <t>Solar Impact</t>
  </si>
  <si>
    <t>Chickenhare and the Hamster of Darkness</t>
  </si>
  <si>
    <t>Pil's Adventures</t>
  </si>
  <si>
    <t>Raiders of the Lost Ark</t>
  </si>
  <si>
    <t>Beauty Rope Cosmetology</t>
  </si>
  <si>
    <t>The Cellar</t>
  </si>
  <si>
    <t>Star Wars: The Last Jedi</t>
  </si>
  <si>
    <t>Heatwave</t>
  </si>
  <si>
    <t>The Expendables</t>
  </si>
  <si>
    <t>Stowaway</t>
  </si>
  <si>
    <t>The Terminator</t>
  </si>
  <si>
    <t>Happy Feet</t>
  </si>
  <si>
    <t>The Predator</t>
  </si>
  <si>
    <t>Barbie as The Princess &amp; the Pauper</t>
  </si>
  <si>
    <t>Rush Hour</t>
  </si>
  <si>
    <t>Orphan</t>
  </si>
  <si>
    <t>Jason and the Argonauts</t>
  </si>
  <si>
    <t>Casper</t>
  </si>
  <si>
    <t>The Last Duel</t>
  </si>
  <si>
    <t>Facing the Giants</t>
  </si>
  <si>
    <t>Nymphomaniac: Vol. II</t>
  </si>
  <si>
    <t>The Boy in the Striped Pyjamas</t>
  </si>
  <si>
    <t>Clean</t>
  </si>
  <si>
    <t>La espina de Dios</t>
  </si>
  <si>
    <t>The Seven Deadly Sins: Grudge of Edinburgh Part 1</t>
  </si>
  <si>
    <t>Apex</t>
  </si>
  <si>
    <t>Legions</t>
  </si>
  <si>
    <t>Rise of the Guardians</t>
  </si>
  <si>
    <t>Warcraft</t>
  </si>
  <si>
    <t>Matilda</t>
  </si>
  <si>
    <t>Captain America: The First Avenger</t>
  </si>
  <si>
    <t>Hellboy</t>
  </si>
  <si>
    <t>The Incredible Hulk</t>
  </si>
  <si>
    <t>PokÃ©mon Detective Pikachu</t>
  </si>
  <si>
    <t>Mission: Impossible - Ghost Protocol</t>
  </si>
  <si>
    <t>Devil's Workshop</t>
  </si>
  <si>
    <t>Knives Out</t>
  </si>
  <si>
    <t>Tinker Bell and the Pirate Fairy</t>
  </si>
  <si>
    <t>How the Grinch Stole Christmas</t>
  </si>
  <si>
    <t>Bright: Samurai Soul</t>
  </si>
  <si>
    <t>Vivarium</t>
  </si>
  <si>
    <t>Battle: Los Angeles</t>
  </si>
  <si>
    <t>Let There Be Light</t>
  </si>
  <si>
    <t>Barbie in The 12 Dancing Princesses</t>
  </si>
  <si>
    <t>American Murderer</t>
  </si>
  <si>
    <t>Peter Pan</t>
  </si>
  <si>
    <t>Revoir Paris</t>
  </si>
  <si>
    <t>Quo Vadis</t>
  </si>
  <si>
    <t>The Mystic Nine: Begonia from Qingshan</t>
  </si>
  <si>
    <t>Beauty Salon: Special Service 3</t>
  </si>
  <si>
    <t>The Purge: Anarchy</t>
  </si>
  <si>
    <t>Dragon Ball Z: Bio-Broly</t>
  </si>
  <si>
    <t>Rush Hour 2</t>
  </si>
  <si>
    <t>American Pie 2</t>
  </si>
  <si>
    <t>One Piece "3D2Y": Overcome Ace's Death! Luffy's Vow to his Friends</t>
  </si>
  <si>
    <t>Angel Has Fallen</t>
  </si>
  <si>
    <t>Addams Family Values</t>
  </si>
  <si>
    <t>Titanic 666</t>
  </si>
  <si>
    <t>Clash of the Titans</t>
  </si>
  <si>
    <t>All My Friends Hate Me</t>
  </si>
  <si>
    <t>Aquaman</t>
  </si>
  <si>
    <t>The Young Messiah</t>
  </si>
  <si>
    <t>Wonder Woman</t>
  </si>
  <si>
    <t>The Immaculate Room</t>
  </si>
  <si>
    <t>Big Daddy</t>
  </si>
  <si>
    <t>Insidious</t>
  </si>
  <si>
    <t>Rush Hour 3</t>
  </si>
  <si>
    <t>Once Upon a Snowman</t>
  </si>
  <si>
    <t>Baby Driver</t>
  </si>
  <si>
    <t>Kong: Skull Island</t>
  </si>
  <si>
    <t>Descendants</t>
  </si>
  <si>
    <t>Home Alone 2: Lost in New York</t>
  </si>
  <si>
    <t>Lagaslas</t>
  </si>
  <si>
    <t>Scouts Guide to the Zombie Apocalypse</t>
  </si>
  <si>
    <t>Dark Spell</t>
  </si>
  <si>
    <t>I Want You</t>
  </si>
  <si>
    <t>Five Feet Apart</t>
  </si>
  <si>
    <t>Carriers</t>
  </si>
  <si>
    <t>The Town</t>
  </si>
  <si>
    <t>Mortal Kombat Legends: Battle of the Realms</t>
  </si>
  <si>
    <t>Troy</t>
  </si>
  <si>
    <t>Life of Brian</t>
  </si>
  <si>
    <t>Rambo: First Blood Part II</t>
  </si>
  <si>
    <t>The Iron Giant</t>
  </si>
  <si>
    <t>Ready or Not</t>
  </si>
  <si>
    <t>Love &amp; Other Drugs</t>
  </si>
  <si>
    <t>Hotel Transylvania</t>
  </si>
  <si>
    <t>Be My Slave</t>
  </si>
  <si>
    <t>Alice Through the Looking Glass</t>
  </si>
  <si>
    <t>The Passengers of the Night</t>
  </si>
  <si>
    <t>Barbie: A Fashion Fairytale</t>
  </si>
  <si>
    <t>Lady and the Tramp</t>
  </si>
  <si>
    <t>Descendants 3</t>
  </si>
  <si>
    <t>Jupiter Ascending</t>
  </si>
  <si>
    <t>Sleeping Beauty</t>
  </si>
  <si>
    <t>Django Unchained</t>
  </si>
  <si>
    <t>300: Rise of an Empire</t>
  </si>
  <si>
    <t>The Chronicles of Narnia: The Voyage of the Dawn Treader</t>
  </si>
  <si>
    <t>Child's Play</t>
  </si>
  <si>
    <t>Princess Principal Crown Handler: Chapter 2</t>
  </si>
  <si>
    <t>Blue Beetle</t>
  </si>
  <si>
    <t>Undisputed II: Last Man Standing</t>
  </si>
  <si>
    <t>Mean Girls</t>
  </si>
  <si>
    <t>The Wonder</t>
  </si>
  <si>
    <t>I Want to Eat Your Pancreas</t>
  </si>
  <si>
    <t>Sicario: Day of the Soldado</t>
  </si>
  <si>
    <t>Colombiana</t>
  </si>
  <si>
    <t>The Book of Esther</t>
  </si>
  <si>
    <t>Just Mercy</t>
  </si>
  <si>
    <t>Dragon Ball Z: Lord Slug</t>
  </si>
  <si>
    <t>Josee, the Tiger and the Fish</t>
  </si>
  <si>
    <t>Underworld: Blood Wars</t>
  </si>
  <si>
    <t>Violet Evergarden: The Movie</t>
  </si>
  <si>
    <t>Jeepers Creepers 3</t>
  </si>
  <si>
    <t>The Expendables 3</t>
  </si>
  <si>
    <t>The Aristocats</t>
  </si>
  <si>
    <t>Kama Sutra: A Tale of Love</t>
  </si>
  <si>
    <t>Descendants: The Royal Wedding</t>
  </si>
  <si>
    <t>Adanis: Kutsal Kavga</t>
  </si>
  <si>
    <t>Titane</t>
  </si>
  <si>
    <t>Three Thousand Years of Longing</t>
  </si>
  <si>
    <t>The Miracle Maker</t>
  </si>
  <si>
    <t>My Girlfriend's Mother 2</t>
  </si>
  <si>
    <t>Tinker Bell and the Lost Treasure</t>
  </si>
  <si>
    <t>Angels &amp; Demons</t>
  </si>
  <si>
    <t>Barbie as Rapunzel</t>
  </si>
  <si>
    <t>Strays</t>
  </si>
  <si>
    <t>Machine Gun Preacher</t>
  </si>
  <si>
    <t>White Elephant</t>
  </si>
  <si>
    <t>10 Days of a Good Man</t>
  </si>
  <si>
    <t>Dark Phoenix</t>
  </si>
  <si>
    <t>The Good, the Bad and the Ugly</t>
  </si>
  <si>
    <t>The Purge: Election Year</t>
  </si>
  <si>
    <t>Atrapadas en familia</t>
  </si>
  <si>
    <t>WarHunt</t>
  </si>
  <si>
    <t>Princess Principal Crown Handler: Chapter 1</t>
  </si>
  <si>
    <t>The Takedown</t>
  </si>
  <si>
    <t>Pain &amp; Gain</t>
  </si>
  <si>
    <t>I Am Number Four</t>
  </si>
  <si>
    <t>The Sadness</t>
  </si>
  <si>
    <t>GoodFellas</t>
  </si>
  <si>
    <t>Obi-Wan Kenobi: A Jedi's Return</t>
  </si>
  <si>
    <t>La Usurpadora, the Musical</t>
  </si>
  <si>
    <t>A Female Employee's Taste</t>
  </si>
  <si>
    <t>The Deep House</t>
  </si>
  <si>
    <t>Beneath the Surface</t>
  </si>
  <si>
    <t>Indemnity</t>
  </si>
  <si>
    <t>The Deer King</t>
  </si>
  <si>
    <t>Naked Rashomon</t>
  </si>
  <si>
    <t>Journey to the Center of the Earth</t>
  </si>
  <si>
    <t>Alice, Darling</t>
  </si>
  <si>
    <t>Terminator: Dark Fate</t>
  </si>
  <si>
    <t>The Protector</t>
  </si>
  <si>
    <t>The Visitor</t>
  </si>
  <si>
    <t>Hansel &amp; Gretel: Witch Hunters</t>
  </si>
  <si>
    <t>Mission: Impossible - Rogue Nation</t>
  </si>
  <si>
    <t>Den of Thieves</t>
  </si>
  <si>
    <t>The Aviary</t>
  </si>
  <si>
    <t>Padre no hay mas que uno 3</t>
  </si>
  <si>
    <t>Home</t>
  </si>
  <si>
    <t>The SpongeBob Movie: Sponge Out of Water</t>
  </si>
  <si>
    <t>The Grinch</t>
  </si>
  <si>
    <t>Indiana Jones and the Temple of Doom</t>
  </si>
  <si>
    <t>TRON: Legacy</t>
  </si>
  <si>
    <t>Don't Be a Menace to South Central While Drinking Your Juice in the Hood</t>
  </si>
  <si>
    <t>Heat</t>
  </si>
  <si>
    <t>Aliens</t>
  </si>
  <si>
    <t>Bosomy Mom</t>
  </si>
  <si>
    <t>Mack &amp; Rita</t>
  </si>
  <si>
    <t>Hereditary</t>
  </si>
  <si>
    <t>Dumbo</t>
  </si>
  <si>
    <t>The Ancestral</t>
  </si>
  <si>
    <t xml:space="preserve"> Vietnamese</t>
  </si>
  <si>
    <t>SG</t>
  </si>
  <si>
    <t>Have a Nice Day!</t>
  </si>
  <si>
    <t>Little Women</t>
  </si>
  <si>
    <t>Jumanji: Welcome to the Jungle</t>
  </si>
  <si>
    <t>War of the Worlds: Annihilation</t>
  </si>
  <si>
    <t>Separation</t>
  </si>
  <si>
    <t>The Robe</t>
  </si>
  <si>
    <t>Glass</t>
  </si>
  <si>
    <t>Dragon Ball GT: A Hero's Legacy</t>
  </si>
  <si>
    <t>Young Mother</t>
  </si>
  <si>
    <t>The Messenger: The Story of Joan of Arc</t>
  </si>
  <si>
    <t>The Book of Life</t>
  </si>
  <si>
    <t>The Outfit</t>
  </si>
  <si>
    <t>Sex Tape</t>
  </si>
  <si>
    <t>Gone Girl</t>
  </si>
  <si>
    <t>2001: A Space Odyssey</t>
  </si>
  <si>
    <t>Do You Believe?</t>
  </si>
  <si>
    <t>My Neighbor Totoro</t>
  </si>
  <si>
    <t>Narco Sub</t>
  </si>
  <si>
    <t>PokÃ©mon the Movie: Hoopa and the Clash of Ages</t>
  </si>
  <si>
    <t>11th Hour Cleaning</t>
  </si>
  <si>
    <t>22 vs. Earth</t>
  </si>
  <si>
    <t>The Mask</t>
  </si>
  <si>
    <t>How to Train Your Dragon: Homecoming</t>
  </si>
  <si>
    <t>Bound by Honor</t>
  </si>
  <si>
    <t>Olympus Has Fallen</t>
  </si>
  <si>
    <t>Marlowe</t>
  </si>
  <si>
    <t>Snake Island Python</t>
  </si>
  <si>
    <t>Good Will Hunting</t>
  </si>
  <si>
    <t>Kangaroo Valley</t>
  </si>
  <si>
    <t>A Walk to Remember</t>
  </si>
  <si>
    <t>Rocky III</t>
  </si>
  <si>
    <t>The Good Mother</t>
  </si>
  <si>
    <t>Bromates</t>
  </si>
  <si>
    <t>Sex and the City</t>
  </si>
  <si>
    <t>I Spit on Your Grave</t>
  </si>
  <si>
    <t>Godzilla</t>
  </si>
  <si>
    <t>Wife's Mom 2</t>
  </si>
  <si>
    <t>Ghost Rider: Spirit of Vengeance</t>
  </si>
  <si>
    <t>Infinite Storm</t>
  </si>
  <si>
    <t>Restless</t>
  </si>
  <si>
    <t>Mission: Impossible</t>
  </si>
  <si>
    <t>Aliens vs Predator: Requiem</t>
  </si>
  <si>
    <t>Call of the Blonde Goddess</t>
  </si>
  <si>
    <t>Se7en</t>
  </si>
  <si>
    <t>The Human Centipede (First Sequence)</t>
  </si>
  <si>
    <t>The Harder They Fall</t>
  </si>
  <si>
    <t>Underworld: Awakening</t>
  </si>
  <si>
    <t>Mission: Impossible - Fallout</t>
  </si>
  <si>
    <t>Tangled Ever After</t>
  </si>
  <si>
    <t>Megamind</t>
  </si>
  <si>
    <t>An Egg Rescue</t>
  </si>
  <si>
    <t>The Last Samurai</t>
  </si>
  <si>
    <t>Fear Street: 1978</t>
  </si>
  <si>
    <t>The Last of Us - No Escape</t>
  </si>
  <si>
    <t>The Longest Yard</t>
  </si>
  <si>
    <t>One Piece Film: GOLD</t>
  </si>
  <si>
    <t>No Limit</t>
  </si>
  <si>
    <t>Peninsula</t>
  </si>
  <si>
    <t>Whitney Houston: I Wanna Dance with Somebody</t>
  </si>
  <si>
    <t>Battleship</t>
  </si>
  <si>
    <t>Nightmare Alley</t>
  </si>
  <si>
    <t>Interceptor</t>
  </si>
  <si>
    <t>Forever My Girl</t>
  </si>
  <si>
    <t>The Burning Sea</t>
  </si>
  <si>
    <t>Infiesto</t>
  </si>
  <si>
    <t>Ford v Ferrari</t>
  </si>
  <si>
    <t>The Hanging Sun</t>
  </si>
  <si>
    <t>Final Destination 5</t>
  </si>
  <si>
    <t>Amina</t>
  </si>
  <si>
    <t>AINBO: Spirit of the Amazon</t>
  </si>
  <si>
    <t>Friends with Benefits</t>
  </si>
  <si>
    <t>The Darker the Lake</t>
  </si>
  <si>
    <t>Sweet Girl</t>
  </si>
  <si>
    <t>Willy Wonka &amp; the Chocolate Factory</t>
  </si>
  <si>
    <t>We Can Be Heroes</t>
  </si>
  <si>
    <t>Lecciones para canallas</t>
  </si>
  <si>
    <t>The Road to El Dorado</t>
  </si>
  <si>
    <t>Naruto Shippuden the Movie: The Will of Fire</t>
  </si>
  <si>
    <t>Sky High</t>
  </si>
  <si>
    <t>Valley of the Dead</t>
  </si>
  <si>
    <t>Home Sweet Home Alone</t>
  </si>
  <si>
    <t>See for Me</t>
  </si>
  <si>
    <t>Stuart Little</t>
  </si>
  <si>
    <t>The Age of Adaline</t>
  </si>
  <si>
    <t>Mr. Harrigan's Phone</t>
  </si>
  <si>
    <t>The Kissing Booth</t>
  </si>
  <si>
    <t>Need for Speed</t>
  </si>
  <si>
    <t>Evangelion: 3.0+1.0 Thrice Upon a Time</t>
  </si>
  <si>
    <t>Survive</t>
  </si>
  <si>
    <t>The Fifth Element</t>
  </si>
  <si>
    <t>Bones and All</t>
  </si>
  <si>
    <t>Indiana Jones and the Kingdom of the Crystal Skull</t>
  </si>
  <si>
    <t>American Pie Presents: Girls' Rules</t>
  </si>
  <si>
    <t>Vivo</t>
  </si>
  <si>
    <t>In from the Side</t>
  </si>
  <si>
    <t>Malignant</t>
  </si>
  <si>
    <t>The Ultimate Gift</t>
  </si>
  <si>
    <t>Retirement Home</t>
  </si>
  <si>
    <t>Hotel Transylvania 2</t>
  </si>
  <si>
    <t>Caligula</t>
  </si>
  <si>
    <t>Brazen</t>
  </si>
  <si>
    <t>Desperate Riders</t>
  </si>
  <si>
    <t>Blade Runner</t>
  </si>
  <si>
    <t>Honor Society</t>
  </si>
  <si>
    <t>Fear Street: 1994</t>
  </si>
  <si>
    <t>Final Destination</t>
  </si>
  <si>
    <t>Aftersun</t>
  </si>
  <si>
    <t>Daughter of Darkness 2</t>
  </si>
  <si>
    <t>Selena</t>
  </si>
  <si>
    <t>Ferdinand</t>
  </si>
  <si>
    <t>The Revenant</t>
  </si>
  <si>
    <t>Shaolin Soccer</t>
  </si>
  <si>
    <t>New Gods: Nezha Reborn</t>
  </si>
  <si>
    <t>Perfume: The Story of a Murderer</t>
  </si>
  <si>
    <t>Sing a Bit of Harmony</t>
  </si>
  <si>
    <t>Mulan II</t>
  </si>
  <si>
    <t>Mother/Android</t>
  </si>
  <si>
    <t>Ex Machina</t>
  </si>
  <si>
    <t>(500) Days of Summer</t>
  </si>
  <si>
    <t>Green Lantern</t>
  </si>
  <si>
    <t>Digimon Adventure: Last Evolution Kizuna</t>
  </si>
  <si>
    <t>Major Grom: Plague Doctor</t>
  </si>
  <si>
    <t>Ocean's Eight</t>
  </si>
  <si>
    <t>I Can Only Imagine</t>
  </si>
  <si>
    <t>Legend</t>
  </si>
  <si>
    <t>The Purge</t>
  </si>
  <si>
    <t>Insidious: The Red Door</t>
  </si>
  <si>
    <t>Gifted Hands: The Ben Carson Story</t>
  </si>
  <si>
    <t>Bride of Chucky</t>
  </si>
  <si>
    <t>The Torture Club</t>
  </si>
  <si>
    <t>The Vault</t>
  </si>
  <si>
    <t>Men in Black</t>
  </si>
  <si>
    <t>The Texas Chainsaw Massacre</t>
  </si>
  <si>
    <t>My Teacher Ate My Friend</t>
  </si>
  <si>
    <t>Sword Art Online the Movie -Progressive- Scherzo of Deep Night</t>
  </si>
  <si>
    <t>Armageddon</t>
  </si>
  <si>
    <t>The Cokeville Miracle</t>
  </si>
  <si>
    <t>Warrior</t>
  </si>
  <si>
    <t>Guardians of the Galaxy</t>
  </si>
  <si>
    <t>Sister-in-law's Taste</t>
  </si>
  <si>
    <t>The Mummy: Tomb of the Dragon Emperor</t>
  </si>
  <si>
    <t>Lawrence of Arabia</t>
  </si>
  <si>
    <t>Riddick</t>
  </si>
  <si>
    <t>The Magnificent Seven</t>
  </si>
  <si>
    <t>Barbie: Princess Adventure</t>
  </si>
  <si>
    <t>THE FIRST SLAM DUNK</t>
  </si>
  <si>
    <t>Jennifer's Body</t>
  </si>
  <si>
    <t>Tears of the Sun</t>
  </si>
  <si>
    <t>Redeeming Love</t>
  </si>
  <si>
    <t>Jolt</t>
  </si>
  <si>
    <t>Pocahontas</t>
  </si>
  <si>
    <t>Hachi: A Dog's Tale</t>
  </si>
  <si>
    <t>Redemption Day</t>
  </si>
  <si>
    <t>Meander</t>
  </si>
  <si>
    <t>Fate/kaleid liner Prismaâ˜†Illya: Licht Nameless Girl</t>
  </si>
  <si>
    <t>End of the Road</t>
  </si>
  <si>
    <t>Despicable Me 3</t>
  </si>
  <si>
    <t>Prince of Persia: The Sands of Time</t>
  </si>
  <si>
    <t>The Human Centipede 2 (Full Sequence)</t>
  </si>
  <si>
    <t>Injustice</t>
  </si>
  <si>
    <t>Arrival</t>
  </si>
  <si>
    <t>Titanic II</t>
  </si>
  <si>
    <t>Treasure Planet</t>
  </si>
  <si>
    <t>Now You See Me</t>
  </si>
  <si>
    <t>The Thing</t>
  </si>
  <si>
    <t>Predator 2</t>
  </si>
  <si>
    <t>The Secret Life of Pets 2</t>
  </si>
  <si>
    <t>The Cat in the Hat</t>
  </si>
  <si>
    <t>Spiral: From the Book of Saw</t>
  </si>
  <si>
    <t>Bohemian Rhapsody</t>
  </si>
  <si>
    <t>The Gentlemen</t>
  </si>
  <si>
    <t>Thir13en Ghosts</t>
  </si>
  <si>
    <t>The Wandering Earth II</t>
  </si>
  <si>
    <t>The Testament of Sister New Devil: Departures</t>
  </si>
  <si>
    <t>The Three Musketeers: D'Artagnan</t>
  </si>
  <si>
    <t>Dakota</t>
  </si>
  <si>
    <t>Eternal Sunshine of the Spotless Mind</t>
  </si>
  <si>
    <t>Princess Mononoke</t>
  </si>
  <si>
    <t>Zombieland</t>
  </si>
  <si>
    <t>Willy's Wonderland</t>
  </si>
  <si>
    <t>The Hills Have Eyes</t>
  </si>
  <si>
    <t>Indiana Jones and the Last Crusade</t>
  </si>
  <si>
    <t>The Flu</t>
  </si>
  <si>
    <t>Resident Evil: Damnation</t>
  </si>
  <si>
    <t>Friday</t>
  </si>
  <si>
    <t>Woodlawn</t>
  </si>
  <si>
    <t>Black Crab</t>
  </si>
  <si>
    <t>The Mortal Instruments: City of Bones</t>
  </si>
  <si>
    <t>Public Enemies</t>
  </si>
  <si>
    <t>He's All That</t>
  </si>
  <si>
    <t>Indiana Jones and the Dial of Destiny</t>
  </si>
  <si>
    <t>Finding Dory</t>
  </si>
  <si>
    <t>Jumper</t>
  </si>
  <si>
    <t>Wrath of the Titans</t>
  </si>
  <si>
    <t>Argentina, 1985</t>
  </si>
  <si>
    <t>TÃR</t>
  </si>
  <si>
    <t>Schindler's List</t>
  </si>
  <si>
    <t>Beyond the Universe</t>
  </si>
  <si>
    <t>Celebrity Sex Tape</t>
  </si>
  <si>
    <t>Rocky II</t>
  </si>
  <si>
    <t>Dragon Fury</t>
  </si>
  <si>
    <t>Straight Outta Nowhere: Scooby-Doo! Meets Courage the Cowardly Dog</t>
  </si>
  <si>
    <t>Spirit Halloween: The Movie</t>
  </si>
  <si>
    <t>Chicken Run</t>
  </si>
  <si>
    <t>Good Mother 3</t>
  </si>
  <si>
    <t>Reclaim</t>
  </si>
  <si>
    <t>Season of the Witch</t>
  </si>
  <si>
    <t>Ghostbusters</t>
  </si>
  <si>
    <t>Coffee Wars</t>
  </si>
  <si>
    <t>Independence Day</t>
  </si>
  <si>
    <t>The Butterfly Effect</t>
  </si>
  <si>
    <t>The Prestige</t>
  </si>
  <si>
    <t>Staring at Strangers</t>
  </si>
  <si>
    <t>Batman Begins</t>
  </si>
  <si>
    <t>Fantasia</t>
  </si>
  <si>
    <t>PokÃ©mon the Movie: Volcanion and the Mechanical Marvel</t>
  </si>
  <si>
    <t>Insurgent</t>
  </si>
  <si>
    <t>13 Hours: The Secret Soldiers of Benghazi</t>
  </si>
  <si>
    <t>90 Minutes in Heaven</t>
  </si>
  <si>
    <t>Gasoline Alley</t>
  </si>
  <si>
    <t>White House Down</t>
  </si>
  <si>
    <t>The Greatest Beer Run Ever</t>
  </si>
  <si>
    <t>Nothing to Lose - Part 2</t>
  </si>
  <si>
    <t>Chicken Little</t>
  </si>
  <si>
    <t>Scars</t>
  </si>
  <si>
    <t>Spartacus</t>
  </si>
  <si>
    <t>Sex Exchange</t>
  </si>
  <si>
    <t>Greenland</t>
  </si>
  <si>
    <t>Sweet Sex and Love</t>
  </si>
  <si>
    <t>Wildflower</t>
  </si>
  <si>
    <t>We Bare Bears: The Movie</t>
  </si>
  <si>
    <t>Bull Shark</t>
  </si>
  <si>
    <t>Rurouni Kenshin: The Final</t>
  </si>
  <si>
    <t>G.I. Joe: Retaliation</t>
  </si>
  <si>
    <t>Pearl Harbor</t>
  </si>
  <si>
    <t>The Pianist</t>
  </si>
  <si>
    <t>A Dog's Journey</t>
  </si>
  <si>
    <t>Unhuman</t>
  </si>
  <si>
    <t>The Invisible Guest</t>
  </si>
  <si>
    <t>Piranha 3D</t>
  </si>
  <si>
    <t>Watchmen</t>
  </si>
  <si>
    <t>Nada Que Ver</t>
  </si>
  <si>
    <t>Nightcrawler</t>
  </si>
  <si>
    <t>Jaws</t>
  </si>
  <si>
    <t>Never Back Down: No Surrender</t>
  </si>
  <si>
    <t>Looop Lapeta</t>
  </si>
  <si>
    <t xml:space="preserve"> Hindi</t>
  </si>
  <si>
    <t>Desire</t>
  </si>
  <si>
    <t>The Last Mercenary</t>
  </si>
  <si>
    <t>Jiu Jitsu</t>
  </si>
  <si>
    <t>Fate/Grand Order the Movie: Divine Realm of the Round Table: Camelot Wandering; Agateram</t>
  </si>
  <si>
    <t>Divergent</t>
  </si>
  <si>
    <t>Final Destination 2</t>
  </si>
  <si>
    <t>Ong Bak 2</t>
  </si>
  <si>
    <t>Barbie of Swan Lake</t>
  </si>
  <si>
    <t>Nacho Libre</t>
  </si>
  <si>
    <t>Bring It On: Cheer Or Die</t>
  </si>
  <si>
    <t>Jack Reacher: Never Go Back</t>
  </si>
  <si>
    <t>Jojo Rabbit</t>
  </si>
  <si>
    <t>Moonbound</t>
  </si>
  <si>
    <t>My Father's Mexican Wedding</t>
  </si>
  <si>
    <t>Courageous</t>
  </si>
  <si>
    <t>Taxi Driver</t>
  </si>
  <si>
    <t>The 5th Wave</t>
  </si>
  <si>
    <t>The Lorax</t>
  </si>
  <si>
    <t>Solitary</t>
  </si>
  <si>
    <t>The Amazing Maurice</t>
  </si>
  <si>
    <t>Upside-Down Magic</t>
  </si>
  <si>
    <t>Deep Water</t>
  </si>
  <si>
    <t>Spirited</t>
  </si>
  <si>
    <t>Honest Thief</t>
  </si>
  <si>
    <t>The Sword in the Stone</t>
  </si>
  <si>
    <t>Insidious: Chapter 2</t>
  </si>
  <si>
    <t>Zombieland: Double Tap</t>
  </si>
  <si>
    <t>One Piece: Adventure of Nebulandia</t>
  </si>
  <si>
    <t>Grease</t>
  </si>
  <si>
    <t>Gangs of Lagos</t>
  </si>
  <si>
    <t>House of Wax</t>
  </si>
  <si>
    <t>Terminator 3: Rise of the Machines</t>
  </si>
  <si>
    <t>Paradise Highway</t>
  </si>
  <si>
    <t>Drive</t>
  </si>
  <si>
    <t>Oscar and the Lady in Pink</t>
  </si>
  <si>
    <t>Die Hard</t>
  </si>
  <si>
    <t>Insidious: The Last Key</t>
  </si>
  <si>
    <t>Onward</t>
  </si>
  <si>
    <t>Pathaan</t>
  </si>
  <si>
    <t>The Host</t>
  </si>
  <si>
    <t>Monkey King: Hero Is Back</t>
  </si>
  <si>
    <t>Van Helsing</t>
  </si>
  <si>
    <t>Puss in Book: Trapped in an Epic Tale</t>
  </si>
  <si>
    <t>That's My Boy</t>
  </si>
  <si>
    <t>The Imitation Game</t>
  </si>
  <si>
    <t>The Wandering Earth</t>
  </si>
  <si>
    <t>Barabbas</t>
  </si>
  <si>
    <t>Paranormal Activity</t>
  </si>
  <si>
    <t>True Spirit</t>
  </si>
  <si>
    <t>Sexo</t>
  </si>
  <si>
    <t>The Nativity Story</t>
  </si>
  <si>
    <t>Independence Day: Resurgence</t>
  </si>
  <si>
    <t>A Delicious Flight</t>
  </si>
  <si>
    <t>Zack and Miri Make a Porno</t>
  </si>
  <si>
    <t>Tinker Bell</t>
  </si>
  <si>
    <t>Antlers</t>
  </si>
  <si>
    <t>28 Days Later</t>
  </si>
  <si>
    <t>Escape Room: Tournament of Champions</t>
  </si>
  <si>
    <t>Elemental</t>
  </si>
  <si>
    <t>Steven Universe: The Movie</t>
  </si>
  <si>
    <t>Kubo and the Two Strings</t>
  </si>
  <si>
    <t>Once Upon a Timeâ€¦ in Hollywood</t>
  </si>
  <si>
    <t>The Fault in Our Stars</t>
  </si>
  <si>
    <t>Moses</t>
  </si>
  <si>
    <t>Special Forces</t>
  </si>
  <si>
    <t>Demonic</t>
  </si>
  <si>
    <t>Jack the Giant Slayer</t>
  </si>
  <si>
    <t>Paul</t>
  </si>
  <si>
    <t>Bad Boys II</t>
  </si>
  <si>
    <t>R.I.P.D.</t>
  </si>
  <si>
    <t>Brother Bear 2</t>
  </si>
  <si>
    <t>Rye Lane</t>
  </si>
  <si>
    <t>Knock Knock</t>
  </si>
  <si>
    <t>Silverton Siege</t>
  </si>
  <si>
    <t>Shadow in the Cloud</t>
  </si>
  <si>
    <t>Rocky Balboa</t>
  </si>
  <si>
    <t>The Valet</t>
  </si>
  <si>
    <t>#Alive</t>
  </si>
  <si>
    <t>Fairy Tail: Dragon Cry</t>
  </si>
  <si>
    <t>Mad Max Beyond Thunderdome</t>
  </si>
  <si>
    <t>What Happened at the Carpenter's Shop</t>
  </si>
  <si>
    <t>The Cabin in the Woods</t>
  </si>
  <si>
    <t>Akira</t>
  </si>
  <si>
    <t>The Simpsons: The Good, the Bart, and the Loki</t>
  </si>
  <si>
    <t>Z-O-M-B-I-E-S 3</t>
  </si>
  <si>
    <t>Dawn of the Dead</t>
  </si>
  <si>
    <t>Hunter Killer</t>
  </si>
  <si>
    <t>The Redeem Team</t>
  </si>
  <si>
    <t>Those Who Wish Me Dead</t>
  </si>
  <si>
    <t>The Rite of Spring</t>
  </si>
  <si>
    <t>Over the Sky</t>
  </si>
  <si>
    <t>American Pie Presents: Band Camp</t>
  </si>
  <si>
    <t>Casino Royale</t>
  </si>
  <si>
    <t>Alvin and the Chipmunks</t>
  </si>
  <si>
    <t>The Outwaters</t>
  </si>
  <si>
    <t>First Blood</t>
  </si>
  <si>
    <t>Chronicle</t>
  </si>
  <si>
    <t>Descendants 2</t>
  </si>
  <si>
    <t>Dangerous Game: The Legacy Murders</t>
  </si>
  <si>
    <t>The BFG</t>
  </si>
  <si>
    <t>As in Heaven</t>
  </si>
  <si>
    <t>The Mystery of Marilyn Monroe: The Unheard Tapes</t>
  </si>
  <si>
    <t>Ocean's Eleven</t>
  </si>
  <si>
    <t>What Dreams May Come</t>
  </si>
  <si>
    <t>Let's Be Cops</t>
  </si>
  <si>
    <t>District 9</t>
  </si>
  <si>
    <t>Ballerina</t>
  </si>
  <si>
    <t>Kick-Ass</t>
  </si>
  <si>
    <t>Life of Pi</t>
  </si>
  <si>
    <t>Dead Silence</t>
  </si>
  <si>
    <t>Hell of Roses</t>
  </si>
  <si>
    <t>Wild Card</t>
  </si>
  <si>
    <t>Empire of Light</t>
  </si>
  <si>
    <t>Fifty Shades of Black</t>
  </si>
  <si>
    <t>Midsommar</t>
  </si>
  <si>
    <t>Dragon Ball: Yo! Son Goku and His Friends Return!!</t>
  </si>
  <si>
    <t>Aunt's Temptation 3</t>
  </si>
  <si>
    <t>Melissa P.</t>
  </si>
  <si>
    <t>The Da Vinci Code</t>
  </si>
  <si>
    <t>Dragon Ball Z: The History of Trunks</t>
  </si>
  <si>
    <t>Jackie Chan Kung Fu Master</t>
  </si>
  <si>
    <t>The Call of Sex</t>
  </si>
  <si>
    <t>Captain America: The Winter Soldier</t>
  </si>
  <si>
    <t>It Follows</t>
  </si>
  <si>
    <t>9 Bullets</t>
  </si>
  <si>
    <t>The Legend of Tarzan</t>
  </si>
  <si>
    <t>Planet of the Apes</t>
  </si>
  <si>
    <t>American Siege</t>
  </si>
  <si>
    <t>Six Swedish Girls at a Pump</t>
  </si>
  <si>
    <t>Kaguya-sama: Love Is War -The First Kiss That Never Ends-</t>
  </si>
  <si>
    <t>Erotic Ghost Story II</t>
  </si>
  <si>
    <t>X-Rated: The Greatest Adult Movies of All Time</t>
  </si>
  <si>
    <t>South Park: Bigger, Longer &amp; Uncut</t>
  </si>
  <si>
    <t>Words Bubble Up Like Soda Pop</t>
  </si>
  <si>
    <t>A Day to Die</t>
  </si>
  <si>
    <t>Sonic Drone Home</t>
  </si>
  <si>
    <t>Tom and Jerry: The Fast and the Furry</t>
  </si>
  <si>
    <t>Beyond Infinity: Buzz and the Journey to Lightyear</t>
  </si>
  <si>
    <t>Pearl</t>
  </si>
  <si>
    <t>Nightbooks</t>
  </si>
  <si>
    <t>Queen of Spades</t>
  </si>
  <si>
    <t>Avatar: Scene Deconstruction</t>
  </si>
  <si>
    <t>The Curious Case of Benjamin Button</t>
  </si>
  <si>
    <t>LÃ©on: The Professional</t>
  </si>
  <si>
    <t>Cloudy with a Chance of Meatballs</t>
  </si>
  <si>
    <t>As Above, So Below</t>
  </si>
  <si>
    <t>The School of the Magical Animals</t>
  </si>
  <si>
    <t>Tarumama</t>
  </si>
  <si>
    <t>Fantastic Beasts: The Crimes of Grindelwald</t>
  </si>
  <si>
    <t>Focus</t>
  </si>
  <si>
    <t>Barbie Mariposa</t>
  </si>
  <si>
    <t>Ancient Chinese Whorehouse</t>
  </si>
  <si>
    <t>The School Teacher</t>
  </si>
  <si>
    <t>Darby and the Dead</t>
  </si>
  <si>
    <t>Monster House</t>
  </si>
  <si>
    <t>Evil Dead II</t>
  </si>
  <si>
    <t>Vesper</t>
  </si>
  <si>
    <t>Teenage Mutant Ninja Turtles: Out of the Shadows</t>
  </si>
  <si>
    <t>Dragon Ball Super: Broly</t>
  </si>
  <si>
    <t>The Green Inferno</t>
  </si>
  <si>
    <t>The Angry Birds Movie</t>
  </si>
  <si>
    <t>Marmaduke</t>
  </si>
  <si>
    <t>I Spit on Your Grave III: Vengeance is Mine</t>
  </si>
  <si>
    <t>Cloudy with a Chance of Meatballs 2</t>
  </si>
  <si>
    <t>Dragon Ball Z: Gather Together! Goku's World</t>
  </si>
  <si>
    <t>Porno document: Toruko tokkyÃ» bin</t>
  </si>
  <si>
    <t>Over the Hedge</t>
  </si>
  <si>
    <t>The Student</t>
  </si>
  <si>
    <t>Trollhunters: Rise of the Titans</t>
  </si>
  <si>
    <t>Hatching</t>
  </si>
  <si>
    <t>Cinderella III: A Twist in Time</t>
  </si>
  <si>
    <t>Undisputed</t>
  </si>
  <si>
    <t>Night at the Museum: Secret of the Tomb</t>
  </si>
  <si>
    <t>Woody Woodpecker</t>
  </si>
  <si>
    <t>Gods of Egypt</t>
  </si>
  <si>
    <t>Valerian and the City of a Thousand Planets</t>
  </si>
  <si>
    <t>Bad Boys</t>
  </si>
  <si>
    <t>Snowpiercer</t>
  </si>
  <si>
    <t>Prison 77</t>
  </si>
  <si>
    <t>Ip Man: Kung Fu Master</t>
  </si>
  <si>
    <t>The Tax Collector</t>
  </si>
  <si>
    <t>Beverly Hills Chihuahua</t>
  </si>
  <si>
    <t>Anacondas: The Hunt for the Blood Orchid</t>
  </si>
  <si>
    <t>Yes, No, or Maybe Half?</t>
  </si>
  <si>
    <t>Cuando Sea Joven</t>
  </si>
  <si>
    <t>All Saints</t>
  </si>
  <si>
    <t>Final Destination 3</t>
  </si>
  <si>
    <t>Invasion</t>
  </si>
  <si>
    <t>Sword Art Online: The Movie â€“ Ordinal Scale</t>
  </si>
  <si>
    <t>Chor Nikal Ke Bhaga</t>
  </si>
  <si>
    <t>Saul: The Journey to Damascus</t>
  </si>
  <si>
    <t>Mission: Impossible III</t>
  </si>
  <si>
    <t>MÃ¡s respeto que soy tu madre</t>
  </si>
  <si>
    <t>Martyrs</t>
  </si>
  <si>
    <t>The Medium</t>
  </si>
  <si>
    <t>All the Old Knives</t>
  </si>
  <si>
    <t>How I Became a Superhero</t>
  </si>
  <si>
    <t>Awake</t>
  </si>
  <si>
    <t>Queenpins</t>
  </si>
  <si>
    <t>I, Robot</t>
  </si>
  <si>
    <t>The Passenger</t>
  </si>
  <si>
    <t>Sex Stories</t>
  </si>
  <si>
    <t>Bee Movie</t>
  </si>
  <si>
    <t>The Swimmers</t>
  </si>
  <si>
    <t>Umma</t>
  </si>
  <si>
    <t>The Pursuit of Happyness</t>
  </si>
  <si>
    <t>Diary of a Nymphomaniac</t>
  </si>
  <si>
    <t>Proximity</t>
  </si>
  <si>
    <t>Sucker Punch</t>
  </si>
  <si>
    <t>Rape Zombie: Lust of the Dead</t>
  </si>
  <si>
    <t>The Other Side of Heaven 2: Fire of Faith</t>
  </si>
  <si>
    <t>The Expendables 2</t>
  </si>
  <si>
    <t>Edge of Tomorrow</t>
  </si>
  <si>
    <t>Veneciafrenia</t>
  </si>
  <si>
    <t>Sinbad: Legend of the Seven Seas</t>
  </si>
  <si>
    <t>50 Greatest Harry Potter Moments</t>
  </si>
  <si>
    <t>Barbie in A Mermaid Tale</t>
  </si>
  <si>
    <t>Cyber Hell: Exposing an Internet Horror</t>
  </si>
  <si>
    <t>Dangerous Lesson</t>
  </si>
  <si>
    <t>The Voyeur</t>
  </si>
  <si>
    <t>Thirteen Lives</t>
  </si>
  <si>
    <t>Summit Fever</t>
  </si>
  <si>
    <t>Kiki's Delivery Service</t>
  </si>
  <si>
    <t>Saint Seiya: Evil Goddess Eris</t>
  </si>
  <si>
    <t>The Wild</t>
  </si>
  <si>
    <t>Saw 3D</t>
  </si>
  <si>
    <t>Justice League: The Flashpoint Paradox</t>
  </si>
  <si>
    <t>Mortal Kombat Legends: Scorpion's Revenge</t>
  </si>
  <si>
    <t>David and Goliath</t>
  </si>
  <si>
    <t>Blitz</t>
  </si>
  <si>
    <t>The Last Zombie</t>
  </si>
  <si>
    <t>Meet the Robinsons</t>
  </si>
  <si>
    <t>Edward Scissorhands</t>
  </si>
  <si>
    <t>The Matrix Revolutions</t>
  </si>
  <si>
    <t>Old People</t>
  </si>
  <si>
    <t>Hot Seat</t>
  </si>
  <si>
    <t>Anastasia</t>
  </si>
  <si>
    <t>Barbie: Big City, Big Dreams</t>
  </si>
  <si>
    <t>The Grey</t>
  </si>
  <si>
    <t>Come Play With Me</t>
  </si>
  <si>
    <t>Dumb and Dumber To</t>
  </si>
  <si>
    <t>Alvin and the Chipmunks: The Squeakquel</t>
  </si>
  <si>
    <t>Never Back Down</t>
  </si>
  <si>
    <t>The Misfits</t>
  </si>
  <si>
    <t>Sooryavanshi</t>
  </si>
  <si>
    <t>Spoiler Alert</t>
  </si>
  <si>
    <t>The Patriot</t>
  </si>
  <si>
    <t>Saint Seiya: Warriors of the Final Holy Battle</t>
  </si>
  <si>
    <t>London Has Fallen</t>
  </si>
  <si>
    <t>Ghost in the Shell</t>
  </si>
  <si>
    <t>Rocky V</t>
  </si>
  <si>
    <t>Seobok: Project Clone</t>
  </si>
  <si>
    <t>The Legend of La Llorona</t>
  </si>
  <si>
    <t>Flushed Away</t>
  </si>
  <si>
    <t>Diary of a Wimpy Kid</t>
  </si>
  <si>
    <t>Texas Chainsaw 3D</t>
  </si>
  <si>
    <t>Star Trek</t>
  </si>
  <si>
    <t>Planes</t>
  </si>
  <si>
    <t>Something the Lord Made</t>
  </si>
  <si>
    <t>Blade</t>
  </si>
  <si>
    <t>Seed of Chucky</t>
  </si>
  <si>
    <t>Men in Black 3</t>
  </si>
  <si>
    <t>Skyfall</t>
  </si>
  <si>
    <t>Final: The Rapture</t>
  </si>
  <si>
    <t>Father Stu</t>
  </si>
  <si>
    <t>Young Sister-in-Law 3</t>
  </si>
  <si>
    <t>The Fox and the Hound</t>
  </si>
  <si>
    <t>Alice no Mundo da Internet</t>
  </si>
  <si>
    <t>Snow White and the Huntsman</t>
  </si>
  <si>
    <t>Last Shift</t>
  </si>
  <si>
    <t>Guinea Pig: Devil's Experiment</t>
  </si>
  <si>
    <t>The Walk</t>
  </si>
  <si>
    <t>Outside the Wire</t>
  </si>
  <si>
    <t>Whisper of the Heart</t>
  </si>
  <si>
    <t>Private Lesson</t>
  </si>
  <si>
    <t>Monsters vs Aliens</t>
  </si>
  <si>
    <t>Legally Blonde</t>
  </si>
  <si>
    <t>Norbit</t>
  </si>
  <si>
    <t>Superman</t>
  </si>
  <si>
    <t>Sneakers</t>
  </si>
  <si>
    <t>The Apocalypse</t>
  </si>
  <si>
    <t>Full Metal Jacket</t>
  </si>
  <si>
    <t>The Hunchback of Notre Dame</t>
  </si>
  <si>
    <t>Megalodon</t>
  </si>
  <si>
    <t>War of the Worlds</t>
  </si>
  <si>
    <t>Ticket to Paradise</t>
  </si>
  <si>
    <t>Back to the Future Part II</t>
  </si>
  <si>
    <t>I'm innocent</t>
  </si>
  <si>
    <t>PE</t>
  </si>
  <si>
    <t>Life</t>
  </si>
  <si>
    <t>The Bribe of Heaven</t>
  </si>
  <si>
    <t>To All the Boys I've Loved Before</t>
  </si>
  <si>
    <t>I Spit on Your Grave 2</t>
  </si>
  <si>
    <t>Ruby Gillman, Teenage Kraken</t>
  </si>
  <si>
    <t>No Strings Attached</t>
  </si>
  <si>
    <t>Candyman</t>
  </si>
  <si>
    <t>Dog Gone</t>
  </si>
  <si>
    <t>The Punisher</t>
  </si>
  <si>
    <t>Death on the Nile</t>
  </si>
  <si>
    <t>Deuce Bigalow: Male Gigolo</t>
  </si>
  <si>
    <t>Lilo &amp; Stitch 2: Stitch Has a Glitch</t>
  </si>
  <si>
    <t>The Shining</t>
  </si>
  <si>
    <t>Secret Society of Second Born Royals</t>
  </si>
  <si>
    <t>King Kong</t>
  </si>
  <si>
    <t>Resident Evil: Vendetta</t>
  </si>
  <si>
    <t>Conan the Barbarian</t>
  </si>
  <si>
    <t>The Wrath of God</t>
  </si>
  <si>
    <t>Dragon Ball: Episode of Bardock</t>
  </si>
  <si>
    <t>Police Academy</t>
  </si>
  <si>
    <t>Wrong Turn 6: Last Resort</t>
  </si>
  <si>
    <t>The Devil's Advocate</t>
  </si>
  <si>
    <t>The Grudge</t>
  </si>
  <si>
    <t>Speed</t>
  </si>
  <si>
    <t>Batman: Death in the Family</t>
  </si>
  <si>
    <t>Cherry Magic! THE MOVIE</t>
  </si>
  <si>
    <t>White Snake</t>
  </si>
  <si>
    <t>Infinity Pool</t>
  </si>
  <si>
    <t>Psycho</t>
  </si>
  <si>
    <t>A Dog's Purpose</t>
  </si>
  <si>
    <t>Salt</t>
  </si>
  <si>
    <t>Sinister</t>
  </si>
  <si>
    <t>Shin Ultraman</t>
  </si>
  <si>
    <t>Barbie: A Fairy Secret</t>
  </si>
  <si>
    <t>The Old Way</t>
  </si>
  <si>
    <t>Blue Thermal</t>
  </si>
  <si>
    <t>The Good Nurse</t>
  </si>
  <si>
    <t>Shutter</t>
  </si>
  <si>
    <t>Freddy vs. Jason</t>
  </si>
  <si>
    <t>I See You</t>
  </si>
  <si>
    <t>Overboard</t>
  </si>
  <si>
    <t>Enchanted</t>
  </si>
  <si>
    <t>Saw II</t>
  </si>
  <si>
    <t>The Exorcism of Carmen Farias</t>
  </si>
  <si>
    <t>Cloverfield</t>
  </si>
  <si>
    <t>Barbie in A Mermaid Tale 2</t>
  </si>
  <si>
    <t>Saw III</t>
  </si>
  <si>
    <t>A Walk Among the Tombstones</t>
  </si>
  <si>
    <t>Home on the Range</t>
  </si>
  <si>
    <t>Hocus Pocus</t>
  </si>
  <si>
    <t>King Tweety</t>
  </si>
  <si>
    <t>The Polar Express</t>
  </si>
  <si>
    <t>The Fox and the Hound 2</t>
  </si>
  <si>
    <t>Young Sister-In-Law 2</t>
  </si>
  <si>
    <t>Kingdom: Ashin of the North</t>
  </si>
  <si>
    <t>Central Intelligence</t>
  </si>
  <si>
    <t>ParaNorman</t>
  </si>
  <si>
    <t>Dirty Grandpa</t>
  </si>
  <si>
    <t>The Case of the Bloody Iris</t>
  </si>
  <si>
    <t>Scott Pilgrim vs. the World</t>
  </si>
  <si>
    <t>Straight Outta Compton</t>
  </si>
  <si>
    <t>His Only Son</t>
  </si>
  <si>
    <t>Mission: Impossible II</t>
  </si>
  <si>
    <t>Underworld: Evolution</t>
  </si>
  <si>
    <t>The Stranger by the Shore</t>
  </si>
  <si>
    <t>Love Like the Falling Petals</t>
  </si>
  <si>
    <t>Unknown</t>
  </si>
  <si>
    <t>Amsterdam</t>
  </si>
  <si>
    <t>Men of Honor</t>
  </si>
  <si>
    <t>Violet Evergarden: Eternity and the Auto Memory Doll</t>
  </si>
  <si>
    <t>Insidious: Chapter 3</t>
  </si>
  <si>
    <t>Jonah Hex</t>
  </si>
  <si>
    <t>Alpha</t>
  </si>
  <si>
    <t>Men in Black II</t>
  </si>
  <si>
    <t>Kill Bill: Vol. 1</t>
  </si>
  <si>
    <t>The Mermaid</t>
  </si>
  <si>
    <t>Angel Guts: Red Porno</t>
  </si>
  <si>
    <t>Super 8</t>
  </si>
  <si>
    <t>Mario</t>
  </si>
  <si>
    <t>CH</t>
  </si>
  <si>
    <t>Godmothered</t>
  </si>
  <si>
    <t>Braveheart</t>
  </si>
  <si>
    <t>Julia</t>
  </si>
  <si>
    <t>Hitman's Wife's Bodyguard</t>
  </si>
  <si>
    <t>Geostorm</t>
  </si>
  <si>
    <t>The Time Capsule</t>
  </si>
  <si>
    <t>The Final Destination</t>
  </si>
  <si>
    <t>6 Underground</t>
  </si>
  <si>
    <t>Ip Man: The Awakening</t>
  </si>
  <si>
    <t>The NeverEnding Story</t>
  </si>
  <si>
    <t>High &amp; Low The Worst X</t>
  </si>
  <si>
    <t>Women Talking</t>
  </si>
  <si>
    <t>Fantastic Four: Rise of the Silver Surfer</t>
  </si>
  <si>
    <t>The Departed</t>
  </si>
  <si>
    <t>Barbie in the Nutcracker</t>
  </si>
  <si>
    <t>Cannibal Holocaust</t>
  </si>
  <si>
    <t>Kick-Ass 2</t>
  </si>
  <si>
    <t>The Matrix Reloaded</t>
  </si>
  <si>
    <t>Don't Stop My Crazy Love for You</t>
  </si>
  <si>
    <t>Barbie as the Island Princess</t>
  </si>
  <si>
    <t>101 Dalmatians</t>
  </si>
  <si>
    <t>The Adventures of Sharkboy and Lavagirl</t>
  </si>
  <si>
    <t>Minions</t>
  </si>
  <si>
    <t>Space Sweepers</t>
  </si>
  <si>
    <t>Happy Feet Two</t>
  </si>
  <si>
    <t>The Boy Who Harnessed the Wind</t>
  </si>
  <si>
    <t>Nobody Sleeps in the Woods Tonight</t>
  </si>
  <si>
    <t>The Japanese Wife Next Door: Part 2</t>
  </si>
  <si>
    <t>Peter von Kant</t>
  </si>
  <si>
    <t>Raped by an Angel 4: The Rapist's Union</t>
  </si>
  <si>
    <t>Superman: Doomsday</t>
  </si>
  <si>
    <t>Robin Hood</t>
  </si>
  <si>
    <t>Moses, Prince of Egypt</t>
  </si>
  <si>
    <t>Three Sexy Meals</t>
  </si>
  <si>
    <t>The Texas Chainsaw Massacre: The Beginning</t>
  </si>
  <si>
    <t>Dead Poets Society</t>
  </si>
  <si>
    <t>Jigsaw</t>
  </si>
  <si>
    <t>Oz the Great and Powerful</t>
  </si>
  <si>
    <t>Pan's Labyrinth</t>
  </si>
  <si>
    <t>Bruiser</t>
  </si>
  <si>
    <t>Greyhound</t>
  </si>
  <si>
    <t>Little Man</t>
  </si>
  <si>
    <t>Purpose of Reunion 2</t>
  </si>
  <si>
    <t>Kingdom of Heaven</t>
  </si>
  <si>
    <t>Black Hawk Down</t>
  </si>
  <si>
    <t>The New Mutants</t>
  </si>
  <si>
    <t>22 Jump Street</t>
  </si>
  <si>
    <t>The Angry Birds Movie 2</t>
  </si>
  <si>
    <t>Flipped</t>
  </si>
  <si>
    <t>The Handmaiden</t>
  </si>
  <si>
    <t>Nanny McPhee</t>
  </si>
  <si>
    <t>Jason Goes to Hell: The Final Friday</t>
  </si>
  <si>
    <t>The English Patient</t>
  </si>
  <si>
    <t>Universal Soldier: Regeneration</t>
  </si>
  <si>
    <t>Zeros and Ones</t>
  </si>
  <si>
    <t>Dark Cloud</t>
  </si>
  <si>
    <t>Beautiful Teacher in Torture Hell</t>
  </si>
  <si>
    <t>King Arthur: Legend of the Sword</t>
  </si>
  <si>
    <t>Love and Monsters</t>
  </si>
  <si>
    <t>22 Bullets</t>
  </si>
  <si>
    <t>Eva</t>
  </si>
  <si>
    <t>Halloween</t>
  </si>
  <si>
    <t>The Hunting</t>
  </si>
  <si>
    <t>Delicious Room Salon Service 2</t>
  </si>
  <si>
    <t>Elite Squad</t>
  </si>
  <si>
    <t>101 Dalmatians II: Patch's London Adventure</t>
  </si>
  <si>
    <t>A Clockwork Orange</t>
  </si>
  <si>
    <t>Blonde</t>
  </si>
  <si>
    <t>Machete</t>
  </si>
  <si>
    <t>The Bank Job</t>
  </si>
  <si>
    <t>Love, Rosie</t>
  </si>
  <si>
    <t>I'm in Love with a Church Girl</t>
  </si>
  <si>
    <t>Curious Caterer: Dying for Chocolate</t>
  </si>
  <si>
    <t>Death Race 2</t>
  </si>
  <si>
    <t>Oldboy</t>
  </si>
  <si>
    <t>Living with Chucky</t>
  </si>
  <si>
    <t>Now You See Me 2</t>
  </si>
  <si>
    <t>Tentacles</t>
  </si>
  <si>
    <t>Barbie and the Three Musketeers</t>
  </si>
  <si>
    <t>Hulk</t>
  </si>
  <si>
    <t>Don't Leave</t>
  </si>
  <si>
    <t>The Call</t>
  </si>
  <si>
    <t>12 Angry Men</t>
  </si>
  <si>
    <t>Once Upon a Deadpool</t>
  </si>
  <si>
    <t>A Nun's Curse</t>
  </si>
  <si>
    <t>The Professional Bridesmaid</t>
  </si>
  <si>
    <t>Pornocracy: The New Sex Multinationals</t>
  </si>
  <si>
    <t>Saint Seiya: Legend of Crimson Youth</t>
  </si>
  <si>
    <t>Skyline</t>
  </si>
  <si>
    <t>The Emoji Movie</t>
  </si>
  <si>
    <t>Phineas and Ferb: The Movie: Candace Against the Universe</t>
  </si>
  <si>
    <t>SAS: Red Notice</t>
  </si>
  <si>
    <t>Fantastic Four</t>
  </si>
  <si>
    <t>Assassin's Creed</t>
  </si>
  <si>
    <t>A Question of Faith</t>
  </si>
  <si>
    <t>Take the Lead</t>
  </si>
  <si>
    <t>The Kissing Booth 2</t>
  </si>
  <si>
    <t>Marry Me</t>
  </si>
  <si>
    <t>Father There Is Only One</t>
  </si>
  <si>
    <t>Run Sweetheart Run</t>
  </si>
  <si>
    <t>Love Affair</t>
  </si>
  <si>
    <t>The Three Stooges</t>
  </si>
  <si>
    <t>Black Swan</t>
  </si>
  <si>
    <t>Zodiac</t>
  </si>
  <si>
    <t>Snoopy Presents: Lucy's School</t>
  </si>
  <si>
    <t>Barbie and the Diamond Castle</t>
  </si>
  <si>
    <t>Nun in Rope Hell</t>
  </si>
  <si>
    <t>Halfaouine: Boy of the Terraces</t>
  </si>
  <si>
    <t xml:space="preserve"> Arabic</t>
  </si>
  <si>
    <t>3 Idiots</t>
  </si>
  <si>
    <t>The Girl Next Door</t>
  </si>
  <si>
    <t>Brightburn</t>
  </si>
  <si>
    <t>Martians vs Mexicans</t>
  </si>
  <si>
    <t>Underdogs</t>
  </si>
  <si>
    <t>Leprechaun</t>
  </si>
  <si>
    <t>Seventh Son</t>
  </si>
  <si>
    <t>Justice League: Doom</t>
  </si>
  <si>
    <t>Batman: The Long Halloween, Part One</t>
  </si>
  <si>
    <t>Barbie and the Magic of Pegasus</t>
  </si>
  <si>
    <t>Sweet &amp; Sour</t>
  </si>
  <si>
    <t>City of God</t>
  </si>
  <si>
    <t>Halftime</t>
  </si>
  <si>
    <t>Where the Crawdads Sing</t>
  </si>
  <si>
    <t>Children of Men</t>
  </si>
  <si>
    <t>The Garden of Words</t>
  </si>
  <si>
    <t>Chinese Erotic Ghost Story</t>
  </si>
  <si>
    <t>Once Upon a Time in America</t>
  </si>
  <si>
    <t>The Companions</t>
  </si>
  <si>
    <t>Ride On</t>
  </si>
  <si>
    <t>Total Recall</t>
  </si>
  <si>
    <t>Mechanic: Resurrection</t>
  </si>
  <si>
    <t>The Sixth Sense</t>
  </si>
  <si>
    <t>Avengers Confidential: Black Widow &amp; Punisher</t>
  </si>
  <si>
    <t>Three Swedish Girls in Upper Bavaria</t>
  </si>
  <si>
    <t>Bloodshot</t>
  </si>
  <si>
    <t>Simple Passion</t>
  </si>
  <si>
    <t>Wifelike</t>
  </si>
  <si>
    <t>Batman</t>
  </si>
  <si>
    <t>No Country for Old Men</t>
  </si>
  <si>
    <t>The Lego Movie</t>
  </si>
  <si>
    <t>Peppermint</t>
  </si>
  <si>
    <t>SchÃ¤chten</t>
  </si>
  <si>
    <t>Skylines</t>
  </si>
  <si>
    <t>Naruto the Movie: Guardians of the Crescent Moon Kingdom</t>
  </si>
  <si>
    <t>All Things Fair</t>
  </si>
  <si>
    <t>SE</t>
  </si>
  <si>
    <t>Pixie Hollow Games</t>
  </si>
  <si>
    <t>The Munsters</t>
  </si>
  <si>
    <t>The Whole Truth</t>
  </si>
  <si>
    <t>Office Love: Behind Closed Doors</t>
  </si>
  <si>
    <t>Gemini Man</t>
  </si>
  <si>
    <t>My Beautiful Man ï½žeternalï½ž</t>
  </si>
  <si>
    <t>Solo: A Star Wars Story</t>
  </si>
  <si>
    <t>Dinosaur Hotel</t>
  </si>
  <si>
    <t>xXx: State of the Union</t>
  </si>
  <si>
    <t>Rogue One: A Star Wars Story</t>
  </si>
  <si>
    <t>Voyagers</t>
  </si>
  <si>
    <t>Sexual Chronicles of a French Family</t>
  </si>
  <si>
    <t>Scoob!</t>
  </si>
  <si>
    <t>The Witch: Part 1. The Subversion</t>
  </si>
  <si>
    <t>Spy Kids</t>
  </si>
  <si>
    <t>Mother's Friend</t>
  </si>
  <si>
    <t>The Bourne Supremacy</t>
  </si>
  <si>
    <t>BTS: Permission to Dance on Stage - LA</t>
  </si>
  <si>
    <t>Tinker Bell and the Great Fairy Rescue</t>
  </si>
  <si>
    <t>Cirque du Freak: The Vampire's Assistant</t>
  </si>
  <si>
    <t>Chip and Potato: Chip's Holiday</t>
  </si>
  <si>
    <t>Barbie Fairytopia: Mermaidia</t>
  </si>
  <si>
    <t>The Quake</t>
  </si>
  <si>
    <t>What Happened to Monday</t>
  </si>
  <si>
    <t>Die Hard: With a Vengeance</t>
  </si>
  <si>
    <t>The Last Exorcism</t>
  </si>
  <si>
    <t>Hotel Desire</t>
  </si>
  <si>
    <t>God's Crooked Lines</t>
  </si>
  <si>
    <t>Barbie Presents: Thumbelina</t>
  </si>
  <si>
    <t>Abominable</t>
  </si>
  <si>
    <t>Three Wishes for Cinderella</t>
  </si>
  <si>
    <t>Don't F*#% With John Wick</t>
  </si>
  <si>
    <t>Paupahan</t>
  </si>
  <si>
    <t>Where the Wild Things Are</t>
  </si>
  <si>
    <t>Green Book</t>
  </si>
  <si>
    <t>My Little Pony: A New Generation</t>
  </si>
  <si>
    <t>The Boy and the Beast</t>
  </si>
  <si>
    <t>Saint Seiya: The Heated Battle of the Gods</t>
  </si>
  <si>
    <t>Europa Report</t>
  </si>
  <si>
    <t>Cosmic Sin</t>
  </si>
  <si>
    <t>Justice Society: World War II</t>
  </si>
  <si>
    <t>CJ7</t>
  </si>
  <si>
    <t>Ouija</t>
  </si>
  <si>
    <t>Nobody Sleeps in the Woods Tonight 2</t>
  </si>
  <si>
    <t>When Love Is Lust</t>
  </si>
  <si>
    <t>Megan</t>
  </si>
  <si>
    <t>The Kissing Booth 3</t>
  </si>
  <si>
    <t>I Don't Like Younger Men 4</t>
  </si>
  <si>
    <t>Annihilation</t>
  </si>
  <si>
    <t>Enola Holmes</t>
  </si>
  <si>
    <t>Lewis Capaldi: How I'm Feeling Now</t>
  </si>
  <si>
    <t>Rogue Hostage</t>
  </si>
  <si>
    <t>National Treasure</t>
  </si>
  <si>
    <t>Charlie's Angels: Full Throttle</t>
  </si>
  <si>
    <t>Miracle in Cell No. 7</t>
  </si>
  <si>
    <t>Death Race: Inferno</t>
  </si>
  <si>
    <t>I Came By</t>
  </si>
  <si>
    <t>Survival Island</t>
  </si>
  <si>
    <t>The Interview</t>
  </si>
  <si>
    <t>Guardians</t>
  </si>
  <si>
    <t>Teen Wolf</t>
  </si>
  <si>
    <t>The Smurfs</t>
  </si>
  <si>
    <t>Career Opportunities</t>
  </si>
  <si>
    <t>Sherlock Holmes</t>
  </si>
  <si>
    <t>Dragon Ball: The Path to Power</t>
  </si>
  <si>
    <t>Alvin and the Chipmunks: Chipwrecked</t>
  </si>
  <si>
    <t>Eyes Wide Shut</t>
  </si>
  <si>
    <t>The Larva Island Movie</t>
  </si>
  <si>
    <t>10 Things I Hate About You</t>
  </si>
  <si>
    <t>Star Wars: Episode III - Revenge of the Sith</t>
  </si>
  <si>
    <t>College Girls' Massage Parlor</t>
  </si>
  <si>
    <t>Chaos Walking</t>
  </si>
  <si>
    <t>Maquia: When the Promised Flower Blooms</t>
  </si>
  <si>
    <t>La La Land</t>
  </si>
  <si>
    <t>Dances with Wolves</t>
  </si>
  <si>
    <t>Dragon Ball Z: Plan to Eradicate the Super Saiyans</t>
  </si>
  <si>
    <t>RiÂ¢hie RiÂ¢h</t>
  </si>
  <si>
    <t>Bram Stoker's Dracula</t>
  </si>
  <si>
    <t>Underworld</t>
  </si>
  <si>
    <t>Thinking XXX</t>
  </si>
  <si>
    <t>Dumb and Dumber</t>
  </si>
  <si>
    <t>Coma</t>
  </si>
  <si>
    <t>The ProtÃ©gÃ©</t>
  </si>
  <si>
    <t>Inferno</t>
  </si>
  <si>
    <t>Step Up</t>
  </si>
  <si>
    <t>Pandora</t>
  </si>
  <si>
    <t>Spectral</t>
  </si>
  <si>
    <t>The Weekend Away</t>
  </si>
  <si>
    <t>Matando Cabos 2: La MÃ¡scara del MÃ¡scara</t>
  </si>
  <si>
    <t>Lone Survivor</t>
  </si>
  <si>
    <t>The Heat</t>
  </si>
  <si>
    <t>Attraction</t>
  </si>
  <si>
    <t>Inside the Mind of a Cat</t>
  </si>
  <si>
    <t>Turbo</t>
  </si>
  <si>
    <t>My Best Friend's Exorcism</t>
  </si>
  <si>
    <t>Project Almanac</t>
  </si>
  <si>
    <t>Alone</t>
  </si>
  <si>
    <t>Goosebumps</t>
  </si>
  <si>
    <t>Teen Titans Go! See Space Jam</t>
  </si>
  <si>
    <t>The Lego Batman Movie</t>
  </si>
  <si>
    <t>Lady Bird</t>
  </si>
  <si>
    <t>The A-Team</t>
  </si>
  <si>
    <t>The Loud House Movie</t>
  </si>
  <si>
    <t>Gunpowder Milkshake</t>
  </si>
  <si>
    <t>Saw V</t>
  </si>
  <si>
    <t>Forgotten</t>
  </si>
  <si>
    <t>Butchers</t>
  </si>
  <si>
    <t>Shaun of the Dead</t>
  </si>
  <si>
    <t>LEGO Star Wars Terrifying Tales</t>
  </si>
  <si>
    <t>An Argentinian Crime</t>
  </si>
  <si>
    <t>Female Urologists 2</t>
  </si>
  <si>
    <t>Stand by Me Doraemon</t>
  </si>
  <si>
    <t>The Lion Guard: Return of the Roar</t>
  </si>
  <si>
    <t>Child's Play 2</t>
  </si>
  <si>
    <t>The Craft: Legacy</t>
  </si>
  <si>
    <t>Kabaneri of the Iron Fortress: The Battle of Unato</t>
  </si>
  <si>
    <t>Justice League Dark: Apokolips War</t>
  </si>
  <si>
    <t>Who's a Good Boy?</t>
  </si>
  <si>
    <t>The Goonies</t>
  </si>
  <si>
    <t>Clueless</t>
  </si>
  <si>
    <t>Rambo III</t>
  </si>
  <si>
    <t>Serial (Bad) Weddings 3</t>
  </si>
  <si>
    <t>Don't Breathe</t>
  </si>
  <si>
    <t>Joseph and Mary</t>
  </si>
  <si>
    <t>The Kings of the World</t>
  </si>
  <si>
    <t>Songbird</t>
  </si>
  <si>
    <t>Office Lady Rope Slave</t>
  </si>
  <si>
    <t>Two</t>
  </si>
  <si>
    <t>Barbie: The Pearl Princess</t>
  </si>
  <si>
    <t>Sherlock Holmes: A Game of Shadows</t>
  </si>
  <si>
    <t>Midway</t>
  </si>
  <si>
    <t>Her</t>
  </si>
  <si>
    <t>A Waltons Thanksgiving</t>
  </si>
  <si>
    <t>Hitman</t>
  </si>
  <si>
    <t>Deepwater Horizon</t>
  </si>
  <si>
    <t>The Pirates: The Last Royal Treasure</t>
  </si>
  <si>
    <t>Paranormal Activity 3</t>
  </si>
  <si>
    <t>Star Wars: Episode I - The Phantom Menace</t>
  </si>
  <si>
    <t>The Hills Have Eyes 2</t>
  </si>
  <si>
    <t>Child's Play 3</t>
  </si>
  <si>
    <t>Ride Your Wave</t>
  </si>
  <si>
    <t>Bumblebee</t>
  </si>
  <si>
    <t>Paint</t>
  </si>
  <si>
    <t>About Time</t>
  </si>
  <si>
    <t>Crush</t>
  </si>
  <si>
    <t>The Cat Returns</t>
  </si>
  <si>
    <t>Royalteen</t>
  </si>
  <si>
    <t>Truth or Dare</t>
  </si>
  <si>
    <t>Raped by an Angel</t>
  </si>
  <si>
    <t>Underworld: Rise of the Lycans</t>
  </si>
  <si>
    <t>The King of Fighters</t>
  </si>
  <si>
    <t>L'immensitÃ </t>
  </si>
  <si>
    <t>The Many Saints of Newark</t>
  </si>
  <si>
    <t>Over the Moon</t>
  </si>
  <si>
    <t>Charm City Kings</t>
  </si>
  <si>
    <t>Promare</t>
  </si>
  <si>
    <t>Frivolous Lola</t>
  </si>
  <si>
    <t>The Ring</t>
  </si>
  <si>
    <t>Radius</t>
  </si>
  <si>
    <t>Saw VI</t>
  </si>
  <si>
    <t>Blood Diamond</t>
  </si>
  <si>
    <t>Young Aunt 3</t>
  </si>
  <si>
    <t>Curious George: Cape Ahoy</t>
  </si>
  <si>
    <t>Kung Fu Hustle</t>
  </si>
  <si>
    <t>The Lovely Bones</t>
  </si>
  <si>
    <t>The Dinosaur Project</t>
  </si>
  <si>
    <t>Robots</t>
  </si>
  <si>
    <t>The Empire Strikes Back</t>
  </si>
  <si>
    <t>Predestination</t>
  </si>
  <si>
    <t>Spy Kids 3-D: Game Over</t>
  </si>
  <si>
    <t>Knight and Day</t>
  </si>
  <si>
    <t>Jesus of Nazareth</t>
  </si>
  <si>
    <t>The Grand Budapest Hotel</t>
  </si>
  <si>
    <t>Romance</t>
  </si>
  <si>
    <t>Dream to be a Wife</t>
  </si>
  <si>
    <t>Sex and the City 2</t>
  </si>
  <si>
    <t>7 Women and a Murder</t>
  </si>
  <si>
    <t>Castle in the Sky</t>
  </si>
  <si>
    <t>Last Night in Soho</t>
  </si>
  <si>
    <t>Catman</t>
  </si>
  <si>
    <t>The Ash Lad: In the Hall of the Mountain King</t>
  </si>
  <si>
    <t>Tombstone</t>
  </si>
  <si>
    <t>12 Strong</t>
  </si>
  <si>
    <t>Perfect Blue</t>
  </si>
  <si>
    <t>King Richard</t>
  </si>
  <si>
    <t>The Bob's Burgers Movie</t>
  </si>
  <si>
    <t>Sinkhole</t>
  </si>
  <si>
    <t>She Said</t>
  </si>
  <si>
    <t>Click</t>
  </si>
  <si>
    <t>Saw IV</t>
  </si>
  <si>
    <t>A Tale of Two Sisters</t>
  </si>
  <si>
    <t>Cheeky</t>
  </si>
  <si>
    <t>RV</t>
  </si>
  <si>
    <t>The Bourne Identity</t>
  </si>
  <si>
    <t>Not Another Teen Movie</t>
  </si>
  <si>
    <t>Batman: The Long Halloween, Part Two</t>
  </si>
  <si>
    <t>The Game Plan</t>
  </si>
  <si>
    <t>Asking For It</t>
  </si>
  <si>
    <t>Tad, the Lost Explorer</t>
  </si>
  <si>
    <t>Atlantis: The Lost Empire</t>
  </si>
  <si>
    <t>True Lies</t>
  </si>
  <si>
    <t>Silent Hill</t>
  </si>
  <si>
    <t>No One Gets Out Alive</t>
  </si>
  <si>
    <t>Cursed</t>
  </si>
  <si>
    <t>The Platform</t>
  </si>
  <si>
    <t>No Hard Feelings</t>
  </si>
  <si>
    <t>Spectre</t>
  </si>
  <si>
    <t>Friday the 13th</t>
  </si>
  <si>
    <t>Horton Hears a Who!</t>
  </si>
  <si>
    <t>Luckiest Girl Alive</t>
  </si>
  <si>
    <t>Death Note Relight 1: Visions of a God</t>
  </si>
  <si>
    <t>Three Sisters Swapping</t>
  </si>
  <si>
    <t>Doctor Sleep</t>
  </si>
  <si>
    <t>Crawl</t>
  </si>
  <si>
    <t>Breakthrough</t>
  </si>
  <si>
    <t>Apostasy</t>
  </si>
  <si>
    <t>Odd Thomas</t>
  </si>
  <si>
    <t>Beauty Salon: Special Services 4</t>
  </si>
  <si>
    <t>The Princess Diaries</t>
  </si>
  <si>
    <t>How Funny Can Sex Be?</t>
  </si>
  <si>
    <t>Man on Fire</t>
  </si>
  <si>
    <t>The Lighthouse</t>
  </si>
  <si>
    <t>Transporter 2</t>
  </si>
  <si>
    <t>The Witch</t>
  </si>
  <si>
    <t>Do Revenge</t>
  </si>
  <si>
    <t>Twelve Monkeys</t>
  </si>
  <si>
    <t>Transformers: Beginnings</t>
  </si>
  <si>
    <t>A Nightmare on Elm Street</t>
  </si>
  <si>
    <t>Pamela, A Love Story</t>
  </si>
  <si>
    <t>Xico's Journey</t>
  </si>
  <si>
    <t>A Serbian Film</t>
  </si>
  <si>
    <t xml:space="preserve"> Serbian</t>
  </si>
  <si>
    <t>Bosomy Backhouse Girl</t>
  </si>
  <si>
    <t>Oh Belinda</t>
  </si>
  <si>
    <t>The Change-Up</t>
  </si>
  <si>
    <t>All About Sex</t>
  </si>
  <si>
    <t>Skin</t>
  </si>
  <si>
    <t>Anaconda</t>
  </si>
  <si>
    <t>You Don't Mess with the Zohan</t>
  </si>
  <si>
    <t>Dragon Ball: Sleeping Princess in Devil's Castle</t>
  </si>
  <si>
    <t>Midnight</t>
  </si>
  <si>
    <t>Yu Pui Tsuen II</t>
  </si>
  <si>
    <t>Constantine: City of Demons - The Movie</t>
  </si>
  <si>
    <t>Cast Away</t>
  </si>
  <si>
    <t>Paprika</t>
  </si>
  <si>
    <t>The Lucky One</t>
  </si>
  <si>
    <t>The Lone Ranger</t>
  </si>
  <si>
    <t>The Texas Chain Saw Massacre</t>
  </si>
  <si>
    <t>Zone 414</t>
  </si>
  <si>
    <t>The Smurfs 2</t>
  </si>
  <si>
    <t>Star Trek Into Darkness</t>
  </si>
  <si>
    <t>PAW Patrol: Jet to the Rescue</t>
  </si>
  <si>
    <t>When Marnie Was There</t>
  </si>
  <si>
    <t>Swim</t>
  </si>
  <si>
    <t>The Raid</t>
  </si>
  <si>
    <t>Beverly Hills Chihuahua 3: Viva la Fiesta!</t>
  </si>
  <si>
    <t>Grisaia: Phantom Trigger The Animation - Stargazer</t>
  </si>
  <si>
    <t>The Scientist</t>
  </si>
  <si>
    <t>Star Wars: Episode II - Attack of the Clones</t>
  </si>
  <si>
    <t>The King of Staten Island</t>
  </si>
  <si>
    <t>Tropic Thunder</t>
  </si>
  <si>
    <t>E.T. the Extra-Terrestrial</t>
  </si>
  <si>
    <t>Sin City: A Dame to Kill For</t>
  </si>
  <si>
    <t>Fighting Spirit - Mashiba vs. Kimura</t>
  </si>
  <si>
    <t>BÄhubali: The Beginning</t>
  </si>
  <si>
    <t>The Other Guys</t>
  </si>
  <si>
    <t>Interview with the Vampire</t>
  </si>
  <si>
    <t>28 Weeks Later</t>
  </si>
  <si>
    <t>Everest</t>
  </si>
  <si>
    <t>Star Trek Beyond</t>
  </si>
  <si>
    <t>Love to Kill</t>
  </si>
  <si>
    <t>Live Free or Die Hard</t>
  </si>
  <si>
    <t>Tekken</t>
  </si>
  <si>
    <t>The Doorman</t>
  </si>
  <si>
    <t>Catch the Bullet</t>
  </si>
  <si>
    <t>Antz</t>
  </si>
  <si>
    <t>The Stronghold</t>
  </si>
  <si>
    <t>Japanese Mom 2</t>
  </si>
  <si>
    <t>Manchester by the Sea</t>
  </si>
  <si>
    <t>Offseason</t>
  </si>
  <si>
    <t>V for Vengeance</t>
  </si>
  <si>
    <t xml:space="preserve"> No Language</t>
  </si>
  <si>
    <t>Living</t>
  </si>
  <si>
    <t>Why Women Cheat</t>
  </si>
  <si>
    <t>Night Teeth</t>
  </si>
  <si>
    <t>Night at the Museum</t>
  </si>
  <si>
    <t>Men in Black: International</t>
  </si>
  <si>
    <t>The Temptation of Kimono</t>
  </si>
  <si>
    <t>The Mitchells vs. the Machines</t>
  </si>
  <si>
    <t>Seal Team</t>
  </si>
  <si>
    <t>Nanny McPhee and the Big Bang</t>
  </si>
  <si>
    <t>Never Back Down: Revolt</t>
  </si>
  <si>
    <t>After Porn Ends</t>
  </si>
  <si>
    <t>Elysium</t>
  </si>
  <si>
    <t>Fireworks</t>
  </si>
  <si>
    <t>Apocalypse Now</t>
  </si>
  <si>
    <t>Ghost Mansion</t>
  </si>
  <si>
    <t>Dangerous</t>
  </si>
  <si>
    <t>Kill Bill: Vol. 2</t>
  </si>
  <si>
    <t>The Ritual</t>
  </si>
  <si>
    <t>Motherhood</t>
  </si>
  <si>
    <t>Monster Family 2</t>
  </si>
  <si>
    <t>5 Centimeters per Second</t>
  </si>
  <si>
    <t>Cats &amp; Dogs 3: Paws Unite</t>
  </si>
  <si>
    <t>The Transporter</t>
  </si>
  <si>
    <t>Spider-Man: All Roads Lead to No Way Home</t>
  </si>
  <si>
    <t>Dolittle</t>
  </si>
  <si>
    <t>South Park: Post COVID</t>
  </si>
  <si>
    <t>Wai's Romance</t>
  </si>
  <si>
    <t>Die Hard 2</t>
  </si>
  <si>
    <t>Oblivion</t>
  </si>
  <si>
    <t>The Upside</t>
  </si>
  <si>
    <t>Escape Room</t>
  </si>
  <si>
    <t>Mortal Engines</t>
  </si>
  <si>
    <t>Prison Break: The Final Break</t>
  </si>
  <si>
    <t>Astro Boy</t>
  </si>
  <si>
    <t>The Flintstones</t>
  </si>
  <si>
    <t>Silent Hill: Revelation 3D</t>
  </si>
  <si>
    <t>Training Day</t>
  </si>
  <si>
    <t>Ivy + Bean: The Ghost That Had to Go</t>
  </si>
  <si>
    <t>RED</t>
  </si>
  <si>
    <t>Igor</t>
  </si>
  <si>
    <t>Mama</t>
  </si>
  <si>
    <t>Crazy, Stupid, Love.</t>
  </si>
  <si>
    <t>The Bourne Legacy</t>
  </si>
  <si>
    <t>The Losers</t>
  </si>
  <si>
    <t>Extinct</t>
  </si>
  <si>
    <t>Empire of Lust</t>
  </si>
  <si>
    <t>The Curse of Bridge Hollow</t>
  </si>
  <si>
    <t>Splice</t>
  </si>
  <si>
    <t>Alien Resurrection</t>
  </si>
  <si>
    <t>The Blue Lagoon</t>
  </si>
  <si>
    <t>Jurassic Park</t>
  </si>
  <si>
    <t>Halo Legends</t>
  </si>
  <si>
    <t>The Count of Monte Cristo</t>
  </si>
  <si>
    <t>Taste 2</t>
  </si>
  <si>
    <t>All the Bright Places</t>
  </si>
  <si>
    <t>Siren XXX: Magical Pleasure</t>
  </si>
  <si>
    <t>Neon Genesis Evangelion: The End of Evangelion</t>
  </si>
  <si>
    <t>Toy Story That Time Forgot</t>
  </si>
  <si>
    <t>House of Gucci</t>
  </si>
  <si>
    <t>Pretty Baby</t>
  </si>
  <si>
    <t>One Flew Over the Cuckoo's Nest</t>
  </si>
  <si>
    <t>The Seventh Day</t>
  </si>
  <si>
    <t>Left Behind</t>
  </si>
  <si>
    <t>Big Mommas: Like Father, Like Son</t>
  </si>
  <si>
    <t>Sleepy Hollow</t>
  </si>
  <si>
    <t>Bedtime Stories</t>
  </si>
  <si>
    <t>P.O. Box Tinto Brass</t>
  </si>
  <si>
    <t>A Good Day to Die Hard</t>
  </si>
  <si>
    <t>The People We Hate at the Wedding</t>
  </si>
  <si>
    <t>The Blair Witch Project</t>
  </si>
  <si>
    <t>Escape Plan 2: Hades</t>
  </si>
  <si>
    <t>Cosas de amigos</t>
  </si>
  <si>
    <t>Liao Zhai - Home for the Intimate Ghosts</t>
  </si>
  <si>
    <t>Gumraah</t>
  </si>
  <si>
    <t>Legend Quest: The Legend of the Guanajuato Mummies</t>
  </si>
  <si>
    <t>Batman Returns</t>
  </si>
  <si>
    <t>Mom's Friend 2</t>
  </si>
  <si>
    <t>Pets United</t>
  </si>
  <si>
    <t>Superwho?</t>
  </si>
  <si>
    <t>Cowboys &amp; Aliens</t>
  </si>
  <si>
    <t>Senior Year</t>
  </si>
  <si>
    <t>Resident Evil: Degeneration</t>
  </si>
  <si>
    <t>100% Wolf</t>
  </si>
  <si>
    <t>Boyz n the Hood</t>
  </si>
  <si>
    <t>My Policeman</t>
  </si>
  <si>
    <t>Dragonball Evolution</t>
  </si>
  <si>
    <t>Movie 43</t>
  </si>
  <si>
    <t>Step Up 2: The Streets</t>
  </si>
  <si>
    <t>The Town of Ghosts</t>
  </si>
  <si>
    <t>El lado salvaje</t>
  </si>
  <si>
    <t>Kuroko's Basketball the Movie: Last Game</t>
  </si>
  <si>
    <t>Magic Mike</t>
  </si>
  <si>
    <t>Overlord</t>
  </si>
  <si>
    <t>Aladdin and the King of Thieves</t>
  </si>
  <si>
    <t>Tomorrowland</t>
  </si>
  <si>
    <t>Friend Couples: Swapping</t>
  </si>
  <si>
    <t>The Rock</t>
  </si>
  <si>
    <t>The Mountain Between Us</t>
  </si>
  <si>
    <t>He's Just Not That Into You</t>
  </si>
  <si>
    <t>Wolf Children</t>
  </si>
  <si>
    <t>Of Gods and Men</t>
  </si>
  <si>
    <t>Trinity Seven 2: Heaven's Library &amp; Crimson Lord</t>
  </si>
  <si>
    <t>Secret Magic Control Agency</t>
  </si>
  <si>
    <t>The Princess Diaries 2: Royal Engagement</t>
  </si>
  <si>
    <t>8 Mile</t>
  </si>
  <si>
    <t>Lagunas, la guarida del diablo</t>
  </si>
  <si>
    <t>xXx</t>
  </si>
  <si>
    <t>Hunter x Hunter: The Last Mission</t>
  </si>
  <si>
    <t>Alvin and the Chipmunks: The Road Chip</t>
  </si>
  <si>
    <t>Point Break</t>
  </si>
  <si>
    <t>Showing Up</t>
  </si>
  <si>
    <t>The Sword</t>
  </si>
  <si>
    <t>Epic</t>
  </si>
  <si>
    <t>Berserk: The Golden Age Arc I - The Egg of the King</t>
  </si>
  <si>
    <t>Itâ€™s Your Fault That My Heart Beats</t>
  </si>
  <si>
    <t>Night at the Museum: Battle of the Smithsonian</t>
  </si>
  <si>
    <t>Hop</t>
  </si>
  <si>
    <t>Highlander</t>
  </si>
  <si>
    <t>Raped by an Angel 3: Sexual Fantasy of the Chief Executive</t>
  </si>
  <si>
    <t>The Irishman</t>
  </si>
  <si>
    <t>Gone Mom: The Disappearance of Jennifer Dulos</t>
  </si>
  <si>
    <t>Walking with Dinosaurs</t>
  </si>
  <si>
    <t>The Accountant</t>
  </si>
  <si>
    <t>Me, Myself &amp; Irene</t>
  </si>
  <si>
    <t>Never Back Down 2: The Beatdown</t>
  </si>
  <si>
    <t>The Huntsman: Winter's War</t>
  </si>
  <si>
    <t>Marriage Story</t>
  </si>
  <si>
    <t>17 Again</t>
  </si>
  <si>
    <t>Carrie</t>
  </si>
  <si>
    <t>Chungking Express</t>
  </si>
  <si>
    <t>Charlie's Angels</t>
  </si>
  <si>
    <t>The Great Gatsby</t>
  </si>
  <si>
    <t>A Beautiful Mind</t>
  </si>
  <si>
    <t>Monsters of Man</t>
  </si>
  <si>
    <t>The Taste of Married Women</t>
  </si>
  <si>
    <t>Rape Zombie: Lust of the Dead 5</t>
  </si>
  <si>
    <t>Storks</t>
  </si>
  <si>
    <t>Triple Frontier</t>
  </si>
  <si>
    <t>Moana</t>
  </si>
  <si>
    <t>Beetlejuice</t>
  </si>
  <si>
    <t>Naruto the Movie: Ninja Clash in the Land of Snow</t>
  </si>
  <si>
    <t>Barbie Mariposa &amp; the Fairy Princess</t>
  </si>
  <si>
    <t>Don't Blame the Kid</t>
  </si>
  <si>
    <t>Young Mom 2</t>
  </si>
  <si>
    <t>Underwater</t>
  </si>
  <si>
    <t>Kate</t>
  </si>
  <si>
    <t>Mirai</t>
  </si>
  <si>
    <t>After Earth</t>
  </si>
  <si>
    <t>The Hitman's Bodyguard</t>
  </si>
  <si>
    <t>Con Air</t>
  </si>
  <si>
    <t>From Russia with Love</t>
  </si>
  <si>
    <t>The Wedding Ringer</t>
  </si>
  <si>
    <t>Irreversible</t>
  </si>
  <si>
    <t>Money Heist: The Phenomenon</t>
  </si>
  <si>
    <t>The Man from Earth: Holocene</t>
  </si>
  <si>
    <t>Death Wish</t>
  </si>
  <si>
    <t>10.0 Earthquake</t>
  </si>
  <si>
    <t>Paranormal Activity: The Marked Ones</t>
  </si>
  <si>
    <t>Blood Red Sky</t>
  </si>
  <si>
    <t>The Others</t>
  </si>
  <si>
    <t>Death Race</t>
  </si>
  <si>
    <t>Son of the Mask</t>
  </si>
  <si>
    <t>Splatter: Naked Blood</t>
  </si>
  <si>
    <t>The Beasts</t>
  </si>
  <si>
    <t xml:space="preserve"> Galician</t>
  </si>
  <si>
    <t>Riverdance: The Animated Adventure</t>
  </si>
  <si>
    <t>Fiona</t>
  </si>
  <si>
    <t>21 Jump Street</t>
  </si>
  <si>
    <t>Confess, Fletch</t>
  </si>
  <si>
    <t>CODA</t>
  </si>
  <si>
    <t>The Happening</t>
  </si>
  <si>
    <t>Ouija: Origin of Evil</t>
  </si>
  <si>
    <t>The House of the Lost on the Cape</t>
  </si>
  <si>
    <t>Step Up 3D</t>
  </si>
  <si>
    <t>The Babysitter: Killer Queen</t>
  </si>
  <si>
    <t>Yes Man</t>
  </si>
  <si>
    <t>Naruto ga Hokage Ni Natta Hi</t>
  </si>
  <si>
    <t>Mamma Mia!</t>
  </si>
  <si>
    <t>Ghost</t>
  </si>
  <si>
    <t>Sanctum</t>
  </si>
  <si>
    <t>Mrs. Harris Goes to Paris</t>
  </si>
  <si>
    <t>The Last 10 Years</t>
  </si>
  <si>
    <t>Unconditional</t>
  </si>
  <si>
    <t>Inuyasha the Movie 3: Swords of an Honorable Ruler</t>
  </si>
  <si>
    <t>Exorcist: The Beginning</t>
  </si>
  <si>
    <t>Dunkirk</t>
  </si>
  <si>
    <t>Aristotle and Dante Discover the Secrets of the Universe</t>
  </si>
  <si>
    <t>Meet the Spartans</t>
  </si>
  <si>
    <t>Rape Zombie: Lust of the Dead 3</t>
  </si>
  <si>
    <t>Chunin Exam on Fire! and Naruto vs. Konohamaru!</t>
  </si>
  <si>
    <t>Mickey and Minnie Wish Upon a Christmas</t>
  </si>
  <si>
    <t>No Good Deed</t>
  </si>
  <si>
    <t>Percy Jackson: Sea of Monsters</t>
  </si>
  <si>
    <t>Seitokai Yakuindomo the Movie 2</t>
  </si>
  <si>
    <t>Sniper: Ghost Shooter</t>
  </si>
  <si>
    <t>PelÃ©: Birth of a Legend</t>
  </si>
  <si>
    <t>The Founder</t>
  </si>
  <si>
    <t>High School Musical 3: Senior Year</t>
  </si>
  <si>
    <t>Step Up Revolution</t>
  </si>
  <si>
    <t>The Social Network</t>
  </si>
  <si>
    <t>Game Night</t>
  </si>
  <si>
    <t>Dragon Ball Z: Dead Zone</t>
  </si>
  <si>
    <t>Bleeding Steel</t>
  </si>
  <si>
    <t>Franco Escamilla: Eavesdropping</t>
  </si>
  <si>
    <t>The Courier</t>
  </si>
  <si>
    <t>Swapping, That Dangerous Sex</t>
  </si>
  <si>
    <t>Malicious</t>
  </si>
  <si>
    <t>Thunder Force</t>
  </si>
  <si>
    <t>Zathura: A Space Adventure</t>
  </si>
  <si>
    <t>Pretty Woman</t>
  </si>
  <si>
    <t>Stromboli</t>
  </si>
  <si>
    <t>The Day After Tomorrow</t>
  </si>
  <si>
    <t>Trigger Point</t>
  </si>
  <si>
    <t>The Nutcracker and the Four Realms</t>
  </si>
  <si>
    <t>The In Between</t>
  </si>
  <si>
    <t>Wonder</t>
  </si>
  <si>
    <t>Poker Face</t>
  </si>
  <si>
    <t>Wanted</t>
  </si>
  <si>
    <t>Trolls Holiday</t>
  </si>
  <si>
    <t>Spy Kids 2: The Island of Lost Dreams</t>
  </si>
  <si>
    <t>47 Ronin</t>
  </si>
  <si>
    <t>Mirage</t>
  </si>
  <si>
    <t>Batman: The Dark Knight Returns, Part 2</t>
  </si>
  <si>
    <t>Pride and Prejudice and Zombies</t>
  </si>
  <si>
    <t>Freddy's Dead: The Final Nightmare</t>
  </si>
  <si>
    <t>Mahjong Nights</t>
  </si>
  <si>
    <t>The Ant Bully</t>
  </si>
  <si>
    <t>Anna</t>
  </si>
  <si>
    <t>The Man from Nowhere</t>
  </si>
  <si>
    <t>Comrade</t>
  </si>
  <si>
    <t>IL</t>
  </si>
  <si>
    <t>Batman: The Dark Knight Returns, Part 1</t>
  </si>
  <si>
    <t>EO</t>
  </si>
  <si>
    <t>Parasyte: Part 1</t>
  </si>
  <si>
    <t>The Letters</t>
  </si>
  <si>
    <t>Scooby-Doo 2: Monsters Unleashed</t>
  </si>
  <si>
    <t>Spies in Disguise</t>
  </si>
  <si>
    <t>Porco Rosso</t>
  </si>
  <si>
    <t>The Possession of Hannah Grace</t>
  </si>
  <si>
    <t>Erotic Tutoring</t>
  </si>
  <si>
    <t>Army of Darkness</t>
  </si>
  <si>
    <t>Tomb Raider</t>
  </si>
  <si>
    <t>One Day</t>
  </si>
  <si>
    <t>The Apostle</t>
  </si>
  <si>
    <t>Curse of Chucky</t>
  </si>
  <si>
    <t>Rape Zombie: Lust of the Dead 2</t>
  </si>
  <si>
    <t>Tenor</t>
  </si>
  <si>
    <t>Species</t>
  </si>
  <si>
    <t>An American Werewolf in London</t>
  </si>
  <si>
    <t>The Communion Girl</t>
  </si>
  <si>
    <t>Event Horizon</t>
  </si>
  <si>
    <t>Mad Max</t>
  </si>
  <si>
    <t>Scooby-Doo! Curse of the Lake Monster</t>
  </si>
  <si>
    <t>Widows</t>
  </si>
  <si>
    <t>Ivy + Bean: Doomed to Dance</t>
  </si>
  <si>
    <t>Escape from Alcatraz</t>
  </si>
  <si>
    <t>Motherly</t>
  </si>
  <si>
    <t>Leprechaun 3</t>
  </si>
  <si>
    <t>A Night at the Kindergarten</t>
  </si>
  <si>
    <t>Quella provincia maliziosa</t>
  </si>
  <si>
    <t>Cloudy Mountain</t>
  </si>
  <si>
    <t>Vanquish</t>
  </si>
  <si>
    <t>Duende Maldito 2</t>
  </si>
  <si>
    <t>Fugitive: The Curious Case of Carlos Ghosn</t>
  </si>
  <si>
    <t>Countdown</t>
  </si>
  <si>
    <t>13 Assassins</t>
  </si>
  <si>
    <t>Evan Almighty</t>
  </si>
  <si>
    <t>Violence Porno: Rope and Rape</t>
  </si>
  <si>
    <t>Mr. Peabody &amp; Sherman</t>
  </si>
  <si>
    <t>The Orphanage</t>
  </si>
  <si>
    <t>Rurouni Kenshin Part I: Origins</t>
  </si>
  <si>
    <t>Passengers</t>
  </si>
  <si>
    <t>Black Emanuelle</t>
  </si>
  <si>
    <t>Officetel - Skillful Ones</t>
  </si>
  <si>
    <t>Ella Enchanted</t>
  </si>
  <si>
    <t>The Terminal</t>
  </si>
  <si>
    <t>Mary Poppins</t>
  </si>
  <si>
    <t>The Hunchback of Notre Dame II</t>
  </si>
  <si>
    <t>The Outsiders</t>
  </si>
  <si>
    <t>In the Arms of an Assassin</t>
  </si>
  <si>
    <t>Bad Lieutenant: Port of Call - New Orleans</t>
  </si>
  <si>
    <t>Hello World</t>
  </si>
  <si>
    <t>Garfield: A Tail of Two Kitties</t>
  </si>
  <si>
    <t>I Still Believe</t>
  </si>
  <si>
    <t>Good Luck to You, Leo Grande</t>
  </si>
  <si>
    <t>Transporter 3</t>
  </si>
  <si>
    <t>Coming to America</t>
  </si>
  <si>
    <t>Rumble</t>
  </si>
  <si>
    <t>Delicious Room Salon Service</t>
  </si>
  <si>
    <t>Barbie: Spy Squad</t>
  </si>
  <si>
    <t>Sarah's Key</t>
  </si>
  <si>
    <t>Regular Show: The Movie</t>
  </si>
  <si>
    <t>The Bourne Ultimatum</t>
  </si>
  <si>
    <t>V for Vendetta</t>
  </si>
  <si>
    <t>AVP: Alien vs. Predator</t>
  </si>
  <si>
    <t>Pandemic</t>
  </si>
  <si>
    <t>Dungeons &amp; Dragons: The Book of Vile Darkness</t>
  </si>
  <si>
    <t>Double Impact</t>
  </si>
  <si>
    <t>The Greatest Showman</t>
  </si>
  <si>
    <t>The Fly</t>
  </si>
  <si>
    <t>No Game No Life: Zero</t>
  </si>
  <si>
    <t>Centauro</t>
  </si>
  <si>
    <t>The Little Things</t>
  </si>
  <si>
    <t>Unforgetful Holiday</t>
  </si>
  <si>
    <t>Freaky Friday</t>
  </si>
  <si>
    <t>The Wind Rises</t>
  </si>
  <si>
    <t>RED 2</t>
  </si>
  <si>
    <t>Atomic Blonde</t>
  </si>
  <si>
    <t>The Last Witch Hunter</t>
  </si>
  <si>
    <t>The Corpse of Anna Fritz</t>
  </si>
  <si>
    <t>Bosomy Tae-hee</t>
  </si>
  <si>
    <t>The Price of Family</t>
  </si>
  <si>
    <t>Fatherhood</t>
  </si>
  <si>
    <t>Young Aunt 2</t>
  </si>
  <si>
    <t>Rumble in the Bronx</t>
  </si>
  <si>
    <t>Magic Mike XXL</t>
  </si>
  <si>
    <t>Idiocracy</t>
  </si>
  <si>
    <t>Basic Instinct</t>
  </si>
  <si>
    <t>Infidelity in Suburbia</t>
  </si>
  <si>
    <t>How to Blow Up a Pipeline</t>
  </si>
  <si>
    <t>Hostel</t>
  </si>
  <si>
    <t>Level 16</t>
  </si>
  <si>
    <t>The Key</t>
  </si>
  <si>
    <t>Leroy &amp; Stitch</t>
  </si>
  <si>
    <t>Ride or Die</t>
  </si>
  <si>
    <t>Space Jam</t>
  </si>
  <si>
    <t>Blue Lagoon: The Awakening</t>
  </si>
  <si>
    <t>Given</t>
  </si>
  <si>
    <t>Donnie Darko</t>
  </si>
  <si>
    <t>mother!</t>
  </si>
  <si>
    <t>Planes: Fire &amp; Rescue</t>
  </si>
  <si>
    <t>PelÃ©</t>
  </si>
  <si>
    <t>The Transporter Refueled</t>
  </si>
  <si>
    <t>Sniper: Ultimate Kill</t>
  </si>
  <si>
    <t>Dragon Ball: Curse of the Blood Rubies</t>
  </si>
  <si>
    <t>Far from the Tree</t>
  </si>
  <si>
    <t>Demolition Man</t>
  </si>
  <si>
    <t>Unfaithful</t>
  </si>
  <si>
    <t>Space Pirate Captain Harlock</t>
  </si>
  <si>
    <t>Dark Blood</t>
  </si>
  <si>
    <t>Sex and LucÃ­a</t>
  </si>
  <si>
    <t>The Ark</t>
  </si>
  <si>
    <t>Jason Bourne</t>
  </si>
  <si>
    <t>The Hateful Eight</t>
  </si>
  <si>
    <t>Down</t>
  </si>
  <si>
    <t>Snatch</t>
  </si>
  <si>
    <t>Cristiano de la Secreta</t>
  </si>
  <si>
    <t>DO</t>
  </si>
  <si>
    <t>The Shape of Water</t>
  </si>
  <si>
    <t>Lockout</t>
  </si>
  <si>
    <t>Ace Ventura: Pet Detective</t>
  </si>
  <si>
    <t>Enemy at the Gates</t>
  </si>
  <si>
    <t>Tooth Fairy</t>
  </si>
  <si>
    <t>Friday the 13th: The Final Chapter</t>
  </si>
  <si>
    <t>The League of Extraordinary Gentlemen</t>
  </si>
  <si>
    <t>The Hunt</t>
  </si>
  <si>
    <t>Suki</t>
  </si>
  <si>
    <t>Dark Waters</t>
  </si>
  <si>
    <t>Clown</t>
  </si>
  <si>
    <t>Time Trap</t>
  </si>
  <si>
    <t>Deuce Bigalow: European Gigolo</t>
  </si>
  <si>
    <t>House of the Witch</t>
  </si>
  <si>
    <t>Bombshell</t>
  </si>
  <si>
    <t>Que Viva Mexico!</t>
  </si>
  <si>
    <t>Jackass Forever</t>
  </si>
  <si>
    <t>Us X Her</t>
  </si>
  <si>
    <t>Beau Is Afraid</t>
  </si>
  <si>
    <t>We Were Soldiers</t>
  </si>
  <si>
    <t>Furies</t>
  </si>
  <si>
    <t>VN</t>
  </si>
  <si>
    <t>The King's Daughter</t>
  </si>
  <si>
    <t>Yu Pui Tsuen III</t>
  </si>
  <si>
    <t>Palmer</t>
  </si>
  <si>
    <t>Deep Blue Sea 3</t>
  </si>
  <si>
    <t>The Silence</t>
  </si>
  <si>
    <t>50 First Dates</t>
  </si>
  <si>
    <t>Trading Places</t>
  </si>
  <si>
    <t>Endless Love</t>
  </si>
  <si>
    <t>A Dog's Way Home</t>
  </si>
  <si>
    <t>Rings</t>
  </si>
  <si>
    <t>Fear Street: 1666</t>
  </si>
  <si>
    <t>Friend's Mothers</t>
  </si>
  <si>
    <t>Barbie: The Princess &amp; The Popstar</t>
  </si>
  <si>
    <t>A Nightmare on Elm Street Part 2: Freddy's Revenge</t>
  </si>
  <si>
    <t>Hummingbird</t>
  </si>
  <si>
    <t>Logan Lucky</t>
  </si>
  <si>
    <t>Hot Girls Wanted</t>
  </si>
  <si>
    <t>South Park: Post COVID: The Return of COVID</t>
  </si>
  <si>
    <t>Doomsday</t>
  </si>
  <si>
    <t>The Outlaws</t>
  </si>
  <si>
    <t>Frankenweenie</t>
  </si>
  <si>
    <t>2 Guns</t>
  </si>
  <si>
    <t>The Raffle</t>
  </si>
  <si>
    <t>Young &amp; Beautiful</t>
  </si>
  <si>
    <t>Cell 211</t>
  </si>
  <si>
    <t>I, Tonya</t>
  </si>
  <si>
    <t>The Wailer</t>
  </si>
  <si>
    <t>Horrible Bosses 2</t>
  </si>
  <si>
    <t>The Secret World of Arrietty</t>
  </si>
  <si>
    <t>A Cinderella Story</t>
  </si>
  <si>
    <t>Bloodsport</t>
  </si>
  <si>
    <t>American Beauty</t>
  </si>
  <si>
    <t>Reservoir Dogs</t>
  </si>
  <si>
    <t>The Invisible Man</t>
  </si>
  <si>
    <t>Accident Man: Hitman's Holiday</t>
  </si>
  <si>
    <t>Buddha 2: The Endless Journey</t>
  </si>
  <si>
    <t>Paddington 2</t>
  </si>
  <si>
    <t>A Knight's Tale</t>
  </si>
  <si>
    <t>Dora and the Lost City of Gold</t>
  </si>
  <si>
    <t>High School Musical</t>
  </si>
  <si>
    <t>Ghost Ship</t>
  </si>
  <si>
    <t>Za gyakutai: Nyotai ikedori-hen</t>
  </si>
  <si>
    <t>EverAfter</t>
  </si>
  <si>
    <t>A Classic Horror Story</t>
  </si>
  <si>
    <t>Jack Ryan: Shadow Recruit</t>
  </si>
  <si>
    <t>A Time to Kill</t>
  </si>
  <si>
    <t>Into the Storm</t>
  </si>
  <si>
    <t>Stonehearst Asylum</t>
  </si>
  <si>
    <t>Rookie of the Year</t>
  </si>
  <si>
    <t>Dominion: Prequel to The Exorcist</t>
  </si>
  <si>
    <t>2 Hearts</t>
  </si>
  <si>
    <t>First Love</t>
  </si>
  <si>
    <t>Bird Box</t>
  </si>
  <si>
    <t>Horrible Bosses</t>
  </si>
  <si>
    <t>Young Mom</t>
  </si>
  <si>
    <t>The Forgiven</t>
  </si>
  <si>
    <t>The Mechanic</t>
  </si>
  <si>
    <t>The Adventures of Tintin</t>
  </si>
  <si>
    <t>DodgeBall: A True Underdog Story</t>
  </si>
  <si>
    <t>Greta</t>
  </si>
  <si>
    <t>Us</t>
  </si>
  <si>
    <t>Leatherface</t>
  </si>
  <si>
    <t>Young Mother: The Original</t>
  </si>
  <si>
    <t>Barbie in the Pink Shoes</t>
  </si>
  <si>
    <t>Sentinelle</t>
  </si>
  <si>
    <t>The Little Prince</t>
  </si>
  <si>
    <t>Into the Wild</t>
  </si>
  <si>
    <t>Tremors</t>
  </si>
  <si>
    <t>Stuart Little 2</t>
  </si>
  <si>
    <t>Vertigo</t>
  </si>
  <si>
    <t>The King's Avatar: For the Glory</t>
  </si>
  <si>
    <t>Chinese Zodiac</t>
  </si>
  <si>
    <t>Cobra</t>
  </si>
  <si>
    <t>The Return of the Living Dead</t>
  </si>
  <si>
    <t>Sex Is Zero</t>
  </si>
  <si>
    <t>Uncut Gems</t>
  </si>
  <si>
    <t>Herbie Fully Loaded</t>
  </si>
  <si>
    <t>It Boy</t>
  </si>
  <si>
    <t>Rubius X</t>
  </si>
  <si>
    <t>Everybody Hates Johan</t>
  </si>
  <si>
    <t>Pocahontas II: Journey to a New World</t>
  </si>
  <si>
    <t>John Q</t>
  </si>
  <si>
    <t>The Perks of Being a Wallflower</t>
  </si>
  <si>
    <t>One Piece 3D: Straw Hat Chase</t>
  </si>
  <si>
    <t>Tomorrow Never Dies</t>
  </si>
  <si>
    <t>Hellboy II: The Golden Army</t>
  </si>
  <si>
    <t>American Pie: Revealed</t>
  </si>
  <si>
    <t>All Ladies Do It</t>
  </si>
  <si>
    <t>Back to the Future Part III</t>
  </si>
  <si>
    <t>Naruto the Movie: Legend of the Stone of Gelel</t>
  </si>
  <si>
    <t>Neighbors</t>
  </si>
  <si>
    <t>Red Sparrow</t>
  </si>
  <si>
    <t>The Unborn</t>
  </si>
  <si>
    <t>The Gods Must Be Crazy</t>
  </si>
  <si>
    <t>Lights Out</t>
  </si>
  <si>
    <t>Scary Stories to Tell in the Dark</t>
  </si>
  <si>
    <t>Young Mother-in-Law</t>
  </si>
  <si>
    <t>Return of the Jedi</t>
  </si>
  <si>
    <t>Marvel Studios Assembled: The Making of Black Panther: Wakanda Forever</t>
  </si>
  <si>
    <t>Homefront</t>
  </si>
  <si>
    <t>Arthur and the Invisibles</t>
  </si>
  <si>
    <t>Mission: Possible</t>
  </si>
  <si>
    <t>The Dictator</t>
  </si>
  <si>
    <t>The Unforgivable</t>
  </si>
  <si>
    <t>The Exorcist III</t>
  </si>
  <si>
    <t>Meet Cute</t>
  </si>
  <si>
    <t>Lamborghini: The Man Behind the Legend</t>
  </si>
  <si>
    <t>Starship Troopers</t>
  </si>
  <si>
    <t>The Rugrats Movie</t>
  </si>
  <si>
    <t>Frozen Fever</t>
  </si>
  <si>
    <t>Poltergeist</t>
  </si>
  <si>
    <t>Case 39</t>
  </si>
  <si>
    <t>Intergalactic Meeting</t>
  </si>
  <si>
    <t>Inuyasha the Movie 4: Fire on the Mystic Island</t>
  </si>
  <si>
    <t>A Star Is Born</t>
  </si>
  <si>
    <t>The Hallow</t>
  </si>
  <si>
    <t>Soul Surfer</t>
  </si>
  <si>
    <t>Dark Shadows</t>
  </si>
  <si>
    <t>Red Riding Hood</t>
  </si>
  <si>
    <t>Ki Main Jhoot Boleya</t>
  </si>
  <si>
    <t>Spider-Man 2</t>
  </si>
  <si>
    <t>Casino</t>
  </si>
  <si>
    <t>The Sorcerer's Apprentice</t>
  </si>
  <si>
    <t>Rascal Does Not Dream of a Dreaming Girl</t>
  </si>
  <si>
    <t>Platoon</t>
  </si>
  <si>
    <t>The Heist of the Century</t>
  </si>
  <si>
    <t>Powder</t>
  </si>
  <si>
    <t>The Spiderwick Chronicles</t>
  </si>
  <si>
    <t>Mavka: The Forest Song</t>
  </si>
  <si>
    <t>The Descent: Part 2</t>
  </si>
  <si>
    <t>The Animal</t>
  </si>
  <si>
    <t>Causeway</t>
  </si>
  <si>
    <t>Pushpa: The Rise - Part 1</t>
  </si>
  <si>
    <t>Collide</t>
  </si>
  <si>
    <t>Cult of Chucky</t>
  </si>
  <si>
    <t>Primer</t>
  </si>
  <si>
    <t>NausicaÃ¤ of the Valley of the Wind</t>
  </si>
  <si>
    <t>The Theory of Everything</t>
  </si>
  <si>
    <t>Lord of War</t>
  </si>
  <si>
    <t>Memories of Murder</t>
  </si>
  <si>
    <t>Creation</t>
  </si>
  <si>
    <t>Dragons: Gift of the Night Fury</t>
  </si>
  <si>
    <t>What Men Want</t>
  </si>
  <si>
    <t>Sex with Love</t>
  </si>
  <si>
    <t>Midnight Sun</t>
  </si>
  <si>
    <t>Dragonheart: Vengeance</t>
  </si>
  <si>
    <t>The Experiment</t>
  </si>
  <si>
    <t>Red Tails</t>
  </si>
  <si>
    <t>The Girl Who Leapt Through Time</t>
  </si>
  <si>
    <t>Halo: Nightfall</t>
  </si>
  <si>
    <t>10 Cloverfield Lane</t>
  </si>
  <si>
    <t>Baise-moi</t>
  </si>
  <si>
    <t>The Sensuous Nurse</t>
  </si>
  <si>
    <t>CHiPS</t>
  </si>
  <si>
    <t>The Warrior's Way</t>
  </si>
  <si>
    <t>Security</t>
  </si>
  <si>
    <t>Gone with the Wind</t>
  </si>
  <si>
    <t>Berserk: The Golden Age Arc III - The Advent</t>
  </si>
  <si>
    <t>Pet Sematary</t>
  </si>
  <si>
    <t>Patriots Day</t>
  </si>
  <si>
    <t>Warm Bodies</t>
  </si>
  <si>
    <t>The Amityville Horror</t>
  </si>
  <si>
    <t>A.I. Artificial Intelligence</t>
  </si>
  <si>
    <t>Scars 2</t>
  </si>
  <si>
    <t>Young Sister-in-Law 5</t>
  </si>
  <si>
    <t>Chained Heat</t>
  </si>
  <si>
    <t>Female Urologists 3</t>
  </si>
  <si>
    <t>Dr. No</t>
  </si>
  <si>
    <t>The Underground Banker</t>
  </si>
  <si>
    <t>Tad the Lost Explorer and the Secret of King Midas</t>
  </si>
  <si>
    <t>National Lampoon's Vacation</t>
  </si>
  <si>
    <t>Female Hostel 2</t>
  </si>
  <si>
    <t>Inkheart</t>
  </si>
  <si>
    <t>Re:ZERO -Starting Life in Another World- The Frozen Bond</t>
  </si>
  <si>
    <t>Transformers: Revenge of the Fallen</t>
  </si>
  <si>
    <t>Swingers Party with My Friend</t>
  </si>
  <si>
    <t>The Last Exorcism Part II</t>
  </si>
  <si>
    <t>Guy Ritchie's The Covenant</t>
  </si>
  <si>
    <t>The Cursed</t>
  </si>
  <si>
    <t>Step-Brother 2</t>
  </si>
  <si>
    <t>Shot Caller</t>
  </si>
  <si>
    <t>The Dreamers</t>
  </si>
  <si>
    <t>Cherry</t>
  </si>
  <si>
    <t>Cheaper by the Dozen</t>
  </si>
  <si>
    <t>Source Code</t>
  </si>
  <si>
    <t>The Mist</t>
  </si>
  <si>
    <t>Friday the 13th Part VI: Jason Lives</t>
  </si>
  <si>
    <t>Jokyoshi Nikki 2 Abakareta Sei</t>
  </si>
  <si>
    <t>A Christmas Carol</t>
  </si>
  <si>
    <t>High School Musical 2</t>
  </si>
  <si>
    <t>Batman Beyond: Return of the Joker</t>
  </si>
  <si>
    <t>Get Smart With Money</t>
  </si>
  <si>
    <t>Deep Impact</t>
  </si>
  <si>
    <t>Mother's Job</t>
  </si>
  <si>
    <t>Operation Red Sea</t>
  </si>
  <si>
    <t>The Noel Diary</t>
  </si>
  <si>
    <t>Fucking Different XXX</t>
  </si>
  <si>
    <t>The Babysitters</t>
  </si>
  <si>
    <t>Kimetsu Orchestra Concert</t>
  </si>
  <si>
    <t>Bao</t>
  </si>
  <si>
    <t>Blackhat</t>
  </si>
  <si>
    <t>365 Days</t>
  </si>
  <si>
    <t>Avengers Grimm</t>
  </si>
  <si>
    <t>Lethal Weapon</t>
  </si>
  <si>
    <t>One Piece: Clockwork Island Adventure</t>
  </si>
  <si>
    <t>They/Them</t>
  </si>
  <si>
    <t>School of Rock</t>
  </si>
  <si>
    <t>Turbo: A Power Rangers Movie</t>
  </si>
  <si>
    <t>Gone in Sixty Seconds</t>
  </si>
  <si>
    <t>The Empire of Corpses</t>
  </si>
  <si>
    <t>Unhinged</t>
  </si>
  <si>
    <t>Batman Forever</t>
  </si>
  <si>
    <t>Woman with Pierced Nipples</t>
  </si>
  <si>
    <t>Home Alone 4</t>
  </si>
  <si>
    <t>Brokeback Mountain</t>
  </si>
  <si>
    <t>Get the Gringo</t>
  </si>
  <si>
    <t>Big Stan</t>
  </si>
  <si>
    <t>Pitch Perfect 2</t>
  </si>
  <si>
    <t>The Day of Swapping</t>
  </si>
  <si>
    <t>Leprechaun: Back 2 tha Hood</t>
  </si>
  <si>
    <t>Curse of the Blair Witch</t>
  </si>
  <si>
    <t>Paddington</t>
  </si>
  <si>
    <t>Secretary</t>
  </si>
  <si>
    <t>Collateral</t>
  </si>
  <si>
    <t>The Portable Door</t>
  </si>
  <si>
    <t>Sputnik</t>
  </si>
  <si>
    <t>Remember Me</t>
  </si>
  <si>
    <t>Hidden Desire</t>
  </si>
  <si>
    <t>Killing Me Softly</t>
  </si>
  <si>
    <t>Skyscraper</t>
  </si>
  <si>
    <t>The Protector 2</t>
  </si>
  <si>
    <t>Indecent Woman</t>
  </si>
  <si>
    <t>The Bodyguard</t>
  </si>
  <si>
    <t>The Art of Racing in the Rain</t>
  </si>
  <si>
    <t>Is It Wrong to Try to Pick Up Girls in a Dungeon?: Arrow of the Orion</t>
  </si>
  <si>
    <t>Rape Zombie: Lust of the Dead 4</t>
  </si>
  <si>
    <t>Ravenous</t>
  </si>
  <si>
    <t>A Few Good Men</t>
  </si>
  <si>
    <t>Friday the 13th Part 2</t>
  </si>
  <si>
    <t>Lawless</t>
  </si>
  <si>
    <t>Barbie &amp; Chelsea: The Lost Birthday</t>
  </si>
  <si>
    <t>The Raid 2</t>
  </si>
  <si>
    <t>Y Tu MamÃ¡ TambiÃ©n</t>
  </si>
  <si>
    <t>Tokyo Ghoul</t>
  </si>
  <si>
    <t>Father There Is Only One 2</t>
  </si>
  <si>
    <t>The Last Survivors</t>
  </si>
  <si>
    <t>Johnny English Reborn</t>
  </si>
  <si>
    <t>Hollow Man</t>
  </si>
  <si>
    <t>Allegiant</t>
  </si>
  <si>
    <t>Covet: Island of Desire</t>
  </si>
  <si>
    <t>Outcast</t>
  </si>
  <si>
    <t>Saga of Tanya the Evil: The Movie</t>
  </si>
  <si>
    <t>Kronk's New Groove</t>
  </si>
  <si>
    <t>El Camino: A Breaking Bad Movie</t>
  </si>
  <si>
    <t>Tokyo Revengers</t>
  </si>
  <si>
    <t>Adultery Alumni Association 2</t>
  </si>
  <si>
    <t>Fat Ass Zombies</t>
  </si>
  <si>
    <t>Tubero</t>
  </si>
  <si>
    <t>The Golden Compass</t>
  </si>
  <si>
    <t>Dual</t>
  </si>
  <si>
    <t>The Wonderful Summer of Mickey Mouse</t>
  </si>
  <si>
    <t>The Boy</t>
  </si>
  <si>
    <t>Girl in the Picture</t>
  </si>
  <si>
    <t>Bambi II</t>
  </si>
  <si>
    <t>Another Cinderella Story</t>
  </si>
  <si>
    <t>The Day the Earth Stood Still</t>
  </si>
  <si>
    <t>Fantastic Mr. Fox</t>
  </si>
  <si>
    <t>Bordello of Blood</t>
  </si>
  <si>
    <t>Virgin Territory</t>
  </si>
  <si>
    <t>Star Trek: The Motion Picture</t>
  </si>
  <si>
    <t>Dilwale Dulhania Le Jayenge</t>
  </si>
  <si>
    <t>Unforgiven</t>
  </si>
  <si>
    <t>The Human Centipede 3 (Final Sequence)</t>
  </si>
  <si>
    <t>Showroom</t>
  </si>
  <si>
    <t>Ghostbusters II</t>
  </si>
  <si>
    <t>Primeval</t>
  </si>
  <si>
    <t>Justice League vs. Teen Titans</t>
  </si>
  <si>
    <t>Surviving Paradise: A Family Tale</t>
  </si>
  <si>
    <t>The Scorpion King 3: Battle for Redemption</t>
  </si>
  <si>
    <t>Step Up All In</t>
  </si>
  <si>
    <t>Inuyasha the Movie: Affections Touching Across Time</t>
  </si>
  <si>
    <t>Jason X</t>
  </si>
  <si>
    <t>Mighty Morphin Power Rangers: The Movie</t>
  </si>
  <si>
    <t>A Cinderella Story: If the Shoe Fits</t>
  </si>
  <si>
    <t>Naruto to Boruto: The Live 2019</t>
  </si>
  <si>
    <t>Descendants of Adultery</t>
  </si>
  <si>
    <t>The Sorcerer and the White Snake</t>
  </si>
  <si>
    <t>The Ridiculous 6</t>
  </si>
  <si>
    <t>Police Story</t>
  </si>
  <si>
    <t>Red Dawn</t>
  </si>
  <si>
    <t>Return to the Blue Lagoon</t>
  </si>
  <si>
    <t>The Tourist</t>
  </si>
  <si>
    <t>Sex and Zen</t>
  </si>
  <si>
    <t>30 Miles from Nowhere</t>
  </si>
  <si>
    <t>Cold Pursuit</t>
  </si>
  <si>
    <t>The Killing of a Sacred Deer</t>
  </si>
  <si>
    <t>The Babadook</t>
  </si>
  <si>
    <t>Dirty Dancing</t>
  </si>
  <si>
    <t>Jan Dara: The Beginning</t>
  </si>
  <si>
    <t>Airplane!</t>
  </si>
  <si>
    <t>Captain Underpants: The First Epic Movie</t>
  </si>
  <si>
    <t>Jason Isbell: Running With Our Eyes Closed</t>
  </si>
  <si>
    <t>Containment</t>
  </si>
  <si>
    <t>Rock Dog 2: Rock Around the Park</t>
  </si>
  <si>
    <t>Crystal Skulls</t>
  </si>
  <si>
    <t>Exorcist II: The Heretic</t>
  </si>
  <si>
    <t>One True Loves</t>
  </si>
  <si>
    <t>Contraband</t>
  </si>
  <si>
    <t>Remember the Titans</t>
  </si>
  <si>
    <t>The Crow</t>
  </si>
  <si>
    <t>Mad Max 2</t>
  </si>
  <si>
    <t>Night of the Living Dead</t>
  </si>
  <si>
    <t>Ice Age: The Great Egg-Scapade</t>
  </si>
  <si>
    <t>AmÃ©lie</t>
  </si>
  <si>
    <t>The Book of Eli</t>
  </si>
  <si>
    <t>Zombie Flesh Eaters</t>
  </si>
  <si>
    <t>Quantum of Solace</t>
  </si>
  <si>
    <t>Joseph of Nazareth</t>
  </si>
  <si>
    <t>Running with the Devil: The Wild World of John McAfee</t>
  </si>
  <si>
    <t>Bicentennial Man</t>
  </si>
  <si>
    <t>Amores Perros</t>
  </si>
  <si>
    <t>Paranormal Activity: Tokyo Night</t>
  </si>
  <si>
    <t>Gnomeo &amp; Juliet</t>
  </si>
  <si>
    <t>Star Trek: Nemesis</t>
  </si>
  <si>
    <t>Bound</t>
  </si>
  <si>
    <t>Evangelion: 3.0 You Can (Not) Redo</t>
  </si>
  <si>
    <t>Ocean's Twelve</t>
  </si>
  <si>
    <t>Primal Fear</t>
  </si>
  <si>
    <t>The Foreigner</t>
  </si>
  <si>
    <t>Friday the 13th Part VII: The New Blood</t>
  </si>
  <si>
    <t>PokÃ©mon: The Movie 2000</t>
  </si>
  <si>
    <t>The Funeral Home</t>
  </si>
  <si>
    <t>Folie Ã  Famille</t>
  </si>
  <si>
    <t>Chasing Mavericks</t>
  </si>
  <si>
    <t>The Three Musketeers</t>
  </si>
  <si>
    <t>Through My Window: Across the Sea</t>
  </si>
  <si>
    <t>Memento</t>
  </si>
  <si>
    <t>Slayers</t>
  </si>
  <si>
    <t>The Karate Kid Part II</t>
  </si>
  <si>
    <t>Notting Hill</t>
  </si>
  <si>
    <t>That Malicious Age</t>
  </si>
  <si>
    <t>The Ritual Killer</t>
  </si>
  <si>
    <t>Beauty in Rope Hell</t>
  </si>
  <si>
    <t>Bodies Bodies Bodies</t>
  </si>
  <si>
    <t>Piranha 3DD</t>
  </si>
  <si>
    <t>One Piece Film: Z</t>
  </si>
  <si>
    <t>Only the Brave</t>
  </si>
  <si>
    <t>Miranda</t>
  </si>
  <si>
    <t>Sijjin 6</t>
  </si>
  <si>
    <t>Neighbors 2: Sorority Rising</t>
  </si>
  <si>
    <t>Smurfs: The Lost Village</t>
  </si>
  <si>
    <t>Big Brother</t>
  </si>
  <si>
    <t>The Outpost</t>
  </si>
  <si>
    <t>Leprechaun Returns</t>
  </si>
  <si>
    <t>GoldenEye</t>
  </si>
  <si>
    <t>Sex Doll</t>
  </si>
  <si>
    <t>Cinema Paradiso</t>
  </si>
  <si>
    <t>American History X</t>
  </si>
  <si>
    <t>Viking Quest</t>
  </si>
  <si>
    <t>Code 8</t>
  </si>
  <si>
    <t>Vacancy</t>
  </si>
  <si>
    <t>Who Framed Roger Rabbit</t>
  </si>
  <si>
    <t>Doblemente Embarazada 2</t>
  </si>
  <si>
    <t>On the Come Up</t>
  </si>
  <si>
    <t>Coming 2 America</t>
  </si>
  <si>
    <t>Liar Liar</t>
  </si>
  <si>
    <t>The Big Lebowski</t>
  </si>
  <si>
    <t>Goodnight Mommy</t>
  </si>
  <si>
    <t>The Voyeurs</t>
  </si>
  <si>
    <t>Vasil</t>
  </si>
  <si>
    <t>Mirreyes contra GodÃ­nez 2: El retiro</t>
  </si>
  <si>
    <t>Hannah Montana: The Movie</t>
  </si>
  <si>
    <t>Veronica</t>
  </si>
  <si>
    <t>Hostel: Part II</t>
  </si>
  <si>
    <t>Blockers</t>
  </si>
  <si>
    <t>National Lampoon's Christmas Vacation</t>
  </si>
  <si>
    <t>Noah's Ark</t>
  </si>
  <si>
    <t>The Bridge Curse</t>
  </si>
  <si>
    <t>Friday the 13th Part VIII: Jason Takes Manhattan</t>
  </si>
  <si>
    <t>Pan</t>
  </si>
  <si>
    <t>Hilda and the Mountain King</t>
  </si>
  <si>
    <t>Born to Race: Fast Track</t>
  </si>
  <si>
    <t>The First Time</t>
  </si>
  <si>
    <t>21 Bridges</t>
  </si>
  <si>
    <t>Call Jane</t>
  </si>
  <si>
    <t>Sex and the Emperor</t>
  </si>
  <si>
    <t>Dive</t>
  </si>
  <si>
    <t>Into the White</t>
  </si>
  <si>
    <t>Summer</t>
  </si>
  <si>
    <t>She's the Man</t>
  </si>
  <si>
    <t>La Belle Verte</t>
  </si>
  <si>
    <t>Deliver Us from Evil</t>
  </si>
  <si>
    <t>Last Shoot Out</t>
  </si>
  <si>
    <t>S.W.A.T.</t>
  </si>
  <si>
    <t>Emmanuelle in Hong Kong</t>
  </si>
  <si>
    <t>Heaven &amp; Earth</t>
  </si>
  <si>
    <t>Promising Young Woman</t>
  </si>
  <si>
    <t>[REC]</t>
  </si>
  <si>
    <t>In the Realm of the Senses</t>
  </si>
  <si>
    <t>X-Rated 2: The Greatest Adult Stars of All-Time</t>
  </si>
  <si>
    <t>The Pacifier</t>
  </si>
  <si>
    <t>Hostel: Part III</t>
  </si>
  <si>
    <t>The Secret Life of Walter Mitty</t>
  </si>
  <si>
    <t>GyG 2: El Hotel de los LÃ­os</t>
  </si>
  <si>
    <t>Mermaid Down</t>
  </si>
  <si>
    <t>Shrek the Halls</t>
  </si>
  <si>
    <t>Catherine Called Birdy</t>
  </si>
  <si>
    <t>Parker</t>
  </si>
  <si>
    <t>Goldfinger</t>
  </si>
  <si>
    <t>The Wolfman</t>
  </si>
  <si>
    <t>Resident Evil</t>
  </si>
  <si>
    <t>David</t>
  </si>
  <si>
    <t>Police Academy 2: Their First Assignment</t>
  </si>
  <si>
    <t>Bar Fight</t>
  </si>
  <si>
    <t>Erotic Ghost Story V</t>
  </si>
  <si>
    <t>Catwoman: Hunted</t>
  </si>
  <si>
    <t>Room in Rome</t>
  </si>
  <si>
    <t>Tremors: A Cold Day in Hell</t>
  </si>
  <si>
    <t>Shattered</t>
  </si>
  <si>
    <t>Star Trek: Insurrection</t>
  </si>
  <si>
    <t>The Mad Hatter</t>
  </si>
  <si>
    <t>Alexander</t>
  </si>
  <si>
    <t>Casablanca</t>
  </si>
  <si>
    <t>Mr. &amp; Mrs. Smith</t>
  </si>
  <si>
    <t>Pretty Young Sister</t>
  </si>
  <si>
    <t>Stargate</t>
  </si>
  <si>
    <t>Drive Angry</t>
  </si>
  <si>
    <t>Well Suited For Christmas</t>
  </si>
  <si>
    <t>Night Hunter</t>
  </si>
  <si>
    <t>Fargo</t>
  </si>
  <si>
    <t>10,000 BC</t>
  </si>
  <si>
    <t>Portrait of a Lady on Fire</t>
  </si>
  <si>
    <t>My Broken Mariko</t>
  </si>
  <si>
    <t>Wind River</t>
  </si>
  <si>
    <t>Topside</t>
  </si>
  <si>
    <t>Escape Plan</t>
  </si>
  <si>
    <t>Mission Â«SkyÂ»</t>
  </si>
  <si>
    <t>Finding Ê»Ohana</t>
  </si>
  <si>
    <t>Coach Carter</t>
  </si>
  <si>
    <t>Mazinger Z: Infinity</t>
  </si>
  <si>
    <t>L.O.L. Surprise! The Movie</t>
  </si>
  <si>
    <t>Lovelace</t>
  </si>
  <si>
    <t>Breach</t>
  </si>
  <si>
    <t>The Ballad of Buster Scruggs</t>
  </si>
  <si>
    <t>High School Lynching</t>
  </si>
  <si>
    <t>30 Minutes or Less</t>
  </si>
  <si>
    <t>Queen of Hearts</t>
  </si>
  <si>
    <t>Falling for Christmas</t>
  </si>
  <si>
    <t>LEGO DC: Shazam! Magic and Monsters</t>
  </si>
  <si>
    <t>The Lego Ninjago Movie</t>
  </si>
  <si>
    <t>Contagion</t>
  </si>
  <si>
    <t>Butch Cassidy and the Sundance Kid</t>
  </si>
  <si>
    <t>Iron Mask</t>
  </si>
  <si>
    <t>Jarhead</t>
  </si>
  <si>
    <t>Beckett</t>
  </si>
  <si>
    <t>Commando</t>
  </si>
  <si>
    <t>From Dusk Till Dawn</t>
  </si>
  <si>
    <t>Barbie in Rock 'N Royals</t>
  </si>
  <si>
    <t>Erotic Passion</t>
  </si>
  <si>
    <t xml:space="preserve"> Greek</t>
  </si>
  <si>
    <t>GR</t>
  </si>
  <si>
    <t>Lion</t>
  </si>
  <si>
    <t>Thunderbolt</t>
  </si>
  <si>
    <t>Godzilla: The Planet Eater</t>
  </si>
  <si>
    <t>Sully</t>
  </si>
  <si>
    <t>The Mule</t>
  </si>
  <si>
    <t>The Last House on the Left</t>
  </si>
  <si>
    <t>Disobedience</t>
  </si>
  <si>
    <t>Indecent Proposal</t>
  </si>
  <si>
    <t>The Village</t>
  </si>
  <si>
    <t>The Untouchables</t>
  </si>
  <si>
    <t>7 Prisoners</t>
  </si>
  <si>
    <t>Don't Listen</t>
  </si>
  <si>
    <t>Hard Target</t>
  </si>
  <si>
    <t>Scooby-Doo! and the Reluctant Werewolf</t>
  </si>
  <si>
    <t>Going in Style</t>
  </si>
  <si>
    <t>PokÃ©mon: The First Movie</t>
  </si>
  <si>
    <t>The Fugitive</t>
  </si>
  <si>
    <t>Evangelion: 1.0 You Are (Not) Alone</t>
  </si>
  <si>
    <t>Once Upon a Time in the West</t>
  </si>
  <si>
    <t>Home Alone 3</t>
  </si>
  <si>
    <t>Jack and Jill</t>
  </si>
  <si>
    <t>Love, Simon</t>
  </si>
  <si>
    <t>127 Hours</t>
  </si>
  <si>
    <t>Kill 'em All</t>
  </si>
  <si>
    <t>Kingsglaive: Final Fantasy XV</t>
  </si>
  <si>
    <t>Eden Lake</t>
  </si>
  <si>
    <t>Ip Man 3</t>
  </si>
  <si>
    <t>Ash &amp; Dust</t>
  </si>
  <si>
    <t>Unbreakable</t>
  </si>
  <si>
    <t>Equilibrium</t>
  </si>
  <si>
    <t>The Next Three Days</t>
  </si>
  <si>
    <t>The Belko Experiment</t>
  </si>
  <si>
    <t>Secretary Rope Discipline</t>
  </si>
  <si>
    <t>A Not So Merry Christmas</t>
  </si>
  <si>
    <t>Psycho-Pass 3: First Inspector</t>
  </si>
  <si>
    <t>Rush</t>
  </si>
  <si>
    <t>Silip Sa Apoy</t>
  </si>
  <si>
    <t>The Reader</t>
  </si>
  <si>
    <t>No Sudden Move</t>
  </si>
  <si>
    <t>Demon Slayer</t>
  </si>
  <si>
    <t>Star Wars: The Clone Wars</t>
  </si>
  <si>
    <t>The Virtuoso</t>
  </si>
  <si>
    <t>Love Don't Co$t a Thing</t>
  </si>
  <si>
    <t>Priest</t>
  </si>
  <si>
    <t>One Piece: Curse of the Sacred Sword</t>
  </si>
  <si>
    <t>PokÃ©mon 3: The Movie</t>
  </si>
  <si>
    <t>Fast &amp; Feel Love</t>
  </si>
  <si>
    <t>The Strangers</t>
  </si>
  <si>
    <t>Checkered Ninja</t>
  </si>
  <si>
    <t>My Girl</t>
  </si>
  <si>
    <t>A Family's Secret</t>
  </si>
  <si>
    <t>What a Father!</t>
  </si>
  <si>
    <t>Witch Hunt</t>
  </si>
  <si>
    <t>The Barbie Diaries</t>
  </si>
  <si>
    <t>War of the Arrows</t>
  </si>
  <si>
    <t>She's Out of My League</t>
  </si>
  <si>
    <t>Star Trek: First Contact</t>
  </si>
  <si>
    <t>Lara Croft: Tomb Raider</t>
  </si>
  <si>
    <t>LEGO Star Wars Summer Vacation</t>
  </si>
  <si>
    <t>Minority Report</t>
  </si>
  <si>
    <t>The Debt Collector</t>
  </si>
  <si>
    <t>Night in Paradise</t>
  </si>
  <si>
    <t>The Nice Guys</t>
  </si>
  <si>
    <t>Teen Titans Go! To the Movies</t>
  </si>
  <si>
    <t>RoboCop</t>
  </si>
  <si>
    <t>Red Lights</t>
  </si>
  <si>
    <t>Blaze</t>
  </si>
  <si>
    <t>Legend of Deification: King Li Jing</t>
  </si>
  <si>
    <t>NJPW Sakura Genesis 2023</t>
  </si>
  <si>
    <t>Blade II</t>
  </si>
  <si>
    <t>Babe</t>
  </si>
  <si>
    <t>Cats &amp; Dogs</t>
  </si>
  <si>
    <t>The Watch</t>
  </si>
  <si>
    <t>Sex Appeal</t>
  </si>
  <si>
    <t>South Park the Streaming Wars</t>
  </si>
  <si>
    <t>30 Days of Night</t>
  </si>
  <si>
    <t>Jan Dara: The Finale</t>
  </si>
  <si>
    <t>The Kids Are Alright: Destination Asturias</t>
  </si>
  <si>
    <t>How to Be a Latin Lover</t>
  </si>
  <si>
    <t>Tahan</t>
  </si>
  <si>
    <t>Skinamarink</t>
  </si>
  <si>
    <t>SonrÃ­e</t>
  </si>
  <si>
    <t>Bride Wars</t>
  </si>
  <si>
    <t>His House</t>
  </si>
  <si>
    <t>The Mask of Zorro</t>
  </si>
  <si>
    <t>Klaus</t>
  </si>
  <si>
    <t>True Romance</t>
  </si>
  <si>
    <t>My Name Is Khan</t>
  </si>
  <si>
    <t>The Naked Gun: From the Files of Police Squad!</t>
  </si>
  <si>
    <t>American Hustle</t>
  </si>
  <si>
    <t>The Son</t>
  </si>
  <si>
    <t>Destination Wedding</t>
  </si>
  <si>
    <t>Lionheart</t>
  </si>
  <si>
    <t>The Marine 3: Homefront</t>
  </si>
  <si>
    <t>Stomp the Yard</t>
  </si>
  <si>
    <t>Aquaslash</t>
  </si>
  <si>
    <t>Uniform Virgin: The Prey</t>
  </si>
  <si>
    <t>Cujo</t>
  </si>
  <si>
    <t>Bayonetta: Bloody Fate</t>
  </si>
  <si>
    <t>I Am Dragon</t>
  </si>
  <si>
    <t>Downsizing</t>
  </si>
  <si>
    <t>Happy Halloween, Scooby-Doo!</t>
  </si>
  <si>
    <t>To All the Boys: Always and Forever</t>
  </si>
  <si>
    <t>Silence</t>
  </si>
  <si>
    <t>Love Lesson</t>
  </si>
  <si>
    <t>Sword Art Online: Extra Edition</t>
  </si>
  <si>
    <t>Purpose of Reunion 3</t>
  </si>
  <si>
    <t>Curiosa</t>
  </si>
  <si>
    <t>The Worst Person in the World</t>
  </si>
  <si>
    <t>Haunt</t>
  </si>
  <si>
    <t>The Longest Day</t>
  </si>
  <si>
    <t>Body Brokers</t>
  </si>
  <si>
    <t>How to Be Single</t>
  </si>
  <si>
    <t>Instant Family</t>
  </si>
  <si>
    <t>Robin Hood: Prince of Thieves</t>
  </si>
  <si>
    <t>Ghosted</t>
  </si>
  <si>
    <t>Looper</t>
  </si>
  <si>
    <t>Gravity</t>
  </si>
  <si>
    <t>Barnyard</t>
  </si>
  <si>
    <t>La Casa</t>
  </si>
  <si>
    <t>Senior Couple and Exchange Sex</t>
  </si>
  <si>
    <t>The Bear</t>
  </si>
  <si>
    <t>War Dogs</t>
  </si>
  <si>
    <t>The Wrong Missy</t>
  </si>
  <si>
    <t>Contact</t>
  </si>
  <si>
    <t>Flashback</t>
  </si>
  <si>
    <t>Life As We Know It</t>
  </si>
  <si>
    <t>PapÃ¡ al rescate</t>
  </si>
  <si>
    <t>DÃ©jÃ  Vu</t>
  </si>
  <si>
    <t>Oculus</t>
  </si>
  <si>
    <t>The Smile of the Fox</t>
  </si>
  <si>
    <t>The Lobster</t>
  </si>
  <si>
    <t>Extinction</t>
  </si>
  <si>
    <t>Someone Borrowed</t>
  </si>
  <si>
    <t>The Anthem of the Heart</t>
  </si>
  <si>
    <t>Blood and Bone</t>
  </si>
  <si>
    <t>Blast from the Past</t>
  </si>
  <si>
    <t>New Police Story</t>
  </si>
  <si>
    <t>Lev Yashin. The Dream Goalkeeper</t>
  </si>
  <si>
    <t>Peter Rabbit</t>
  </si>
  <si>
    <t>Justice League: Gods and Monsters</t>
  </si>
  <si>
    <t>Elite Squad: The Enemy Within</t>
  </si>
  <si>
    <t>Lady and the Tramp II: Scamp's Adventure</t>
  </si>
  <si>
    <t>Octopussy</t>
  </si>
  <si>
    <t>EXIT</t>
  </si>
  <si>
    <t>Crimes of the Future</t>
  </si>
  <si>
    <t>The Water</t>
  </si>
  <si>
    <t>The Darkest Minds</t>
  </si>
  <si>
    <t>Bela Luna</t>
  </si>
  <si>
    <t>Year One</t>
  </si>
  <si>
    <t>Beauty and the Beast: The Enchanted Christmas</t>
  </si>
  <si>
    <t>Speak No Evil</t>
  </si>
  <si>
    <t>The Christmas Chronicles: Part Two</t>
  </si>
  <si>
    <t>On the Third Day</t>
  </si>
  <si>
    <t>America: The Motion Picture</t>
  </si>
  <si>
    <t>Searching</t>
  </si>
  <si>
    <t>The Lego Movie 2: The Second Part</t>
  </si>
  <si>
    <t>Austin Powers: The Spy Who Shagged Me</t>
  </si>
  <si>
    <t>First Man</t>
  </si>
  <si>
    <t>Jeremiah</t>
  </si>
  <si>
    <t>Aftermath</t>
  </si>
  <si>
    <t>Private Lessons</t>
  </si>
  <si>
    <t>Barbie Fairytopia: Magic of the Rainbow</t>
  </si>
  <si>
    <t>The Game</t>
  </si>
  <si>
    <t>The Black Demon</t>
  </si>
  <si>
    <t>Against the Ice</t>
  </si>
  <si>
    <t>Under Her Control</t>
  </si>
  <si>
    <t>Kinmoza the Movie: Thank You!!</t>
  </si>
  <si>
    <t>Dragon Ball Z: The Real 4-D at Super Tenkaichi Budokai</t>
  </si>
  <si>
    <t>Hot Shots!</t>
  </si>
  <si>
    <t>Death Race: Beyond Anarchy</t>
  </si>
  <si>
    <t>Tower Heist</t>
  </si>
  <si>
    <t>Sleepers</t>
  </si>
  <si>
    <t>Glory</t>
  </si>
  <si>
    <t>In the Name of the King 2: Two Worlds</t>
  </si>
  <si>
    <t>Wizards of Waverly Place: The Movie</t>
  </si>
  <si>
    <t>Encounter</t>
  </si>
  <si>
    <t>Friday the 13th Part III</t>
  </si>
  <si>
    <t>Waterworld</t>
  </si>
  <si>
    <t>Goosebumps 2: Haunted Halloween</t>
  </si>
  <si>
    <t>Young Sister-in-law 3</t>
  </si>
  <si>
    <t>Tidal Wave</t>
  </si>
  <si>
    <t>Wu Kong</t>
  </si>
  <si>
    <t>What Lies Below</t>
  </si>
  <si>
    <t>The Banishing</t>
  </si>
  <si>
    <t>There's Something About Mary</t>
  </si>
  <si>
    <t>White Noise</t>
  </si>
  <si>
    <t>Daylight</t>
  </si>
  <si>
    <t>The Apostle Peter: Redemption</t>
  </si>
  <si>
    <t>Paul Blart: Mall Cop 2</t>
  </si>
  <si>
    <t>The Paramedic</t>
  </si>
  <si>
    <t>A Fistful of Dollars</t>
  </si>
  <si>
    <t>Gremlins</t>
  </si>
  <si>
    <t>National Treasure: Book of Secrets</t>
  </si>
  <si>
    <t>Bartkowiak</t>
  </si>
  <si>
    <t>The Man with the Golden Gun</t>
  </si>
  <si>
    <t>Burn</t>
  </si>
  <si>
    <t>Throne of Elves</t>
  </si>
  <si>
    <t>Green Lantern: Emerald Knights</t>
  </si>
  <si>
    <t>BÄhubali 2: The Conclusion</t>
  </si>
  <si>
    <t>The Return of Jafar</t>
  </si>
  <si>
    <t>The Mortuary Collection</t>
  </si>
  <si>
    <t>Female Doctor: Flesh Slave</t>
  </si>
  <si>
    <t>The Babysitter</t>
  </si>
  <si>
    <t>Stigmata</t>
  </si>
  <si>
    <t>PokÃ©mon Heroes</t>
  </si>
  <si>
    <t>Mysterious Skin</t>
  </si>
  <si>
    <t>Monster Trucks</t>
  </si>
  <si>
    <t>The Trip 6</t>
  </si>
  <si>
    <t>Huevos: Little Rooster's Egg-Cellent Adventure</t>
  </si>
  <si>
    <t>PokÃ©mon: Arceus and the Jewel of Life</t>
  </si>
  <si>
    <t>Zero Dark Thirty</t>
  </si>
  <si>
    <t>Ong Bak 3</t>
  </si>
  <si>
    <t>The Core</t>
  </si>
  <si>
    <t>Blue Streak</t>
  </si>
  <si>
    <t>Â¡Asu Mare! The friends</t>
  </si>
  <si>
    <t>Hoodwinked Too! Hood VS. Evil</t>
  </si>
  <si>
    <t>Shin Godzilla</t>
  </si>
  <si>
    <t>Kung Fu Jungle</t>
  </si>
  <si>
    <t>Bungo Stray Dogs: Dead Apple</t>
  </si>
  <si>
    <t>The Intern</t>
  </si>
  <si>
    <t>Braven</t>
  </si>
  <si>
    <t>The Perilous Internet Ring</t>
  </si>
  <si>
    <t>Dracula Untold</t>
  </si>
  <si>
    <t>Willow</t>
  </si>
  <si>
    <t>Doraemon: Nobita and the Island of Miracles - Animal Adventure</t>
  </si>
  <si>
    <t>Mean Girls 2</t>
  </si>
  <si>
    <t>Flower &amp; Snake II</t>
  </si>
  <si>
    <t>Hook</t>
  </si>
  <si>
    <t>Emma.</t>
  </si>
  <si>
    <t>John Wick: Calling in the Cavalry</t>
  </si>
  <si>
    <t>Evangelion: 2.0 You Can (Not) Advance</t>
  </si>
  <si>
    <t>Dragon Ball Z Side Story: Plan to Eradicate the Saiyans</t>
  </si>
  <si>
    <t>Hot Shots! Part Deux</t>
  </si>
  <si>
    <t>American Gangster</t>
  </si>
  <si>
    <t>Mile 22</t>
  </si>
  <si>
    <t>You Only Live Twice</t>
  </si>
  <si>
    <t>Max Steel</t>
  </si>
  <si>
    <t>Mulholland Drive</t>
  </si>
  <si>
    <t>Bedazzled</t>
  </si>
  <si>
    <t>Sakuya: The Slayer of Demons</t>
  </si>
  <si>
    <t>Messi</t>
  </si>
  <si>
    <t>Operation Condor</t>
  </si>
  <si>
    <t>Conan the Destroyer</t>
  </si>
  <si>
    <t>Fate/stay night: Heaven's Feel I. Presage Flower</t>
  </si>
  <si>
    <t>Couples Retreat</t>
  </si>
  <si>
    <t>The Skin I Live In</t>
  </si>
  <si>
    <t>Renegades</t>
  </si>
  <si>
    <t>What's Love Got to Do with It?</t>
  </si>
  <si>
    <t>Asterix &amp; Obelix: Mission Cleopatra</t>
  </si>
  <si>
    <t>The Expendables 4</t>
  </si>
  <si>
    <t>Time Pirates</t>
  </si>
  <si>
    <t>The Indian in the Cupboard</t>
  </si>
  <si>
    <t>Beautiful Boy</t>
  </si>
  <si>
    <t>Siberia</t>
  </si>
  <si>
    <t>Seeking Justice</t>
  </si>
  <si>
    <t>This Is the End</t>
  </si>
  <si>
    <t>Allowed</t>
  </si>
  <si>
    <t>Women in Fury</t>
  </si>
  <si>
    <t>The Fourth Kind</t>
  </si>
  <si>
    <t>Marie Antoinette</t>
  </si>
  <si>
    <t>Wild Hogs</t>
  </si>
  <si>
    <t>The Usual Suspects</t>
  </si>
  <si>
    <t>Mickey, Donald, Goofy: The Three Musketeers</t>
  </si>
  <si>
    <t>6 Bullets</t>
  </si>
  <si>
    <t>Kizumonogatari Part 3: Reiketsu</t>
  </si>
  <si>
    <t>The Ten</t>
  </si>
  <si>
    <t>The Living Daylights</t>
  </si>
  <si>
    <t>3-Iron</t>
  </si>
  <si>
    <t>Confessions of a Shopaholic</t>
  </si>
  <si>
    <t>Shaun the Sheep Movie</t>
  </si>
  <si>
    <t>Parasyte: Part 2</t>
  </si>
  <si>
    <t>A Nightmare on Elm Street 4: The Dream Master</t>
  </si>
  <si>
    <t>The Butterfly Effect 2</t>
  </si>
  <si>
    <t>Illusion</t>
  </si>
  <si>
    <t>Leap Year</t>
  </si>
  <si>
    <t>Trainspotting</t>
  </si>
  <si>
    <t>The Space Between Us</t>
  </si>
  <si>
    <t>Batman &amp; Robin</t>
  </si>
  <si>
    <t>Curious George: Go West, Go Wild</t>
  </si>
  <si>
    <t>Grace Unplugged</t>
  </si>
  <si>
    <t>Grand Isle</t>
  </si>
  <si>
    <t>The Tin Drum</t>
  </si>
  <si>
    <t>Hush</t>
  </si>
  <si>
    <t>Tracers</t>
  </si>
  <si>
    <t>Death Becomes Her</t>
  </si>
  <si>
    <t>Ravanasura</t>
  </si>
  <si>
    <t>Studio 666</t>
  </si>
  <si>
    <t>Batman: Soul of the Dragon</t>
  </si>
  <si>
    <t>Free Willy</t>
  </si>
  <si>
    <t>Serenity</t>
  </si>
  <si>
    <t>There's Someone Inside Your House</t>
  </si>
  <si>
    <t>Snoopy Presents: For Auld Lang Syne</t>
  </si>
  <si>
    <t>Love Me, Love Me Not</t>
  </si>
  <si>
    <t>Footloose</t>
  </si>
  <si>
    <t>The Dark Tower</t>
  </si>
  <si>
    <t>Mortal Kombat: Annihilation</t>
  </si>
  <si>
    <t>Emmanuelle 3</t>
  </si>
  <si>
    <t>Naked Gun 33â…“: The Final Insult</t>
  </si>
  <si>
    <t>The Haunting in Connecticut</t>
  </si>
  <si>
    <t>For a Few Dollars More</t>
  </si>
  <si>
    <t>George of the Jungle</t>
  </si>
  <si>
    <t>The Italian Job</t>
  </si>
  <si>
    <t>The Holiday</t>
  </si>
  <si>
    <t>The Lost Patient</t>
  </si>
  <si>
    <t>A Babysitter's Guide to Monster Hunting</t>
  </si>
  <si>
    <t>Run &amp; Gun</t>
  </si>
  <si>
    <t>Birdman or (The Unexpected Virtue of Ignorance)</t>
  </si>
  <si>
    <t>Rosemary's Baby</t>
  </si>
  <si>
    <t>Romeo + Juliet</t>
  </si>
  <si>
    <t>Annie</t>
  </si>
  <si>
    <t>Triple Threat</t>
  </si>
  <si>
    <t>What We Leave Behind</t>
  </si>
  <si>
    <t>Fool's Gold</t>
  </si>
  <si>
    <t>Damage</t>
  </si>
  <si>
    <t>Prom Night</t>
  </si>
  <si>
    <t>The Night Clerk</t>
  </si>
  <si>
    <t>The Pink Panther</t>
  </si>
  <si>
    <t>The Hurt Locker</t>
  </si>
  <si>
    <t>The Figo Affair: The Transfer That Changed Football</t>
  </si>
  <si>
    <t>Face/Off</t>
  </si>
  <si>
    <t>Prisoner of Love</t>
  </si>
  <si>
    <t>A-X-L</t>
  </si>
  <si>
    <t>Meg 2: The Trench</t>
  </si>
  <si>
    <t>An Affair: My Sister-in-law's Love</t>
  </si>
  <si>
    <t>Dragonflies</t>
  </si>
  <si>
    <t>Open Season: Scared Silly</t>
  </si>
  <si>
    <t>Dragonheart: Battle for the Heartfire</t>
  </si>
  <si>
    <t>Halloween 4: The Return of Michael Myers</t>
  </si>
  <si>
    <t>Sister-in-law's Taste 2</t>
  </si>
  <si>
    <t>Moonraker</t>
  </si>
  <si>
    <t>Benny Loves You</t>
  </si>
  <si>
    <t>Gantz</t>
  </si>
  <si>
    <t>Planet Terror</t>
  </si>
  <si>
    <t>The Walking Dead: The Journey So Far</t>
  </si>
  <si>
    <t>Dante's Peak</t>
  </si>
  <si>
    <t>The Vigil</t>
  </si>
  <si>
    <t>Huda's Salon</t>
  </si>
  <si>
    <t>Walking Tall</t>
  </si>
  <si>
    <t>Giant Spider</t>
  </si>
  <si>
    <t>Revenge</t>
  </si>
  <si>
    <t>American Badger</t>
  </si>
  <si>
    <t>The Big Short</t>
  </si>
  <si>
    <t>Wild Child</t>
  </si>
  <si>
    <t>Seven Samurai</t>
  </si>
  <si>
    <t>The Exorcism of Molly Hartley</t>
  </si>
  <si>
    <t>War</t>
  </si>
  <si>
    <t>The Star</t>
  </si>
  <si>
    <t>Operation Mekong</t>
  </si>
  <si>
    <t>Disturbia</t>
  </si>
  <si>
    <t>Come and See</t>
  </si>
  <si>
    <t>SU</t>
  </si>
  <si>
    <t>Immortals</t>
  </si>
  <si>
    <t>Colonia</t>
  </si>
  <si>
    <t>Flight</t>
  </si>
  <si>
    <t>Pompo the Cinephile</t>
  </si>
  <si>
    <t>Come Play</t>
  </si>
  <si>
    <t>Wait With Me</t>
  </si>
  <si>
    <t>Sleepless</t>
  </si>
  <si>
    <t>Father of the Bride</t>
  </si>
  <si>
    <t>Anatomy of Hell</t>
  </si>
  <si>
    <t>Fallen</t>
  </si>
  <si>
    <t>Return of the Living Dead III</t>
  </si>
  <si>
    <t>PokÃ©mon 4Ever</t>
  </si>
  <si>
    <t>Pursuit</t>
  </si>
  <si>
    <t>The Boss Baby</t>
  </si>
  <si>
    <t>Maya the Bee: The Golden Orb</t>
  </si>
  <si>
    <t>Armageddon Time</t>
  </si>
  <si>
    <t>Man of Tai Chi</t>
  </si>
  <si>
    <t>I Don't Like Younger Men</t>
  </si>
  <si>
    <t>Erotic Tutoring 2</t>
  </si>
  <si>
    <t>A Cure for Wellness</t>
  </si>
  <si>
    <t>A View to a Kill</t>
  </si>
  <si>
    <t>All Hallows' Eve</t>
  </si>
  <si>
    <t>Easy A</t>
  </si>
  <si>
    <t>Slender Man</t>
  </si>
  <si>
    <t>Cube</t>
  </si>
  <si>
    <t>The Hustle</t>
  </si>
  <si>
    <t>Zoolander</t>
  </si>
  <si>
    <t>The Bad Seed Returns</t>
  </si>
  <si>
    <t>Z-O-M-B-I-E-S</t>
  </si>
  <si>
    <t>Lee Chaedam's G-Spot</t>
  </si>
  <si>
    <t>The Hate U Give</t>
  </si>
  <si>
    <t>Gattaca</t>
  </si>
  <si>
    <t>Little</t>
  </si>
  <si>
    <t>Double Rope Torture</t>
  </si>
  <si>
    <t>One Piece: The Movie</t>
  </si>
  <si>
    <t>The 40 Year Old Virgin</t>
  </si>
  <si>
    <t>From Hell</t>
  </si>
  <si>
    <t>Legally Blonde 2: Red, White &amp; Blonde</t>
  </si>
  <si>
    <t>A Real Young Girl</t>
  </si>
  <si>
    <t>Don Jon</t>
  </si>
  <si>
    <t>PokÃ©mon: Lucario and the Mystery of Mew</t>
  </si>
  <si>
    <t>Some Like It Hot</t>
  </si>
  <si>
    <t>In the Mood for Love</t>
  </si>
  <si>
    <t>Legends of the Fall</t>
  </si>
  <si>
    <t>AlienÂ³</t>
  </si>
  <si>
    <t>Cliffhanger</t>
  </si>
  <si>
    <t>Argo</t>
  </si>
  <si>
    <t>Blade: Trinity</t>
  </si>
  <si>
    <t>Scooby-Doo on Zombie Island</t>
  </si>
  <si>
    <t>Chile '76</t>
  </si>
  <si>
    <t>The Son of Bigfoot</t>
  </si>
  <si>
    <t>The Monkey King</t>
  </si>
  <si>
    <t>Lethal Weapon 2</t>
  </si>
  <si>
    <t>Monster</t>
  </si>
  <si>
    <t>Day of the Woman</t>
  </si>
  <si>
    <t>Diary of a Wimpy Kid: The Long Haul</t>
  </si>
  <si>
    <t>80 for Brady</t>
  </si>
  <si>
    <t>Once Upon a Time in Mexico</t>
  </si>
  <si>
    <t>Well</t>
  </si>
  <si>
    <t xml:space="preserve"> Hungarian</t>
  </si>
  <si>
    <t>HU</t>
  </si>
  <si>
    <t>From Paris with Love</t>
  </si>
  <si>
    <t>I Believe in Santa</t>
  </si>
  <si>
    <t>The Lover</t>
  </si>
  <si>
    <t>The Tiger Rising</t>
  </si>
  <si>
    <t>Andhadhun</t>
  </si>
  <si>
    <t>Desperado</t>
  </si>
  <si>
    <t>Tremors 2: Aftershocks</t>
  </si>
  <si>
    <t>Un novio para mi mujer</t>
  </si>
  <si>
    <t>Strange Magic</t>
  </si>
  <si>
    <t>Gulliver's Travels</t>
  </si>
  <si>
    <t>Terrified</t>
  </si>
  <si>
    <t>Anaconda 3: Offspring</t>
  </si>
  <si>
    <t>The Girl Next Door 2</t>
  </si>
  <si>
    <t>Groundhog Day</t>
  </si>
  <si>
    <t>Children of the Corn</t>
  </si>
  <si>
    <t>Asura</t>
  </si>
  <si>
    <t>The Blues Brothers</t>
  </si>
  <si>
    <t>Tyler Perry's A Madea Homecoming</t>
  </si>
  <si>
    <t>Justice League: Throne of Atlantis</t>
  </si>
  <si>
    <t>Due Date</t>
  </si>
  <si>
    <t>The Horde</t>
  </si>
  <si>
    <t>Inuyasha the Movie 2: The Castle Beyond the Looking Glass</t>
  </si>
  <si>
    <t>Mom's Friend 3</t>
  </si>
  <si>
    <t>Crash</t>
  </si>
  <si>
    <t>Upgrade</t>
  </si>
  <si>
    <t>BLAME!</t>
  </si>
  <si>
    <t>Along for the Ride</t>
  </si>
  <si>
    <t>Beethoven</t>
  </si>
  <si>
    <t>Rock Dog 3: Battle the Beat</t>
  </si>
  <si>
    <t>Crazy Rich Asians</t>
  </si>
  <si>
    <t>Shanghai Fortress</t>
  </si>
  <si>
    <t>The Rebound</t>
  </si>
  <si>
    <t>Youâ€™re Killing Me</t>
  </si>
  <si>
    <t>Ender's Game</t>
  </si>
  <si>
    <t>Basic Instinct 2</t>
  </si>
  <si>
    <t>Teen Titans Go! vs. Teen Titans</t>
  </si>
  <si>
    <t>The Ghost Story IX</t>
  </si>
  <si>
    <t>The Guilty</t>
  </si>
  <si>
    <t>From the End of the World</t>
  </si>
  <si>
    <t>Legally Blondes</t>
  </si>
  <si>
    <t>Mike and Dave Need Wedding Dates</t>
  </si>
  <si>
    <t>All Dogs Go to Heaven</t>
  </si>
  <si>
    <t>Maid in Sweden</t>
  </si>
  <si>
    <t>The Raven</t>
  </si>
  <si>
    <t>The Boy, the Mole, the Fox and the Horse</t>
  </si>
  <si>
    <t>The Porno Killers</t>
  </si>
  <si>
    <t>The Last King</t>
  </si>
  <si>
    <t>Halloween 5: The Revenge of Michael Myers</t>
  </si>
  <si>
    <t>Twister</t>
  </si>
  <si>
    <t>The 13th Warrior</t>
  </si>
  <si>
    <t>Madly Madagascar</t>
  </si>
  <si>
    <t>The Kill Team</t>
  </si>
  <si>
    <t>The Owners</t>
  </si>
  <si>
    <t>PAW Patrol: Mighty Pups</t>
  </si>
  <si>
    <t>The Commuter</t>
  </si>
  <si>
    <t>Hot Neighbors</t>
  </si>
  <si>
    <t>The Beverly Hillbillies</t>
  </si>
  <si>
    <t>The Power of the Dog</t>
  </si>
  <si>
    <t>Batman: The Killing Joke</t>
  </si>
  <si>
    <t>The Lost City of Z</t>
  </si>
  <si>
    <t>Dragonheart 3: The Sorcerer's Curse</t>
  </si>
  <si>
    <t>Ne Zha</t>
  </si>
  <si>
    <t>Spoiled Brats</t>
  </si>
  <si>
    <t>Thirteen</t>
  </si>
  <si>
    <t>The Consequences</t>
  </si>
  <si>
    <t>The Impossible</t>
  </si>
  <si>
    <t>Another Round</t>
  </si>
  <si>
    <t>Iron Man: Rise of Technovore</t>
  </si>
  <si>
    <t>Fist Fight</t>
  </si>
  <si>
    <t>Original Sin</t>
  </si>
  <si>
    <t>Bridget Jones's Diary</t>
  </si>
  <si>
    <t>Hello, Goodbye, and Everything in Between</t>
  </si>
  <si>
    <t>Ken Park</t>
  </si>
  <si>
    <t>Flavors of Youth</t>
  </si>
  <si>
    <t>Metal Lords</t>
  </si>
  <si>
    <t>After.Life</t>
  </si>
  <si>
    <t>16 Wishes</t>
  </si>
  <si>
    <t>Furry Friends Forever: Elmo Gets a Puppy</t>
  </si>
  <si>
    <t>American Assassin</t>
  </si>
  <si>
    <t>The Rundown</t>
  </si>
  <si>
    <t>The Time Machine</t>
  </si>
  <si>
    <t>Ben 10: Race Against Time</t>
  </si>
  <si>
    <t>Critters</t>
  </si>
  <si>
    <t>The Legend of Drunken Master</t>
  </si>
  <si>
    <t>Solace</t>
  </si>
  <si>
    <t>P2</t>
  </si>
  <si>
    <t>What the Peeper Saw</t>
  </si>
  <si>
    <t>The Treacherous</t>
  </si>
  <si>
    <t>Teen Titans: The Judas Contract</t>
  </si>
  <si>
    <t>Diamonds Are Forever</t>
  </si>
  <si>
    <t>Erin Brockovich</t>
  </si>
  <si>
    <t>Red Dot</t>
  </si>
  <si>
    <t>Mom's Friend 4</t>
  </si>
  <si>
    <t>The Kid Who Would Be King</t>
  </si>
  <si>
    <t>The Place Beyond the Pines</t>
  </si>
  <si>
    <t>The Gentiles</t>
  </si>
  <si>
    <t>Legend of the Guardians: The Owls of Ga'Hoole</t>
  </si>
  <si>
    <t>PokÃ©mon: The Rise of Darkrai</t>
  </si>
  <si>
    <t>Instructions Not Included</t>
  </si>
  <si>
    <t>Soft</t>
  </si>
  <si>
    <t>The Ugly Truth</t>
  </si>
  <si>
    <t>12 Rounds</t>
  </si>
  <si>
    <t>Doom: Annihilation</t>
  </si>
  <si>
    <t>The Many Adventures of Winnie the Pooh</t>
  </si>
  <si>
    <t>Jerry &amp; Marge Go Large</t>
  </si>
  <si>
    <t>JosÃ©e</t>
  </si>
  <si>
    <t>Jaws 3-D</t>
  </si>
  <si>
    <t>Onsen porno chitai</t>
  </si>
  <si>
    <t>Sexology</t>
  </si>
  <si>
    <t>Hitch</t>
  </si>
  <si>
    <t>Sin Nombre</t>
  </si>
  <si>
    <t>The Flesh</t>
  </si>
  <si>
    <t>Wallace &amp; Gromit: The Curse of the Were-Rabbit</t>
  </si>
  <si>
    <t>Hole-in-law</t>
  </si>
  <si>
    <t>The Judge</t>
  </si>
  <si>
    <t>Son</t>
  </si>
  <si>
    <t>The Jack in the Box</t>
  </si>
  <si>
    <t>Young Aunt</t>
  </si>
  <si>
    <t>Ocean's Thirteen</t>
  </si>
  <si>
    <t>The Devil All the Time</t>
  </si>
  <si>
    <t>Epic Movie</t>
  </si>
  <si>
    <t>Spy</t>
  </si>
  <si>
    <t>Blood Type O Watermelon Maid</t>
  </si>
  <si>
    <t>Scooby-Doo! in Where's My Mummy?</t>
  </si>
  <si>
    <t>Plan A</t>
  </si>
  <si>
    <t>Mystic River</t>
  </si>
  <si>
    <t>Mrs. Doubtfire</t>
  </si>
  <si>
    <t>A Boy Called Christmas</t>
  </si>
  <si>
    <t>Doraemon: New Nobita's Great Demon â€“ Peko and the Exploration Party of Five</t>
  </si>
  <si>
    <t>Female War: Doggie's Uprising</t>
  </si>
  <si>
    <t>Fracture</t>
  </si>
  <si>
    <t>Atlantis: Milo's Return</t>
  </si>
  <si>
    <t>Mr. Popper's Penguins</t>
  </si>
  <si>
    <t>Empire State</t>
  </si>
  <si>
    <t>Suicide Squad: Hell to Pay</t>
  </si>
  <si>
    <t>AI Love You</t>
  </si>
  <si>
    <t>Daddy's Home 2</t>
  </si>
  <si>
    <t>WWE WrestleMania 39 Saturday</t>
  </si>
  <si>
    <t>The Ghost of Lord Farquaad</t>
  </si>
  <si>
    <t>The Martyr of Calvary</t>
  </si>
  <si>
    <t>The Breakfast Club</t>
  </si>
  <si>
    <t>Captain Fantastic</t>
  </si>
  <si>
    <t>Legend of the BoneKnapper Dragon</t>
  </si>
  <si>
    <t>Catwoman</t>
  </si>
  <si>
    <t>Miss Congeniality</t>
  </si>
  <si>
    <t>Princess Protection Program</t>
  </si>
  <si>
    <t>The Party at Kitty and Stud's</t>
  </si>
  <si>
    <t>Bad Sister</t>
  </si>
  <si>
    <t>No Tears for the Dead</t>
  </si>
  <si>
    <t>Dr. Strangelove or: How I Learned to Stop Worrying and Love the Bomb</t>
  </si>
  <si>
    <t>Antebellum</t>
  </si>
  <si>
    <t>The Scorpion King</t>
  </si>
  <si>
    <t>Big Momma's House 2</t>
  </si>
  <si>
    <t>12 Hour Shift</t>
  </si>
  <si>
    <t>Time Is Up</t>
  </si>
  <si>
    <t>No Escape</t>
  </si>
  <si>
    <t>Happy Death Day</t>
  </si>
  <si>
    <t>Super Mario Bros. Mix</t>
  </si>
  <si>
    <t>Shallow Hal</t>
  </si>
  <si>
    <t>Wonder Park</t>
  </si>
  <si>
    <t>12 Years a Slave</t>
  </si>
  <si>
    <t>Quest for Camelot</t>
  </si>
  <si>
    <t>Stan Helsing</t>
  </si>
  <si>
    <t>The Naked Gun 2Â½: The Smell of Fear</t>
  </si>
  <si>
    <t>Batman: Under the Red Hood</t>
  </si>
  <si>
    <t>Temptation of Aunt 2</t>
  </si>
  <si>
    <t>Killer Elite</t>
  </si>
  <si>
    <t>Near Dark</t>
  </si>
  <si>
    <t>Dragon Ball Z: The Fall of Men</t>
  </si>
  <si>
    <t>Her Blue Sky</t>
  </si>
  <si>
    <t>The Island of Giant Insects</t>
  </si>
  <si>
    <t>Chevalier</t>
  </si>
  <si>
    <t>Secret Window</t>
  </si>
  <si>
    <t>PokÃ©mon the Movie: The Power of Us</t>
  </si>
  <si>
    <t>Leprechaun 4: In Space</t>
  </si>
  <si>
    <t>Cruel Intentions</t>
  </si>
  <si>
    <t>Stardust</t>
  </si>
  <si>
    <t>Oliver &amp; Company</t>
  </si>
  <si>
    <t>Escape from Mogadishu</t>
  </si>
  <si>
    <t>Room Salon College Girls</t>
  </si>
  <si>
    <t>Freaks</t>
  </si>
  <si>
    <t>End of Days</t>
  </si>
  <si>
    <t>Please Enlighten Me</t>
  </si>
  <si>
    <t>Superman Returns</t>
  </si>
  <si>
    <t>Bleach the Movie: Hell Verse</t>
  </si>
  <si>
    <t>Inside Man</t>
  </si>
  <si>
    <t>The French Dispatch</t>
  </si>
  <si>
    <t>Princess Principal Crown Handler: Chapter 3</t>
  </si>
  <si>
    <t>Murder on the Orient Express</t>
  </si>
  <si>
    <t>Winchester</t>
  </si>
  <si>
    <t>The Legend of the Nahuala</t>
  </si>
  <si>
    <t>Kuroko's Basketball - Movie: Winter Cup - Crossing the Door</t>
  </si>
  <si>
    <t>The Good Doctor</t>
  </si>
  <si>
    <t>Jaws: The Revenge</t>
  </si>
  <si>
    <t>Big Fish</t>
  </si>
  <si>
    <t>Enthada Saji</t>
  </si>
  <si>
    <t xml:space="preserve"> Malayalam</t>
  </si>
  <si>
    <t>A Man of Action</t>
  </si>
  <si>
    <t>Spy Kids: All the Time in the World</t>
  </si>
  <si>
    <t>Mars Attacks!</t>
  </si>
  <si>
    <t>Open Season</t>
  </si>
  <si>
    <t>Hot Hair Salon</t>
  </si>
  <si>
    <t>The Fear of God: 25 Years of The Exorcist</t>
  </si>
  <si>
    <t>One Piece: Baron Omatsuri and the Secret Island</t>
  </si>
  <si>
    <t>Paranormal Activity 2</t>
  </si>
  <si>
    <t>Ju-on: The Grudge</t>
  </si>
  <si>
    <t>Rhinegold</t>
  </si>
  <si>
    <t>My Little Pony: The Movie</t>
  </si>
  <si>
    <t>The Water Horse</t>
  </si>
  <si>
    <t>Leatherface: The Texas Chainsaw Massacre III</t>
  </si>
  <si>
    <t>Wild Things</t>
  </si>
  <si>
    <t>Arthur 3: The War of the Two Worlds</t>
  </si>
  <si>
    <t>Close Encounters of the Third Kind</t>
  </si>
  <si>
    <t>Mac &amp; Devin Go to High School</t>
  </si>
  <si>
    <t>National Lampoon's Van Wilder</t>
  </si>
  <si>
    <t>Barbie &amp; Her Sisters in the Great Puppy Adventure</t>
  </si>
  <si>
    <t>Safer at Home</t>
  </si>
  <si>
    <t>Enter the Dragon</t>
  </si>
  <si>
    <t>Home Team</t>
  </si>
  <si>
    <t>Jungle</t>
  </si>
  <si>
    <t>Hardcore Henry</t>
  </si>
  <si>
    <t>The Father</t>
  </si>
  <si>
    <t>The World to Come</t>
  </si>
  <si>
    <t>Hellraiser: Hellworld</t>
  </si>
  <si>
    <t>Extremely Wicked, Shockingly Evil and Vile</t>
  </si>
  <si>
    <t>Rise</t>
  </si>
  <si>
    <t>Thunderball</t>
  </si>
  <si>
    <t>Family Matters</t>
  </si>
  <si>
    <t>Minuscule 2: Mandibles from Far Away</t>
  </si>
  <si>
    <t>Sin City</t>
  </si>
  <si>
    <t>Fearless</t>
  </si>
  <si>
    <t>State of Play</t>
  </si>
  <si>
    <t>To Catch a Killer</t>
  </si>
  <si>
    <t>Ace Ventura: When Nature Calls</t>
  </si>
  <si>
    <t>Cadaver</t>
  </si>
  <si>
    <t>James Corden's Top Gun Training with Tom Cruise</t>
  </si>
  <si>
    <t>Jackass 4.5</t>
  </si>
  <si>
    <t>Bleach the Movie: Fade to Black</t>
  </si>
  <si>
    <t>Ferris Bueller's Day Off</t>
  </si>
  <si>
    <t>Valiant Hearts</t>
  </si>
  <si>
    <t>The Crush</t>
  </si>
  <si>
    <t>Brick Mansions</t>
  </si>
  <si>
    <t>Kill Bill: The Whole Bloody Affair</t>
  </si>
  <si>
    <t>One Year, One Night</t>
  </si>
  <si>
    <t>Mary Poppins Returns</t>
  </si>
  <si>
    <t>Dear John</t>
  </si>
  <si>
    <t>Ranma Â½: The Movie 2 â€” The Battle of Togenkyo: Rescue the Brides!</t>
  </si>
  <si>
    <t>The Irregular at Magic High School: The Girl Who Summons the Stars</t>
  </si>
  <si>
    <t>Austin Powers in Goldmember</t>
  </si>
  <si>
    <t>Look Away</t>
  </si>
  <si>
    <t>Emanuelle and the White Slave Trade</t>
  </si>
  <si>
    <t>The Ninth Gate</t>
  </si>
  <si>
    <t>Killers</t>
  </si>
  <si>
    <t>Survive the Game</t>
  </si>
  <si>
    <t>Daddy's Home</t>
  </si>
  <si>
    <t>Pride: A Seven Deadly Sins Story</t>
  </si>
  <si>
    <t>The Rite</t>
  </si>
  <si>
    <t>Silver Linings Playbook</t>
  </si>
  <si>
    <t>Four Brothers</t>
  </si>
  <si>
    <t>Winnie the Pooh</t>
  </si>
  <si>
    <t>The Basketball Diaries</t>
  </si>
  <si>
    <t>The Wild Thornberrys Movie</t>
  </si>
  <si>
    <t>The Omen</t>
  </si>
  <si>
    <t>The Scorpion King: Book of Souls</t>
  </si>
  <si>
    <t>Ben 10: Secret of the Omnitrix</t>
  </si>
  <si>
    <t>Open 24 Hours</t>
  </si>
  <si>
    <t>Caged</t>
  </si>
  <si>
    <t>Blow</t>
  </si>
  <si>
    <t>Lake Placid vs. Anaconda</t>
  </si>
  <si>
    <t>Teenage Little Sister</t>
  </si>
  <si>
    <t>My Extraordinary Summer with Tess</t>
  </si>
  <si>
    <t>Shottas</t>
  </si>
  <si>
    <t>Rat Race</t>
  </si>
  <si>
    <t>Below Zero</t>
  </si>
  <si>
    <t>This Is Our Time</t>
  </si>
  <si>
    <t>The Taking of Deborah Logan</t>
  </si>
  <si>
    <t>Sorry If I Call You Love</t>
  </si>
  <si>
    <t>Man on a Ledge</t>
  </si>
  <si>
    <t>Beverly Hills Cop</t>
  </si>
  <si>
    <t>The Rifleman of the Voroshilov Regiment</t>
  </si>
  <si>
    <t>Hoodwinked!</t>
  </si>
  <si>
    <t>Daredevil</t>
  </si>
  <si>
    <t>Pleasure or Pain</t>
  </si>
  <si>
    <t>Master Z: Ip Man Legacy</t>
  </si>
  <si>
    <t>Looney Tunes: Back in Action</t>
  </si>
  <si>
    <t>Poseidon</t>
  </si>
  <si>
    <t>The Craft</t>
  </si>
  <si>
    <t>I Love You, Beth Cooper</t>
  </si>
  <si>
    <t>Pom Poko</t>
  </si>
  <si>
    <t>Sky Sharks</t>
  </si>
  <si>
    <t>Megan Is Missing</t>
  </si>
  <si>
    <t>13 Going on 30</t>
  </si>
  <si>
    <t>The Lord of the Rings</t>
  </si>
  <si>
    <t>Winnie the Pooh: Springtime with Roo</t>
  </si>
  <si>
    <t>Striptease</t>
  </si>
  <si>
    <t>For Your Eyes Only</t>
  </si>
  <si>
    <t>The Invincible Iron Man</t>
  </si>
  <si>
    <t>Surf's Up</t>
  </si>
  <si>
    <t>Doraemon: Nobita and the Windmasters</t>
  </si>
  <si>
    <t>Sweeney Todd: The Demon Barber of Fleet Street</t>
  </si>
  <si>
    <t>Female Teacher: Dirty Afternoon</t>
  </si>
  <si>
    <t>Rise of the Mummy</t>
  </si>
  <si>
    <t>Lola's Secret</t>
  </si>
  <si>
    <t>Taxi</t>
  </si>
  <si>
    <t>City Under Siege</t>
  </si>
  <si>
    <t>The Colony</t>
  </si>
  <si>
    <t>Detective Conan: Black Iron Submarine</t>
  </si>
  <si>
    <t>The NeverEnding Story II: The Next Chapter</t>
  </si>
  <si>
    <t>The Pelican Brief</t>
  </si>
  <si>
    <t>Mr. Nobody</t>
  </si>
  <si>
    <t>The Little Rascals</t>
  </si>
  <si>
    <t>Matando el tiempo</t>
  </si>
  <si>
    <t>To All the Boys: P.S. I Still Love You</t>
  </si>
  <si>
    <t>Rosaline</t>
  </si>
  <si>
    <t>The Queen's Corgi</t>
  </si>
  <si>
    <t>The Aeronauts</t>
  </si>
  <si>
    <t>Pet Sematary II</t>
  </si>
  <si>
    <t>What's Eating Gilbert Grape</t>
  </si>
  <si>
    <t>Heaven in Hell</t>
  </si>
  <si>
    <t>The Peanuts Movie</t>
  </si>
  <si>
    <t>Licence to Kill</t>
  </si>
  <si>
    <t>Altered Carbon: Resleeved</t>
  </si>
  <si>
    <t>Chang Can Dunk</t>
  </si>
  <si>
    <t>Fresh</t>
  </si>
  <si>
    <t>The Marine</t>
  </si>
  <si>
    <t>Mine</t>
  </si>
  <si>
    <t>Freaky</t>
  </si>
  <si>
    <t>The Room</t>
  </si>
  <si>
    <t>The Circle</t>
  </si>
  <si>
    <t>A Matter of Faith</t>
  </si>
  <si>
    <t>Gantz:O</t>
  </si>
  <si>
    <t>Unbroken</t>
  </si>
  <si>
    <t>Iron Sky</t>
  </si>
  <si>
    <t>Kangaroo Jack</t>
  </si>
  <si>
    <t>A Newly Wedded Couple's Sex Life</t>
  </si>
  <si>
    <t>Re:ZERO -Starting Life in Another World- Memory Snow</t>
  </si>
  <si>
    <t>Maybe I Do</t>
  </si>
  <si>
    <t>Evolution</t>
  </si>
  <si>
    <t>Not Okay</t>
  </si>
  <si>
    <t>How It Ends</t>
  </si>
  <si>
    <t>Planet Hulk</t>
  </si>
  <si>
    <t>Look Both Ways</t>
  </si>
  <si>
    <t>The Birds</t>
  </si>
  <si>
    <t>Yu-Gi-Oh! The Movie</t>
  </si>
  <si>
    <t>47 Meters Down: Uncaged</t>
  </si>
  <si>
    <t>Death Proof</t>
  </si>
  <si>
    <t>Lemony Snicket's A Series of Unfortunate Events</t>
  </si>
  <si>
    <t>Fear of Rain</t>
  </si>
  <si>
    <t>Safe</t>
  </si>
  <si>
    <t>The Tinder Swindler</t>
  </si>
  <si>
    <t>Gridiron Gang</t>
  </si>
  <si>
    <t>Moneyball</t>
  </si>
  <si>
    <t>Sinister Stepsister</t>
  </si>
  <si>
    <t>After Porn Ends 3</t>
  </si>
  <si>
    <t>Charles Enterprises</t>
  </si>
  <si>
    <t>Taurus</t>
  </si>
  <si>
    <t>Shoot 'Em Up</t>
  </si>
  <si>
    <t>The Ring Two</t>
  </si>
  <si>
    <t>Why Him?</t>
  </si>
  <si>
    <t>Werewolves Within</t>
  </si>
  <si>
    <t>Poison Ivy</t>
  </si>
  <si>
    <t>Good Boys</t>
  </si>
  <si>
    <t>Unleashed</t>
  </si>
  <si>
    <t>Tender Cousins</t>
  </si>
  <si>
    <t>Wish Upon</t>
  </si>
  <si>
    <t>Stillwater</t>
  </si>
  <si>
    <t>Fenced In</t>
  </si>
  <si>
    <t>Freedom Writers</t>
  </si>
  <si>
    <t>Unwelcome</t>
  </si>
  <si>
    <t>Jesse Rodriguez vs. Cristian Gonzalez</t>
  </si>
  <si>
    <t>Downton Abbey: A New Era</t>
  </si>
  <si>
    <t>The Strangers: Prey at Night</t>
  </si>
  <si>
    <t>Devil</t>
  </si>
  <si>
    <t>Creepshow</t>
  </si>
  <si>
    <t>Jarhead 3: The Siege</t>
  </si>
  <si>
    <t>The Bone Collector</t>
  </si>
  <si>
    <t>3096 Days</t>
  </si>
  <si>
    <t>Oxygen</t>
  </si>
  <si>
    <t>The Substitute</t>
  </si>
  <si>
    <t>Deep</t>
  </si>
  <si>
    <t>Young Mother's Friend</t>
  </si>
  <si>
    <t>Halloween: The Curse of Michael Myers</t>
  </si>
  <si>
    <t>Mirrors</t>
  </si>
  <si>
    <t>The Dirty Dozen</t>
  </si>
  <si>
    <t>The Descent</t>
  </si>
  <si>
    <t>Into the Deep</t>
  </si>
  <si>
    <t>Monster Hunt</t>
  </si>
  <si>
    <t>EuroTrip</t>
  </si>
  <si>
    <t>Curious George</t>
  </si>
  <si>
    <t>Booksmart</t>
  </si>
  <si>
    <t>Speed 2: Cruise Control</t>
  </si>
  <si>
    <t>Dragon Ball: Mystical Adventure</t>
  </si>
  <si>
    <t>Dragons: Dawn Of The Dragon Racers</t>
  </si>
  <si>
    <t>Red Corner</t>
  </si>
  <si>
    <t>Molly's Game</t>
  </si>
  <si>
    <t>[REC]â´ Apocalypse</t>
  </si>
  <si>
    <t>Million Dollar Baby</t>
  </si>
  <si>
    <t>Punisher: War Zone</t>
  </si>
  <si>
    <t>My Daughter's Killer</t>
  </si>
  <si>
    <t>The Girl Who Escaped: The Kara Robinson Story</t>
  </si>
  <si>
    <t>Adultery Alumni Association 3</t>
  </si>
  <si>
    <t>Doctor Zhivago</t>
  </si>
  <si>
    <t>Doraemon: Nobita and the Tin Labyrinth</t>
  </si>
  <si>
    <t>Sister-in-law's Seduction</t>
  </si>
  <si>
    <t>InkÃ´ fechi: Hentai uneri shiri</t>
  </si>
  <si>
    <t>Fences</t>
  </si>
  <si>
    <t>Ultimate Avengers: The Movie</t>
  </si>
  <si>
    <t>Cencoroll Connect</t>
  </si>
  <si>
    <t>Grudge</t>
  </si>
  <si>
    <t>Science Fiction Volume One: The Osiris Child</t>
  </si>
  <si>
    <t>Who Am I</t>
  </si>
  <si>
    <t>The Strange Thing About the Johnsons</t>
  </si>
  <si>
    <t>Deadpool: No Good Deed</t>
  </si>
  <si>
    <t>Girl Friday</t>
  </si>
  <si>
    <t>Friends: The Reunion</t>
  </si>
  <si>
    <t>The Texas Chainsaw Massacre 2</t>
  </si>
  <si>
    <t>The Royal Treatment</t>
  </si>
  <si>
    <t>Nerve</t>
  </si>
  <si>
    <t>Run</t>
  </si>
  <si>
    <t>Hot Fuzz</t>
  </si>
  <si>
    <t>BrahmÄstra Part One: Shiva</t>
  </si>
  <si>
    <t>Skiptrace</t>
  </si>
  <si>
    <t>The Kingdom</t>
  </si>
  <si>
    <t>The Trip</t>
  </si>
  <si>
    <t>Fate/kaleid liner Prismaâ˜†Illya: Vow in the Snow</t>
  </si>
  <si>
    <t>The Dukes of Hazzard</t>
  </si>
  <si>
    <t>Piranha</t>
  </si>
  <si>
    <t>Latte and the Magic Waterstone</t>
  </si>
  <si>
    <t>Doraemon: Nobita's Great Adventure in the Antarctic Kachi Kochi</t>
  </si>
  <si>
    <t>Crayon Shin-chan: Shrouded in Mystery! The Flowers of Tenkazu Academy</t>
  </si>
  <si>
    <t>Hugo</t>
  </si>
  <si>
    <t>Diary of a Wimpy Kid: Dog Days</t>
  </si>
  <si>
    <t>Olaf's Frozen Adventure</t>
  </si>
  <si>
    <t>Doom</t>
  </si>
  <si>
    <t>The Locksmith</t>
  </si>
  <si>
    <t>James and the Giant Peach</t>
  </si>
  <si>
    <t>Torque</t>
  </si>
  <si>
    <t>Trial by Fire</t>
  </si>
  <si>
    <t>Young Mother 4</t>
  </si>
  <si>
    <t>A Monster in Paris</t>
  </si>
  <si>
    <t>Get Rich or Die Tryin'</t>
  </si>
  <si>
    <t>Balkan Line</t>
  </si>
  <si>
    <t>The Divine Fury</t>
  </si>
  <si>
    <t>Roman Holiday</t>
  </si>
  <si>
    <t>It's a Wonderful Binge</t>
  </si>
  <si>
    <t>You Should Have Left</t>
  </si>
  <si>
    <t>The Abyss</t>
  </si>
  <si>
    <t>Yes Day</t>
  </si>
  <si>
    <t>Adultery Alumni Association</t>
  </si>
  <si>
    <t>Euphoria</t>
  </si>
  <si>
    <t>Sabotage</t>
  </si>
  <si>
    <t>Rain Man</t>
  </si>
  <si>
    <t>The Guardian</t>
  </si>
  <si>
    <t>Pitch Perfect</t>
  </si>
  <si>
    <t>Les MisÃ©rables</t>
  </si>
  <si>
    <t>The Wave</t>
  </si>
  <si>
    <t>The Hunt for Red October</t>
  </si>
  <si>
    <t>Snakes on a Plane</t>
  </si>
  <si>
    <t>Paul Blart: Mall Cop</t>
  </si>
  <si>
    <t>Crisis</t>
  </si>
  <si>
    <t>The Count of Monte-Cristo</t>
  </si>
  <si>
    <t>The Legend of Zorro</t>
  </si>
  <si>
    <t>Ninja: Shadow of a Tear</t>
  </si>
  <si>
    <t>O Brother, Where Art Thou?</t>
  </si>
  <si>
    <t>Weird: The Al Yankovic Story</t>
  </si>
  <si>
    <t>Ooops! Noah Is Gone...</t>
  </si>
  <si>
    <t>As the Gods Will</t>
  </si>
  <si>
    <t>The Marco Effect</t>
  </si>
  <si>
    <t>Meet the Parents</t>
  </si>
  <si>
    <t>Resident Evil: Apocalypse</t>
  </si>
  <si>
    <t>Zombie Wars</t>
  </si>
  <si>
    <t>Dragon Blade</t>
  </si>
  <si>
    <t>Fist of Fury</t>
  </si>
  <si>
    <t>Excalibur</t>
  </si>
  <si>
    <t>Play Motel</t>
  </si>
  <si>
    <t>Melancholia</t>
  </si>
  <si>
    <t>Stand by Me</t>
  </si>
  <si>
    <t>Mars Needs Moms</t>
  </si>
  <si>
    <t>Goal!</t>
  </si>
  <si>
    <t>There Is a Japanese Woman in My Room</t>
  </si>
  <si>
    <t>Clue</t>
  </si>
  <si>
    <t>Lie with Me</t>
  </si>
  <si>
    <t>Barbie in 'A Christmas Carol'</t>
  </si>
  <si>
    <t>I Saw the Devil</t>
  </si>
  <si>
    <t>Emmanuelle: Queen of Sados</t>
  </si>
  <si>
    <t>Chinatown</t>
  </si>
  <si>
    <t>LOLA</t>
  </si>
  <si>
    <t>Spectre: Genesis</t>
  </si>
  <si>
    <t>Hairspray</t>
  </si>
  <si>
    <t>The Ballad of Alan Batman</t>
  </si>
  <si>
    <t>My Wife's Sister</t>
  </si>
  <si>
    <t>Grosso guaio all'Esquilino - La leggenda del Kung Fu</t>
  </si>
  <si>
    <t>Sex Drive</t>
  </si>
  <si>
    <t>Austin Powers: International Man of Mystery</t>
  </si>
  <si>
    <t>Marauders</t>
  </si>
  <si>
    <t>Teenage Mutant Ninja Turtles: Mutant Mayhem</t>
  </si>
  <si>
    <t>The World Is Not Enough</t>
  </si>
  <si>
    <t>Young Mother 2</t>
  </si>
  <si>
    <t>Gorgeous</t>
  </si>
  <si>
    <t>Marley &amp; Me</t>
  </si>
  <si>
    <t>Animal Crackers</t>
  </si>
  <si>
    <t>The Warriors</t>
  </si>
  <si>
    <t>Black and Blue</t>
  </si>
  <si>
    <t>Bastille Day</t>
  </si>
  <si>
    <t>Transcendence</t>
  </si>
  <si>
    <t>Breakfast at Tiffany's</t>
  </si>
  <si>
    <t>The Girl with All the Gifts</t>
  </si>
  <si>
    <t>Morgue</t>
  </si>
  <si>
    <t>The Hurricane Heist</t>
  </si>
  <si>
    <t>Gaia</t>
  </si>
  <si>
    <t>Stepmom's Desire</t>
  </si>
  <si>
    <t>Jesus Revolution</t>
  </si>
  <si>
    <t>Naked Ambition 3D</t>
  </si>
  <si>
    <t>Patch Adams</t>
  </si>
  <si>
    <t>One Piece: Dead End Adventure</t>
  </si>
  <si>
    <t>Tremors 3: Back to Perfection</t>
  </si>
  <si>
    <t>An Officer and a Gentleman</t>
  </si>
  <si>
    <t>Mowgli: Legend of the Jungle</t>
  </si>
  <si>
    <t>Little Fockers</t>
  </si>
  <si>
    <t>The Marriage App</t>
  </si>
  <si>
    <t>Big Trouble in Little China</t>
  </si>
  <si>
    <t>Fallen Angels</t>
  </si>
  <si>
    <t>Sinister 2</t>
  </si>
  <si>
    <t>The Gods Must Be Crazy II</t>
  </si>
  <si>
    <t>City of Angels</t>
  </si>
  <si>
    <t>Scooby-Doo! The Sword and the Scoob</t>
  </si>
  <si>
    <t>The Perfumier</t>
  </si>
  <si>
    <t>The Empty Man</t>
  </si>
  <si>
    <t>Cloud Atlas</t>
  </si>
  <si>
    <t>Universal Soldier</t>
  </si>
  <si>
    <t>Revolutionary Road</t>
  </si>
  <si>
    <t>Atonement</t>
  </si>
  <si>
    <t>Sliver</t>
  </si>
  <si>
    <t>Dark Skies</t>
  </si>
  <si>
    <t>Nefeli</t>
  </si>
  <si>
    <t>Inherent Vice</t>
  </si>
  <si>
    <t>The Wicker Man</t>
  </si>
  <si>
    <t>Patema Inverted</t>
  </si>
  <si>
    <t>Date Movie</t>
  </si>
  <si>
    <t>The Spy Next Door</t>
  </si>
  <si>
    <t>The Vow</t>
  </si>
  <si>
    <t>The Shop Around the Corner</t>
  </si>
  <si>
    <t>ã“ã®å°ã•ãªæ‰‹</t>
  </si>
  <si>
    <t>The Concubine</t>
  </si>
  <si>
    <t>Scooby-Doo! Pirates Ahoy!</t>
  </si>
  <si>
    <t>A Perfect Pairing</t>
  </si>
  <si>
    <t>An American Tail: Fievel Goes West</t>
  </si>
  <si>
    <t>The 8th Night</t>
  </si>
  <si>
    <t>Unforgettable</t>
  </si>
  <si>
    <t>Michael Jackson: The Life of an Icon</t>
  </si>
  <si>
    <t>Big</t>
  </si>
  <si>
    <t>Faster</t>
  </si>
  <si>
    <t>Something from Tiffany's</t>
  </si>
  <si>
    <t>Into the Blue</t>
  </si>
  <si>
    <t>Borat Subsequent Moviefilm</t>
  </si>
  <si>
    <t>Get Smart</t>
  </si>
  <si>
    <t>Tag</t>
  </si>
  <si>
    <t>American Made</t>
  </si>
  <si>
    <t>The House of the Lord</t>
  </si>
  <si>
    <t>Female War: A Nasty Deal</t>
  </si>
  <si>
    <t>Circuitt</t>
  </si>
  <si>
    <t xml:space="preserve"> Marathi</t>
  </si>
  <si>
    <t>Everyone is There</t>
  </si>
  <si>
    <t>King Arthur</t>
  </si>
  <si>
    <t>Sakra</t>
  </si>
  <si>
    <t>Day of Reckoning</t>
  </si>
  <si>
    <t>Mamma Mia! Here We Go Again</t>
  </si>
  <si>
    <t>Uncle Drew</t>
  </si>
  <si>
    <t>Happy Gilmore</t>
  </si>
  <si>
    <t>Trainwreck</t>
  </si>
  <si>
    <t>The Running Man</t>
  </si>
  <si>
    <t>Flora &amp; Ulysses</t>
  </si>
  <si>
    <t>Crayon Shin-chan: The Legend Called: Dance! Amigo!</t>
  </si>
  <si>
    <t>Jethica</t>
  </si>
  <si>
    <t>The Rescuers</t>
  </si>
  <si>
    <t>Palm Springs</t>
  </si>
  <si>
    <t>Flightplan</t>
  </si>
  <si>
    <t>Phantastische Harry Potter Momente - Das groÃŸe SAT.1 Spezial</t>
  </si>
  <si>
    <t>Un alibi</t>
  </si>
  <si>
    <t>Hope</t>
  </si>
  <si>
    <t>Machete Kills</t>
  </si>
  <si>
    <t>Artemis Fowl</t>
  </si>
  <si>
    <t>Rurouni Kenshin Part III: The Legend Ends</t>
  </si>
  <si>
    <t>The Hole in the Fence</t>
  </si>
  <si>
    <t>Animal House</t>
  </si>
  <si>
    <t>Days of Thunder</t>
  </si>
  <si>
    <t>Suspiria</t>
  </si>
  <si>
    <t>Adore</t>
  </si>
  <si>
    <t>I Now Pronounce You Chuck &amp; Larry</t>
  </si>
  <si>
    <t>Pornography</t>
  </si>
  <si>
    <t>Ennio</t>
  </si>
  <si>
    <t>Scared Shrekless</t>
  </si>
  <si>
    <t>The Animatrix</t>
  </si>
  <si>
    <t>Cool Hand Luke</t>
  </si>
  <si>
    <t>Nice Sister-In-Law</t>
  </si>
  <si>
    <t>Wild Wild West</t>
  </si>
  <si>
    <t>Darkest Hour</t>
  </si>
  <si>
    <t>Phalguna Chaitra</t>
  </si>
  <si>
    <t xml:space="preserve"> Oriya</t>
  </si>
  <si>
    <t>Soy leyenda</t>
  </si>
  <si>
    <t>Robbing Mussolini</t>
  </si>
  <si>
    <t>The Man with the Iron Heart</t>
  </si>
  <si>
    <t>Rurouni Kenshin Part II: Kyoto Inferno</t>
  </si>
  <si>
    <t>The Marine 5: Battleground</t>
  </si>
  <si>
    <t>Exposed</t>
  </si>
  <si>
    <t>Girls Trip</t>
  </si>
  <si>
    <t>Gran Torino</t>
  </si>
  <si>
    <t>Firestarter</t>
  </si>
  <si>
    <t>The Thirteenth Floor</t>
  </si>
  <si>
    <t>Behind Enemy Lines</t>
  </si>
  <si>
    <t>I, Frankenstein</t>
  </si>
  <si>
    <t>Shaun the Sheep: The Flight Before Christmas</t>
  </si>
  <si>
    <t>The Rover</t>
  </si>
  <si>
    <t>Sex Game 6969</t>
  </si>
  <si>
    <t>Scooby-Doo! Camp Scare</t>
  </si>
  <si>
    <t>Jaws 2</t>
  </si>
  <si>
    <t>Gurren Lagann the Movie: The Lights in the Sky Are Stars</t>
  </si>
  <si>
    <t>TMNT</t>
  </si>
  <si>
    <t>Die Another Day</t>
  </si>
  <si>
    <t>Return to Never Land</t>
  </si>
  <si>
    <t>Go! Go! Cory Carson: Chrissy Takes the Wheel</t>
  </si>
  <si>
    <t>Snow White: A Tale of Terror</t>
  </si>
  <si>
    <t>The Farm</t>
  </si>
  <si>
    <t>Away</t>
  </si>
  <si>
    <t>Jonah and the Pink Whale</t>
  </si>
  <si>
    <t>BO</t>
  </si>
  <si>
    <t>Superman II</t>
  </si>
  <si>
    <t>Brahms: The Boy II</t>
  </si>
  <si>
    <t>Deus</t>
  </si>
  <si>
    <t>Koati</t>
  </si>
  <si>
    <t>The Perfect Dinner</t>
  </si>
  <si>
    <t>Christine</t>
  </si>
  <si>
    <t>Valkyrie</t>
  </si>
  <si>
    <t>JÃ©sus, de Nazareth Ã  JÃ©rusalem</t>
  </si>
  <si>
    <t>Bad Trip</t>
  </si>
  <si>
    <t>No Half Measures: Creating the Final Season of Breaking Bad</t>
  </si>
  <si>
    <t>I Still Know What You Did Last Summer</t>
  </si>
  <si>
    <t>Harakiri</t>
  </si>
  <si>
    <t>Fragtime</t>
  </si>
  <si>
    <t>Scooby-Doo! The Mystery Begins</t>
  </si>
  <si>
    <t>Friday the 13th: A New Beginning</t>
  </si>
  <si>
    <t>Intersect</t>
  </si>
  <si>
    <t>Addams Family Reunion</t>
  </si>
  <si>
    <t>Witchcraft vs. Curse</t>
  </si>
  <si>
    <t>The Lake</t>
  </si>
  <si>
    <t>The Mystery of Lop Nur</t>
  </si>
  <si>
    <t>Kahit Maputi na ang Buhok Ko</t>
  </si>
  <si>
    <t>Fathers and Daughters</t>
  </si>
  <si>
    <t>Paranormal Activity: The Ghost Dimension</t>
  </si>
  <si>
    <t>Calcutta '99</t>
  </si>
  <si>
    <t xml:space="preserve"> Bengali</t>
  </si>
  <si>
    <t>Notorious</t>
  </si>
  <si>
    <t>Scent of a Woman</t>
  </si>
  <si>
    <t>Recalled</t>
  </si>
  <si>
    <t>Lethal Weapon 4</t>
  </si>
  <si>
    <t>ARES 14</t>
  </si>
  <si>
    <t>Gremlins 2: The New Batch</t>
  </si>
  <si>
    <t>The Escort</t>
  </si>
  <si>
    <t>Homejack Triangle</t>
  </si>
  <si>
    <t>Independence Daysaster</t>
  </si>
  <si>
    <t>Sailor Moon S the Movie: Hearts in Ice</t>
  </si>
  <si>
    <t>Debt Collectors</t>
  </si>
  <si>
    <t>On the Fringe</t>
  </si>
  <si>
    <t>Fire Island</t>
  </si>
  <si>
    <t>One Piece: Giant Mecha Soldier of Karakuri Castle</t>
  </si>
  <si>
    <t>Fatal Attraction</t>
  </si>
  <si>
    <t>The One</t>
  </si>
  <si>
    <t>Mr. Nice Guy</t>
  </si>
  <si>
    <t>Russia's Wild Tiger</t>
  </si>
  <si>
    <t>We Are Your Friends</t>
  </si>
  <si>
    <t>Resurrection</t>
  </si>
  <si>
    <t>The Karate Kid Part III</t>
  </si>
  <si>
    <t>The Rental</t>
  </si>
  <si>
    <t>Cyrano</t>
  </si>
  <si>
    <t>Police Academy 3: Back in Training</t>
  </si>
  <si>
    <t>Lusty Discipline in Uniform</t>
  </si>
  <si>
    <t>Beverly Hills Cop II</t>
  </si>
  <si>
    <t>Arthur and the Revenge of Maltazard</t>
  </si>
  <si>
    <t>Beowulf</t>
  </si>
  <si>
    <t>The Loft</t>
  </si>
  <si>
    <t>High School Girl Story Indecent Fruit</t>
  </si>
  <si>
    <t>Monster-in-Law</t>
  </si>
  <si>
    <t>The Eight Hundred</t>
  </si>
  <si>
    <t>Isle of Dogs</t>
  </si>
  <si>
    <t>The Yin-Yang Master: Dream of Eternity</t>
  </si>
  <si>
    <t>Justice League: Crisis on Two Earths</t>
  </si>
  <si>
    <t>Thelma &amp; Louise</t>
  </si>
  <si>
    <t>Lake Placid</t>
  </si>
  <si>
    <t>The Haunting in Connecticut 2: Ghosts of Georgia</t>
  </si>
  <si>
    <t>Antichrist</t>
  </si>
  <si>
    <t>Johnny</t>
  </si>
  <si>
    <t>Frequency</t>
  </si>
  <si>
    <t>Batman vs Teenage Mutant Ninja Turtles</t>
  </si>
  <si>
    <t>Justice League: The New Frontier</t>
  </si>
  <si>
    <t>Mission: Impossible - Dead Reckoning Part One</t>
  </si>
  <si>
    <t>Wild Tales</t>
  </si>
  <si>
    <t>How to Lose a Guy in 10 Days</t>
  </si>
  <si>
    <t>Phobias</t>
  </si>
  <si>
    <t>Big Momma's House</t>
  </si>
  <si>
    <t>The Cobbler</t>
  </si>
  <si>
    <t>Accepted</t>
  </si>
  <si>
    <t>Planet 51</t>
  </si>
  <si>
    <t>Shark Night 3D</t>
  </si>
  <si>
    <t>Zebra Lounge</t>
  </si>
  <si>
    <t>Gangs of New York</t>
  </si>
  <si>
    <t>Demetrius and the Gladiators</t>
  </si>
  <si>
    <t>Louis Tomlinson: All of Those Voices</t>
  </si>
  <si>
    <t>Starsky &amp; Hutch</t>
  </si>
  <si>
    <t>Fighting Spirit: Champion Road</t>
  </si>
  <si>
    <t>Love You Long Time</t>
  </si>
  <si>
    <t>Dreamcatcher</t>
  </si>
  <si>
    <t>Hustlers</t>
  </si>
  <si>
    <t>Doraemon: Nobita and the New Steel Troops: Winged Angels</t>
  </si>
  <si>
    <t>Raging Bull</t>
  </si>
  <si>
    <t>Star Trek IV: The Voyage Home</t>
  </si>
  <si>
    <t>An Affair: My Wife's Friend 2</t>
  </si>
  <si>
    <t>Benedetta</t>
  </si>
  <si>
    <t>The X Files</t>
  </si>
  <si>
    <t>Improper Conduct</t>
  </si>
  <si>
    <t>The Day</t>
  </si>
  <si>
    <t>Dredd</t>
  </si>
  <si>
    <t>Love, Strange Love</t>
  </si>
  <si>
    <t>The Little Mermaid Live!</t>
  </si>
  <si>
    <t>Rogue Agent</t>
  </si>
  <si>
    <t>The Swan Princess</t>
  </si>
  <si>
    <t>Ride Along 2</t>
  </si>
  <si>
    <t>Ninja</t>
  </si>
  <si>
    <t>Mannequin</t>
  </si>
  <si>
    <t>Halloween II</t>
  </si>
  <si>
    <t>Eastern Promises</t>
  </si>
  <si>
    <t>The Last of the Mohicans</t>
  </si>
  <si>
    <t>Lost &amp; Found</t>
  </si>
  <si>
    <t>Steins;Gate: The Movie - Load Region of DÃ©jÃ  Vu</t>
  </si>
  <si>
    <t>Inazuma Eleven: The Movie</t>
  </si>
  <si>
    <t>The Dark and the Wicked</t>
  </si>
  <si>
    <t>The Night Eats the World</t>
  </si>
  <si>
    <t>The Secret in Their Eyes</t>
  </si>
  <si>
    <t>Superman/Batman: Public Enemies</t>
  </si>
  <si>
    <t>The Secret of the Magic Gourd</t>
  </si>
  <si>
    <t>Eragon</t>
  </si>
  <si>
    <t>Here Today</t>
  </si>
  <si>
    <t>Monster High: Fright On!</t>
  </si>
  <si>
    <t>The Ages of Lulu</t>
  </si>
  <si>
    <t>Van Wilder: Freshman Year</t>
  </si>
  <si>
    <t>Licorice Pizza</t>
  </si>
  <si>
    <t>Seven Pounds</t>
  </si>
  <si>
    <t>Vanilla Sky</t>
  </si>
  <si>
    <t>Burn Out</t>
  </si>
  <si>
    <t>Be My Master</t>
  </si>
  <si>
    <t>The American</t>
  </si>
  <si>
    <t>L.E.T.H.A.L. Ladies: Return to Savage Beach</t>
  </si>
  <si>
    <t>Wonder Woman: Bloodlines</t>
  </si>
  <si>
    <t>Tremors 5: Bloodlines</t>
  </si>
  <si>
    <t>Superman/Batman: Apocalypse</t>
  </si>
  <si>
    <t>Papillon</t>
  </si>
  <si>
    <t>Musume Bugyo On-na Ro Hisho</t>
  </si>
  <si>
    <t>Till We Meet Again</t>
  </si>
  <si>
    <t>Bright</t>
  </si>
  <si>
    <t>Boss Level</t>
  </si>
  <si>
    <t>Dark City</t>
  </si>
  <si>
    <t>The System</t>
  </si>
  <si>
    <t>PokÃ©mon the Movie: Diancie and the Cocoon of Destruction</t>
  </si>
  <si>
    <t>Tin &amp; Tina</t>
  </si>
  <si>
    <t>Bleach the Movie: Memories of Nobody</t>
  </si>
  <si>
    <t>Melancholie der Engel</t>
  </si>
  <si>
    <t>Horns</t>
  </si>
  <si>
    <t>Shame</t>
  </si>
  <si>
    <t>Yevan</t>
  </si>
  <si>
    <t>Doraemon: Nobita and the Galaxy Super-express</t>
  </si>
  <si>
    <t>Enemy</t>
  </si>
  <si>
    <t>Waiting...</t>
  </si>
  <si>
    <t>Master and Man</t>
  </si>
  <si>
    <t>Cha Cha Real Smooth</t>
  </si>
  <si>
    <t>Mary Queen of Scots</t>
  </si>
  <si>
    <t>The Crazies</t>
  </si>
  <si>
    <t>Captain Phillips</t>
  </si>
  <si>
    <t>Des hommes, la nuit</t>
  </si>
  <si>
    <t>LasVegas</t>
  </si>
  <si>
    <t>We Are the Nobles</t>
  </si>
  <si>
    <t>Nineteen: Shh! No Imagining!</t>
  </si>
  <si>
    <t>13 Sins</t>
  </si>
  <si>
    <t>Woochi: The Demon Slayer</t>
  </si>
  <si>
    <t>Scooby-Doo! and the Cyber Chase</t>
  </si>
  <si>
    <t>Aquamarine</t>
  </si>
  <si>
    <t>What Women Want</t>
  </si>
  <si>
    <t>Triangle</t>
  </si>
  <si>
    <t>Kin</t>
  </si>
  <si>
    <t>Jack and the Cuckoo-Clock Heart</t>
  </si>
  <si>
    <t>Happy Death Day 2U</t>
  </si>
  <si>
    <t>Green Lantern: First Flight</t>
  </si>
  <si>
    <t>Boarding House: Hungry Wolves</t>
  </si>
  <si>
    <t>The Villainess</t>
  </si>
  <si>
    <t>Smoking Causes Coughing</t>
  </si>
  <si>
    <t>The Assignment</t>
  </si>
  <si>
    <t>Paranormal Activity 4</t>
  </si>
  <si>
    <t>Jurassic World Camp Cretaceous: Hidden Adventure</t>
  </si>
  <si>
    <t>The Sound of Music</t>
  </si>
  <si>
    <t>Cowboy Bebop: The Movie</t>
  </si>
  <si>
    <t>A Forbidden God</t>
  </si>
  <si>
    <t>Definitely, Maybe</t>
  </si>
  <si>
    <t>Dante's Inferno: An Animated Epic</t>
  </si>
  <si>
    <t>Speed Racer</t>
  </si>
  <si>
    <t>Intrusion</t>
  </si>
  <si>
    <t>The Edge</t>
  </si>
  <si>
    <t>Rio Bravo</t>
  </si>
  <si>
    <t>Berserk: The Golden Age Arc II - The Battle for Doldrey</t>
  </si>
  <si>
    <t>Singin' in the Rain</t>
  </si>
  <si>
    <t>Guinea Pig 2: Flower of Flesh and Blood</t>
  </si>
  <si>
    <t>The Deer Hunter</t>
  </si>
  <si>
    <t>Flower &amp; Snake 3</t>
  </si>
  <si>
    <t>Mandy</t>
  </si>
  <si>
    <t>Have a Little Faith</t>
  </si>
  <si>
    <t>Some Like It Rare</t>
  </si>
  <si>
    <t>Billy Madison</t>
  </si>
  <si>
    <t>Anacondas: Trail of Blood</t>
  </si>
  <si>
    <t>S.W.A.T.: Under Siege</t>
  </si>
  <si>
    <t>Chestnut: Hero of Central Park</t>
  </si>
  <si>
    <t>Malcolm X</t>
  </si>
  <si>
    <t>I Don't Like Younger Men 5</t>
  </si>
  <si>
    <t>On Her Majesty's Secret Service</t>
  </si>
  <si>
    <t>Grave Encounters 2</t>
  </si>
  <si>
    <t>Guns Akimbo</t>
  </si>
  <si>
    <t>Species III</t>
  </si>
  <si>
    <t>Billy Elliot</t>
  </si>
  <si>
    <t>Hellhole: Inmate 611</t>
  </si>
  <si>
    <t>13 Minutes</t>
  </si>
  <si>
    <t>In Bruges</t>
  </si>
  <si>
    <t>Reno 911!: It's a Wonderful Heist</t>
  </si>
  <si>
    <t>Dhamaka</t>
  </si>
  <si>
    <t>Ahimsa</t>
  </si>
  <si>
    <t>The Wonderful Winter of Mickey Mouse</t>
  </si>
  <si>
    <t>Christopher Robin</t>
  </si>
  <si>
    <t>Saturday Night Fever</t>
  </si>
  <si>
    <t>Crazy Desire</t>
  </si>
  <si>
    <t>Chemical Hearts</t>
  </si>
  <si>
    <t>Starship Troopers: Invasion</t>
  </si>
  <si>
    <t>Stepmom</t>
  </si>
  <si>
    <t>It Takes Two</t>
  </si>
  <si>
    <t>Inheritance</t>
  </si>
  <si>
    <t>New Nightmare</t>
  </si>
  <si>
    <t>Possession</t>
  </si>
  <si>
    <t>If I Stay</t>
  </si>
  <si>
    <t>Blue Valentine</t>
  </si>
  <si>
    <t>The Blackout</t>
  </si>
  <si>
    <t>Crank</t>
  </si>
  <si>
    <t>Iâ€™m Up, Iâ€™m Up</t>
  </si>
  <si>
    <t>They Live</t>
  </si>
  <si>
    <t>The Dead Zone</t>
  </si>
  <si>
    <t>The Maltese Falcon</t>
  </si>
  <si>
    <t>The Virgin Suicides</t>
  </si>
  <si>
    <t>Don't Kill It</t>
  </si>
  <si>
    <t>Aloha Scooby-Doo!</t>
  </si>
  <si>
    <t>Battle Angel</t>
  </si>
  <si>
    <t>Earwig and the Witch</t>
  </si>
  <si>
    <t>A Prayer Before Dawn</t>
  </si>
  <si>
    <t>Fall in Love at First Kiss</t>
  </si>
  <si>
    <t>Super Bodyguard</t>
  </si>
  <si>
    <t>Barbarella</t>
  </si>
  <si>
    <t>Hell or High Water</t>
  </si>
  <si>
    <t>Loving Adults</t>
  </si>
  <si>
    <t>Vertical Limit</t>
  </si>
  <si>
    <t>The Poughkeepsie Tapes</t>
  </si>
  <si>
    <t>Notre-Dame on Fire</t>
  </si>
  <si>
    <t>Naked</t>
  </si>
  <si>
    <t>X-Men: The Mutant Watch</t>
  </si>
  <si>
    <t>Cardcaptor Sakura: The Sealed Card</t>
  </si>
  <si>
    <t>Yes, God, Yes</t>
  </si>
  <si>
    <t>Air Force One</t>
  </si>
  <si>
    <t>Kill Command</t>
  </si>
  <si>
    <t>In My Father's Garden</t>
  </si>
  <si>
    <t>Yung Libro sa Napanood Ko</t>
  </si>
  <si>
    <t>Before I Fall</t>
  </si>
  <si>
    <t>About Us But Not About Us</t>
  </si>
  <si>
    <t>Honto ni Atta! Noroi no Video 101</t>
  </si>
  <si>
    <t>King David</t>
  </si>
  <si>
    <t>World's Greatest Dad</t>
  </si>
  <si>
    <t>Dead Like Me: Life After Death</t>
  </si>
  <si>
    <t>Winter's Tale</t>
  </si>
  <si>
    <t>An Affair: My Friend's Mom</t>
  </si>
  <si>
    <t>The Boxtrolls</t>
  </si>
  <si>
    <t>Match Point</t>
  </si>
  <si>
    <t>Born a Champion</t>
  </si>
  <si>
    <t>Sherlock: The Abominable Bride</t>
  </si>
  <si>
    <t>Book of Shadows: Blair Witch 2</t>
  </si>
  <si>
    <t>Knocked Up</t>
  </si>
  <si>
    <t>Steamboy</t>
  </si>
  <si>
    <t>Nowhere to Run</t>
  </si>
  <si>
    <t>David and the Elves</t>
  </si>
  <si>
    <t>Funny Games</t>
  </si>
  <si>
    <t>The Collector</t>
  </si>
  <si>
    <t>RoboCop 2</t>
  </si>
  <si>
    <t>Spenser Confidential</t>
  </si>
  <si>
    <t>See How They Run</t>
  </si>
  <si>
    <t>The Return of the Texas Chainsaw Massacre</t>
  </si>
  <si>
    <t>The House with a Clock in Its Walls</t>
  </si>
  <si>
    <t>Fist of Legend</t>
  </si>
  <si>
    <t>Tangled: Before Ever After</t>
  </si>
  <si>
    <t>The Extraordinary Adventures of AdÃ¨le Blanc-Sec</t>
  </si>
  <si>
    <t>The Drop</t>
  </si>
  <si>
    <t>In This Corner of the World</t>
  </si>
  <si>
    <t>Lord of the Flies</t>
  </si>
  <si>
    <t>Blood Father</t>
  </si>
  <si>
    <t>Rosario Tijeras</t>
  </si>
  <si>
    <t>The Great Mouse Detective</t>
  </si>
  <si>
    <t>Honey, I Shrunk the Kids</t>
  </si>
  <si>
    <t>Shanghai Noon</t>
  </si>
  <si>
    <t>Upon the Magic Roads</t>
  </si>
  <si>
    <t>Yu-Gi-Oh!: Bonds Beyond Time</t>
  </si>
  <si>
    <t>T-34</t>
  </si>
  <si>
    <t>Run All Night</t>
  </si>
  <si>
    <t>The Princess Bride</t>
  </si>
  <si>
    <t>The Eye</t>
  </si>
  <si>
    <t>Artists Under the Big Top: Perplexed</t>
  </si>
  <si>
    <t>Big Fish &amp; Begonia</t>
  </si>
  <si>
    <t>A Cinderella Story: Once Upon a Song</t>
  </si>
  <si>
    <t>Leprechaun: Origins</t>
  </si>
  <si>
    <t>Shaft</t>
  </si>
  <si>
    <t>Wild Indian</t>
  </si>
  <si>
    <t>Kidnap</t>
  </si>
  <si>
    <t>Wicked Little Things</t>
  </si>
  <si>
    <t>West Side Story</t>
  </si>
  <si>
    <t>The Forbidden Kingdom</t>
  </si>
  <si>
    <t>Jarhead: Law of Return</t>
  </si>
  <si>
    <t>Superman IV: The Quest for Peace</t>
  </si>
  <si>
    <t>Small Soldiers</t>
  </si>
  <si>
    <t>Jackass Presents: Bad Grandpa</t>
  </si>
  <si>
    <t>Curve</t>
  </si>
  <si>
    <t>Run Hide Fight</t>
  </si>
  <si>
    <t>The Girl in the Spider's Web</t>
  </si>
  <si>
    <t>My Friend's Mom</t>
  </si>
  <si>
    <t>Leila's Brothers</t>
  </si>
  <si>
    <t xml:space="preserve"> Persian</t>
  </si>
  <si>
    <t>Girl, Interrupted</t>
  </si>
  <si>
    <t>Monte Carlo</t>
  </si>
  <si>
    <t>The Girl with the Dragon Tattoo</t>
  </si>
  <si>
    <t>Room</t>
  </si>
  <si>
    <t>Prospect</t>
  </si>
  <si>
    <t>Ghosts of Girlfriends Past</t>
  </si>
  <si>
    <t>Days of Fire, Love and Anarchy</t>
  </si>
  <si>
    <t>The Willoughbys</t>
  </si>
  <si>
    <t>The Fog</t>
  </si>
  <si>
    <t>Criminal</t>
  </si>
  <si>
    <t>Silenced</t>
  </si>
  <si>
    <t>Margin Call</t>
  </si>
  <si>
    <t>Spell</t>
  </si>
  <si>
    <t>Mr. Bean's Holiday</t>
  </si>
  <si>
    <t>The Last Stand</t>
  </si>
  <si>
    <t>Pineapple Express</t>
  </si>
  <si>
    <t>Kickboxer</t>
  </si>
  <si>
    <t>Overdrive</t>
  </si>
  <si>
    <t>To Her</t>
  </si>
  <si>
    <t>The Butterfly Effect 3: Revelations</t>
  </si>
  <si>
    <t>Amen.</t>
  </si>
  <si>
    <t>The Frighteners</t>
  </si>
  <si>
    <t>Gerald's Game</t>
  </si>
  <si>
    <t>Eight Below</t>
  </si>
  <si>
    <t>Bank Robbers: The Last Great Heist</t>
  </si>
  <si>
    <t>Directing Annabelle: Creation</t>
  </si>
  <si>
    <t>Emmanuelle: The Joys of a Woman</t>
  </si>
  <si>
    <t>Spanglish</t>
  </si>
  <si>
    <t>Muppets Haunted Mansion</t>
  </si>
  <si>
    <t>Russian Mom</t>
  </si>
  <si>
    <t>Captive State</t>
  </si>
  <si>
    <t>Assault on Wall Street</t>
  </si>
  <si>
    <t>Sister Act</t>
  </si>
  <si>
    <t>Mayaa</t>
  </si>
  <si>
    <t>The Haunting</t>
  </si>
  <si>
    <t>Braindead</t>
  </si>
  <si>
    <t>Teenage Mutant Ninja Turtles II: The Secret of the Ooze</t>
  </si>
  <si>
    <t>Twist</t>
  </si>
  <si>
    <t>Bellefond</t>
  </si>
  <si>
    <t>The DUFF</t>
  </si>
  <si>
    <t>G.I. Jane</t>
  </si>
  <si>
    <t>Racing Stripes</t>
  </si>
  <si>
    <t>The Great Escape</t>
  </si>
  <si>
    <t>Scandalous Sex</t>
  </si>
  <si>
    <t>Psycho Goreman</t>
  </si>
  <si>
    <t>Tales from the Crypt: Demon Knight</t>
  </si>
  <si>
    <t>Tulliana</t>
  </si>
  <si>
    <t>Skin Trade</t>
  </si>
  <si>
    <t>In the Heart of the Sea</t>
  </si>
  <si>
    <t>Killer Bean Forever</t>
  </si>
  <si>
    <t>Carlito's Way</t>
  </si>
  <si>
    <t>Halo: Landfall</t>
  </si>
  <si>
    <t>Johnny English</t>
  </si>
  <si>
    <t>Missing Link</t>
  </si>
  <si>
    <t>Mary and The Witch's Flower</t>
  </si>
  <si>
    <t>The Invasion</t>
  </si>
  <si>
    <t>Robinson Crusoe</t>
  </si>
  <si>
    <t>The Condemned</t>
  </si>
  <si>
    <t>Hidalgo</t>
  </si>
  <si>
    <t>Dangerous Minds</t>
  </si>
  <si>
    <t>My Little Pony: Equestria Girls - Rainbow Rocks</t>
  </si>
  <si>
    <t>Tamako Love Story</t>
  </si>
  <si>
    <t>Zombeavers</t>
  </si>
  <si>
    <t>Enemy of the State</t>
  </si>
  <si>
    <t>Spotlight</t>
  </si>
  <si>
    <t>Midnight in Paris</t>
  </si>
  <si>
    <t>Close to the Horizon</t>
  </si>
  <si>
    <t>Red Eye</t>
  </si>
  <si>
    <t>Final Fantasy VII: Advent Children</t>
  </si>
  <si>
    <t>The Other Woman</t>
  </si>
  <si>
    <t>Outlander</t>
  </si>
  <si>
    <t>Satanic Pandemonium</t>
  </si>
  <si>
    <t>Armour of God</t>
  </si>
  <si>
    <t>Philadelphia</t>
  </si>
  <si>
    <t>The Finest Hours</t>
  </si>
  <si>
    <t>Green Street Hooligans</t>
  </si>
  <si>
    <t>A Good Lawyer's Wife</t>
  </si>
  <si>
    <t>Krampus</t>
  </si>
  <si>
    <t>Diary of a Sex Addict</t>
  </si>
  <si>
    <t>Grenfell</t>
  </si>
  <si>
    <t>The Untold Story 2</t>
  </si>
  <si>
    <t>9 Songs</t>
  </si>
  <si>
    <t>Dennis the Menace</t>
  </si>
  <si>
    <t>Gantz: Perfect Answer</t>
  </si>
  <si>
    <t>Citizen Kane</t>
  </si>
  <si>
    <t>The Black Cauldron</t>
  </si>
  <si>
    <t>War Horse</t>
  </si>
  <si>
    <t>Bilby</t>
  </si>
  <si>
    <t>The Forbidden Legend: Sex &amp; Chopsticks</t>
  </si>
  <si>
    <t>New Initial D the Movie - Legend 2: Racer</t>
  </si>
  <si>
    <t>Identity Thief</t>
  </si>
  <si>
    <t>A Turtle's Tale: Sammy's Adventures</t>
  </si>
  <si>
    <t>Downfall: The Case Against Boeing</t>
  </si>
  <si>
    <t>Kandahar</t>
  </si>
  <si>
    <t>Dos mÃ¡s dos</t>
  </si>
  <si>
    <t>One Piece: Strong World</t>
  </si>
  <si>
    <t>Mitat</t>
  </si>
  <si>
    <t>Bros</t>
  </si>
  <si>
    <t>PokÃ©mon the Movie: Kyurem vs. the Sword of Justice</t>
  </si>
  <si>
    <t>Leaving Las Vegas</t>
  </si>
  <si>
    <t>My Friend's Wife</t>
  </si>
  <si>
    <t>7 Guardians of the Tomb</t>
  </si>
  <si>
    <t>Mi suegra me odia</t>
  </si>
  <si>
    <t>Twitches Too</t>
  </si>
  <si>
    <t>Sadako</t>
  </si>
  <si>
    <t>The Woman in Black 2: Angel of Death</t>
  </si>
  <si>
    <t>The Moment You Fall in Love</t>
  </si>
  <si>
    <t>When the Bough Breaks</t>
  </si>
  <si>
    <t>Belzebuth</t>
  </si>
  <si>
    <t>[REC]Â³ Genesis</t>
  </si>
  <si>
    <t>The Brothers Grimm</t>
  </si>
  <si>
    <t>The Girl on the Train</t>
  </si>
  <si>
    <t>Another Earth</t>
  </si>
  <si>
    <t>Before Sunrise</t>
  </si>
  <si>
    <t>Disobedient</t>
  </si>
  <si>
    <t>Undryable Younger Cousin</t>
  </si>
  <si>
    <t>Ghost in the Shell 2: Innocence</t>
  </si>
  <si>
    <t>Thawing Out</t>
  </si>
  <si>
    <t>Reign of the Supermen</t>
  </si>
  <si>
    <t>Spaceballs</t>
  </si>
  <si>
    <t>Primal: Tales of Savagery</t>
  </si>
  <si>
    <t>Scooby-Doo! WrestleMania Mystery</t>
  </si>
  <si>
    <t>Stargate: Continuum</t>
  </si>
  <si>
    <t>Road Trip</t>
  </si>
  <si>
    <t>In the Earth</t>
  </si>
  <si>
    <t>Heist</t>
  </si>
  <si>
    <t>Love and Leashes</t>
  </si>
  <si>
    <t>The Uninvited</t>
  </si>
  <si>
    <t>Annapolis</t>
  </si>
  <si>
    <t>Elektra</t>
  </si>
  <si>
    <t>Scorpio Nights 3</t>
  </si>
  <si>
    <t>Hero</t>
  </si>
  <si>
    <t>Playing with Fire</t>
  </si>
  <si>
    <t>The Longest Ride</t>
  </si>
  <si>
    <t>Under Siege</t>
  </si>
  <si>
    <t>Letters to Juliet</t>
  </si>
  <si>
    <t>Monster's Ball</t>
  </si>
  <si>
    <t>Hellraiser III: Hell on Earth</t>
  </si>
  <si>
    <t>Three Billboards Outside Ebbing, Missouri</t>
  </si>
  <si>
    <t>Ocean Waves</t>
  </si>
  <si>
    <t>Judge Dredd</t>
  </si>
  <si>
    <t>The Spiritual Love</t>
  </si>
  <si>
    <t>Sexual Predator</t>
  </si>
  <si>
    <t>The Wolf's Call</t>
  </si>
  <si>
    <t>Unstoppable</t>
  </si>
  <si>
    <t>The Hidden Face</t>
  </si>
  <si>
    <t>Codename: Kids Next Door - Operation Z.E.R.O.</t>
  </si>
  <si>
    <t>Beethoven's 2nd</t>
  </si>
  <si>
    <t>Walk the Line</t>
  </si>
  <si>
    <t>An Egg-celent movie</t>
  </si>
  <si>
    <t>My Friend's Nice Mother 2</t>
  </si>
  <si>
    <t>Pretty Young Sister 4</t>
  </si>
  <si>
    <t>30 Days of Night: Dark Days</t>
  </si>
  <si>
    <t>Meet the Fockers</t>
  </si>
  <si>
    <t>Self/less</t>
  </si>
  <si>
    <t>Sleep Tight</t>
  </si>
  <si>
    <t>Hellbound: Hellraiser II</t>
  </si>
  <si>
    <t>Top Gun Maverick : Le phÃ©nomÃ¨ne</t>
  </si>
  <si>
    <t>Johnny English Strikes Again</t>
  </si>
  <si>
    <t>Haywire</t>
  </si>
  <si>
    <t>Lassie Come Home</t>
  </si>
  <si>
    <t>Here Comes the Groom</t>
  </si>
  <si>
    <t>Tri Ã‚m: NgÆ°á»i Giá»¯ Thá»i Gian</t>
  </si>
  <si>
    <t>Home Alone: The Holiday Heist</t>
  </si>
  <si>
    <t>The Card Counter</t>
  </si>
  <si>
    <t>Dracula: Dead and Loving It</t>
  </si>
  <si>
    <t>Black Island</t>
  </si>
  <si>
    <t>Okja</t>
  </si>
  <si>
    <t>Dead Snow</t>
  </si>
  <si>
    <t>Bean</t>
  </si>
  <si>
    <t>Alien Abduction</t>
  </si>
  <si>
    <t>HK: Hentai Kamen 2 - Abnormal Crisis</t>
  </si>
  <si>
    <t>A Score to Settle</t>
  </si>
  <si>
    <t>National Security</t>
  </si>
  <si>
    <t>Tune in for Love</t>
  </si>
  <si>
    <t>Insurance Queen : Her Business Secrets</t>
  </si>
  <si>
    <t>PokÃ©mon: Jirachi - Wish Maker</t>
  </si>
  <si>
    <t>Los verduleros</t>
  </si>
  <si>
    <t>Avengers Grimm: Time Wars</t>
  </si>
  <si>
    <t>Super Monsters: Once Upon a Rhyme</t>
  </si>
  <si>
    <t>Ghost in the Shell 2.0</t>
  </si>
  <si>
    <t>Taxi 4</t>
  </si>
  <si>
    <t>Sex and Death 101</t>
  </si>
  <si>
    <t>Signs</t>
  </si>
  <si>
    <t>13:14: The Challenge of Helping</t>
  </si>
  <si>
    <t>Kiss of the Dragon</t>
  </si>
  <si>
    <t>Don't Be Afraid of the Dark</t>
  </si>
  <si>
    <t>Balto</t>
  </si>
  <si>
    <t>Singularity</t>
  </si>
  <si>
    <t>Brotherhood of the Wolf</t>
  </si>
  <si>
    <t>Arthur Christmas</t>
  </si>
  <si>
    <t>Swordfish</t>
  </si>
  <si>
    <t>My Brother's Wife 2</t>
  </si>
  <si>
    <t>Halloween III: Season of the Witch</t>
  </si>
  <si>
    <t>Grimsby</t>
  </si>
  <si>
    <t>Collateral Beauty</t>
  </si>
  <si>
    <t>Love Actually</t>
  </si>
  <si>
    <t>The Good Son</t>
  </si>
  <si>
    <t>The Bad Batch</t>
  </si>
  <si>
    <t>Bad Teacher</t>
  </si>
  <si>
    <t>The Scorpion King 4: Quest for Power</t>
  </si>
  <si>
    <t>Z-O-M-B-I-E-S 2</t>
  </si>
  <si>
    <t>An American Werewolf in Paris</t>
  </si>
  <si>
    <t>Cold Skin</t>
  </si>
  <si>
    <t>Jimmy Neutron: Boy Genius</t>
  </si>
  <si>
    <t>Outing 3</t>
  </si>
  <si>
    <t>The Tigger Movie</t>
  </si>
  <si>
    <t>The Night House</t>
  </si>
  <si>
    <t>Animal Instincts</t>
  </si>
  <si>
    <t>Women's Prison Massacre</t>
  </si>
  <si>
    <t>A Goofy Movie</t>
  </si>
  <si>
    <t>Endangered Species</t>
  </si>
  <si>
    <t>Tom and Jerry: The Movie</t>
  </si>
  <si>
    <t>My Spy</t>
  </si>
  <si>
    <t>Don't Look Back</t>
  </si>
  <si>
    <t>In the Tall Grass</t>
  </si>
  <si>
    <t>Joy Ride</t>
  </si>
  <si>
    <t>Bullitt</t>
  </si>
  <si>
    <t>Batman vs. Robin</t>
  </si>
  <si>
    <t>Significant Other</t>
  </si>
  <si>
    <t>Robin-B-Hood</t>
  </si>
  <si>
    <t>The Witcher: Nightmare of the Wolf</t>
  </si>
  <si>
    <t>Easter Sunday</t>
  </si>
  <si>
    <t>Moulin Rouge!</t>
  </si>
  <si>
    <t>IrmÃ£o do Jorel - Especial Carnaval Bruttal</t>
  </si>
  <si>
    <t>Reminiscence</t>
  </si>
  <si>
    <t>Panic Room</t>
  </si>
  <si>
    <t>Hard Target 2</t>
  </si>
  <si>
    <t>Death Note</t>
  </si>
  <si>
    <t>Hot Tub Time Machine</t>
  </si>
  <si>
    <t>Brothers by Blood</t>
  </si>
  <si>
    <t>HÃ©roes de barrio</t>
  </si>
  <si>
    <t>Along Came a Spider</t>
  </si>
  <si>
    <t>Justice League: War</t>
  </si>
  <si>
    <t>Love, Chunibyo &amp; Other Delusions! Rikka Version</t>
  </si>
  <si>
    <t>Vicky and Her Mystery</t>
  </si>
  <si>
    <t>Police Academy: Mission to Moscow</t>
  </si>
  <si>
    <t>Batman: Bad Blood</t>
  </si>
  <si>
    <t>JLA Adventures: Trapped in Time</t>
  </si>
  <si>
    <t>The Bridges of Madison County</t>
  </si>
  <si>
    <t>Neon Genesis Evangelion: Death and Rebirth</t>
  </si>
  <si>
    <t>Kung Fu Yoga</t>
  </si>
  <si>
    <t>Mirrors 2</t>
  </si>
  <si>
    <t>Oppressive Torture</t>
  </si>
  <si>
    <t>The Sandlot</t>
  </si>
  <si>
    <t>Aquaman: Heroines of Atlantis</t>
  </si>
  <si>
    <t>La Femme Nikita</t>
  </si>
  <si>
    <t>Excuse Me</t>
  </si>
  <si>
    <t>You Get Me</t>
  </si>
  <si>
    <t>Ghosts of War</t>
  </si>
  <si>
    <t>Marrowbone</t>
  </si>
  <si>
    <t>The Lake House</t>
  </si>
  <si>
    <t>Good Mom's Friend 3</t>
  </si>
  <si>
    <t>Untold: The Race of the Century</t>
  </si>
  <si>
    <t>At the End of the Tunnel</t>
  </si>
  <si>
    <t>Cats &amp; Dogs: The Revenge of Kitty Galore</t>
  </si>
  <si>
    <t>Spread</t>
  </si>
  <si>
    <t>My Cousin Sister</t>
  </si>
  <si>
    <t>Sharpay's Fabulous Adventure</t>
  </si>
  <si>
    <t>A Chinese Torture Chamber Story</t>
  </si>
  <si>
    <t>Perry Mason: The Case of the Glass Coffin</t>
  </si>
  <si>
    <t>2gether: The Movie</t>
  </si>
  <si>
    <t>Rock on Fire</t>
  </si>
  <si>
    <t>Saludos Amigos</t>
  </si>
  <si>
    <t>The Grudge 3</t>
  </si>
  <si>
    <t>Replicas</t>
  </si>
  <si>
    <t>The Royal Tenenbaums</t>
  </si>
  <si>
    <t>Bridesmaids</t>
  </si>
  <si>
    <t>The Monster at the End of This Story</t>
  </si>
  <si>
    <t>A Bridge Too Far</t>
  </si>
  <si>
    <t>Metropolis</t>
  </si>
  <si>
    <t>My Sister's Idol Trainee Friends</t>
  </si>
  <si>
    <t>Che dottoressa ragazzi!</t>
  </si>
  <si>
    <t>Ice Age: A Mammoth Christmas</t>
  </si>
  <si>
    <t>Superman: Man of Tomorrow</t>
  </si>
  <si>
    <t>All Hail</t>
  </si>
  <si>
    <t>Asteroid City</t>
  </si>
  <si>
    <t>Apollo 13</t>
  </si>
  <si>
    <t>Dumb and Dumberer: When Harry Met Lloyd</t>
  </si>
  <si>
    <t>Robe of Gems</t>
  </si>
  <si>
    <t>SK</t>
  </si>
  <si>
    <t>ShikijÃ´ porno: Hageshiku ugoite</t>
  </si>
  <si>
    <t>Emperor</t>
  </si>
  <si>
    <t>Piranha II: The Spawning</t>
  </si>
  <si>
    <t>Office Space</t>
  </si>
  <si>
    <t>Before I Go to Sleep</t>
  </si>
  <si>
    <t>Police Story 3: Super Cop</t>
  </si>
  <si>
    <t>Exorcismo Documentado</t>
  </si>
  <si>
    <t>Doctor Dolittle</t>
  </si>
  <si>
    <t>Open Season 2</t>
  </si>
  <si>
    <t>Bordertown: The Mural Murders</t>
  </si>
  <si>
    <t>My Girl 2</t>
  </si>
  <si>
    <t>Exit Wounds</t>
  </si>
  <si>
    <t>Ray</t>
  </si>
  <si>
    <t>Battle Royale</t>
  </si>
  <si>
    <t>Sand Castle</t>
  </si>
  <si>
    <t>Christmas ...Again?!</t>
  </si>
  <si>
    <t>Ninja Scroll</t>
  </si>
  <si>
    <t>Fighting with My Family</t>
  </si>
  <si>
    <t>The Innocents</t>
  </si>
  <si>
    <t>The Adventures of Robin Hood</t>
  </si>
  <si>
    <t>Trouble</t>
  </si>
  <si>
    <t>Phantom of the Kill: Zero's Rebellion</t>
  </si>
  <si>
    <t>Tremors: Shrieker Island</t>
  </si>
  <si>
    <t>My Little Pony: Equestria Girls: Friendship Games</t>
  </si>
  <si>
    <t>I've Always Liked You</t>
  </si>
  <si>
    <t>Das Boot</t>
  </si>
  <si>
    <t>Boat Trip</t>
  </si>
  <si>
    <t>The Great Dictator</t>
  </si>
  <si>
    <t>Open Season 3</t>
  </si>
  <si>
    <t>Young Mother 3</t>
  </si>
  <si>
    <t>Escape the Undertaker</t>
  </si>
  <si>
    <t>Hostage</t>
  </si>
  <si>
    <t>Sex and Zen III</t>
  </si>
  <si>
    <t>Robin Hood: Men in Tights</t>
  </si>
  <si>
    <t>Red Dog</t>
  </si>
  <si>
    <t>Bad Genius</t>
  </si>
  <si>
    <t>Single Bells</t>
  </si>
  <si>
    <t>Beneath the Planet of the Apes</t>
  </si>
  <si>
    <t>Old Dogs</t>
  </si>
  <si>
    <t>Vampire Hunter D: Bloodlust</t>
  </si>
  <si>
    <t>Bitter Moon</t>
  </si>
  <si>
    <t>Dragged Across Concrete</t>
  </si>
  <si>
    <t>Child 44</t>
  </si>
  <si>
    <t>Eat Pray Love</t>
  </si>
  <si>
    <t>The Sum of All Fears</t>
  </si>
  <si>
    <t>The House Bunny</t>
  </si>
  <si>
    <t>Minnal Murali</t>
  </si>
  <si>
    <t>Mindhunters</t>
  </si>
  <si>
    <t>Kickboxer: Retaliation</t>
  </si>
  <si>
    <t>Who Am I?</t>
  </si>
  <si>
    <t>Bad Moms</t>
  </si>
  <si>
    <t>Goal! II: Living the Dream</t>
  </si>
  <si>
    <t>Hotel Mumbai</t>
  </si>
  <si>
    <t>The Lost Boys</t>
  </si>
  <si>
    <t>Mickey's Tale of Two Witches</t>
  </si>
  <si>
    <t>Questions for Memories</t>
  </si>
  <si>
    <t>UY</t>
  </si>
  <si>
    <t>Unravel: A Swiss Side Love Story</t>
  </si>
  <si>
    <t>The Tender Bar</t>
  </si>
  <si>
    <t>WarGames</t>
  </si>
  <si>
    <t>The Way of the Dragon</t>
  </si>
  <si>
    <t>Menace II Society</t>
  </si>
  <si>
    <t>A Cinderella Story: Christmas Wish</t>
  </si>
  <si>
    <t>Three Steps Over Heaven</t>
  </si>
  <si>
    <t>Lake Placid 3</t>
  </si>
  <si>
    <t>The Man from U.N.C.L.E.</t>
  </si>
  <si>
    <t>The Nut Job</t>
  </si>
  <si>
    <t>Police Academy 5: Assignment Miami Beach</t>
  </si>
  <si>
    <t>A Walk in the Clouds</t>
  </si>
  <si>
    <t>Giving Hope: The Ni'cola Mitchell Story</t>
  </si>
  <si>
    <t>Stutz</t>
  </si>
  <si>
    <t>The Hyena</t>
  </si>
  <si>
    <t>The Shallows</t>
  </si>
  <si>
    <t>From Up on Poppy Hill</t>
  </si>
  <si>
    <t>The Color Purple</t>
  </si>
  <si>
    <t>The Death of Superman</t>
  </si>
  <si>
    <t>August Rush</t>
  </si>
  <si>
    <t>Heavy Metal</t>
  </si>
  <si>
    <t>Sulle nuvole</t>
  </si>
  <si>
    <t>In the Name of Ben-Hur</t>
  </si>
  <si>
    <t>3 Days to Kill</t>
  </si>
  <si>
    <t>mid90s</t>
  </si>
  <si>
    <t>The Guest</t>
  </si>
  <si>
    <t>Kung Fu Panda: Secrets of the Scroll</t>
  </si>
  <si>
    <t>Sister Act 2: Back in the Habit</t>
  </si>
  <si>
    <t>Little Lies</t>
  </si>
  <si>
    <t>Mia and the White Lion</t>
  </si>
  <si>
    <t>Cosmoball</t>
  </si>
  <si>
    <t>Scooby-Doo! and the Monster of Mexico</t>
  </si>
  <si>
    <t>Burnt</t>
  </si>
  <si>
    <t>Abigail</t>
  </si>
  <si>
    <t>Angry Annie</t>
  </si>
  <si>
    <t>Heidi</t>
  </si>
  <si>
    <t>Stay Out of the Attic</t>
  </si>
  <si>
    <t>Hilda Crack 7</t>
  </si>
  <si>
    <t>Eraser</t>
  </si>
  <si>
    <t>Tron</t>
  </si>
  <si>
    <t>The Blessing Bracelet</t>
  </si>
  <si>
    <t>Hall Pass</t>
  </si>
  <si>
    <t>ariana grande: excuse me, i love you</t>
  </si>
  <si>
    <t>Forgetting Sarah Marshall</t>
  </si>
  <si>
    <t>The Wolf and the Lion</t>
  </si>
  <si>
    <t>Discarnate</t>
  </si>
  <si>
    <t>Surrogates</t>
  </si>
  <si>
    <t>High Tension</t>
  </si>
  <si>
    <t>North by Northwest</t>
  </si>
  <si>
    <t>Orca</t>
  </si>
  <si>
    <t>The Ice Road</t>
  </si>
  <si>
    <t>Halloween H20: 20 Years Later</t>
  </si>
  <si>
    <t>Monster High: Frights, Camera, Action!</t>
  </si>
  <si>
    <t>Erax</t>
  </si>
  <si>
    <t>The Best of Me</t>
  </si>
  <si>
    <t>I Am the Abyss</t>
  </si>
  <si>
    <t>Wedding Crashers</t>
  </si>
  <si>
    <t>Detective Conan: Magician of the Silver Sky</t>
  </si>
  <si>
    <t>Master and Commander: The Far Side of the World</t>
  </si>
  <si>
    <t>Savage Grace</t>
  </si>
  <si>
    <t>Transformers</t>
  </si>
  <si>
    <t>Flower and Snake 2: Sketch of Hell</t>
  </si>
  <si>
    <t>Unfriended</t>
  </si>
  <si>
    <t>The Searchers</t>
  </si>
  <si>
    <t>To Seduce an Enemy</t>
  </si>
  <si>
    <t>The Glass Castle</t>
  </si>
  <si>
    <t>The Science of Interstellar</t>
  </si>
  <si>
    <t>Maggie Simpson in The Force Awakens from Its Nap</t>
  </si>
  <si>
    <t>Cross the Line</t>
  </si>
  <si>
    <t>Showgirls</t>
  </si>
  <si>
    <t>Fate/stay night: Heaven's Feel II. Lost Butterfly</t>
  </si>
  <si>
    <t>Baby's Day Out</t>
  </si>
  <si>
    <t>The Iceman</t>
  </si>
  <si>
    <t>The Fast and the Furious: Tokyo Drift</t>
  </si>
  <si>
    <t>Don't Look Now... We're Being Shot At!</t>
  </si>
  <si>
    <t>Talladega Nights: The Ballad of Ricky Bobby</t>
  </si>
  <si>
    <t>Plum Blossom</t>
  </si>
  <si>
    <t>Takers</t>
  </si>
  <si>
    <t>The Tunnel to Summer, the Exit of Goodbyes</t>
  </si>
  <si>
    <t>Abraham Lincoln vs. Zombies</t>
  </si>
  <si>
    <t>Bring It On: Worldwide #Cheersmack</t>
  </si>
  <si>
    <t>Unfriended: Dark Web</t>
  </si>
  <si>
    <t>Dragon: The Bruce Lee Story</t>
  </si>
  <si>
    <t>Doraemon: Nobita's Dorabian Nights</t>
  </si>
  <si>
    <t>Fried Green Tomatoes</t>
  </si>
  <si>
    <t>On the Edge</t>
  </si>
  <si>
    <t>Idol Sex: LA Korean Women</t>
  </si>
  <si>
    <t>Fantastic Planet</t>
  </si>
  <si>
    <t>Sextuplets</t>
  </si>
  <si>
    <t>A Bad Moms Christmas</t>
  </si>
  <si>
    <t>Universal Soldier: Day of Reckoning</t>
  </si>
  <si>
    <t>Fear and Loathing in Las Vegas</t>
  </si>
  <si>
    <t>Miracle: Letters to the President</t>
  </si>
  <si>
    <t>Torn Hearts</t>
  </si>
  <si>
    <t>The Muppets</t>
  </si>
  <si>
    <t>Rendel</t>
  </si>
  <si>
    <t>Old School</t>
  </si>
  <si>
    <t>El test</t>
  </si>
  <si>
    <t>The Cursed: Dead Manâ€™s Prey</t>
  </si>
  <si>
    <t>Volcano</t>
  </si>
  <si>
    <t>Obsessed</t>
  </si>
  <si>
    <t>Day of the Dead: Bloodline</t>
  </si>
  <si>
    <t>Ip Man 4: The Finale</t>
  </si>
  <si>
    <t>Queen of the Damned</t>
  </si>
  <si>
    <t>Megamind: The Button of Doom</t>
  </si>
  <si>
    <t>The Boy Next Door</t>
  </si>
  <si>
    <t>American Gigolo</t>
  </si>
  <si>
    <t>Doraemon: Nobita and the Kingdom of Clouds</t>
  </si>
  <si>
    <t>Lost in Translation</t>
  </si>
  <si>
    <t>The Break-Up</t>
  </si>
  <si>
    <t>Kuroko's Basketball - Movie: Winter Cup - Shadow and Light</t>
  </si>
  <si>
    <t>House of 1000 Corpses</t>
  </si>
  <si>
    <t>Made in Abyss: Dawn of the Deep Soul</t>
  </si>
  <si>
    <t>Perfect Stranger</t>
  </si>
  <si>
    <t>Death Note Relight 2: L's Successors</t>
  </si>
  <si>
    <t>Assassination</t>
  </si>
  <si>
    <t>Little Nicky</t>
  </si>
  <si>
    <t>Street Kings</t>
  </si>
  <si>
    <t>Harry Potter: A History Of Magic</t>
  </si>
  <si>
    <t>Fast &amp; Furious</t>
  </si>
  <si>
    <t>La conjura de El Escorial</t>
  </si>
  <si>
    <t>Explorer: The Deepest Cave</t>
  </si>
  <si>
    <t>Smokey and the Bandit</t>
  </si>
  <si>
    <t>The War with Grandpa</t>
  </si>
  <si>
    <t>Die neuen Abenteuer des SanitÃ¤tsgefreiten Neumann</t>
  </si>
  <si>
    <t>Problem Child 2</t>
  </si>
  <si>
    <t>Chef</t>
  </si>
  <si>
    <t>47 Meters Down</t>
  </si>
  <si>
    <t>Bermuda Tentacles</t>
  </si>
  <si>
    <t>Godzilla: Planet of the Monsters</t>
  </si>
  <si>
    <t>Masquerade</t>
  </si>
  <si>
    <t>Mutual Relations</t>
  </si>
  <si>
    <t>Babel</t>
  </si>
  <si>
    <t>Puppylove</t>
  </si>
  <si>
    <t>Intruders</t>
  </si>
  <si>
    <t>The Unfamiliar</t>
  </si>
  <si>
    <t>Drunken Master</t>
  </si>
  <si>
    <t>Flashdance</t>
  </si>
  <si>
    <t>Natural Born Killers</t>
  </si>
  <si>
    <t>Project Power</t>
  </si>
  <si>
    <t>StarDog and TurboCat</t>
  </si>
  <si>
    <t>In the Shadow of the Moon</t>
  </si>
  <si>
    <t>Closer</t>
  </si>
  <si>
    <t>The Wall</t>
  </si>
  <si>
    <t>Traffic</t>
  </si>
  <si>
    <t>Swapping: Perfect Neighbor</t>
  </si>
  <si>
    <t>The Healer</t>
  </si>
  <si>
    <t>Memoirs of a Geisha</t>
  </si>
  <si>
    <t>Uptown Girls</t>
  </si>
  <si>
    <t>Thumbelina</t>
  </si>
  <si>
    <t>Mercenaries</t>
  </si>
  <si>
    <t>Heartbreak Ridge</t>
  </si>
  <si>
    <t>The Awakener</t>
  </si>
  <si>
    <t>The Last Flight of Noah's Ark</t>
  </si>
  <si>
    <t>Out for Justice</t>
  </si>
  <si>
    <t>Hitch Hike</t>
  </si>
  <si>
    <t>PokÃ©mon the Movie: Black - Victini and Reshiram</t>
  </si>
  <si>
    <t>Polar Bear</t>
  </si>
  <si>
    <t>Cranston Academy: Monster Zone</t>
  </si>
  <si>
    <t>The Perfect Storm</t>
  </si>
  <si>
    <t>Jin-Roh: The Wolf Brigade</t>
  </si>
  <si>
    <t>Isn't It Romantic</t>
  </si>
  <si>
    <t>Casualties of War</t>
  </si>
  <si>
    <t>In the Name of the King: A Dungeon Siege Tale</t>
  </si>
  <si>
    <t>Sahara</t>
  </si>
  <si>
    <t>Bleach the Movie: The DiamondDust Rebellion</t>
  </si>
  <si>
    <t>DC Spotlight: SHAZAM!</t>
  </si>
  <si>
    <t>Insensate</t>
  </si>
  <si>
    <t>Polycarp</t>
  </si>
  <si>
    <t>Starship Troopers 3: Marauder</t>
  </si>
  <si>
    <t>Daughters of Eve</t>
  </si>
  <si>
    <t>The Grudge 2</t>
  </si>
  <si>
    <t>Boys on the Rooftop</t>
  </si>
  <si>
    <t>Amadeus</t>
  </si>
  <si>
    <t>The Snitch Cartel</t>
  </si>
  <si>
    <t>Naked Poison</t>
  </si>
  <si>
    <t>When Harry Met Sally...</t>
  </si>
  <si>
    <t>The Big Boss</t>
  </si>
  <si>
    <t>Batman: Gotham by Gaslight</t>
  </si>
  <si>
    <t>How Much Do You Love Me?</t>
  </si>
  <si>
    <t>Boogie Nights</t>
  </si>
  <si>
    <t>Project A</t>
  </si>
  <si>
    <t>BantÃº Mama</t>
  </si>
  <si>
    <t>Hubie Halloween</t>
  </si>
  <si>
    <t>Charlotte's Web</t>
  </si>
  <si>
    <t>Inside Llewyn Davis</t>
  </si>
  <si>
    <t>Nine 1/2 Weeks</t>
  </si>
  <si>
    <t>A Frozen Flower</t>
  </si>
  <si>
    <t>The Third Man</t>
  </si>
  <si>
    <t>Erotic Nightmare</t>
  </si>
  <si>
    <t>Troll Hunter</t>
  </si>
  <si>
    <t xml:space="preserve"> BokmÃ¥l, Norwegian, Norwegian BokmÃ¥l</t>
  </si>
  <si>
    <t>Balto II: Wolf Quest</t>
  </si>
  <si>
    <t>The Land Before Time: The Great Valley Adventure</t>
  </si>
  <si>
    <t>Wheels on Meals</t>
  </si>
  <si>
    <t>Trick 'r Treat</t>
  </si>
  <si>
    <t>Dracula 2000</t>
  </si>
  <si>
    <t>Into the Blue 2: The Reef</t>
  </si>
  <si>
    <t>The Disappearance of Haruhi Suzumiya</t>
  </si>
  <si>
    <t>Gia</t>
  </si>
  <si>
    <t>Better Days</t>
  </si>
  <si>
    <t>Problem Child</t>
  </si>
  <si>
    <t>Chained - The Seduction of Two Women</t>
  </si>
  <si>
    <t>Believe Me: The Abduction of Lisa McVey</t>
  </si>
  <si>
    <t>Tenacious D in The Pick of Destiny</t>
  </si>
  <si>
    <t>V/H/S</t>
  </si>
  <si>
    <t>Pompeii</t>
  </si>
  <si>
    <t>The Green Knight</t>
  </si>
  <si>
    <t>Haunting of the Mary Celeste</t>
  </si>
  <si>
    <t>How to Build a Better Boy</t>
  </si>
  <si>
    <t>Outbreak</t>
  </si>
  <si>
    <t>Chronicles of the Ghostly Tribe</t>
  </si>
  <si>
    <t>Buzz Lightyear of Star Command: The Adventure Begins</t>
  </si>
  <si>
    <t>Cop Land</t>
  </si>
  <si>
    <t>Entrapment</t>
  </si>
  <si>
    <t>Yesterday</t>
  </si>
  <si>
    <t>Blue Velvet</t>
  </si>
  <si>
    <t>My Lovely Angel</t>
  </si>
  <si>
    <t>Ben 10 Alien Swarm</t>
  </si>
  <si>
    <t>Yojimbo</t>
  </si>
  <si>
    <t>Stalker</t>
  </si>
  <si>
    <t>Transformers: Dark of the Moon</t>
  </si>
  <si>
    <t>Koichiro Uno's Caressing the Peach</t>
  </si>
  <si>
    <t>The Death of the Incredible Hulk</t>
  </si>
  <si>
    <t>Zombie Strippers!</t>
  </si>
  <si>
    <t>Love in the Maldives</t>
  </si>
  <si>
    <t>Advanced Prostitute</t>
  </si>
  <si>
    <t>The Illusionist</t>
  </si>
  <si>
    <t>Barbie &amp; Her Sisters in a Puppy Chase</t>
  </si>
  <si>
    <t>I Care a Lot</t>
  </si>
  <si>
    <t>Till Death</t>
  </si>
  <si>
    <t>Railway Heroes</t>
  </si>
  <si>
    <t>The Machinist</t>
  </si>
  <si>
    <t>The Man in the Iron Mask</t>
  </si>
  <si>
    <t>Operation Mincemeat</t>
  </si>
  <si>
    <t>Everly</t>
  </si>
  <si>
    <t>BLACKPINK: Light Up the Sky</t>
  </si>
  <si>
    <t>Cici</t>
  </si>
  <si>
    <t>The Second Wife</t>
  </si>
  <si>
    <t>The Island</t>
  </si>
  <si>
    <t>L.O.R.D: Legend of Ravaging Dynasties</t>
  </si>
  <si>
    <t>Barbie: A Perfect Christmas</t>
  </si>
  <si>
    <t>Anger Management</t>
  </si>
  <si>
    <t>Peter Pan &amp; Wendy</t>
  </si>
  <si>
    <t>Mortdecai</t>
  </si>
  <si>
    <t>Kizumonogatari Part 2: Nekketsu</t>
  </si>
  <si>
    <t>Tales from Earthsea</t>
  </si>
  <si>
    <t>Pete's Dragon</t>
  </si>
  <si>
    <t>Sex and the Central</t>
  </si>
  <si>
    <t>Beautiful Minds</t>
  </si>
  <si>
    <t>L.A. Confidential</t>
  </si>
  <si>
    <t>Changeling</t>
  </si>
  <si>
    <t>Urusei Yatsura: Only You</t>
  </si>
  <si>
    <t>Triple 9</t>
  </si>
  <si>
    <t>Masters of the Universe</t>
  </si>
  <si>
    <t>Cheaper by the Dozen 2</t>
  </si>
  <si>
    <t>The Lives of Others</t>
  </si>
  <si>
    <t>Boyhood</t>
  </si>
  <si>
    <t>Satan's Slaves 2: Communion</t>
  </si>
  <si>
    <t>Loving Pablo</t>
  </si>
  <si>
    <t>PokÃ©mon the Movie: Genesect and the Legend Awakened</t>
  </si>
  <si>
    <t>Stitch! The Movie</t>
  </si>
  <si>
    <t>Blair Witch</t>
  </si>
  <si>
    <t>Slumdog Millionaire</t>
  </si>
  <si>
    <t>Deep Blue Sea 2</t>
  </si>
  <si>
    <t>Waiting for Bojangles</t>
  </si>
  <si>
    <t>Friend's Young Mom</t>
  </si>
  <si>
    <t>The Forest</t>
  </si>
  <si>
    <t>Scooby-Doo! Return to Zombie Island</t>
  </si>
  <si>
    <t>BanG Dream! FILM LIVE 2nd Stage</t>
  </si>
  <si>
    <t>Ghost Lab</t>
  </si>
  <si>
    <t>sex, lies, and videotape</t>
  </si>
  <si>
    <t>The Last Castle</t>
  </si>
  <si>
    <t>The Specialist</t>
  </si>
  <si>
    <t>Sunset Boulevard</t>
  </si>
  <si>
    <t>Crimson Peak</t>
  </si>
  <si>
    <t>The Mad Women's Ball</t>
  </si>
  <si>
    <t>Daddy Day Care</t>
  </si>
  <si>
    <t>High Plains Drifter</t>
  </si>
  <si>
    <t>Hey Arnold! The Jungle Movie</t>
  </si>
  <si>
    <t>Cinderella Man</t>
  </si>
  <si>
    <t>Showdown in Little Tokyo</t>
  </si>
  <si>
    <t>SuperFly</t>
  </si>
  <si>
    <t>Labyrinth</t>
  </si>
  <si>
    <t>Marui Video</t>
  </si>
  <si>
    <t>The Old Guard</t>
  </si>
  <si>
    <t>A Thousand Words</t>
  </si>
  <si>
    <t>The Scorpion King 2: Rise of a Warrior</t>
  </si>
  <si>
    <t>I Feel Pretty</t>
  </si>
  <si>
    <t>The Awakening</t>
  </si>
  <si>
    <t>Mi Prima La SexÃ³loga</t>
  </si>
  <si>
    <t>All About Lily Chou-Chou</t>
  </si>
  <si>
    <t>RoboCop 3</t>
  </si>
  <si>
    <t>Harriet</t>
  </si>
  <si>
    <t>Case Closed: The Crimson Love Letter</t>
  </si>
  <si>
    <t>The Hills Run Red</t>
  </si>
  <si>
    <t>Smallfoot</t>
  </si>
  <si>
    <t>I Am a Hero</t>
  </si>
  <si>
    <t>Cruel Intentions 2</t>
  </si>
  <si>
    <t>Sanctuary</t>
  </si>
  <si>
    <t>A Taxi Driver</t>
  </si>
  <si>
    <t>Porky's</t>
  </si>
  <si>
    <t>Jeremy Renner: The Diane Sawyer Interview - A Story of Terror, Survival and Triumph</t>
  </si>
  <si>
    <t>PokÃ©mon: Mewtwo Returns</t>
  </si>
  <si>
    <t>Â¿Y cÃ³mo es Ã©l?</t>
  </si>
  <si>
    <t>The Chosen: Season 3  - Episodes 1 &amp; 2</t>
  </si>
  <si>
    <t>14 Peaks: Nothing Is Impossible</t>
  </si>
  <si>
    <t>Star Trek: The Captains' Summit</t>
  </si>
  <si>
    <t>Mune: Guardian of the Moon</t>
  </si>
  <si>
    <t>Sister's Younger Husband</t>
  </si>
  <si>
    <t>The Last Emperor</t>
  </si>
  <si>
    <t>Danger Close: The Battle of Long Tan</t>
  </si>
  <si>
    <t>Book of Dragons</t>
  </si>
  <si>
    <t>Hotel Rwanda</t>
  </si>
  <si>
    <t>City of Ember</t>
  </si>
  <si>
    <t>American Me</t>
  </si>
  <si>
    <t>tick, tick... BOOM!</t>
  </si>
  <si>
    <t>The Number 23</t>
  </si>
  <si>
    <t>Wedding Daze</t>
  </si>
  <si>
    <t>The Name of the Rose</t>
  </si>
  <si>
    <t>Down Periscope</t>
  </si>
  <si>
    <t>The Waterboy</t>
  </si>
  <si>
    <t>ACA 155: Karginov vs. Silva</t>
  </si>
  <si>
    <t>BY</t>
  </si>
  <si>
    <t>Tall Girl</t>
  </si>
  <si>
    <t>Sister of the Groom</t>
  </si>
  <si>
    <t>Free Willy 3: The Rescue</t>
  </si>
  <si>
    <t>Room Salon College Girls 3</t>
  </si>
  <si>
    <t>Monty Python and the Holy Grail</t>
  </si>
  <si>
    <t>Star Trek II: The Wrath of Khan</t>
  </si>
  <si>
    <t>Black as Night</t>
  </si>
  <si>
    <t>The Last Boy Scout</t>
  </si>
  <si>
    <t>Re/Member</t>
  </si>
  <si>
    <t>Capernaum</t>
  </si>
  <si>
    <t>Battle for Sevastopol</t>
  </si>
  <si>
    <t>Cold Blood</t>
  </si>
  <si>
    <t>Police Academy 6: City Under Siege</t>
  </si>
  <si>
    <t>Aliens in the Attic</t>
  </si>
  <si>
    <t>Oppenheimer</t>
  </si>
  <si>
    <t>Palm Trees in the Snow</t>
  </si>
  <si>
    <t>Summer Wars</t>
  </si>
  <si>
    <t>Dangerous Beauty</t>
  </si>
  <si>
    <t>The Night Parade</t>
  </si>
  <si>
    <t>Deep Blue Sea</t>
  </si>
  <si>
    <t>Crimson Tide</t>
  </si>
  <si>
    <t>The Hitchhiker's Guide to the Galaxy</t>
  </si>
  <si>
    <t>Messengers 2: The Scarecrow</t>
  </si>
  <si>
    <t>Clear and Present Danger</t>
  </si>
  <si>
    <t>Over the Top</t>
  </si>
  <si>
    <t>Dallas Buyers Club</t>
  </si>
  <si>
    <t>Miss Sloane</t>
  </si>
  <si>
    <t>El mesero</t>
  </si>
  <si>
    <t>Sex, Party and Lies</t>
  </si>
  <si>
    <t>Any Given Sunday</t>
  </si>
  <si>
    <t>The Walking Deceased</t>
  </si>
  <si>
    <t>Ordinary People</t>
  </si>
  <si>
    <t>Murder at Yellowstone City</t>
  </si>
  <si>
    <t>BlacKkKlansman</t>
  </si>
  <si>
    <t>The Howling</t>
  </si>
  <si>
    <t>Photocopier</t>
  </si>
  <si>
    <t>Species II</t>
  </si>
  <si>
    <t>Confessions of a Hitman</t>
  </si>
  <si>
    <t>Sweet Home Alabama</t>
  </si>
  <si>
    <t>Crimson Rivers II: Angels of the Apocalypse</t>
  </si>
  <si>
    <t>Max</t>
  </si>
  <si>
    <t>Highlander: Endgame</t>
  </si>
  <si>
    <t>Lupin the Third vs. Detective Conan: The Movie</t>
  </si>
  <si>
    <t>Date Night</t>
  </si>
  <si>
    <t>Police Academy 4: Citizens on Patrol</t>
  </si>
  <si>
    <t>The Assassination of Jesse James by the Coward Robert Ford</t>
  </si>
  <si>
    <t>The Poseidon Adventure</t>
  </si>
  <si>
    <t>The Sting</t>
  </si>
  <si>
    <t>Marvel Studios Assembled: The Making of Doctor Strange in the Multiverse of Madness</t>
  </si>
  <si>
    <t>The Privilege</t>
  </si>
  <si>
    <t>Godzilla: City on the Edge of Battle</t>
  </si>
  <si>
    <t>Pandorum</t>
  </si>
  <si>
    <t>De Caperucita a loba</t>
  </si>
  <si>
    <t>Daylight's End</t>
  </si>
  <si>
    <t>The Red Thread</t>
  </si>
  <si>
    <t>The Pornographer</t>
  </si>
  <si>
    <t>Age of Tomorrow</t>
  </si>
  <si>
    <t>Green Zone</t>
  </si>
  <si>
    <t>The Nut Job 2: Nutty by Nature</t>
  </si>
  <si>
    <t>DC Showcase: Blue Beetle</t>
  </si>
  <si>
    <t>Booty Call</t>
  </si>
  <si>
    <t>Kung Fu Panda: Secrets of the Furious Five</t>
  </si>
  <si>
    <t>Love Wrecked</t>
  </si>
  <si>
    <t>Cry Macho</t>
  </si>
  <si>
    <t>Outlaws</t>
  </si>
  <si>
    <t>USS Indianapolis: Men of Courage</t>
  </si>
  <si>
    <t>Belli ciao</t>
  </si>
  <si>
    <t>Four Weddings and a Funeral</t>
  </si>
  <si>
    <t>The Layover</t>
  </si>
  <si>
    <t>Holiday Harmony</t>
  </si>
  <si>
    <t>Maverick</t>
  </si>
  <si>
    <t>Next Avengers: Heroes of Tomorrow</t>
  </si>
  <si>
    <t>Maggie</t>
  </si>
  <si>
    <t>Falcon Rising</t>
  </si>
  <si>
    <t>Welcome Home</t>
  </si>
  <si>
    <t>The King</t>
  </si>
  <si>
    <t>Grease 2</t>
  </si>
  <si>
    <t>Amazing Love</t>
  </si>
  <si>
    <t>AT</t>
  </si>
  <si>
    <t>Professor Marston and the Wonder Women</t>
  </si>
  <si>
    <t>Devil in the Flesh</t>
  </si>
  <si>
    <t>Tarzan II</t>
  </si>
  <si>
    <t>August Never Ends</t>
  </si>
  <si>
    <t>Where Eagles Dare</t>
  </si>
  <si>
    <t>Next-Door Nightmare</t>
  </si>
  <si>
    <t>Bayala: A Magical Adventure</t>
  </si>
  <si>
    <t>Nobody Knows</t>
  </si>
  <si>
    <t>Miami Vice</t>
  </si>
  <si>
    <t>Mighty Morphin Power Rangers: Once &amp; Always</t>
  </si>
  <si>
    <t>Kizumonogatari Part 1: Tekketsu</t>
  </si>
  <si>
    <t>King of Thorn</t>
  </si>
  <si>
    <t>Journey to the West: Conquering the Demons</t>
  </si>
  <si>
    <t>Daisy Quokka: Worldâ€™s Scariest Animal</t>
  </si>
  <si>
    <t>As Good as It Gets</t>
  </si>
  <si>
    <t>Ring</t>
  </si>
  <si>
    <t>Alive</t>
  </si>
  <si>
    <t>The Transformers: The Movie</t>
  </si>
  <si>
    <t>Corsage</t>
  </si>
  <si>
    <t>The Battle at Lake Changjin</t>
  </si>
  <si>
    <t>Clouds</t>
  </si>
  <si>
    <t>Babylon A.D.</t>
  </si>
  <si>
    <t>Land of the Dead</t>
  </si>
  <si>
    <t>My Girlfriend's Mother 3</t>
  </si>
  <si>
    <t>Soul Plane</t>
  </si>
  <si>
    <t>Wyatt Earp</t>
  </si>
  <si>
    <t>The Mothman Prophecies</t>
  </si>
  <si>
    <t>Twins</t>
  </si>
  <si>
    <t>A Simple Favor</t>
  </si>
  <si>
    <t>Vico C: The Life of a Philosopher</t>
  </si>
  <si>
    <t>Girl with a Pearl Earring</t>
  </si>
  <si>
    <t>Hostiles</t>
  </si>
  <si>
    <t>A Dog Named Palma</t>
  </si>
  <si>
    <t>Shark: The Beginning</t>
  </si>
  <si>
    <t>The Beguiled</t>
  </si>
  <si>
    <t>Misery</t>
  </si>
  <si>
    <t>Game of Thrones: The Last Watch</t>
  </si>
  <si>
    <t>The Road</t>
  </si>
  <si>
    <t>The Hurricane</t>
  </si>
  <si>
    <t>She and Her Cat: Everything Flows</t>
  </si>
  <si>
    <t>A Jazzman's Blues</t>
  </si>
  <si>
    <t>Dead Space: Downfall</t>
  </si>
  <si>
    <t>Sound of Metal</t>
  </si>
  <si>
    <t>Trigun: Badlands Rumble</t>
  </si>
  <si>
    <t>Star Trek V: The Final Frontier</t>
  </si>
  <si>
    <t>The Seventh Seal</t>
  </si>
  <si>
    <t>House of Flying Daggers</t>
  </si>
  <si>
    <t>Scooby-Doo! Shaggy's Showdown</t>
  </si>
  <si>
    <t>Around the World in 80 Days</t>
  </si>
  <si>
    <t>Love, Chunibyo &amp; Other Delusions! Take On Me</t>
  </si>
  <si>
    <t>The Guns of Navarone</t>
  </si>
  <si>
    <t>Just Like Heaven</t>
  </si>
  <si>
    <t>K-9</t>
  </si>
  <si>
    <t>The Drover's Wife: The Legend of Molly Johnson</t>
  </si>
  <si>
    <t>Beverly Hills Chihuahua 2</t>
  </si>
  <si>
    <t>The November Man</t>
  </si>
  <si>
    <t>Hunter x Hunter: Phantom Rouge</t>
  </si>
  <si>
    <t>Teen Beach Movie</t>
  </si>
  <si>
    <t>Return of the Tooth Fairy</t>
  </si>
  <si>
    <t>The Tale of The Princess Kaguya</t>
  </si>
  <si>
    <t>48 Hrs.</t>
  </si>
  <si>
    <t>A Wrinkle in Time</t>
  </si>
  <si>
    <t>Windtalkers</t>
  </si>
  <si>
    <t>Juno</t>
  </si>
  <si>
    <t>PokÃ©mon: Zoroark - Master of Illusions</t>
  </si>
  <si>
    <t>Lake Mungo</t>
  </si>
  <si>
    <t>Homeward Bound: The Incredible Journey</t>
  </si>
  <si>
    <t>Taya</t>
  </si>
  <si>
    <t>Leal</t>
  </si>
  <si>
    <t>PY</t>
  </si>
  <si>
    <t>Fullmetal Alchemist the Movie: Conqueror of Shamballa</t>
  </si>
  <si>
    <t>Foster</t>
  </si>
  <si>
    <t>Love</t>
  </si>
  <si>
    <t>Black Water</t>
  </si>
  <si>
    <t>Van Helsing: The London Assignment</t>
  </si>
  <si>
    <t>The Negotiator</t>
  </si>
  <si>
    <t>In Full Bloom</t>
  </si>
  <si>
    <t>Midnight Run</t>
  </si>
  <si>
    <t>Hunger</t>
  </si>
  <si>
    <t>The Wedding Singer</t>
  </si>
  <si>
    <t>Collateral Damage</t>
  </si>
  <si>
    <t>Hide and Seek</t>
  </si>
  <si>
    <t>Assassins</t>
  </si>
  <si>
    <t>Clerks III</t>
  </si>
  <si>
    <t>The Witches</t>
  </si>
  <si>
    <t>Naruto: The Lost Story - Mission: Protect the Waterfall Village!</t>
  </si>
  <si>
    <t>Napping Princess</t>
  </si>
  <si>
    <t>Ginger Snaps</t>
  </si>
  <si>
    <t>South Park the Streaming Wars Part 2</t>
  </si>
  <si>
    <t>Cashback</t>
  </si>
  <si>
    <t>Lu Over the Wall</t>
  </si>
  <si>
    <t>Bleach</t>
  </si>
  <si>
    <t>Trouble with the Curve</t>
  </si>
  <si>
    <t>Monster High: 13 Wishes</t>
  </si>
  <si>
    <t>Escape from Pretoria</t>
  </si>
  <si>
    <t>Lethal Weapon 3</t>
  </si>
  <si>
    <t>Angela's Christmas Wish</t>
  </si>
  <si>
    <t>Sailor Moon SuperS: The Movie: Black Dream Hole</t>
  </si>
  <si>
    <t>The Man with the Iron Fists 2</t>
  </si>
  <si>
    <t>Ben 10: Destroy All Aliens</t>
  </si>
  <si>
    <t>Godzilla: Final Wars</t>
  </si>
  <si>
    <t>The Last Kingdom: Seven Kings Must Die</t>
  </si>
  <si>
    <t>The Crucifixion</t>
  </si>
  <si>
    <t>PokÃ©mon the Movie: White - Victini and Zekrom</t>
  </si>
  <si>
    <t>Assassin 33 A.D.</t>
  </si>
  <si>
    <t>Body Heat</t>
  </si>
  <si>
    <t>Stealth</t>
  </si>
  <si>
    <t>Run Lola Run</t>
  </si>
  <si>
    <t>MamÃ¡ no enRedes</t>
  </si>
  <si>
    <t>Swamp Thing</t>
  </si>
  <si>
    <t>Marcel the Shell with Shoes On</t>
  </si>
  <si>
    <t>Under the Skin</t>
  </si>
  <si>
    <t>Sabrina</t>
  </si>
  <si>
    <t>Grave of the Fireflies</t>
  </si>
  <si>
    <t>The Phantom of the Opera</t>
  </si>
  <si>
    <t>Top Secret!</t>
  </si>
  <si>
    <t>Home for Rent</t>
  </si>
  <si>
    <t>One Piece: The Desert Princess and the Pirates: Adventure in Alabasta</t>
  </si>
  <si>
    <t>The Ruins</t>
  </si>
  <si>
    <t>DragonHeart</t>
  </si>
  <si>
    <t>From Dusk Till Dawn 2: Texas Blood Money</t>
  </si>
  <si>
    <t>Racer</t>
  </si>
  <si>
    <t>Onimanji</t>
  </si>
  <si>
    <t>How High</t>
  </si>
  <si>
    <t>Wolf Warrior 2</t>
  </si>
  <si>
    <t>The Cloverfield Paradox</t>
  </si>
  <si>
    <t>Charlie St. Cloud</t>
  </si>
  <si>
    <t>Garota da Moto</t>
  </si>
  <si>
    <t>Born To Fly</t>
  </si>
  <si>
    <t>Creepshow 3</t>
  </si>
  <si>
    <t>Momentum</t>
  </si>
  <si>
    <t>Revolver</t>
  </si>
  <si>
    <t>The Opposite of Sex</t>
  </si>
  <si>
    <t>Mutant Pumpkins from Outer Space</t>
  </si>
  <si>
    <t>Payback</t>
  </si>
  <si>
    <t>Welcome to Smelliville</t>
  </si>
  <si>
    <t>Driving Miss Daisy</t>
  </si>
  <si>
    <t>Mutation on Mars</t>
  </si>
  <si>
    <t>Batman Ninja</t>
  </si>
  <si>
    <t>Leprechaun in the Hood</t>
  </si>
  <si>
    <t>You're Next</t>
  </si>
  <si>
    <t>Step Brothers</t>
  </si>
  <si>
    <t>Rear Window</t>
  </si>
  <si>
    <t>Army of One</t>
  </si>
  <si>
    <t>The Prince</t>
  </si>
  <si>
    <t>The Bye Bye Man</t>
  </si>
  <si>
    <t>Citadel</t>
  </si>
  <si>
    <t>Non-Stop</t>
  </si>
  <si>
    <t>Secret Obsession</t>
  </si>
  <si>
    <t>The Hating Game</t>
  </si>
  <si>
    <t>Alien Outpost</t>
  </si>
  <si>
    <t>Camp X-Ray</t>
  </si>
  <si>
    <t>Empire of the Sun</t>
  </si>
  <si>
    <t>Fun with Dick and Jane</t>
  </si>
  <si>
    <t>Entergalactic</t>
  </si>
  <si>
    <t>The Next Karate Kid</t>
  </si>
  <si>
    <t>Lust, Caution</t>
  </si>
  <si>
    <t>My Neighbors the Yamadas</t>
  </si>
  <si>
    <t>Winx Club: The Secret of the Lost Kingdom</t>
  </si>
  <si>
    <t>Milf</t>
  </si>
  <si>
    <t>Viva Erotica</t>
  </si>
  <si>
    <t>The Faculty</t>
  </si>
  <si>
    <t>Adrift</t>
  </si>
  <si>
    <t>Escape Plan: The Extractors</t>
  </si>
  <si>
    <t>Superman III</t>
  </si>
  <si>
    <t>Lover of the Last Empress</t>
  </si>
  <si>
    <t>Chicago</t>
  </si>
  <si>
    <t>Holidate</t>
  </si>
  <si>
    <t>Rathinirvedam</t>
  </si>
  <si>
    <t>The Duchess</t>
  </si>
  <si>
    <t>ä¸ˆå¤«åŽ»ä¸Šç­çš„æ—¥å­é‡Œ</t>
  </si>
  <si>
    <t>Nocturnal Animals</t>
  </si>
  <si>
    <t>Ultimate Avengers 2: Rise of the Panther</t>
  </si>
  <si>
    <t>Sinjar</t>
  </si>
  <si>
    <t>Last Holiday</t>
  </si>
  <si>
    <t>Slither</t>
  </si>
  <si>
    <t>One Piece: Episode of Chopper Plus: Bloom in the Winter, Miracle Cherry Blossom</t>
  </si>
  <si>
    <t>Naked Killer</t>
  </si>
  <si>
    <t>Jackie Brown</t>
  </si>
  <si>
    <t>The Lost Weekend</t>
  </si>
  <si>
    <t>My Sassy Girl</t>
  </si>
  <si>
    <t>The Binding</t>
  </si>
  <si>
    <t>Scooby-Doo! and the Goblin King</t>
  </si>
  <si>
    <t>I Used to Be Famous</t>
  </si>
  <si>
    <t>Death Sentence</t>
  </si>
  <si>
    <t>TEKKEN: Blood Vengeance</t>
  </si>
  <si>
    <t>Mom's Friend</t>
  </si>
  <si>
    <t>Chapo: El Escape Del Siglo</t>
  </si>
  <si>
    <t>Weird Science</t>
  </si>
  <si>
    <t>Escobar: Paradise Lost</t>
  </si>
  <si>
    <t>Killer Klowns from Outer Space</t>
  </si>
  <si>
    <t>Assassin's Creed: Embers</t>
  </si>
  <si>
    <t>Babe: Pig in the City</t>
  </si>
  <si>
    <t>MouseHunt</t>
  </si>
  <si>
    <t>The Bridge on the River Kwai</t>
  </si>
  <si>
    <t>Yogi Bear</t>
  </si>
  <si>
    <t>Batman and Harley Quinn</t>
  </si>
  <si>
    <t>One Piece: Chopper's Kingdom on the Island of Strange Animals</t>
  </si>
  <si>
    <t>The Danish Girl</t>
  </si>
  <si>
    <t>The Benchwarmers</t>
  </si>
  <si>
    <t>Modern Times</t>
  </si>
  <si>
    <t>I Am Vanessa Guillen</t>
  </si>
  <si>
    <t>Double Jeopardy</t>
  </si>
  <si>
    <t>Abraham</t>
  </si>
  <si>
    <t>Madame Bamboo</t>
  </si>
  <si>
    <t>Selina's Gold</t>
  </si>
  <si>
    <t>Funny People</t>
  </si>
  <si>
    <t>Â¡Three Amigos!</t>
  </si>
  <si>
    <t>Nutty Professor II: The Klumps</t>
  </si>
  <si>
    <t>Cannibal Ferox</t>
  </si>
  <si>
    <t>Audition</t>
  </si>
  <si>
    <t>Transformers: Prime Beast Hunters: Predacons Rising</t>
  </si>
  <si>
    <t>Stomp the Yard 2: Homecoming</t>
  </si>
  <si>
    <t>Zombie Ass: Toilet of the Dead</t>
  </si>
  <si>
    <t>Sometimes during the day I realize things</t>
  </si>
  <si>
    <t>Wish You</t>
  </si>
  <si>
    <t>The Forgotten Battle</t>
  </si>
  <si>
    <t>Lake Placid 2</t>
  </si>
  <si>
    <t>Gabriel's Inferno: Part III</t>
  </si>
  <si>
    <t>The Time Traveler's Wife</t>
  </si>
  <si>
    <t>Scooby-Doo! and the Loch Ness Monster</t>
  </si>
  <si>
    <t>Raymond &amp; Ray</t>
  </si>
  <si>
    <t>Sgt. Stubby: An American Hero</t>
  </si>
  <si>
    <t>The Giver</t>
  </si>
  <si>
    <t>Joseph and His Brethren</t>
  </si>
  <si>
    <t>Detachment</t>
  </si>
  <si>
    <t>A Man Called Ove</t>
  </si>
  <si>
    <t>May the Devil Take You</t>
  </si>
  <si>
    <t>The Gigolo</t>
  </si>
  <si>
    <t>Guess Who's Coming for Breakfast</t>
  </si>
  <si>
    <t>The Smurfs: The Legend of Smurfy Hollow</t>
  </si>
  <si>
    <t>History of the World: Part I</t>
  </si>
  <si>
    <t>Khumba</t>
  </si>
  <si>
    <t>Can You Keep a Secret?</t>
  </si>
  <si>
    <t>Stay Alive</t>
  </si>
  <si>
    <t>Macross: Do You Remember Love?</t>
  </si>
  <si>
    <t>City Hunter</t>
  </si>
  <si>
    <t>Walk of Shame</t>
  </si>
  <si>
    <t>American Ninja 2: The Confrontation</t>
  </si>
  <si>
    <t>The Substitute 2: School's Out</t>
  </si>
  <si>
    <t>Wyrmwood: Road of the Dead</t>
  </si>
  <si>
    <t>The Forgotten</t>
  </si>
  <si>
    <t>The 33D Invader</t>
  </si>
  <si>
    <t>Son of Batman</t>
  </si>
  <si>
    <t>Wolf Warrior</t>
  </si>
  <si>
    <t>The Chronicles of Riddick</t>
  </si>
  <si>
    <t>Mafia Mamma</t>
  </si>
  <si>
    <t>The Favourite</t>
  </si>
  <si>
    <t>Wer</t>
  </si>
  <si>
    <t>Seven Years in Tibet</t>
  </si>
  <si>
    <t>Practical Magic</t>
  </si>
  <si>
    <t>Lock Up</t>
  </si>
  <si>
    <t>Chernobyl Diaries</t>
  </si>
  <si>
    <t>Falling Down</t>
  </si>
  <si>
    <t>40 Years Young</t>
  </si>
  <si>
    <t>Crouching Tiger, Hidden Dragon</t>
  </si>
  <si>
    <t>Ride Above</t>
  </si>
  <si>
    <t>The Last Days on Mars</t>
  </si>
  <si>
    <t>Backcountry</t>
  </si>
  <si>
    <t>Vice</t>
  </si>
  <si>
    <t>Popeye</t>
  </si>
  <si>
    <t>Garo: Divine Flame</t>
  </si>
  <si>
    <t>Tusk</t>
  </si>
  <si>
    <t>DuckTales: The Movie - Treasure of the Lost Lamp</t>
  </si>
  <si>
    <t>Under Siege 2: Dark Territory</t>
  </si>
  <si>
    <t>Village of the Damned</t>
  </si>
  <si>
    <t>The Edge of Seventeen</t>
  </si>
  <si>
    <t>Monster High: Welcome to Monster High</t>
  </si>
  <si>
    <t>Lost in Space</t>
  </si>
  <si>
    <t>New Initial D the Movie - Legend 3: Dream</t>
  </si>
  <si>
    <t>A Dirty Shame</t>
  </si>
  <si>
    <t>The Hard Way</t>
  </si>
  <si>
    <t>Like a Boss</t>
  </si>
  <si>
    <t>Dial M for Murder</t>
  </si>
  <si>
    <t>The Lost Prince</t>
  </si>
  <si>
    <t>Eli</t>
  </si>
  <si>
    <t>DOA: Dead or Alive</t>
  </si>
  <si>
    <t>The Paperboy</t>
  </si>
  <si>
    <t>Wall Street: Money Never Sleeps</t>
  </si>
  <si>
    <t>Little Miss Sunshine</t>
  </si>
  <si>
    <t>Detective Conan: Dimensional Sniper</t>
  </si>
  <si>
    <t>Books of Blood</t>
  </si>
  <si>
    <t>Revolt</t>
  </si>
  <si>
    <t>Children Who Chase Lost Voices</t>
  </si>
  <si>
    <t>Belle's Magical World</t>
  </si>
  <si>
    <t>The International</t>
  </si>
  <si>
    <t>Peaky Blinders: The True Story</t>
  </si>
  <si>
    <t>A Policewoman on the Porno Squad</t>
  </si>
  <si>
    <t>Tammy</t>
  </si>
  <si>
    <t>To the Bone</t>
  </si>
  <si>
    <t>Mom's Friend 2020</t>
  </si>
  <si>
    <t>The Shootist</t>
  </si>
  <si>
    <t>Awakenings</t>
  </si>
  <si>
    <t>Amityville: The Awakening</t>
  </si>
  <si>
    <t>Sex: A Relationship and Not Marriage</t>
  </si>
  <si>
    <t>Vampire Academy</t>
  </si>
  <si>
    <t>Your Ticket Is No Longer Valid</t>
  </si>
  <si>
    <t>Raw</t>
  </si>
  <si>
    <t>Poveda</t>
  </si>
  <si>
    <t>Here Comes the Boom</t>
  </si>
  <si>
    <t>Osmosis Jones</t>
  </si>
  <si>
    <t>Jumanji</t>
  </si>
  <si>
    <t>You've Got Mail</t>
  </si>
  <si>
    <t>Broken City</t>
  </si>
  <si>
    <t>Wasabi</t>
  </si>
  <si>
    <t>Siren</t>
  </si>
  <si>
    <t>Grand Blue</t>
  </si>
  <si>
    <t>League of Gods</t>
  </si>
  <si>
    <t>Primal</t>
  </si>
  <si>
    <t>The Knight of Shadows: Between Yin and Yang</t>
  </si>
  <si>
    <t>Live and Let Die</t>
  </si>
  <si>
    <t>An Affair: Kind Daughters-in-law</t>
  </si>
  <si>
    <t>Moonlight</t>
  </si>
  <si>
    <t>Touch of Evil</t>
  </si>
  <si>
    <t>The Little Vampire</t>
  </si>
  <si>
    <t>Ma</t>
  </si>
  <si>
    <t>X+Y</t>
  </si>
  <si>
    <t>Three Christs</t>
  </si>
  <si>
    <t>Tarzan &amp; Jane</t>
  </si>
  <si>
    <t>Cape Fear</t>
  </si>
  <si>
    <t>Werewolf: The Beast Among Us</t>
  </si>
  <si>
    <t>Sailor Moon R: The Movie</t>
  </si>
  <si>
    <t>Taxi 2</t>
  </si>
  <si>
    <t>Acrimony</t>
  </si>
  <si>
    <t>Long Story Short</t>
  </si>
  <si>
    <t>Mojin: The Lost Legend</t>
  </si>
  <si>
    <t>Curious George 2: Follow That Monkey!</t>
  </si>
  <si>
    <t>First Daughter</t>
  </si>
  <si>
    <t>Adult Only Institute</t>
  </si>
  <si>
    <t>Moms' Night Out</t>
  </si>
  <si>
    <t>El padrino: The Latin Godfather</t>
  </si>
  <si>
    <t>Don't Let Go</t>
  </si>
  <si>
    <t>The 6th Day</t>
  </si>
  <si>
    <t>Ronaldo</t>
  </si>
  <si>
    <t>Flower and Snake 3: Punishment</t>
  </si>
  <si>
    <t>Love in the Villa</t>
  </si>
  <si>
    <t>Modest Heroes</t>
  </si>
  <si>
    <t>Christmas with You</t>
  </si>
  <si>
    <t>The Battleship Island</t>
  </si>
  <si>
    <t>The Package</t>
  </si>
  <si>
    <t>Layer Cake</t>
  </si>
  <si>
    <t>Playing It Cool</t>
  </si>
  <si>
    <t>A Night at the Roxbury</t>
  </si>
  <si>
    <t>S.W.A.T.: Firefight</t>
  </si>
  <si>
    <t>Dahmer</t>
  </si>
  <si>
    <t>Innocent Voices</t>
  </si>
  <si>
    <t>Tae Guk Gi: The Brotherhood of War</t>
  </si>
  <si>
    <t>Zookeeper</t>
  </si>
  <si>
    <t>Busty Girlfriend</t>
  </si>
  <si>
    <t>Dude, Where's My Car?</t>
  </si>
  <si>
    <t>Hanna</t>
  </si>
  <si>
    <t>Carol</t>
  </si>
  <si>
    <t>The Spy Who Loved Me</t>
  </si>
  <si>
    <t>Sekaiichi Hatsukoi Movie</t>
  </si>
  <si>
    <t>Dangerous Drugs of Sex</t>
  </si>
  <si>
    <t>A Shaun the Sheep Movie: Farmageddon</t>
  </si>
  <si>
    <t>Pyewacket</t>
  </si>
  <si>
    <t>Sadako vs. Kayako</t>
  </si>
  <si>
    <t>Bridget Jones: The Edge of Reason</t>
  </si>
  <si>
    <t>Sweet Sex</t>
  </si>
  <si>
    <t>Castle Freak</t>
  </si>
  <si>
    <t>Climax</t>
  </si>
  <si>
    <t>Batman: Assault on Arkham</t>
  </si>
  <si>
    <t>Elf</t>
  </si>
  <si>
    <t>Mimic</t>
  </si>
  <si>
    <t>Crocodile</t>
  </si>
  <si>
    <t>Battle for the Planet of the Apes</t>
  </si>
  <si>
    <t>The House of Magic</t>
  </si>
  <si>
    <t>Lucky Number Slevin</t>
  </si>
  <si>
    <t>The Wolf of Snow Hollow</t>
  </si>
  <si>
    <t>Superman: Red Son</t>
  </si>
  <si>
    <t>The Land Before Time</t>
  </si>
  <si>
    <t>Outlaw King</t>
  </si>
  <si>
    <t>Phone Booth</t>
  </si>
  <si>
    <t>South Park: The 25th Anniversary Concert</t>
  </si>
  <si>
    <t>Swan Song</t>
  </si>
  <si>
    <t>Rupture</t>
  </si>
  <si>
    <t>Noblesse: The Beginning of Destruction</t>
  </si>
  <si>
    <t>Detective Conan: The Time Bombed Skyscraper</t>
  </si>
  <si>
    <t>Nice Sister-In-Law 2019</t>
  </si>
  <si>
    <t>El Amarre</t>
  </si>
  <si>
    <t>Surf's Up 2: WaveMania</t>
  </si>
  <si>
    <t>The Stolen Princess</t>
  </si>
  <si>
    <t>Last Christmas</t>
  </si>
  <si>
    <t>The Collection</t>
  </si>
  <si>
    <t>The Myth</t>
  </si>
  <si>
    <t>Everything, Everything</t>
  </si>
  <si>
    <t>About Fate</t>
  </si>
  <si>
    <t>Ben-Hur: A Tale of the Christ</t>
  </si>
  <si>
    <t>Terra Formars</t>
  </si>
  <si>
    <t>Cocoon</t>
  </si>
  <si>
    <t>Appassionata</t>
  </si>
  <si>
    <t>Children of Heaven</t>
  </si>
  <si>
    <t>Justice League vs. the Fatal Five</t>
  </si>
  <si>
    <t>Psycho-Pass: The Movie</t>
  </si>
  <si>
    <t>Seaquake</t>
  </si>
  <si>
    <t>Secrets of a Desperate Housewife</t>
  </si>
  <si>
    <t>My Bloody Valentine</t>
  </si>
  <si>
    <t>Every Secret Thing</t>
  </si>
  <si>
    <t>Moonrise Kingdom</t>
  </si>
  <si>
    <t>The Sniper</t>
  </si>
  <si>
    <t>Water Monster 2</t>
  </si>
  <si>
    <t>The Girl on a Bulldozer</t>
  </si>
  <si>
    <t>Robin Robin</t>
  </si>
  <si>
    <t>Lego Scooby-Doo!: Haunted Hollywood</t>
  </si>
  <si>
    <t>Ã†on Flux</t>
  </si>
  <si>
    <t>Scorned</t>
  </si>
  <si>
    <t>The Apartment</t>
  </si>
  <si>
    <t>Trinity Seven: Eternity Library &amp; Alchemic Girl</t>
  </si>
  <si>
    <t>Ed, Edd n Eddy's Big Picture Show</t>
  </si>
  <si>
    <t>Omen IV: The Awakening</t>
  </si>
  <si>
    <t>Utama</t>
  </si>
  <si>
    <t>After We Leave</t>
  </si>
  <si>
    <t>Romeo Must Die</t>
  </si>
  <si>
    <t>Woman in a Box: Virgin Sacrifice</t>
  </si>
  <si>
    <t>Infernal Affairs</t>
  </si>
  <si>
    <t>See No Evil</t>
  </si>
  <si>
    <t>Gnome Alone</t>
  </si>
  <si>
    <t>Resort to Love</t>
  </si>
  <si>
    <t>Kikujiro</t>
  </si>
  <si>
    <t>Ad Astra</t>
  </si>
  <si>
    <t>The Crimson Rivers</t>
  </si>
  <si>
    <t>Stronger</t>
  </si>
  <si>
    <t>The Informer</t>
  </si>
  <si>
    <t>Flowers in the Attic</t>
  </si>
  <si>
    <t>The X Files: I Want to Believe</t>
  </si>
  <si>
    <t>Jerry Maguire</t>
  </si>
  <si>
    <t>The Witches of Eastwick</t>
  </si>
  <si>
    <t>Teen Beach 2</t>
  </si>
  <si>
    <t>Girl in the Box</t>
  </si>
  <si>
    <t>The Green Hornet</t>
  </si>
  <si>
    <t>The Occupant</t>
  </si>
  <si>
    <t>National Lampoon's European Vacation</t>
  </si>
  <si>
    <t>The Big Blue</t>
  </si>
  <si>
    <t>Interstellar: Nolan's Odyssey</t>
  </si>
  <si>
    <t>The Tree of Life</t>
  </si>
  <si>
    <t>My Father's Violin</t>
  </si>
  <si>
    <t>Spooks: The Greater Good</t>
  </si>
  <si>
    <t>Abduction</t>
  </si>
  <si>
    <t>Broken Arrow</t>
  </si>
  <si>
    <t>Children of the Sea</t>
  </si>
  <si>
    <t>Flower &amp; Snake</t>
  </si>
  <si>
    <t>Doraemon: Nobita's New Great Adventure Into the Underworld - The Seven Magic Users</t>
  </si>
  <si>
    <t>Newness</t>
  </si>
  <si>
    <t>General Cemetery</t>
  </si>
  <si>
    <t>Max 2: White House Hero</t>
  </si>
  <si>
    <t>The Chaser</t>
  </si>
  <si>
    <t>Immoral Tales</t>
  </si>
  <si>
    <t>Under Wraps</t>
  </si>
  <si>
    <t>Captain America</t>
  </si>
  <si>
    <t>First Reformed</t>
  </si>
  <si>
    <t>Eddie the Eagle</t>
  </si>
  <si>
    <t>The Wailing</t>
  </si>
  <si>
    <t>Good Mourning</t>
  </si>
  <si>
    <t>Escape from the Planet of the Apes</t>
  </si>
  <si>
    <t>Little Manhattan</t>
  </si>
  <si>
    <t>Beau Pere</t>
  </si>
  <si>
    <t>Zombie Fight Club</t>
  </si>
  <si>
    <t>Para entrar a vivir</t>
  </si>
  <si>
    <t>Addicted</t>
  </si>
  <si>
    <t>The 12th Man</t>
  </si>
  <si>
    <t>Maya the Bee Movie</t>
  </si>
  <si>
    <t>Romancing the Stone</t>
  </si>
  <si>
    <t>Guilty as Sin</t>
  </si>
  <si>
    <t>So Undercover</t>
  </si>
  <si>
    <t>Flash Gordon</t>
  </si>
  <si>
    <t>How the Grinch Stole Christmas!</t>
  </si>
  <si>
    <t>Duel</t>
  </si>
  <si>
    <t>Run to You</t>
  </si>
  <si>
    <t>Better Watch Out</t>
  </si>
  <si>
    <t>A Streetcar Named Desire</t>
  </si>
  <si>
    <t>Marvel One-Shot: The Consultant</t>
  </si>
  <si>
    <t>Lifemark</t>
  </si>
  <si>
    <t>Secretariat</t>
  </si>
  <si>
    <t>Deep Rising</t>
  </si>
  <si>
    <t>Paranoia</t>
  </si>
  <si>
    <t>The King's Speech</t>
  </si>
  <si>
    <t>Miss Congeniality 2: Armed and Fabulous</t>
  </si>
  <si>
    <t>Species: The Awakening</t>
  </si>
  <si>
    <t>Another Egg and Chicken Movie</t>
  </si>
  <si>
    <t>Incendies</t>
  </si>
  <si>
    <t>Double Indemnity</t>
  </si>
  <si>
    <t>Forbidden Planet</t>
  </si>
  <si>
    <t>Lady Vengeance</t>
  </si>
  <si>
    <t>Germany, Year Zero</t>
  </si>
  <si>
    <t>The Nightingale</t>
  </si>
  <si>
    <t>Eagle Eye</t>
  </si>
  <si>
    <t>Hell House LLC II: The Abaddon Hotel</t>
  </si>
  <si>
    <t>Julia X</t>
  </si>
  <si>
    <t>The City of Lost Children</t>
  </si>
  <si>
    <t>I Am All Girls</t>
  </si>
  <si>
    <t>Invictus</t>
  </si>
  <si>
    <t>No Retreat, No Surrender</t>
  </si>
  <si>
    <t>I Kill Giants</t>
  </si>
  <si>
    <t>Sneakerella</t>
  </si>
  <si>
    <t>Hatchet</t>
  </si>
  <si>
    <t>Reign of Fire</t>
  </si>
  <si>
    <t>Camp Rock 2: The Final Jam</t>
  </si>
  <si>
    <t>Tucker and Dale vs. Evil</t>
  </si>
  <si>
    <t>Amy</t>
  </si>
  <si>
    <t>Motherless Brooklyn</t>
  </si>
  <si>
    <t>Twin Dragons</t>
  </si>
  <si>
    <t>Amityville II: The Possession</t>
  </si>
  <si>
    <t>Virgin Breaker Yuki</t>
  </si>
  <si>
    <t>Chaos</t>
  </si>
  <si>
    <t>Taxi 3</t>
  </si>
  <si>
    <t>Gintama: The Movie: The Final Chapter: Be Forever Yorozuya</t>
  </si>
  <si>
    <t>Welcome to the Sticks</t>
  </si>
  <si>
    <t>CzyÅ›ciec</t>
  </si>
  <si>
    <t>The Monkey King 3</t>
  </si>
  <si>
    <t>The Grace Card</t>
  </si>
  <si>
    <t>Giant</t>
  </si>
  <si>
    <t>The Furies</t>
  </si>
  <si>
    <t>Donnie Brasco</t>
  </si>
  <si>
    <t>Flatliners</t>
  </si>
  <si>
    <t>Crazy Safari</t>
  </si>
  <si>
    <t>Downfall</t>
  </si>
  <si>
    <t>Wolves</t>
  </si>
  <si>
    <t>Next</t>
  </si>
  <si>
    <t>Manta Manta - Zwoter Teil</t>
  </si>
  <si>
    <t>Kidnapping Mr. Heineken</t>
  </si>
  <si>
    <t>Convoy</t>
  </si>
  <si>
    <t>The Reaping</t>
  </si>
  <si>
    <t>Phineas and Ferb: The Movie: Across the 2nd Dimension</t>
  </si>
  <si>
    <t>Coneheads</t>
  </si>
  <si>
    <t>Barbie in Princess Power</t>
  </si>
  <si>
    <t>The Banana Splits Movie</t>
  </si>
  <si>
    <t>Belfast</t>
  </si>
  <si>
    <t>Australia</t>
  </si>
  <si>
    <t>The Aviator</t>
  </si>
  <si>
    <t>Lupin the Third: The Castle of Cagliostro</t>
  </si>
  <si>
    <t>Smokin' Aces</t>
  </si>
  <si>
    <t>The Dry</t>
  </si>
  <si>
    <t>Beethoven's Big Break</t>
  </si>
  <si>
    <t>Bulbbul</t>
  </si>
  <si>
    <t>Land of the Lost</t>
  </si>
  <si>
    <t>14 and Under</t>
  </si>
  <si>
    <t>Darkness Falls</t>
  </si>
  <si>
    <t>The Curse of Buckout Road</t>
  </si>
  <si>
    <t>Amulet</t>
  </si>
  <si>
    <t>Nomadland</t>
  </si>
  <si>
    <t>The Spectacular Now</t>
  </si>
  <si>
    <t>Anon</t>
  </si>
  <si>
    <t>Detective Knight: Redemption</t>
  </si>
  <si>
    <t>Escape from L.A.</t>
  </si>
  <si>
    <t>More the Merrier</t>
  </si>
  <si>
    <t>Fiddler on the Roof</t>
  </si>
  <si>
    <t>LEGO Monkie Kid: A Hero Is Born</t>
  </si>
  <si>
    <t>Blades of Glory</t>
  </si>
  <si>
    <t>One Piece: Episode of Luffy - Hand Island Adventure</t>
  </si>
  <si>
    <t>Cardcaptor Sakura: The Movie</t>
  </si>
  <si>
    <t>The Social Dilemma</t>
  </si>
  <si>
    <t>Rock Dog</t>
  </si>
  <si>
    <t>Jackass: The Movie</t>
  </si>
  <si>
    <t>My Teacher, My Obsession</t>
  </si>
  <si>
    <t>Pitch Perfect 3</t>
  </si>
  <si>
    <t>Planes, Trains and Automobiles</t>
  </si>
  <si>
    <t>Zambezia</t>
  </si>
  <si>
    <t>Rim of the World</t>
  </si>
  <si>
    <t>Dreamland</t>
  </si>
  <si>
    <t>Just Say Yes</t>
  </si>
  <si>
    <t>6 Below: Miracle on the Mountain</t>
  </si>
  <si>
    <t>Young Frankenstein</t>
  </si>
  <si>
    <t>Ophelia</t>
  </si>
  <si>
    <t>Lost Highway</t>
  </si>
  <si>
    <t>Fright Night</t>
  </si>
  <si>
    <t>P.S. I Love You</t>
  </si>
  <si>
    <t>Blue Exorcist: The Movie</t>
  </si>
  <si>
    <t>Bachelor Party</t>
  </si>
  <si>
    <t>A Close Shave</t>
  </si>
  <si>
    <t>Anna Karenina</t>
  </si>
  <si>
    <t>Magnum Force</t>
  </si>
  <si>
    <t>Wither</t>
  </si>
  <si>
    <t>Upuan</t>
  </si>
  <si>
    <t>The Elephant Man</t>
  </si>
  <si>
    <t>Honeymoon with My Mother</t>
  </si>
  <si>
    <t>George of the Jungle 2</t>
  </si>
  <si>
    <t>Heks</t>
  </si>
  <si>
    <t>Batman: Hush</t>
  </si>
  <si>
    <t>Tom and Jerry's Giant Adventure</t>
  </si>
  <si>
    <t>Stewie Griffin: The Untold Story</t>
  </si>
  <si>
    <t>Crouching Tiger, Hidden Dragon: Sword of Destiny</t>
  </si>
  <si>
    <t>Snotty Boy</t>
  </si>
  <si>
    <t>Hard to Kill</t>
  </si>
  <si>
    <t>Wall Street</t>
  </si>
  <si>
    <t>Tenebre</t>
  </si>
  <si>
    <t>The Quick and the Dead</t>
  </si>
  <si>
    <t>Free Willy 2: The Adventure Home</t>
  </si>
  <si>
    <t>Beyond the Reach</t>
  </si>
  <si>
    <t>Free Birds</t>
  </si>
  <si>
    <t>The Tuxedo</t>
  </si>
  <si>
    <t>Love Tactics</t>
  </si>
  <si>
    <t>Cat's Eye</t>
  </si>
  <si>
    <t>Disaster Movie</t>
  </si>
  <si>
    <t>The Last Sharknado: It's About Time</t>
  </si>
  <si>
    <t>Once Upon a Time: The Super Heroes</t>
  </si>
  <si>
    <t>Mad God</t>
  </si>
  <si>
    <t>The Walking Dead</t>
  </si>
  <si>
    <t>Mirror Mirror</t>
  </si>
  <si>
    <t>Jingle All the Way</t>
  </si>
  <si>
    <t>Blood Money</t>
  </si>
  <si>
    <t>Midnight in the Switchgrass</t>
  </si>
  <si>
    <t>Ran</t>
  </si>
  <si>
    <t>Arctic Predator</t>
  </si>
  <si>
    <t>Turistas</t>
  </si>
  <si>
    <t>Moon</t>
  </si>
  <si>
    <t>Silverado</t>
  </si>
  <si>
    <t>The Haunted Mansion</t>
  </si>
  <si>
    <t>The Heartbreak Kid</t>
  </si>
  <si>
    <t>Faraaz</t>
  </si>
  <si>
    <t>Pixie Hollow Bake Off</t>
  </si>
  <si>
    <t>Snake and Whip</t>
  </si>
  <si>
    <t>Brawl in Cell Block 99</t>
  </si>
  <si>
    <t>Hal</t>
  </si>
  <si>
    <t>Ben 10 protiv Univerzuma: Film</t>
  </si>
  <si>
    <t>Another Gantz</t>
  </si>
  <si>
    <t>American Underdog</t>
  </si>
  <si>
    <t>Nice Sister-In-Law 2</t>
  </si>
  <si>
    <t>The Perfect Date</t>
  </si>
  <si>
    <t>The Report</t>
  </si>
  <si>
    <t>Black Mass</t>
  </si>
  <si>
    <t>Adventures in Babysitting</t>
  </si>
  <si>
    <t>Tokyo Godfathers</t>
  </si>
  <si>
    <t>Sherlock Gnomes</t>
  </si>
  <si>
    <t>Avengers: Quantum Encounter</t>
  </si>
  <si>
    <t>Superhero Movie</t>
  </si>
  <si>
    <t>Vampires Suck</t>
  </si>
  <si>
    <t>Beautiful Vampire</t>
  </si>
  <si>
    <t>Starstruck</t>
  </si>
  <si>
    <t>Pig</t>
  </si>
  <si>
    <t>Death Note: The Last Name</t>
  </si>
  <si>
    <t>Wolfwalkers</t>
  </si>
  <si>
    <t>Road to Perdition</t>
  </si>
  <si>
    <t>Anonymously Yours</t>
  </si>
  <si>
    <t>An Extremely Goofy Movie</t>
  </si>
  <si>
    <t>Traffik</t>
  </si>
  <si>
    <t>Invincible</t>
  </si>
  <si>
    <t>Night Train</t>
  </si>
  <si>
    <t>Anchorman: The Legend of Ron Burgundy</t>
  </si>
  <si>
    <t>Young Mother 5</t>
  </si>
  <si>
    <t>The Seventh Sign</t>
  </si>
  <si>
    <t>Patriot Games</t>
  </si>
  <si>
    <t>Big Boobs Buster</t>
  </si>
  <si>
    <t>Mom's Friend 6</t>
  </si>
  <si>
    <t>Vampire Hunter D</t>
  </si>
  <si>
    <t>Between Worlds</t>
  </si>
  <si>
    <t>Joy Ride 3</t>
  </si>
  <si>
    <t>Hora de Brilhar</t>
  </si>
  <si>
    <t>Rocketman</t>
  </si>
  <si>
    <t>Maggie Simpson in Playdate with Destiny</t>
  </si>
  <si>
    <t>Last Action Hero</t>
  </si>
  <si>
    <t>Lu-To</t>
  </si>
  <si>
    <t>Pooh's Heffalump Movie</t>
  </si>
  <si>
    <t>The Piano Teacher</t>
  </si>
  <si>
    <t>Scooby-Doo! And Krypto, Too!</t>
  </si>
  <si>
    <t>Driven</t>
  </si>
  <si>
    <t>The Calm Beyond</t>
  </si>
  <si>
    <t>Ayla: The Daughter of War</t>
  </si>
  <si>
    <t>Malcolm &amp; Marie</t>
  </si>
  <si>
    <t>Delicious Tutor</t>
  </si>
  <si>
    <t>Boy Missing</t>
  </si>
  <si>
    <t>Monster Hunt 2</t>
  </si>
  <si>
    <t>Don't Say a Word</t>
  </si>
  <si>
    <t>John Tucker Must Die</t>
  </si>
  <si>
    <t>Police Story 4: First Strike</t>
  </si>
  <si>
    <t>Hard Candy</t>
  </si>
  <si>
    <t>Cyborg</t>
  </si>
  <si>
    <t>Monster High: Scaris City of Frights</t>
  </si>
  <si>
    <t>A Perfect Murder</t>
  </si>
  <si>
    <t>Black Box</t>
  </si>
  <si>
    <t>Maid in Manhattan</t>
  </si>
  <si>
    <t>The Intruder</t>
  </si>
  <si>
    <t>Sydney White</t>
  </si>
  <si>
    <t>Little Children</t>
  </si>
  <si>
    <t>Duck, You Sucker</t>
  </si>
  <si>
    <t>Ida Red</t>
  </si>
  <si>
    <t>The Medallion</t>
  </si>
  <si>
    <t>The Replacements</t>
  </si>
  <si>
    <t>Homejack Reverse</t>
  </si>
  <si>
    <t>The Unheard</t>
  </si>
  <si>
    <t>Bad Times at the El Royale</t>
  </si>
  <si>
    <t>Home Again</t>
  </si>
  <si>
    <t>Detective Conan: The Phantom of Baker Street</t>
  </si>
  <si>
    <t>The Quiet</t>
  </si>
  <si>
    <t>Our Father</t>
  </si>
  <si>
    <t>Inhuman Kiss</t>
  </si>
  <si>
    <t>18 Year Old Seungha's Easy Piece of Cake</t>
  </si>
  <si>
    <t>The Monkey King 2</t>
  </si>
  <si>
    <t>Get Him to the Greek</t>
  </si>
  <si>
    <t>Cool Runnings</t>
  </si>
  <si>
    <t>Bandidas</t>
  </si>
  <si>
    <t>30 Nights of Paranormal Activity With the Devil Inside the Girl With the Dragon Tattoo</t>
  </si>
  <si>
    <t>Dragonfly</t>
  </si>
  <si>
    <t>Gintama</t>
  </si>
  <si>
    <t>Cold Eyes</t>
  </si>
  <si>
    <t>Stolen</t>
  </si>
  <si>
    <t>8MM</t>
  </si>
  <si>
    <t>Escape from New York</t>
  </si>
  <si>
    <t>The One and Only Ivan</t>
  </si>
  <si>
    <t>Beautiful Sisters: Flesh Slave</t>
  </si>
  <si>
    <t>Meet Dave</t>
  </si>
  <si>
    <t>The Boondock Saints</t>
  </si>
  <si>
    <t>Ozzy</t>
  </si>
  <si>
    <t>Dr. Dolittle 2</t>
  </si>
  <si>
    <t>Poltergeist II: The Other Side</t>
  </si>
  <si>
    <t>Bloodthirsty</t>
  </si>
  <si>
    <t>Private School</t>
  </si>
  <si>
    <t>Good People</t>
  </si>
  <si>
    <t>Judas and the Black Messiah</t>
  </si>
  <si>
    <t>My Emptiness and I</t>
  </si>
  <si>
    <t>Paths of Glory</t>
  </si>
  <si>
    <t>Monster High: Ghouls Rule</t>
  </si>
  <si>
    <t>The Little Witch</t>
  </si>
  <si>
    <t>Heathers</t>
  </si>
  <si>
    <t>The Car: Road to Revenge</t>
  </si>
  <si>
    <t>JJ+E</t>
  </si>
  <si>
    <t>Allied</t>
  </si>
  <si>
    <t>Drumline</t>
  </si>
  <si>
    <t>The Sky Is Everywhere</t>
  </si>
  <si>
    <t>Little Monsters</t>
  </si>
  <si>
    <t>The Pagemaster</t>
  </si>
  <si>
    <t>Begin Again</t>
  </si>
  <si>
    <t>Jacob's Ladder</t>
  </si>
  <si>
    <t>Blue Story</t>
  </si>
  <si>
    <t>The Marriage of Maria Braun</t>
  </si>
  <si>
    <t>Good Water Boarding House 2</t>
  </si>
  <si>
    <t>Safe House</t>
  </si>
  <si>
    <t>Honey</t>
  </si>
  <si>
    <t>The Blob</t>
  </si>
  <si>
    <t>Nosferatu</t>
  </si>
  <si>
    <t>It Comes at Night</t>
  </si>
  <si>
    <t>Valentine's Day</t>
  </si>
  <si>
    <t>Marvel Studios Assembled: The Making of She-Hulk: Attorney at Law</t>
  </si>
  <si>
    <t>What Happens in Vegas</t>
  </si>
  <si>
    <t>The Adjustment Bureau</t>
  </si>
  <si>
    <t>The Tale of Despereaux</t>
  </si>
  <si>
    <t>Dr. Strange</t>
  </si>
  <si>
    <t>Summertime</t>
  </si>
  <si>
    <t>Dead Man Walking</t>
  </si>
  <si>
    <t>Masterminds</t>
  </si>
  <si>
    <t>My Friend's Sister 2</t>
  </si>
  <si>
    <t>Roujin Z</t>
  </si>
  <si>
    <t>The Book of Henry</t>
  </si>
  <si>
    <t>The Dyatlov Pass Incident</t>
  </si>
  <si>
    <t>We Bought a Zoo</t>
  </si>
  <si>
    <t>Batman: Gotham Knight</t>
  </si>
  <si>
    <t>Dancing on Glass</t>
  </si>
  <si>
    <t>Switch</t>
  </si>
  <si>
    <t>Bill &amp; Ted Face the Music</t>
  </si>
  <si>
    <t>Midori</t>
  </si>
  <si>
    <t>The Last King of Scotland</t>
  </si>
  <si>
    <t>The NeverEnding Story III</t>
  </si>
  <si>
    <t>Dead Calm</t>
  </si>
  <si>
    <t>At Eternity's Gate</t>
  </si>
  <si>
    <t>Colossal</t>
  </si>
  <si>
    <t>Highlander III: The Sorcerer</t>
  </si>
  <si>
    <t>The Hitcher</t>
  </si>
  <si>
    <t>News of the World</t>
  </si>
  <si>
    <t>Tremors 4: The Legend Begins</t>
  </si>
  <si>
    <t>Kiss the Girls</t>
  </si>
  <si>
    <t>Lost Bullet</t>
  </si>
  <si>
    <t>Welcome to the Jungle</t>
  </si>
  <si>
    <t>Dangerous Lies</t>
  </si>
  <si>
    <t>The Invention of Lying</t>
  </si>
  <si>
    <t>Sniper</t>
  </si>
  <si>
    <t>The Lodge</t>
  </si>
  <si>
    <t>Official Secrets</t>
  </si>
  <si>
    <t>Stuck in Love</t>
  </si>
  <si>
    <t>The Sleeping Dictionary</t>
  </si>
  <si>
    <t>Married Women: Husband Change</t>
  </si>
  <si>
    <t>Nice Sister-In-Law 3</t>
  </si>
  <si>
    <t>Full Speed</t>
  </si>
  <si>
    <t>Naruto 20th Anniversary - Road of Naruto</t>
  </si>
  <si>
    <t>To Wong Foo, Thanks for Everything! Julie Newmar</t>
  </si>
  <si>
    <t>Serve the People</t>
  </si>
  <si>
    <t>The Mauritanian</t>
  </si>
  <si>
    <t>The World's End</t>
  </si>
  <si>
    <t>Armero</t>
  </si>
  <si>
    <t>Sator</t>
  </si>
  <si>
    <t>John and the Hole</t>
  </si>
  <si>
    <t>There Will Be Blood</t>
  </si>
  <si>
    <t>Next Gen</t>
  </si>
  <si>
    <t>Desperately Seeking Susan</t>
  </si>
  <si>
    <t>Death Warrant</t>
  </si>
  <si>
    <t>The Only Living Boy in New York</t>
  </si>
  <si>
    <t>32 Malasana Street</t>
  </si>
  <si>
    <t>My Hero Academia: World Heroes' Mission â€“ Take-off</t>
  </si>
  <si>
    <t>LEGO Marvel Super Heroes: Avengers Reassembled!</t>
  </si>
  <si>
    <t>Tall Girl 2</t>
  </si>
  <si>
    <t>Monsters</t>
  </si>
  <si>
    <t>12 Feet Deep</t>
  </si>
  <si>
    <t>The Graduate</t>
  </si>
  <si>
    <t>Three Kings</t>
  </si>
  <si>
    <t>Penguin Bloom</t>
  </si>
  <si>
    <t>Kids</t>
  </si>
  <si>
    <t>Ronin</t>
  </si>
  <si>
    <t>Never Say Never Again</t>
  </si>
  <si>
    <t>Eleven Days, Eleven Nights</t>
  </si>
  <si>
    <t>New Initial D the Movie - Legend 1: Awakening</t>
  </si>
  <si>
    <t>The Cave</t>
  </si>
  <si>
    <t>Cradle 2 the Grave</t>
  </si>
  <si>
    <t>A Werewolf Boy</t>
  </si>
  <si>
    <t>Tom and Jerry: The Lost Dragon</t>
  </si>
  <si>
    <t>Every Which Way but Loose</t>
  </si>
  <si>
    <t>Paper Towns</t>
  </si>
  <si>
    <t>Hands of Stone</t>
  </si>
  <si>
    <t>Asterix &amp; Obelix Take on Caesar</t>
  </si>
  <si>
    <t>Northmen: A Viking Saga</t>
  </si>
  <si>
    <t>The Banker</t>
  </si>
  <si>
    <t>Burning</t>
  </si>
  <si>
    <t>Tetris: From Russia with Love</t>
  </si>
  <si>
    <t>Joy Ride 2: Dead Ahead</t>
  </si>
  <si>
    <t>Fireflies in the North</t>
  </si>
  <si>
    <t>You Were Never Really Here</t>
  </si>
  <si>
    <t>Mickey's Twice Upon a Christmas</t>
  </si>
  <si>
    <t>The Goldfinch</t>
  </si>
  <si>
    <t>Beverly Hills Cop III</t>
  </si>
  <si>
    <t>The Amityville Harvest</t>
  </si>
  <si>
    <t>Escape from Planet Earth</t>
  </si>
  <si>
    <t>Capone</t>
  </si>
  <si>
    <t>Doraemon: Nobita's Treasure Island</t>
  </si>
  <si>
    <t>My Little Pony: Equestria Girls</t>
  </si>
  <si>
    <t>Doraemon: Nobita and the Winged Braves</t>
  </si>
  <si>
    <t>Journey with Tarsilinha</t>
  </si>
  <si>
    <t>Riley's First Date?</t>
  </si>
  <si>
    <t>Antrum</t>
  </si>
  <si>
    <t>Death of Me</t>
  </si>
  <si>
    <t>The Woman in Black</t>
  </si>
  <si>
    <t>Sleepwalkers</t>
  </si>
  <si>
    <t>The Family Man</t>
  </si>
  <si>
    <t>The House of the Spirits</t>
  </si>
  <si>
    <t>Gothika</t>
  </si>
  <si>
    <t>Twitches</t>
  </si>
  <si>
    <t>Two by Two: Overboard!</t>
  </si>
  <si>
    <t>Big Game</t>
  </si>
  <si>
    <t>The Bucket List</t>
  </si>
  <si>
    <t>Street Fighter II: The Animated Movie</t>
  </si>
  <si>
    <t>The Jackal</t>
  </si>
  <si>
    <t>Lansky</t>
  </si>
  <si>
    <t>AstÃ©rix at the Olympic Games</t>
  </si>
  <si>
    <t>Chariots of Fire</t>
  </si>
  <si>
    <t>Nosferatu the Vampyre</t>
  </si>
  <si>
    <t>Frenemies</t>
  </si>
  <si>
    <t>Copycat</t>
  </si>
  <si>
    <t>Drive My Car</t>
  </si>
  <si>
    <t>Squeal</t>
  </si>
  <si>
    <t xml:space="preserve"> Latvian</t>
  </si>
  <si>
    <t>A Man Apart</t>
  </si>
  <si>
    <t>The Librarian: Quest for the Spear</t>
  </si>
  <si>
    <t>Last Vegas</t>
  </si>
  <si>
    <t>Scooby-Doo! and KISS: Rock and Roll Mystery</t>
  </si>
  <si>
    <t>Buried</t>
  </si>
  <si>
    <t>A Chinese Odyssey Part Two: Cinderella</t>
  </si>
  <si>
    <t>Dead Again in Tombstone</t>
  </si>
  <si>
    <t>Titan A.E.</t>
  </si>
  <si>
    <t>Red Heat</t>
  </si>
  <si>
    <t>Sunny Side Battle!</t>
  </si>
  <si>
    <t>Hacker</t>
  </si>
  <si>
    <t>The Dead Don't Die</t>
  </si>
  <si>
    <t>Oryu's Passion: Bondage Skin</t>
  </si>
  <si>
    <t>Paris, Texas</t>
  </si>
  <si>
    <t>The Poison Rose</t>
  </si>
  <si>
    <t>The Elephant Whisperers</t>
  </si>
  <si>
    <t>The Secret Garden</t>
  </si>
  <si>
    <t>Out of Africa</t>
  </si>
  <si>
    <t>The Woman in the Window</t>
  </si>
  <si>
    <t>Universal Soldier: The Return</t>
  </si>
  <si>
    <t>Curse of the Golden Flower</t>
  </si>
  <si>
    <t>Scarlet Innocence</t>
  </si>
  <si>
    <t>I Am Sam</t>
  </si>
  <si>
    <t>Fantastic Fungi</t>
  </si>
  <si>
    <t>All About My Mother</t>
  </si>
  <si>
    <t>Hellraiser: Hellseeker</t>
  </si>
  <si>
    <t>The Changeling</t>
  </si>
  <si>
    <t>Hard Hit</t>
  </si>
  <si>
    <t>Lara Croft: Tomb Raider - The Cradle of Life</t>
  </si>
  <si>
    <t>Dancing With Ghosts</t>
  </si>
  <si>
    <t>Short Circuit 2</t>
  </si>
  <si>
    <t>The Conversation</t>
  </si>
  <si>
    <t>The Parallax View</t>
  </si>
  <si>
    <t>The Legend of Hercules</t>
  </si>
  <si>
    <t>Cinderella and the Secret Prince</t>
  </si>
  <si>
    <t>Snitch</t>
  </si>
  <si>
    <t>Six Days Seven Nights</t>
  </si>
  <si>
    <t>47 Hours to Live</t>
  </si>
  <si>
    <t>Roman J. Israel, Esq.</t>
  </si>
  <si>
    <t>Zoolander 2</t>
  </si>
  <si>
    <t>To Kill a Mockingbird</t>
  </si>
  <si>
    <t>Great White</t>
  </si>
  <si>
    <t>Furin, hentai, monmon chÃ´mon</t>
  </si>
  <si>
    <t>Bride &amp; Prejudice</t>
  </si>
  <si>
    <t>Up in the Air</t>
  </si>
  <si>
    <t>The Little Prince(ss)</t>
  </si>
  <si>
    <t>The Rocky Horror Picture Show</t>
  </si>
  <si>
    <t>The 400 Blows</t>
  </si>
  <si>
    <t>Doraemon: Nobita's Sky Utopia</t>
  </si>
  <si>
    <t>The Story of Super Mario Kart</t>
  </si>
  <si>
    <t>Sub Rosa</t>
  </si>
  <si>
    <t>G-Force</t>
  </si>
  <si>
    <t>A Tale of Legendary Libido</t>
  </si>
  <si>
    <t>I Know What You Did Last Summer</t>
  </si>
  <si>
    <t>Ladyhawke</t>
  </si>
  <si>
    <t>Accident Man</t>
  </si>
  <si>
    <t>Journey to the West: The Demons Strike Back</t>
  </si>
  <si>
    <t>Starship Troopers 2: Hero of the Federation</t>
  </si>
  <si>
    <t>Moontrap: Target Earth</t>
  </si>
  <si>
    <t>1492: Conquest of Paradise</t>
  </si>
  <si>
    <t>Doraemon: Nobita's Chronicle of the Moon Exploration</t>
  </si>
  <si>
    <t>Poltergeist III</t>
  </si>
  <si>
    <t>The Pyramid</t>
  </si>
  <si>
    <t>Witness</t>
  </si>
  <si>
    <t>Look Who's Back</t>
  </si>
  <si>
    <t>Fullmetal Alchemist</t>
  </si>
  <si>
    <t>Episode of Sabo: The Three Brothers' Bond - The Miraculous Reunion</t>
  </si>
  <si>
    <t>Urban Legends: Final Cut</t>
  </si>
  <si>
    <t>Four Rooms</t>
  </si>
  <si>
    <t>The Secret of Moonacre</t>
  </si>
  <si>
    <t>HOUBA! On the Trail of the Marsupilami</t>
  </si>
  <si>
    <t>Tempus Tormentum</t>
  </si>
  <si>
    <t>Obsession</t>
  </si>
  <si>
    <t>Respect</t>
  </si>
  <si>
    <t>The Flyboys</t>
  </si>
  <si>
    <t>Errementari: The Blacksmith and the Devil</t>
  </si>
  <si>
    <t xml:space="preserve"> Basque</t>
  </si>
  <si>
    <t>The Jungle Book 2</t>
  </si>
  <si>
    <t>Barbie and the Secret Door</t>
  </si>
  <si>
    <t>Young Older Sister-in-Law 3</t>
  </si>
  <si>
    <t>The Ex</t>
  </si>
  <si>
    <t>Once Upon a Time in China</t>
  </si>
  <si>
    <t>Dancer in the Dark</t>
  </si>
  <si>
    <t>District 13: Ultimatum</t>
  </si>
  <si>
    <t>The Physician</t>
  </si>
  <si>
    <t>Bring It On</t>
  </si>
  <si>
    <t>Mother's Day</t>
  </si>
  <si>
    <t>Trinity Is Still My Name</t>
  </si>
  <si>
    <t>Sexy Sisters</t>
  </si>
  <si>
    <t>Batman: Year One</t>
  </si>
  <si>
    <t>Mr. Deeds</t>
  </si>
  <si>
    <t>Jexi</t>
  </si>
  <si>
    <t>White Palace</t>
  </si>
  <si>
    <t>Sonic the Hedgehog: The Movie</t>
  </si>
  <si>
    <t>Sniper: Reloaded</t>
  </si>
  <si>
    <t>Just Friends</t>
  </si>
  <si>
    <t>Rounders</t>
  </si>
  <si>
    <t>The Water Man</t>
  </si>
  <si>
    <t>My Bossy Girl</t>
  </si>
  <si>
    <t>Scooby-Doo! &amp; Batman: The Brave and the Bold</t>
  </si>
  <si>
    <t>Almost Famous</t>
  </si>
  <si>
    <t>The Pool</t>
  </si>
  <si>
    <t>Invasion of the Body Snatchers</t>
  </si>
  <si>
    <t>House on Haunted Hill</t>
  </si>
  <si>
    <t>Highlander II: The Quickening</t>
  </si>
  <si>
    <t>Moonshot</t>
  </si>
  <si>
    <t>Hollywood Dirt</t>
  </si>
  <si>
    <t>Kung Pow: Enter the Fist</t>
  </si>
  <si>
    <t>Schoolmistress 3</t>
  </si>
  <si>
    <t>Grave Encounters</t>
  </si>
  <si>
    <t>The Labyrinth of Grisaia</t>
  </si>
  <si>
    <t>The Peacemaker</t>
  </si>
  <si>
    <t>Lifeforce</t>
  </si>
  <si>
    <t>City Slickers</t>
  </si>
  <si>
    <t>Frankenstein</t>
  </si>
  <si>
    <t>Backtrace</t>
  </si>
  <si>
    <t>The Secret Life of Pets</t>
  </si>
  <si>
    <t>Animal Farm</t>
  </si>
  <si>
    <t>Confessions of an Invisible Girl</t>
  </si>
  <si>
    <t>A League of Their Own</t>
  </si>
  <si>
    <t>Hellraiser: Deader</t>
  </si>
  <si>
    <t>UglyDolls</t>
  </si>
  <si>
    <t>Angel Heart</t>
  </si>
  <si>
    <t>Everything You Always Wanted to Know About Sex *But Were Afraid to Ask</t>
  </si>
  <si>
    <t>Grudge Match</t>
  </si>
  <si>
    <t>Overlord: The Undead King</t>
  </si>
  <si>
    <t>The Wizard of Lies</t>
  </si>
  <si>
    <t>Next Door Sisters</t>
  </si>
  <si>
    <t>Doraemon: Nobita's Great Adventure in the South Seas</t>
  </si>
  <si>
    <t>How to Train Your Dragon: Snoggletog Log</t>
  </si>
  <si>
    <t>After Yang</t>
  </si>
  <si>
    <t>Rage</t>
  </si>
  <si>
    <t>The Clovehitch Killer</t>
  </si>
  <si>
    <t>Stasis</t>
  </si>
  <si>
    <t>The Ghost and the Darkness</t>
  </si>
  <si>
    <t>Darlin'</t>
  </si>
  <si>
    <t>Vehicle 19</t>
  </si>
  <si>
    <t>The Ice Storm</t>
  </si>
  <si>
    <t>A Week Away</t>
  </si>
  <si>
    <t>Wife for Rent</t>
  </si>
  <si>
    <t>The Wrong Trousers</t>
  </si>
  <si>
    <t>Ironclad</t>
  </si>
  <si>
    <t>One Wild Moment</t>
  </si>
  <si>
    <t>Color Out of Space</t>
  </si>
  <si>
    <t>Julius Caesar</t>
  </si>
  <si>
    <t>Fire and Ice</t>
  </si>
  <si>
    <t>Fist of the North Star</t>
  </si>
  <si>
    <t>The Wedding Date</t>
  </si>
  <si>
    <t>Honey 3: Dare to Dance</t>
  </si>
  <si>
    <t>Saint Paul</t>
  </si>
  <si>
    <t>Emanuelle and the Last Cannibals</t>
  </si>
  <si>
    <t>Bonnie and Clyde</t>
  </si>
  <si>
    <t>Found</t>
  </si>
  <si>
    <t>The Dukes of Hazzard: The Beginning</t>
  </si>
  <si>
    <t>Serendipity</t>
  </si>
  <si>
    <t>Congo</t>
  </si>
  <si>
    <t>Game of Death</t>
  </si>
  <si>
    <t>3 Ninjas Kick Back</t>
  </si>
  <si>
    <t>The Legend of Zhao Yun</t>
  </si>
  <si>
    <t>Barbershop</t>
  </si>
  <si>
    <t>Empire of Dreams: The Story of the Star Wars Trilogy</t>
  </si>
  <si>
    <t>The Double</t>
  </si>
  <si>
    <t>Robert Reborn</t>
  </si>
  <si>
    <t>High Lane</t>
  </si>
  <si>
    <t>Borat: Cultural Learnings of America for Make Benefit Glorious Nation of Kazakhstan</t>
  </si>
  <si>
    <t>Pilgrimage</t>
  </si>
  <si>
    <t>Robot Overlords</t>
  </si>
  <si>
    <t>Coast Guard Malaysia: Ops Helang</t>
  </si>
  <si>
    <t xml:space="preserve"> Malay</t>
  </si>
  <si>
    <t>MY</t>
  </si>
  <si>
    <t>Romeo and Juliet</t>
  </si>
  <si>
    <t>The Money Pit</t>
  </si>
  <si>
    <t>Teen Titans: Trouble in Tokyo</t>
  </si>
  <si>
    <t>Mercury Rising</t>
  </si>
  <si>
    <t>The Young Master</t>
  </si>
  <si>
    <t>North Country</t>
  </si>
  <si>
    <t>Kim Possible</t>
  </si>
  <si>
    <t>Barbie Video Game Hero</t>
  </si>
  <si>
    <t>The Warriors Gate</t>
  </si>
  <si>
    <t xml:space="preserve"> Central Khmer</t>
  </si>
  <si>
    <t>Donâ€™t Leave Home</t>
  </si>
  <si>
    <t>Kill Switch</t>
  </si>
  <si>
    <t>One Day as a Lion</t>
  </si>
  <si>
    <t>The General's Daughter</t>
  </si>
  <si>
    <t>Animal Instincts II</t>
  </si>
  <si>
    <t>Guilty of Romance</t>
  </si>
  <si>
    <t>Thelma</t>
  </si>
  <si>
    <t>Holy Spider</t>
  </si>
  <si>
    <t>Tomorrow is Today</t>
  </si>
  <si>
    <t>Sexy Night Report n. 2</t>
  </si>
  <si>
    <t>U.S. Marshals</t>
  </si>
  <si>
    <t>Big Fat Liar</t>
  </si>
  <si>
    <t>The Thomas Crown Affair</t>
  </si>
  <si>
    <t>[REC]Â²</t>
  </si>
  <si>
    <t>Sword of the Stranger</t>
  </si>
  <si>
    <t>The Wicked Reporter 2: The Rebirth of Horserace Betting</t>
  </si>
  <si>
    <t>Status Update</t>
  </si>
  <si>
    <t>Barton Fink</t>
  </si>
  <si>
    <t>The Exorcism of Anna Ecklund</t>
  </si>
  <si>
    <t>If Only</t>
  </si>
  <si>
    <t>Paycheck</t>
  </si>
  <si>
    <t>Tango &amp; Cash</t>
  </si>
  <si>
    <t>Blood-C: The Last Dark</t>
  </si>
  <si>
    <t>Miracle of Marcellino</t>
  </si>
  <si>
    <t>Free Fire</t>
  </si>
  <si>
    <t>Cockneys vs Zombies</t>
  </si>
  <si>
    <t>Happier Than Ever: A Love Letter to Los Angeles</t>
  </si>
  <si>
    <t>Apollo 11</t>
  </si>
  <si>
    <t>Eight Legged Freaks</t>
  </si>
  <si>
    <t>Jersey Girl</t>
  </si>
  <si>
    <t>The Condemned 2</t>
  </si>
  <si>
    <t>Innerspace</t>
  </si>
  <si>
    <t>The Bride of Frankenstein</t>
  </si>
  <si>
    <t>Ip Man</t>
  </si>
  <si>
    <t>Anchorman 2: The Legend Continues</t>
  </si>
  <si>
    <t>Passenger 57</t>
  </si>
  <si>
    <t>V/H/S/94</t>
  </si>
  <si>
    <t>Final Fantasy: The Spirits Within</t>
  </si>
  <si>
    <t>A Woman With No Filter</t>
  </si>
  <si>
    <t>Are We There Yet?</t>
  </si>
  <si>
    <t>Crocodile Dundee</t>
  </si>
  <si>
    <t>The Criminals, Part 5: The Teenager's Nightmare</t>
  </si>
  <si>
    <t>Merry Madagascar</t>
  </si>
  <si>
    <t>Asterix: The Secret of the Magic Potion</t>
  </si>
  <si>
    <t>The Woman in Red</t>
  </si>
  <si>
    <t>Good Time</t>
  </si>
  <si>
    <t>The Other Boleyn Girl</t>
  </si>
  <si>
    <t>Scooby-Doo! and WWE: Curse of the Speed Demon</t>
  </si>
  <si>
    <t>Detective Conan: Private Eye in the Distant Sea</t>
  </si>
  <si>
    <t>Daybreakers</t>
  </si>
  <si>
    <t>What If</t>
  </si>
  <si>
    <t>Chloe</t>
  </si>
  <si>
    <t>Howling Village</t>
  </si>
  <si>
    <t>The Virginity Hit</t>
  </si>
  <si>
    <t>Ju-on: The Grudge 2</t>
  </si>
  <si>
    <t>The Batman vs. Dracula</t>
  </si>
  <si>
    <t>Goal! III : Taking On The World</t>
  </si>
  <si>
    <t>Ikiru</t>
  </si>
  <si>
    <t>Jawbreaker</t>
  </si>
  <si>
    <t>Fast Times at Ridgemont High</t>
  </si>
  <si>
    <t>Sniper: Assassin's End</t>
  </si>
  <si>
    <t>A Higher Law</t>
  </si>
  <si>
    <t>Hentai-shiatsu-shi: Shikiyoku no kyÃ´en</t>
  </si>
  <si>
    <t>Star Trek: Generations</t>
  </si>
  <si>
    <t>Water and Fire</t>
  </si>
  <si>
    <t>Wild Orchid</t>
  </si>
  <si>
    <t>The Story of O</t>
  </si>
  <si>
    <t>Asterix: The Mansions of the Gods</t>
  </si>
  <si>
    <t>Hudson Hawk</t>
  </si>
  <si>
    <t>RocknRolla</t>
  </si>
  <si>
    <t>El Mariachi</t>
  </si>
  <si>
    <t>Rugrats Go Wild</t>
  </si>
  <si>
    <t>Idle Hands</t>
  </si>
  <si>
    <t>The Erotic Dreams of Cleopatra</t>
  </si>
  <si>
    <t>Black Fox</t>
  </si>
  <si>
    <t>Young Lady Chatterley</t>
  </si>
  <si>
    <t>Cargo</t>
  </si>
  <si>
    <t>Barry Lyndon</t>
  </si>
  <si>
    <t>A Nightmare on Elm Street: The Dream Child</t>
  </si>
  <si>
    <t>Flight of the Navigator</t>
  </si>
  <si>
    <t>Stepping into Love</t>
  </si>
  <si>
    <t>They Call Me Trinity</t>
  </si>
  <si>
    <t>Future World</t>
  </si>
  <si>
    <t>Westworld</t>
  </si>
  <si>
    <t>The Wishmas Tree</t>
  </si>
  <si>
    <t>Halo 3 Essentials</t>
  </si>
  <si>
    <t>The Closet</t>
  </si>
  <si>
    <t>Casper's Scare School</t>
  </si>
  <si>
    <t>The Happytime Murders</t>
  </si>
  <si>
    <t>A Perfect World</t>
  </si>
  <si>
    <t>The Nanny Diaries</t>
  </si>
  <si>
    <t>Happiest Season</t>
  </si>
  <si>
    <t>LEGO Star Wars Holiday Special</t>
  </si>
  <si>
    <t>Sofia the First: Once Upon a Princess</t>
  </si>
  <si>
    <t>Poetic Justice</t>
  </si>
  <si>
    <t>Waves</t>
  </si>
  <si>
    <t>What a Good Secretary Wants</t>
  </si>
  <si>
    <t>Colette</t>
  </si>
  <si>
    <t>Blade Runner: Black Out 2022</t>
  </si>
  <si>
    <t>I Spit on Your Grave: DÃ©jÃ  Vu</t>
  </si>
  <si>
    <t>Ranma Â½: The Movie 3 â€” The Super Non-Discriminatory Showdown: Team Ranma vs. the Legendary Phoenix</t>
  </si>
  <si>
    <t>Death Wish II</t>
  </si>
  <si>
    <t>PokÃ©mon: Giratina and the Sky Warrior</t>
  </si>
  <si>
    <t>Hot Tub Time Machine 2</t>
  </si>
  <si>
    <t>NiNoKuni</t>
  </si>
  <si>
    <t>Xtreme</t>
  </si>
  <si>
    <t>The Whole Nine Yards</t>
  </si>
  <si>
    <t>The King of Comedy</t>
  </si>
  <si>
    <t>El Padrecito</t>
  </si>
  <si>
    <t>Extreme Job</t>
  </si>
  <si>
    <t>Mansfield Park</t>
  </si>
  <si>
    <t>The Wrestler</t>
  </si>
  <si>
    <t>X-Deal 2</t>
  </si>
  <si>
    <t>The Legend of the Chupacabras</t>
  </si>
  <si>
    <t>Dirty Sexy Saint</t>
  </si>
  <si>
    <t>The Secret: Dare to Dream</t>
  </si>
  <si>
    <t>Bedknobs and Broomsticks</t>
  </si>
  <si>
    <t>I'll Always Know What You Did Last Summer</t>
  </si>
  <si>
    <t>Dorian Gray</t>
  </si>
  <si>
    <t>Victor Frankenstein</t>
  </si>
  <si>
    <t>Fruitvale Station</t>
  </si>
  <si>
    <t>Bachelorette</t>
  </si>
  <si>
    <t>Young Adult</t>
  </si>
  <si>
    <t>The Bubble</t>
  </si>
  <si>
    <t>Blue Is the Warmest Color</t>
  </si>
  <si>
    <t>The Pig Keeper's Daughter</t>
  </si>
  <si>
    <t>Unthinkable</t>
  </si>
  <si>
    <t>Burn After Reading</t>
  </si>
  <si>
    <t>Prisoners of the Ghostland</t>
  </si>
  <si>
    <t>Antiporno</t>
  </si>
  <si>
    <t>Flubber</t>
  </si>
  <si>
    <t>Halloween: Resurrection</t>
  </si>
  <si>
    <t>Police Story 2</t>
  </si>
  <si>
    <t>LEGO DC Comics Super Heroes: Justice League - Gotham City Breakout</t>
  </si>
  <si>
    <t>Assassin's Creed: Ascendance</t>
  </si>
  <si>
    <t>La Haine</t>
  </si>
  <si>
    <t>Nicky Larson and the Cupid's Perfume</t>
  </si>
  <si>
    <t>Like Stars on Earth</t>
  </si>
  <si>
    <t>Streets of Fire</t>
  </si>
  <si>
    <t>The Novice</t>
  </si>
  <si>
    <t>The Possession</t>
  </si>
  <si>
    <t>Act of Valor</t>
  </si>
  <si>
    <t>Emmanuelle</t>
  </si>
  <si>
    <t>Marvel Studios: Assembling a Universe</t>
  </si>
  <si>
    <t>Beasts of No Nation</t>
  </si>
  <si>
    <t>Richard Jewell</t>
  </si>
  <si>
    <t>Standoff</t>
  </si>
  <si>
    <t>Inside Man: Most Wanted</t>
  </si>
  <si>
    <t>Silver Bullet</t>
  </si>
  <si>
    <t>The Prophecy</t>
  </si>
  <si>
    <t>Once Upon a Time in Venice</t>
  </si>
  <si>
    <t>My Babysitter's a Vampire</t>
  </si>
  <si>
    <t>Only Yesterday</t>
  </si>
  <si>
    <t>Something Borrowed</t>
  </si>
  <si>
    <t>Deadly Illusions</t>
  </si>
  <si>
    <t>Paper Lives</t>
  </si>
  <si>
    <t>Downrange</t>
  </si>
  <si>
    <t>Born to Race</t>
  </si>
  <si>
    <t>This Means War</t>
  </si>
  <si>
    <t>Mike's New Car</t>
  </si>
  <si>
    <t>Kim Ji-young, Born 1982</t>
  </si>
  <si>
    <t>Enough</t>
  </si>
  <si>
    <t>The Dirt</t>
  </si>
  <si>
    <t>SPL: Kill Zone</t>
  </si>
  <si>
    <t>Ebola Syndrome</t>
  </si>
  <si>
    <t>Un Chien Andalou</t>
  </si>
  <si>
    <t>Jan Dara</t>
  </si>
  <si>
    <t>Justice League Dark</t>
  </si>
  <si>
    <t>Dragons Forever</t>
  </si>
  <si>
    <t>100 Girls</t>
  </si>
  <si>
    <t>Precious</t>
  </si>
  <si>
    <t>Honey, I Blew Up the Kid</t>
  </si>
  <si>
    <t>Born on the Fourth of July</t>
  </si>
  <si>
    <t>Lamb</t>
  </si>
  <si>
    <t>A Most Violent Year</t>
  </si>
  <si>
    <t>Striking Distance</t>
  </si>
  <si>
    <t>Mannequin Two: On the Move</t>
  </si>
  <si>
    <t>Kabhi Khushi Kabhie Gham</t>
  </si>
  <si>
    <t>Tooth Fairy 2</t>
  </si>
  <si>
    <t>Cage Dive</t>
  </si>
  <si>
    <t>3:10 to Yuma</t>
  </si>
  <si>
    <t>The Devil's Backbone</t>
  </si>
  <si>
    <t>LOL</t>
  </si>
  <si>
    <t>Hulk vs. Thor</t>
  </si>
  <si>
    <t>Naked Lunch</t>
  </si>
  <si>
    <t>Oligosaccharide The Movie</t>
  </si>
  <si>
    <t>Dragonslayer</t>
  </si>
  <si>
    <t>Along Came Polly</t>
  </si>
  <si>
    <t>Bratz</t>
  </si>
  <si>
    <t>Joy</t>
  </si>
  <si>
    <t>Call Me Chihiro</t>
  </si>
  <si>
    <t>Fatale</t>
  </si>
  <si>
    <t>Sex of the Witch</t>
  </si>
  <si>
    <t>Clerks</t>
  </si>
  <si>
    <t>Undryable Daughter-in-Law</t>
  </si>
  <si>
    <t>Your Christmas Or Mine?</t>
  </si>
  <si>
    <t>Girl</t>
  </si>
  <si>
    <t>The Outlaw Josey Wales</t>
  </si>
  <si>
    <t>That Awkward Moment</t>
  </si>
  <si>
    <t>The Man with the Iron Fists</t>
  </si>
  <si>
    <t>Leave No Trace</t>
  </si>
  <si>
    <t>Gangster Squad</t>
  </si>
  <si>
    <t>Zog and the Flying Doctors</t>
  </si>
  <si>
    <t>The Christmas Chronicles</t>
  </si>
  <si>
    <t>Felon</t>
  </si>
  <si>
    <t>Visitor</t>
  </si>
  <si>
    <t>Fahrenheit 451</t>
  </si>
  <si>
    <t>Winnie the Pooh: A Very Merry Pooh Year</t>
  </si>
  <si>
    <t>Avengement</t>
  </si>
  <si>
    <t>The Boston Strangler</t>
  </si>
  <si>
    <t>Cake</t>
  </si>
  <si>
    <t>The Twelve Tasks of Asterix</t>
  </si>
  <si>
    <t>Big Driver</t>
  </si>
  <si>
    <t>Rock of Ages</t>
  </si>
  <si>
    <t>Easy Rider</t>
  </si>
  <si>
    <t>My Fair Lady</t>
  </si>
  <si>
    <t>The Equalizer 3</t>
  </si>
  <si>
    <t>Shane</t>
  </si>
  <si>
    <t>D.E.B.S.</t>
  </si>
  <si>
    <t>The Last Song</t>
  </si>
  <si>
    <t>Gabriel's Inferno: Part II</t>
  </si>
  <si>
    <t>Kagemusha</t>
  </si>
  <si>
    <t>Spring Breakers</t>
  </si>
  <si>
    <t>Detective Conan: Full Score of Fear</t>
  </si>
  <si>
    <t>Frida</t>
  </si>
  <si>
    <t>Beautiful Creatures</t>
  </si>
  <si>
    <t>The Boss Baby: Get That Baby!</t>
  </si>
  <si>
    <t>Always Watching: A Marble Hornets Story</t>
  </si>
  <si>
    <t>Stand and Deliver</t>
  </si>
  <si>
    <t>Being John Malkovich</t>
  </si>
  <si>
    <t>The Saint</t>
  </si>
  <si>
    <t>The Nights Belong to Monsters</t>
  </si>
  <si>
    <t>House of the Dead 2</t>
  </si>
  <si>
    <t>The Last Warrior</t>
  </si>
  <si>
    <t>The Imaginarium of Doctor Parnassus</t>
  </si>
  <si>
    <t>Enter the Fat Dragon</t>
  </si>
  <si>
    <t>The Family</t>
  </si>
  <si>
    <t>Death Race 2050</t>
  </si>
  <si>
    <t>Detective Conan: The Eleventh Striker</t>
  </si>
  <si>
    <t>Lemonade Mouth</t>
  </si>
  <si>
    <t>Body Double</t>
  </si>
  <si>
    <t>The Neon Demon</t>
  </si>
  <si>
    <t>New Year's Eve</t>
  </si>
  <si>
    <t>Adventure Time</t>
  </si>
  <si>
    <t>Next Friday</t>
  </si>
  <si>
    <t>Soylent Green</t>
  </si>
  <si>
    <t>Wishmaster 4: The Prophecy Fulfilled</t>
  </si>
  <si>
    <t>Nanny</t>
  </si>
  <si>
    <t>Piranhaconda</t>
  </si>
  <si>
    <t>Runaway Bride</t>
  </si>
  <si>
    <t>In Secret</t>
  </si>
  <si>
    <t>Superman: Unbound</t>
  </si>
  <si>
    <t>Dragon Nest: Warriors' Dawn</t>
  </si>
  <si>
    <t>The Door into Summer</t>
  </si>
  <si>
    <t>Dracula</t>
  </si>
  <si>
    <t>She's All That</t>
  </si>
  <si>
    <t>Death at a Funeral</t>
  </si>
  <si>
    <t>Fast Five</t>
  </si>
  <si>
    <t>Ghost in the Shell Arise - Border 3: Ghost Tears</t>
  </si>
  <si>
    <t>She's the One</t>
  </si>
  <si>
    <t>Synchronic</t>
  </si>
  <si>
    <t>Mona Lisa and the Blood Moon</t>
  </si>
  <si>
    <t>Rough Night</t>
  </si>
  <si>
    <t>We Need to Talk About Kevin</t>
  </si>
  <si>
    <t>Dirty Harry</t>
  </si>
  <si>
    <t>Elephant</t>
  </si>
  <si>
    <t>Camp Rock</t>
  </si>
  <si>
    <t>Gretel &amp; Hansel</t>
  </si>
  <si>
    <t>Welcome to the Dollhouse</t>
  </si>
  <si>
    <t>Fatal Journey</t>
  </si>
  <si>
    <t>Free State of Jones</t>
  </si>
  <si>
    <t>Harold &amp; Kumar Escape from Guantanamo Bay</t>
  </si>
  <si>
    <t>A Fish Called Wanda</t>
  </si>
  <si>
    <t>U-571</t>
  </si>
  <si>
    <t>Windfall</t>
  </si>
  <si>
    <t>You Got Served</t>
  </si>
  <si>
    <t>Copshop</t>
  </si>
  <si>
    <t>Scrooged</t>
  </si>
  <si>
    <t>Above the Law</t>
  </si>
  <si>
    <t>The Most Beautiful Boy in the World</t>
  </si>
  <si>
    <t>Gamer</t>
  </si>
  <si>
    <t>Rogue</t>
  </si>
  <si>
    <t>Quarantine 2: Terminal</t>
  </si>
  <si>
    <t>District B13</t>
  </si>
  <si>
    <t>The Monuments Men</t>
  </si>
  <si>
    <t>The Switch</t>
  </si>
  <si>
    <t>Deadpool: From Comics to Screen... to Screen</t>
  </si>
  <si>
    <t>Hard Kill</t>
  </si>
  <si>
    <t>Stuart Little 3: Call of the Wild</t>
  </si>
  <si>
    <t>King of Thieves</t>
  </si>
  <si>
    <t>The Professionals</t>
  </si>
  <si>
    <t>A Beautiful Day in the Neighborhood</t>
  </si>
  <si>
    <t>Erotic Ghost Story: Perfect Match</t>
  </si>
  <si>
    <t>Supernova</t>
  </si>
  <si>
    <t>SlugTerra: Return of the Elementals</t>
  </si>
  <si>
    <t>Scooby-Doo! Stage Fright</t>
  </si>
  <si>
    <t>Imperium</t>
  </si>
  <si>
    <t>Rampant</t>
  </si>
  <si>
    <t>Let Me In</t>
  </si>
  <si>
    <t>The Beach</t>
  </si>
  <si>
    <t>Mobile Suit Gundam I</t>
  </si>
  <si>
    <t>Boso Dos</t>
  </si>
  <si>
    <t>Skandal! Bringing Down Wirecard</t>
  </si>
  <si>
    <t>Push</t>
  </si>
  <si>
    <t>Sleepless in Seattle</t>
  </si>
  <si>
    <t>The Cell</t>
  </si>
  <si>
    <t>Slam Dunk 2: National Tournament</t>
  </si>
  <si>
    <t>Stop! Or My Mom Will Shoot</t>
  </si>
  <si>
    <t>The Way Way Back</t>
  </si>
  <si>
    <t>Man, Woman &amp; the Wall</t>
  </si>
  <si>
    <t>Harley Davidson and the Marlboro Man</t>
  </si>
  <si>
    <t>Earthquake</t>
  </si>
  <si>
    <t>La leyenda del Charro Negro</t>
  </si>
  <si>
    <t>Spycies</t>
  </si>
  <si>
    <t>Sixteen Candles</t>
  </si>
  <si>
    <t>F*ck Love Too</t>
  </si>
  <si>
    <t>Pleasantville</t>
  </si>
  <si>
    <t>Por los pelos</t>
  </si>
  <si>
    <t>Winners &amp; Sinners</t>
  </si>
  <si>
    <t>Cook Up a Storm</t>
  </si>
  <si>
    <t>My Sister's Keeper</t>
  </si>
  <si>
    <t>Shriek If You Know What I Did Last Friday the Thirteenth</t>
  </si>
  <si>
    <t>Monster High: Why Do Ghouls Fall in Love?</t>
  </si>
  <si>
    <t>Son of a Gun</t>
  </si>
  <si>
    <t>Bad Company</t>
  </si>
  <si>
    <t>Cold Prey</t>
  </si>
  <si>
    <t>Esther</t>
  </si>
  <si>
    <t>Rubikon</t>
  </si>
  <si>
    <t>The Adventures of Ichabod and Mr. Toad</t>
  </si>
  <si>
    <t>Just Married</t>
  </si>
  <si>
    <t>The Talented Mr. Ripley</t>
  </si>
  <si>
    <t>A River Runs Through It</t>
  </si>
  <si>
    <t>TEKKEN: A Man Called X</t>
  </si>
  <si>
    <t>18 Year Old Virgin</t>
  </si>
  <si>
    <t>The ABCs of Death</t>
  </si>
  <si>
    <t>Queen of Underworld</t>
  </si>
  <si>
    <t>Boiling Point</t>
  </si>
  <si>
    <t>Legend of the Red Dragon</t>
  </si>
  <si>
    <t>See No Evil, Hear No Evil</t>
  </si>
  <si>
    <t>The Gift</t>
  </si>
  <si>
    <t>Swimming Pool</t>
  </si>
  <si>
    <t>Minuscule: Valley of the Lost Ants</t>
  </si>
  <si>
    <t>Rebel Without a Cause</t>
  </si>
  <si>
    <t>Vengeance: A Love Story</t>
  </si>
  <si>
    <t>P.S. Girls</t>
  </si>
  <si>
    <t>Blues Brothers 2000</t>
  </si>
  <si>
    <t>Jackass 3D</t>
  </si>
  <si>
    <t>Corona Papers</t>
  </si>
  <si>
    <t>The Yin Yang Master</t>
  </si>
  <si>
    <t>Jungle Beat: The Movie</t>
  </si>
  <si>
    <t>MU</t>
  </si>
  <si>
    <t>Line of Duty</t>
  </si>
  <si>
    <t>Harold &amp; Kumar Go to White Castle</t>
  </si>
  <si>
    <t>The Six Devil Women</t>
  </si>
  <si>
    <t>Snow Dogs</t>
  </si>
  <si>
    <t>Piglet's Big Movie</t>
  </si>
  <si>
    <t>Hellraiser: Bloodline</t>
  </si>
  <si>
    <t>The Life Aquatic with Steve Zissou</t>
  </si>
  <si>
    <t>Tom and Jerry Blast Off to Mars!</t>
  </si>
  <si>
    <t>Balto III: Wings of Change</t>
  </si>
  <si>
    <t>Eliminators</t>
  </si>
  <si>
    <t>World Trade Center</t>
  </si>
  <si>
    <t>My Octopus Teacher</t>
  </si>
  <si>
    <t>Pound of Flesh</t>
  </si>
  <si>
    <t>Kakegurui 2: Ultimate Russian Roulette</t>
  </si>
  <si>
    <t>The Fighter</t>
  </si>
  <si>
    <t>Fist of the North Star: Legend of Raoh - Chapter of Death in Love</t>
  </si>
  <si>
    <t>Perras</t>
  </si>
  <si>
    <t>Raise the Red Lantern</t>
  </si>
  <si>
    <t>Project Gutenberg</t>
  </si>
  <si>
    <t>Bridge of Spies</t>
  </si>
  <si>
    <t>Dino King: Journey to Fire Mountain</t>
  </si>
  <si>
    <t>Amazonia: The Catherine Miles Story</t>
  </si>
  <si>
    <t>Kung-Fu Zohra</t>
  </si>
  <si>
    <t>The Con Is On</t>
  </si>
  <si>
    <t>Cool World</t>
  </si>
  <si>
    <t>Seven Days War</t>
  </si>
  <si>
    <t>Bewitched</t>
  </si>
  <si>
    <t>Bronson</t>
  </si>
  <si>
    <t>Shrek the Musical</t>
  </si>
  <si>
    <t>Maximum Risk</t>
  </si>
  <si>
    <t>The Thin Red Line</t>
  </si>
  <si>
    <t>Supergirl</t>
  </si>
  <si>
    <t>Hang 'em High</t>
  </si>
  <si>
    <t>After Sex</t>
  </si>
  <si>
    <t>The Bad Seed</t>
  </si>
  <si>
    <t>Dark Water</t>
  </si>
  <si>
    <t>The Snowman</t>
  </si>
  <si>
    <t>Inazuma Eleven Go vs. Danball Senki W</t>
  </si>
  <si>
    <t>All Eyez on Me</t>
  </si>
  <si>
    <t>See You Soon</t>
  </si>
  <si>
    <t>Assassination Nation</t>
  </si>
  <si>
    <t>Persuasion</t>
  </si>
  <si>
    <t>It's Not You, It's Me</t>
  </si>
  <si>
    <t>Underdog</t>
  </si>
  <si>
    <t>Our Friend</t>
  </si>
  <si>
    <t>Neige</t>
  </si>
  <si>
    <t>Laura y el misterio del asesino inesperado</t>
  </si>
  <si>
    <t>Last Survivors</t>
  </si>
  <si>
    <t>The Final Countdown</t>
  </si>
  <si>
    <t>Young Guns</t>
  </si>
  <si>
    <t>Buffy the Vampire Slayer</t>
  </si>
  <si>
    <t>Rogue City</t>
  </si>
  <si>
    <t>Tomorrow, When the War Began</t>
  </si>
  <si>
    <t>Malibu Shark Attack</t>
  </si>
  <si>
    <t>Sleepless Sex 2</t>
  </si>
  <si>
    <t>Tom and Jerry &amp; The Wizard of Oz</t>
  </si>
  <si>
    <t>Area 51</t>
  </si>
  <si>
    <t>The Nutcracker: The Untold Story</t>
  </si>
  <si>
    <t>Embrace of the Vampire</t>
  </si>
  <si>
    <t>Working Girl</t>
  </si>
  <si>
    <t>Book of Love</t>
  </si>
  <si>
    <t>The Cable Guy</t>
  </si>
  <si>
    <t>Valiant</t>
  </si>
  <si>
    <t>13: The Musical</t>
  </si>
  <si>
    <t>Women</t>
  </si>
  <si>
    <t>Teenage Mutant Ninja Turtles III</t>
  </si>
  <si>
    <t>My Way</t>
  </si>
  <si>
    <t>Made of Honor</t>
  </si>
  <si>
    <t>Furry Vengeance</t>
  </si>
  <si>
    <t>Summer of 85</t>
  </si>
  <si>
    <t>Expelled from Paradise</t>
  </si>
  <si>
    <t>Mystic Pizza</t>
  </si>
  <si>
    <t>White Fang</t>
  </si>
  <si>
    <t>A Ghost Story</t>
  </si>
  <si>
    <t>Where Hands Touch</t>
  </si>
  <si>
    <t>Life of the Party</t>
  </si>
  <si>
    <t>Mortal Kombat: Rebirth</t>
  </si>
  <si>
    <t>Dracula II: Ascension</t>
  </si>
  <si>
    <t>The Choice</t>
  </si>
  <si>
    <t>The Fountain</t>
  </si>
  <si>
    <t>The Turning</t>
  </si>
  <si>
    <t>King Kong Lives</t>
  </si>
  <si>
    <t>Ferry</t>
  </si>
  <si>
    <t>Minari</t>
  </si>
  <si>
    <t>Gone</t>
  </si>
  <si>
    <t>My Fake Boyfriend</t>
  </si>
  <si>
    <t>Housewife Dealer</t>
  </si>
  <si>
    <t>Death Wish 3</t>
  </si>
  <si>
    <t>XXX</t>
  </si>
  <si>
    <t>LV</t>
  </si>
  <si>
    <t>KSI: In Real Life</t>
  </si>
  <si>
    <t>Dreamgirls</t>
  </si>
  <si>
    <t>The Devil Inside</t>
  </si>
  <si>
    <t>Framed by My Husband</t>
  </si>
  <si>
    <t>The Rookie</t>
  </si>
  <si>
    <t>Isle of the Dead</t>
  </si>
  <si>
    <t>Vampire in Brooklyn</t>
  </si>
  <si>
    <t>Any Which Way You Can</t>
  </si>
  <si>
    <t>The Tragedy of Macbeth</t>
  </si>
  <si>
    <t>My Awkward Sexual Adventure</t>
  </si>
  <si>
    <t>Love Hurts</t>
  </si>
  <si>
    <t>Django</t>
  </si>
  <si>
    <t>Ben Hur</t>
  </si>
  <si>
    <t>Last Tango in Paris</t>
  </si>
  <si>
    <t>Tzadik</t>
  </si>
  <si>
    <t>The Knight Before Christmas</t>
  </si>
  <si>
    <t>Twinkle, Twinkle, Lucky Stars</t>
  </si>
  <si>
    <t>Firebird</t>
  </si>
  <si>
    <t>Bitch Slap</t>
  </si>
  <si>
    <t>Hulk vs. Wolverine</t>
  </si>
  <si>
    <t>Alien Xmas</t>
  </si>
  <si>
    <t>WunderschÃ¶n</t>
  </si>
  <si>
    <t>Marnie</t>
  </si>
  <si>
    <t>Ride Along</t>
  </si>
  <si>
    <t>I Won't Let You Go</t>
  </si>
  <si>
    <t>The Final Game</t>
  </si>
  <si>
    <t>End of Watch</t>
  </si>
  <si>
    <t>Crocodile 2: Death Swamp</t>
  </si>
  <si>
    <t>Deadstream</t>
  </si>
  <si>
    <t>I.T.</t>
  </si>
  <si>
    <t>Blue Thunder</t>
  </si>
  <si>
    <t>Black Beauty</t>
  </si>
  <si>
    <t>Street Fighter</t>
  </si>
  <si>
    <t>The Wraith</t>
  </si>
  <si>
    <t>Monster High: Haunted</t>
  </si>
  <si>
    <t>Bridget Jones's Baby</t>
  </si>
  <si>
    <t>Taking Lives</t>
  </si>
  <si>
    <t>Do the Right Thing</t>
  </si>
  <si>
    <t>Defiance</t>
  </si>
  <si>
    <t>Shanghai Knights</t>
  </si>
  <si>
    <t>Raising Arizona</t>
  </si>
  <si>
    <t>Relyebo</t>
  </si>
  <si>
    <t>Friday Night Lights</t>
  </si>
  <si>
    <t>Nekromantik</t>
  </si>
  <si>
    <t>Christiane F.</t>
  </si>
  <si>
    <t>Moxie</t>
  </si>
  <si>
    <t>Creep</t>
  </si>
  <si>
    <t>Angel of Mine</t>
  </si>
  <si>
    <t>The Ouija Exorcism</t>
  </si>
  <si>
    <t>Herod's Law</t>
  </si>
  <si>
    <t>We Die Young</t>
  </si>
  <si>
    <t>Punch-Drunk Love</t>
  </si>
  <si>
    <t>Le SamouraÃ¯</t>
  </si>
  <si>
    <t>Hell Bent for Leather</t>
  </si>
  <si>
    <t>Turn Me On, Dammit!</t>
  </si>
  <si>
    <t>Major Payne</t>
  </si>
  <si>
    <t>Sympathy for Mr. Vengeance</t>
  </si>
  <si>
    <t>The Vanishing</t>
  </si>
  <si>
    <t>Sex for Sale</t>
  </si>
  <si>
    <t>Ma mÃ¨re</t>
  </si>
  <si>
    <t>Alpha and Omega</t>
  </si>
  <si>
    <t>Manou the Swift</t>
  </si>
  <si>
    <t>This Boy's Life</t>
  </si>
  <si>
    <t>Whispering Corridors 6: The Humming</t>
  </si>
  <si>
    <t>Snowden</t>
  </si>
  <si>
    <t>Mandingo</t>
  </si>
  <si>
    <t>Muppets Most Wanted</t>
  </si>
  <si>
    <t>The Rainmaker</t>
  </si>
  <si>
    <t>The Darjeeling Limited</t>
  </si>
  <si>
    <t>Lucy Shimmers And The Prince Of Peace</t>
  </si>
  <si>
    <t>Honey 2</t>
  </si>
  <si>
    <t>Hey Arnold! The Movie</t>
  </si>
  <si>
    <t>Sublime</t>
  </si>
  <si>
    <t>Phantom Thread</t>
  </si>
  <si>
    <t>Spy Game</t>
  </si>
  <si>
    <t>Two Many Chefs</t>
  </si>
  <si>
    <t>The Servant</t>
  </si>
  <si>
    <t>Coyote Ugly</t>
  </si>
  <si>
    <t>The Final</t>
  </si>
  <si>
    <t>Barbie: Star Light Adventure</t>
  </si>
  <si>
    <t>Jacob</t>
  </si>
  <si>
    <t>V/H/S/2</t>
  </si>
  <si>
    <t>Farewell My Concubine</t>
  </si>
  <si>
    <t>Short Circuit</t>
  </si>
  <si>
    <t>R-Rated Idol Seung-ha's Sex Scandal</t>
  </si>
  <si>
    <t>The Aftermath</t>
  </si>
  <si>
    <t>Kajillionaire</t>
  </si>
  <si>
    <t>Psycho-Pass: Sinners of the System -  Case.1 Crime and Punishment</t>
  </si>
  <si>
    <t>Noroi: The Curse</t>
  </si>
  <si>
    <t>Risky Business</t>
  </si>
  <si>
    <t>Fabricated City</t>
  </si>
  <si>
    <t>Pay It Forward</t>
  </si>
  <si>
    <t>æ¥µé“è¨˜è€…2 é¦¬åˆ¸è»¢ç”Ÿç¯‡</t>
  </si>
  <si>
    <t>Suite FranÃ§aise</t>
  </si>
  <si>
    <t>The Silent Twins</t>
  </si>
  <si>
    <t>Jane Got a Gun</t>
  </si>
  <si>
    <t>Legend of the Fist: The Return of Chen Zhen</t>
  </si>
  <si>
    <t>Urusei Yatsura: Always My Darling</t>
  </si>
  <si>
    <t>Mezzo Forte</t>
  </si>
  <si>
    <t>Seven Psychopaths</t>
  </si>
  <si>
    <t>Sniper 2</t>
  </si>
  <si>
    <t>Help! I'm a Fish</t>
  </si>
  <si>
    <t>El dÃ­a de los albaÃ±iles 2</t>
  </si>
  <si>
    <t>Johnny &amp; Clyde</t>
  </si>
  <si>
    <t>Murmur of the Heart</t>
  </si>
  <si>
    <t>Into the Woods</t>
  </si>
  <si>
    <t>Every Day</t>
  </si>
  <si>
    <t>Initiation</t>
  </si>
  <si>
    <t>The Princess Switch</t>
  </si>
  <si>
    <t>Behind the Trees</t>
  </si>
  <si>
    <t>Finders Keepers</t>
  </si>
  <si>
    <t>AlcarrÃ s</t>
  </si>
  <si>
    <t>El Dorado</t>
  </si>
  <si>
    <t>Guinea Pig 6: Mermaid in the Manhole</t>
  </si>
  <si>
    <t>Miracle on 34th Street</t>
  </si>
  <si>
    <t>Benji</t>
  </si>
  <si>
    <t>27 Dresses</t>
  </si>
  <si>
    <t>Giovannona Long-Thigh</t>
  </si>
  <si>
    <t>Student Services</t>
  </si>
  <si>
    <t>Bullet to the Head</t>
  </si>
  <si>
    <t>Detective Conan: The Darkest Nightmare</t>
  </si>
  <si>
    <t>Nine Lives</t>
  </si>
  <si>
    <t>Rugrats in Paris: The Movie</t>
  </si>
  <si>
    <t>MILF</t>
  </si>
  <si>
    <t>Crocodile Dundee in Los Angeles</t>
  </si>
  <si>
    <t>They Call Me Jeeg</t>
  </si>
  <si>
    <t>The Cook, the Thief, His Wife &amp; Her Lover</t>
  </si>
  <si>
    <t>Salon Kitty</t>
  </si>
  <si>
    <t>Annette</t>
  </si>
  <si>
    <t>A Forbidden Orange</t>
  </si>
  <si>
    <t>Cooties</t>
  </si>
  <si>
    <t>In Fabric</t>
  </si>
  <si>
    <t>Greystoke: The Legend of Tarzan, Lord of the Apes</t>
  </si>
  <si>
    <t>Once Upon a Time in China II</t>
  </si>
  <si>
    <t>Flight 7500</t>
  </si>
  <si>
    <t>Charming</t>
  </si>
  <si>
    <t>Exists</t>
  </si>
  <si>
    <t>Trust No One: The Hunt for the Crypto King</t>
  </si>
  <si>
    <t>Catalina la Catrina: Especial DÃ­a de Muertos</t>
  </si>
  <si>
    <t>Wayne's World</t>
  </si>
  <si>
    <t>Ewoks: The Battle for Endor</t>
  </si>
  <si>
    <t>Conquest of the Planet of the Apes</t>
  </si>
  <si>
    <t>Saint Maud</t>
  </si>
  <si>
    <t>Requiem for a Dream</t>
  </si>
  <si>
    <t>The Story of O Part 2</t>
  </si>
  <si>
    <t>Flight Crew</t>
  </si>
  <si>
    <t>Crossroads</t>
  </si>
  <si>
    <t>Gambit</t>
  </si>
  <si>
    <t>The Temptation Came at Stormy Night</t>
  </si>
  <si>
    <t>K-PAX</t>
  </si>
  <si>
    <t>Iron Man &amp; Captain America: Heroes United</t>
  </si>
  <si>
    <t>7 Days in Entebbe</t>
  </si>
  <si>
    <t>The Chosen: Season 3 Finale</t>
  </si>
  <si>
    <t>The Kings of Summer</t>
  </si>
  <si>
    <t>Trauma</t>
  </si>
  <si>
    <t>If I Were a Boy</t>
  </si>
  <si>
    <t>Bill &amp; Ted's Bogus Journey</t>
  </si>
  <si>
    <t>The Quiet Girl</t>
  </si>
  <si>
    <t xml:space="preserve"> Irish</t>
  </si>
  <si>
    <t>Haunted Hospital: Heilstatten</t>
  </si>
  <si>
    <t xml:space="preserve"> Czech</t>
  </si>
  <si>
    <t>XC</t>
  </si>
  <si>
    <t>The Little Hours</t>
  </si>
  <si>
    <t>When We First Met</t>
  </si>
  <si>
    <t>Teen Wolf Too</t>
  </si>
  <si>
    <t>The Dude in Me</t>
  </si>
  <si>
    <t>Every Breath You Take</t>
  </si>
  <si>
    <t>American Kamasutra</t>
  </si>
  <si>
    <t>The Grissom Gang</t>
  </si>
  <si>
    <t>Beastly</t>
  </si>
  <si>
    <t>Monster High: Boo York, Boo York</t>
  </si>
  <si>
    <t>Mia</t>
  </si>
  <si>
    <t>Dance with Me</t>
  </si>
  <si>
    <t>The Hunt for the Hidden Relic</t>
  </si>
  <si>
    <t>In the Heat of the Night</t>
  </si>
  <si>
    <t>The Magic Roundabout</t>
  </si>
  <si>
    <t>Staying Alive</t>
  </si>
  <si>
    <t>Thick as Thieves</t>
  </si>
  <si>
    <t>Wild Things: Diamonds in the Rough</t>
  </si>
  <si>
    <t>Reaptown</t>
  </si>
  <si>
    <t>Blithe Spirit</t>
  </si>
  <si>
    <t>Step-Brother</t>
  </si>
  <si>
    <t>The Secret of Kells</t>
  </si>
  <si>
    <t>Anne of Green Gables</t>
  </si>
  <si>
    <t>High Noon</t>
  </si>
  <si>
    <t>Nightride</t>
  </si>
  <si>
    <t>Lullaby</t>
  </si>
  <si>
    <t>The Last Legion</t>
  </si>
  <si>
    <t>Grisaia: Phantom Trigger The Animation</t>
  </si>
  <si>
    <t>Martyr or Murderer</t>
  </si>
  <si>
    <t>Karan Arjun</t>
  </si>
  <si>
    <t>Blue Jasmine</t>
  </si>
  <si>
    <t>Ferdinand the Bull</t>
  </si>
  <si>
    <t>Bruised</t>
  </si>
  <si>
    <t>Strip Down, Rise Up</t>
  </si>
  <si>
    <t>Police Story: Lockdown</t>
  </si>
  <si>
    <t>Fantasy Island</t>
  </si>
  <si>
    <t>Fyre</t>
  </si>
  <si>
    <t>Fantomas Unleashed</t>
  </si>
  <si>
    <t>Terminal</t>
  </si>
  <si>
    <t>The Humanity Bureau</t>
  </si>
  <si>
    <t>Ghost in the Shell Arise - Border 4: Ghost Stands Alone</t>
  </si>
  <si>
    <t>Animal World</t>
  </si>
  <si>
    <t>The Santa Clause</t>
  </si>
  <si>
    <t>Shiloh</t>
  </si>
  <si>
    <t>Oliver Twist</t>
  </si>
  <si>
    <t>The Last Man</t>
  </si>
  <si>
    <t>The Last Unicorn</t>
  </si>
  <si>
    <t>Operation Chromite</t>
  </si>
  <si>
    <t>The Entity</t>
  </si>
  <si>
    <t>16 Blocks</t>
  </si>
  <si>
    <t>Stoker</t>
  </si>
  <si>
    <t>Pi</t>
  </si>
  <si>
    <t>Olaf Jagger</t>
  </si>
  <si>
    <t>The Legend of 1900</t>
  </si>
  <si>
    <t>My Daughter's Lover 3</t>
  </si>
  <si>
    <t>Southern Gospel</t>
  </si>
  <si>
    <t>2-Headed Shark Attack</t>
  </si>
  <si>
    <t>High School Fleet Movie</t>
  </si>
  <si>
    <t>God of War</t>
  </si>
  <si>
    <t>Finding Neverland</t>
  </si>
  <si>
    <t>Automata</t>
  </si>
  <si>
    <t>Hitman: Agent Jun</t>
  </si>
  <si>
    <t>Ruby Sparks</t>
  </si>
  <si>
    <t>20,000 Leagues Under the Sea</t>
  </si>
  <si>
    <t>The Descendants</t>
  </si>
  <si>
    <t>PokÃ©mon: Destiny Deoxys</t>
  </si>
  <si>
    <t>Two Mothers</t>
  </si>
  <si>
    <t>Chris Rock: Selective Outrage</t>
  </si>
  <si>
    <t>The Florida Project</t>
  </si>
  <si>
    <t>Until the End of the World</t>
  </si>
  <si>
    <t>Dumplings</t>
  </si>
  <si>
    <t>Kutukan Cakar Monyet</t>
  </si>
  <si>
    <t>Batman: Mask of the Phantasm</t>
  </si>
  <si>
    <t>Invisible Sister</t>
  </si>
  <si>
    <t>The Remains of the Day</t>
  </si>
  <si>
    <t>The World's Fastest Indian</t>
  </si>
  <si>
    <t>Women: Sexual Satisfaction</t>
  </si>
  <si>
    <t>Blood Ties</t>
  </si>
  <si>
    <t>Land</t>
  </si>
  <si>
    <t>Enemy Mine</t>
  </si>
  <si>
    <t>Everyone's Hero</t>
  </si>
  <si>
    <t>Rocco</t>
  </si>
  <si>
    <t>The Bounty</t>
  </si>
  <si>
    <t>Fire in the Sky</t>
  </si>
  <si>
    <t>Scooby-Doo! Abracadabra-Doo</t>
  </si>
  <si>
    <t>I Am a Sex Addict</t>
  </si>
  <si>
    <t>In for a Murder</t>
  </si>
  <si>
    <t>Burn the Stage: The Movie</t>
  </si>
  <si>
    <t>A Dangerous Method</t>
  </si>
  <si>
    <t>A Good Man</t>
  </si>
  <si>
    <t>Yummy</t>
  </si>
  <si>
    <t>Private Valentine: Blonde &amp; Dangerous</t>
  </si>
  <si>
    <t>Project A: Part II</t>
  </si>
  <si>
    <t>Cocktail</t>
  </si>
  <si>
    <t>The Mermaid: Lake of the Dead</t>
  </si>
  <si>
    <t>Role Models</t>
  </si>
  <si>
    <t>Colorful</t>
  </si>
  <si>
    <t>Your Son</t>
  </si>
  <si>
    <t>Killing Season</t>
  </si>
  <si>
    <t>Twin Peaks: Fire Walk with Me</t>
  </si>
  <si>
    <t>Fred Claus</t>
  </si>
  <si>
    <t>Under the Sea: A Descendants Story</t>
  </si>
  <si>
    <t>La Dolce Vita</t>
  </si>
  <si>
    <t>Cottage Country</t>
  </si>
  <si>
    <t>Stalingrad</t>
  </si>
  <si>
    <t>Absolutely Anything</t>
  </si>
  <si>
    <t>The Princess Switch: Switched Again</t>
  </si>
  <si>
    <t>Red Cliff Part II</t>
  </si>
  <si>
    <t>Maximum Overdrive</t>
  </si>
  <si>
    <t>Pleasure Guide</t>
  </si>
  <si>
    <t>Tod@s Caen</t>
  </si>
  <si>
    <t>Hackers</t>
  </si>
  <si>
    <t>The Legend of Hei</t>
  </si>
  <si>
    <t>Derailed</t>
  </si>
  <si>
    <t>Minions: Home Makeover</t>
  </si>
  <si>
    <t>Superior Firepower: Making 'Aliens'</t>
  </si>
  <si>
    <t>The Covenant</t>
  </si>
  <si>
    <t>Christmas Full of Grace</t>
  </si>
  <si>
    <t>Agent Cody Banks</t>
  </si>
  <si>
    <t>Scooby-Doo and the Ghoul School</t>
  </si>
  <si>
    <t>Miss Bala</t>
  </si>
  <si>
    <t>The Jurassic Games</t>
  </si>
  <si>
    <t>Rudolph the Red-Nosed Reindeer</t>
  </si>
  <si>
    <t>Team America: World Police</t>
  </si>
  <si>
    <t>Nancy Drew and the Hidden Staircase</t>
  </si>
  <si>
    <t>My Brother's Wife 3: The Woman Downstairs</t>
  </si>
  <si>
    <t>Temptation: Confessions of a Marriage Counselor</t>
  </si>
  <si>
    <t>Our House</t>
  </si>
  <si>
    <t>Sounds Like Love</t>
  </si>
  <si>
    <t>Air Bud</t>
  </si>
  <si>
    <t>Black Sheep</t>
  </si>
  <si>
    <t>Final Score</t>
  </si>
  <si>
    <t>Magic in the Moonlight</t>
  </si>
  <si>
    <t>Father Christmas Is Back</t>
  </si>
  <si>
    <t>Out of Death</t>
  </si>
  <si>
    <t>No Reservations</t>
  </si>
  <si>
    <t>Upside Down</t>
  </si>
  <si>
    <t>Wild Flowers</t>
  </si>
  <si>
    <t>The Little Vampire 3D</t>
  </si>
  <si>
    <t>Bliss</t>
  </si>
  <si>
    <t>Mulan: Rise of a Warrior</t>
  </si>
  <si>
    <t>Cat People</t>
  </si>
  <si>
    <t>Broken Idol: The Undoing of Diomedes DÃ­az</t>
  </si>
  <si>
    <t>Max Payne</t>
  </si>
  <si>
    <t>Field of Dreams</t>
  </si>
  <si>
    <t>Memories</t>
  </si>
  <si>
    <t>The Grandmaster</t>
  </si>
  <si>
    <t>King of New York</t>
  </si>
  <si>
    <t>Lakeview Terrace</t>
  </si>
  <si>
    <t>Sudden Death</t>
  </si>
  <si>
    <t>Assimilate</t>
  </si>
  <si>
    <t>Splash</t>
  </si>
  <si>
    <t>Snow Buddies</t>
  </si>
  <si>
    <t>The Lost Daughter</t>
  </si>
  <si>
    <t>Red Sonja</t>
  </si>
  <si>
    <t>Cell</t>
  </si>
  <si>
    <t>Disney Princess Enchanted Tales: Follow Your Dreams</t>
  </si>
  <si>
    <t>50/50</t>
  </si>
  <si>
    <t>Om Shanti Om</t>
  </si>
  <si>
    <t>The 9th Life of Louis Drax</t>
  </si>
  <si>
    <t>The Midnight Meat Train</t>
  </si>
  <si>
    <t>Tokyo Train Girls 3: The Sensuous Nurse</t>
  </si>
  <si>
    <t>Lego DC Batman: Family Matters</t>
  </si>
  <si>
    <t>Miss Americana</t>
  </si>
  <si>
    <t>Case Closed: Countdown to Heaven</t>
  </si>
  <si>
    <t>Escape to Victory</t>
  </si>
  <si>
    <t>No Bears</t>
  </si>
  <si>
    <t>Jamon Jamon</t>
  </si>
  <si>
    <t>Hellraiser: Judgment</t>
  </si>
  <si>
    <t>Vegas Vacation</t>
  </si>
  <si>
    <t>The Kid</t>
  </si>
  <si>
    <t>Step Up: Year of the Dance</t>
  </si>
  <si>
    <t>Fear</t>
  </si>
  <si>
    <t>Pornography in Denmark</t>
  </si>
  <si>
    <t>Breakdown</t>
  </si>
  <si>
    <t>Acts of Vengeance</t>
  </si>
  <si>
    <t>Quills</t>
  </si>
  <si>
    <t>Reprisal</t>
  </si>
  <si>
    <t>The Postman Always Rings Twice</t>
  </si>
  <si>
    <t>The Intern - A Summer of Lust</t>
  </si>
  <si>
    <t>Hole in One</t>
  </si>
  <si>
    <t>Obscene House: Slave Wife</t>
  </si>
  <si>
    <t>Monster High: Great Scarrier Reef</t>
  </si>
  <si>
    <t>What a Girl Wants</t>
  </si>
  <si>
    <t>The Spy Who Dumped Me</t>
  </si>
  <si>
    <t>Official Competition</t>
  </si>
  <si>
    <t>Sweetwater</t>
  </si>
  <si>
    <t>Honk for Jesus. Save Your Soul.</t>
  </si>
  <si>
    <t>ClÃ©o from 5 to 7</t>
  </si>
  <si>
    <t>A Model Kidnapping</t>
  </si>
  <si>
    <t>Tale of Tales</t>
  </si>
  <si>
    <t>The Pirates! In an Adventure with Scientists!</t>
  </si>
  <si>
    <t>Hachiko</t>
  </si>
  <si>
    <t>DPMI-019 ã‚­ãƒ£ãƒ³ã‚®ãƒ£ãƒ«ç‹‚æƒ³è„š ç¾Žæœˆæ‹</t>
  </si>
  <si>
    <t>A Fairly Odd Movie: Grow Up, Timmy Turner!</t>
  </si>
  <si>
    <t>Think Like a Man Too</t>
  </si>
  <si>
    <t>Uncanny Annie</t>
  </si>
  <si>
    <t>Sing Street</t>
  </si>
  <si>
    <t>Monster Family</t>
  </si>
  <si>
    <t>Horizon Line</t>
  </si>
  <si>
    <t>Hotel for Dogs</t>
  </si>
  <si>
    <t>A Trip to the Moon</t>
  </si>
  <si>
    <t>Game Over, Man!</t>
  </si>
  <si>
    <t>My Cousin Rachel</t>
  </si>
  <si>
    <t>The Darkest Hour</t>
  </si>
  <si>
    <t>The White Haired Witch of Lunar Kingdom</t>
  </si>
  <si>
    <t>Charade</t>
  </si>
  <si>
    <t>Go</t>
  </si>
  <si>
    <t>Jo Pil-ho: The Dawning Rage</t>
  </si>
  <si>
    <t>In the Name of the Father</t>
  </si>
  <si>
    <t>Dolores Claiborne</t>
  </si>
  <si>
    <t>Aloha</t>
  </si>
  <si>
    <t>Dark Crimes</t>
  </si>
  <si>
    <t>The Two Popes</t>
  </si>
  <si>
    <t>About Cherry</t>
  </si>
  <si>
    <t>The Taking of Pelham 1 2 3</t>
  </si>
  <si>
    <t>City Lights</t>
  </si>
  <si>
    <t>Father of the Year</t>
  </si>
  <si>
    <t>Afro Samurai: Resurrection</t>
  </si>
  <si>
    <t>Loving Memories</t>
  </si>
  <si>
    <t>El gerente</t>
  </si>
  <si>
    <t>Pooh's Grand Adventure: The Search for Christopher Robin</t>
  </si>
  <si>
    <t>Sense and Sensibility</t>
  </si>
  <si>
    <t>The Perfect Dictatorship</t>
  </si>
  <si>
    <t>Forbidden Empire</t>
  </si>
  <si>
    <t>Midnight Express</t>
  </si>
  <si>
    <t>A Christmas Mystery</t>
  </si>
  <si>
    <t>Solomon Kane</t>
  </si>
  <si>
    <t>Life-Size</t>
  </si>
  <si>
    <t>A Perfect Ending</t>
  </si>
  <si>
    <t>Last Sister Class</t>
  </si>
  <si>
    <t>Polaroid</t>
  </si>
  <si>
    <t>That's Amor</t>
  </si>
  <si>
    <t>Flight of the Phoenix</t>
  </si>
  <si>
    <t>Le Chef</t>
  </si>
  <si>
    <t>Inmate Zero</t>
  </si>
  <si>
    <t>Rise of the Legend</t>
  </si>
  <si>
    <t>Repossessed</t>
  </si>
  <si>
    <t>The Good, the Bad, the Weird</t>
  </si>
  <si>
    <t>Lake Placid: Legacy</t>
  </si>
  <si>
    <t>Lovers and Other Relatives</t>
  </si>
  <si>
    <t>Arn: The Knight Templar</t>
  </si>
  <si>
    <t>Before the Fall</t>
  </si>
  <si>
    <t>Work It</t>
  </si>
  <si>
    <t>Vampires</t>
  </si>
  <si>
    <t>Heart Shot</t>
  </si>
  <si>
    <t>100 Streets</t>
  </si>
  <si>
    <t>Without Saying Goodbye</t>
  </si>
  <si>
    <t>Color of Night</t>
  </si>
  <si>
    <t>The Flowers of War</t>
  </si>
  <si>
    <t>Blindness</t>
  </si>
  <si>
    <t>Wild Strawberries</t>
  </si>
  <si>
    <t>Something's Gotta Give</t>
  </si>
  <si>
    <t>Shakespeare in Love</t>
  </si>
  <si>
    <t>The Photographer: Murder in Pinamar</t>
  </si>
  <si>
    <t>Bone Tomahawk</t>
  </si>
  <si>
    <t>The Thaw</t>
  </si>
  <si>
    <t>Chill Out, Scooby-Doo!</t>
  </si>
  <si>
    <t>Detective Conan: Captured in Her Eyes</t>
  </si>
  <si>
    <t>Brimstone</t>
  </si>
  <si>
    <t>Pale Rider</t>
  </si>
  <si>
    <t>Romeo &amp; Juliet</t>
  </si>
  <si>
    <t>The Do-Over</t>
  </si>
  <si>
    <t>Forsaken</t>
  </si>
  <si>
    <t>Little Richard: I Am Everything</t>
  </si>
  <si>
    <t>In the Blood</t>
  </si>
  <si>
    <t>Bingo</t>
  </si>
  <si>
    <t>Charlie Wilson's War</t>
  </si>
  <si>
    <t>Dragon Ball: Goku's Traffic Safety</t>
  </si>
  <si>
    <t>The Love Witch</t>
  </si>
  <si>
    <t>Disclosure</t>
  </si>
  <si>
    <t>Stuber</t>
  </si>
  <si>
    <t>Normal</t>
  </si>
  <si>
    <t>Open Water 2: Adrift</t>
  </si>
  <si>
    <t>American Ninja</t>
  </si>
  <si>
    <t>Falling Inn Love</t>
  </si>
  <si>
    <t>Tolkien</t>
  </si>
  <si>
    <t>Life of Crime</t>
  </si>
  <si>
    <t>M</t>
  </si>
  <si>
    <t>Nim's Island</t>
  </si>
  <si>
    <t>The Captive</t>
  </si>
  <si>
    <t>Company of Heroes</t>
  </si>
  <si>
    <t>Perdida</t>
  </si>
  <si>
    <t>Serial Mom</t>
  </si>
  <si>
    <t>Spring, Summer, Fall, Winter... and Spring</t>
  </si>
  <si>
    <t>Doraemon: Nobita's Dinosaur</t>
  </si>
  <si>
    <t>Zarnitsa</t>
  </si>
  <si>
    <t>The Last Summer</t>
  </si>
  <si>
    <t>Pumpkinhead</t>
  </si>
  <si>
    <t>OSS 117: Lost in Rio</t>
  </si>
  <si>
    <t>Mysterious Island</t>
  </si>
  <si>
    <t>Analyze This</t>
  </si>
  <si>
    <t>Homeward Bound II: Lost in San Francisco</t>
  </si>
  <si>
    <t>Dragon Quest: Your Story</t>
  </si>
  <si>
    <t>Dog Day Afternoon</t>
  </si>
  <si>
    <t>The Siege</t>
  </si>
  <si>
    <t>The Salvation</t>
  </si>
  <si>
    <t>The Land Before Time IX: Journey to Big Water</t>
  </si>
  <si>
    <t>Jackie Chan: My Story</t>
  </si>
  <si>
    <t>Appointment with Death</t>
  </si>
  <si>
    <t>Cave</t>
  </si>
  <si>
    <t>The Wedding Planner</t>
  </si>
  <si>
    <t>Tom and Jerry: Shiver Me Whiskers</t>
  </si>
  <si>
    <t>Children of the Living Dead</t>
  </si>
  <si>
    <t>Annie Hall</t>
  </si>
  <si>
    <t>Prostitution</t>
  </si>
  <si>
    <t>I Give My First Love to You</t>
  </si>
  <si>
    <t>Children of the Corn V: Fields of Terror</t>
  </si>
  <si>
    <t>Sleeping with the Enemy</t>
  </si>
  <si>
    <t>Tiger Running</t>
  </si>
  <si>
    <t>Smokey and the Bandit II</t>
  </si>
  <si>
    <t>Hui Buh und das Hexenschloss</t>
  </si>
  <si>
    <t>A Christmas Story Christmas</t>
  </si>
  <si>
    <t>The Visual Effects of 'Scary Movie 4'</t>
  </si>
  <si>
    <t>Barbershop: The Next Cut</t>
  </si>
  <si>
    <t>Pamasahe</t>
  </si>
  <si>
    <t>Agent Cody Banks 2: Destination London</t>
  </si>
  <si>
    <t>My Best Friend's Girl</t>
  </si>
  <si>
    <t>The Horse Whisperer</t>
  </si>
  <si>
    <t>Madres</t>
  </si>
  <si>
    <t>iBoy</t>
  </si>
  <si>
    <t>Dope</t>
  </si>
  <si>
    <t>Out of Sight</t>
  </si>
  <si>
    <t>The Gold Rush</t>
  </si>
  <si>
    <t>Winnie the Pooh: A Valentine for You</t>
  </si>
  <si>
    <t>Return to Space</t>
  </si>
  <si>
    <t>Mickey's Magical Christmas: Snowed in at the House of Mouse</t>
  </si>
  <si>
    <t>Executive Decision</t>
  </si>
  <si>
    <t>The Phantom</t>
  </si>
  <si>
    <t>The Lair of the White Worm</t>
  </si>
  <si>
    <t>A Private War</t>
  </si>
  <si>
    <t>The Wizards Return: Alex vs. Alex</t>
  </si>
  <si>
    <t>Cypher</t>
  </si>
  <si>
    <t>Dangerous Liaisons</t>
  </si>
  <si>
    <t>LEGOÂ® Scooby-Doo! Blowout Beach Bash</t>
  </si>
  <si>
    <t>Marvel One-Shot: Agent Carter</t>
  </si>
  <si>
    <t>The Shepherd: Border Patrol</t>
  </si>
  <si>
    <t>Stay</t>
  </si>
  <si>
    <t>The Night of the 12th</t>
  </si>
  <si>
    <t>Jeepers Creepers Returns</t>
  </si>
  <si>
    <t>PT</t>
  </si>
  <si>
    <t>Geylang</t>
  </si>
  <si>
    <t>Sex, Shame and Tears 2</t>
  </si>
  <si>
    <t>Playhouse</t>
  </si>
  <si>
    <t>Herbie Rides Again</t>
  </si>
  <si>
    <t>Swiss Army Man</t>
  </si>
  <si>
    <t>Mockingbird</t>
  </si>
  <si>
    <t>Morgan</t>
  </si>
  <si>
    <t>An Eye for an Eye</t>
  </si>
  <si>
    <t>Dead Man Down</t>
  </si>
  <si>
    <t>What We Do in the Shadows</t>
  </si>
  <si>
    <t>Mimic 2</t>
  </si>
  <si>
    <t>Clinical</t>
  </si>
  <si>
    <t>Entourage</t>
  </si>
  <si>
    <t>Dangal</t>
  </si>
  <si>
    <t>Wheel of Fortune and Fantasy</t>
  </si>
  <si>
    <t>Altered States</t>
  </si>
  <si>
    <t>Short Cuts</t>
  </si>
  <si>
    <t>Novitiate</t>
  </si>
  <si>
    <t>One Direction: This Is Us</t>
  </si>
  <si>
    <t>Sandy Wexler</t>
  </si>
  <si>
    <t>Dance Flick</t>
  </si>
  <si>
    <t>Drillbit Taylor</t>
  </si>
  <si>
    <t>Thursday</t>
  </si>
  <si>
    <t>Wishmaster 2: Evil Never Dies</t>
  </si>
  <si>
    <t>The Borrowers</t>
  </si>
  <si>
    <t>Cantinflas</t>
  </si>
  <si>
    <t>Guess Who's Coming to Dinner</t>
  </si>
  <si>
    <t>Jackass Number Two</t>
  </si>
  <si>
    <t>The Rhythm Section</t>
  </si>
  <si>
    <t>Joshua Tree</t>
  </si>
  <si>
    <t>The Boondock Saints II: All Saints Day</t>
  </si>
  <si>
    <t>Lego DC Comics Super Heroes: The Flash</t>
  </si>
  <si>
    <t>Howard the Duck</t>
  </si>
  <si>
    <t>Casper's Haunted Christmas</t>
  </si>
  <si>
    <t>Little Witch Academia: The Enchanted Parade</t>
  </si>
  <si>
    <t>Tinker Tailor Soldier Spy</t>
  </si>
  <si>
    <t>Thoroughbreds</t>
  </si>
  <si>
    <t>Arthur</t>
  </si>
  <si>
    <t>The House That Jack Built</t>
  </si>
  <si>
    <t>Burning Patience</t>
  </si>
  <si>
    <t>The Adventurer: The Curse of the Midas Box</t>
  </si>
  <si>
    <t>Alone in the Dark</t>
  </si>
  <si>
    <t>Nocturne</t>
  </si>
  <si>
    <t>Stagecoach</t>
  </si>
  <si>
    <t>The Phantom of the Open</t>
  </si>
  <si>
    <t>Seeking a Friend for the End of the World</t>
  </si>
  <si>
    <t>The Muppet Movie</t>
  </si>
  <si>
    <t>Ginger Snaps 2: Unleashed</t>
  </si>
  <si>
    <t>Incoming</t>
  </si>
  <si>
    <t>White Girl</t>
  </si>
  <si>
    <t>The Runaways</t>
  </si>
  <si>
    <t>The Order</t>
  </si>
  <si>
    <t>I Origins</t>
  </si>
  <si>
    <t>The Artist</t>
  </si>
  <si>
    <t>Toys of Terror</t>
  </si>
  <si>
    <t>Intolerable Cruelty</t>
  </si>
  <si>
    <t>Le Gendarme de Saint-Tropez</t>
  </si>
  <si>
    <t>Golden Job</t>
  </si>
  <si>
    <t>Laruan</t>
  </si>
  <si>
    <t>*batteries not included</t>
  </si>
  <si>
    <t>StreetDance 2</t>
  </si>
  <si>
    <t>Good Luck Chuck</t>
  </si>
  <si>
    <t>Torrente, the Dumb Arm of the Law</t>
  </si>
  <si>
    <t>White Boy Rick</t>
  </si>
  <si>
    <t>Sunshine</t>
  </si>
  <si>
    <t>Playing with Love</t>
  </si>
  <si>
    <t>Cobain: Montage of Heck</t>
  </si>
  <si>
    <t>Japanese Mom</t>
  </si>
  <si>
    <t>Initial D</t>
  </si>
  <si>
    <t>The Jewel of the Nile</t>
  </si>
  <si>
    <t>Brokedown Palace</t>
  </si>
  <si>
    <t>Race to Witch Mountain</t>
  </si>
  <si>
    <t>Serpico</t>
  </si>
  <si>
    <t>JFK</t>
  </si>
  <si>
    <t>Fist of the North Star: Legend of Raoh - Chapter of Fierce Fight</t>
  </si>
  <si>
    <t>The Perfection</t>
  </si>
  <si>
    <t>God of Gamblers</t>
  </si>
  <si>
    <t>Revenger</t>
  </si>
  <si>
    <t>Peaceful Warrior</t>
  </si>
  <si>
    <t>The Untold Story</t>
  </si>
  <si>
    <t>I'm Thinking of Ending Things</t>
  </si>
  <si>
    <t>Godzilla, King of the Monsters!</t>
  </si>
  <si>
    <t>The War of the Worlds</t>
  </si>
  <si>
    <t>The Bad Guys: Reign of Chaos</t>
  </si>
  <si>
    <t>Four Kids and It</t>
  </si>
  <si>
    <t>The Skeleton Key</t>
  </si>
  <si>
    <t>Radio</t>
  </si>
  <si>
    <t>Zombies</t>
  </si>
  <si>
    <t>Sudden Impact</t>
  </si>
  <si>
    <t>One Piece: Heart of Gold</t>
  </si>
  <si>
    <t>Mission to Mars</t>
  </si>
  <si>
    <t>Space Cowboys</t>
  </si>
  <si>
    <t>File 253</t>
  </si>
  <si>
    <t>Bend It Like Beckham</t>
  </si>
  <si>
    <t>The Shaggy Dog</t>
  </si>
  <si>
    <t>Three Fugitives</t>
  </si>
  <si>
    <t>Tom and Jerry Meet Sherlock Holmes</t>
  </si>
  <si>
    <t>The Fall of the Roman Empire</t>
  </si>
  <si>
    <t>Far Far Away Idol</t>
  </si>
  <si>
    <t>Four Christmases</t>
  </si>
  <si>
    <t>A Royal Winter</t>
  </si>
  <si>
    <t>Macario</t>
  </si>
  <si>
    <t>Wild Things 2</t>
  </si>
  <si>
    <t>The Boy Who Cried Werewolf</t>
  </si>
  <si>
    <t>Feel the Beat</t>
  </si>
  <si>
    <t>Out of Time</t>
  </si>
  <si>
    <t>Critters 2</t>
  </si>
  <si>
    <t>In a Valley of Violence</t>
  </si>
  <si>
    <t>Galaxy Quest</t>
  </si>
  <si>
    <t>Not Without My Daughter</t>
  </si>
  <si>
    <t>Inspector Gadget</t>
  </si>
  <si>
    <t>Miss March</t>
  </si>
  <si>
    <t>The Dig</t>
  </si>
  <si>
    <t>La ChÃ¨vre</t>
  </si>
  <si>
    <t>Hawa</t>
  </si>
  <si>
    <t>Mr. Holmes</t>
  </si>
  <si>
    <t>Straw Dogs</t>
  </si>
  <si>
    <t>Creature from the Black Lagoon</t>
  </si>
  <si>
    <t>Liz and the Blue Bird</t>
  </si>
  <si>
    <t>Thank You for Your Service</t>
  </si>
  <si>
    <t>The Big Sleep</t>
  </si>
  <si>
    <t>Assassination Classroom</t>
  </si>
  <si>
    <t>Scooby-Doo! Frankencreepy</t>
  </si>
  <si>
    <t>Asakusa Kid</t>
  </si>
  <si>
    <t>Brazil</t>
  </si>
  <si>
    <t>Kite</t>
  </si>
  <si>
    <t>Beasts Clawing at Straws</t>
  </si>
  <si>
    <t>The BÃ©lier Family</t>
  </si>
  <si>
    <t>Moneyboys</t>
  </si>
  <si>
    <t>Fate/stay night: Heaven's Feel III. Spring Song</t>
  </si>
  <si>
    <t>Be with You</t>
  </si>
  <si>
    <t>Under the Silver Lake</t>
  </si>
  <si>
    <t>Mainstream</t>
  </si>
  <si>
    <t>Phantom</t>
  </si>
  <si>
    <t>The Cabinet of Dr. Caligari</t>
  </si>
  <si>
    <t>Savage Dog</t>
  </si>
  <si>
    <t>Sadako DX</t>
  </si>
  <si>
    <t>Puppet Master</t>
  </si>
  <si>
    <t>The Greatest Game Ever Played</t>
  </si>
  <si>
    <t>Kalashnikov AK-47</t>
  </si>
  <si>
    <t>El Gringo</t>
  </si>
  <si>
    <t>The Signal</t>
  </si>
  <si>
    <t>The Haunted World of El Superbeasto</t>
  </si>
  <si>
    <t>Ronal the Barbarian</t>
  </si>
  <si>
    <t>The Incredible Burt Wonderstone</t>
  </si>
  <si>
    <t>The Tower</t>
  </si>
  <si>
    <t>Prayers for the Stolen</t>
  </si>
  <si>
    <t>The Hole in the Ground</t>
  </si>
  <si>
    <t>Coogan's Bluff</t>
  </si>
  <si>
    <t>Getaway</t>
  </si>
  <si>
    <t>Brewster's Millions</t>
  </si>
  <si>
    <t>When a Stranger Calls</t>
  </si>
  <si>
    <t>Gandhi</t>
  </si>
  <si>
    <t>Dogville</t>
  </si>
  <si>
    <t>Cutthroat Island</t>
  </si>
  <si>
    <t>Anne of Green Gables: The Sequel</t>
  </si>
  <si>
    <t>Take Down</t>
  </si>
  <si>
    <t>Eraserhead</t>
  </si>
  <si>
    <t>Greenberg</t>
  </si>
  <si>
    <t>Firewalker</t>
  </si>
  <si>
    <t>She Devils of the SS</t>
  </si>
  <si>
    <t>Confidence</t>
  </si>
  <si>
    <t>Ted Bundy: American Boogeyman</t>
  </si>
  <si>
    <t>They Live Inside Us</t>
  </si>
  <si>
    <t>Death Wish V: The Face of Death</t>
  </si>
  <si>
    <t>Tom and Jerry: Willy Wonka and the Chocolate Factory</t>
  </si>
  <si>
    <t>Katy Perry: Part of Me</t>
  </si>
  <si>
    <t>My Lucky Stars</t>
  </si>
  <si>
    <t>A Hard Day</t>
  </si>
  <si>
    <t>The Messengers</t>
  </si>
  <si>
    <t>Other Side of the Box</t>
  </si>
  <si>
    <t>Mackenna's Gold</t>
  </si>
  <si>
    <t>Warlock: The Armageddon</t>
  </si>
  <si>
    <t>French Exit</t>
  </si>
  <si>
    <t>Shoplifters</t>
  </si>
  <si>
    <t>The Grapes of Wrath</t>
  </si>
  <si>
    <t>My Brother's Wife</t>
  </si>
  <si>
    <t>Breaking In</t>
  </si>
  <si>
    <t>The Trial of the Chicago 7</t>
  </si>
  <si>
    <t>Ilsa: She Wolf of the SS</t>
  </si>
  <si>
    <t>Scooby-Doo! and the Gourmet Ghost</t>
  </si>
  <si>
    <t>IO</t>
  </si>
  <si>
    <t>It's Only the End of the World</t>
  </si>
  <si>
    <t>Secret Admirer</t>
  </si>
  <si>
    <t>Iron Sky: The Coming Race</t>
  </si>
  <si>
    <t>Basic</t>
  </si>
  <si>
    <t>Offender</t>
  </si>
  <si>
    <t>In the Electric Mist</t>
  </si>
  <si>
    <t>The Nutty Professor</t>
  </si>
  <si>
    <t>High Strung</t>
  </si>
  <si>
    <t>Far and Away</t>
  </si>
  <si>
    <t>Courage Under Fire</t>
  </si>
  <si>
    <t>The Natural</t>
  </si>
  <si>
    <t>L: change the WorLd</t>
  </si>
  <si>
    <t>Cube 2: Hypercube</t>
  </si>
  <si>
    <t>The House of Flowers: The Movie</t>
  </si>
  <si>
    <t>All Star Superman</t>
  </si>
  <si>
    <t>Nobody's Hero</t>
  </si>
  <si>
    <t>Legacy of Lies</t>
  </si>
  <si>
    <t>Dance of the Vampires</t>
  </si>
  <si>
    <t>Haikyuu!! The Movie: The End and the Beginning</t>
  </si>
  <si>
    <t>Airheads</t>
  </si>
  <si>
    <t>Adaptation.</t>
  </si>
  <si>
    <t>Chasers</t>
  </si>
  <si>
    <t>Love Affair: Married Couple's Carpool</t>
  </si>
  <si>
    <t>It Could Happen to You</t>
  </si>
  <si>
    <t>5 Headed Shark Attack</t>
  </si>
  <si>
    <t>Flash Point</t>
  </si>
  <si>
    <t>Dirty Dancing: Havana Nights</t>
  </si>
  <si>
    <t>Last Moment of Clarity</t>
  </si>
  <si>
    <t>The Great Battle</t>
  </si>
  <si>
    <t>Anthropoid</t>
  </si>
  <si>
    <t>Howl</t>
  </si>
  <si>
    <t>Fantomas</t>
  </si>
  <si>
    <t>Alexander and the Terrible, Horrible, No Good, Very Bad Day</t>
  </si>
  <si>
    <t>Beyond the Boundary: I'll Be Here â€“ Future</t>
  </si>
  <si>
    <t>Goodbye World</t>
  </si>
  <si>
    <t>Don't Knock Twice</t>
  </si>
  <si>
    <t>God, Sex and Truth</t>
  </si>
  <si>
    <t>Come True</t>
  </si>
  <si>
    <t>Office Christmas Party</t>
  </si>
  <si>
    <t>True Grit</t>
  </si>
  <si>
    <t>Arthur &amp; Merlin: Knights of Camelot</t>
  </si>
  <si>
    <t>Thirst</t>
  </si>
  <si>
    <t>The Wages of Fear</t>
  </si>
  <si>
    <t>The Dressmaker</t>
  </si>
  <si>
    <t>Lamp Life</t>
  </si>
  <si>
    <t>Never Been Kissed</t>
  </si>
  <si>
    <t>Mickey's Once Upon a Christmas</t>
  </si>
  <si>
    <t>Rebound</t>
  </si>
  <si>
    <t>The Anthrax Attacks: In the Shadow of 9/11</t>
  </si>
  <si>
    <t>Deseo</t>
  </si>
  <si>
    <t>A Gruta</t>
  </si>
  <si>
    <t>Pizza Dare 1</t>
  </si>
  <si>
    <t>Brooklyn</t>
  </si>
  <si>
    <t>The Secret Life of Bees</t>
  </si>
  <si>
    <t>What's Your Number?</t>
  </si>
  <si>
    <t>Last Film Show</t>
  </si>
  <si>
    <t xml:space="preserve"> Gujarati</t>
  </si>
  <si>
    <t>Dream Horse</t>
  </si>
  <si>
    <t>The Man Who Shot Liberty Valance</t>
  </si>
  <si>
    <t>Vicky Cristina Barcelona</t>
  </si>
  <si>
    <t>Operation Overlord</t>
  </si>
  <si>
    <t>Doraemon: Nobita and the Spiral City</t>
  </si>
  <si>
    <t>I Love You, Man</t>
  </si>
  <si>
    <t>Zombie Shark</t>
  </si>
  <si>
    <t>Monstrum</t>
  </si>
  <si>
    <t>St. Agatha</t>
  </si>
  <si>
    <t>Sharknado</t>
  </si>
  <si>
    <t>Fantomas vs. Scotland Yard</t>
  </si>
  <si>
    <t>The Vanished</t>
  </si>
  <si>
    <t>Starship Troopers: Traitor of Mars</t>
  </si>
  <si>
    <t>The Flintstones in Viva Rock Vegas</t>
  </si>
  <si>
    <t>A Perfect Getaway</t>
  </si>
  <si>
    <t>The Powerpuff Girls Movie</t>
  </si>
  <si>
    <t>Camp Cool Kids</t>
  </si>
  <si>
    <t>A Very Harold &amp; Kumar Christmas</t>
  </si>
  <si>
    <t>1987: When the Day Comes</t>
  </si>
  <si>
    <t>Tequila Sunrise</t>
  </si>
  <si>
    <t>Heartbreakers</t>
  </si>
  <si>
    <t>Halloweentown High</t>
  </si>
  <si>
    <t>Mississippi Burning</t>
  </si>
  <si>
    <t>Apostle</t>
  </si>
  <si>
    <t>Elizabeth: The Golden Age</t>
  </si>
  <si>
    <t>Sorry to Bother You</t>
  </si>
  <si>
    <t>Young Guns II</t>
  </si>
  <si>
    <t>Killers of the Flower Moon</t>
  </si>
  <si>
    <t>24 Hours to Live</t>
  </si>
  <si>
    <t>Raging Fire</t>
  </si>
  <si>
    <t>Bizarre</t>
  </si>
  <si>
    <t>Street Fighter: The Legend of Chun-Li</t>
  </si>
  <si>
    <t>The Deep End of the Ocean</t>
  </si>
  <si>
    <t>Piper</t>
  </si>
  <si>
    <t>Take Me Home Tonight</t>
  </si>
  <si>
    <t>Backdraft</t>
  </si>
  <si>
    <t>Rust Creek</t>
  </si>
  <si>
    <t>The Prey</t>
  </si>
  <si>
    <t>Emmanuelle in Space 4: Concealed Fantasy</t>
  </si>
  <si>
    <t>Batman Unmasked: The Psychology of 'The Dark Knight'</t>
  </si>
  <si>
    <t>Chocolat</t>
  </si>
  <si>
    <t>App</t>
  </si>
  <si>
    <t>Fire with Fire</t>
  </si>
  <si>
    <t>Wet Dream: Prostitute Woman</t>
  </si>
  <si>
    <t>Lawa</t>
  </si>
  <si>
    <t>My Friend Dahmer</t>
  </si>
  <si>
    <t>The 7th Voyage of Sinbad</t>
  </si>
  <si>
    <t>The Promise</t>
  </si>
  <si>
    <t>Crocodile Dundee II</t>
  </si>
  <si>
    <t>Detective Conan: The Last Wizard of the Century</t>
  </si>
  <si>
    <t>Satan's Slaves</t>
  </si>
  <si>
    <t>Fragile</t>
  </si>
  <si>
    <t>Personal Shopper</t>
  </si>
  <si>
    <t>Vengeance</t>
  </si>
  <si>
    <t>Young and Wild</t>
  </si>
  <si>
    <t>Witness for the Prosecution</t>
  </si>
  <si>
    <t>Just My Luck</t>
  </si>
  <si>
    <t>Promiscuity, the Street Kids of Katia</t>
  </si>
  <si>
    <t>What Lies Beneath</t>
  </si>
  <si>
    <t>Dazed and Confused</t>
  </si>
  <si>
    <t>Life After Beth</t>
  </si>
  <si>
    <t>Ransom</t>
  </si>
  <si>
    <t>The Operative</t>
  </si>
  <si>
    <t>Judgment at Nuremberg</t>
  </si>
  <si>
    <t>Chitty Chitty Bang Bang</t>
  </si>
  <si>
    <t>Bingo Hell</t>
  </si>
  <si>
    <t>Lone Wolf McQuade</t>
  </si>
  <si>
    <t>Scooby-Doo! and the Legend of the Vampire</t>
  </si>
  <si>
    <t>The Invisible Boy</t>
  </si>
  <si>
    <t>Afterlife of the Party</t>
  </si>
  <si>
    <t>Catch.44</t>
  </si>
  <si>
    <t>No Retreat, No Surrender 2: Raging Thunder</t>
  </si>
  <si>
    <t>A Good Year</t>
  </si>
  <si>
    <t>Beavis and Butt-Head Do America</t>
  </si>
  <si>
    <t>Frailty</t>
  </si>
  <si>
    <t>Zola</t>
  </si>
  <si>
    <t>Where the Heart Is</t>
  </si>
  <si>
    <t>The Firm</t>
  </si>
  <si>
    <t>Dead Sexy</t>
  </si>
  <si>
    <t>Honey: Rise Up and Dance</t>
  </si>
  <si>
    <t>25th Hour</t>
  </si>
  <si>
    <t>Settlers</t>
  </si>
  <si>
    <t>Get Shorty</t>
  </si>
  <si>
    <t>Cold Mountain</t>
  </si>
  <si>
    <t>Scooby-Doo! and the Witch's Ghost</t>
  </si>
  <si>
    <t>Cucuy: The Boogeyman</t>
  </si>
  <si>
    <t>Cannonball Run II</t>
  </si>
  <si>
    <t>The Spanish Apartment</t>
  </si>
  <si>
    <t>Girl vs. Monster</t>
  </si>
  <si>
    <t>Thunder Monk</t>
  </si>
  <si>
    <t>Star Trek VI: The Undiscovered Country</t>
  </si>
  <si>
    <t>Exam</t>
  </si>
  <si>
    <t>Elvira, Mistress of the Dark</t>
  </si>
  <si>
    <t>Toc Toc</t>
  </si>
  <si>
    <t>The True Story of Puss 'n Boots</t>
  </si>
  <si>
    <t>The 9th Precinct</t>
  </si>
  <si>
    <t>Crows Zero II</t>
  </si>
  <si>
    <t>Black Mirror: Bandersnatch</t>
  </si>
  <si>
    <t>I'll Take Your Dead</t>
  </si>
  <si>
    <t>Violet Perfume</t>
  </si>
  <si>
    <t>Darker Shades of Summer</t>
  </si>
  <si>
    <t>The Quest</t>
  </si>
  <si>
    <t>The Visitors II: The Corridors of Time</t>
  </si>
  <si>
    <t>Wicker Park</t>
  </si>
  <si>
    <t>Flux Gourmet</t>
  </si>
  <si>
    <t>Support Your Local Sheriff!</t>
  </si>
  <si>
    <t>Los verduleros 2</t>
  </si>
  <si>
    <t>My Student's Mom</t>
  </si>
  <si>
    <t>Big MÃ¤ck: Gangsters and Gold</t>
  </si>
  <si>
    <t>Ace Ventura Jr: Pet Detective</t>
  </si>
  <si>
    <t>Let Me Eat Your Pancreas</t>
  </si>
  <si>
    <t>Frontera</t>
  </si>
  <si>
    <t>The Girl Who Kicked the Hornet's Nest</t>
  </si>
  <si>
    <t>The Magic of Ordinary Days</t>
  </si>
  <si>
    <t>Leviathan</t>
  </si>
  <si>
    <t>If Beale Street Could Talk</t>
  </si>
  <si>
    <t>The Titan</t>
  </si>
  <si>
    <t>Bad Samaritan</t>
  </si>
  <si>
    <t>Survivor</t>
  </si>
  <si>
    <t>Wotakoi: Love is Hard for Otaku</t>
  </si>
  <si>
    <t>Centurion</t>
  </si>
  <si>
    <t>Bring Me Home</t>
  </si>
  <si>
    <t>Doraemon: Nobita and the Robot Kingdom</t>
  </si>
  <si>
    <t>Dino Time</t>
  </si>
  <si>
    <t>Thinner</t>
  </si>
  <si>
    <t>If I Were a Rich Man</t>
  </si>
  <si>
    <t>Paperhouse</t>
  </si>
  <si>
    <t>Sexmission</t>
  </si>
  <si>
    <t>Letters from Iwo Jima</t>
  </si>
  <si>
    <t>Volver</t>
  </si>
  <si>
    <t>Pink Floyd: The Wall</t>
  </si>
  <si>
    <t>Ruby &amp; Quentin</t>
  </si>
  <si>
    <t>Cats</t>
  </si>
  <si>
    <t>Warlock</t>
  </si>
  <si>
    <t>Futurama: Bender's Big Score</t>
  </si>
  <si>
    <t>Maria Full of Grace</t>
  </si>
  <si>
    <t>Heaven's Lost Property Final â€“ The Movie: Eternally My Master</t>
  </si>
  <si>
    <t>Dogtooth</t>
  </si>
  <si>
    <t>Hair</t>
  </si>
  <si>
    <t>American Graffiti</t>
  </si>
  <si>
    <t>A Shot in the Dark</t>
  </si>
  <si>
    <t>ì†”ë¼ í”Œë¼ì›Œ</t>
  </si>
  <si>
    <t>Supercool</t>
  </si>
  <si>
    <t>FernGully: The Last Rainforest</t>
  </si>
  <si>
    <t>Play Dead</t>
  </si>
  <si>
    <t>Date A Live: Mayuri Judgment</t>
  </si>
  <si>
    <t>Mongol: The Rise of Genghis Khan</t>
  </si>
  <si>
    <t>Midnight Cowboy</t>
  </si>
  <si>
    <t>Two Weeks Notice</t>
  </si>
  <si>
    <t>The Recruit</t>
  </si>
  <si>
    <t>Billionaire Boys Club</t>
  </si>
  <si>
    <t>The Rose Seller</t>
  </si>
  <si>
    <t>Elizabeth</t>
  </si>
  <si>
    <t>1918: The Spanish Flu</t>
  </si>
  <si>
    <t>Moby Dick</t>
  </si>
  <si>
    <t>Commando 2 -  The Black Money Trail</t>
  </si>
  <si>
    <t>The Ides of March</t>
  </si>
  <si>
    <t>Sugar &amp; Spice</t>
  </si>
  <si>
    <t>LEGO DC Comics Super Heroes: Justice League vs. Bizarro League</t>
  </si>
  <si>
    <t>LEGO DC Comics Super Heroes: Justice League - Attack of the Legion of Doom!</t>
  </si>
  <si>
    <t>The Master</t>
  </si>
  <si>
    <t>Cheese in the Trap</t>
  </si>
  <si>
    <t>Cro Minion</t>
  </si>
  <si>
    <t>The Black Stallion</t>
  </si>
  <si>
    <t>An Education</t>
  </si>
  <si>
    <t>The Unforgiven</t>
  </si>
  <si>
    <t>Lying and Stealing</t>
  </si>
  <si>
    <t>Black Snake Moan</t>
  </si>
  <si>
    <t>Evangelion: Death (True)Â²</t>
  </si>
  <si>
    <t>21 Grams</t>
  </si>
  <si>
    <t>The Silencing</t>
  </si>
  <si>
    <t>Dragon Rider</t>
  </si>
  <si>
    <t>The Midnight Man</t>
  </si>
  <si>
    <t>Half Brothers</t>
  </si>
  <si>
    <t>Hunt</t>
  </si>
  <si>
    <t>Call Boy</t>
  </si>
  <si>
    <t>In the Heights</t>
  </si>
  <si>
    <t>Gone Baby Gone</t>
  </si>
  <si>
    <t>Force of Execution</t>
  </si>
  <si>
    <t>Wanderlust</t>
  </si>
  <si>
    <t>The Life of Jesus</t>
  </si>
  <si>
    <t>Quigley Down Under</t>
  </si>
  <si>
    <t>I Still See You</t>
  </si>
  <si>
    <t>An Affair: My Wife's Friend</t>
  </si>
  <si>
    <t>Idol Seungha's R-Rated Film Shooting</t>
  </si>
  <si>
    <t>Encino Man</t>
  </si>
  <si>
    <t>The Life of David Gale</t>
  </si>
  <si>
    <t>Great Expectations</t>
  </si>
  <si>
    <t>Big Top Scooby-Doo!</t>
  </si>
  <si>
    <t>6-Headed Shark Attack</t>
  </si>
  <si>
    <t>The Dead Pool</t>
  </si>
  <si>
    <t>Game of Love</t>
  </si>
  <si>
    <t>The Five-Year Engagement</t>
  </si>
  <si>
    <t>A Princess for Christmas</t>
  </si>
  <si>
    <t>The Sin</t>
  </si>
  <si>
    <t>The Great Hack</t>
  </si>
  <si>
    <t>The Echo</t>
  </si>
  <si>
    <t>Romance of the West Chamber</t>
  </si>
  <si>
    <t>Fullmetal Alchemist the Movie: The Sacred Star of Milos</t>
  </si>
  <si>
    <t>Funny Face</t>
  </si>
  <si>
    <t>Jack Frost</t>
  </si>
  <si>
    <t>The Thing from Another World</t>
  </si>
  <si>
    <t>Hamlet: Bristol Old Vic Live</t>
  </si>
  <si>
    <t>It's a Mad, Mad, Mad, Mad World</t>
  </si>
  <si>
    <t>Grandma's Boy</t>
  </si>
  <si>
    <t>Jay and Silent Bob Strike Back</t>
  </si>
  <si>
    <t>Magnolia</t>
  </si>
  <si>
    <t>Cellular</t>
  </si>
  <si>
    <t>Bruce Lee: A Warrior's Journey</t>
  </si>
  <si>
    <t>Vital Sign</t>
  </si>
  <si>
    <t>Glengarry Glen Ross</t>
  </si>
  <si>
    <t>Pet</t>
  </si>
  <si>
    <t>Fruits of Passion</t>
  </si>
  <si>
    <t>The Last Letter from Your Lover</t>
  </si>
  <si>
    <t>Jackass 2.5</t>
  </si>
  <si>
    <t>Fidelity</t>
  </si>
  <si>
    <t>Day of the Dead</t>
  </si>
  <si>
    <t>The Land Before Time XII: The Great Day of the Flyers</t>
  </si>
  <si>
    <t>Beverly Hills Ninja</t>
  </si>
  <si>
    <t>Joe Kidd</t>
  </si>
  <si>
    <t>Crimes of Passion</t>
  </si>
  <si>
    <t>My Own Private Idaho</t>
  </si>
  <si>
    <t>Barb Wire</t>
  </si>
  <si>
    <t>Fluke</t>
  </si>
  <si>
    <t>Batman Unlimited: Monster Mayhem</t>
  </si>
  <si>
    <t>Bleed for This</t>
  </si>
  <si>
    <t>Love Hard</t>
  </si>
  <si>
    <t>A Little Princess</t>
  </si>
  <si>
    <t>The Anomaly</t>
  </si>
  <si>
    <t>Scooby-Doo! and the Samurai Sword</t>
  </si>
  <si>
    <t>The Monkey King: Reborn</t>
  </si>
  <si>
    <t>An Ordinary Man</t>
  </si>
  <si>
    <t>The River Wild</t>
  </si>
  <si>
    <t>Vortex</t>
  </si>
  <si>
    <t>Wild Target</t>
  </si>
  <si>
    <t>After the Sunset</t>
  </si>
  <si>
    <t>Life Itself</t>
  </si>
  <si>
    <t>El Cid</t>
  </si>
  <si>
    <t>Dracula 3D</t>
  </si>
  <si>
    <t>Like Mike</t>
  </si>
  <si>
    <t>Critters Attack!</t>
  </si>
  <si>
    <t>Young Mother: What's Wrong With My Age?</t>
  </si>
  <si>
    <t>With Every Heartbeat</t>
  </si>
  <si>
    <t>Summer of 84</t>
  </si>
  <si>
    <t>One Piece: Strong World Episode 0</t>
  </si>
  <si>
    <t>The Rum Diary</t>
  </si>
  <si>
    <t>The Piano</t>
  </si>
  <si>
    <t>C.I.Ape</t>
  </si>
  <si>
    <t>Scooby-Doo! and the Curse of the 13th Ghost</t>
  </si>
  <si>
    <t>BARDO, False Chronicle of a Handful of Truths</t>
  </si>
  <si>
    <t>Blood: The Last Vampire</t>
  </si>
  <si>
    <t>All Dogs Go to Heaven 2</t>
  </si>
  <si>
    <t>The Fist of the Condor</t>
  </si>
  <si>
    <t>Final Analysis</t>
  </si>
  <si>
    <t>21 &amp; Over</t>
  </si>
  <si>
    <t>Valentine</t>
  </si>
  <si>
    <t>LEGO Marvel Super Heroes: Black Panther - Trouble in Wakanda</t>
  </si>
  <si>
    <t>The Doors</t>
  </si>
  <si>
    <t>K.G.F: Chapter 1</t>
  </si>
  <si>
    <t xml:space="preserve"> Kannada</t>
  </si>
  <si>
    <t>Saints and Soldiers: Airborne Creed</t>
  </si>
  <si>
    <t>HK: Forbidden Super Hero</t>
  </si>
  <si>
    <t>Hell Fest</t>
  </si>
  <si>
    <t>The Lincoln Lawyer</t>
  </si>
  <si>
    <t>Erotic Ghost Story III</t>
  </si>
  <si>
    <t>Lost Boys: The Tribe</t>
  </si>
  <si>
    <t>Love &amp; Gelato</t>
  </si>
  <si>
    <t>Weaponized</t>
  </si>
  <si>
    <t>The Little Rascals Save the Day</t>
  </si>
  <si>
    <t>My Name Is Nobody</t>
  </si>
  <si>
    <t>Return to House on Haunted Hill</t>
  </si>
  <si>
    <t>The Agony and the Ecstasy</t>
  </si>
  <si>
    <t>Uncle Buck</t>
  </si>
  <si>
    <t>Ghost Shark</t>
  </si>
  <si>
    <t>Eurovision Song Contest: The Story of Fire Saga</t>
  </si>
  <si>
    <t>Children of the Corn II: The Final Sacrifice</t>
  </si>
  <si>
    <t>Kate &amp; Leopold</t>
  </si>
  <si>
    <t>Under the Tuscan Sun</t>
  </si>
  <si>
    <t>The Young and Prodigious T.S. Spivet</t>
  </si>
  <si>
    <t>Death Wish 4: The Crackdown</t>
  </si>
  <si>
    <t>This Is 40</t>
  </si>
  <si>
    <t>Dennis the Menace Strikes Again!</t>
  </si>
  <si>
    <t>Insomnia</t>
  </si>
  <si>
    <t>The Sex Of The Angels</t>
  </si>
  <si>
    <t>London Fields</t>
  </si>
  <si>
    <t>La Belle Noiseuse</t>
  </si>
  <si>
    <t>Critters 3</t>
  </si>
  <si>
    <t>Navy Seals vs. Zombies</t>
  </si>
  <si>
    <t>All the Devil's Men</t>
  </si>
  <si>
    <t>Planetarian: Hoshi no Hito</t>
  </si>
  <si>
    <t>Rurouni Kenshin: Requiem for the Ishin Patriots</t>
  </si>
  <si>
    <t>Jane Eyre</t>
  </si>
  <si>
    <t>Royal Space Force - The Wings Of Honneamise</t>
  </si>
  <si>
    <t>'71</t>
  </si>
  <si>
    <t>I Am Mother</t>
  </si>
  <si>
    <t>Clownhouse</t>
  </si>
  <si>
    <t>Fatima</t>
  </si>
  <si>
    <t>De man uit Rome</t>
  </si>
  <si>
    <t>Rock Star</t>
  </si>
  <si>
    <t>The Quest for Tom Sawyer's Gold</t>
  </si>
  <si>
    <t>The Main Event</t>
  </si>
  <si>
    <t>No Mercy</t>
  </si>
  <si>
    <t>Doraemon: Nobita's Great Battle of the Mermaid King</t>
  </si>
  <si>
    <t>Scooby-Doo! Moon Monster Madness</t>
  </si>
  <si>
    <t>Missing in Action 2: The Beginning</t>
  </si>
  <si>
    <t>Housesitter</t>
  </si>
  <si>
    <t>Kartu Pos Wini</t>
  </si>
  <si>
    <t>Second Act</t>
  </si>
  <si>
    <t>Young People Fucking</t>
  </si>
  <si>
    <t>Benediction</t>
  </si>
  <si>
    <t>Killing Them Softly</t>
  </si>
  <si>
    <t>Front of the Class</t>
  </si>
  <si>
    <t>Asterix and Cleopatra</t>
  </si>
  <si>
    <t>The Old Ways</t>
  </si>
  <si>
    <t>Los perros</t>
  </si>
  <si>
    <t>Faster Than Light: the Dream of Interstellar Flight</t>
  </si>
  <si>
    <t>Sergio</t>
  </si>
  <si>
    <t>Pawn</t>
  </si>
  <si>
    <t>Dagon</t>
  </si>
  <si>
    <t>Pope Francis: A Man of His Word</t>
  </si>
  <si>
    <t>Ghost in the Shell Arise - Border 2: Ghost Whispers</t>
  </si>
  <si>
    <t>Anonymous</t>
  </si>
  <si>
    <t>Blood Simple</t>
  </si>
  <si>
    <t>Tootsie</t>
  </si>
  <si>
    <t>Return</t>
  </si>
  <si>
    <t>Ponniyin Selvan: Part I</t>
  </si>
  <si>
    <t>Long Shot</t>
  </si>
  <si>
    <t>Arlo the Alligator Boy</t>
  </si>
  <si>
    <t>Live by Night</t>
  </si>
  <si>
    <t>Sheena</t>
  </si>
  <si>
    <t>Body of Lies</t>
  </si>
  <si>
    <t>Carne</t>
  </si>
  <si>
    <t>Illang: The Wolf Brigade</t>
  </si>
  <si>
    <t>Snatched</t>
  </si>
  <si>
    <t>12 Mighty Orphans</t>
  </si>
  <si>
    <t>The Visitors</t>
  </si>
  <si>
    <t>Virus</t>
  </si>
  <si>
    <t>Hotel Artemis</t>
  </si>
  <si>
    <t>Gotti</t>
  </si>
  <si>
    <t>The Stepfather</t>
  </si>
  <si>
    <t>Network</t>
  </si>
  <si>
    <t>Old Henry</t>
  </si>
  <si>
    <t>Burlesque</t>
  </si>
  <si>
    <t>Paradox</t>
  </si>
  <si>
    <t>Arpeggio of Blue Steel -Ars Nova Cadenza-</t>
  </si>
  <si>
    <t>Swept Away</t>
  </si>
  <si>
    <t>Blind Fury</t>
  </si>
  <si>
    <t>Deadly Excursion</t>
  </si>
  <si>
    <t>Cabin Fever 2: Spring Fever</t>
  </si>
  <si>
    <t>Patient Zero</t>
  </si>
  <si>
    <t>The Place Promised in Our Early Days</t>
  </si>
  <si>
    <t>Solomon</t>
  </si>
  <si>
    <t>Fail Safe</t>
  </si>
  <si>
    <t>The Diary of Anne Frank</t>
  </si>
  <si>
    <t>The Ottoman Lieutenant</t>
  </si>
  <si>
    <t>Kiss and Kill</t>
  </si>
  <si>
    <t>Cube Zero</t>
  </si>
  <si>
    <t>He Got Game</t>
  </si>
  <si>
    <t>The Jungle Bunch</t>
  </si>
  <si>
    <t>The Big Trip</t>
  </si>
  <si>
    <t>The Prophecy II</t>
  </si>
  <si>
    <t>Hurray Mexico!</t>
  </si>
  <si>
    <t>Persepolis</t>
  </si>
  <si>
    <t>ARQ</t>
  </si>
  <si>
    <t>The To Do List</t>
  </si>
  <si>
    <t>Shortbus</t>
  </si>
  <si>
    <t>Cat on a Hot Tin Roof</t>
  </si>
  <si>
    <t>The Guardian Brothers</t>
  </si>
  <si>
    <t>Society</t>
  </si>
  <si>
    <t>Knockin' on Heaven's Door</t>
  </si>
  <si>
    <t>War of the Worlds 2: The Next Wave</t>
  </si>
  <si>
    <t>Black Mask</t>
  </si>
  <si>
    <t>Lady Bloodfight</t>
  </si>
  <si>
    <t>Bad Santa</t>
  </si>
  <si>
    <t>Space Buddies</t>
  </si>
  <si>
    <t>The Producers</t>
  </si>
  <si>
    <t>K: Seven Stories Movie 6 - Circle Vision - Nameless Song</t>
  </si>
  <si>
    <t>Ghost House</t>
  </si>
  <si>
    <t>Hold the Dark</t>
  </si>
  <si>
    <t>Confessions of a Brazilian Call Girl</t>
  </si>
  <si>
    <t>Herbie Goes to Monte Carlo</t>
  </si>
  <si>
    <t>Young Detective Dee: Rise of the Sea Dragon</t>
  </si>
  <si>
    <t>Puella Magi Madoka Magica the Movie Part II: Eternal</t>
  </si>
  <si>
    <t>Marvel Studios Assembled: The Making of Moon Knight</t>
  </si>
  <si>
    <t>Ebirah, Horror of the Deep</t>
  </si>
  <si>
    <t>Housekeeper</t>
  </si>
  <si>
    <t>City of the Living Dead</t>
  </si>
  <si>
    <t>Madame Evening Glory</t>
  </si>
  <si>
    <t>The Electrical Life of Louis Wain</t>
  </si>
  <si>
    <t>Nurse 3-D</t>
  </si>
  <si>
    <t>The Sandlot 2</t>
  </si>
  <si>
    <t>Enter the Void</t>
  </si>
  <si>
    <t>Pusher</t>
  </si>
  <si>
    <t>Justice League: Secret Origins</t>
  </si>
  <si>
    <t>The Merciless</t>
  </si>
  <si>
    <t>A Turtle's Tale 2: Sammy's Escape from Paradise</t>
  </si>
  <si>
    <t>Blue Rain Osaka</t>
  </si>
  <si>
    <t>Loving Vincent</t>
  </si>
  <si>
    <t>The Red Sea Diving Resort</t>
  </si>
  <si>
    <t>Confessions of a Teenage Drama Queen</t>
  </si>
  <si>
    <t>I Love You Phillip Morris</t>
  </si>
  <si>
    <t>Before the Devil Knows You're Dead</t>
  </si>
  <si>
    <t>Armored</t>
  </si>
  <si>
    <t>The Zookeeper's Wife</t>
  </si>
  <si>
    <t>The Gunman</t>
  </si>
  <si>
    <t>From Here to Eternity</t>
  </si>
  <si>
    <t>The Endless</t>
  </si>
  <si>
    <t>Slumber</t>
  </si>
  <si>
    <t>Wake of Death</t>
  </si>
  <si>
    <t>Zulu</t>
  </si>
  <si>
    <t>The Ritual: Black Nun</t>
  </si>
  <si>
    <t>KH</t>
  </si>
  <si>
    <t>Quick Change</t>
  </si>
  <si>
    <t>Happy Together</t>
  </si>
  <si>
    <t>Hunt Club</t>
  </si>
  <si>
    <t>The Sweetest Thing</t>
  </si>
  <si>
    <t>Hart's War</t>
  </si>
  <si>
    <t>Purpose of Reunion</t>
  </si>
  <si>
    <t>The Drawn Together Movie: The Movie!</t>
  </si>
  <si>
    <t>The Color of Money</t>
  </si>
  <si>
    <t>Psycho-Pass: Sinners of the System - Case.2 First Guardian</t>
  </si>
  <si>
    <t>Kickboxer: Vengeance</t>
  </si>
  <si>
    <t>A Dark Place</t>
  </si>
  <si>
    <t>Rise of the Zombies</t>
  </si>
  <si>
    <t>Murder at 1600</t>
  </si>
  <si>
    <t>To Leslie</t>
  </si>
  <si>
    <t>Lulu</t>
  </si>
  <si>
    <t>The Full Monty</t>
  </si>
  <si>
    <t>Contract Killer</t>
  </si>
  <si>
    <t>The Secret Scripture</t>
  </si>
  <si>
    <t>Birth of the Dragon</t>
  </si>
  <si>
    <t>Romance &amp; Cigarettes</t>
  </si>
  <si>
    <t>Dear Evan Hansen</t>
  </si>
  <si>
    <t>Bill &amp; Ted's Excellent Adventure</t>
  </si>
  <si>
    <t>Kites</t>
  </si>
  <si>
    <t>When the Lights Went Out</t>
  </si>
  <si>
    <t>The Good Shepherd</t>
  </si>
  <si>
    <t>All About Eve</t>
  </si>
  <si>
    <t>Hollywood Stargirl</t>
  </si>
  <si>
    <t>Luna</t>
  </si>
  <si>
    <t>Pelet Tali Pocong</t>
  </si>
  <si>
    <t>The Hobbit</t>
  </si>
  <si>
    <t>Ghosts of Mars</t>
  </si>
  <si>
    <t>Mary Shelley</t>
  </si>
  <si>
    <t>Si Saben Como me pongo Pa Que Me Invitan? 2</t>
  </si>
  <si>
    <t>Hot Bot</t>
  </si>
  <si>
    <t>Royal Warriors</t>
  </si>
  <si>
    <t>The Collini Case</t>
  </si>
  <si>
    <t>Pola X</t>
  </si>
  <si>
    <t>Bad Girls</t>
  </si>
  <si>
    <t>Pitch Black</t>
  </si>
  <si>
    <t>The Miseducation of Cameron Post</t>
  </si>
  <si>
    <t>The Sand</t>
  </si>
  <si>
    <t>Horseplay</t>
  </si>
  <si>
    <t>The Captain</t>
  </si>
  <si>
    <t>Stealing Beauty</t>
  </si>
  <si>
    <t>A Letter to Momo</t>
  </si>
  <si>
    <t>The Black Dahlia</t>
  </si>
  <si>
    <t>Wrong Place</t>
  </si>
  <si>
    <t>Trois: The Escort</t>
  </si>
  <si>
    <t>Shock Wave</t>
  </si>
  <si>
    <t>Schoolgirl Report Part 10: Every Girl Starts Sometime...</t>
  </si>
  <si>
    <t>Behind Enemy Lines III: Colombia</t>
  </si>
  <si>
    <t>Last Looks</t>
  </si>
  <si>
    <t>Porn to Be Free</t>
  </si>
  <si>
    <t>The Exception</t>
  </si>
  <si>
    <t>Once</t>
  </si>
  <si>
    <t>Free Fall</t>
  </si>
  <si>
    <t>From Rocky to Creed: The Legacy Continues</t>
  </si>
  <si>
    <t>First Knight</t>
  </si>
  <si>
    <t>Black Death</t>
  </si>
  <si>
    <t>Premonition</t>
  </si>
  <si>
    <t>Breakout</t>
  </si>
  <si>
    <t>Der Bestatter - Der Film</t>
  </si>
  <si>
    <t>Sobibor</t>
  </si>
  <si>
    <t>Four to Dinner</t>
  </si>
  <si>
    <t>Fib the Truth</t>
  </si>
  <si>
    <t>Message in a Bottle</t>
  </si>
  <si>
    <t>Half Light</t>
  </si>
  <si>
    <t>Three Thousand Numbered Pieces</t>
  </si>
  <si>
    <t>Cairo Conspiracy</t>
  </si>
  <si>
    <t>Youngblood</t>
  </si>
  <si>
    <t>The Man from Rome</t>
  </si>
  <si>
    <t>Blood Moon</t>
  </si>
  <si>
    <t>Star Trek III: The Search for Spock</t>
  </si>
  <si>
    <t>Dororo</t>
  </si>
  <si>
    <t>Trust</t>
  </si>
  <si>
    <t>The House by the Cemetery</t>
  </si>
  <si>
    <t>Two Moon Junction</t>
  </si>
  <si>
    <t>The Passion of Joan of Arc</t>
  </si>
  <si>
    <t>Doraemon: Nobita and the Space Heroes</t>
  </si>
  <si>
    <t>Berlin Syndrome</t>
  </si>
  <si>
    <t>The Manchurian Candidate</t>
  </si>
  <si>
    <t>A Trash Truck Christmas</t>
  </si>
  <si>
    <t>The Hand that Rocks the Cradle</t>
  </si>
  <si>
    <t>Saving Silverman</t>
  </si>
  <si>
    <t>Sirens</t>
  </si>
  <si>
    <t>The Black Devil and the White Prince</t>
  </si>
  <si>
    <t>The Three Caballeros</t>
  </si>
  <si>
    <t>As If It Were the First Time</t>
  </si>
  <si>
    <t>Deliverance</t>
  </si>
  <si>
    <t>Dead Snow 2: Red vs. Dead</t>
  </si>
  <si>
    <t>Double Team</t>
  </si>
  <si>
    <t>The Towering Inferno</t>
  </si>
  <si>
    <t>Proxima</t>
  </si>
  <si>
    <t>Dog Soldiers</t>
  </si>
  <si>
    <t>Bandits</t>
  </si>
  <si>
    <t>Paw Patrol: Ready, Race, Rescue!</t>
  </si>
  <si>
    <t>Logan's Run</t>
  </si>
  <si>
    <t>His Girl Friday</t>
  </si>
  <si>
    <t>Battle of the Sexes</t>
  </si>
  <si>
    <t>Strange Days</t>
  </si>
  <si>
    <t>Occupation: Rainfall</t>
  </si>
  <si>
    <t>Santa vs Reyes</t>
  </si>
  <si>
    <t>A Chinese Ghost Story</t>
  </si>
  <si>
    <t>I Miss Sonia Henie</t>
  </si>
  <si>
    <t xml:space="preserve"> Serbo-Croatian</t>
  </si>
  <si>
    <t>The Big Wedding</t>
  </si>
  <si>
    <t>To Rome with Love</t>
  </si>
  <si>
    <t>Capricorn One</t>
  </si>
  <si>
    <t>Friday After Next</t>
  </si>
  <si>
    <t>A Mermaid in Paris</t>
  </si>
  <si>
    <t>RRRrrrr!!!</t>
  </si>
  <si>
    <t>La Bamba</t>
  </si>
  <si>
    <t>Whiteout</t>
  </si>
  <si>
    <t>Single All the Way</t>
  </si>
  <si>
    <t>Chinese Grandma</t>
  </si>
  <si>
    <t>Toxic</t>
  </si>
  <si>
    <t>Crows Zero</t>
  </si>
  <si>
    <t>Big Miracle</t>
  </si>
  <si>
    <t>2022 Tsunami</t>
  </si>
  <si>
    <t>The Last American Virgin</t>
  </si>
  <si>
    <t>Arctic Dogs</t>
  </si>
  <si>
    <t>The Shadow in My Eye</t>
  </si>
  <si>
    <t>The Hard Corps</t>
  </si>
  <si>
    <t>Malum</t>
  </si>
  <si>
    <t>Firebreather</t>
  </si>
  <si>
    <t>Asterix and the Vikings</t>
  </si>
  <si>
    <t>Bluebeard</t>
  </si>
  <si>
    <t>Damien: Omen II</t>
  </si>
  <si>
    <t>The Red Shoes: Next Step</t>
  </si>
  <si>
    <t>Wicked City</t>
  </si>
  <si>
    <t>All the Money in the World</t>
  </si>
  <si>
    <t>El arca de NoÃ©</t>
  </si>
  <si>
    <t>In the Line of Fire</t>
  </si>
  <si>
    <t>Paskal</t>
  </si>
  <si>
    <t>The Box</t>
  </si>
  <si>
    <t>Return of the Seven</t>
  </si>
  <si>
    <t>Bicycle Thieves</t>
  </si>
  <si>
    <t>Capture the Flag</t>
  </si>
  <si>
    <t>Bait</t>
  </si>
  <si>
    <t>Equals</t>
  </si>
  <si>
    <t>Unstable Fables: 3 Pigs &amp; a Baby</t>
  </si>
  <si>
    <t>Hakuouki: Wild Dance of Kyoto</t>
  </si>
  <si>
    <t>Shaolin</t>
  </si>
  <si>
    <t>Children of the Corn: Revelation</t>
  </si>
  <si>
    <t>Sky Hunter</t>
  </si>
  <si>
    <t>Apollo 18</t>
  </si>
  <si>
    <t>Ring of the Nibelungs</t>
  </si>
  <si>
    <t>Throne of Blood</t>
  </si>
  <si>
    <t>Poison Ivy 2: Lily</t>
  </si>
  <si>
    <t>A Nice Girl Like You</t>
  </si>
  <si>
    <t>Wholly Moses</t>
  </si>
  <si>
    <t>Alien Warfare</t>
  </si>
  <si>
    <t>Castaway on the Moon</t>
  </si>
  <si>
    <t>3 Ninjas</t>
  </si>
  <si>
    <t>Porn Star Zombies</t>
  </si>
  <si>
    <t>The Broken Hearts Gallery</t>
  </si>
  <si>
    <t>Two Night Stand</t>
  </si>
  <si>
    <t>Buddha: The Great Departure</t>
  </si>
  <si>
    <t>Love the Coopers</t>
  </si>
  <si>
    <t>The Disappearance of Alice Creed</t>
  </si>
  <si>
    <t>Tom and Jerry: A Nutcracker Tale</t>
  </si>
  <si>
    <t>The 300 Spartans</t>
  </si>
  <si>
    <t>Tomb of the River</t>
  </si>
  <si>
    <t>Material Girls</t>
  </si>
  <si>
    <t>About a Boy</t>
  </si>
  <si>
    <t>Emmanuelle: First Contact</t>
  </si>
  <si>
    <t>Tombstone of the Fireflies</t>
  </si>
  <si>
    <t>anohana: The Flower We Saw That Day - The Movie</t>
  </si>
  <si>
    <t>My Best Friend's Wedding</t>
  </si>
  <si>
    <t>Easter Under Wraps</t>
  </si>
  <si>
    <t>Krull</t>
  </si>
  <si>
    <t>Zandalee</t>
  </si>
  <si>
    <t>Open Water</t>
  </si>
  <si>
    <t>Boogeyman 2</t>
  </si>
  <si>
    <t>Mater and the Ghostlight</t>
  </si>
  <si>
    <t>Air Buddies</t>
  </si>
  <si>
    <t>It's Kind of a Funny Story</t>
  </si>
  <si>
    <t>Silent Night</t>
  </si>
  <si>
    <t>Mad Money</t>
  </si>
  <si>
    <t>The Beach House</t>
  </si>
  <si>
    <t>Temple Grandin</t>
  </si>
  <si>
    <t>Snake Beauty</t>
  </si>
  <si>
    <t>The Family Stone</t>
  </si>
  <si>
    <t>She Will</t>
  </si>
  <si>
    <t>Godzilla vs. Megalon</t>
  </si>
  <si>
    <t>A Fall from Grace</t>
  </si>
  <si>
    <t>Clouds of Sils Maria</t>
  </si>
  <si>
    <t>The Swimming Pool</t>
  </si>
  <si>
    <t>Timeline</t>
  </si>
  <si>
    <t>Bad Country</t>
  </si>
  <si>
    <t>Recurrence</t>
  </si>
  <si>
    <t>The Hudsucker Proxy</t>
  </si>
  <si>
    <t>The Breed</t>
  </si>
  <si>
    <t>The African Queen</t>
  </si>
  <si>
    <t>The Legend of the Galactic Heroes: Die Neue These Seiran 1</t>
  </si>
  <si>
    <t>Tunnel</t>
  </si>
  <si>
    <t>K-19: The Widowmaker</t>
  </si>
  <si>
    <t>Drumline: A New Beat</t>
  </si>
  <si>
    <t>How to Steal a Million</t>
  </si>
  <si>
    <t>Jarhead 2: Field of Fire</t>
  </si>
  <si>
    <t>The Last Seduction</t>
  </si>
  <si>
    <t>Swingers</t>
  </si>
  <si>
    <t>Black Rain</t>
  </si>
  <si>
    <t>Perfect Nanny</t>
  </si>
  <si>
    <t>Imagine That</t>
  </si>
  <si>
    <t>The Sisterhood of the Traveling Pants</t>
  </si>
  <si>
    <t>Scoop</t>
  </si>
  <si>
    <t>Dinner for Schmucks</t>
  </si>
  <si>
    <t>The General</t>
  </si>
  <si>
    <t>The Muppet Christmas Carol</t>
  </si>
  <si>
    <t>Ichi the Killer</t>
  </si>
  <si>
    <t>eXistenZ</t>
  </si>
  <si>
    <t>Mermaids</t>
  </si>
  <si>
    <t>Solaris</t>
  </si>
  <si>
    <t>Lars and the Real Girl</t>
  </si>
  <si>
    <t>Rope</t>
  </si>
  <si>
    <t>Digimon: The Movie</t>
  </si>
  <si>
    <t>I'm a Porn Star: Gay 4 Pay</t>
  </si>
  <si>
    <t>King Solomon's Mines</t>
  </si>
  <si>
    <t>Sorry if I Love You</t>
  </si>
  <si>
    <t>Dragon Wars: D-War</t>
  </si>
  <si>
    <t>Paradise Inn Phuket: The Taste of College Students</t>
  </si>
  <si>
    <t>Detective Conan: Jolly Roger in the Deep Azure</t>
  </si>
  <si>
    <t>Shark Attack 3: Megalodon</t>
  </si>
  <si>
    <t>The Way Back</t>
  </si>
  <si>
    <t>The Highwaymen</t>
  </si>
  <si>
    <t>One Million Years B.C.</t>
  </si>
  <si>
    <t>The Whole Ten Yards</t>
  </si>
  <si>
    <t>Jokyoshi Nikki 3 Himerareta Sei</t>
  </si>
  <si>
    <t>The Reunion for Swapping</t>
  </si>
  <si>
    <t>Book Club</t>
  </si>
  <si>
    <t>Tapped Out</t>
  </si>
  <si>
    <t>Road House</t>
  </si>
  <si>
    <t>Recess: School's Out</t>
  </si>
  <si>
    <t>Mower Minions</t>
  </si>
  <si>
    <t>Big Eyes</t>
  </si>
  <si>
    <t>Locked Down</t>
  </si>
  <si>
    <t>Bartok the Magnificent</t>
  </si>
  <si>
    <t>iCarly: iGo to Japan</t>
  </si>
  <si>
    <t>Jingle Jangle: A Christmas Journey</t>
  </si>
  <si>
    <t>Nazi Overlord</t>
  </si>
  <si>
    <t>The Sisters Brothers</t>
  </si>
  <si>
    <t>A Hard Day's Night</t>
  </si>
  <si>
    <t>Appleseed: Ex Machina</t>
  </si>
  <si>
    <t>Tomorrow I Will Date With Yesterday's You</t>
  </si>
  <si>
    <t>Detective Conan: Sunflowers of Inferno</t>
  </si>
  <si>
    <t>Hellraiser: Revelations</t>
  </si>
  <si>
    <t>Millennium Actress</t>
  </si>
  <si>
    <t>Tryo - Live XXV</t>
  </si>
  <si>
    <t>Art of the Devil 2</t>
  </si>
  <si>
    <t>Dragon Ball: The Magic Begins</t>
  </si>
  <si>
    <t>PokÃ©mon Ranger and the Temple of the Sea</t>
  </si>
  <si>
    <t>My Sisterâ€™s Girlfriend</t>
  </si>
  <si>
    <t>Fatman</t>
  </si>
  <si>
    <t>The Kitchen</t>
  </si>
  <si>
    <t>Four Good Days</t>
  </si>
  <si>
    <t>Deep End</t>
  </si>
  <si>
    <t>Hellraiser: Inferno</t>
  </si>
  <si>
    <t>Sharp Stick</t>
  </si>
  <si>
    <t>Cleaner</t>
  </si>
  <si>
    <t>Land of Mine</t>
  </si>
  <si>
    <t>Munich</t>
  </si>
  <si>
    <t>Riders of Justice</t>
  </si>
  <si>
    <t>Victor Crowley</t>
  </si>
  <si>
    <t>Spooky Buddies</t>
  </si>
  <si>
    <t>A Merry Friggin' Christmas</t>
  </si>
  <si>
    <t>C'mon C'mon</t>
  </si>
  <si>
    <t>Black Knight</t>
  </si>
  <si>
    <t>Are We in Love?</t>
  </si>
  <si>
    <t>Iron Eagle</t>
  </si>
  <si>
    <t>The Man Who Fell to Earth</t>
  </si>
  <si>
    <t>Busty Cops: Protect and Serve!</t>
  </si>
  <si>
    <t>The Lost Viking</t>
  </si>
  <si>
    <t>Drunk Parents</t>
  </si>
  <si>
    <t>Casanova</t>
  </si>
  <si>
    <t>Fools Rush In</t>
  </si>
  <si>
    <t>Persona</t>
  </si>
  <si>
    <t>Red Scorpion</t>
  </si>
  <si>
    <t>Take Point</t>
  </si>
  <si>
    <t>Gurren Lagann the Movie: Childhood's End</t>
  </si>
  <si>
    <t>The Pink Panther 2</t>
  </si>
  <si>
    <t>The Kite Runner</t>
  </si>
  <si>
    <t>Shinnin Onna Kyoshi</t>
  </si>
  <si>
    <t>House</t>
  </si>
  <si>
    <t>Midnight Special</t>
  </si>
  <si>
    <t>The Accidental Husband</t>
  </si>
  <si>
    <t>The Devil's Own</t>
  </si>
  <si>
    <t>Out of the Furnace</t>
  </si>
  <si>
    <t>Padre Pio</t>
  </si>
  <si>
    <t>The Chosen Ones</t>
  </si>
  <si>
    <t>Savages</t>
  </si>
  <si>
    <t>Riot</t>
  </si>
  <si>
    <t>Rio Lobo</t>
  </si>
  <si>
    <t>Assault on Precinct 13</t>
  </si>
  <si>
    <t>Wet Woman in the Wind</t>
  </si>
  <si>
    <t>Curse of the Pink Panther</t>
  </si>
  <si>
    <t>Erased</t>
  </si>
  <si>
    <t>Youth</t>
  </si>
  <si>
    <t>On Deadly Ground</t>
  </si>
  <si>
    <t>Urban Legends: Bloody Mary</t>
  </si>
  <si>
    <t>Starman</t>
  </si>
  <si>
    <t>My Son</t>
  </si>
  <si>
    <t>The Frozen Ground</t>
  </si>
  <si>
    <t>Godzilla vs. Mechagodzilla</t>
  </si>
  <si>
    <t>Just Wright</t>
  </si>
  <si>
    <t>Bulletproof Monk</t>
  </si>
  <si>
    <t>Dear David</t>
  </si>
  <si>
    <t>Careful What You Wish For</t>
  </si>
  <si>
    <t>Puella Magi Madoka Magica the Movie Part III: Rebellion</t>
  </si>
  <si>
    <t>Day Watch</t>
  </si>
  <si>
    <t>HollyBlood</t>
  </si>
  <si>
    <t>Tini: The New Life of Violetta</t>
  </si>
  <si>
    <t>Crossing Over</t>
  </si>
  <si>
    <t>Secrets of the Saqqara Tomb</t>
  </si>
  <si>
    <t>Deception</t>
  </si>
  <si>
    <t>Little Italy</t>
  </si>
  <si>
    <t>Mona Lisa Smile</t>
  </si>
  <si>
    <t>Originless</t>
  </si>
  <si>
    <t>Naruto Shippuden: OVA Hashirama Senju vs Madara Uchiha</t>
  </si>
  <si>
    <t>Open Range</t>
  </si>
  <si>
    <t>Bigbug</t>
  </si>
  <si>
    <t>Love Comes Softly</t>
  </si>
  <si>
    <t>Monster High: Freaky Fusion</t>
  </si>
  <si>
    <t>K-ON! The Movie</t>
  </si>
  <si>
    <t>Torment</t>
  </si>
  <si>
    <t>Rudy</t>
  </si>
  <si>
    <t>Spawn</t>
  </si>
  <si>
    <t>Psycho IV: The Beginning</t>
  </si>
  <si>
    <t>The Possession of Michael King</t>
  </si>
  <si>
    <t>Good Morning, Vietnam</t>
  </si>
  <si>
    <t>The Net</t>
  </si>
  <si>
    <t>Finding Michael</t>
  </si>
  <si>
    <t>While You Were Sleeping</t>
  </si>
  <si>
    <t>High and Low</t>
  </si>
  <si>
    <t>Imagine Me &amp; You</t>
  </si>
  <si>
    <t>Them!</t>
  </si>
  <si>
    <t>Ghost Team One</t>
  </si>
  <si>
    <t>Detective Conan: The Scarlet Bullet</t>
  </si>
  <si>
    <t>School Of Youth 2: The Unofficial History of the Gisaeng Break-In</t>
  </si>
  <si>
    <t>Enigma</t>
  </si>
  <si>
    <t>The Girl Who Played with Fire</t>
  </si>
  <si>
    <t>Around the World in Eighty Days</t>
  </si>
  <si>
    <t>Slaughterhouse Rulez</t>
  </si>
  <si>
    <t>The Story of Linda</t>
  </si>
  <si>
    <t>Texas Killing Fields</t>
  </si>
  <si>
    <t>The Perfect Game</t>
  </si>
  <si>
    <t>The First King</t>
  </si>
  <si>
    <t xml:space="preserve"> Latin</t>
  </si>
  <si>
    <t>Montana Story</t>
  </si>
  <si>
    <t>Look Who's Talking</t>
  </si>
  <si>
    <t>Detective Conan: Strategy Above the Depths</t>
  </si>
  <si>
    <t>Blade of the Immortal</t>
  </si>
  <si>
    <t>The Maid</t>
  </si>
  <si>
    <t>Partly Cloudy</t>
  </si>
  <si>
    <t>St. Vincent</t>
  </si>
  <si>
    <t>Knock Off</t>
  </si>
  <si>
    <t>Peter Knife</t>
  </si>
  <si>
    <t>Alapaap</t>
  </si>
  <si>
    <t>Targeted</t>
  </si>
  <si>
    <t>Bringing Out the Dead</t>
  </si>
  <si>
    <t>Lunana: A Yak in the Classroom</t>
  </si>
  <si>
    <t xml:space="preserve"> Dzongkha</t>
  </si>
  <si>
    <t>Spies Like Us</t>
  </si>
  <si>
    <t>Single White Female</t>
  </si>
  <si>
    <t>The Hundred-Foot Journey</t>
  </si>
  <si>
    <t>The Ghost Writer</t>
  </si>
  <si>
    <t>The Swarm</t>
  </si>
  <si>
    <t>Tokyo Decadence</t>
  </si>
  <si>
    <t>High Fidelity</t>
  </si>
  <si>
    <t>Hard Boiled</t>
  </si>
  <si>
    <t>Thunderstruck</t>
  </si>
  <si>
    <t>The Swan Princess: Escape from Castle Mountain</t>
  </si>
  <si>
    <t>Friends with Money</t>
  </si>
  <si>
    <t>V.I.P.</t>
  </si>
  <si>
    <t>Blazing Saddles</t>
  </si>
  <si>
    <t>Lock, Stock and Two Smoking Barrels</t>
  </si>
  <si>
    <t>Martyrs Lane</t>
  </si>
  <si>
    <t>Ali</t>
  </si>
  <si>
    <t>Persona 3 the Movie: #1 Spring of Birth</t>
  </si>
  <si>
    <t>Rebecca</t>
  </si>
  <si>
    <t>Guardians of Time</t>
  </si>
  <si>
    <t>The Delta Force</t>
  </si>
  <si>
    <t>Half Baked</t>
  </si>
  <si>
    <t>Big Tits Zombie</t>
  </si>
  <si>
    <t>The Loved Ones</t>
  </si>
  <si>
    <t>The Big Brawl</t>
  </si>
  <si>
    <t>Dunston Checks In</t>
  </si>
  <si>
    <t>Compartment No. 6</t>
  </si>
  <si>
    <t>Green Room</t>
  </si>
  <si>
    <t>UrotsukidÅji: Legend of the Overfiend</t>
  </si>
  <si>
    <t>Three Colors: Red</t>
  </si>
  <si>
    <t>El Siete Machos</t>
  </si>
  <si>
    <t>The Sisterhood of the Traveling Pants 2</t>
  </si>
  <si>
    <t>Bite</t>
  </si>
  <si>
    <t>Broad Peak</t>
  </si>
  <si>
    <t>The Spacewalker</t>
  </si>
  <si>
    <t>The 'Burbs</t>
  </si>
  <si>
    <t>Mom and Dad</t>
  </si>
  <si>
    <t>The Arrival</t>
  </si>
  <si>
    <t>Phenomenon</t>
  </si>
  <si>
    <t>Seifuku niku dorei</t>
  </si>
  <si>
    <t>My Friend's Older Sister</t>
  </si>
  <si>
    <t>Belle de Jour</t>
  </si>
  <si>
    <t>See Me After Class</t>
  </si>
  <si>
    <t>Sube y Baja</t>
  </si>
  <si>
    <t>Battleship Potemkin</t>
  </si>
  <si>
    <t>Watch Out, We're Mad</t>
  </si>
  <si>
    <t>Silk Road</t>
  </si>
  <si>
    <t>Barbershop 2: Back in Business</t>
  </si>
  <si>
    <t>Little Shop of Horrors</t>
  </si>
  <si>
    <t>Identity</t>
  </si>
  <si>
    <t>Assassination Classroom: Graduation</t>
  </si>
  <si>
    <t>The Land Before Time X: The Great Longneck Migration</t>
  </si>
  <si>
    <t>Failure to Launch</t>
  </si>
  <si>
    <t>I Remember</t>
  </si>
  <si>
    <t>à¸¡à¸²à¸¥à¸±à¸¢à¹ƒà¸ˆà¹à¸•à¸</t>
  </si>
  <si>
    <t>Sleeping with Other People</t>
  </si>
  <si>
    <t>Taxi 5</t>
  </si>
  <si>
    <t>Batman: Mystery of the Batwoman</t>
  </si>
  <si>
    <t>Travis Scott: Look Mom I Can Fly</t>
  </si>
  <si>
    <t>Ragnarok</t>
  </si>
  <si>
    <t>6 Days</t>
  </si>
  <si>
    <t>All the President's Men</t>
  </si>
  <si>
    <t>Transylvania 6-5000</t>
  </si>
  <si>
    <t>Happily N'Ever After</t>
  </si>
  <si>
    <t>Lupin III: The First</t>
  </si>
  <si>
    <t>A Matter of Loaf and Death</t>
  </si>
  <si>
    <t>Smokin' Aces 2: Assassins' Ball</t>
  </si>
  <si>
    <t>Force Majeure</t>
  </si>
  <si>
    <t>Necronomicon</t>
  </si>
  <si>
    <t>Demolition</t>
  </si>
  <si>
    <t>The Replacement Killers</t>
  </si>
  <si>
    <t>Snake Eyes</t>
  </si>
  <si>
    <t>The Boss</t>
  </si>
  <si>
    <t>Never Sleep Again: The Elm Street Legacy</t>
  </si>
  <si>
    <t>The Butler</t>
  </si>
  <si>
    <t>Look Who's Talking Too</t>
  </si>
  <si>
    <t>Battle of Jangsari</t>
  </si>
  <si>
    <t>The Front Runner</t>
  </si>
  <si>
    <t>Made in Italy</t>
  </si>
  <si>
    <t>The Marine 4: Moving Target</t>
  </si>
  <si>
    <t>How to Survive Without Mum</t>
  </si>
  <si>
    <t>The Bonfire of the Vanities</t>
  </si>
  <si>
    <t>Christmas Unfiltered</t>
  </si>
  <si>
    <t>The Last Warrior: A Messenger of Darkness</t>
  </si>
  <si>
    <t>Final Scandal: Madam Likes It Hard</t>
  </si>
  <si>
    <t>A Simple Wish</t>
  </si>
  <si>
    <t>Dream House</t>
  </si>
  <si>
    <t>Street Mobster</t>
  </si>
  <si>
    <t>Escaflowne: The Movie</t>
  </si>
  <si>
    <t>Duplex</t>
  </si>
  <si>
    <t>Unfinished Affairs</t>
  </si>
  <si>
    <t>Alien Outbreak</t>
  </si>
  <si>
    <t>Good Kids</t>
  </si>
  <si>
    <t>Ranma Â½: The Movie â€” The Battle of Nekonron: The Fight to Break the Rules!</t>
  </si>
  <si>
    <t>Marked for Death</t>
  </si>
  <si>
    <t>Days of Being Wild</t>
  </si>
  <si>
    <t>The Eagle</t>
  </si>
  <si>
    <t>Dogma</t>
  </si>
  <si>
    <t>Mighty Joe Young</t>
  </si>
  <si>
    <t>12 Rounds 3: Lockdown</t>
  </si>
  <si>
    <t>A Chinese Odyssey Part One: Pandora's Box</t>
  </si>
  <si>
    <t>Foxter and Max</t>
  </si>
  <si>
    <t>Zoombies</t>
  </si>
  <si>
    <t>Wendy Wu: Homecoming Warrior</t>
  </si>
  <si>
    <t>Simsalabim</t>
  </si>
  <si>
    <t>My Name Is Mo'Nique</t>
  </si>
  <si>
    <t>77+33=?</t>
  </si>
  <si>
    <t>Downton Abbey</t>
  </si>
  <si>
    <t>Ibiza</t>
  </si>
  <si>
    <t>What to Expect When You're Expecting</t>
  </si>
  <si>
    <t>Provocation</t>
  </si>
  <si>
    <t>Sorority Row</t>
  </si>
  <si>
    <t>The French Lieutenant's Woman</t>
  </si>
  <si>
    <t>The Holy Mountain</t>
  </si>
  <si>
    <t>Lady Macbeth</t>
  </si>
  <si>
    <t>The Hot Spot</t>
  </si>
  <si>
    <t>Going Places</t>
  </si>
  <si>
    <t>Marvel Studios Assembled: The Making of Eternals</t>
  </si>
  <si>
    <t>2048: Nowhere to Run</t>
  </si>
  <si>
    <t>Detective Conan: Quarter of Silence</t>
  </si>
  <si>
    <t>The Bodyguard from Beijing</t>
  </si>
  <si>
    <t>Chasing Amy</t>
  </si>
  <si>
    <t>Category 7: The End of the World</t>
  </si>
  <si>
    <t>Sex, Shame &amp; Tears</t>
  </si>
  <si>
    <t>A Bittersweet Life</t>
  </si>
  <si>
    <t>Women in Cellblock 9</t>
  </si>
  <si>
    <t>Caveman</t>
  </si>
  <si>
    <t>Offering to the Storm</t>
  </si>
  <si>
    <t>Extortion</t>
  </si>
  <si>
    <t>Yu Pui Tsuen</t>
  </si>
  <si>
    <t>Rescue Dawn</t>
  </si>
  <si>
    <t>Fight Back to School 3</t>
  </si>
  <si>
    <t>Harry &amp; Meghan: A Royal Romance</t>
  </si>
  <si>
    <t>LEGO Marvel Super Heroes: Guardians of the Galaxy - The Thanos Threat</t>
  </si>
  <si>
    <t>Biker Boyz</t>
  </si>
  <si>
    <t>Before Sunset</t>
  </si>
  <si>
    <t>Little Boy</t>
  </si>
  <si>
    <t>Nick and Norah's Infinite Playlist</t>
  </si>
  <si>
    <t>The Wild Bunch</t>
  </si>
  <si>
    <t>Cold Creek Manor</t>
  </si>
  <si>
    <t>The Hours</t>
  </si>
  <si>
    <t>Darc</t>
  </si>
  <si>
    <t>The Night Porter</t>
  </si>
  <si>
    <t>The Recall</t>
  </si>
  <si>
    <t>The Golden Child</t>
  </si>
  <si>
    <t>Godzilla Against MechaGodzilla</t>
  </si>
  <si>
    <t>Angela's Ashes</t>
  </si>
  <si>
    <t>Dinosaur Island</t>
  </si>
  <si>
    <t>The Day of the Jackal</t>
  </si>
  <si>
    <t>UtÃ¸ya: July 22</t>
  </si>
  <si>
    <t>JoJo's Bizarre Adventure: Diamond Is Unbreakable â€“ Chapter 1</t>
  </si>
  <si>
    <t>Pacto de Fuga</t>
  </si>
  <si>
    <t>Sisters</t>
  </si>
  <si>
    <t>Pretty Baby: Brooke Shields</t>
  </si>
  <si>
    <t>Megalodon Rising</t>
  </si>
  <si>
    <t>Lupin the Third vs. Detective Conan</t>
  </si>
  <si>
    <t>Indochine</t>
  </si>
  <si>
    <t>Buddy's Mom</t>
  </si>
  <si>
    <t>Fahrenheit 9/11</t>
  </si>
  <si>
    <t>Marvel Studios Assembled: The Making of Thor: Love and Thunder</t>
  </si>
  <si>
    <t>Turtles Forever</t>
  </si>
  <si>
    <t>Julia's Eyes</t>
  </si>
  <si>
    <t>What Ever Happened to Baby Jane?</t>
  </si>
  <si>
    <t>28 Days</t>
  </si>
  <si>
    <t>All My Life</t>
  </si>
  <si>
    <t>Sometimes They Come Back</t>
  </si>
  <si>
    <t>Gokuraku sentÃ´: KyonyÃ» yumomi</t>
  </si>
  <si>
    <t>Stan &amp; Ollie</t>
  </si>
  <si>
    <t>Toni Erdmann</t>
  </si>
  <si>
    <t>Night of the Zombies</t>
  </si>
  <si>
    <t>Battle: Freestyle</t>
  </si>
  <si>
    <t>Pieces of a Woman</t>
  </si>
  <si>
    <t>Two Brothers</t>
  </si>
  <si>
    <t>Big Jake</t>
  </si>
  <si>
    <t>Zoom</t>
  </si>
  <si>
    <t>A Grand Day Out</t>
  </si>
  <si>
    <t>The Wing or the Thigh?</t>
  </si>
  <si>
    <t>Kick the Cock</t>
  </si>
  <si>
    <t>El dÃ­a de los albaÃ±iles 3</t>
  </si>
  <si>
    <t>Oh, Ramona!</t>
  </si>
  <si>
    <t>Devil's Due</t>
  </si>
  <si>
    <t>M*A*S*H</t>
  </si>
  <si>
    <t>Scooby-Doo! Music of the Vampire</t>
  </si>
  <si>
    <t>Gabriel's Inferno: Part IV</t>
  </si>
  <si>
    <t>Space Chimps</t>
  </si>
  <si>
    <t>Man Bites Dog</t>
  </si>
  <si>
    <t>Hex the Patriarchy</t>
  </si>
  <si>
    <t>Night School</t>
  </si>
  <si>
    <t>The Gospel of John</t>
  </si>
  <si>
    <t>Endgame</t>
  </si>
  <si>
    <t>The Gallows</t>
  </si>
  <si>
    <t>Angel Eyes</t>
  </si>
  <si>
    <t>King of Beggars</t>
  </si>
  <si>
    <t>Marathon Man</t>
  </si>
  <si>
    <t>Junior</t>
  </si>
  <si>
    <t>Lying in Bed Alone, Breathing</t>
  </si>
  <si>
    <t>Hen</t>
  </si>
  <si>
    <t>Skinwalkers</t>
  </si>
  <si>
    <t>Snake in the Eagle's Shadow</t>
  </si>
  <si>
    <t>The Visitor from the Future</t>
  </si>
  <si>
    <t>Red Cliff</t>
  </si>
  <si>
    <t>Crayon Shin-chan: Pursuit of the Balls of Darkness</t>
  </si>
  <si>
    <t>Lupin the Third: Jigen's Gravestone</t>
  </si>
  <si>
    <t>Revival of Evangelion</t>
  </si>
  <si>
    <t>Killing Gunther</t>
  </si>
  <si>
    <t>The Fall</t>
  </si>
  <si>
    <t>In the Valley of Elah</t>
  </si>
  <si>
    <t>Monster Hunter: Legends of the Guild</t>
  </si>
  <si>
    <t>Let Him Go</t>
  </si>
  <si>
    <t>Proud Mary</t>
  </si>
  <si>
    <t>Before the Flood</t>
  </si>
  <si>
    <t>Blue Bayou</t>
  </si>
  <si>
    <t>Against All Odds</t>
  </si>
  <si>
    <t>Lincoln</t>
  </si>
  <si>
    <t>Wuthering Heights</t>
  </si>
  <si>
    <t>The Town that Dreaded Sundown</t>
  </si>
  <si>
    <t>The Seven Year Itch</t>
  </si>
  <si>
    <t>The First Wives Club</t>
  </si>
  <si>
    <t>Sun and Concrete</t>
  </si>
  <si>
    <t>4x4</t>
  </si>
  <si>
    <t>The Invisible Maniac</t>
  </si>
  <si>
    <t>Kwaidan</t>
  </si>
  <si>
    <t>Harmonie</t>
  </si>
  <si>
    <t>Adult World</t>
  </si>
  <si>
    <t>Still: A Michael J. Fox Movie</t>
  </si>
  <si>
    <t>Full Time</t>
  </si>
  <si>
    <t>Daphne &amp; Velma</t>
  </si>
  <si>
    <t>XOXO</t>
  </si>
  <si>
    <t>Awakening the Zodiac</t>
  </si>
  <si>
    <t>Arabian Nights</t>
  </si>
  <si>
    <t>The Relic</t>
  </si>
  <si>
    <t>David Attenborough: A Life on Our Planet</t>
  </si>
  <si>
    <t>Paradise Alley</t>
  </si>
  <si>
    <t>A.I. Rising</t>
  </si>
  <si>
    <t>The Admiral: Roaring Currents</t>
  </si>
  <si>
    <t>Hollywood Chainsaw Hookers</t>
  </si>
  <si>
    <t>The Last Shift</t>
  </si>
  <si>
    <t>Viral</t>
  </si>
  <si>
    <t>Murder by Numbers</t>
  </si>
  <si>
    <t>The Sky Crawlers</t>
  </si>
  <si>
    <t>Surfer, Dude</t>
  </si>
  <si>
    <t>Silent Running</t>
  </si>
  <si>
    <t>My Life in Ruins</t>
  </si>
  <si>
    <t>The 15:17 to Paris</t>
  </si>
  <si>
    <t>Like Water for Chocolate</t>
  </si>
  <si>
    <t>Good Burger</t>
  </si>
  <si>
    <t>Pooka!</t>
  </si>
  <si>
    <t>Don't Tell a Soul</t>
  </si>
  <si>
    <t>Ramona and Beezus</t>
  </si>
  <si>
    <t>102 Dalmatians</t>
  </si>
  <si>
    <t>Rushmore</t>
  </si>
  <si>
    <t>Kung Fu Panda Holiday</t>
  </si>
  <si>
    <t>Psychokinesis</t>
  </si>
  <si>
    <t>The 100 Candles Game</t>
  </si>
  <si>
    <t>My Rosy Life, His Rosy Passion</t>
  </si>
  <si>
    <t>Ratter</t>
  </si>
  <si>
    <t>Crypto</t>
  </si>
  <si>
    <t>Get Hard</t>
  </si>
  <si>
    <t>Scooby-Doo! Legend of the Phantosaur</t>
  </si>
  <si>
    <t>Death Note: Light Up the New World</t>
  </si>
  <si>
    <t>The Roommate</t>
  </si>
  <si>
    <t>The Body</t>
  </si>
  <si>
    <t>My Best Fiend</t>
  </si>
  <si>
    <t>Bent</t>
  </si>
  <si>
    <t>Kill Your Darlings</t>
  </si>
  <si>
    <t>OSS 117: Cairo, Nest of Spies</t>
  </si>
  <si>
    <t>This Is It</t>
  </si>
  <si>
    <t>Homejack Quartet</t>
  </si>
  <si>
    <t>Too Old for Fairy Tales</t>
  </si>
  <si>
    <t>Song for Marion</t>
  </si>
  <si>
    <t>Red Joan</t>
  </si>
  <si>
    <t>Double Lover</t>
  </si>
  <si>
    <t>Resistance</t>
  </si>
  <si>
    <t>Hunt for the Wilderpeople</t>
  </si>
  <si>
    <t>Marion, 13 ans pour toujours</t>
  </si>
  <si>
    <t>Friend Request</t>
  </si>
  <si>
    <t>3-Headed Shark Attack</t>
  </si>
  <si>
    <t>Thale</t>
  </si>
  <si>
    <t>Tower Block</t>
  </si>
  <si>
    <t>A Vigilante</t>
  </si>
  <si>
    <t>Rumble Fish</t>
  </si>
  <si>
    <t>Bringing Down the House</t>
  </si>
  <si>
    <t>My Super Ex-Girlfriend</t>
  </si>
  <si>
    <t>Mary Shelley's Frankenstein</t>
  </si>
  <si>
    <t>My Cousin Vinny</t>
  </si>
  <si>
    <t>Little Nemo: Adventures in Slumberland</t>
  </si>
  <si>
    <t>Song of the Sea</t>
  </si>
  <si>
    <t>Gentlemen Prefer Blondes</t>
  </si>
  <si>
    <t>More Than Miyagi: The Pat Morita Story</t>
  </si>
  <si>
    <t>Kill the Messenger</t>
  </si>
  <si>
    <t>Wild at Heart</t>
  </si>
  <si>
    <t>Wet Highway</t>
  </si>
  <si>
    <t>An American Tail: The Treasure of Manhattan Island</t>
  </si>
  <si>
    <t>Night Watch</t>
  </si>
  <si>
    <t>Wishmaster 3: Beyond the Gates of Hell</t>
  </si>
  <si>
    <t>Nobody's Fool</t>
  </si>
  <si>
    <t>Earth and Blood</t>
  </si>
  <si>
    <t>Miley Cyrus â€“ Endless Summer Vacation (Backyard Sessions)</t>
  </si>
  <si>
    <t>Time Adventure: 5 Seconds Til Climax</t>
  </si>
  <si>
    <t>Alfie</t>
  </si>
  <si>
    <t>Rashomon</t>
  </si>
  <si>
    <t>Videodrome</t>
  </si>
  <si>
    <t>Dream of JINSIA</t>
  </si>
  <si>
    <t>Oro y Polvo</t>
  </si>
  <si>
    <t>Intimacy</t>
  </si>
  <si>
    <t>Your Name Engraved Herein</t>
  </si>
  <si>
    <t>How Do You Know</t>
  </si>
  <si>
    <t>Loving Annabelle</t>
  </si>
  <si>
    <t>Colonials</t>
  </si>
  <si>
    <t>Romance: Mother's Friend</t>
  </si>
  <si>
    <t>The Beast</t>
  </si>
  <si>
    <t>Things Heard &amp; Seen</t>
  </si>
  <si>
    <t>Larry Crowne</t>
  </si>
  <si>
    <t>The Professor and the Madman</t>
  </si>
  <si>
    <t>The Swan Princess: A Royal Family Tale</t>
  </si>
  <si>
    <t>Into the Labyrinth</t>
  </si>
  <si>
    <t>Airport '77</t>
  </si>
  <si>
    <t>A Troll in Central Park</t>
  </si>
  <si>
    <t>Blank Check</t>
  </si>
  <si>
    <t>The American President</t>
  </si>
  <si>
    <t>Two Mules for Sister Sara</t>
  </si>
  <si>
    <t>Sex First, Love Second</t>
  </si>
  <si>
    <t>Kaamelott: The First Chapter</t>
  </si>
  <si>
    <t>Tekkonkinkreet</t>
  </si>
  <si>
    <t>Goodbye Christopher Robin</t>
  </si>
  <si>
    <t>Love Story</t>
  </si>
  <si>
    <t>Mr. Six</t>
  </si>
  <si>
    <t>Pathfinder</t>
  </si>
  <si>
    <t>Zero Fucks Given</t>
  </si>
  <si>
    <t>Asphalt Burning</t>
  </si>
  <si>
    <t>Fright Night Part 2</t>
  </si>
  <si>
    <t>The Light Between Oceans</t>
  </si>
  <si>
    <t>Ted K</t>
  </si>
  <si>
    <t>Sweet Whip</t>
  </si>
  <si>
    <t>Triumph of the Will</t>
  </si>
  <si>
    <t>The Devil's Rejects</t>
  </si>
  <si>
    <t>The Personal History of David Copperfield</t>
  </si>
  <si>
    <t>Island of Fire</t>
  </si>
  <si>
    <t>Ð¡Ñ‚Ñ€Ð°Ð½Ð½Ñ‹Ð¹ Ð´Ð¾Ð¼</t>
  </si>
  <si>
    <t>10x10</t>
  </si>
  <si>
    <t>Baby on Board</t>
  </si>
  <si>
    <t>Chaplin</t>
  </si>
  <si>
    <t>The Dark Crystal</t>
  </si>
  <si>
    <t>Hope Springs</t>
  </si>
  <si>
    <t>Now and Then</t>
  </si>
  <si>
    <t>My Big Fat Greek Wedding</t>
  </si>
  <si>
    <t>Delivery Man</t>
  </si>
  <si>
    <t>Hunter Hunter</t>
  </si>
  <si>
    <t>Precious Cargo</t>
  </si>
  <si>
    <t>Spencer</t>
  </si>
  <si>
    <t>Fate/stay night: Unlimited Blade Works</t>
  </si>
  <si>
    <t>Thank You for Smoking</t>
  </si>
  <si>
    <t>Restraint</t>
  </si>
  <si>
    <t>U Turn</t>
  </si>
  <si>
    <t>Seance</t>
  </si>
  <si>
    <t>The Birdcage</t>
  </si>
  <si>
    <t>The Red Ghost</t>
  </si>
  <si>
    <t>Countdown to Death: Pablo Escobar</t>
  </si>
  <si>
    <t>Kuch Kuch Hota Hai</t>
  </si>
  <si>
    <t>The Candy Witch</t>
  </si>
  <si>
    <t>The Sisters S-Scandal</t>
  </si>
  <si>
    <t>Get Over It</t>
  </si>
  <si>
    <t>Men, Women &amp; Children</t>
  </si>
  <si>
    <t>13 Ghosts</t>
  </si>
  <si>
    <t>Shinjuku Incident</t>
  </si>
  <si>
    <t>The Book Thief</t>
  </si>
  <si>
    <t>Geek Charming</t>
  </si>
  <si>
    <t>Behind the Curve</t>
  </si>
  <si>
    <t>Operation Y and Other Shurik's Adventures</t>
  </si>
  <si>
    <t>The Last Mimzy</t>
  </si>
  <si>
    <t>Never Look Away</t>
  </si>
  <si>
    <t>Monk Comes Down the Mountain</t>
  </si>
  <si>
    <t>The Scarlet Letter</t>
  </si>
  <si>
    <t>Mother</t>
  </si>
  <si>
    <t>Juice</t>
  </si>
  <si>
    <t>Femme Fatale</t>
  </si>
  <si>
    <t>The Mexican</t>
  </si>
  <si>
    <t>Pet Girl: Secret Helper</t>
  </si>
  <si>
    <t>The Flood</t>
  </si>
  <si>
    <t>Sleeping Beauties</t>
  </si>
  <si>
    <t>Christmas with the Kranks</t>
  </si>
  <si>
    <t>Cruel Intentions 3</t>
  </si>
  <si>
    <t>Mom's Friend 5</t>
  </si>
  <si>
    <t>Body of Evidence</t>
  </si>
  <si>
    <t>American Psycho II: All American Girl</t>
  </si>
  <si>
    <t>Ardor</t>
  </si>
  <si>
    <t>Breathless</t>
  </si>
  <si>
    <t>Hijra in Between</t>
  </si>
  <si>
    <t>Descarrilados</t>
  </si>
  <si>
    <t>Woman in Gold</t>
  </si>
  <si>
    <t>Fantasia 2000</t>
  </si>
  <si>
    <t>Steel Magnolias</t>
  </si>
  <si>
    <t>The Photographer of Mauthausen</t>
  </si>
  <si>
    <t>The Monster</t>
  </si>
  <si>
    <t>Real Genius</t>
  </si>
  <si>
    <t>Looney Tunes: Rabbits Run</t>
  </si>
  <si>
    <t>3 Ninjas Knuckle Up</t>
  </si>
  <si>
    <t>Kramer vs. Kramer</t>
  </si>
  <si>
    <t>Let the Bullets Fly</t>
  </si>
  <si>
    <t>A Hollywood Christmas</t>
  </si>
  <si>
    <t>Snow Falls</t>
  </si>
  <si>
    <t>New York Minute</t>
  </si>
  <si>
    <t>The Twins Effect II</t>
  </si>
  <si>
    <t>The French Connection</t>
  </si>
  <si>
    <t>Mickey's Christmas Carol</t>
  </si>
  <si>
    <t>An American Tail</t>
  </si>
  <si>
    <t>Lucid Dream</t>
  </si>
  <si>
    <t>Wolf Creek</t>
  </si>
  <si>
    <t>Slam Dunk: The Movie</t>
  </si>
  <si>
    <t>Father of the Bride Part II</t>
  </si>
  <si>
    <t>The Human Stain</t>
  </si>
  <si>
    <t>Of Love and Shadows</t>
  </si>
  <si>
    <t>The Squad</t>
  </si>
  <si>
    <t>Trauma Center</t>
  </si>
  <si>
    <t>Love The Way You Are</t>
  </si>
  <si>
    <t>Cyborg X</t>
  </si>
  <si>
    <t>Rigodon</t>
  </si>
  <si>
    <t>Donkey X</t>
  </si>
  <si>
    <t>Cry-Baby</t>
  </si>
  <si>
    <t>Die in a Gunfight</t>
  </si>
  <si>
    <t>Taming The Younger Sister-in-Law</t>
  </si>
  <si>
    <t>Creepshow 2</t>
  </si>
  <si>
    <t>The Age of Shadows</t>
  </si>
  <si>
    <t>The Big Country</t>
  </si>
  <si>
    <t>The Making of 'Scarface'</t>
  </si>
  <si>
    <t>Philomena</t>
  </si>
  <si>
    <t>Camera Buff</t>
  </si>
  <si>
    <t>Fun and Fancy Free</t>
  </si>
  <si>
    <t>Becoming Jane</t>
  </si>
  <si>
    <t>Blood and Chocolate</t>
  </si>
  <si>
    <t>Saint Omer</t>
  </si>
  <si>
    <t>Destruction: Los Angeles</t>
  </si>
  <si>
    <t>The Land Before Time VII: The Stone of Cold Fire</t>
  </si>
  <si>
    <t>Dreams</t>
  </si>
  <si>
    <t>Omen III: The Final Conflict</t>
  </si>
  <si>
    <t>The Right Stuff</t>
  </si>
  <si>
    <t>Resident Evil: Extinction</t>
  </si>
  <si>
    <t>The Convent</t>
  </si>
  <si>
    <t>Are We Done Yet?</t>
  </si>
  <si>
    <t>Blackfish</t>
  </si>
  <si>
    <t>Closed Circuit</t>
  </si>
  <si>
    <t>xxxHOLiC The Movie: A Midsummer Night's Dream</t>
  </si>
  <si>
    <t>The Rig</t>
  </si>
  <si>
    <t>The Taking of Tiger Mountain</t>
  </si>
  <si>
    <t>King Kong vs. Godzilla</t>
  </si>
  <si>
    <t>Point Blank</t>
  </si>
  <si>
    <t>Waking Life</t>
  </si>
  <si>
    <t>Kim Possible: A Sitch In Time</t>
  </si>
  <si>
    <t>Head in the Clouds</t>
  </si>
  <si>
    <t>Another Gay Movie</t>
  </si>
  <si>
    <t>Darkman</t>
  </si>
  <si>
    <t>Nezha</t>
  </si>
  <si>
    <t>Yi Yi</t>
  </si>
  <si>
    <t>The Accused</t>
  </si>
  <si>
    <t>I'm Not There</t>
  </si>
  <si>
    <t>Return to Jurassic Park</t>
  </si>
  <si>
    <t>One Crazy Summer: A Look Back at Gravity Falls</t>
  </si>
  <si>
    <t>Sphere</t>
  </si>
  <si>
    <t>Green Snake</t>
  </si>
  <si>
    <t>Nefarious</t>
  </si>
  <si>
    <t>Bunks</t>
  </si>
  <si>
    <t>Cadillac Records</t>
  </si>
  <si>
    <t>IR</t>
  </si>
  <si>
    <t>Stripes</t>
  </si>
  <si>
    <t>Pope Joan</t>
  </si>
  <si>
    <t>Running Scared</t>
  </si>
  <si>
    <t>Detective Conan: The Private Eyes' Requiem</t>
  </si>
  <si>
    <t>Scooby-Doo and the Alien Invaders</t>
  </si>
  <si>
    <t>Mortadelo and Filemon: Mission Implausible</t>
  </si>
  <si>
    <t>Total Eclipse</t>
  </si>
  <si>
    <t>House of Pleasures</t>
  </si>
  <si>
    <t>Extraordinary Mission</t>
  </si>
  <si>
    <t>It's a SpongeBob Christmas!</t>
  </si>
  <si>
    <t>Tom and Jerry: The Magic Ring</t>
  </si>
  <si>
    <t>Set It Up</t>
  </si>
  <si>
    <t>Palo Alto</t>
  </si>
  <si>
    <t>Stephanie</t>
  </si>
  <si>
    <t>100 Feet</t>
  </si>
  <si>
    <t>I Give It a Year</t>
  </si>
  <si>
    <t>Greedy</t>
  </si>
  <si>
    <t>Sitsit</t>
  </si>
  <si>
    <t>Blame It on Rio</t>
  </si>
  <si>
    <t>Tales from the Crypt</t>
  </si>
  <si>
    <t>Goodbye Summer</t>
  </si>
  <si>
    <t>Hail, Caesar!</t>
  </si>
  <si>
    <t>Marquis de Sade: Justine</t>
  </si>
  <si>
    <t>About Last Night...</t>
  </si>
  <si>
    <t>The Silence of the Lambs</t>
  </si>
  <si>
    <t>Horsemen</t>
  </si>
  <si>
    <t>The Ron Clark Story</t>
  </si>
  <si>
    <t>Serial Rapist</t>
  </si>
  <si>
    <t>Bangkok Dangerous</t>
  </si>
  <si>
    <t>Once Upon a Time in China III</t>
  </si>
  <si>
    <t>Mystery Men</t>
  </si>
  <si>
    <t>Boss of Bosses</t>
  </si>
  <si>
    <t>An Autumn Romance</t>
  </si>
  <si>
    <t>Talk to Her</t>
  </si>
  <si>
    <t>Marvel One-Shot: A Funny Thing Happened on the Way to Thor's Hammer</t>
  </si>
  <si>
    <t>Hysteria</t>
  </si>
  <si>
    <t>Fair Game</t>
  </si>
  <si>
    <t>StreetDance 3D</t>
  </si>
  <si>
    <t>Edge of Darkness</t>
  </si>
  <si>
    <t>Queen Margot</t>
  </si>
  <si>
    <t>The Janes</t>
  </si>
  <si>
    <t>9to5: Days in Porn</t>
  </si>
  <si>
    <t>The Mimic</t>
  </si>
  <si>
    <t>Ring 2</t>
  </si>
  <si>
    <t>Sierra Burgess Is a Loser</t>
  </si>
  <si>
    <t>Shivers</t>
  </si>
  <si>
    <t>Jakob the Liar</t>
  </si>
  <si>
    <t>Go! The Unforgettable Party</t>
  </si>
  <si>
    <t>Ratchet &amp; Clank</t>
  </si>
  <si>
    <t>Sissi</t>
  </si>
  <si>
    <t>Glorious</t>
  </si>
  <si>
    <t>200 Pounds Beauty</t>
  </si>
  <si>
    <t>American Ultra</t>
  </si>
  <si>
    <t>Outland</t>
  </si>
  <si>
    <t>The Star Wars Holiday Special</t>
  </si>
  <si>
    <t>Keanu</t>
  </si>
  <si>
    <t>Ultraviolet</t>
  </si>
  <si>
    <t>Kiss Kiss Bang Bang</t>
  </si>
  <si>
    <t>The Half of It</t>
  </si>
  <si>
    <t>Open Your Eyes</t>
  </si>
  <si>
    <t>As Tears Go By</t>
  </si>
  <si>
    <t>My Sole Desire</t>
  </si>
  <si>
    <t>Flypaper</t>
  </si>
  <si>
    <t>Class of 1984</t>
  </si>
  <si>
    <t>The Marine 6: Close Quarters</t>
  </si>
  <si>
    <t>å¤§å­¦ç”Ÿå‡ºå·®æœåŠ¡</t>
  </si>
  <si>
    <t>K: Seven Stories Movie 1 - R:B - Blaze</t>
  </si>
  <si>
    <t>The Immortal</t>
  </si>
  <si>
    <t>Cocoon: The Return</t>
  </si>
  <si>
    <t>Cabaret</t>
  </si>
  <si>
    <t>Dogtanian and the Three Muskehounds</t>
  </si>
  <si>
    <t>The Trust</t>
  </si>
  <si>
    <t>Thunderbirds</t>
  </si>
  <si>
    <t>Death Ship</t>
  </si>
  <si>
    <t>Luigi's Mansion: A Nintendo Fan Film</t>
  </si>
  <si>
    <t>The Lawnmower Man</t>
  </si>
  <si>
    <t>Hatchet II</t>
  </si>
  <si>
    <t>Grounded: Making The Last of Us</t>
  </si>
  <si>
    <t>Wicked Minds</t>
  </si>
  <si>
    <t>Heavenly Creatures</t>
  </si>
  <si>
    <t>You Again</t>
  </si>
  <si>
    <t>Timecop</t>
  </si>
  <si>
    <t>The Unbalanced</t>
  </si>
  <si>
    <t xml:space="preserve"> Slovak</t>
  </si>
  <si>
    <t>Murder Party</t>
  </si>
  <si>
    <t>Young Adult Matters</t>
  </si>
  <si>
    <t>Reasonable Doubt</t>
  </si>
  <si>
    <t>Senseless</t>
  </si>
  <si>
    <t>Undercover Brother</t>
  </si>
  <si>
    <t>The Love Bug</t>
  </si>
  <si>
    <t>Eraser: Reborn</t>
  </si>
  <si>
    <t>3000 Miles to Graceland</t>
  </si>
  <si>
    <t>Taylor Swift: Reputation Stadium Tour</t>
  </si>
  <si>
    <t>My Dinner with Andre</t>
  </si>
  <si>
    <t>The Beast of War</t>
  </si>
  <si>
    <t>Joyeux Noel</t>
  </si>
  <si>
    <t>Kundun</t>
  </si>
  <si>
    <t>PAW Patrol: The Mighty Movie</t>
  </si>
  <si>
    <t>The Painted Veil</t>
  </si>
  <si>
    <t>Between Two Ferns: The Movie</t>
  </si>
  <si>
    <t>Madame</t>
  </si>
  <si>
    <t>Ice Princess</t>
  </si>
  <si>
    <t>Half Past Dead</t>
  </si>
  <si>
    <t>Ð¯ Ñ…Ð¾Ñ‡Ñƒ! Ð¯ Ð±ÑƒÐ´Ñƒ!</t>
  </si>
  <si>
    <t>SECTION 306 IPC</t>
  </si>
  <si>
    <t>Delicatessen</t>
  </si>
  <si>
    <t>Live</t>
  </si>
  <si>
    <t>Poison Ivy: The New Seduction</t>
  </si>
  <si>
    <t>Homunculus</t>
  </si>
  <si>
    <t>Tony Hawk: Until the Wheels Fall Off</t>
  </si>
  <si>
    <t>Ruthless People</t>
  </si>
  <si>
    <t>Gintama 2: Rules Are Made To Be Broken</t>
  </si>
  <si>
    <t>St. Trinian's</t>
  </si>
  <si>
    <t>Sweet November</t>
  </si>
  <si>
    <t>Road to Emmaus</t>
  </si>
  <si>
    <t>Body Cam</t>
  </si>
  <si>
    <t>Female Convict 101: Suck</t>
  </si>
  <si>
    <t>Safe Haven</t>
  </si>
  <si>
    <t>Ana and Bruno</t>
  </si>
  <si>
    <t>Reno 911!: Miami</t>
  </si>
  <si>
    <t>Deck the Halls</t>
  </si>
  <si>
    <t>The Invisible Guardian</t>
  </si>
  <si>
    <t>Jackie</t>
  </si>
  <si>
    <t>The Call of the Wild: Dog of the Yukon</t>
  </si>
  <si>
    <t>Paradise Hills</t>
  </si>
  <si>
    <t>Anomalisa</t>
  </si>
  <si>
    <t>The Rocker</t>
  </si>
  <si>
    <t>Early Man</t>
  </si>
  <si>
    <t>Rising Sun</t>
  </si>
  <si>
    <t>The Flowers of Evil</t>
  </si>
  <si>
    <t>The Picture of Dorian Gray</t>
  </si>
  <si>
    <t>Antitrust</t>
  </si>
  <si>
    <t>Elizabethtown</t>
  </si>
  <si>
    <t>The Getaway</t>
  </si>
  <si>
    <t>Lost Girls</t>
  </si>
  <si>
    <t>Keep Watching</t>
  </si>
  <si>
    <t>Disconnect</t>
  </si>
  <si>
    <t>Collision Earth</t>
  </si>
  <si>
    <t>Rec</t>
  </si>
  <si>
    <t>The Best of Enemies</t>
  </si>
  <si>
    <t>Sniper: Legacy</t>
  </si>
  <si>
    <t>Balloon</t>
  </si>
  <si>
    <t>Phineas and Ferb: Mission Marvel</t>
  </si>
  <si>
    <t>Time to Hunt</t>
  </si>
  <si>
    <t>The People Under the Stairs</t>
  </si>
  <si>
    <t>This Is Spinal Tap</t>
  </si>
  <si>
    <t>Dance of the Forty One</t>
  </si>
  <si>
    <t>Scrooge</t>
  </si>
  <si>
    <t>One Missed Call</t>
  </si>
  <si>
    <t>Bula</t>
  </si>
  <si>
    <t>The Final Cut</t>
  </si>
  <si>
    <t>BloodRayne</t>
  </si>
  <si>
    <t>Super Troopers 2</t>
  </si>
  <si>
    <t>The Red Violin</t>
  </si>
  <si>
    <t>Tyson</t>
  </si>
  <si>
    <t>First Kill</t>
  </si>
  <si>
    <t>King of Comedy</t>
  </si>
  <si>
    <t>A Conspiracy of Faith</t>
  </si>
  <si>
    <t>Animal Kingdom</t>
  </si>
  <si>
    <t>The Golden Lotus: Love and Desire</t>
  </si>
  <si>
    <t>Devil Hunter</t>
  </si>
  <si>
    <t>The Court Jester</t>
  </si>
  <si>
    <t>Origin: Spirits of the Past</t>
  </si>
  <si>
    <t>With Aunt It's Not a Sin</t>
  </si>
  <si>
    <t>Suicide Forest Village</t>
  </si>
  <si>
    <t>The Odd Life of Timothy Green</t>
  </si>
  <si>
    <t>The Killing</t>
  </si>
  <si>
    <t>Ammonite</t>
  </si>
  <si>
    <t>My Week with Marilyn</t>
  </si>
  <si>
    <t>Delusions of Grandeur</t>
  </si>
  <si>
    <t>Sideways</t>
  </si>
  <si>
    <t>Amateur</t>
  </si>
  <si>
    <t>Seal Team Eight: Behind Enemy Lines</t>
  </si>
  <si>
    <t>Boys Don't Cry</t>
  </si>
  <si>
    <t>My Mother is a Belly Dancer</t>
  </si>
  <si>
    <t>Soul Men</t>
  </si>
  <si>
    <t>Machuca</t>
  </si>
  <si>
    <t>Temptation Summary</t>
  </si>
  <si>
    <t>United 93</t>
  </si>
  <si>
    <t>Concussion</t>
  </si>
  <si>
    <t>Emergency</t>
  </si>
  <si>
    <t>Table 19</t>
  </si>
  <si>
    <t>Men in Hope</t>
  </si>
  <si>
    <t>Weekend at Bernie's</t>
  </si>
  <si>
    <t>The Glass House</t>
  </si>
  <si>
    <t>Mank</t>
  </si>
  <si>
    <t>Torrente 2: Mission in Marbella</t>
  </si>
  <si>
    <t>Ajin: Demi-Human â€“ Compel</t>
  </si>
  <si>
    <t>Billy &amp; Mandy's Big Boogey Adventure</t>
  </si>
  <si>
    <t>Lord of Illusions</t>
  </si>
  <si>
    <t>Legends of Oz: Dorothy's Return</t>
  </si>
  <si>
    <t>Last Night</t>
  </si>
  <si>
    <t>Bosomy Mom 2</t>
  </si>
  <si>
    <t>Ghajini</t>
  </si>
  <si>
    <t>Kung Fu Dunk</t>
  </si>
  <si>
    <t>Welcome Home Roscoe Jenkins</t>
  </si>
  <si>
    <t>Milk Money</t>
  </si>
  <si>
    <t>Hell House LLC</t>
  </si>
  <si>
    <t>Mulholland Falls</t>
  </si>
  <si>
    <t>Kicking &amp; Screaming</t>
  </si>
  <si>
    <t>Compulsion</t>
  </si>
  <si>
    <t>Money Train</t>
  </si>
  <si>
    <t>Kelly's Heroes</t>
  </si>
  <si>
    <t>Pay the Ghost</t>
  </si>
  <si>
    <t>Jessabelle</t>
  </si>
  <si>
    <t>Sapphire Blue</t>
  </si>
  <si>
    <t>Son of Rambow</t>
  </si>
  <si>
    <t>Sleepaway Camp</t>
  </si>
  <si>
    <t>Trees of Peace</t>
  </si>
  <si>
    <t>Senna</t>
  </si>
  <si>
    <t>Metro</t>
  </si>
  <si>
    <t>Bholaa</t>
  </si>
  <si>
    <t>The Jacket</t>
  </si>
  <si>
    <t>Pizza Dare 2</t>
  </si>
  <si>
    <t>Rules Don't Apply</t>
  </si>
  <si>
    <t>Soapdish</t>
  </si>
  <si>
    <t>All Is Lost</t>
  </si>
  <si>
    <t>Agatha and the Truth of Murder</t>
  </si>
  <si>
    <t>Private Parts</t>
  </si>
  <si>
    <t>Paterson</t>
  </si>
  <si>
    <t>Serial (Bad) Weddings</t>
  </si>
  <si>
    <t>City Hall</t>
  </si>
  <si>
    <t>Che: Part One</t>
  </si>
  <si>
    <t>Untraceable</t>
  </si>
  <si>
    <t>Wolf Creek 2</t>
  </si>
  <si>
    <t>The Baytown Outlaws</t>
  </si>
  <si>
    <t>2036: Nexus Dawn</t>
  </si>
  <si>
    <t>Sharkdogâ€™s Fintastic Halloween</t>
  </si>
  <si>
    <t>LEGO Jurassic World: The Indominus Escape</t>
  </si>
  <si>
    <t>Ghost Town</t>
  </si>
  <si>
    <t>War on Everyone</t>
  </si>
  <si>
    <t>Romeo Is Bleeding</t>
  </si>
  <si>
    <t>Airplane II: The Sequel</t>
  </si>
  <si>
    <t>Bully</t>
  </si>
  <si>
    <t>A History of Violence</t>
  </si>
  <si>
    <t>China Salesman</t>
  </si>
  <si>
    <t>Lake Placid: The Final Chapter</t>
  </si>
  <si>
    <t>Tommy Boy</t>
  </si>
  <si>
    <t>How the West Was Won</t>
  </si>
  <si>
    <t>Tokyo Story</t>
  </si>
  <si>
    <t>Zatoichi</t>
  </si>
  <si>
    <t>Bambina</t>
  </si>
  <si>
    <t>Walk Hard: The Dewey Cox Story</t>
  </si>
  <si>
    <t>Scooby-Doo! Meets the Boo Brothers</t>
  </si>
  <si>
    <t>Midnight in the Garden of Good and Evil</t>
  </si>
  <si>
    <t>Taps</t>
  </si>
  <si>
    <t>Kidnapping Stella</t>
  </si>
  <si>
    <t>The Garden of Sinners: Future Gospel</t>
  </si>
  <si>
    <t>Eating Out: The Open Weekend</t>
  </si>
  <si>
    <t>Caddyshack</t>
  </si>
  <si>
    <t>Zombie Apocalypse</t>
  </si>
  <si>
    <t>The Art of Getting By</t>
  </si>
  <si>
    <t>Blown Away</t>
  </si>
  <si>
    <t>Always Be My Maybe</t>
  </si>
  <si>
    <t>Turbo Kid</t>
  </si>
  <si>
    <t>Salmon Fishing in the Yemen</t>
  </si>
  <si>
    <t>Junglee</t>
  </si>
  <si>
    <t>Saving Mr. Banks</t>
  </si>
  <si>
    <t>Inside Deep Throat</t>
  </si>
  <si>
    <t>The Pink Panther Strikes Again</t>
  </si>
  <si>
    <t>Belladonna of Sadness</t>
  </si>
  <si>
    <t>Tornado Valley</t>
  </si>
  <si>
    <t>The Legion</t>
  </si>
  <si>
    <t>Brief Encounter</t>
  </si>
  <si>
    <t>Much Ado About Nothing</t>
  </si>
  <si>
    <t>Echoes</t>
  </si>
  <si>
    <t>The Portrait of a Lady</t>
  </si>
  <si>
    <t>Zapped!</t>
  </si>
  <si>
    <t>Winnetou 1: Apache Gold</t>
  </si>
  <si>
    <t>Asterix &amp; Obelix: God Save Britannia</t>
  </si>
  <si>
    <t>Batman &amp; Mr. Freeze: SubZero</t>
  </si>
  <si>
    <t>The Princess Switch 3: Romancing the Star</t>
  </si>
  <si>
    <t>My Girlfriend's Mother</t>
  </si>
  <si>
    <t>The Bling Ring</t>
  </si>
  <si>
    <t>Lost and Delirious</t>
  </si>
  <si>
    <t>A Madea Family Funeral</t>
  </si>
  <si>
    <t>Me and Earl and the Dying Girl</t>
  </si>
  <si>
    <t>Avatar Spirits</t>
  </si>
  <si>
    <t>Inland Empire</t>
  </si>
  <si>
    <t>London</t>
  </si>
  <si>
    <t>The Wicked Wife</t>
  </si>
  <si>
    <t>The Return of the King</t>
  </si>
  <si>
    <t>The Emperor of Paris</t>
  </si>
  <si>
    <t>Suffragette</t>
  </si>
  <si>
    <t>Battle of the Year</t>
  </si>
  <si>
    <t>The Incredible Hulk Returns</t>
  </si>
  <si>
    <t>Agora</t>
  </si>
  <si>
    <t>S. Darko</t>
  </si>
  <si>
    <t>Hotel Transylvania: Puppy!</t>
  </si>
  <si>
    <t>The Hills Have Eyes Part II</t>
  </si>
  <si>
    <t>The Counterfeiters</t>
  </si>
  <si>
    <t>One Fine Day</t>
  </si>
  <si>
    <t>Redline</t>
  </si>
  <si>
    <t>D-Tox</t>
  </si>
  <si>
    <t>The Great Silence</t>
  </si>
  <si>
    <t>There's Something About Mario</t>
  </si>
  <si>
    <t>Two Queens and One Consort</t>
  </si>
  <si>
    <t>Save the Last Dance</t>
  </si>
  <si>
    <t>My Little Pony: Equestria Girls - Legend of Everfree</t>
  </si>
  <si>
    <t>Chain Reaction</t>
  </si>
  <si>
    <t>T2 Trainspotting</t>
  </si>
  <si>
    <t>Married to the Mob</t>
  </si>
  <si>
    <t>Breathe</t>
  </si>
  <si>
    <t>Stargate: The Ark of Truth</t>
  </si>
  <si>
    <t>Happiness</t>
  </si>
  <si>
    <t>Lola Ãndigo: La NiÃ±a</t>
  </si>
  <si>
    <t>The Limehouse Golem</t>
  </si>
  <si>
    <t>Keeping Up with the Joneses</t>
  </si>
  <si>
    <t>Megan Leavey</t>
  </si>
  <si>
    <t>The Last of Us: One Night Live</t>
  </si>
  <si>
    <t>The Courageous Heart of Irena Sendler</t>
  </si>
  <si>
    <t>McLintock!</t>
  </si>
  <si>
    <t>The Idiots</t>
  </si>
  <si>
    <t>Ice Soldiers</t>
  </si>
  <si>
    <t>Crime Story</t>
  </si>
  <si>
    <t>A un paso de mÃ­</t>
  </si>
  <si>
    <t>Out of the Clear Blue Sky</t>
  </si>
  <si>
    <t>Amateur Night</t>
  </si>
  <si>
    <t>Adulterers</t>
  </si>
  <si>
    <t>Just Cause</t>
  </si>
  <si>
    <t>Snow White: The Fairest of Them All</t>
  </si>
  <si>
    <t>Trail of the Pink Panther</t>
  </si>
  <si>
    <t>Gaslight</t>
  </si>
  <si>
    <t>God's Own Country</t>
  </si>
  <si>
    <t>Behaving Badly</t>
  </si>
  <si>
    <t>The Girl Who Believes in Miracles</t>
  </si>
  <si>
    <t>The Crying Game</t>
  </si>
  <si>
    <t>The Yards</t>
  </si>
  <si>
    <t>Only Lovers Left Alive</t>
  </si>
  <si>
    <t>Silver Streak</t>
  </si>
  <si>
    <t>Macross Î” the Movie: Passionate WalkÃ¼re</t>
  </si>
  <si>
    <t>Breakin'</t>
  </si>
  <si>
    <t>Money Monster</t>
  </si>
  <si>
    <t>Captain Underpants: Mega Blissmas</t>
  </si>
  <si>
    <t>The Last Full Measure</t>
  </si>
  <si>
    <t>Beneath</t>
  </si>
  <si>
    <t>Spinning Gold</t>
  </si>
  <si>
    <t>Class</t>
  </si>
  <si>
    <t>Johnson Family Vacation</t>
  </si>
  <si>
    <t>I Am Bruce Lee</t>
  </si>
  <si>
    <t>Let's Go to Prison</t>
  </si>
  <si>
    <t>The Little Mermaid II: Return to the Sea</t>
  </si>
  <si>
    <t>My Stepmother Is an Alien</t>
  </si>
  <si>
    <t>Last Man Standing</t>
  </si>
  <si>
    <t>Sweat</t>
  </si>
  <si>
    <t>Rob Roy</t>
  </si>
  <si>
    <t>K: Seven Stories Movie 3 - Side:Green - The Overwritten World</t>
  </si>
  <si>
    <t>Please Don't Save Me</t>
  </si>
  <si>
    <t>The Invisible Thread</t>
  </si>
  <si>
    <t>A Lonely Place to Die</t>
  </si>
  <si>
    <t>The Tournament</t>
  </si>
  <si>
    <t>Napoleon Dynamite</t>
  </si>
  <si>
    <t>Shimmer Lake</t>
  </si>
  <si>
    <t>Soy Luna: The Last Concert</t>
  </si>
  <si>
    <t>Grappler Baki: The Ultimate Fighter</t>
  </si>
  <si>
    <t>The Divide</t>
  </si>
  <si>
    <t>SPL II: A Time for Consequences</t>
  </si>
  <si>
    <t>Raw Deal</t>
  </si>
  <si>
    <t>Dark Angel</t>
  </si>
  <si>
    <t>Shameless</t>
  </si>
  <si>
    <t>Analyze That</t>
  </si>
  <si>
    <t>Sharknado 3: Oh Hell No!</t>
  </si>
  <si>
    <t>Northanger Abbey</t>
  </si>
  <si>
    <t>Mother's Friend 2</t>
  </si>
  <si>
    <t>Midnight Party</t>
  </si>
  <si>
    <t>Genesis: The Creation and the Flood</t>
  </si>
  <si>
    <t>The Void</t>
  </si>
  <si>
    <t>Windstruck</t>
  </si>
  <si>
    <t>Criminal Activities</t>
  </si>
  <si>
    <t>Be Cool</t>
  </si>
  <si>
    <t>The Homesman</t>
  </si>
  <si>
    <t>Time Bandits</t>
  </si>
  <si>
    <t>Black Eagle</t>
  </si>
  <si>
    <t>The Peanut Butter Falcon</t>
  </si>
  <si>
    <t>The Fly II</t>
  </si>
  <si>
    <t>Veteran</t>
  </si>
  <si>
    <t>Locke</t>
  </si>
  <si>
    <t>Runaway Train</t>
  </si>
  <si>
    <t>Be Careful What You Wish For</t>
  </si>
  <si>
    <t>Due West: Our Sex Journey</t>
  </si>
  <si>
    <t>The Birth of a Nation</t>
  </si>
  <si>
    <t>I'm No Longer Here</t>
  </si>
  <si>
    <t>Merry Christmas, Drake &amp; Josh</t>
  </si>
  <si>
    <t>Hillbilly Elegy</t>
  </si>
  <si>
    <t>American Heist</t>
  </si>
  <si>
    <t>Youthful Older Sister</t>
  </si>
  <si>
    <t>Blow Out</t>
  </si>
  <si>
    <t>Autumn in New York</t>
  </si>
  <si>
    <t>R.L. Stine's Monsterville: The Cabinet of Souls</t>
  </si>
  <si>
    <t>Anna and the King</t>
  </si>
  <si>
    <t>Chisum</t>
  </si>
  <si>
    <t>99 Moons</t>
  </si>
  <si>
    <t>Survive the Night</t>
  </si>
  <si>
    <t>Angus, Thongs and Perfect Snogging</t>
  </si>
  <si>
    <t>To Catch a Thief</t>
  </si>
  <si>
    <t>The Tall Man</t>
  </si>
  <si>
    <t>The Gruffalo</t>
  </si>
  <si>
    <t>Angel's Egg</t>
  </si>
  <si>
    <t>Young Sherlock Holmes</t>
  </si>
  <si>
    <t>The Bar</t>
  </si>
  <si>
    <t>The Stanford Prison Experiment</t>
  </si>
  <si>
    <t>The Prodigy</t>
  </si>
  <si>
    <t>Victoria</t>
  </si>
  <si>
    <t>Alvin and the Chipmunks Meet the Wolfman</t>
  </si>
  <si>
    <t>Bad Santa 2</t>
  </si>
  <si>
    <t>Mommy</t>
  </si>
  <si>
    <t>Gabriel's Rapture: Part I</t>
  </si>
  <si>
    <t>Topkapi</t>
  </si>
  <si>
    <t>Cuidado con lo que deseas</t>
  </si>
  <si>
    <t>After My Death</t>
  </si>
  <si>
    <t>Sailor Uniform: Lily Lovers</t>
  </si>
  <si>
    <t>K: Seven Stories Movie 5 - Memory of Red - Burn</t>
  </si>
  <si>
    <t>Third Person</t>
  </si>
  <si>
    <t>Burning Bright</t>
  </si>
  <si>
    <t>Kaliwaan</t>
  </si>
  <si>
    <t>The Decameron</t>
  </si>
  <si>
    <t>Kon-Tiki</t>
  </si>
  <si>
    <t>Holy Smoke</t>
  </si>
  <si>
    <t>Shadow</t>
  </si>
  <si>
    <t>Chocolate</t>
  </si>
  <si>
    <t>Salma's Big Wish</t>
  </si>
  <si>
    <t>They're Playing with Fire</t>
  </si>
  <si>
    <t>Hello, Dolly!</t>
  </si>
  <si>
    <t>The Double Life of VÃ©ronique</t>
  </si>
  <si>
    <t>Dead Ringers</t>
  </si>
  <si>
    <t>Moonstruck</t>
  </si>
  <si>
    <t>Fired Up!</t>
  </si>
  <si>
    <t>Bloody Hell</t>
  </si>
  <si>
    <t>Bixler High Private Eye</t>
  </si>
  <si>
    <t>Charlton Heston: Radical to Right Wing</t>
  </si>
  <si>
    <t>Mona Lisa</t>
  </si>
  <si>
    <t>We Own the Night</t>
  </si>
  <si>
    <t>Wounds</t>
  </si>
  <si>
    <t>The Domestics</t>
  </si>
  <si>
    <t>How I Fell in Love with a Gangster</t>
  </si>
  <si>
    <t>Luis und die Aliens</t>
  </si>
  <si>
    <t>The Survivalist</t>
  </si>
  <si>
    <t>Nameless Gangster</t>
  </si>
  <si>
    <t>Fame</t>
  </si>
  <si>
    <t>The Return of the Pink Panther</t>
  </si>
  <si>
    <t>THX 1138</t>
  </si>
  <si>
    <t>Shrek in the Swamp Karaoke Dance Party</t>
  </si>
  <si>
    <t>Churchill</t>
  </si>
  <si>
    <t>Crayon Shin-chan: Super-Dimension! The Storm Called My Bride</t>
  </si>
  <si>
    <t>Crows Explode</t>
  </si>
  <si>
    <t>The Glimmer Man</t>
  </si>
  <si>
    <t>Irrational Man</t>
  </si>
  <si>
    <t>Emmanuelle 7</t>
  </si>
  <si>
    <t>Puff: Wonders of the Reef</t>
  </si>
  <si>
    <t>Boogeyman</t>
  </si>
  <si>
    <t>The Art of the Steal</t>
  </si>
  <si>
    <t>Birds of Paradise</t>
  </si>
  <si>
    <t>Afternoon Delight</t>
  </si>
  <si>
    <t>The 100 Year-Old Man Who Climbed Out the Window and Disappeared</t>
  </si>
  <si>
    <t>How to Marry a Millionaire</t>
  </si>
  <si>
    <t>The Death of Stalin</t>
  </si>
  <si>
    <t>Minions: Training Wheels</t>
  </si>
  <si>
    <t>Eye of the Needle</t>
  </si>
  <si>
    <t>Spider-Man 2: Making the Amazing</t>
  </si>
  <si>
    <t>Femmes Fatales</t>
  </si>
  <si>
    <t>Shark Beach With Chris Hemsworth</t>
  </si>
  <si>
    <t>The Siege of Jadotville</t>
  </si>
  <si>
    <t>Urban Legend</t>
  </si>
  <si>
    <t>Hostile</t>
  </si>
  <si>
    <t>Trade</t>
  </si>
  <si>
    <t>Conversations in front of the camera</t>
  </si>
  <si>
    <t>Baby Geniuses</t>
  </si>
  <si>
    <t>3 from Hell</t>
  </si>
  <si>
    <t>Contracted: Phase II</t>
  </si>
  <si>
    <t>Out of the Past</t>
  </si>
  <si>
    <t>Teeth</t>
  </si>
  <si>
    <t>The Last Dragonslayer</t>
  </si>
  <si>
    <t>Fighting</t>
  </si>
  <si>
    <t>The Santa Clause 3: The Escape Clause</t>
  </si>
  <si>
    <t>ê³ ê¸‰ì°½ë…€ 2</t>
  </si>
  <si>
    <t>Gringo</t>
  </si>
  <si>
    <t>The Omega Man</t>
  </si>
  <si>
    <t>The Umbrellas of Cherbourg</t>
  </si>
  <si>
    <t>Carnage</t>
  </si>
  <si>
    <t>Trespass</t>
  </si>
  <si>
    <t>Extremely Loud &amp; Incredibly Close</t>
  </si>
  <si>
    <t>Sadomania</t>
  </si>
  <si>
    <t>Bringing Up Baby</t>
  </si>
  <si>
    <t>The White Tiger</t>
  </si>
  <si>
    <t>Confessions</t>
  </si>
  <si>
    <t>In the Bedroom</t>
  </si>
  <si>
    <t>B 32 Muthal 44 Vare</t>
  </si>
  <si>
    <t>Severance</t>
  </si>
  <si>
    <t>False Positive</t>
  </si>
  <si>
    <t>Out of the Dark</t>
  </si>
  <si>
    <t>God's Not Dead: We The People</t>
  </si>
  <si>
    <t>Crazy Love</t>
  </si>
  <si>
    <t>The Catcher Was a Spy</t>
  </si>
  <si>
    <t>Alex Cross</t>
  </si>
  <si>
    <t>Bordertown</t>
  </si>
  <si>
    <t>Hannah Montana &amp; Miley Cyrus: Best of Both Worlds Concert</t>
  </si>
  <si>
    <t>Get the Goat</t>
  </si>
  <si>
    <t>Wheelman</t>
  </si>
  <si>
    <t>Aguirre, the Wrath of God</t>
  </si>
  <si>
    <t>Azor</t>
  </si>
  <si>
    <t>The Week Of</t>
  </si>
  <si>
    <t>Empire Records</t>
  </si>
  <si>
    <t>Body Snatchers</t>
  </si>
  <si>
    <t>Sex and Fury</t>
  </si>
  <si>
    <t>Roma</t>
  </si>
  <si>
    <t>Tokyo Mater</t>
  </si>
  <si>
    <t>The Big Hit</t>
  </si>
  <si>
    <t>Impregnated</t>
  </si>
  <si>
    <t>New Folder 2</t>
  </si>
  <si>
    <t>Scooby-Doo! Mask of the Blue Falcon</t>
  </si>
  <si>
    <t>Confidential Assignment</t>
  </si>
  <si>
    <t>Amor Bandido</t>
  </si>
  <si>
    <t>Birth</t>
  </si>
  <si>
    <t>The Lords of Salem</t>
  </si>
  <si>
    <t>The New Guy</t>
  </si>
  <si>
    <t>Viva Las Vegas</t>
  </si>
  <si>
    <t>New Gods: Yang Jian</t>
  </si>
  <si>
    <t>Milk</t>
  </si>
  <si>
    <t>Crayon Shin-chan: Honeymoon Hurricane ~The Lost Hiroshi~</t>
  </si>
  <si>
    <t>The Brothers Bloom</t>
  </si>
  <si>
    <t>The Wanderers</t>
  </si>
  <si>
    <t>But I'm a Cheerleader</t>
  </si>
  <si>
    <t>Kingpin</t>
  </si>
  <si>
    <t>Ali G Indahouse</t>
  </si>
  <si>
    <t>Purpose of Hiking</t>
  </si>
  <si>
    <t>The Hidden</t>
  </si>
  <si>
    <t>The Mirror Has Two Faces</t>
  </si>
  <si>
    <t>The Adventures of Milo and Otis</t>
  </si>
  <si>
    <t>A Charlie Brown Christmas</t>
  </si>
  <si>
    <t>The Midnight Sky</t>
  </si>
  <si>
    <t>House of Hummingbird</t>
  </si>
  <si>
    <t>Born in China</t>
  </si>
  <si>
    <t>Once Upon a Forest</t>
  </si>
  <si>
    <t>First They Killed My Father</t>
  </si>
  <si>
    <t>Condorito: The Movie</t>
  </si>
  <si>
    <t>Samsara</t>
  </si>
  <si>
    <t>The Jerk</t>
  </si>
  <si>
    <t>Rip Tide</t>
  </si>
  <si>
    <t>Mark Felt: The Man Who Brought Down the White House</t>
  </si>
  <si>
    <t>Battlestar Galactica</t>
  </si>
  <si>
    <t>The Genesis Children</t>
  </si>
  <si>
    <t>Alex Strangelove</t>
  </si>
  <si>
    <t>The Comeback Trail</t>
  </si>
  <si>
    <t>Kicks</t>
  </si>
  <si>
    <t>Higher Learning</t>
  </si>
  <si>
    <t>The Baby Swindler</t>
  </si>
  <si>
    <t>Rescued by Ruby</t>
  </si>
  <si>
    <t>Detective Conan: The Raven Chaser</t>
  </si>
  <si>
    <t>The Housemaid</t>
  </si>
  <si>
    <t>Spontaneous</t>
  </si>
  <si>
    <t>A Day</t>
  </si>
  <si>
    <t>Cracks</t>
  </si>
  <si>
    <t>The 51st State</t>
  </si>
  <si>
    <t>Paris, 13th District</t>
  </si>
  <si>
    <t>Spree</t>
  </si>
  <si>
    <t>Come and Find Me</t>
  </si>
  <si>
    <t>The Cold Light of Day</t>
  </si>
  <si>
    <t>Dragon Lord</t>
  </si>
  <si>
    <t>Bulletproof</t>
  </si>
  <si>
    <t>A Return to Salem's Lot</t>
  </si>
  <si>
    <t>Curious George: Royal Monkey</t>
  </si>
  <si>
    <t>Extraterrestrial</t>
  </si>
  <si>
    <t>Mary</t>
  </si>
  <si>
    <t>Mutiny on the Bounty</t>
  </si>
  <si>
    <t>The Wild Geese</t>
  </si>
  <si>
    <t>Tulip Fever</t>
  </si>
  <si>
    <t>Vamps</t>
  </si>
  <si>
    <t>The Kid Detective</t>
  </si>
  <si>
    <t>Secondhand Lions</t>
  </si>
  <si>
    <t>The Real Black Panther</t>
  </si>
  <si>
    <t>The Forest of Love</t>
  </si>
  <si>
    <t>Fading Gigolo</t>
  </si>
  <si>
    <t>The Marine 2</t>
  </si>
  <si>
    <t>Fanatic</t>
  </si>
  <si>
    <t>Marvin's Room</t>
  </si>
  <si>
    <t>The Sin of Adam and Eve</t>
  </si>
  <si>
    <t>Thomas and the Magic Railroad</t>
  </si>
  <si>
    <t>Christmas on Mistletoe Farm</t>
  </si>
  <si>
    <t>The Starling</t>
  </si>
  <si>
    <t>Safety Last!</t>
  </si>
  <si>
    <t>Cliff Walkers</t>
  </si>
  <si>
    <t>A Stork's Journey</t>
  </si>
  <si>
    <t>Escape from Sobibor</t>
  </si>
  <si>
    <t>A Futile and Stupid Gesture</t>
  </si>
  <si>
    <t>Wish Upon a Unicorn</t>
  </si>
  <si>
    <t>Step Up Love Story: Double Love</t>
  </si>
  <si>
    <t>The Fan</t>
  </si>
  <si>
    <t>Alice Under the Table</t>
  </si>
  <si>
    <t>Three O'Clock High</t>
  </si>
  <si>
    <t>ATL</t>
  </si>
  <si>
    <t>Wild</t>
  </si>
  <si>
    <t>Get Carter</t>
  </si>
  <si>
    <t>Trash</t>
  </si>
  <si>
    <t>When Dinosaurs Ruled the Earth</t>
  </si>
  <si>
    <t>Nobody's Home</t>
  </si>
  <si>
    <t>Adventures of ArsÃ¨ne Lupin</t>
  </si>
  <si>
    <t>Bull Durham</t>
  </si>
  <si>
    <t>The Chamber</t>
  </si>
  <si>
    <t>Love Letter</t>
  </si>
  <si>
    <t>The Men Who Stare at Goats</t>
  </si>
  <si>
    <t>Breaking Surface</t>
  </si>
  <si>
    <t>The Meyerowitz Stories (New and Selected)</t>
  </si>
  <si>
    <t>Detective Conan: The Fourteenth Target</t>
  </si>
  <si>
    <t>Dick</t>
  </si>
  <si>
    <t>Death Race 2000</t>
  </si>
  <si>
    <t>The Librarian: The Curse of the Judas Chalice</t>
  </si>
  <si>
    <t>Dinner</t>
  </si>
  <si>
    <t>The Killing Fields</t>
  </si>
  <si>
    <t>The World of Adultery</t>
  </si>
  <si>
    <t>Minions: Orientation Day</t>
  </si>
  <si>
    <t>Man of the House</t>
  </si>
  <si>
    <t>Joe's Apartment</t>
  </si>
  <si>
    <t>The Professional</t>
  </si>
  <si>
    <t>Delicious Sisters</t>
  </si>
  <si>
    <t>The Search for Santa Paws</t>
  </si>
  <si>
    <t>Hit &amp; Run</t>
  </si>
  <si>
    <t>Samba</t>
  </si>
  <si>
    <t>The Monster Squad</t>
  </si>
  <si>
    <t>Hole-in-law 2</t>
  </si>
  <si>
    <t>Somewhere in Time</t>
  </si>
  <si>
    <t>Black Butterfly</t>
  </si>
  <si>
    <t>Iron Man &amp; Hulk: Heroes United</t>
  </si>
  <si>
    <t>Knight Moves</t>
  </si>
  <si>
    <t>Amour</t>
  </si>
  <si>
    <t>Vantage Point</t>
  </si>
  <si>
    <t>Ghost in the Shell: The New Movie</t>
  </si>
  <si>
    <t>The Yellow Sea</t>
  </si>
  <si>
    <t>Jack Mimoun &amp; the Secrets of Val Verde</t>
  </si>
  <si>
    <t>Your Friend the Rat</t>
  </si>
  <si>
    <t>Detective Dee: The Four Heavenly Kings</t>
  </si>
  <si>
    <t>Barbie: Dolphin Magic</t>
  </si>
  <si>
    <t>The Hunger</t>
  </si>
  <si>
    <t>Unlock Your Heart</t>
  </si>
  <si>
    <t>Jumanji: Level One</t>
  </si>
  <si>
    <t>The Women of Quiet Country</t>
  </si>
  <si>
    <t>Monster High: Escape from Skull Shores</t>
  </si>
  <si>
    <t>Battle Beyond the Stars</t>
  </si>
  <si>
    <t>The Adventures of Buckaroo Banzai Across the 8th Dimension</t>
  </si>
  <si>
    <t>On the Waterfront</t>
  </si>
  <si>
    <t>Mortal</t>
  </si>
  <si>
    <t>In Darkness</t>
  </si>
  <si>
    <t>The Interpreter</t>
  </si>
  <si>
    <t>Purpose of Cohabitation</t>
  </si>
  <si>
    <t>Superman vs. The Elite</t>
  </si>
  <si>
    <t>The Great Debaters</t>
  </si>
  <si>
    <t>Holes</t>
  </si>
  <si>
    <t>Ouija House</t>
  </si>
  <si>
    <t>Digimon Adventure tri. Part 1: Reunion</t>
  </si>
  <si>
    <t>American Wrestler: The Wizard</t>
  </si>
  <si>
    <t>Motel Hell</t>
  </si>
  <si>
    <t>The Science of Sleep</t>
  </si>
  <si>
    <t>The Haunting of Margam Castle</t>
  </si>
  <si>
    <t>Grease Live</t>
  </si>
  <si>
    <t>Miller's Crossing</t>
  </si>
  <si>
    <t>My First Summer</t>
  </si>
  <si>
    <t>Blue Miracle</t>
  </si>
  <si>
    <t>Joyful Noise</t>
  </si>
  <si>
    <t>Jurassic Greatest Moments: Jurassic Park to Jurassic World</t>
  </si>
  <si>
    <t>I Am Wrath</t>
  </si>
  <si>
    <t>Richie Rich's Christmas Wish</t>
  </si>
  <si>
    <t>Labor Day</t>
  </si>
  <si>
    <t>Never Let Me Go</t>
  </si>
  <si>
    <t>Azumi</t>
  </si>
  <si>
    <t>Nineteen Eighty-Four</t>
  </si>
  <si>
    <t>Harry and the Hendersons</t>
  </si>
  <si>
    <t>XXY</t>
  </si>
  <si>
    <t>The Contract</t>
  </si>
  <si>
    <t>The Battle: Roar to Victory</t>
  </si>
  <si>
    <t>Lords of Dogtown</t>
  </si>
  <si>
    <t>Bowling for Columbine</t>
  </si>
  <si>
    <t>CafÃ© Society</t>
  </si>
  <si>
    <t>The Crucible</t>
  </si>
  <si>
    <t>Maigret</t>
  </si>
  <si>
    <t>Parkland</t>
  </si>
  <si>
    <t>#FBF</t>
  </si>
  <si>
    <t>One Cut of the Dead</t>
  </si>
  <si>
    <t>Too Big to Fail</t>
  </si>
  <si>
    <t>Porky's II: The Next Day</t>
  </si>
  <si>
    <t>Operation Christmas Drop</t>
  </si>
  <si>
    <t>My Little Monster</t>
  </si>
  <si>
    <t>Destroyer</t>
  </si>
  <si>
    <t>Another Gay Sequel: Gays Gone Wild!</t>
  </si>
  <si>
    <t>Hot Summer Nights</t>
  </si>
  <si>
    <t>Parental Guidance</t>
  </si>
  <si>
    <t>Palm Swings</t>
  </si>
  <si>
    <t>Two for the Money</t>
  </si>
  <si>
    <t>American Ninja 4: The Annihilation</t>
  </si>
  <si>
    <t>ClownTown</t>
  </si>
  <si>
    <t>Airport</t>
  </si>
  <si>
    <t>Mara</t>
  </si>
  <si>
    <t>Arena</t>
  </si>
  <si>
    <t>Who Finds a Friend Finds a Treasure</t>
  </si>
  <si>
    <t>Destroy All Monsters</t>
  </si>
  <si>
    <t>The Golden Lotus</t>
  </si>
  <si>
    <t>Filth</t>
  </si>
  <si>
    <t>Interstate 60</t>
  </si>
  <si>
    <t>Re-Animator</t>
  </si>
  <si>
    <t>The Boss: Anatomy of a Crime</t>
  </si>
  <si>
    <t>Donkey's Christmas Shrektacular</t>
  </si>
  <si>
    <t>Sin tetas no hay paraÃ­so</t>
  </si>
  <si>
    <t>We Are Marshall</t>
  </si>
  <si>
    <t>The Santa Clause 2</t>
  </si>
  <si>
    <t>Believer</t>
  </si>
  <si>
    <t>Still Out of My League</t>
  </si>
  <si>
    <t>Would You Rather</t>
  </si>
  <si>
    <t>Monster High: Electrified</t>
  </si>
  <si>
    <t>The Wedding Unplanner</t>
  </si>
  <si>
    <t>Shades of the Heart</t>
  </si>
  <si>
    <t>Crystal Lake Memories: The Complete History of Friday the 13th</t>
  </si>
  <si>
    <t>Can't Buy Me Love</t>
  </si>
  <si>
    <t>Havoc</t>
  </si>
  <si>
    <t>Holmes &amp; Watson</t>
  </si>
  <si>
    <t>That Thing You Do!</t>
  </si>
  <si>
    <t>Detective Conan: Haibara Ai Monogatari ~Kurogane no Mystery Train~</t>
  </si>
  <si>
    <t>Phineas and Ferb: Star Wars</t>
  </si>
  <si>
    <t>Sword Master</t>
  </si>
  <si>
    <t>Dersu Uzala</t>
  </si>
  <si>
    <t>Madea's Witness Protection</t>
  </si>
  <si>
    <t>Innocence</t>
  </si>
  <si>
    <t>Mektoub, My Love: Canto Uno</t>
  </si>
  <si>
    <t>Trust Me U Die</t>
  </si>
  <si>
    <t>Hell Baby</t>
  </si>
  <si>
    <t>Bedevilled</t>
  </si>
  <si>
    <t>Uncle Frank</t>
  </si>
  <si>
    <t>The Adventures of Pinocchio</t>
  </si>
  <si>
    <t>A Taste of Hunger</t>
  </si>
  <si>
    <t>The People vs. Larry Flynt</t>
  </si>
  <si>
    <t>Incarnate</t>
  </si>
  <si>
    <t>Swallow</t>
  </si>
  <si>
    <t>Triple Standard</t>
  </si>
  <si>
    <t>Drake &amp; Josh Go Hollywood</t>
  </si>
  <si>
    <t>A Thousand and One</t>
  </si>
  <si>
    <t>The Negotiation</t>
  </si>
  <si>
    <t>Female Market: Imprisonment</t>
  </si>
  <si>
    <t>The Best Exotic Marigold Hotel</t>
  </si>
  <si>
    <t>Premium Rush</t>
  </si>
  <si>
    <t>True Crime</t>
  </si>
  <si>
    <t>Arctic Apocalypse</t>
  </si>
  <si>
    <t>The Oath</t>
  </si>
  <si>
    <t>Sofia the First: The Floating Palace</t>
  </si>
  <si>
    <t>A Street Cat Named Bob</t>
  </si>
  <si>
    <t>A Nightmare on Elm Street 3: Dream Warriors</t>
  </si>
  <si>
    <t>NYC: Tornado Terror</t>
  </si>
  <si>
    <t>Don't Make Me Go</t>
  </si>
  <si>
    <t>BIA: An Upside Down World</t>
  </si>
  <si>
    <t>The Philadelphia Experiment</t>
  </si>
  <si>
    <t>The Twins Effect</t>
  </si>
  <si>
    <t>Superman II: The Richard Donner Cut</t>
  </si>
  <si>
    <t>Break</t>
  </si>
  <si>
    <t>The Last Thing He Wanted</t>
  </si>
  <si>
    <t>The Fortress</t>
  </si>
  <si>
    <t>Beethoven's Treasure Tail</t>
  </si>
  <si>
    <t>Swing Kids</t>
  </si>
  <si>
    <t>Dug's Special Mission</t>
  </si>
  <si>
    <t>Santa Buddies</t>
  </si>
  <si>
    <t>Diabolik</t>
  </si>
  <si>
    <t>Fever Dream</t>
  </si>
  <si>
    <t>Fairy Tail: Phoenix Priestess</t>
  </si>
  <si>
    <t>Crazy Hong Kong</t>
  </si>
  <si>
    <t>Vampyros Lesbos</t>
  </si>
  <si>
    <t>Strangers on a Train</t>
  </si>
  <si>
    <t>Agent Game</t>
  </si>
  <si>
    <t>The Mistress of Spices</t>
  </si>
  <si>
    <t>Flawless</t>
  </si>
  <si>
    <t>Pierrot le Fou</t>
  </si>
  <si>
    <t>You Keep the Kids</t>
  </si>
  <si>
    <t>Twilight Zone: The Movie</t>
  </si>
  <si>
    <t>Picture of Beauty</t>
  </si>
  <si>
    <t>Zombies: A Living History</t>
  </si>
  <si>
    <t>Wrongfully Accused</t>
  </si>
  <si>
    <t>Parenthood</t>
  </si>
  <si>
    <t>The Final Wish</t>
  </si>
  <si>
    <t>Edtv</t>
  </si>
  <si>
    <t>Amelia</t>
  </si>
  <si>
    <t>High Life</t>
  </si>
  <si>
    <t>Pinocchio 3000</t>
  </si>
  <si>
    <t>Bang Bang!</t>
  </si>
  <si>
    <t>The Swordsman</t>
  </si>
  <si>
    <t>Stratton</t>
  </si>
  <si>
    <t>El dÃ­a de los albaÃ±iles: Los maistros del amor</t>
  </si>
  <si>
    <t>Get Married If You Can</t>
  </si>
  <si>
    <t>Date and Switch</t>
  </si>
  <si>
    <t>Words on Bathroom Walls</t>
  </si>
  <si>
    <t>On the Basis of Sex</t>
  </si>
  <si>
    <t>Miracles</t>
  </si>
  <si>
    <t>Take Your Pills</t>
  </si>
  <si>
    <t>Rock-A-Doodle</t>
  </si>
  <si>
    <t>Furious</t>
  </si>
  <si>
    <t>In Hell</t>
  </si>
  <si>
    <t>Lucas</t>
  </si>
  <si>
    <t>Mae Bia</t>
  </si>
  <si>
    <t>Yakuza Princess</t>
  </si>
  <si>
    <t>Southbound</t>
  </si>
  <si>
    <t>Possessor Uncut</t>
  </si>
  <si>
    <t>Gangnam Daughter-in-law</t>
  </si>
  <si>
    <t>Julie &amp; Julia</t>
  </si>
  <si>
    <t>That Obscure Object of Desire</t>
  </si>
  <si>
    <t>Playing by Heart</t>
  </si>
  <si>
    <t>Cry_Wolf</t>
  </si>
  <si>
    <t>Maniac</t>
  </si>
  <si>
    <t>Hope Floats</t>
  </si>
  <si>
    <t>Folklore: The Long Pond Studio Sessions</t>
  </si>
  <si>
    <t>Boo 2! A Madea Halloween</t>
  </si>
  <si>
    <t>Billy Lynn's Long Halftime Walk</t>
  </si>
  <si>
    <t>Detective Conan: Crossroad in the Ancient Capital</t>
  </si>
  <si>
    <t>D'Artagnan and the Three Musketeers</t>
  </si>
  <si>
    <t>Needful Things</t>
  </si>
  <si>
    <t>Dear Frankie</t>
  </si>
  <si>
    <t>Frankie and Johnny</t>
  </si>
  <si>
    <t>Pain and Glory</t>
  </si>
  <si>
    <t>Mighty Aphrodite</t>
  </si>
  <si>
    <t>Ricochet</t>
  </si>
  <si>
    <t>Arctic Blast</t>
  </si>
  <si>
    <t>Road Wars</t>
  </si>
  <si>
    <t>Eight Crazy Nights</t>
  </si>
  <si>
    <t>Another 48 Hrs.</t>
  </si>
  <si>
    <t>An American Crime</t>
  </si>
  <si>
    <t>The Emerald Forest</t>
  </si>
  <si>
    <t>Red Planet</t>
  </si>
  <si>
    <t>Azumi 2: Death or Love</t>
  </si>
  <si>
    <t>Mad Heidi</t>
  </si>
  <si>
    <t>Barely Legal</t>
  </si>
  <si>
    <t>Pride and Glory</t>
  </si>
  <si>
    <t>The Round Up</t>
  </si>
  <si>
    <t>Cross Road</t>
  </si>
  <si>
    <t>Southland Tales</t>
  </si>
  <si>
    <t>Duck Soup</t>
  </si>
  <si>
    <t>Captain Corelli's Mandolin</t>
  </si>
  <si>
    <t>Sophie's Choice</t>
  </si>
  <si>
    <t>Evil</t>
  </si>
  <si>
    <t>Down and Out in Beverly Hills</t>
  </si>
  <si>
    <t>Joe Dirt</t>
  </si>
  <si>
    <t>Domme</t>
  </si>
  <si>
    <t>Excision</t>
  </si>
  <si>
    <t>The Boat That Rocked</t>
  </si>
  <si>
    <t>iParty with Victorious</t>
  </si>
  <si>
    <t>Crying Freeman</t>
  </si>
  <si>
    <t>Headshot</t>
  </si>
  <si>
    <t>Hereafter</t>
  </si>
  <si>
    <t>Think Like a Dog</t>
  </si>
  <si>
    <t>Perfumed Garden</t>
  </si>
  <si>
    <t>Herbie Goes Bananas</t>
  </si>
  <si>
    <t>A Scanner Darkly</t>
  </si>
  <si>
    <t>Vicini di casa</t>
  </si>
  <si>
    <t>Just Getting Started</t>
  </si>
  <si>
    <t>A Most Wanted Man</t>
  </si>
  <si>
    <t>Scream: The Inside Story</t>
  </si>
  <si>
    <t>Wonder Wheel</t>
  </si>
  <si>
    <t>O Prisioneiro do Sexo</t>
  </si>
  <si>
    <t>The Reluctant Dragon</t>
  </si>
  <si>
    <t>Hidden Leaf Village Grand Sports Festival!</t>
  </si>
  <si>
    <t>A Dark Truth</t>
  </si>
  <si>
    <t>The Hunted</t>
  </si>
  <si>
    <t>The Girl and the Wooden Horse Torture</t>
  </si>
  <si>
    <t>Stay on Board: The Leo Baker Story</t>
  </si>
  <si>
    <t>Sea of Love</t>
  </si>
  <si>
    <t>Jackass 3.5</t>
  </si>
  <si>
    <t>Charlie Countryman</t>
  </si>
  <si>
    <t>A Brighter Summer Day</t>
  </si>
  <si>
    <t>Tank Girl</t>
  </si>
  <si>
    <t>Sheep &amp; Wolves</t>
  </si>
  <si>
    <t>American Animals</t>
  </si>
  <si>
    <t>Stitches</t>
  </si>
  <si>
    <t>Dream Lover</t>
  </si>
  <si>
    <t>Kidnapped</t>
  </si>
  <si>
    <t>Little Buddha</t>
  </si>
  <si>
    <t>To Die For</t>
  </si>
  <si>
    <t>A Christmas Prince</t>
  </si>
  <si>
    <t>Love in the Time of Cholera</t>
  </si>
  <si>
    <t>Blue Crush 2</t>
  </si>
  <si>
    <t>Rent</t>
  </si>
  <si>
    <t>You, Me and Dupree</t>
  </si>
  <si>
    <t>Simulant</t>
  </si>
  <si>
    <t>Ronia, The Robber's Daughter</t>
  </si>
  <si>
    <t>Ticking Clock</t>
  </si>
  <si>
    <t>Hamilton</t>
  </si>
  <si>
    <t>Inconceivable</t>
  </si>
  <si>
    <t>Cabin Fever</t>
  </si>
  <si>
    <t>The Treasure of the Sierra Madre</t>
  </si>
  <si>
    <t>Jim &amp; Andy: The Great Beyond</t>
  </si>
  <si>
    <t>Universal Soldier II: Brothers in Arms</t>
  </si>
  <si>
    <t>The Survivor</t>
  </si>
  <si>
    <t>Bionicle: The Legend Reborn</t>
  </si>
  <si>
    <t>The Young Girls of Rochefort</t>
  </si>
  <si>
    <t>The Land Before Time VIII: The Big Freeze</t>
  </si>
  <si>
    <t>Adult Hazing</t>
  </si>
  <si>
    <t>The Smurfs: A Christmas Carol</t>
  </si>
  <si>
    <t>Forever Rich</t>
  </si>
  <si>
    <t>Feels Like Euphoria</t>
  </si>
  <si>
    <t>Norm of the North</t>
  </si>
  <si>
    <t>The Company of Wolves</t>
  </si>
  <si>
    <t>Futurama: Into the Wild Green Yonder</t>
  </si>
  <si>
    <t>Shortcut to Happiness</t>
  </si>
  <si>
    <t>Cold War</t>
  </si>
  <si>
    <t>The Dinner Game</t>
  </si>
  <si>
    <t>My Salinger Year</t>
  </si>
  <si>
    <t>Making 'Toy Story'</t>
  </si>
  <si>
    <t>Blinded by the Light</t>
  </si>
  <si>
    <t>The Last Starfighter</t>
  </si>
  <si>
    <t>Doors</t>
  </si>
  <si>
    <t>The Shoga (Glass and Gas) Company</t>
  </si>
  <si>
    <t>Heart and Souls</t>
  </si>
  <si>
    <t>Orbiter 9</t>
  </si>
  <si>
    <t>Save The Tree</t>
  </si>
  <si>
    <t>The Philadelphia Story</t>
  </si>
  <si>
    <t>Hours</t>
  </si>
  <si>
    <t>Stand Up Guys</t>
  </si>
  <si>
    <t>The Ipcress File</t>
  </si>
  <si>
    <t>Fermat's Room</t>
  </si>
  <si>
    <t>Song of the South</t>
  </si>
  <si>
    <t>Mobile Suit Gundam Narrative</t>
  </si>
  <si>
    <t>DADDY OWL!!!</t>
  </si>
  <si>
    <t>The Haunting of La Llorona</t>
  </si>
  <si>
    <t>Hud</t>
  </si>
  <si>
    <t>Above the Rim</t>
  </si>
  <si>
    <t>Love Match</t>
  </si>
  <si>
    <t>A Single Man</t>
  </si>
  <si>
    <t>Turkish Delight</t>
  </si>
  <si>
    <t>Lucky You</t>
  </si>
  <si>
    <t>Terms of Endearment</t>
  </si>
  <si>
    <t>Forever Out of My League</t>
  </si>
  <si>
    <t>Zorba the Greek</t>
  </si>
  <si>
    <t>Skins</t>
  </si>
  <si>
    <t>Domino</t>
  </si>
  <si>
    <t>Realms</t>
  </si>
  <si>
    <t>Harsh Times</t>
  </si>
  <si>
    <t>The Sword and the Sorcerer</t>
  </si>
  <si>
    <t>Nightwatch</t>
  </si>
  <si>
    <t>I Am a Nymphomaniac</t>
  </si>
  <si>
    <t>Fantastic Beasts: A Natural History</t>
  </si>
  <si>
    <t>Black Book</t>
  </si>
  <si>
    <t>Freelancers</t>
  </si>
  <si>
    <t>Election</t>
  </si>
  <si>
    <t>House at the End of the Street</t>
  </si>
  <si>
    <t>Arlington Road</t>
  </si>
  <si>
    <t>The New World</t>
  </si>
  <si>
    <t>The Cowboys</t>
  </si>
  <si>
    <t>Freaked</t>
  </si>
  <si>
    <t>Deep in the Valley</t>
  </si>
  <si>
    <t>Schumacher</t>
  </si>
  <si>
    <t>The Beyond</t>
  </si>
  <si>
    <t>The Good Liar</t>
  </si>
  <si>
    <t>The Red Baron</t>
  </si>
  <si>
    <t>Flee</t>
  </si>
  <si>
    <t>The Car</t>
  </si>
  <si>
    <t>Blood Work</t>
  </si>
  <si>
    <t>Hoodlum</t>
  </si>
  <si>
    <t>War Machine</t>
  </si>
  <si>
    <t>Pulse</t>
  </si>
  <si>
    <t>Fever Pitch</t>
  </si>
  <si>
    <t>Tommy</t>
  </si>
  <si>
    <t>Acts of Violence</t>
  </si>
  <si>
    <t>After Hours</t>
  </si>
  <si>
    <t>Small Fry</t>
  </si>
  <si>
    <t>Four of the Apocalypse</t>
  </si>
  <si>
    <t>Love Wedding Repeat</t>
  </si>
  <si>
    <t>BrÃ¼no</t>
  </si>
  <si>
    <t>Vixen!</t>
  </si>
  <si>
    <t>Felony</t>
  </si>
  <si>
    <t>Hustle &amp; Flow</t>
  </si>
  <si>
    <t>Batman vs. Two-Face</t>
  </si>
  <si>
    <t>Turner &amp; Hooch</t>
  </si>
  <si>
    <t>Sheep &amp; Wolves: Pig Deal</t>
  </si>
  <si>
    <t>Children of the Corn IV: The Gathering</t>
  </si>
  <si>
    <t>Meet Bill</t>
  </si>
  <si>
    <t>The Mission</t>
  </si>
  <si>
    <t>Shanghai</t>
  </si>
  <si>
    <t>Hardball</t>
  </si>
  <si>
    <t>Heaven's Gate</t>
  </si>
  <si>
    <t>Last Knights</t>
  </si>
  <si>
    <t>Full Out</t>
  </si>
  <si>
    <t>The Secret to Be Told: Relationship With My Aunt</t>
  </si>
  <si>
    <t>Dragons: Rescue Riders: Secrets of the Songwing</t>
  </si>
  <si>
    <t>My Student's Mom 2</t>
  </si>
  <si>
    <t>Bloodsport II</t>
  </si>
  <si>
    <t>Below</t>
  </si>
  <si>
    <t>Billboard Dad</t>
  </si>
  <si>
    <t>The Care Bears Movie</t>
  </si>
  <si>
    <t>It Happened One Night</t>
  </si>
  <si>
    <t>The Lost King</t>
  </si>
  <si>
    <t>Honey, We Shrunk Ourselves</t>
  </si>
  <si>
    <t>Miss Violence</t>
  </si>
  <si>
    <t>Perfect Sense</t>
  </si>
  <si>
    <t>K.G.F: Chapter 2</t>
  </si>
  <si>
    <t>Robin Williams: Come Inside My Mind</t>
  </si>
  <si>
    <t>Backstabbing for Beginners</t>
  </si>
  <si>
    <t>Metallica: Through the Never</t>
  </si>
  <si>
    <t>On Your Wedding Day</t>
  </si>
  <si>
    <t>Where'd You Go, Bernadette</t>
  </si>
  <si>
    <t>Marshall</t>
  </si>
  <si>
    <t>Nighthawks</t>
  </si>
  <si>
    <t>The Love Guru</t>
  </si>
  <si>
    <t>The Seven Deadly Sins: Prisoners of the Sky</t>
  </si>
  <si>
    <t>The Lady Vanishes</t>
  </si>
  <si>
    <t>20th Century Women</t>
  </si>
  <si>
    <t>Delta Force 2: The Colombian Connection</t>
  </si>
  <si>
    <t>The Russia House</t>
  </si>
  <si>
    <t>Darkman II: The Return of Durant</t>
  </si>
  <si>
    <t>The Swan Princess: A Royal Wedding</t>
  </si>
  <si>
    <t>Row Labels</t>
  </si>
  <si>
    <t>Grand Total</t>
  </si>
  <si>
    <t>Sum of revenue</t>
  </si>
  <si>
    <t>Count of names</t>
  </si>
  <si>
    <t>Total Revenue</t>
  </si>
  <si>
    <t>year</t>
  </si>
  <si>
    <t xml:space="preserve">profit /loss </t>
  </si>
  <si>
    <t>profit %</t>
  </si>
  <si>
    <t>Revenue category</t>
  </si>
  <si>
    <t>65 Movie</t>
  </si>
  <si>
    <t>Sum of budget_x</t>
  </si>
  <si>
    <t>high</t>
  </si>
  <si>
    <t>low</t>
  </si>
  <si>
    <t>medium</t>
  </si>
  <si>
    <t>Average of revenue</t>
  </si>
  <si>
    <t xml:space="preserve">Sum of profit /loss </t>
  </si>
  <si>
    <t xml:space="preserve"> MOVIES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</si>
</sst>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48"/>
      <color theme="1"/>
      <name val="Aptos Narrow"/>
      <family val="2"/>
      <scheme val="minor"/>
    </font>
    <font>
      <b/>
      <sz val="36"/>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4">
    <xf numFmtId="0" fontId="0" fillId="0" borderId="0" xfId="0"/>
    <xf numFmtId="14" fontId="0" fillId="0" borderId="0" xfId="0" applyNumberFormat="1"/>
    <xf numFmtId="15" fontId="0" fillId="0" borderId="0" xfId="0" applyNumberFormat="1"/>
    <xf numFmtId="16" fontId="0" fillId="0" borderId="0" xfId="0" applyNumberFormat="1"/>
    <xf numFmtId="20" fontId="0" fillId="0" borderId="0" xfId="0" applyNumberFormat="1"/>
    <xf numFmtId="0" fontId="0" fillId="0" borderId="0" xfId="0" pivotButton="1"/>
    <xf numFmtId="0" fontId="0" fillId="0" borderId="0" xfId="0" applyAlignment="1">
      <alignment horizontal="left"/>
    </xf>
    <xf numFmtId="9" fontId="0" fillId="0" borderId="0" xfId="42" applyFont="1"/>
    <xf numFmtId="21" fontId="0" fillId="0" borderId="0" xfId="0" applyNumberFormat="1" applyAlignment="1">
      <alignment horizontal="left"/>
    </xf>
    <xf numFmtId="14" fontId="0" fillId="0" borderId="0" xfId="0" applyNumberFormat="1" applyAlignment="1">
      <alignment horizontal="left"/>
    </xf>
    <xf numFmtId="0" fontId="0" fillId="0" borderId="0" xfId="0" applyNumberFormat="1"/>
    <xf numFmtId="0" fontId="19" fillId="33" borderId="0" xfId="0" applyFont="1" applyFill="1" applyAlignment="1">
      <alignment horizontal="center"/>
    </xf>
    <xf numFmtId="0" fontId="18" fillId="33" borderId="0" xfId="0" applyFont="1" applyFill="1" applyAlignment="1">
      <alignment horizontal="center"/>
    </xf>
    <xf numFmtId="0" fontId="0" fillId="33"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[_newimdb_movies.csv.xlsx]Total no movies !PivotTable1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no movies '!$B$3</c:f>
              <c:strCache>
                <c:ptCount val="1"/>
                <c:pt idx="0">
                  <c:v>Count of names</c:v>
                </c:pt>
              </c:strCache>
            </c:strRef>
          </c:tx>
          <c:spPr>
            <a:solidFill>
              <a:schemeClr val="accent1"/>
            </a:solidFill>
            <a:ln>
              <a:noFill/>
            </a:ln>
            <a:effectLst/>
          </c:spPr>
          <c:invertIfNegative val="0"/>
          <c:cat>
            <c:strRef>
              <c:f>'Total no movies '!$A$4:$A$7</c:f>
              <c:strCache>
                <c:ptCount val="3"/>
                <c:pt idx="0">
                  <c:v> In Production</c:v>
                </c:pt>
                <c:pt idx="1">
                  <c:v> Post Production</c:v>
                </c:pt>
                <c:pt idx="2">
                  <c:v> Released</c:v>
                </c:pt>
              </c:strCache>
            </c:strRef>
          </c:cat>
          <c:val>
            <c:numRef>
              <c:f>'Total no movies '!$B$4:$B$7</c:f>
              <c:numCache>
                <c:formatCode>General</c:formatCode>
                <c:ptCount val="3"/>
                <c:pt idx="0">
                  <c:v>16</c:v>
                </c:pt>
                <c:pt idx="1">
                  <c:v>31</c:v>
                </c:pt>
                <c:pt idx="2">
                  <c:v>10131</c:v>
                </c:pt>
              </c:numCache>
            </c:numRef>
          </c:val>
          <c:extLst>
            <c:ext xmlns:c16="http://schemas.microsoft.com/office/drawing/2014/chart" uri="{C3380CC4-5D6E-409C-BE32-E72D297353CC}">
              <c16:uniqueId val="{00000000-6BB4-4418-85FF-A37F9C627AC1}"/>
            </c:ext>
          </c:extLst>
        </c:ser>
        <c:ser>
          <c:idx val="1"/>
          <c:order val="1"/>
          <c:tx>
            <c:strRef>
              <c:f>'Total no movies '!$C$3</c:f>
              <c:strCache>
                <c:ptCount val="1"/>
                <c:pt idx="0">
                  <c:v>Sum of revenue</c:v>
                </c:pt>
              </c:strCache>
            </c:strRef>
          </c:tx>
          <c:spPr>
            <a:solidFill>
              <a:schemeClr val="accent2"/>
            </a:solidFill>
            <a:ln>
              <a:noFill/>
            </a:ln>
            <a:effectLst/>
          </c:spPr>
          <c:invertIfNegative val="0"/>
          <c:cat>
            <c:strRef>
              <c:f>'Total no movies '!$A$4:$A$7</c:f>
              <c:strCache>
                <c:ptCount val="3"/>
                <c:pt idx="0">
                  <c:v> In Production</c:v>
                </c:pt>
                <c:pt idx="1">
                  <c:v> Post Production</c:v>
                </c:pt>
                <c:pt idx="2">
                  <c:v> Released</c:v>
                </c:pt>
              </c:strCache>
            </c:strRef>
          </c:cat>
          <c:val>
            <c:numRef>
              <c:f>'Total no movies '!$C$4:$C$7</c:f>
              <c:numCache>
                <c:formatCode>General</c:formatCode>
                <c:ptCount val="3"/>
                <c:pt idx="0">
                  <c:v>2477889555.7999997</c:v>
                </c:pt>
                <c:pt idx="1">
                  <c:v>3709752860.2000008</c:v>
                </c:pt>
                <c:pt idx="2">
                  <c:v>2570272228398.2056</c:v>
                </c:pt>
              </c:numCache>
            </c:numRef>
          </c:val>
          <c:extLst>
            <c:ext xmlns:c16="http://schemas.microsoft.com/office/drawing/2014/chart" uri="{C3380CC4-5D6E-409C-BE32-E72D297353CC}">
              <c16:uniqueId val="{00000002-6BB4-4418-85FF-A37F9C627AC1}"/>
            </c:ext>
          </c:extLst>
        </c:ser>
        <c:dLbls>
          <c:showLegendKey val="0"/>
          <c:showVal val="0"/>
          <c:showCatName val="0"/>
          <c:showSerName val="0"/>
          <c:showPercent val="0"/>
          <c:showBubbleSize val="0"/>
        </c:dLbls>
        <c:gapWidth val="219"/>
        <c:overlap val="-27"/>
        <c:axId val="2047088015"/>
        <c:axId val="2047085135"/>
      </c:barChart>
      <c:catAx>
        <c:axId val="204708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085135"/>
        <c:crosses val="autoZero"/>
        <c:auto val="1"/>
        <c:lblAlgn val="ctr"/>
        <c:lblOffset val="100"/>
        <c:noMultiLvlLbl val="0"/>
      </c:catAx>
      <c:valAx>
        <c:axId val="2047085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088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[_newimdb_movies.csv.xlsx]Year Wise Revenue!PivotTable1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 Wise Revenue'!$B$3</c:f>
              <c:strCache>
                <c:ptCount val="1"/>
                <c:pt idx="0">
                  <c:v>Total</c:v>
                </c:pt>
              </c:strCache>
            </c:strRef>
          </c:tx>
          <c:spPr>
            <a:solidFill>
              <a:schemeClr val="accent1"/>
            </a:solidFill>
            <a:ln>
              <a:noFill/>
            </a:ln>
            <a:effectLst/>
          </c:spPr>
          <c:invertIfNegative val="0"/>
          <c:cat>
            <c:strRef>
              <c:f>'Year Wise Revenue'!$A$4:$A$103</c:f>
              <c:strCache>
                <c:ptCount val="99"/>
                <c:pt idx="0">
                  <c:v>1903</c:v>
                </c:pt>
                <c:pt idx="1">
                  <c:v>1907</c:v>
                </c:pt>
                <c:pt idx="2">
                  <c:v>1915</c:v>
                </c:pt>
                <c:pt idx="3">
                  <c:v>1920</c:v>
                </c:pt>
                <c:pt idx="4">
                  <c:v>1923</c:v>
                </c:pt>
                <c:pt idx="5">
                  <c:v>1925</c:v>
                </c:pt>
                <c:pt idx="6">
                  <c:v>1928</c:v>
                </c:pt>
                <c:pt idx="7">
                  <c:v>1929</c:v>
                </c:pt>
                <c:pt idx="8">
                  <c:v>1930</c:v>
                </c:pt>
                <c:pt idx="9">
                  <c:v>1931</c:v>
                </c:pt>
                <c:pt idx="10">
                  <c:v>1932</c:v>
                </c:pt>
                <c:pt idx="11">
                  <c:v>1933</c:v>
                </c:pt>
                <c:pt idx="12">
                  <c:v>1935</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pt idx="46">
                  <c:v>1971</c:v>
                </c:pt>
                <c:pt idx="47">
                  <c:v>1972</c:v>
                </c:pt>
                <c:pt idx="48">
                  <c:v>1973</c:v>
                </c:pt>
                <c:pt idx="49">
                  <c:v>1974</c:v>
                </c:pt>
                <c:pt idx="50">
                  <c:v>1975</c:v>
                </c:pt>
                <c:pt idx="51">
                  <c:v>1976</c:v>
                </c:pt>
                <c:pt idx="52">
                  <c:v>1977</c:v>
                </c:pt>
                <c:pt idx="53">
                  <c:v>1978</c:v>
                </c:pt>
                <c:pt idx="54">
                  <c:v>1979</c:v>
                </c:pt>
                <c:pt idx="55">
                  <c:v>1980</c:v>
                </c:pt>
                <c:pt idx="56">
                  <c:v>1981</c:v>
                </c:pt>
                <c:pt idx="57">
                  <c:v>1982</c:v>
                </c:pt>
                <c:pt idx="58">
                  <c:v>1983</c:v>
                </c:pt>
                <c:pt idx="59">
                  <c:v>1984</c:v>
                </c:pt>
                <c:pt idx="60">
                  <c:v>1985</c:v>
                </c:pt>
                <c:pt idx="61">
                  <c:v>1986</c:v>
                </c:pt>
                <c:pt idx="62">
                  <c:v>1987</c:v>
                </c:pt>
                <c:pt idx="63">
                  <c:v>1988</c:v>
                </c:pt>
                <c:pt idx="64">
                  <c:v>1989</c:v>
                </c:pt>
                <c:pt idx="65">
                  <c:v>1990</c:v>
                </c:pt>
                <c:pt idx="66">
                  <c:v>1991</c:v>
                </c:pt>
                <c:pt idx="67">
                  <c:v>1992</c:v>
                </c:pt>
                <c:pt idx="68">
                  <c:v>1993</c:v>
                </c:pt>
                <c:pt idx="69">
                  <c:v>1994</c:v>
                </c:pt>
                <c:pt idx="70">
                  <c:v>1995</c:v>
                </c:pt>
                <c:pt idx="71">
                  <c:v>1996</c:v>
                </c:pt>
                <c:pt idx="72">
                  <c:v>1997</c:v>
                </c:pt>
                <c:pt idx="73">
                  <c:v>1998</c:v>
                </c:pt>
                <c:pt idx="74">
                  <c:v>1999</c:v>
                </c:pt>
                <c:pt idx="75">
                  <c:v>2000</c:v>
                </c:pt>
                <c:pt idx="76">
                  <c:v>2001</c:v>
                </c:pt>
                <c:pt idx="77">
                  <c:v>2002</c:v>
                </c:pt>
                <c:pt idx="78">
                  <c:v>2003</c:v>
                </c:pt>
                <c:pt idx="79">
                  <c:v>2004</c:v>
                </c:pt>
                <c:pt idx="80">
                  <c:v>2005</c:v>
                </c:pt>
                <c:pt idx="81">
                  <c:v>2006</c:v>
                </c:pt>
                <c:pt idx="82">
                  <c:v>2007</c:v>
                </c:pt>
                <c:pt idx="83">
                  <c:v>2008</c:v>
                </c:pt>
                <c:pt idx="84">
                  <c:v>2009</c:v>
                </c:pt>
                <c:pt idx="85">
                  <c:v>2010</c:v>
                </c:pt>
                <c:pt idx="86">
                  <c:v>2011</c:v>
                </c:pt>
                <c:pt idx="87">
                  <c:v>2012</c:v>
                </c:pt>
                <c:pt idx="88">
                  <c:v>2013</c:v>
                </c:pt>
                <c:pt idx="89">
                  <c:v>2014</c:v>
                </c:pt>
                <c:pt idx="90">
                  <c:v>2015</c:v>
                </c:pt>
                <c:pt idx="91">
                  <c:v>2016</c:v>
                </c:pt>
                <c:pt idx="92">
                  <c:v>2017</c:v>
                </c:pt>
                <c:pt idx="93">
                  <c:v>2018</c:v>
                </c:pt>
                <c:pt idx="94">
                  <c:v>2019</c:v>
                </c:pt>
                <c:pt idx="95">
                  <c:v>2020</c:v>
                </c:pt>
                <c:pt idx="96">
                  <c:v>2021</c:v>
                </c:pt>
                <c:pt idx="97">
                  <c:v>2022</c:v>
                </c:pt>
                <c:pt idx="98">
                  <c:v>2023</c:v>
                </c:pt>
              </c:strCache>
            </c:strRef>
          </c:cat>
          <c:val>
            <c:numRef>
              <c:f>'Year Wise Revenue'!$B$4:$B$103</c:f>
              <c:numCache>
                <c:formatCode>General</c:formatCode>
                <c:ptCount val="99"/>
                <c:pt idx="0">
                  <c:v>524759370.39999998</c:v>
                </c:pt>
                <c:pt idx="1">
                  <c:v>39962472.399999999</c:v>
                </c:pt>
                <c:pt idx="2">
                  <c:v>27891011</c:v>
                </c:pt>
                <c:pt idx="3">
                  <c:v>8811</c:v>
                </c:pt>
                <c:pt idx="4">
                  <c:v>87985836</c:v>
                </c:pt>
                <c:pt idx="5">
                  <c:v>9045100</c:v>
                </c:pt>
                <c:pt idx="6">
                  <c:v>644554896</c:v>
                </c:pt>
                <c:pt idx="7">
                  <c:v>517852458.39999998</c:v>
                </c:pt>
                <c:pt idx="8">
                  <c:v>3270000</c:v>
                </c:pt>
                <c:pt idx="9">
                  <c:v>608318496.79999995</c:v>
                </c:pt>
                <c:pt idx="10">
                  <c:v>329674325.60000002</c:v>
                </c:pt>
                <c:pt idx="11">
                  <c:v>651133583</c:v>
                </c:pt>
                <c:pt idx="12">
                  <c:v>421011647.39999998</c:v>
                </c:pt>
                <c:pt idx="13">
                  <c:v>1068790825.2</c:v>
                </c:pt>
                <c:pt idx="14">
                  <c:v>326603757</c:v>
                </c:pt>
                <c:pt idx="15">
                  <c:v>2498456238.4000001</c:v>
                </c:pt>
                <c:pt idx="16">
                  <c:v>310888590.39999998</c:v>
                </c:pt>
                <c:pt idx="17">
                  <c:v>815877176.20000005</c:v>
                </c:pt>
                <c:pt idx="18">
                  <c:v>269772000</c:v>
                </c:pt>
                <c:pt idx="19">
                  <c:v>14199439</c:v>
                </c:pt>
                <c:pt idx="20">
                  <c:v>2082002139.2</c:v>
                </c:pt>
                <c:pt idx="21">
                  <c:v>605418976.20000005</c:v>
                </c:pt>
                <c:pt idx="22">
                  <c:v>788802572.39999998</c:v>
                </c:pt>
                <c:pt idx="23">
                  <c:v>1485277906.1999998</c:v>
                </c:pt>
                <c:pt idx="24">
                  <c:v>11500000</c:v>
                </c:pt>
                <c:pt idx="25">
                  <c:v>1647627265</c:v>
                </c:pt>
                <c:pt idx="26">
                  <c:v>3245332336.6000004</c:v>
                </c:pt>
                <c:pt idx="27">
                  <c:v>2276943930.1999998</c:v>
                </c:pt>
                <c:pt idx="28">
                  <c:v>2846408456</c:v>
                </c:pt>
                <c:pt idx="29">
                  <c:v>1556008221.0000002</c:v>
                </c:pt>
                <c:pt idx="30">
                  <c:v>1423722048</c:v>
                </c:pt>
                <c:pt idx="31">
                  <c:v>386674526.39999998</c:v>
                </c:pt>
                <c:pt idx="32">
                  <c:v>672995013.79999995</c:v>
                </c:pt>
                <c:pt idx="33">
                  <c:v>440554306.19999999</c:v>
                </c:pt>
                <c:pt idx="34">
                  <c:v>1180789941</c:v>
                </c:pt>
                <c:pt idx="35">
                  <c:v>2808189146.2000003</c:v>
                </c:pt>
                <c:pt idx="36">
                  <c:v>779031648</c:v>
                </c:pt>
                <c:pt idx="37">
                  <c:v>3516182478.3999996</c:v>
                </c:pt>
                <c:pt idx="38">
                  <c:v>1920013249.4000001</c:v>
                </c:pt>
                <c:pt idx="39">
                  <c:v>3612720064.8000002</c:v>
                </c:pt>
                <c:pt idx="40">
                  <c:v>3326526175.3999996</c:v>
                </c:pt>
                <c:pt idx="41">
                  <c:v>2585277525.3999996</c:v>
                </c:pt>
                <c:pt idx="42">
                  <c:v>4228304481.9999995</c:v>
                </c:pt>
                <c:pt idx="43">
                  <c:v>4313267156.3999996</c:v>
                </c:pt>
                <c:pt idx="44">
                  <c:v>4366318549.7999992</c:v>
                </c:pt>
                <c:pt idx="45">
                  <c:v>2257770742.8000002</c:v>
                </c:pt>
                <c:pt idx="46">
                  <c:v>7071567804.3999996</c:v>
                </c:pt>
                <c:pt idx="47">
                  <c:v>3247854721.2000003</c:v>
                </c:pt>
                <c:pt idx="48">
                  <c:v>10103259339.199999</c:v>
                </c:pt>
                <c:pt idx="49">
                  <c:v>7811276744.3999996</c:v>
                </c:pt>
                <c:pt idx="50">
                  <c:v>8886647699.6000004</c:v>
                </c:pt>
                <c:pt idx="51">
                  <c:v>7186896307.1999998</c:v>
                </c:pt>
                <c:pt idx="52">
                  <c:v>9278077589</c:v>
                </c:pt>
                <c:pt idx="53">
                  <c:v>11252043868.599998</c:v>
                </c:pt>
                <c:pt idx="54">
                  <c:v>8368803499.3999996</c:v>
                </c:pt>
                <c:pt idx="55">
                  <c:v>8420668567</c:v>
                </c:pt>
                <c:pt idx="56">
                  <c:v>12352240508.199997</c:v>
                </c:pt>
                <c:pt idx="57">
                  <c:v>9091229680.8000011</c:v>
                </c:pt>
                <c:pt idx="58">
                  <c:v>7695919252.4000006</c:v>
                </c:pt>
                <c:pt idx="59">
                  <c:v>10312040571</c:v>
                </c:pt>
                <c:pt idx="60">
                  <c:v>13142234852.199995</c:v>
                </c:pt>
                <c:pt idx="61">
                  <c:v>10543168788.800001</c:v>
                </c:pt>
                <c:pt idx="62">
                  <c:v>10895948266.4</c:v>
                </c:pt>
                <c:pt idx="63">
                  <c:v>8306662530.8000002</c:v>
                </c:pt>
                <c:pt idx="64">
                  <c:v>9964442382.2000008</c:v>
                </c:pt>
                <c:pt idx="65">
                  <c:v>10402646481.800003</c:v>
                </c:pt>
                <c:pt idx="66">
                  <c:v>19880788363.600002</c:v>
                </c:pt>
                <c:pt idx="67">
                  <c:v>16160319827.6</c:v>
                </c:pt>
                <c:pt idx="68">
                  <c:v>15810832362.599998</c:v>
                </c:pt>
                <c:pt idx="69">
                  <c:v>29860901980</c:v>
                </c:pt>
                <c:pt idx="70">
                  <c:v>17675438280.599998</c:v>
                </c:pt>
                <c:pt idx="71">
                  <c:v>20380031349.400005</c:v>
                </c:pt>
                <c:pt idx="72">
                  <c:v>20103500176.200005</c:v>
                </c:pt>
                <c:pt idx="73">
                  <c:v>29974983831.799995</c:v>
                </c:pt>
                <c:pt idx="74">
                  <c:v>23821327095.400005</c:v>
                </c:pt>
                <c:pt idx="75">
                  <c:v>26489327426.200005</c:v>
                </c:pt>
                <c:pt idx="76">
                  <c:v>27414364695.400002</c:v>
                </c:pt>
                <c:pt idx="77">
                  <c:v>27159430425.999996</c:v>
                </c:pt>
                <c:pt idx="78">
                  <c:v>30797936664.599998</c:v>
                </c:pt>
                <c:pt idx="79">
                  <c:v>38347220463.799995</c:v>
                </c:pt>
                <c:pt idx="80">
                  <c:v>42755590729.400002</c:v>
                </c:pt>
                <c:pt idx="81">
                  <c:v>37986798460.199989</c:v>
                </c:pt>
                <c:pt idx="82">
                  <c:v>40403086358.400009</c:v>
                </c:pt>
                <c:pt idx="83">
                  <c:v>47518459700.600021</c:v>
                </c:pt>
                <c:pt idx="84">
                  <c:v>58177313514.799973</c:v>
                </c:pt>
                <c:pt idx="85">
                  <c:v>59678048201.000008</c:v>
                </c:pt>
                <c:pt idx="86">
                  <c:v>61515035138.199974</c:v>
                </c:pt>
                <c:pt idx="87">
                  <c:v>67691954827.599998</c:v>
                </c:pt>
                <c:pt idx="88">
                  <c:v>68943357283.600006</c:v>
                </c:pt>
                <c:pt idx="89">
                  <c:v>85974112508.399979</c:v>
                </c:pt>
                <c:pt idx="90">
                  <c:v>92487437247.600082</c:v>
                </c:pt>
                <c:pt idx="91">
                  <c:v>100678228233.20003</c:v>
                </c:pt>
                <c:pt idx="92">
                  <c:v>118659486406.59999</c:v>
                </c:pt>
                <c:pt idx="93">
                  <c:v>125062620889.2001</c:v>
                </c:pt>
                <c:pt idx="94">
                  <c:v>138955345085.20007</c:v>
                </c:pt>
                <c:pt idx="95">
                  <c:v>142211691869.39996</c:v>
                </c:pt>
                <c:pt idx="96">
                  <c:v>213134145590.40009</c:v>
                </c:pt>
                <c:pt idx="97">
                  <c:v>360337605160.59979</c:v>
                </c:pt>
                <c:pt idx="98">
                  <c:v>122545806321.00035</c:v>
                </c:pt>
              </c:numCache>
            </c:numRef>
          </c:val>
          <c:extLst>
            <c:ext xmlns:c16="http://schemas.microsoft.com/office/drawing/2014/chart" uri="{C3380CC4-5D6E-409C-BE32-E72D297353CC}">
              <c16:uniqueId val="{00000000-2943-4F95-A689-33FB1C9AEA95}"/>
            </c:ext>
          </c:extLst>
        </c:ser>
        <c:dLbls>
          <c:showLegendKey val="0"/>
          <c:showVal val="0"/>
          <c:showCatName val="0"/>
          <c:showSerName val="0"/>
          <c:showPercent val="0"/>
          <c:showBubbleSize val="0"/>
        </c:dLbls>
        <c:gapWidth val="219"/>
        <c:overlap val="-27"/>
        <c:axId val="349901039"/>
        <c:axId val="349899119"/>
      </c:barChart>
      <c:catAx>
        <c:axId val="34990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899119"/>
        <c:crosses val="autoZero"/>
        <c:auto val="1"/>
        <c:lblAlgn val="ctr"/>
        <c:lblOffset val="100"/>
        <c:noMultiLvlLbl val="0"/>
      </c:catAx>
      <c:valAx>
        <c:axId val="349899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90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[_newimdb_movies.csv.xlsx]TOP10 MOVIES !PivotTable2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'TOP10 MOVIES '!$B$3</c:f>
              <c:strCache>
                <c:ptCount val="1"/>
                <c:pt idx="0">
                  <c:v>Total</c:v>
                </c:pt>
              </c:strCache>
            </c:strRef>
          </c:tx>
          <c:spPr>
            <a:solidFill>
              <a:schemeClr val="accent1"/>
            </a:solidFill>
            <a:ln>
              <a:noFill/>
            </a:ln>
            <a:effectLst/>
          </c:spPr>
          <c:invertIfNegative val="0"/>
          <c:cat>
            <c:strRef>
              <c:f>'TOP10 MOVIES '!$A$4:$A$14</c:f>
              <c:strCache>
                <c:ptCount val="10"/>
                <c:pt idx="0">
                  <c:v>Beauty and the Beast</c:v>
                </c:pt>
                <c:pt idx="1">
                  <c:v>The Lion King</c:v>
                </c:pt>
                <c:pt idx="2">
                  <c:v>Titanic</c:v>
                </c:pt>
                <c:pt idx="3">
                  <c:v>Cinderella</c:v>
                </c:pt>
                <c:pt idx="4">
                  <c:v>The Avengers</c:v>
                </c:pt>
                <c:pt idx="5">
                  <c:v>Aladdin</c:v>
                </c:pt>
                <c:pt idx="6">
                  <c:v>Alice in Wonderland</c:v>
                </c:pt>
                <c:pt idx="7">
                  <c:v>The Jungle Book</c:v>
                </c:pt>
                <c:pt idx="8">
                  <c:v>Avatar</c:v>
                </c:pt>
                <c:pt idx="9">
                  <c:v>Avengers: Endgame</c:v>
                </c:pt>
              </c:strCache>
            </c:strRef>
          </c:cat>
          <c:val>
            <c:numRef>
              <c:f>'TOP10 MOVIES '!$B$4:$B$14</c:f>
              <c:numCache>
                <c:formatCode>General</c:formatCode>
                <c:ptCount val="10"/>
                <c:pt idx="0">
                  <c:v>6829417304</c:v>
                </c:pt>
                <c:pt idx="1">
                  <c:v>5267854842</c:v>
                </c:pt>
                <c:pt idx="2">
                  <c:v>4445971136</c:v>
                </c:pt>
                <c:pt idx="3">
                  <c:v>3223771072</c:v>
                </c:pt>
                <c:pt idx="4">
                  <c:v>3127371254</c:v>
                </c:pt>
                <c:pt idx="5">
                  <c:v>3101275464</c:v>
                </c:pt>
                <c:pt idx="6">
                  <c:v>3076473330</c:v>
                </c:pt>
                <c:pt idx="7">
                  <c:v>2993636331</c:v>
                </c:pt>
                <c:pt idx="8">
                  <c:v>2923706026</c:v>
                </c:pt>
                <c:pt idx="9">
                  <c:v>2794731755</c:v>
                </c:pt>
              </c:numCache>
            </c:numRef>
          </c:val>
          <c:extLst>
            <c:ext xmlns:c16="http://schemas.microsoft.com/office/drawing/2014/chart" uri="{C3380CC4-5D6E-409C-BE32-E72D297353CC}">
              <c16:uniqueId val="{00000000-2DD8-4496-AD4D-10F3168B983B}"/>
            </c:ext>
          </c:extLst>
        </c:ser>
        <c:dLbls>
          <c:showLegendKey val="0"/>
          <c:showVal val="0"/>
          <c:showCatName val="0"/>
          <c:showSerName val="0"/>
          <c:showPercent val="0"/>
          <c:showBubbleSize val="0"/>
        </c:dLbls>
        <c:gapWidth val="219"/>
        <c:overlap val="-27"/>
        <c:axId val="235305007"/>
        <c:axId val="235304527"/>
      </c:barChart>
      <c:catAx>
        <c:axId val="23530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304527"/>
        <c:crosses val="autoZero"/>
        <c:auto val="1"/>
        <c:lblAlgn val="ctr"/>
        <c:lblOffset val="100"/>
        <c:noMultiLvlLbl val="0"/>
      </c:catAx>
      <c:valAx>
        <c:axId val="23530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305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[_newimdb_movies.csv.xlsx]REVENUE Category!PivotTable5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 of Movies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'REVENUE Category'!$B$3</c:f>
              <c:strCache>
                <c:ptCount val="1"/>
                <c:pt idx="0">
                  <c:v>Count of names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6B-4099-BA62-163A4BAC0B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6B-4099-BA62-163A4BAC0B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36B-4099-BA62-163A4BAC0B13}"/>
              </c:ext>
            </c:extLst>
          </c:dPt>
          <c:cat>
            <c:strRef>
              <c:f>'REVENUE Category'!$A$4:$A$7</c:f>
              <c:strCache>
                <c:ptCount val="3"/>
                <c:pt idx="0">
                  <c:v>high</c:v>
                </c:pt>
                <c:pt idx="1">
                  <c:v>low</c:v>
                </c:pt>
                <c:pt idx="2">
                  <c:v>medium</c:v>
                </c:pt>
              </c:strCache>
            </c:strRef>
          </c:cat>
          <c:val>
            <c:numRef>
              <c:f>'REVENUE Category'!$B$4:$B$7</c:f>
              <c:numCache>
                <c:formatCode>General</c:formatCode>
                <c:ptCount val="3"/>
                <c:pt idx="0">
                  <c:v>2890</c:v>
                </c:pt>
                <c:pt idx="1">
                  <c:v>894</c:v>
                </c:pt>
                <c:pt idx="2">
                  <c:v>6394</c:v>
                </c:pt>
              </c:numCache>
            </c:numRef>
          </c:val>
          <c:extLst>
            <c:ext xmlns:c16="http://schemas.microsoft.com/office/drawing/2014/chart" uri="{C3380CC4-5D6E-409C-BE32-E72D297353CC}">
              <c16:uniqueId val="{00000000-F027-41F5-93C4-392DDBE3AC20}"/>
            </c:ext>
          </c:extLst>
        </c:ser>
        <c:ser>
          <c:idx val="1"/>
          <c:order val="1"/>
          <c:tx>
            <c:strRef>
              <c:f>'REVENUE Category'!$C$3</c:f>
              <c:strCache>
                <c:ptCount val="1"/>
                <c:pt idx="0">
                  <c:v>Average of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036B-4099-BA62-163A4BAC0B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036B-4099-BA62-163A4BAC0B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036B-4099-BA62-163A4BAC0B13}"/>
              </c:ext>
            </c:extLst>
          </c:dPt>
          <c:cat>
            <c:strRef>
              <c:f>'REVENUE Category'!$A$4:$A$7</c:f>
              <c:strCache>
                <c:ptCount val="3"/>
                <c:pt idx="0">
                  <c:v>high</c:v>
                </c:pt>
                <c:pt idx="1">
                  <c:v>low</c:v>
                </c:pt>
                <c:pt idx="2">
                  <c:v>medium</c:v>
                </c:pt>
              </c:strCache>
            </c:strRef>
          </c:cat>
          <c:val>
            <c:numRef>
              <c:f>'REVENUE Category'!$C$4:$C$7</c:f>
              <c:numCache>
                <c:formatCode>General</c:formatCode>
                <c:ptCount val="3"/>
                <c:pt idx="0">
                  <c:v>301204715.5672664</c:v>
                </c:pt>
                <c:pt idx="1">
                  <c:v>319101315.54921597</c:v>
                </c:pt>
                <c:pt idx="2">
                  <c:v>222192941.30806994</c:v>
                </c:pt>
              </c:numCache>
            </c:numRef>
          </c:val>
          <c:extLst>
            <c:ext xmlns:c16="http://schemas.microsoft.com/office/drawing/2014/chart" uri="{C3380CC4-5D6E-409C-BE32-E72D297353CC}">
              <c16:uniqueId val="{00000001-F027-41F5-93C4-392DDBE3AC2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[_newimdb_movies.csv.xlsx]Yearly Profit analysis !PivotTable6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'Yearly Profit analysis '!$B$3</c:f>
              <c:strCache>
                <c:ptCount val="1"/>
                <c:pt idx="0">
                  <c:v>Total</c:v>
                </c:pt>
              </c:strCache>
            </c:strRef>
          </c:tx>
          <c:spPr>
            <a:ln w="28575" cap="rnd">
              <a:solidFill>
                <a:schemeClr val="accent1"/>
              </a:solidFill>
              <a:round/>
            </a:ln>
            <a:effectLst/>
          </c:spPr>
          <c:marker>
            <c:symbol val="none"/>
          </c:marker>
          <c:cat>
            <c:strRef>
              <c:f>'Yearly Profit analysis '!$A$4:$A$103</c:f>
              <c:strCache>
                <c:ptCount val="99"/>
                <c:pt idx="0">
                  <c:v>1903</c:v>
                </c:pt>
                <c:pt idx="1">
                  <c:v>1907</c:v>
                </c:pt>
                <c:pt idx="2">
                  <c:v>1915</c:v>
                </c:pt>
                <c:pt idx="3">
                  <c:v>1920</c:v>
                </c:pt>
                <c:pt idx="4">
                  <c:v>1923</c:v>
                </c:pt>
                <c:pt idx="5">
                  <c:v>1925</c:v>
                </c:pt>
                <c:pt idx="6">
                  <c:v>1928</c:v>
                </c:pt>
                <c:pt idx="7">
                  <c:v>1929</c:v>
                </c:pt>
                <c:pt idx="8">
                  <c:v>1930</c:v>
                </c:pt>
                <c:pt idx="9">
                  <c:v>1931</c:v>
                </c:pt>
                <c:pt idx="10">
                  <c:v>1932</c:v>
                </c:pt>
                <c:pt idx="11">
                  <c:v>1933</c:v>
                </c:pt>
                <c:pt idx="12">
                  <c:v>1935</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pt idx="46">
                  <c:v>1971</c:v>
                </c:pt>
                <c:pt idx="47">
                  <c:v>1972</c:v>
                </c:pt>
                <c:pt idx="48">
                  <c:v>1973</c:v>
                </c:pt>
                <c:pt idx="49">
                  <c:v>1974</c:v>
                </c:pt>
                <c:pt idx="50">
                  <c:v>1975</c:v>
                </c:pt>
                <c:pt idx="51">
                  <c:v>1976</c:v>
                </c:pt>
                <c:pt idx="52">
                  <c:v>1977</c:v>
                </c:pt>
                <c:pt idx="53">
                  <c:v>1978</c:v>
                </c:pt>
                <c:pt idx="54">
                  <c:v>1979</c:v>
                </c:pt>
                <c:pt idx="55">
                  <c:v>1980</c:v>
                </c:pt>
                <c:pt idx="56">
                  <c:v>1981</c:v>
                </c:pt>
                <c:pt idx="57">
                  <c:v>1982</c:v>
                </c:pt>
                <c:pt idx="58">
                  <c:v>1983</c:v>
                </c:pt>
                <c:pt idx="59">
                  <c:v>1984</c:v>
                </c:pt>
                <c:pt idx="60">
                  <c:v>1985</c:v>
                </c:pt>
                <c:pt idx="61">
                  <c:v>1986</c:v>
                </c:pt>
                <c:pt idx="62">
                  <c:v>1987</c:v>
                </c:pt>
                <c:pt idx="63">
                  <c:v>1988</c:v>
                </c:pt>
                <c:pt idx="64">
                  <c:v>1989</c:v>
                </c:pt>
                <c:pt idx="65">
                  <c:v>1990</c:v>
                </c:pt>
                <c:pt idx="66">
                  <c:v>1991</c:v>
                </c:pt>
                <c:pt idx="67">
                  <c:v>1992</c:v>
                </c:pt>
                <c:pt idx="68">
                  <c:v>1993</c:v>
                </c:pt>
                <c:pt idx="69">
                  <c:v>1994</c:v>
                </c:pt>
                <c:pt idx="70">
                  <c:v>1995</c:v>
                </c:pt>
                <c:pt idx="71">
                  <c:v>1996</c:v>
                </c:pt>
                <c:pt idx="72">
                  <c:v>1997</c:v>
                </c:pt>
                <c:pt idx="73">
                  <c:v>1998</c:v>
                </c:pt>
                <c:pt idx="74">
                  <c:v>1999</c:v>
                </c:pt>
                <c:pt idx="75">
                  <c:v>2000</c:v>
                </c:pt>
                <c:pt idx="76">
                  <c:v>2001</c:v>
                </c:pt>
                <c:pt idx="77">
                  <c:v>2002</c:v>
                </c:pt>
                <c:pt idx="78">
                  <c:v>2003</c:v>
                </c:pt>
                <c:pt idx="79">
                  <c:v>2004</c:v>
                </c:pt>
                <c:pt idx="80">
                  <c:v>2005</c:v>
                </c:pt>
                <c:pt idx="81">
                  <c:v>2006</c:v>
                </c:pt>
                <c:pt idx="82">
                  <c:v>2007</c:v>
                </c:pt>
                <c:pt idx="83">
                  <c:v>2008</c:v>
                </c:pt>
                <c:pt idx="84">
                  <c:v>2009</c:v>
                </c:pt>
                <c:pt idx="85">
                  <c:v>2010</c:v>
                </c:pt>
                <c:pt idx="86">
                  <c:v>2011</c:v>
                </c:pt>
                <c:pt idx="87">
                  <c:v>2012</c:v>
                </c:pt>
                <c:pt idx="88">
                  <c:v>2013</c:v>
                </c:pt>
                <c:pt idx="89">
                  <c:v>2014</c:v>
                </c:pt>
                <c:pt idx="90">
                  <c:v>2015</c:v>
                </c:pt>
                <c:pt idx="91">
                  <c:v>2016</c:v>
                </c:pt>
                <c:pt idx="92">
                  <c:v>2017</c:v>
                </c:pt>
                <c:pt idx="93">
                  <c:v>2018</c:v>
                </c:pt>
                <c:pt idx="94">
                  <c:v>2019</c:v>
                </c:pt>
                <c:pt idx="95">
                  <c:v>2020</c:v>
                </c:pt>
                <c:pt idx="96">
                  <c:v>2021</c:v>
                </c:pt>
                <c:pt idx="97">
                  <c:v>2022</c:v>
                </c:pt>
                <c:pt idx="98">
                  <c:v>2023</c:v>
                </c:pt>
              </c:strCache>
            </c:strRef>
          </c:cat>
          <c:val>
            <c:numRef>
              <c:f>'Yearly Profit analysis '!$B$4:$B$103</c:f>
              <c:numCache>
                <c:formatCode>General</c:formatCode>
                <c:ptCount val="99"/>
                <c:pt idx="0">
                  <c:v>418359370.39999998</c:v>
                </c:pt>
                <c:pt idx="1">
                  <c:v>39956487.399999999</c:v>
                </c:pt>
                <c:pt idx="2">
                  <c:v>17781011</c:v>
                </c:pt>
                <c:pt idx="3">
                  <c:v>-9189</c:v>
                </c:pt>
                <c:pt idx="4">
                  <c:v>64364836</c:v>
                </c:pt>
                <c:pt idx="5">
                  <c:v>-244500</c:v>
                </c:pt>
                <c:pt idx="6">
                  <c:v>546769896</c:v>
                </c:pt>
                <c:pt idx="7">
                  <c:v>437052458.39999998</c:v>
                </c:pt>
                <c:pt idx="8">
                  <c:v>1821136</c:v>
                </c:pt>
                <c:pt idx="9">
                  <c:v>461403496.80000001</c:v>
                </c:pt>
                <c:pt idx="10">
                  <c:v>235863718.59999999</c:v>
                </c:pt>
                <c:pt idx="11">
                  <c:v>420461583</c:v>
                </c:pt>
                <c:pt idx="12">
                  <c:v>328567897.39999998</c:v>
                </c:pt>
                <c:pt idx="13">
                  <c:v>930630565.20000005</c:v>
                </c:pt>
                <c:pt idx="14">
                  <c:v>226072383</c:v>
                </c:pt>
                <c:pt idx="15">
                  <c:v>2074889991.4000001</c:v>
                </c:pt>
                <c:pt idx="16">
                  <c:v>306607990.39999998</c:v>
                </c:pt>
                <c:pt idx="17">
                  <c:v>510037449.19999999</c:v>
                </c:pt>
                <c:pt idx="18">
                  <c:v>268539000</c:v>
                </c:pt>
                <c:pt idx="19">
                  <c:v>5359591.4000000004</c:v>
                </c:pt>
                <c:pt idx="20">
                  <c:v>1689684139.2</c:v>
                </c:pt>
                <c:pt idx="21">
                  <c:v>541247376.20000005</c:v>
                </c:pt>
                <c:pt idx="22">
                  <c:v>672247572.39999998</c:v>
                </c:pt>
                <c:pt idx="23">
                  <c:v>1281277906.1999998</c:v>
                </c:pt>
                <c:pt idx="24">
                  <c:v>8500000</c:v>
                </c:pt>
                <c:pt idx="25">
                  <c:v>1359007734.8</c:v>
                </c:pt>
                <c:pt idx="26">
                  <c:v>2557109336.5999999</c:v>
                </c:pt>
                <c:pt idx="27">
                  <c:v>1945873930.2</c:v>
                </c:pt>
                <c:pt idx="28">
                  <c:v>2459328456</c:v>
                </c:pt>
                <c:pt idx="29">
                  <c:v>1212588171</c:v>
                </c:pt>
                <c:pt idx="30">
                  <c:v>1153822048</c:v>
                </c:pt>
                <c:pt idx="31">
                  <c:v>208899526.40000001</c:v>
                </c:pt>
                <c:pt idx="32">
                  <c:v>534695743.19999993</c:v>
                </c:pt>
                <c:pt idx="33">
                  <c:v>385062155.59999996</c:v>
                </c:pt>
                <c:pt idx="34">
                  <c:v>973705943.79999995</c:v>
                </c:pt>
                <c:pt idx="35">
                  <c:v>2173188122.4000001</c:v>
                </c:pt>
                <c:pt idx="36">
                  <c:v>496694648</c:v>
                </c:pt>
                <c:pt idx="37">
                  <c:v>2859392478.3999996</c:v>
                </c:pt>
                <c:pt idx="38">
                  <c:v>1556813249.4000001</c:v>
                </c:pt>
                <c:pt idx="39">
                  <c:v>2660506265.8000002</c:v>
                </c:pt>
                <c:pt idx="40">
                  <c:v>2859054575.3999996</c:v>
                </c:pt>
                <c:pt idx="41">
                  <c:v>2294413610.6000004</c:v>
                </c:pt>
                <c:pt idx="42">
                  <c:v>3593571482</c:v>
                </c:pt>
                <c:pt idx="43">
                  <c:v>3322287289.3999996</c:v>
                </c:pt>
                <c:pt idx="44">
                  <c:v>3466818549.7999997</c:v>
                </c:pt>
                <c:pt idx="45">
                  <c:v>1801905742.8</c:v>
                </c:pt>
                <c:pt idx="46">
                  <c:v>5750645595.1999989</c:v>
                </c:pt>
                <c:pt idx="47">
                  <c:v>2448732466.1999998</c:v>
                </c:pt>
                <c:pt idx="48">
                  <c:v>8115121739.1999998</c:v>
                </c:pt>
                <c:pt idx="49">
                  <c:v>6292582624.3999996</c:v>
                </c:pt>
                <c:pt idx="50">
                  <c:v>7292317699.5999994</c:v>
                </c:pt>
                <c:pt idx="51">
                  <c:v>5519526507.1999998</c:v>
                </c:pt>
                <c:pt idx="52">
                  <c:v>7473306549</c:v>
                </c:pt>
                <c:pt idx="53">
                  <c:v>9344501780.1999989</c:v>
                </c:pt>
                <c:pt idx="54">
                  <c:v>6697618019.4000006</c:v>
                </c:pt>
                <c:pt idx="55">
                  <c:v>6899215054.2000008</c:v>
                </c:pt>
                <c:pt idx="56">
                  <c:v>9593127609.3999977</c:v>
                </c:pt>
                <c:pt idx="57">
                  <c:v>7162990814.8000002</c:v>
                </c:pt>
                <c:pt idx="58">
                  <c:v>5565870971.8000002</c:v>
                </c:pt>
                <c:pt idx="59">
                  <c:v>7452707749.1999998</c:v>
                </c:pt>
                <c:pt idx="60">
                  <c:v>9808443669.1999969</c:v>
                </c:pt>
                <c:pt idx="61">
                  <c:v>8253889716.3999996</c:v>
                </c:pt>
                <c:pt idx="62">
                  <c:v>8740748025.7999973</c:v>
                </c:pt>
                <c:pt idx="63">
                  <c:v>6145174511.5999985</c:v>
                </c:pt>
                <c:pt idx="64">
                  <c:v>7737329609.8000011</c:v>
                </c:pt>
                <c:pt idx="65">
                  <c:v>7569529128.7999992</c:v>
                </c:pt>
                <c:pt idx="66">
                  <c:v>15484201370.200001</c:v>
                </c:pt>
                <c:pt idx="67">
                  <c:v>12567256939.200001</c:v>
                </c:pt>
                <c:pt idx="68">
                  <c:v>11858927879.399998</c:v>
                </c:pt>
                <c:pt idx="69">
                  <c:v>22785907787.400002</c:v>
                </c:pt>
                <c:pt idx="70">
                  <c:v>12675487984.000002</c:v>
                </c:pt>
                <c:pt idx="71">
                  <c:v>14920266940.200005</c:v>
                </c:pt>
                <c:pt idx="72">
                  <c:v>14425190414.4</c:v>
                </c:pt>
                <c:pt idx="73">
                  <c:v>21666012970.399998</c:v>
                </c:pt>
                <c:pt idx="74">
                  <c:v>17564516457.399998</c:v>
                </c:pt>
                <c:pt idx="75">
                  <c:v>18218424443</c:v>
                </c:pt>
                <c:pt idx="76">
                  <c:v>19784755030.399998</c:v>
                </c:pt>
                <c:pt idx="77">
                  <c:v>19495741544.400002</c:v>
                </c:pt>
                <c:pt idx="78">
                  <c:v>22521197621.400002</c:v>
                </c:pt>
                <c:pt idx="79">
                  <c:v>27504860313.400002</c:v>
                </c:pt>
                <c:pt idx="80">
                  <c:v>30420787800.599995</c:v>
                </c:pt>
                <c:pt idx="81">
                  <c:v>26850555947.400005</c:v>
                </c:pt>
                <c:pt idx="82">
                  <c:v>28572318582.000004</c:v>
                </c:pt>
                <c:pt idx="83">
                  <c:v>34105926938.600002</c:v>
                </c:pt>
                <c:pt idx="84">
                  <c:v>43258434817.199982</c:v>
                </c:pt>
                <c:pt idx="85">
                  <c:v>44580311402.600006</c:v>
                </c:pt>
                <c:pt idx="86">
                  <c:v>45167126936.199989</c:v>
                </c:pt>
                <c:pt idx="87">
                  <c:v>51098501548.399994</c:v>
                </c:pt>
                <c:pt idx="88">
                  <c:v>50837111665.200012</c:v>
                </c:pt>
                <c:pt idx="89">
                  <c:v>64691191833.400009</c:v>
                </c:pt>
                <c:pt idx="90">
                  <c:v>70671538599.200043</c:v>
                </c:pt>
                <c:pt idx="91">
                  <c:v>75661595694.000061</c:v>
                </c:pt>
                <c:pt idx="92">
                  <c:v>88821952329.600037</c:v>
                </c:pt>
                <c:pt idx="93">
                  <c:v>92957661303.200058</c:v>
                </c:pt>
                <c:pt idx="94">
                  <c:v>103663779352.20001</c:v>
                </c:pt>
                <c:pt idx="95">
                  <c:v>105770043279.19998</c:v>
                </c:pt>
                <c:pt idx="96">
                  <c:v>162028903262.6001</c:v>
                </c:pt>
                <c:pt idx="97">
                  <c:v>277559904865</c:v>
                </c:pt>
                <c:pt idx="98">
                  <c:v>72671263543.000244</c:v>
                </c:pt>
              </c:numCache>
            </c:numRef>
          </c:val>
          <c:smooth val="0"/>
          <c:extLst>
            <c:ext xmlns:c16="http://schemas.microsoft.com/office/drawing/2014/chart" uri="{C3380CC4-5D6E-409C-BE32-E72D297353CC}">
              <c16:uniqueId val="{00000000-CC47-4E16-8251-1F2F4CA35D98}"/>
            </c:ext>
          </c:extLst>
        </c:ser>
        <c:dLbls>
          <c:showLegendKey val="0"/>
          <c:showVal val="0"/>
          <c:showCatName val="0"/>
          <c:showSerName val="0"/>
          <c:showPercent val="0"/>
          <c:showBubbleSize val="0"/>
        </c:dLbls>
        <c:smooth val="0"/>
        <c:axId val="79268431"/>
        <c:axId val="1160302223"/>
      </c:lineChart>
      <c:catAx>
        <c:axId val="79268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302223"/>
        <c:crosses val="autoZero"/>
        <c:auto val="1"/>
        <c:lblAlgn val="ctr"/>
        <c:lblOffset val="100"/>
        <c:noMultiLvlLbl val="0"/>
      </c:catAx>
      <c:valAx>
        <c:axId val="1160302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68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[_newimdb_movies.csv.xlsx]Total no movies !PivotTable1</c:name>
    <c:fmtId val="6"/>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no movies '!$B$3</c:f>
              <c:strCache>
                <c:ptCount val="1"/>
                <c:pt idx="0">
                  <c:v>Count of names</c:v>
                </c:pt>
              </c:strCache>
            </c:strRef>
          </c:tx>
          <c:spPr>
            <a:solidFill>
              <a:schemeClr val="accent2"/>
            </a:solidFill>
            <a:ln>
              <a:noFill/>
            </a:ln>
            <a:effectLst/>
          </c:spPr>
          <c:invertIfNegative val="0"/>
          <c:cat>
            <c:strRef>
              <c:f>'Total no movies '!$A$4:$A$7</c:f>
              <c:strCache>
                <c:ptCount val="3"/>
                <c:pt idx="0">
                  <c:v> In Production</c:v>
                </c:pt>
                <c:pt idx="1">
                  <c:v> Post Production</c:v>
                </c:pt>
                <c:pt idx="2">
                  <c:v> Released</c:v>
                </c:pt>
              </c:strCache>
            </c:strRef>
          </c:cat>
          <c:val>
            <c:numRef>
              <c:f>'Total no movies '!$B$4:$B$7</c:f>
              <c:numCache>
                <c:formatCode>General</c:formatCode>
                <c:ptCount val="3"/>
                <c:pt idx="0">
                  <c:v>16</c:v>
                </c:pt>
                <c:pt idx="1">
                  <c:v>31</c:v>
                </c:pt>
                <c:pt idx="2">
                  <c:v>10131</c:v>
                </c:pt>
              </c:numCache>
            </c:numRef>
          </c:val>
          <c:extLst>
            <c:ext xmlns:c16="http://schemas.microsoft.com/office/drawing/2014/chart" uri="{C3380CC4-5D6E-409C-BE32-E72D297353CC}">
              <c16:uniqueId val="{00000000-2A1C-41B8-85B9-CA7FC53EF1D4}"/>
            </c:ext>
          </c:extLst>
        </c:ser>
        <c:ser>
          <c:idx val="1"/>
          <c:order val="1"/>
          <c:tx>
            <c:strRef>
              <c:f>'Total no movies '!$C$3</c:f>
              <c:strCache>
                <c:ptCount val="1"/>
                <c:pt idx="0">
                  <c:v>Sum of revenue</c:v>
                </c:pt>
              </c:strCache>
            </c:strRef>
          </c:tx>
          <c:spPr>
            <a:solidFill>
              <a:schemeClr val="accent4"/>
            </a:solidFill>
            <a:ln>
              <a:noFill/>
            </a:ln>
            <a:effectLst/>
          </c:spPr>
          <c:invertIfNegative val="0"/>
          <c:cat>
            <c:strRef>
              <c:f>'Total no movies '!$A$4:$A$7</c:f>
              <c:strCache>
                <c:ptCount val="3"/>
                <c:pt idx="0">
                  <c:v> In Production</c:v>
                </c:pt>
                <c:pt idx="1">
                  <c:v> Post Production</c:v>
                </c:pt>
                <c:pt idx="2">
                  <c:v> Released</c:v>
                </c:pt>
              </c:strCache>
            </c:strRef>
          </c:cat>
          <c:val>
            <c:numRef>
              <c:f>'Total no movies '!$C$4:$C$7</c:f>
              <c:numCache>
                <c:formatCode>General</c:formatCode>
                <c:ptCount val="3"/>
                <c:pt idx="0">
                  <c:v>2477889555.7999997</c:v>
                </c:pt>
                <c:pt idx="1">
                  <c:v>3709752860.2000008</c:v>
                </c:pt>
                <c:pt idx="2">
                  <c:v>2570272228398.2056</c:v>
                </c:pt>
              </c:numCache>
            </c:numRef>
          </c:val>
          <c:extLst>
            <c:ext xmlns:c16="http://schemas.microsoft.com/office/drawing/2014/chart" uri="{C3380CC4-5D6E-409C-BE32-E72D297353CC}">
              <c16:uniqueId val="{00000001-2A1C-41B8-85B9-CA7FC53EF1D4}"/>
            </c:ext>
          </c:extLst>
        </c:ser>
        <c:dLbls>
          <c:showLegendKey val="0"/>
          <c:showVal val="0"/>
          <c:showCatName val="0"/>
          <c:showSerName val="0"/>
          <c:showPercent val="0"/>
          <c:showBubbleSize val="0"/>
        </c:dLbls>
        <c:gapWidth val="219"/>
        <c:overlap val="-27"/>
        <c:axId val="2047088015"/>
        <c:axId val="2047085135"/>
      </c:barChart>
      <c:catAx>
        <c:axId val="204708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085135"/>
        <c:crosses val="autoZero"/>
        <c:auto val="1"/>
        <c:lblAlgn val="ctr"/>
        <c:lblOffset val="100"/>
        <c:noMultiLvlLbl val="0"/>
      </c:catAx>
      <c:valAx>
        <c:axId val="2047085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088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[_newimdb_movies.csv.xlsx]REVENUE Category!PivotTable5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 of Movies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pieChart>
        <c:varyColors val="1"/>
        <c:ser>
          <c:idx val="0"/>
          <c:order val="0"/>
          <c:tx>
            <c:strRef>
              <c:f>'REVENUE Category'!$B$3</c:f>
              <c:strCache>
                <c:ptCount val="1"/>
                <c:pt idx="0">
                  <c:v>Count of names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33-4BF6-B09C-EE13D3D1DF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33-4BF6-B09C-EE13D3D1DF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A33-4BF6-B09C-EE13D3D1DF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Category'!$A$4:$A$7</c:f>
              <c:strCache>
                <c:ptCount val="3"/>
                <c:pt idx="0">
                  <c:v>high</c:v>
                </c:pt>
                <c:pt idx="1">
                  <c:v>low</c:v>
                </c:pt>
                <c:pt idx="2">
                  <c:v>medium</c:v>
                </c:pt>
              </c:strCache>
            </c:strRef>
          </c:cat>
          <c:val>
            <c:numRef>
              <c:f>'REVENUE Category'!$B$4:$B$7</c:f>
              <c:numCache>
                <c:formatCode>General</c:formatCode>
                <c:ptCount val="3"/>
                <c:pt idx="0">
                  <c:v>2890</c:v>
                </c:pt>
                <c:pt idx="1">
                  <c:v>894</c:v>
                </c:pt>
                <c:pt idx="2">
                  <c:v>6394</c:v>
                </c:pt>
              </c:numCache>
            </c:numRef>
          </c:val>
          <c:extLst>
            <c:ext xmlns:c16="http://schemas.microsoft.com/office/drawing/2014/chart" uri="{C3380CC4-5D6E-409C-BE32-E72D297353CC}">
              <c16:uniqueId val="{00000006-AA33-4BF6-B09C-EE13D3D1DF19}"/>
            </c:ext>
          </c:extLst>
        </c:ser>
        <c:ser>
          <c:idx val="1"/>
          <c:order val="1"/>
          <c:tx>
            <c:strRef>
              <c:f>'REVENUE Category'!$C$3</c:f>
              <c:strCache>
                <c:ptCount val="1"/>
                <c:pt idx="0">
                  <c:v>Average of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AA33-4BF6-B09C-EE13D3D1DF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AA33-4BF6-B09C-EE13D3D1DF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AA33-4BF6-B09C-EE13D3D1DF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Category'!$A$4:$A$7</c:f>
              <c:strCache>
                <c:ptCount val="3"/>
                <c:pt idx="0">
                  <c:v>high</c:v>
                </c:pt>
                <c:pt idx="1">
                  <c:v>low</c:v>
                </c:pt>
                <c:pt idx="2">
                  <c:v>medium</c:v>
                </c:pt>
              </c:strCache>
            </c:strRef>
          </c:cat>
          <c:val>
            <c:numRef>
              <c:f>'REVENUE Category'!$C$4:$C$7</c:f>
              <c:numCache>
                <c:formatCode>General</c:formatCode>
                <c:ptCount val="3"/>
                <c:pt idx="0">
                  <c:v>301204715.5672664</c:v>
                </c:pt>
                <c:pt idx="1">
                  <c:v>319101315.54921597</c:v>
                </c:pt>
                <c:pt idx="2">
                  <c:v>222192941.30806994</c:v>
                </c:pt>
              </c:numCache>
            </c:numRef>
          </c:val>
          <c:extLst>
            <c:ext xmlns:c16="http://schemas.microsoft.com/office/drawing/2014/chart" uri="{C3380CC4-5D6E-409C-BE32-E72D297353CC}">
              <c16:uniqueId val="{0000000D-AA33-4BF6-B09C-EE13D3D1DF1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[_newimdb_movies.csv.xlsx]Yearly Profit analysis !PivotTable6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'Yearly Profit analysis '!$B$3</c:f>
              <c:strCache>
                <c:ptCount val="1"/>
                <c:pt idx="0">
                  <c:v>Total</c:v>
                </c:pt>
              </c:strCache>
            </c:strRef>
          </c:tx>
          <c:spPr>
            <a:ln w="28575" cap="rnd">
              <a:solidFill>
                <a:schemeClr val="accent1"/>
              </a:solidFill>
              <a:round/>
            </a:ln>
            <a:effectLst/>
          </c:spPr>
          <c:marker>
            <c:symbol val="none"/>
          </c:marker>
          <c:cat>
            <c:strRef>
              <c:f>'Yearly Profit analysis '!$A$4:$A$103</c:f>
              <c:strCache>
                <c:ptCount val="99"/>
                <c:pt idx="0">
                  <c:v>1903</c:v>
                </c:pt>
                <c:pt idx="1">
                  <c:v>1907</c:v>
                </c:pt>
                <c:pt idx="2">
                  <c:v>1915</c:v>
                </c:pt>
                <c:pt idx="3">
                  <c:v>1920</c:v>
                </c:pt>
                <c:pt idx="4">
                  <c:v>1923</c:v>
                </c:pt>
                <c:pt idx="5">
                  <c:v>1925</c:v>
                </c:pt>
                <c:pt idx="6">
                  <c:v>1928</c:v>
                </c:pt>
                <c:pt idx="7">
                  <c:v>1929</c:v>
                </c:pt>
                <c:pt idx="8">
                  <c:v>1930</c:v>
                </c:pt>
                <c:pt idx="9">
                  <c:v>1931</c:v>
                </c:pt>
                <c:pt idx="10">
                  <c:v>1932</c:v>
                </c:pt>
                <c:pt idx="11">
                  <c:v>1933</c:v>
                </c:pt>
                <c:pt idx="12">
                  <c:v>1935</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pt idx="46">
                  <c:v>1971</c:v>
                </c:pt>
                <c:pt idx="47">
                  <c:v>1972</c:v>
                </c:pt>
                <c:pt idx="48">
                  <c:v>1973</c:v>
                </c:pt>
                <c:pt idx="49">
                  <c:v>1974</c:v>
                </c:pt>
                <c:pt idx="50">
                  <c:v>1975</c:v>
                </c:pt>
                <c:pt idx="51">
                  <c:v>1976</c:v>
                </c:pt>
                <c:pt idx="52">
                  <c:v>1977</c:v>
                </c:pt>
                <c:pt idx="53">
                  <c:v>1978</c:v>
                </c:pt>
                <c:pt idx="54">
                  <c:v>1979</c:v>
                </c:pt>
                <c:pt idx="55">
                  <c:v>1980</c:v>
                </c:pt>
                <c:pt idx="56">
                  <c:v>1981</c:v>
                </c:pt>
                <c:pt idx="57">
                  <c:v>1982</c:v>
                </c:pt>
                <c:pt idx="58">
                  <c:v>1983</c:v>
                </c:pt>
                <c:pt idx="59">
                  <c:v>1984</c:v>
                </c:pt>
                <c:pt idx="60">
                  <c:v>1985</c:v>
                </c:pt>
                <c:pt idx="61">
                  <c:v>1986</c:v>
                </c:pt>
                <c:pt idx="62">
                  <c:v>1987</c:v>
                </c:pt>
                <c:pt idx="63">
                  <c:v>1988</c:v>
                </c:pt>
                <c:pt idx="64">
                  <c:v>1989</c:v>
                </c:pt>
                <c:pt idx="65">
                  <c:v>1990</c:v>
                </c:pt>
                <c:pt idx="66">
                  <c:v>1991</c:v>
                </c:pt>
                <c:pt idx="67">
                  <c:v>1992</c:v>
                </c:pt>
                <c:pt idx="68">
                  <c:v>1993</c:v>
                </c:pt>
                <c:pt idx="69">
                  <c:v>1994</c:v>
                </c:pt>
                <c:pt idx="70">
                  <c:v>1995</c:v>
                </c:pt>
                <c:pt idx="71">
                  <c:v>1996</c:v>
                </c:pt>
                <c:pt idx="72">
                  <c:v>1997</c:v>
                </c:pt>
                <c:pt idx="73">
                  <c:v>1998</c:v>
                </c:pt>
                <c:pt idx="74">
                  <c:v>1999</c:v>
                </c:pt>
                <c:pt idx="75">
                  <c:v>2000</c:v>
                </c:pt>
                <c:pt idx="76">
                  <c:v>2001</c:v>
                </c:pt>
                <c:pt idx="77">
                  <c:v>2002</c:v>
                </c:pt>
                <c:pt idx="78">
                  <c:v>2003</c:v>
                </c:pt>
                <c:pt idx="79">
                  <c:v>2004</c:v>
                </c:pt>
                <c:pt idx="80">
                  <c:v>2005</c:v>
                </c:pt>
                <c:pt idx="81">
                  <c:v>2006</c:v>
                </c:pt>
                <c:pt idx="82">
                  <c:v>2007</c:v>
                </c:pt>
                <c:pt idx="83">
                  <c:v>2008</c:v>
                </c:pt>
                <c:pt idx="84">
                  <c:v>2009</c:v>
                </c:pt>
                <c:pt idx="85">
                  <c:v>2010</c:v>
                </c:pt>
                <c:pt idx="86">
                  <c:v>2011</c:v>
                </c:pt>
                <c:pt idx="87">
                  <c:v>2012</c:v>
                </c:pt>
                <c:pt idx="88">
                  <c:v>2013</c:v>
                </c:pt>
                <c:pt idx="89">
                  <c:v>2014</c:v>
                </c:pt>
                <c:pt idx="90">
                  <c:v>2015</c:v>
                </c:pt>
                <c:pt idx="91">
                  <c:v>2016</c:v>
                </c:pt>
                <c:pt idx="92">
                  <c:v>2017</c:v>
                </c:pt>
                <c:pt idx="93">
                  <c:v>2018</c:v>
                </c:pt>
                <c:pt idx="94">
                  <c:v>2019</c:v>
                </c:pt>
                <c:pt idx="95">
                  <c:v>2020</c:v>
                </c:pt>
                <c:pt idx="96">
                  <c:v>2021</c:v>
                </c:pt>
                <c:pt idx="97">
                  <c:v>2022</c:v>
                </c:pt>
                <c:pt idx="98">
                  <c:v>2023</c:v>
                </c:pt>
              </c:strCache>
            </c:strRef>
          </c:cat>
          <c:val>
            <c:numRef>
              <c:f>'Yearly Profit analysis '!$B$4:$B$103</c:f>
              <c:numCache>
                <c:formatCode>General</c:formatCode>
                <c:ptCount val="99"/>
                <c:pt idx="0">
                  <c:v>418359370.39999998</c:v>
                </c:pt>
                <c:pt idx="1">
                  <c:v>39956487.399999999</c:v>
                </c:pt>
                <c:pt idx="2">
                  <c:v>17781011</c:v>
                </c:pt>
                <c:pt idx="3">
                  <c:v>-9189</c:v>
                </c:pt>
                <c:pt idx="4">
                  <c:v>64364836</c:v>
                </c:pt>
                <c:pt idx="5">
                  <c:v>-244500</c:v>
                </c:pt>
                <c:pt idx="6">
                  <c:v>546769896</c:v>
                </c:pt>
                <c:pt idx="7">
                  <c:v>437052458.39999998</c:v>
                </c:pt>
                <c:pt idx="8">
                  <c:v>1821136</c:v>
                </c:pt>
                <c:pt idx="9">
                  <c:v>461403496.80000001</c:v>
                </c:pt>
                <c:pt idx="10">
                  <c:v>235863718.59999999</c:v>
                </c:pt>
                <c:pt idx="11">
                  <c:v>420461583</c:v>
                </c:pt>
                <c:pt idx="12">
                  <c:v>328567897.39999998</c:v>
                </c:pt>
                <c:pt idx="13">
                  <c:v>930630565.20000005</c:v>
                </c:pt>
                <c:pt idx="14">
                  <c:v>226072383</c:v>
                </c:pt>
                <c:pt idx="15">
                  <c:v>2074889991.4000001</c:v>
                </c:pt>
                <c:pt idx="16">
                  <c:v>306607990.39999998</c:v>
                </c:pt>
                <c:pt idx="17">
                  <c:v>510037449.19999999</c:v>
                </c:pt>
                <c:pt idx="18">
                  <c:v>268539000</c:v>
                </c:pt>
                <c:pt idx="19">
                  <c:v>5359591.4000000004</c:v>
                </c:pt>
                <c:pt idx="20">
                  <c:v>1689684139.2</c:v>
                </c:pt>
                <c:pt idx="21">
                  <c:v>541247376.20000005</c:v>
                </c:pt>
                <c:pt idx="22">
                  <c:v>672247572.39999998</c:v>
                </c:pt>
                <c:pt idx="23">
                  <c:v>1281277906.1999998</c:v>
                </c:pt>
                <c:pt idx="24">
                  <c:v>8500000</c:v>
                </c:pt>
                <c:pt idx="25">
                  <c:v>1359007734.8</c:v>
                </c:pt>
                <c:pt idx="26">
                  <c:v>2557109336.5999999</c:v>
                </c:pt>
                <c:pt idx="27">
                  <c:v>1945873930.2</c:v>
                </c:pt>
                <c:pt idx="28">
                  <c:v>2459328456</c:v>
                </c:pt>
                <c:pt idx="29">
                  <c:v>1212588171</c:v>
                </c:pt>
                <c:pt idx="30">
                  <c:v>1153822048</c:v>
                </c:pt>
                <c:pt idx="31">
                  <c:v>208899526.40000001</c:v>
                </c:pt>
                <c:pt idx="32">
                  <c:v>534695743.19999993</c:v>
                </c:pt>
                <c:pt idx="33">
                  <c:v>385062155.59999996</c:v>
                </c:pt>
                <c:pt idx="34">
                  <c:v>973705943.79999995</c:v>
                </c:pt>
                <c:pt idx="35">
                  <c:v>2173188122.4000001</c:v>
                </c:pt>
                <c:pt idx="36">
                  <c:v>496694648</c:v>
                </c:pt>
                <c:pt idx="37">
                  <c:v>2859392478.3999996</c:v>
                </c:pt>
                <c:pt idx="38">
                  <c:v>1556813249.4000001</c:v>
                </c:pt>
                <c:pt idx="39">
                  <c:v>2660506265.8000002</c:v>
                </c:pt>
                <c:pt idx="40">
                  <c:v>2859054575.3999996</c:v>
                </c:pt>
                <c:pt idx="41">
                  <c:v>2294413610.6000004</c:v>
                </c:pt>
                <c:pt idx="42">
                  <c:v>3593571482</c:v>
                </c:pt>
                <c:pt idx="43">
                  <c:v>3322287289.3999996</c:v>
                </c:pt>
                <c:pt idx="44">
                  <c:v>3466818549.7999997</c:v>
                </c:pt>
                <c:pt idx="45">
                  <c:v>1801905742.8</c:v>
                </c:pt>
                <c:pt idx="46">
                  <c:v>5750645595.1999989</c:v>
                </c:pt>
                <c:pt idx="47">
                  <c:v>2448732466.1999998</c:v>
                </c:pt>
                <c:pt idx="48">
                  <c:v>8115121739.1999998</c:v>
                </c:pt>
                <c:pt idx="49">
                  <c:v>6292582624.3999996</c:v>
                </c:pt>
                <c:pt idx="50">
                  <c:v>7292317699.5999994</c:v>
                </c:pt>
                <c:pt idx="51">
                  <c:v>5519526507.1999998</c:v>
                </c:pt>
                <c:pt idx="52">
                  <c:v>7473306549</c:v>
                </c:pt>
                <c:pt idx="53">
                  <c:v>9344501780.1999989</c:v>
                </c:pt>
                <c:pt idx="54">
                  <c:v>6697618019.4000006</c:v>
                </c:pt>
                <c:pt idx="55">
                  <c:v>6899215054.2000008</c:v>
                </c:pt>
                <c:pt idx="56">
                  <c:v>9593127609.3999977</c:v>
                </c:pt>
                <c:pt idx="57">
                  <c:v>7162990814.8000002</c:v>
                </c:pt>
                <c:pt idx="58">
                  <c:v>5565870971.8000002</c:v>
                </c:pt>
                <c:pt idx="59">
                  <c:v>7452707749.1999998</c:v>
                </c:pt>
                <c:pt idx="60">
                  <c:v>9808443669.1999969</c:v>
                </c:pt>
                <c:pt idx="61">
                  <c:v>8253889716.3999996</c:v>
                </c:pt>
                <c:pt idx="62">
                  <c:v>8740748025.7999973</c:v>
                </c:pt>
                <c:pt idx="63">
                  <c:v>6145174511.5999985</c:v>
                </c:pt>
                <c:pt idx="64">
                  <c:v>7737329609.8000011</c:v>
                </c:pt>
                <c:pt idx="65">
                  <c:v>7569529128.7999992</c:v>
                </c:pt>
                <c:pt idx="66">
                  <c:v>15484201370.200001</c:v>
                </c:pt>
                <c:pt idx="67">
                  <c:v>12567256939.200001</c:v>
                </c:pt>
                <c:pt idx="68">
                  <c:v>11858927879.399998</c:v>
                </c:pt>
                <c:pt idx="69">
                  <c:v>22785907787.400002</c:v>
                </c:pt>
                <c:pt idx="70">
                  <c:v>12675487984.000002</c:v>
                </c:pt>
                <c:pt idx="71">
                  <c:v>14920266940.200005</c:v>
                </c:pt>
                <c:pt idx="72">
                  <c:v>14425190414.4</c:v>
                </c:pt>
                <c:pt idx="73">
                  <c:v>21666012970.399998</c:v>
                </c:pt>
                <c:pt idx="74">
                  <c:v>17564516457.399998</c:v>
                </c:pt>
                <c:pt idx="75">
                  <c:v>18218424443</c:v>
                </c:pt>
                <c:pt idx="76">
                  <c:v>19784755030.399998</c:v>
                </c:pt>
                <c:pt idx="77">
                  <c:v>19495741544.400002</c:v>
                </c:pt>
                <c:pt idx="78">
                  <c:v>22521197621.400002</c:v>
                </c:pt>
                <c:pt idx="79">
                  <c:v>27504860313.400002</c:v>
                </c:pt>
                <c:pt idx="80">
                  <c:v>30420787800.599995</c:v>
                </c:pt>
                <c:pt idx="81">
                  <c:v>26850555947.400005</c:v>
                </c:pt>
                <c:pt idx="82">
                  <c:v>28572318582.000004</c:v>
                </c:pt>
                <c:pt idx="83">
                  <c:v>34105926938.600002</c:v>
                </c:pt>
                <c:pt idx="84">
                  <c:v>43258434817.199982</c:v>
                </c:pt>
                <c:pt idx="85">
                  <c:v>44580311402.600006</c:v>
                </c:pt>
                <c:pt idx="86">
                  <c:v>45167126936.199989</c:v>
                </c:pt>
                <c:pt idx="87">
                  <c:v>51098501548.399994</c:v>
                </c:pt>
                <c:pt idx="88">
                  <c:v>50837111665.200012</c:v>
                </c:pt>
                <c:pt idx="89">
                  <c:v>64691191833.400009</c:v>
                </c:pt>
                <c:pt idx="90">
                  <c:v>70671538599.200043</c:v>
                </c:pt>
                <c:pt idx="91">
                  <c:v>75661595694.000061</c:v>
                </c:pt>
                <c:pt idx="92">
                  <c:v>88821952329.600037</c:v>
                </c:pt>
                <c:pt idx="93">
                  <c:v>92957661303.200058</c:v>
                </c:pt>
                <c:pt idx="94">
                  <c:v>103663779352.20001</c:v>
                </c:pt>
                <c:pt idx="95">
                  <c:v>105770043279.19998</c:v>
                </c:pt>
                <c:pt idx="96">
                  <c:v>162028903262.6001</c:v>
                </c:pt>
                <c:pt idx="97">
                  <c:v>277559904865</c:v>
                </c:pt>
                <c:pt idx="98">
                  <c:v>72671263543.000244</c:v>
                </c:pt>
              </c:numCache>
            </c:numRef>
          </c:val>
          <c:smooth val="0"/>
          <c:extLst>
            <c:ext xmlns:c16="http://schemas.microsoft.com/office/drawing/2014/chart" uri="{C3380CC4-5D6E-409C-BE32-E72D297353CC}">
              <c16:uniqueId val="{00000000-2EF3-4908-B70F-F9FEB67A2462}"/>
            </c:ext>
          </c:extLst>
        </c:ser>
        <c:dLbls>
          <c:showLegendKey val="0"/>
          <c:showVal val="0"/>
          <c:showCatName val="0"/>
          <c:showSerName val="0"/>
          <c:showPercent val="0"/>
          <c:showBubbleSize val="0"/>
        </c:dLbls>
        <c:smooth val="0"/>
        <c:axId val="79268431"/>
        <c:axId val="1160302223"/>
      </c:lineChart>
      <c:catAx>
        <c:axId val="79268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302223"/>
        <c:crosses val="autoZero"/>
        <c:auto val="1"/>
        <c:lblAlgn val="ctr"/>
        <c:lblOffset val="100"/>
        <c:noMultiLvlLbl val="0"/>
      </c:catAx>
      <c:valAx>
        <c:axId val="1160302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68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[_newimdb_movies.csv.xlsx]Year Wise Revenue!PivotTable1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REVENUE</a:t>
            </a:r>
            <a:r>
              <a:rPr lang="en-IN"/>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 Wise Revenue'!$B$3</c:f>
              <c:strCache>
                <c:ptCount val="1"/>
                <c:pt idx="0">
                  <c:v>Total</c:v>
                </c:pt>
              </c:strCache>
            </c:strRef>
          </c:tx>
          <c:spPr>
            <a:solidFill>
              <a:schemeClr val="accent1"/>
            </a:solidFill>
            <a:ln>
              <a:noFill/>
            </a:ln>
            <a:effectLst/>
          </c:spPr>
          <c:invertIfNegative val="0"/>
          <c:cat>
            <c:strRef>
              <c:f>'Year Wise Revenue'!$A$4:$A$103</c:f>
              <c:strCache>
                <c:ptCount val="99"/>
                <c:pt idx="0">
                  <c:v>1903</c:v>
                </c:pt>
                <c:pt idx="1">
                  <c:v>1907</c:v>
                </c:pt>
                <c:pt idx="2">
                  <c:v>1915</c:v>
                </c:pt>
                <c:pt idx="3">
                  <c:v>1920</c:v>
                </c:pt>
                <c:pt idx="4">
                  <c:v>1923</c:v>
                </c:pt>
                <c:pt idx="5">
                  <c:v>1925</c:v>
                </c:pt>
                <c:pt idx="6">
                  <c:v>1928</c:v>
                </c:pt>
                <c:pt idx="7">
                  <c:v>1929</c:v>
                </c:pt>
                <c:pt idx="8">
                  <c:v>1930</c:v>
                </c:pt>
                <c:pt idx="9">
                  <c:v>1931</c:v>
                </c:pt>
                <c:pt idx="10">
                  <c:v>1932</c:v>
                </c:pt>
                <c:pt idx="11">
                  <c:v>1933</c:v>
                </c:pt>
                <c:pt idx="12">
                  <c:v>1935</c:v>
                </c:pt>
                <c:pt idx="13">
                  <c:v>1938</c:v>
                </c:pt>
                <c:pt idx="14">
                  <c:v>1939</c:v>
                </c:pt>
                <c:pt idx="15">
                  <c:v>1940</c:v>
                </c:pt>
                <c:pt idx="16">
                  <c:v>1941</c:v>
                </c:pt>
                <c:pt idx="17">
                  <c:v>1942</c:v>
                </c:pt>
                <c:pt idx="18">
                  <c:v>1943</c:v>
                </c:pt>
                <c:pt idx="19">
                  <c:v>1944</c:v>
                </c:pt>
                <c:pt idx="20">
                  <c:v>1945</c:v>
                </c:pt>
                <c:pt idx="21">
                  <c:v>1946</c:v>
                </c:pt>
                <c:pt idx="22">
                  <c:v>1947</c:v>
                </c:pt>
                <c:pt idx="23">
                  <c:v>1948</c:v>
                </c:pt>
                <c:pt idx="24">
                  <c:v>1949</c:v>
                </c:pt>
                <c:pt idx="25">
                  <c:v>1950</c:v>
                </c:pt>
                <c:pt idx="26">
                  <c:v>1951</c:v>
                </c:pt>
                <c:pt idx="27">
                  <c:v>1952</c:v>
                </c:pt>
                <c:pt idx="28">
                  <c:v>1953</c:v>
                </c:pt>
                <c:pt idx="29">
                  <c:v>1954</c:v>
                </c:pt>
                <c:pt idx="30">
                  <c:v>1955</c:v>
                </c:pt>
                <c:pt idx="31">
                  <c:v>1956</c:v>
                </c:pt>
                <c:pt idx="32">
                  <c:v>1957</c:v>
                </c:pt>
                <c:pt idx="33">
                  <c:v>1958</c:v>
                </c:pt>
                <c:pt idx="34">
                  <c:v>1959</c:v>
                </c:pt>
                <c:pt idx="35">
                  <c:v>1960</c:v>
                </c:pt>
                <c:pt idx="36">
                  <c:v>1961</c:v>
                </c:pt>
                <c:pt idx="37">
                  <c:v>1962</c:v>
                </c:pt>
                <c:pt idx="38">
                  <c:v>1963</c:v>
                </c:pt>
                <c:pt idx="39">
                  <c:v>1964</c:v>
                </c:pt>
                <c:pt idx="40">
                  <c:v>1965</c:v>
                </c:pt>
                <c:pt idx="41">
                  <c:v>1966</c:v>
                </c:pt>
                <c:pt idx="42">
                  <c:v>1967</c:v>
                </c:pt>
                <c:pt idx="43">
                  <c:v>1968</c:v>
                </c:pt>
                <c:pt idx="44">
                  <c:v>1969</c:v>
                </c:pt>
                <c:pt idx="45">
                  <c:v>1970</c:v>
                </c:pt>
                <c:pt idx="46">
                  <c:v>1971</c:v>
                </c:pt>
                <c:pt idx="47">
                  <c:v>1972</c:v>
                </c:pt>
                <c:pt idx="48">
                  <c:v>1973</c:v>
                </c:pt>
                <c:pt idx="49">
                  <c:v>1974</c:v>
                </c:pt>
                <c:pt idx="50">
                  <c:v>1975</c:v>
                </c:pt>
                <c:pt idx="51">
                  <c:v>1976</c:v>
                </c:pt>
                <c:pt idx="52">
                  <c:v>1977</c:v>
                </c:pt>
                <c:pt idx="53">
                  <c:v>1978</c:v>
                </c:pt>
                <c:pt idx="54">
                  <c:v>1979</c:v>
                </c:pt>
                <c:pt idx="55">
                  <c:v>1980</c:v>
                </c:pt>
                <c:pt idx="56">
                  <c:v>1981</c:v>
                </c:pt>
                <c:pt idx="57">
                  <c:v>1982</c:v>
                </c:pt>
                <c:pt idx="58">
                  <c:v>1983</c:v>
                </c:pt>
                <c:pt idx="59">
                  <c:v>1984</c:v>
                </c:pt>
                <c:pt idx="60">
                  <c:v>1985</c:v>
                </c:pt>
                <c:pt idx="61">
                  <c:v>1986</c:v>
                </c:pt>
                <c:pt idx="62">
                  <c:v>1987</c:v>
                </c:pt>
                <c:pt idx="63">
                  <c:v>1988</c:v>
                </c:pt>
                <c:pt idx="64">
                  <c:v>1989</c:v>
                </c:pt>
                <c:pt idx="65">
                  <c:v>1990</c:v>
                </c:pt>
                <c:pt idx="66">
                  <c:v>1991</c:v>
                </c:pt>
                <c:pt idx="67">
                  <c:v>1992</c:v>
                </c:pt>
                <c:pt idx="68">
                  <c:v>1993</c:v>
                </c:pt>
                <c:pt idx="69">
                  <c:v>1994</c:v>
                </c:pt>
                <c:pt idx="70">
                  <c:v>1995</c:v>
                </c:pt>
                <c:pt idx="71">
                  <c:v>1996</c:v>
                </c:pt>
                <c:pt idx="72">
                  <c:v>1997</c:v>
                </c:pt>
                <c:pt idx="73">
                  <c:v>1998</c:v>
                </c:pt>
                <c:pt idx="74">
                  <c:v>1999</c:v>
                </c:pt>
                <c:pt idx="75">
                  <c:v>2000</c:v>
                </c:pt>
                <c:pt idx="76">
                  <c:v>2001</c:v>
                </c:pt>
                <c:pt idx="77">
                  <c:v>2002</c:v>
                </c:pt>
                <c:pt idx="78">
                  <c:v>2003</c:v>
                </c:pt>
                <c:pt idx="79">
                  <c:v>2004</c:v>
                </c:pt>
                <c:pt idx="80">
                  <c:v>2005</c:v>
                </c:pt>
                <c:pt idx="81">
                  <c:v>2006</c:v>
                </c:pt>
                <c:pt idx="82">
                  <c:v>2007</c:v>
                </c:pt>
                <c:pt idx="83">
                  <c:v>2008</c:v>
                </c:pt>
                <c:pt idx="84">
                  <c:v>2009</c:v>
                </c:pt>
                <c:pt idx="85">
                  <c:v>2010</c:v>
                </c:pt>
                <c:pt idx="86">
                  <c:v>2011</c:v>
                </c:pt>
                <c:pt idx="87">
                  <c:v>2012</c:v>
                </c:pt>
                <c:pt idx="88">
                  <c:v>2013</c:v>
                </c:pt>
                <c:pt idx="89">
                  <c:v>2014</c:v>
                </c:pt>
                <c:pt idx="90">
                  <c:v>2015</c:v>
                </c:pt>
                <c:pt idx="91">
                  <c:v>2016</c:v>
                </c:pt>
                <c:pt idx="92">
                  <c:v>2017</c:v>
                </c:pt>
                <c:pt idx="93">
                  <c:v>2018</c:v>
                </c:pt>
                <c:pt idx="94">
                  <c:v>2019</c:v>
                </c:pt>
                <c:pt idx="95">
                  <c:v>2020</c:v>
                </c:pt>
                <c:pt idx="96">
                  <c:v>2021</c:v>
                </c:pt>
                <c:pt idx="97">
                  <c:v>2022</c:v>
                </c:pt>
                <c:pt idx="98">
                  <c:v>2023</c:v>
                </c:pt>
              </c:strCache>
            </c:strRef>
          </c:cat>
          <c:val>
            <c:numRef>
              <c:f>'Year Wise Revenue'!$B$4:$B$103</c:f>
              <c:numCache>
                <c:formatCode>General</c:formatCode>
                <c:ptCount val="99"/>
                <c:pt idx="0">
                  <c:v>524759370.39999998</c:v>
                </c:pt>
                <c:pt idx="1">
                  <c:v>39962472.399999999</c:v>
                </c:pt>
                <c:pt idx="2">
                  <c:v>27891011</c:v>
                </c:pt>
                <c:pt idx="3">
                  <c:v>8811</c:v>
                </c:pt>
                <c:pt idx="4">
                  <c:v>87985836</c:v>
                </c:pt>
                <c:pt idx="5">
                  <c:v>9045100</c:v>
                </c:pt>
                <c:pt idx="6">
                  <c:v>644554896</c:v>
                </c:pt>
                <c:pt idx="7">
                  <c:v>517852458.39999998</c:v>
                </c:pt>
                <c:pt idx="8">
                  <c:v>3270000</c:v>
                </c:pt>
                <c:pt idx="9">
                  <c:v>608318496.79999995</c:v>
                </c:pt>
                <c:pt idx="10">
                  <c:v>329674325.60000002</c:v>
                </c:pt>
                <c:pt idx="11">
                  <c:v>651133583</c:v>
                </c:pt>
                <c:pt idx="12">
                  <c:v>421011647.39999998</c:v>
                </c:pt>
                <c:pt idx="13">
                  <c:v>1068790825.2</c:v>
                </c:pt>
                <c:pt idx="14">
                  <c:v>326603757</c:v>
                </c:pt>
                <c:pt idx="15">
                  <c:v>2498456238.4000001</c:v>
                </c:pt>
                <c:pt idx="16">
                  <c:v>310888590.39999998</c:v>
                </c:pt>
                <c:pt idx="17">
                  <c:v>815877176.20000005</c:v>
                </c:pt>
                <c:pt idx="18">
                  <c:v>269772000</c:v>
                </c:pt>
                <c:pt idx="19">
                  <c:v>14199439</c:v>
                </c:pt>
                <c:pt idx="20">
                  <c:v>2082002139.2</c:v>
                </c:pt>
                <c:pt idx="21">
                  <c:v>605418976.20000005</c:v>
                </c:pt>
                <c:pt idx="22">
                  <c:v>788802572.39999998</c:v>
                </c:pt>
                <c:pt idx="23">
                  <c:v>1485277906.1999998</c:v>
                </c:pt>
                <c:pt idx="24">
                  <c:v>11500000</c:v>
                </c:pt>
                <c:pt idx="25">
                  <c:v>1647627265</c:v>
                </c:pt>
                <c:pt idx="26">
                  <c:v>3245332336.6000004</c:v>
                </c:pt>
                <c:pt idx="27">
                  <c:v>2276943930.1999998</c:v>
                </c:pt>
                <c:pt idx="28">
                  <c:v>2846408456</c:v>
                </c:pt>
                <c:pt idx="29">
                  <c:v>1556008221.0000002</c:v>
                </c:pt>
                <c:pt idx="30">
                  <c:v>1423722048</c:v>
                </c:pt>
                <c:pt idx="31">
                  <c:v>386674526.39999998</c:v>
                </c:pt>
                <c:pt idx="32">
                  <c:v>672995013.79999995</c:v>
                </c:pt>
                <c:pt idx="33">
                  <c:v>440554306.19999999</c:v>
                </c:pt>
                <c:pt idx="34">
                  <c:v>1180789941</c:v>
                </c:pt>
                <c:pt idx="35">
                  <c:v>2808189146.2000003</c:v>
                </c:pt>
                <c:pt idx="36">
                  <c:v>779031648</c:v>
                </c:pt>
                <c:pt idx="37">
                  <c:v>3516182478.3999996</c:v>
                </c:pt>
                <c:pt idx="38">
                  <c:v>1920013249.4000001</c:v>
                </c:pt>
                <c:pt idx="39">
                  <c:v>3612720064.8000002</c:v>
                </c:pt>
                <c:pt idx="40">
                  <c:v>3326526175.3999996</c:v>
                </c:pt>
                <c:pt idx="41">
                  <c:v>2585277525.3999996</c:v>
                </c:pt>
                <c:pt idx="42">
                  <c:v>4228304481.9999995</c:v>
                </c:pt>
                <c:pt idx="43">
                  <c:v>4313267156.3999996</c:v>
                </c:pt>
                <c:pt idx="44">
                  <c:v>4366318549.7999992</c:v>
                </c:pt>
                <c:pt idx="45">
                  <c:v>2257770742.8000002</c:v>
                </c:pt>
                <c:pt idx="46">
                  <c:v>7071567804.3999996</c:v>
                </c:pt>
                <c:pt idx="47">
                  <c:v>3247854721.2000003</c:v>
                </c:pt>
                <c:pt idx="48">
                  <c:v>10103259339.199999</c:v>
                </c:pt>
                <c:pt idx="49">
                  <c:v>7811276744.3999996</c:v>
                </c:pt>
                <c:pt idx="50">
                  <c:v>8886647699.6000004</c:v>
                </c:pt>
                <c:pt idx="51">
                  <c:v>7186896307.1999998</c:v>
                </c:pt>
                <c:pt idx="52">
                  <c:v>9278077589</c:v>
                </c:pt>
                <c:pt idx="53">
                  <c:v>11252043868.599998</c:v>
                </c:pt>
                <c:pt idx="54">
                  <c:v>8368803499.3999996</c:v>
                </c:pt>
                <c:pt idx="55">
                  <c:v>8420668567</c:v>
                </c:pt>
                <c:pt idx="56">
                  <c:v>12352240508.199997</c:v>
                </c:pt>
                <c:pt idx="57">
                  <c:v>9091229680.8000011</c:v>
                </c:pt>
                <c:pt idx="58">
                  <c:v>7695919252.4000006</c:v>
                </c:pt>
                <c:pt idx="59">
                  <c:v>10312040571</c:v>
                </c:pt>
                <c:pt idx="60">
                  <c:v>13142234852.199995</c:v>
                </c:pt>
                <c:pt idx="61">
                  <c:v>10543168788.800001</c:v>
                </c:pt>
                <c:pt idx="62">
                  <c:v>10895948266.4</c:v>
                </c:pt>
                <c:pt idx="63">
                  <c:v>8306662530.8000002</c:v>
                </c:pt>
                <c:pt idx="64">
                  <c:v>9964442382.2000008</c:v>
                </c:pt>
                <c:pt idx="65">
                  <c:v>10402646481.800003</c:v>
                </c:pt>
                <c:pt idx="66">
                  <c:v>19880788363.600002</c:v>
                </c:pt>
                <c:pt idx="67">
                  <c:v>16160319827.6</c:v>
                </c:pt>
                <c:pt idx="68">
                  <c:v>15810832362.599998</c:v>
                </c:pt>
                <c:pt idx="69">
                  <c:v>29860901980</c:v>
                </c:pt>
                <c:pt idx="70">
                  <c:v>17675438280.599998</c:v>
                </c:pt>
                <c:pt idx="71">
                  <c:v>20380031349.400005</c:v>
                </c:pt>
                <c:pt idx="72">
                  <c:v>20103500176.200005</c:v>
                </c:pt>
                <c:pt idx="73">
                  <c:v>29974983831.799995</c:v>
                </c:pt>
                <c:pt idx="74">
                  <c:v>23821327095.400005</c:v>
                </c:pt>
                <c:pt idx="75">
                  <c:v>26489327426.200005</c:v>
                </c:pt>
                <c:pt idx="76">
                  <c:v>27414364695.400002</c:v>
                </c:pt>
                <c:pt idx="77">
                  <c:v>27159430425.999996</c:v>
                </c:pt>
                <c:pt idx="78">
                  <c:v>30797936664.599998</c:v>
                </c:pt>
                <c:pt idx="79">
                  <c:v>38347220463.799995</c:v>
                </c:pt>
                <c:pt idx="80">
                  <c:v>42755590729.400002</c:v>
                </c:pt>
                <c:pt idx="81">
                  <c:v>37986798460.199989</c:v>
                </c:pt>
                <c:pt idx="82">
                  <c:v>40403086358.400009</c:v>
                </c:pt>
                <c:pt idx="83">
                  <c:v>47518459700.600021</c:v>
                </c:pt>
                <c:pt idx="84">
                  <c:v>58177313514.799973</c:v>
                </c:pt>
                <c:pt idx="85">
                  <c:v>59678048201.000008</c:v>
                </c:pt>
                <c:pt idx="86">
                  <c:v>61515035138.199974</c:v>
                </c:pt>
                <c:pt idx="87">
                  <c:v>67691954827.599998</c:v>
                </c:pt>
                <c:pt idx="88">
                  <c:v>68943357283.600006</c:v>
                </c:pt>
                <c:pt idx="89">
                  <c:v>85974112508.399979</c:v>
                </c:pt>
                <c:pt idx="90">
                  <c:v>92487437247.600082</c:v>
                </c:pt>
                <c:pt idx="91">
                  <c:v>100678228233.20003</c:v>
                </c:pt>
                <c:pt idx="92">
                  <c:v>118659486406.59999</c:v>
                </c:pt>
                <c:pt idx="93">
                  <c:v>125062620889.2001</c:v>
                </c:pt>
                <c:pt idx="94">
                  <c:v>138955345085.20007</c:v>
                </c:pt>
                <c:pt idx="95">
                  <c:v>142211691869.39996</c:v>
                </c:pt>
                <c:pt idx="96">
                  <c:v>213134145590.40009</c:v>
                </c:pt>
                <c:pt idx="97">
                  <c:v>360337605160.59979</c:v>
                </c:pt>
                <c:pt idx="98">
                  <c:v>122545806321.00035</c:v>
                </c:pt>
              </c:numCache>
            </c:numRef>
          </c:val>
          <c:extLst>
            <c:ext xmlns:c16="http://schemas.microsoft.com/office/drawing/2014/chart" uri="{C3380CC4-5D6E-409C-BE32-E72D297353CC}">
              <c16:uniqueId val="{00000000-CEF9-4429-958A-F0A5BA9EEE16}"/>
            </c:ext>
          </c:extLst>
        </c:ser>
        <c:dLbls>
          <c:showLegendKey val="0"/>
          <c:showVal val="0"/>
          <c:showCatName val="0"/>
          <c:showSerName val="0"/>
          <c:showPercent val="0"/>
          <c:showBubbleSize val="0"/>
        </c:dLbls>
        <c:gapWidth val="219"/>
        <c:overlap val="-27"/>
        <c:axId val="349901039"/>
        <c:axId val="349899119"/>
      </c:barChart>
      <c:catAx>
        <c:axId val="34990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899119"/>
        <c:crosses val="autoZero"/>
        <c:auto val="1"/>
        <c:lblAlgn val="ctr"/>
        <c:lblOffset val="100"/>
        <c:noMultiLvlLbl val="0"/>
      </c:catAx>
      <c:valAx>
        <c:axId val="349899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90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426720</xdr:colOff>
      <xdr:row>6</xdr:row>
      <xdr:rowOff>41910</xdr:rowOff>
    </xdr:from>
    <xdr:to>
      <xdr:col>11</xdr:col>
      <xdr:colOff>121920</xdr:colOff>
      <xdr:row>21</xdr:row>
      <xdr:rowOff>41910</xdr:rowOff>
    </xdr:to>
    <xdr:graphicFrame macro="">
      <xdr:nvGraphicFramePr>
        <xdr:cNvPr id="2" name="Chart 1">
          <a:extLst>
            <a:ext uri="{FF2B5EF4-FFF2-40B4-BE49-F238E27FC236}">
              <a16:creationId xmlns:a16="http://schemas.microsoft.com/office/drawing/2014/main" id="{814F8130-F744-FF73-4A17-1BF5BC2433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739140</xdr:colOff>
      <xdr:row>9</xdr:row>
      <xdr:rowOff>53340</xdr:rowOff>
    </xdr:from>
    <xdr:to>
      <xdr:col>2</xdr:col>
      <xdr:colOff>655320</xdr:colOff>
      <xdr:row>23</xdr:row>
      <xdr:rowOff>74295</xdr:rowOff>
    </xdr:to>
    <mc:AlternateContent xmlns:mc="http://schemas.openxmlformats.org/markup-compatibility/2006">
      <mc:Choice xmlns:a14="http://schemas.microsoft.com/office/drawing/2010/main" Requires="a14">
        <xdr:graphicFrame macro="">
          <xdr:nvGraphicFramePr>
            <xdr:cNvPr id="3" name="status">
              <a:extLst>
                <a:ext uri="{FF2B5EF4-FFF2-40B4-BE49-F238E27FC236}">
                  <a16:creationId xmlns:a16="http://schemas.microsoft.com/office/drawing/2014/main" id="{ABE1B6E7-37DB-C71B-CE00-01B4423D85D1}"/>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739140" y="16992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411480</xdr:colOff>
      <xdr:row>6</xdr:row>
      <xdr:rowOff>49530</xdr:rowOff>
    </xdr:from>
    <xdr:to>
      <xdr:col>11</xdr:col>
      <xdr:colOff>106680</xdr:colOff>
      <xdr:row>21</xdr:row>
      <xdr:rowOff>49530</xdr:rowOff>
    </xdr:to>
    <xdr:graphicFrame macro="">
      <xdr:nvGraphicFramePr>
        <xdr:cNvPr id="2" name="Chart 1">
          <a:extLst>
            <a:ext uri="{FF2B5EF4-FFF2-40B4-BE49-F238E27FC236}">
              <a16:creationId xmlns:a16="http://schemas.microsoft.com/office/drawing/2014/main" id="{7C2C2B1B-E1EC-6D9D-0A3A-21759DEADD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365760</xdr:colOff>
      <xdr:row>6</xdr:row>
      <xdr:rowOff>41910</xdr:rowOff>
    </xdr:from>
    <xdr:to>
      <xdr:col>11</xdr:col>
      <xdr:colOff>60960</xdr:colOff>
      <xdr:row>21</xdr:row>
      <xdr:rowOff>41910</xdr:rowOff>
    </xdr:to>
    <xdr:graphicFrame macro="">
      <xdr:nvGraphicFramePr>
        <xdr:cNvPr id="2" name="Chart 1">
          <a:extLst>
            <a:ext uri="{FF2B5EF4-FFF2-40B4-BE49-F238E27FC236}">
              <a16:creationId xmlns:a16="http://schemas.microsoft.com/office/drawing/2014/main" id="{F17BD85D-2BAF-325F-67B1-62FB7F4CA3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274320</xdr:colOff>
      <xdr:row>7</xdr:row>
      <xdr:rowOff>133350</xdr:rowOff>
    </xdr:from>
    <xdr:to>
      <xdr:col>10</xdr:col>
      <xdr:colOff>579120</xdr:colOff>
      <xdr:row>22</xdr:row>
      <xdr:rowOff>133350</xdr:rowOff>
    </xdr:to>
    <xdr:graphicFrame macro="">
      <xdr:nvGraphicFramePr>
        <xdr:cNvPr id="3" name="Chart 2">
          <a:extLst>
            <a:ext uri="{FF2B5EF4-FFF2-40B4-BE49-F238E27FC236}">
              <a16:creationId xmlns:a16="http://schemas.microsoft.com/office/drawing/2014/main" id="{B91091BE-BDD0-A1B3-D3CE-1A918A2C62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548640</xdr:colOff>
      <xdr:row>6</xdr:row>
      <xdr:rowOff>41910</xdr:rowOff>
    </xdr:from>
    <xdr:to>
      <xdr:col>11</xdr:col>
      <xdr:colOff>243840</xdr:colOff>
      <xdr:row>21</xdr:row>
      <xdr:rowOff>41910</xdr:rowOff>
    </xdr:to>
    <xdr:graphicFrame macro="">
      <xdr:nvGraphicFramePr>
        <xdr:cNvPr id="2" name="Chart 1">
          <a:extLst>
            <a:ext uri="{FF2B5EF4-FFF2-40B4-BE49-F238E27FC236}">
              <a16:creationId xmlns:a16="http://schemas.microsoft.com/office/drawing/2014/main" id="{84B94E69-3927-8E7C-2621-9CF546D783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43671</xdr:colOff>
      <xdr:row>21</xdr:row>
      <xdr:rowOff>150610</xdr:rowOff>
    </xdr:from>
    <xdr:to>
      <xdr:col>13</xdr:col>
      <xdr:colOff>326572</xdr:colOff>
      <xdr:row>39</xdr:row>
      <xdr:rowOff>171060</xdr:rowOff>
    </xdr:to>
    <xdr:graphicFrame macro="">
      <xdr:nvGraphicFramePr>
        <xdr:cNvPr id="14" name="Chart 13">
          <a:extLst>
            <a:ext uri="{FF2B5EF4-FFF2-40B4-BE49-F238E27FC236}">
              <a16:creationId xmlns:a16="http://schemas.microsoft.com/office/drawing/2014/main" id="{CFBA6C04-2069-42D2-BC28-45C3F115D9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186611</xdr:colOff>
      <xdr:row>21</xdr:row>
      <xdr:rowOff>124407</xdr:rowOff>
    </xdr:from>
    <xdr:to>
      <xdr:col>24</xdr:col>
      <xdr:colOff>311020</xdr:colOff>
      <xdr:row>39</xdr:row>
      <xdr:rowOff>155509</xdr:rowOff>
    </xdr:to>
    <xdr:graphicFrame macro="">
      <xdr:nvGraphicFramePr>
        <xdr:cNvPr id="15" name="Chart 14">
          <a:extLst>
            <a:ext uri="{FF2B5EF4-FFF2-40B4-BE49-F238E27FC236}">
              <a16:creationId xmlns:a16="http://schemas.microsoft.com/office/drawing/2014/main" id="{AF78BF64-85F9-4A88-BCEC-CA5CD06F0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6179</xdr:colOff>
      <xdr:row>41</xdr:row>
      <xdr:rowOff>53045</xdr:rowOff>
    </xdr:from>
    <xdr:to>
      <xdr:col>13</xdr:col>
      <xdr:colOff>373225</xdr:colOff>
      <xdr:row>59</xdr:row>
      <xdr:rowOff>62205</xdr:rowOff>
    </xdr:to>
    <xdr:graphicFrame macro="">
      <xdr:nvGraphicFramePr>
        <xdr:cNvPr id="16" name="Chart 15">
          <a:extLst>
            <a:ext uri="{FF2B5EF4-FFF2-40B4-BE49-F238E27FC236}">
              <a16:creationId xmlns:a16="http://schemas.microsoft.com/office/drawing/2014/main" id="{8AAB8CD7-5262-40A1-A6E0-5E573F85F0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195562</xdr:colOff>
      <xdr:row>41</xdr:row>
      <xdr:rowOff>93730</xdr:rowOff>
    </xdr:from>
    <xdr:to>
      <xdr:col>24</xdr:col>
      <xdr:colOff>373225</xdr:colOff>
      <xdr:row>59</xdr:row>
      <xdr:rowOff>31101</xdr:rowOff>
    </xdr:to>
    <xdr:graphicFrame macro="">
      <xdr:nvGraphicFramePr>
        <xdr:cNvPr id="17" name="Chart 16">
          <a:extLst>
            <a:ext uri="{FF2B5EF4-FFF2-40B4-BE49-F238E27FC236}">
              <a16:creationId xmlns:a16="http://schemas.microsoft.com/office/drawing/2014/main" id="{8EF2B8A7-6B18-4665-A4D0-790086341A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319430</xdr:colOff>
      <xdr:row>21</xdr:row>
      <xdr:rowOff>150969</xdr:rowOff>
    </xdr:from>
    <xdr:to>
      <xdr:col>3</xdr:col>
      <xdr:colOff>331956</xdr:colOff>
      <xdr:row>29</xdr:row>
      <xdr:rowOff>156583</xdr:rowOff>
    </xdr:to>
    <mc:AlternateContent xmlns:mc="http://schemas.openxmlformats.org/markup-compatibility/2006">
      <mc:Choice xmlns:a14="http://schemas.microsoft.com/office/drawing/2010/main" Requires="a14">
        <xdr:graphicFrame macro="">
          <xdr:nvGraphicFramePr>
            <xdr:cNvPr id="18" name="status 1">
              <a:extLst>
                <a:ext uri="{FF2B5EF4-FFF2-40B4-BE49-F238E27FC236}">
                  <a16:creationId xmlns:a16="http://schemas.microsoft.com/office/drawing/2014/main" id="{62750023-B3CD-01A7-5E5D-AAF12C873C46}"/>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319430" y="4013521"/>
              <a:ext cx="1825560" cy="14770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295317</xdr:colOff>
      <xdr:row>7</xdr:row>
      <xdr:rowOff>19844</xdr:rowOff>
    </xdr:from>
    <xdr:to>
      <xdr:col>24</xdr:col>
      <xdr:colOff>326572</xdr:colOff>
      <xdr:row>20</xdr:row>
      <xdr:rowOff>157265</xdr:rowOff>
    </xdr:to>
    <mc:AlternateContent xmlns:mc="http://schemas.openxmlformats.org/markup-compatibility/2006">
      <mc:Choice xmlns:a14="http://schemas.microsoft.com/office/drawing/2010/main" Requires="a14">
        <xdr:graphicFrame macro="">
          <xdr:nvGraphicFramePr>
            <xdr:cNvPr id="19" name="year">
              <a:extLst>
                <a:ext uri="{FF2B5EF4-FFF2-40B4-BE49-F238E27FC236}">
                  <a16:creationId xmlns:a16="http://schemas.microsoft.com/office/drawing/2014/main" id="{637A00B1-2A87-1CAF-68A3-B3BB174BB06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95317" y="1307361"/>
              <a:ext cx="14535531" cy="2528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300683</xdr:colOff>
      <xdr:row>31</xdr:row>
      <xdr:rowOff>88397</xdr:rowOff>
    </xdr:from>
    <xdr:to>
      <xdr:col>3</xdr:col>
      <xdr:colOff>313209</xdr:colOff>
      <xdr:row>39</xdr:row>
      <xdr:rowOff>107517</xdr:rowOff>
    </xdr:to>
    <mc:AlternateContent xmlns:mc="http://schemas.openxmlformats.org/markup-compatibility/2006">
      <mc:Choice xmlns:a14="http://schemas.microsoft.com/office/drawing/2010/main" Requires="a14">
        <xdr:graphicFrame macro="">
          <xdr:nvGraphicFramePr>
            <xdr:cNvPr id="20" name="Revenue category">
              <a:extLst>
                <a:ext uri="{FF2B5EF4-FFF2-40B4-BE49-F238E27FC236}">
                  <a16:creationId xmlns:a16="http://schemas.microsoft.com/office/drawing/2014/main" id="{6C6A4B7F-EF7B-857D-E9B7-EAD580381BA0}"/>
                </a:ext>
              </a:extLst>
            </xdr:cNvPr>
            <xdr:cNvGraphicFramePr/>
          </xdr:nvGraphicFramePr>
          <xdr:xfrm>
            <a:off x="0" y="0"/>
            <a:ext cx="0" cy="0"/>
          </xdr:xfrm>
          <a:graphic>
            <a:graphicData uri="http://schemas.microsoft.com/office/drawing/2010/slicer">
              <sle:slicer xmlns:sle="http://schemas.microsoft.com/office/drawing/2010/slicer" name="Revenue category"/>
            </a:graphicData>
          </a:graphic>
        </xdr:graphicFrame>
      </mc:Choice>
      <mc:Fallback>
        <xdr:sp macro="" textlink="">
          <xdr:nvSpPr>
            <xdr:cNvPr id="0" name=""/>
            <xdr:cNvSpPr>
              <a:spLocks noTextEdit="1"/>
            </xdr:cNvSpPr>
          </xdr:nvSpPr>
          <xdr:spPr>
            <a:xfrm>
              <a:off x="300683" y="5790259"/>
              <a:ext cx="1825560" cy="14905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262759</xdr:colOff>
      <xdr:row>44</xdr:row>
      <xdr:rowOff>78826</xdr:rowOff>
    </xdr:from>
    <xdr:to>
      <xdr:col>3</xdr:col>
      <xdr:colOff>315311</xdr:colOff>
      <xdr:row>48</xdr:row>
      <xdr:rowOff>183929</xdr:rowOff>
    </xdr:to>
    <xdr:sp macro="" textlink="Sheet1!$A$4">
      <xdr:nvSpPr>
        <xdr:cNvPr id="21" name="Rectangle 20">
          <a:extLst>
            <a:ext uri="{FF2B5EF4-FFF2-40B4-BE49-F238E27FC236}">
              <a16:creationId xmlns:a16="http://schemas.microsoft.com/office/drawing/2014/main" id="{BDF055AD-626F-83BB-F0D0-7EA4E0C58230}"/>
            </a:ext>
          </a:extLst>
        </xdr:cNvPr>
        <xdr:cNvSpPr/>
      </xdr:nvSpPr>
      <xdr:spPr>
        <a:xfrm>
          <a:off x="262759" y="8171792"/>
          <a:ext cx="1865586" cy="840827"/>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89E4596-E9E5-49A1-AED4-68D9D82FA9A2}" type="TxLink">
            <a:rPr lang="en-US" sz="4000" b="0" i="0" u="none" strike="noStrike">
              <a:solidFill>
                <a:srgbClr val="000000"/>
              </a:solidFill>
              <a:latin typeface="Aptos Narrow"/>
            </a:rPr>
            <a:pPr algn="ctr"/>
            <a:t>10178</a:t>
          </a:fld>
          <a:endParaRPr lang="en-IN" sz="4000" b="0"/>
        </a:p>
      </xdr:txBody>
    </xdr:sp>
    <xdr:clientData/>
  </xdr:twoCellAnchor>
  <xdr:twoCellAnchor>
    <xdr:from>
      <xdr:col>0</xdr:col>
      <xdr:colOff>262760</xdr:colOff>
      <xdr:row>54</xdr:row>
      <xdr:rowOff>26274</xdr:rowOff>
    </xdr:from>
    <xdr:to>
      <xdr:col>3</xdr:col>
      <xdr:colOff>354726</xdr:colOff>
      <xdr:row>59</xdr:row>
      <xdr:rowOff>65689</xdr:rowOff>
    </xdr:to>
    <xdr:sp macro="" textlink="Sheet1!$B$4">
      <xdr:nvSpPr>
        <xdr:cNvPr id="22" name="Rectangle 21">
          <a:extLst>
            <a:ext uri="{FF2B5EF4-FFF2-40B4-BE49-F238E27FC236}">
              <a16:creationId xmlns:a16="http://schemas.microsoft.com/office/drawing/2014/main" id="{BA7F4186-26BA-D4FD-C8B0-FE94F6E53844}"/>
            </a:ext>
          </a:extLst>
        </xdr:cNvPr>
        <xdr:cNvSpPr/>
      </xdr:nvSpPr>
      <xdr:spPr>
        <a:xfrm>
          <a:off x="262760" y="9958550"/>
          <a:ext cx="1905000" cy="959070"/>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0D2169B-F85A-47D2-B796-EC92C19A2C17}" type="TxLink">
            <a:rPr lang="en-US" sz="2400" b="0" i="0" u="none" strike="noStrike">
              <a:solidFill>
                <a:srgbClr val="000000"/>
              </a:solidFill>
              <a:latin typeface="Aptos Narrow"/>
            </a:rPr>
            <a:pPr algn="ctr"/>
            <a:t>2.57646E+12</a:t>
          </a:fld>
          <a:endParaRPr lang="en-IN" sz="2400" b="0"/>
        </a:p>
      </xdr:txBody>
    </xdr:sp>
    <xdr:clientData/>
  </xdr:twoCellAnchor>
  <xdr:twoCellAnchor>
    <xdr:from>
      <xdr:col>0</xdr:col>
      <xdr:colOff>262758</xdr:colOff>
      <xdr:row>41</xdr:row>
      <xdr:rowOff>65690</xdr:rowOff>
    </xdr:from>
    <xdr:to>
      <xdr:col>3</xdr:col>
      <xdr:colOff>328448</xdr:colOff>
      <xdr:row>43</xdr:row>
      <xdr:rowOff>1</xdr:rowOff>
    </xdr:to>
    <xdr:sp macro="" textlink="">
      <xdr:nvSpPr>
        <xdr:cNvPr id="23" name="TextBox 22">
          <a:extLst>
            <a:ext uri="{FF2B5EF4-FFF2-40B4-BE49-F238E27FC236}">
              <a16:creationId xmlns:a16="http://schemas.microsoft.com/office/drawing/2014/main" id="{F9BBDB26-3E04-84F2-92A9-774DE16611D9}"/>
            </a:ext>
          </a:extLst>
        </xdr:cNvPr>
        <xdr:cNvSpPr txBox="1"/>
      </xdr:nvSpPr>
      <xdr:spPr>
        <a:xfrm>
          <a:off x="262758" y="7606862"/>
          <a:ext cx="1878724" cy="3021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TOTAL MOVIES</a:t>
          </a:r>
        </a:p>
      </xdr:txBody>
    </xdr:sp>
    <xdr:clientData/>
  </xdr:twoCellAnchor>
  <xdr:twoCellAnchor>
    <xdr:from>
      <xdr:col>0</xdr:col>
      <xdr:colOff>262758</xdr:colOff>
      <xdr:row>50</xdr:row>
      <xdr:rowOff>157655</xdr:rowOff>
    </xdr:from>
    <xdr:to>
      <xdr:col>3</xdr:col>
      <xdr:colOff>341586</xdr:colOff>
      <xdr:row>52</xdr:row>
      <xdr:rowOff>105103</xdr:rowOff>
    </xdr:to>
    <xdr:sp macro="" textlink="">
      <xdr:nvSpPr>
        <xdr:cNvPr id="24" name="TextBox 23">
          <a:extLst>
            <a:ext uri="{FF2B5EF4-FFF2-40B4-BE49-F238E27FC236}">
              <a16:creationId xmlns:a16="http://schemas.microsoft.com/office/drawing/2014/main" id="{2484A10A-4A26-00EF-AD51-64CEB59437E9}"/>
            </a:ext>
          </a:extLst>
        </xdr:cNvPr>
        <xdr:cNvSpPr txBox="1"/>
      </xdr:nvSpPr>
      <xdr:spPr>
        <a:xfrm>
          <a:off x="262758" y="9354207"/>
          <a:ext cx="1891862" cy="3153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TOTAL REVENUE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29.458643287035" createdVersion="8" refreshedVersion="8" minRefreshableVersion="3" recordCount="10178" xr:uid="{76F51B67-F26E-4AF8-BE62-51FEF6B002A1}">
  <cacheSource type="worksheet">
    <worksheetSource name="Table1"/>
  </cacheSource>
  <cacheFields count="12">
    <cacheField name="names" numFmtId="0">
      <sharedItems containsDate="1" containsMixedTypes="1" minDate="1899-12-31T00:35:04" maxDate="1900-01-10T10:40:04" count="9657">
        <s v="Creed III"/>
        <s v="Avatar: The Way of Water"/>
        <s v="The Super Mario Bros. Movie"/>
        <s v="Mummies"/>
        <s v="Supercell"/>
        <s v="Cocaine Bear"/>
        <s v="John Wick: Chapter 4"/>
        <s v="Puss in Boots: The Last Wish"/>
        <s v="Attack on Titan"/>
        <s v="The Park"/>
        <s v="Winnie the Pooh: Blood and Honey"/>
        <s v="The Exorcist"/>
        <s v="Murder Mystery 2"/>
        <s v="Black Panther: Wakanda Forever"/>
        <s v="The Pope's Exorcist"/>
        <s v="Prizefighter: The Life of Jem Belcher"/>
        <s v="Knock at the Cabin"/>
        <s v="The Devil Conspiracy"/>
        <s v="Cazadora"/>
        <s v="Gold Run"/>
        <s v="The Magician's Elephant"/>
        <s v="Plane"/>
        <s v="The Passion of the Christ"/>
        <s v="Batman: The Doom That Came to Gotham"/>
        <s v="Shazam! Fury of the Gods"/>
        <s v="Consecration"/>
        <s v="Shark Side of the Moon"/>
        <s v="Black Adam"/>
        <s v="Money Shot: The Pornhub Story"/>
        <s v="M3GAN"/>
        <s v="Ant-Man and the Wasp: Quantumania"/>
        <s v="Sayen"/>
        <s v="Die Hart"/>
        <s v="13 Exorcisms"/>
        <s v="H.P. Lovecraft's Witch House"/>
        <s v="John Wick: Chapter 2"/>
        <s v="Sick"/>
        <s v="Black Warrant"/>
        <s v="Shotgun Wedding"/>
        <s v="John Wick: Chapter 3 - Parabellum"/>
        <s v="Legion of Super-Heroes"/>
        <s v="Fall"/>
        <s v="Lord of the Streets"/>
        <s v="Little Dixie"/>
        <s v="The Whale"/>
        <s v="Prey for the Devil"/>
        <s v="Bandit"/>
        <s v="Roald Dahl's Matilda the Musical"/>
        <s v="The Simpsons Meet the Bocellis in Feliz Navidad"/>
        <s v="Demon Slayer -Kimetsu no Yaiba- The Movie: Mugen Train"/>
        <s v="Huesera: The Bone Woman"/>
        <s v="The Last Heretic"/>
        <s v="JUNG_E"/>
        <s v="A Man Called Otto"/>
        <s v="Champions"/>
        <s v="Dungeons &amp; Dragons: Honor Among Thieves"/>
        <s v="Troll"/>
        <s v="Sonic the Hedgehog 2"/>
        <s v="A Bronx Tale"/>
        <s v="Big Trip 2: Special Delivery"/>
        <s v="Encanto at the Hollywood Bowl"/>
        <s v="The Forbidden Legend: Sex &amp; Chopsticks 2"/>
        <s v="Top Gun: Maverick"/>
        <s v="On a Wing and a Prayer"/>
        <s v="Sniper: The White Raven"/>
        <s v="The Enforcer"/>
        <s v="Diabolik - Ginko Attacks"/>
        <s v="Scream VI"/>
        <s v="Avatar"/>
        <s v="Breaking"/>
        <s v="Tetris"/>
        <s v="65 Movie"/>
        <s v="Thor: Love and Thunder"/>
        <s v="Arctic Void"/>
        <s v="Terrifier 2"/>
        <s v="John Wick"/>
        <s v="Spider-Man: No Way Home"/>
        <s v="R.I.P.D. 2: Rise of the Damned"/>
        <s v="Dolphin Boy"/>
        <s v="Guillermo del Toro's Pinocchio"/>
        <s v="A Frozen Rooster"/>
        <s v="Dragon Ball Super: Super Hero"/>
        <s v="Nocebo"/>
        <s v="Prey"/>
        <s v="Hex"/>
        <s v="Medieval"/>
        <s v="Barbie: Skipper and the Big Babysitting Adventure"/>
        <s v="Super Mario Bros."/>
        <s v="Transfusion"/>
        <s v="Jurassic World Dominion"/>
        <s v="The Boss Baby: Christmas Bonus"/>
        <s v="Shazam!"/>
        <s v="El Ãºltimo hombre sobre la Tierra"/>
        <s v="All Quiet on the Western Front"/>
        <s v="Violent Night"/>
        <s v="Scream"/>
        <s v="Devotion"/>
        <s v="The Woman King"/>
        <s v="Evil Dead Rise"/>
        <s v="Perfect Addiction"/>
        <s v="Project Gemini"/>
        <s v="Doctor Strange in the Multiverse of Madness"/>
        <s v="There Are No Saints"/>
        <s v="Avengers: Infinity War"/>
        <s v="Smile"/>
        <s v="Â¡Que Viva MÃ©xico!"/>
        <s v="Detective Knight: Independence"/>
        <s v="Strange World"/>
        <s v="The Ten Commandments"/>
        <s v="Demon Slayer: Kimetsu no Yaiba Sibling's Bond"/>
        <s v="Four's a Crowd"/>
        <s v="Minions: The Rise of Gru"/>
        <s v="Creed II"/>
        <s v="Creed"/>
        <s v="Beast"/>
        <s v="Fast X"/>
        <s v="My Name Is Vendetta"/>
        <s v="Wrath of Man"/>
        <s v="Jeepers Creepers: Reborn"/>
        <s v="Turning Red"/>
        <s v="Encanto"/>
        <s v="Prancer: A Christmas Tale"/>
        <s v="Magic Mike's Last Dance"/>
        <s v="Lyle, Lyle, Crocodile"/>
        <s v="The Penitent Thief"/>
        <s v="Hacksaw Ridge"/>
        <s v="Venus"/>
        <s v="The Offering"/>
        <s v="Jujutsu Kaisen 0"/>
        <s v="The Batman"/>
        <s v="Life in a Year"/>
        <s v="Super Mario Brothers: Great Mission to Rescue Princess Peach"/>
        <s v="The Chronicles of Narnia: The Lion, the Witch and the Wardrobe"/>
        <s v="The Exorcism of God"/>
        <s v="Ghosts of the Ozarks"/>
        <s v="Kompromat"/>
        <s v="Matadero"/>
        <s v="Air"/>
        <s v="Disenchanted"/>
        <s v="Luck"/>
        <s v="Bullet Train"/>
        <s v="Night at the Museum: Kahmunrah Rises Again"/>
        <s v="Blade of the 47 Ronin"/>
        <s v="Sing 2"/>
        <s v="Shark Bait"/>
        <s v="Shrek"/>
        <s v="Orgasm Inc: The Story of OneTaste"/>
        <s v="In His Shadow"/>
        <s v="Savage Salvation"/>
        <s v="Sisu"/>
        <s v="Tango, Tequila and Some Lies"/>
        <s v="Hotel Transylvania: Transformania"/>
        <s v="Operation Fortune: Ruse de Guerre"/>
        <s v="Kids vs. Aliens"/>
        <s v="Everything Everywhere All at Once"/>
        <s v="Glass Onion: A Knives Out Mystery"/>
        <s v="Suro"/>
        <s v="The Lair"/>
        <s v="My Hero Academia: World Heroes' Mission"/>
        <s v="Unhappily Ever After"/>
        <s v="Evil Eye"/>
        <s v="Inspector Sun and the Curse of the Black Widow"/>
        <s v="The Price We Pay"/>
        <s v="Lupin The 3rd vs. Catâ€™s Eye"/>
        <s v="Murder Mystery"/>
        <s v="Luz Mala"/>
        <s v="Babylon"/>
        <s v="The Lost City"/>
        <s v="Detective Knight: Rogue"/>
        <s v="Cop Secret"/>
        <s v="The Quintessential Quintuplets Movie"/>
        <s v="Harry Potter and the Chamber of Secrets"/>
        <s v="Kill Boksoon"/>
        <s v="Candy Land"/>
        <s v="Venom: Let There Be Carnage"/>
        <s v="Harry Potter and the Philosopher's Stone"/>
        <s v="On the Count of Three"/>
        <s v="Uncharted"/>
        <s v="DC League of Super-Pets"/>
        <s v="Moonfall"/>
        <s v="Athena"/>
        <s v="Unicorn Wars"/>
        <s v="Teen Wolf: The Movie"/>
        <s v="Fantastic Beasts: The Secrets of Dumbledore"/>
        <s v="Cars 3"/>
        <s v="The Ledge"/>
        <s v="The Big 4"/>
        <s v="Interstellar"/>
        <s v="Viking Wolf"/>
        <s v="20th Century Girl"/>
        <s v="The Soccer Football Movie"/>
        <s v="Boston Strangler"/>
        <s v="Close"/>
        <s v="Coraline"/>
        <s v="Luther: The Fallen Sun"/>
        <s v="Harry Potter and the Goblet of Fire"/>
        <s v="Piggy"/>
        <s v="Orphan: First Kill"/>
        <s v="Fullmetal Alchemist: The Final Alchemy"/>
        <s v="Malcriados"/>
        <s v="Polar"/>
        <s v="Jesus"/>
        <s v="Harry Potter and the Half-Blood Prince"/>
        <s v="Legend of the Galactic Heroes: Die Neue These - Intrigue 1"/>
        <s v="Noise"/>
        <s v="The Infernal Machine"/>
        <s v="Abandoned"/>
        <s v="The Ten Commandments: The Movie"/>
        <s v="The Avengers"/>
        <s v="Still Time"/>
        <s v="Exodus: Gods and Kings"/>
        <s v="Wolf Hound"/>
        <s v="The Little Mermaid"/>
        <s v="F9"/>
        <s v="The Wolf of Wall Street"/>
        <s v="Pinball: The Man Who Saved the Game"/>
        <s v="Tad, the Lost Explorer and the Emerald Tablet"/>
        <s v="Brothers"/>
        <s v="Harry Potter and the Prisoner of Azkaban"/>
        <s v="Out of the Blue"/>
        <s v="RRR"/>
        <s v="Broker"/>
        <s v="The Black Phone"/>
        <s v="Tom and Jerry Snowman's Land"/>
        <s v="Transformers: Rise of the Beasts"/>
        <s v="Avengers: Endgame"/>
        <s v="Spider-Man: Across the Spider-Verse"/>
        <s v="MexZombies"/>
        <s v="Harry Potter and the Order of the Phoenix"/>
        <s v="The Northman"/>
        <s v="I Believe"/>
        <s v="Blue's Big City Adventure"/>
        <s v="After Ever Happy"/>
        <s v="On the Line"/>
        <s v="Ben-Hur"/>
        <s v="The Next 365 Days"/>
        <s v="Hocus Pocus 2"/>
        <s v="Morbius"/>
        <s v="Cars 2"/>
        <s v="Tangled"/>
        <s v="The Minute You Wake Up Dead"/>
        <s v="Fifty Shades of Grey"/>
        <s v="Harry Potter and the Deathly Hallows: Part 2"/>
        <s v="The Help"/>
        <s v="Monsters, Inc."/>
        <s v="The Ice Age Adventures of Buck Wild"/>
        <s v="Samaritan"/>
        <s v="Godzilla vs. Kong"/>
        <s v="Paradise City"/>
        <s v="Shang-Chi and the Legend of the Ten Rings"/>
        <s v="Zack Snyder's Justice League"/>
        <s v="Lightyear"/>
        <s v="Ritual"/>
        <s v="Love at First Kiss"/>
        <s v="The Last Client"/>
        <s v="Suzume"/>
        <s v="Pirates of the Caribbean: At World's End"/>
        <s v="King Shakir Recycle"/>
        <s v="The School for Good and Evil"/>
        <s v="Monstrous"/>
        <s v="Shrek 2"/>
        <s v="The Unbearable Weight of Massive Talent"/>
        <s v="Fifty Shades Freed"/>
        <s v="El tirabeque"/>
        <s v="The Battle at Lake Changjin: Water Gate Bridge"/>
        <s v="Spider-Man: Into the Spider-Verse"/>
        <s v="Harry Potter and the Deathly Hallows: Part 1"/>
        <s v="Emily the Criminal"/>
        <s v="Emergency Declaration"/>
        <s v="Blood"/>
        <s v="Memory"/>
        <s v="Orgasm Lecture 2"/>
        <s v="Whisper"/>
        <s v="The Shack"/>
        <s v="Eternals"/>
        <s v="Doraemon: Nobita's Little Star Wars 2021"/>
        <s v="Dog"/>
        <s v="The Invitation"/>
        <s v="The Conjuring: The Devil Made Me Do It"/>
        <s v="3-D Sex and Zen: Extreme Ecstasy"/>
        <s v="Control"/>
        <s v="Mortal Kombat"/>
        <s v="Pirates of the Caribbean: The Curse of the Black Pearl"/>
        <s v="Clifford the Big Red Dog"/>
        <s v="Dragon Knight"/>
        <s v="Cruella"/>
        <s v="The Suicide Squad"/>
        <s v="Drifting Home"/>
        <s v="The Bad Guys"/>
        <s v="The Remaining"/>
        <s v="The Last: Naruto the Movie"/>
        <s v="Pirates of the Caribbean: On Stranger Tides"/>
        <s v="There's Something Wrong with the Children"/>
        <s v="Prom Pact"/>
        <s v="Coco"/>
        <s v="The Sea Beast"/>
        <s v="Toy Story"/>
        <s v="The Boss Baby: Family Business"/>
        <s v="Housewife Sex Slaves: Hatano Yui"/>
        <s v="The Independent"/>
        <s v="Joseph"/>
        <s v="Fullmetal Alchemist: The Revenge of Scar"/>
        <s v="Titanic"/>
        <s v="The Hunger Games: Mockingjay - Part 1"/>
        <s v="The Autopsy of Jane Doe"/>
        <s v="Corrective Measures"/>
        <s v="The Jack in the Box: Awakening"/>
        <s v="Choose or Die"/>
        <s v="Project Wolf Hunting"/>
        <s v="Lost Bullet 2"/>
        <s v="Crawlspace"/>
        <s v="The Good Neighbor"/>
        <s v="The Trapped 13: How We Survived The Thai Cave"/>
        <s v="Groot's First Steps"/>
        <s v="Son of God"/>
        <s v="Sword Art Online the Movie -Progressive- Aria of a Starless Night"/>
        <s v="Summer Ghost"/>
        <s v="Resident Evil: Welcome to Raccoon City"/>
        <s v="Laid-Back Camp The Movie"/>
        <s v="The Pale Blue Eye"/>
        <s v="The Lion King"/>
        <s v="Avengers: Age of Ultron"/>
        <s v="Me Before You"/>
        <s v="Luca"/>
        <s v="Pirates of the Caribbean: Dead Man's Chest"/>
        <s v="The Menu"/>
        <s v="Ice Age"/>
        <s v="Eureka: Eureka Seven Hi-Evolution"/>
        <s v="Shrek Forever After"/>
        <s v="Ghostbusters: Afterlife"/>
        <s v="Sonic the Hedgehog"/>
        <s v="Teasing Master Takagi-san: The Movie"/>
        <s v="Dragon Ball Z: Resurrection 'F'"/>
        <s v="The Guardians of the Galaxy Holiday Special"/>
        <s v="Secret Headquarters"/>
        <s v="The Princess and the Frog"/>
        <s v="365 Days: This Day"/>
        <s v="Faraway"/>
        <s v="Hellhole"/>
        <s v="To Kill the Beast"/>
        <s v="Zootopia"/>
        <s v="The Book of Daniel"/>
        <s v="Lesson Plan"/>
        <s v="Free Guy"/>
        <s v="Malvada"/>
        <s v="Diary of a Wimpy Kid: Rodrick Rules"/>
        <s v="Iron Man 2"/>
        <s v="The Conjuring"/>
        <s v="Fast &amp; Furious Presents: Hobbs &amp; Shaw"/>
        <s v="The Library Boys"/>
        <s v="The Maze Runner"/>
        <s v="Blueback"/>
        <s v="The King's Man"/>
        <s v="The Hobbit: The Battle of the Five Armies"/>
        <s v="Miraculous World: New York, United HeroeZ"/>
        <s v="Mary Magdalene"/>
        <s v="The Pilgrim's Progress"/>
        <s v="Red Notice"/>
        <s v="Solo Somos Carne"/>
        <s v="Groot Takes a Bath"/>
        <s v="X"/>
        <s v="The Croods: A New Age"/>
        <s v="Boruto: Naruto the Movie"/>
        <s v="Thor: Ragnarok"/>
        <s v="Barbie"/>
        <s v="Noah"/>
        <s v="The Seven Deadly Sins: Cursed by Light"/>
        <s v="The Girl from the Other Side"/>
        <s v="Enola Holmes 2"/>
        <s v="Ant-Man"/>
        <s v="Frozen II"/>
        <s v="Shrek the Third"/>
        <s v="Ratatouille"/>
        <s v="Maneater"/>
        <s v="Raya and the Last Dragon"/>
        <s v="Slumberland"/>
        <s v="PAW Patrol: The Movie"/>
        <s v="Deadpool"/>
        <s v="The Good Dinosaur"/>
        <s v="Last Seen Alive"/>
        <s v="We Have a Ghost"/>
        <s v="Paul, Apostle of Christ"/>
        <s v="Real Steel"/>
        <s v="The Matrix Resurrections"/>
        <s v="Lou"/>
        <s v="Pinocchio"/>
        <s v="Miraculous World: Shanghai â€“ The Legend of Ladydragon"/>
        <s v="The Tomorrow War"/>
        <s v="Cars"/>
        <s v="Grimcutty"/>
        <s v="Scrooge: A Christmas Carol"/>
        <s v="Your Place or Mine"/>
        <s v="Your Name."/>
        <s v="Puss in Boots"/>
        <s v="One Piece Film Red"/>
        <s v="The Fate of the Furious"/>
        <s v="The Strays"/>
        <s v="Watcher"/>
        <s v="The Gray Man"/>
        <s v="The Mummy Resurrection"/>
        <s v="The Fallout"/>
        <s v="Guardians of the Galaxy Volume 3"/>
        <s v="Boyka: Undisputed IV"/>
        <s v="The Godfather"/>
        <s v="Mulan"/>
        <s v="Dracula: The Original Living Vampire"/>
        <s v="Big Hero 6"/>
        <s v="Triangle of Sadness"/>
        <s v="Dungeons &amp; Dragons"/>
        <s v="Wire Room"/>
        <s v="Killing Jesus"/>
        <s v="Inside Out"/>
        <s v="The Miracle of Marcelino"/>
        <s v="Fury"/>
        <s v="Welcome to the Club"/>
        <s v="Emancipation"/>
        <s v="Undisputed III: Redemption"/>
        <s v="The Last Warrior: Root of Evil"/>
        <s v="After We Fell"/>
        <s v="Seoul Vibe"/>
        <s v="One Week Friends"/>
        <s v="Space Jam: A New Legacy"/>
        <s v="Nobody"/>
        <s v="The Tiger's Nest"/>
        <s v="Naruto Shippuden the Movie"/>
        <s v="Terrifier"/>
        <s v="In the Forest"/>
        <s v="The Amazing Spider-Man"/>
        <s v="Evil Dead"/>
        <s v="El asistente"/>
        <s v="Virus:32"/>
        <s v="Linoleum"/>
        <s v="After We Collided"/>
        <s v="Sinner: The Secret Diary of a Nymphomaniac"/>
        <s v="A Quiet Place Part II"/>
        <s v="Twilight"/>
        <s v="Warriors of Future"/>
        <s v="Spider-Man: Homecoming"/>
        <s v="Howl's Moving Castle"/>
        <s v="World War Z"/>
        <s v="Charlie and the Chocolate Factory"/>
        <s v="High Heat"/>
        <s v="How to Train Your Dragon: The Hidden World"/>
        <s v="Girl at the Window"/>
        <s v="Hellraiser"/>
        <s v="Pacific Rim"/>
        <s v="My Hero Academia: Heroes Rising"/>
        <s v="After"/>
        <s v="The Hangover"/>
        <s v="The Adam Project"/>
        <s v="Trick or Treat Scooby-Doo!"/>
        <s v="The Tangalanga Method"/>
        <s v="Last Man Down"/>
        <s v="The Emperor's New Groove"/>
        <s v="The Princess"/>
        <s v="Jungle Cruise"/>
        <s v="The Nun"/>
        <s v="Superfast!"/>
        <s v="Code Name Banshee"/>
        <s v="Beauty Salon: Special Service 2"/>
        <s v="The Parent Trap"/>
        <s v="One Way"/>
        <s v="Monster High: The Movie"/>
        <s v="Furious 7"/>
        <s v="The Conjuring 2"/>
        <s v="Overdose"/>
        <s v="Dragon Ball Z: Broly â€“ The Legendary Super Saiyan"/>
        <s v="Inception"/>
        <s v="Frozen"/>
        <s v="Madagascar: A Little Wild Holiday Goose Chase"/>
        <s v="God's Not Dead: A Light in Darkness"/>
        <s v="Top Gun"/>
        <s v="The Prince of Egypt"/>
        <s v="The Requin"/>
        <s v="It Chapter Two"/>
        <s v="The Unholy"/>
        <s v="Cinderella"/>
        <s v="The Lord of the Rings: The Fellowship of the Ring"/>
        <s v="The Hip Hop Nutcracker"/>
        <s v="Margaux"/>
        <s v="Beauty Salon: Special Service"/>
        <s v="Black Widow"/>
        <s v="Blowback"/>
        <s v="As They Made Us"/>
        <s v="Frank and Penelope"/>
        <s v="Finding Nemo"/>
        <s v="Don't Open the Door"/>
        <s v="Grown Ups 2"/>
        <s v="High School Teacher: Maturing"/>
        <s v="Thor"/>
        <s v="Batman and Superman: Battle of the Super Sons"/>
        <s v="Captain America: Civil War"/>
        <s v="Dungeons &amp; Dragons: Wrath of the Dragon God"/>
        <s v="Doctor Strange"/>
        <s v="Transformers: Age of Extinction"/>
        <s v="Carter"/>
        <s v="ODDTAXI in the Woods"/>
        <s v="Joseph: King of Dreams"/>
        <s v="The Call of the Wild"/>
        <s v="No Exit"/>
        <s v="The Addams Family 2"/>
        <s v="An Interview with God"/>
        <s v="Dune"/>
        <s v="L.O.L. Surprise! Winter Fashion Show"/>
        <s v="Up"/>
        <s v="Pirates of the Caribbean: Dead Men Tell No Tales"/>
        <s v="The Amazing Spider-Man 2"/>
        <s v="Ice Age: Dawn of the Dinosaurs"/>
        <s v="Alien Sniperess"/>
        <s v="Toy Story 2"/>
        <s v="Reggie"/>
        <s v="Renfield"/>
        <s v="Barbie: Mermaid Power"/>
        <s v="Grown Ups"/>
        <s v="Hidden Figures"/>
        <s v="The Twilight Saga: Eclipse"/>
        <s v="Halloween Ends"/>
        <s v="Corpus Christi"/>
        <s v="Goodbye, Don Glees!"/>
        <s v="The Contractor"/>
        <s v="Samson"/>
        <s v="The Bible: In the Beginning..."/>
        <s v="Deadpool 2"/>
        <s v="San Andreas"/>
        <s v="Infinite"/>
        <s v="Finding Grace"/>
        <s v="Risen"/>
        <s v="Bad Luck Banging or Loony Porn"/>
        <s v="Mortal Kombat Legends: Snow Blind"/>
        <n v="2037"/>
        <s v="Your Boyfriend Is Mine"/>
        <s v="A Writer's Odyssey"/>
        <s v="Spirited Away"/>
        <s v="Under Wraps 2"/>
        <s v="Super Mario Bros: This Ain't No Video Game"/>
        <s v="The Life and Passion of Jesus Christ"/>
        <s v="Monster Hunter"/>
        <s v="Ted 2"/>
        <s v="Office Invasion"/>
        <s v="The Bush"/>
        <s v="Togo"/>
        <s v="Dragon Ball Z: Wrath of the Dragon"/>
        <s v="Day Shift"/>
        <s v="Extraction 2"/>
        <s v="Three Steps Above Heaven"/>
        <s v="The Hunger Games: Catching Fire"/>
        <s v="Nope"/>
        <s v="I Am Legend"/>
        <s v="Avatar: Creating the World of Pandora"/>
        <s v="Paws of Fury: The Legend of Hank"/>
        <s v="Kingsman: The Secret Service"/>
        <s v="The Witch: Part 2. The Other One"/>
        <s v="Blacklight"/>
        <s v="The Lord of the Rings: The Return of the King"/>
        <s v="Thor: The Dark World"/>
        <s v="Chernobyl: Abyss"/>
        <s v="My Hero Academia: Two Heroes"/>
        <s v="Overcomer"/>
        <s v="Soul"/>
        <s v="Exploits of a Young Don Juan"/>
        <s v="Journey 2: The Mysterious Island"/>
        <s v="The Key Game"/>
        <s v="The Twilight Saga: Breaking Dawn - Part 2"/>
        <s v="Balik Taya"/>
        <s v="The Vatican Tapes"/>
        <s v="The Hunger Games: Mockingjay - Part 2"/>
        <s v="Scary Movie"/>
        <s v="The Dark Knight"/>
        <s v="Miracles from Heaven"/>
        <s v="Toy Story 4"/>
        <s v="The SpongeBob Movie: Sponge on the Run"/>
        <s v="Trolls World Tour"/>
        <s v="Iron Man 3"/>
        <s v="Prometheus"/>
        <s v="Toy Story 3"/>
        <s v="The Green Mile"/>
        <s v="Deathstroke: Knights &amp; Dragons - The Movie"/>
        <s v="Wild Is the Wind"/>
        <s v="Fifty Shades Darker"/>
        <s v="Guardians of the Galaxy Vol. 2"/>
        <s v="Ant-Man and the Wasp"/>
        <s v="Joker"/>
        <s v="Alienoid"/>
        <s v="Percy Jackson &amp; the Olympians: The Lightning Thief"/>
        <s v="Constantine"/>
        <s v="Deinfluencer"/>
        <s v="The Desperate Hour"/>
        <s v="Gifted"/>
        <s v="Kung Fu Panda"/>
        <s v="Family Game"/>
        <s v="You Will Not Have My Hate"/>
        <s v="Roald Dahl's The Witches"/>
        <s v="The Man from Earth"/>
        <s v="Wrong Turn 3: Left for Dead"/>
        <s v="Apocalypto"/>
        <s v="Erotic Ghost Story"/>
        <s v="Somebody I Used to Know"/>
        <s v="You Won't Be Alone"/>
        <s v="The Takeover"/>
        <s v="Venom"/>
        <s v="Catch Me If You Can"/>
        <s v="The Lord of the Rings: The Two Towers"/>
        <s v="Mari(dos)"/>
        <s v="Through My Window"/>
        <s v="Decision to Leave"/>
        <s v="Dead for a Dollar"/>
        <s v="X-Men: Apocalypse"/>
        <s v="No Time to Die"/>
        <s v="Extraction"/>
        <s v="A Trip to Infinity"/>
        <s v="Alita: Battle Angel"/>
        <s v="Brave"/>
        <s v="Monsters University"/>
        <s v="Iron Man"/>
        <s v="Snow White and the Seven Dwarfs"/>
        <s v="The Curse of La Llorona"/>
        <s v="Teenage Mutant Ninja Turtles"/>
        <s v="Constantine: The House of Mystery"/>
        <s v="The Hobbit: An Unexpected Journey"/>
        <s v="Kimi"/>
        <s v="Spider-Man: Far From Home"/>
        <s v="Cuento de Primavera-A Spring Tale"/>
        <s v="Finch"/>
        <s v="The Hangover Part II"/>
        <s v="The Stranger"/>
        <s v="The Man from Toronto"/>
        <n v="2012"/>
        <s v="White Chicks"/>
        <s v="Army of Thieves"/>
        <s v="Dragon Ball Z: Battle of Gods"/>
        <s v="Star Wars"/>
        <s v="Scream 2"/>
        <s v="American Sniper"/>
        <s v="Last Days in the Desert"/>
        <s v="Lobo Feroz"/>
        <s v="The Forever Purge"/>
        <s v="Scary Movie 5"/>
        <s v="Annabelle: Creation"/>
        <s v="Meet Joe Black"/>
        <s v="Dawn of the Planet of the Apes"/>
        <s v="Scarface"/>
        <s v="Train to Busan"/>
        <s v="Scream 4"/>
        <s v="The Shawshank Redemption"/>
        <s v="Beauty and the Beast"/>
        <s v="Terminator Genisys"/>
        <s v="Looks Can Kill"/>
        <s v="Black Panther"/>
        <s v="Batman v Superman: Dawn of Justice"/>
        <s v="A Monster Calls"/>
        <s v="Spider-Man"/>
        <s v="Vacation Friends"/>
        <s v="The Simpsons in Plusaversary"/>
        <s v="The Last Manhunt"/>
        <s v="Scary Movie 2"/>
        <s v="Harry Potter 20th Anniversary: Return to Hogwarts"/>
        <s v="Life Is Beautiful"/>
        <s v="The Twin"/>
        <s v="Wrong Turn 2: Dead End"/>
        <s v="Knowing"/>
        <s v="Fate/Grand Order Final Singularity â€“ Grand Temple of Time: Solomon"/>
        <s v="Annabelle Comes Home"/>
        <s v="Chupa"/>
        <s v="The Matrix"/>
        <s v="Sex and Zen II"/>
        <s v="Despicable Me 2"/>
        <s v="Chip 'n Dale: Rescue Rangers"/>
        <s v="Pacific Rim: Uprising"/>
        <s v="Spirit Untamed"/>
        <s v="Samson and Delilah"/>
        <s v="Capturing Avatar"/>
        <s v="Psychosexual"/>
        <s v="The Mummy"/>
        <s v="Scooby-Doo"/>
        <s v="Jurassic World"/>
        <s v="Kingsman: The Golden Circle"/>
        <s v="Spirit: Stallion of the Cimarron"/>
        <s v="Broken Ties"/>
        <s v="The Little Guy"/>
        <s v="Project X"/>
        <s v="Tom &amp; Jerry"/>
        <s v="Tarzan"/>
        <s v="Corpse Bride"/>
        <s v="Tom Clancy's Without Remorse"/>
        <s v="Dragon Ball Z: Fusion Reborn"/>
        <s v="Madagascar"/>
        <s v="The Twilight Saga: Breaking Dawn - Part 1"/>
        <s v="Army of the Dead"/>
        <s v="The Friendship Game"/>
        <s v="Maleficent"/>
        <s v="The Evil Dead"/>
        <s v="xXx: Return of Xander Cage"/>
        <s v="Incredibles 2"/>
        <s v="Incantation"/>
        <s v="Wreck-It Ralph"/>
        <s v="The Equalizer"/>
        <n v="1917"/>
        <s v="Black Water: Abyss"/>
        <s v="Golden Escape"/>
        <s v="Magnum Opus"/>
        <s v="...Watch Out, We're Mad"/>
        <s v="The Hangover Part III"/>
        <s v="Black Site"/>
        <s v="Ice Age: The Meltdown"/>
        <s v="The Intouchables"/>
        <s v="Girl in the Basement"/>
        <s v="Ambulance"/>
        <s v="Dragon Ball Z: Broly â€“ Second Coming"/>
        <s v="Host"/>
        <s v="The Rape"/>
        <s v="Blended"/>
        <s v="Don't Breathe 2"/>
        <s v="Jurassic World: Fallen Kingdom"/>
        <s v="Naruto Shippuden the Movie: Blood Prison"/>
        <s v="Bubble"/>
        <s v="The Meg"/>
        <s v="Coherence"/>
        <s v="The Commando"/>
        <s v="Fate/Grand Order the Movie: Divine Realm Of The Round Table: Camelot Paladin; Agateram"/>
        <s v="Spiderhead"/>
        <s v="Transformers: The Last Knight"/>
        <s v="The Red Book Ritual"/>
        <s v="Parasite"/>
        <s v="Wonder Woman 1984"/>
        <s v="Jumanji: The Next Level"/>
        <s v="Dragon Ball Z: Bojack Unbound"/>
        <s v="Tinker Bell and the Legend of the NeverBeast"/>
        <s v="Mia and Me: The Hero of Centopia"/>
        <s v="Groot's Pursuit"/>
        <s v="Road to Ninja: Naruto the Movie"/>
        <s v="Mobile Suit Gundam Hathaway"/>
        <s v="Inexorable"/>
        <s v="WALLÂ·E"/>
        <s v="Legend Quest: The Origin"/>
        <s v="The Banshees of Inisherin"/>
        <s v="The Hobbit: The Desolation of Smaug"/>
        <s v="Ava"/>
        <s v="The Blind Side"/>
        <s v="The Case for Christ"/>
        <s v="Unbroken: Path to Redemption"/>
        <s v="A Quiet Place"/>
        <s v="Lilo &amp; Stitch"/>
        <s v="Rocky"/>
        <s v="Baba Yaga: Terror of the Dark Forest"/>
        <s v="Wendell &amp; Wild"/>
        <s v="Avatar: The Deep Dive - A Special Edition of 20/20"/>
        <s v="Just Love and a Thousand Songs"/>
        <s v="HÃ©ctor El Father: ConocerÃ¡s la verdad"/>
        <s v="The Lion King II: Simba's Pride"/>
        <s v="The Simpsons Movie"/>
        <s v="The Mummy Returns"/>
        <s v="Elvis"/>
        <s v="The House"/>
        <s v="Fortress"/>
        <s v="The Grandmother"/>
        <s v="King of Kings"/>
        <s v="In Time"/>
        <s v="Hansan: Rising Dragon"/>
        <s v="Taken 3"/>
        <s v="A Bug's Life"/>
        <s v="Maleficent: Mistress of Evil"/>
        <s v="Bad Boys for Life"/>
        <s v="Ready Player One"/>
        <s v="The Second Coming of Christ"/>
        <s v="The Flash"/>
        <s v="The Chalk Line"/>
        <s v="Pokemon the Movie: Mewtwo Strikes Back - Evolution"/>
        <s v="The Lost Lotteries"/>
        <s v="November"/>
        <s v="The Nun 2"/>
        <s v="Aria the Benedizione"/>
        <s v="Sausage Party"/>
        <s v="Fortress: Sniper's Eye"/>
        <s v="Fight Club"/>
        <s v="Hercules"/>
        <s v="Waktu Maghrib"/>
        <s v="Legion"/>
        <s v="Six Swedish Girls in a Boarding School"/>
        <s v="From Straight A's to XXX"/>
        <s v="Justice League"/>
        <s v="The Last Temptation of Christ"/>
        <s v="Ron's Gone Wrong"/>
        <s v="Mad Max: Fury Road"/>
        <s v="How to Train Your Dragon 2"/>
        <s v="Blackout"/>
        <s v="Despicable Me"/>
        <s v="Lies My Sister Told Me"/>
        <s v="Fractured"/>
        <s v="Ralph Breaks the Internet"/>
        <s v="The Proposal"/>
        <s v="Rampage"/>
        <s v="Ashfall"/>
        <s v="Wrong Turn"/>
        <s v="Alice in Wonderland"/>
        <s v="Ripper Untold"/>
        <s v="Rurouni Kenshin: The Beginning"/>
        <s v="Brother Bear"/>
        <s v="Purple Hearts"/>
        <s v="Ninja Assassin"/>
        <s v="Presences"/>
        <s v="Miss Peregrine's Home for Peculiar Children"/>
        <s v="How to Train Your Dragon"/>
        <s v="Scream 3"/>
        <s v="Predator"/>
        <s v="Superman/Shazam!: The Return of Black Adam"/>
        <s v="L'oubliÃ©e d'Amboise"/>
        <s v="Ponyo"/>
        <s v="Snake Eyes: G.I. Joe Origins"/>
        <s v="Knights of the Zodiac"/>
        <s v="Dragon Ball Z: Cooler's Revenge"/>
        <s v="My Sweet Monster"/>
        <s v="All the Places"/>
        <s v="Hunting Ava Bravo"/>
        <s v="Marudase Kintarou"/>
        <s v="Drag Me to Hell"/>
        <s v="Brian Banks"/>
        <s v="Bullet Proof"/>
        <s v="Beautiful Disaster"/>
        <s v="Sniper: Rogue Mission"/>
        <s v="Gladiator"/>
        <s v="The Reading"/>
        <s v="The Karate Kid"/>
        <s v="The Twilight Saga: New Moon"/>
        <s v="The Dark Knight Rises"/>
        <s v="PokÃ©mon the Movie: Secrets of the Jungle"/>
        <s v="Pleasure"/>
        <s v="Men"/>
        <s v="King"/>
        <s v="Ice Age: Continental Drift"/>
        <s v="Texas Chainsaw Massacre"/>
        <s v="The Devil Wears Prada"/>
        <s v="KONOSUBA â€“ God's blessing on this wonderful world! Legend of Crimson"/>
        <s v="Pixels"/>
        <s v="Weathering with You"/>
        <s v="The Nightmare Before Christmas"/>
        <s v="Limitless"/>
        <s v="The Killer"/>
        <s v="Just Go with It"/>
        <s v="Hustle"/>
        <s v="Dynasty Warriors"/>
        <s v="Kung Fu Panda 2"/>
        <s v="The Notebook"/>
        <s v="Selena Gomez: My Mind &amp; Me"/>
        <s v="Superbad"/>
        <s v="Old"/>
        <s v="A Whisker Away"/>
        <s v="Sing"/>
        <s v="Kung Fu Panda 3"/>
        <s v="The Gangster, the Cop, the Devil"/>
        <s v="Lady Chatterley's Lover"/>
        <s v="The Great Wall"/>
        <s v="Monster Pets: A Hotel Transylvania Short"/>
        <s v="Aladdin"/>
        <s v="The Jungle Book"/>
        <s v="A Silent Voice: The Movie"/>
        <s v="Solomon and Sheba"/>
        <s v="The Incredibles"/>
        <s v="Don't Worry Darling"/>
        <s v="The Visit"/>
        <s v="Logan"/>
        <s v="Porno"/>
        <s v="Terminator 2: Judgment Day"/>
        <s v="American Pie Presents: Beta House"/>
        <s v="Trenque Lauquen"/>
        <s v="Call Me by Your Name"/>
        <s v="Wish Dragon"/>
        <s v="Spider-Man 3"/>
        <s v="Jack Reacher"/>
        <s v="Garfield"/>
        <s v="Raped by an Angel 2: The Uniform Fan"/>
        <s v="The Addams Family"/>
        <s v="Barbie: Epic Road Trip"/>
        <s v="Lucy"/>
        <s v="Rio"/>
        <s v="The SpongeBob SquarePants Movie"/>
        <s v="Blade Runner 2049"/>
        <s v="No Manches Frida"/>
        <s v="Along with the Gods: The Two Worlds"/>
        <s v="Sharper"/>
        <s v="Fantastic Beasts and Where to Find Them"/>
        <s v="No Manches Frida 2"/>
        <s v="Shut In"/>
        <s v="Missing"/>
        <s v="Panama"/>
        <s v="Dragon Ball Z: The Return of Cooler"/>
        <s v="Don't Come Back Alive"/>
        <s v="The Pope: Answers"/>
        <s v="Restart the Earth"/>
        <s v="Heaven Is for Real"/>
        <s v="Bruce Almighty"/>
        <s v="Female Boss Hooker"/>
        <s v="Secret of the Wings"/>
        <s v="Wrong Turn 5: Bloodlines"/>
        <s v="Penguins of Madagascar"/>
        <s v="Cat Pack: A PAW Patrol Exclusive Event"/>
        <s v="Belle"/>
        <s v="Saving Private Ryan"/>
        <s v="Rio 2"/>
        <s v="Puss in Boots: The Three Diablos"/>
        <s v="Star Wars: The Force Awakens"/>
        <s v="American Wedding"/>
        <s v="Till"/>
        <s v="Mira"/>
        <s v="Stand by Me Doraemon 2"/>
        <s v="Tom and Jerry Cowboy Up!"/>
        <s v="Fireheart"/>
        <s v="American Pie Presents: The Book of Love"/>
        <s v="Unlocked"/>
        <s v="V/H/S/99"/>
        <s v="Trolls Holiday in Harmony"/>
        <s v="El Infierno"/>
        <s v="Abraham Lincoln: Vampire Hunter"/>
        <s v="SalÃ², or the 120 Days of Sodom"/>
        <s v="Trolls"/>
        <s v="Ghostland"/>
        <s v="Crank: High Voltage"/>
        <s v="A Haunted House 2"/>
        <s v="Split"/>
        <s v="Gold"/>
        <s v="Predators"/>
        <s v="So Cold the River"/>
        <s v="PokÃ©mon the Movie: I Choose You!"/>
        <s v="Pulp Fiction"/>
        <s v="American Sicario"/>
        <s v="House Party"/>
        <s v="Tonight You're Sleeping with Me"/>
        <s v="American Reunion"/>
        <s v="Jesus Christ Superstar"/>
        <s v="Chappie"/>
        <s v="Fireproof"/>
        <s v="That Time I Got Reincarnated as a Slime the Movie: Scarlet Bond"/>
        <s v="Nothing Serious"/>
        <s v="Berlin Drifters"/>
        <s v="The Greatest Story Ever Told"/>
        <s v="A Haunted House"/>
        <s v="Inglourious Basterds"/>
        <s v="Flower and Snake 4: White Uniform Rope Slave"/>
        <s v="Melody Makers"/>
        <s v="Shutter Island"/>
        <s v="I'm Not Ashamed"/>
        <s v="It"/>
        <s v="Barbarian"/>
        <s v="Dragon Ball Z: Bardock - The Father of Goku"/>
        <s v="John Carter"/>
        <s v="Vacation"/>
        <s v="Bambi"/>
        <s v="Whiplash"/>
        <s v="Munthiri Kaadu"/>
        <s v="Cinderella II: Dreams Come True"/>
        <s v="Man of Steel"/>
        <s v="Hypnotic"/>
        <s v="Goblin Slayer: Goblin's Crown"/>
        <s v="The Croods"/>
        <s v="Bridge to Terabithia"/>
        <n v="300"/>
        <s v="JesÃºs de Nazaret: El Hijo de Dios"/>
        <s v="After Porn Ends 2"/>
        <s v="X-Men: Days of Future Past"/>
        <s v="Back to the Future"/>
        <s v="Star Wars: The Rise of Skywalker"/>
        <s v="Attack on Titan II: End of the World"/>
        <s v="Code Name: Emperor"/>
        <s v="Yaksha: Ruthless Operations"/>
        <s v="Black Adam: Saviour or Destroyer?"/>
        <s v="The Fabelmans"/>
        <s v="Hancock"/>
        <s v="Godzilla: King of the Monsters"/>
        <s v="Halloween Kills"/>
        <s v="Along with the Gods: The Last 49 Days"/>
        <s v="Snow Day"/>
        <s v="Werewolf by Night"/>
        <s v="Dragon Ball Z: The World's Strongest"/>
        <s v="Rambo"/>
        <s v="The Wizard of Oz"/>
        <s v="Ice Age: Collision Course"/>
        <s v="Lolita"/>
        <s v="The Nightingale of Bursa"/>
        <s v="Me Time"/>
        <s v="Cleopatra"/>
        <s v="Jeepers Creepers 2"/>
        <s v="G.I. Joe: The Rise of Cobra"/>
        <s v="Rise of the Planet of the Apes"/>
        <s v="My Father's Dragon"/>
        <s v="Birds of Prey (and the Fantabulous Emancipation of One Harley Quinn)"/>
        <s v="Rocky IV"/>
        <s v="Dinosaur"/>
        <s v="The Last Airbender"/>
        <s v="OscenitÃ "/>
        <s v="War Room"/>
        <s v="Ladybug &amp; Cat Noir: The Movie"/>
        <s v="Wrong Turn 4: Bloody Beginnings"/>
        <s v="Barbie: Princess Charm School"/>
        <s v="Praise This"/>
        <s v="Maze Runner: The Scorch Trials"/>
        <s v="One Hundred and One Dalmatians"/>
        <s v="Dragon Ball Z: The Tree of Might"/>
        <s v="Dragon Ball Z: Super Android 13!"/>
        <s v="Catch the Fair One"/>
        <s v="Alien"/>
        <s v="Collision"/>
        <s v="Navalny"/>
        <s v="Inside"/>
        <s v="American Pie"/>
        <s v="Mindcage"/>
        <s v="Malena"/>
        <s v="Vanguard"/>
        <s v="The Roundup"/>
        <s v="Shooter"/>
        <s v="The Godfather Part III"/>
        <s v="Scary Movie 3"/>
        <s v="Stolen by Their Father"/>
        <s v="Hotel Transylvania 3: Summer Vacation"/>
        <s v="The Chronicles of Narnia: Prince Caspian"/>
        <s v="Jeepers Creepers"/>
        <s v="Before I Wake"/>
        <s v="The Hot Chick"/>
        <s v="Rango"/>
        <s v="Annabelle"/>
        <s v="Vendetta"/>
        <s v="Matriarch"/>
        <s v="One Shot"/>
        <s v="Madagascar: Escape 2 Africa"/>
        <s v="Law Abiding Citizen"/>
        <s v="Teen Titans Go! &amp; DC Super Hero Girls: Mayhem in the Multiverse"/>
        <s v="Homebound"/>
        <s v="Ted"/>
        <s v="Scary Movie 4"/>
        <s v="The Godfather Part II"/>
        <s v="Tenet"/>
        <s v="Captain Marvel"/>
        <s v="Below Her Mouth"/>
        <s v="Borrego"/>
        <s v="Ciao Alberto"/>
        <s v="Taken"/>
        <s v="Paranormal Activity: Next of Kin"/>
        <s v="Pretty Guardian Sailor Moon Eternal The Movie Part 2"/>
        <s v="You People"/>
        <s v="American Psycho"/>
        <s v="Ghost Rider"/>
        <s v="Green Lantern: Beware My Power"/>
        <s v="Six Swedish Girls in Alps"/>
        <s v="The Kids Are Alright 2"/>
        <s v="The First Purge"/>
        <s v="Maze Runner: The Death Cure"/>
        <s v="Naruto Shippuden the Movie: Bonds"/>
        <s v="The Equalizer 2"/>
        <s v="Soulmate"/>
        <s v="Ong Bak: Muay Thai Warrior"/>
        <s v="Assassin"/>
        <s v="The Marksman"/>
        <s v="Rise of the Teenage Mutant Ninja Turtles: The Movie"/>
        <s v="Madagascar 3: Europe's Most Wanted"/>
        <s v="Child of Kamiari Month"/>
        <s v="Rambo: Last Blood"/>
        <s v="Two Much for the Job"/>
        <s v="Nothing to Lose"/>
        <s v="Saw"/>
        <s v="Crazy Fist"/>
        <s v="Taken 2"/>
        <s v="Alien: Covenant"/>
        <s v="The Exorcism of Emily Rose"/>
        <s v="Southpaw"/>
        <s v="The Lion King 1Â½"/>
        <s v="La extorsiÃ³n"/>
        <s v="Saint Seiya: Legend of Sanctuary"/>
        <s v="Back to the Outback"/>
        <s v="Madrid, 1987"/>
        <s v="Virgin Forest"/>
        <s v="Red Shoes and the Seven Dwarfs"/>
        <s v="Cruel Fixation"/>
        <s v="Baywatch"/>
        <s v="Yu-Gi-Oh!: The Dark Side of Dimensions"/>
        <s v="Peter Rabbit 2: The Runaway"/>
        <s v="The Hunger Games"/>
        <s v="Get Out"/>
        <s v="Making of The Last of Us"/>
        <s v="Shark Tale"/>
        <s v="Black Clover: Sword of the Wizard King"/>
        <s v="Gonjiam: Haunted Asylum"/>
        <s v="La Llorona"/>
        <s v="Suicide Squad"/>
        <s v="On the Beach"/>
        <s v="Hitman: Agent 47"/>
        <s v="God's Not Dead 2"/>
        <s v="Jurassic Hunt"/>
        <s v="Saint Seiya Heaven Chapter: Overture"/>
        <s v="The 355"/>
        <s v="Larva Pendant"/>
        <s v="Fistful of Vengeance"/>
        <s v="Hidden"/>
        <s v="Redcon-1"/>
        <s v="American Pie Presents: The Naked Mile"/>
        <s v="The Action Pack Saves Christmas"/>
        <s v="The Haunting of Helena"/>
        <s v="God's Not Dead"/>
        <s v="The Long Dark Trail"/>
        <s v="Luther"/>
        <s v="Pride &amp; Prejudice"/>
        <s v="The Truman Show"/>
        <s v="Don't Look Up"/>
        <s v="The Martian"/>
        <s v="Forrest Gump"/>
        <s v="The Innkeepers"/>
        <s v="We're the Millers"/>
        <s v="Sicario"/>
        <s v="Naruto Shippuden the Movie: The Lost Tower"/>
        <s v="Young Sister In Law 4"/>
        <s v="Bolt"/>
        <s v="Prisoners"/>
        <s v="It's a Wonderful Life"/>
        <s v="Terminator Salvation"/>
        <s v="Me contro Te: Il film - Persi nel tempo"/>
        <s v="A Million Ways to Die in the West"/>
        <s v="Power Rangers"/>
        <s v="War for the Planet of the Apes"/>
        <s v="Solar Impact"/>
        <s v="Chickenhare and the Hamster of Darkness"/>
        <s v="Pil's Adventures"/>
        <s v="Raiders of the Lost Ark"/>
        <s v="Beauty Rope Cosmetology"/>
        <s v="The Cellar"/>
        <s v="Star Wars: The Last Jedi"/>
        <s v="Heatwave"/>
        <s v="The Expendables"/>
        <s v="Stowaway"/>
        <s v="The Terminator"/>
        <s v="Happy Feet"/>
        <s v="The Predator"/>
        <s v="Barbie as The Princess &amp; the Pauper"/>
        <s v="Rush Hour"/>
        <s v="Orphan"/>
        <s v="Jason and the Argonauts"/>
        <s v="Casper"/>
        <s v="The Last Duel"/>
        <s v="Facing the Giants"/>
        <s v="Nymphomaniac: Vol. II"/>
        <s v="The Boy in the Striped Pyjamas"/>
        <s v="Clean"/>
        <s v="La espina de Dios"/>
        <s v="The Seven Deadly Sins: Grudge of Edinburgh Part 1"/>
        <s v="Apex"/>
        <s v="Legions"/>
        <s v="Rise of the Guardians"/>
        <s v="Warcraft"/>
        <s v="Matilda"/>
        <s v="Captain America: The First Avenger"/>
        <s v="Hellboy"/>
        <s v="The Incredible Hulk"/>
        <s v="PokÃ©mon Detective Pikachu"/>
        <s v="Mission: Impossible - Ghost Protocol"/>
        <s v="Devil's Workshop"/>
        <s v="Knives Out"/>
        <s v="Tinker Bell and the Pirate Fairy"/>
        <s v="How the Grinch Stole Christmas"/>
        <s v="Bright: Samurai Soul"/>
        <s v="Vivarium"/>
        <s v="Battle: Los Angeles"/>
        <s v="Let There Be Light"/>
        <s v="Barbie in The 12 Dancing Princesses"/>
        <s v="American Murderer"/>
        <s v="Peter Pan"/>
        <s v="Revoir Paris"/>
        <s v="Quo Vadis"/>
        <s v="The Mystic Nine: Begonia from Qingshan"/>
        <s v="Beauty Salon: Special Service 3"/>
        <s v="The Purge: Anarchy"/>
        <s v="Dragon Ball Z: Bio-Broly"/>
        <s v="Rush Hour 2"/>
        <s v="American Pie 2"/>
        <s v="One Piece &quot;3D2Y&quot;: Overcome Ace's Death! Luffy's Vow to his Friends"/>
        <s v="Angel Has Fallen"/>
        <s v="Addams Family Values"/>
        <s v="Titanic 666"/>
        <s v="Clash of the Titans"/>
        <s v="All My Friends Hate Me"/>
        <s v="Aquaman"/>
        <s v="The Young Messiah"/>
        <s v="Wonder Woman"/>
        <s v="The Immaculate Room"/>
        <s v="Big Daddy"/>
        <s v="Insidious"/>
        <s v="Rush Hour 3"/>
        <s v="Once Upon a Snowman"/>
        <s v="Baby Driver"/>
        <s v="Kong: Skull Island"/>
        <s v="Descendants"/>
        <s v="Home Alone 2: Lost in New York"/>
        <s v="Lagaslas"/>
        <s v="Scouts Guide to the Zombie Apocalypse"/>
        <s v="Dark Spell"/>
        <s v="I Want You"/>
        <s v="Five Feet Apart"/>
        <s v="Carriers"/>
        <s v="The Town"/>
        <s v="Mortal Kombat Legends: Battle of the Realms"/>
        <s v="Troy"/>
        <s v="Life of Brian"/>
        <s v="Rambo: First Blood Part II"/>
        <s v="The Iron Giant"/>
        <s v="Ready or Not"/>
        <s v="Love &amp; Other Drugs"/>
        <s v="Hotel Transylvania"/>
        <s v="Be My Slave"/>
        <s v="Alice Through the Looking Glass"/>
        <s v="The Passengers of the Night"/>
        <s v="Barbie: A Fashion Fairytale"/>
        <s v="Lady and the Tramp"/>
        <s v="Descendants 3"/>
        <s v="Jupiter Ascending"/>
        <s v="Sleeping Beauty"/>
        <s v="Django Unchained"/>
        <s v="300: Rise of an Empire"/>
        <s v="The Chronicles of Narnia: The Voyage of the Dawn Treader"/>
        <s v="Child's Play"/>
        <s v="Princess Principal Crown Handler: Chapter 2"/>
        <s v="Blue Beetle"/>
        <s v="Undisputed II: Last Man Standing"/>
        <s v="Mean Girls"/>
        <s v="The Wonder"/>
        <s v="I Want to Eat Your Pancreas"/>
        <s v="Sicario: Day of the Soldado"/>
        <s v="Colombiana"/>
        <s v="The Book of Esther"/>
        <s v="Just Mercy"/>
        <s v="Dragon Ball Z: Lord Slug"/>
        <s v="Josee, the Tiger and the Fish"/>
        <s v="Underworld: Blood Wars"/>
        <s v="Violet Evergarden: The Movie"/>
        <s v="Jeepers Creepers 3"/>
        <s v="The Expendables 3"/>
        <s v="The Aristocats"/>
        <s v="Kama Sutra: A Tale of Love"/>
        <s v="Descendants: The Royal Wedding"/>
        <s v="Adanis: Kutsal Kavga"/>
        <s v="Titane"/>
        <s v="Three Thousand Years of Longing"/>
        <s v="The Miracle Maker"/>
        <s v="My Girlfriend's Mother 2"/>
        <s v="Tinker Bell and the Lost Treasure"/>
        <s v="Angels &amp; Demons"/>
        <s v="Barbie as Rapunzel"/>
        <s v="Strays"/>
        <s v="Machine Gun Preacher"/>
        <s v="White Elephant"/>
        <s v="10 Days of a Good Man"/>
        <s v="Dark Phoenix"/>
        <s v="The Good, the Bad and the Ugly"/>
        <s v="The Purge: Election Year"/>
        <s v="Atrapadas en familia"/>
        <s v="WarHunt"/>
        <s v="Princess Principal Crown Handler: Chapter 1"/>
        <s v="The Takedown"/>
        <s v="Pain &amp; Gain"/>
        <s v="I Am Number Four"/>
        <s v="The Sadness"/>
        <s v="GoodFellas"/>
        <s v="Obi-Wan Kenobi: A Jedi's Return"/>
        <s v="La Usurpadora, the Musical"/>
        <s v="A Female Employee's Taste"/>
        <s v="The Deep House"/>
        <s v="Beneath the Surface"/>
        <s v="Indemnity"/>
        <s v="The Deer King"/>
        <s v="Naked Rashomon"/>
        <s v="Journey to the Center of the Earth"/>
        <s v="Alice, Darling"/>
        <s v="Terminator: Dark Fate"/>
        <s v="The Protector"/>
        <s v="The Visitor"/>
        <s v="Hansel &amp; Gretel: Witch Hunters"/>
        <s v="Mission: Impossible - Rogue Nation"/>
        <s v="Den of Thieves"/>
        <s v="The Aviary"/>
        <s v="Padre no hay mas que uno 3"/>
        <s v="Home"/>
        <s v="The SpongeBob Movie: Sponge Out of Water"/>
        <s v="The Grinch"/>
        <s v="Indiana Jones and the Temple of Doom"/>
        <s v="TRON: Legacy"/>
        <s v="Don't Be a Menace to South Central While Drinking Your Juice in the Hood"/>
        <s v="Heat"/>
        <s v="Aliens"/>
        <s v="Bosomy Mom"/>
        <s v="Mack &amp; Rita"/>
        <s v="Hereditary"/>
        <s v="Dumbo"/>
        <s v="The Ancestral"/>
        <s v="Have a Nice Day!"/>
        <s v="Little Women"/>
        <s v="Jumanji: Welcome to the Jungle"/>
        <s v="War of the Worlds: Annihilation"/>
        <s v="Separation"/>
        <s v="The Robe"/>
        <s v="Glass"/>
        <s v="Dragon Ball GT: A Hero's Legacy"/>
        <s v="Young Mother"/>
        <s v="The Messenger: The Story of Joan of Arc"/>
        <s v="The Book of Life"/>
        <s v="The Outfit"/>
        <s v="Sex Tape"/>
        <s v="Gone Girl"/>
        <s v="2001: A Space Odyssey"/>
        <s v="Do You Believe?"/>
        <s v="My Neighbor Totoro"/>
        <s v="Narco Sub"/>
        <s v="PokÃ©mon the Movie: Hoopa and the Clash of Ages"/>
        <s v="11th Hour Cleaning"/>
        <s v="22 vs. Earth"/>
        <s v="The Mask"/>
        <s v="How to Train Your Dragon: Homecoming"/>
        <s v="Bound by Honor"/>
        <s v="Olympus Has Fallen"/>
        <s v="Marlowe"/>
        <s v="Snake Island Python"/>
        <s v="Good Will Hunting"/>
        <s v="Kangaroo Valley"/>
        <s v="A Walk to Remember"/>
        <s v="Rocky III"/>
        <s v="The Good Mother"/>
        <s v="Bromates"/>
        <s v="Sex and the City"/>
        <s v="I Spit on Your Grave"/>
        <s v="Godzilla"/>
        <s v="Wife's Mom 2"/>
        <s v="Ghost Rider: Spirit of Vengeance"/>
        <s v="Infinite Storm"/>
        <s v="Restless"/>
        <s v="Mission: Impossible"/>
        <s v="Aliens vs Predator: Requiem"/>
        <s v="Call of the Blonde Goddess"/>
        <s v="Se7en"/>
        <s v="The Human Centipede (First Sequence)"/>
        <s v="The Harder They Fall"/>
        <s v="Underworld: Awakening"/>
        <s v="Mission: Impossible - Fallout"/>
        <s v="Tangled Ever After"/>
        <s v="Megamind"/>
        <s v="An Egg Rescue"/>
        <s v="The Last Samurai"/>
        <s v="Fear Street: 1978"/>
        <s v="The Last of Us - No Escape"/>
        <s v="The Longest Yard"/>
        <s v="One Piece Film: GOLD"/>
        <s v="No Limit"/>
        <s v="Peninsula"/>
        <s v="Whitney Houston: I Wanna Dance with Somebody"/>
        <s v="Battleship"/>
        <s v="Nightmare Alley"/>
        <s v="Interceptor"/>
        <s v="Forever My Girl"/>
        <s v="The Burning Sea"/>
        <s v="Infiesto"/>
        <s v="Ford v Ferrari"/>
        <s v="The Hanging Sun"/>
        <s v="Final Destination 5"/>
        <s v="Amina"/>
        <s v="AINBO: Spirit of the Amazon"/>
        <s v="Friends with Benefits"/>
        <s v="The Darker the Lake"/>
        <s v="Sweet Girl"/>
        <s v="Willy Wonka &amp; the Chocolate Factory"/>
        <s v="We Can Be Heroes"/>
        <s v="Lecciones para canallas"/>
        <s v="The Road to El Dorado"/>
        <s v="Naruto Shippuden the Movie: The Will of Fire"/>
        <s v="Sky High"/>
        <s v="Valley of the Dead"/>
        <s v="Home Sweet Home Alone"/>
        <s v="See for Me"/>
        <s v="Stuart Little"/>
        <s v="The Age of Adaline"/>
        <s v="Mr. Harrigan's Phone"/>
        <s v="The Kissing Booth"/>
        <s v="Need for Speed"/>
        <s v="Evangelion: 3.0+1.0 Thrice Upon a Time"/>
        <s v="Survive"/>
        <s v="The Fifth Element"/>
        <s v="Bones and All"/>
        <s v="Indiana Jones and the Kingdom of the Crystal Skull"/>
        <s v="American Pie Presents: Girls' Rules"/>
        <s v="Vivo"/>
        <s v="In from the Side"/>
        <s v="Malignant"/>
        <s v="The Ultimate Gift"/>
        <s v="Retirement Home"/>
        <s v="Hotel Transylvania 2"/>
        <s v="Caligula"/>
        <s v="Brazen"/>
        <s v="Desperate Riders"/>
        <s v="Blade Runner"/>
        <s v="Honor Society"/>
        <s v="Fear Street: 1994"/>
        <s v="Final Destination"/>
        <s v="Aftersun"/>
        <s v="Daughter of Darkness 2"/>
        <s v="Selena"/>
        <s v="Ferdinand"/>
        <s v="The Revenant"/>
        <s v="Shaolin Soccer"/>
        <s v="New Gods: Nezha Reborn"/>
        <s v="Perfume: The Story of a Murderer"/>
        <s v="Sing a Bit of Harmony"/>
        <s v="Mulan II"/>
        <s v="Mother/Android"/>
        <s v="Ex Machina"/>
        <s v="(500) Days of Summer"/>
        <s v="Green Lantern"/>
        <s v="Digimon Adventure: Last Evolution Kizuna"/>
        <s v="Major Grom: Plague Doctor"/>
        <s v="Ocean's Eight"/>
        <s v="I Can Only Imagine"/>
        <s v="Legend"/>
        <s v="The Purge"/>
        <s v="Insidious: The Red Door"/>
        <s v="Gifted Hands: The Ben Carson Story"/>
        <s v="Bride of Chucky"/>
        <s v="The Torture Club"/>
        <s v="The Vault"/>
        <s v="Men in Black"/>
        <s v="The Texas Chainsaw Massacre"/>
        <s v="My Teacher Ate My Friend"/>
        <s v="Sword Art Online the Movie -Progressive- Scherzo of Deep Night"/>
        <s v="Armageddon"/>
        <s v="The Cokeville Miracle"/>
        <s v="Warrior"/>
        <s v="Guardians of the Galaxy"/>
        <s v="Sister-in-law's Taste"/>
        <s v="The Mummy: Tomb of the Dragon Emperor"/>
        <s v="Lawrence of Arabia"/>
        <s v="Riddick"/>
        <s v="The Magnificent Seven"/>
        <s v="Barbie: Princess Adventure"/>
        <s v="THE FIRST SLAM DUNK"/>
        <s v="Jennifer's Body"/>
        <s v="Tears of the Sun"/>
        <s v="Redeeming Love"/>
        <s v="Jolt"/>
        <s v="Pocahontas"/>
        <s v="Hachi: A Dog's Tale"/>
        <s v="Redemption Day"/>
        <s v="Meander"/>
        <s v="Fate/kaleid liner Prismaâ˜†Illya: Licht Nameless Girl"/>
        <s v="End of the Road"/>
        <s v="Despicable Me 3"/>
        <s v="Prince of Persia: The Sands of Time"/>
        <s v="The Human Centipede 2 (Full Sequence)"/>
        <n v="9"/>
        <s v="Injustice"/>
        <s v="Arrival"/>
        <s v="Titanic II"/>
        <s v="Treasure Planet"/>
        <s v="Now You See Me"/>
        <s v="The Thing"/>
        <s v="Predator 2"/>
        <s v="The Secret Life of Pets 2"/>
        <s v="The Cat in the Hat"/>
        <s v="Spiral: From the Book of Saw"/>
        <s v="Bohemian Rhapsody"/>
        <s v="The Gentlemen"/>
        <s v="Thir13en Ghosts"/>
        <s v="The Wandering Earth II"/>
        <s v="The Testament of Sister New Devil: Departures"/>
        <s v="The Three Musketeers: D'Artagnan"/>
        <s v="Dakota"/>
        <s v="Eternal Sunshine of the Spotless Mind"/>
        <s v="Princess Mononoke"/>
        <s v="Zombieland"/>
        <s v="Willy's Wonderland"/>
        <s v="The Hills Have Eyes"/>
        <s v="Indiana Jones and the Last Crusade"/>
        <s v="The Flu"/>
        <s v="Resident Evil: Damnation"/>
        <s v="Friday"/>
        <s v="Woodlawn"/>
        <s v="Black Crab"/>
        <s v="The Mortal Instruments: City of Bones"/>
        <s v="Public Enemies"/>
        <s v="He's All That"/>
        <s v="Indiana Jones and the Dial of Destiny"/>
        <s v="Finding Dory"/>
        <s v="Jumper"/>
        <s v="Wrath of the Titans"/>
        <s v="Argentina, 1985"/>
        <s v="TÃR"/>
        <s v="Schindler's List"/>
        <s v="Beyond the Universe"/>
        <s v="Celebrity Sex Tape"/>
        <s v="Rocky II"/>
        <s v="Dragon Fury"/>
        <s v="Straight Outta Nowhere: Scooby-Doo! Meets Courage the Cowardly Dog"/>
        <s v="Spirit Halloween: The Movie"/>
        <s v="Chicken Run"/>
        <s v="Good Mother 3"/>
        <s v="Reclaim"/>
        <s v="Season of the Witch"/>
        <s v="Ghostbusters"/>
        <s v="Coffee Wars"/>
        <s v="Independence Day"/>
        <s v="The Butterfly Effect"/>
        <s v="The Prestige"/>
        <s v="Staring at Strangers"/>
        <s v="Batman Begins"/>
        <s v="Fantasia"/>
        <s v="PokÃ©mon the Movie: Volcanion and the Mechanical Marvel"/>
        <s v="Insurgent"/>
        <s v="13 Hours: The Secret Soldiers of Benghazi"/>
        <s v="90 Minutes in Heaven"/>
        <s v="Gasoline Alley"/>
        <s v="White House Down"/>
        <s v="The Greatest Beer Run Ever"/>
        <s v="Nothing to Lose - Part 2"/>
        <s v="Chicken Little"/>
        <s v="Scars"/>
        <s v="Spartacus"/>
        <s v="Sex Exchange"/>
        <s v="Greenland"/>
        <s v="Sweet Sex and Love"/>
        <s v="Wildflower"/>
        <s v="We Bare Bears: The Movie"/>
        <s v="Bull Shark"/>
        <s v="Rurouni Kenshin: The Final"/>
        <s v="G.I. Joe: Retaliation"/>
        <s v="Pearl Harbor"/>
        <s v="The Pianist"/>
        <s v="A Dog's Journey"/>
        <s v="Unhuman"/>
        <s v="The Invisible Guest"/>
        <s v="Piranha 3D"/>
        <s v="Watchmen"/>
        <s v="Nada Que Ver"/>
        <s v="Nightcrawler"/>
        <s v="Jaws"/>
        <s v="Never Back Down: No Surrender"/>
        <s v="Looop Lapeta"/>
        <s v="Desire"/>
        <s v="The Last Mercenary"/>
        <s v="Jiu Jitsu"/>
        <s v="Fate/Grand Order the Movie: Divine Realm of the Round Table: Camelot Wandering; Agateram"/>
        <s v="Divergent"/>
        <s v="Final Destination 2"/>
        <s v="Ong Bak 2"/>
        <s v="Barbie of Swan Lake"/>
        <s v="Nacho Libre"/>
        <s v="Bring It On: Cheer Or Die"/>
        <s v="Jack Reacher: Never Go Back"/>
        <s v="Jojo Rabbit"/>
        <s v="Moonbound"/>
        <s v="My Father's Mexican Wedding"/>
        <s v="Courageous"/>
        <s v="Taxi Driver"/>
        <s v="The 5th Wave"/>
        <s v="The Lorax"/>
        <s v="Solitary"/>
        <s v="The Amazing Maurice"/>
        <s v="Upside-Down Magic"/>
        <s v="Deep Water"/>
        <s v="Spirited"/>
        <s v="Honest Thief"/>
        <s v="The Sword in the Stone"/>
        <s v="Insidious: Chapter 2"/>
        <s v="Zombieland: Double Tap"/>
        <s v="One Piece: Adventure of Nebulandia"/>
        <s v="Grease"/>
        <s v="Gangs of Lagos"/>
        <s v="House of Wax"/>
        <s v="Terminator 3: Rise of the Machines"/>
        <s v="Paradise Highway"/>
        <s v="Drive"/>
        <s v="Oscar and the Lady in Pink"/>
        <s v="Die Hard"/>
        <s v="Insidious: The Last Key"/>
        <s v="Onward"/>
        <s v="Pathaan"/>
        <s v="The Host"/>
        <s v="Monkey King: Hero Is Back"/>
        <s v="Van Helsing"/>
        <s v="Puss in Book: Trapped in an Epic Tale"/>
        <s v="That's My Boy"/>
        <s v="The Imitation Game"/>
        <s v="The Wandering Earth"/>
        <s v="Barabbas"/>
        <s v="Paranormal Activity"/>
        <s v="True Spirit"/>
        <s v="Sexo"/>
        <s v="The Nativity Story"/>
        <s v="Independence Day: Resurgence"/>
        <s v="A Delicious Flight"/>
        <s v="Zack and Miri Make a Porno"/>
        <s v="Tinker Bell"/>
        <s v="Antlers"/>
        <s v="28 Days Later"/>
        <s v="Escape Room: Tournament of Champions"/>
        <s v="Elemental"/>
        <s v="Steven Universe: The Movie"/>
        <s v="Kubo and the Two Strings"/>
        <s v="Once Upon a Timeâ€¦ in Hollywood"/>
        <s v="The Fault in Our Stars"/>
        <s v="Moses"/>
        <s v="Special Forces"/>
        <s v="Demonic"/>
        <s v="Jack the Giant Slayer"/>
        <s v="Paul"/>
        <s v="Bad Boys II"/>
        <s v="R.I.P.D."/>
        <s v="Brother Bear 2"/>
        <s v="Rye Lane"/>
        <s v="Knock Knock"/>
        <s v="Silverton Siege"/>
        <s v="Shadow in the Cloud"/>
        <s v="Rocky Balboa"/>
        <s v="The Valet"/>
        <s v="#Alive"/>
        <s v="Fairy Tail: Dragon Cry"/>
        <s v="Mad Max Beyond Thunderdome"/>
        <s v="What Happened at the Carpenter's Shop"/>
        <s v="The Cabin in the Woods"/>
        <s v="Akira"/>
        <s v="The Simpsons: The Good, the Bart, and the Loki"/>
        <s v="Z-O-M-B-I-E-S 3"/>
        <s v="Dawn of the Dead"/>
        <s v="Hunter Killer"/>
        <s v="The Redeem Team"/>
        <s v="Those Who Wish Me Dead"/>
        <s v="The Rite of Spring"/>
        <s v="Over the Sky"/>
        <s v="American Pie Presents: Band Camp"/>
        <s v="Casino Royale"/>
        <s v="Alvin and the Chipmunks"/>
        <s v="The Outwaters"/>
        <s v="First Blood"/>
        <s v="Chronicle"/>
        <s v="Descendants 2"/>
        <s v="Dangerous Game: The Legacy Murders"/>
        <s v="The BFG"/>
        <s v="As in Heaven"/>
        <s v="The Mystery of Marilyn Monroe: The Unheard Tapes"/>
        <s v="Ocean's Eleven"/>
        <s v="What Dreams May Come"/>
        <s v="Let's Be Cops"/>
        <s v="District 9"/>
        <s v="Ballerina"/>
        <s v="Kick-Ass"/>
        <s v="Life of Pi"/>
        <s v="Dead Silence"/>
        <s v="Hell of Roses"/>
        <s v="Wild Card"/>
        <s v="Empire of Light"/>
        <s v="Fifty Shades of Black"/>
        <s v="Midsommar"/>
        <s v="Dragon Ball: Yo! Son Goku and His Friends Return!!"/>
        <s v="Aunt's Temptation 3"/>
        <s v="Melissa P."/>
        <s v="The Da Vinci Code"/>
        <s v="Dragon Ball Z: The History of Trunks"/>
        <s v="Jackie Chan Kung Fu Master"/>
        <s v="The Call of Sex"/>
        <s v="Captain America: The Winter Soldier"/>
        <s v="It Follows"/>
        <s v="9 Bullets"/>
        <s v="The Legend of Tarzan"/>
        <s v="Planet of the Apes"/>
        <s v="American Siege"/>
        <s v="Six Swedish Girls at a Pump"/>
        <s v="Kaguya-sama: Love Is War -The First Kiss That Never Ends-"/>
        <s v="Erotic Ghost Story II"/>
        <s v="X-Rated: The Greatest Adult Movies of All Time"/>
        <s v="South Park: Bigger, Longer &amp; Uncut"/>
        <s v="Words Bubble Up Like Soda Pop"/>
        <s v="A Day to Die"/>
        <s v="Sonic Drone Home"/>
        <s v="Tom and Jerry: The Fast and the Furry"/>
        <s v="Beyond Infinity: Buzz and the Journey to Lightyear"/>
        <s v="Pearl"/>
        <s v="Nightbooks"/>
        <s v="Queen of Spades"/>
        <s v="Avatar: Scene Deconstruction"/>
        <s v="The Curious Case of Benjamin Button"/>
        <s v="LÃ©on: The Professional"/>
        <s v="Cloudy with a Chance of Meatballs"/>
        <s v="As Above, So Below"/>
        <s v="The School of the Magical Animals"/>
        <s v="Tarumama"/>
        <s v="Fantastic Beasts: The Crimes of Grindelwald"/>
        <s v="Focus"/>
        <s v="Barbie Mariposa"/>
        <s v="Ancient Chinese Whorehouse"/>
        <s v="The School Teacher"/>
        <s v="Darby and the Dead"/>
        <s v="Monster House"/>
        <s v="Evil Dead II"/>
        <s v="Vesper"/>
        <s v="Teenage Mutant Ninja Turtles: Out of the Shadows"/>
        <s v="Dragon Ball Super: Broly"/>
        <s v="The Green Inferno"/>
        <s v="The Angry Birds Movie"/>
        <s v="Marmaduke"/>
        <s v="I Spit on Your Grave III: Vengeance is Mine"/>
        <s v="Cloudy with a Chance of Meatballs 2"/>
        <s v="Dragon Ball Z: Gather Together! Goku's World"/>
        <s v="Porno document: Toruko tokkyÃ» bin"/>
        <s v="Over the Hedge"/>
        <s v="The Student"/>
        <s v="Trollhunters: Rise of the Titans"/>
        <s v="Hatching"/>
        <s v="Cinderella III: A Twist in Time"/>
        <s v="Undisputed"/>
        <s v="Night at the Museum: Secret of the Tomb"/>
        <s v="Woody Woodpecker"/>
        <s v="Gods of Egypt"/>
        <s v="Valerian and the City of a Thousand Planets"/>
        <s v="Bad Boys"/>
        <s v="Snowpiercer"/>
        <s v="Prison 77"/>
        <s v="Ip Man: Kung Fu Master"/>
        <s v="The Tax Collector"/>
        <s v="Beverly Hills Chihuahua"/>
        <s v="Anacondas: The Hunt for the Blood Orchid"/>
        <s v="Yes, No, or Maybe Half?"/>
        <s v="Cuando Sea Joven"/>
        <s v="All Saints"/>
        <s v="Final Destination 3"/>
        <s v="Invasion"/>
        <s v="Sword Art Online: The Movie â€“ Ordinal Scale"/>
        <s v="Chor Nikal Ke Bhaga"/>
        <s v="Saul: The Journey to Damascus"/>
        <s v="Mission: Impossible III"/>
        <s v="MÃ¡s respeto que soy tu madre"/>
        <s v="Martyrs"/>
        <s v="The Medium"/>
        <s v="All the Old Knives"/>
        <s v="How I Became a Superhero"/>
        <s v="Awake"/>
        <s v="Queenpins"/>
        <s v="I, Robot"/>
        <s v="The Passenger"/>
        <s v="Sex Stories"/>
        <s v="Bee Movie"/>
        <s v="The Swimmers"/>
        <s v="Umma"/>
        <s v="The Pursuit of Happyness"/>
        <s v="Diary of a Nymphomaniac"/>
        <s v="Proximity"/>
        <s v="Sucker Punch"/>
        <s v="Rape Zombie: Lust of the Dead"/>
        <s v="The Other Side of Heaven 2: Fire of Faith"/>
        <s v="The Expendables 2"/>
        <s v="Edge of Tomorrow"/>
        <s v="Veneciafrenia"/>
        <s v="Sinbad: Legend of the Seven Seas"/>
        <s v="50 Greatest Harry Potter Moments"/>
        <s v="Barbie in A Mermaid Tale"/>
        <s v="Cyber Hell: Exposing an Internet Horror"/>
        <s v="Dangerous Lesson"/>
        <s v="The Voyeur"/>
        <s v="Thirteen Lives"/>
        <s v="Summit Fever"/>
        <s v="Kiki's Delivery Service"/>
        <s v="Saint Seiya: Evil Goddess Eris"/>
        <s v="The Wild"/>
        <s v="Saw 3D"/>
        <s v="Justice League: The Flashpoint Paradox"/>
        <s v="Mortal Kombat Legends: Scorpion's Revenge"/>
        <s v="David and Goliath"/>
        <s v="Blitz"/>
        <s v="The Last Zombie"/>
        <s v="Meet the Robinsons"/>
        <s v="Edward Scissorhands"/>
        <s v="The Matrix Revolutions"/>
        <s v="Old People"/>
        <s v="Hot Seat"/>
        <s v="Anastasia"/>
        <s v="Barbie: Big City, Big Dreams"/>
        <s v="The Grey"/>
        <s v="Come Play With Me"/>
        <s v="Dumb and Dumber To"/>
        <s v="Alvin and the Chipmunks: The Squeakquel"/>
        <s v="Never Back Down"/>
        <s v="The Misfits"/>
        <s v="Sooryavanshi"/>
        <s v="Spoiler Alert"/>
        <s v="The Patriot"/>
        <s v="Saint Seiya: Warriors of the Final Holy Battle"/>
        <s v="London Has Fallen"/>
        <s v="Ghost in the Shell"/>
        <s v="Rocky V"/>
        <s v="Seobok: Project Clone"/>
        <s v="The Legend of La Llorona"/>
        <s v="Flushed Away"/>
        <s v="Diary of a Wimpy Kid"/>
        <s v="Texas Chainsaw 3D"/>
        <s v="Star Trek"/>
        <s v="Planes"/>
        <s v="Something the Lord Made"/>
        <s v="Blade"/>
        <s v="Seed of Chucky"/>
        <s v="Men in Black 3"/>
        <s v="Skyfall"/>
        <s v="Final: The Rapture"/>
        <s v="Father Stu"/>
        <s v="Young Sister-in-Law 3"/>
        <s v="The Fox and the Hound"/>
        <s v="Alice no Mundo da Internet"/>
        <s v="Snow White and the Huntsman"/>
        <s v="Last Shift"/>
        <s v="Guinea Pig: Devil's Experiment"/>
        <s v="The Walk"/>
        <s v="Outside the Wire"/>
        <s v="Whisper of the Heart"/>
        <s v="Private Lesson"/>
        <s v="Monsters vs Aliens"/>
        <s v="Legally Blonde"/>
        <s v="Norbit"/>
        <s v="Superman"/>
        <s v="Sneakers"/>
        <s v="The Apocalypse"/>
        <s v="Full Metal Jacket"/>
        <s v="The Hunchback of Notre Dame"/>
        <s v="Megalodon"/>
        <s v="War of the Worlds"/>
        <s v="Ticket to Paradise"/>
        <s v="Back to the Future Part II"/>
        <s v="I'm innocent"/>
        <s v="Life"/>
        <s v="The Bribe of Heaven"/>
        <s v="To All the Boys I've Loved Before"/>
        <s v="I Spit on Your Grave 2"/>
        <s v="Ruby Gillman, Teenage Kraken"/>
        <s v="No Strings Attached"/>
        <s v="Candyman"/>
        <s v="Dog Gone"/>
        <s v="The Punisher"/>
        <s v="Death on the Nile"/>
        <s v="Deuce Bigalow: Male Gigolo"/>
        <s v="Lilo &amp; Stitch 2: Stitch Has a Glitch"/>
        <s v="The Shining"/>
        <s v="Secret Society of Second Born Royals"/>
        <s v="King Kong"/>
        <s v="Resident Evil: Vendetta"/>
        <s v="Conan the Barbarian"/>
        <s v="The Wrath of God"/>
        <s v="Dragon Ball: Episode of Bardock"/>
        <s v="Police Academy"/>
        <s v="Wrong Turn 6: Last Resort"/>
        <s v="The Devil's Advocate"/>
        <s v="The Grudge"/>
        <s v="Speed"/>
        <s v="Batman: Death in the Family"/>
        <s v="Cherry Magic! THE MOVIE"/>
        <s v="White Snake"/>
        <s v="Infinity Pool"/>
        <s v="Psycho"/>
        <s v="A Dog's Purpose"/>
        <s v="Salt"/>
        <s v="Sinister"/>
        <s v="Shin Ultraman"/>
        <s v="Barbie: A Fairy Secret"/>
        <s v="The Old Way"/>
        <s v="Blue Thermal"/>
        <s v="The Good Nurse"/>
        <s v="Shutter"/>
        <s v="Freddy vs. Jason"/>
        <s v="I See You"/>
        <s v="Overboard"/>
        <s v="Enchanted"/>
        <s v="Saw II"/>
        <s v="The Exorcism of Carmen Farias"/>
        <s v="Cloverfield"/>
        <s v="Barbie in A Mermaid Tale 2"/>
        <s v="Saw III"/>
        <s v="A Walk Among the Tombstones"/>
        <s v="Home on the Range"/>
        <s v="Hocus Pocus"/>
        <s v="King Tweety"/>
        <s v="The Polar Express"/>
        <s v="The Fox and the Hound 2"/>
        <s v="Young Sister-In-Law 2"/>
        <s v="Kingdom: Ashin of the North"/>
        <s v="Central Intelligence"/>
        <s v="ParaNorman"/>
        <s v="Dirty Grandpa"/>
        <s v="The Case of the Bloody Iris"/>
        <s v="Scott Pilgrim vs. the World"/>
        <s v="Straight Outta Compton"/>
        <s v="His Only Son"/>
        <s v="Mission: Impossible II"/>
        <s v="Underworld: Evolution"/>
        <s v="The Stranger by the Shore"/>
        <s v="Love Like the Falling Petals"/>
        <s v="Unknown"/>
        <s v="Amsterdam"/>
        <s v="Men of Honor"/>
        <s v="Violet Evergarden: Eternity and the Auto Memory Doll"/>
        <s v="Insidious: Chapter 3"/>
        <s v="Jonah Hex"/>
        <s v="Alpha"/>
        <s v="Men in Black II"/>
        <s v="Kill Bill: Vol. 1"/>
        <s v="The Mermaid"/>
        <s v="Angel Guts: Red Porno"/>
        <s v="Super 8"/>
        <s v="Mario"/>
        <s v="Godmothered"/>
        <s v="Braveheart"/>
        <s v="Julia"/>
        <s v="Hitman's Wife's Bodyguard"/>
        <s v="Geostorm"/>
        <s v="The Time Capsule"/>
        <s v="The Final Destination"/>
        <s v="6 Underground"/>
        <s v="Ip Man: The Awakening"/>
        <s v="The NeverEnding Story"/>
        <s v="High &amp; Low The Worst X"/>
        <s v="Women Talking"/>
        <s v="Fantastic Four: Rise of the Silver Surfer"/>
        <s v="The Departed"/>
        <s v="Barbie in the Nutcracker"/>
        <s v="Cannibal Holocaust"/>
        <s v="Kick-Ass 2"/>
        <s v="The Matrix Reloaded"/>
        <s v="Don't Stop My Crazy Love for You"/>
        <s v="Barbie as the Island Princess"/>
        <s v="101 Dalmatians"/>
        <s v="The Adventures of Sharkboy and Lavagirl"/>
        <s v="Minions"/>
        <s v="Space Sweepers"/>
        <s v="Happy Feet Two"/>
        <s v="The Boy Who Harnessed the Wind"/>
        <s v="Nobody Sleeps in the Woods Tonight"/>
        <s v="The Japanese Wife Next Door: Part 2"/>
        <s v="Peter von Kant"/>
        <s v="Raped by an Angel 4: The Rapist's Union"/>
        <s v="Superman: Doomsday"/>
        <s v="Robin Hood"/>
        <s v="Moses, Prince of Egypt"/>
        <s v="Three Sexy Meals"/>
        <s v="The Texas Chainsaw Massacre: The Beginning"/>
        <s v="Dead Poets Society"/>
        <s v="Jigsaw"/>
        <s v="Oz the Great and Powerful"/>
        <s v="Pan's Labyrinth"/>
        <s v="Bruiser"/>
        <s v="Greyhound"/>
        <s v="Little Man"/>
        <s v="Purpose of Reunion 2"/>
        <s v="Kingdom of Heaven"/>
        <s v="Black Hawk Down"/>
        <s v="The New Mutants"/>
        <s v="22 Jump Street"/>
        <s v="The Angry Birds Movie 2"/>
        <s v="Flipped"/>
        <s v="The Handmaiden"/>
        <s v="Nanny McPhee"/>
        <s v="Jason Goes to Hell: The Final Friday"/>
        <s v="The English Patient"/>
        <s v="Universal Soldier: Regeneration"/>
        <s v="Zeros and Ones"/>
        <s v="Dark Cloud"/>
        <s v="Beautiful Teacher in Torture Hell"/>
        <s v="King Arthur: Legend of the Sword"/>
        <s v="Love and Monsters"/>
        <s v="22 Bullets"/>
        <s v="Eva"/>
        <s v="Halloween"/>
        <s v="The Hunting"/>
        <s v="Delicious Room Salon Service 2"/>
        <s v="Elite Squad"/>
        <s v="101 Dalmatians II: Patch's London Adventure"/>
        <s v="A Clockwork Orange"/>
        <s v="Blonde"/>
        <s v="Machete"/>
        <s v="The Bank Job"/>
        <s v="Love, Rosie"/>
        <s v="I'm in Love with a Church Girl"/>
        <s v="Curious Caterer: Dying for Chocolate"/>
        <s v="Death Race 2"/>
        <s v="Oldboy"/>
        <s v="Living with Chucky"/>
        <s v="Now You See Me 2"/>
        <s v="Tentacles"/>
        <s v="Barbie and the Three Musketeers"/>
        <s v="Hulk"/>
        <s v="Don't Leave"/>
        <s v="The Call"/>
        <s v="12 Angry Men"/>
        <s v="Once Upon a Deadpool"/>
        <s v="A Nun's Curse"/>
        <s v="The Professional Bridesmaid"/>
        <s v="Pornocracy: The New Sex Multinationals"/>
        <s v="Saint Seiya: Legend of Crimson Youth"/>
        <s v="Skyline"/>
        <s v="The Emoji Movie"/>
        <s v="Phineas and Ferb: The Movie: Candace Against the Universe"/>
        <s v="SAS: Red Notice"/>
        <s v="Fantastic Four"/>
        <s v="Assassin's Creed"/>
        <s v="A Question of Faith"/>
        <s v="Take the Lead"/>
        <s v="The Kissing Booth 2"/>
        <s v="Marry Me"/>
        <s v="Father There Is Only One"/>
        <s v="Run Sweetheart Run"/>
        <s v="Love Affair"/>
        <s v="The Three Stooges"/>
        <s v="Black Swan"/>
        <s v="Zodiac"/>
        <s v="Snoopy Presents: Lucy's School"/>
        <s v="Barbie and the Diamond Castle"/>
        <s v="Nun in Rope Hell"/>
        <s v="Halfaouine: Boy of the Terraces"/>
        <s v="3 Idiots"/>
        <s v="The Girl Next Door"/>
        <s v="Brightburn"/>
        <s v="Martians vs Mexicans"/>
        <s v="Underdogs"/>
        <s v="Leprechaun"/>
        <s v="Seventh Son"/>
        <s v="Justice League: Doom"/>
        <s v="Batman: The Long Halloween, Part One"/>
        <s v="Barbie and the Magic of Pegasus"/>
        <s v="Sweet &amp; Sour"/>
        <s v="City of God"/>
        <s v="Halftime"/>
        <s v="Where the Crawdads Sing"/>
        <s v="Children of Men"/>
        <s v="The Garden of Words"/>
        <s v="Chinese Erotic Ghost Story"/>
        <s v="Once Upon a Time in America"/>
        <s v="The Companions"/>
        <s v="Ride On"/>
        <s v="Total Recall"/>
        <s v="Mechanic: Resurrection"/>
        <s v="The Sixth Sense"/>
        <s v="Avengers Confidential: Black Widow &amp; Punisher"/>
        <s v="Three Swedish Girls in Upper Bavaria"/>
        <s v="Bloodshot"/>
        <s v="Simple Passion"/>
        <s v="Wifelike"/>
        <s v="Batman"/>
        <s v="No Country for Old Men"/>
        <s v="The Lego Movie"/>
        <s v="Peppermint"/>
        <s v="SchÃ¤chten"/>
        <s v="Skylines"/>
        <s v="Naruto the Movie: Guardians of the Crescent Moon Kingdom"/>
        <s v="All Things Fair"/>
        <s v="Pixie Hollow Games"/>
        <s v="The Munsters"/>
        <s v="The Whole Truth"/>
        <s v="Office Love: Behind Closed Doors"/>
        <s v="Gemini Man"/>
        <s v="My Beautiful Man ï½žeternalï½ž"/>
        <s v="Solo: A Star Wars Story"/>
        <s v="Dinosaur Hotel"/>
        <s v="xXx: State of the Union"/>
        <s v="Rogue One: A Star Wars Story"/>
        <s v="Voyagers"/>
        <s v="Sexual Chronicles of a French Family"/>
        <s v="Scoob!"/>
        <s v="The Witch: Part 1. The Subversion"/>
        <s v="Spy Kids"/>
        <s v="Mother's Friend"/>
        <s v="The Bourne Supremacy"/>
        <s v="BTS: Permission to Dance on Stage - LA"/>
        <s v="Tinker Bell and the Great Fairy Rescue"/>
        <s v="Cirque du Freak: The Vampire's Assistant"/>
        <s v="Chip and Potato: Chip's Holiday"/>
        <s v="Barbie Fairytopia: Mermaidia"/>
        <s v="The Quake"/>
        <s v="What Happened to Monday"/>
        <s v="Die Hard: With a Vengeance"/>
        <s v="The Last Exorcism"/>
        <s v="Hotel Desire"/>
        <s v="God's Crooked Lines"/>
        <s v="Barbie Presents: Thumbelina"/>
        <s v="Abominable"/>
        <s v="Three Wishes for Cinderella"/>
        <s v="Don't F*#% With John Wick"/>
        <s v="Paupahan"/>
        <s v="Where the Wild Things Are"/>
        <s v="Green Book"/>
        <s v="My Little Pony: A New Generation"/>
        <s v="The Boy and the Beast"/>
        <s v="Saint Seiya: The Heated Battle of the Gods"/>
        <s v="Europa Report"/>
        <s v="Cosmic Sin"/>
        <s v="Justice Society: World War II"/>
        <s v="CJ7"/>
        <s v="Ouija"/>
        <s v="Nobody Sleeps in the Woods Tonight 2"/>
        <s v="When Love Is Lust"/>
        <s v="Megan"/>
        <s v="The Kissing Booth 3"/>
        <s v="I Don't Like Younger Men 4"/>
        <s v="Annihilation"/>
        <s v="Enola Holmes"/>
        <s v="Lewis Capaldi: How I'm Feeling Now"/>
        <s v="Rogue Hostage"/>
        <s v="National Treasure"/>
        <s v="Charlie's Angels: Full Throttle"/>
        <s v="Miracle in Cell No. 7"/>
        <s v="Death Race: Inferno"/>
        <s v="I Came By"/>
        <s v="Survival Island"/>
        <s v="The Interview"/>
        <s v="Guardians"/>
        <s v="Teen Wolf"/>
        <s v="The Smurfs"/>
        <s v="Career Opportunities"/>
        <s v="Sherlock Holmes"/>
        <s v="Dragon Ball: The Path to Power"/>
        <s v="Alvin and the Chipmunks: Chipwrecked"/>
        <s v="Eyes Wide Shut"/>
        <s v="The Larva Island Movie"/>
        <s v="10 Things I Hate About You"/>
        <s v="Star Wars: Episode III - Revenge of the Sith"/>
        <s v="College Girls' Massage Parlor"/>
        <s v="Chaos Walking"/>
        <s v="Maquia: When the Promised Flower Blooms"/>
        <s v="La La Land"/>
        <s v="Dances with Wolves"/>
        <s v="Dragon Ball Z: Plan to Eradicate the Super Saiyans"/>
        <s v="RiÂ¢hie RiÂ¢h"/>
        <s v="Bram Stoker's Dracula"/>
        <s v="Underworld"/>
        <s v="Thinking XXX"/>
        <s v="Dumb and Dumber"/>
        <s v="Coma"/>
        <s v="The ProtÃ©gÃ©"/>
        <s v="Inferno"/>
        <s v="Step Up"/>
        <s v="Pandora"/>
        <s v="Spectral"/>
        <s v="The Weekend Away"/>
        <s v="Matando Cabos 2: La MÃ¡scara del MÃ¡scara"/>
        <s v="Lone Survivor"/>
        <s v="The Heat"/>
        <s v="Attraction"/>
        <s v="Inside the Mind of a Cat"/>
        <s v="Turbo"/>
        <s v="My Best Friend's Exorcism"/>
        <s v="Project Almanac"/>
        <s v="Alone"/>
        <s v="Goosebumps"/>
        <s v="Teen Titans Go! See Space Jam"/>
        <s v="The Lego Batman Movie"/>
        <s v="Lady Bird"/>
        <s v="The A-Team"/>
        <s v="The Loud House Movie"/>
        <s v="Gunpowder Milkshake"/>
        <s v="Saw V"/>
        <s v="Forgotten"/>
        <s v="Butchers"/>
        <s v="Shaun of the Dead"/>
        <s v="LEGO Star Wars Terrifying Tales"/>
        <s v="An Argentinian Crime"/>
        <s v="Female Urologists 2"/>
        <s v="Stand by Me Doraemon"/>
        <s v="The Lion Guard: Return of the Roar"/>
        <s v="Child's Play 2"/>
        <s v="The Craft: Legacy"/>
        <s v="Kabaneri of the Iron Fortress: The Battle of Unato"/>
        <s v="Justice League Dark: Apokolips War"/>
        <s v="Who's a Good Boy?"/>
        <s v="The Goonies"/>
        <s v="Clueless"/>
        <s v="Rambo III"/>
        <s v="Serial (Bad) Weddings 3"/>
        <s v="Don't Breathe"/>
        <s v="Joseph and Mary"/>
        <s v="The Kings of the World"/>
        <s v="Songbird"/>
        <s v="Office Lady Rope Slave"/>
        <s v="Two"/>
        <s v="Barbie: The Pearl Princess"/>
        <s v="Sherlock Holmes: A Game of Shadows"/>
        <s v="Midway"/>
        <s v="Her"/>
        <s v="A Waltons Thanksgiving"/>
        <s v="Hitman"/>
        <s v="Deepwater Horizon"/>
        <s v="The Pirates: The Last Royal Treasure"/>
        <s v="Paranormal Activity 3"/>
        <s v="Star Wars: Episode I - The Phantom Menace"/>
        <s v="The Hills Have Eyes 2"/>
        <s v="Child's Play 3"/>
        <s v="Ride Your Wave"/>
        <s v="Bumblebee"/>
        <s v="Paint"/>
        <s v="About Time"/>
        <s v="Crush"/>
        <s v="The Cat Returns"/>
        <s v="Royalteen"/>
        <s v="Truth or Dare"/>
        <s v="Raped by an Angel"/>
        <s v="Underworld: Rise of the Lycans"/>
        <s v="The King of Fighters"/>
        <s v="L'immensitÃ "/>
        <s v="The Many Saints of Newark"/>
        <s v="Over the Moon"/>
        <s v="Charm City Kings"/>
        <s v="Promare"/>
        <s v="Frivolous Lola"/>
        <s v="The Ring"/>
        <s v="Radius"/>
        <s v="Saw VI"/>
        <s v="Blood Diamond"/>
        <s v="Young Aunt 3"/>
        <s v="Curious George: Cape Ahoy"/>
        <s v="Kung Fu Hustle"/>
        <s v="The Lovely Bones"/>
        <s v="The Dinosaur Project"/>
        <s v="Robots"/>
        <s v="The Empire Strikes Back"/>
        <s v="Predestination"/>
        <s v="Spy Kids 3-D: Game Over"/>
        <s v="Knight and Day"/>
        <s v="Jesus of Nazareth"/>
        <s v="The Grand Budapest Hotel"/>
        <s v="Romance"/>
        <s v="Dream to be a Wife"/>
        <s v="Sex and the City 2"/>
        <s v="7 Women and a Murder"/>
        <s v="Castle in the Sky"/>
        <s v="Last Night in Soho"/>
        <s v="Catman"/>
        <s v="The Ash Lad: In the Hall of the Mountain King"/>
        <s v="Tombstone"/>
        <s v="12 Strong"/>
        <s v="Perfect Blue"/>
        <s v="King Richard"/>
        <s v="The Bob's Burgers Movie"/>
        <s v="Sinkhole"/>
        <s v="She Said"/>
        <s v="Click"/>
        <s v="Saw IV"/>
        <s v="A Tale of Two Sisters"/>
        <s v="Cheeky"/>
        <s v="RV"/>
        <s v="The Bourne Identity"/>
        <s v="Not Another Teen Movie"/>
        <s v="Batman: The Long Halloween, Part Two"/>
        <s v="The Game Plan"/>
        <s v="Asking For It"/>
        <s v="Tad, the Lost Explorer"/>
        <s v="Atlantis: The Lost Empire"/>
        <s v="True Lies"/>
        <s v="Silent Hill"/>
        <s v="No One Gets Out Alive"/>
        <s v="Cursed"/>
        <s v="The Platform"/>
        <s v="No Hard Feelings"/>
        <s v="Spectre"/>
        <s v="Friday the 13th"/>
        <s v="Horton Hears a Who!"/>
        <s v="Luckiest Girl Alive"/>
        <s v="Death Note Relight 1: Visions of a God"/>
        <s v="Three Sisters Swapping"/>
        <s v="Doctor Sleep"/>
        <s v="Crawl"/>
        <s v="Breakthrough"/>
        <s v="Apostasy"/>
        <s v="Odd Thomas"/>
        <s v="Beauty Salon: Special Services 4"/>
        <s v="The Princess Diaries"/>
        <s v="How Funny Can Sex Be?"/>
        <s v="Man on Fire"/>
        <s v="The Lighthouse"/>
        <s v="Transporter 2"/>
        <s v="The Witch"/>
        <s v="Do Revenge"/>
        <s v="Twelve Monkeys"/>
        <s v="Transformers: Beginnings"/>
        <s v="A Nightmare on Elm Street"/>
        <s v="Pamela, A Love Story"/>
        <s v="Xico's Journey"/>
        <s v="A Serbian Film"/>
        <s v="Bosomy Backhouse Girl"/>
        <s v="Oh Belinda"/>
        <s v="The Change-Up"/>
        <s v="All About Sex"/>
        <s v="Skin"/>
        <s v="Anaconda"/>
        <s v="You Don't Mess with the Zohan"/>
        <s v="Dragon Ball: Sleeping Princess in Devil's Castle"/>
        <s v="Midnight"/>
        <s v="Yu Pui Tsuen II"/>
        <s v="Constantine: City of Demons - The Movie"/>
        <s v="Cast Away"/>
        <s v="Paprika"/>
        <s v="The Lucky One"/>
        <s v="The Lone Ranger"/>
        <s v="The Texas Chain Saw Massacre"/>
        <s v="Zone 414"/>
        <s v="The Smurfs 2"/>
        <s v="Star Trek Into Darkness"/>
        <s v="PAW Patrol: Jet to the Rescue"/>
        <s v="When Marnie Was There"/>
        <s v="Swim"/>
        <s v="The Raid"/>
        <s v="Beverly Hills Chihuahua 3: Viva la Fiesta!"/>
        <s v="Grisaia: Phantom Trigger The Animation - Stargazer"/>
        <s v="The Scientist"/>
        <s v="Star Wars: Episode II - Attack of the Clones"/>
        <s v="The King of Staten Island"/>
        <s v="Tropic Thunder"/>
        <s v="E.T. the Extra-Terrestrial"/>
        <s v="Sin City: A Dame to Kill For"/>
        <s v="Fighting Spirit - Mashiba vs. Kimura"/>
        <s v="BÄhubali: The Beginning"/>
        <s v="The Other Guys"/>
        <s v="Interview with the Vampire"/>
        <s v="28 Weeks Later"/>
        <s v="Everest"/>
        <s v="Star Trek Beyond"/>
        <s v="Love to Kill"/>
        <s v="Live Free or Die Hard"/>
        <s v="Tekken"/>
        <s v="The Doorman"/>
        <s v="Catch the Bullet"/>
        <s v="Antz"/>
        <s v="The Stronghold"/>
        <s v="Japanese Mom 2"/>
        <s v="Manchester by the Sea"/>
        <s v="Offseason"/>
        <s v="V for Vengeance"/>
        <s v="Living"/>
        <s v="Why Women Cheat"/>
        <s v="Night Teeth"/>
        <s v="Night at the Museum"/>
        <s v="Men in Black: International"/>
        <s v="The Temptation of Kimono"/>
        <s v="The Mitchells vs. the Machines"/>
        <s v="Seal Team"/>
        <s v="Nanny McPhee and the Big Bang"/>
        <s v="Never Back Down: Revolt"/>
        <s v="After Porn Ends"/>
        <s v="Elysium"/>
        <s v="Fireworks"/>
        <s v="Apocalypse Now"/>
        <s v="Ghost Mansion"/>
        <s v="Dangerous"/>
        <s v="Kill Bill: Vol. 2"/>
        <s v="The Ritual"/>
        <s v="Motherhood"/>
        <s v="Monster Family 2"/>
        <s v="5 Centimeters per Second"/>
        <s v="Cats &amp; Dogs 3: Paws Unite"/>
        <s v="The Transporter"/>
        <s v="Spider-Man: All Roads Lead to No Way Home"/>
        <s v="Dolittle"/>
        <s v="South Park: Post COVID"/>
        <s v="Wai's Romance"/>
        <s v="Die Hard 2"/>
        <s v="Oblivion"/>
        <s v="The Upside"/>
        <s v="Escape Room"/>
        <s v="Mortal Engines"/>
        <s v="Prison Break: The Final Break"/>
        <s v="Astro Boy"/>
        <s v="The Flintstones"/>
        <s v="Silent Hill: Revelation 3D"/>
        <s v="Training Day"/>
        <s v="Ivy + Bean: The Ghost That Had to Go"/>
        <s v="RED"/>
        <s v="Igor"/>
        <s v="Mama"/>
        <s v="Crazy, Stupid, Love."/>
        <s v="The Bourne Legacy"/>
        <s v="The Losers"/>
        <s v="Extinct"/>
        <s v="Empire of Lust"/>
        <s v="The Curse of Bridge Hollow"/>
        <s v="Splice"/>
        <s v="Alien Resurrection"/>
        <s v="The Blue Lagoon"/>
        <s v="Jurassic Park"/>
        <s v="Halo Legends"/>
        <s v="The Count of Monte Cristo"/>
        <s v="Taste 2"/>
        <s v="All the Bright Places"/>
        <s v="Siren XXX: Magical Pleasure"/>
        <s v="Neon Genesis Evangelion: The End of Evangelion"/>
        <s v="Toy Story That Time Forgot"/>
        <s v="House of Gucci"/>
        <s v="Pretty Baby"/>
        <s v="One Flew Over the Cuckoo's Nest"/>
        <s v="The Seventh Day"/>
        <s v="Left Behind"/>
        <s v="Big Mommas: Like Father, Like Son"/>
        <s v="Sleepy Hollow"/>
        <s v="Bedtime Stories"/>
        <s v="P.O. Box Tinto Brass"/>
        <s v="A Good Day to Die Hard"/>
        <s v="The People We Hate at the Wedding"/>
        <s v="The Blair Witch Project"/>
        <s v="Escape Plan 2: Hades"/>
        <s v="Cosas de amigos"/>
        <s v="Liao Zhai - Home for the Intimate Ghosts"/>
        <s v="Gumraah"/>
        <s v="Legend Quest: The Legend of the Guanajuato Mummies"/>
        <s v="Batman Returns"/>
        <s v="Mom's Friend 2"/>
        <s v="Pets United"/>
        <s v="Superwho?"/>
        <s v="Cowboys &amp; Aliens"/>
        <s v="Senior Year"/>
        <s v="Resident Evil: Degeneration"/>
        <s v="100% Wolf"/>
        <s v="Boyz n the Hood"/>
        <s v="My Policeman"/>
        <s v="Dragonball Evolution"/>
        <s v="Movie 43"/>
        <s v="Step Up 2: The Streets"/>
        <s v="The Town of Ghosts"/>
        <s v="El lado salvaje"/>
        <s v="Kuroko's Basketball the Movie: Last Game"/>
        <s v="Magic Mike"/>
        <s v="Overlord"/>
        <s v="Aladdin and the King of Thieves"/>
        <s v="Tomorrowland"/>
        <s v="Friend Couples: Swapping"/>
        <s v="The Rock"/>
        <s v="The Mountain Between Us"/>
        <s v="He's Just Not That Into You"/>
        <s v="Wolf Children"/>
        <s v="Of Gods and Men"/>
        <s v="Trinity Seven 2: Heaven's Library &amp; Crimson Lord"/>
        <s v="Secret Magic Control Agency"/>
        <s v="The Princess Diaries 2: Royal Engagement"/>
        <s v="8 Mile"/>
        <s v="Lagunas, la guarida del diablo"/>
        <s v="xXx"/>
        <s v="Hunter x Hunter: The Last Mission"/>
        <s v="Alvin and the Chipmunks: The Road Chip"/>
        <s v="Point Break"/>
        <s v="Showing Up"/>
        <s v="The Sword"/>
        <s v="Epic"/>
        <s v="Berserk: The Golden Age Arc I - The Egg of the King"/>
        <s v="Itâ€™s Your Fault That My Heart Beats"/>
        <s v="Night at the Museum: Battle of the Smithsonian"/>
        <s v="Hop"/>
        <s v="Highlander"/>
        <s v="Raped by an Angel 3: Sexual Fantasy of the Chief Executive"/>
        <s v="The Irishman"/>
        <s v="Gone Mom: The Disappearance of Jennifer Dulos"/>
        <s v="Walking with Dinosaurs"/>
        <s v="The Accountant"/>
        <s v="Me, Myself &amp; Irene"/>
        <s v="Never Back Down 2: The Beatdown"/>
        <s v="The Huntsman: Winter's War"/>
        <s v="Marriage Story"/>
        <s v="17 Again"/>
        <s v="Carrie"/>
        <s v="Chungking Express"/>
        <s v="Charlie's Angels"/>
        <s v="The Great Gatsby"/>
        <s v="A Beautiful Mind"/>
        <s v="Monsters of Man"/>
        <s v="The Taste of Married Women"/>
        <s v="Rape Zombie: Lust of the Dead 5"/>
        <s v="Storks"/>
        <s v="Triple Frontier"/>
        <s v="Moana"/>
        <s v="Beetlejuice"/>
        <s v="Naruto the Movie: Ninja Clash in the Land of Snow"/>
        <s v="Barbie Mariposa &amp; the Fairy Princess"/>
        <s v="Don't Blame the Kid"/>
        <s v="Young Mom 2"/>
        <s v="Underwater"/>
        <s v="Kate"/>
        <s v="Mirai"/>
        <s v="After Earth"/>
        <s v="The Hitman's Bodyguard"/>
        <s v="Con Air"/>
        <s v="From Russia with Love"/>
        <s v="The Wedding Ringer"/>
        <s v="Irreversible"/>
        <s v="Money Heist: The Phenomenon"/>
        <s v="The Man from Earth: Holocene"/>
        <s v="Death Wish"/>
        <s v="10.0 Earthquake"/>
        <s v="Paranormal Activity: The Marked Ones"/>
        <s v="Blood Red Sky"/>
        <s v="The Others"/>
        <s v="Death Race"/>
        <s v="Son of the Mask"/>
        <s v="Splatter: Naked Blood"/>
        <s v="The Beasts"/>
        <s v="Riverdance: The Animated Adventure"/>
        <s v="Fiona"/>
        <s v="21 Jump Street"/>
        <s v="Confess, Fletch"/>
        <s v="CODA"/>
        <s v="The Happening"/>
        <s v="Ouija: Origin of Evil"/>
        <s v="The House of the Lost on the Cape"/>
        <s v="Step Up 3D"/>
        <s v="The Babysitter: Killer Queen"/>
        <s v="Yes Man"/>
        <s v="Naruto ga Hokage Ni Natta Hi"/>
        <s v="Mamma Mia!"/>
        <s v="Ghost"/>
        <s v="Sanctum"/>
        <s v="Mrs. Harris Goes to Paris"/>
        <s v="The Last 10 Years"/>
        <s v="Unconditional"/>
        <s v="Inuyasha the Movie 3: Swords of an Honorable Ruler"/>
        <s v="Exorcist: The Beginning"/>
        <s v="Dunkirk"/>
        <s v="Aristotle and Dante Discover the Secrets of the Universe"/>
        <s v="Meet the Spartans"/>
        <s v="Rape Zombie: Lust of the Dead 3"/>
        <s v="Chunin Exam on Fire! and Naruto vs. Konohamaru!"/>
        <s v="Mickey and Minnie Wish Upon a Christmas"/>
        <s v="No Good Deed"/>
        <s v="Percy Jackson: Sea of Monsters"/>
        <s v="Seitokai Yakuindomo the Movie 2"/>
        <s v="Sniper: Ghost Shooter"/>
        <s v="PelÃ©: Birth of a Legend"/>
        <s v="The Founder"/>
        <s v="High School Musical 3: Senior Year"/>
        <s v="Step Up Revolution"/>
        <s v="The Social Network"/>
        <s v="Game Night"/>
        <s v="Dragon Ball Z: Dead Zone"/>
        <s v="Bleeding Steel"/>
        <s v="Franco Escamilla: Eavesdropping"/>
        <s v="The Courier"/>
        <s v="Swapping, That Dangerous Sex"/>
        <s v="Malicious"/>
        <s v="Thunder Force"/>
        <s v="Zathura: A Space Adventure"/>
        <s v="Pretty Woman"/>
        <s v="Stromboli"/>
        <s v="The Day After Tomorrow"/>
        <s v="Trigger Point"/>
        <s v="The Nutcracker and the Four Realms"/>
        <s v="The In Between"/>
        <s v="Wonder"/>
        <s v="Poker Face"/>
        <s v="Wanted"/>
        <s v="Trolls Holiday"/>
        <s v="Spy Kids 2: The Island of Lost Dreams"/>
        <s v="47 Ronin"/>
        <s v="Mirage"/>
        <s v="Batman: The Dark Knight Returns, Part 2"/>
        <s v="Pride and Prejudice and Zombies"/>
        <s v="Freddy's Dead: The Final Nightmare"/>
        <s v="Mahjong Nights"/>
        <s v="The Ant Bully"/>
        <s v="Anna"/>
        <s v="The Man from Nowhere"/>
        <s v="Comrade"/>
        <s v="Batman: The Dark Knight Returns, Part 1"/>
        <s v="EO"/>
        <s v="Parasyte: Part 1"/>
        <s v="The Letters"/>
        <s v="Scooby-Doo 2: Monsters Unleashed"/>
        <s v="Spies in Disguise"/>
        <s v="Porco Rosso"/>
        <s v="The Possession of Hannah Grace"/>
        <s v="Erotic Tutoring"/>
        <s v="Army of Darkness"/>
        <s v="Tomb Raider"/>
        <s v="One Day"/>
        <s v="The Apostle"/>
        <s v="Curse of Chucky"/>
        <s v="Rape Zombie: Lust of the Dead 2"/>
        <s v="Tenor"/>
        <s v="Species"/>
        <s v="An American Werewolf in London"/>
        <s v="The Communion Girl"/>
        <s v="Event Horizon"/>
        <s v="Mad Max"/>
        <s v="Scooby-Doo! Curse of the Lake Monster"/>
        <s v="Widows"/>
        <s v="Ivy + Bean: Doomed to Dance"/>
        <s v="Escape from Alcatraz"/>
        <s v="Motherly"/>
        <s v="Leprechaun 3"/>
        <s v="A Night at the Kindergarten"/>
        <s v="Quella provincia maliziosa"/>
        <s v="Cloudy Mountain"/>
        <s v="Vanquish"/>
        <s v="Duende Maldito 2"/>
        <s v="Fugitive: The Curious Case of Carlos Ghosn"/>
        <s v="Countdown"/>
        <s v="13 Assassins"/>
        <s v="Evan Almighty"/>
        <s v="Violence Porno: Rope and Rape"/>
        <s v="Mr. Peabody &amp; Sherman"/>
        <s v="The Orphanage"/>
        <s v="Rurouni Kenshin Part I: Origins"/>
        <s v="Passengers"/>
        <s v="Black Emanuelle"/>
        <s v="Officetel - Skillful Ones"/>
        <s v="Ella Enchanted"/>
        <s v="The Terminal"/>
        <s v="Mary Poppins"/>
        <s v="The Hunchback of Notre Dame II"/>
        <s v="The Outsiders"/>
        <s v="In the Arms of an Assassin"/>
        <s v="Bad Lieutenant: Port of Call - New Orleans"/>
        <s v="Hello World"/>
        <s v="Garfield: A Tail of Two Kitties"/>
        <s v="I Still Believe"/>
        <s v="Good Luck to You, Leo Grande"/>
        <s v="Transporter 3"/>
        <s v="Coming to America"/>
        <s v="Rumble"/>
        <s v="Delicious Room Salon Service"/>
        <s v="Barbie: Spy Squad"/>
        <s v="Sarah's Key"/>
        <s v="Regular Show: The Movie"/>
        <s v="The Bourne Ultimatum"/>
        <s v="V for Vendetta"/>
        <s v="AVP: Alien vs. Predator"/>
        <s v="Pandemic"/>
        <s v="Dungeons &amp; Dragons: The Book of Vile Darkness"/>
        <s v="Double Impact"/>
        <s v="The Greatest Showman"/>
        <s v="The Fly"/>
        <s v="No Game No Life: Zero"/>
        <s v="Centauro"/>
        <s v="The Little Things"/>
        <s v="Unforgetful Holiday"/>
        <s v="Freaky Friday"/>
        <s v="The Wind Rises"/>
        <s v="RED 2"/>
        <s v="Atomic Blonde"/>
        <s v="The Last Witch Hunter"/>
        <s v="The Corpse of Anna Fritz"/>
        <s v="Bosomy Tae-hee"/>
        <s v="The Price of Family"/>
        <s v="Fatherhood"/>
        <s v="Young Aunt 2"/>
        <s v="Rumble in the Bronx"/>
        <s v="Magic Mike XXL"/>
        <s v="Idiocracy"/>
        <s v="Basic Instinct"/>
        <s v="Infidelity in Suburbia"/>
        <s v="How to Blow Up a Pipeline"/>
        <s v="Hostel"/>
        <s v="Level 16"/>
        <s v="The Key"/>
        <s v="Leroy &amp; Stitch"/>
        <s v="Ride or Die"/>
        <s v="Space Jam"/>
        <s v="Blue Lagoon: The Awakening"/>
        <s v="Given"/>
        <s v="Donnie Darko"/>
        <s v="mother!"/>
        <s v="Planes: Fire &amp; Rescue"/>
        <s v="PelÃ©"/>
        <s v="The Transporter Refueled"/>
        <s v="Sniper: Ultimate Kill"/>
        <s v="Dragon Ball: Curse of the Blood Rubies"/>
        <s v="Far from the Tree"/>
        <s v="Demolition Man"/>
        <s v="Unfaithful"/>
        <s v="Space Pirate Captain Harlock"/>
        <s v="Dark Blood"/>
        <s v="Sex and LucÃ­a"/>
        <s v="The Ark"/>
        <s v="Jason Bourne"/>
        <s v="The Hateful Eight"/>
        <s v="Down"/>
        <s v="Snatch"/>
        <s v="Cristiano de la Secreta"/>
        <s v="The Shape of Water"/>
        <s v="Lockout"/>
        <s v="Ace Ventura: Pet Detective"/>
        <s v="Enemy at the Gates"/>
        <s v="Tooth Fairy"/>
        <s v="Friday the 13th: The Final Chapter"/>
        <s v="The League of Extraordinary Gentlemen"/>
        <s v="The Hunt"/>
        <s v="Suki"/>
        <s v="Dark Waters"/>
        <s v="Clown"/>
        <s v="Time Trap"/>
        <s v="Deuce Bigalow: European Gigolo"/>
        <s v="House of the Witch"/>
        <s v="Bombshell"/>
        <s v="Que Viva Mexico!"/>
        <s v="Jackass Forever"/>
        <s v="Us X Her"/>
        <s v="Beau Is Afraid"/>
        <s v="We Were Soldiers"/>
        <s v="Furies"/>
        <s v="The King's Daughter"/>
        <s v="Yu Pui Tsuen III"/>
        <s v="Palmer"/>
        <s v="Deep Blue Sea 3"/>
        <s v="The Silence"/>
        <s v="50 First Dates"/>
        <s v="Trading Places"/>
        <s v="Endless Love"/>
        <s v="A Dog's Way Home"/>
        <s v="Rings"/>
        <s v="Fear Street: 1666"/>
        <s v="Friend's Mothers"/>
        <s v="Barbie: The Princess &amp; The Popstar"/>
        <s v="A Nightmare on Elm Street Part 2: Freddy's Revenge"/>
        <s v="Hummingbird"/>
        <s v="Logan Lucky"/>
        <s v="Hot Girls Wanted"/>
        <s v="South Park: Post COVID: The Return of COVID"/>
        <s v="Doomsday"/>
        <s v="The Outlaws"/>
        <s v="Frankenweenie"/>
        <s v="2 Guns"/>
        <s v="The Raffle"/>
        <s v="Young &amp; Beautiful"/>
        <s v="Cell 211"/>
        <s v="I, Tonya"/>
        <s v="The Wailer"/>
        <s v="Horrible Bosses 2"/>
        <s v="The Secret World of Arrietty"/>
        <s v="A Cinderella Story"/>
        <s v="Bloodsport"/>
        <s v="American Beauty"/>
        <s v="Reservoir Dogs"/>
        <s v="The Invisible Man"/>
        <s v="Accident Man: Hitman's Holiday"/>
        <s v="Buddha 2: The Endless Journey"/>
        <s v="Paddington 2"/>
        <s v="A Knight's Tale"/>
        <s v="Dora and the Lost City of Gold"/>
        <s v="High School Musical"/>
        <s v="Ghost Ship"/>
        <s v="Za gyakutai: Nyotai ikedori-hen"/>
        <s v="EverAfter"/>
        <s v="A Classic Horror Story"/>
        <s v="Jack Ryan: Shadow Recruit"/>
        <s v="A Time to Kill"/>
        <s v="Into the Storm"/>
        <s v="Stonehearst Asylum"/>
        <s v="Rookie of the Year"/>
        <s v="Dominion: Prequel to The Exorcist"/>
        <s v="2 Hearts"/>
        <s v="First Love"/>
        <s v="Bird Box"/>
        <s v="Horrible Bosses"/>
        <s v="Young Mom"/>
        <s v="The Forgiven"/>
        <s v="The Mechanic"/>
        <s v="The Adventures of Tintin"/>
        <s v="DodgeBall: A True Underdog Story"/>
        <s v="Greta"/>
        <s v="Us"/>
        <s v="Leatherface"/>
        <s v="Young Mother: The Original"/>
        <s v="Barbie in the Pink Shoes"/>
        <s v="Sentinelle"/>
        <s v="The Little Prince"/>
        <s v="Into the Wild"/>
        <s v="Tremors"/>
        <s v="Stuart Little 2"/>
        <s v="Vertigo"/>
        <s v="The King's Avatar: For the Glory"/>
        <s v="Chinese Zodiac"/>
        <s v="Cobra"/>
        <s v="The Return of the Living Dead"/>
        <s v="Sex Is Zero"/>
        <s v="Uncut Gems"/>
        <s v="Herbie Fully Loaded"/>
        <s v="It Boy"/>
        <s v="Rubius X"/>
        <s v="Everybody Hates Johan"/>
        <s v="Pocahontas II: Journey to a New World"/>
        <s v="John Q"/>
        <s v="The Perks of Being a Wallflower"/>
        <s v="One Piece 3D: Straw Hat Chase"/>
        <s v="Tomorrow Never Dies"/>
        <s v="Hellboy II: The Golden Army"/>
        <s v="American Pie: Revealed"/>
        <s v="All Ladies Do It"/>
        <s v="Back to the Future Part III"/>
        <s v="Naruto the Movie: Legend of the Stone of Gelel"/>
        <s v="Neighbors"/>
        <s v="Red Sparrow"/>
        <s v="The Unborn"/>
        <s v="The Gods Must Be Crazy"/>
        <s v="Lights Out"/>
        <s v="Scary Stories to Tell in the Dark"/>
        <s v="Young Mother-in-Law"/>
        <s v="Return of the Jedi"/>
        <s v="Marvel Studios Assembled: The Making of Black Panther: Wakanda Forever"/>
        <s v="Homefront"/>
        <s v="Arthur and the Invisibles"/>
        <s v="Mission: Possible"/>
        <s v="The Dictator"/>
        <s v="The Unforgivable"/>
        <d v="2047-08-16T00:00:00"/>
        <s v="The Exorcist III"/>
        <s v="Meet Cute"/>
        <s v="Lamborghini: The Man Behind the Legend"/>
        <s v="Starship Troopers"/>
        <s v="The Rugrats Movie"/>
        <s v="Frozen Fever"/>
        <s v="Poltergeist"/>
        <s v="Case 39"/>
        <s v="Intergalactic Meeting"/>
        <s v="Inuyasha the Movie 4: Fire on the Mystic Island"/>
        <s v="A Star Is Born"/>
        <s v="The Hallow"/>
        <s v="Soul Surfer"/>
        <s v="Dark Shadows"/>
        <s v="Red Riding Hood"/>
        <s v="Ki Main Jhoot Boleya"/>
        <s v="Spider-Man 2"/>
        <s v="Casino"/>
        <s v="The Sorcerer's Apprentice"/>
        <s v="Rascal Does Not Dream of a Dreaming Girl"/>
        <s v="Platoon"/>
        <s v="The Heist of the Century"/>
        <s v="Powder"/>
        <s v="The Spiderwick Chronicles"/>
        <s v="Mavka: The Forest Song"/>
        <s v="The Descent: Part 2"/>
        <s v="The Animal"/>
        <s v="Causeway"/>
        <s v="Pushpa: The Rise - Part 1"/>
        <s v="Collide"/>
        <s v="Cult of Chucky"/>
        <s v="Primer"/>
        <s v="NausicaÃ¤ of the Valley of the Wind"/>
        <s v="The Theory of Everything"/>
        <s v="Lord of War"/>
        <s v="Memories of Murder"/>
        <s v="Creation"/>
        <s v="Dragons: Gift of the Night Fury"/>
        <s v="What Men Want"/>
        <s v="Sex with Love"/>
        <s v="Midnight Sun"/>
        <s v="Dragonheart: Vengeance"/>
        <s v="The Experiment"/>
        <s v="Red Tails"/>
        <s v="The Girl Who Leapt Through Time"/>
        <s v="Halo: Nightfall"/>
        <s v="10 Cloverfield Lane"/>
        <s v="Baise-moi"/>
        <s v="The Sensuous Nurse"/>
        <s v="CHiPS"/>
        <s v="The Warrior's Way"/>
        <s v="Security"/>
        <s v="Gone with the Wind"/>
        <s v="Berserk: The Golden Age Arc III - The Advent"/>
        <s v="Pet Sematary"/>
        <s v="Patriots Day"/>
        <s v="Warm Bodies"/>
        <s v="The Amityville Horror"/>
        <s v="A.I. Artificial Intelligence"/>
        <s v="Scars 2"/>
        <s v="Young Sister-in-Law 5"/>
        <s v="Chained Heat"/>
        <s v="Female Urologists 3"/>
        <s v="Dr. No"/>
        <s v="The Underground Banker"/>
        <s v="Tad the Lost Explorer and the Secret of King Midas"/>
        <s v="National Lampoon's Vacation"/>
        <s v="Female Hostel 2"/>
        <s v="Inkheart"/>
        <s v="Re:ZERO -Starting Life in Another World- The Frozen Bond"/>
        <s v="Transformers: Revenge of the Fallen"/>
        <s v="Swingers Party with My Friend"/>
        <s v="The Last Exorcism Part II"/>
        <s v="Guy Ritchie's The Covenant"/>
        <s v="The Cursed"/>
        <s v="Step-Brother 2"/>
        <s v="Shot Caller"/>
        <s v="The Dreamers"/>
        <s v="Cherry"/>
        <s v="Cheaper by the Dozen"/>
        <s v="Source Code"/>
        <s v="The Mist"/>
        <s v="Friday the 13th Part VI: Jason Lives"/>
        <s v="Jokyoshi Nikki 2 Abakareta Sei"/>
        <s v="A Christmas Carol"/>
        <s v="High School Musical 2"/>
        <s v="Batman Beyond: Return of the Joker"/>
        <s v="Get Smart With Money"/>
        <s v="Deep Impact"/>
        <s v="Mother's Job"/>
        <s v="Operation Red Sea"/>
        <s v="The Noel Diary"/>
        <s v="Fucking Different XXX"/>
        <s v="The Babysitters"/>
        <s v="Kimetsu Orchestra Concert"/>
        <s v="Bao"/>
        <s v="Blackhat"/>
        <s v="365 Days"/>
        <s v="Avengers Grimm"/>
        <s v="Lethal Weapon"/>
        <s v="One Piece: Clockwork Island Adventure"/>
        <s v="They/Them"/>
        <s v="School of Rock"/>
        <s v="Turbo: A Power Rangers Movie"/>
        <s v="Gone in Sixty Seconds"/>
        <s v="The Empire of Corpses"/>
        <s v="Unhinged"/>
        <s v="Batman Forever"/>
        <s v="Woman with Pierced Nipples"/>
        <s v="Home Alone 4"/>
        <s v="Brokeback Mountain"/>
        <s v="Get the Gringo"/>
        <s v="Big Stan"/>
        <s v="Pitch Perfect 2"/>
        <s v="The Day of Swapping"/>
        <s v="Leprechaun: Back 2 tha Hood"/>
        <s v="Curse of the Blair Witch"/>
        <s v="Paddington"/>
        <s v="Secretary"/>
        <s v="Collateral"/>
        <s v="The Portable Door"/>
        <s v="Sputnik"/>
        <s v="Remember Me"/>
        <s v="Hidden Desire"/>
        <s v="Killing Me Softly"/>
        <s v="Skyscraper"/>
        <s v="The Protector 2"/>
        <s v="Indecent Woman"/>
        <s v="The Bodyguard"/>
        <s v="The Art of Racing in the Rain"/>
        <s v="Is It Wrong to Try to Pick Up Girls in a Dungeon?: Arrow of the Orion"/>
        <s v="Rape Zombie: Lust of the Dead 4"/>
        <s v="Ravenous"/>
        <n v="42"/>
        <s v="A Few Good Men"/>
        <s v="Friday the 13th Part 2"/>
        <s v="Lawless"/>
        <s v="Barbie &amp; Chelsea: The Lost Birthday"/>
        <s v="The Raid 2"/>
        <s v="Y Tu MamÃ¡ TambiÃ©n"/>
        <s v="Tokyo Ghoul"/>
        <s v="Father There Is Only One 2"/>
        <s v="The Last Survivors"/>
        <s v="Johnny English Reborn"/>
        <s v="Hollow Man"/>
        <s v="Allegiant"/>
        <s v="Covet: Island of Desire"/>
        <s v="Outcast"/>
        <s v="Saga of Tanya the Evil: The Movie"/>
        <s v="Kronk's New Groove"/>
        <s v="El Camino: A Breaking Bad Movie"/>
        <s v="Tokyo Revengers"/>
        <s v="Adultery Alumni Association 2"/>
        <s v="Fat Ass Zombies"/>
        <s v="Tubero"/>
        <s v="The Golden Compass"/>
        <s v="Dual"/>
        <s v="The Wonderful Summer of Mickey Mouse"/>
        <s v="The Boy"/>
        <s v="Girl in the Picture"/>
        <s v="Bambi II"/>
        <s v="Another Cinderella Story"/>
        <s v="The Day the Earth Stood Still"/>
        <s v="Fantastic Mr. Fox"/>
        <s v="Bordello of Blood"/>
        <s v="Virgin Territory"/>
        <s v="Star Trek: The Motion Picture"/>
        <s v="Dilwale Dulhania Le Jayenge"/>
        <s v="Unforgiven"/>
        <s v="The Human Centipede 3 (Final Sequence)"/>
        <s v="Showroom"/>
        <s v="Ghostbusters II"/>
        <s v="Primeval"/>
        <s v="Justice League vs. Teen Titans"/>
        <s v="Surviving Paradise: A Family Tale"/>
        <s v="The Scorpion King 3: Battle for Redemption"/>
        <s v="Step Up All In"/>
        <s v="Inuyasha the Movie: Affections Touching Across Time"/>
        <s v="Jason X"/>
        <s v="Mighty Morphin Power Rangers: The Movie"/>
        <s v="A Cinderella Story: If the Shoe Fits"/>
        <s v="Naruto to Boruto: The Live 2019"/>
        <s v="Descendants of Adultery"/>
        <s v="The Sorcerer and the White Snake"/>
        <s v="The Ridiculous 6"/>
        <s v="Police Story"/>
        <s v="Red Dawn"/>
        <s v="Return to the Blue Lagoon"/>
        <s v="The Tourist"/>
        <s v="Sex and Zen"/>
        <s v="30 Miles from Nowhere"/>
        <s v="Cold Pursuit"/>
        <s v="The Killing of a Sacred Deer"/>
        <s v="The Babadook"/>
        <s v="Dirty Dancing"/>
        <s v="Jan Dara: The Beginning"/>
        <s v="Airplane!"/>
        <s v="Captain Underpants: The First Epic Movie"/>
        <s v="Jason Isbell: Running With Our Eyes Closed"/>
        <s v="Containment"/>
        <s v="Rock Dog 2: Rock Around the Park"/>
        <s v="Crystal Skulls"/>
        <s v="Exorcist II: The Heretic"/>
        <s v="One True Loves"/>
        <s v="Contraband"/>
        <s v="Remember the Titans"/>
        <s v="The Crow"/>
        <s v="Mad Max 2"/>
        <s v="Night of the Living Dead"/>
        <s v="Ice Age: The Great Egg-Scapade"/>
        <s v="AmÃ©lie"/>
        <s v="The Book of Eli"/>
        <s v="Zombie Flesh Eaters"/>
        <s v="Quantum of Solace"/>
        <s v="Joseph of Nazareth"/>
        <s v="Running with the Devil: The Wild World of John McAfee"/>
        <s v="Bicentennial Man"/>
        <s v="Amores Perros"/>
        <s v="Paranormal Activity: Tokyo Night"/>
        <s v="Gnomeo &amp; Juliet"/>
        <s v="Star Trek: Nemesis"/>
        <s v="Bound"/>
        <s v="Evangelion: 3.0 You Can (Not) Redo"/>
        <s v="Ocean's Twelve"/>
        <s v="Primal Fear"/>
        <s v="The Foreigner"/>
        <s v="Friday the 13th Part VII: The New Blood"/>
        <s v="PokÃ©mon: The Movie 2000"/>
        <s v="The Funeral Home"/>
        <s v="Folie Ã  Famille"/>
        <s v="Chasing Mavericks"/>
        <s v="The Three Musketeers"/>
        <s v="Through My Window: Across the Sea"/>
        <s v="Memento"/>
        <s v="Slayers"/>
        <s v="The Karate Kid Part II"/>
        <s v="Notting Hill"/>
        <s v="That Malicious Age"/>
        <s v="The Ritual Killer"/>
        <s v="Beauty in Rope Hell"/>
        <s v="Bodies Bodies Bodies"/>
        <s v="Piranha 3DD"/>
        <s v="One Piece Film: Z"/>
        <s v="Only the Brave"/>
        <s v="Miranda"/>
        <s v="Sijjin 6"/>
        <s v="Neighbors 2: Sorority Rising"/>
        <s v="Smurfs: The Lost Village"/>
        <s v="Big Brother"/>
        <s v="The Outpost"/>
        <s v="Leprechaun Returns"/>
        <s v="GoldenEye"/>
        <s v="Sex Doll"/>
        <s v="Cinema Paradiso"/>
        <s v="American History X"/>
        <s v="Viking Quest"/>
        <s v="Code 8"/>
        <s v="Vacancy"/>
        <s v="Who Framed Roger Rabbit"/>
        <s v="Doblemente Embarazada 2"/>
        <s v="On the Come Up"/>
        <s v="Coming 2 America"/>
        <s v="Liar Liar"/>
        <s v="The Big Lebowski"/>
        <s v="Goodnight Mommy"/>
        <s v="The Voyeurs"/>
        <s v="Vasil"/>
        <s v="Mirreyes contra GodÃ­nez 2: El retiro"/>
        <s v="Hannah Montana: The Movie"/>
        <s v="Veronica"/>
        <s v="Hostel: Part II"/>
        <s v="Blockers"/>
        <s v="National Lampoon's Christmas Vacation"/>
        <s v="Noah's Ark"/>
        <s v="The Bridge Curse"/>
        <s v="Friday the 13th Part VIII: Jason Takes Manhattan"/>
        <s v="Pan"/>
        <s v="Hilda and the Mountain King"/>
        <s v="Born to Race: Fast Track"/>
        <s v="The First Time"/>
        <s v="21 Bridges"/>
        <s v="Call Jane"/>
        <s v="Sex and the Emperor"/>
        <s v="Dive"/>
        <s v="Into the White"/>
        <s v="Summer"/>
        <s v="She's the Man"/>
        <s v="La Belle Verte"/>
        <s v="Deliver Us from Evil"/>
        <s v="Last Shoot Out"/>
        <s v="S.W.A.T."/>
        <s v="Emmanuelle in Hong Kong"/>
        <s v="Heaven &amp; Earth"/>
        <s v="Promising Young Woman"/>
        <s v="[REC]"/>
        <s v="In the Realm of the Senses"/>
        <s v="X-Rated 2: The Greatest Adult Stars of All-Time"/>
        <s v="The Pacifier"/>
        <s v="Hostel: Part III"/>
        <s v="The Secret Life of Walter Mitty"/>
        <s v="GyG 2: El Hotel de los LÃ­os"/>
        <s v="Mermaid Down"/>
        <s v="Shrek the Halls"/>
        <s v="Catherine Called Birdy"/>
        <s v="Parker"/>
        <s v="Goldfinger"/>
        <s v="The Wolfman"/>
        <s v="Resident Evil"/>
        <s v="David"/>
        <s v="Police Academy 2: Their First Assignment"/>
        <s v="Bar Fight"/>
        <s v="Erotic Ghost Story V"/>
        <s v="Catwoman: Hunted"/>
        <s v="Room in Rome"/>
        <s v="Tremors: A Cold Day in Hell"/>
        <s v="Shattered"/>
        <s v="Star Trek: Insurrection"/>
        <s v="The Mad Hatter"/>
        <s v="Alexander"/>
        <s v="Casablanca"/>
        <s v="Mr. &amp; Mrs. Smith"/>
        <s v="Pretty Young Sister"/>
        <s v="Stargate"/>
        <s v="Drive Angry"/>
        <s v="Well Suited For Christmas"/>
        <s v="Night Hunter"/>
        <s v="Fargo"/>
        <s v="10,000 BC"/>
        <s v="Portrait of a Lady on Fire"/>
        <s v="My Broken Mariko"/>
        <s v="Wind River"/>
        <s v="Topside"/>
        <s v="Escape Plan"/>
        <s v="Mission Â«SkyÂ»"/>
        <s v="Finding Ê»Ohana"/>
        <s v="Coach Carter"/>
        <s v="Mazinger Z: Infinity"/>
        <s v="L.O.L. Surprise! The Movie"/>
        <s v="Lovelace"/>
        <s v="Breach"/>
        <s v="The Ballad of Buster Scruggs"/>
        <s v="High School Lynching"/>
        <s v="30 Minutes or Less"/>
        <s v="Queen of Hearts"/>
        <s v="Falling for Christmas"/>
        <s v="LEGO DC: Shazam! Magic and Monsters"/>
        <s v="The Lego Ninjago Movie"/>
        <s v="Contagion"/>
        <s v="Butch Cassidy and the Sundance Kid"/>
        <s v="Iron Mask"/>
        <s v="Jarhead"/>
        <s v="Beckett"/>
        <s v="Commando"/>
        <s v="From Dusk Till Dawn"/>
        <s v="Barbie in Rock 'N Royals"/>
        <s v="Erotic Passion"/>
        <s v="Lion"/>
        <s v="Thunderbolt"/>
        <s v="Godzilla: The Planet Eater"/>
        <s v="Sully"/>
        <s v="The Mule"/>
        <s v="The Last House on the Left"/>
        <s v="Disobedience"/>
        <s v="Indecent Proposal"/>
        <s v="The Village"/>
        <s v="The Untouchables"/>
        <s v="7 Prisoners"/>
        <s v="Don't Listen"/>
        <s v="Hard Target"/>
        <s v="Scooby-Doo! and the Reluctant Werewolf"/>
        <s v="Going in Style"/>
        <s v="PokÃ©mon: The First Movie"/>
        <s v="The Fugitive"/>
        <s v="Evangelion: 1.0 You Are (Not) Alone"/>
        <s v="Once Upon a Time in the West"/>
        <s v="Home Alone 3"/>
        <s v="Jack and Jill"/>
        <s v="Love, Simon"/>
        <s v="127 Hours"/>
        <s v="Kill 'em All"/>
        <s v="Kingsglaive: Final Fantasy XV"/>
        <s v="Eden Lake"/>
        <s v="Ip Man 3"/>
        <s v="Ash &amp; Dust"/>
        <s v="Unbreakable"/>
        <s v="Equilibrium"/>
        <s v="The Next Three Days"/>
        <s v="The Belko Experiment"/>
        <s v="Secretary Rope Discipline"/>
        <s v="A Not So Merry Christmas"/>
        <s v="Psycho-Pass 3: First Inspector"/>
        <s v="Rush"/>
        <s v="Silip Sa Apoy"/>
        <s v="The Reader"/>
        <s v="No Sudden Move"/>
        <s v="Demon Slayer"/>
        <s v="Star Wars: The Clone Wars"/>
        <s v="The Virtuoso"/>
        <s v="Love Don't Co$t a Thing"/>
        <s v="Priest"/>
        <s v="One Piece: Curse of the Sacred Sword"/>
        <s v="PokÃ©mon 3: The Movie"/>
        <s v="Fast &amp; Feel Love"/>
        <s v="The Strangers"/>
        <s v="Checkered Ninja"/>
        <s v="My Girl"/>
        <s v="A Family's Secret"/>
        <s v="What a Father!"/>
        <s v="Witch Hunt"/>
        <s v="The Barbie Diaries"/>
        <s v="War of the Arrows"/>
        <s v="She's Out of My League"/>
        <s v="Star Trek: First Contact"/>
        <s v="Lara Croft: Tomb Raider"/>
        <s v="LEGO Star Wars Summer Vacation"/>
        <s v="Minority Report"/>
        <s v="The Debt Collector"/>
        <s v="Night in Paradise"/>
        <s v="The Nice Guys"/>
        <s v="Teen Titans Go! To the Movies"/>
        <s v="RoboCop"/>
        <s v="Red Lights"/>
        <s v="Blaze"/>
        <s v="Legend of Deification: King Li Jing"/>
        <s v="NJPW Sakura Genesis 2023"/>
        <s v="Blade II"/>
        <s v="Babe"/>
        <s v="Cats &amp; Dogs"/>
        <s v="The Watch"/>
        <s v="Sex Appeal"/>
        <s v="South Park the Streaming Wars"/>
        <s v="30 Days of Night"/>
        <s v="Jan Dara: The Finale"/>
        <s v="The Kids Are Alright: Destination Asturias"/>
        <s v="How to Be a Latin Lover"/>
        <s v="Tahan"/>
        <s v="Skinamarink"/>
        <s v="SonrÃ­e"/>
        <s v="Bride Wars"/>
        <s v="His House"/>
        <s v="The Mask of Zorro"/>
        <s v="Klaus"/>
        <s v="True Romance"/>
        <s v="My Name Is Khan"/>
        <s v="The Naked Gun: From the Files of Police Squad!"/>
        <s v="American Hustle"/>
        <s v="The Son"/>
        <s v="Destination Wedding"/>
        <s v="Lionheart"/>
        <s v="The Marine 3: Homefront"/>
        <s v="Stomp the Yard"/>
        <s v="Aquaslash"/>
        <s v="Uniform Virgin: The Prey"/>
        <s v="Cujo"/>
        <s v="Bayonetta: Bloody Fate"/>
        <s v="I Am Dragon"/>
        <s v="Downsizing"/>
        <s v="Happy Halloween, Scooby-Doo!"/>
        <s v="To All the Boys: Always and Forever"/>
        <s v="Silence"/>
        <s v="Love Lesson"/>
        <s v="Sword Art Online: Extra Edition"/>
        <s v="Purpose of Reunion 3"/>
        <s v="Curiosa"/>
        <s v="The Worst Person in the World"/>
        <s v="Haunt"/>
        <s v="The Longest Day"/>
        <s v="Body Brokers"/>
        <s v="How to Be Single"/>
        <s v="Instant Family"/>
        <s v="Robin Hood: Prince of Thieves"/>
        <s v="Ghosted"/>
        <s v="Looper"/>
        <s v="Gravity"/>
        <s v="Barnyard"/>
        <s v="La Casa"/>
        <s v="Senior Couple and Exchange Sex"/>
        <s v="The Bear"/>
        <s v="War Dogs"/>
        <s v="The Wrong Missy"/>
        <s v="Contact"/>
        <s v="Flashback"/>
        <s v="Life As We Know It"/>
        <s v="PapÃ¡ al rescate"/>
        <s v="DÃ©jÃ  Vu"/>
        <s v="Oculus"/>
        <s v="The Smile of the Fox"/>
        <s v="The Lobster"/>
        <s v="Extinction"/>
        <s v="Someone Borrowed"/>
        <s v="The Anthem of the Heart"/>
        <s v="Blood and Bone"/>
        <s v="Blast from the Past"/>
        <s v="New Police Story"/>
        <s v="Lev Yashin. The Dream Goalkeeper"/>
        <s v="Peter Rabbit"/>
        <s v="Justice League: Gods and Monsters"/>
        <s v="Elite Squad: The Enemy Within"/>
        <s v="Lady and the Tramp II: Scamp's Adventure"/>
        <s v="Octopussy"/>
        <s v="EXIT"/>
        <s v="Crimes of the Future"/>
        <s v="The Water"/>
        <s v="The Darkest Minds"/>
        <s v="Bela Luna"/>
        <s v="Year One"/>
        <s v="Beauty and the Beast: The Enchanted Christmas"/>
        <s v="Speak No Evil"/>
        <s v="The Christmas Chronicles: Part Two"/>
        <s v="On the Third Day"/>
        <s v="America: The Motion Picture"/>
        <s v="Searching"/>
        <s v="The Lego Movie 2: The Second Part"/>
        <s v="Austin Powers: The Spy Who Shagged Me"/>
        <s v="First Man"/>
        <s v="Jeremiah"/>
        <s v="Aftermath"/>
        <s v="Private Lessons"/>
        <s v="Barbie Fairytopia: Magic of the Rainbow"/>
        <s v="The Game"/>
        <s v="The Black Demon"/>
        <s v="Against the Ice"/>
        <s v="Under Her Control"/>
        <s v="Kinmoza the Movie: Thank You!!"/>
        <s v="Dragon Ball Z: The Real 4-D at Super Tenkaichi Budokai"/>
        <s v="Hot Shots!"/>
        <s v="Death Race: Beyond Anarchy"/>
        <s v="Tower Heist"/>
        <s v="Sleepers"/>
        <s v="Glory"/>
        <s v="In the Name of the King 2: Two Worlds"/>
        <s v="Wizards of Waverly Place: The Movie"/>
        <s v="Encounter"/>
        <s v="Friday the 13th Part III"/>
        <s v="Waterworld"/>
        <s v="Goosebumps 2: Haunted Halloween"/>
        <s v="Tidal Wave"/>
        <s v="Wu Kong"/>
        <s v="What Lies Below"/>
        <s v="The Banishing"/>
        <s v="There's Something About Mary"/>
        <s v="White Noise"/>
        <s v="Daylight"/>
        <s v="The Apostle Peter: Redemption"/>
        <s v="Paul Blart: Mall Cop 2"/>
        <s v="The Paramedic"/>
        <s v="A Fistful of Dollars"/>
        <s v="Gremlins"/>
        <s v="National Treasure: Book of Secrets"/>
        <s v="Bartkowiak"/>
        <s v="The Man with the Golden Gun"/>
        <s v="Burn"/>
        <s v="Throne of Elves"/>
        <s v="Green Lantern: Emerald Knights"/>
        <s v="BÄhubali 2: The Conclusion"/>
        <s v="The Return of Jafar"/>
        <s v="The Mortuary Collection"/>
        <s v="Female Doctor: Flesh Slave"/>
        <s v="The Babysitter"/>
        <s v="Stigmata"/>
        <s v="PokÃ©mon Heroes"/>
        <s v="Mysterious Skin"/>
        <s v="Monster Trucks"/>
        <s v="The Trip 6"/>
        <s v="Huevos: Little Rooster's Egg-Cellent Adventure"/>
        <s v="PokÃ©mon: Arceus and the Jewel of Life"/>
        <s v="Zero Dark Thirty"/>
        <s v="Ong Bak 3"/>
        <s v="The Core"/>
        <s v="Blue Streak"/>
        <s v="Â¡Asu Mare! The friends"/>
        <s v="Hoodwinked Too! Hood VS. Evil"/>
        <s v="Shin Godzilla"/>
        <s v="Kung Fu Jungle"/>
        <s v="Bungo Stray Dogs: Dead Apple"/>
        <s v="The Intern"/>
        <s v="Braven"/>
        <s v="The Perilous Internet Ring"/>
        <s v="Dracula Untold"/>
        <s v="Willow"/>
        <s v="Doraemon: Nobita and the Island of Miracles - Animal Adventure"/>
        <s v="Mean Girls 2"/>
        <s v="Flower &amp; Snake II"/>
        <s v="Hook"/>
        <s v="Emma."/>
        <s v="John Wick: Calling in the Cavalry"/>
        <s v="Evangelion: 2.0 You Can (Not) Advance"/>
        <s v="Dragon Ball Z Side Story: Plan to Eradicate the Saiyans"/>
        <s v="Hot Shots! Part Deux"/>
        <s v="American Gangster"/>
        <s v="Mile 22"/>
        <s v="You Only Live Twice"/>
        <s v="Max Steel"/>
        <s v="Mulholland Drive"/>
        <s v="Bedazzled"/>
        <s v="Sakuya: The Slayer of Demons"/>
        <s v="Messi"/>
        <s v="Operation Condor"/>
        <s v="Conan the Destroyer"/>
        <s v="Fate/stay night: Heaven's Feel I. Presage Flower"/>
        <s v="Couples Retreat"/>
        <s v="The Skin I Live In"/>
        <s v="Renegades"/>
        <s v="What's Love Got to Do with It?"/>
        <s v="Asterix &amp; Obelix: Mission Cleopatra"/>
        <s v="The Expendables 4"/>
        <s v="Time Pirates"/>
        <s v="The Indian in the Cupboard"/>
        <s v="Beautiful Boy"/>
        <s v="Siberia"/>
        <s v="Seeking Justice"/>
        <s v="This Is the End"/>
        <s v="Allowed"/>
        <s v="Women in Fury"/>
        <s v="The Fourth Kind"/>
        <s v="Marie Antoinette"/>
        <s v="Wild Hogs"/>
        <s v="The Usual Suspects"/>
        <s v="Mickey, Donald, Goofy: The Three Musketeers"/>
        <s v="6 Bullets"/>
        <s v="Kizumonogatari Part 3: Reiketsu"/>
        <s v="The Ten"/>
        <s v="The Living Daylights"/>
        <s v="3-Iron"/>
        <s v="Confessions of a Shopaholic"/>
        <s v="Shaun the Sheep Movie"/>
        <s v="Parasyte: Part 2"/>
        <s v="A Nightmare on Elm Street 4: The Dream Master"/>
        <s v="The Butterfly Effect 2"/>
        <s v="Illusion"/>
        <s v="Leap Year"/>
        <s v="Trainspotting"/>
        <s v="The Space Between Us"/>
        <n v="21"/>
        <s v="Batman &amp; Robin"/>
        <s v="Curious George: Go West, Go Wild"/>
        <s v="Grace Unplugged"/>
        <s v="Grand Isle"/>
        <s v="The Tin Drum"/>
        <s v="Hush"/>
        <s v="Tracers"/>
        <s v="Death Becomes Her"/>
        <s v="Ravanasura"/>
        <s v="Studio 666"/>
        <s v="Batman: Soul of the Dragon"/>
        <s v="Free Willy"/>
        <s v="Serenity"/>
        <s v="There's Someone Inside Your House"/>
        <s v="Snoopy Presents: For Auld Lang Syne"/>
        <s v="Love Me, Love Me Not"/>
        <s v="Footloose"/>
        <s v="The Dark Tower"/>
        <s v="Mortal Kombat: Annihilation"/>
        <s v="Emmanuelle 3"/>
        <s v="Naked Gun 33â…“: The Final Insult"/>
        <s v="The Haunting in Connecticut"/>
        <s v="For a Few Dollars More"/>
        <s v="George of the Jungle"/>
        <s v="The Italian Job"/>
        <s v="The Holiday"/>
        <s v="The Lost Patient"/>
        <s v="A Babysitter's Guide to Monster Hunting"/>
        <s v="Run &amp; Gun"/>
        <s v="Birdman or (The Unexpected Virtue of Ignorance)"/>
        <s v="Rosemary's Baby"/>
        <s v="Romeo + Juliet"/>
        <s v="Annie"/>
        <s v="Triple Threat"/>
        <s v="What We Leave Behind"/>
        <s v="Fool's Gold"/>
        <s v="Damage"/>
        <s v="Prom Night"/>
        <s v="The Night Clerk"/>
        <s v="The Pink Panther"/>
        <s v="The Hurt Locker"/>
        <s v="The Figo Affair: The Transfer That Changed Football"/>
        <s v="Face/Off"/>
        <s v="Prisoner of Love"/>
        <s v="A-X-L"/>
        <s v="Meg 2: The Trench"/>
        <s v="An Affair: My Sister-in-law's Love"/>
        <s v="Dragonflies"/>
        <s v="Open Season: Scared Silly"/>
        <s v="Dragonheart: Battle for the Heartfire"/>
        <s v="Halloween 4: The Return of Michael Myers"/>
        <s v="Sister-in-law's Taste 2"/>
        <s v="Moonraker"/>
        <s v="Benny Loves You"/>
        <s v="Gantz"/>
        <s v="Planet Terror"/>
        <s v="The Walking Dead: The Journey So Far"/>
        <s v="Dante's Peak"/>
        <s v="The Vigil"/>
        <s v="Huda's Salon"/>
        <s v="Walking Tall"/>
        <s v="Giant Spider"/>
        <s v="Revenge"/>
        <s v="American Badger"/>
        <s v="The Big Short"/>
        <s v="Wild Child"/>
        <s v="Seven Samurai"/>
        <s v="The Exorcism of Molly Hartley"/>
        <s v="War"/>
        <s v="The Star"/>
        <s v="Operation Mekong"/>
        <s v="Disturbia"/>
        <s v="Come and See"/>
        <s v="Immortals"/>
        <s v="Colonia"/>
        <s v="Flight"/>
        <s v="Pompo the Cinephile"/>
        <s v="Come Play"/>
        <s v="Wait With Me"/>
        <s v="Sleepless"/>
        <s v="Father of the Bride"/>
        <s v="Anatomy of Hell"/>
        <s v="Fallen"/>
        <s v="Return of the Living Dead III"/>
        <s v="PokÃ©mon 4Ever"/>
        <s v="Pursuit"/>
        <s v="The Boss Baby"/>
        <s v="Maya the Bee: The Golden Orb"/>
        <s v="Armageddon Time"/>
        <s v="Man of Tai Chi"/>
        <s v="I Don't Like Younger Men"/>
        <s v="Erotic Tutoring 2"/>
        <s v="A Cure for Wellness"/>
        <s v="A View to a Kill"/>
        <s v="All Hallows' Eve"/>
        <s v="Easy A"/>
        <s v="Slender Man"/>
        <s v="Cube"/>
        <s v="The Hustle"/>
        <s v="Zoolander"/>
        <s v="The Bad Seed Returns"/>
        <s v="Z-O-M-B-I-E-S"/>
        <s v="Lee Chaedam's G-Spot"/>
        <s v="The Hate U Give"/>
        <s v="Gattaca"/>
        <s v="Little"/>
        <s v="Double Rope Torture"/>
        <s v="One Piece: The Movie"/>
        <s v="The 40 Year Old Virgin"/>
        <s v="From Hell"/>
        <s v="Legally Blonde 2: Red, White &amp; Blonde"/>
        <s v="A Real Young Girl"/>
        <s v="Don Jon"/>
        <s v="PokÃ©mon: Lucario and the Mystery of Mew"/>
        <s v="Some Like It Hot"/>
        <s v="In the Mood for Love"/>
        <s v="Legends of the Fall"/>
        <s v="AlienÂ³"/>
        <s v="Cliffhanger"/>
        <s v="Argo"/>
        <s v="Blade: Trinity"/>
        <s v="Scooby-Doo on Zombie Island"/>
        <s v="Chile '76"/>
        <s v="The Son of Bigfoot"/>
        <s v="The Monkey King"/>
        <s v="Lethal Weapon 2"/>
        <s v="Monster"/>
        <s v="Day of the Woman"/>
        <s v="Diary of a Wimpy Kid: The Long Haul"/>
        <s v="80 for Brady"/>
        <s v="Once Upon a Time in Mexico"/>
        <s v="Well"/>
        <s v="From Paris with Love"/>
        <s v="I Believe in Santa"/>
        <s v="The Lover"/>
        <s v="The Tiger Rising"/>
        <s v="Andhadhun"/>
        <s v="Desperado"/>
        <s v="Tremors 2: Aftershocks"/>
        <s v="Un novio para mi mujer"/>
        <s v="Strange Magic"/>
        <s v="Gulliver's Travels"/>
        <s v="Terrified"/>
        <s v="Anaconda 3: Offspring"/>
        <s v="The Girl Next Door 2"/>
        <s v="Groundhog Day"/>
        <s v="Children of the Corn"/>
        <s v="Asura"/>
        <s v="The Blues Brothers"/>
        <s v="Tyler Perry's A Madea Homecoming"/>
        <s v="Justice League: Throne of Atlantis"/>
        <s v="Due Date"/>
        <s v="The Horde"/>
        <s v="Inuyasha the Movie 2: The Castle Beyond the Looking Glass"/>
        <s v="Mom's Friend 3"/>
        <s v="Crash"/>
        <s v="Upgrade"/>
        <s v="BLAME!"/>
        <s v="Along for the Ride"/>
        <s v="Beethoven"/>
        <s v="Rock Dog 3: Battle the Beat"/>
        <s v="Crazy Rich Asians"/>
        <s v="Shanghai Fortress"/>
        <s v="The Rebound"/>
        <s v="Youâ€™re Killing Me"/>
        <s v="Ender's Game"/>
        <s v="Basic Instinct 2"/>
        <s v="Teen Titans Go! vs. Teen Titans"/>
        <s v="The Ghost Story IX"/>
        <s v="The Guilty"/>
        <s v="From the End of the World"/>
        <s v="Legally Blondes"/>
        <s v="Mike and Dave Need Wedding Dates"/>
        <s v="All Dogs Go to Heaven"/>
        <s v="Maid in Sweden"/>
        <s v="The Raven"/>
        <s v="The Boy, the Mole, the Fox and the Horse"/>
        <s v="The Porno Killers"/>
        <s v="The Last King"/>
        <s v="Halloween 5: The Revenge of Michael Myers"/>
        <s v="Twister"/>
        <s v="The 13th Warrior"/>
        <s v="Madly Madagascar"/>
        <s v="The Kill Team"/>
        <s v="The Owners"/>
        <s v="PAW Patrol: Mighty Pups"/>
        <s v="The Commuter"/>
        <s v="Hot Neighbors"/>
        <s v="The Beverly Hillbillies"/>
        <s v="The Power of the Dog"/>
        <s v="Batman: The Killing Joke"/>
        <s v="The Lost City of Z"/>
        <s v="Dragonheart 3: The Sorcerer's Curse"/>
        <s v="Ne Zha"/>
        <s v="Spoiled Brats"/>
        <s v="Thirteen"/>
        <s v="The Consequences"/>
        <s v="The Impossible"/>
        <s v="Another Round"/>
        <s v="Iron Man: Rise of Technovore"/>
        <s v="Fist Fight"/>
        <s v="Original Sin"/>
        <s v="Bridget Jones's Diary"/>
        <s v="Hello, Goodbye, and Everything in Between"/>
        <s v="Ken Park"/>
        <s v="Flavors of Youth"/>
        <s v="Metal Lords"/>
        <s v="After.Life"/>
        <s v="16 Wishes"/>
        <s v="Furry Friends Forever: Elmo Gets a Puppy"/>
        <s v="American Assassin"/>
        <s v="The Rundown"/>
        <s v="The Time Machine"/>
        <s v="Ben 10: Race Against Time"/>
        <s v="Critters"/>
        <s v="The Legend of Drunken Master"/>
        <s v="Solace"/>
        <s v="P2"/>
        <s v="What the Peeper Saw"/>
        <s v="The Treacherous"/>
        <s v="Teen Titans: The Judas Contract"/>
        <s v="Diamonds Are Forever"/>
        <s v="Erin Brockovich"/>
        <s v="Red Dot"/>
        <s v="Mom's Friend 4"/>
        <s v="The Kid Who Would Be King"/>
        <s v="The Place Beyond the Pines"/>
        <s v="The Gentiles"/>
        <s v="Legend of the Guardians: The Owls of Ga'Hoole"/>
        <s v="PokÃ©mon: The Rise of Darkrai"/>
        <s v="Instructions Not Included"/>
        <s v="Soft"/>
        <s v="The Ugly Truth"/>
        <s v="12 Rounds"/>
        <s v="Doom: Annihilation"/>
        <s v="The Many Adventures of Winnie the Pooh"/>
        <s v="Jerry &amp; Marge Go Large"/>
        <s v="JosÃ©e"/>
        <s v="Jaws 3-D"/>
        <s v="Onsen porno chitai"/>
        <s v="Sexology"/>
        <s v="Hitch"/>
        <s v="Sin Nombre"/>
        <s v="The Flesh"/>
        <s v="Wallace &amp; Gromit: The Curse of the Were-Rabbit"/>
        <s v="Hole-in-law"/>
        <s v="The Judge"/>
        <s v="Son"/>
        <s v="The Jack in the Box"/>
        <s v="Young Aunt"/>
        <s v="Ocean's Thirteen"/>
        <s v="The Devil All the Time"/>
        <s v="Epic Movie"/>
        <s v="Spy"/>
        <s v="Blood Type O Watermelon Maid"/>
        <s v="Scooby-Doo! in Where's My Mummy?"/>
        <s v="Plan A"/>
        <s v="Mystic River"/>
        <s v="Mrs. Doubtfire"/>
        <s v="A Boy Called Christmas"/>
        <s v="Doraemon: New Nobita's Great Demon â€“ Peko and the Exploration Party of Five"/>
        <s v="Female War: Doggie's Uprising"/>
        <s v="Fracture"/>
        <s v="Atlantis: Milo's Return"/>
        <s v="Mr. Popper's Penguins"/>
        <s v="Empire State"/>
        <s v="Suicide Squad: Hell to Pay"/>
        <s v="AI Love You"/>
        <s v="Daddy's Home 2"/>
        <s v="WWE WrestleMania 39 Saturday"/>
        <s v="The Ghost of Lord Farquaad"/>
        <s v="The Martyr of Calvary"/>
        <s v="The Breakfast Club"/>
        <s v="Captain Fantastic"/>
        <s v="Legend of the BoneKnapper Dragon"/>
        <s v="Catwoman"/>
        <s v="Miss Congeniality"/>
        <s v="Princess Protection Program"/>
        <s v="The Party at Kitty and Stud's"/>
        <s v="Bad Sister"/>
        <s v="No Tears for the Dead"/>
        <s v="Dr. Strangelove or: How I Learned to Stop Worrying and Love the Bomb"/>
        <s v="Antebellum"/>
        <s v="The Scorpion King"/>
        <s v="Big Momma's House 2"/>
        <s v="12 Hour Shift"/>
        <s v="Time Is Up"/>
        <s v="No Escape"/>
        <s v="Happy Death Day"/>
        <s v="Super Mario Bros. Mix"/>
        <s v="Shallow Hal"/>
        <s v="Wonder Park"/>
        <s v="12 Years a Slave"/>
        <s v="Quest for Camelot"/>
        <s v="Stan Helsing"/>
        <s v="The Naked Gun 2Â½: The Smell of Fear"/>
        <s v="Batman: Under the Red Hood"/>
        <s v="Temptation of Aunt 2"/>
        <s v="Killer Elite"/>
        <s v="Near Dark"/>
        <s v="Dragon Ball Z: The Fall of Men"/>
        <s v="Her Blue Sky"/>
        <s v="The Island of Giant Insects"/>
        <s v="Chevalier"/>
        <s v="Secret Window"/>
        <s v="PokÃ©mon the Movie: The Power of Us"/>
        <s v="Leprechaun 4: In Space"/>
        <s v="Cruel Intentions"/>
        <s v="Stardust"/>
        <s v="Oliver &amp; Company"/>
        <s v="Escape from Mogadishu"/>
        <s v="Room Salon College Girls"/>
        <s v="Freaks"/>
        <s v="End of Days"/>
        <s v="Please Enlighten Me"/>
        <s v="Superman Returns"/>
        <s v="Bleach the Movie: Hell Verse"/>
        <s v="Inside Man"/>
        <s v="The French Dispatch"/>
        <s v="Princess Principal Crown Handler: Chapter 3"/>
        <s v="Murder on the Orient Express"/>
        <s v="Winchester"/>
        <s v="The Legend of the Nahuala"/>
        <s v="Kuroko's Basketball - Movie: Winter Cup - Crossing the Door"/>
        <s v="The Good Doctor"/>
        <s v="Jaws: The Revenge"/>
        <s v="Big Fish"/>
        <s v="Enthada Saji"/>
        <s v="A Man of Action"/>
        <s v="Spy Kids: All the Time in the World"/>
        <s v="Mars Attacks!"/>
        <s v="Open Season"/>
        <s v="Hot Hair Salon"/>
        <s v="The Fear of God: 25 Years of The Exorcist"/>
        <s v="One Piece: Baron Omatsuri and the Secret Island"/>
        <s v="Paranormal Activity 2"/>
        <s v="Ju-on: The Grudge"/>
        <s v="Rhinegold"/>
        <s v="My Little Pony: The Movie"/>
        <s v="The Water Horse"/>
        <s v="Leatherface: The Texas Chainsaw Massacre III"/>
        <s v="Wild Things"/>
        <s v="Arthur 3: The War of the Two Worlds"/>
        <s v="Close Encounters of the Third Kind"/>
        <s v="Mac &amp; Devin Go to High School"/>
        <s v="National Lampoon's Van Wilder"/>
        <s v="Barbie &amp; Her Sisters in the Great Puppy Adventure"/>
        <s v="Safer at Home"/>
        <s v="Enter the Dragon"/>
        <s v="Home Team"/>
        <s v="Jungle"/>
        <s v="Hardcore Henry"/>
        <s v="The Father"/>
        <s v="The World to Come"/>
        <s v="Hellraiser: Hellworld"/>
        <s v="Extremely Wicked, Shockingly Evil and Vile"/>
        <s v="Rise"/>
        <s v="Thunderball"/>
        <s v="Family Matters"/>
        <s v="Minuscule 2: Mandibles from Far Away"/>
        <s v="Sin City"/>
        <s v="Fearless"/>
        <s v="State of Play"/>
        <s v="To Catch a Killer"/>
        <s v="Ace Ventura: When Nature Calls"/>
        <s v="Cadaver"/>
        <s v="James Corden's Top Gun Training with Tom Cruise"/>
        <s v="Jackass 4.5"/>
        <s v="Bleach the Movie: Fade to Black"/>
        <s v="Ferris Bueller's Day Off"/>
        <s v="Valiant Hearts"/>
        <s v="The Crush"/>
        <s v="Brick Mansions"/>
        <s v="Kill Bill: The Whole Bloody Affair"/>
        <s v="One Year, One Night"/>
        <s v="Mary Poppins Returns"/>
        <s v="Dear John"/>
        <s v="Ranma Â½: The Movie 2 â€” The Battle of Togenkyo: Rescue the Brides!"/>
        <s v="The Irregular at Magic High School: The Girl Who Summons the Stars"/>
        <s v="Austin Powers in Goldmember"/>
        <s v="Look Away"/>
        <s v="Emanuelle and the White Slave Trade"/>
        <s v="The Ninth Gate"/>
        <s v="Killers"/>
        <s v="Survive the Game"/>
        <s v="Daddy's Home"/>
        <s v="Pride: A Seven Deadly Sins Story"/>
        <s v="The Rite"/>
        <s v="Silver Linings Playbook"/>
        <s v="Four Brothers"/>
        <s v="Winnie the Pooh"/>
        <s v="The Basketball Diaries"/>
        <s v="The Wild Thornberrys Movie"/>
        <s v="The Omen"/>
        <s v="The Scorpion King: Book of Souls"/>
        <s v="Ben 10: Secret of the Omnitrix"/>
        <s v="Open 24 Hours"/>
        <s v="Caged"/>
        <s v="Blow"/>
        <s v="Lake Placid vs. Anaconda"/>
        <s v="Teenage Little Sister"/>
        <s v="My Extraordinary Summer with Tess"/>
        <s v="Shottas"/>
        <s v="Rat Race"/>
        <s v="Below Zero"/>
        <s v="This Is Our Time"/>
        <s v="The Taking of Deborah Logan"/>
        <s v="Sorry If I Call You Love"/>
        <s v="Man on a Ledge"/>
        <s v="Beverly Hills Cop"/>
        <s v="The Rifleman of the Voroshilov Regiment"/>
        <s v="Hoodwinked!"/>
        <s v="Daredevil"/>
        <s v="Pleasure or Pain"/>
        <s v="Master Z: Ip Man Legacy"/>
        <s v="Looney Tunes: Back in Action"/>
        <s v="Poseidon"/>
        <s v="The Craft"/>
        <s v="I Love You, Beth Cooper"/>
        <s v="Pom Poko"/>
        <s v="Sky Sharks"/>
        <s v="Megan Is Missing"/>
        <s v="13 Going on 30"/>
        <s v="The Lord of the Rings"/>
        <s v="Winnie the Pooh: Springtime with Roo"/>
        <s v="Striptease"/>
        <s v="For Your Eyes Only"/>
        <s v="The Invincible Iron Man"/>
        <s v="Surf's Up"/>
        <s v="Doraemon: Nobita and the Windmasters"/>
        <s v="Sweeney Todd: The Demon Barber of Fleet Street"/>
        <s v="Female Teacher: Dirty Afternoon"/>
        <s v="Rise of the Mummy"/>
        <s v="Lola's Secret"/>
        <s v="Taxi"/>
        <s v="City Under Siege"/>
        <s v="The Colony"/>
        <s v="Detective Conan: Black Iron Submarine"/>
        <s v="The NeverEnding Story II: The Next Chapter"/>
        <s v="The Pelican Brief"/>
        <s v="Mr. Nobody"/>
        <s v="The Little Rascals"/>
        <s v="Matando el tiempo"/>
        <s v="To All the Boys: P.S. I Still Love You"/>
        <s v="Rosaline"/>
        <s v="The Queen's Corgi"/>
        <s v="The Aeronauts"/>
        <s v="Pet Sematary II"/>
        <s v="What's Eating Gilbert Grape"/>
        <s v="Heaven in Hell"/>
        <s v="The Peanuts Movie"/>
        <s v="Licence to Kill"/>
        <s v="Altered Carbon: Resleeved"/>
        <s v="Chang Can Dunk"/>
        <s v="Fresh"/>
        <s v="The Marine"/>
        <s v="Mine"/>
        <s v="Freaky"/>
        <s v="The Room"/>
        <s v="The Circle"/>
        <s v="A Matter of Faith"/>
        <s v="Gantz:O"/>
        <s v="Unbroken"/>
        <s v="Iron Sky"/>
        <s v="Kangaroo Jack"/>
        <s v="A Newly Wedded Couple's Sex Life"/>
        <s v="Re:ZERO -Starting Life in Another World- Memory Snow"/>
        <s v="Maybe I Do"/>
        <s v="Evolution"/>
        <s v="Not Okay"/>
        <s v="How It Ends"/>
        <s v="Planet Hulk"/>
        <s v="Look Both Ways"/>
        <s v="The Birds"/>
        <s v="Yu-Gi-Oh! The Movie"/>
        <s v="47 Meters Down: Uncaged"/>
        <s v="Death Proof"/>
        <s v="Lemony Snicket's A Series of Unfortunate Events"/>
        <s v="Fear of Rain"/>
        <s v="Safe"/>
        <s v="The Tinder Swindler"/>
        <s v="Gridiron Gang"/>
        <s v="Moneyball"/>
        <s v="Sinister Stepsister"/>
        <s v="After Porn Ends 3"/>
        <s v="Charles Enterprises"/>
        <s v="Taurus"/>
        <s v="Shoot 'Em Up"/>
        <s v="The Ring Two"/>
        <s v="Why Him?"/>
        <s v="Werewolves Within"/>
        <s v="Poison Ivy"/>
        <s v="Good Boys"/>
        <s v="Unleashed"/>
        <s v="Tender Cousins"/>
        <s v="Wish Upon"/>
        <s v="Stillwater"/>
        <s v="Fenced In"/>
        <s v="Freedom Writers"/>
        <s v="Unwelcome"/>
        <s v="Jesse Rodriguez vs. Cristian Gonzalez"/>
        <s v="Downton Abbey: A New Era"/>
        <s v="The Strangers: Prey at Night"/>
        <s v="Devil"/>
        <s v="Creepshow"/>
        <s v="Jarhead 3: The Siege"/>
        <s v="The Bone Collector"/>
        <s v="3096 Days"/>
        <s v="Oxygen"/>
        <s v="The Substitute"/>
        <s v="Deep"/>
        <s v="Young Mother's Friend"/>
        <s v="Halloween: The Curse of Michael Myers"/>
        <s v="Mirrors"/>
        <s v="The Dirty Dozen"/>
        <s v="The Descent"/>
        <s v="Into the Deep"/>
        <s v="Monster Hunt"/>
        <s v="EuroTrip"/>
        <s v="Curious George"/>
        <s v="Booksmart"/>
        <s v="Speed 2: Cruise Control"/>
        <s v="Dragon Ball: Mystical Adventure"/>
        <s v="Dragons: Dawn Of The Dragon Racers"/>
        <s v="Red Corner"/>
        <s v="Molly's Game"/>
        <s v="[REC]â´ Apocalypse"/>
        <s v="Million Dollar Baby"/>
        <s v="Punisher: War Zone"/>
        <s v="My Daughter's Killer"/>
        <s v="The Girl Who Escaped: The Kara Robinson Story"/>
        <s v="Adultery Alumni Association 3"/>
        <s v="Doctor Zhivago"/>
        <s v="Doraemon: Nobita and the Tin Labyrinth"/>
        <s v="Sister-in-law's Seduction"/>
        <s v="InkÃ´ fechi: Hentai uneri shiri"/>
        <s v="Fences"/>
        <s v="Ultimate Avengers: The Movie"/>
        <s v="Cencoroll Connect"/>
        <s v="Grudge"/>
        <s v="Science Fiction Volume One: The Osiris Child"/>
        <s v="Who Am I"/>
        <s v="The Strange Thing About the Johnsons"/>
        <s v="Deadpool: No Good Deed"/>
        <s v="Girl Friday"/>
        <s v="Friends: The Reunion"/>
        <s v="The Texas Chainsaw Massacre 2"/>
        <s v="The Royal Treatment"/>
        <s v="Nerve"/>
        <s v="Run"/>
        <s v="Hot Fuzz"/>
        <s v="BrahmÄstra Part One: Shiva"/>
        <s v="Skiptrace"/>
        <s v="The Kingdom"/>
        <s v="The Trip"/>
        <s v="Fate/kaleid liner Prismaâ˜†Illya: Vow in the Snow"/>
        <s v="The Dukes of Hazzard"/>
        <s v="Piranha"/>
        <s v="Latte and the Magic Waterstone"/>
        <s v="Doraemon: Nobita's Great Adventure in the Antarctic Kachi Kochi"/>
        <s v="Crayon Shin-chan: Shrouded in Mystery! The Flowers of Tenkazu Academy"/>
        <s v="Hugo"/>
        <s v="Diary of a Wimpy Kid: Dog Days"/>
        <s v="Olaf's Frozen Adventure"/>
        <s v="Doom"/>
        <s v="The Locksmith"/>
        <s v="James and the Giant Peach"/>
        <s v="Torque"/>
        <s v="Trial by Fire"/>
        <s v="Young Mother 4"/>
        <s v="A Monster in Paris"/>
        <s v="Get Rich or Die Tryin'"/>
        <s v="Balkan Line"/>
        <s v="The Divine Fury"/>
        <s v="Roman Holiday"/>
        <s v="It's a Wonderful Binge"/>
        <s v="You Should Have Left"/>
        <s v="The Abyss"/>
        <s v="Yes Day"/>
        <s v="Adultery Alumni Association"/>
        <s v="Euphoria"/>
        <s v="Sabotage"/>
        <s v="Rain Man"/>
        <s v="The Guardian"/>
        <s v="Pitch Perfect"/>
        <s v="Les MisÃ©rables"/>
        <s v="The Wave"/>
        <s v="The Hunt for Red October"/>
        <s v="Snakes on a Plane"/>
        <s v="Paul Blart: Mall Cop"/>
        <s v="Crisis"/>
        <s v="The Count of Monte-Cristo"/>
        <s v="The Legend of Zorro"/>
        <s v="Ninja: Shadow of a Tear"/>
        <s v="O Brother, Where Art Thou?"/>
        <s v="Weird: The Al Yankovic Story"/>
        <s v="Ooops! Noah Is Gone..."/>
        <s v="As the Gods Will"/>
        <s v="The Marco Effect"/>
        <s v="Meet the Parents"/>
        <s v="Resident Evil: Apocalypse"/>
        <s v="Zombie Wars"/>
        <s v="Dragon Blade"/>
        <s v="Fist of Fury"/>
        <s v="Excalibur"/>
        <s v="Play Motel"/>
        <s v="Melancholia"/>
        <s v="Stand by Me"/>
        <s v="Mars Needs Moms"/>
        <s v="Goal!"/>
        <s v="There Is a Japanese Woman in My Room"/>
        <s v="Clue"/>
        <s v="Lie with Me"/>
        <s v="Barbie in 'A Christmas Carol'"/>
        <s v="I Saw the Devil"/>
        <s v="Emmanuelle: Queen of Sados"/>
        <s v="Chinatown"/>
        <s v="LOLA"/>
        <s v="Spectre: Genesis"/>
        <s v="Hairspray"/>
        <s v="The Ballad of Alan Batman"/>
        <s v="My Wife's Sister"/>
        <s v="Grosso guaio all'Esquilino - La leggenda del Kung Fu"/>
        <s v="Sex Drive"/>
        <s v="Austin Powers: International Man of Mystery"/>
        <s v="Marauders"/>
        <s v="Teenage Mutant Ninja Turtles: Mutant Mayhem"/>
        <s v="The World Is Not Enough"/>
        <s v="Young Mother 2"/>
        <s v="Gorgeous"/>
        <s v="Marley &amp; Me"/>
        <s v="Animal Crackers"/>
        <s v="The Warriors"/>
        <s v="Black and Blue"/>
        <s v="Bastille Day"/>
        <s v="Transcendence"/>
        <s v="Breakfast at Tiffany's"/>
        <s v="The Girl with All the Gifts"/>
        <s v="Morgue"/>
        <s v="The Hurricane Heist"/>
        <s v="Gaia"/>
        <s v="Stepmom's Desire"/>
        <s v="Jesus Revolution"/>
        <s v="Naked Ambition 3D"/>
        <s v="Patch Adams"/>
        <s v="One Piece: Dead End Adventure"/>
        <s v="Tremors 3: Back to Perfection"/>
        <s v="An Officer and a Gentleman"/>
        <s v="Mowgli: Legend of the Jungle"/>
        <s v="Little Fockers"/>
        <s v="The Marriage App"/>
        <s v="Big Trouble in Little China"/>
        <s v="Fallen Angels"/>
        <s v="Sinister 2"/>
        <s v="The Gods Must Be Crazy II"/>
        <s v="City of Angels"/>
        <s v="Scooby-Doo! The Sword and the Scoob"/>
        <s v="The Perfumier"/>
        <s v="The Empty Man"/>
        <s v="Cloud Atlas"/>
        <s v="Universal Soldier"/>
        <s v="Revolutionary Road"/>
        <s v="Atonement"/>
        <s v="Sliver"/>
        <s v="Dark Skies"/>
        <s v="Nefeli"/>
        <s v="Inherent Vice"/>
        <s v="The Wicker Man"/>
        <s v="Patema Inverted"/>
        <s v="Date Movie"/>
        <s v="The Spy Next Door"/>
        <s v="The Vow"/>
        <s v="The Shop Around the Corner"/>
        <s v="ã“ã®å°ã•ãªæ‰‹"/>
        <s v="The Concubine"/>
        <s v="Scooby-Doo! Pirates Ahoy!"/>
        <s v="A Perfect Pairing"/>
        <s v="An American Tail: Fievel Goes West"/>
        <s v="The 8th Night"/>
        <s v="Unforgettable"/>
        <s v="Michael Jackson: The Life of an Icon"/>
        <s v="Big"/>
        <s v="Faster"/>
        <n v="1408"/>
        <s v="Something from Tiffany's"/>
        <s v="Into the Blue"/>
        <s v="Borat Subsequent Moviefilm"/>
        <s v="Get Smart"/>
        <s v="Tag"/>
        <s v="American Made"/>
        <s v="The House of the Lord"/>
        <s v="Female War: A Nasty Deal"/>
        <s v="Circuitt"/>
        <s v="Everyone is There"/>
        <s v="King Arthur"/>
        <s v="Sakra"/>
        <s v="Day of Reckoning"/>
        <s v="Mamma Mia! Here We Go Again"/>
        <s v="Uncle Drew"/>
        <s v="Happy Gilmore"/>
        <s v="Trainwreck"/>
        <s v="The Running Man"/>
        <s v="Flora &amp; Ulysses"/>
        <s v="Crayon Shin-chan: The Legend Called: Dance! Amigo!"/>
        <s v="Jethica"/>
        <s v="The Rescuers"/>
        <s v="Palm Springs"/>
        <s v="Flightplan"/>
        <s v="Phantastische Harry Potter Momente - Das groÃŸe SAT.1 Spezial"/>
        <s v="Un alibi"/>
        <s v="Hope"/>
        <s v="Machete Kills"/>
        <s v="Artemis Fowl"/>
        <s v="Rurouni Kenshin Part III: The Legend Ends"/>
        <s v="The Hole in the Fence"/>
        <s v="Animal House"/>
        <s v="Days of Thunder"/>
        <s v="Suspiria"/>
        <s v="Adore"/>
        <s v="I Now Pronounce You Chuck &amp; Larry"/>
        <s v="Pornography"/>
        <s v="Ennio"/>
        <s v="Scared Shrekless"/>
        <s v="The Animatrix"/>
        <s v="Cool Hand Luke"/>
        <s v="Nice Sister-In-Law"/>
        <s v="Wild Wild West"/>
        <s v="Darkest Hour"/>
        <s v="Phalguna Chaitra"/>
        <s v="Soy leyenda"/>
        <s v="Robbing Mussolini"/>
        <s v="The Man with the Iron Heart"/>
        <s v="Rurouni Kenshin Part II: Kyoto Inferno"/>
        <s v="The Marine 5: Battleground"/>
        <s v="Exposed"/>
        <s v="Girls Trip"/>
        <s v="Gran Torino"/>
        <s v="Firestarter"/>
        <s v="The Thirteenth Floor"/>
        <s v="Behind Enemy Lines"/>
        <s v="I, Frankenstein"/>
        <s v="Shaun the Sheep: The Flight Before Christmas"/>
        <s v="The Rover"/>
        <s v="Sex Game 6969"/>
        <s v="Scooby-Doo! Camp Scare"/>
        <s v="Jaws 2"/>
        <s v="Gurren Lagann the Movie: The Lights in the Sky Are Stars"/>
        <s v="TMNT"/>
        <s v="Die Another Day"/>
        <s v="Return to Never Land"/>
        <s v="Go! Go! Cory Carson: Chrissy Takes the Wheel"/>
        <s v="Snow White: A Tale of Terror"/>
        <s v="The Farm"/>
        <s v="Away"/>
        <s v="Jonah and the Pink Whale"/>
        <s v="Superman II"/>
        <s v="Brahms: The Boy II"/>
        <s v="Deus"/>
        <s v="Koati"/>
        <s v="The Perfect Dinner"/>
        <s v="Christine"/>
        <s v="Valkyrie"/>
        <s v="JÃ©sus, de Nazareth Ã  JÃ©rusalem"/>
        <s v="Bad Trip"/>
        <s v="No Half Measures: Creating the Final Season of Breaking Bad"/>
        <s v="I Still Know What You Did Last Summer"/>
        <s v="Harakiri"/>
        <s v="Fragtime"/>
        <s v="Scooby-Doo! The Mystery Begins"/>
        <s v="Friday the 13th: A New Beginning"/>
        <s v="Intersect"/>
        <s v="Addams Family Reunion"/>
        <s v="Witchcraft vs. Curse"/>
        <s v="The Lake"/>
        <s v="The Mystery of Lop Nur"/>
        <s v="Kahit Maputi na ang Buhok Ko"/>
        <s v="Fathers and Daughters"/>
        <s v="Paranormal Activity: The Ghost Dimension"/>
        <s v="Calcutta '99"/>
        <s v="Notorious"/>
        <s v="Scent of a Woman"/>
        <s v="Recalled"/>
        <s v="Lethal Weapon 4"/>
        <s v="ARES 14"/>
        <s v="Gremlins 2: The New Batch"/>
        <s v="The Escort"/>
        <s v="Homejack Triangle"/>
        <s v="Independence Daysaster"/>
        <s v="Sailor Moon S the Movie: Hearts in Ice"/>
        <s v="Debt Collectors"/>
        <s v="On the Fringe"/>
        <s v="Fire Island"/>
        <s v="One Piece: Giant Mecha Soldier of Karakuri Castle"/>
        <s v="Fatal Attraction"/>
        <s v="The One"/>
        <s v="Mr. Nice Guy"/>
        <s v="Russia's Wild Tiger"/>
        <s v="We Are Your Friends"/>
        <s v="Resurrection"/>
        <s v="The Karate Kid Part III"/>
        <s v="The Rental"/>
        <s v="Cyrano"/>
        <s v="Police Academy 3: Back in Training"/>
        <s v="Lusty Discipline in Uniform"/>
        <s v="Beverly Hills Cop II"/>
        <s v="Arthur and the Revenge of Maltazard"/>
        <s v="Beowulf"/>
        <s v="The Loft"/>
        <s v="High School Girl Story Indecent Fruit"/>
        <s v="Monster-in-Law"/>
        <s v="The Eight Hundred"/>
        <s v="Isle of Dogs"/>
        <s v="The Yin-Yang Master: Dream of Eternity"/>
        <s v="Justice League: Crisis on Two Earths"/>
        <s v="Thelma &amp; Louise"/>
        <s v="Lake Placid"/>
        <s v="The Haunting in Connecticut 2: Ghosts of Georgia"/>
        <s v="Antichrist"/>
        <s v="Johnny"/>
        <s v="Frequency"/>
        <s v="Batman vs Teenage Mutant Ninja Turtles"/>
        <s v="Justice League: The New Frontier"/>
        <s v="Mission: Impossible - Dead Reckoning Part One"/>
        <s v="Wild Tales"/>
        <s v="How to Lose a Guy in 10 Days"/>
        <s v="Phobias"/>
        <s v="Big Momma's House"/>
        <s v="The Cobbler"/>
        <s v="Accepted"/>
        <s v="Planet 51"/>
        <s v="Shark Night 3D"/>
        <s v="Zebra Lounge"/>
        <s v="Gangs of New York"/>
        <s v="Demetrius and the Gladiators"/>
        <s v="Louis Tomlinson: All of Those Voices"/>
        <s v="Starsky &amp; Hutch"/>
        <s v="Fighting Spirit: Champion Road"/>
        <s v="Love You Long Time"/>
        <s v="Dreamcatcher"/>
        <s v="Hustlers"/>
        <s v="Doraemon: Nobita and the New Steel Troops: Winged Angels"/>
        <s v="Raging Bull"/>
        <s v="Star Trek IV: The Voyage Home"/>
        <s v="An Affair: My Wife's Friend 2"/>
        <s v="Benedetta"/>
        <s v="The X Files"/>
        <s v="Improper Conduct"/>
        <s v="The Day"/>
        <s v="Dredd"/>
        <s v="Love, Strange Love"/>
        <s v="The Little Mermaid Live!"/>
        <s v="Rogue Agent"/>
        <s v="The Swan Princess"/>
        <s v="Ride Along 2"/>
        <s v="Ninja"/>
        <s v="Mannequin"/>
        <s v="Halloween II"/>
        <s v="Eastern Promises"/>
        <s v="The Last of the Mohicans"/>
        <s v="Lost &amp; Found"/>
        <s v="Steins;Gate: The Movie - Load Region of DÃ©jÃ  Vu"/>
        <s v="Inazuma Eleven: The Movie"/>
        <s v="The Dark and the Wicked"/>
        <s v="The Night Eats the World"/>
        <s v="The Secret in Their Eyes"/>
        <s v="Superman/Batman: Public Enemies"/>
        <s v="The Secret of the Magic Gourd"/>
        <s v="Eragon"/>
        <s v="Here Today"/>
        <s v="Monster High: Fright On!"/>
        <s v="The Ages of Lulu"/>
        <s v="Van Wilder: Freshman Year"/>
        <s v="Licorice Pizza"/>
        <s v="Seven Pounds"/>
        <s v="Vanilla Sky"/>
        <s v="Burn Out"/>
        <s v="Be My Master"/>
        <s v="The American"/>
        <s v="L.E.T.H.A.L. Ladies: Return to Savage Beach"/>
        <s v="Wonder Woman: Bloodlines"/>
        <s v="Tremors 5: Bloodlines"/>
        <s v="Superman/Batman: Apocalypse"/>
        <s v="Papillon"/>
        <s v="Musume Bugyo On-na Ro Hisho"/>
        <s v="Till We Meet Again"/>
        <s v="Bright"/>
        <s v="Boss Level"/>
        <s v="Dark City"/>
        <s v="The System"/>
        <s v="PokÃ©mon the Movie: Diancie and the Cocoon of Destruction"/>
        <s v="Tin &amp; Tina"/>
        <s v="Bleach the Movie: Memories of Nobody"/>
        <s v="Melancholie der Engel"/>
        <s v="Horns"/>
        <s v="Shame"/>
        <s v="Yevan"/>
        <s v="Doraemon: Nobita and the Galaxy Super-express"/>
        <s v="Enemy"/>
        <s v="Waiting..."/>
        <s v="Master and Man"/>
        <s v="Cha Cha Real Smooth"/>
        <s v="Mary Queen of Scots"/>
        <s v="The Crazies"/>
        <s v="Captain Phillips"/>
        <s v="Des hommes, la nuit"/>
        <s v="LasVegas"/>
        <s v="We Are the Nobles"/>
        <s v="Nineteen: Shh! No Imagining!"/>
        <s v="13 Sins"/>
        <s v="Woochi: The Demon Slayer"/>
        <s v="Scooby-Doo! and the Cyber Chase"/>
        <s v="Aquamarine"/>
        <s v="What Women Want"/>
        <s v="Triangle"/>
        <s v="Kin"/>
        <s v="Jack and the Cuckoo-Clock Heart"/>
        <s v="Happy Death Day 2U"/>
        <s v="Green Lantern: First Flight"/>
        <s v="Boarding House: Hungry Wolves"/>
        <s v="The Villainess"/>
        <s v="Smoking Causes Coughing"/>
        <s v="The Assignment"/>
        <s v="Paranormal Activity 4"/>
        <s v="Jurassic World Camp Cretaceous: Hidden Adventure"/>
        <s v="The Sound of Music"/>
        <s v="Cowboy Bebop: The Movie"/>
        <s v="A Forbidden God"/>
        <s v="Definitely, Maybe"/>
        <s v="Dante's Inferno: An Animated Epic"/>
        <s v="Speed Racer"/>
        <s v="Intrusion"/>
        <s v="The Edge"/>
        <s v="Rio Bravo"/>
        <s v="Berserk: The Golden Age Arc II - The Battle for Doldrey"/>
        <s v="Singin' in the Rain"/>
        <s v="Guinea Pig 2: Flower of Flesh and Blood"/>
        <s v="The Deer Hunter"/>
        <s v="Flower &amp; Snake 3"/>
        <s v="Mandy"/>
        <s v="Have a Little Faith"/>
        <s v="Some Like It Rare"/>
        <s v="Billy Madison"/>
        <s v="Anacondas: Trail of Blood"/>
        <s v="S.W.A.T.: Under Siege"/>
        <s v="Chestnut: Hero of Central Park"/>
        <s v="Malcolm X"/>
        <s v="I Don't Like Younger Men 5"/>
        <s v="On Her Majesty's Secret Service"/>
        <s v="Grave Encounters 2"/>
        <s v="Guns Akimbo"/>
        <s v="Species III"/>
        <s v="Billy Elliot"/>
        <s v="Hellhole: Inmate 611"/>
        <s v="13 Minutes"/>
        <s v="In Bruges"/>
        <s v="Reno 911!: It's a Wonderful Heist"/>
        <s v="Dhamaka"/>
        <s v="Ahimsa"/>
        <s v="The Wonderful Winter of Mickey Mouse"/>
        <s v="Christopher Robin"/>
        <s v="Saturday Night Fever"/>
        <s v="Crazy Desire"/>
        <s v="Chemical Hearts"/>
        <s v="Starship Troopers: Invasion"/>
        <s v="Stepmom"/>
        <s v="It Takes Two"/>
        <s v="Inheritance"/>
        <s v="New Nightmare"/>
        <s v="Possession"/>
        <s v="If I Stay"/>
        <s v="Blue Valentine"/>
        <s v="The Blackout"/>
        <s v="Crank"/>
        <s v="Iâ€™m Up, Iâ€™m Up"/>
        <s v="They Live"/>
        <s v="The Dead Zone"/>
        <s v="The Maltese Falcon"/>
        <s v="The Virgin Suicides"/>
        <s v="Don't Kill It"/>
        <s v="Aloha Scooby-Doo!"/>
        <s v="Battle Angel"/>
        <s v="Earwig and the Witch"/>
        <s v="A Prayer Before Dawn"/>
        <s v="Fall in Love at First Kiss"/>
        <s v="Super Bodyguard"/>
        <s v="Barbarella"/>
        <s v="Hell or High Water"/>
        <s v="Loving Adults"/>
        <s v="Vertical Limit"/>
        <s v="The Poughkeepsie Tapes"/>
        <s v="Notre-Dame on Fire"/>
        <s v="Naked"/>
        <s v="X-Men: The Mutant Watch"/>
        <s v="Cardcaptor Sakura: The Sealed Card"/>
        <s v="Yes, God, Yes"/>
        <s v="Air Force One"/>
        <s v="Kill Command"/>
        <s v="In My Father's Garden"/>
        <s v="Yung Libro sa Napanood Ko"/>
        <s v="Before I Fall"/>
        <s v="About Us But Not About Us"/>
        <s v="Honto ni Atta! Noroi no Video 101"/>
        <s v="King David"/>
        <s v="World's Greatest Dad"/>
        <s v="Dead Like Me: Life After Death"/>
        <s v="Winter's Tale"/>
        <s v="An Affair: My Friend's Mom"/>
        <s v="The Boxtrolls"/>
        <s v="Match Point"/>
        <s v="Born a Champion"/>
        <s v="Sherlock: The Abominable Bride"/>
        <s v="Book of Shadows: Blair Witch 2"/>
        <s v="Knocked Up"/>
        <s v="Steamboy"/>
        <s v="Nowhere to Run"/>
        <s v="David and the Elves"/>
        <s v="Funny Games"/>
        <s v="The Collector"/>
        <s v="RoboCop 2"/>
        <s v="Spenser Confidential"/>
        <s v="See How They Run"/>
        <s v="The Return of the Texas Chainsaw Massacre"/>
        <s v="The House with a Clock in Its Walls"/>
        <s v="Fist of Legend"/>
        <s v="Tangled: Before Ever After"/>
        <s v="The Extraordinary Adventures of AdÃ¨le Blanc-Sec"/>
        <s v="The Drop"/>
        <s v="In This Corner of the World"/>
        <s v="Lord of the Flies"/>
        <s v="Blood Father"/>
        <s v="Rosario Tijeras"/>
        <s v="The Great Mouse Detective"/>
        <s v="Honey, I Shrunk the Kids"/>
        <s v="Shanghai Noon"/>
        <s v="Upon the Magic Roads"/>
        <s v="Yu-Gi-Oh!: Bonds Beyond Time"/>
        <s v="T-34"/>
        <s v="Run All Night"/>
        <s v="The Princess Bride"/>
        <s v="The Eye"/>
        <s v="Artists Under the Big Top: Perplexed"/>
        <s v="Big Fish &amp; Begonia"/>
        <s v="A Cinderella Story: Once Upon a Song"/>
        <s v="Leprechaun: Origins"/>
        <s v="Shaft"/>
        <s v="Wild Indian"/>
        <s v="Kidnap"/>
        <s v="Wicked Little Things"/>
        <s v="West Side Story"/>
        <s v="The Forbidden Kingdom"/>
        <s v="Jarhead: Law of Return"/>
        <s v="Superman IV: The Quest for Peace"/>
        <s v="Small Soldiers"/>
        <s v="Jackass Presents: Bad Grandpa"/>
        <s v="Curve"/>
        <s v="Run Hide Fight"/>
        <s v="The Girl in the Spider's Web"/>
        <s v="My Friend's Mom"/>
        <s v="Leila's Brothers"/>
        <s v="Girl, Interrupted"/>
        <s v="Monte Carlo"/>
        <s v="The Girl with the Dragon Tattoo"/>
        <s v="Room"/>
        <s v="Prospect"/>
        <s v="Ghosts of Girlfriends Past"/>
        <s v="Days of Fire, Love and Anarchy"/>
        <s v="The Willoughbys"/>
        <s v="The Fog"/>
        <s v="Criminal"/>
        <s v="Silenced"/>
        <s v="Margin Call"/>
        <s v="Spell"/>
        <s v="Mr. Bean's Holiday"/>
        <s v="The Last Stand"/>
        <s v="Pineapple Express"/>
        <s v="Kickboxer"/>
        <s v="Overdrive"/>
        <s v="To Her"/>
        <s v="The Butterfly Effect 3: Revelations"/>
        <s v="Amen."/>
        <s v="The Frighteners"/>
        <s v="Gerald's Game"/>
        <s v="Eight Below"/>
        <s v="Bank Robbers: The Last Great Heist"/>
        <s v="Directing Annabelle: Creation"/>
        <s v="Emmanuelle: The Joys of a Woman"/>
        <s v="Spanglish"/>
        <s v="Muppets Haunted Mansion"/>
        <s v="Russian Mom"/>
        <s v="Captive State"/>
        <s v="Assault on Wall Street"/>
        <s v="Sister Act"/>
        <s v="Mayaa"/>
        <s v="The Haunting"/>
        <s v="Braindead"/>
        <s v="Teenage Mutant Ninja Turtles II: The Secret of the Ooze"/>
        <s v="Twist"/>
        <s v="Bellefond"/>
        <s v="The DUFF"/>
        <s v="G.I. Jane"/>
        <s v="Racing Stripes"/>
        <s v="The Great Escape"/>
        <s v="Scandalous Sex"/>
        <s v="Psycho Goreman"/>
        <s v="Tales from the Crypt: Demon Knight"/>
        <s v="Tulliana"/>
        <s v="Skin Trade"/>
        <s v="In the Heart of the Sea"/>
        <s v="Killer Bean Forever"/>
        <s v="Carlito's Way"/>
        <s v="Halo: Landfall"/>
        <s v="Johnny English"/>
        <s v="Missing Link"/>
        <s v="Mary and The Witch's Flower"/>
        <s v="The Invasion"/>
        <s v="Robinson Crusoe"/>
        <s v="The Condemned"/>
        <s v="Hidalgo"/>
        <s v="Dangerous Minds"/>
        <s v="My Little Pony: Equestria Girls - Rainbow Rocks"/>
        <s v="Tamako Love Story"/>
        <s v="Zombeavers"/>
        <s v="Enemy of the State"/>
        <s v="Spotlight"/>
        <s v="Midnight in Paris"/>
        <s v="Close to the Horizon"/>
        <s v="Red Eye"/>
        <s v="Final Fantasy VII: Advent Children"/>
        <s v="The Other Woman"/>
        <s v="Outlander"/>
        <s v="Satanic Pandemonium"/>
        <s v="Armour of God"/>
        <s v="Philadelphia"/>
        <s v="The Finest Hours"/>
        <s v="Green Street Hooligans"/>
        <s v="A Good Lawyer's Wife"/>
        <s v="Krampus"/>
        <s v="Diary of a Sex Addict"/>
        <s v="Grenfell"/>
        <s v="The Untold Story 2"/>
        <s v="9 Songs"/>
        <s v="Dennis the Menace"/>
        <s v="Gantz: Perfect Answer"/>
        <s v="Citizen Kane"/>
        <s v="The Black Cauldron"/>
        <s v="War Horse"/>
        <s v="Bilby"/>
        <s v="The Forbidden Legend: Sex &amp; Chopsticks"/>
        <s v="New Initial D the Movie - Legend 2: Racer"/>
        <s v="Identity Thief"/>
        <s v="A Turtle's Tale: Sammy's Adventures"/>
        <s v="Downfall: The Case Against Boeing"/>
        <s v="Kandahar"/>
        <s v="Dos mÃ¡s dos"/>
        <s v="One Piece: Strong World"/>
        <s v="Mitat"/>
        <s v="Bros"/>
        <s v="PokÃ©mon the Movie: Kyurem vs. the Sword of Justice"/>
        <s v="Leaving Las Vegas"/>
        <s v="My Friend's Wife"/>
        <s v="7 Guardians of the Tomb"/>
        <s v="Mi suegra me odia"/>
        <s v="Twitches Too"/>
        <s v="Sadako"/>
        <s v="The Woman in Black 2: Angel of Death"/>
        <s v="The Moment You Fall in Love"/>
        <s v="When the Bough Breaks"/>
        <s v="Belzebuth"/>
        <s v="[REC]Â³ Genesis"/>
        <s v="The Brothers Grimm"/>
        <s v="The Girl on the Train"/>
        <s v="Another Earth"/>
        <s v="Before Sunrise"/>
        <s v="Disobedient"/>
        <s v="Undryable Younger Cousin"/>
        <s v="Ghost in the Shell 2: Innocence"/>
        <s v="Thawing Out"/>
        <s v="Reign of the Supermen"/>
        <s v="Spaceballs"/>
        <s v="Primal: Tales of Savagery"/>
        <s v="Scooby-Doo! WrestleMania Mystery"/>
        <s v="Stargate: Continuum"/>
        <s v="Road Trip"/>
        <s v="In the Earth"/>
        <s v="Heist"/>
        <s v="Love and Leashes"/>
        <s v="The Uninvited"/>
        <s v="Annapolis"/>
        <s v="Elektra"/>
        <s v="Scorpio Nights 3"/>
        <s v="Hero"/>
        <s v="Playing with Fire"/>
        <s v="The Longest Ride"/>
        <s v="Under Siege"/>
        <s v="Letters to Juliet"/>
        <s v="Monster's Ball"/>
        <s v="Hellraiser III: Hell on Earth"/>
        <s v="Three Billboards Outside Ebbing, Missouri"/>
        <s v="Ocean Waves"/>
        <s v="Judge Dredd"/>
        <s v="The Spiritual Love"/>
        <s v="Sexual Predator"/>
        <s v="The Wolf's Call"/>
        <s v="Unstoppable"/>
        <s v="The Hidden Face"/>
        <s v="Codename: Kids Next Door - Operation Z.E.R.O."/>
        <s v="Beethoven's 2nd"/>
        <s v="Walk the Line"/>
        <s v="An Egg-celent movie"/>
        <s v="My Friend's Nice Mother 2"/>
        <s v="Pretty Young Sister 4"/>
        <s v="30 Days of Night: Dark Days"/>
        <s v="Meet the Fockers"/>
        <s v="Self/less"/>
        <s v="Sleep Tight"/>
        <s v="Hellbound: Hellraiser II"/>
        <s v="Top Gun Maverick : Le phÃ©nomÃ¨ne"/>
        <s v="Johnny English Strikes Again"/>
        <s v="Haywire"/>
        <s v="Lassie Come Home"/>
        <s v="Here Comes the Groom"/>
        <s v="Tri Ã‚m: NgÆ°á»i Giá»¯ Thá»i Gian"/>
        <s v="Home Alone: The Holiday Heist"/>
        <s v="The Card Counter"/>
        <s v="Dracula: Dead and Loving It"/>
        <s v="Black Island"/>
        <s v="Okja"/>
        <s v="Dead Snow"/>
        <s v="Bean"/>
        <s v="Alien Abduction"/>
        <s v="HK: Hentai Kamen 2 - Abnormal Crisis"/>
        <s v="A Score to Settle"/>
        <s v="National Security"/>
        <s v="Tune in for Love"/>
        <s v="Insurance Queen : Her Business Secrets"/>
        <s v="PokÃ©mon: Jirachi - Wish Maker"/>
        <s v="Los verduleros"/>
        <s v="Avengers Grimm: Time Wars"/>
        <s v="Super Monsters: Once Upon a Rhyme"/>
        <s v="Ghost in the Shell 2.0"/>
        <s v="Taxi 4"/>
        <s v="Sex and Death 101"/>
        <s v="Signs"/>
        <s v="13:14: The Challenge of Helping"/>
        <s v="Kiss of the Dragon"/>
        <s v="Don't Be Afraid of the Dark"/>
        <s v="Balto"/>
        <s v="Singularity"/>
        <s v="Brotherhood of the Wolf"/>
        <s v="Arthur Christmas"/>
        <s v="Swordfish"/>
        <s v="My Brother's Wife 2"/>
        <s v="Halloween III: Season of the Witch"/>
        <s v="Grimsby"/>
        <s v="Collateral Beauty"/>
        <s v="Love Actually"/>
        <s v="The Good Son"/>
        <s v="The Bad Batch"/>
        <s v="Bad Teacher"/>
        <s v="The Scorpion King 4: Quest for Power"/>
        <s v="Z-O-M-B-I-E-S 2"/>
        <s v="An American Werewolf in Paris"/>
        <s v="Cold Skin"/>
        <s v="Jimmy Neutron: Boy Genius"/>
        <s v="Outing 3"/>
        <s v="The Tigger Movie"/>
        <s v="The Night House"/>
        <s v="Animal Instincts"/>
        <s v="Women's Prison Massacre"/>
        <s v="A Goofy Movie"/>
        <s v="Endangered Species"/>
        <s v="Tom and Jerry: The Movie"/>
        <s v="My Spy"/>
        <s v="Don't Look Back"/>
        <s v="In the Tall Grass"/>
        <s v="Joy Ride"/>
        <s v="Bullitt"/>
        <s v="Batman vs. Robin"/>
        <s v="Significant Other"/>
        <s v="Robin-B-Hood"/>
        <s v="The Witcher: Nightmare of the Wolf"/>
        <s v="Easter Sunday"/>
        <s v="Moulin Rouge!"/>
        <s v="IrmÃ£o do Jorel - Especial Carnaval Bruttal"/>
        <s v="Reminiscence"/>
        <s v="Panic Room"/>
        <s v="Hard Target 2"/>
        <s v="Death Note"/>
        <s v="Hot Tub Time Machine"/>
        <s v="Brothers by Blood"/>
        <s v="HÃ©roes de barrio"/>
        <s v="Along Came a Spider"/>
        <s v="Justice League: War"/>
        <s v="Love, Chunibyo &amp; Other Delusions! Rikka Version"/>
        <s v="Vicky and Her Mystery"/>
        <s v="Police Academy: Mission to Moscow"/>
        <s v="Batman: Bad Blood"/>
        <s v="JLA Adventures: Trapped in Time"/>
        <s v="The Bridges of Madison County"/>
        <s v="Neon Genesis Evangelion: Death and Rebirth"/>
        <s v="Kung Fu Yoga"/>
        <s v="Mirrors 2"/>
        <s v="Oppressive Torture"/>
        <s v="The Sandlot"/>
        <s v="Aquaman: Heroines of Atlantis"/>
        <s v="La Femme Nikita"/>
        <s v="Excuse Me"/>
        <s v="You Get Me"/>
        <s v="Ghosts of War"/>
        <s v="Marrowbone"/>
        <s v="The Lake House"/>
        <s v="Good Mom's Friend 3"/>
        <s v="Untold: The Race of the Century"/>
        <s v="At the End of the Tunnel"/>
        <s v="Cats &amp; Dogs: The Revenge of Kitty Galore"/>
        <s v="Spread"/>
        <s v="My Cousin Sister"/>
        <s v="Sharpay's Fabulous Adventure"/>
        <s v="A Chinese Torture Chamber Story"/>
        <s v="Perry Mason: The Case of the Glass Coffin"/>
        <s v="2gether: The Movie"/>
        <s v="Rock on Fire"/>
        <s v="Saludos Amigos"/>
        <s v="The Grudge 3"/>
        <s v="Replicas"/>
        <s v="The Royal Tenenbaums"/>
        <s v="Bridesmaids"/>
        <s v="The Monster at the End of This Story"/>
        <s v="A Bridge Too Far"/>
        <s v="Metropolis"/>
        <s v="My Sister's Idol Trainee Friends"/>
        <s v="Che dottoressa ragazzi!"/>
        <s v="Ice Age: A Mammoth Christmas"/>
        <s v="Superman: Man of Tomorrow"/>
        <s v="All Hail"/>
        <s v="Asteroid City"/>
        <s v="Apollo 13"/>
        <s v="Dumb and Dumberer: When Harry Met Lloyd"/>
        <s v="Robe of Gems"/>
        <s v="ShikijÃ´ porno: Hageshiku ugoite"/>
        <s v="Emperor"/>
        <s v="Piranha II: The Spawning"/>
        <s v="Office Space"/>
        <s v="Before I Go to Sleep"/>
        <s v="Police Story 3: Super Cop"/>
        <s v="Exorcismo Documentado"/>
        <s v="Doctor Dolittle"/>
        <s v="Open Season 2"/>
        <s v="Bordertown: The Mural Murders"/>
        <s v="My Girl 2"/>
        <s v="Exit Wounds"/>
        <s v="Ray"/>
        <s v="Battle Royale"/>
        <s v="Sand Castle"/>
        <s v="Christmas ...Again?!"/>
        <s v="Ninja Scroll"/>
        <s v="Fighting with My Family"/>
        <s v="The Innocents"/>
        <s v="The Adventures of Robin Hood"/>
        <s v="Trouble"/>
        <s v="Phantom of the Kill: Zero's Rebellion"/>
        <s v="Tremors: Shrieker Island"/>
        <s v="My Little Pony: Equestria Girls: Friendship Games"/>
        <s v="I've Always Liked You"/>
        <s v="Das Boot"/>
        <s v="Boat Trip"/>
        <s v="The Great Dictator"/>
        <s v="Open Season 3"/>
        <s v="Young Mother 3"/>
        <s v="Escape the Undertaker"/>
        <s v="Hostage"/>
        <s v="Sex and Zen III"/>
        <s v="Robin Hood: Men in Tights"/>
        <s v="Red Dog"/>
        <s v="Bad Genius"/>
        <s v="Single Bells"/>
        <s v="Beneath the Planet of the Apes"/>
        <s v="Old Dogs"/>
        <s v="Vampire Hunter D: Bloodlust"/>
        <s v="Bitter Moon"/>
        <s v="Dragged Across Concrete"/>
        <s v="Child 44"/>
        <s v="Eat Pray Love"/>
        <s v="The Sum of All Fears"/>
        <s v="The House Bunny"/>
        <s v="Minnal Murali"/>
        <s v="Mindhunters"/>
        <s v="Kickboxer: Retaliation"/>
        <s v="Who Am I?"/>
        <s v="Bad Moms"/>
        <s v="Goal! II: Living the Dream"/>
        <s v="Hotel Mumbai"/>
        <s v="The Lost Boys"/>
        <s v="Mickey's Tale of Two Witches"/>
        <s v="Questions for Memories"/>
        <s v="Unravel: A Swiss Side Love Story"/>
        <s v="The Tender Bar"/>
        <s v="WarGames"/>
        <s v="The Way of the Dragon"/>
        <s v="Menace II Society"/>
        <s v="A Cinderella Story: Christmas Wish"/>
        <s v="Three Steps Over Heaven"/>
        <s v="Lake Placid 3"/>
        <s v="The Man from U.N.C.L.E."/>
        <s v="The Nut Job"/>
        <s v="Police Academy 5: Assignment Miami Beach"/>
        <s v="A Walk in the Clouds"/>
        <s v="Giving Hope: The Ni'cola Mitchell Story"/>
        <s v="Stutz"/>
        <s v="The Hyena"/>
        <s v="The Shallows"/>
        <s v="From Up on Poppy Hill"/>
        <s v="The Color Purple"/>
        <s v="The Death of Superman"/>
        <s v="August Rush"/>
        <s v="Heavy Metal"/>
        <s v="Sulle nuvole"/>
        <s v="In the Name of Ben-Hur"/>
        <s v="3 Days to Kill"/>
        <s v="mid90s"/>
        <s v="The Guest"/>
        <s v="Kung Fu Panda: Secrets of the Scroll"/>
        <s v="Sister Act 2: Back in the Habit"/>
        <s v="Little Lies"/>
        <s v="Mia and the White Lion"/>
        <s v="Cosmoball"/>
        <s v="Scooby-Doo! and the Monster of Mexico"/>
        <s v="Burnt"/>
        <s v="Abigail"/>
        <s v="Angry Annie"/>
        <s v="Heidi"/>
        <s v="Stay Out of the Attic"/>
        <s v="Hilda Crack 7"/>
        <s v="Eraser"/>
        <s v="Tron"/>
        <s v="The Blessing Bracelet"/>
        <s v="Hall Pass"/>
        <s v="ariana grande: excuse me, i love you"/>
        <s v="Forgetting Sarah Marshall"/>
        <s v="The Wolf and the Lion"/>
        <s v="Discarnate"/>
        <s v="Surrogates"/>
        <s v="High Tension"/>
        <s v="North by Northwest"/>
        <s v="Orca"/>
        <s v="The Ice Road"/>
        <s v="Halloween H20: 20 Years Later"/>
        <s v="Monster High: Frights, Camera, Action!"/>
        <s v="Erax"/>
        <s v="The Best of Me"/>
        <s v="I Am the Abyss"/>
        <s v="Wedding Crashers"/>
        <s v="Detective Conan: Magician of the Silver Sky"/>
        <s v="Master and Commander: The Far Side of the World"/>
        <s v="Savage Grace"/>
        <s v="Transformers"/>
        <s v="Flower and Snake 2: Sketch of Hell"/>
        <s v="Unfriended"/>
        <s v="The Searchers"/>
        <s v="To Seduce an Enemy"/>
        <s v="The Glass Castle"/>
        <s v="The Science of Interstellar"/>
        <s v="Maggie Simpson in The Force Awakens from Its Nap"/>
        <s v="Cross the Line"/>
        <s v="Showgirls"/>
        <s v="Fate/stay night: Heaven's Feel II. Lost Butterfly"/>
        <s v="Baby's Day Out"/>
        <s v="The Iceman"/>
        <s v="The Fast and the Furious: Tokyo Drift"/>
        <s v="Don't Look Now... We're Being Shot At!"/>
        <s v="Talladega Nights: The Ballad of Ricky Bobby"/>
        <s v="Plum Blossom"/>
        <s v="Takers"/>
        <s v="The Tunnel to Summer, the Exit of Goodbyes"/>
        <s v="Abraham Lincoln vs. Zombies"/>
        <s v="Bring It On: Worldwide #Cheersmack"/>
        <s v="Unfriended: Dark Web"/>
        <s v="Dragon: The Bruce Lee Story"/>
        <s v="Doraemon: Nobita's Dorabian Nights"/>
        <s v="Fried Green Tomatoes"/>
        <s v="On the Edge"/>
        <s v="Idol Sex: LA Korean Women"/>
        <s v="Fantastic Planet"/>
        <s v="Sextuplets"/>
        <s v="A Bad Moms Christmas"/>
        <s v="Universal Soldier: Day of Reckoning"/>
        <s v="Fear and Loathing in Las Vegas"/>
        <s v="Miracle: Letters to the President"/>
        <s v="Torn Hearts"/>
        <s v="The Muppets"/>
        <s v="Rendel"/>
        <s v="Old School"/>
        <s v="El test"/>
        <s v="The Cursed: Dead Manâ€™s Prey"/>
        <s v="Volcano"/>
        <s v="Obsessed"/>
        <s v="Day of the Dead: Bloodline"/>
        <s v="Ip Man 4: The Finale"/>
        <s v="Queen of the Damned"/>
        <s v="Megamind: The Button of Doom"/>
        <s v="The Boy Next Door"/>
        <s v="American Gigolo"/>
        <s v="Doraemon: Nobita and the Kingdom of Clouds"/>
        <s v="Lost in Translation"/>
        <s v="The Break-Up"/>
        <s v="Kuroko's Basketball - Movie: Winter Cup - Shadow and Light"/>
        <s v="House of 1000 Corpses"/>
        <s v="Made in Abyss: Dawn of the Deep Soul"/>
        <s v="Perfect Stranger"/>
        <s v="Death Note Relight 2: L's Successors"/>
        <s v="Assassination"/>
        <s v="Little Nicky"/>
        <s v="Street Kings"/>
        <s v="Harry Potter: A History Of Magic"/>
        <s v="Fast &amp; Furious"/>
        <s v="La conjura de El Escorial"/>
        <s v="Explorer: The Deepest Cave"/>
        <s v="Smokey and the Bandit"/>
        <s v="The War with Grandpa"/>
        <s v="Die neuen Abenteuer des SanitÃ¤tsgefreiten Neumann"/>
        <s v="Problem Child 2"/>
        <s v="Chef"/>
        <s v="47 Meters Down"/>
        <s v="Bermuda Tentacles"/>
        <s v="Godzilla: Planet of the Monsters"/>
        <s v="Masquerade"/>
        <s v="Mutual Relations"/>
        <s v="Babel"/>
        <s v="Puppylove"/>
        <s v="Intruders"/>
        <s v="The Unfamiliar"/>
        <s v="Drunken Master"/>
        <s v="Flashdance"/>
        <s v="Natural Born Killers"/>
        <s v="Project Power"/>
        <s v="StarDog and TurboCat"/>
        <s v="In the Shadow of the Moon"/>
        <s v="Closer"/>
        <s v="The Wall"/>
        <s v="Traffic"/>
        <s v="Swapping: Perfect Neighbor"/>
        <s v="The Healer"/>
        <s v="Memoirs of a Geisha"/>
        <s v="Uptown Girls"/>
        <s v="Thumbelina"/>
        <s v="Mercenaries"/>
        <s v="Heartbreak Ridge"/>
        <s v="The Awakener"/>
        <s v="The Last Flight of Noah's Ark"/>
        <s v="Out for Justice"/>
        <s v="Hitch Hike"/>
        <s v="PokÃ©mon the Movie: Black - Victini and Reshiram"/>
        <s v="Polar Bear"/>
        <s v="Cranston Academy: Monster Zone"/>
        <s v="The Perfect Storm"/>
        <s v="Jin-Roh: The Wolf Brigade"/>
        <s v="Isn't It Romantic"/>
        <s v="Casualties of War"/>
        <s v="In the Name of the King: A Dungeon Siege Tale"/>
        <s v="Sahara"/>
        <s v="Bleach the Movie: The DiamondDust Rebellion"/>
        <s v="DC Spotlight: SHAZAM!"/>
        <s v="Insensate"/>
        <s v="Polycarp"/>
        <s v="Starship Troopers 3: Marauder"/>
        <s v="Daughters of Eve"/>
        <s v="The Grudge 2"/>
        <s v="Boys on the Rooftop"/>
        <s v="Amadeus"/>
        <s v="The Snitch Cartel"/>
        <s v="Naked Poison"/>
        <s v="When Harry Met Sally..."/>
        <s v="The Big Boss"/>
        <s v="Batman: Gotham by Gaslight"/>
        <s v="How Much Do You Love Me?"/>
        <s v="Boogie Nights"/>
        <s v="Project A"/>
        <s v="BantÃº Mama"/>
        <s v="Hubie Halloween"/>
        <s v="Charlotte's Web"/>
        <s v="Inside Llewyn Davis"/>
        <s v="Nine 1/2 Weeks"/>
        <s v="A Frozen Flower"/>
        <s v="The Third Man"/>
        <s v="Erotic Nightmare"/>
        <s v="Troll Hunter"/>
        <s v="Balto II: Wolf Quest"/>
        <s v="The Land Before Time: The Great Valley Adventure"/>
        <s v="Wheels on Meals"/>
        <s v="Trick 'r Treat"/>
        <s v="Dracula 2000"/>
        <s v="Into the Blue 2: The Reef"/>
        <s v="The Disappearance of Haruhi Suzumiya"/>
        <s v="Gia"/>
        <s v="Better Days"/>
        <s v="Problem Child"/>
        <s v="Chained - The Seduction of Two Women"/>
        <s v="Believe Me: The Abduction of Lisa McVey"/>
        <s v="Tenacious D in The Pick of Destiny"/>
        <s v="V/H/S"/>
        <s v="Pompeii"/>
        <s v="The Green Knight"/>
        <s v="Haunting of the Mary Celeste"/>
        <s v="How to Build a Better Boy"/>
        <s v="Outbreak"/>
        <s v="Chronicles of the Ghostly Tribe"/>
        <s v="Buzz Lightyear of Star Command: The Adventure Begins"/>
        <s v="Cop Land"/>
        <s v="Entrapment"/>
        <s v="Yesterday"/>
        <s v="Blue Velvet"/>
        <s v="My Lovely Angel"/>
        <s v="Ben 10 Alien Swarm"/>
        <s v="Yojimbo"/>
        <s v="Stalker"/>
        <s v="Transformers: Dark of the Moon"/>
        <s v="Koichiro Uno's Caressing the Peach"/>
        <s v="The Death of the Incredible Hulk"/>
        <s v="Zombie Strippers!"/>
        <s v="Love in the Maldives"/>
        <s v="Advanced Prostitute"/>
        <s v="The Illusionist"/>
        <s v="Barbie &amp; Her Sisters in a Puppy Chase"/>
        <s v="I Care a Lot"/>
        <s v="Till Death"/>
        <s v="Railway Heroes"/>
        <s v="The Machinist"/>
        <s v="The Man in the Iron Mask"/>
        <s v="Operation Mincemeat"/>
        <s v="Everly"/>
        <s v="BLACKPINK: Light Up the Sky"/>
        <s v="Cici"/>
        <s v="The Second Wife"/>
        <s v="The Island"/>
        <s v="L.O.R.D: Legend of Ravaging Dynasties"/>
        <s v="Barbie: A Perfect Christmas"/>
        <s v="Anger Management"/>
        <s v="Peter Pan &amp; Wendy"/>
        <s v="Mortdecai"/>
        <s v="Kizumonogatari Part 2: Nekketsu"/>
        <s v="Tales from Earthsea"/>
        <s v="Pete's Dragon"/>
        <s v="Sex and the Central"/>
        <s v="Beautiful Minds"/>
        <s v="L.A. Confidential"/>
        <s v="Changeling"/>
        <s v="Urusei Yatsura: Only You"/>
        <s v="Triple 9"/>
        <s v="Masters of the Universe"/>
        <s v="Cheaper by the Dozen 2"/>
        <s v="The Lives of Others"/>
        <s v="Boyhood"/>
        <s v="Satan's Slaves 2: Communion"/>
        <s v="Loving Pablo"/>
        <s v="PokÃ©mon the Movie: Genesect and the Legend Awakened"/>
        <s v="Stitch! The Movie"/>
        <s v="Blair Witch"/>
        <s v="Slumdog Millionaire"/>
        <s v="Deep Blue Sea 2"/>
        <s v="Waiting for Bojangles"/>
        <s v="Friend's Young Mom"/>
        <s v="The Forest"/>
        <s v="Scooby-Doo! Return to Zombie Island"/>
        <s v="BanG Dream! FILM LIVE 2nd Stage"/>
        <s v="Ghost Lab"/>
        <s v="sex, lies, and videotape"/>
        <s v="The Last Castle"/>
        <s v="The Specialist"/>
        <s v="Sunset Boulevard"/>
        <s v="Crimson Peak"/>
        <s v="The Mad Women's Ball"/>
        <s v="Daddy Day Care"/>
        <s v="High Plains Drifter"/>
        <s v="Hey Arnold! The Jungle Movie"/>
        <s v="Cinderella Man"/>
        <s v="Showdown in Little Tokyo"/>
        <s v="SuperFly"/>
        <s v="Labyrinth"/>
        <s v="Marui Video"/>
        <s v="The Old Guard"/>
        <s v="A Thousand Words"/>
        <s v="The Scorpion King 2: Rise of a Warrior"/>
        <s v="I Feel Pretty"/>
        <s v="The Awakening"/>
        <s v="Mi Prima La SexÃ³loga"/>
        <s v="All About Lily Chou-Chou"/>
        <s v="RoboCop 3"/>
        <s v="Harriet"/>
        <s v="Case Closed: The Crimson Love Letter"/>
        <s v="The Hills Run Red"/>
        <s v="Smallfoot"/>
        <s v="I Am a Hero"/>
        <s v="Cruel Intentions 2"/>
        <s v="Sanctuary"/>
        <s v="A Taxi Driver"/>
        <s v="Porky's"/>
        <s v="Jeremy Renner: The Diane Sawyer Interview - A Story of Terror, Survival and Triumph"/>
        <s v="PokÃ©mon: Mewtwo Returns"/>
        <s v="Â¿Y cÃ³mo es Ã©l?"/>
        <s v="The Chosen: Season 3  - Episodes 1 &amp; 2"/>
        <s v="14 Peaks: Nothing Is Impossible"/>
        <s v="Star Trek: The Captains' Summit"/>
        <s v="Mune: Guardian of the Moon"/>
        <s v="Sister's Younger Husband"/>
        <s v="The Last Emperor"/>
        <s v="Danger Close: The Battle of Long Tan"/>
        <s v="Book of Dragons"/>
        <s v="Hotel Rwanda"/>
        <s v="City of Ember"/>
        <s v="American Me"/>
        <s v="tick, tick... BOOM!"/>
        <s v="The Number 23"/>
        <s v="Wedding Daze"/>
        <s v="The Name of the Rose"/>
        <s v="Down Periscope"/>
        <s v="The Waterboy"/>
        <s v="ACA 155: Karginov vs. Silva"/>
        <s v="Tall Girl"/>
        <s v="Sister of the Groom"/>
        <s v="Free Willy 3: The Rescue"/>
        <s v="Room Salon College Girls 3"/>
        <s v="Monty Python and the Holy Grail"/>
        <s v="Star Trek II: The Wrath of Khan"/>
        <s v="Black as Night"/>
        <s v="The Last Boy Scout"/>
        <s v="Re/Member"/>
        <s v="Capernaum"/>
        <s v="Battle for Sevastopol"/>
        <s v="Cold Blood"/>
        <s v="Police Academy 6: City Under Siege"/>
        <s v="Aliens in the Attic"/>
        <s v="Oppenheimer"/>
        <s v="Palm Trees in the Snow"/>
        <s v="Summer Wars"/>
        <s v="Dangerous Beauty"/>
        <s v="The Night Parade"/>
        <s v="Deep Blue Sea"/>
        <s v="Crimson Tide"/>
        <s v="The Hitchhiker's Guide to the Galaxy"/>
        <s v="Messengers 2: The Scarecrow"/>
        <s v="Clear and Present Danger"/>
        <s v="Over the Top"/>
        <s v="Dallas Buyers Club"/>
        <s v="Miss Sloane"/>
        <s v="El mesero"/>
        <s v="Sex, Party and Lies"/>
        <s v="Any Given Sunday"/>
        <s v="The Walking Deceased"/>
        <s v="Ordinary People"/>
        <s v="Murder at Yellowstone City"/>
        <s v="BlacKkKlansman"/>
        <s v="The Howling"/>
        <s v="Photocopier"/>
        <s v="Species II"/>
        <s v="Confessions of a Hitman"/>
        <s v="Sweet Home Alabama"/>
        <s v="Crimson Rivers II: Angels of the Apocalypse"/>
        <s v="Max"/>
        <s v="Highlander: Endgame"/>
        <s v="Lupin the Third vs. Detective Conan: The Movie"/>
        <s v="Date Night"/>
        <s v="Police Academy 4: Citizens on Patrol"/>
        <s v="The Assassination of Jesse James by the Coward Robert Ford"/>
        <s v="The Poseidon Adventure"/>
        <s v="The Sting"/>
        <s v="Marvel Studios Assembled: The Making of Doctor Strange in the Multiverse of Madness"/>
        <s v="The Privilege"/>
        <s v="Godzilla: City on the Edge of Battle"/>
        <s v="Pandorum"/>
        <s v="De Caperucita a loba"/>
        <s v="Daylight's End"/>
        <s v="The Red Thread"/>
        <s v="The Pornographer"/>
        <s v="Age of Tomorrow"/>
        <s v="Green Zone"/>
        <s v="The Nut Job 2: Nutty by Nature"/>
        <s v="DC Showcase: Blue Beetle"/>
        <s v="Booty Call"/>
        <s v="Kung Fu Panda: Secrets of the Furious Five"/>
        <s v="Love Wrecked"/>
        <s v="Cry Macho"/>
        <s v="Outlaws"/>
        <s v="USS Indianapolis: Men of Courage"/>
        <s v="Belli ciao"/>
        <s v="Four Weddings and a Funeral"/>
        <s v="The Layover"/>
        <s v="Holiday Harmony"/>
        <s v="Maverick"/>
        <s v="Next Avengers: Heroes of Tomorrow"/>
        <s v="Maggie"/>
        <s v="Falcon Rising"/>
        <s v="Welcome Home"/>
        <s v="The King"/>
        <s v="Grease 2"/>
        <s v="Amazing Love"/>
        <n v="7500"/>
        <s v="Professor Marston and the Wonder Women"/>
        <s v="Devil in the Flesh"/>
        <s v="Tarzan II"/>
        <s v="August Never Ends"/>
        <s v="Where Eagles Dare"/>
        <s v="Next-Door Nightmare"/>
        <s v="Bayala: A Magical Adventure"/>
        <s v="Nobody Knows"/>
        <s v="Miami Vice"/>
        <s v="Mighty Morphin Power Rangers: Once &amp; Always"/>
        <s v="Kizumonogatari Part 1: Tekketsu"/>
        <s v="King of Thorn"/>
        <s v="Journey to the West: Conquering the Demons"/>
        <s v="Daisy Quokka: Worldâ€™s Scariest Animal"/>
        <s v="As Good as It Gets"/>
        <s v="Ring"/>
        <s v="Alive"/>
        <s v="The Transformers: The Movie"/>
        <s v="Corsage"/>
        <s v="The Battle at Lake Changjin"/>
        <s v="Clouds"/>
        <s v="Babylon A.D."/>
        <s v="Land of the Dead"/>
        <s v="My Girlfriend's Mother 3"/>
        <s v="Soul Plane"/>
        <s v="Wyatt Earp"/>
        <s v="The Mothman Prophecies"/>
        <s v="Twins"/>
        <s v="A Simple Favor"/>
        <s v="Vico C: The Life of a Philosopher"/>
        <s v="Girl with a Pearl Earring"/>
        <s v="Hostiles"/>
        <s v="A Dog Named Palma"/>
        <s v="Shark: The Beginning"/>
        <s v="The Beguiled"/>
        <s v="Misery"/>
        <s v="Game of Thrones: The Last Watch"/>
        <s v="The Road"/>
        <s v="The Hurricane"/>
        <s v="She and Her Cat: Everything Flows"/>
        <s v="A Jazzman's Blues"/>
        <s v="Dead Space: Downfall"/>
        <s v="Sound of Metal"/>
        <s v="Trigun: Badlands Rumble"/>
        <s v="Star Trek V: The Final Frontier"/>
        <s v="The Seventh Seal"/>
        <s v="House of Flying Daggers"/>
        <s v="Scooby-Doo! Shaggy's Showdown"/>
        <s v="Around the World in 80 Days"/>
        <s v="Love, Chunibyo &amp; Other Delusions! Take On Me"/>
        <s v="The Guns of Navarone"/>
        <s v="Just Like Heaven"/>
        <s v="K-9"/>
        <s v="The Drover's Wife: The Legend of Molly Johnson"/>
        <s v="Beverly Hills Chihuahua 2"/>
        <s v="The November Man"/>
        <s v="Hunter x Hunter: Phantom Rouge"/>
        <s v="Teen Beach Movie"/>
        <s v="Return of the Tooth Fairy"/>
        <s v="The Tale of The Princess Kaguya"/>
        <s v="48 Hrs."/>
        <s v="A Wrinkle in Time"/>
        <s v="Windtalkers"/>
        <s v="Juno"/>
        <s v="PokÃ©mon: Zoroark - Master of Illusions"/>
        <s v="Lake Mungo"/>
        <s v="Homeward Bound: The Incredible Journey"/>
        <s v="Taya"/>
        <s v="Leal"/>
        <s v="Fullmetal Alchemist the Movie: Conqueror of Shamballa"/>
        <s v="Foster"/>
        <s v="Love"/>
        <s v="Black Water"/>
        <s v="Van Helsing: The London Assignment"/>
        <s v="The Negotiator"/>
        <s v="In Full Bloom"/>
        <s v="Midnight Run"/>
        <s v="Hunger"/>
        <s v="The Wedding Singer"/>
        <s v="Collateral Damage"/>
        <s v="Hide and Seek"/>
        <s v="Assassins"/>
        <s v="Clerks III"/>
        <s v="The Witches"/>
        <s v="Naruto: The Lost Story - Mission: Protect the Waterfall Village!"/>
        <s v="Napping Princess"/>
        <s v="Ginger Snaps"/>
        <s v="South Park the Streaming Wars Part 2"/>
        <s v="Cashback"/>
        <s v="Lu Over the Wall"/>
        <s v="Bleach"/>
        <s v="Trouble with the Curve"/>
        <s v="Monster High: 13 Wishes"/>
        <s v="Escape from Pretoria"/>
        <s v="Lethal Weapon 3"/>
        <s v="Angela's Christmas Wish"/>
        <s v="Sailor Moon SuperS: The Movie: Black Dream Hole"/>
        <s v="The Man with the Iron Fists 2"/>
        <s v="Ben 10: Destroy All Aliens"/>
        <s v="Godzilla: Final Wars"/>
        <s v="The Last Kingdom: Seven Kings Must Die"/>
        <s v="The Crucifixion"/>
        <s v="PokÃ©mon the Movie: White - Victini and Zekrom"/>
        <s v="Assassin 33 A.D."/>
        <s v="Body Heat"/>
        <s v="Stealth"/>
        <s v="Run Lola Run"/>
        <s v="MamÃ¡ no enRedes"/>
        <s v="Swamp Thing"/>
        <s v="Marcel the Shell with Shoes On"/>
        <s v="Under the Skin"/>
        <s v="Sabrina"/>
        <s v="Grave of the Fireflies"/>
        <s v="The Phantom of the Opera"/>
        <s v="Top Secret!"/>
        <s v="Home for Rent"/>
        <s v="One Piece: The Desert Princess and the Pirates: Adventure in Alabasta"/>
        <s v="The Ruins"/>
        <s v="DragonHeart"/>
        <s v="From Dusk Till Dawn 2: Texas Blood Money"/>
        <s v="Racer"/>
        <s v="Onimanji"/>
        <s v="How High"/>
        <s v="Wolf Warrior 2"/>
        <s v="The Cloverfield Paradox"/>
        <s v="Charlie St. Cloud"/>
        <s v="Garota da Moto"/>
        <s v="Born To Fly"/>
        <s v="Creepshow 3"/>
        <s v="Momentum"/>
        <s v="Revolver"/>
        <s v="The Opposite of Sex"/>
        <s v="Mutant Pumpkins from Outer Space"/>
        <s v="Payback"/>
        <s v="Welcome to Smelliville"/>
        <s v="Driving Miss Daisy"/>
        <s v="Mutation on Mars"/>
        <s v="Batman Ninja"/>
        <s v="Leprechaun in the Hood"/>
        <s v="You're Next"/>
        <s v="Step Brothers"/>
        <s v="Rear Window"/>
        <s v="Army of One"/>
        <s v="The Prince"/>
        <s v="The Bye Bye Man"/>
        <s v="Citadel"/>
        <s v="Non-Stop"/>
        <s v="Secret Obsession"/>
        <s v="The Hating Game"/>
        <s v="Alien Outpost"/>
        <s v="Camp X-Ray"/>
        <s v="Empire of the Sun"/>
        <s v="Fun with Dick and Jane"/>
        <s v="Entergalactic"/>
        <s v="The Next Karate Kid"/>
        <s v="Lust, Caution"/>
        <s v="My Neighbors the Yamadas"/>
        <s v="Winx Club: The Secret of the Lost Kingdom"/>
        <s v="Milf"/>
        <s v="Viva Erotica"/>
        <s v="The Faculty"/>
        <s v="Adrift"/>
        <s v="Escape Plan: The Extractors"/>
        <s v="Superman III"/>
        <s v="Lover of the Last Empress"/>
        <s v="Chicago"/>
        <s v="Holidate"/>
        <s v="Rathinirvedam"/>
        <s v="The Duchess"/>
        <s v="ä¸ˆå¤«åŽ»ä¸Šç­çš„æ—¥å­é‡Œ"/>
        <s v="Nocturnal Animals"/>
        <s v="Ultimate Avengers 2: Rise of the Panther"/>
        <s v="Sinjar"/>
        <s v="Last Holiday"/>
        <s v="Slither"/>
        <s v="One Piece: Episode of Chopper Plus: Bloom in the Winter, Miracle Cherry Blossom"/>
        <s v="Naked Killer"/>
        <s v="Jackie Brown"/>
        <s v="The Lost Weekend"/>
        <s v="My Sassy Girl"/>
        <s v="The Binding"/>
        <s v="Scooby-Doo! and the Goblin King"/>
        <s v="I Used to Be Famous"/>
        <s v="Death Sentence"/>
        <s v="TEKKEN: Blood Vengeance"/>
        <s v="Mom's Friend"/>
        <s v="Chapo: El Escape Del Siglo"/>
        <s v="Weird Science"/>
        <s v="Escobar: Paradise Lost"/>
        <s v="Killer Klowns from Outer Space"/>
        <s v="Assassin's Creed: Embers"/>
        <s v="Babe: Pig in the City"/>
        <s v="MouseHunt"/>
        <s v="The Bridge on the River Kwai"/>
        <s v="Yogi Bear"/>
        <s v="Batman and Harley Quinn"/>
        <s v="One Piece: Chopper's Kingdom on the Island of Strange Animals"/>
        <s v="The Danish Girl"/>
        <s v="The Benchwarmers"/>
        <s v="Modern Times"/>
        <s v="I Am Vanessa Guillen"/>
        <s v="Double Jeopardy"/>
        <s v="Abraham"/>
        <s v="Madame Bamboo"/>
        <s v="Selina's Gold"/>
        <s v="Funny People"/>
        <s v="Â¡Three Amigos!"/>
        <s v="Nutty Professor II: The Klumps"/>
        <s v="Cannibal Ferox"/>
        <s v="Audition"/>
        <s v="Transformers: Prime Beast Hunters: Predacons Rising"/>
        <s v="Stomp the Yard 2: Homecoming"/>
        <s v="Zombie Ass: Toilet of the Dead"/>
        <s v="Sometimes during the day I realize things"/>
        <s v="Wish You"/>
        <s v="The Forgotten Battle"/>
        <s v="Lake Placid 2"/>
        <s v="Gabriel's Inferno: Part III"/>
        <s v="The Time Traveler's Wife"/>
        <s v="Scooby-Doo! and the Loch Ness Monster"/>
        <s v="Raymond &amp; Ray"/>
        <s v="Sgt. Stubby: An American Hero"/>
        <s v="The Giver"/>
        <s v="Joseph and His Brethren"/>
        <s v="Detachment"/>
        <s v="A Man Called Ove"/>
        <s v="May the Devil Take You"/>
        <s v="The Gigolo"/>
        <s v="Guess Who's Coming for Breakfast"/>
        <s v="The Smurfs: The Legend of Smurfy Hollow"/>
        <s v="History of the World: Part I"/>
        <s v="Khumba"/>
        <s v="Can You Keep a Secret?"/>
        <s v="Stay Alive"/>
        <s v="Macross: Do You Remember Love?"/>
        <s v="City Hunter"/>
        <s v="Walk of Shame"/>
        <s v="American Ninja 2: The Confrontation"/>
        <s v="The Substitute 2: School's Out"/>
        <s v="Wyrmwood: Road of the Dead"/>
        <s v="The Forgotten"/>
        <s v="The 33D Invader"/>
        <s v="Son of Batman"/>
        <s v="Wolf Warrior"/>
        <s v="The Chronicles of Riddick"/>
        <s v="Mafia Mamma"/>
        <s v="The Favourite"/>
        <s v="Wer"/>
        <s v="Seven Years in Tibet"/>
        <s v="Practical Magic"/>
        <s v="Lock Up"/>
        <s v="Chernobyl Diaries"/>
        <s v="Falling Down"/>
        <s v="40 Years Young"/>
        <s v="Crouching Tiger, Hidden Dragon"/>
        <s v="Ride Above"/>
        <s v="The Last Days on Mars"/>
        <s v="Backcountry"/>
        <s v="Vice"/>
        <s v="Popeye"/>
        <s v="Garo: Divine Flame"/>
        <s v="Tusk"/>
        <s v="DuckTales: The Movie - Treasure of the Lost Lamp"/>
        <s v="Under Siege 2: Dark Territory"/>
        <s v="Village of the Damned"/>
        <s v="The Edge of Seventeen"/>
        <s v="Monster High: Welcome to Monster High"/>
        <s v="Lost in Space"/>
        <s v="New Initial D the Movie - Legend 3: Dream"/>
        <s v="A Dirty Shame"/>
        <s v="The Hard Way"/>
        <s v="Like a Boss"/>
        <s v="Dial M for Murder"/>
        <s v="The Lost Prince"/>
        <s v="Eli"/>
        <s v="DOA: Dead or Alive"/>
        <s v="The Paperboy"/>
        <s v="Wall Street: Money Never Sleeps"/>
        <s v="Little Miss Sunshine"/>
        <s v="Detective Conan: Dimensional Sniper"/>
        <s v="Books of Blood"/>
        <s v="Revolt"/>
        <s v="Children Who Chase Lost Voices"/>
        <s v="Belle's Magical World"/>
        <s v="The International"/>
        <s v="Peaky Blinders: The True Story"/>
        <s v="A Policewoman on the Porno Squad"/>
        <s v="Tammy"/>
        <s v="To the Bone"/>
        <s v="Mom's Friend 2020"/>
        <s v="The Shootist"/>
        <s v="Awakenings"/>
        <s v="Amityville: The Awakening"/>
        <s v="Sex: A Relationship and Not Marriage"/>
        <s v="Vampire Academy"/>
        <s v="Your Ticket Is No Longer Valid"/>
        <s v="Raw"/>
        <s v="Poveda"/>
        <s v="Here Comes the Boom"/>
        <s v="Osmosis Jones"/>
        <s v="Jumanji"/>
        <s v="You've Got Mail"/>
        <s v="Broken City"/>
        <s v="Wasabi"/>
        <s v="Siren"/>
        <s v="Grand Blue"/>
        <s v="League of Gods"/>
        <s v="Primal"/>
        <s v="The Knight of Shadows: Between Yin and Yang"/>
        <s v="Live and Let Die"/>
        <s v="An Affair: Kind Daughters-in-law"/>
        <s v="Moonlight"/>
        <s v="Touch of Evil"/>
        <s v="The Little Vampire"/>
        <s v="Ma"/>
        <s v="X+Y"/>
        <s v="Three Christs"/>
        <s v="Tarzan &amp; Jane"/>
        <s v="Cape Fear"/>
        <s v="Werewolf: The Beast Among Us"/>
        <s v="Sailor Moon R: The Movie"/>
        <s v="Taxi 2"/>
        <s v="Acrimony"/>
        <s v="Long Story Short"/>
        <s v="Mojin: The Lost Legend"/>
        <s v="Curious George 2: Follow That Monkey!"/>
        <s v="First Daughter"/>
        <s v="Adult Only Institute"/>
        <s v="Moms' Night Out"/>
        <s v="El padrino: The Latin Godfather"/>
        <s v="Don't Let Go"/>
        <s v="The 6th Day"/>
        <s v="Ronaldo"/>
        <s v="Flower and Snake 3: Punishment"/>
        <s v="Love in the Villa"/>
        <s v="Modest Heroes"/>
        <s v="Christmas with You"/>
        <s v="The Battleship Island"/>
        <s v="The Package"/>
        <s v="Layer Cake"/>
        <s v="Playing It Cool"/>
        <s v="A Night at the Roxbury"/>
        <s v="S.W.A.T.: Firefight"/>
        <s v="Dahmer"/>
        <s v="Innocent Voices"/>
        <s v="Tae Guk Gi: The Brotherhood of War"/>
        <s v="Zookeeper"/>
        <n v="2067"/>
        <s v="Busty Girlfriend"/>
        <s v="Dude, Where's My Car?"/>
        <s v="Hanna"/>
        <s v="Carol"/>
        <s v="The Spy Who Loved Me"/>
        <s v="Sekaiichi Hatsukoi Movie"/>
        <s v="Dangerous Drugs of Sex"/>
        <s v="A Shaun the Sheep Movie: Farmageddon"/>
        <s v="Pyewacket"/>
        <s v="Sadako vs. Kayako"/>
        <s v="Bridget Jones: The Edge of Reason"/>
        <s v="Sweet Sex"/>
        <s v="Castle Freak"/>
        <s v="Climax"/>
        <s v="Batman: Assault on Arkham"/>
        <s v="Elf"/>
        <s v="Mimic"/>
        <s v="Crocodile"/>
        <s v="Battle for the Planet of the Apes"/>
        <s v="The House of Magic"/>
        <s v="Lucky Number Slevin"/>
        <s v="The Wolf of Snow Hollow"/>
        <s v="Superman: Red Son"/>
        <s v="The Land Before Time"/>
        <s v="Outlaw King"/>
        <s v="Phone Booth"/>
        <s v="South Park: The 25th Anniversary Concert"/>
        <s v="Swan Song"/>
        <s v="Rupture"/>
        <s v="Noblesse: The Beginning of Destruction"/>
        <s v="Detective Conan: The Time Bombed Skyscraper"/>
        <s v="Nice Sister-In-Law 2019"/>
        <s v="El Amarre"/>
        <s v="Surf's Up 2: WaveMania"/>
        <s v="The Stolen Princess"/>
        <s v="Last Christmas"/>
        <s v="The Collection"/>
        <s v="The Myth"/>
        <s v="Everything, Everything"/>
        <s v="About Fate"/>
        <s v="Ben-Hur: A Tale of the Christ"/>
        <s v="Terra Formars"/>
        <s v="Cocoon"/>
        <s v="Appassionata"/>
        <s v="Children of Heaven"/>
        <s v="Justice League vs. the Fatal Five"/>
        <s v="Psycho-Pass: The Movie"/>
        <s v="Seaquake"/>
        <s v="Secrets of a Desperate Housewife"/>
        <s v="My Bloody Valentine"/>
        <s v="Every Secret Thing"/>
        <s v="Moonrise Kingdom"/>
        <s v="The Sniper"/>
        <s v="Water Monster 2"/>
        <s v="The Girl on a Bulldozer"/>
        <s v="Robin Robin"/>
        <s v="Lego Scooby-Doo!: Haunted Hollywood"/>
        <s v="Ã†on Flux"/>
        <s v="Scorned"/>
        <s v="The Apartment"/>
        <s v="Trinity Seven: Eternity Library &amp; Alchemic Girl"/>
        <s v="Ed, Edd n Eddy's Big Picture Show"/>
        <s v="Omen IV: The Awakening"/>
        <s v="Utama"/>
        <s v="After We Leave"/>
        <s v="Romeo Must Die"/>
        <s v="Woman in a Box: Virgin Sacrifice"/>
        <s v="Infernal Affairs"/>
        <s v="See No Evil"/>
        <s v="Gnome Alone"/>
        <s v="Resort to Love"/>
        <s v="Kikujiro"/>
        <s v="Ad Astra"/>
        <s v="The Crimson Rivers"/>
        <s v="Stronger"/>
        <s v="The Informer"/>
        <s v="Flowers in the Attic"/>
        <s v="The X Files: I Want to Believe"/>
        <s v="Jerry Maguire"/>
        <s v="The Witches of Eastwick"/>
        <s v="Teen Beach 2"/>
        <s v="Girl in the Box"/>
        <s v="The Green Hornet"/>
        <s v="The Occupant"/>
        <s v="National Lampoon's European Vacation"/>
        <s v="The Big Blue"/>
        <s v="Interstellar: Nolan's Odyssey"/>
        <s v="The Tree of Life"/>
        <s v="My Father's Violin"/>
        <s v="Spooks: The Greater Good"/>
        <s v="Abduction"/>
        <s v="Broken Arrow"/>
        <s v="Children of the Sea"/>
        <s v="Flower &amp; Snake"/>
        <s v="Doraemon: Nobita's New Great Adventure Into the Underworld - The Seven Magic Users"/>
        <s v="Newness"/>
        <s v="General Cemetery"/>
        <s v="Max 2: White House Hero"/>
        <s v="The Chaser"/>
        <s v="Immoral Tales"/>
        <s v="Under Wraps"/>
        <s v="Captain America"/>
        <s v="First Reformed"/>
        <s v="Eddie the Eagle"/>
        <s v="The Wailing"/>
        <s v="Good Mourning"/>
        <s v="Escape from the Planet of the Apes"/>
        <s v="Little Manhattan"/>
        <s v="Beau Pere"/>
        <s v="Zombie Fight Club"/>
        <s v="Para entrar a vivir"/>
        <s v="Addicted"/>
        <s v="The 12th Man"/>
        <s v="Maya the Bee Movie"/>
        <s v="Romancing the Stone"/>
        <s v="Guilty as Sin"/>
        <s v="So Undercover"/>
        <s v="Flash Gordon"/>
        <s v="How the Grinch Stole Christmas!"/>
        <s v="Duel"/>
        <s v="Run to You"/>
        <s v="Better Watch Out"/>
        <s v="A Streetcar Named Desire"/>
        <s v="Marvel One-Shot: The Consultant"/>
        <s v="Lifemark"/>
        <s v="Secretariat"/>
        <s v="Deep Rising"/>
        <s v="Paranoia"/>
        <s v="The King's Speech"/>
        <s v="Miss Congeniality 2: Armed and Fabulous"/>
        <s v="Species: The Awakening"/>
        <s v="Another Egg and Chicken Movie"/>
        <s v="Incendies"/>
        <s v="Double Indemnity"/>
        <s v="Forbidden Planet"/>
        <s v="Lady Vengeance"/>
        <s v="Germany, Year Zero"/>
        <s v="The Nightingale"/>
        <s v="Eagle Eye"/>
        <s v="Hell House LLC II: The Abaddon Hotel"/>
        <s v="Julia X"/>
        <s v="The City of Lost Children"/>
        <s v="I Am All Girls"/>
        <s v="Invictus"/>
        <s v="No Retreat, No Surrender"/>
        <s v="I Kill Giants"/>
        <s v="Sneakerella"/>
        <s v="Hatchet"/>
        <s v="Reign of Fire"/>
        <s v="Camp Rock 2: The Final Jam"/>
        <s v="Tucker and Dale vs. Evil"/>
        <s v="Amy"/>
        <s v="Motherless Brooklyn"/>
        <s v="Twin Dragons"/>
        <s v="Amityville II: The Possession"/>
        <s v="Virgin Breaker Yuki"/>
        <s v="Chaos"/>
        <s v="Taxi 3"/>
        <s v="Gintama: The Movie: The Final Chapter: Be Forever Yorozuya"/>
        <s v="Welcome to the Sticks"/>
        <s v="CzyÅ›ciec"/>
        <s v="The Monkey King 3"/>
        <s v="The Grace Card"/>
        <s v="Giant"/>
        <s v="The Furies"/>
        <s v="Donnie Brasco"/>
        <s v="Flatliners"/>
        <s v="Crazy Safari"/>
        <s v="Downfall"/>
        <s v="Wolves"/>
        <s v="Next"/>
        <s v="Manta Manta - Zwoter Teil"/>
        <s v="Kidnapping Mr. Heineken"/>
        <s v="Convoy"/>
        <s v="The Reaping"/>
        <s v="Phineas and Ferb: The Movie: Across the 2nd Dimension"/>
        <s v="Coneheads"/>
        <s v="Barbie in Princess Power"/>
        <s v="The Banana Splits Movie"/>
        <s v="Belfast"/>
        <s v="Australia"/>
        <s v="The Aviator"/>
        <s v="Lupin the Third: The Castle of Cagliostro"/>
        <s v="Smokin' Aces"/>
        <s v="The Dry"/>
        <s v="Beethoven's Big Break"/>
        <s v="Bulbbul"/>
        <s v="Land of the Lost"/>
        <s v="14 and Under"/>
        <s v="Darkness Falls"/>
        <s v="The Curse of Buckout Road"/>
        <s v="Amulet"/>
        <s v="Nomadland"/>
        <s v="The Spectacular Now"/>
        <s v="Anon"/>
        <s v="Detective Knight: Redemption"/>
        <s v="Escape from L.A."/>
        <s v="More the Merrier"/>
        <s v="Fiddler on the Roof"/>
        <s v="LEGO Monkie Kid: A Hero Is Born"/>
        <s v="Blades of Glory"/>
        <s v="One Piece: Episode of Luffy - Hand Island Adventure"/>
        <s v="Cardcaptor Sakura: The Movie"/>
        <s v="The Social Dilemma"/>
        <s v="Rock Dog"/>
        <s v="Jackass: The Movie"/>
        <s v="My Teacher, My Obsession"/>
        <s v="Pitch Perfect 3"/>
        <s v="Planes, Trains and Automobiles"/>
        <s v="Zambezia"/>
        <s v="Rim of the World"/>
        <s v="Dreamland"/>
        <s v="Just Say Yes"/>
        <s v="6 Below: Miracle on the Mountain"/>
        <s v="Young Frankenstein"/>
        <s v="Ophelia"/>
        <s v="Lost Highway"/>
        <s v="Fright Night"/>
        <s v="P.S. I Love You"/>
        <s v="Blue Exorcist: The Movie"/>
        <s v="Bachelor Party"/>
        <s v="A Close Shave"/>
        <s v="Anna Karenina"/>
        <s v="Magnum Force"/>
        <s v="Wither"/>
        <s v="Upuan"/>
        <s v="The Elephant Man"/>
        <s v="Honeymoon with My Mother"/>
        <s v="George of the Jungle 2"/>
        <s v="Heks"/>
        <s v="Batman: Hush"/>
        <s v="Tom and Jerry's Giant Adventure"/>
        <s v="Stewie Griffin: The Untold Story"/>
        <s v="Crouching Tiger, Hidden Dragon: Sword of Destiny"/>
        <s v="Snotty Boy"/>
        <s v="Hard to Kill"/>
        <s v="Wall Street"/>
        <s v="Tenebre"/>
        <s v="The Quick and the Dead"/>
        <s v="Free Willy 2: The Adventure Home"/>
        <s v="Beyond the Reach"/>
        <s v="Free Birds"/>
        <s v="The Tuxedo"/>
        <s v="Love Tactics"/>
        <s v="Cat's Eye"/>
        <s v="Disaster Movie"/>
        <s v="The Last Sharknado: It's About Time"/>
        <s v="Once Upon a Time: The Super Heroes"/>
        <s v="Mad God"/>
        <s v="The Walking Dead"/>
        <s v="Mirror Mirror"/>
        <s v="Jingle All the Way"/>
        <s v="Blood Money"/>
        <s v="Midnight in the Switchgrass"/>
        <s v="Ran"/>
        <s v="Arctic Predator"/>
        <s v="Turistas"/>
        <s v="Moon"/>
        <s v="Silverado"/>
        <s v="The Haunted Mansion"/>
        <s v="The Heartbreak Kid"/>
        <s v="Faraaz"/>
        <s v="Pixie Hollow Bake Off"/>
        <s v="Snake and Whip"/>
        <s v="Brawl in Cell Block 99"/>
        <s v="Hal"/>
        <s v="Ben 10 protiv Univerzuma: Film"/>
        <s v="Another Gantz"/>
        <s v="American Underdog"/>
        <s v="Nice Sister-In-Law 2"/>
        <s v="The Perfect Date"/>
        <s v="The Report"/>
        <s v="Black Mass"/>
        <s v="Adventures in Babysitting"/>
        <s v="Tokyo Godfathers"/>
        <s v="Sherlock Gnomes"/>
        <s v="Avengers: Quantum Encounter"/>
        <s v="Superhero Movie"/>
        <s v="Vampires Suck"/>
        <s v="Beautiful Vampire"/>
        <s v="Starstruck"/>
        <s v="Pig"/>
        <s v="Death Note: The Last Name"/>
        <s v="Wolfwalkers"/>
        <s v="Road to Perdition"/>
        <s v="Anonymously Yours"/>
        <s v="An Extremely Goofy Movie"/>
        <s v="Traffik"/>
        <s v="Invincible"/>
        <s v="Night Train"/>
        <s v="Anchorman: The Legend of Ron Burgundy"/>
        <s v="Young Mother 5"/>
        <s v="The Seventh Sign"/>
        <s v="Patriot Games"/>
        <s v="Big Boobs Buster"/>
        <s v="Mom's Friend 6"/>
        <s v="Vampire Hunter D"/>
        <s v="Between Worlds"/>
        <s v="Joy Ride 3"/>
        <s v="Hora de Brilhar"/>
        <s v="Rocketman"/>
        <s v="Maggie Simpson in Playdate with Destiny"/>
        <s v="Last Action Hero"/>
        <s v="Lu-To"/>
        <s v="Pooh's Heffalump Movie"/>
        <s v="The Piano Teacher"/>
        <s v="Scooby-Doo! And Krypto, Too!"/>
        <s v="Driven"/>
        <s v="The Calm Beyond"/>
        <s v="Ayla: The Daughter of War"/>
        <s v="Malcolm &amp; Marie"/>
        <s v="Delicious Tutor"/>
        <s v="Boy Missing"/>
        <s v="Monster Hunt 2"/>
        <s v="Don't Say a Word"/>
        <s v="John Tucker Must Die"/>
        <s v="Police Story 4: First Strike"/>
        <s v="Hard Candy"/>
        <s v="Cyborg"/>
        <s v="Monster High: Scaris City of Frights"/>
        <s v="A Perfect Murder"/>
        <s v="Black Box"/>
        <s v="Maid in Manhattan"/>
        <s v="The Intruder"/>
        <s v="Sydney White"/>
        <s v="Little Children"/>
        <s v="Duck, You Sucker"/>
        <s v="Ida Red"/>
        <s v="The Medallion"/>
        <s v="The Replacements"/>
        <s v="Homejack Reverse"/>
        <s v="The Unheard"/>
        <s v="Bad Times at the El Royale"/>
        <s v="Home Again"/>
        <s v="Detective Conan: The Phantom of Baker Street"/>
        <s v="The Quiet"/>
        <s v="Our Father"/>
        <s v="Inhuman Kiss"/>
        <s v="18 Year Old Seungha's Easy Piece of Cake"/>
        <s v="The Monkey King 2"/>
        <s v="Get Him to the Greek"/>
        <s v="Cool Runnings"/>
        <s v="Bandidas"/>
        <s v="30 Nights of Paranormal Activity With the Devil Inside the Girl With the Dragon Tattoo"/>
        <s v="Dragonfly"/>
        <s v="Gintama"/>
        <s v="Cold Eyes"/>
        <s v="Stolen"/>
        <s v="8MM"/>
        <s v="Escape from New York"/>
        <s v="The One and Only Ivan"/>
        <s v="Beautiful Sisters: Flesh Slave"/>
        <s v="Meet Dave"/>
        <s v="The Boondock Saints"/>
        <s v="Ozzy"/>
        <s v="Dr. Dolittle 2"/>
        <s v="Poltergeist II: The Other Side"/>
        <s v="Bloodthirsty"/>
        <s v="Private School"/>
        <s v="Good People"/>
        <s v="Judas and the Black Messiah"/>
        <s v="My Emptiness and I"/>
        <s v="Paths of Glory"/>
        <s v="Monster High: Ghouls Rule"/>
        <s v="The Little Witch"/>
        <s v="Heathers"/>
        <s v="The Car: Road to Revenge"/>
        <s v="JJ+E"/>
        <s v="Allied"/>
        <s v="Drumline"/>
        <s v="The Sky Is Everywhere"/>
        <s v="Little Monsters"/>
        <s v="The Pagemaster"/>
        <s v="Begin Again"/>
        <s v="Jacob's Ladder"/>
        <s v="Blue Story"/>
        <s v="The Marriage of Maria Braun"/>
        <s v="Good Water Boarding House 2"/>
        <s v="Safe House"/>
        <s v="Honey"/>
        <s v="The Blob"/>
        <s v="Nosferatu"/>
        <s v="It Comes at Night"/>
        <s v="Valentine's Day"/>
        <s v="Marvel Studios Assembled: The Making of She-Hulk: Attorney at Law"/>
        <s v="What Happens in Vegas"/>
        <s v="The Adjustment Bureau"/>
        <s v="The Tale of Despereaux"/>
        <s v="Dr. Strange"/>
        <s v="Summertime"/>
        <s v="Dead Man Walking"/>
        <s v="Masterminds"/>
        <s v="My Friend's Sister 2"/>
        <s v="Roujin Z"/>
        <s v="The Book of Henry"/>
        <s v="The Dyatlov Pass Incident"/>
        <s v="We Bought a Zoo"/>
        <s v="Batman: Gotham Knight"/>
        <s v="Dancing on Glass"/>
        <s v="Switch"/>
        <s v="Bill &amp; Ted Face the Music"/>
        <s v="Midori"/>
        <s v="The Last King of Scotland"/>
        <s v="The NeverEnding Story III"/>
        <s v="Dead Calm"/>
        <s v="At Eternity's Gate"/>
        <s v="Colossal"/>
        <s v="Highlander III: The Sorcerer"/>
        <s v="The Hitcher"/>
        <s v="News of the World"/>
        <s v="Tremors 4: The Legend Begins"/>
        <s v="Kiss the Girls"/>
        <s v="Lost Bullet"/>
        <s v="Welcome to the Jungle"/>
        <s v="Dangerous Lies"/>
        <s v="The Invention of Lying"/>
        <s v="Sniper"/>
        <s v="The Lodge"/>
        <s v="Official Secrets"/>
        <s v="Stuck in Love"/>
        <s v="The Sleeping Dictionary"/>
        <s v="Married Women: Husband Change"/>
        <s v="Nice Sister-In-Law 3"/>
        <s v="Full Speed"/>
        <s v="Naruto 20th Anniversary - Road of Naruto"/>
        <s v="To Wong Foo, Thanks for Everything! Julie Newmar"/>
        <s v="Serve the People"/>
        <s v="The Mauritanian"/>
        <s v="The World's End"/>
        <s v="Armero"/>
        <s v="Sator"/>
        <s v="John and the Hole"/>
        <s v="There Will Be Blood"/>
        <s v="Next Gen"/>
        <s v="Desperately Seeking Susan"/>
        <s v="Death Warrant"/>
        <s v="The Only Living Boy in New York"/>
        <s v="32 Malasana Street"/>
        <s v="My Hero Academia: World Heroes' Mission â€“ Take-off"/>
        <s v="LEGO Marvel Super Heroes: Avengers Reassembled!"/>
        <s v="Tall Girl 2"/>
        <s v="Monsters"/>
        <s v="12 Feet Deep"/>
        <s v="The Graduate"/>
        <s v="Three Kings"/>
        <s v="Penguin Bloom"/>
        <s v="Kids"/>
        <s v="Ronin"/>
        <s v="Never Say Never Again"/>
        <s v="Eleven Days, Eleven Nights"/>
        <s v="New Initial D the Movie - Legend 1: Awakening"/>
        <s v="The Cave"/>
        <s v="Cradle 2 the Grave"/>
        <d v="2025-07-22T00:00:00"/>
        <s v="A Werewolf Boy"/>
        <s v="Tom and Jerry: The Lost Dragon"/>
        <s v="Every Which Way but Loose"/>
        <s v="Paper Towns"/>
        <s v="Hands of Stone"/>
        <s v="Asterix &amp; Obelix Take on Caesar"/>
        <s v="Northmen: A Viking Saga"/>
        <s v="The Banker"/>
        <s v="Burning"/>
        <s v="Tetris: From Russia with Love"/>
        <s v="Joy Ride 2: Dead Ahead"/>
        <s v="Fireflies in the North"/>
        <s v="You Were Never Really Here"/>
        <s v="Mickey's Twice Upon a Christmas"/>
        <s v="The Goldfinch"/>
        <s v="Beverly Hills Cop III"/>
        <s v="The Amityville Harvest"/>
        <s v="Escape from Planet Earth"/>
        <s v="Capone"/>
        <s v="Doraemon: Nobita's Treasure Island"/>
        <s v="My Little Pony: Equestria Girls"/>
        <s v="Doraemon: Nobita and the Winged Braves"/>
        <s v="Journey with Tarsilinha"/>
        <s v="Riley's First Date?"/>
        <s v="Antrum"/>
        <s v="Death of Me"/>
        <s v="The Woman in Black"/>
        <s v="Sleepwalkers"/>
        <s v="The Family Man"/>
        <s v="The House of the Spirits"/>
        <s v="Gothika"/>
        <s v="Twitches"/>
        <s v="Two by Two: Overboard!"/>
        <s v="Big Game"/>
        <s v="The Bucket List"/>
        <s v="Street Fighter II: The Animated Movie"/>
        <s v="The Jackal"/>
        <s v="Lansky"/>
        <s v="AstÃ©rix at the Olympic Games"/>
        <s v="Chariots of Fire"/>
        <s v="Nosferatu the Vampyre"/>
        <s v="Frenemies"/>
        <s v="Copycat"/>
        <s v="Drive My Car"/>
        <s v="Squeal"/>
        <s v="A Man Apart"/>
        <s v="The Librarian: Quest for the Spear"/>
        <s v="Last Vegas"/>
        <s v="Scooby-Doo! and KISS: Rock and Roll Mystery"/>
        <s v="Buried"/>
        <s v="A Chinese Odyssey Part Two: Cinderella"/>
        <s v="Dead Again in Tombstone"/>
        <s v="Titan A.E."/>
        <s v="Red Heat"/>
        <s v="Sunny Side Battle!"/>
        <s v="Hacker"/>
        <s v="The Dead Don't Die"/>
        <s v="Oryu's Passion: Bondage Skin"/>
        <s v="Paris, Texas"/>
        <s v="The Poison Rose"/>
        <s v="The Elephant Whisperers"/>
        <s v="The Secret Garden"/>
        <s v="Out of Africa"/>
        <s v="The Woman in the Window"/>
        <s v="Universal Soldier: The Return"/>
        <s v="Curse of the Golden Flower"/>
        <s v="Scarlet Innocence"/>
        <s v="I Am Sam"/>
        <s v="Fantastic Fungi"/>
        <s v="All About My Mother"/>
        <s v="Hellraiser: Hellseeker"/>
        <s v="The Changeling"/>
        <s v="Hard Hit"/>
        <s v="Lara Croft: Tomb Raider - The Cradle of Life"/>
        <s v="Dancing With Ghosts"/>
        <s v="Short Circuit 2"/>
        <s v="The Conversation"/>
        <s v="The Parallax View"/>
        <s v="The Legend of Hercules"/>
        <s v="Cinderella and the Secret Prince"/>
        <s v="Snitch"/>
        <s v="Six Days Seven Nights"/>
        <s v="47 Hours to Live"/>
        <s v="Roman J. Israel, Esq."/>
        <s v="Zoolander 2"/>
        <s v="To Kill a Mockingbird"/>
        <s v="Great White"/>
        <s v="Furin, hentai, monmon chÃ´mon"/>
        <s v="Bride &amp; Prejudice"/>
        <s v="Up in the Air"/>
        <s v="The Little Prince(ss)"/>
        <s v="The Rocky Horror Picture Show"/>
        <s v="The 400 Blows"/>
        <s v="Doraemon: Nobita's Sky Utopia"/>
        <s v="The Story of Super Mario Kart"/>
        <s v="Sub Rosa"/>
        <s v="G-Force"/>
        <s v="A Tale of Legendary Libido"/>
        <s v="I Know What You Did Last Summer"/>
        <s v="Ladyhawke"/>
        <s v="Accident Man"/>
        <s v="Journey to the West: The Demons Strike Back"/>
        <s v="Starship Troopers 2: Hero of the Federation"/>
        <s v="Moontrap: Target Earth"/>
        <s v="1492: Conquest of Paradise"/>
        <s v="Doraemon: Nobita's Chronicle of the Moon Exploration"/>
        <s v="Poltergeist III"/>
        <s v="The Pyramid"/>
        <s v="Witness"/>
        <s v="Look Who's Back"/>
        <s v="Fullmetal Alchemist"/>
        <s v="Episode of Sabo: The Three Brothers' Bond - The Miraculous Reunion"/>
        <s v="Urban Legends: Final Cut"/>
        <s v="Four Rooms"/>
        <s v="The Secret of Moonacre"/>
        <s v="HOUBA! On the Trail of the Marsupilami"/>
        <s v="Tempus Tormentum"/>
        <s v="Obsession"/>
        <s v="Respect"/>
        <s v="The Flyboys"/>
        <s v="Errementari: The Blacksmith and the Devil"/>
        <s v="The Jungle Book 2"/>
        <s v="Barbie and the Secret Door"/>
        <s v="Young Older Sister-in-Law 3"/>
        <s v="The Ex"/>
        <s v="Once Upon a Time in China"/>
        <s v="Dancer in the Dark"/>
        <s v="District 13: Ultimatum"/>
        <s v="The Physician"/>
        <s v="Bring It On"/>
        <s v="Mother's Day"/>
        <s v="Trinity Is Still My Name"/>
        <s v="Sexy Sisters"/>
        <s v="Batman: Year One"/>
        <s v="Mr. Deeds"/>
        <s v="Jexi"/>
        <s v="White Palace"/>
        <s v="Sonic the Hedgehog: The Movie"/>
        <s v="Sniper: Reloaded"/>
        <s v="Just Friends"/>
        <s v="Rounders"/>
        <s v="The Water Man"/>
        <s v="My Bossy Girl"/>
        <s v="Scooby-Doo! &amp; Batman: The Brave and the Bold"/>
        <s v="Almost Famous"/>
        <s v="The Pool"/>
        <s v="Invasion of the Body Snatchers"/>
        <s v="House on Haunted Hill"/>
        <s v="Highlander II: The Quickening"/>
        <s v="Moonshot"/>
        <s v="Hollywood Dirt"/>
        <s v="Kung Pow: Enter the Fist"/>
        <s v="Schoolmistress 3"/>
        <s v="Grave Encounters"/>
        <s v="The Labyrinth of Grisaia"/>
        <s v="The Peacemaker"/>
        <s v="Lifeforce"/>
        <s v="City Slickers"/>
        <s v="Frankenstein"/>
        <s v="Backtrace"/>
        <s v="The Secret Life of Pets"/>
        <s v="Animal Farm"/>
        <s v="Confessions of an Invisible Girl"/>
        <s v="A League of Their Own"/>
        <s v="Hellraiser: Deader"/>
        <s v="UglyDolls"/>
        <s v="Angel Heart"/>
        <s v="Everything You Always Wanted to Know About Sex *But Were Afraid to Ask"/>
        <s v="Grudge Match"/>
        <s v="Overlord: The Undead King"/>
        <s v="The Wizard of Lies"/>
        <s v="Next Door Sisters"/>
        <s v="Doraemon: Nobita's Great Adventure in the South Seas"/>
        <s v="How to Train Your Dragon: Snoggletog Log"/>
        <s v="After Yang"/>
        <s v="Rage"/>
        <s v="The Clovehitch Killer"/>
        <s v="Stasis"/>
        <s v="The Ghost and the Darkness"/>
        <s v="Darlin'"/>
        <s v="Vehicle 19"/>
        <s v="The Ice Storm"/>
        <s v="A Week Away"/>
        <s v="Wife for Rent"/>
        <s v="The Wrong Trousers"/>
        <s v="Ironclad"/>
        <s v="One Wild Moment"/>
        <s v="Color Out of Space"/>
        <s v="Julius Caesar"/>
        <s v="Fire and Ice"/>
        <s v="Fist of the North Star"/>
        <s v="The Wedding Date"/>
        <s v="Honey 3: Dare to Dance"/>
        <s v="Saint Paul"/>
        <s v="Emanuelle and the Last Cannibals"/>
        <s v="Bonnie and Clyde"/>
        <s v="Found"/>
        <s v="The Dukes of Hazzard: The Beginning"/>
        <s v="Serendipity"/>
        <s v="Congo"/>
        <s v="Game of Death"/>
        <s v="3 Ninjas Kick Back"/>
        <s v="The Legend of Zhao Yun"/>
        <s v="Barbershop"/>
        <s v="Empire of Dreams: The Story of the Star Wars Trilogy"/>
        <s v="The Double"/>
        <s v="Robert Reborn"/>
        <s v="High Lane"/>
        <s v="Borat: Cultural Learnings of America for Make Benefit Glorious Nation of Kazakhstan"/>
        <s v="Pilgrimage"/>
        <s v="Robot Overlords"/>
        <s v="Coast Guard Malaysia: Ops Helang"/>
        <s v="Romeo and Juliet"/>
        <s v="The Money Pit"/>
        <s v="Teen Titans: Trouble in Tokyo"/>
        <s v="Mercury Rising"/>
        <s v="The Young Master"/>
        <s v="North Country"/>
        <s v="Kim Possible"/>
        <s v="Barbie Video Game Hero"/>
        <s v="The Warriors Gate"/>
        <s v="Donâ€™t Leave Home"/>
        <s v="Kill Switch"/>
        <s v="One Day as a Lion"/>
        <s v="The General's Daughter"/>
        <s v="Animal Instincts II"/>
        <s v="Guilty of Romance"/>
        <s v="Thelma"/>
        <s v="Holy Spider"/>
        <s v="Tomorrow is Today"/>
        <s v="Sexy Night Report n. 2"/>
        <s v="U.S. Marshals"/>
        <s v="Big Fat Liar"/>
        <s v="The Thomas Crown Affair"/>
        <s v="[REC]Â²"/>
        <s v="Sword of the Stranger"/>
        <s v="The Wicked Reporter 2: The Rebirth of Horserace Betting"/>
        <s v="Status Update"/>
        <s v="Barton Fink"/>
        <s v="The Exorcism of Anna Ecklund"/>
        <s v="If Only"/>
        <s v="Paycheck"/>
        <s v="Tango &amp; Cash"/>
        <s v="Blood-C: The Last Dark"/>
        <s v="Miracle of Marcellino"/>
        <s v="Free Fire"/>
        <s v="Cockneys vs Zombies"/>
        <s v="Happier Than Ever: A Love Letter to Los Angeles"/>
        <s v="Apollo 11"/>
        <s v="Eight Legged Freaks"/>
        <s v="Jersey Girl"/>
        <s v="The Condemned 2"/>
        <s v="Innerspace"/>
        <s v="The Bride of Frankenstein"/>
        <s v="Ip Man"/>
        <s v="Anchorman 2: The Legend Continues"/>
        <s v="Passenger 57"/>
        <s v="V/H/S/94"/>
        <s v="Final Fantasy: The Spirits Within"/>
        <s v="A Woman With No Filter"/>
        <s v="Are We There Yet?"/>
        <s v="Crocodile Dundee"/>
        <s v="The Criminals, Part 5: The Teenager's Nightmare"/>
        <s v="Merry Madagascar"/>
        <s v="Asterix: The Secret of the Magic Potion"/>
        <s v="The Woman in Red"/>
        <s v="Good Time"/>
        <s v="The Other Boleyn Girl"/>
        <s v="Scooby-Doo! and WWE: Curse of the Speed Demon"/>
        <s v="Detective Conan: Private Eye in the Distant Sea"/>
        <s v="Daybreakers"/>
        <s v="What If"/>
        <s v="Chloe"/>
        <s v="Howling Village"/>
        <s v="The Virginity Hit"/>
        <s v="Ju-on: The Grudge 2"/>
        <s v="The Batman vs. Dracula"/>
        <s v="Goal! III : Taking On The World"/>
        <s v="Ikiru"/>
        <s v="Jawbreaker"/>
        <s v="Fast Times at Ridgemont High"/>
        <s v="Sniper: Assassin's End"/>
        <s v="A Higher Law"/>
        <s v="Hentai-shiatsu-shi: Shikiyoku no kyÃ´en"/>
        <s v="Star Trek: Generations"/>
        <s v="Water and Fire"/>
        <s v="Wild Orchid"/>
        <s v="The Story of O"/>
        <s v="Asterix: The Mansions of the Gods"/>
        <s v="Hudson Hawk"/>
        <s v="RocknRolla"/>
        <s v="El Mariachi"/>
        <s v="Rugrats Go Wild"/>
        <s v="Idle Hands"/>
        <s v="The Erotic Dreams of Cleopatra"/>
        <s v="Black Fox"/>
        <s v="Young Lady Chatterley"/>
        <s v="Cargo"/>
        <s v="Barry Lyndon"/>
        <s v="A Nightmare on Elm Street: The Dream Child"/>
        <s v="Flight of the Navigator"/>
        <s v="Stepping into Love"/>
        <s v="They Call Me Trinity"/>
        <s v="Future World"/>
        <s v="Westworld"/>
        <s v="The Wishmas Tree"/>
        <s v="Halo 3 Essentials"/>
        <s v="The Closet"/>
        <s v="Casper's Scare School"/>
        <s v="The Happytime Murders"/>
        <s v="A Perfect World"/>
        <s v="The Nanny Diaries"/>
        <s v="Happiest Season"/>
        <s v="LEGO Star Wars Holiday Special"/>
        <s v="Sofia the First: Once Upon a Princess"/>
        <s v="Poetic Justice"/>
        <s v="Waves"/>
        <s v="What a Good Secretary Wants"/>
        <s v="Colette"/>
        <s v="Blade Runner: Black Out 2022"/>
        <s v="I Spit on Your Grave: DÃ©jÃ  Vu"/>
        <s v="Ranma Â½: The Movie 3 â€” The Super Non-Discriminatory Showdown: Team Ranma vs. the Legendary Phoenix"/>
        <s v="Death Wish II"/>
        <s v="PokÃ©mon: Giratina and the Sky Warrior"/>
        <s v="Hot Tub Time Machine 2"/>
        <s v="NiNoKuni"/>
        <s v="Xtreme"/>
        <s v="The Whole Nine Yards"/>
        <s v="The King of Comedy"/>
        <s v="El Padrecito"/>
        <s v="Extreme Job"/>
        <s v="Mansfield Park"/>
        <s v="The Wrestler"/>
        <s v="X-Deal 2"/>
        <s v="The Legend of the Chupacabras"/>
        <s v="Dirty Sexy Saint"/>
        <s v="The Secret: Dare to Dream"/>
        <s v="Bedknobs and Broomsticks"/>
        <s v="I'll Always Know What You Did Last Summer"/>
        <s v="Dorian Gray"/>
        <s v="Victor Frankenstein"/>
        <s v="Fruitvale Station"/>
        <s v="Bachelorette"/>
        <s v="Young Adult"/>
        <s v="The Bubble"/>
        <s v="Blue Is the Warmest Color"/>
        <s v="The Pig Keeper's Daughter"/>
        <s v="Unthinkable"/>
        <s v="Burn After Reading"/>
        <s v="Prisoners of the Ghostland"/>
        <s v="Antiporno"/>
        <s v="Flubber"/>
        <s v="Halloween: Resurrection"/>
        <s v="Police Story 2"/>
        <s v="LEGO DC Comics Super Heroes: Justice League - Gotham City Breakout"/>
        <s v="Assassin's Creed: Ascendance"/>
        <s v="La Haine"/>
        <s v="Nicky Larson and the Cupid's Perfume"/>
        <s v="Like Stars on Earth"/>
        <s v="Streets of Fire"/>
        <s v="The Novice"/>
        <s v="The Possession"/>
        <s v="Act of Valor"/>
        <s v="Emmanuelle"/>
        <s v="Marvel Studios: Assembling a Universe"/>
        <s v="Beasts of No Nation"/>
        <s v="Richard Jewell"/>
        <s v="Standoff"/>
        <s v="Inside Man: Most Wanted"/>
        <s v="Silver Bullet"/>
        <n v="1922"/>
        <s v="The Prophecy"/>
        <s v="Once Upon a Time in Venice"/>
        <s v="My Babysitter's a Vampire"/>
        <s v="Only Yesterday"/>
        <s v="Something Borrowed"/>
        <s v="Deadly Illusions"/>
        <s v="Paper Lives"/>
        <s v="Downrange"/>
        <s v="Born to Race"/>
        <s v="This Means War"/>
        <s v="Mike's New Car"/>
        <s v="Kim Ji-young, Born 1982"/>
        <s v="Enough"/>
        <s v="The Dirt"/>
        <s v="SPL: Kill Zone"/>
        <s v="Ebola Syndrome"/>
        <s v="Un Chien Andalou"/>
        <s v="Jan Dara"/>
        <s v="Justice League Dark"/>
        <s v="Dragons Forever"/>
        <s v="100 Girls"/>
        <s v="Precious"/>
        <s v="Honey, I Blew Up the Kid"/>
        <s v="Born on the Fourth of July"/>
        <s v="Lamb"/>
        <s v="A Most Violent Year"/>
        <s v="Striking Distance"/>
        <s v="Mannequin Two: On the Move"/>
        <s v="Kabhi Khushi Kabhie Gham"/>
        <s v="Tooth Fairy 2"/>
        <s v="Cage Dive"/>
        <s v="3:10 to Yuma"/>
        <s v="The Devil's Backbone"/>
        <s v="LOL"/>
        <s v="Hulk vs. Thor"/>
        <s v="Naked Lunch"/>
        <s v="Oligosaccharide The Movie"/>
        <s v="Dragonslayer"/>
        <s v="Along Came Polly"/>
        <s v="Bratz"/>
        <s v="Joy"/>
        <s v="Call Me Chihiro"/>
        <s v="Fatale"/>
        <s v="Sex of the Witch"/>
        <s v="Clerks"/>
        <s v="Undryable Daughter-in-Law"/>
        <s v="Your Christmas Or Mine?"/>
        <s v="Girl"/>
        <s v="The Outlaw Josey Wales"/>
        <s v="That Awkward Moment"/>
        <s v="The Man with the Iron Fists"/>
        <s v="Leave No Trace"/>
        <s v="Gangster Squad"/>
        <s v="Zog and the Flying Doctors"/>
        <s v="The Christmas Chronicles"/>
        <s v="Felon"/>
        <s v="Visitor"/>
        <s v="Fahrenheit 451"/>
        <s v="Winnie the Pooh: A Very Merry Pooh Year"/>
        <s v="Avengement"/>
        <s v="The Boston Strangler"/>
        <s v="Cake"/>
        <s v="The Twelve Tasks of Asterix"/>
        <s v="Big Driver"/>
        <s v="Rock of Ages"/>
        <s v="Easy Rider"/>
        <s v="My Fair Lady"/>
        <s v="The Equalizer 3"/>
        <s v="Shane"/>
        <s v="D.E.B.S."/>
        <s v="The Last Song"/>
        <s v="Gabriel's Inferno: Part II"/>
        <s v="Kagemusha"/>
        <s v="Spring Breakers"/>
        <s v="Detective Conan: Full Score of Fear"/>
        <s v="Frida"/>
        <s v="Beautiful Creatures"/>
        <s v="The Boss Baby: Get That Baby!"/>
        <s v="Always Watching: A Marble Hornets Story"/>
        <s v="Stand and Deliver"/>
        <s v="Being John Malkovich"/>
        <s v="The Saint"/>
        <s v="The Nights Belong to Monsters"/>
        <s v="House of the Dead 2"/>
        <s v="The Last Warrior"/>
        <s v="The Imaginarium of Doctor Parnassus"/>
        <s v="Enter the Fat Dragon"/>
        <s v="The Family"/>
        <s v="Death Race 2050"/>
        <s v="Detective Conan: The Eleventh Striker"/>
        <s v="Lemonade Mouth"/>
        <s v="Body Double"/>
        <s v="The Neon Demon"/>
        <s v="New Year's Eve"/>
        <s v="Adventure Time"/>
        <s v="Next Friday"/>
        <s v="Soylent Green"/>
        <s v="Wishmaster 4: The Prophecy Fulfilled"/>
        <s v="Nanny"/>
        <s v="Piranhaconda"/>
        <s v="Runaway Bride"/>
        <s v="In Secret"/>
        <s v="Superman: Unbound"/>
        <s v="Dragon Nest: Warriors' Dawn"/>
        <s v="The Door into Summer"/>
        <s v="Dracula"/>
        <s v="She's All That"/>
        <s v="Death at a Funeral"/>
        <s v="Fast Five"/>
        <s v="Ghost in the Shell Arise - Border 3: Ghost Tears"/>
        <s v="She's the One"/>
        <s v="Synchronic"/>
        <s v="Mona Lisa and the Blood Moon"/>
        <s v="Rough Night"/>
        <s v="We Need to Talk About Kevin"/>
        <s v="Dirty Harry"/>
        <s v="Elephant"/>
        <s v="Camp Rock"/>
        <s v="Gretel &amp; Hansel"/>
        <s v="Welcome to the Dollhouse"/>
        <s v="Fatal Journey"/>
        <s v="Free State of Jones"/>
        <s v="Harold &amp; Kumar Escape from Guantanamo Bay"/>
        <s v="A Fish Called Wanda"/>
        <s v="U-571"/>
        <s v="Windfall"/>
        <s v="You Got Served"/>
        <s v="Copshop"/>
        <s v="Scrooged"/>
        <s v="Above the Law"/>
        <s v="The Most Beautiful Boy in the World"/>
        <s v="Gamer"/>
        <s v="Rogue"/>
        <s v="Quarantine 2: Terminal"/>
        <s v="District B13"/>
        <s v="The Monuments Men"/>
        <s v="The Switch"/>
        <s v="Deadpool: From Comics to Screen... to Screen"/>
        <s v="Hard Kill"/>
        <s v="Stuart Little 3: Call of the Wild"/>
        <s v="King of Thieves"/>
        <s v="The Professionals"/>
        <s v="A Beautiful Day in the Neighborhood"/>
        <s v="Erotic Ghost Story: Perfect Match"/>
        <s v="Supernova"/>
        <s v="SlugTerra: Return of the Elementals"/>
        <s v="Scooby-Doo! Stage Fright"/>
        <s v="Imperium"/>
        <s v="Rampant"/>
        <s v="Let Me In"/>
        <s v="The Beach"/>
        <s v="Mobile Suit Gundam I"/>
        <s v="Boso Dos"/>
        <s v="Skandal! Bringing Down Wirecard"/>
        <s v="Push"/>
        <s v="Sleepless in Seattle"/>
        <s v="The Cell"/>
        <s v="Slam Dunk 2: National Tournament"/>
        <s v="Stop! Or My Mom Will Shoot"/>
        <s v="The Way Way Back"/>
        <s v="Man, Woman &amp; the Wall"/>
        <s v="Harley Davidson and the Marlboro Man"/>
        <s v="Earthquake"/>
        <s v="La leyenda del Charro Negro"/>
        <s v="Spycies"/>
        <s v="Sixteen Candles"/>
        <s v="F*ck Love Too"/>
        <s v="Pleasantville"/>
        <s v="Por los pelos"/>
        <s v="Winners &amp; Sinners"/>
        <s v="Cook Up a Storm"/>
        <s v="My Sister's Keeper"/>
        <s v="Shriek If You Know What I Did Last Friday the Thirteenth"/>
        <s v="Monster High: Why Do Ghouls Fall in Love?"/>
        <s v="Son of a Gun"/>
        <s v="Bad Company"/>
        <s v="Cold Prey"/>
        <s v="Esther"/>
        <s v="Rubikon"/>
        <s v="The Adventures of Ichabod and Mr. Toad"/>
        <s v="Just Married"/>
        <s v="The Talented Mr. Ripley"/>
        <s v="A River Runs Through It"/>
        <s v="TEKKEN: A Man Called X"/>
        <s v="18 Year Old Virgin"/>
        <s v="The ABCs of Death"/>
        <s v="Queen of Underworld"/>
        <s v="Boiling Point"/>
        <s v="Legend of the Red Dragon"/>
        <s v="See No Evil, Hear No Evil"/>
        <s v="The Gift"/>
        <s v="Swimming Pool"/>
        <s v="Minuscule: Valley of the Lost Ants"/>
        <s v="Rebel Without a Cause"/>
        <s v="Vengeance: A Love Story"/>
        <s v="P.S. Girls"/>
        <s v="Blues Brothers 2000"/>
        <s v="Jackass 3D"/>
        <s v="Corona Papers"/>
        <s v="The Yin Yang Master"/>
        <s v="Jungle Beat: The Movie"/>
        <s v="Line of Duty"/>
        <s v="Harold &amp; Kumar Go to White Castle"/>
        <s v="The Six Devil Women"/>
        <s v="Snow Dogs"/>
        <s v="Piglet's Big Movie"/>
        <s v="Hellraiser: Bloodline"/>
        <s v="The Life Aquatic with Steve Zissou"/>
        <s v="Tom and Jerry Blast Off to Mars!"/>
        <s v="Balto III: Wings of Change"/>
        <s v="Eliminators"/>
        <s v="World Trade Center"/>
        <s v="My Octopus Teacher"/>
        <s v="Pound of Flesh"/>
        <s v="Kakegurui 2: Ultimate Russian Roulette"/>
        <n v="211"/>
        <s v="The Fighter"/>
        <s v="Fist of the North Star: Legend of Raoh - Chapter of Death in Love"/>
        <s v="Perras"/>
        <s v="Raise the Red Lantern"/>
        <s v="Project Gutenberg"/>
        <s v="Bridge of Spies"/>
        <s v="Dino King: Journey to Fire Mountain"/>
        <s v="Amazonia: The Catherine Miles Story"/>
        <s v="Kung-Fu Zohra"/>
        <s v="The Con Is On"/>
        <s v="Cool World"/>
        <s v="Seven Days War"/>
        <s v="Bewitched"/>
        <s v="Bronson"/>
        <s v="Shrek the Musical"/>
        <s v="Maximum Risk"/>
        <s v="The Thin Red Line"/>
        <s v="Supergirl"/>
        <s v="Hang 'em High"/>
        <s v="After Sex"/>
        <s v="The Bad Seed"/>
        <s v="Dark Water"/>
        <s v="The Snowman"/>
        <s v="Inazuma Eleven Go vs. Danball Senki W"/>
        <s v="All Eyez on Me"/>
        <s v="See You Soon"/>
        <s v="Assassination Nation"/>
        <s v="Persuasion"/>
        <s v="It's Not You, It's Me"/>
        <s v="Underdog"/>
        <s v="Our Friend"/>
        <s v="Neige"/>
        <s v="Laura y el misterio del asesino inesperado"/>
        <s v="Last Survivors"/>
        <s v="The Final Countdown"/>
        <s v="Young Guns"/>
        <s v="Buffy the Vampire Slayer"/>
        <s v="Rogue City"/>
        <s v="Tomorrow, When the War Began"/>
        <s v="Malibu Shark Attack"/>
        <s v="Sleepless Sex 2"/>
        <s v="Tom and Jerry &amp; The Wizard of Oz"/>
        <s v="Area 51"/>
        <s v="The Nutcracker: The Untold Story"/>
        <s v="Embrace of the Vampire"/>
        <s v="Working Girl"/>
        <s v="Book of Love"/>
        <s v="The Cable Guy"/>
        <s v="Valiant"/>
        <s v="13: The Musical"/>
        <s v="Women"/>
        <s v="Teenage Mutant Ninja Turtles III"/>
        <s v="My Way"/>
        <s v="Made of Honor"/>
        <s v="Furry Vengeance"/>
        <s v="Summer of 85"/>
        <s v="Expelled from Paradise"/>
        <s v="Mystic Pizza"/>
        <s v="White Fang"/>
        <s v="A Ghost Story"/>
        <s v="Where Hands Touch"/>
        <s v="Life of the Party"/>
        <s v="Mortal Kombat: Rebirth"/>
        <s v="Dracula II: Ascension"/>
        <s v="The Choice"/>
        <s v="The Fountain"/>
        <s v="The Turning"/>
        <s v="King Kong Lives"/>
        <s v="Ferry"/>
        <s v="Minari"/>
        <s v="Gone"/>
        <s v="My Fake Boyfriend"/>
        <s v="Housewife Dealer"/>
        <s v="Death Wish 3"/>
        <s v="KSI: In Real Life"/>
        <s v="Dreamgirls"/>
        <s v="The Devil Inside"/>
        <s v="Framed by My Husband"/>
        <s v="The Rookie"/>
        <s v="Isle of the Dead"/>
        <s v="Vampire in Brooklyn"/>
        <s v="Any Which Way You Can"/>
        <s v="The Tragedy of Macbeth"/>
        <s v="My Awkward Sexual Adventure"/>
        <s v="Love Hurts"/>
        <s v="Django"/>
        <s v="Ben Hur"/>
        <s v="Last Tango in Paris"/>
        <s v="Tzadik"/>
        <s v="The Knight Before Christmas"/>
        <s v="Twinkle, Twinkle, Lucky Stars"/>
        <s v="Firebird"/>
        <s v="Bitch Slap"/>
        <s v="Hulk vs. Wolverine"/>
        <s v="Alien Xmas"/>
        <s v="WunderschÃ¶n"/>
        <s v="Marnie"/>
        <s v="Ride Along"/>
        <s v="I Won't Let You Go"/>
        <s v="The Final Game"/>
        <s v="End of Watch"/>
        <s v="Crocodile 2: Death Swamp"/>
        <s v="Deadstream"/>
        <s v="I.T."/>
        <s v="Blue Thunder"/>
        <s v="Black Beauty"/>
        <s v="Street Fighter"/>
        <s v="The Wraith"/>
        <s v="Monster High: Haunted"/>
        <s v="Bridget Jones's Baby"/>
        <s v="Taking Lives"/>
        <s v="Do the Right Thing"/>
        <s v="Defiance"/>
        <s v="Shanghai Knights"/>
        <s v="Raising Arizona"/>
        <s v="Relyebo"/>
        <s v="Friday Night Lights"/>
        <s v="Nekromantik"/>
        <s v="Christiane F."/>
        <s v="Moxie"/>
        <s v="Creep"/>
        <s v="Angel of Mine"/>
        <s v="The Ouija Exorcism"/>
        <s v="Herod's Law"/>
        <s v="We Die Young"/>
        <s v="Punch-Drunk Love"/>
        <s v="Le SamouraÃ¯"/>
        <s v="Hell Bent for Leather"/>
        <s v="Turn Me On, Dammit!"/>
        <s v="Major Payne"/>
        <s v="Sympathy for Mr. Vengeance"/>
        <s v="The Vanishing"/>
        <s v="Sex for Sale"/>
        <s v="Ma mÃ¨re"/>
        <s v="Alpha and Omega"/>
        <s v="Manou the Swift"/>
        <s v="This Boy's Life"/>
        <s v="Whispering Corridors 6: The Humming"/>
        <s v="Snowden"/>
        <s v="Mandingo"/>
        <s v="Muppets Most Wanted"/>
        <s v="The Rainmaker"/>
        <s v="The Darjeeling Limited"/>
        <s v="Lucy Shimmers And The Prince Of Peace"/>
        <s v="Honey 2"/>
        <s v="Hey Arnold! The Movie"/>
        <s v="Sublime"/>
        <s v="Phantom Thread"/>
        <s v="Spy Game"/>
        <s v="Two Many Chefs"/>
        <s v="The Servant"/>
        <s v="Coyote Ugly"/>
        <s v="The Final"/>
        <s v="Barbie: Star Light Adventure"/>
        <s v="Jacob"/>
        <s v="V/H/S/2"/>
        <s v="Farewell My Concubine"/>
        <s v="Short Circuit"/>
        <s v="R-Rated Idol Seung-ha's Sex Scandal"/>
        <s v="The Aftermath"/>
        <s v="Kajillionaire"/>
        <s v="Psycho-Pass: Sinners of the System -  Case.1 Crime and Punishment"/>
        <s v="Noroi: The Curse"/>
        <s v="Risky Business"/>
        <s v="Fabricated City"/>
        <s v="Pay It Forward"/>
        <s v="æ¥µé“è¨˜è€…2 é¦¬åˆ¸è»¢ç”Ÿç¯‡"/>
        <s v="Suite FranÃ§aise"/>
        <s v="The Silent Twins"/>
        <s v="Jane Got a Gun"/>
        <s v="Legend of the Fist: The Return of Chen Zhen"/>
        <s v="Urusei Yatsura: Always My Darling"/>
        <s v="Mezzo Forte"/>
        <s v="Seven Psychopaths"/>
        <s v="Sniper 2"/>
        <s v="Help! I'm a Fish"/>
        <s v="El dÃ­a de los albaÃ±iles 2"/>
        <s v="Johnny &amp; Clyde"/>
        <s v="Murmur of the Heart"/>
        <s v="Into the Woods"/>
        <s v="Every Day"/>
        <s v="Initiation"/>
        <s v="The Princess Switch"/>
        <s v="Behind the Trees"/>
        <s v="Finders Keepers"/>
        <s v="AlcarrÃ s"/>
        <s v="El Dorado"/>
        <s v="Guinea Pig 6: Mermaid in the Manhole"/>
        <s v="Miracle on 34th Street"/>
        <s v="Benji"/>
        <s v="27 Dresses"/>
        <s v="Giovannona Long-Thigh"/>
        <s v="Student Services"/>
        <s v="Bullet to the Head"/>
        <s v="Detective Conan: The Darkest Nightmare"/>
        <s v="Nine Lives"/>
        <s v="Rugrats in Paris: The Movie"/>
        <s v="Crocodile Dundee in Los Angeles"/>
        <s v="They Call Me Jeeg"/>
        <s v="The Cook, the Thief, His Wife &amp; Her Lover"/>
        <s v="Salon Kitty"/>
        <s v="Annette"/>
        <s v="A Forbidden Orange"/>
        <s v="Cooties"/>
        <s v="In Fabric"/>
        <s v="Greystoke: The Legend of Tarzan, Lord of the Apes"/>
        <s v="Once Upon a Time in China II"/>
        <s v="Flight 7500"/>
        <s v="Charming"/>
        <s v="Exists"/>
        <s v="Trust No One: The Hunt for the Crypto King"/>
        <s v="Catalina la Catrina: Especial DÃ­a de Muertos"/>
        <s v="Wayne's World"/>
        <s v="Ewoks: The Battle for Endor"/>
        <s v="Conquest of the Planet of the Apes"/>
        <s v="Saint Maud"/>
        <s v="Requiem for a Dream"/>
        <s v="The Story of O Part 2"/>
        <s v="Flight Crew"/>
        <s v="Crossroads"/>
        <s v="Gambit"/>
        <s v="The Temptation Came at Stormy Night"/>
        <s v="K-PAX"/>
        <s v="Iron Man &amp; Captain America: Heroes United"/>
        <s v="7 Days in Entebbe"/>
        <s v="The Chosen: Season 3 Finale"/>
        <s v="The Kings of Summer"/>
        <s v="Trauma"/>
        <s v="If I Were a Boy"/>
        <s v="Bill &amp; Ted's Bogus Journey"/>
        <s v="The Quiet Girl"/>
        <s v="Haunted Hospital: Heilstatten"/>
        <s v="The Little Hours"/>
        <s v="When We First Met"/>
        <s v="Teen Wolf Too"/>
        <s v="The Dude in Me"/>
        <s v="Every Breath You Take"/>
        <s v="American Kamasutra"/>
        <s v="The Grissom Gang"/>
        <s v="Beastly"/>
        <s v="Monster High: Boo York, Boo York"/>
        <s v="Mia"/>
        <s v="Dance with Me"/>
        <s v="The Hunt for the Hidden Relic"/>
        <s v="In the Heat of the Night"/>
        <s v="The Magic Roundabout"/>
        <s v="Staying Alive"/>
        <s v="Thick as Thieves"/>
        <s v="Wild Things: Diamonds in the Rough"/>
        <s v="Reaptown"/>
        <s v="Blithe Spirit"/>
        <s v="Step-Brother"/>
        <s v="The Secret of Kells"/>
        <s v="Anne of Green Gables"/>
        <s v="High Noon"/>
        <s v="Nightride"/>
        <s v="Lullaby"/>
        <s v="The Last Legion"/>
        <s v="Grisaia: Phantom Trigger The Animation"/>
        <s v="Martyr or Murderer"/>
        <s v="Karan Arjun"/>
        <s v="Blue Jasmine"/>
        <s v="Ferdinand the Bull"/>
        <s v="Bruised"/>
        <s v="Strip Down, Rise Up"/>
        <s v="Police Story: Lockdown"/>
        <s v="Fantasy Island"/>
        <s v="Fyre"/>
        <s v="Fantomas Unleashed"/>
        <s v="Terminal"/>
        <s v="The Humanity Bureau"/>
        <s v="Ghost in the Shell Arise - Border 4: Ghost Stands Alone"/>
        <s v="Animal World"/>
        <s v="The Santa Clause"/>
        <s v="Shiloh"/>
        <s v="Oliver Twist"/>
        <s v="The Last Man"/>
        <s v="The Last Unicorn"/>
        <s v="Operation Chromite"/>
        <s v="The Entity"/>
        <s v="16 Blocks"/>
        <s v="Stoker"/>
        <s v="Pi"/>
        <s v="Olaf Jagger"/>
        <s v="The Legend of 1900"/>
        <s v="My Daughter's Lover 3"/>
        <s v="Southern Gospel"/>
        <s v="2-Headed Shark Attack"/>
        <s v="High School Fleet Movie"/>
        <s v="God of War"/>
        <s v="Finding Neverland"/>
        <s v="Automata"/>
        <s v="Hitman: Agent Jun"/>
        <s v="Ruby Sparks"/>
        <s v="20,000 Leagues Under the Sea"/>
        <s v="The Descendants"/>
        <s v="PokÃ©mon: Destiny Deoxys"/>
        <s v="Two Mothers"/>
        <s v="Chris Rock: Selective Outrage"/>
        <s v="The Florida Project"/>
        <s v="Until the End of the World"/>
        <s v="Dumplings"/>
        <s v="Kutukan Cakar Monyet"/>
        <s v="Batman: Mask of the Phantasm"/>
        <s v="Invisible Sister"/>
        <s v="The Remains of the Day"/>
        <s v="The World's Fastest Indian"/>
        <s v="Women: Sexual Satisfaction"/>
        <s v="Blood Ties"/>
        <s v="Land"/>
        <s v="Enemy Mine"/>
        <s v="Everyone's Hero"/>
        <s v="Rocco"/>
        <s v="The Bounty"/>
        <s v="Fire in the Sky"/>
        <s v="Scooby-Doo! Abracadabra-Doo"/>
        <s v="I Am a Sex Addict"/>
        <s v="In for a Murder"/>
        <s v="Burn the Stage: The Movie"/>
        <s v="A Dangerous Method"/>
        <s v="A Good Man"/>
        <s v="Yummy"/>
        <s v="Private Valentine: Blonde &amp; Dangerous"/>
        <s v="Project A: Part II"/>
        <s v="Cocktail"/>
        <s v="The Mermaid: Lake of the Dead"/>
        <s v="Role Models"/>
        <s v="Colorful"/>
        <s v="Your Son"/>
        <s v="Killing Season"/>
        <s v="Twin Peaks: Fire Walk with Me"/>
        <s v="Fred Claus"/>
        <s v="Under the Sea: A Descendants Story"/>
        <s v="La Dolce Vita"/>
        <s v="Cottage Country"/>
        <s v="Stalingrad"/>
        <s v="Absolutely Anything"/>
        <s v="The Princess Switch: Switched Again"/>
        <s v="Red Cliff Part II"/>
        <s v="Maximum Overdrive"/>
        <s v="Pleasure Guide"/>
        <s v="Tod@s Caen"/>
        <s v="Hackers"/>
        <s v="The Legend of Hei"/>
        <s v="Derailed"/>
        <s v="Minions: Home Makeover"/>
        <s v="Superior Firepower: Making 'Aliens'"/>
        <s v="The Covenant"/>
        <s v="Christmas Full of Grace"/>
        <s v="Agent Cody Banks"/>
        <s v="Scooby-Doo and the Ghoul School"/>
        <s v="Miss Bala"/>
        <s v="The Jurassic Games"/>
        <s v="Rudolph the Red-Nosed Reindeer"/>
        <s v="Team America: World Police"/>
        <s v="Nancy Drew and the Hidden Staircase"/>
        <s v="My Brother's Wife 3: The Woman Downstairs"/>
        <s v="Temptation: Confessions of a Marriage Counselor"/>
        <s v="Our House"/>
        <s v="Sounds Like Love"/>
        <s v="Air Bud"/>
        <s v="Black Sheep"/>
        <s v="Final Score"/>
        <s v="Magic in the Moonlight"/>
        <s v="Father Christmas Is Back"/>
        <s v="Out of Death"/>
        <s v="No Reservations"/>
        <s v="Upside Down"/>
        <s v="Wild Flowers"/>
        <s v="The Little Vampire 3D"/>
        <s v="Bliss"/>
        <s v="Mulan: Rise of a Warrior"/>
        <s v="Cat People"/>
        <s v="Broken Idol: The Undoing of Diomedes DÃ­az"/>
        <s v="Max Payne"/>
        <s v="Field of Dreams"/>
        <s v="Memories"/>
        <s v="The Grandmaster"/>
        <s v="King of New York"/>
        <s v="Lakeview Terrace"/>
        <s v="Sudden Death"/>
        <s v="Assimilate"/>
        <s v="Splash"/>
        <s v="Snow Buddies"/>
        <s v="The Lost Daughter"/>
        <s v="Red Sonja"/>
        <s v="Cell"/>
        <s v="Disney Princess Enchanted Tales: Follow Your Dreams"/>
        <s v="50/50"/>
        <s v="Om Shanti Om"/>
        <s v="The 9th Life of Louis Drax"/>
        <s v="The Midnight Meat Train"/>
        <s v="Tokyo Train Girls 3: The Sensuous Nurse"/>
        <s v="Lego DC Batman: Family Matters"/>
        <s v="Miss Americana"/>
        <s v="Case Closed: Countdown to Heaven"/>
        <s v="Escape to Victory"/>
        <s v="No Bears"/>
        <s v="Jamon Jamon"/>
        <s v="Hellraiser: Judgment"/>
        <s v="Vegas Vacation"/>
        <s v="The Kid"/>
        <s v="Step Up: Year of the Dance"/>
        <s v="Fear"/>
        <s v="Pornography in Denmark"/>
        <s v="Breakdown"/>
        <s v="Acts of Vengeance"/>
        <s v="Quills"/>
        <s v="Reprisal"/>
        <s v="The Postman Always Rings Twice"/>
        <s v="The Intern - A Summer of Lust"/>
        <s v="Hole in One"/>
        <s v="Obscene House: Slave Wife"/>
        <s v="Monster High: Great Scarrier Reef"/>
        <s v="What a Girl Wants"/>
        <s v="The Spy Who Dumped Me"/>
        <s v="Official Competition"/>
        <s v="Sweetwater"/>
        <s v="Honk for Jesus. Save Your Soul."/>
        <s v="ClÃ©o from 5 to 7"/>
        <s v="A Model Kidnapping"/>
        <s v="Tale of Tales"/>
        <s v="The Pirates! In an Adventure with Scientists!"/>
        <s v="Hachiko"/>
        <s v="DPMI-019 ã‚­ãƒ£ãƒ³ã‚®ãƒ£ãƒ«ç‹‚æƒ³è„š ç¾Žæœˆæ‹"/>
        <s v="A Fairly Odd Movie: Grow Up, Timmy Turner!"/>
        <s v="Think Like a Man Too"/>
        <s v="Uncanny Annie"/>
        <s v="Sing Street"/>
        <s v="Monster Family"/>
        <s v="Horizon Line"/>
        <s v="Hotel for Dogs"/>
        <s v="A Trip to the Moon"/>
        <s v="Game Over, Man!"/>
        <s v="My Cousin Rachel"/>
        <s v="The Darkest Hour"/>
        <s v="The White Haired Witch of Lunar Kingdom"/>
        <s v="Charade"/>
        <s v="Go"/>
        <s v="Jo Pil-ho: The Dawning Rage"/>
        <s v="In the Name of the Father"/>
        <s v="Dolores Claiborne"/>
        <s v="Aloha"/>
        <s v="Dark Crimes"/>
        <s v="The Two Popes"/>
        <s v="About Cherry"/>
        <s v="The Taking of Pelham 1 2 3"/>
        <s v="City Lights"/>
        <s v="Father of the Year"/>
        <s v="Afro Samurai: Resurrection"/>
        <s v="Loving Memories"/>
        <s v="El gerente"/>
        <s v="Pooh's Grand Adventure: The Search for Christopher Robin"/>
        <s v="Sense and Sensibility"/>
        <s v="The Perfect Dictatorship"/>
        <s v="Forbidden Empire"/>
        <s v="Midnight Express"/>
        <s v="A Christmas Mystery"/>
        <s v="Solomon Kane"/>
        <s v="Life-Size"/>
        <s v="A Perfect Ending"/>
        <s v="Last Sister Class"/>
        <s v="Polaroid"/>
        <s v="That's Amor"/>
        <s v="Flight of the Phoenix"/>
        <s v="Le Chef"/>
        <s v="Inmate Zero"/>
        <s v="Rise of the Legend"/>
        <s v="Repossessed"/>
        <s v="The Good, the Bad, the Weird"/>
        <s v="Lake Placid: Legacy"/>
        <s v="Lovers and Other Relatives"/>
        <s v="Arn: The Knight Templar"/>
        <s v="Before the Fall"/>
        <s v="Work It"/>
        <s v="Vampires"/>
        <s v="Heart Shot"/>
        <s v="100 Streets"/>
        <s v="Without Saying Goodbye"/>
        <s v="Color of Night"/>
        <s v="The Flowers of War"/>
        <s v="Blindness"/>
        <s v="Wild Strawberries"/>
        <s v="Something's Gotta Give"/>
        <s v="Shakespeare in Love"/>
        <s v="The Photographer: Murder in Pinamar"/>
        <s v="Bone Tomahawk"/>
        <s v="The Thaw"/>
        <s v="Chill Out, Scooby-Doo!"/>
        <s v="Detective Conan: Captured in Her Eyes"/>
        <s v="Brimstone"/>
        <s v="Pale Rider"/>
        <s v="Romeo &amp; Juliet"/>
        <s v="The Do-Over"/>
        <s v="Forsaken"/>
        <s v="Little Richard: I Am Everything"/>
        <s v="In the Blood"/>
        <s v="Bingo"/>
        <s v="Charlie Wilson's War"/>
        <s v="Dragon Ball: Goku's Traffic Safety"/>
        <s v="The Love Witch"/>
        <s v="Disclosure"/>
        <s v="Stuber"/>
        <s v="Normal"/>
        <s v="Open Water 2: Adrift"/>
        <s v="American Ninja"/>
        <s v="Falling Inn Love"/>
        <s v="Tolkien"/>
        <s v="Life of Crime"/>
        <s v="M"/>
        <s v="Nim's Island"/>
        <s v="The Captive"/>
        <s v="Company of Heroes"/>
        <s v="Perdida"/>
        <s v="Serial Mom"/>
        <s v="Spring, Summer, Fall, Winter... and Spring"/>
        <s v="Doraemon: Nobita's Dinosaur"/>
        <s v="Zarnitsa"/>
        <s v="The Last Summer"/>
        <s v="Pumpkinhead"/>
        <s v="OSS 117: Lost in Rio"/>
        <s v="Mysterious Island"/>
        <s v="Analyze This"/>
        <s v="Homeward Bound II: Lost in San Francisco"/>
        <s v="Dragon Quest: Your Story"/>
        <s v="Dog Day Afternoon"/>
        <s v="The Siege"/>
        <s v="The Salvation"/>
        <s v="The Land Before Time IX: Journey to Big Water"/>
        <s v="Jackie Chan: My Story"/>
        <s v="Appointment with Death"/>
        <s v="Cave"/>
        <s v="The Wedding Planner"/>
        <s v="Tom and Jerry: Shiver Me Whiskers"/>
        <s v="Children of the Living Dead"/>
        <s v="Annie Hall"/>
        <s v="Prostitution"/>
        <s v="I Give My First Love to You"/>
        <s v="Children of the Corn V: Fields of Terror"/>
        <s v="Sleeping with the Enemy"/>
        <s v="Tiger Running"/>
        <s v="Smokey and the Bandit II"/>
        <s v="Hui Buh und das Hexenschloss"/>
        <s v="A Christmas Story Christmas"/>
        <s v="The Visual Effects of 'Scary Movie 4'"/>
        <s v="Barbershop: The Next Cut"/>
        <s v="Pamasahe"/>
        <s v="Agent Cody Banks 2: Destination London"/>
        <s v="My Best Friend's Girl"/>
        <s v="The Horse Whisperer"/>
        <s v="Madres"/>
        <s v="iBoy"/>
        <s v="Dope"/>
        <s v="Out of Sight"/>
        <s v="The Gold Rush"/>
        <s v="Winnie the Pooh: A Valentine for You"/>
        <s v="Return to Space"/>
        <s v="Mickey's Magical Christmas: Snowed in at the House of Mouse"/>
        <s v="Executive Decision"/>
        <s v="The Phantom"/>
        <s v="The Lair of the White Worm"/>
        <s v="A Private War"/>
        <s v="The Wizards Return: Alex vs. Alex"/>
        <s v="Cypher"/>
        <s v="Dangerous Liaisons"/>
        <s v="LEGOÂ® Scooby-Doo! Blowout Beach Bash"/>
        <s v="Marvel One-Shot: Agent Carter"/>
        <s v="The Shepherd: Border Patrol"/>
        <s v="Stay"/>
        <s v="The Night of the 12th"/>
        <s v="Jeepers Creepers Returns"/>
        <s v="Geylang"/>
        <s v="Sex, Shame and Tears 2"/>
        <s v="Playhouse"/>
        <s v="Herbie Rides Again"/>
        <s v="Swiss Army Man"/>
        <s v="Mockingbird"/>
        <s v="Morgan"/>
        <s v="An Eye for an Eye"/>
        <s v="Dead Man Down"/>
        <s v="What We Do in the Shadows"/>
        <s v="Mimic 2"/>
        <s v="Clinical"/>
        <s v="Entourage"/>
        <s v="Dangal"/>
        <s v="Wheel of Fortune and Fantasy"/>
        <s v="Altered States"/>
        <s v="Short Cuts"/>
        <s v="Novitiate"/>
        <s v="One Direction: This Is Us"/>
        <s v="Sandy Wexler"/>
        <s v="Dance Flick"/>
        <s v="Drillbit Taylor"/>
        <s v="Thursday"/>
        <s v="Wishmaster 2: Evil Never Dies"/>
        <s v="The Borrowers"/>
        <s v="Cantinflas"/>
        <s v="Guess Who's Coming to Dinner"/>
        <s v="Jackass Number Two"/>
        <s v="The Rhythm Section"/>
        <s v="Joshua Tree"/>
        <s v="The Boondock Saints II: All Saints Day"/>
        <s v="Lego DC Comics Super Heroes: The Flash"/>
        <s v="Howard the Duck"/>
        <s v="Casper's Haunted Christmas"/>
        <s v="Little Witch Academia: The Enchanted Parade"/>
        <s v="Tinker Tailor Soldier Spy"/>
        <s v="Thoroughbreds"/>
        <s v="Arthur"/>
        <s v="The House That Jack Built"/>
        <s v="Burning Patience"/>
        <s v="The Adventurer: The Curse of the Midas Box"/>
        <s v="Alone in the Dark"/>
        <s v="Nocturne"/>
        <s v="Stagecoach"/>
        <s v="The Phantom of the Open"/>
        <s v="Seeking a Friend for the End of the World"/>
        <s v="The Muppet Movie"/>
        <s v="Ginger Snaps 2: Unleashed"/>
        <s v="Incoming"/>
        <s v="White Girl"/>
        <s v="The Runaways"/>
        <s v="The Order"/>
        <s v="I Origins"/>
        <s v="The Artist"/>
        <s v="Toys of Terror"/>
        <s v="Intolerable Cruelty"/>
        <s v="Le Gendarme de Saint-Tropez"/>
        <s v="Golden Job"/>
        <s v="Laruan"/>
        <s v="*batteries not included"/>
        <s v="StreetDance 2"/>
        <s v="Good Luck Chuck"/>
        <s v="Torrente, the Dumb Arm of the Law"/>
        <s v="White Boy Rick"/>
        <s v="Sunshine"/>
        <s v="Playing with Love"/>
        <s v="Cobain: Montage of Heck"/>
        <s v="Japanese Mom"/>
        <s v="Initial D"/>
        <s v="The Jewel of the Nile"/>
        <s v="Brokedown Palace"/>
        <s v="Race to Witch Mountain"/>
        <s v="Serpico"/>
        <s v="JFK"/>
        <s v="Fist of the North Star: Legend of Raoh - Chapter of Fierce Fight"/>
        <s v="The Perfection"/>
        <s v="God of Gamblers"/>
        <s v="Revenger"/>
        <s v="Peaceful Warrior"/>
        <s v="The Untold Story"/>
        <s v="I'm Thinking of Ending Things"/>
        <s v="Godzilla, King of the Monsters!"/>
        <s v="The War of the Worlds"/>
        <s v="The Bad Guys: Reign of Chaos"/>
        <s v="Four Kids and It"/>
        <s v="The Skeleton Key"/>
        <s v="Radio"/>
        <s v="Zombies"/>
        <s v="Sudden Impact"/>
        <s v="One Piece: Heart of Gold"/>
        <s v="Mission to Mars"/>
        <s v="Space Cowboys"/>
        <s v="File 253"/>
        <s v="Bend It Like Beckham"/>
        <s v="The Shaggy Dog"/>
        <s v="Three Fugitives"/>
        <s v="Tom and Jerry Meet Sherlock Holmes"/>
        <s v="The Fall of the Roman Empire"/>
        <s v="Far Far Away Idol"/>
        <s v="Four Christmases"/>
        <s v="A Royal Winter"/>
        <s v="Macario"/>
        <s v="Wild Things 2"/>
        <s v="The Boy Who Cried Werewolf"/>
        <s v="Feel the Beat"/>
        <s v="Out of Time"/>
        <s v="Critters 2"/>
        <s v="In a Valley of Violence"/>
        <s v="Galaxy Quest"/>
        <s v="Not Without My Daughter"/>
        <s v="Inspector Gadget"/>
        <s v="Miss March"/>
        <s v="The Dig"/>
        <s v="La ChÃ¨vre"/>
        <s v="Hawa"/>
        <s v="Mr. Holmes"/>
        <s v="Straw Dogs"/>
        <s v="Creature from the Black Lagoon"/>
        <s v="Liz and the Blue Bird"/>
        <s v="Thank You for Your Service"/>
        <s v="The Big Sleep"/>
        <s v="Assassination Classroom"/>
        <s v="Scooby-Doo! Frankencreepy"/>
        <s v="Asakusa Kid"/>
        <s v="Brazil"/>
        <s v="Kite"/>
        <s v="Beasts Clawing at Straws"/>
        <s v="The BÃ©lier Family"/>
        <s v="Moneyboys"/>
        <s v="Fate/stay night: Heaven's Feel III. Spring Song"/>
        <s v="Be with You"/>
        <s v="Under the Silver Lake"/>
        <s v="Mainstream"/>
        <s v="Phantom"/>
        <s v="The Cabinet of Dr. Caligari"/>
        <s v="Savage Dog"/>
        <s v="Sadako DX"/>
        <s v="Puppet Master"/>
        <s v="The Greatest Game Ever Played"/>
        <s v="Kalashnikov AK-47"/>
        <s v="El Gringo"/>
        <s v="The Signal"/>
        <s v="The Haunted World of El Superbeasto"/>
        <s v="Ronal the Barbarian"/>
        <s v="The Incredible Burt Wonderstone"/>
        <s v="The Tower"/>
        <s v="Prayers for the Stolen"/>
        <s v="The Hole in the Ground"/>
        <s v="Coogan's Bluff"/>
        <s v="Getaway"/>
        <s v="Brewster's Millions"/>
        <s v="When a Stranger Calls"/>
        <s v="Gandhi"/>
        <s v="Dogville"/>
        <s v="Cutthroat Island"/>
        <s v="Anne of Green Gables: The Sequel"/>
        <s v="Take Down"/>
        <s v="Eraserhead"/>
        <s v="Greenberg"/>
        <s v="Firewalker"/>
        <s v="She Devils of the SS"/>
        <s v="Confidence"/>
        <s v="Ted Bundy: American Boogeyman"/>
        <s v="They Live Inside Us"/>
        <s v="Death Wish V: The Face of Death"/>
        <s v="Tom and Jerry: Willy Wonka and the Chocolate Factory"/>
        <s v="Katy Perry: Part of Me"/>
        <s v="My Lucky Stars"/>
        <s v="A Hard Day"/>
        <s v="The Messengers"/>
        <s v="Other Side of the Box"/>
        <s v="Mackenna's Gold"/>
        <s v="Warlock: The Armageddon"/>
        <s v="French Exit"/>
        <s v="Shoplifters"/>
        <s v="The Grapes of Wrath"/>
        <s v="My Brother's Wife"/>
        <s v="Breaking In"/>
        <s v="The Trial of the Chicago 7"/>
        <s v="Ilsa: She Wolf of the SS"/>
        <s v="Scooby-Doo! and the Gourmet Ghost"/>
        <s v="IO"/>
        <s v="It's Only the End of the World"/>
        <s v="Secret Admirer"/>
        <s v="Iron Sky: The Coming Race"/>
        <s v="Basic"/>
        <s v="Offender"/>
        <s v="In the Electric Mist"/>
        <s v="The Nutty Professor"/>
        <s v="High Strung"/>
        <s v="Far and Away"/>
        <s v="Courage Under Fire"/>
        <s v="The Natural"/>
        <s v="L: change the WorLd"/>
        <s v="Cube 2: Hypercube"/>
        <s v="The House of Flowers: The Movie"/>
        <s v="All Star Superman"/>
        <s v="Nobody's Hero"/>
        <s v="Legacy of Lies"/>
        <s v="Dance of the Vampires"/>
        <s v="Haikyuu!! The Movie: The End and the Beginning"/>
        <s v="Airheads"/>
        <s v="Adaptation."/>
        <s v="Chasers"/>
        <s v="Love Affair: Married Couple's Carpool"/>
        <s v="It Could Happen to You"/>
        <s v="5 Headed Shark Attack"/>
        <s v="Flash Point"/>
        <s v="Dirty Dancing: Havana Nights"/>
        <s v="Last Moment of Clarity"/>
        <s v="The Great Battle"/>
        <s v="Anthropoid"/>
        <s v="Howl"/>
        <s v="Fantomas"/>
        <s v="Alexander and the Terrible, Horrible, No Good, Very Bad Day"/>
        <s v="Beyond the Boundary: I'll Be Here â€“ Future"/>
        <s v="Goodbye World"/>
        <s v="Don't Knock Twice"/>
        <s v="God, Sex and Truth"/>
        <s v="Come True"/>
        <s v="Office Christmas Party"/>
        <s v="True Grit"/>
        <s v="Arthur &amp; Merlin: Knights of Camelot"/>
        <s v="Thirst"/>
        <s v="The Wages of Fear"/>
        <s v="The Dressmaker"/>
        <s v="Lamp Life"/>
        <s v="Never Been Kissed"/>
        <s v="Mickey's Once Upon a Christmas"/>
        <s v="Rebound"/>
        <s v="The Anthrax Attacks: In the Shadow of 9/11"/>
        <s v="Deseo"/>
        <s v="A Gruta"/>
        <s v="Pizza Dare 1"/>
        <s v="Brooklyn"/>
        <s v="The Secret Life of Bees"/>
        <s v="What's Your Number?"/>
        <s v="Last Film Show"/>
        <s v="Dream Horse"/>
        <s v="The Man Who Shot Liberty Valance"/>
        <s v="Vicky Cristina Barcelona"/>
        <s v="Operation Overlord"/>
        <s v="Doraemon: Nobita and the Spiral City"/>
        <s v="I Love You, Man"/>
        <s v="Zombie Shark"/>
        <s v="Monstrum"/>
        <s v="St. Agatha"/>
        <s v="Sharknado"/>
        <s v="Fantomas vs. Scotland Yard"/>
        <s v="The Vanished"/>
        <s v="Starship Troopers: Traitor of Mars"/>
        <s v="The Flintstones in Viva Rock Vegas"/>
        <s v="A Perfect Getaway"/>
        <s v="The Powerpuff Girls Movie"/>
        <s v="Camp Cool Kids"/>
        <s v="A Very Harold &amp; Kumar Christmas"/>
        <s v="1987: When the Day Comes"/>
        <s v="Tequila Sunrise"/>
        <s v="Heartbreakers"/>
        <s v="Halloweentown High"/>
        <s v="Mississippi Burning"/>
        <s v="Apostle"/>
        <s v="Elizabeth: The Golden Age"/>
        <s v="Sorry to Bother You"/>
        <s v="Young Guns II"/>
        <s v="Killers of the Flower Moon"/>
        <s v="24 Hours to Live"/>
        <s v="Raging Fire"/>
        <s v="Bizarre"/>
        <s v="Street Fighter: The Legend of Chun-Li"/>
        <s v="The Deep End of the Ocean"/>
        <s v="Piper"/>
        <s v="Take Me Home Tonight"/>
        <s v="Backdraft"/>
        <s v="Rust Creek"/>
        <s v="The Prey"/>
        <s v="Emmanuelle in Space 4: Concealed Fantasy"/>
        <s v="Batman Unmasked: The Psychology of 'The Dark Knight'"/>
        <s v="Chocolat"/>
        <s v="App"/>
        <s v="Fire with Fire"/>
        <s v="Wet Dream: Prostitute Woman"/>
        <s v="Lawa"/>
        <s v="My Friend Dahmer"/>
        <s v="The 7th Voyage of Sinbad"/>
        <s v="The Promise"/>
        <s v="Crocodile Dundee II"/>
        <s v="Detective Conan: The Last Wizard of the Century"/>
        <s v="Satan's Slaves"/>
        <s v="Fragile"/>
        <s v="Personal Shopper"/>
        <s v="Vengeance"/>
        <s v="Young and Wild"/>
        <s v="Witness for the Prosecution"/>
        <s v="Just My Luck"/>
        <s v="Promiscuity, the Street Kids of Katia"/>
        <s v="What Lies Beneath"/>
        <s v="Dazed and Confused"/>
        <s v="Life After Beth"/>
        <s v="Ransom"/>
        <s v="The Operative"/>
        <s v="Judgment at Nuremberg"/>
        <s v="Chitty Chitty Bang Bang"/>
        <s v="Bingo Hell"/>
        <s v="Lone Wolf McQuade"/>
        <s v="Scooby-Doo! and the Legend of the Vampire"/>
        <s v="The Invisible Boy"/>
        <s v="Afterlife of the Party"/>
        <s v="Catch.44"/>
        <s v="No Retreat, No Surrender 2: Raging Thunder"/>
        <s v="A Good Year"/>
        <s v="Beavis and Butt-Head Do America"/>
        <s v="Frailty"/>
        <s v="Zola"/>
        <s v="Where the Heart Is"/>
        <s v="The Firm"/>
        <s v="Dead Sexy"/>
        <s v="Honey: Rise Up and Dance"/>
        <s v="25th Hour"/>
        <s v="Settlers"/>
        <s v="Get Shorty"/>
        <s v="Cold Mountain"/>
        <s v="Scooby-Doo! and the Witch's Ghost"/>
        <s v="Cucuy: The Boogeyman"/>
        <s v="Cannonball Run II"/>
        <s v="The Spanish Apartment"/>
        <d v="1899-12-30T02:22:00"/>
        <s v="Girl vs. Monster"/>
        <s v="Thunder Monk"/>
        <s v="Star Trek VI: The Undiscovered Country"/>
        <s v="Exam"/>
        <s v="Elvira, Mistress of the Dark"/>
        <s v="Toc Toc"/>
        <s v="The True Story of Puss 'n Boots"/>
        <s v="The 9th Precinct"/>
        <s v="Crows Zero II"/>
        <s v="Black Mirror: Bandersnatch"/>
        <s v="I'll Take Your Dead"/>
        <s v="Violet Perfume"/>
        <s v="Darker Shades of Summer"/>
        <s v="The Quest"/>
        <s v="The Visitors II: The Corridors of Time"/>
        <s v="Wicker Park"/>
        <s v="Flux Gourmet"/>
        <s v="Support Your Local Sheriff!"/>
        <s v="Los verduleros 2"/>
        <s v="My Student's Mom"/>
        <s v="Big MÃ¤ck: Gangsters and Gold"/>
        <s v="Ace Ventura Jr: Pet Detective"/>
        <s v="Let Me Eat Your Pancreas"/>
        <s v="Frontera"/>
        <s v="The Girl Who Kicked the Hornet's Nest"/>
        <s v="The Magic of Ordinary Days"/>
        <s v="Leviathan"/>
        <s v="If Beale Street Could Talk"/>
        <s v="The Titan"/>
        <s v="Bad Samaritan"/>
        <s v="Survivor"/>
        <s v="Wotakoi: Love is Hard for Otaku"/>
        <s v="Centurion"/>
        <s v="Bring Me Home"/>
        <s v="Doraemon: Nobita and the Robot Kingdom"/>
        <s v="Dino Time"/>
        <s v="Thinner"/>
        <s v="If I Were a Rich Man"/>
        <s v="Paperhouse"/>
        <s v="Sexmission"/>
        <s v="Letters from Iwo Jima"/>
        <s v="Volver"/>
        <s v="Pink Floyd: The Wall"/>
        <s v="Ruby &amp; Quentin"/>
        <s v="Cats"/>
        <s v="Warlock"/>
        <s v="Futurama: Bender's Big Score"/>
        <s v="Maria Full of Grace"/>
        <s v="Heaven's Lost Property Final â€“ The Movie: Eternally My Master"/>
        <s v="Dogtooth"/>
        <s v="Hair"/>
        <s v="American Graffiti"/>
        <s v="A Shot in the Dark"/>
        <s v="ì†”ë¼ í”Œë¼ì›Œ"/>
        <s v="Supercool"/>
        <s v="FernGully: The Last Rainforest"/>
        <s v="Play Dead"/>
        <s v="Date A Live: Mayuri Judgment"/>
        <s v="Mongol: The Rise of Genghis Khan"/>
        <s v="Midnight Cowboy"/>
        <s v="Two Weeks Notice"/>
        <s v="The Recruit"/>
        <s v="Billionaire Boys Club"/>
        <s v="The Rose Seller"/>
        <s v="Elizabeth"/>
        <s v="1918: The Spanish Flu"/>
        <s v="Moby Dick"/>
        <s v="Commando 2 -  The Black Money Trail"/>
        <s v="The Ides of March"/>
        <s v="Sugar &amp; Spice"/>
        <s v="LEGO DC Comics Super Heroes: Justice League vs. Bizarro League"/>
        <s v="LEGO DC Comics Super Heroes: Justice League - Attack of the Legion of Doom!"/>
        <s v="The Master"/>
        <s v="Cheese in the Trap"/>
        <s v="Cro Minion"/>
        <s v="The Black Stallion"/>
        <s v="An Education"/>
        <s v="The Unforgiven"/>
        <s v="Lying and Stealing"/>
        <s v="Black Snake Moan"/>
        <s v="Evangelion: Death (True)Â²"/>
        <s v="21 Grams"/>
        <s v="The Silencing"/>
        <s v="Dragon Rider"/>
        <s v="The Midnight Man"/>
        <s v="Half Brothers"/>
        <s v="Hunt"/>
        <s v="Call Boy"/>
        <s v="In the Heights"/>
        <s v="Gone Baby Gone"/>
        <s v="Force of Execution"/>
        <s v="Wanderlust"/>
        <s v="The Life of Jesus"/>
        <s v="Quigley Down Under"/>
        <s v="I Still See You"/>
        <s v="An Affair: My Wife's Friend"/>
        <s v="Idol Seungha's R-Rated Film Shooting"/>
        <s v="Encino Man"/>
        <s v="The Life of David Gale"/>
        <s v="Great Expectations"/>
        <s v="Big Top Scooby-Doo!"/>
        <s v="6-Headed Shark Attack"/>
        <s v="The Dead Pool"/>
        <s v="Game of Love"/>
        <s v="The Five-Year Engagement"/>
        <s v="A Princess for Christmas"/>
        <s v="The Sin"/>
        <s v="The Great Hack"/>
        <s v="The Echo"/>
        <s v="Romance of the West Chamber"/>
        <s v="Fullmetal Alchemist the Movie: The Sacred Star of Milos"/>
        <s v="Funny Face"/>
        <s v="Jack Frost"/>
        <s v="The Thing from Another World"/>
        <s v="Hamlet: Bristol Old Vic Live"/>
        <s v="It's a Mad, Mad, Mad, Mad World"/>
        <s v="Grandma's Boy"/>
        <s v="Jay and Silent Bob Strike Back"/>
        <s v="Magnolia"/>
        <s v="Cellular"/>
        <s v="Bruce Lee: A Warrior's Journey"/>
        <s v="Vital Sign"/>
        <s v="Glengarry Glen Ross"/>
        <s v="Pet"/>
        <s v="Fruits of Passion"/>
        <s v="The Last Letter from Your Lover"/>
        <s v="Jackass 2.5"/>
        <s v="Fidelity"/>
        <s v="Day of the Dead"/>
        <s v="The Land Before Time XII: The Great Day of the Flyers"/>
        <s v="Beverly Hills Ninja"/>
        <s v="Joe Kidd"/>
        <s v="Crimes of Passion"/>
        <s v="My Own Private Idaho"/>
        <s v="Barb Wire"/>
        <s v="Fluke"/>
        <s v="Batman Unlimited: Monster Mayhem"/>
        <s v="Bleed for This"/>
        <s v="Love Hard"/>
        <s v="A Little Princess"/>
        <s v="The Anomaly"/>
        <s v="Scooby-Doo! and the Samurai Sword"/>
        <s v="The Monkey King: Reborn"/>
        <s v="An Ordinary Man"/>
        <s v="The River Wild"/>
        <s v="Vortex"/>
        <s v="Wild Target"/>
        <s v="After the Sunset"/>
        <s v="Life Itself"/>
        <s v="El Cid"/>
        <s v="Dracula 3D"/>
        <s v="Like Mike"/>
        <s v="Critters Attack!"/>
        <s v="Young Mother: What's Wrong With My Age?"/>
        <s v="With Every Heartbeat"/>
        <s v="Summer of 84"/>
        <s v="One Piece: Strong World Episode 0"/>
        <s v="The Rum Diary"/>
        <s v="The Piano"/>
        <s v="C.I.Ape"/>
        <s v="Scooby-Doo! and the Curse of the 13th Ghost"/>
        <s v="BARDO, False Chronicle of a Handful of Truths"/>
        <s v="Blood: The Last Vampire"/>
        <s v="All Dogs Go to Heaven 2"/>
        <s v="The Fist of the Condor"/>
        <s v="Final Analysis"/>
        <s v="21 &amp; Over"/>
        <s v="Valentine"/>
        <s v="LEGO Marvel Super Heroes: Black Panther - Trouble in Wakanda"/>
        <s v="The Doors"/>
        <s v="K.G.F: Chapter 1"/>
        <s v="Saints and Soldiers: Airborne Creed"/>
        <s v="HK: Forbidden Super Hero"/>
        <s v="Hell Fest"/>
        <s v="The Lincoln Lawyer"/>
        <s v="Erotic Ghost Story III"/>
        <s v="Lost Boys: The Tribe"/>
        <s v="Love &amp; Gelato"/>
        <s v="Weaponized"/>
        <s v="The Little Rascals Save the Day"/>
        <s v="My Name Is Nobody"/>
        <s v="Return to House on Haunted Hill"/>
        <s v="The Agony and the Ecstasy"/>
        <s v="Uncle Buck"/>
        <s v="Ghost Shark"/>
        <s v="Eurovision Song Contest: The Story of Fire Saga"/>
        <s v="Children of the Corn II: The Final Sacrifice"/>
        <s v="Kate &amp; Leopold"/>
        <s v="Under the Tuscan Sun"/>
        <s v="The Young and Prodigious T.S. Spivet"/>
        <s v="Death Wish 4: The Crackdown"/>
        <s v="This Is 40"/>
        <s v="Dennis the Menace Strikes Again!"/>
        <s v="Insomnia"/>
        <s v="The Sex Of The Angels"/>
        <s v="London Fields"/>
        <s v="La Belle Noiseuse"/>
        <s v="Critters 3"/>
        <s v="Navy Seals vs. Zombies"/>
        <s v="All the Devil's Men"/>
        <s v="Planetarian: Hoshi no Hito"/>
        <s v="Rurouni Kenshin: Requiem for the Ishin Patriots"/>
        <s v="Jane Eyre"/>
        <s v="Royal Space Force - The Wings Of Honneamise"/>
        <s v="'71"/>
        <s v="I Am Mother"/>
        <s v="Clownhouse"/>
        <s v="Fatima"/>
        <s v="De man uit Rome"/>
        <s v="Rock Star"/>
        <s v="The Quest for Tom Sawyer's Gold"/>
        <s v="The Main Event"/>
        <s v="No Mercy"/>
        <s v="Doraemon: Nobita's Great Battle of the Mermaid King"/>
        <s v="Scooby-Doo! Moon Monster Madness"/>
        <s v="Missing in Action 2: The Beginning"/>
        <s v="Housesitter"/>
        <s v="Kartu Pos Wini"/>
        <s v="Second Act"/>
        <s v="Young People Fucking"/>
        <s v="Benediction"/>
        <s v="Killing Them Softly"/>
        <s v="Front of the Class"/>
        <s v="Asterix and Cleopatra"/>
        <s v="The Old Ways"/>
        <s v="Los perros"/>
        <s v="Faster Than Light: the Dream of Interstellar Flight"/>
        <s v="Sergio"/>
        <s v="Pawn"/>
        <s v="Dagon"/>
        <s v="Pope Francis: A Man of His Word"/>
        <s v="Ghost in the Shell Arise - Border 2: Ghost Whispers"/>
        <s v="Anonymous"/>
        <s v="Blood Simple"/>
        <s v="Tootsie"/>
        <s v="Return"/>
        <s v="Ponniyin Selvan: Part I"/>
        <s v="Long Shot"/>
        <s v="Arlo the Alligator Boy"/>
        <s v="Live by Night"/>
        <s v="Sheena"/>
        <s v="Body of Lies"/>
        <s v="Carne"/>
        <s v="Illang: The Wolf Brigade"/>
        <s v="Snatched"/>
        <s v="12 Mighty Orphans"/>
        <s v="The Visitors"/>
        <s v="Virus"/>
        <s v="Hotel Artemis"/>
        <s v="Gotti"/>
        <s v="The Stepfather"/>
        <s v="Network"/>
        <s v="Old Henry"/>
        <s v="Burlesque"/>
        <s v="Paradox"/>
        <s v="Arpeggio of Blue Steel -Ars Nova Cadenza-"/>
        <s v="Swept Away"/>
        <s v="Blind Fury"/>
        <s v="Deadly Excursion"/>
        <s v="Cabin Fever 2: Spring Fever"/>
        <s v="Patient Zero"/>
        <s v="The Place Promised in Our Early Days"/>
        <s v="Solomon"/>
        <s v="Fail Safe"/>
        <s v="The Diary of Anne Frank"/>
        <s v="The Ottoman Lieutenant"/>
        <s v="Kiss and Kill"/>
        <s v="Cube Zero"/>
        <s v="He Got Game"/>
        <s v="The Jungle Bunch"/>
        <s v="The Big Trip"/>
        <s v="The Prophecy II"/>
        <s v="Hurray Mexico!"/>
        <s v="Persepolis"/>
        <s v="ARQ"/>
        <s v="The To Do List"/>
        <s v="Shortbus"/>
        <s v="Cat on a Hot Tin Roof"/>
        <s v="The Guardian Brothers"/>
        <s v="Society"/>
        <s v="Knockin' on Heaven's Door"/>
        <s v="War of the Worlds 2: The Next Wave"/>
        <s v="Black Mask"/>
        <s v="Lady Bloodfight"/>
        <s v="Bad Santa"/>
        <s v="Space Buddies"/>
        <s v="The Producers"/>
        <s v="K: Seven Stories Movie 6 - Circle Vision - Nameless Song"/>
        <s v="Ghost House"/>
        <s v="Hold the Dark"/>
        <s v="Confessions of a Brazilian Call Girl"/>
        <s v="Herbie Goes to Monte Carlo"/>
        <s v="Young Detective Dee: Rise of the Sea Dragon"/>
        <s v="Puella Magi Madoka Magica the Movie Part II: Eternal"/>
        <s v="Marvel Studios Assembled: The Making of Moon Knight"/>
        <s v="Ebirah, Horror of the Deep"/>
        <s v="Housekeeper"/>
        <s v="City of the Living Dead"/>
        <s v="Madame Evening Glory"/>
        <s v="The Electrical Life of Louis Wain"/>
        <s v="Nurse 3-D"/>
        <s v="The Sandlot 2"/>
        <s v="Enter the Void"/>
        <s v="Pusher"/>
        <s v="Justice League: Secret Origins"/>
        <s v="The Merciless"/>
        <s v="A Turtle's Tale 2: Sammy's Escape from Paradise"/>
        <s v="Blue Rain Osaka"/>
        <s v="Loving Vincent"/>
        <s v="The Red Sea Diving Resort"/>
        <s v="Confessions of a Teenage Drama Queen"/>
        <s v="I Love You Phillip Morris"/>
        <s v="Before the Devil Knows You're Dead"/>
        <s v="Armored"/>
        <s v="The Zookeeper's Wife"/>
        <s v="The Gunman"/>
        <s v="From Here to Eternity"/>
        <s v="The Endless"/>
        <s v="Slumber"/>
        <s v="Wake of Death"/>
        <s v="Zulu"/>
        <s v="The Ritual: Black Nun"/>
        <s v="Quick Change"/>
        <s v="Happy Together"/>
        <s v="Hunt Club"/>
        <s v="The Sweetest Thing"/>
        <s v="Hart's War"/>
        <s v="Purpose of Reunion"/>
        <s v="The Drawn Together Movie: The Movie!"/>
        <s v="The Color of Money"/>
        <s v="Psycho-Pass: Sinners of the System - Case.2 First Guardian"/>
        <s v="Kickboxer: Vengeance"/>
        <s v="A Dark Place"/>
        <s v="Rise of the Zombies"/>
        <s v="Murder at 1600"/>
        <s v="To Leslie"/>
        <s v="Lulu"/>
        <s v="The Full Monty"/>
        <s v="Contract Killer"/>
        <s v="The Secret Scripture"/>
        <s v="Birth of the Dragon"/>
        <s v="Romance &amp; Cigarettes"/>
        <s v="Dear Evan Hansen"/>
        <s v="Bill &amp; Ted's Excellent Adventure"/>
        <s v="Kites"/>
        <s v="When the Lights Went Out"/>
        <s v="The Good Shepherd"/>
        <s v="All About Eve"/>
        <s v="Hollywood Stargirl"/>
        <s v="Luna"/>
        <s v="Pelet Tali Pocong"/>
        <s v="The Hobbit"/>
        <s v="Ghosts of Mars"/>
        <s v="Mary Shelley"/>
        <s v="Si Saben Como me pongo Pa Que Me Invitan? 2"/>
        <s v="Hot Bot"/>
        <s v="Royal Warriors"/>
        <s v="The Collini Case"/>
        <s v="Pola X"/>
        <s v="Bad Girls"/>
        <s v="Pitch Black"/>
        <s v="The Miseducation of Cameron Post"/>
        <s v="The Sand"/>
        <s v="Horseplay"/>
        <s v="The Captain"/>
        <s v="Stealing Beauty"/>
        <s v="A Letter to Momo"/>
        <s v="The Black Dahlia"/>
        <s v="Wrong Place"/>
        <s v="Trois: The Escort"/>
        <s v="Shock Wave"/>
        <s v="Schoolgirl Report Part 10: Every Girl Starts Sometime..."/>
        <s v="Behind Enemy Lines III: Colombia"/>
        <s v="Last Looks"/>
        <s v="Porn to Be Free"/>
        <s v="The Exception"/>
        <s v="Once"/>
        <s v="Free Fall"/>
        <s v="From Rocky to Creed: The Legacy Continues"/>
        <s v="First Knight"/>
        <s v="Black Death"/>
        <s v="Premonition"/>
        <s v="Breakout"/>
        <s v="Der Bestatter - Der Film"/>
        <s v="Sobibor"/>
        <s v="Four to Dinner"/>
        <s v="Fib the Truth"/>
        <s v="Message in a Bottle"/>
        <s v="Half Light"/>
        <s v="Three Thousand Numbered Pieces"/>
        <s v="Cairo Conspiracy"/>
        <s v="Youngblood"/>
        <s v="The Man from Rome"/>
        <s v="Blood Moon"/>
        <s v="Star Trek III: The Search for Spock"/>
        <s v="Dororo"/>
        <s v="Trust"/>
        <s v="The House by the Cemetery"/>
        <s v="Two Moon Junction"/>
        <s v="The Passion of Joan of Arc"/>
        <s v="Doraemon: Nobita and the Space Heroes"/>
        <s v="Berlin Syndrome"/>
        <s v="The Manchurian Candidate"/>
        <s v="A Trash Truck Christmas"/>
        <s v="The Hand that Rocks the Cradle"/>
        <s v="Saving Silverman"/>
        <s v="Sirens"/>
        <s v="The Black Devil and the White Prince"/>
        <s v="The Three Caballeros"/>
        <s v="As If It Were the First Time"/>
        <s v="Deliverance"/>
        <s v="Dead Snow 2: Red vs. Dead"/>
        <s v="Double Team"/>
        <s v="The Towering Inferno"/>
        <s v="Proxima"/>
        <s v="Dog Soldiers"/>
        <s v="Bandits"/>
        <s v="Paw Patrol: Ready, Race, Rescue!"/>
        <s v="Logan's Run"/>
        <s v="His Girl Friday"/>
        <s v="Battle of the Sexes"/>
        <s v="Strange Days"/>
        <s v="Occupation: Rainfall"/>
        <s v="Santa vs Reyes"/>
        <s v="A Chinese Ghost Story"/>
        <s v="I Miss Sonia Henie"/>
        <s v="The Big Wedding"/>
        <s v="To Rome with Love"/>
        <s v="Capricorn One"/>
        <s v="Friday After Next"/>
        <s v="A Mermaid in Paris"/>
        <s v="RRRrrrr!!!"/>
        <s v="La Bamba"/>
        <s v="Whiteout"/>
        <s v="Single All the Way"/>
        <s v="Chinese Grandma"/>
        <s v="Toxic"/>
        <s v="Crows Zero"/>
        <s v="Big Miracle"/>
        <s v="2022 Tsunami"/>
        <s v="The Last American Virgin"/>
        <s v="Arctic Dogs"/>
        <s v="The Shadow in My Eye"/>
        <s v="The Hard Corps"/>
        <s v="Malum"/>
        <s v="Firebreather"/>
        <s v="Asterix and the Vikings"/>
        <s v="Bluebeard"/>
        <s v="Damien: Omen II"/>
        <s v="The Red Shoes: Next Step"/>
        <s v="Wicked City"/>
        <s v="All the Money in the World"/>
        <s v="El arca de NoÃ©"/>
        <s v="In the Line of Fire"/>
        <s v="Paskal"/>
        <s v="The Box"/>
        <s v="Return of the Seven"/>
        <s v="Bicycle Thieves"/>
        <s v="Capture the Flag"/>
        <s v="Bait"/>
        <s v="Equals"/>
        <s v="Unstable Fables: 3 Pigs &amp; a Baby"/>
        <s v="Hakuouki: Wild Dance of Kyoto"/>
        <s v="Shaolin"/>
        <s v="Children of the Corn: Revelation"/>
        <s v="Sky Hunter"/>
        <s v="Apollo 18"/>
        <s v="Ring of the Nibelungs"/>
        <s v="Throne of Blood"/>
        <s v="Poison Ivy 2: Lily"/>
        <s v="A Nice Girl Like You"/>
        <s v="Wholly Moses"/>
        <s v="Alien Warfare"/>
        <s v="Castaway on the Moon"/>
        <s v="3 Ninjas"/>
        <s v="Porn Star Zombies"/>
        <s v="The Broken Hearts Gallery"/>
        <s v="Two Night Stand"/>
        <s v="Buddha: The Great Departure"/>
        <s v="Love the Coopers"/>
        <s v="The Disappearance of Alice Creed"/>
        <s v="Tom and Jerry: A Nutcracker Tale"/>
        <s v="The 300 Spartans"/>
        <s v="Tomb of the River"/>
        <s v="Material Girls"/>
        <s v="About a Boy"/>
        <s v="Emmanuelle: First Contact"/>
        <s v="Tombstone of the Fireflies"/>
        <s v="anohana: The Flower We Saw That Day - The Movie"/>
        <s v="My Best Friend's Wedding"/>
        <s v="Easter Under Wraps"/>
        <s v="Krull"/>
        <s v="Zandalee"/>
        <s v="Open Water"/>
        <s v="Boogeyman 2"/>
        <s v="Mater and the Ghostlight"/>
        <s v="Air Buddies"/>
        <s v="It's Kind of a Funny Story"/>
        <s v="Silent Night"/>
        <s v="Mad Money"/>
        <s v="The Beach House"/>
        <s v="Temple Grandin"/>
        <s v="Snake Beauty"/>
        <s v="The Family Stone"/>
        <s v="She Will"/>
        <s v="Godzilla vs. Megalon"/>
        <s v="A Fall from Grace"/>
        <s v="Clouds of Sils Maria"/>
        <s v="The Swimming Pool"/>
        <s v="Timeline"/>
        <s v="Bad Country"/>
        <s v="Recurrence"/>
        <s v="The Hudsucker Proxy"/>
        <s v="The Breed"/>
        <s v="The African Queen"/>
        <s v="The Legend of the Galactic Heroes: Die Neue These Seiran 1"/>
        <s v="Tunnel"/>
        <s v="K-19: The Widowmaker"/>
        <s v="Drumline: A New Beat"/>
        <s v="How to Steal a Million"/>
        <s v="Jarhead 2: Field of Fire"/>
        <s v="The Last Seduction"/>
        <s v="Swingers"/>
        <s v="Black Rain"/>
        <s v="Perfect Nanny"/>
        <s v="Imagine That"/>
        <s v="The Sisterhood of the Traveling Pants"/>
        <s v="Scoop"/>
        <s v="Dinner for Schmucks"/>
        <s v="The General"/>
        <s v="The Muppet Christmas Carol"/>
        <s v="Ichi the Killer"/>
        <s v="eXistenZ"/>
        <s v="Mermaids"/>
        <s v="Solaris"/>
        <s v="Lars and the Real Girl"/>
        <s v="Rope"/>
        <s v="Digimon: The Movie"/>
        <s v="I'm a Porn Star: Gay 4 Pay"/>
        <s v="King Solomon's Mines"/>
        <s v="Sorry if I Love You"/>
        <s v="Dragon Wars: D-War"/>
        <s v="Paradise Inn Phuket: The Taste of College Students"/>
        <s v="Detective Conan: Jolly Roger in the Deep Azure"/>
        <s v="Shark Attack 3: Megalodon"/>
        <s v="The Way Back"/>
        <s v="The Highwaymen"/>
        <s v="One Million Years B.C."/>
        <s v="The Whole Ten Yards"/>
        <s v="Jokyoshi Nikki 3 Himerareta Sei"/>
        <s v="The Reunion for Swapping"/>
        <s v="Book Club"/>
        <s v="Tapped Out"/>
        <s v="Road House"/>
        <s v="Recess: School's Out"/>
        <s v="Mower Minions"/>
        <s v="Big Eyes"/>
        <s v="Locked Down"/>
        <s v="Bartok the Magnificent"/>
        <s v="iCarly: iGo to Japan"/>
        <s v="Jingle Jangle: A Christmas Journey"/>
        <s v="Nazi Overlord"/>
        <s v="The Sisters Brothers"/>
        <s v="A Hard Day's Night"/>
        <s v="Appleseed: Ex Machina"/>
        <s v="Tomorrow I Will Date With Yesterday's You"/>
        <s v="Detective Conan: Sunflowers of Inferno"/>
        <s v="Hellraiser: Revelations"/>
        <s v="Millennium Actress"/>
        <s v="Tryo - Live XXV"/>
        <s v="Art of the Devil 2"/>
        <s v="Dragon Ball: The Magic Begins"/>
        <s v="PokÃ©mon Ranger and the Temple of the Sea"/>
        <s v="My Sisterâ€™s Girlfriend"/>
        <s v="Fatman"/>
        <s v="The Kitchen"/>
        <s v="Four Good Days"/>
        <s v="Deep End"/>
        <s v="Hellraiser: Inferno"/>
        <s v="Sharp Stick"/>
        <s v="Cleaner"/>
        <s v="Land of Mine"/>
        <s v="Munich"/>
        <s v="Riders of Justice"/>
        <s v="Victor Crowley"/>
        <s v="Spooky Buddies"/>
        <s v="A Merry Friggin' Christmas"/>
        <s v="C'mon C'mon"/>
        <s v="Black Knight"/>
        <s v="Are We in Love?"/>
        <s v="Iron Eagle"/>
        <s v="The Man Who Fell to Earth"/>
        <s v="Busty Cops: Protect and Serve!"/>
        <s v="The Lost Viking"/>
        <s v="Drunk Parents"/>
        <s v="Casanova"/>
        <s v="Fools Rush In"/>
        <s v="Persona"/>
        <s v="Red Scorpion"/>
        <s v="Take Point"/>
        <s v="Gurren Lagann the Movie: Childhood's End"/>
        <s v="The Pink Panther 2"/>
        <s v="The Kite Runner"/>
        <s v="Shinnin Onna Kyoshi"/>
        <s v="House"/>
        <s v="Midnight Special"/>
        <s v="The Accidental Husband"/>
        <s v="The Devil's Own"/>
        <s v="Out of the Furnace"/>
        <s v="Padre Pio"/>
        <s v="The Chosen Ones"/>
        <s v="Savages"/>
        <s v="Riot"/>
        <s v="Rio Lobo"/>
        <s v="Assault on Precinct 13"/>
        <s v="Wet Woman in the Wind"/>
        <s v="Curse of the Pink Panther"/>
        <s v="Erased"/>
        <s v="Youth"/>
        <s v="On Deadly Ground"/>
        <s v="Urban Legends: Bloody Mary"/>
        <s v="Starman"/>
        <s v="My Son"/>
        <s v="The Frozen Ground"/>
        <s v="Godzilla vs. Mechagodzilla"/>
        <s v="Just Wright"/>
        <s v="Bulletproof Monk"/>
        <s v="Dear David"/>
        <s v="Careful What You Wish For"/>
        <s v="Puella Magi Madoka Magica the Movie Part III: Rebellion"/>
        <s v="Day Watch"/>
        <n v="88"/>
        <s v="HollyBlood"/>
        <s v="Tini: The New Life of Violetta"/>
        <s v="Crossing Over"/>
        <s v="Secrets of the Saqqara Tomb"/>
        <s v="Deception"/>
        <s v="Little Italy"/>
        <s v="Mona Lisa Smile"/>
        <s v="Originless"/>
        <s v="Naruto Shippuden: OVA Hashirama Senju vs Madara Uchiha"/>
        <s v="Open Range"/>
        <s v="Bigbug"/>
        <s v="Love Comes Softly"/>
        <s v="Monster High: Freaky Fusion"/>
        <s v="K-ON! The Movie"/>
        <s v="Torment"/>
        <s v="Rudy"/>
        <s v="Spawn"/>
        <s v="Psycho IV: The Beginning"/>
        <s v="The Possession of Michael King"/>
        <s v="Good Morning, Vietnam"/>
        <s v="The Net"/>
        <s v="Finding Michael"/>
        <s v="While You Were Sleeping"/>
        <s v="High and Low"/>
        <s v="Imagine Me &amp; You"/>
        <s v="Them!"/>
        <s v="Ghost Team One"/>
        <s v="Detective Conan: The Scarlet Bullet"/>
        <s v="School Of Youth 2: The Unofficial History of the Gisaeng Break-In"/>
        <s v="Enigma"/>
        <s v="The Girl Who Played with Fire"/>
        <s v="Around the World in Eighty Days"/>
        <s v="Slaughterhouse Rulez"/>
        <s v="The Story of Linda"/>
        <s v="Texas Killing Fields"/>
        <s v="The Perfect Game"/>
        <s v="The First King"/>
        <s v="Montana Story"/>
        <s v="Look Who's Talking"/>
        <s v="Detective Conan: Strategy Above the Depths"/>
        <s v="Blade of the Immortal"/>
        <s v="The Maid"/>
        <s v="Partly Cloudy"/>
        <s v="St. Vincent"/>
        <s v="Knock Off"/>
        <s v="Peter Knife"/>
        <s v="Alapaap"/>
        <s v="Targeted"/>
        <s v="Bringing Out the Dead"/>
        <s v="Lunana: A Yak in the Classroom"/>
        <s v="Spies Like Us"/>
        <s v="Single White Female"/>
        <s v="The Hundred-Foot Journey"/>
        <s v="The Ghost Writer"/>
        <s v="The Swarm"/>
        <s v="Tokyo Decadence"/>
        <s v="High Fidelity"/>
        <s v="Hard Boiled"/>
        <s v="Thunderstruck"/>
        <s v="The Swan Princess: Escape from Castle Mountain"/>
        <s v="Friends with Money"/>
        <s v="V.I.P."/>
        <s v="Blazing Saddles"/>
        <s v="Lock, Stock and Two Smoking Barrels"/>
        <s v="Martyrs Lane"/>
        <s v="Ali"/>
        <s v="Persona 3 the Movie: #1 Spring of Birth"/>
        <s v="Rebecca"/>
        <s v="Guardians of Time"/>
        <s v="The Delta Force"/>
        <s v="Half Baked"/>
        <s v="Big Tits Zombie"/>
        <s v="The Loved Ones"/>
        <s v="The Big Brawl"/>
        <s v="Dunston Checks In"/>
        <s v="Compartment No. 6"/>
        <s v="Green Room"/>
        <s v="UrotsukidÅji: Legend of the Overfiend"/>
        <s v="Three Colors: Red"/>
        <s v="El Siete Machos"/>
        <s v="The Sisterhood of the Traveling Pants 2"/>
        <s v="Bite"/>
        <s v="Broad Peak"/>
        <s v="The Spacewalker"/>
        <s v="The 'Burbs"/>
        <s v="Mom and Dad"/>
        <s v="The Arrival"/>
        <s v="Phenomenon"/>
        <s v="Seifuku niku dorei"/>
        <s v="My Friend's Older Sister"/>
        <s v="Belle de Jour"/>
        <s v="See Me After Class"/>
        <s v="Sube y Baja"/>
        <s v="Battleship Potemkin"/>
        <s v="Watch Out, We're Mad"/>
        <s v="Silk Road"/>
        <s v="Barbershop 2: Back in Business"/>
        <s v="Little Shop of Horrors"/>
        <s v="Identity"/>
        <s v="Assassination Classroom: Graduation"/>
        <s v="The Land Before Time X: The Great Longneck Migration"/>
        <s v="Failure to Launch"/>
        <s v="I Remember"/>
        <s v="à¸¡à¸²à¸¥à¸±à¸¢à¹ƒà¸ˆà¹à¸•à¸"/>
        <s v="Sleeping with Other People"/>
        <s v="Taxi 5"/>
        <s v="Batman: Mystery of the Batwoman"/>
        <s v="Travis Scott: Look Mom I Can Fly"/>
        <s v="Ragnarok"/>
        <s v="6 Days"/>
        <s v="All the President's Men"/>
        <s v="Transylvania 6-5000"/>
        <s v="Happily N'Ever After"/>
        <s v="Lupin III: The First"/>
        <s v="A Matter of Loaf and Death"/>
        <s v="Smokin' Aces 2: Assassins' Ball"/>
        <s v="Force Majeure"/>
        <s v="Necronomicon"/>
        <s v="Demolition"/>
        <s v="The Replacement Killers"/>
        <s v="Snake Eyes"/>
        <s v="The Boss"/>
        <s v="Never Sleep Again: The Elm Street Legacy"/>
        <s v="The Butler"/>
        <s v="Look Who's Talking Too"/>
        <s v="Battle of Jangsari"/>
        <s v="The Front Runner"/>
        <s v="Made in Italy"/>
        <s v="The Marine 4: Moving Target"/>
        <s v="How to Survive Without Mum"/>
        <s v="The Bonfire of the Vanities"/>
        <s v="Christmas Unfiltered"/>
        <s v="The Last Warrior: A Messenger of Darkness"/>
        <s v="Final Scandal: Madam Likes It Hard"/>
        <s v="A Simple Wish"/>
        <s v="Dream House"/>
        <s v="Street Mobster"/>
        <s v="Escaflowne: The Movie"/>
        <s v="Duplex"/>
        <s v="Unfinished Affairs"/>
        <s v="Alien Outbreak"/>
        <s v="Good Kids"/>
        <s v="Ranma Â½: The Movie â€” The Battle of Nekonron: The Fight to Break the Rules!"/>
        <s v="Marked for Death"/>
        <s v="Days of Being Wild"/>
        <s v="The Eagle"/>
        <s v="Dogma"/>
        <s v="Mighty Joe Young"/>
        <s v="12 Rounds 3: Lockdown"/>
        <s v="A Chinese Odyssey Part One: Pandora's Box"/>
        <s v="Foxter and Max"/>
        <s v="Zoombies"/>
        <s v="Wendy Wu: Homecoming Warrior"/>
        <s v="Simsalabim"/>
        <s v="My Name Is Mo'Nique"/>
        <s v="77+33=?"/>
        <s v="Downton Abbey"/>
        <s v="Ibiza"/>
        <s v="What to Expect When You're Expecting"/>
        <s v="Provocation"/>
        <s v="Sorority Row"/>
        <s v="The French Lieutenant's Woman"/>
        <s v="The Holy Mountain"/>
        <s v="Lady Macbeth"/>
        <s v="The Hot Spot"/>
        <s v="Going Places"/>
        <s v="Marvel Studios Assembled: The Making of Eternals"/>
        <s v="2048: Nowhere to Run"/>
        <s v="Detective Conan: Quarter of Silence"/>
        <s v="The Bodyguard from Beijing"/>
        <s v="Chasing Amy"/>
        <s v="Category 7: The End of the World"/>
        <s v="Sex, Shame &amp; Tears"/>
        <s v="A Bittersweet Life"/>
        <s v="Women in Cellblock 9"/>
        <s v="Caveman"/>
        <s v="Offering to the Storm"/>
        <s v="Extortion"/>
        <s v="Yu Pui Tsuen"/>
        <s v="Rescue Dawn"/>
        <s v="Fight Back to School 3"/>
        <s v="Harry &amp; Meghan: A Royal Romance"/>
        <s v="LEGO Marvel Super Heroes: Guardians of the Galaxy - The Thanos Threat"/>
        <s v="Biker Boyz"/>
        <s v="Before Sunset"/>
        <s v="Little Boy"/>
        <s v="Nick and Norah's Infinite Playlist"/>
        <s v="The Wild Bunch"/>
        <s v="Cold Creek Manor"/>
        <s v="The Hours"/>
        <s v="Darc"/>
        <s v="The Night Porter"/>
        <s v="The Recall"/>
        <s v="The Golden Child"/>
        <s v="Godzilla Against MechaGodzilla"/>
        <s v="Angela's Ashes"/>
        <s v="Dinosaur Island"/>
        <s v="The Day of the Jackal"/>
        <s v="UtÃ¸ya: July 22"/>
        <s v="JoJo's Bizarre Adventure: Diamond Is Unbreakable â€“ Chapter 1"/>
        <s v="Pacto de Fuga"/>
        <s v="Sisters"/>
        <s v="Pretty Baby: Brooke Shields"/>
        <s v="Megalodon Rising"/>
        <s v="Lupin the Third vs. Detective Conan"/>
        <s v="Indochine"/>
        <s v="Buddy's Mom"/>
        <s v="Fahrenheit 9/11"/>
        <s v="Marvel Studios Assembled: The Making of Thor: Love and Thunder"/>
        <s v="Turtles Forever"/>
        <s v="Julia's Eyes"/>
        <s v="What Ever Happened to Baby Jane?"/>
        <s v="28 Days"/>
        <s v="All My Life"/>
        <s v="Sometimes They Come Back"/>
        <s v="Gokuraku sentÃ´: KyonyÃ» yumomi"/>
        <s v="Stan &amp; Ollie"/>
        <s v="Toni Erdmann"/>
        <s v="Night of the Zombies"/>
        <s v="Battle: Freestyle"/>
        <s v="Pieces of a Woman"/>
        <s v="Two Brothers"/>
        <s v="Big Jake"/>
        <s v="Zoom"/>
        <s v="A Grand Day Out"/>
        <s v="The Wing or the Thigh?"/>
        <s v="Kick the Cock"/>
        <s v="El dÃ­a de los albaÃ±iles 3"/>
        <s v="Oh, Ramona!"/>
        <s v="Devil's Due"/>
        <s v="M*A*S*H"/>
        <s v="Scooby-Doo! Music of the Vampire"/>
        <s v="Gabriel's Inferno: Part IV"/>
        <n v="10"/>
        <s v="Space Chimps"/>
        <s v="Man Bites Dog"/>
        <s v="Hex the Patriarchy"/>
        <s v="Night School"/>
        <s v="The Gospel of John"/>
        <s v="Endgame"/>
        <s v="The Gallows"/>
        <s v="Angel Eyes"/>
        <s v="King of Beggars"/>
        <s v="Marathon Man"/>
        <s v="Junior"/>
        <s v="Lying in Bed Alone, Breathing"/>
        <s v="Hen"/>
        <s v="Skinwalkers"/>
        <s v="Snake in the Eagle's Shadow"/>
        <s v="The Visitor from the Future"/>
        <s v="Red Cliff"/>
        <s v="Crayon Shin-chan: Pursuit of the Balls of Darkness"/>
        <s v="Lupin the Third: Jigen's Gravestone"/>
        <s v="Revival of Evangelion"/>
        <s v="Killing Gunther"/>
        <s v="The Fall"/>
        <s v="In the Valley of Elah"/>
        <s v="Monster Hunter: Legends of the Guild"/>
        <s v="Let Him Go"/>
        <s v="Proud Mary"/>
        <s v="Before the Flood"/>
        <s v="Blue Bayou"/>
        <s v="Against All Odds"/>
        <s v="Lincoln"/>
        <s v="Wuthering Heights"/>
        <s v="The Town that Dreaded Sundown"/>
        <s v="The Seven Year Itch"/>
        <s v="The First Wives Club"/>
        <s v="Sun and Concrete"/>
        <s v="4x4"/>
        <s v="The Invisible Maniac"/>
        <s v="Kwaidan"/>
        <s v="Harmonie"/>
        <s v="Adult World"/>
        <s v="Still: A Michael J. Fox Movie"/>
        <s v="Full Time"/>
        <s v="Daphne &amp; Velma"/>
        <s v="XOXO"/>
        <s v="Awakening the Zodiac"/>
        <s v="Arabian Nights"/>
        <s v="The Relic"/>
        <s v="David Attenborough: A Life on Our Planet"/>
        <s v="Paradise Alley"/>
        <s v="A.I. Rising"/>
        <s v="The Admiral: Roaring Currents"/>
        <s v="Hollywood Chainsaw Hookers"/>
        <s v="The Last Shift"/>
        <s v="Viral"/>
        <s v="Murder by Numbers"/>
        <s v="The Sky Crawlers"/>
        <s v="Surfer, Dude"/>
        <s v="Silent Running"/>
        <s v="My Life in Ruins"/>
        <s v="The 15:17 to Paris"/>
        <s v="Like Water for Chocolate"/>
        <s v="Good Burger"/>
        <s v="Pooka!"/>
        <s v="Don't Tell a Soul"/>
        <s v="Ramona and Beezus"/>
        <s v="102 Dalmatians"/>
        <s v="Rushmore"/>
        <s v="Kung Fu Panda Holiday"/>
        <s v="Psychokinesis"/>
        <s v="The 100 Candles Game"/>
        <s v="My Rosy Life, His Rosy Passion"/>
        <s v="Ratter"/>
        <s v="Crypto"/>
        <s v="Get Hard"/>
        <s v="Scooby-Doo! Legend of the Phantosaur"/>
        <s v="Death Note: Light Up the New World"/>
        <s v="The Roommate"/>
        <s v="The Body"/>
        <s v="My Best Fiend"/>
        <s v="Bent"/>
        <s v="Kill Your Darlings"/>
        <s v="OSS 117: Cairo, Nest of Spies"/>
        <s v="This Is It"/>
        <s v="Homejack Quartet"/>
        <s v="Too Old for Fairy Tales"/>
        <s v="Song for Marion"/>
        <s v="Red Joan"/>
        <s v="Double Lover"/>
        <s v="Resistance"/>
        <s v="Hunt for the Wilderpeople"/>
        <s v="Marion, 13 ans pour toujours"/>
        <s v="Friend Request"/>
        <s v="3-Headed Shark Attack"/>
        <s v="Thale"/>
        <s v="Tower Block"/>
        <s v="A Vigilante"/>
        <s v="Rumble Fish"/>
        <s v="Bringing Down the House"/>
        <s v="My Super Ex-Girlfriend"/>
        <s v="Mary Shelley's Frankenstein"/>
        <s v="My Cousin Vinny"/>
        <s v="Little Nemo: Adventures in Slumberland"/>
        <s v="Song of the Sea"/>
        <s v="Gentlemen Prefer Blondes"/>
        <s v="More Than Miyagi: The Pat Morita Story"/>
        <s v="Kill the Messenger"/>
        <s v="Wild at Heart"/>
        <s v="Wet Highway"/>
        <s v="An American Tail: The Treasure of Manhattan Island"/>
        <s v="Night Watch"/>
        <s v="Wishmaster 3: Beyond the Gates of Hell"/>
        <s v="Nobody's Fool"/>
        <s v="Earth and Blood"/>
        <s v="Miley Cyrus â€“ Endless Summer Vacation (Backyard Sessions)"/>
        <s v="Time Adventure: 5 Seconds Til Climax"/>
        <s v="Alfie"/>
        <s v="Rashomon"/>
        <s v="Videodrome"/>
        <s v="Dream of JINSIA"/>
        <s v="Oro y Polvo"/>
        <s v="Intimacy"/>
        <s v="Your Name Engraved Herein"/>
        <s v="How Do You Know"/>
        <s v="Loving Annabelle"/>
        <s v="Colonials"/>
        <s v="Romance: Mother's Friend"/>
        <s v="The Beast"/>
        <s v="Things Heard &amp; Seen"/>
        <s v="Larry Crowne"/>
        <s v="The Professor and the Madman"/>
        <s v="The Swan Princess: A Royal Family Tale"/>
        <s v="Into the Labyrinth"/>
        <s v="Airport '77"/>
        <s v="A Troll in Central Park"/>
        <s v="Blank Check"/>
        <s v="The American President"/>
        <s v="Two Mules for Sister Sara"/>
        <s v="Sex First, Love Second"/>
        <s v="Kaamelott: The First Chapter"/>
        <s v="Tekkonkinkreet"/>
        <s v="Goodbye Christopher Robin"/>
        <s v="Love Story"/>
        <s v="Mr. Six"/>
        <s v="Pathfinder"/>
        <s v="Zero Fucks Given"/>
        <s v="Asphalt Burning"/>
        <s v="Fright Night Part 2"/>
        <s v="The Light Between Oceans"/>
        <s v="Ted K"/>
        <s v="Sweet Whip"/>
        <s v="Triumph of the Will"/>
        <s v="The Devil's Rejects"/>
        <s v="The Personal History of David Copperfield"/>
        <s v="Island of Fire"/>
        <s v="Ð¡Ñ‚Ñ€Ð°Ð½Ð½Ñ‹Ð¹ Ð´Ð¾Ð¼"/>
        <s v="10x10"/>
        <s v="Baby on Board"/>
        <s v="Chaplin"/>
        <s v="The Dark Crystal"/>
        <s v="Hope Springs"/>
        <s v="Now and Then"/>
        <s v="My Big Fat Greek Wedding"/>
        <s v="Delivery Man"/>
        <s v="Hunter Hunter"/>
        <s v="Precious Cargo"/>
        <s v="Spencer"/>
        <s v="Fate/stay night: Unlimited Blade Works"/>
        <s v="Thank You for Smoking"/>
        <s v="Restraint"/>
        <s v="U Turn"/>
        <s v="Seance"/>
        <s v="The Birdcage"/>
        <s v="The Red Ghost"/>
        <s v="Countdown to Death: Pablo Escobar"/>
        <s v="Kuch Kuch Hota Hai"/>
        <s v="The Candy Witch"/>
        <s v="The Sisters S-Scandal"/>
        <s v="Get Over It"/>
        <s v="Men, Women &amp; Children"/>
        <s v="13 Ghosts"/>
        <s v="Shinjuku Incident"/>
        <s v="The Book Thief"/>
        <s v="Geek Charming"/>
        <s v="Behind the Curve"/>
        <s v="Operation Y and Other Shurik's Adventures"/>
        <s v="The Last Mimzy"/>
        <s v="Never Look Away"/>
        <s v="Monk Comes Down the Mountain"/>
        <s v="The Scarlet Letter"/>
        <s v="Mother"/>
        <s v="Juice"/>
        <s v="Femme Fatale"/>
        <s v="The Mexican"/>
        <s v="Pet Girl: Secret Helper"/>
        <s v="The Flood"/>
        <s v="Sleeping Beauties"/>
        <s v="Christmas with the Kranks"/>
        <s v="Cruel Intentions 3"/>
        <s v="Mom's Friend 5"/>
        <s v="Body of Evidence"/>
        <s v="American Psycho II: All American Girl"/>
        <s v="Ardor"/>
        <s v="Breathless"/>
        <s v="Hijra in Between"/>
        <s v="Descarrilados"/>
        <s v="Woman in Gold"/>
        <s v="Fantasia 2000"/>
        <s v="Steel Magnolias"/>
        <s v="The Photographer of Mauthausen"/>
        <s v="The Monster"/>
        <s v="Real Genius"/>
        <s v="Looney Tunes: Rabbits Run"/>
        <s v="3 Ninjas Knuckle Up"/>
        <s v="Kramer vs. Kramer"/>
        <s v="Let the Bullets Fly"/>
        <s v="A Hollywood Christmas"/>
        <s v="Snow Falls"/>
        <s v="New York Minute"/>
        <s v="The Twins Effect II"/>
        <s v="The French Connection"/>
        <s v="Mickey's Christmas Carol"/>
        <s v="An American Tail"/>
        <s v="Lucid Dream"/>
        <s v="Wolf Creek"/>
        <s v="Slam Dunk: The Movie"/>
        <s v="Father of the Bride Part II"/>
        <s v="The Human Stain"/>
        <s v="Of Love and Shadows"/>
        <s v="The Squad"/>
        <s v="Trauma Center"/>
        <s v="Love The Way You Are"/>
        <s v="Cyborg X"/>
        <s v="Rigodon"/>
        <s v="Donkey X"/>
        <s v="Cry-Baby"/>
        <s v="Die in a Gunfight"/>
        <s v="Taming The Younger Sister-in-Law"/>
        <s v="Creepshow 2"/>
        <s v="The Age of Shadows"/>
        <s v="The Big Country"/>
        <s v="The Making of 'Scarface'"/>
        <s v="Philomena"/>
        <s v="Camera Buff"/>
        <s v="Fun and Fancy Free"/>
        <s v="Becoming Jane"/>
        <s v="Blood and Chocolate"/>
        <s v="Saint Omer"/>
        <s v="Destruction: Los Angeles"/>
        <s v="The Land Before Time VII: The Stone of Cold Fire"/>
        <s v="Dreams"/>
        <s v="Omen III: The Final Conflict"/>
        <s v="The Right Stuff"/>
        <s v="Resident Evil: Extinction"/>
        <s v="The Convent"/>
        <s v="Are We Done Yet?"/>
        <s v="Blackfish"/>
        <s v="Closed Circuit"/>
        <s v="xxxHOLiC The Movie: A Midsummer Night's Dream"/>
        <s v="The Rig"/>
        <s v="The Taking of Tiger Mountain"/>
        <s v="King Kong vs. Godzilla"/>
        <s v="Point Blank"/>
        <s v="Waking Life"/>
        <s v="Kim Possible: A Sitch In Time"/>
        <s v="Head in the Clouds"/>
        <s v="Another Gay Movie"/>
        <s v="Darkman"/>
        <s v="Nezha"/>
        <s v="Yi Yi"/>
        <s v="The Accused"/>
        <s v="I'm Not There"/>
        <s v="Return to Jurassic Park"/>
        <s v="One Crazy Summer: A Look Back at Gravity Falls"/>
        <s v="Sphere"/>
        <s v="Green Snake"/>
        <s v="Nefarious"/>
        <s v="Bunks"/>
        <s v="Cadillac Records"/>
        <s v="Stripes"/>
        <s v="Pope Joan"/>
        <s v="Running Scared"/>
        <s v="Detective Conan: The Private Eyes' Requiem"/>
        <s v="Scooby-Doo and the Alien Invaders"/>
        <s v="Mortadelo and Filemon: Mission Implausible"/>
        <s v="Total Eclipse"/>
        <s v="House of Pleasures"/>
        <s v="Extraordinary Mission"/>
        <s v="It's a SpongeBob Christmas!"/>
        <s v="Tom and Jerry: The Magic Ring"/>
        <s v="Set It Up"/>
        <s v="Palo Alto"/>
        <s v="Stephanie"/>
        <s v="100 Feet"/>
        <s v="I Give It a Year"/>
        <s v="Greedy"/>
        <s v="Sitsit"/>
        <s v="Blame It on Rio"/>
        <s v="Tales from the Crypt"/>
        <s v="Goodbye Summer"/>
        <s v="Hail, Caesar!"/>
        <s v="Marquis de Sade: Justine"/>
        <s v="About Last Night..."/>
        <s v="The Silence of the Lambs"/>
        <s v="Horsemen"/>
        <s v="The Ron Clark Story"/>
        <s v="Serial Rapist"/>
        <s v="Bangkok Dangerous"/>
        <s v="Once Upon a Time in China III"/>
        <s v="Mystery Men"/>
        <s v="Boss of Bosses"/>
        <s v="An Autumn Romance"/>
        <s v="Talk to Her"/>
        <s v="Marvel One-Shot: A Funny Thing Happened on the Way to Thor's Hammer"/>
        <s v="Hysteria"/>
        <s v="Fair Game"/>
        <s v="StreetDance 3D"/>
        <s v="Edge of Darkness"/>
        <s v="Queen Margot"/>
        <s v="The Janes"/>
        <s v="9to5: Days in Porn"/>
        <s v="The Mimic"/>
        <s v="Ring 2"/>
        <s v="Sierra Burgess Is a Loser"/>
        <s v="Shivers"/>
        <s v="Jakob the Liar"/>
        <s v="Go! The Unforgettable Party"/>
        <s v="Ratchet &amp; Clank"/>
        <s v="Sissi"/>
        <s v="Glorious"/>
        <s v="200 Pounds Beauty"/>
        <s v="American Ultra"/>
        <s v="Outland"/>
        <s v="The Star Wars Holiday Special"/>
        <s v="Keanu"/>
        <s v="Ultraviolet"/>
        <s v="Kiss Kiss Bang Bang"/>
        <s v="The Half of It"/>
        <s v="Open Your Eyes"/>
        <s v="As Tears Go By"/>
        <s v="My Sole Desire"/>
        <s v="Flypaper"/>
        <s v="Class of 1984"/>
        <s v="The Marine 6: Close Quarters"/>
        <s v="å¤§å­¦ç”Ÿå‡ºå·®æœåŠ¡"/>
        <s v="K: Seven Stories Movie 1 - R:B - Blaze"/>
        <s v="The Immortal"/>
        <s v="Cocoon: The Return"/>
        <s v="Cabaret"/>
        <s v="Dogtanian and the Three Muskehounds"/>
        <s v="The Trust"/>
        <s v="Thunderbirds"/>
        <s v="Death Ship"/>
        <s v="Luigi's Mansion: A Nintendo Fan Film"/>
        <s v="The Lawnmower Man"/>
        <s v="Hatchet II"/>
        <s v="Grounded: Making The Last of Us"/>
        <s v="Wicked Minds"/>
        <s v="Heavenly Creatures"/>
        <s v="You Again"/>
        <s v="Timecop"/>
        <s v="The Unbalanced"/>
        <s v="Murder Party"/>
        <s v="Young Adult Matters"/>
        <s v="Reasonable Doubt"/>
        <s v="Senseless"/>
        <s v="Undercover Brother"/>
        <s v="The Love Bug"/>
        <s v="Eraser: Reborn"/>
        <s v="3000 Miles to Graceland"/>
        <s v="Taylor Swift: Reputation Stadium Tour"/>
        <s v="My Dinner with Andre"/>
        <s v="The Beast of War"/>
        <s v="Joyeux Noel"/>
        <s v="Kundun"/>
        <s v="PAW Patrol: The Mighty Movie"/>
        <s v="The Painted Veil"/>
        <s v="Between Two Ferns: The Movie"/>
        <s v="Madame"/>
        <s v="Ice Princess"/>
        <s v="Half Past Dead"/>
        <s v="Ð¯ Ñ…Ð¾Ñ‡Ñƒ! Ð¯ Ð±ÑƒÐ´Ñƒ!"/>
        <s v="SECTION 306 IPC"/>
        <s v="Delicatessen"/>
        <s v="Live"/>
        <s v="Poison Ivy: The New Seduction"/>
        <s v="Homunculus"/>
        <s v="Tony Hawk: Until the Wheels Fall Off"/>
        <s v="Ruthless People"/>
        <s v="Gintama 2: Rules Are Made To Be Broken"/>
        <s v="St. Trinian's"/>
        <s v="Sweet November"/>
        <s v="Road to Emmaus"/>
        <s v="Body Cam"/>
        <s v="Female Convict 101: Suck"/>
        <s v="Safe Haven"/>
        <s v="Ana and Bruno"/>
        <s v="Reno 911!: Miami"/>
        <s v="Deck the Halls"/>
        <s v="The Invisible Guardian"/>
        <s v="Jackie"/>
        <s v="The Call of the Wild: Dog of the Yukon"/>
        <s v="Paradise Hills"/>
        <n v="2046"/>
        <s v="Anomalisa"/>
        <s v="The Rocker"/>
        <s v="Early Man"/>
        <s v="Rising Sun"/>
        <s v="The Flowers of Evil"/>
        <s v="The Picture of Dorian Gray"/>
        <s v="Antitrust"/>
        <s v="Elizabethtown"/>
        <s v="The Getaway"/>
        <s v="Lost Girls"/>
        <s v="Keep Watching"/>
        <s v="Disconnect"/>
        <s v="Collision Earth"/>
        <s v="Rec"/>
        <s v="The Best of Enemies"/>
        <s v="Sniper: Legacy"/>
        <s v="Balloon"/>
        <s v="Phineas and Ferb: Mission Marvel"/>
        <s v="Time to Hunt"/>
        <s v="The People Under the Stairs"/>
        <s v="This Is Spinal Tap"/>
        <s v="Dance of the Forty One"/>
        <s v="Scrooge"/>
        <s v="One Missed Call"/>
        <s v="Bula"/>
        <s v="The Final Cut"/>
        <s v="BloodRayne"/>
        <s v="Super Troopers 2"/>
        <s v="The Red Violin"/>
        <s v="Tyson"/>
        <s v="First Kill"/>
        <s v="King of Comedy"/>
        <s v="A Conspiracy of Faith"/>
        <s v="Animal Kingdom"/>
        <s v="The Golden Lotus: Love and Desire"/>
        <s v="Devil Hunter"/>
        <s v="The Court Jester"/>
        <s v="Origin: Spirits of the Past"/>
        <s v="With Aunt It's Not a Sin"/>
        <s v="Suicide Forest Village"/>
        <s v="The Odd Life of Timothy Green"/>
        <s v="The Killing"/>
        <s v="Ammonite"/>
        <s v="My Week with Marilyn"/>
        <s v="Delusions of Grandeur"/>
        <s v="Sideways"/>
        <s v="Amateur"/>
        <s v="Seal Team Eight: Behind Enemy Lines"/>
        <s v="Boys Don't Cry"/>
        <s v="My Mother is a Belly Dancer"/>
        <s v="Soul Men"/>
        <s v="Machuca"/>
        <s v="Temptation Summary"/>
        <s v="United 93"/>
        <s v="Concussion"/>
        <s v="Emergency"/>
        <s v="Table 19"/>
        <s v="Men in Hope"/>
        <s v="Weekend at Bernie's"/>
        <s v="The Glass House"/>
        <s v="Mank"/>
        <s v="Torrente 2: Mission in Marbella"/>
        <s v="Ajin: Demi-Human â€“ Compel"/>
        <s v="Billy &amp; Mandy's Big Boogey Adventure"/>
        <s v="Lord of Illusions"/>
        <s v="Legends of Oz: Dorothy's Return"/>
        <s v="Last Night"/>
        <s v="Bosomy Mom 2"/>
        <s v="Ghajini"/>
        <s v="Kung Fu Dunk"/>
        <s v="Welcome Home Roscoe Jenkins"/>
        <s v="Milk Money"/>
        <s v="Hell House LLC"/>
        <s v="Mulholland Falls"/>
        <s v="Kicking &amp; Screaming"/>
        <s v="Compulsion"/>
        <s v="Money Train"/>
        <s v="Kelly's Heroes"/>
        <s v="Pay the Ghost"/>
        <s v="Jessabelle"/>
        <s v="Sapphire Blue"/>
        <s v="Son of Rambow"/>
        <s v="Sleepaway Camp"/>
        <s v="Trees of Peace"/>
        <s v="Senna"/>
        <s v="Metro"/>
        <s v="Bholaa"/>
        <s v="The Jacket"/>
        <s v="Pizza Dare 2"/>
        <s v="Rules Don't Apply"/>
        <s v="Soapdish"/>
        <s v="All Is Lost"/>
        <s v="Agatha and the Truth of Murder"/>
        <s v="Private Parts"/>
        <s v="Paterson"/>
        <s v="Serial (Bad) Weddings"/>
        <s v="City Hall"/>
        <s v="Che: Part One"/>
        <s v="Untraceable"/>
        <s v="Wolf Creek 2"/>
        <s v="The Baytown Outlaws"/>
        <s v="2036: Nexus Dawn"/>
        <s v="Sharkdogâ€™s Fintastic Halloween"/>
        <s v="LEGO Jurassic World: The Indominus Escape"/>
        <s v="Ghost Town"/>
        <s v="War on Everyone"/>
        <s v="Romeo Is Bleeding"/>
        <s v="Airplane II: The Sequel"/>
        <s v="Bully"/>
        <s v="A History of Violence"/>
        <s v="China Salesman"/>
        <s v="Lake Placid: The Final Chapter"/>
        <s v="Tommy Boy"/>
        <s v="How the West Was Won"/>
        <s v="Tokyo Story"/>
        <s v="Zatoichi"/>
        <s v="Bambina"/>
        <s v="Walk Hard: The Dewey Cox Story"/>
        <s v="Scooby-Doo! Meets the Boo Brothers"/>
        <s v="Midnight in the Garden of Good and Evil"/>
        <s v="Taps"/>
        <s v="Kidnapping Stella"/>
        <s v="The Garden of Sinners: Future Gospel"/>
        <s v="Eating Out: The Open Weekend"/>
        <s v="Caddyshack"/>
        <s v="Zombie Apocalypse"/>
        <s v="The Art of Getting By"/>
        <s v="Blown Away"/>
        <s v="Always Be My Maybe"/>
        <s v="Turbo Kid"/>
        <s v="Salmon Fishing in the Yemen"/>
        <s v="Junglee"/>
        <s v="Saving Mr. Banks"/>
        <s v="Inside Deep Throat"/>
        <s v="The Pink Panther Strikes Again"/>
        <s v="Belladonna of Sadness"/>
        <s v="Tornado Valley"/>
        <s v="The Legion"/>
        <s v="Brief Encounter"/>
        <s v="Much Ado About Nothing"/>
        <s v="Echoes"/>
        <s v="The Portrait of a Lady"/>
        <s v="Zapped!"/>
        <s v="Winnetou 1: Apache Gold"/>
        <s v="Asterix &amp; Obelix: God Save Britannia"/>
        <s v="Batman &amp; Mr. Freeze: SubZero"/>
        <s v="The Princess Switch 3: Romancing the Star"/>
        <s v="My Girlfriend's Mother"/>
        <s v="The Bling Ring"/>
        <s v="Lost and Delirious"/>
        <s v="A Madea Family Funeral"/>
        <s v="Me and Earl and the Dying Girl"/>
        <s v="Avatar Spirits"/>
        <s v="Inland Empire"/>
        <s v="London"/>
        <s v="The Wicked Wife"/>
        <s v="The Return of the King"/>
        <s v="The Emperor of Paris"/>
        <s v="Suffragette"/>
        <s v="Battle of the Year"/>
        <s v="The Incredible Hulk Returns"/>
        <s v="Agora"/>
        <s v="S. Darko"/>
        <s v="Hotel Transylvania: Puppy!"/>
        <s v="The Hills Have Eyes Part II"/>
        <s v="The Counterfeiters"/>
        <s v="One Fine Day"/>
        <s v="Redline"/>
        <s v="D-Tox"/>
        <s v="The Great Silence"/>
        <s v="There's Something About Mario"/>
        <s v="Two Queens and One Consort"/>
        <s v="Save the Last Dance"/>
        <s v="My Little Pony: Equestria Girls - Legend of Everfree"/>
        <s v="Chain Reaction"/>
        <s v="T2 Trainspotting"/>
        <s v="Married to the Mob"/>
        <s v="Breathe"/>
        <s v="Stargate: The Ark of Truth"/>
        <s v="Happiness"/>
        <s v="Lola Ãndigo: La NiÃ±a"/>
        <s v="The Limehouse Golem"/>
        <s v="Keeping Up with the Joneses"/>
        <s v="Megan Leavey"/>
        <s v="The Last of Us: One Night Live"/>
        <s v="The Courageous Heart of Irena Sendler"/>
        <s v="McLintock!"/>
        <s v="The Idiots"/>
        <s v="Ice Soldiers"/>
        <s v="Crime Story"/>
        <s v="A un paso de mÃ­"/>
        <s v="Out of the Clear Blue Sky"/>
        <s v="Amateur Night"/>
        <s v="Adulterers"/>
        <s v="Just Cause"/>
        <s v="Snow White: The Fairest of Them All"/>
        <s v="Trail of the Pink Panther"/>
        <s v="Gaslight"/>
        <s v="God's Own Country"/>
        <s v="Behaving Badly"/>
        <s v="The Girl Who Believes in Miracles"/>
        <s v="The Crying Game"/>
        <s v="The Yards"/>
        <s v="Only Lovers Left Alive"/>
        <s v="Silver Streak"/>
        <s v="Macross Î” the Movie: Passionate WalkÃ¼re"/>
        <s v="Breakin'"/>
        <s v="Money Monster"/>
        <s v="Captain Underpants: Mega Blissmas"/>
        <s v="The Last Full Measure"/>
        <s v="Beneath"/>
        <s v="Spinning Gold"/>
        <s v="Class"/>
        <s v="Johnson Family Vacation"/>
        <s v="I Am Bruce Lee"/>
        <s v="Let's Go to Prison"/>
        <s v="The Little Mermaid II: Return to the Sea"/>
        <s v="My Stepmother Is an Alien"/>
        <s v="Last Man Standing"/>
        <s v="Sweat"/>
        <s v="Rob Roy"/>
        <s v="K: Seven Stories Movie 3 - Side:Green - The Overwritten World"/>
        <s v="Please Don't Save Me"/>
        <s v="The Invisible Thread"/>
        <s v="A Lonely Place to Die"/>
        <s v="The Tournament"/>
        <s v="Napoleon Dynamite"/>
        <s v="Shimmer Lake"/>
        <s v="Soy Luna: The Last Concert"/>
        <s v="Grappler Baki: The Ultimate Fighter"/>
        <s v="The Divide"/>
        <s v="SPL II: A Time for Consequences"/>
        <s v="Raw Deal"/>
        <s v="Dark Angel"/>
        <s v="Shameless"/>
        <s v="Analyze That"/>
        <s v="Sharknado 3: Oh Hell No!"/>
        <s v="Northanger Abbey"/>
        <s v="Mother's Friend 2"/>
        <s v="Midnight Party"/>
        <s v="Genesis: The Creation and the Flood"/>
        <s v="The Void"/>
        <s v="Windstruck"/>
        <s v="Criminal Activities"/>
        <s v="Be Cool"/>
        <s v="The Homesman"/>
        <s v="Time Bandits"/>
        <s v="Black Eagle"/>
        <s v="The Peanut Butter Falcon"/>
        <s v="The Fly II"/>
        <s v="Veteran"/>
        <s v="Locke"/>
        <s v="Runaway Train"/>
        <s v="Be Careful What You Wish For"/>
        <s v="Due West: Our Sex Journey"/>
        <s v="The Birth of a Nation"/>
        <s v="I'm No Longer Here"/>
        <s v="Merry Christmas, Drake &amp; Josh"/>
        <s v="Hillbilly Elegy"/>
        <s v="American Heist"/>
        <s v="Youthful Older Sister"/>
        <s v="Blow Out"/>
        <s v="Autumn in New York"/>
        <s v="R.L. Stine's Monsterville: The Cabinet of Souls"/>
        <s v="Anna and the King"/>
        <s v="Chisum"/>
        <s v="99 Moons"/>
        <s v="Survive the Night"/>
        <s v="Angus, Thongs and Perfect Snogging"/>
        <s v="To Catch a Thief"/>
        <s v="The Tall Man"/>
        <s v="The Gruffalo"/>
        <s v="Angel's Egg"/>
        <s v="Young Sherlock Holmes"/>
        <s v="The Bar"/>
        <s v="The Stanford Prison Experiment"/>
        <s v="The Prodigy"/>
        <s v="Victoria"/>
        <s v="Alvin and the Chipmunks Meet the Wolfman"/>
        <s v="Bad Santa 2"/>
        <s v="Mommy"/>
        <s v="Gabriel's Rapture: Part I"/>
        <s v="Topkapi"/>
        <s v="Cuidado con lo que deseas"/>
        <s v="After My Death"/>
        <s v="Sailor Uniform: Lily Lovers"/>
        <s v="K: Seven Stories Movie 5 - Memory of Red - Burn"/>
        <s v="Third Person"/>
        <s v="Burning Bright"/>
        <s v="Kaliwaan"/>
        <s v="The Decameron"/>
        <s v="Kon-Tiki"/>
        <s v="Holy Smoke"/>
        <s v="Shadow"/>
        <s v="Chocolate"/>
        <s v="Salma's Big Wish"/>
        <s v="They're Playing with Fire"/>
        <s v="Hello, Dolly!"/>
        <s v="The Double Life of VÃ©ronique"/>
        <s v="Dead Ringers"/>
        <s v="Moonstruck"/>
        <s v="Fired Up!"/>
        <s v="Bloody Hell"/>
        <s v="Bixler High Private Eye"/>
        <s v="Charlton Heston: Radical to Right Wing"/>
        <s v="Mona Lisa"/>
        <s v="We Own the Night"/>
        <s v="Wounds"/>
        <s v="The Domestics"/>
        <s v="How I Fell in Love with a Gangster"/>
        <s v="Luis und die Aliens"/>
        <s v="The Survivalist"/>
        <s v="Nameless Gangster"/>
        <s v="Fame"/>
        <s v="The Return of the Pink Panther"/>
        <s v="THX 1138"/>
        <s v="Shrek in the Swamp Karaoke Dance Party"/>
        <s v="Churchill"/>
        <s v="Crayon Shin-chan: Super-Dimension! The Storm Called My Bride"/>
        <s v="Crows Explode"/>
        <s v="The Glimmer Man"/>
        <s v="Irrational Man"/>
        <s v="Emmanuelle 7"/>
        <s v="Puff: Wonders of the Reef"/>
        <s v="Boogeyman"/>
        <s v="The Art of the Steal"/>
        <s v="Birds of Paradise"/>
        <s v="Afternoon Delight"/>
        <s v="The 100 Year-Old Man Who Climbed Out the Window and Disappeared"/>
        <s v="How to Marry a Millionaire"/>
        <s v="The Death of Stalin"/>
        <s v="Minions: Training Wheels"/>
        <s v="Eye of the Needle"/>
        <s v="Spider-Man 2: Making the Amazing"/>
        <s v="Femmes Fatales"/>
        <s v="Shark Beach With Chris Hemsworth"/>
        <s v="The Siege of Jadotville"/>
        <s v="Urban Legend"/>
        <s v="Hostile"/>
        <s v="Trade"/>
        <s v="Conversations in front of the camera"/>
        <s v="Baby Geniuses"/>
        <s v="3 from Hell"/>
        <s v="Contracted: Phase II"/>
        <s v="Out of the Past"/>
        <s v="Teeth"/>
        <s v="The Last Dragonslayer"/>
        <s v="Fighting"/>
        <s v="The Santa Clause 3: The Escape Clause"/>
        <s v="ê³ ê¸‰ì°½ë…€ 2"/>
        <s v="Gringo"/>
        <s v="The Omega Man"/>
        <s v="The Umbrellas of Cherbourg"/>
        <s v="Carnage"/>
        <s v="Trespass"/>
        <s v="Extremely Loud &amp; Incredibly Close"/>
        <s v="Sadomania"/>
        <s v="Bringing Up Baby"/>
        <s v="The White Tiger"/>
        <s v="Confessions"/>
        <s v="In the Bedroom"/>
        <s v="B 32 Muthal 44 Vare"/>
        <s v="Severance"/>
        <s v="False Positive"/>
        <s v="Out of the Dark"/>
        <s v="God's Not Dead: We The People"/>
        <s v="Crazy Love"/>
        <s v="The Catcher Was a Spy"/>
        <s v="Alex Cross"/>
        <s v="Bordertown"/>
        <s v="Hannah Montana &amp; Miley Cyrus: Best of Both Worlds Concert"/>
        <s v="Get the Goat"/>
        <s v="Wheelman"/>
        <s v="Aguirre, the Wrath of God"/>
        <s v="Azor"/>
        <s v="The Week Of"/>
        <s v="Empire Records"/>
        <s v="Body Snatchers"/>
        <s v="Sex and Fury"/>
        <s v="Roma"/>
        <s v="Tokyo Mater"/>
        <s v="The Big Hit"/>
        <s v="Impregnated"/>
        <s v="New Folder 2"/>
        <s v="Scooby-Doo! Mask of the Blue Falcon"/>
        <s v="Confidential Assignment"/>
        <s v="Amor Bandido"/>
        <s v="Birth"/>
        <s v="The Lords of Salem"/>
        <s v="The New Guy"/>
        <s v="Viva Las Vegas"/>
        <s v="New Gods: Yang Jian"/>
        <s v="Milk"/>
        <s v="Crayon Shin-chan: Honeymoon Hurricane ~The Lost Hiroshi~"/>
        <s v="The Brothers Bloom"/>
        <s v="The Wanderers"/>
        <s v="But I'm a Cheerleader"/>
        <s v="Kingpin"/>
        <s v="Ali G Indahouse"/>
        <s v="Purpose of Hiking"/>
        <s v="The Hidden"/>
        <s v="The Mirror Has Two Faces"/>
        <s v="The Adventures of Milo and Otis"/>
        <s v="A Charlie Brown Christmas"/>
        <s v="The Midnight Sky"/>
        <s v="House of Hummingbird"/>
        <s v="Born in China"/>
        <s v="Once Upon a Forest"/>
        <s v="First They Killed My Father"/>
        <s v="Condorito: The Movie"/>
        <s v="Samsara"/>
        <s v="The Jerk"/>
        <s v="Rip Tide"/>
        <s v="Mark Felt: The Man Who Brought Down the White House"/>
        <s v="Battlestar Galactica"/>
        <s v="The Genesis Children"/>
        <s v="Alex Strangelove"/>
        <s v="The Comeback Trail"/>
        <s v="Kicks"/>
        <s v="Higher Learning"/>
        <s v="The Baby Swindler"/>
        <s v="Rescued by Ruby"/>
        <s v="Detective Conan: The Raven Chaser"/>
        <s v="The Housemaid"/>
        <s v="Spontaneous"/>
        <s v="A Day"/>
        <s v="Cracks"/>
        <s v="The 51st State"/>
        <s v="Paris, 13th District"/>
        <s v="Spree"/>
        <s v="Come and Find Me"/>
        <s v="The Cold Light of Day"/>
        <s v="Dragon Lord"/>
        <s v="Bulletproof"/>
        <s v="A Return to Salem's Lot"/>
        <s v="Curious George: Royal Monkey"/>
        <s v="Extraterrestrial"/>
        <s v="Mary"/>
        <s v="Mutiny on the Bounty"/>
        <s v="The Wild Geese"/>
        <s v="Tulip Fever"/>
        <s v="Vamps"/>
        <s v="The Kid Detective"/>
        <s v="Secondhand Lions"/>
        <s v="The Real Black Panther"/>
        <s v="The Forest of Love"/>
        <s v="Fading Gigolo"/>
        <s v="The Marine 2"/>
        <s v="Fanatic"/>
        <s v="Marvin's Room"/>
        <s v="The Sin of Adam and Eve"/>
        <s v="Thomas and the Magic Railroad"/>
        <s v="Christmas on Mistletoe Farm"/>
        <s v="The Starling"/>
        <s v="Safety Last!"/>
        <s v="Cliff Walkers"/>
        <s v="A Stork's Journey"/>
        <s v="Escape from Sobibor"/>
        <s v="A Futile and Stupid Gesture"/>
        <s v="Wish Upon a Unicorn"/>
        <s v="Step Up Love Story: Double Love"/>
        <s v="The Fan"/>
        <s v="Alice Under the Table"/>
        <s v="Three O'Clock High"/>
        <s v="ATL"/>
        <s v="Wild"/>
        <s v="Get Carter"/>
        <s v="Trash"/>
        <s v="When Dinosaurs Ruled the Earth"/>
        <s v="Nobody's Home"/>
        <s v="Adventures of ArsÃ¨ne Lupin"/>
        <s v="Bull Durham"/>
        <s v="The Chamber"/>
        <s v="Love Letter"/>
        <s v="The Men Who Stare at Goats"/>
        <s v="Breaking Surface"/>
        <s v="The Meyerowitz Stories (New and Selected)"/>
        <s v="Detective Conan: The Fourteenth Target"/>
        <s v="Dick"/>
        <s v="Death Race 2000"/>
        <s v="The Librarian: The Curse of the Judas Chalice"/>
        <s v="Dinner"/>
        <s v="The Killing Fields"/>
        <s v="The World of Adultery"/>
        <s v="Minions: Orientation Day"/>
        <s v="Man of the House"/>
        <s v="Joe's Apartment"/>
        <s v="The Professional"/>
        <s v="Delicious Sisters"/>
        <s v="The Search for Santa Paws"/>
        <s v="Hit &amp; Run"/>
        <s v="Samba"/>
        <s v="The Monster Squad"/>
        <s v="Hole-in-law 2"/>
        <s v="Somewhere in Time"/>
        <s v="Black Butterfly"/>
        <s v="Iron Man &amp; Hulk: Heroes United"/>
        <s v="Knight Moves"/>
        <s v="Amour"/>
        <s v="Vantage Point"/>
        <s v="Ghost in the Shell: The New Movie"/>
        <s v="The Yellow Sea"/>
        <s v="Jack Mimoun &amp; the Secrets of Val Verde"/>
        <s v="Your Friend the Rat"/>
        <s v="Detective Dee: The Four Heavenly Kings"/>
        <s v="Barbie: Dolphin Magic"/>
        <s v="The Hunger"/>
        <s v="Unlock Your Heart"/>
        <s v="Jumanji: Level One"/>
        <s v="The Women of Quiet Country"/>
        <s v="Monster High: Escape from Skull Shores"/>
        <s v="Battle Beyond the Stars"/>
        <s v="The Adventures of Buckaroo Banzai Across the 8th Dimension"/>
        <s v="On the Waterfront"/>
        <s v="Mortal"/>
        <s v="In Darkness"/>
        <s v="The Interpreter"/>
        <s v="Purpose of Cohabitation"/>
        <s v="Superman vs. The Elite"/>
        <s v="The Great Debaters"/>
        <s v="Holes"/>
        <s v="Ouija House"/>
        <s v="Digimon Adventure tri. Part 1: Reunion"/>
        <s v="American Wrestler: The Wizard"/>
        <s v="Motel Hell"/>
        <s v="The Science of Sleep"/>
        <s v="The Haunting of Margam Castle"/>
        <s v="Grease Live"/>
        <s v="Miller's Crossing"/>
        <s v="My First Summer"/>
        <s v="Blue Miracle"/>
        <s v="Joyful Noise"/>
        <s v="Jurassic Greatest Moments: Jurassic Park to Jurassic World"/>
        <s v="I Am Wrath"/>
        <s v="Richie Rich's Christmas Wish"/>
        <s v="Labor Day"/>
        <s v="Never Let Me Go"/>
        <s v="Azumi"/>
        <s v="Nineteen Eighty-Four"/>
        <s v="Harry and the Hendersons"/>
        <s v="XXY"/>
        <s v="The Contract"/>
        <s v="The Battle: Roar to Victory"/>
        <s v="Lords of Dogtown"/>
        <s v="Bowling for Columbine"/>
        <s v="CafÃ© Society"/>
        <s v="The Crucible"/>
        <s v="Maigret"/>
        <s v="Parkland"/>
        <s v="#FBF"/>
        <s v="One Cut of the Dead"/>
        <s v="Too Big to Fail"/>
        <s v="Porky's II: The Next Day"/>
        <s v="Operation Christmas Drop"/>
        <s v="My Little Monster"/>
        <s v="Destroyer"/>
        <s v="Another Gay Sequel: Gays Gone Wild!"/>
        <s v="Hot Summer Nights"/>
        <s v="Parental Guidance"/>
        <s v="Palm Swings"/>
        <s v="Two for the Money"/>
        <s v="American Ninja 4: The Annihilation"/>
        <s v="ClownTown"/>
        <s v="Airport"/>
        <s v="Mara"/>
        <s v="Arena"/>
        <s v="Who Finds a Friend Finds a Treasure"/>
        <s v="Destroy All Monsters"/>
        <s v="The Golden Lotus"/>
        <s v="Filth"/>
        <s v="Interstate 60"/>
        <s v="Re-Animator"/>
        <s v="The Boss: Anatomy of a Crime"/>
        <s v="Donkey's Christmas Shrektacular"/>
        <s v="Sin tetas no hay paraÃ­so"/>
        <s v="We Are Marshall"/>
        <s v="The Santa Clause 2"/>
        <s v="Believer"/>
        <s v="Still Out of My League"/>
        <s v="Would You Rather"/>
        <s v="Monster High: Electrified"/>
        <s v="The Wedding Unplanner"/>
        <s v="Shades of the Heart"/>
        <s v="Crystal Lake Memories: The Complete History of Friday the 13th"/>
        <s v="Can't Buy Me Love"/>
        <s v="Havoc"/>
        <s v="Holmes &amp; Watson"/>
        <s v="That Thing You Do!"/>
        <s v="Detective Conan: Haibara Ai Monogatari ~Kurogane no Mystery Train~"/>
        <s v="Phineas and Ferb: Star Wars"/>
        <s v="Sword Master"/>
        <s v="Dersu Uzala"/>
        <s v="Madea's Witness Protection"/>
        <s v="Innocence"/>
        <s v="Mektoub, My Love: Canto Uno"/>
        <s v="Trust Me U Die"/>
        <s v="Hell Baby"/>
        <s v="Bedevilled"/>
        <s v="Uncle Frank"/>
        <s v="The Adventures of Pinocchio"/>
        <s v="A Taste of Hunger"/>
        <s v="The People vs. Larry Flynt"/>
        <s v="Incarnate"/>
        <s v="Swallow"/>
        <s v="Triple Standard"/>
        <s v="Drake &amp; Josh Go Hollywood"/>
        <s v="A Thousand and One"/>
        <s v="The Negotiation"/>
        <s v="Female Market: Imprisonment"/>
        <s v="The Best Exotic Marigold Hotel"/>
        <s v="Premium Rush"/>
        <s v="True Crime"/>
        <s v="Arctic Apocalypse"/>
        <s v="The Oath"/>
        <s v="Sofia the First: The Floating Palace"/>
        <s v="A Street Cat Named Bob"/>
        <s v="A Nightmare on Elm Street 3: Dream Warriors"/>
        <s v="NYC: Tornado Terror"/>
        <s v="Don't Make Me Go"/>
        <s v="BIA: An Upside Down World"/>
        <s v="The Philadelphia Experiment"/>
        <s v="The Twins Effect"/>
        <s v="Superman II: The Richard Donner Cut"/>
        <s v="Break"/>
        <s v="The Last Thing He Wanted"/>
        <s v="The Fortress"/>
        <s v="Beethoven's Treasure Tail"/>
        <s v="Swing Kids"/>
        <s v="Dug's Special Mission"/>
        <s v="Santa Buddies"/>
        <s v="Diabolik"/>
        <s v="Fever Dream"/>
        <s v="Fairy Tail: Phoenix Priestess"/>
        <s v="Crazy Hong Kong"/>
        <s v="Vampyros Lesbos"/>
        <s v="Strangers on a Train"/>
        <s v="Agent Game"/>
        <s v="The Mistress of Spices"/>
        <s v="Flawless"/>
        <s v="Pierrot le Fou"/>
        <s v="You Keep the Kids"/>
        <s v="Twilight Zone: The Movie"/>
        <s v="Picture of Beauty"/>
        <s v="Zombies: A Living History"/>
        <s v="Wrongfully Accused"/>
        <s v="Parenthood"/>
        <s v="The Final Wish"/>
        <s v="Edtv"/>
        <s v="Amelia"/>
        <s v="High Life"/>
        <s v="Pinocchio 3000"/>
        <s v="Bang Bang!"/>
        <s v="The Swordsman"/>
        <s v="Stratton"/>
        <s v="El dÃ­a de los albaÃ±iles: Los maistros del amor"/>
        <s v="Get Married If You Can"/>
        <s v="Date and Switch"/>
        <s v="Words on Bathroom Walls"/>
        <s v="On the Basis of Sex"/>
        <s v="Miracles"/>
        <s v="Take Your Pills"/>
        <s v="Rock-A-Doodle"/>
        <s v="Furious"/>
        <s v="In Hell"/>
        <s v="Lucas"/>
        <s v="Mae Bia"/>
        <s v="Yakuza Princess"/>
        <s v="Southbound"/>
        <s v="Possessor Uncut"/>
        <s v="Gangnam Daughter-in-law"/>
        <s v="Julie &amp; Julia"/>
        <s v="That Obscure Object of Desire"/>
        <s v="Playing by Heart"/>
        <s v="Cry_Wolf"/>
        <s v="Maniac"/>
        <s v="Hope Floats"/>
        <s v="Folklore: The Long Pond Studio Sessions"/>
        <s v="Boo 2! A Madea Halloween"/>
        <s v="Billy Lynn's Long Halftime Walk"/>
        <s v="Detective Conan: Crossroad in the Ancient Capital"/>
        <s v="D'Artagnan and the Three Musketeers"/>
        <s v="Needful Things"/>
        <s v="Dear Frankie"/>
        <s v="Frankie and Johnny"/>
        <s v="Pain and Glory"/>
        <s v="Mighty Aphrodite"/>
        <s v="Ricochet"/>
        <s v="Arctic Blast"/>
        <s v="Road Wars"/>
        <s v="Eight Crazy Nights"/>
        <s v="Another 48 Hrs."/>
        <s v="An American Crime"/>
        <s v="The Emerald Forest"/>
        <s v="Red Planet"/>
        <s v="Azumi 2: Death or Love"/>
        <s v="Mad Heidi"/>
        <s v="Barely Legal"/>
        <s v="Pride and Glory"/>
        <s v="The Round Up"/>
        <s v="Cross Road"/>
        <s v="Southland Tales"/>
        <s v="Duck Soup"/>
        <s v="Captain Corelli's Mandolin"/>
        <s v="Sophie's Choice"/>
        <s v="Evil"/>
        <s v="Down and Out in Beverly Hills"/>
        <s v="Joe Dirt"/>
        <s v="Domme"/>
        <s v="Excision"/>
        <s v="The Boat That Rocked"/>
        <s v="iParty with Victorious"/>
        <s v="Crying Freeman"/>
        <s v="Headshot"/>
        <s v="Hereafter"/>
        <s v="Think Like a Dog"/>
        <s v="Perfumed Garden"/>
        <s v="Herbie Goes Bananas"/>
        <s v="A Scanner Darkly"/>
        <s v="Vicini di casa"/>
        <s v="Just Getting Started"/>
        <s v="A Most Wanted Man"/>
        <s v="Scream: The Inside Story"/>
        <s v="Wonder Wheel"/>
        <s v="O Prisioneiro do Sexo"/>
        <s v="The Reluctant Dragon"/>
        <s v="Hidden Leaf Village Grand Sports Festival!"/>
        <s v="A Dark Truth"/>
        <s v="The Hunted"/>
        <s v="The Girl and the Wooden Horse Torture"/>
        <s v="Stay on Board: The Leo Baker Story"/>
        <s v="Sea of Love"/>
        <s v="Jackass 3.5"/>
        <s v="Charlie Countryman"/>
        <s v="A Brighter Summer Day"/>
        <s v="Tank Girl"/>
        <s v="Sheep &amp; Wolves"/>
        <s v="American Animals"/>
        <s v="Stitches"/>
        <s v="Dream Lover"/>
        <s v="Kidnapped"/>
        <s v="Little Buddha"/>
        <s v="To Die For"/>
        <s v="A Christmas Prince"/>
        <s v="Love in the Time of Cholera"/>
        <s v="Blue Crush 2"/>
        <s v="Rent"/>
        <s v="You, Me and Dupree"/>
        <s v="Simulant"/>
        <s v="Ronia, The Robber's Daughter"/>
        <s v="Ticking Clock"/>
        <s v="Hamilton"/>
        <s v="Inconceivable"/>
        <s v="Cabin Fever"/>
        <s v="The Treasure of the Sierra Madre"/>
        <s v="Jim &amp; Andy: The Great Beyond"/>
        <s v="Universal Soldier II: Brothers in Arms"/>
        <s v="The Survivor"/>
        <s v="Bionicle: The Legend Reborn"/>
        <s v="The Young Girls of Rochefort"/>
        <s v="The Land Before Time VIII: The Big Freeze"/>
        <s v="Adult Hazing"/>
        <s v="The Smurfs: A Christmas Carol"/>
        <s v="Forever Rich"/>
        <s v="Feels Like Euphoria"/>
        <s v="Norm of the North"/>
        <s v="The Company of Wolves"/>
        <s v="Futurama: Into the Wild Green Yonder"/>
        <s v="Shortcut to Happiness"/>
        <s v="Cold War"/>
        <s v="The Dinner Game"/>
        <s v="My Salinger Year"/>
        <s v="Making 'Toy Story'"/>
        <s v="Blinded by the Light"/>
        <s v="The Last Starfighter"/>
        <s v="Doors"/>
        <s v="The Shoga (Glass and Gas) Company"/>
        <s v="Heart and Souls"/>
        <s v="Orbiter 9"/>
        <s v="Save The Tree"/>
        <s v="The Philadelphia Story"/>
        <s v="Hours"/>
        <s v="Stand Up Guys"/>
        <s v="The Ipcress File"/>
        <s v="Fermat's Room"/>
        <s v="Song of the South"/>
        <s v="Mobile Suit Gundam Narrative"/>
        <s v="DADDY OWL!!!"/>
        <s v="The Haunting of La Llorona"/>
        <s v="Hud"/>
        <s v="Above the Rim"/>
        <s v="Love Match"/>
        <s v="A Single Man"/>
        <s v="Turkish Delight"/>
        <s v="Lucky You"/>
        <s v="Terms of Endearment"/>
        <s v="Forever Out of My League"/>
        <s v="Zorba the Greek"/>
        <s v="Skins"/>
        <s v="Domino"/>
        <s v="Realms"/>
        <s v="Harsh Times"/>
        <s v="The Sword and the Sorcerer"/>
        <s v="Nightwatch"/>
        <s v="I Am a Nymphomaniac"/>
        <s v="Fantastic Beasts: A Natural History"/>
        <s v="Black Book"/>
        <s v="Freelancers"/>
        <s v="Election"/>
        <s v="House at the End of the Street"/>
        <s v="Arlington Road"/>
        <s v="The New World"/>
        <s v="The Cowboys"/>
        <s v="Freaked"/>
        <s v="Deep in the Valley"/>
        <s v="Schumacher"/>
        <s v="The Beyond"/>
        <s v="The Good Liar"/>
        <s v="The Red Baron"/>
        <s v="Flee"/>
        <s v="The Car"/>
        <s v="Blood Work"/>
        <s v="Hoodlum"/>
        <s v="War Machine"/>
        <s v="Pulse"/>
        <s v="Fever Pitch"/>
        <s v="Tommy"/>
        <s v="Acts of Violence"/>
        <s v="After Hours"/>
        <s v="Small Fry"/>
        <s v="Four of the Apocalypse"/>
        <s v="Love Wedding Repeat"/>
        <s v="BrÃ¼no"/>
        <s v="Vixen!"/>
        <s v="Felony"/>
        <s v="Hustle &amp; Flow"/>
        <s v="Batman vs. Two-Face"/>
        <s v="Turner &amp; Hooch"/>
        <s v="Sheep &amp; Wolves: Pig Deal"/>
        <s v="Children of the Corn IV: The Gathering"/>
        <s v="Meet Bill"/>
        <s v="The Mission"/>
        <s v="Shanghai"/>
        <s v="Hardball"/>
        <s v="Heaven's Gate"/>
        <s v="Last Knights"/>
        <s v="Full Out"/>
        <s v="The Secret to Be Told: Relationship With My Aunt"/>
        <s v="Dragons: Rescue Riders: Secrets of the Songwing"/>
        <s v="My Student's Mom 2"/>
        <s v="Bloodsport II"/>
        <s v="Below"/>
        <s v="Billboard Dad"/>
        <s v="The Care Bears Movie"/>
        <s v="It Happened One Night"/>
        <s v="The Lost King"/>
        <s v="Honey, We Shrunk Ourselves"/>
        <s v="Miss Violence"/>
        <s v="Perfect Sense"/>
        <s v="K.G.F: Chapter 2"/>
        <s v="Robin Williams: Come Inside My Mind"/>
        <s v="Backstabbing for Beginners"/>
        <s v="Metallica: Through the Never"/>
        <s v="On Your Wedding Day"/>
        <s v="Where'd You Go, Bernadette"/>
        <s v="Marshall"/>
        <s v="Nighthawks"/>
        <s v="The Love Guru"/>
        <s v="The Seven Deadly Sins: Prisoners of the Sky"/>
        <s v="The Lady Vanishes"/>
        <s v="20th Century Women"/>
        <s v="Delta Force 2: The Colombian Connection"/>
        <s v="The Russia House"/>
        <s v="Darkman II: The Return of Durant"/>
        <s v="The Swan Princess: A Royal Wedding"/>
        <n v="65" u="1"/>
      </sharedItems>
    </cacheField>
    <cacheField name="date" numFmtId="14">
      <sharedItems containsSemiMixedTypes="0" containsNonDate="0" containsDate="1" containsString="0" minDate="1903-05-15T00:00:00" maxDate="2024-01-01T00:00:00"/>
    </cacheField>
    <cacheField name="score" numFmtId="0">
      <sharedItems containsSemiMixedTypes="0" containsString="0" containsNumber="1" containsInteger="1" minValue="0" maxValue="100"/>
    </cacheField>
    <cacheField name="status" numFmtId="0">
      <sharedItems count="3">
        <s v=" Released"/>
        <s v=" Post Production"/>
        <s v=" In Production"/>
      </sharedItems>
    </cacheField>
    <cacheField name="orig_lang" numFmtId="0">
      <sharedItems/>
    </cacheField>
    <cacheField name="budget_x" numFmtId="0">
      <sharedItems containsSemiMixedTypes="0" containsString="0" containsNumber="1" minValue="1" maxValue="460000000"/>
    </cacheField>
    <cacheField name="revenue" numFmtId="0">
      <sharedItems containsSemiMixedTypes="0" containsString="0" containsNumber="1" minValue="0" maxValue="2923706026"/>
    </cacheField>
    <cacheField name="country" numFmtId="0">
      <sharedItems/>
    </cacheField>
    <cacheField name="year" numFmtId="0">
      <sharedItems containsSemiMixedTypes="0" containsString="0" containsNumber="1" containsInteger="1" minValue="1903" maxValue="2023" count="99">
        <n v="2023"/>
        <n v="2022"/>
        <n v="2004"/>
        <n v="2017"/>
        <n v="2019"/>
        <n v="2021"/>
        <n v="1994"/>
        <n v="2009"/>
        <n v="2014"/>
        <n v="1993"/>
        <n v="2018"/>
        <n v="1958"/>
        <n v="2015"/>
        <n v="2016"/>
        <n v="2020"/>
        <n v="1986"/>
        <n v="2005"/>
        <n v="2001"/>
        <n v="2002"/>
        <n v="1979"/>
        <n v="2012"/>
        <n v="2010"/>
        <n v="2007"/>
        <n v="1960"/>
        <n v="2011"/>
        <n v="2003"/>
        <n v="1995"/>
        <n v="1997"/>
        <n v="2006"/>
        <n v="1990"/>
        <n v="2013"/>
        <n v="1972"/>
        <n v="1998"/>
        <n v="1955"/>
        <n v="1973"/>
        <n v="2008"/>
        <n v="1950"/>
        <n v="1985"/>
        <n v="2000"/>
        <n v="1999"/>
        <n v="1966"/>
        <n v="1903"/>
        <n v="1987"/>
        <n v="1938"/>
        <n v="1977"/>
        <n v="1984"/>
        <n v="1992"/>
        <n v="1996"/>
        <n v="1949"/>
        <n v="1983"/>
        <n v="1982"/>
        <n v="1961"/>
        <n v="1988"/>
        <n v="1991"/>
        <n v="1968"/>
        <n v="1959"/>
        <n v="1981"/>
        <n v="1965"/>
        <n v="1943"/>
        <n v="1940"/>
        <n v="1963"/>
        <n v="1980"/>
        <n v="1975"/>
        <n v="1951"/>
        <n v="1948"/>
        <n v="1953"/>
        <n v="1956"/>
        <n v="1971"/>
        <n v="1969"/>
        <n v="1942"/>
        <n v="1989"/>
        <n v="1941"/>
        <n v="1976"/>
        <n v="1964"/>
        <n v="1978"/>
        <n v="1962"/>
        <n v="1974"/>
        <n v="1957"/>
        <n v="1932"/>
        <n v="1928"/>
        <n v="1944"/>
        <n v="1970"/>
        <n v="1967"/>
        <n v="1952"/>
        <n v="1930"/>
        <n v="1954"/>
        <n v="1933"/>
        <n v="1945"/>
        <n v="1925"/>
        <n v="1923"/>
        <n v="1931"/>
        <n v="1935"/>
        <n v="1929"/>
        <n v="1947"/>
        <n v="1907"/>
        <n v="1939"/>
        <n v="1946"/>
        <n v="1920"/>
        <n v="1915"/>
      </sharedItems>
    </cacheField>
    <cacheField name="profit /loss " numFmtId="0">
      <sharedItems containsSemiMixedTypes="0" containsString="0" containsNumber="1" minValue="-340000000" maxValue="2686706026"/>
    </cacheField>
    <cacheField name="profit %" numFmtId="9">
      <sharedItems containsSemiMixedTypes="0" containsString="0" containsNumber="1" minValue="-1" maxValue="257720412.19999999"/>
    </cacheField>
    <cacheField name="Revenue category" numFmtId="0">
      <sharedItems count="4">
        <s v="high"/>
        <s v="medium"/>
        <s v="low"/>
        <e v="#N/A" u="1"/>
      </sharedItems>
    </cacheField>
  </cacheFields>
  <extLst>
    <ext xmlns:x14="http://schemas.microsoft.com/office/spreadsheetml/2009/9/main" uri="{725AE2AE-9491-48be-B2B4-4EB974FC3084}">
      <x14:pivotCacheDefinition pivotCacheId="15061379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78">
  <r>
    <x v="0"/>
    <d v="2023-03-02T00:00:00"/>
    <n v="73"/>
    <x v="0"/>
    <s v=" English"/>
    <n v="75000000"/>
    <n v="271616668"/>
    <s v="AU"/>
    <x v="0"/>
    <n v="196616668"/>
    <n v="2.6215555733333336"/>
    <x v="0"/>
  </r>
  <r>
    <x v="1"/>
    <d v="2022-12-15T00:00:00"/>
    <n v="78"/>
    <x v="0"/>
    <s v=" English"/>
    <n v="460000000"/>
    <n v="2316794914"/>
    <s v="AU"/>
    <x v="1"/>
    <n v="1856794914"/>
    <n v="4.0365106826086956"/>
    <x v="0"/>
  </r>
  <r>
    <x v="2"/>
    <d v="2023-04-05T00:00:00"/>
    <n v="76"/>
    <x v="0"/>
    <s v=" English"/>
    <n v="100000000"/>
    <n v="724459031"/>
    <s v="AU"/>
    <x v="0"/>
    <n v="624459031"/>
    <n v="6.2445903100000004"/>
    <x v="0"/>
  </r>
  <r>
    <x v="3"/>
    <d v="2023-01-05T00:00:00"/>
    <n v="70"/>
    <x v="0"/>
    <s v=" Spanish, Castilian"/>
    <n v="12300000"/>
    <n v="34200000"/>
    <s v="AU"/>
    <x v="0"/>
    <n v="21900000"/>
    <n v="1.7804878048780488"/>
    <x v="1"/>
  </r>
  <r>
    <x v="4"/>
    <d v="2023-03-17T00:00:00"/>
    <n v="61"/>
    <x v="0"/>
    <s v=" English"/>
    <n v="77000000"/>
    <n v="340941958.60000002"/>
    <s v="US"/>
    <x v="0"/>
    <n v="263941958.60000002"/>
    <n v="3.4278176441558443"/>
    <x v="1"/>
  </r>
  <r>
    <x v="5"/>
    <d v="2023-02-23T00:00:00"/>
    <n v="66"/>
    <x v="0"/>
    <s v=" English"/>
    <n v="35000000"/>
    <n v="80000000"/>
    <s v="AU"/>
    <x v="0"/>
    <n v="45000000"/>
    <n v="1.2857142857142858"/>
    <x v="1"/>
  </r>
  <r>
    <x v="6"/>
    <d v="2023-03-23T00:00:00"/>
    <n v="80"/>
    <x v="0"/>
    <s v=" English"/>
    <n v="100000000"/>
    <n v="351349364"/>
    <s v="AU"/>
    <x v="0"/>
    <n v="251349364"/>
    <n v="2.5134936400000001"/>
    <x v="0"/>
  </r>
  <r>
    <x v="7"/>
    <d v="2022-12-26T00:00:00"/>
    <n v="83"/>
    <x v="0"/>
    <s v=" English"/>
    <n v="90000000"/>
    <n v="483480577"/>
    <s v="AU"/>
    <x v="1"/>
    <n v="393480577"/>
    <n v="4.3720064111111112"/>
    <x v="0"/>
  </r>
  <r>
    <x v="8"/>
    <d v="2022-09-30T00:00:00"/>
    <n v="59"/>
    <x v="0"/>
    <s v=" English"/>
    <n v="71000000"/>
    <n v="254946484.19999999"/>
    <s v="US"/>
    <x v="1"/>
    <n v="183946484.19999999"/>
    <n v="2.590795552112676"/>
    <x v="1"/>
  </r>
  <r>
    <x v="9"/>
    <d v="2023-03-02T00:00:00"/>
    <n v="58"/>
    <x v="0"/>
    <s v=" English"/>
    <n v="119200000"/>
    <n v="488962491"/>
    <s v="US"/>
    <x v="0"/>
    <n v="369762491"/>
    <n v="3.1020343204697989"/>
    <x v="1"/>
  </r>
  <r>
    <x v="10"/>
    <d v="2023-02-14T00:00:00"/>
    <n v="58"/>
    <x v="0"/>
    <s v=" English"/>
    <n v="100000"/>
    <n v="3200000"/>
    <s v="AU"/>
    <x v="0"/>
    <n v="3100000"/>
    <n v="31"/>
    <x v="1"/>
  </r>
  <r>
    <x v="11"/>
    <d v="2022-11-02T00:00:00"/>
    <n v="55"/>
    <x v="0"/>
    <s v=" Spanish, Castilian"/>
    <n v="12000000"/>
    <n v="428214478"/>
    <s v="MX"/>
    <x v="1"/>
    <n v="416214478"/>
    <n v="34.684539833333332"/>
    <x v="1"/>
  </r>
  <r>
    <x v="12"/>
    <d v="2023-03-31T00:00:00"/>
    <n v="65"/>
    <x v="0"/>
    <s v=" English"/>
    <n v="43800000"/>
    <n v="489543087.39999998"/>
    <s v="AU"/>
    <x v="0"/>
    <n v="445743087.39999998"/>
    <n v="10.176782817351597"/>
    <x v="1"/>
  </r>
  <r>
    <x v="13"/>
    <d v="2022-11-10T00:00:00"/>
    <n v="73"/>
    <x v="0"/>
    <s v=" English"/>
    <n v="250000000"/>
    <n v="854041058"/>
    <s v="AU"/>
    <x v="1"/>
    <n v="604041058"/>
    <n v="2.4161642319999999"/>
    <x v="0"/>
  </r>
  <r>
    <x v="14"/>
    <d v="2023-04-06T00:00:00"/>
    <n v="72"/>
    <x v="0"/>
    <s v=" English"/>
    <n v="92000000"/>
    <n v="462216471.80000001"/>
    <s v="AU"/>
    <x v="0"/>
    <n v="370216471.80000001"/>
    <n v="4.0240920847826089"/>
    <x v="0"/>
  </r>
  <r>
    <x v="15"/>
    <d v="2022-07-22T00:00:00"/>
    <n v="62"/>
    <x v="0"/>
    <s v=" English"/>
    <n v="77600000"/>
    <n v="562112551"/>
    <s v="GB"/>
    <x v="1"/>
    <n v="484512551"/>
    <n v="6.2437184407216497"/>
    <x v="1"/>
  </r>
  <r>
    <x v="16"/>
    <d v="2023-02-02T00:00:00"/>
    <n v="64"/>
    <x v="0"/>
    <s v=" English"/>
    <n v="20000000"/>
    <n v="54629497"/>
    <s v="AU"/>
    <x v="0"/>
    <n v="34629497"/>
    <n v="1.7314748499999999"/>
    <x v="1"/>
  </r>
  <r>
    <x v="17"/>
    <d v="2023-01-13T00:00:00"/>
    <n v="65"/>
    <x v="0"/>
    <s v=" English"/>
    <n v="54060000"/>
    <n v="492646395.39999998"/>
    <s v="US"/>
    <x v="0"/>
    <n v="438586395.39999998"/>
    <n v="8.1129558897521274"/>
    <x v="1"/>
  </r>
  <r>
    <x v="18"/>
    <d v="2023-01-19T00:00:00"/>
    <n v="57"/>
    <x v="0"/>
    <s v=" Spanish, Castilian"/>
    <n v="110400000"/>
    <n v="318117812.60000002"/>
    <s v="CL"/>
    <x v="0"/>
    <n v="207717812.60000002"/>
    <n v="1.8815019257246379"/>
    <x v="1"/>
  </r>
  <r>
    <x v="19"/>
    <d v="2022-12-15T00:00:00"/>
    <n v="65"/>
    <x v="0"/>
    <s v=" Norwegian"/>
    <n v="123500000"/>
    <n v="420430064.80000001"/>
    <s v="NO"/>
    <x v="1"/>
    <n v="296930064.80000001"/>
    <n v="2.404292022672065"/>
    <x v="1"/>
  </r>
  <r>
    <x v="20"/>
    <d v="2023-03-17T00:00:00"/>
    <n v="73"/>
    <x v="0"/>
    <s v=" English"/>
    <n v="82600000"/>
    <n v="473097256.60000002"/>
    <s v="AU"/>
    <x v="0"/>
    <n v="390497256.60000002"/>
    <n v="4.7275696924939474"/>
    <x v="0"/>
  </r>
  <r>
    <x v="21"/>
    <d v="2023-01-27T00:00:00"/>
    <n v="69"/>
    <x v="0"/>
    <s v=" English"/>
    <n v="25000000"/>
    <n v="51000000"/>
    <s v="GB"/>
    <x v="0"/>
    <n v="26000000"/>
    <n v="1.04"/>
    <x v="1"/>
  </r>
  <r>
    <x v="22"/>
    <d v="2004-02-25T00:00:00"/>
    <n v="74"/>
    <x v="0"/>
    <s v=" English"/>
    <n v="25000000"/>
    <n v="622313635"/>
    <s v="AU"/>
    <x v="2"/>
    <n v="597313635"/>
    <n v="23.892545399999999"/>
    <x v="0"/>
  </r>
  <r>
    <x v="23"/>
    <d v="2023-03-28T00:00:00"/>
    <n v="64"/>
    <x v="0"/>
    <s v=" English"/>
    <n v="145760000"/>
    <n v="321934831.19999999"/>
    <s v="US"/>
    <x v="0"/>
    <n v="176174831.19999999"/>
    <n v="1.2086637705817782"/>
    <x v="1"/>
  </r>
  <r>
    <x v="24"/>
    <d v="2023-03-16T00:00:00"/>
    <n v="69"/>
    <x v="0"/>
    <s v=" English"/>
    <n v="125000000"/>
    <n v="132107025"/>
    <s v="AU"/>
    <x v="0"/>
    <n v="7107025"/>
    <n v="5.6856200000000003E-2"/>
    <x v="1"/>
  </r>
  <r>
    <x v="25"/>
    <d v="2023-02-10T00:00:00"/>
    <n v="65"/>
    <x v="0"/>
    <s v=" English"/>
    <n v="54060000"/>
    <n v="492646395.39999998"/>
    <s v="US"/>
    <x v="0"/>
    <n v="438586395.39999998"/>
    <n v="8.1129558897521274"/>
    <x v="1"/>
  </r>
  <r>
    <x v="26"/>
    <d v="2022-08-12T00:00:00"/>
    <n v="53"/>
    <x v="0"/>
    <s v=" English"/>
    <n v="10000"/>
    <n v="17887093.800000001"/>
    <s v="US"/>
    <x v="1"/>
    <n v="17877093.800000001"/>
    <n v="1787.70938"/>
    <x v="1"/>
  </r>
  <r>
    <x v="27"/>
    <d v="2022-10-20T00:00:00"/>
    <n v="71"/>
    <x v="0"/>
    <s v=" English"/>
    <n v="200000000"/>
    <n v="391261706"/>
    <s v="AU"/>
    <x v="1"/>
    <n v="191261706"/>
    <n v="0.95630853000000005"/>
    <x v="0"/>
  </r>
  <r>
    <x v="28"/>
    <d v="2023-03-15T00:00:00"/>
    <n v="58"/>
    <x v="0"/>
    <s v=" English"/>
    <n v="68500000"/>
    <n v="280052393"/>
    <s v="US"/>
    <x v="0"/>
    <n v="211552393"/>
    <n v="3.0883561021897812"/>
    <x v="1"/>
  </r>
  <r>
    <x v="29"/>
    <d v="2023-01-12T00:00:00"/>
    <n v="74"/>
    <x v="0"/>
    <s v=" English"/>
    <n v="12000000"/>
    <n v="167643991"/>
    <s v="AU"/>
    <x v="0"/>
    <n v="155643991"/>
    <n v="12.970332583333333"/>
    <x v="0"/>
  </r>
  <r>
    <x v="30"/>
    <d v="2023-02-16T00:00:00"/>
    <n v="63"/>
    <x v="0"/>
    <s v=" English"/>
    <n v="200000000"/>
    <n v="466001332"/>
    <s v="AU"/>
    <x v="0"/>
    <n v="266001332"/>
    <n v="1.33000666"/>
    <x v="1"/>
  </r>
  <r>
    <x v="31"/>
    <d v="2023-03-03T00:00:00"/>
    <n v="62"/>
    <x v="0"/>
    <s v=" Spanish, Castilian"/>
    <n v="73800000"/>
    <n v="370426090.80000001"/>
    <s v="CL"/>
    <x v="0"/>
    <n v="296626090.80000001"/>
    <n v="4.0193237235772363"/>
    <x v="1"/>
  </r>
  <r>
    <x v="32"/>
    <d v="2023-02-24T00:00:00"/>
    <n v="62"/>
    <x v="0"/>
    <s v=" English"/>
    <n v="113000000"/>
    <n v="369995579.19999999"/>
    <s v="US"/>
    <x v="0"/>
    <n v="256995579.19999999"/>
    <n v="2.2742971610619467"/>
    <x v="1"/>
  </r>
  <r>
    <x v="33"/>
    <d v="2022-11-04T00:00:00"/>
    <n v="55"/>
    <x v="0"/>
    <s v=" Spanish, Castilian"/>
    <n v="2480000"/>
    <n v="1891519"/>
    <s v="ES"/>
    <x v="1"/>
    <n v="-588481"/>
    <n v="-0.23729072580645161"/>
    <x v="1"/>
  </r>
  <r>
    <x v="34"/>
    <d v="2022-06-29T00:00:00"/>
    <n v="60"/>
    <x v="0"/>
    <s v=" English"/>
    <n v="146740000"/>
    <n v="301123555.19999999"/>
    <s v="US"/>
    <x v="1"/>
    <n v="154383555.19999999"/>
    <n v="1.0520891045386398"/>
    <x v="1"/>
  </r>
  <r>
    <x v="35"/>
    <d v="2017-05-18T00:00:00"/>
    <n v="73"/>
    <x v="0"/>
    <s v=" English"/>
    <n v="40000000"/>
    <n v="171539887"/>
    <s v="AU"/>
    <x v="3"/>
    <n v="131539887"/>
    <n v="3.2884971749999998"/>
    <x v="0"/>
  </r>
  <r>
    <x v="36"/>
    <d v="2022-09-24T00:00:00"/>
    <n v="63"/>
    <x v="0"/>
    <s v=" English"/>
    <n v="81800000"/>
    <n v="408307377.80000001"/>
    <s v="US"/>
    <x v="1"/>
    <n v="326507377.80000001"/>
    <n v="3.9915327359413206"/>
    <x v="1"/>
  </r>
  <r>
    <x v="37"/>
    <d v="2023-03-01T00:00:00"/>
    <n v="54"/>
    <x v="0"/>
    <s v=" English"/>
    <n v="116000000"/>
    <n v="378399280.80000001"/>
    <s v="AU"/>
    <x v="0"/>
    <n v="262399280.80000001"/>
    <n v="2.2620627655172414"/>
    <x v="1"/>
  </r>
  <r>
    <x v="38"/>
    <d v="2023-01-26T00:00:00"/>
    <n v="63"/>
    <x v="0"/>
    <s v=" English"/>
    <n v="16050000"/>
    <n v="4495365"/>
    <s v="AU"/>
    <x v="0"/>
    <n v="-11554635"/>
    <n v="-0.71991495327102806"/>
    <x v="1"/>
  </r>
  <r>
    <x v="39"/>
    <d v="2019-05-16T00:00:00"/>
    <n v="74"/>
    <x v="0"/>
    <s v=" English"/>
    <n v="55000000"/>
    <n v="326709727"/>
    <s v="AU"/>
    <x v="4"/>
    <n v="271709727"/>
    <n v="4.940176854545455"/>
    <x v="0"/>
  </r>
  <r>
    <x v="40"/>
    <d v="2023-02-07T00:00:00"/>
    <n v="63"/>
    <x v="0"/>
    <s v=" English"/>
    <n v="113400000"/>
    <n v="778431865.20000005"/>
    <s v="US"/>
    <x v="0"/>
    <n v="665031865.20000005"/>
    <n v="5.8644785291005297"/>
    <x v="1"/>
  </r>
  <r>
    <x v="41"/>
    <d v="2022-09-22T00:00:00"/>
    <n v="73"/>
    <x v="0"/>
    <s v=" English"/>
    <n v="3000000"/>
    <n v="16120263"/>
    <s v="AU"/>
    <x v="1"/>
    <n v="13120263"/>
    <n v="4.3734209999999996"/>
    <x v="0"/>
  </r>
  <r>
    <x v="42"/>
    <d v="2022-04-22T00:00:00"/>
    <n v="52"/>
    <x v="0"/>
    <s v=" English"/>
    <n v="1000000"/>
    <n v="22790427.199999999"/>
    <s v="US"/>
    <x v="1"/>
    <n v="21790427.199999999"/>
    <n v="21.7904272"/>
    <x v="1"/>
  </r>
  <r>
    <x v="43"/>
    <d v="2023-02-03T00:00:00"/>
    <n v="60"/>
    <x v="0"/>
    <s v=" English"/>
    <n v="141340000"/>
    <n v="748525217.39999998"/>
    <s v="US"/>
    <x v="0"/>
    <n v="607185217.39999998"/>
    <n v="4.2959191835290786"/>
    <x v="1"/>
  </r>
  <r>
    <x v="44"/>
    <d v="2023-02-02T00:00:00"/>
    <n v="81"/>
    <x v="0"/>
    <s v=" English"/>
    <n v="3000000"/>
    <n v="36752010"/>
    <s v="AU"/>
    <x v="0"/>
    <n v="33752010"/>
    <n v="11.25067"/>
    <x v="0"/>
  </r>
  <r>
    <x v="45"/>
    <d v="2022-10-28T00:00:00"/>
    <n v="71"/>
    <x v="0"/>
    <s v=" English"/>
    <n v="27240305"/>
    <n v="37655699"/>
    <s v="US"/>
    <x v="1"/>
    <n v="10415394"/>
    <n v="0.38235232681866083"/>
    <x v="0"/>
  </r>
  <r>
    <x v="46"/>
    <d v="2022-09-23T00:00:00"/>
    <n v="62"/>
    <x v="0"/>
    <s v=" English"/>
    <n v="115000000"/>
    <n v="484414431"/>
    <s v="US"/>
    <x v="1"/>
    <n v="369414431"/>
    <n v="3.2122994"/>
    <x v="1"/>
  </r>
  <r>
    <x v="47"/>
    <d v="2022-12-08T00:00:00"/>
    <n v="68"/>
    <x v="0"/>
    <s v=" English"/>
    <n v="25000000"/>
    <n v="13276499"/>
    <s v="AU"/>
    <x v="1"/>
    <n v="-11723501"/>
    <n v="-0.46894004"/>
    <x v="1"/>
  </r>
  <r>
    <x v="48"/>
    <d v="2022-12-15T00:00:00"/>
    <n v="52"/>
    <x v="0"/>
    <s v=" English"/>
    <n v="97200000"/>
    <n v="425726914.39999998"/>
    <s v="US"/>
    <x v="1"/>
    <n v="328526914.39999998"/>
    <n v="3.3799065267489707"/>
    <x v="1"/>
  </r>
  <r>
    <x v="49"/>
    <d v="2021-02-25T00:00:00"/>
    <n v="83"/>
    <x v="0"/>
    <s v=" Japanese"/>
    <n v="15800000"/>
    <n v="503063688"/>
    <s v="AU"/>
    <x v="5"/>
    <n v="487263688"/>
    <n v="30.839473924050633"/>
    <x v="0"/>
  </r>
  <r>
    <x v="50"/>
    <d v="2023-02-23T00:00:00"/>
    <n v="58"/>
    <x v="0"/>
    <s v=" Spanish, Castilian"/>
    <n v="135000000"/>
    <n v="670271186.20000005"/>
    <s v="MX"/>
    <x v="0"/>
    <n v="535271186.20000005"/>
    <n v="3.9649717496296302"/>
    <x v="1"/>
  </r>
  <r>
    <x v="51"/>
    <d v="2022-11-09T00:00:00"/>
    <n v="55"/>
    <x v="0"/>
    <s v=" Spanish, Castilian"/>
    <n v="122400000"/>
    <n v="344127931.80000001"/>
    <s v="AR"/>
    <x v="1"/>
    <n v="221727931.80000001"/>
    <n v="1.8115027107843138"/>
    <x v="1"/>
  </r>
  <r>
    <x v="52"/>
    <d v="2023-01-20T00:00:00"/>
    <n v="63"/>
    <x v="0"/>
    <s v=" Korean"/>
    <n v="66240000"/>
    <n v="580188584"/>
    <s v="KR"/>
    <x v="0"/>
    <n v="513948584"/>
    <n v="7.7588856280193239"/>
    <x v="1"/>
  </r>
  <r>
    <x v="53"/>
    <d v="2023-01-01T00:00:00"/>
    <n v="79"/>
    <x v="0"/>
    <s v=" English"/>
    <n v="50000000"/>
    <n v="108973274"/>
    <s v="AU"/>
    <x v="0"/>
    <n v="58973274"/>
    <n v="1.17946548"/>
    <x v="0"/>
  </r>
  <r>
    <x v="54"/>
    <d v="2023-03-09T00:00:00"/>
    <n v="68"/>
    <x v="0"/>
    <s v=" English"/>
    <n v="51880004"/>
    <n v="9263009"/>
    <s v="AU"/>
    <x v="0"/>
    <n v="-42616995"/>
    <n v="-0.82145319418248308"/>
    <x v="1"/>
  </r>
  <r>
    <x v="55"/>
    <d v="2023-03-30T00:00:00"/>
    <n v="76"/>
    <x v="0"/>
    <s v=" English"/>
    <n v="150000000"/>
    <n v="158598670"/>
    <s v="AU"/>
    <x v="0"/>
    <n v="8598670"/>
    <n v="5.7324466666666664E-2"/>
    <x v="0"/>
  </r>
  <r>
    <x v="56"/>
    <d v="2022-12-01T00:00:00"/>
    <n v="68"/>
    <x v="0"/>
    <s v=" Norwegian"/>
    <n v="121400000"/>
    <n v="977795653.39999998"/>
    <s v="AU"/>
    <x v="1"/>
    <n v="856395653.39999998"/>
    <n v="7.0543299291598025"/>
    <x v="1"/>
  </r>
  <r>
    <x v="57"/>
    <d v="2022-03-31T00:00:00"/>
    <n v="76"/>
    <x v="0"/>
    <s v=" English"/>
    <n v="90000000"/>
    <n v="405421518"/>
    <s v="AU"/>
    <x v="1"/>
    <n v="315421518"/>
    <n v="3.5046835333333335"/>
    <x v="0"/>
  </r>
  <r>
    <x v="58"/>
    <d v="1994-05-20T00:00:00"/>
    <n v="78"/>
    <x v="0"/>
    <s v=" English"/>
    <n v="10000000"/>
    <n v="17287898"/>
    <s v="AU"/>
    <x v="6"/>
    <n v="7287898"/>
    <n v="0.72878980000000004"/>
    <x v="0"/>
  </r>
  <r>
    <x v="59"/>
    <d v="2023-01-19T00:00:00"/>
    <n v="65"/>
    <x v="0"/>
    <s v=" Russian"/>
    <n v="95200000"/>
    <n v="416119951.39999998"/>
    <s v="AU"/>
    <x v="0"/>
    <n v="320919951.39999998"/>
    <n v="3.3710078928571425"/>
    <x v="1"/>
  </r>
  <r>
    <x v="60"/>
    <d v="2022-12-28T00:00:00"/>
    <n v="73"/>
    <x v="0"/>
    <s v=" English"/>
    <n v="127000000"/>
    <n v="533207056.80000001"/>
    <s v="US"/>
    <x v="1"/>
    <n v="406207056.80000001"/>
    <n v="3.1984807622047247"/>
    <x v="0"/>
  </r>
  <r>
    <x v="61"/>
    <d v="2009-03-04T00:00:00"/>
    <n v="60"/>
    <x v="0"/>
    <s v=" Cantonese"/>
    <n v="89600000"/>
    <n v="318375960.19999999"/>
    <s v="HK"/>
    <x v="7"/>
    <n v="228775960.19999999"/>
    <n v="2.5533031272321427"/>
    <x v="1"/>
  </r>
  <r>
    <x v="62"/>
    <d v="2022-05-26T00:00:00"/>
    <n v="83"/>
    <x v="0"/>
    <s v=" English"/>
    <n v="170000000"/>
    <n v="1481369482"/>
    <s v="AU"/>
    <x v="1"/>
    <n v="1311369482"/>
    <n v="7.7139381294117646"/>
    <x v="0"/>
  </r>
  <r>
    <x v="63"/>
    <d v="2023-04-06T00:00:00"/>
    <n v="65"/>
    <x v="0"/>
    <s v=" English"/>
    <n v="147400000"/>
    <n v="445526734.80000001"/>
    <s v="US"/>
    <x v="0"/>
    <n v="298126734.80000001"/>
    <n v="2.0225694355495252"/>
    <x v="1"/>
  </r>
  <r>
    <x v="64"/>
    <d v="2022-08-24T00:00:00"/>
    <n v="76"/>
    <x v="0"/>
    <s v=" Ukrainian"/>
    <n v="1000000"/>
    <n v="102414815.2"/>
    <s v="UA"/>
    <x v="1"/>
    <n v="101414815.2"/>
    <n v="101.41481520000001"/>
    <x v="0"/>
  </r>
  <r>
    <x v="65"/>
    <d v="2022-12-01T00:00:00"/>
    <n v="74"/>
    <x v="0"/>
    <s v=" English"/>
    <n v="1261569"/>
    <n v="102023958"/>
    <s v="AU"/>
    <x v="1"/>
    <n v="100762389"/>
    <n v="79.870691971663859"/>
    <x v="0"/>
  </r>
  <r>
    <x v="66"/>
    <d v="2022-11-17T00:00:00"/>
    <n v="57"/>
    <x v="0"/>
    <s v=" Italian"/>
    <n v="21680000"/>
    <n v="1228459"/>
    <s v="IT"/>
    <x v="1"/>
    <n v="-20451541"/>
    <n v="-0.94333676199261995"/>
    <x v="1"/>
  </r>
  <r>
    <x v="67"/>
    <d v="2023-03-09T00:00:00"/>
    <n v="73"/>
    <x v="0"/>
    <s v=" English"/>
    <n v="35000000"/>
    <n v="167273149"/>
    <s v="AU"/>
    <x v="0"/>
    <n v="132273149"/>
    <n v="3.7792328285714287"/>
    <x v="0"/>
  </r>
  <r>
    <x v="68"/>
    <d v="2009-12-17T00:00:00"/>
    <n v="76"/>
    <x v="0"/>
    <s v=" English"/>
    <n v="237000000"/>
    <n v="2923706026"/>
    <s v="AU"/>
    <x v="7"/>
    <n v="2686706026"/>
    <n v="11.336312345991562"/>
    <x v="0"/>
  </r>
  <r>
    <x v="69"/>
    <d v="2022-08-26T00:00:00"/>
    <n v="67"/>
    <x v="0"/>
    <s v=" English"/>
    <n v="72000000"/>
    <n v="318039059.19999999"/>
    <s v="US"/>
    <x v="1"/>
    <n v="246039059.19999999"/>
    <n v="3.4172091555555553"/>
    <x v="1"/>
  </r>
  <r>
    <x v="70"/>
    <d v="2023-03-31T00:00:00"/>
    <n v="78"/>
    <x v="0"/>
    <s v=" English"/>
    <n v="172000000"/>
    <n v="594334899"/>
    <s v="GB"/>
    <x v="0"/>
    <n v="422334899"/>
    <n v="2.4554354593023255"/>
    <x v="0"/>
  </r>
  <r>
    <x v="71"/>
    <d v="2023-03-09T00:00:00"/>
    <n v="63"/>
    <x v="0"/>
    <s v=" English"/>
    <n v="45000000"/>
    <n v="56072012"/>
    <s v="AU"/>
    <x v="0"/>
    <n v="11072012"/>
    <n v="0.24604471111111112"/>
    <x v="1"/>
  </r>
  <r>
    <x v="72"/>
    <d v="2022-07-06T00:00:00"/>
    <n v="66"/>
    <x v="0"/>
    <s v=" English"/>
    <n v="250000000"/>
    <n v="760928081"/>
    <s v="AU"/>
    <x v="1"/>
    <n v="510928081"/>
    <n v="2.0437123239999999"/>
    <x v="1"/>
  </r>
  <r>
    <x v="73"/>
    <d v="2022-01-14T00:00:00"/>
    <n v="47"/>
    <x v="0"/>
    <s v=" English"/>
    <n v="147200000"/>
    <n v="872776677.39999998"/>
    <s v="US"/>
    <x v="1"/>
    <n v="725576677.39999998"/>
    <n v="4.9291893845108694"/>
    <x v="2"/>
  </r>
  <r>
    <x v="74"/>
    <d v="2022-10-28T00:00:00"/>
    <n v="69"/>
    <x v="0"/>
    <s v=" English"/>
    <n v="250000"/>
    <n v="12964783"/>
    <s v="AU"/>
    <x v="1"/>
    <n v="12714783"/>
    <n v="50.859132000000002"/>
    <x v="1"/>
  </r>
  <r>
    <x v="75"/>
    <d v="2014-11-26T00:00:00"/>
    <n v="74"/>
    <x v="0"/>
    <s v=" English"/>
    <n v="30000000"/>
    <n v="75958800"/>
    <s v="AU"/>
    <x v="8"/>
    <n v="45958800"/>
    <n v="1.53196"/>
    <x v="0"/>
  </r>
  <r>
    <x v="76"/>
    <d v="2021-12-16T00:00:00"/>
    <n v="80"/>
    <x v="0"/>
    <s v=" English"/>
    <n v="200000000"/>
    <n v="1910048245"/>
    <s v="AU"/>
    <x v="5"/>
    <n v="1710048245"/>
    <n v="8.5502412250000006"/>
    <x v="0"/>
  </r>
  <r>
    <x v="77"/>
    <d v="2022-11-15T00:00:00"/>
    <n v="66"/>
    <x v="0"/>
    <s v=" English"/>
    <n v="52000000"/>
    <n v="539054106.60000002"/>
    <s v="US"/>
    <x v="1"/>
    <n v="487054106.60000002"/>
    <n v="9.3664251269230778"/>
    <x v="1"/>
  </r>
  <r>
    <x v="78"/>
    <d v="2022-04-07T00:00:00"/>
    <n v="65"/>
    <x v="0"/>
    <s v=" Russian"/>
    <n v="115000000"/>
    <n v="489779661"/>
    <s v="RU"/>
    <x v="1"/>
    <n v="374779661"/>
    <n v="3.2589535739130433"/>
    <x v="1"/>
  </r>
  <r>
    <x v="79"/>
    <d v="2022-11-24T00:00:00"/>
    <n v="82"/>
    <x v="0"/>
    <s v=" English"/>
    <n v="35000000"/>
    <n v="81567666.200000003"/>
    <s v="AU"/>
    <x v="1"/>
    <n v="46567666.200000003"/>
    <n v="1.3305047485714288"/>
    <x v="0"/>
  </r>
  <r>
    <x v="80"/>
    <d v="2022-12-14T00:00:00"/>
    <n v="79"/>
    <x v="0"/>
    <s v=" Spanish, Castilian"/>
    <n v="113880000"/>
    <n v="604874932.20000005"/>
    <s v="MX"/>
    <x v="1"/>
    <n v="490994932.20000005"/>
    <n v="4.3115115226554268"/>
    <x v="0"/>
  </r>
  <r>
    <x v="81"/>
    <d v="2022-08-18T00:00:00"/>
    <n v="79"/>
    <x v="0"/>
    <s v=" Japanese"/>
    <n v="43602530.200000003"/>
    <n v="86562140"/>
    <s v="AU"/>
    <x v="1"/>
    <n v="42959609.799999997"/>
    <n v="0.98525497495097181"/>
    <x v="0"/>
  </r>
  <r>
    <x v="82"/>
    <d v="2022-11-04T00:00:00"/>
    <n v="63"/>
    <x v="0"/>
    <s v=" English"/>
    <n v="112000000"/>
    <n v="586323916.39999998"/>
    <s v="US"/>
    <x v="1"/>
    <n v="474323916.39999998"/>
    <n v="4.2350349678571426"/>
    <x v="1"/>
  </r>
  <r>
    <x v="83"/>
    <d v="2022-08-05T00:00:00"/>
    <n v="78"/>
    <x v="0"/>
    <s v=" English"/>
    <n v="65000000"/>
    <n v="0"/>
    <s v="AU"/>
    <x v="1"/>
    <n v="-65000000"/>
    <n v="-1"/>
    <x v="0"/>
  </r>
  <r>
    <x v="84"/>
    <d v="2022-11-01T00:00:00"/>
    <n v="61"/>
    <x v="0"/>
    <s v=" English"/>
    <n v="117480000"/>
    <n v="457839055.60000002"/>
    <s v="US"/>
    <x v="1"/>
    <n v="340359055.60000002"/>
    <n v="2.8971659482465104"/>
    <x v="1"/>
  </r>
  <r>
    <x v="85"/>
    <d v="2022-09-09T00:00:00"/>
    <n v="72"/>
    <x v="0"/>
    <s v=" English"/>
    <n v="23000000"/>
    <n v="4311284"/>
    <s v="US"/>
    <x v="1"/>
    <n v="-18688716"/>
    <n v="-0.81255286956521744"/>
    <x v="0"/>
  </r>
  <r>
    <x v="86"/>
    <d v="2023-03-16T00:00:00"/>
    <n v="73"/>
    <x v="0"/>
    <s v=" English"/>
    <n v="134400000"/>
    <n v="716009340.20000005"/>
    <s v="US"/>
    <x v="0"/>
    <n v="581609340.20000005"/>
    <n v="4.3274504479166671"/>
    <x v="0"/>
  </r>
  <r>
    <x v="87"/>
    <d v="1993-06-10T00:00:00"/>
    <n v="43"/>
    <x v="0"/>
    <s v=" English"/>
    <n v="42000000"/>
    <n v="20844907"/>
    <s v="AU"/>
    <x v="9"/>
    <n v="-21155093"/>
    <n v="-0.50369269047619047"/>
    <x v="2"/>
  </r>
  <r>
    <x v="88"/>
    <d v="2023-01-05T00:00:00"/>
    <n v="64"/>
    <x v="0"/>
    <s v=" English"/>
    <n v="104580000"/>
    <n v="260353036.40000001"/>
    <s v="AU"/>
    <x v="0"/>
    <n v="155773036.40000001"/>
    <n v="1.4895107707018551"/>
    <x v="1"/>
  </r>
  <r>
    <x v="89"/>
    <d v="2022-06-09T00:00:00"/>
    <n v="69"/>
    <x v="0"/>
    <s v=" English"/>
    <n v="165000000"/>
    <n v="1001978080"/>
    <s v="AU"/>
    <x v="1"/>
    <n v="836978080"/>
    <n v="5.0725944242424239"/>
    <x v="1"/>
  </r>
  <r>
    <x v="90"/>
    <d v="2022-12-06T00:00:00"/>
    <n v="68"/>
    <x v="0"/>
    <s v=" English"/>
    <n v="51000000"/>
    <n v="455134472.80000001"/>
    <s v="US"/>
    <x v="1"/>
    <n v="404134472.80000001"/>
    <n v="7.9242053490196085"/>
    <x v="1"/>
  </r>
  <r>
    <x v="91"/>
    <d v="2019-04-04T00:00:00"/>
    <n v="70"/>
    <x v="0"/>
    <s v=" English"/>
    <n v="85000000"/>
    <n v="363563907"/>
    <s v="AU"/>
    <x v="4"/>
    <n v="278563907"/>
    <n v="3.2772224352941177"/>
    <x v="1"/>
  </r>
  <r>
    <x v="92"/>
    <d v="2022-12-22T00:00:00"/>
    <n v="65"/>
    <x v="0"/>
    <s v=" Spanish, Castilian"/>
    <n v="100000000"/>
    <n v="246367071"/>
    <s v="CO"/>
    <x v="1"/>
    <n v="146367071"/>
    <n v="1.4636707099999999"/>
    <x v="1"/>
  </r>
  <r>
    <x v="93"/>
    <d v="2022-10-13T00:00:00"/>
    <n v="78"/>
    <x v="0"/>
    <s v=" German"/>
    <n v="20000000"/>
    <n v="326479707.39999998"/>
    <s v="AU"/>
    <x v="1"/>
    <n v="306479707.39999998"/>
    <n v="15.323985369999999"/>
    <x v="0"/>
  </r>
  <r>
    <x v="94"/>
    <d v="2022-12-01T00:00:00"/>
    <n v="76"/>
    <x v="0"/>
    <s v=" English"/>
    <n v="20000000"/>
    <n v="76599607"/>
    <s v="AU"/>
    <x v="1"/>
    <n v="56599607"/>
    <n v="2.82998035"/>
    <x v="0"/>
  </r>
  <r>
    <x v="95"/>
    <d v="2022-01-13T00:00:00"/>
    <n v="67"/>
    <x v="0"/>
    <s v=" English"/>
    <n v="24000000"/>
    <n v="138874789"/>
    <s v="AU"/>
    <x v="1"/>
    <n v="114874789"/>
    <n v="4.7864495416666664"/>
    <x v="1"/>
  </r>
  <r>
    <x v="95"/>
    <d v="2022-01-13T00:00:00"/>
    <n v="67"/>
    <x v="0"/>
    <s v=" English"/>
    <n v="15000000"/>
    <n v="173046640"/>
    <s v="AU"/>
    <x v="1"/>
    <n v="158046640"/>
    <n v="10.536442666666666"/>
    <x v="1"/>
  </r>
  <r>
    <x v="96"/>
    <d v="2023-01-20T00:00:00"/>
    <n v="74"/>
    <x v="0"/>
    <s v=" English"/>
    <n v="90000000"/>
    <n v="20000000"/>
    <s v="AU"/>
    <x v="0"/>
    <n v="-70000000"/>
    <n v="-0.77777777777777779"/>
    <x v="0"/>
  </r>
  <r>
    <x v="97"/>
    <d v="2022-10-27T00:00:00"/>
    <n v="78"/>
    <x v="0"/>
    <s v=" English"/>
    <n v="50000000"/>
    <n v="94374749"/>
    <s v="AU"/>
    <x v="1"/>
    <n v="44374749"/>
    <n v="0.88749498000000004"/>
    <x v="0"/>
  </r>
  <r>
    <x v="98"/>
    <d v="2023-04-20T00:00:00"/>
    <n v="74"/>
    <x v="0"/>
    <s v=" English"/>
    <n v="132500000"/>
    <n v="469254456.19999999"/>
    <s v="AU"/>
    <x v="0"/>
    <n v="336754456.19999999"/>
    <n v="2.5415430656603775"/>
    <x v="0"/>
  </r>
  <r>
    <x v="99"/>
    <d v="2023-02-16T00:00:00"/>
    <n v="67"/>
    <x v="0"/>
    <s v=" English"/>
    <n v="79800000"/>
    <n v="387664307.60000002"/>
    <s v="DE"/>
    <x v="0"/>
    <n v="307864307.60000002"/>
    <n v="3.8579487167919804"/>
    <x v="1"/>
  </r>
  <r>
    <x v="100"/>
    <d v="2022-01-06T00:00:00"/>
    <n v="58"/>
    <x v="0"/>
    <s v=" English"/>
    <n v="134000000"/>
    <n v="308786595.80000001"/>
    <s v="RU"/>
    <x v="1"/>
    <n v="174786595.80000001"/>
    <n v="1.304377580597015"/>
    <x v="1"/>
  </r>
  <r>
    <x v="101"/>
    <d v="2022-05-05T00:00:00"/>
    <n v="74"/>
    <x v="0"/>
    <s v=" English"/>
    <n v="200000000"/>
    <n v="952224986"/>
    <s v="AU"/>
    <x v="1"/>
    <n v="752224986"/>
    <n v="3.7611249299999998"/>
    <x v="0"/>
  </r>
  <r>
    <x v="102"/>
    <d v="2022-07-01T00:00:00"/>
    <n v="53"/>
    <x v="0"/>
    <s v=" English"/>
    <n v="136400000"/>
    <n v="194565354"/>
    <s v="AU"/>
    <x v="1"/>
    <n v="58165354"/>
    <n v="0.42643221407624632"/>
    <x v="1"/>
  </r>
  <r>
    <x v="103"/>
    <d v="2018-04-25T00:00:00"/>
    <n v="83"/>
    <x v="0"/>
    <s v=" English"/>
    <n v="300000000"/>
    <n v="2048359754"/>
    <s v="AU"/>
    <x v="10"/>
    <n v="1748359754"/>
    <n v="5.8278658466666666"/>
    <x v="0"/>
  </r>
  <r>
    <x v="104"/>
    <d v="2022-09-23T00:00:00"/>
    <n v="68"/>
    <x v="0"/>
    <s v=" English"/>
    <n v="17000000"/>
    <n v="216049734"/>
    <s v="AU"/>
    <x v="1"/>
    <n v="199049734"/>
    <n v="11.708807882352941"/>
    <x v="1"/>
  </r>
  <r>
    <x v="105"/>
    <d v="2023-03-23T00:00:00"/>
    <n v="47"/>
    <x v="0"/>
    <s v=" Spanish, Castilian"/>
    <n v="100100000"/>
    <n v="947468745.79999995"/>
    <s v="MX"/>
    <x v="0"/>
    <n v="847368745.79999995"/>
    <n v="8.4652222357642355"/>
    <x v="2"/>
  </r>
  <r>
    <x v="106"/>
    <d v="2023-01-20T00:00:00"/>
    <n v="56"/>
    <x v="0"/>
    <s v=" English"/>
    <n v="134200000"/>
    <n v="772865923.60000002"/>
    <s v="US"/>
    <x v="0"/>
    <n v="638665923.60000002"/>
    <n v="4.7590605335320415"/>
    <x v="1"/>
  </r>
  <r>
    <x v="107"/>
    <d v="2022-11-24T00:00:00"/>
    <n v="65"/>
    <x v="0"/>
    <s v=" English"/>
    <n v="135000000"/>
    <n v="69566884"/>
    <s v="AU"/>
    <x v="1"/>
    <n v="-65433116"/>
    <n v="-0.48468974814814814"/>
    <x v="1"/>
  </r>
  <r>
    <x v="108"/>
    <d v="1958-12-12T00:00:00"/>
    <n v="78"/>
    <x v="0"/>
    <s v=" English"/>
    <n v="13500000"/>
    <n v="85433929"/>
    <s v="AU"/>
    <x v="11"/>
    <n v="71933929"/>
    <n v="5.3284391851851849"/>
    <x v="0"/>
  </r>
  <r>
    <x v="108"/>
    <d v="1958-12-12T00:00:00"/>
    <n v="78"/>
    <x v="0"/>
    <s v=" English"/>
    <n v="10000000"/>
    <n v="1051907"/>
    <s v="AU"/>
    <x v="11"/>
    <n v="-8948093"/>
    <n v="-0.89480930000000003"/>
    <x v="0"/>
  </r>
  <r>
    <x v="109"/>
    <d v="2019-03-29T00:00:00"/>
    <n v="80"/>
    <x v="0"/>
    <s v=" Japanese"/>
    <n v="129000000"/>
    <n v="645532173.39999998"/>
    <s v="JP"/>
    <x v="4"/>
    <n v="516532173.39999998"/>
    <n v="4.004125375193798"/>
    <x v="0"/>
  </r>
  <r>
    <x v="110"/>
    <d v="2022-10-28T00:00:00"/>
    <n v="63"/>
    <x v="0"/>
    <s v=" Spanish, Castilian"/>
    <n v="110000000"/>
    <n v="271669045.60000002"/>
    <s v="ES"/>
    <x v="1"/>
    <n v="161669045.60000002"/>
    <n v="1.4697185963636366"/>
    <x v="1"/>
  </r>
  <r>
    <x v="111"/>
    <d v="2022-07-04T00:00:00"/>
    <n v="75"/>
    <x v="0"/>
    <s v=" English"/>
    <n v="80000000"/>
    <n v="939200081"/>
    <s v="AU"/>
    <x v="1"/>
    <n v="859200081"/>
    <n v="10.7400010125"/>
    <x v="0"/>
  </r>
  <r>
    <x v="112"/>
    <d v="2018-12-06T00:00:00"/>
    <n v="70"/>
    <x v="0"/>
    <s v=" English"/>
    <n v="50000000"/>
    <n v="213591522"/>
    <s v="AU"/>
    <x v="10"/>
    <n v="163591522"/>
    <n v="3.27183044"/>
    <x v="1"/>
  </r>
  <r>
    <x v="113"/>
    <d v="2015-11-26T00:00:00"/>
    <n v="74"/>
    <x v="0"/>
    <s v=" English"/>
    <n v="37000000"/>
    <n v="173567581"/>
    <s v="AU"/>
    <x v="12"/>
    <n v="136567581"/>
    <n v="3.6910157027027028"/>
    <x v="0"/>
  </r>
  <r>
    <x v="114"/>
    <d v="2022-08-25T00:00:00"/>
    <n v="68"/>
    <x v="0"/>
    <s v=" English"/>
    <n v="36000000"/>
    <n v="59103794"/>
    <s v="AU"/>
    <x v="1"/>
    <n v="23103794"/>
    <n v="0.64177205555555561"/>
    <x v="1"/>
  </r>
  <r>
    <x v="115"/>
    <d v="2023-05-19T00:00:00"/>
    <n v="0"/>
    <x v="1"/>
    <s v=" English"/>
    <n v="340000000"/>
    <n v="0"/>
    <s v="US"/>
    <x v="0"/>
    <n v="-340000000"/>
    <n v="-1"/>
    <x v="2"/>
  </r>
  <r>
    <x v="116"/>
    <d v="2022-11-30T00:00:00"/>
    <n v="68"/>
    <x v="0"/>
    <s v=" Italian"/>
    <n v="113000000"/>
    <n v="365992130.60000002"/>
    <s v="AU"/>
    <x v="1"/>
    <n v="252992130.60000002"/>
    <n v="2.2388684123893809"/>
    <x v="1"/>
  </r>
  <r>
    <x v="117"/>
    <d v="2021-04-29T00:00:00"/>
    <n v="77"/>
    <x v="0"/>
    <s v=" English"/>
    <n v="40000000"/>
    <n v="103913405"/>
    <s v="AU"/>
    <x v="5"/>
    <n v="63913405"/>
    <n v="1.597835125"/>
    <x v="0"/>
  </r>
  <r>
    <x v="118"/>
    <d v="2022-09-22T00:00:00"/>
    <n v="57"/>
    <x v="0"/>
    <s v=" English"/>
    <n v="5000000"/>
    <n v="5954938"/>
    <s v="AU"/>
    <x v="1"/>
    <n v="954938"/>
    <n v="0.19098760000000001"/>
    <x v="1"/>
  </r>
  <r>
    <x v="119"/>
    <d v="2022-03-11T00:00:00"/>
    <n v="75"/>
    <x v="0"/>
    <s v=" English"/>
    <n v="175000000"/>
    <n v="10964971"/>
    <s v="AU"/>
    <x v="1"/>
    <n v="-164035029"/>
    <n v="-0.93734302285714288"/>
    <x v="0"/>
  </r>
  <r>
    <x v="120"/>
    <d v="2021-11-28T00:00:00"/>
    <n v="76"/>
    <x v="0"/>
    <s v=" English"/>
    <n v="150000000"/>
    <n v="231120602"/>
    <s v="AU"/>
    <x v="5"/>
    <n v="81120602"/>
    <n v="0.54080401333333339"/>
    <x v="0"/>
  </r>
  <r>
    <x v="121"/>
    <d v="2022-11-22T00:00:00"/>
    <n v="59"/>
    <x v="0"/>
    <s v=" English"/>
    <n v="86800000"/>
    <n v="284184080"/>
    <s v="US"/>
    <x v="1"/>
    <n v="197384080"/>
    <n v="2.274010138248848"/>
    <x v="1"/>
  </r>
  <r>
    <x v="122"/>
    <d v="2023-02-09T00:00:00"/>
    <n v="72"/>
    <x v="0"/>
    <s v=" English"/>
    <n v="45000000"/>
    <n v="52000000"/>
    <s v="AU"/>
    <x v="0"/>
    <n v="7000000"/>
    <n v="0.15555555555555556"/>
    <x v="0"/>
  </r>
  <r>
    <x v="123"/>
    <d v="2022-12-26T00:00:00"/>
    <n v="75"/>
    <x v="0"/>
    <s v=" English"/>
    <n v="50000000"/>
    <n v="107644101"/>
    <s v="AU"/>
    <x v="1"/>
    <n v="57644101"/>
    <n v="1.1528820200000001"/>
    <x v="0"/>
  </r>
  <r>
    <x v="124"/>
    <d v="2021-02-25T00:00:00"/>
    <n v="62"/>
    <x v="0"/>
    <s v=" English"/>
    <n v="15160689"/>
    <n v="23800"/>
    <s v="AU"/>
    <x v="5"/>
    <n v="-15136889"/>
    <n v="-0.99843015050305428"/>
    <x v="1"/>
  </r>
  <r>
    <x v="125"/>
    <d v="2016-10-07T00:00:00"/>
    <n v="82"/>
    <x v="0"/>
    <s v=" English"/>
    <n v="40000000"/>
    <n v="169023926"/>
    <s v="AU"/>
    <x v="13"/>
    <n v="129023926"/>
    <n v="3.2255981500000002"/>
    <x v="0"/>
  </r>
  <r>
    <x v="126"/>
    <d v="2022-12-02T00:00:00"/>
    <n v="55"/>
    <x v="0"/>
    <s v=" Spanish, Castilian"/>
    <n v="6000000"/>
    <n v="7818479"/>
    <s v="ES"/>
    <x v="1"/>
    <n v="1818479"/>
    <n v="0.30307983333333333"/>
    <x v="1"/>
  </r>
  <r>
    <x v="127"/>
    <d v="2022-09-23T00:00:00"/>
    <n v="57"/>
    <x v="0"/>
    <s v=" English"/>
    <n v="103600000"/>
    <n v="134150172.59999999"/>
    <s v="US"/>
    <x v="1"/>
    <n v="30550172.599999994"/>
    <n v="0.29488583590733586"/>
    <x v="1"/>
  </r>
  <r>
    <x v="128"/>
    <d v="2022-03-17T00:00:00"/>
    <n v="82"/>
    <x v="0"/>
    <s v=" Japanese"/>
    <n v="21835777"/>
    <n v="195870885"/>
    <s v="AU"/>
    <x v="1"/>
    <n v="174035108"/>
    <n v="7.9701815969269152"/>
    <x v="0"/>
  </r>
  <r>
    <x v="129"/>
    <d v="2022-03-02T00:00:00"/>
    <n v="77"/>
    <x v="0"/>
    <s v=" English"/>
    <n v="200000000"/>
    <n v="766326717"/>
    <s v="AU"/>
    <x v="1"/>
    <n v="566326717"/>
    <n v="2.8316335850000001"/>
    <x v="0"/>
  </r>
  <r>
    <x v="130"/>
    <d v="2020-11-27T00:00:00"/>
    <n v="83"/>
    <x v="0"/>
    <s v=" English"/>
    <n v="90000000"/>
    <n v="627851111.79999995"/>
    <s v="US"/>
    <x v="14"/>
    <n v="537851111.79999995"/>
    <n v="5.9761234644444441"/>
    <x v="0"/>
  </r>
  <r>
    <x v="131"/>
    <d v="1986-07-20T00:00:00"/>
    <n v="60"/>
    <x v="0"/>
    <s v=" Japanese"/>
    <n v="151600000"/>
    <n v="675230189"/>
    <s v="JP"/>
    <x v="15"/>
    <n v="523630189"/>
    <n v="3.454024993403694"/>
    <x v="1"/>
  </r>
  <r>
    <x v="132"/>
    <d v="2005-12-26T00:00:00"/>
    <n v="71"/>
    <x v="0"/>
    <s v=" English"/>
    <n v="180000000"/>
    <n v="745013115"/>
    <s v="AU"/>
    <x v="16"/>
    <n v="565013115"/>
    <n v="3.13896175"/>
    <x v="0"/>
  </r>
  <r>
    <x v="133"/>
    <d v="2022-07-01T00:00:00"/>
    <n v="72"/>
    <x v="0"/>
    <s v=" English"/>
    <n v="1500000"/>
    <n v="123516163.2"/>
    <s v="AU"/>
    <x v="1"/>
    <n v="122016163.2"/>
    <n v="81.344108800000001"/>
    <x v="0"/>
  </r>
  <r>
    <x v="134"/>
    <d v="2022-02-04T00:00:00"/>
    <n v="63"/>
    <x v="0"/>
    <s v=" English"/>
    <n v="113000000"/>
    <n v="548624602.60000002"/>
    <s v="US"/>
    <x v="1"/>
    <n v="435624602.60000002"/>
    <n v="3.8550849787610622"/>
    <x v="1"/>
  </r>
  <r>
    <x v="135"/>
    <d v="2022-12-01T00:00:00"/>
    <n v="65"/>
    <x v="0"/>
    <s v=" French"/>
    <n v="155140000"/>
    <n v="302915354"/>
    <s v="AU"/>
    <x v="1"/>
    <n v="147775354"/>
    <n v="0.95252903184220705"/>
    <x v="1"/>
  </r>
  <r>
    <x v="136"/>
    <d v="2022-12-09T00:00:00"/>
    <n v="60"/>
    <x v="0"/>
    <s v=" Spanish, Castilian"/>
    <n v="73800000"/>
    <n v="346352260.60000002"/>
    <s v="ES"/>
    <x v="1"/>
    <n v="272552260.60000002"/>
    <n v="3.6931200623306237"/>
    <x v="1"/>
  </r>
  <r>
    <x v="137"/>
    <d v="2023-04-05T00:00:00"/>
    <n v="79"/>
    <x v="0"/>
    <s v=" English"/>
    <n v="28519270.600000001"/>
    <n v="5000000"/>
    <s v="AU"/>
    <x v="0"/>
    <n v="-23519270.600000001"/>
    <n v="-0.82467994816108658"/>
    <x v="0"/>
  </r>
  <r>
    <x v="138"/>
    <d v="2022-11-18T00:00:00"/>
    <n v="70"/>
    <x v="0"/>
    <s v=" English"/>
    <n v="142600000"/>
    <n v="524597714.80000001"/>
    <s v="AU"/>
    <x v="1"/>
    <n v="381997714.80000001"/>
    <n v="2.6788058541374475"/>
    <x v="1"/>
  </r>
  <r>
    <x v="139"/>
    <d v="2022-08-05T00:00:00"/>
    <n v="79"/>
    <x v="0"/>
    <s v=" English"/>
    <n v="147000000"/>
    <n v="721203091.39999998"/>
    <s v="AU"/>
    <x v="1"/>
    <n v="574203091.39999998"/>
    <n v="3.9061434789115643"/>
    <x v="0"/>
  </r>
  <r>
    <x v="140"/>
    <d v="2022-08-04T00:00:00"/>
    <n v="75"/>
    <x v="0"/>
    <s v=" English"/>
    <n v="85900000"/>
    <n v="238534963"/>
    <s v="AU"/>
    <x v="1"/>
    <n v="152634963"/>
    <n v="1.7768913038416763"/>
    <x v="0"/>
  </r>
  <r>
    <x v="141"/>
    <d v="2022-12-09T00:00:00"/>
    <n v="69"/>
    <x v="0"/>
    <s v=" English"/>
    <n v="124400000"/>
    <n v="508761361.19999999"/>
    <s v="US"/>
    <x v="1"/>
    <n v="384361361.19999999"/>
    <n v="3.0897215530546625"/>
    <x v="1"/>
  </r>
  <r>
    <x v="142"/>
    <d v="2022-10-25T00:00:00"/>
    <n v="67"/>
    <x v="0"/>
    <s v=" English"/>
    <n v="131000000"/>
    <n v="431341845.39999998"/>
    <s v="AU"/>
    <x v="1"/>
    <n v="300341845.39999998"/>
    <n v="2.2926858427480914"/>
    <x v="1"/>
  </r>
  <r>
    <x v="143"/>
    <d v="2021-12-26T00:00:00"/>
    <n v="80"/>
    <x v="0"/>
    <s v=" English"/>
    <n v="85000000"/>
    <n v="404655351"/>
    <s v="AU"/>
    <x v="5"/>
    <n v="319655351"/>
    <n v="3.7606511882352942"/>
    <x v="0"/>
  </r>
  <r>
    <x v="144"/>
    <d v="2022-06-06T00:00:00"/>
    <n v="59"/>
    <x v="0"/>
    <s v=" English"/>
    <n v="106000000"/>
    <n v="591557010.20000005"/>
    <s v="GB"/>
    <x v="1"/>
    <n v="485557010.20000005"/>
    <n v="4.5807265113207549"/>
    <x v="1"/>
  </r>
  <r>
    <x v="145"/>
    <d v="2001-06-21T00:00:00"/>
    <n v="77"/>
    <x v="0"/>
    <s v=" English"/>
    <n v="50000000"/>
    <n v="491812794"/>
    <s v="AU"/>
    <x v="17"/>
    <n v="441812794"/>
    <n v="8.8362558799999995"/>
    <x v="0"/>
  </r>
  <r>
    <x v="146"/>
    <d v="2022-11-05T00:00:00"/>
    <n v="64"/>
    <x v="0"/>
    <s v=" English"/>
    <n v="77400000"/>
    <n v="431611098"/>
    <s v="US"/>
    <x v="1"/>
    <n v="354211098"/>
    <n v="4.5763707751937988"/>
    <x v="1"/>
  </r>
  <r>
    <x v="147"/>
    <d v="2023-03-17T00:00:00"/>
    <n v="62"/>
    <x v="0"/>
    <s v=" French"/>
    <n v="133000000"/>
    <n v="407446362.39999998"/>
    <s v="FR"/>
    <x v="0"/>
    <n v="274446362.39999998"/>
    <n v="2.0635064842105262"/>
    <x v="1"/>
  </r>
  <r>
    <x v="148"/>
    <d v="2022-12-02T00:00:00"/>
    <n v="66"/>
    <x v="0"/>
    <s v=" English"/>
    <n v="85645"/>
    <n v="244880855.19999999"/>
    <s v="US"/>
    <x v="1"/>
    <n v="244795210.19999999"/>
    <n v="2858.2545414209817"/>
    <x v="1"/>
  </r>
  <r>
    <x v="149"/>
    <d v="2023-01-27T00:00:00"/>
    <n v="74"/>
    <x v="0"/>
    <s v=" Finnish"/>
    <n v="6200000"/>
    <n v="58748957.600000001"/>
    <s v="FI"/>
    <x v="0"/>
    <n v="52548957.600000001"/>
    <n v="8.4756383225806449"/>
    <x v="0"/>
  </r>
  <r>
    <x v="150"/>
    <d v="2023-03-09T00:00:00"/>
    <n v="77"/>
    <x v="0"/>
    <s v=" Spanish, Castilian"/>
    <n v="105800000"/>
    <n v="667037174.79999995"/>
    <s v="MX"/>
    <x v="0"/>
    <n v="561237174.79999995"/>
    <n v="5.3046991947069939"/>
    <x v="0"/>
  </r>
  <r>
    <x v="151"/>
    <d v="2022-01-14T00:00:00"/>
    <n v="71"/>
    <x v="0"/>
    <s v=" English"/>
    <n v="116000000"/>
    <n v="557205138.20000005"/>
    <s v="AU"/>
    <x v="1"/>
    <n v="441205138.20000005"/>
    <n v="3.8034925706896554"/>
    <x v="0"/>
  </r>
  <r>
    <x v="152"/>
    <d v="2023-01-12T00:00:00"/>
    <n v="67"/>
    <x v="0"/>
    <s v=" English"/>
    <n v="50000000"/>
    <n v="35800000"/>
    <s v="AU"/>
    <x v="0"/>
    <n v="-14200000"/>
    <n v="-0.28399999999999997"/>
    <x v="1"/>
  </r>
  <r>
    <x v="153"/>
    <d v="2023-01-20T00:00:00"/>
    <n v="60"/>
    <x v="0"/>
    <s v=" English"/>
    <n v="143200000"/>
    <n v="514828593.60000002"/>
    <s v="US"/>
    <x v="0"/>
    <n v="371628593.60000002"/>
    <n v="2.5951717430167598"/>
    <x v="1"/>
  </r>
  <r>
    <x v="154"/>
    <d v="2022-04-14T00:00:00"/>
    <n v="79"/>
    <x v="0"/>
    <s v=" English"/>
    <n v="25000000"/>
    <n v="114900000"/>
    <s v="AU"/>
    <x v="1"/>
    <n v="89900000"/>
    <n v="3.5960000000000001"/>
    <x v="0"/>
  </r>
  <r>
    <x v="155"/>
    <d v="2022-11-23T00:00:00"/>
    <n v="71"/>
    <x v="0"/>
    <s v=" English"/>
    <n v="40000000"/>
    <n v="13280000"/>
    <s v="AU"/>
    <x v="1"/>
    <n v="-26720000"/>
    <n v="-0.66800000000000004"/>
    <x v="0"/>
  </r>
  <r>
    <x v="156"/>
    <d v="2022-12-02T00:00:00"/>
    <n v="73"/>
    <x v="0"/>
    <s v=" Catalan, Valencian"/>
    <n v="80000000"/>
    <n v="522029092.39999998"/>
    <s v="ES"/>
    <x v="1"/>
    <n v="442029092.39999998"/>
    <n v="5.5253636549999996"/>
    <x v="0"/>
  </r>
  <r>
    <x v="157"/>
    <d v="2022-08-25T00:00:00"/>
    <n v="59"/>
    <x v="0"/>
    <s v=" English"/>
    <n v="118200000"/>
    <n v="307351568.60000002"/>
    <s v="GB"/>
    <x v="1"/>
    <n v="189151568.60000002"/>
    <n v="1.6002670778341797"/>
    <x v="1"/>
  </r>
  <r>
    <x v="158"/>
    <d v="2021-10-28T00:00:00"/>
    <n v="76"/>
    <x v="0"/>
    <s v=" Japanese"/>
    <n v="27164600"/>
    <n v="38410729"/>
    <s v="AU"/>
    <x v="5"/>
    <n v="11246129"/>
    <n v="0.41399943308570714"/>
    <x v="0"/>
  </r>
  <r>
    <x v="159"/>
    <d v="2023-01-26T00:00:00"/>
    <n v="81"/>
    <x v="0"/>
    <s v=" Spanish, Castilian"/>
    <n v="149000000"/>
    <n v="1109873157"/>
    <s v="MX"/>
    <x v="0"/>
    <n v="960873157"/>
    <n v="6.448813134228188"/>
    <x v="0"/>
  </r>
  <r>
    <x v="160"/>
    <d v="2022-09-22T00:00:00"/>
    <n v="68"/>
    <x v="0"/>
    <s v=" Spanish, Castilian"/>
    <n v="1704500"/>
    <n v="223147806.59999999"/>
    <s v="MX"/>
    <x v="1"/>
    <n v="221443306.59999999"/>
    <n v="129.91687098855968"/>
    <x v="1"/>
  </r>
  <r>
    <x v="161"/>
    <d v="2022-12-28T00:00:00"/>
    <n v="68"/>
    <x v="0"/>
    <s v=" Spanish, Castilian"/>
    <n v="98140000"/>
    <n v="494358731.60000002"/>
    <s v="ES"/>
    <x v="1"/>
    <n v="396218731.60000002"/>
    <n v="4.0372807377216224"/>
    <x v="1"/>
  </r>
  <r>
    <x v="162"/>
    <d v="2023-01-13T00:00:00"/>
    <n v="60"/>
    <x v="0"/>
    <s v=" English"/>
    <n v="126800000"/>
    <n v="985255868.79999995"/>
    <s v="US"/>
    <x v="0"/>
    <n v="858455868.79999995"/>
    <n v="6.7701566940063085"/>
    <x v="1"/>
  </r>
  <r>
    <x v="163"/>
    <d v="2023-01-27T00:00:00"/>
    <n v="60"/>
    <x v="0"/>
    <s v=" Japanese"/>
    <n v="89600000"/>
    <n v="367393887.60000002"/>
    <s v="AU"/>
    <x v="0"/>
    <n v="277793887.60000002"/>
    <n v="3.1003782098214288"/>
    <x v="1"/>
  </r>
  <r>
    <x v="164"/>
    <d v="2019-05-25T00:00:00"/>
    <n v="63"/>
    <x v="0"/>
    <s v=" English"/>
    <n v="24000000"/>
    <n v="205809600.80000001"/>
    <s v="AU"/>
    <x v="4"/>
    <n v="181809600.80000001"/>
    <n v="7.5754000333333336"/>
    <x v="1"/>
  </r>
  <r>
    <x v="165"/>
    <d v="2022-11-17T00:00:00"/>
    <n v="43"/>
    <x v="0"/>
    <s v=" Spanish, Castilian"/>
    <n v="87600000"/>
    <n v="817860943.79999995"/>
    <s v="AR"/>
    <x v="1"/>
    <n v="730260943.79999995"/>
    <n v="8.3363121438356167"/>
    <x v="2"/>
  </r>
  <r>
    <x v="166"/>
    <d v="2023-01-19T00:00:00"/>
    <n v="75"/>
    <x v="0"/>
    <s v=" English"/>
    <n v="110000000"/>
    <n v="63262638"/>
    <s v="AU"/>
    <x v="0"/>
    <n v="-46737362"/>
    <n v="-0.4248851090909091"/>
    <x v="0"/>
  </r>
  <r>
    <x v="167"/>
    <d v="2022-03-30T00:00:00"/>
    <n v="66"/>
    <x v="0"/>
    <s v=" English"/>
    <n v="74000000"/>
    <n v="182921990"/>
    <s v="AU"/>
    <x v="1"/>
    <n v="108921990"/>
    <n v="1.4719187837837837"/>
    <x v="1"/>
  </r>
  <r>
    <x v="167"/>
    <d v="2022-03-30T00:00:00"/>
    <n v="66"/>
    <x v="0"/>
    <s v=" English"/>
    <n v="9600000"/>
    <n v="5256839"/>
    <s v="AU"/>
    <x v="1"/>
    <n v="-4343161"/>
    <n v="-0.45241260416666668"/>
    <x v="1"/>
  </r>
  <r>
    <x v="168"/>
    <d v="2022-10-21T00:00:00"/>
    <n v="67"/>
    <x v="0"/>
    <s v=" English"/>
    <n v="50000000"/>
    <n v="725034225.60000002"/>
    <s v="US"/>
    <x v="1"/>
    <n v="675034225.60000002"/>
    <n v="13.500684512000001"/>
    <x v="1"/>
  </r>
  <r>
    <x v="169"/>
    <d v="2021-10-20T00:00:00"/>
    <n v="61"/>
    <x v="0"/>
    <s v=" Icelandic"/>
    <n v="58100000"/>
    <n v="651717830"/>
    <s v="IS"/>
    <x v="5"/>
    <n v="593617830"/>
    <n v="10.217174354561102"/>
    <x v="1"/>
  </r>
  <r>
    <x v="170"/>
    <d v="2022-12-01T00:00:00"/>
    <n v="84"/>
    <x v="0"/>
    <s v=" Japanese"/>
    <n v="2937023.8"/>
    <n v="17288993"/>
    <s v="AU"/>
    <x v="1"/>
    <n v="14351969.199999999"/>
    <n v="4.8865689137418631"/>
    <x v="0"/>
  </r>
  <r>
    <x v="171"/>
    <d v="2002-11-28T00:00:00"/>
    <n v="77"/>
    <x v="0"/>
    <s v=" English"/>
    <n v="100000000"/>
    <n v="874954530"/>
    <s v="AU"/>
    <x v="18"/>
    <n v="774954530"/>
    <n v="7.7495453000000003"/>
    <x v="0"/>
  </r>
  <r>
    <x v="172"/>
    <d v="2023-03-31T00:00:00"/>
    <n v="69"/>
    <x v="0"/>
    <s v=" Korean"/>
    <n v="119100000"/>
    <n v="763309047"/>
    <s v="KR"/>
    <x v="0"/>
    <n v="644209047"/>
    <n v="5.4089760453400499"/>
    <x v="1"/>
  </r>
  <r>
    <x v="173"/>
    <d v="2023-01-06T00:00:00"/>
    <n v="65"/>
    <x v="0"/>
    <s v=" English"/>
    <n v="54060000"/>
    <n v="492646395.39999998"/>
    <s v="US"/>
    <x v="0"/>
    <n v="438586395.39999998"/>
    <n v="8.1129558897521274"/>
    <x v="1"/>
  </r>
  <r>
    <x v="174"/>
    <d v="2021-11-25T00:00:00"/>
    <n v="69"/>
    <x v="0"/>
    <s v=" English"/>
    <n v="110000000"/>
    <n v="506863592"/>
    <s v="AU"/>
    <x v="5"/>
    <n v="396863592"/>
    <n v="3.6078508363636366"/>
    <x v="1"/>
  </r>
  <r>
    <x v="175"/>
    <d v="2001-11-29T00:00:00"/>
    <n v="79"/>
    <x v="0"/>
    <s v=" English"/>
    <n v="125000000"/>
    <n v="976475550"/>
    <s v="AU"/>
    <x v="17"/>
    <n v="851475550"/>
    <n v="6.8118043999999998"/>
    <x v="0"/>
  </r>
  <r>
    <x v="176"/>
    <d v="2022-09-29T00:00:00"/>
    <n v="66"/>
    <x v="0"/>
    <s v=" English"/>
    <n v="101600000"/>
    <n v="354385756.19999999"/>
    <s v="AU"/>
    <x v="1"/>
    <n v="252785756.19999999"/>
    <n v="2.488048781496063"/>
    <x v="1"/>
  </r>
  <r>
    <x v="177"/>
    <d v="2022-02-17T00:00:00"/>
    <n v="70"/>
    <x v="0"/>
    <s v=" English"/>
    <n v="120000000"/>
    <n v="400689914"/>
    <s v="AU"/>
    <x v="1"/>
    <n v="280689914"/>
    <n v="2.3390826166666665"/>
    <x v="1"/>
  </r>
  <r>
    <x v="178"/>
    <d v="2022-09-03T00:00:00"/>
    <n v="74"/>
    <x v="0"/>
    <s v=" English"/>
    <n v="90000000"/>
    <n v="203000000"/>
    <s v="AU"/>
    <x v="1"/>
    <n v="113000000"/>
    <n v="1.2555555555555555"/>
    <x v="0"/>
  </r>
  <r>
    <x v="179"/>
    <d v="2022-02-03T00:00:00"/>
    <n v="64"/>
    <x v="0"/>
    <s v=" English"/>
    <n v="150000000"/>
    <n v="59053195"/>
    <s v="AU"/>
    <x v="1"/>
    <n v="-90946805"/>
    <n v="-0.60631203333333328"/>
    <x v="1"/>
  </r>
  <r>
    <x v="180"/>
    <d v="2022-09-23T00:00:00"/>
    <n v="67"/>
    <x v="0"/>
    <s v=" French"/>
    <n v="75500000"/>
    <n v="509726081"/>
    <s v="FR"/>
    <x v="1"/>
    <n v="434226081"/>
    <n v="5.7513388211920526"/>
    <x v="1"/>
  </r>
  <r>
    <x v="181"/>
    <d v="2022-10-21T00:00:00"/>
    <n v="64"/>
    <x v="0"/>
    <s v=" Spanish, Castilian"/>
    <n v="50610000"/>
    <n v="27833"/>
    <s v="ES"/>
    <x v="1"/>
    <n v="-50582167"/>
    <n v="-0.99945004939735227"/>
    <x v="1"/>
  </r>
  <r>
    <x v="182"/>
    <d v="2023-01-27T00:00:00"/>
    <n v="78"/>
    <x v="0"/>
    <s v=" English"/>
    <n v="150400000"/>
    <n v="327346026.19999999"/>
    <s v="AU"/>
    <x v="0"/>
    <n v="176946026.19999999"/>
    <n v="1.1765028337765957"/>
    <x v="0"/>
  </r>
  <r>
    <x v="183"/>
    <d v="2022-04-07T00:00:00"/>
    <n v="68"/>
    <x v="0"/>
    <s v=" English"/>
    <n v="200000000"/>
    <n v="404560145"/>
    <s v="AU"/>
    <x v="1"/>
    <n v="204560145"/>
    <n v="1.022800725"/>
    <x v="1"/>
  </r>
  <r>
    <x v="184"/>
    <d v="2017-06-22T00:00:00"/>
    <n v="69"/>
    <x v="0"/>
    <s v=" English"/>
    <n v="175000000"/>
    <n v="383541369"/>
    <s v="AU"/>
    <x v="3"/>
    <n v="208541369"/>
    <n v="1.1916649657142857"/>
    <x v="1"/>
  </r>
  <r>
    <x v="185"/>
    <d v="2022-02-18T00:00:00"/>
    <n v="66"/>
    <x v="0"/>
    <s v=" English"/>
    <n v="2500000"/>
    <n v="249984799.40000001"/>
    <s v="US"/>
    <x v="1"/>
    <n v="247484799.40000001"/>
    <n v="98.993919759999997"/>
    <x v="1"/>
  </r>
  <r>
    <x v="186"/>
    <d v="2022-12-15T00:00:00"/>
    <n v="71"/>
    <x v="0"/>
    <s v=" Indonesian"/>
    <n v="98840000"/>
    <n v="339023160.39999998"/>
    <s v="ID"/>
    <x v="1"/>
    <n v="240183160.39999998"/>
    <n v="2.430019834075273"/>
    <x v="0"/>
  </r>
  <r>
    <x v="187"/>
    <d v="2014-11-06T00:00:00"/>
    <n v="84"/>
    <x v="0"/>
    <s v=" English"/>
    <n v="165000000"/>
    <n v="648082655"/>
    <s v="AU"/>
    <x v="8"/>
    <n v="483082655"/>
    <n v="2.9277736666666665"/>
    <x v="0"/>
  </r>
  <r>
    <x v="188"/>
    <d v="2023-02-03T00:00:00"/>
    <n v="59"/>
    <x v="0"/>
    <s v=" Norwegian"/>
    <n v="139000000"/>
    <n v="405888913.19999999"/>
    <s v="AU"/>
    <x v="0"/>
    <n v="266888913.19999999"/>
    <n v="1.9200641237410072"/>
    <x v="1"/>
  </r>
  <r>
    <x v="189"/>
    <d v="2022-10-06T00:00:00"/>
    <n v="83"/>
    <x v="0"/>
    <s v=" Korean"/>
    <n v="119"/>
    <n v="77132590.400000006"/>
    <s v="KR"/>
    <x v="1"/>
    <n v="77132471.400000006"/>
    <n v="648172.02857142861"/>
    <x v="0"/>
  </r>
  <r>
    <x v="190"/>
    <d v="2022-11-09T00:00:00"/>
    <n v="61"/>
    <x v="0"/>
    <s v=" English"/>
    <n v="79000000"/>
    <n v="798590398.79999995"/>
    <s v="US"/>
    <x v="1"/>
    <n v="719590398.79999995"/>
    <n v="9.1087392253164552"/>
    <x v="1"/>
  </r>
  <r>
    <x v="191"/>
    <d v="2023-03-17T00:00:00"/>
    <n v="67"/>
    <x v="0"/>
    <s v=" English"/>
    <n v="117000000"/>
    <n v="521124690.39999998"/>
    <s v="AU"/>
    <x v="0"/>
    <n v="404124690.39999998"/>
    <n v="3.4540571829059825"/>
    <x v="1"/>
  </r>
  <r>
    <x v="192"/>
    <d v="2023-02-16T00:00:00"/>
    <n v="78"/>
    <x v="0"/>
    <s v=" French"/>
    <n v="26523270.600000001"/>
    <n v="3129968"/>
    <s v="AU"/>
    <x v="0"/>
    <n v="-23393302.600000001"/>
    <n v="-0.88199162738248427"/>
    <x v="0"/>
  </r>
  <r>
    <x v="193"/>
    <d v="2009-08-06T00:00:00"/>
    <n v="78"/>
    <x v="0"/>
    <s v=" English"/>
    <n v="60000000"/>
    <n v="126037057"/>
    <s v="AU"/>
    <x v="7"/>
    <n v="66037057"/>
    <n v="1.1006176166666666"/>
    <x v="0"/>
  </r>
  <r>
    <x v="194"/>
    <d v="2023-03-23T00:00:00"/>
    <n v="69"/>
    <x v="0"/>
    <s v=" English"/>
    <n v="111400000"/>
    <n v="513441742.19999999"/>
    <s v="AU"/>
    <x v="0"/>
    <n v="402041742.19999999"/>
    <n v="3.6089922998204669"/>
    <x v="1"/>
  </r>
  <r>
    <x v="195"/>
    <d v="2005-12-01T00:00:00"/>
    <n v="78"/>
    <x v="0"/>
    <s v=" English"/>
    <n v="150000000"/>
    <n v="886742787"/>
    <s v="AU"/>
    <x v="16"/>
    <n v="736742787"/>
    <n v="4.9116185799999998"/>
    <x v="0"/>
  </r>
  <r>
    <x v="196"/>
    <d v="2022-10-14T00:00:00"/>
    <n v="66"/>
    <x v="0"/>
    <s v=" Spanish, Castilian"/>
    <n v="2400000"/>
    <n v="380512"/>
    <s v="ES"/>
    <x v="1"/>
    <n v="-2019488"/>
    <n v="-0.84145333333333339"/>
    <x v="1"/>
  </r>
  <r>
    <x v="197"/>
    <d v="2022-09-01T00:00:00"/>
    <n v="68"/>
    <x v="0"/>
    <s v=" English"/>
    <n v="51489867"/>
    <n v="9572765"/>
    <s v="AU"/>
    <x v="1"/>
    <n v="-41917102"/>
    <n v="-0.81408448773037223"/>
    <x v="1"/>
  </r>
  <r>
    <x v="198"/>
    <d v="2022-06-24T00:00:00"/>
    <n v="63"/>
    <x v="0"/>
    <s v=" Japanese"/>
    <n v="133200000"/>
    <n v="514445172.39999998"/>
    <s v="JP"/>
    <x v="1"/>
    <n v="381245172.39999998"/>
    <n v="2.8622009939939939"/>
    <x v="1"/>
  </r>
  <r>
    <x v="199"/>
    <d v="2023-02-15T00:00:00"/>
    <n v="78"/>
    <x v="0"/>
    <s v=" Spanish, Castilian"/>
    <n v="116600000"/>
    <n v="586907459"/>
    <s v="MX"/>
    <x v="0"/>
    <n v="470307459"/>
    <n v="4.0335116552315613"/>
    <x v="0"/>
  </r>
  <r>
    <x v="200"/>
    <d v="2022-10-26T00:00:00"/>
    <n v="66"/>
    <x v="0"/>
    <s v=" Spanish, Castilian"/>
    <n v="118000000"/>
    <n v="325759805.39999998"/>
    <s v="ES"/>
    <x v="1"/>
    <n v="207759805.39999998"/>
    <n v="1.7606763169491524"/>
    <x v="1"/>
  </r>
  <r>
    <x v="201"/>
    <d v="1979-10-19T00:00:00"/>
    <n v="83"/>
    <x v="0"/>
    <s v=" English"/>
    <n v="179800000"/>
    <n v="600820848.39999998"/>
    <s v="US"/>
    <x v="19"/>
    <n v="421020848.39999998"/>
    <n v="2.3416064983314793"/>
    <x v="0"/>
  </r>
  <r>
    <x v="202"/>
    <d v="2009-07-15T00:00:00"/>
    <n v="77"/>
    <x v="0"/>
    <s v=" English"/>
    <n v="250000000"/>
    <n v="929411069"/>
    <s v="AU"/>
    <x v="7"/>
    <n v="679411069"/>
    <n v="2.7176442760000001"/>
    <x v="0"/>
  </r>
  <r>
    <x v="203"/>
    <d v="2022-09-30T00:00:00"/>
    <n v="61"/>
    <x v="0"/>
    <s v=" Japanese"/>
    <n v="138000000"/>
    <n v="337725907.80000001"/>
    <s v="JP"/>
    <x v="1"/>
    <n v="199725907.80000001"/>
    <n v="1.4472891869565219"/>
    <x v="1"/>
  </r>
  <r>
    <x v="204"/>
    <d v="2023-03-17T00:00:00"/>
    <n v="49"/>
    <x v="0"/>
    <s v=" Dutch, Flemish"/>
    <n v="147200000"/>
    <n v="1052163302"/>
    <s v="US"/>
    <x v="0"/>
    <n v="904963302"/>
    <n v="6.1478485190217391"/>
    <x v="2"/>
  </r>
  <r>
    <x v="205"/>
    <d v="2022-09-23T00:00:00"/>
    <n v="66"/>
    <x v="0"/>
    <s v=" English"/>
    <n v="88200000"/>
    <n v="367763875.39999998"/>
    <s v="US"/>
    <x v="1"/>
    <n v="279563875.39999998"/>
    <n v="3.1696584512471651"/>
    <x v="1"/>
  </r>
  <r>
    <x v="206"/>
    <d v="2022-06-17T00:00:00"/>
    <n v="63"/>
    <x v="0"/>
    <s v=" English"/>
    <n v="97760000"/>
    <n v="384573450.80000001"/>
    <s v="US"/>
    <x v="1"/>
    <n v="286813450.80000001"/>
    <n v="2.9338528109656301"/>
    <x v="1"/>
  </r>
  <r>
    <x v="207"/>
    <d v="2016-01-28T00:00:00"/>
    <n v="72"/>
    <x v="0"/>
    <s v=" Portuguese"/>
    <n v="39307171"/>
    <n v="37070177"/>
    <s v="BR"/>
    <x v="13"/>
    <n v="-2236994"/>
    <n v="-5.6910582549937264E-2"/>
    <x v="0"/>
  </r>
  <r>
    <x v="208"/>
    <d v="2012-04-25T00:00:00"/>
    <n v="77"/>
    <x v="0"/>
    <s v=" English"/>
    <n v="225000000"/>
    <n v="1515100211"/>
    <s v="AU"/>
    <x v="20"/>
    <n v="1290100211"/>
    <n v="5.7337787155555553"/>
    <x v="0"/>
  </r>
  <r>
    <x v="208"/>
    <d v="2012-04-25T00:00:00"/>
    <n v="77"/>
    <x v="0"/>
    <s v=" English"/>
    <n v="60000000"/>
    <n v="48585416"/>
    <s v="AU"/>
    <x v="20"/>
    <n v="-11414584"/>
    <n v="-0.19024306666666665"/>
    <x v="0"/>
  </r>
  <r>
    <x v="209"/>
    <d v="2022-10-22T00:00:00"/>
    <n v="65"/>
    <x v="0"/>
    <s v=" Italian"/>
    <n v="138000000"/>
    <n v="405994737.60000002"/>
    <s v="IT"/>
    <x v="1"/>
    <n v="267994737.60000002"/>
    <n v="1.9419908521739133"/>
    <x v="1"/>
  </r>
  <r>
    <x v="210"/>
    <d v="2014-12-11T00:00:00"/>
    <n v="58"/>
    <x v="0"/>
    <s v=" English"/>
    <n v="140000000"/>
    <n v="268314513"/>
    <s v="AU"/>
    <x v="8"/>
    <n v="128314513"/>
    <n v="0.91653223571428566"/>
    <x v="1"/>
  </r>
  <r>
    <x v="211"/>
    <d v="2022-09-01T00:00:00"/>
    <n v="66"/>
    <x v="0"/>
    <s v=" English"/>
    <n v="142000000"/>
    <n v="491960363.19999999"/>
    <s v="AU"/>
    <x v="1"/>
    <n v="349960363.19999999"/>
    <n v="2.4645096"/>
    <x v="1"/>
  </r>
  <r>
    <x v="212"/>
    <d v="2023-05-26T00:00:00"/>
    <n v="0"/>
    <x v="1"/>
    <s v=" English"/>
    <n v="205000000"/>
    <n v="178359863"/>
    <s v="US"/>
    <x v="0"/>
    <n v="-26640137"/>
    <n v="-0.12995188780487804"/>
    <x v="2"/>
  </r>
  <r>
    <x v="213"/>
    <d v="2021-06-17T00:00:00"/>
    <n v="72"/>
    <x v="0"/>
    <s v=" English"/>
    <n v="200000000"/>
    <n v="726229501"/>
    <s v="AU"/>
    <x v="5"/>
    <n v="526229501"/>
    <n v="2.6311475049999999"/>
    <x v="0"/>
  </r>
  <r>
    <x v="214"/>
    <d v="2014-01-22T00:00:00"/>
    <n v="80"/>
    <x v="0"/>
    <s v=" English"/>
    <n v="100000000"/>
    <n v="389816136"/>
    <s v="AU"/>
    <x v="8"/>
    <n v="289816136"/>
    <n v="2.89816136"/>
    <x v="0"/>
  </r>
  <r>
    <x v="215"/>
    <d v="2023-03-17T00:00:00"/>
    <n v="78"/>
    <x v="0"/>
    <s v=" English"/>
    <n v="146000000"/>
    <n v="469006626.19999999"/>
    <s v="US"/>
    <x v="0"/>
    <n v="323006626.19999999"/>
    <n v="2.2123741520547946"/>
    <x v="0"/>
  </r>
  <r>
    <x v="216"/>
    <d v="2022-12-08T00:00:00"/>
    <n v="76"/>
    <x v="0"/>
    <s v=" Spanish, Castilian"/>
    <n v="119200000"/>
    <n v="379074781.80000001"/>
    <s v="AU"/>
    <x v="1"/>
    <n v="259874781.80000001"/>
    <n v="2.1801575654362417"/>
    <x v="0"/>
  </r>
  <r>
    <x v="217"/>
    <d v="2010-03-18T00:00:00"/>
    <n v="73"/>
    <x v="0"/>
    <s v=" English"/>
    <n v="26000000"/>
    <n v="45043870"/>
    <s v="AU"/>
    <x v="21"/>
    <n v="19043870"/>
    <n v="0.73245653846153846"/>
    <x v="0"/>
  </r>
  <r>
    <x v="217"/>
    <d v="2010-03-18T00:00:00"/>
    <n v="73"/>
    <x v="0"/>
    <s v=" English"/>
    <n v="13000000"/>
    <n v="17856688"/>
    <s v="AU"/>
    <x v="21"/>
    <n v="4856688"/>
    <n v="0.3735913846153846"/>
    <x v="0"/>
  </r>
  <r>
    <x v="218"/>
    <d v="2004-06-03T00:00:00"/>
    <n v="80"/>
    <x v="0"/>
    <s v=" English"/>
    <n v="130000000"/>
    <n v="789592708"/>
    <s v="AU"/>
    <x v="2"/>
    <n v="659592708"/>
    <n v="5.0737900615384612"/>
    <x v="0"/>
  </r>
  <r>
    <x v="219"/>
    <d v="2022-10-20T00:00:00"/>
    <n v="46"/>
    <x v="0"/>
    <s v=" English"/>
    <n v="4600000"/>
    <n v="731767"/>
    <s v="AU"/>
    <x v="1"/>
    <n v="-3868233"/>
    <n v="-0.8409202173913044"/>
    <x v="2"/>
  </r>
  <r>
    <x v="220"/>
    <d v="2022-03-25T00:00:00"/>
    <n v="78"/>
    <x v="0"/>
    <s v=" Telugu"/>
    <n v="69000000"/>
    <n v="160000000"/>
    <s v="AU"/>
    <x v="1"/>
    <n v="91000000"/>
    <n v="1.318840579710145"/>
    <x v="0"/>
  </r>
  <r>
    <x v="221"/>
    <d v="2023-03-30T00:00:00"/>
    <n v="72"/>
    <x v="0"/>
    <s v=" Korean"/>
    <n v="28648000"/>
    <n v="18632208"/>
    <s v="AU"/>
    <x v="0"/>
    <n v="-10015792"/>
    <n v="-0.34961574979056131"/>
    <x v="0"/>
  </r>
  <r>
    <x v="222"/>
    <d v="2022-06-30T00:00:00"/>
    <n v="78"/>
    <x v="0"/>
    <s v=" English"/>
    <n v="17000000"/>
    <n v="161440742"/>
    <s v="AU"/>
    <x v="1"/>
    <n v="144440742"/>
    <n v="8.4965142352941179"/>
    <x v="0"/>
  </r>
  <r>
    <x v="223"/>
    <d v="2022-11-15T00:00:00"/>
    <n v="69"/>
    <x v="0"/>
    <s v=" English"/>
    <n v="57440000"/>
    <n v="689333138"/>
    <s v="US"/>
    <x v="1"/>
    <n v="631893138"/>
    <n v="11.000925104456824"/>
    <x v="1"/>
  </r>
  <r>
    <x v="224"/>
    <d v="2023-06-09T00:00:00"/>
    <n v="0"/>
    <x v="1"/>
    <s v=" English"/>
    <n v="200000000"/>
    <n v="1240261.6000000001"/>
    <s v="US"/>
    <x v="0"/>
    <n v="-198759738.40000001"/>
    <n v="-0.99379869200000004"/>
    <x v="2"/>
  </r>
  <r>
    <x v="225"/>
    <d v="2019-04-24T00:00:00"/>
    <n v="83"/>
    <x v="0"/>
    <s v=" English"/>
    <n v="400000000"/>
    <n v="2794731755"/>
    <s v="AU"/>
    <x v="4"/>
    <n v="2394731755"/>
    <n v="5.9868293875000003"/>
    <x v="0"/>
  </r>
  <r>
    <x v="226"/>
    <d v="2023-06-02T00:00:00"/>
    <n v="0"/>
    <x v="1"/>
    <s v=" English"/>
    <n v="264940000"/>
    <n v="175269998.80000001"/>
    <s v="US"/>
    <x v="0"/>
    <n v="-89670001.199999988"/>
    <n v="-0.33845399411187432"/>
    <x v="2"/>
  </r>
  <r>
    <x v="227"/>
    <d v="2022-10-26T00:00:00"/>
    <n v="71"/>
    <x v="0"/>
    <s v=" Spanish, Castilian"/>
    <n v="74400000"/>
    <n v="486333316"/>
    <s v="US"/>
    <x v="1"/>
    <n v="411933316"/>
    <n v="5.5367381182795699"/>
    <x v="0"/>
  </r>
  <r>
    <x v="228"/>
    <d v="2007-07-11T00:00:00"/>
    <n v="77"/>
    <x v="0"/>
    <s v=" English"/>
    <n v="150000000"/>
    <n v="939619849"/>
    <s v="AU"/>
    <x v="22"/>
    <n v="789619849"/>
    <n v="5.2641323266666671"/>
    <x v="0"/>
  </r>
  <r>
    <x v="229"/>
    <d v="2022-04-21T00:00:00"/>
    <n v="71"/>
    <x v="0"/>
    <s v=" English"/>
    <n v="70000000"/>
    <n v="69633110"/>
    <s v="AU"/>
    <x v="1"/>
    <n v="-366890"/>
    <n v="-5.241285714285714E-3"/>
    <x v="0"/>
  </r>
  <r>
    <x v="230"/>
    <d v="2017-11-07T00:00:00"/>
    <n v="70"/>
    <x v="0"/>
    <s v=" English"/>
    <n v="127600000"/>
    <n v="683545513.39999998"/>
    <s v="US"/>
    <x v="3"/>
    <n v="555945513.39999998"/>
    <n v="4.3569397601880873"/>
    <x v="1"/>
  </r>
  <r>
    <x v="231"/>
    <d v="2022-11-18T00:00:00"/>
    <n v="74"/>
    <x v="0"/>
    <s v=" English"/>
    <n v="132000000"/>
    <n v="352601141.60000002"/>
    <s v="AU"/>
    <x v="1"/>
    <n v="220601141.60000002"/>
    <n v="1.6712207696969699"/>
    <x v="0"/>
  </r>
  <r>
    <x v="232"/>
    <d v="2022-09-08T00:00:00"/>
    <n v="69"/>
    <x v="0"/>
    <s v=" English"/>
    <n v="24220050"/>
    <n v="12467270"/>
    <s v="AU"/>
    <x v="1"/>
    <n v="-11752780"/>
    <n v="-0.48525003044997844"/>
    <x v="1"/>
  </r>
  <r>
    <x v="233"/>
    <d v="2022-11-17T00:00:00"/>
    <n v="62"/>
    <x v="0"/>
    <s v=" English"/>
    <n v="10000000"/>
    <n v="16222303"/>
    <s v="AU"/>
    <x v="1"/>
    <n v="6222303"/>
    <n v="0.62223030000000001"/>
    <x v="1"/>
  </r>
  <r>
    <x v="234"/>
    <d v="1960-05-12T00:00:00"/>
    <n v="79"/>
    <x v="0"/>
    <s v=" English"/>
    <n v="95000000"/>
    <n v="91669648"/>
    <s v="AU"/>
    <x v="23"/>
    <n v="-3330352"/>
    <n v="-3.5056336842105261E-2"/>
    <x v="0"/>
  </r>
  <r>
    <x v="234"/>
    <d v="1960-05-12T00:00:00"/>
    <n v="79"/>
    <x v="0"/>
    <s v=" English"/>
    <n v="15000000"/>
    <n v="73259017"/>
    <s v="AU"/>
    <x v="23"/>
    <n v="58259017"/>
    <n v="3.8839344666666666"/>
    <x v="0"/>
  </r>
  <r>
    <x v="235"/>
    <d v="2022-08-19T00:00:00"/>
    <n v="65"/>
    <x v="0"/>
    <s v=" Polish"/>
    <n v="111600000"/>
    <n v="534358853.39999998"/>
    <s v="US"/>
    <x v="1"/>
    <n v="422758853.39999998"/>
    <n v="3.7881617688172042"/>
    <x v="1"/>
  </r>
  <r>
    <x v="236"/>
    <d v="2022-09-30T00:00:00"/>
    <n v="74"/>
    <x v="0"/>
    <s v=" English"/>
    <n v="40000000"/>
    <n v="0"/>
    <s v="AU"/>
    <x v="1"/>
    <n v="-40000000"/>
    <n v="-1"/>
    <x v="0"/>
  </r>
  <r>
    <x v="237"/>
    <d v="2022-03-31T00:00:00"/>
    <n v="62"/>
    <x v="0"/>
    <s v=" English"/>
    <n v="75000000"/>
    <n v="162759437"/>
    <s v="AU"/>
    <x v="1"/>
    <n v="87759437"/>
    <n v="1.1701258266666668"/>
    <x v="1"/>
  </r>
  <r>
    <x v="238"/>
    <d v="2011-06-11T00:00:00"/>
    <n v="61"/>
    <x v="0"/>
    <s v=" English"/>
    <n v="200000000"/>
    <n v="560155383"/>
    <s v="AU"/>
    <x v="24"/>
    <n v="360155383"/>
    <n v="1.8007769149999999"/>
    <x v="1"/>
  </r>
  <r>
    <x v="239"/>
    <d v="2011-01-06T00:00:00"/>
    <n v="76"/>
    <x v="0"/>
    <s v=" English"/>
    <n v="260000000"/>
    <n v="583777242"/>
    <s v="AU"/>
    <x v="24"/>
    <n v="323777242"/>
    <n v="1.2452970846153846"/>
    <x v="0"/>
  </r>
  <r>
    <x v="240"/>
    <d v="2023-02-01T00:00:00"/>
    <n v="57"/>
    <x v="0"/>
    <s v=" English"/>
    <n v="170000000"/>
    <n v="351483918"/>
    <s v="AU"/>
    <x v="0"/>
    <n v="181483918"/>
    <n v="1.0675524588235294"/>
    <x v="1"/>
  </r>
  <r>
    <x v="241"/>
    <d v="2015-02-12T00:00:00"/>
    <n v="59"/>
    <x v="0"/>
    <s v=" English"/>
    <n v="40000000"/>
    <n v="570794950"/>
    <s v="AU"/>
    <x v="12"/>
    <n v="530794950"/>
    <n v="13.26987375"/>
    <x v="1"/>
  </r>
  <r>
    <x v="242"/>
    <d v="2011-07-13T00:00:00"/>
    <n v="81"/>
    <x v="0"/>
    <s v=" English"/>
    <n v="125000000"/>
    <n v="1341511219"/>
    <s v="AU"/>
    <x v="24"/>
    <n v="1216511219"/>
    <n v="9.7320897520000003"/>
    <x v="0"/>
  </r>
  <r>
    <x v="243"/>
    <d v="2011-09-01T00:00:00"/>
    <n v="82"/>
    <x v="0"/>
    <s v=" English"/>
    <n v="25000000"/>
    <n v="213120004"/>
    <s v="AU"/>
    <x v="24"/>
    <n v="188120004"/>
    <n v="7.5248001599999998"/>
    <x v="0"/>
  </r>
  <r>
    <x v="244"/>
    <d v="2001-12-26T00:00:00"/>
    <n v="78"/>
    <x v="0"/>
    <s v=" English"/>
    <n v="115000000"/>
    <n v="560483719"/>
    <s v="AU"/>
    <x v="17"/>
    <n v="445483719"/>
    <n v="3.8737714695652175"/>
    <x v="0"/>
  </r>
  <r>
    <x v="245"/>
    <d v="2022-03-25T00:00:00"/>
    <n v="67"/>
    <x v="0"/>
    <s v=" English"/>
    <n v="143000000"/>
    <n v="508164908"/>
    <s v="AU"/>
    <x v="1"/>
    <n v="365164908"/>
    <n v="2.553600755244755"/>
    <x v="1"/>
  </r>
  <r>
    <x v="246"/>
    <d v="2022-08-25T00:00:00"/>
    <n v="68"/>
    <x v="0"/>
    <s v=" English"/>
    <n v="100000000"/>
    <n v="380428883"/>
    <s v="US"/>
    <x v="1"/>
    <n v="280428883"/>
    <n v="2.80428883"/>
    <x v="1"/>
  </r>
  <r>
    <x v="247"/>
    <d v="2021-03-24T00:00:00"/>
    <n v="77"/>
    <x v="0"/>
    <s v=" English"/>
    <n v="155000000"/>
    <n v="468043852"/>
    <s v="AU"/>
    <x v="5"/>
    <n v="313043852"/>
    <n v="2.0196377548387097"/>
    <x v="0"/>
  </r>
  <r>
    <x v="248"/>
    <d v="2023-01-01T00:00:00"/>
    <n v="58"/>
    <x v="0"/>
    <s v=" English"/>
    <n v="20000000"/>
    <n v="161597374.40000001"/>
    <s v="AU"/>
    <x v="0"/>
    <n v="141597374.40000001"/>
    <n v="7.0798687200000003"/>
    <x v="1"/>
  </r>
  <r>
    <x v="249"/>
    <d v="2021-09-02T00:00:00"/>
    <n v="76"/>
    <x v="0"/>
    <s v=" English"/>
    <n v="150000000"/>
    <n v="432224634"/>
    <s v="AU"/>
    <x v="5"/>
    <n v="282224634"/>
    <n v="1.8814975599999999"/>
    <x v="0"/>
  </r>
  <r>
    <x v="250"/>
    <d v="2021-03-18T00:00:00"/>
    <n v="82"/>
    <x v="0"/>
    <s v=" English"/>
    <n v="70000000"/>
    <n v="136635234.19999999"/>
    <s v="AU"/>
    <x v="5"/>
    <n v="66635234.199999988"/>
    <n v="0.95193191714285696"/>
    <x v="0"/>
  </r>
  <r>
    <x v="251"/>
    <d v="2022-06-16T00:00:00"/>
    <n v="71"/>
    <x v="0"/>
    <s v=" English"/>
    <n v="200000000"/>
    <n v="218768299"/>
    <s v="AU"/>
    <x v="1"/>
    <n v="18768299"/>
    <n v="9.3841494999999997E-2"/>
    <x v="0"/>
  </r>
  <r>
    <x v="252"/>
    <d v="2022-09-07T00:00:00"/>
    <n v="71"/>
    <x v="0"/>
    <s v=" Dutch, Flemish"/>
    <n v="102400000"/>
    <n v="502443287.60000002"/>
    <s v="BE"/>
    <x v="1"/>
    <n v="400043287.60000002"/>
    <n v="3.9066727304687503"/>
    <x v="0"/>
  </r>
  <r>
    <x v="253"/>
    <d v="2023-03-03T00:00:00"/>
    <n v="62"/>
    <x v="0"/>
    <s v=" Spanish, Castilian"/>
    <n v="178400000"/>
    <n v="324436308.39999998"/>
    <s v="US"/>
    <x v="0"/>
    <n v="146036308.39999998"/>
    <n v="0.81858917264573983"/>
    <x v="1"/>
  </r>
  <r>
    <x v="254"/>
    <d v="2022-06-20T00:00:00"/>
    <n v="76"/>
    <x v="0"/>
    <s v=" Danish"/>
    <n v="149400000"/>
    <n v="426175485.19999999"/>
    <s v="DK"/>
    <x v="1"/>
    <n v="276775485.19999999"/>
    <n v="1.8525802222222221"/>
    <x v="0"/>
  </r>
  <r>
    <x v="255"/>
    <d v="2023-04-13T00:00:00"/>
    <n v="82"/>
    <x v="0"/>
    <s v=" Japanese"/>
    <n v="8224023.7999999998"/>
    <n v="102258981"/>
    <s v="AU"/>
    <x v="0"/>
    <n v="94034957.200000003"/>
    <n v="11.434178631632852"/>
    <x v="0"/>
  </r>
  <r>
    <x v="256"/>
    <d v="2007-05-24T00:00:00"/>
    <n v="72"/>
    <x v="0"/>
    <s v=" English"/>
    <n v="300000000"/>
    <n v="961000000"/>
    <s v="AU"/>
    <x v="22"/>
    <n v="661000000"/>
    <n v="2.2033333333333331"/>
    <x v="0"/>
  </r>
  <r>
    <x v="257"/>
    <d v="2022-07-14T00:00:00"/>
    <n v="57"/>
    <x v="0"/>
    <s v=" Turkish"/>
    <n v="87200000"/>
    <n v="387787979"/>
    <s v="TR"/>
    <x v="1"/>
    <n v="300587979"/>
    <n v="3.4471098509174314"/>
    <x v="1"/>
  </r>
  <r>
    <x v="258"/>
    <d v="2022-10-19T00:00:00"/>
    <n v="72"/>
    <x v="0"/>
    <s v=" English"/>
    <n v="137000000"/>
    <n v="750323829.79999995"/>
    <s v="AU"/>
    <x v="1"/>
    <n v="613323829.79999995"/>
    <n v="4.4768162759124088"/>
    <x v="0"/>
  </r>
  <r>
    <x v="259"/>
    <d v="2022-05-13T00:00:00"/>
    <n v="60"/>
    <x v="0"/>
    <s v=" English"/>
    <n v="6320000"/>
    <n v="138450"/>
    <s v="US"/>
    <x v="1"/>
    <n v="-6181550"/>
    <n v="-0.9780933544303797"/>
    <x v="1"/>
  </r>
  <r>
    <x v="260"/>
    <d v="2004-06-17T00:00:00"/>
    <n v="72"/>
    <x v="0"/>
    <s v=" English"/>
    <n v="70000000"/>
    <n v="935253978"/>
    <s v="AU"/>
    <x v="2"/>
    <n v="865253978"/>
    <n v="12.360771114285715"/>
    <x v="0"/>
  </r>
  <r>
    <x v="261"/>
    <d v="2022-04-21T00:00:00"/>
    <n v="68"/>
    <x v="0"/>
    <s v=" English"/>
    <n v="30000000"/>
    <n v="29116320"/>
    <s v="AU"/>
    <x v="1"/>
    <n v="-883680"/>
    <n v="-2.9456E-2"/>
    <x v="1"/>
  </r>
  <r>
    <x v="262"/>
    <d v="2018-01-17T00:00:00"/>
    <n v="67"/>
    <x v="0"/>
    <s v=" English"/>
    <n v="55000000"/>
    <n v="371985018"/>
    <s v="AU"/>
    <x v="10"/>
    <n v="316985018"/>
    <n v="5.7633639636363636"/>
    <x v="1"/>
  </r>
  <r>
    <x v="263"/>
    <d v="2022-11-25T00:00:00"/>
    <n v="30"/>
    <x v="0"/>
    <s v=" Spanish, Castilian"/>
    <n v="15541000"/>
    <n v="38139010"/>
    <s v="ES"/>
    <x v="1"/>
    <n v="22598010"/>
    <n v="1.4540898269094653"/>
    <x v="2"/>
  </r>
  <r>
    <x v="264"/>
    <d v="2022-02-11T00:00:00"/>
    <n v="69"/>
    <x v="0"/>
    <s v=" Chinese"/>
    <n v="200000000"/>
    <n v="626203271"/>
    <s v="AU"/>
    <x v="1"/>
    <n v="426203271"/>
    <n v="2.1310163549999999"/>
    <x v="1"/>
  </r>
  <r>
    <x v="265"/>
    <d v="2018-12-13T00:00:00"/>
    <n v="84"/>
    <x v="0"/>
    <s v=" English"/>
    <n v="90000000"/>
    <n v="375540831"/>
    <s v="AU"/>
    <x v="10"/>
    <n v="285540831"/>
    <n v="3.1726759000000002"/>
    <x v="0"/>
  </r>
  <r>
    <x v="266"/>
    <d v="2010-11-13T00:00:00"/>
    <n v="78"/>
    <x v="0"/>
    <s v=" English"/>
    <n v="250000000"/>
    <n v="954305868"/>
    <s v="AU"/>
    <x v="21"/>
    <n v="704305868"/>
    <n v="2.8172234719999998"/>
    <x v="0"/>
  </r>
  <r>
    <x v="267"/>
    <d v="2022-06-08T00:00:00"/>
    <n v="68"/>
    <x v="0"/>
    <s v=" English"/>
    <n v="116200000"/>
    <n v="572201947"/>
    <s v="AU"/>
    <x v="1"/>
    <n v="456001947"/>
    <n v="3.9242852581755594"/>
    <x v="1"/>
  </r>
  <r>
    <x v="268"/>
    <d v="2022-08-03T00:00:00"/>
    <n v="77"/>
    <x v="0"/>
    <s v=" Korean"/>
    <n v="18052672"/>
    <n v="19200000"/>
    <s v="KR"/>
    <x v="1"/>
    <n v="1147328"/>
    <n v="6.3554469942178088E-2"/>
    <x v="0"/>
  </r>
  <r>
    <x v="269"/>
    <d v="2023-01-27T00:00:00"/>
    <n v="58"/>
    <x v="0"/>
    <s v=" English"/>
    <n v="107000000"/>
    <n v="297177664"/>
    <s v="US"/>
    <x v="0"/>
    <n v="190177664"/>
    <n v="1.7773613457943924"/>
    <x v="1"/>
  </r>
  <r>
    <x v="270"/>
    <d v="2022-07-05T00:00:00"/>
    <n v="70"/>
    <x v="0"/>
    <s v=" English"/>
    <n v="63400000"/>
    <n v="11300000"/>
    <s v="AU"/>
    <x v="1"/>
    <n v="-52100000"/>
    <n v="-0.82176656151419558"/>
    <x v="1"/>
  </r>
  <r>
    <x v="271"/>
    <d v="2020-02-20T00:00:00"/>
    <n v="100"/>
    <x v="0"/>
    <s v=" Korean"/>
    <n v="201000000"/>
    <n v="1569323844"/>
    <s v="KR"/>
    <x v="14"/>
    <n v="1368323844"/>
    <n v="6.807581313432836"/>
    <x v="0"/>
  </r>
  <r>
    <x v="272"/>
    <d v="2022-01-23T00:00:00"/>
    <n v="64"/>
    <x v="0"/>
    <s v=" English"/>
    <n v="20000"/>
    <n v="211802400.40000001"/>
    <s v="GB"/>
    <x v="1"/>
    <n v="211782400.40000001"/>
    <n v="10589.12002"/>
    <x v="1"/>
  </r>
  <r>
    <x v="273"/>
    <d v="2017-04-27T00:00:00"/>
    <n v="75"/>
    <x v="0"/>
    <s v=" English"/>
    <n v="20000000"/>
    <n v="96860808"/>
    <s v="AU"/>
    <x v="3"/>
    <n v="76860808"/>
    <n v="3.8430404"/>
    <x v="0"/>
  </r>
  <r>
    <x v="274"/>
    <d v="2021-11-04T00:00:00"/>
    <n v="70"/>
    <x v="0"/>
    <s v=" English"/>
    <n v="200000000"/>
    <n v="401731759"/>
    <s v="AU"/>
    <x v="5"/>
    <n v="201731759"/>
    <n v="1.0086587950000001"/>
    <x v="1"/>
  </r>
  <r>
    <x v="275"/>
    <d v="2022-03-04T00:00:00"/>
    <n v="57"/>
    <x v="0"/>
    <s v=" Japanese"/>
    <n v="109000000"/>
    <n v="590124290.79999995"/>
    <s v="JP"/>
    <x v="1"/>
    <n v="481124290.79999995"/>
    <n v="4.4139843192660546"/>
    <x v="1"/>
  </r>
  <r>
    <x v="276"/>
    <d v="2022-03-17T00:00:00"/>
    <n v="74"/>
    <x v="0"/>
    <s v=" English"/>
    <n v="15000000"/>
    <n v="84677678"/>
    <s v="AU"/>
    <x v="1"/>
    <n v="69677678"/>
    <n v="4.6451785333333335"/>
    <x v="0"/>
  </r>
  <r>
    <x v="277"/>
    <d v="2022-08-25T00:00:00"/>
    <n v="64"/>
    <x v="0"/>
    <s v=" English"/>
    <n v="1000000"/>
    <n v="354836"/>
    <s v="AU"/>
    <x v="1"/>
    <n v="-645164"/>
    <n v="-0.64516399999999996"/>
    <x v="1"/>
  </r>
  <r>
    <x v="278"/>
    <d v="2021-06-03T00:00:00"/>
    <n v="75"/>
    <x v="0"/>
    <s v=" English"/>
    <n v="40000000"/>
    <n v="200266441"/>
    <s v="AU"/>
    <x v="5"/>
    <n v="160266441"/>
    <n v="4.0066610249999997"/>
    <x v="0"/>
  </r>
  <r>
    <x v="279"/>
    <d v="2011-04-14T00:00:00"/>
    <n v="48"/>
    <x v="0"/>
    <s v=" Cantonese"/>
    <n v="3500000"/>
    <n v="10308238"/>
    <s v="HK"/>
    <x v="24"/>
    <n v="6808238"/>
    <n v="1.9452108571428572"/>
    <x v="2"/>
  </r>
  <r>
    <x v="280"/>
    <d v="2022-09-23T00:00:00"/>
    <n v="54"/>
    <x v="0"/>
    <s v=" English"/>
    <n v="6400000"/>
    <n v="8902141"/>
    <s v="US"/>
    <x v="1"/>
    <n v="2502141"/>
    <n v="0.39095953124999999"/>
    <x v="1"/>
  </r>
  <r>
    <x v="281"/>
    <d v="2021-04-22T00:00:00"/>
    <n v="71"/>
    <x v="0"/>
    <s v=" English"/>
    <n v="55000000"/>
    <n v="83508259"/>
    <s v="AU"/>
    <x v="5"/>
    <n v="28508259"/>
    <n v="0.51833198181818185"/>
    <x v="0"/>
  </r>
  <r>
    <x v="281"/>
    <d v="2021-04-22T00:00:00"/>
    <n v="71"/>
    <x v="0"/>
    <s v=" English"/>
    <n v="20000000"/>
    <n v="122133227"/>
    <s v="AU"/>
    <x v="5"/>
    <n v="102133227"/>
    <n v="5.1066613500000004"/>
    <x v="0"/>
  </r>
  <r>
    <x v="282"/>
    <d v="2003-09-11T00:00:00"/>
    <n v="78"/>
    <x v="0"/>
    <s v=" English"/>
    <n v="140000000"/>
    <n v="655011224"/>
    <s v="AU"/>
    <x v="25"/>
    <n v="515011224"/>
    <n v="3.6786515999999998"/>
    <x v="0"/>
  </r>
  <r>
    <x v="283"/>
    <d v="2021-12-30T00:00:00"/>
    <n v="72"/>
    <x v="0"/>
    <s v=" English"/>
    <n v="64000000"/>
    <n v="78418101"/>
    <s v="AU"/>
    <x v="5"/>
    <n v="14418101"/>
    <n v="0.225282828125"/>
    <x v="0"/>
  </r>
  <r>
    <x v="284"/>
    <d v="2022-03-21T00:00:00"/>
    <n v="69"/>
    <x v="0"/>
    <s v=" English"/>
    <n v="149000000"/>
    <n v="526557525.39999998"/>
    <s v="GB"/>
    <x v="1"/>
    <n v="377557525.39999998"/>
    <n v="2.5339431234899328"/>
    <x v="1"/>
  </r>
  <r>
    <x v="285"/>
    <d v="2021-05-27T00:00:00"/>
    <n v="81"/>
    <x v="0"/>
    <s v=" English"/>
    <n v="200000000"/>
    <n v="233503234"/>
    <s v="AU"/>
    <x v="5"/>
    <n v="33503234"/>
    <n v="0.16751616999999999"/>
    <x v="0"/>
  </r>
  <r>
    <x v="286"/>
    <d v="2021-08-05T00:00:00"/>
    <n v="76"/>
    <x v="0"/>
    <s v=" English"/>
    <n v="185000000"/>
    <n v="167097737"/>
    <s v="AU"/>
    <x v="5"/>
    <n v="-17902263"/>
    <n v="-9.6768989189189192E-2"/>
    <x v="0"/>
  </r>
  <r>
    <x v="287"/>
    <d v="2022-09-16T00:00:00"/>
    <n v="76"/>
    <x v="0"/>
    <s v=" Japanese"/>
    <n v="119000000"/>
    <n v="583004188.79999995"/>
    <s v="JP"/>
    <x v="1"/>
    <n v="464004188.79999995"/>
    <n v="3.8991948638655458"/>
    <x v="0"/>
  </r>
  <r>
    <x v="288"/>
    <d v="2022-03-31T00:00:00"/>
    <n v="77"/>
    <x v="0"/>
    <s v=" English"/>
    <n v="70000000"/>
    <n v="250659286"/>
    <s v="AU"/>
    <x v="1"/>
    <n v="180659286"/>
    <n v="2.5808469428571428"/>
    <x v="0"/>
  </r>
  <r>
    <x v="289"/>
    <d v="2014-09-05T00:00:00"/>
    <n v="59"/>
    <x v="0"/>
    <s v=" English"/>
    <n v="7270000"/>
    <n v="1169603"/>
    <s v="US"/>
    <x v="8"/>
    <n v="-6100397"/>
    <n v="-0.83911925722145808"/>
    <x v="1"/>
  </r>
  <r>
    <x v="290"/>
    <d v="2014-12-06T00:00:00"/>
    <n v="78"/>
    <x v="0"/>
    <s v=" Japanese"/>
    <n v="903852"/>
    <n v="19840000"/>
    <s v="JP"/>
    <x v="8"/>
    <n v="18936148"/>
    <n v="20.950496320194013"/>
    <x v="0"/>
  </r>
  <r>
    <x v="291"/>
    <d v="2011-05-19T00:00:00"/>
    <n v="65"/>
    <x v="0"/>
    <s v=" English"/>
    <n v="379000000"/>
    <n v="1045713802"/>
    <s v="AU"/>
    <x v="24"/>
    <n v="666713802"/>
    <n v="1.7591393192612137"/>
    <x v="1"/>
  </r>
  <r>
    <x v="292"/>
    <d v="2023-01-17T00:00:00"/>
    <n v="61"/>
    <x v="0"/>
    <s v=" English"/>
    <n v="97200000"/>
    <n v="463920468"/>
    <s v="US"/>
    <x v="0"/>
    <n v="366720468"/>
    <n v="3.7728443209876543"/>
    <x v="1"/>
  </r>
  <r>
    <x v="293"/>
    <d v="2023-03-31T00:00:00"/>
    <n v="75"/>
    <x v="0"/>
    <s v=" English"/>
    <n v="96200000"/>
    <n v="412160901"/>
    <s v="AU"/>
    <x v="0"/>
    <n v="315960901"/>
    <n v="3.2844168503118505"/>
    <x v="0"/>
  </r>
  <r>
    <x v="294"/>
    <d v="2017-12-26T00:00:00"/>
    <n v="82"/>
    <x v="0"/>
    <s v=" English"/>
    <n v="175000000"/>
    <n v="797660271"/>
    <s v="AU"/>
    <x v="3"/>
    <n v="622660271"/>
    <n v="3.5580586914285712"/>
    <x v="0"/>
  </r>
  <r>
    <x v="295"/>
    <d v="2022-07-08T00:00:00"/>
    <n v="75"/>
    <x v="0"/>
    <s v=" English"/>
    <n v="116200000"/>
    <n v="649271677.39999998"/>
    <s v="AU"/>
    <x v="1"/>
    <n v="533071677.39999998"/>
    <n v="4.5875359500860586"/>
    <x v="0"/>
  </r>
  <r>
    <x v="296"/>
    <d v="1995-12-07T00:00:00"/>
    <n v="80"/>
    <x v="0"/>
    <s v=" English"/>
    <n v="30000000"/>
    <n v="365270951"/>
    <s v="AU"/>
    <x v="26"/>
    <n v="335270951"/>
    <n v="11.175698366666667"/>
    <x v="0"/>
  </r>
  <r>
    <x v="297"/>
    <d v="2021-11-25T00:00:00"/>
    <n v="75"/>
    <x v="0"/>
    <s v=" English"/>
    <n v="82000000"/>
    <n v="146281732"/>
    <s v="AU"/>
    <x v="5"/>
    <n v="64281732"/>
    <n v="0.78392356097560978"/>
    <x v="0"/>
  </r>
  <r>
    <x v="298"/>
    <d v="2015-01-09T00:00:00"/>
    <n v="0"/>
    <x v="0"/>
    <s v=" Japanese"/>
    <n v="167540000"/>
    <n v="175269998.80000001"/>
    <s v="JP"/>
    <x v="12"/>
    <n v="7729998.8000000119"/>
    <n v="4.6138228482750461E-2"/>
    <x v="2"/>
  </r>
  <r>
    <x v="299"/>
    <d v="2022-11-02T00:00:00"/>
    <n v="73"/>
    <x v="0"/>
    <s v=" English"/>
    <n v="80000000"/>
    <n v="522029092.39999998"/>
    <s v="US"/>
    <x v="1"/>
    <n v="442029092.39999998"/>
    <n v="5.5253636549999996"/>
    <x v="0"/>
  </r>
  <r>
    <x v="300"/>
    <d v="1995-04-16T00:00:00"/>
    <n v="82"/>
    <x v="0"/>
    <s v=" English"/>
    <n v="143260000"/>
    <n v="865531384"/>
    <s v="US"/>
    <x v="26"/>
    <n v="722271384"/>
    <n v="5.0416821443529249"/>
    <x v="0"/>
  </r>
  <r>
    <x v="301"/>
    <d v="2022-05-20T00:00:00"/>
    <n v="68"/>
    <x v="0"/>
    <s v=" Japanese"/>
    <n v="120400000"/>
    <n v="614097908.39999998"/>
    <s v="JP"/>
    <x v="1"/>
    <n v="493697908.39999998"/>
    <n v="4.1004809667774085"/>
    <x v="1"/>
  </r>
  <r>
    <x v="302"/>
    <d v="1997-12-18T00:00:00"/>
    <n v="79"/>
    <x v="0"/>
    <s v=" English"/>
    <n v="200000000"/>
    <n v="2222985568"/>
    <s v="AU"/>
    <x v="27"/>
    <n v="2022985568"/>
    <n v="10.11492784"/>
    <x v="0"/>
  </r>
  <r>
    <x v="303"/>
    <d v="2014-11-20T00:00:00"/>
    <n v="68"/>
    <x v="0"/>
    <s v=" English"/>
    <n v="125000000"/>
    <n v="766575131"/>
    <s v="AU"/>
    <x v="8"/>
    <n v="641575131"/>
    <n v="5.1326010479999997"/>
    <x v="1"/>
  </r>
  <r>
    <x v="304"/>
    <d v="2016-12-09T00:00:00"/>
    <n v="67"/>
    <x v="0"/>
    <s v=" English"/>
    <n v="24570496.600000001"/>
    <n v="5972942"/>
    <s v="AU"/>
    <x v="13"/>
    <n v="-18597554.600000001"/>
    <n v="-0.75690593083088109"/>
    <x v="1"/>
  </r>
  <r>
    <x v="305"/>
    <d v="2022-04-29T00:00:00"/>
    <n v="52"/>
    <x v="0"/>
    <s v=" English"/>
    <n v="105000000"/>
    <n v="354205502.19999999"/>
    <s v="US"/>
    <x v="1"/>
    <n v="249205502.19999999"/>
    <n v="2.3733857352380952"/>
    <x v="1"/>
  </r>
  <r>
    <x v="306"/>
    <d v="2022-01-03T00:00:00"/>
    <n v="64"/>
    <x v="0"/>
    <s v=" English"/>
    <n v="35442225.799999997"/>
    <n v="195189"/>
    <s v="GB"/>
    <x v="1"/>
    <n v="-35247036.799999997"/>
    <n v="-0.99449275558760197"/>
    <x v="1"/>
  </r>
  <r>
    <x v="307"/>
    <d v="2022-04-15T00:00:00"/>
    <n v="54"/>
    <x v="0"/>
    <s v=" English"/>
    <n v="174000000"/>
    <n v="474753914.39999998"/>
    <s v="GB"/>
    <x v="1"/>
    <n v="300753914.39999998"/>
    <n v="1.7284707724137929"/>
    <x v="1"/>
  </r>
  <r>
    <x v="308"/>
    <d v="2022-10-13T00:00:00"/>
    <n v="65"/>
    <x v="0"/>
    <s v=" Korean"/>
    <n v="115200000"/>
    <n v="220908446.19999999"/>
    <s v="AU"/>
    <x v="1"/>
    <n v="105708446.19999999"/>
    <n v="0.9176080399305554"/>
    <x v="1"/>
  </r>
  <r>
    <x v="309"/>
    <d v="2022-11-10T00:00:00"/>
    <n v="65"/>
    <x v="0"/>
    <s v=" French"/>
    <n v="122800000"/>
    <n v="377993107"/>
    <s v="FR"/>
    <x v="1"/>
    <n v="255193107"/>
    <n v="2.0781197638436484"/>
    <x v="1"/>
  </r>
  <r>
    <x v="310"/>
    <d v="2022-03-31T00:00:00"/>
    <n v="66"/>
    <x v="0"/>
    <s v=" English"/>
    <n v="110600000"/>
    <n v="660008190.39999998"/>
    <s v="US"/>
    <x v="1"/>
    <n v="549408190.39999998"/>
    <n v="4.967524325497287"/>
    <x v="1"/>
  </r>
  <r>
    <x v="311"/>
    <d v="2022-09-01T00:00:00"/>
    <n v="71"/>
    <x v="0"/>
    <s v=" English"/>
    <n v="105"/>
    <n v="94909"/>
    <s v="AU"/>
    <x v="1"/>
    <n v="94804"/>
    <n v="902.89523809523814"/>
    <x v="0"/>
  </r>
  <r>
    <x v="312"/>
    <d v="2022-10-05T00:00:00"/>
    <n v="69"/>
    <x v="0"/>
    <s v=" Thai"/>
    <n v="111600000"/>
    <n v="767228967.60000002"/>
    <s v="TH"/>
    <x v="1"/>
    <n v="655628967.60000002"/>
    <n v="5.8748115376344092"/>
    <x v="1"/>
  </r>
  <r>
    <x v="313"/>
    <d v="2022-08-10T00:00:00"/>
    <n v="71"/>
    <x v="0"/>
    <s v=" English"/>
    <n v="131400000"/>
    <n v="730150001.20000005"/>
    <s v="US"/>
    <x v="1"/>
    <n v="598750001.20000005"/>
    <n v="4.5566971171993913"/>
    <x v="0"/>
  </r>
  <r>
    <x v="314"/>
    <d v="2014-02-28T00:00:00"/>
    <n v="69"/>
    <x v="0"/>
    <s v=" English"/>
    <n v="22000000"/>
    <n v="70949793"/>
    <s v="US"/>
    <x v="8"/>
    <n v="48949793"/>
    <n v="2.224990590909091"/>
    <x v="1"/>
  </r>
  <r>
    <x v="315"/>
    <d v="2021-12-09T00:00:00"/>
    <n v="80"/>
    <x v="0"/>
    <s v=" Japanese"/>
    <n v="20011197"/>
    <n v="14037060"/>
    <s v="AU"/>
    <x v="5"/>
    <n v="-5974137"/>
    <n v="-0.2985397125419334"/>
    <x v="0"/>
  </r>
  <r>
    <x v="316"/>
    <d v="2021-11-12T00:00:00"/>
    <n v="72"/>
    <x v="0"/>
    <s v=" Japanese"/>
    <n v="107200000"/>
    <n v="632203108.60000002"/>
    <s v="JP"/>
    <x v="5"/>
    <n v="525003108.60000002"/>
    <n v="4.8974170578358214"/>
    <x v="0"/>
  </r>
  <r>
    <x v="317"/>
    <d v="2021-12-09T00:00:00"/>
    <n v="61"/>
    <x v="0"/>
    <s v=" English"/>
    <n v="25000000"/>
    <n v="41909091"/>
    <s v="AU"/>
    <x v="5"/>
    <n v="16909091"/>
    <n v="0.67636364000000004"/>
    <x v="1"/>
  </r>
  <r>
    <x v="318"/>
    <d v="2022-07-01T00:00:00"/>
    <n v="76"/>
    <x v="0"/>
    <s v=" Japanese"/>
    <n v="13187504.6"/>
    <n v="7283918"/>
    <s v="JP"/>
    <x v="1"/>
    <n v="-5903586.5999999996"/>
    <n v="-0.4476651784447529"/>
    <x v="0"/>
  </r>
  <r>
    <x v="319"/>
    <d v="2022-12-22T00:00:00"/>
    <n v="70"/>
    <x v="0"/>
    <s v=" English"/>
    <n v="72000000"/>
    <n v="214883443.80000001"/>
    <s v="AU"/>
    <x v="1"/>
    <n v="142883443.80000001"/>
    <n v="1.9844922750000002"/>
    <x v="1"/>
  </r>
  <r>
    <x v="320"/>
    <d v="1994-08-25T00:00:00"/>
    <n v="83"/>
    <x v="0"/>
    <s v=" English"/>
    <n v="260000000"/>
    <n v="1647733638"/>
    <s v="AU"/>
    <x v="6"/>
    <n v="1387733638"/>
    <n v="5.3374370692307691"/>
    <x v="0"/>
  </r>
  <r>
    <x v="320"/>
    <d v="1994-08-25T00:00:00"/>
    <n v="83"/>
    <x v="0"/>
    <s v=" English"/>
    <n v="79300000"/>
    <n v="986193783"/>
    <s v="AU"/>
    <x v="6"/>
    <n v="906893783"/>
    <n v="11.436239382093316"/>
    <x v="0"/>
  </r>
  <r>
    <x v="321"/>
    <d v="2015-04-23T00:00:00"/>
    <n v="73"/>
    <x v="0"/>
    <s v=" English"/>
    <n v="365000000"/>
    <n v="1395316979"/>
    <s v="AU"/>
    <x v="12"/>
    <n v="1030316979"/>
    <n v="2.8227862438356164"/>
    <x v="0"/>
  </r>
  <r>
    <x v="322"/>
    <d v="2016-06-16T00:00:00"/>
    <n v="79"/>
    <x v="0"/>
    <s v=" English"/>
    <n v="20000000"/>
    <n v="208064908"/>
    <s v="AU"/>
    <x v="13"/>
    <n v="188064908"/>
    <n v="9.4032453999999994"/>
    <x v="0"/>
  </r>
  <r>
    <x v="323"/>
    <d v="2021-06-18T00:00:00"/>
    <n v="79"/>
    <x v="0"/>
    <s v=" English"/>
    <n v="200000000"/>
    <n v="49750471"/>
    <s v="AU"/>
    <x v="5"/>
    <n v="-150249529"/>
    <n v="-0.75124764499999996"/>
    <x v="0"/>
  </r>
  <r>
    <x v="324"/>
    <d v="2006-07-06T00:00:00"/>
    <n v="73"/>
    <x v="0"/>
    <s v=" English"/>
    <n v="200000000"/>
    <n v="1065659812"/>
    <s v="AU"/>
    <x v="28"/>
    <n v="865659812"/>
    <n v="4.32829906"/>
    <x v="0"/>
  </r>
  <r>
    <x v="325"/>
    <d v="2022-11-18T00:00:00"/>
    <n v="72"/>
    <x v="0"/>
    <s v=" English"/>
    <n v="30000000"/>
    <n v="73040804"/>
    <s v="AU"/>
    <x v="1"/>
    <n v="43040804"/>
    <n v="1.4346934666666666"/>
    <x v="0"/>
  </r>
  <r>
    <x v="326"/>
    <d v="2002-03-21T00:00:00"/>
    <n v="73"/>
    <x v="0"/>
    <s v=" English"/>
    <n v="65000000"/>
    <n v="386116343"/>
    <s v="AU"/>
    <x v="18"/>
    <n v="321116343"/>
    <n v="4.9402514307692309"/>
    <x v="0"/>
  </r>
  <r>
    <x v="327"/>
    <d v="2021-11-26T00:00:00"/>
    <n v="61"/>
    <x v="0"/>
    <s v=" Japanese"/>
    <n v="139600000"/>
    <n v="350558192.60000002"/>
    <s v="JP"/>
    <x v="5"/>
    <n v="210958192.60000002"/>
    <n v="1.5111618381088827"/>
    <x v="1"/>
  </r>
  <r>
    <x v="212"/>
    <d v="1990-07-05T00:00:00"/>
    <n v="73"/>
    <x v="0"/>
    <s v=" English"/>
    <n v="40000000"/>
    <n v="211343479"/>
    <s v="AU"/>
    <x v="29"/>
    <n v="171343479"/>
    <n v="4.2835869750000004"/>
    <x v="0"/>
  </r>
  <r>
    <x v="328"/>
    <d v="2010-07-02T00:00:00"/>
    <n v="63"/>
    <x v="0"/>
    <s v=" English"/>
    <n v="165000000"/>
    <n v="756244673"/>
    <s v="AU"/>
    <x v="21"/>
    <n v="591244673"/>
    <n v="3.5833010484848486"/>
    <x v="1"/>
  </r>
  <r>
    <x v="329"/>
    <d v="2022-01-01T00:00:00"/>
    <n v="75"/>
    <x v="0"/>
    <s v=" English"/>
    <n v="75000000"/>
    <n v="203614138"/>
    <s v="AU"/>
    <x v="1"/>
    <n v="128614138"/>
    <n v="1.7148551733333333"/>
    <x v="0"/>
  </r>
  <r>
    <x v="330"/>
    <d v="2020-02-13T00:00:00"/>
    <n v="74"/>
    <x v="0"/>
    <s v=" English"/>
    <n v="85000000"/>
    <n v="319715683"/>
    <s v="AU"/>
    <x v="14"/>
    <n v="234715683"/>
    <n v="2.7613609764705882"/>
    <x v="0"/>
  </r>
  <r>
    <x v="331"/>
    <d v="2022-06-10T00:00:00"/>
    <n v="86"/>
    <x v="0"/>
    <s v=" Japanese"/>
    <n v="189000000"/>
    <n v="1168749675"/>
    <s v="JP"/>
    <x v="1"/>
    <n v="979749675"/>
    <n v="5.1838607142857143"/>
    <x v="0"/>
  </r>
  <r>
    <x v="332"/>
    <d v="2015-04-18T00:00:00"/>
    <n v="68"/>
    <x v="0"/>
    <s v=" Japanese"/>
    <n v="5000000"/>
    <n v="61768190"/>
    <s v="JP"/>
    <x v="12"/>
    <n v="56768190"/>
    <n v="11.353638"/>
    <x v="1"/>
  </r>
  <r>
    <x v="333"/>
    <d v="2022-11-25T00:00:00"/>
    <n v="73"/>
    <x v="0"/>
    <s v=" English"/>
    <n v="97200000"/>
    <n v="641749489.39999998"/>
    <s v="AU"/>
    <x v="1"/>
    <n v="544549489.39999998"/>
    <n v="5.6023610020576129"/>
    <x v="0"/>
  </r>
  <r>
    <x v="334"/>
    <d v="2022-08-12T00:00:00"/>
    <n v="68"/>
    <x v="0"/>
    <s v=" English"/>
    <n v="143000000"/>
    <n v="420598835.39999998"/>
    <s v="US"/>
    <x v="1"/>
    <n v="277598835.39999998"/>
    <n v="1.9412505972027971"/>
    <x v="1"/>
  </r>
  <r>
    <x v="335"/>
    <d v="2010-01-10T00:00:00"/>
    <n v="72"/>
    <x v="0"/>
    <s v=" English"/>
    <n v="105000000"/>
    <n v="270997378"/>
    <s v="AU"/>
    <x v="21"/>
    <n v="165997378"/>
    <n v="1.5809274095238095"/>
    <x v="0"/>
  </r>
  <r>
    <x v="336"/>
    <d v="2022-04-27T00:00:00"/>
    <n v="59"/>
    <x v="0"/>
    <s v=" Polish"/>
    <n v="162100000"/>
    <n v="437846475.19999999"/>
    <s v="AU"/>
    <x v="1"/>
    <n v="275746475.19999999"/>
    <n v="1.7010886810610732"/>
    <x v="1"/>
  </r>
  <r>
    <x v="337"/>
    <d v="2023-03-08T00:00:00"/>
    <n v="68"/>
    <x v="0"/>
    <s v=" German"/>
    <n v="52900000"/>
    <n v="368167712.60000002"/>
    <s v="DE"/>
    <x v="0"/>
    <n v="315267712.60000002"/>
    <n v="5.959692109640832"/>
    <x v="1"/>
  </r>
  <r>
    <x v="338"/>
    <d v="2022-10-26T00:00:00"/>
    <n v="60"/>
    <x v="0"/>
    <s v=" Polish"/>
    <n v="146740000"/>
    <n v="301123555.19999999"/>
    <s v="PL"/>
    <x v="1"/>
    <n v="154383555.19999999"/>
    <n v="1.0520891045386398"/>
    <x v="1"/>
  </r>
  <r>
    <x v="339"/>
    <d v="2022-04-28T00:00:00"/>
    <n v="60"/>
    <x v="0"/>
    <s v=" Spanish, Castilian"/>
    <n v="105000000"/>
    <n v="227896979.19999999"/>
    <s v="BR"/>
    <x v="1"/>
    <n v="122896979.19999999"/>
    <n v="1.1704474209523807"/>
    <x v="1"/>
  </r>
  <r>
    <x v="340"/>
    <d v="2016-03-17T00:00:00"/>
    <n v="77"/>
    <x v="0"/>
    <s v=" English"/>
    <n v="150000000"/>
    <n v="1002462578"/>
    <s v="AU"/>
    <x v="13"/>
    <n v="852462578"/>
    <n v="5.6830838533333337"/>
    <x v="0"/>
  </r>
  <r>
    <x v="341"/>
    <d v="2013-10-01T00:00:00"/>
    <n v="73"/>
    <x v="0"/>
    <s v=" English"/>
    <n v="92600000"/>
    <n v="428471214.19999999"/>
    <s v="US"/>
    <x v="30"/>
    <n v="335871214.19999999"/>
    <n v="3.6271189438444922"/>
    <x v="0"/>
  </r>
  <r>
    <x v="342"/>
    <d v="2022-11-23T00:00:00"/>
    <n v="63"/>
    <x v="0"/>
    <s v=" Polish"/>
    <n v="121600000"/>
    <n v="343621307.39999998"/>
    <s v="AU"/>
    <x v="1"/>
    <n v="222021307.39999998"/>
    <n v="1.8258331200657894"/>
    <x v="1"/>
  </r>
  <r>
    <x v="343"/>
    <d v="2021-09-09T00:00:00"/>
    <n v="76"/>
    <x v="0"/>
    <s v=" English"/>
    <n v="110000000"/>
    <n v="331526598"/>
    <s v="AU"/>
    <x v="5"/>
    <n v="221526598"/>
    <n v="2.0138781636363636"/>
    <x v="0"/>
  </r>
  <r>
    <x v="344"/>
    <d v="2022-12-29T00:00:00"/>
    <n v="74"/>
    <x v="0"/>
    <s v=" Spanish, Castilian"/>
    <n v="88200000"/>
    <n v="429165998.80000001"/>
    <s v="MX"/>
    <x v="1"/>
    <n v="340965998.80000001"/>
    <n v="3.8658276507936509"/>
    <x v="0"/>
  </r>
  <r>
    <x v="345"/>
    <d v="2022-12-02T00:00:00"/>
    <n v="71"/>
    <x v="0"/>
    <s v=" English"/>
    <n v="18000000"/>
    <n v="73695194"/>
    <s v="US"/>
    <x v="1"/>
    <n v="55695194"/>
    <n v="3.0941774444444445"/>
    <x v="0"/>
  </r>
  <r>
    <x v="346"/>
    <d v="2010-04-29T00:00:00"/>
    <n v="68"/>
    <x v="0"/>
    <s v=" English"/>
    <n v="170000000"/>
    <n v="621156389"/>
    <s v="AU"/>
    <x v="21"/>
    <n v="451156389"/>
    <n v="2.653861111764706"/>
    <x v="1"/>
  </r>
  <r>
    <x v="347"/>
    <d v="2013-07-18T00:00:00"/>
    <n v="75"/>
    <x v="0"/>
    <s v=" English"/>
    <n v="20000000"/>
    <n v="316849722"/>
    <s v="AU"/>
    <x v="30"/>
    <n v="296849722"/>
    <n v="14.8424861"/>
    <x v="0"/>
  </r>
  <r>
    <x v="348"/>
    <d v="2019-08-01T00:00:00"/>
    <n v="69"/>
    <x v="0"/>
    <s v=" English"/>
    <n v="200000000"/>
    <n v="760732926"/>
    <s v="AU"/>
    <x v="4"/>
    <n v="560732926"/>
    <n v="2.8036646300000001"/>
    <x v="1"/>
  </r>
  <r>
    <x v="349"/>
    <d v="2022-11-29T00:00:00"/>
    <n v="43"/>
    <x v="0"/>
    <s v=" English"/>
    <n v="77300000"/>
    <n v="564483267.79999995"/>
    <s v="AU"/>
    <x v="1"/>
    <n v="487183267.79999995"/>
    <n v="6.3025002302716686"/>
    <x v="2"/>
  </r>
  <r>
    <x v="350"/>
    <d v="2014-09-12T00:00:00"/>
    <n v="72"/>
    <x v="0"/>
    <s v=" English"/>
    <n v="34000000"/>
    <n v="348319861"/>
    <s v="AU"/>
    <x v="8"/>
    <n v="314319861"/>
    <n v="9.2447017941176473"/>
    <x v="0"/>
  </r>
  <r>
    <x v="351"/>
    <d v="2023-01-01T00:00:00"/>
    <n v="62"/>
    <x v="0"/>
    <s v=" English"/>
    <n v="178000000"/>
    <n v="528252215.39999998"/>
    <s v="AU"/>
    <x v="0"/>
    <n v="350252215.39999998"/>
    <n v="1.9677090752808988"/>
    <x v="1"/>
  </r>
  <r>
    <x v="352"/>
    <d v="2022-01-06T00:00:00"/>
    <n v="68"/>
    <x v="0"/>
    <s v=" English"/>
    <n v="100000000"/>
    <n v="125928656"/>
    <s v="AU"/>
    <x v="1"/>
    <n v="25928656"/>
    <n v="0.25928656"/>
    <x v="1"/>
  </r>
  <r>
    <x v="353"/>
    <d v="2014-12-26T00:00:00"/>
    <n v="73"/>
    <x v="0"/>
    <s v=" English"/>
    <n v="250000000"/>
    <n v="940323039"/>
    <s v="AU"/>
    <x v="8"/>
    <n v="690323039"/>
    <n v="2.7612921560000001"/>
    <x v="0"/>
  </r>
  <r>
    <x v="354"/>
    <d v="2020-09-26T00:00:00"/>
    <n v="82"/>
    <x v="0"/>
    <s v=" French"/>
    <n v="134400000"/>
    <n v="662530414"/>
    <s v="FR"/>
    <x v="14"/>
    <n v="528130414"/>
    <n v="3.9295417708333331"/>
    <x v="0"/>
  </r>
  <r>
    <x v="355"/>
    <d v="2018-03-22T00:00:00"/>
    <n v="63"/>
    <x v="0"/>
    <s v=" English"/>
    <n v="7855689"/>
    <n v="11710110"/>
    <s v="AU"/>
    <x v="10"/>
    <n v="3854421"/>
    <n v="0.49065346145958683"/>
    <x v="1"/>
  </r>
  <r>
    <x v="356"/>
    <d v="2019-04-18T00:00:00"/>
    <n v="78"/>
    <x v="0"/>
    <s v=" English"/>
    <n v="101000000"/>
    <n v="893800197.20000005"/>
    <s v="US"/>
    <x v="4"/>
    <n v="792800197.20000005"/>
    <n v="7.8495069029702975"/>
    <x v="0"/>
  </r>
  <r>
    <x v="357"/>
    <d v="2021-11-04T00:00:00"/>
    <n v="68"/>
    <x v="0"/>
    <s v=" English"/>
    <n v="150000000"/>
    <n v="173638"/>
    <s v="AU"/>
    <x v="5"/>
    <n v="-149826362"/>
    <n v="-0.99884241333333335"/>
    <x v="1"/>
  </r>
  <r>
    <x v="358"/>
    <d v="2022-10-13T00:00:00"/>
    <n v="63"/>
    <x v="0"/>
    <s v=" Spanish, Castilian"/>
    <n v="87000000"/>
    <n v="476680473.80000001"/>
    <s v="GT"/>
    <x v="1"/>
    <n v="389680473.80000001"/>
    <n v="4.4790859057471266"/>
    <x v="1"/>
  </r>
  <r>
    <x v="359"/>
    <d v="2022-08-10T00:00:00"/>
    <n v="71"/>
    <x v="0"/>
    <s v=" English"/>
    <n v="131400000"/>
    <n v="730150001.20000005"/>
    <s v="US"/>
    <x v="1"/>
    <n v="598750001.20000005"/>
    <n v="4.5566971171993913"/>
    <x v="0"/>
  </r>
  <r>
    <x v="360"/>
    <d v="2022-03-24T00:00:00"/>
    <n v="68"/>
    <x v="0"/>
    <s v=" English"/>
    <n v="1000000"/>
    <n v="15113105"/>
    <s v="AU"/>
    <x v="1"/>
    <n v="14113105"/>
    <n v="14.113104999999999"/>
    <x v="1"/>
  </r>
  <r>
    <x v="361"/>
    <d v="2021-04-07T00:00:00"/>
    <n v="75"/>
    <x v="0"/>
    <s v=" English"/>
    <n v="65000000"/>
    <n v="214790246"/>
    <s v="AU"/>
    <x v="5"/>
    <n v="149790246"/>
    <n v="2.304465323076923"/>
    <x v="0"/>
  </r>
  <r>
    <x v="362"/>
    <d v="2015-08-07T00:00:00"/>
    <n v="76"/>
    <x v="0"/>
    <s v=" Japanese"/>
    <n v="24413000"/>
    <n v="39500000"/>
    <s v="JP"/>
    <x v="12"/>
    <n v="15087000"/>
    <n v="0.61799041494285833"/>
    <x v="0"/>
  </r>
  <r>
    <x v="363"/>
    <d v="2017-10-26T00:00:00"/>
    <n v="76"/>
    <x v="0"/>
    <s v=" English"/>
    <n v="180000000"/>
    <n v="850482778"/>
    <s v="AU"/>
    <x v="3"/>
    <n v="670482778"/>
    <n v="3.7249043222222222"/>
    <x v="0"/>
  </r>
  <r>
    <x v="364"/>
    <d v="2023-07-21T00:00:00"/>
    <n v="0"/>
    <x v="1"/>
    <s v=" English"/>
    <n v="175000000"/>
    <n v="178359863"/>
    <s v="US"/>
    <x v="0"/>
    <n v="3359863"/>
    <n v="1.9199217142857144E-2"/>
    <x v="2"/>
  </r>
  <r>
    <x v="365"/>
    <d v="2014-03-27T00:00:00"/>
    <n v="56"/>
    <x v="0"/>
    <s v=" English"/>
    <n v="130000000"/>
    <n v="352831065"/>
    <s v="AU"/>
    <x v="8"/>
    <n v="222831065"/>
    <n v="1.7140851153846153"/>
    <x v="1"/>
  </r>
  <r>
    <x v="366"/>
    <d v="2021-07-02T00:00:00"/>
    <n v="78"/>
    <x v="0"/>
    <s v=" Japanese"/>
    <n v="38211149.200000003"/>
    <n v="1094673"/>
    <s v="JP"/>
    <x v="5"/>
    <n v="-37116476.200000003"/>
    <n v="-0.97135200005971034"/>
    <x v="0"/>
  </r>
  <r>
    <x v="367"/>
    <d v="2022-03-10T00:00:00"/>
    <n v="68"/>
    <x v="0"/>
    <s v=" Japanese"/>
    <n v="67654097.599999994"/>
    <n v="629573144.79999995"/>
    <s v="JP"/>
    <x v="1"/>
    <n v="561919047.19999993"/>
    <n v="8.305765166247669"/>
    <x v="1"/>
  </r>
  <r>
    <x v="368"/>
    <d v="2022-11-04T00:00:00"/>
    <n v="76"/>
    <x v="0"/>
    <s v=" English"/>
    <n v="93000000"/>
    <n v="394945972.80000001"/>
    <s v="AU"/>
    <x v="1"/>
    <n v="301945972.80000001"/>
    <n v="3.2467308903225809"/>
    <x v="0"/>
  </r>
  <r>
    <x v="369"/>
    <d v="2015-07-16T00:00:00"/>
    <n v="71"/>
    <x v="0"/>
    <s v=" English"/>
    <n v="130000000"/>
    <n v="518858449"/>
    <s v="AU"/>
    <x v="12"/>
    <n v="388858449"/>
    <n v="2.9912188384615384"/>
    <x v="0"/>
  </r>
  <r>
    <x v="95"/>
    <d v="1997-02-13T00:00:00"/>
    <n v="74"/>
    <x v="0"/>
    <s v=" English"/>
    <n v="24000000"/>
    <n v="138874789"/>
    <s v="AU"/>
    <x v="27"/>
    <n v="114874789"/>
    <n v="4.7864495416666664"/>
    <x v="0"/>
  </r>
  <r>
    <x v="95"/>
    <d v="1997-02-13T00:00:00"/>
    <n v="74"/>
    <x v="0"/>
    <s v=" English"/>
    <n v="15000000"/>
    <n v="173046640"/>
    <s v="AU"/>
    <x v="27"/>
    <n v="158046640"/>
    <n v="10.536442666666666"/>
    <x v="0"/>
  </r>
  <r>
    <x v="370"/>
    <d v="2019-12-28T00:00:00"/>
    <n v="73"/>
    <x v="0"/>
    <s v=" English"/>
    <n v="150000000"/>
    <n v="1437862795"/>
    <s v="AU"/>
    <x v="4"/>
    <n v="1287862795"/>
    <n v="8.5857519666666668"/>
    <x v="0"/>
  </r>
  <r>
    <x v="371"/>
    <d v="2007-06-07T00:00:00"/>
    <n v="63"/>
    <x v="0"/>
    <s v=" English"/>
    <n v="160000000"/>
    <n v="807330936"/>
    <s v="AU"/>
    <x v="22"/>
    <n v="647330936"/>
    <n v="4.0458183500000002"/>
    <x v="1"/>
  </r>
  <r>
    <x v="372"/>
    <d v="2007-09-06T00:00:00"/>
    <n v="78"/>
    <x v="0"/>
    <s v=" English"/>
    <n v="150000000"/>
    <n v="626549695"/>
    <s v="AU"/>
    <x v="22"/>
    <n v="476549695"/>
    <n v="3.1769979666666668"/>
    <x v="0"/>
  </r>
  <r>
    <x v="373"/>
    <d v="2022-08-26T00:00:00"/>
    <n v="49"/>
    <x v="0"/>
    <s v=" English"/>
    <n v="132800000"/>
    <n v="660707570.79999995"/>
    <s v="US"/>
    <x v="1"/>
    <n v="527907570.79999995"/>
    <n v="3.9752076114457826"/>
    <x v="2"/>
  </r>
  <r>
    <x v="374"/>
    <d v="2021-03-04T00:00:00"/>
    <n v="79"/>
    <x v="0"/>
    <s v=" English"/>
    <n v="100000000"/>
    <n v="130423032"/>
    <s v="AU"/>
    <x v="5"/>
    <n v="30423032"/>
    <n v="0.30423032"/>
    <x v="0"/>
  </r>
  <r>
    <x v="375"/>
    <d v="2022-11-18T00:00:00"/>
    <n v="75"/>
    <x v="0"/>
    <s v=" English"/>
    <n v="35000000"/>
    <n v="374600744.39999998"/>
    <s v="AU"/>
    <x v="1"/>
    <n v="339600744.39999998"/>
    <n v="9.7028784114285713"/>
    <x v="0"/>
  </r>
  <r>
    <x v="376"/>
    <d v="2021-08-21T00:00:00"/>
    <n v="75"/>
    <x v="0"/>
    <s v=" English"/>
    <n v="26000000"/>
    <n v="144327371"/>
    <s v="AU"/>
    <x v="5"/>
    <n v="118327371"/>
    <n v="4.5510527307692303"/>
    <x v="0"/>
  </r>
  <r>
    <x v="377"/>
    <d v="2016-02-11T00:00:00"/>
    <n v="76"/>
    <x v="0"/>
    <s v=" English"/>
    <n v="58000000"/>
    <n v="781947691"/>
    <s v="AU"/>
    <x v="13"/>
    <n v="723947691"/>
    <n v="12.48185674137931"/>
    <x v="0"/>
  </r>
  <r>
    <x v="378"/>
    <d v="2016-01-01T00:00:00"/>
    <n v="68"/>
    <x v="0"/>
    <s v=" English"/>
    <n v="187500000"/>
    <n v="333771037"/>
    <s v="AU"/>
    <x v="13"/>
    <n v="146271037"/>
    <n v="0.78011219733333337"/>
    <x v="1"/>
  </r>
  <r>
    <x v="379"/>
    <d v="2022-05-19T00:00:00"/>
    <n v="66"/>
    <x v="0"/>
    <s v=" English"/>
    <n v="107700000"/>
    <n v="276937185.80000001"/>
    <s v="AU"/>
    <x v="1"/>
    <n v="169237185.80000001"/>
    <n v="1.57137591272052"/>
    <x v="1"/>
  </r>
  <r>
    <x v="380"/>
    <d v="2023-02-24T00:00:00"/>
    <n v="66"/>
    <x v="0"/>
    <s v=" English"/>
    <n v="150000000"/>
    <n v="569719222.60000002"/>
    <s v="US"/>
    <x v="0"/>
    <n v="419719222.60000002"/>
    <n v="2.7981281506666669"/>
    <x v="1"/>
  </r>
  <r>
    <x v="381"/>
    <d v="2018-03-29T00:00:00"/>
    <n v="75"/>
    <x v="0"/>
    <s v=" English"/>
    <n v="5000000"/>
    <n v="26078500"/>
    <s v="AU"/>
    <x v="10"/>
    <n v="21078500"/>
    <n v="4.2157"/>
    <x v="0"/>
  </r>
  <r>
    <x v="382"/>
    <d v="2011-09-28T00:00:00"/>
    <n v="70"/>
    <x v="0"/>
    <s v=" English"/>
    <n v="110000000"/>
    <n v="263880341"/>
    <s v="AU"/>
    <x v="24"/>
    <n v="153880341"/>
    <n v="1.3989121909090909"/>
    <x v="1"/>
  </r>
  <r>
    <x v="383"/>
    <d v="2021-12-26T00:00:00"/>
    <n v="65"/>
    <x v="0"/>
    <s v=" English"/>
    <n v="190000000"/>
    <n v="159197755"/>
    <s v="AU"/>
    <x v="5"/>
    <n v="-30802245"/>
    <n v="-0.16211707894736843"/>
    <x v="1"/>
  </r>
  <r>
    <x v="384"/>
    <d v="2022-09-23T00:00:00"/>
    <n v="67"/>
    <x v="0"/>
    <s v=" English"/>
    <n v="69400000"/>
    <n v="240033015.80000001"/>
    <s v="AU"/>
    <x v="1"/>
    <n v="170633015.80000001"/>
    <n v="2.4586889884726228"/>
    <x v="1"/>
  </r>
  <r>
    <x v="385"/>
    <d v="2022-09-08T00:00:00"/>
    <n v="65"/>
    <x v="0"/>
    <s v=" English"/>
    <n v="45000000"/>
    <n v="31681811"/>
    <s v="AU"/>
    <x v="1"/>
    <n v="-13318189"/>
    <n v="-0.29595975555555554"/>
    <x v="1"/>
  </r>
  <r>
    <x v="385"/>
    <d v="2022-09-08T00:00:00"/>
    <n v="65"/>
    <x v="0"/>
    <s v=" English"/>
    <n v="13200000"/>
    <n v="30360375"/>
    <s v="AU"/>
    <x v="1"/>
    <n v="17160375"/>
    <n v="1.3000284090909091"/>
    <x v="1"/>
  </r>
  <r>
    <x v="385"/>
    <d v="2022-09-08T00:00:00"/>
    <n v="65"/>
    <x v="0"/>
    <s v=" English"/>
    <n v="2289247"/>
    <n v="84300000"/>
    <s v="AU"/>
    <x v="1"/>
    <n v="82010753"/>
    <n v="35.824335687673717"/>
    <x v="1"/>
  </r>
  <r>
    <x v="386"/>
    <d v="2021-04-04T00:00:00"/>
    <n v="79"/>
    <x v="0"/>
    <s v=" French"/>
    <n v="149860000"/>
    <n v="660957374.39999998"/>
    <s v="FR"/>
    <x v="5"/>
    <n v="511097374.39999998"/>
    <n v="3.4104989616975843"/>
    <x v="0"/>
  </r>
  <r>
    <x v="387"/>
    <d v="2021-07-02T00:00:00"/>
    <n v="79"/>
    <x v="0"/>
    <s v=" English"/>
    <n v="200000000"/>
    <n v="19220000"/>
    <s v="AU"/>
    <x v="5"/>
    <n v="-180780000"/>
    <n v="-0.90390000000000004"/>
    <x v="0"/>
  </r>
  <r>
    <x v="388"/>
    <d v="2006-06-08T00:00:00"/>
    <n v="69"/>
    <x v="0"/>
    <s v=" English"/>
    <n v="70000000"/>
    <n v="461630558"/>
    <s v="AU"/>
    <x v="28"/>
    <n v="391630558"/>
    <n v="5.5947222571428572"/>
    <x v="1"/>
  </r>
  <r>
    <x v="389"/>
    <d v="2022-10-10T00:00:00"/>
    <n v="54"/>
    <x v="0"/>
    <s v=" English"/>
    <n v="130800000"/>
    <n v="249577615.19999999"/>
    <s v="US"/>
    <x v="1"/>
    <n v="118777615.19999999"/>
    <n v="0.90808574311926593"/>
    <x v="1"/>
  </r>
  <r>
    <x v="390"/>
    <d v="2022-11-25T00:00:00"/>
    <n v="68"/>
    <x v="0"/>
    <s v=" English"/>
    <n v="87000000"/>
    <n v="459237806"/>
    <s v="GB"/>
    <x v="1"/>
    <n v="372237806"/>
    <n v="4.2785954712643681"/>
    <x v="1"/>
  </r>
  <r>
    <x v="391"/>
    <d v="2023-02-10T00:00:00"/>
    <n v="64"/>
    <x v="0"/>
    <s v=" English"/>
    <n v="105400000"/>
    <n v="286421986.19999999"/>
    <s v="US"/>
    <x v="0"/>
    <n v="181021986.19999999"/>
    <n v="1.7174761499051232"/>
    <x v="1"/>
  </r>
  <r>
    <x v="392"/>
    <d v="2016-11-24T00:00:00"/>
    <n v="85"/>
    <x v="0"/>
    <s v=" Japanese"/>
    <n v="2937023.8"/>
    <n v="357986087"/>
    <s v="AU"/>
    <x v="13"/>
    <n v="355049063.19999999"/>
    <n v="120.88736332337518"/>
    <x v="0"/>
  </r>
  <r>
    <x v="393"/>
    <d v="2011-10-28T00:00:00"/>
    <n v="65"/>
    <x v="0"/>
    <s v=" English"/>
    <n v="130000000"/>
    <n v="554987477"/>
    <s v="US"/>
    <x v="24"/>
    <n v="424987477"/>
    <n v="3.2691344384615384"/>
    <x v="1"/>
  </r>
  <r>
    <x v="394"/>
    <d v="2022-11-03T00:00:00"/>
    <n v="75"/>
    <x v="0"/>
    <s v=" Japanese"/>
    <n v="8705000"/>
    <n v="150797338"/>
    <s v="AU"/>
    <x v="1"/>
    <n v="142092338"/>
    <n v="16.323071568064332"/>
    <x v="0"/>
  </r>
  <r>
    <x v="395"/>
    <d v="2017-04-12T00:00:00"/>
    <n v="69"/>
    <x v="0"/>
    <s v=" English"/>
    <n v="250000000"/>
    <n v="1236703796"/>
    <s v="AU"/>
    <x v="3"/>
    <n v="986703796"/>
    <n v="3.9468151840000001"/>
    <x v="1"/>
  </r>
  <r>
    <x v="396"/>
    <d v="2023-02-17T00:00:00"/>
    <n v="55"/>
    <x v="0"/>
    <s v=" English"/>
    <n v="131700000"/>
    <n v="751965791.60000002"/>
    <s v="GB"/>
    <x v="0"/>
    <n v="620265791.60000002"/>
    <n v="4.7096871040242982"/>
    <x v="1"/>
  </r>
  <r>
    <x v="397"/>
    <d v="2022-06-03T00:00:00"/>
    <n v="66"/>
    <x v="0"/>
    <s v=" English"/>
    <n v="10237862.6"/>
    <n v="2667033"/>
    <s v="US"/>
    <x v="1"/>
    <n v="-7570829.5999999996"/>
    <n v="-0.73949318288370069"/>
    <x v="1"/>
  </r>
  <r>
    <x v="398"/>
    <d v="2022-07-14T00:00:00"/>
    <n v="70"/>
    <x v="0"/>
    <s v=" English"/>
    <n v="200000000"/>
    <n v="451178"/>
    <s v="AU"/>
    <x v="1"/>
    <n v="-199548822"/>
    <n v="-0.99774410999999996"/>
    <x v="1"/>
  </r>
  <r>
    <x v="399"/>
    <d v="2023-01-02T00:00:00"/>
    <n v="50"/>
    <x v="0"/>
    <s v=" English"/>
    <n v="102800000"/>
    <n v="545695337.60000002"/>
    <s v="GB"/>
    <x v="0"/>
    <n v="442895337.60000002"/>
    <n v="4.3083204046692609"/>
    <x v="2"/>
  </r>
  <r>
    <x v="400"/>
    <d v="2021-03-17T00:00:00"/>
    <n v="77"/>
    <x v="0"/>
    <s v=" English"/>
    <n v="114200000"/>
    <n v="736329646.20000005"/>
    <s v="US"/>
    <x v="5"/>
    <n v="622129646.20000005"/>
    <n v="5.4477201943957976"/>
    <x v="0"/>
  </r>
  <r>
    <x v="401"/>
    <d v="2023-05-04T00:00:00"/>
    <n v="0"/>
    <x v="1"/>
    <s v=" English"/>
    <n v="250000000"/>
    <n v="1240261.6000000001"/>
    <s v="AU"/>
    <x v="0"/>
    <n v="-248759738.40000001"/>
    <n v="-0.99503895360000005"/>
    <x v="2"/>
  </r>
  <r>
    <x v="402"/>
    <d v="2016-09-22T00:00:00"/>
    <n v="71"/>
    <x v="0"/>
    <s v=" English"/>
    <n v="119400000"/>
    <n v="343644155"/>
    <s v="US"/>
    <x v="13"/>
    <n v="224244155"/>
    <n v="1.8780917504187604"/>
    <x v="0"/>
  </r>
  <r>
    <x v="403"/>
    <d v="1972-11-02T00:00:00"/>
    <n v="87"/>
    <x v="0"/>
    <s v=" English"/>
    <n v="7000000"/>
    <n v="270007394"/>
    <s v="AU"/>
    <x v="31"/>
    <n v="263007394"/>
    <n v="37.572484857142854"/>
    <x v="0"/>
  </r>
  <r>
    <x v="404"/>
    <d v="1998-09-03T00:00:00"/>
    <n v="79"/>
    <x v="0"/>
    <s v=" English"/>
    <n v="200000000"/>
    <n v="69973540"/>
    <s v="AU"/>
    <x v="32"/>
    <n v="-130026460"/>
    <n v="-0.6501323"/>
    <x v="0"/>
  </r>
  <r>
    <x v="404"/>
    <d v="1998-09-03T00:00:00"/>
    <n v="79"/>
    <x v="0"/>
    <s v=" English"/>
    <n v="90000000"/>
    <n v="303500000"/>
    <s v="AU"/>
    <x v="32"/>
    <n v="213500000"/>
    <n v="2.3722222222222222"/>
    <x v="0"/>
  </r>
  <r>
    <x v="405"/>
    <d v="2022-01-28T00:00:00"/>
    <n v="54"/>
    <x v="0"/>
    <s v=" English"/>
    <n v="124800000"/>
    <n v="605767026.79999995"/>
    <s v="US"/>
    <x v="1"/>
    <n v="480967026.79999995"/>
    <n v="3.8539024583333328"/>
    <x v="1"/>
  </r>
  <r>
    <x v="406"/>
    <d v="2014-12-25T00:00:00"/>
    <n v="77"/>
    <x v="0"/>
    <s v=" English"/>
    <n v="165000000"/>
    <n v="647263005"/>
    <s v="AU"/>
    <x v="8"/>
    <n v="482263005"/>
    <n v="2.9228060909090909"/>
    <x v="0"/>
  </r>
  <r>
    <x v="407"/>
    <d v="2022-12-26T00:00:00"/>
    <n v="72"/>
    <x v="0"/>
    <s v=" English"/>
    <n v="15600000"/>
    <n v="24733572"/>
    <s v="AU"/>
    <x v="1"/>
    <n v="9133572"/>
    <n v="0.58548538461538457"/>
    <x v="0"/>
  </r>
  <r>
    <x v="408"/>
    <d v="2001-01-18T00:00:00"/>
    <n v="43"/>
    <x v="0"/>
    <s v=" English"/>
    <n v="35000000"/>
    <n v="15185241"/>
    <s v="AU"/>
    <x v="17"/>
    <n v="-19814759"/>
    <n v="-0.56613597142857142"/>
    <x v="2"/>
  </r>
  <r>
    <x v="409"/>
    <d v="2022-09-02T00:00:00"/>
    <n v="66"/>
    <x v="0"/>
    <s v=" English"/>
    <n v="101000000"/>
    <n v="321357348.60000002"/>
    <s v="US"/>
    <x v="1"/>
    <n v="220357348.60000002"/>
    <n v="2.1817559267326736"/>
    <x v="1"/>
  </r>
  <r>
    <x v="410"/>
    <d v="2015-03-29T00:00:00"/>
    <n v="65"/>
    <x v="0"/>
    <s v=" English"/>
    <n v="35580000"/>
    <n v="258973331.59999999"/>
    <s v="US"/>
    <x v="12"/>
    <n v="223393331.59999999"/>
    <n v="6.278620899381675"/>
    <x v="1"/>
  </r>
  <r>
    <x v="411"/>
    <d v="2015-06-09T00:00:00"/>
    <n v="79"/>
    <x v="0"/>
    <s v=" English"/>
    <n v="175000000"/>
    <n v="850566343"/>
    <s v="AU"/>
    <x v="12"/>
    <n v="675566343"/>
    <n v="3.8603791028571428"/>
    <x v="0"/>
  </r>
  <r>
    <x v="412"/>
    <d v="1955-02-24T00:00:00"/>
    <n v="71"/>
    <x v="0"/>
    <s v=" Spanish, Castilian"/>
    <n v="110000000"/>
    <n v="759213943.79999995"/>
    <s v="ES"/>
    <x v="33"/>
    <n v="649213943.79999995"/>
    <n v="5.9019449436363631"/>
    <x v="0"/>
  </r>
  <r>
    <x v="413"/>
    <d v="2014-10-23T00:00:00"/>
    <n v="75"/>
    <x v="0"/>
    <s v=" English"/>
    <n v="80000000"/>
    <n v="210315681"/>
    <s v="AU"/>
    <x v="8"/>
    <n v="130315681"/>
    <n v="1.6289460124999999"/>
    <x v="0"/>
  </r>
  <r>
    <x v="414"/>
    <d v="2022-09-08T00:00:00"/>
    <n v="66"/>
    <x v="0"/>
    <s v=" English"/>
    <n v="124000000"/>
    <n v="690278154.20000005"/>
    <s v="US"/>
    <x v="1"/>
    <n v="566278154.20000005"/>
    <n v="4.5667593080645164"/>
    <x v="1"/>
  </r>
  <r>
    <x v="415"/>
    <d v="2022-12-02T00:00:00"/>
    <n v="80"/>
    <x v="0"/>
    <s v=" English"/>
    <n v="120000000"/>
    <n v="0"/>
    <s v="US"/>
    <x v="1"/>
    <n v="-120000000"/>
    <n v="-1"/>
    <x v="0"/>
  </r>
  <r>
    <x v="416"/>
    <d v="2010-06-17T00:00:00"/>
    <n v="76"/>
    <x v="0"/>
    <s v=" English"/>
    <n v="3000000"/>
    <n v="78701381.799999997"/>
    <s v="AU"/>
    <x v="21"/>
    <n v="75701381.799999997"/>
    <n v="25.233793933333331"/>
    <x v="0"/>
  </r>
  <r>
    <x v="417"/>
    <d v="2021-01-01T00:00:00"/>
    <n v="69"/>
    <x v="0"/>
    <s v=" Russian"/>
    <n v="8400000"/>
    <n v="27658331"/>
    <s v="RU"/>
    <x v="5"/>
    <n v="19258331"/>
    <n v="2.2926584523809526"/>
    <x v="1"/>
  </r>
  <r>
    <x v="418"/>
    <d v="2021-10-22T00:00:00"/>
    <n v="71"/>
    <x v="0"/>
    <s v=" English"/>
    <n v="14000000"/>
    <n v="21500000"/>
    <s v="AU"/>
    <x v="5"/>
    <n v="7500000"/>
    <n v="0.5357142857142857"/>
    <x v="0"/>
  </r>
  <r>
    <x v="419"/>
    <d v="2022-08-26T00:00:00"/>
    <n v="67"/>
    <x v="0"/>
    <s v=" Korean"/>
    <n v="160200000"/>
    <n v="348577844"/>
    <s v="KR"/>
    <x v="1"/>
    <n v="188377844"/>
    <n v="1.1758916604244694"/>
    <x v="1"/>
  </r>
  <r>
    <x v="420"/>
    <d v="2022-06-18T00:00:00"/>
    <n v="52"/>
    <x v="0"/>
    <s v=" Chinese"/>
    <n v="111940000"/>
    <n v="638332462.60000002"/>
    <s v="CN"/>
    <x v="1"/>
    <n v="526392462.60000002"/>
    <n v="4.7024518724316602"/>
    <x v="1"/>
  </r>
  <r>
    <x v="421"/>
    <d v="2021-07-08T00:00:00"/>
    <n v="69"/>
    <x v="0"/>
    <s v=" English"/>
    <n v="150000000"/>
    <n v="143987946"/>
    <s v="AU"/>
    <x v="5"/>
    <n v="-6012054"/>
    <n v="-4.0080360000000002E-2"/>
    <x v="1"/>
  </r>
  <r>
    <x v="422"/>
    <d v="2021-04-01T00:00:00"/>
    <n v="81"/>
    <x v="0"/>
    <s v=" English"/>
    <n v="16000000"/>
    <n v="57512470"/>
    <s v="AU"/>
    <x v="5"/>
    <n v="41512470"/>
    <n v="2.594529375"/>
    <x v="0"/>
  </r>
  <r>
    <x v="423"/>
    <d v="2022-10-13T00:00:00"/>
    <n v="70"/>
    <x v="0"/>
    <s v=" English"/>
    <n v="120000000"/>
    <n v="305330864.19999999"/>
    <s v="IT"/>
    <x v="1"/>
    <n v="185330864.19999999"/>
    <n v="1.5444238683333333"/>
    <x v="1"/>
  </r>
  <r>
    <x v="424"/>
    <d v="2007-08-04T00:00:00"/>
    <n v="72"/>
    <x v="0"/>
    <s v=" Japanese"/>
    <n v="33111535.199999999"/>
    <n v="10000000"/>
    <s v="JP"/>
    <x v="22"/>
    <n v="-23111535.199999999"/>
    <n v="-0.69799044533579946"/>
    <x v="0"/>
  </r>
  <r>
    <x v="425"/>
    <d v="2016-03-15T00:00:00"/>
    <n v="66"/>
    <x v="0"/>
    <s v=" English"/>
    <n v="35000"/>
    <n v="0"/>
    <s v="US"/>
    <x v="13"/>
    <n v="-35000"/>
    <n v="-1"/>
    <x v="1"/>
  </r>
  <r>
    <x v="426"/>
    <d v="2022-01-28T00:00:00"/>
    <n v="60"/>
    <x v="0"/>
    <s v=" English"/>
    <n v="84600000"/>
    <n v="178745725.59999999"/>
    <s v="US"/>
    <x v="1"/>
    <n v="94145725.599999994"/>
    <n v="1.112833635933806"/>
    <x v="1"/>
  </r>
  <r>
    <x v="427"/>
    <d v="2012-07-03T00:00:00"/>
    <n v="67"/>
    <x v="0"/>
    <s v=" English"/>
    <n v="220000000"/>
    <n v="757890267"/>
    <s v="AU"/>
    <x v="20"/>
    <n v="537890267"/>
    <n v="2.444955759090909"/>
    <x v="1"/>
  </r>
  <r>
    <x v="428"/>
    <d v="2013-05-01T00:00:00"/>
    <n v="65"/>
    <x v="0"/>
    <s v=" English"/>
    <n v="17000000"/>
    <n v="99010045"/>
    <s v="AU"/>
    <x v="30"/>
    <n v="82010045"/>
    <n v="4.8241202941176473"/>
    <x v="1"/>
  </r>
  <r>
    <x v="429"/>
    <d v="2023-03-01T00:00:00"/>
    <n v="100"/>
    <x v="0"/>
    <s v=" Spanish, Castilian"/>
    <n v="201000000"/>
    <n v="1569323844"/>
    <s v="AR"/>
    <x v="0"/>
    <n v="1368323844"/>
    <n v="6.807581313432836"/>
    <x v="0"/>
  </r>
  <r>
    <x v="430"/>
    <d v="2022-04-21T00:00:00"/>
    <n v="69"/>
    <x v="0"/>
    <s v=" Spanish, Castilian"/>
    <n v="101400000"/>
    <n v="531683245.80000001"/>
    <s v="AR"/>
    <x v="1"/>
    <n v="430283245.80000001"/>
    <n v="4.2434245147928999"/>
    <x v="1"/>
  </r>
  <r>
    <x v="431"/>
    <d v="2023-03-30T00:00:00"/>
    <n v="68"/>
    <x v="0"/>
    <s v=" English"/>
    <n v="109000000"/>
    <n v="673135995.20000005"/>
    <s v="AU"/>
    <x v="0"/>
    <n v="564135995.20000005"/>
    <n v="5.1755595889908257"/>
    <x v="1"/>
  </r>
  <r>
    <x v="432"/>
    <d v="2021-01-01T00:00:00"/>
    <n v="72"/>
    <x v="0"/>
    <s v=" English"/>
    <n v="24685792"/>
    <n v="42000000"/>
    <s v="AU"/>
    <x v="5"/>
    <n v="17314208"/>
    <n v="0.70138353268147113"/>
    <x v="0"/>
  </r>
  <r>
    <x v="433"/>
    <d v="1973-06-21T00:00:00"/>
    <n v="49"/>
    <x v="0"/>
    <s v=" French"/>
    <n v="167400000"/>
    <n v="997517367.79999995"/>
    <s v="FR"/>
    <x v="34"/>
    <n v="830117367.79999995"/>
    <n v="4.9588851123058539"/>
    <x v="2"/>
  </r>
  <r>
    <x v="434"/>
    <d v="2021-05-21T00:00:00"/>
    <n v="75"/>
    <x v="0"/>
    <s v=" English"/>
    <n v="61000000"/>
    <n v="297400000"/>
    <s v="AU"/>
    <x v="5"/>
    <n v="236400000"/>
    <n v="3.875409836065574"/>
    <x v="0"/>
  </r>
  <r>
    <x v="435"/>
    <d v="2008-12-11T00:00:00"/>
    <n v="63"/>
    <x v="0"/>
    <s v=" English"/>
    <n v="37000000"/>
    <n v="402278564"/>
    <s v="AU"/>
    <x v="35"/>
    <n v="365278564"/>
    <n v="9.8723936216216224"/>
    <x v="1"/>
  </r>
  <r>
    <x v="435"/>
    <d v="2008-12-11T00:00:00"/>
    <n v="63"/>
    <x v="0"/>
    <s v=" English"/>
    <n v="20000000"/>
    <n v="15055091"/>
    <s v="AU"/>
    <x v="35"/>
    <n v="-4944909"/>
    <n v="-0.24724545000000001"/>
    <x v="1"/>
  </r>
  <r>
    <x v="436"/>
    <d v="2022-08-05T00:00:00"/>
    <n v="73"/>
    <x v="0"/>
    <s v=" Chinese"/>
    <n v="71460000"/>
    <n v="300356421.19999999"/>
    <s v="CN"/>
    <x v="1"/>
    <n v="228896421.19999999"/>
    <n v="3.2031405149734113"/>
    <x v="0"/>
  </r>
  <r>
    <x v="437"/>
    <d v="2017-07-06T00:00:00"/>
    <n v="74"/>
    <x v="0"/>
    <s v=" English"/>
    <n v="175000000"/>
    <n v="878271291"/>
    <s v="AU"/>
    <x v="3"/>
    <n v="703271291"/>
    <n v="4.0186930914285712"/>
    <x v="0"/>
  </r>
  <r>
    <x v="438"/>
    <d v="2005-06-09T00:00:00"/>
    <n v="84"/>
    <x v="0"/>
    <s v=" Japanese"/>
    <n v="24000000"/>
    <n v="236049757"/>
    <s v="AU"/>
    <x v="16"/>
    <n v="212049757"/>
    <n v="8.8354065416666661"/>
    <x v="0"/>
  </r>
  <r>
    <x v="439"/>
    <d v="2013-06-20T00:00:00"/>
    <n v="68"/>
    <x v="0"/>
    <s v=" English"/>
    <n v="190000000"/>
    <n v="531861650"/>
    <s v="AU"/>
    <x v="30"/>
    <n v="341861650"/>
    <n v="1.7992718421052631"/>
    <x v="1"/>
  </r>
  <r>
    <x v="440"/>
    <d v="2005-09-01T00:00:00"/>
    <n v="70"/>
    <x v="0"/>
    <s v=" English"/>
    <n v="150000000"/>
    <n v="475825484"/>
    <s v="AU"/>
    <x v="16"/>
    <n v="325825484"/>
    <n v="2.1721698933333333"/>
    <x v="1"/>
  </r>
  <r>
    <x v="441"/>
    <d v="2023-03-01T00:00:00"/>
    <n v="60"/>
    <x v="0"/>
    <s v=" English"/>
    <n v="78000000"/>
    <n v="277412220"/>
    <s v="AU"/>
    <x v="0"/>
    <n v="199412220"/>
    <n v="2.556566923076923"/>
    <x v="1"/>
  </r>
  <r>
    <x v="442"/>
    <d v="2019-01-03T00:00:00"/>
    <n v="78"/>
    <x v="0"/>
    <s v=" English"/>
    <n v="129000000"/>
    <n v="521533238"/>
    <s v="AU"/>
    <x v="4"/>
    <n v="392533238"/>
    <n v="3.0428933178294573"/>
    <x v="0"/>
  </r>
  <r>
    <x v="443"/>
    <d v="2022-08-18T00:00:00"/>
    <n v="65"/>
    <x v="0"/>
    <s v=" English"/>
    <n v="95200000"/>
    <n v="294248739.19999999"/>
    <s v="AU"/>
    <x v="1"/>
    <n v="199048739.19999999"/>
    <n v="2.0908481008403359"/>
    <x v="1"/>
  </r>
  <r>
    <x v="444"/>
    <d v="2022-10-08T00:00:00"/>
    <n v="64"/>
    <x v="0"/>
    <s v=" English"/>
    <n v="1000000"/>
    <n v="14575148"/>
    <s v="AU"/>
    <x v="1"/>
    <n v="13575148"/>
    <n v="13.575148"/>
    <x v="1"/>
  </r>
  <r>
    <x v="445"/>
    <d v="2013-07-11T00:00:00"/>
    <n v="69"/>
    <x v="0"/>
    <s v=" English"/>
    <n v="190000000"/>
    <n v="411002906"/>
    <s v="AU"/>
    <x v="30"/>
    <n v="221002906"/>
    <n v="1.1631731894736843"/>
    <x v="1"/>
  </r>
  <r>
    <x v="446"/>
    <d v="2020-03-12T00:00:00"/>
    <n v="82"/>
    <x v="0"/>
    <s v=" Japanese"/>
    <n v="21911000"/>
    <n v="29900850"/>
    <s v="AU"/>
    <x v="14"/>
    <n v="7989850"/>
    <n v="0.36465017571083019"/>
    <x v="0"/>
  </r>
  <r>
    <x v="447"/>
    <d v="2019-07-04T00:00:00"/>
    <n v="72"/>
    <x v="0"/>
    <s v=" English"/>
    <n v="14000000"/>
    <n v="57926850"/>
    <s v="AU"/>
    <x v="4"/>
    <n v="43926850"/>
    <n v="3.137632142857143"/>
    <x v="0"/>
  </r>
  <r>
    <x v="447"/>
    <d v="2019-07-04T00:00:00"/>
    <n v="72"/>
    <x v="0"/>
    <s v=" English"/>
    <n v="650000"/>
    <n v="0"/>
    <s v="AU"/>
    <x v="4"/>
    <n v="-650000"/>
    <n v="-1"/>
    <x v="0"/>
  </r>
  <r>
    <x v="448"/>
    <d v="2009-06-11T00:00:00"/>
    <n v="73"/>
    <x v="0"/>
    <s v=" English"/>
    <n v="35000000"/>
    <n v="465487583"/>
    <s v="AU"/>
    <x v="7"/>
    <n v="430487583"/>
    <n v="12.299645228571428"/>
    <x v="0"/>
  </r>
  <r>
    <x v="449"/>
    <d v="2022-03-11T00:00:00"/>
    <n v="71"/>
    <x v="0"/>
    <s v=" English"/>
    <n v="116000000"/>
    <n v="203098455.59999999"/>
    <s v="AU"/>
    <x v="1"/>
    <n v="87098455.599999994"/>
    <n v="0.75084875517241378"/>
    <x v="0"/>
  </r>
  <r>
    <x v="450"/>
    <d v="2022-10-04T00:00:00"/>
    <n v="73"/>
    <x v="0"/>
    <s v=" English"/>
    <n v="85000000"/>
    <n v="575808566"/>
    <s v="US"/>
    <x v="1"/>
    <n v="490808566"/>
    <n v="5.7742184235294118"/>
    <x v="0"/>
  </r>
  <r>
    <x v="451"/>
    <d v="2023-01-19T00:00:00"/>
    <n v="60"/>
    <x v="0"/>
    <s v=" Spanish, Castilian"/>
    <n v="114200000"/>
    <n v="241031716.59999999"/>
    <s v="AR"/>
    <x v="0"/>
    <n v="126831716.59999999"/>
    <n v="1.1106104781085815"/>
    <x v="1"/>
  </r>
  <r>
    <x v="452"/>
    <d v="2021-11-01T00:00:00"/>
    <n v="58"/>
    <x v="0"/>
    <s v=" English"/>
    <n v="165000000"/>
    <n v="250351474.59999999"/>
    <s v="AU"/>
    <x v="5"/>
    <n v="85351474.599999994"/>
    <n v="0.51728166424242417"/>
    <x v="1"/>
  </r>
  <r>
    <x v="453"/>
    <d v="2001-04-05T00:00:00"/>
    <n v="75"/>
    <x v="0"/>
    <s v=" English"/>
    <n v="100000000"/>
    <n v="169630573"/>
    <s v="AU"/>
    <x v="17"/>
    <n v="69630573"/>
    <n v="0.69630572999999996"/>
    <x v="0"/>
  </r>
  <r>
    <x v="454"/>
    <d v="2022-06-16T00:00:00"/>
    <n v="69"/>
    <x v="0"/>
    <s v=" English"/>
    <n v="89000000"/>
    <n v="518519804.39999998"/>
    <s v="US"/>
    <x v="1"/>
    <n v="429519804.39999998"/>
    <n v="4.8260652179775274"/>
    <x v="1"/>
  </r>
  <r>
    <x v="320"/>
    <d v="2019-07-17T00:00:00"/>
    <n v="71"/>
    <x v="0"/>
    <s v=" English"/>
    <n v="260000000"/>
    <n v="1647733638"/>
    <s v="AU"/>
    <x v="4"/>
    <n v="1387733638"/>
    <n v="5.3374370692307691"/>
    <x v="0"/>
  </r>
  <r>
    <x v="320"/>
    <d v="2019-07-17T00:00:00"/>
    <n v="71"/>
    <x v="0"/>
    <s v=" English"/>
    <n v="79300000"/>
    <n v="986193783"/>
    <s v="AU"/>
    <x v="4"/>
    <n v="906893783"/>
    <n v="11.436239382093316"/>
    <x v="0"/>
  </r>
  <r>
    <x v="455"/>
    <d v="2021-07-29T00:00:00"/>
    <n v="75"/>
    <x v="0"/>
    <s v=" English"/>
    <n v="200000000"/>
    <n v="210469803"/>
    <s v="AU"/>
    <x v="5"/>
    <n v="10469803"/>
    <n v="5.2349014999999999E-2"/>
    <x v="0"/>
  </r>
  <r>
    <x v="456"/>
    <d v="2018-09-06T00:00:00"/>
    <n v="59"/>
    <x v="0"/>
    <s v=" English"/>
    <n v="22000000"/>
    <n v="363391647"/>
    <s v="AU"/>
    <x v="10"/>
    <n v="341391647"/>
    <n v="15.517802136363636"/>
    <x v="1"/>
  </r>
  <r>
    <x v="457"/>
    <d v="2015-04-02T00:00:00"/>
    <n v="50"/>
    <x v="0"/>
    <s v=" English"/>
    <n v="20000000"/>
    <n v="3146707.8"/>
    <s v="US"/>
    <x v="12"/>
    <n v="-16853292.199999999"/>
    <n v="-0.84266460999999993"/>
    <x v="2"/>
  </r>
  <r>
    <x v="458"/>
    <d v="2022-07-01T00:00:00"/>
    <n v="59"/>
    <x v="0"/>
    <s v=" English"/>
    <n v="70520000"/>
    <n v="457654821.60000002"/>
    <s v="US"/>
    <x v="1"/>
    <n v="387134821.60000002"/>
    <n v="5.4897166988088486"/>
    <x v="1"/>
  </r>
  <r>
    <x v="459"/>
    <d v="2018-02-13T00:00:00"/>
    <n v="70"/>
    <x v="0"/>
    <s v=" Korean"/>
    <n v="105740523.8"/>
    <n v="345465556.80000001"/>
    <s v="KR"/>
    <x v="10"/>
    <n v="239725033"/>
    <n v="2.2671065395270911"/>
    <x v="1"/>
  </r>
  <r>
    <x v="460"/>
    <d v="1998-07-29T00:00:00"/>
    <n v="71"/>
    <x v="0"/>
    <s v=" English"/>
    <n v="15000000"/>
    <n v="92108518"/>
    <s v="US"/>
    <x v="32"/>
    <n v="77108518"/>
    <n v="5.1405678666666663"/>
    <x v="0"/>
  </r>
  <r>
    <x v="461"/>
    <d v="2022-12-01T00:00:00"/>
    <n v="64"/>
    <x v="0"/>
    <s v=" English"/>
    <n v="98600000"/>
    <n v="688313467.60000002"/>
    <s v="AU"/>
    <x v="1"/>
    <n v="589713467.60000002"/>
    <n v="5.9808668113590269"/>
    <x v="1"/>
  </r>
  <r>
    <x v="462"/>
    <d v="2022-10-06T00:00:00"/>
    <n v="70"/>
    <x v="0"/>
    <s v=" English"/>
    <n v="147200000"/>
    <n v="432006011.19999999"/>
    <s v="US"/>
    <x v="1"/>
    <n v="284806011.19999999"/>
    <n v="1.9348234456521738"/>
    <x v="1"/>
  </r>
  <r>
    <x v="463"/>
    <d v="2015-04-02T00:00:00"/>
    <n v="72"/>
    <x v="0"/>
    <s v=" English"/>
    <n v="190000000"/>
    <n v="1514553486"/>
    <s v="AU"/>
    <x v="12"/>
    <n v="1324553486"/>
    <n v="6.9713341368421053"/>
    <x v="0"/>
  </r>
  <r>
    <x v="464"/>
    <d v="2016-06-09T00:00:00"/>
    <n v="73"/>
    <x v="0"/>
    <s v=" English"/>
    <n v="40000000"/>
    <n v="321834351"/>
    <s v="AU"/>
    <x v="13"/>
    <n v="281834351"/>
    <n v="7.0458587750000001"/>
    <x v="0"/>
  </r>
  <r>
    <x v="465"/>
    <d v="2022-11-04T00:00:00"/>
    <n v="66"/>
    <x v="0"/>
    <s v=" French"/>
    <n v="99400000"/>
    <n v="341205403.39999998"/>
    <s v="FR"/>
    <x v="1"/>
    <n v="241805403.39999998"/>
    <n v="2.4326499336016094"/>
    <x v="1"/>
  </r>
  <r>
    <x v="466"/>
    <d v="1993-03-06T00:00:00"/>
    <n v="73"/>
    <x v="0"/>
    <s v=" Japanese"/>
    <n v="25100000"/>
    <n v="21658982"/>
    <s v="JP"/>
    <x v="9"/>
    <n v="-3441018"/>
    <n v="-0.13709235059760957"/>
    <x v="0"/>
  </r>
  <r>
    <x v="467"/>
    <d v="2010-07-22T00:00:00"/>
    <n v="84"/>
    <x v="0"/>
    <s v=" English"/>
    <n v="160000000"/>
    <n v="728537960"/>
    <s v="AU"/>
    <x v="21"/>
    <n v="568537960"/>
    <n v="3.5533622500000002"/>
    <x v="0"/>
  </r>
  <r>
    <x v="468"/>
    <d v="2013-12-26T00:00:00"/>
    <n v="72"/>
    <x v="0"/>
    <s v=" English"/>
    <n v="150000000"/>
    <n v="1256887580"/>
    <s v="AU"/>
    <x v="30"/>
    <n v="1106887580"/>
    <n v="7.3792505333333329"/>
    <x v="0"/>
  </r>
  <r>
    <x v="469"/>
    <d v="2021-11-26T00:00:00"/>
    <n v="63"/>
    <x v="0"/>
    <s v=" English"/>
    <n v="83400000"/>
    <n v="191964060.40000001"/>
    <s v="US"/>
    <x v="5"/>
    <n v="108564060.40000001"/>
    <n v="1.3017273429256595"/>
    <x v="1"/>
  </r>
  <r>
    <x v="470"/>
    <d v="2018-03-30T00:00:00"/>
    <n v="69"/>
    <x v="0"/>
    <s v=" English"/>
    <n v="56400000"/>
    <n v="5728940"/>
    <s v="US"/>
    <x v="10"/>
    <n v="-50671060"/>
    <n v="-0.8984230496453901"/>
    <x v="1"/>
  </r>
  <r>
    <x v="471"/>
    <d v="1986-06-20T00:00:00"/>
    <n v="70"/>
    <x v="0"/>
    <s v=" English"/>
    <n v="15000000"/>
    <n v="357469522"/>
    <s v="AU"/>
    <x v="15"/>
    <n v="342469522"/>
    <n v="22.831301466666666"/>
    <x v="1"/>
  </r>
  <r>
    <x v="472"/>
    <d v="1998-12-26T00:00:00"/>
    <n v="72"/>
    <x v="0"/>
    <s v=" English"/>
    <n v="60000000"/>
    <n v="218613188"/>
    <s v="AU"/>
    <x v="32"/>
    <n v="158613188"/>
    <n v="2.6435531333333335"/>
    <x v="0"/>
  </r>
  <r>
    <x v="473"/>
    <d v="2022-01-28T00:00:00"/>
    <n v="50"/>
    <x v="0"/>
    <s v=" English"/>
    <n v="8500000"/>
    <n v="130493"/>
    <s v="US"/>
    <x v="1"/>
    <n v="-8369507"/>
    <n v="-0.98464788235294121"/>
    <x v="2"/>
  </r>
  <r>
    <x v="474"/>
    <d v="2019-09-05T00:00:00"/>
    <n v="69"/>
    <x v="0"/>
    <s v=" English"/>
    <n v="79000000"/>
    <n v="473122525"/>
    <s v="AU"/>
    <x v="4"/>
    <n v="394122525"/>
    <n v="4.9888927215189875"/>
    <x v="1"/>
  </r>
  <r>
    <x v="475"/>
    <d v="2021-04-15T00:00:00"/>
    <n v="67"/>
    <x v="0"/>
    <s v=" English"/>
    <n v="10000000"/>
    <n v="30792024"/>
    <s v="AU"/>
    <x v="5"/>
    <n v="20792024"/>
    <n v="2.0792023999999998"/>
    <x v="1"/>
  </r>
  <r>
    <x v="476"/>
    <d v="1950-10-13T00:00:00"/>
    <n v="70"/>
    <x v="0"/>
    <s v=" English"/>
    <n v="95000000"/>
    <n v="542351353"/>
    <s v="AU"/>
    <x v="36"/>
    <n v="447351353"/>
    <n v="4.7089616105263161"/>
    <x v="1"/>
  </r>
  <r>
    <x v="476"/>
    <d v="1950-10-13T00:00:00"/>
    <n v="70"/>
    <x v="0"/>
    <s v=" English"/>
    <n v="2900000"/>
    <n v="263591415"/>
    <s v="AU"/>
    <x v="36"/>
    <n v="260691415"/>
    <n v="89.893591379310351"/>
    <x v="1"/>
  </r>
  <r>
    <x v="477"/>
    <d v="2001-12-26T00:00:00"/>
    <n v="84"/>
    <x v="0"/>
    <s v=" English"/>
    <n v="93000000"/>
    <n v="891216824"/>
    <s v="AU"/>
    <x v="17"/>
    <n v="798216824"/>
    <n v="8.5829766021505378"/>
    <x v="0"/>
  </r>
  <r>
    <x v="478"/>
    <d v="2022-11-25T00:00:00"/>
    <n v="57"/>
    <x v="0"/>
    <s v=" English"/>
    <n v="92000000"/>
    <n v="220028554.80000001"/>
    <s v="US"/>
    <x v="1"/>
    <n v="128028554.80000001"/>
    <n v="1.3916147260869567"/>
    <x v="1"/>
  </r>
  <r>
    <x v="479"/>
    <d v="2022-09-09T00:00:00"/>
    <n v="68"/>
    <x v="0"/>
    <s v=" English"/>
    <n v="49000000"/>
    <n v="499592777"/>
    <s v="US"/>
    <x v="1"/>
    <n v="450592777"/>
    <n v="9.1957709591836743"/>
    <x v="1"/>
  </r>
  <r>
    <x v="480"/>
    <d v="2016-12-29T00:00:00"/>
    <n v="62"/>
    <x v="0"/>
    <s v=" Korean"/>
    <n v="119700000"/>
    <n v="333485619.19999999"/>
    <s v="KR"/>
    <x v="13"/>
    <n v="213785619.19999999"/>
    <n v="1.7860118563074352"/>
    <x v="1"/>
  </r>
  <r>
    <x v="481"/>
    <d v="2021-07-08T00:00:00"/>
    <n v="74"/>
    <x v="0"/>
    <s v=" English"/>
    <n v="200000000"/>
    <n v="379751131"/>
    <s v="AU"/>
    <x v="5"/>
    <n v="179751131"/>
    <n v="0.89875565499999999"/>
    <x v="0"/>
  </r>
  <r>
    <x v="482"/>
    <d v="2022-09-01T00:00:00"/>
    <n v="61"/>
    <x v="0"/>
    <s v=" English"/>
    <n v="129000000"/>
    <n v="361706066.80000001"/>
    <s v="AU"/>
    <x v="1"/>
    <n v="232706066.80000001"/>
    <n v="1.8039229984496126"/>
    <x v="1"/>
  </r>
  <r>
    <x v="483"/>
    <d v="2022-04-08T00:00:00"/>
    <n v="55"/>
    <x v="0"/>
    <s v=" English"/>
    <n v="158000000"/>
    <n v="184193215.40000001"/>
    <s v="US"/>
    <x v="1"/>
    <n v="26193215.400000006"/>
    <n v="0.1657798443037975"/>
    <x v="1"/>
  </r>
  <r>
    <x v="484"/>
    <d v="2022-06-03T00:00:00"/>
    <n v="77"/>
    <x v="0"/>
    <s v=" English"/>
    <n v="138100000"/>
    <n v="717029254"/>
    <s v="US"/>
    <x v="1"/>
    <n v="578929254"/>
    <n v="4.1921017668356262"/>
    <x v="0"/>
  </r>
  <r>
    <x v="485"/>
    <d v="2003-08-28T00:00:00"/>
    <n v="78"/>
    <x v="0"/>
    <s v=" English"/>
    <n v="94000000"/>
    <n v="936094852"/>
    <s v="AU"/>
    <x v="25"/>
    <n v="842094852"/>
    <n v="8.9584558723404264"/>
    <x v="0"/>
  </r>
  <r>
    <x v="234"/>
    <d v="2016-08-25T00:00:00"/>
    <n v="57"/>
    <x v="0"/>
    <s v=" English"/>
    <n v="95000000"/>
    <n v="91669648"/>
    <s v="AU"/>
    <x v="13"/>
    <n v="-3330352"/>
    <n v="-3.5056336842105261E-2"/>
    <x v="1"/>
  </r>
  <r>
    <x v="234"/>
    <d v="2016-08-25T00:00:00"/>
    <n v="57"/>
    <x v="0"/>
    <s v=" English"/>
    <n v="15000000"/>
    <n v="73259017"/>
    <s v="AU"/>
    <x v="13"/>
    <n v="58259017"/>
    <n v="3.8839344666666666"/>
    <x v="1"/>
  </r>
  <r>
    <x v="486"/>
    <d v="2022-11-30T00:00:00"/>
    <n v="71"/>
    <x v="0"/>
    <s v=" Spanish, Castilian"/>
    <n v="78300000"/>
    <n v="349714816.80000001"/>
    <s v="MX"/>
    <x v="1"/>
    <n v="271414816.80000001"/>
    <n v="3.4663450421455941"/>
    <x v="0"/>
  </r>
  <r>
    <x v="487"/>
    <d v="2013-09-26T00:00:00"/>
    <n v="61"/>
    <x v="0"/>
    <s v=" English"/>
    <n v="80000000"/>
    <n v="247023808"/>
    <s v="AU"/>
    <x v="30"/>
    <n v="167023808"/>
    <n v="2.0877976"/>
    <x v="1"/>
  </r>
  <r>
    <x v="488"/>
    <d v="1985-01-15T00:00:00"/>
    <n v="60"/>
    <x v="0"/>
    <s v=" Japanese"/>
    <n v="73800000"/>
    <n v="346352260.60000002"/>
    <s v="JP"/>
    <x v="37"/>
    <n v="272552260.60000002"/>
    <n v="3.6931200623306237"/>
    <x v="1"/>
  </r>
  <r>
    <x v="489"/>
    <d v="2011-04-21T00:00:00"/>
    <n v="68"/>
    <x v="0"/>
    <s v=" English"/>
    <n v="150000000"/>
    <n v="449326618"/>
    <s v="AU"/>
    <x v="24"/>
    <n v="299326618"/>
    <n v="1.9955107866666666"/>
    <x v="1"/>
  </r>
  <r>
    <x v="490"/>
    <d v="2022-10-18T00:00:00"/>
    <n v="79"/>
    <x v="0"/>
    <s v=" English"/>
    <n v="148000000"/>
    <n v="1180818578"/>
    <s v="US"/>
    <x v="1"/>
    <n v="1032818578"/>
    <n v="6.9785039054054057"/>
    <x v="0"/>
  </r>
  <r>
    <x v="491"/>
    <d v="2016-04-28T00:00:00"/>
    <n v="74"/>
    <x v="0"/>
    <s v=" English"/>
    <n v="250000000"/>
    <n v="1151899586"/>
    <s v="AU"/>
    <x v="13"/>
    <n v="901899586"/>
    <n v="3.6075983439999999"/>
    <x v="0"/>
  </r>
  <r>
    <x v="492"/>
    <d v="2005-10-08T00:00:00"/>
    <n v="43"/>
    <x v="0"/>
    <s v=" English"/>
    <n v="102300000"/>
    <n v="633555866.20000005"/>
    <s v="GB"/>
    <x v="16"/>
    <n v="531255866.20000005"/>
    <n v="5.193116971652004"/>
    <x v="2"/>
  </r>
  <r>
    <x v="493"/>
    <d v="2016-10-27T00:00:00"/>
    <n v="74"/>
    <x v="0"/>
    <s v=" English"/>
    <n v="165000000"/>
    <n v="676343174"/>
    <s v="AU"/>
    <x v="13"/>
    <n v="511343174"/>
    <n v="3.0990495393939392"/>
    <x v="0"/>
  </r>
  <r>
    <x v="494"/>
    <d v="2014-06-26T00:00:00"/>
    <n v="59"/>
    <x v="0"/>
    <s v=" English"/>
    <n v="210000000"/>
    <n v="1104054072"/>
    <s v="AU"/>
    <x v="8"/>
    <n v="894054072"/>
    <n v="4.2574003428571432"/>
    <x v="1"/>
  </r>
  <r>
    <x v="495"/>
    <d v="2022-08-05T00:00:00"/>
    <n v="62"/>
    <x v="0"/>
    <s v=" Korean"/>
    <n v="38200000"/>
    <n v="319040588.80000001"/>
    <s v="KR"/>
    <x v="1"/>
    <n v="280840588.80000001"/>
    <n v="7.35184787434555"/>
    <x v="1"/>
  </r>
  <r>
    <x v="496"/>
    <d v="2022-04-01T00:00:00"/>
    <n v="67"/>
    <x v="0"/>
    <s v=" Japanese"/>
    <n v="116000000"/>
    <n v="616543720.60000002"/>
    <s v="JP"/>
    <x v="1"/>
    <n v="500543720.60000002"/>
    <n v="4.3150320741379309"/>
    <x v="1"/>
  </r>
  <r>
    <x v="497"/>
    <d v="2000-11-07T00:00:00"/>
    <n v="68"/>
    <x v="0"/>
    <s v=" English"/>
    <n v="79000000"/>
    <n v="601957369"/>
    <s v="US"/>
    <x v="38"/>
    <n v="522957369"/>
    <n v="6.6197135316455693"/>
    <x v="1"/>
  </r>
  <r>
    <x v="498"/>
    <d v="2020-02-20T00:00:00"/>
    <n v="76"/>
    <x v="0"/>
    <s v=" English"/>
    <n v="125000000"/>
    <n v="107351191"/>
    <s v="AU"/>
    <x v="14"/>
    <n v="-17648809"/>
    <n v="-0.14119047200000001"/>
    <x v="0"/>
  </r>
  <r>
    <x v="499"/>
    <d v="2022-02-25T00:00:00"/>
    <n v="70"/>
    <x v="0"/>
    <s v=" English"/>
    <n v="59500000"/>
    <n v="596465139.39999998"/>
    <s v="AU"/>
    <x v="1"/>
    <n v="536965139.39999998"/>
    <n v="9.0246241915966383"/>
    <x v="1"/>
  </r>
  <r>
    <x v="500"/>
    <d v="2022-01-06T00:00:00"/>
    <n v="71"/>
    <x v="0"/>
    <s v=" English"/>
    <n v="9330400"/>
    <n v="119815153"/>
    <s v="AU"/>
    <x v="1"/>
    <n v="110484753"/>
    <n v="11.841373681728543"/>
    <x v="0"/>
  </r>
  <r>
    <x v="501"/>
    <d v="2018-10-25T00:00:00"/>
    <n v="71"/>
    <x v="0"/>
    <s v=" English"/>
    <n v="105000000"/>
    <n v="496783754.39999998"/>
    <s v="AU"/>
    <x v="10"/>
    <n v="391783754.39999998"/>
    <n v="3.731273851428571"/>
    <x v="0"/>
  </r>
  <r>
    <x v="502"/>
    <d v="2021-12-02T00:00:00"/>
    <n v="78"/>
    <x v="0"/>
    <s v=" English"/>
    <n v="165000000"/>
    <n v="391774790"/>
    <s v="AU"/>
    <x v="5"/>
    <n v="226774790"/>
    <n v="1.3743926666666666"/>
    <x v="0"/>
  </r>
  <r>
    <x v="502"/>
    <d v="2021-12-02T00:00:00"/>
    <n v="78"/>
    <x v="0"/>
    <s v=" English"/>
    <n v="45000000"/>
    <n v="27503491"/>
    <s v="AU"/>
    <x v="5"/>
    <n v="-17496509"/>
    <n v="-0.38881131111111111"/>
    <x v="0"/>
  </r>
  <r>
    <x v="503"/>
    <d v="2022-10-24T00:00:00"/>
    <n v="79"/>
    <x v="0"/>
    <s v=" English"/>
    <n v="118400000"/>
    <n v="599966189.20000005"/>
    <s v="US"/>
    <x v="1"/>
    <n v="481566189.20000005"/>
    <n v="4.067282003378379"/>
    <x v="0"/>
  </r>
  <r>
    <x v="504"/>
    <d v="2009-09-03T00:00:00"/>
    <n v="79"/>
    <x v="0"/>
    <s v=" English"/>
    <n v="175000000"/>
    <n v="731463377"/>
    <s v="AU"/>
    <x v="7"/>
    <n v="556463377"/>
    <n v="3.1797907257142857"/>
    <x v="0"/>
  </r>
  <r>
    <x v="505"/>
    <d v="2017-05-25T00:00:00"/>
    <n v="66"/>
    <x v="0"/>
    <s v=" English"/>
    <n v="230000000"/>
    <n v="794861794"/>
    <s v="AU"/>
    <x v="3"/>
    <n v="564861794"/>
    <n v="2.4559208434782609"/>
    <x v="1"/>
  </r>
  <r>
    <x v="506"/>
    <d v="2014-04-17T00:00:00"/>
    <n v="65"/>
    <x v="0"/>
    <s v=" English"/>
    <n v="200000000"/>
    <n v="708996336"/>
    <s v="AU"/>
    <x v="8"/>
    <n v="508996336"/>
    <n v="2.5449816799999998"/>
    <x v="1"/>
  </r>
  <r>
    <x v="507"/>
    <d v="2009-07-01T00:00:00"/>
    <n v="67"/>
    <x v="0"/>
    <s v=" English"/>
    <n v="90000000"/>
    <n v="886686817"/>
    <s v="AU"/>
    <x v="7"/>
    <n v="796686817"/>
    <n v="8.8520757444444449"/>
    <x v="1"/>
  </r>
  <r>
    <x v="454"/>
    <d v="2022-08-05T00:00:00"/>
    <n v="73"/>
    <x v="0"/>
    <s v=" Spanish, Castilian"/>
    <n v="104400000"/>
    <n v="492717594.80000001"/>
    <s v="MX"/>
    <x v="1"/>
    <n v="388317594.80000001"/>
    <n v="3.7195171915708811"/>
    <x v="0"/>
  </r>
  <r>
    <x v="508"/>
    <d v="2022-04-08T00:00:00"/>
    <n v="37"/>
    <x v="0"/>
    <s v=" English"/>
    <n v="58670000"/>
    <n v="385960548.19999999"/>
    <s v="US"/>
    <x v="1"/>
    <n v="327290548.19999999"/>
    <n v="5.5784992023180502"/>
    <x v="2"/>
  </r>
  <r>
    <x v="509"/>
    <d v="1999-12-02T00:00:00"/>
    <n v="76"/>
    <x v="0"/>
    <s v=" English"/>
    <n v="90000000"/>
    <n v="511358276"/>
    <s v="AU"/>
    <x v="39"/>
    <n v="421358276"/>
    <n v="4.6817586222222225"/>
    <x v="0"/>
  </r>
  <r>
    <x v="510"/>
    <d v="2023-03-23T00:00:00"/>
    <n v="54"/>
    <x v="0"/>
    <s v=" English"/>
    <n v="138800000"/>
    <n v="293853255.19999999"/>
    <s v="US"/>
    <x v="0"/>
    <n v="155053255.19999999"/>
    <n v="1.1170983804034582"/>
    <x v="1"/>
  </r>
  <r>
    <x v="511"/>
    <d v="2023-05-25T00:00:00"/>
    <n v="83"/>
    <x v="0"/>
    <s v=" English"/>
    <n v="86203077"/>
    <n v="12076404"/>
    <s v="AU"/>
    <x v="0"/>
    <n v="-74126673"/>
    <n v="-0.85990750654991122"/>
    <x v="0"/>
  </r>
  <r>
    <x v="512"/>
    <d v="2022-07-17T00:00:00"/>
    <n v="73"/>
    <x v="0"/>
    <s v=" English"/>
    <n v="123600000"/>
    <n v="590203752.20000005"/>
    <s v="AU"/>
    <x v="1"/>
    <n v="466603752.20000005"/>
    <n v="3.7751112637540456"/>
    <x v="0"/>
  </r>
  <r>
    <x v="513"/>
    <d v="2010-06-24T00:00:00"/>
    <n v="64"/>
    <x v="0"/>
    <s v=" English"/>
    <n v="75000000"/>
    <n v="272222420"/>
    <s v="AU"/>
    <x v="21"/>
    <n v="197222420"/>
    <n v="2.6296322666666665"/>
    <x v="1"/>
  </r>
  <r>
    <x v="514"/>
    <d v="2017-02-16T00:00:00"/>
    <n v="81"/>
    <x v="0"/>
    <s v=" English"/>
    <n v="25000000"/>
    <n v="230677636"/>
    <s v="AU"/>
    <x v="3"/>
    <n v="205677636"/>
    <n v="8.2271054400000008"/>
    <x v="0"/>
  </r>
  <r>
    <x v="515"/>
    <d v="2010-07-01T00:00:00"/>
    <n v="62"/>
    <x v="0"/>
    <s v=" English"/>
    <n v="68000000"/>
    <n v="706102828"/>
    <s v="AU"/>
    <x v="21"/>
    <n v="638102828"/>
    <n v="9.3838651176470584"/>
    <x v="1"/>
  </r>
  <r>
    <x v="516"/>
    <d v="2022-10-13T00:00:00"/>
    <n v="63"/>
    <x v="0"/>
    <s v=" English"/>
    <n v="20000000"/>
    <n v="105199765"/>
    <s v="AU"/>
    <x v="1"/>
    <n v="85199765"/>
    <n v="4.2599882500000001"/>
    <x v="1"/>
  </r>
  <r>
    <x v="517"/>
    <d v="2019-09-18T00:00:00"/>
    <n v="77"/>
    <x v="0"/>
    <s v=" Polish"/>
    <n v="1300000"/>
    <n v="10951283"/>
    <s v="PL"/>
    <x v="4"/>
    <n v="9651283"/>
    <n v="7.424063846153846"/>
    <x v="0"/>
  </r>
  <r>
    <x v="518"/>
    <d v="2022-02-18T00:00:00"/>
    <n v="60"/>
    <x v="0"/>
    <s v=" Japanese"/>
    <n v="111000000"/>
    <n v="251309155"/>
    <s v="JP"/>
    <x v="1"/>
    <n v="140309155"/>
    <n v="1.2640464414414414"/>
    <x v="1"/>
  </r>
  <r>
    <x v="519"/>
    <d v="2022-05-11T00:00:00"/>
    <n v="65"/>
    <x v="0"/>
    <s v=" English"/>
    <n v="43967862.600000001"/>
    <n v="2122288"/>
    <s v="AU"/>
    <x v="1"/>
    <n v="-41845574.600000001"/>
    <n v="-0.95173092630616074"/>
    <x v="1"/>
  </r>
  <r>
    <x v="520"/>
    <d v="2018-02-16T00:00:00"/>
    <n v="58"/>
    <x v="0"/>
    <s v=" English"/>
    <n v="8101468"/>
    <n v="4873825"/>
    <s v="US"/>
    <x v="10"/>
    <n v="-3227643"/>
    <n v="-0.39840224018659337"/>
    <x v="1"/>
  </r>
  <r>
    <x v="521"/>
    <d v="1966-09-28T00:00:00"/>
    <n v="73"/>
    <x v="0"/>
    <s v=" English"/>
    <n v="18000000"/>
    <n v="52356840"/>
    <s v="US"/>
    <x v="40"/>
    <n v="34356840"/>
    <n v="1.9087133333333333"/>
    <x v="0"/>
  </r>
  <r>
    <x v="522"/>
    <d v="2018-05-16T00:00:00"/>
    <n v="75"/>
    <x v="0"/>
    <s v=" English"/>
    <n v="110000000"/>
    <n v="786362370"/>
    <s v="AU"/>
    <x v="10"/>
    <n v="676362370"/>
    <n v="6.1487488181818186"/>
    <x v="0"/>
  </r>
  <r>
    <x v="523"/>
    <d v="2015-05-28T00:00:00"/>
    <n v="62"/>
    <x v="0"/>
    <s v=" English"/>
    <n v="110000000"/>
    <n v="456258539"/>
    <s v="AU"/>
    <x v="12"/>
    <n v="346258539"/>
    <n v="3.1478049000000001"/>
    <x v="1"/>
  </r>
  <r>
    <x v="524"/>
    <d v="2021-08-10T00:00:00"/>
    <n v="66"/>
    <x v="0"/>
    <s v=" English"/>
    <n v="105800000"/>
    <n v="682359112.60000002"/>
    <s v="AU"/>
    <x v="5"/>
    <n v="576559112.60000002"/>
    <n v="5.44951902268431"/>
    <x v="1"/>
  </r>
  <r>
    <x v="525"/>
    <d v="2020-04-21T00:00:00"/>
    <n v="58"/>
    <x v="0"/>
    <s v=" English"/>
    <n v="61498000"/>
    <n v="254671383.80000001"/>
    <s v="US"/>
    <x v="14"/>
    <n v="193173383.80000001"/>
    <n v="3.1411327815538717"/>
    <x v="1"/>
  </r>
  <r>
    <x v="526"/>
    <d v="2016-02-18T00:00:00"/>
    <n v="61"/>
    <x v="0"/>
    <s v=" English"/>
    <n v="20000000"/>
    <n v="46244066"/>
    <s v="US"/>
    <x v="13"/>
    <n v="26244066"/>
    <n v="1.3122033"/>
    <x v="1"/>
  </r>
  <r>
    <x v="527"/>
    <d v="2021-11-25T00:00:00"/>
    <n v="65"/>
    <x v="0"/>
    <s v=" Romanian"/>
    <n v="100000000"/>
    <n v="246367071"/>
    <s v="AU"/>
    <x v="5"/>
    <n v="146367071"/>
    <n v="1.4636707099999999"/>
    <x v="1"/>
  </r>
  <r>
    <x v="528"/>
    <d v="2022-10-09T00:00:00"/>
    <n v="79"/>
    <x v="0"/>
    <s v=" English"/>
    <n v="121600000"/>
    <n v="796809611.20000005"/>
    <s v="AU"/>
    <x v="1"/>
    <n v="675209611.20000005"/>
    <n v="5.5527106184210533"/>
    <x v="0"/>
  </r>
  <r>
    <x v="529"/>
    <d v="2022-06-08T00:00:00"/>
    <n v="71"/>
    <x v="0"/>
    <s v=" Korean"/>
    <n v="118000000"/>
    <n v="624618913.79999995"/>
    <s v="KR"/>
    <x v="1"/>
    <n v="506618913.79999995"/>
    <n v="4.2933806254237288"/>
    <x v="0"/>
  </r>
  <r>
    <x v="530"/>
    <d v="2022-03-19T00:00:00"/>
    <n v="68"/>
    <x v="0"/>
    <s v=" English"/>
    <n v="115500000"/>
    <n v="468695206.80000001"/>
    <s v="US"/>
    <x v="1"/>
    <n v="353195206.80000001"/>
    <n v="3.0579671584415586"/>
    <x v="1"/>
  </r>
  <r>
    <x v="531"/>
    <d v="2021-02-12T00:00:00"/>
    <n v="72"/>
    <x v="0"/>
    <s v=" Chinese"/>
    <n v="26548000"/>
    <n v="150123320"/>
    <s v="CN"/>
    <x v="5"/>
    <n v="123575320"/>
    <n v="4.6547883079704686"/>
    <x v="0"/>
  </r>
  <r>
    <x v="532"/>
    <d v="2002-12-12T00:00:00"/>
    <n v="85"/>
    <x v="0"/>
    <s v=" Japanese"/>
    <n v="19000000"/>
    <n v="274925095"/>
    <s v="AU"/>
    <x v="18"/>
    <n v="255925095"/>
    <n v="13.469741842105263"/>
    <x v="0"/>
  </r>
  <r>
    <x v="533"/>
    <d v="2022-09-25T00:00:00"/>
    <n v="67"/>
    <x v="0"/>
    <s v=" English"/>
    <n v="123400000"/>
    <n v="585545192.20000005"/>
    <s v="US"/>
    <x v="1"/>
    <n v="462145192.20000005"/>
    <n v="3.7450988022690441"/>
    <x v="1"/>
  </r>
  <r>
    <x v="534"/>
    <d v="2014-11-03T00:00:00"/>
    <n v="34"/>
    <x v="0"/>
    <s v=" English"/>
    <n v="54640000"/>
    <n v="329856760.80000001"/>
    <s v="GB"/>
    <x v="8"/>
    <n v="275216760.80000001"/>
    <n v="5.0369099707174234"/>
    <x v="2"/>
  </r>
  <r>
    <x v="535"/>
    <d v="1903-05-15T00:00:00"/>
    <n v="63"/>
    <x v="0"/>
    <s v=" French"/>
    <n v="106400000"/>
    <n v="524759370.39999998"/>
    <s v="FR"/>
    <x v="41"/>
    <n v="418359370.39999998"/>
    <n v="3.9319489699248118"/>
    <x v="1"/>
  </r>
  <r>
    <x v="536"/>
    <d v="2021-01-01T00:00:00"/>
    <n v="67"/>
    <x v="0"/>
    <s v=" English"/>
    <n v="60000000"/>
    <n v="47853893"/>
    <s v="AU"/>
    <x v="5"/>
    <n v="-12146107"/>
    <n v="-0.20243511666666666"/>
    <x v="1"/>
  </r>
  <r>
    <x v="537"/>
    <d v="2015-06-25T00:00:00"/>
    <n v="63"/>
    <x v="0"/>
    <s v=" English"/>
    <n v="68000000"/>
    <n v="217214143"/>
    <s v="AU"/>
    <x v="12"/>
    <n v="149214143"/>
    <n v="2.1943256323529412"/>
    <x v="1"/>
  </r>
  <r>
    <x v="538"/>
    <d v="2022-08-10T00:00:00"/>
    <n v="58"/>
    <x v="0"/>
    <s v=" English"/>
    <n v="54200000"/>
    <n v="485386108.60000002"/>
    <s v="US"/>
    <x v="1"/>
    <n v="431186108.60000002"/>
    <n v="7.9554632583025837"/>
    <x v="1"/>
  </r>
  <r>
    <x v="539"/>
    <d v="2022-08-18T00:00:00"/>
    <n v="50"/>
    <x v="0"/>
    <s v=" Spanish, Castilian"/>
    <n v="138600000"/>
    <n v="308041312.39999998"/>
    <s v="AR"/>
    <x v="1"/>
    <n v="169441312.39999998"/>
    <n v="1.2225202914862914"/>
    <x v="2"/>
  </r>
  <r>
    <x v="540"/>
    <d v="2022-10-05T00:00:00"/>
    <n v="66"/>
    <x v="0"/>
    <s v=" Spanish, Castilian"/>
    <n v="76400000"/>
    <n v="651222288.20000005"/>
    <s v="BR"/>
    <x v="1"/>
    <n v="574822288.20000005"/>
    <n v="7.5238519397905765"/>
    <x v="1"/>
  </r>
  <r>
    <x v="11"/>
    <d v="2001-03-22T00:00:00"/>
    <n v="77"/>
    <x v="0"/>
    <s v=" English"/>
    <n v="12000000"/>
    <n v="428214478"/>
    <s v="AU"/>
    <x v="17"/>
    <n v="416214478"/>
    <n v="34.684539833333332"/>
    <x v="0"/>
  </r>
  <r>
    <x v="541"/>
    <d v="1995-07-15T00:00:00"/>
    <n v="72"/>
    <x v="0"/>
    <s v=" Japanese"/>
    <n v="30314000"/>
    <n v="24000000"/>
    <s v="JP"/>
    <x v="26"/>
    <n v="-6314000"/>
    <n v="-0.20828660025070925"/>
    <x v="0"/>
  </r>
  <r>
    <x v="542"/>
    <d v="2022-08-12T00:00:00"/>
    <n v="69"/>
    <x v="0"/>
    <s v=" English"/>
    <n v="152000000"/>
    <n v="500715939.39999998"/>
    <s v="AU"/>
    <x v="1"/>
    <n v="348715939.39999998"/>
    <n v="2.294183811842105"/>
    <x v="1"/>
  </r>
  <r>
    <x v="543"/>
    <d v="2023-06-16T00:00:00"/>
    <n v="0"/>
    <x v="1"/>
    <s v=" English"/>
    <n v="226000000"/>
    <n v="175269998.80000001"/>
    <s v="US"/>
    <x v="0"/>
    <n v="-50730001.199999988"/>
    <n v="-0.22446903185840703"/>
    <x v="2"/>
  </r>
  <r>
    <x v="544"/>
    <d v="2010-12-03T00:00:00"/>
    <n v="78"/>
    <x v="0"/>
    <s v=" Spanish, Castilian"/>
    <n v="99600000"/>
    <n v="555598357.20000005"/>
    <s v="ES"/>
    <x v="21"/>
    <n v="455998357.20000005"/>
    <n v="4.578296759036145"/>
    <x v="0"/>
  </r>
  <r>
    <x v="545"/>
    <d v="2013-11-21T00:00:00"/>
    <n v="74"/>
    <x v="0"/>
    <s v=" English"/>
    <n v="130000000"/>
    <n v="864868047"/>
    <s v="AU"/>
    <x v="30"/>
    <n v="734868047"/>
    <n v="5.6528311307692309"/>
    <x v="0"/>
  </r>
  <r>
    <x v="546"/>
    <d v="2022-08-11T00:00:00"/>
    <n v="69"/>
    <x v="0"/>
    <s v=" English"/>
    <n v="68000000"/>
    <n v="171172274"/>
    <s v="AU"/>
    <x v="1"/>
    <n v="103172274"/>
    <n v="1.5172393235294117"/>
    <x v="1"/>
  </r>
  <r>
    <x v="547"/>
    <d v="2008-01-03T00:00:00"/>
    <n v="72"/>
    <x v="0"/>
    <s v=" English"/>
    <n v="150000000"/>
    <n v="585410052"/>
    <s v="AU"/>
    <x v="35"/>
    <n v="435410052"/>
    <n v="2.9027336799999999"/>
    <x v="0"/>
  </r>
  <r>
    <x v="548"/>
    <d v="2010-02-07T00:00:00"/>
    <n v="70"/>
    <x v="0"/>
    <s v=" English"/>
    <n v="100140523.8"/>
    <n v="625891229"/>
    <s v="CZ"/>
    <x v="21"/>
    <n v="525750705.19999999"/>
    <n v="5.2501293707033714"/>
    <x v="1"/>
  </r>
  <r>
    <x v="549"/>
    <d v="2022-09-22T00:00:00"/>
    <n v="68"/>
    <x v="0"/>
    <s v=" English"/>
    <n v="45000000"/>
    <n v="40166138"/>
    <s v="AU"/>
    <x v="1"/>
    <n v="-4833862"/>
    <n v="-0.10741915555555556"/>
    <x v="1"/>
  </r>
  <r>
    <x v="550"/>
    <d v="2015-02-05T00:00:00"/>
    <n v="76"/>
    <x v="0"/>
    <s v=" English"/>
    <n v="94000000"/>
    <n v="404561724"/>
    <s v="AU"/>
    <x v="12"/>
    <n v="310561724"/>
    <n v="3.3038481276595744"/>
    <x v="0"/>
  </r>
  <r>
    <x v="551"/>
    <d v="2022-06-15T00:00:00"/>
    <n v="71"/>
    <x v="0"/>
    <s v=" Korean"/>
    <n v="26012400"/>
    <n v="23000000"/>
    <s v="KR"/>
    <x v="1"/>
    <n v="-3012400"/>
    <n v="-0.11580630776091402"/>
    <x v="0"/>
  </r>
  <r>
    <x v="552"/>
    <d v="2022-02-10T00:00:00"/>
    <n v="63"/>
    <x v="0"/>
    <s v=" English"/>
    <n v="29000000"/>
    <n v="16017096"/>
    <s v="AU"/>
    <x v="1"/>
    <n v="-12982904"/>
    <n v="-0.44768634482758618"/>
    <x v="1"/>
  </r>
  <r>
    <x v="553"/>
    <d v="2003-12-26T00:00:00"/>
    <n v="85"/>
    <x v="0"/>
    <s v=" English"/>
    <n v="94000000"/>
    <n v="1121386981"/>
    <s v="AU"/>
    <x v="25"/>
    <n v="1027386981"/>
    <n v="10.929648734042553"/>
    <x v="0"/>
  </r>
  <r>
    <x v="554"/>
    <d v="2013-10-31T00:00:00"/>
    <n v="65"/>
    <x v="0"/>
    <s v=" English"/>
    <n v="150000000"/>
    <n v="644602516"/>
    <s v="AU"/>
    <x v="30"/>
    <n v="494602516"/>
    <n v="3.2973501066666668"/>
    <x v="1"/>
  </r>
  <r>
    <x v="555"/>
    <d v="2021-07-21T00:00:00"/>
    <n v="62"/>
    <x v="0"/>
    <s v=" Russian"/>
    <n v="9100000"/>
    <n v="6459306"/>
    <s v="AU"/>
    <x v="5"/>
    <n v="-2640694"/>
    <n v="-0.29018615384615387"/>
    <x v="1"/>
  </r>
  <r>
    <x v="556"/>
    <d v="2018-09-14T00:00:00"/>
    <n v="79"/>
    <x v="0"/>
    <s v=" Japanese"/>
    <n v="12000000"/>
    <n v="31478826"/>
    <s v="AU"/>
    <x v="10"/>
    <n v="19478826"/>
    <n v="1.6232355000000001"/>
    <x v="0"/>
  </r>
  <r>
    <x v="557"/>
    <d v="2019-08-22T00:00:00"/>
    <n v="77"/>
    <x v="0"/>
    <s v=" English"/>
    <n v="5000000"/>
    <n v="38093564"/>
    <s v="AU"/>
    <x v="4"/>
    <n v="33093564"/>
    <n v="6.6187128"/>
    <x v="0"/>
  </r>
  <r>
    <x v="558"/>
    <d v="2020-12-25T00:00:00"/>
    <n v="82"/>
    <x v="0"/>
    <s v=" English"/>
    <n v="150000000"/>
    <n v="136384442"/>
    <s v="AU"/>
    <x v="14"/>
    <n v="-13615558"/>
    <n v="-9.0770386666666661E-2"/>
    <x v="0"/>
  </r>
  <r>
    <x v="559"/>
    <d v="1987-03-11T00:00:00"/>
    <n v="57"/>
    <x v="0"/>
    <s v=" French"/>
    <n v="59400000"/>
    <n v="448288134.39999998"/>
    <s v="FR"/>
    <x v="42"/>
    <n v="388888134.39999998"/>
    <n v="6.5469382895622887"/>
    <x v="1"/>
  </r>
  <r>
    <x v="560"/>
    <d v="2012-01-19T00:00:00"/>
    <n v="61"/>
    <x v="0"/>
    <s v=" English"/>
    <n v="79000000"/>
    <n v="318146162"/>
    <s v="AU"/>
    <x v="20"/>
    <n v="239146162"/>
    <n v="3.0271666075949368"/>
    <x v="1"/>
  </r>
  <r>
    <x v="561"/>
    <d v="2022-04-13T00:00:00"/>
    <n v="59"/>
    <x v="0"/>
    <s v=" Spanish, Castilian"/>
    <n v="135159000"/>
    <n v="234980052.80000001"/>
    <s v="ES"/>
    <x v="1"/>
    <n v="99821052.800000012"/>
    <n v="0.73854536360878675"/>
    <x v="1"/>
  </r>
  <r>
    <x v="562"/>
    <d v="2012-11-15T00:00:00"/>
    <n v="65"/>
    <x v="0"/>
    <s v=" English"/>
    <n v="120000000"/>
    <n v="829747654"/>
    <s v="AU"/>
    <x v="20"/>
    <n v="709747654"/>
    <n v="5.9145637833333335"/>
    <x v="1"/>
  </r>
  <r>
    <x v="563"/>
    <d v="2023-03-31T00:00:00"/>
    <n v="20"/>
    <x v="0"/>
    <s v=" Tagalog"/>
    <n v="12001040"/>
    <n v="38139010"/>
    <s v="PH"/>
    <x v="0"/>
    <n v="26137970"/>
    <n v="2.177975408797904"/>
    <x v="2"/>
  </r>
  <r>
    <x v="564"/>
    <d v="2015-07-24T00:00:00"/>
    <n v="53"/>
    <x v="0"/>
    <s v=" English"/>
    <n v="13000000"/>
    <n v="14929184"/>
    <s v="US"/>
    <x v="12"/>
    <n v="1929184"/>
    <n v="0.14839876923076922"/>
    <x v="1"/>
  </r>
  <r>
    <x v="565"/>
    <d v="2015-11-19T00:00:00"/>
    <n v="69"/>
    <x v="0"/>
    <s v=" English"/>
    <n v="160000000"/>
    <n v="647396133"/>
    <s v="AU"/>
    <x v="12"/>
    <n v="487396133"/>
    <n v="3.0462258312500001"/>
    <x v="1"/>
  </r>
  <r>
    <x v="566"/>
    <d v="2000-08-31T00:00:00"/>
    <n v="63"/>
    <x v="0"/>
    <s v=" English"/>
    <n v="19000000"/>
    <n v="277200000"/>
    <s v="AU"/>
    <x v="38"/>
    <n v="258200000"/>
    <n v="13.589473684210526"/>
    <x v="1"/>
  </r>
  <r>
    <x v="567"/>
    <d v="2008-07-16T00:00:00"/>
    <n v="85"/>
    <x v="0"/>
    <s v=" English"/>
    <n v="185000000"/>
    <n v="1006234167"/>
    <s v="AU"/>
    <x v="35"/>
    <n v="821234167"/>
    <n v="4.4391036054054052"/>
    <x v="0"/>
  </r>
  <r>
    <x v="568"/>
    <d v="2016-06-17T00:00:00"/>
    <n v="74"/>
    <x v="0"/>
    <s v=" English"/>
    <n v="13000000"/>
    <n v="73773317"/>
    <s v="AU"/>
    <x v="13"/>
    <n v="60773317"/>
    <n v="4.6748705384615388"/>
    <x v="0"/>
  </r>
  <r>
    <x v="569"/>
    <d v="2019-06-19T00:00:00"/>
    <n v="75"/>
    <x v="0"/>
    <s v=" English"/>
    <n v="200000000"/>
    <n v="1073064540"/>
    <s v="AU"/>
    <x v="4"/>
    <n v="873064540"/>
    <n v="4.3653227000000001"/>
    <x v="0"/>
  </r>
  <r>
    <x v="570"/>
    <d v="2020-11-05T00:00:00"/>
    <n v="75"/>
    <x v="0"/>
    <s v=" English"/>
    <n v="60000000"/>
    <n v="4810790"/>
    <s v="AU"/>
    <x v="14"/>
    <n v="-55189210"/>
    <n v="-0.91982016666666666"/>
    <x v="0"/>
  </r>
  <r>
    <x v="571"/>
    <d v="2020-09-10T00:00:00"/>
    <n v="74"/>
    <x v="0"/>
    <s v=" English"/>
    <n v="17622000"/>
    <n v="47000000"/>
    <s v="AU"/>
    <x v="14"/>
    <n v="29378000"/>
    <n v="1.6671206446487346"/>
    <x v="0"/>
  </r>
  <r>
    <x v="572"/>
    <d v="2013-04-24T00:00:00"/>
    <n v="69"/>
    <x v="0"/>
    <s v=" English"/>
    <n v="200000000"/>
    <n v="1215392272"/>
    <s v="AU"/>
    <x v="30"/>
    <n v="1015392272"/>
    <n v="5.0769613600000003"/>
    <x v="1"/>
  </r>
  <r>
    <x v="573"/>
    <d v="2012-06-07T00:00:00"/>
    <n v="65"/>
    <x v="0"/>
    <s v=" English"/>
    <n v="125000000"/>
    <n v="402448265"/>
    <s v="AU"/>
    <x v="20"/>
    <n v="277448265"/>
    <n v="2.2195861200000002"/>
    <x v="1"/>
  </r>
  <r>
    <x v="574"/>
    <d v="2010-06-24T00:00:00"/>
    <n v="78"/>
    <x v="0"/>
    <s v=" English"/>
    <n v="200000000"/>
    <n v="1068879522"/>
    <s v="AU"/>
    <x v="21"/>
    <n v="868879522"/>
    <n v="4.3443976099999997"/>
    <x v="0"/>
  </r>
  <r>
    <x v="575"/>
    <d v="2000-02-10T00:00:00"/>
    <n v="85"/>
    <x v="0"/>
    <s v=" English"/>
    <n v="60000000"/>
    <n v="290701374"/>
    <s v="AU"/>
    <x v="38"/>
    <n v="230701374"/>
    <n v="3.8450229"/>
    <x v="0"/>
  </r>
  <r>
    <x v="576"/>
    <d v="2020-08-04T00:00:00"/>
    <n v="70"/>
    <x v="0"/>
    <s v=" English"/>
    <n v="157000000"/>
    <n v="563127144.79999995"/>
    <s v="US"/>
    <x v="14"/>
    <n v="406127144.79999995"/>
    <n v="2.5867971006369426"/>
    <x v="1"/>
  </r>
  <r>
    <x v="404"/>
    <d v="2020-09-04T00:00:00"/>
    <n v="69"/>
    <x v="0"/>
    <s v=" English"/>
    <n v="200000000"/>
    <n v="69973540"/>
    <s v="AU"/>
    <x v="14"/>
    <n v="-130026460"/>
    <n v="-0.6501323"/>
    <x v="1"/>
  </r>
  <r>
    <x v="404"/>
    <d v="2020-09-04T00:00:00"/>
    <n v="69"/>
    <x v="0"/>
    <s v=" English"/>
    <n v="90000000"/>
    <n v="303500000"/>
    <s v="AU"/>
    <x v="14"/>
    <n v="213500000"/>
    <n v="2.3722222222222222"/>
    <x v="1"/>
  </r>
  <r>
    <x v="577"/>
    <d v="2022-10-28T00:00:00"/>
    <n v="56"/>
    <x v="0"/>
    <s v=" English"/>
    <n v="77200000"/>
    <n v="250609542.59999999"/>
    <s v="ZA"/>
    <x v="1"/>
    <n v="173409542.59999999"/>
    <n v="2.2462375984455956"/>
    <x v="1"/>
  </r>
  <r>
    <x v="578"/>
    <d v="2017-02-09T00:00:00"/>
    <n v="65"/>
    <x v="0"/>
    <s v=" English"/>
    <n v="55000000"/>
    <n v="381367046"/>
    <s v="AU"/>
    <x v="3"/>
    <n v="326367046"/>
    <n v="5.9339462909090912"/>
    <x v="1"/>
  </r>
  <r>
    <x v="579"/>
    <d v="2017-04-25T00:00:00"/>
    <n v="76"/>
    <x v="0"/>
    <s v=" English"/>
    <n v="200000000"/>
    <n v="863756051"/>
    <s v="AU"/>
    <x v="3"/>
    <n v="663756051"/>
    <n v="3.3187802550000001"/>
    <x v="0"/>
  </r>
  <r>
    <x v="580"/>
    <d v="2018-07-05T00:00:00"/>
    <n v="70"/>
    <x v="0"/>
    <s v=" English"/>
    <n v="130000000"/>
    <n v="623144660"/>
    <s v="AU"/>
    <x v="10"/>
    <n v="493144660"/>
    <n v="3.7934204615384615"/>
    <x v="1"/>
  </r>
  <r>
    <x v="581"/>
    <d v="2019-10-03T00:00:00"/>
    <n v="82"/>
    <x v="0"/>
    <s v=" English"/>
    <n v="55000000"/>
    <n v="1069121583"/>
    <s v="AU"/>
    <x v="4"/>
    <n v="1014121583"/>
    <n v="18.438574236363635"/>
    <x v="0"/>
  </r>
  <r>
    <x v="582"/>
    <d v="2022-07-20T00:00:00"/>
    <n v="72"/>
    <x v="0"/>
    <s v=" Korean"/>
    <n v="24457676"/>
    <n v="100556193.8"/>
    <s v="KR"/>
    <x v="1"/>
    <n v="76098517.799999997"/>
    <n v="3.1114369901702843"/>
    <x v="0"/>
  </r>
  <r>
    <x v="583"/>
    <d v="2010-02-11T00:00:00"/>
    <n v="62"/>
    <x v="0"/>
    <s v=" English"/>
    <n v="95000000"/>
    <n v="223050874"/>
    <s v="AU"/>
    <x v="21"/>
    <n v="128050874"/>
    <n v="1.3479039368421053"/>
    <x v="1"/>
  </r>
  <r>
    <x v="584"/>
    <d v="2005-02-24T00:00:00"/>
    <n v="70"/>
    <x v="0"/>
    <s v=" English"/>
    <n v="75000000"/>
    <n v="221593554"/>
    <s v="AU"/>
    <x v="16"/>
    <n v="146593554"/>
    <n v="1.95458072"/>
    <x v="1"/>
  </r>
  <r>
    <x v="585"/>
    <d v="2022-12-06T00:00:00"/>
    <n v="46"/>
    <x v="0"/>
    <s v=" English"/>
    <n v="94000000"/>
    <n v="437537244.80000001"/>
    <s v="US"/>
    <x v="1"/>
    <n v="343537244.80000001"/>
    <n v="3.6546515404255322"/>
    <x v="2"/>
  </r>
  <r>
    <x v="586"/>
    <d v="2022-08-01T00:00:00"/>
    <n v="61"/>
    <x v="0"/>
    <s v=" English"/>
    <n v="62000000"/>
    <n v="379472585"/>
    <s v="AU"/>
    <x v="1"/>
    <n v="317472585"/>
    <n v="5.1205255645161287"/>
    <x v="1"/>
  </r>
  <r>
    <x v="587"/>
    <d v="2017-08-10T00:00:00"/>
    <n v="81"/>
    <x v="0"/>
    <s v=" English"/>
    <n v="7000000"/>
    <n v="36964656"/>
    <s v="AU"/>
    <x v="3"/>
    <n v="29964656"/>
    <n v="4.2806651428571429"/>
    <x v="0"/>
  </r>
  <r>
    <x v="588"/>
    <d v="2008-06-26T00:00:00"/>
    <n v="72"/>
    <x v="0"/>
    <s v=" English"/>
    <n v="130000000"/>
    <n v="631910531"/>
    <s v="AU"/>
    <x v="35"/>
    <n v="501910531"/>
    <n v="3.8608502384615386"/>
    <x v="0"/>
  </r>
  <r>
    <x v="589"/>
    <d v="2022-06-17T00:00:00"/>
    <n v="55"/>
    <x v="0"/>
    <s v=" French"/>
    <n v="4000000"/>
    <n v="1039744.4"/>
    <s v="CA"/>
    <x v="1"/>
    <n v="-2960255.6"/>
    <n v="-0.7400639"/>
    <x v="1"/>
  </r>
  <r>
    <x v="590"/>
    <d v="2022-11-10T00:00:00"/>
    <n v="49"/>
    <x v="0"/>
    <s v=" French"/>
    <n v="158800000"/>
    <n v="677460163.60000002"/>
    <s v="DE"/>
    <x v="1"/>
    <n v="518660163.60000002"/>
    <n v="3.2661219370277079"/>
    <x v="2"/>
  </r>
  <r>
    <x v="591"/>
    <d v="2020-12-10T00:00:00"/>
    <n v="64"/>
    <x v="0"/>
    <s v=" English"/>
    <n v="49500000"/>
    <n v="29303571"/>
    <s v="AU"/>
    <x v="14"/>
    <n v="-20196429"/>
    <n v="-0.40800866666666669"/>
    <x v="1"/>
  </r>
  <r>
    <x v="592"/>
    <d v="2008-09-16T00:00:00"/>
    <n v="76"/>
    <x v="0"/>
    <s v=" English"/>
    <n v="200000"/>
    <n v="58992776.799999997"/>
    <s v="AU"/>
    <x v="35"/>
    <n v="58792776.799999997"/>
    <n v="293.96388400000001"/>
    <x v="0"/>
  </r>
  <r>
    <x v="593"/>
    <d v="2009-10-20T00:00:00"/>
    <n v="56"/>
    <x v="0"/>
    <s v=" English"/>
    <n v="3000000"/>
    <n v="37753869.200000003"/>
    <s v="US"/>
    <x v="7"/>
    <n v="34753869.200000003"/>
    <n v="11.584623066666667"/>
    <x v="1"/>
  </r>
  <r>
    <x v="594"/>
    <d v="2006-12-07T00:00:00"/>
    <n v="75"/>
    <x v="0"/>
    <s v=" English"/>
    <n v="40000000"/>
    <n v="121032272"/>
    <s v="AU"/>
    <x v="28"/>
    <n v="81032272"/>
    <n v="2.0258067999999998"/>
    <x v="0"/>
  </r>
  <r>
    <x v="595"/>
    <d v="1990-05-19T00:00:00"/>
    <n v="58"/>
    <x v="0"/>
    <s v=" Cantonese"/>
    <n v="95000000"/>
    <n v="292616817.39999998"/>
    <s v="HK"/>
    <x v="29"/>
    <n v="197616817.39999998"/>
    <n v="2.0801770252631577"/>
    <x v="1"/>
  </r>
  <r>
    <x v="596"/>
    <d v="2023-02-01T00:00:00"/>
    <n v="60"/>
    <x v="0"/>
    <s v=" English"/>
    <n v="128000000"/>
    <n v="635149752.79999995"/>
    <s v="US"/>
    <x v="0"/>
    <n v="507149752.79999995"/>
    <n v="3.9621074437499995"/>
    <x v="1"/>
  </r>
  <r>
    <x v="597"/>
    <d v="2022-09-22T00:00:00"/>
    <n v="66"/>
    <x v="0"/>
    <s v=" Macedonian"/>
    <n v="39677129"/>
    <n v="125000"/>
    <s v="AU"/>
    <x v="1"/>
    <n v="-39552129"/>
    <n v="-0.99684957044145006"/>
    <x v="1"/>
  </r>
  <r>
    <x v="598"/>
    <d v="2022-11-01T00:00:00"/>
    <n v="59"/>
    <x v="0"/>
    <s v=" Dutch, Flemish"/>
    <n v="121000000"/>
    <n v="466223042"/>
    <s v="NL"/>
    <x v="1"/>
    <n v="345223042"/>
    <n v="2.8530829917355374"/>
    <x v="1"/>
  </r>
  <r>
    <x v="599"/>
    <d v="2018-09-28T00:00:00"/>
    <n v="68"/>
    <x v="0"/>
    <s v=" English"/>
    <n v="116000000"/>
    <n v="856081053"/>
    <s v="AU"/>
    <x v="10"/>
    <n v="740081053"/>
    <n v="6.3800090775862071"/>
    <x v="1"/>
  </r>
  <r>
    <x v="599"/>
    <d v="2018-09-28T00:00:00"/>
    <n v="68"/>
    <x v="0"/>
    <s v=" English"/>
    <n v="25000000"/>
    <n v="881745"/>
    <s v="AU"/>
    <x v="10"/>
    <n v="-24118255"/>
    <n v="-0.96473019999999998"/>
    <x v="1"/>
  </r>
  <r>
    <x v="600"/>
    <d v="2003-01-09T00:00:00"/>
    <n v="80"/>
    <x v="0"/>
    <s v=" English"/>
    <n v="52000000"/>
    <n v="352114312"/>
    <s v="AU"/>
    <x v="25"/>
    <n v="300114312"/>
    <n v="5.7714290769230772"/>
    <x v="0"/>
  </r>
  <r>
    <x v="601"/>
    <d v="2002-12-26T00:00:00"/>
    <n v="84"/>
    <x v="0"/>
    <s v=" English"/>
    <n v="94000000"/>
    <n v="919148764"/>
    <s v="AU"/>
    <x v="18"/>
    <n v="825148764"/>
    <n v="8.7781783404255318"/>
    <x v="0"/>
  </r>
  <r>
    <x v="602"/>
    <d v="2023-03-10T00:00:00"/>
    <n v="38"/>
    <x v="0"/>
    <s v=" Spanish, Castilian"/>
    <n v="64500000"/>
    <n v="385960548.19999999"/>
    <s v="ES"/>
    <x v="0"/>
    <n v="321460548.19999999"/>
    <n v="4.9838844682170542"/>
    <x v="2"/>
  </r>
  <r>
    <x v="603"/>
    <d v="2022-02-04T00:00:00"/>
    <n v="74"/>
    <x v="0"/>
    <s v=" Spanish, Castilian"/>
    <n v="85000000"/>
    <n v="645835675.20000005"/>
    <s v="ES"/>
    <x v="1"/>
    <n v="560835675.20000005"/>
    <n v="6.5980667670588238"/>
    <x v="0"/>
  </r>
  <r>
    <x v="604"/>
    <d v="2022-10-20T00:00:00"/>
    <n v="74"/>
    <x v="0"/>
    <s v=" Korean"/>
    <n v="6993600"/>
    <n v="16914773"/>
    <s v="AU"/>
    <x v="1"/>
    <n v="9921173"/>
    <n v="1.4186074410889957"/>
    <x v="0"/>
  </r>
  <r>
    <x v="605"/>
    <d v="2022-09-30T00:00:00"/>
    <n v="57"/>
    <x v="0"/>
    <s v=" English"/>
    <n v="134600000"/>
    <n v="409636263"/>
    <s v="US"/>
    <x v="1"/>
    <n v="275036263"/>
    <n v="2.0433600520059434"/>
    <x v="1"/>
  </r>
  <r>
    <x v="606"/>
    <d v="2016-05-19T00:00:00"/>
    <n v="65"/>
    <x v="0"/>
    <s v=" English"/>
    <n v="178000000"/>
    <n v="542537546"/>
    <s v="AU"/>
    <x v="13"/>
    <n v="364537546"/>
    <n v="2.0479637415730338"/>
    <x v="1"/>
  </r>
  <r>
    <x v="607"/>
    <d v="2021-11-11T00:00:00"/>
    <n v="74"/>
    <x v="0"/>
    <s v=" English"/>
    <n v="250000000"/>
    <n v="759959662"/>
    <s v="AU"/>
    <x v="5"/>
    <n v="509959662"/>
    <n v="2.0398386479999999"/>
    <x v="0"/>
  </r>
  <r>
    <x v="608"/>
    <d v="2020-04-24T00:00:00"/>
    <n v="73"/>
    <x v="0"/>
    <s v=" English"/>
    <n v="65000000"/>
    <n v="0"/>
    <s v="AU"/>
    <x v="14"/>
    <n v="-65000000"/>
    <n v="-1"/>
    <x v="0"/>
  </r>
  <r>
    <x v="609"/>
    <d v="2022-09-26T00:00:00"/>
    <n v="73"/>
    <x v="0"/>
    <s v=" English"/>
    <n v="53600000"/>
    <n v="682429959.60000002"/>
    <s v="US"/>
    <x v="1"/>
    <n v="628829959.60000002"/>
    <n v="11.731902231343284"/>
    <x v="0"/>
  </r>
  <r>
    <x v="610"/>
    <d v="2019-02-14T00:00:00"/>
    <n v="72"/>
    <x v="0"/>
    <s v=" English"/>
    <n v="170000000"/>
    <n v="401900040"/>
    <s v="AU"/>
    <x v="4"/>
    <n v="231900040"/>
    <n v="1.3641178823529412"/>
    <x v="0"/>
  </r>
  <r>
    <x v="611"/>
    <d v="2012-06-21T00:00:00"/>
    <n v="70"/>
    <x v="0"/>
    <s v=" English"/>
    <n v="185000000"/>
    <n v="554606532"/>
    <s v="AU"/>
    <x v="20"/>
    <n v="369606532"/>
    <n v="1.997873145945946"/>
    <x v="1"/>
  </r>
  <r>
    <x v="612"/>
    <d v="2013-07-11T00:00:00"/>
    <n v="70"/>
    <x v="0"/>
    <s v=" English"/>
    <n v="200000000"/>
    <n v="743455810"/>
    <s v="AU"/>
    <x v="30"/>
    <n v="543455810"/>
    <n v="2.7172790500000001"/>
    <x v="1"/>
  </r>
  <r>
    <x v="613"/>
    <d v="2008-05-01T00:00:00"/>
    <n v="76"/>
    <x v="0"/>
    <s v=" English"/>
    <n v="186000000"/>
    <n v="585171547"/>
    <s v="AU"/>
    <x v="35"/>
    <n v="399171547"/>
    <n v="2.1460835860215055"/>
    <x v="0"/>
  </r>
  <r>
    <x v="614"/>
    <d v="1938-06-02T00:00:00"/>
    <n v="71"/>
    <x v="0"/>
    <s v=" English"/>
    <n v="1488000"/>
    <n v="184925486"/>
    <s v="AU"/>
    <x v="43"/>
    <n v="183437486"/>
    <n v="123.27788037634409"/>
    <x v="0"/>
  </r>
  <r>
    <x v="615"/>
    <d v="2019-04-18T00:00:00"/>
    <n v="57"/>
    <x v="0"/>
    <s v=" English"/>
    <n v="9000000"/>
    <n v="123133739"/>
    <s v="AU"/>
    <x v="4"/>
    <n v="114133739"/>
    <n v="12.681526555555555"/>
    <x v="1"/>
  </r>
  <r>
    <x v="616"/>
    <d v="2014-09-11T00:00:00"/>
    <n v="59"/>
    <x v="0"/>
    <s v=" English"/>
    <n v="125000000"/>
    <n v="485004754"/>
    <s v="AU"/>
    <x v="8"/>
    <n v="360004754"/>
    <n v="2.8800380319999999"/>
    <x v="1"/>
  </r>
  <r>
    <x v="616"/>
    <d v="2014-09-11T00:00:00"/>
    <n v="59"/>
    <x v="0"/>
    <s v=" English"/>
    <n v="13500000"/>
    <n v="202000000"/>
    <s v="AU"/>
    <x v="8"/>
    <n v="188500000"/>
    <n v="13.962962962962964"/>
    <x v="1"/>
  </r>
  <r>
    <x v="617"/>
    <d v="2022-05-03T00:00:00"/>
    <n v="70"/>
    <x v="0"/>
    <s v=" English"/>
    <n v="146400000"/>
    <n v="638963437.39999998"/>
    <s v="US"/>
    <x v="1"/>
    <n v="492563437.39999998"/>
    <n v="3.3645043538251365"/>
    <x v="1"/>
  </r>
  <r>
    <x v="618"/>
    <d v="2012-12-26T00:00:00"/>
    <n v="73"/>
    <x v="0"/>
    <s v=" English"/>
    <n v="200000000"/>
    <n v="1014938545"/>
    <s v="AU"/>
    <x v="20"/>
    <n v="814938545"/>
    <n v="4.0746927250000002"/>
    <x v="0"/>
  </r>
  <r>
    <x v="619"/>
    <d v="2022-02-10T00:00:00"/>
    <n v="63"/>
    <x v="0"/>
    <s v=" English"/>
    <n v="3500000"/>
    <n v="192301839.80000001"/>
    <s v="US"/>
    <x v="1"/>
    <n v="188801839.80000001"/>
    <n v="53.943382800000002"/>
    <x v="1"/>
  </r>
  <r>
    <x v="620"/>
    <d v="2019-07-01T00:00:00"/>
    <n v="75"/>
    <x v="0"/>
    <s v=" English"/>
    <n v="160000000"/>
    <n v="1132107522"/>
    <s v="AU"/>
    <x v="4"/>
    <n v="972107522"/>
    <n v="6.0756720125000001"/>
    <x v="0"/>
  </r>
  <r>
    <x v="621"/>
    <d v="2022-12-20T00:00:00"/>
    <n v="81"/>
    <x v="0"/>
    <s v=" Spanish, Castilian"/>
    <n v="77600000"/>
    <n v="827017257.20000005"/>
    <s v="US"/>
    <x v="1"/>
    <n v="749417257.20000005"/>
    <n v="9.6574388814432996"/>
    <x v="0"/>
  </r>
  <r>
    <x v="622"/>
    <d v="2021-11-05T00:00:00"/>
    <n v="80"/>
    <x v="0"/>
    <s v=" English"/>
    <n v="2500000"/>
    <n v="61416888"/>
    <s v="AU"/>
    <x v="5"/>
    <n v="58916888"/>
    <n v="23.566755199999999"/>
    <x v="0"/>
  </r>
  <r>
    <x v="623"/>
    <d v="2011-05-25T00:00:00"/>
    <n v="65"/>
    <x v="0"/>
    <s v=" English"/>
    <n v="80000000"/>
    <n v="586764305"/>
    <s v="AU"/>
    <x v="24"/>
    <n v="506764305"/>
    <n v="6.3345538125000003"/>
    <x v="1"/>
  </r>
  <r>
    <x v="624"/>
    <d v="2022-10-06T00:00:00"/>
    <n v="62"/>
    <x v="0"/>
    <s v=" English"/>
    <n v="73600000"/>
    <n v="306445940.39999998"/>
    <s v="AU"/>
    <x v="1"/>
    <n v="232845940.39999998"/>
    <n v="3.1636676684782605"/>
    <x v="1"/>
  </r>
  <r>
    <x v="625"/>
    <d v="2022-06-24T00:00:00"/>
    <n v="66"/>
    <x v="0"/>
    <s v=" English"/>
    <n v="75000000"/>
    <n v="416154234.19999999"/>
    <s v="US"/>
    <x v="1"/>
    <n v="341154234.19999999"/>
    <n v="4.5487231226666669"/>
    <x v="1"/>
  </r>
  <r>
    <x v="626"/>
    <d v="2009-10-23T00:00:00"/>
    <n v="58"/>
    <x v="0"/>
    <s v=" English"/>
    <n v="200000000"/>
    <n v="757677748"/>
    <s v="AU"/>
    <x v="7"/>
    <n v="557677748"/>
    <n v="2.7883887399999998"/>
    <x v="1"/>
  </r>
  <r>
    <x v="627"/>
    <d v="2004-12-30T00:00:00"/>
    <n v="69"/>
    <x v="0"/>
    <s v=" English"/>
    <n v="20000000"/>
    <n v="111448997"/>
    <s v="AU"/>
    <x v="2"/>
    <n v="91448997"/>
    <n v="4.5724498499999999"/>
    <x v="1"/>
  </r>
  <r>
    <x v="628"/>
    <d v="2021-10-29T00:00:00"/>
    <n v="69"/>
    <x v="0"/>
    <s v=" English"/>
    <n v="175200000"/>
    <n v="393196433"/>
    <s v="AU"/>
    <x v="5"/>
    <n v="217996433"/>
    <n v="1.2442718778538813"/>
    <x v="1"/>
  </r>
  <r>
    <x v="629"/>
    <d v="2013-09-19T00:00:00"/>
    <n v="68"/>
    <x v="0"/>
    <s v=" Japanese"/>
    <n v="20950000"/>
    <n v="50461371"/>
    <s v="AU"/>
    <x v="30"/>
    <n v="29511371"/>
    <n v="1.4086573269689737"/>
    <x v="1"/>
  </r>
  <r>
    <x v="630"/>
    <d v="1977-10-26T00:00:00"/>
    <n v="82"/>
    <x v="0"/>
    <s v=" English"/>
    <n v="11000000"/>
    <n v="775398007"/>
    <s v="AU"/>
    <x v="44"/>
    <n v="764398007"/>
    <n v="69.490727909090907"/>
    <x v="0"/>
  </r>
  <r>
    <x v="631"/>
    <d v="1997-12-12T00:00:00"/>
    <n v="65"/>
    <x v="0"/>
    <s v=" English"/>
    <n v="24000000"/>
    <n v="172363301"/>
    <s v="US"/>
    <x v="27"/>
    <n v="148363301"/>
    <n v="6.1818042083333333"/>
    <x v="1"/>
  </r>
  <r>
    <x v="632"/>
    <d v="2015-01-22T00:00:00"/>
    <n v="74"/>
    <x v="0"/>
    <s v=" English"/>
    <n v="58000000"/>
    <n v="547326372"/>
    <s v="AU"/>
    <x v="12"/>
    <n v="489326372"/>
    <n v="8.4366615862068972"/>
    <x v="0"/>
  </r>
  <r>
    <x v="633"/>
    <d v="2016-05-13T00:00:00"/>
    <n v="57"/>
    <x v="0"/>
    <s v=" English"/>
    <n v="124600000"/>
    <n v="375161639.60000002"/>
    <s v="US"/>
    <x v="13"/>
    <n v="250561639.60000002"/>
    <n v="2.0109280866773678"/>
    <x v="1"/>
  </r>
  <r>
    <x v="634"/>
    <d v="2023-01-27T00:00:00"/>
    <n v="63"/>
    <x v="0"/>
    <s v=" Spanish, Castilian"/>
    <n v="88200000"/>
    <n v="783754106"/>
    <s v="ES"/>
    <x v="0"/>
    <n v="695554106"/>
    <n v="7.8861009750566895"/>
    <x v="1"/>
  </r>
  <r>
    <x v="635"/>
    <d v="2021-07-23T00:00:00"/>
    <n v="71"/>
    <x v="0"/>
    <s v=" English"/>
    <n v="18000000"/>
    <n v="76950525"/>
    <s v="AU"/>
    <x v="5"/>
    <n v="58950525"/>
    <n v="3.2750291666666667"/>
    <x v="0"/>
  </r>
  <r>
    <x v="636"/>
    <d v="2013-04-11T00:00:00"/>
    <n v="48"/>
    <x v="0"/>
    <s v=" English"/>
    <n v="20000000"/>
    <n v="78378744"/>
    <s v="AU"/>
    <x v="30"/>
    <n v="58378744"/>
    <n v="2.9189371999999998"/>
    <x v="2"/>
  </r>
  <r>
    <x v="637"/>
    <d v="2017-08-10T00:00:00"/>
    <n v="66"/>
    <x v="0"/>
    <s v=" English"/>
    <n v="15000000"/>
    <n v="305384865"/>
    <s v="AU"/>
    <x v="3"/>
    <n v="290384865"/>
    <n v="19.358991"/>
    <x v="1"/>
  </r>
  <r>
    <x v="638"/>
    <d v="1999-03-11T00:00:00"/>
    <n v="73"/>
    <x v="0"/>
    <s v=" English"/>
    <n v="85000000"/>
    <n v="44650003"/>
    <s v="AU"/>
    <x v="39"/>
    <n v="-40349997"/>
    <n v="-0.47470584705882352"/>
    <x v="0"/>
  </r>
  <r>
    <x v="639"/>
    <d v="2014-07-09T00:00:00"/>
    <n v="73"/>
    <x v="0"/>
    <s v=" English"/>
    <n v="170000000"/>
    <n v="710644566"/>
    <s v="AU"/>
    <x v="8"/>
    <n v="540644566"/>
    <n v="3.1802621529411765"/>
    <x v="0"/>
  </r>
  <r>
    <x v="640"/>
    <d v="1984-02-01T00:00:00"/>
    <n v="82"/>
    <x v="0"/>
    <s v=" English"/>
    <n v="25000000"/>
    <n v="44942821"/>
    <s v="AU"/>
    <x v="45"/>
    <n v="19942821"/>
    <n v="0.79771283999999998"/>
    <x v="0"/>
  </r>
  <r>
    <x v="641"/>
    <d v="2016-07-29T00:00:00"/>
    <n v="78"/>
    <x v="0"/>
    <s v=" Korean"/>
    <n v="8500000"/>
    <n v="87547518"/>
    <s v="AU"/>
    <x v="13"/>
    <n v="79047518"/>
    <n v="9.2997080000000008"/>
    <x v="0"/>
  </r>
  <r>
    <x v="642"/>
    <d v="2011-04-13T00:00:00"/>
    <n v="64"/>
    <x v="0"/>
    <s v=" English"/>
    <n v="40000000"/>
    <n v="95989590"/>
    <s v="AU"/>
    <x v="24"/>
    <n v="55989590"/>
    <n v="1.3997397499999999"/>
    <x v="1"/>
  </r>
  <r>
    <x v="643"/>
    <d v="1995-02-16T00:00:00"/>
    <n v="87"/>
    <x v="0"/>
    <s v=" English"/>
    <n v="25000000"/>
    <n v="28419159"/>
    <s v="AU"/>
    <x v="26"/>
    <n v="3419159"/>
    <n v="0.13676636"/>
    <x v="0"/>
  </r>
  <r>
    <x v="644"/>
    <d v="1992-06-11T00:00:00"/>
    <n v="77"/>
    <x v="0"/>
    <s v=" English"/>
    <n v="160000000"/>
    <n v="1268697483"/>
    <s v="AU"/>
    <x v="46"/>
    <n v="1108697483"/>
    <n v="6.9293592687499999"/>
    <x v="0"/>
  </r>
  <r>
    <x v="644"/>
    <d v="1992-06-11T00:00:00"/>
    <n v="77"/>
    <x v="0"/>
    <s v=" English"/>
    <n v="20000000"/>
    <n v="438656843"/>
    <s v="AU"/>
    <x v="46"/>
    <n v="418656843"/>
    <n v="20.932842149999999"/>
    <x v="0"/>
  </r>
  <r>
    <x v="645"/>
    <d v="2015-07-01T00:00:00"/>
    <n v="59"/>
    <x v="0"/>
    <s v=" English"/>
    <n v="155000000"/>
    <n v="440603537"/>
    <s v="AU"/>
    <x v="12"/>
    <n v="285603537"/>
    <n v="1.8426034645161291"/>
    <x v="1"/>
  </r>
  <r>
    <x v="646"/>
    <d v="2022-02-01T00:00:00"/>
    <n v="46"/>
    <x v="0"/>
    <s v=" English"/>
    <n v="96300000"/>
    <n v="565191997"/>
    <s v="US"/>
    <x v="1"/>
    <n v="468891997"/>
    <n v="4.8690757736240915"/>
    <x v="2"/>
  </r>
  <r>
    <x v="647"/>
    <d v="2018-02-15T00:00:00"/>
    <n v="74"/>
    <x v="0"/>
    <s v=" English"/>
    <n v="200000000"/>
    <n v="1336494320"/>
    <s v="AU"/>
    <x v="10"/>
    <n v="1136494320"/>
    <n v="5.6824716000000004"/>
    <x v="0"/>
  </r>
  <r>
    <x v="648"/>
    <d v="2016-03-24T00:00:00"/>
    <n v="59"/>
    <x v="0"/>
    <s v=" English"/>
    <n v="263000000"/>
    <n v="872395091"/>
    <s v="AU"/>
    <x v="13"/>
    <n v="609395091"/>
    <n v="2.3170916007604561"/>
    <x v="1"/>
  </r>
  <r>
    <x v="649"/>
    <d v="2017-05-12T00:00:00"/>
    <n v="73"/>
    <x v="0"/>
    <s v=" English"/>
    <n v="43000000"/>
    <n v="46414530"/>
    <s v="AU"/>
    <x v="3"/>
    <n v="3414530"/>
    <n v="7.9407674418604648E-2"/>
    <x v="0"/>
  </r>
  <r>
    <x v="650"/>
    <d v="2002-06-06T00:00:00"/>
    <n v="73"/>
    <x v="0"/>
    <s v=" English"/>
    <n v="139000000"/>
    <n v="821706375"/>
    <s v="AU"/>
    <x v="18"/>
    <n v="682706375"/>
    <n v="4.911556654676259"/>
    <x v="0"/>
  </r>
  <r>
    <x v="651"/>
    <d v="2021-08-27T00:00:00"/>
    <n v="71"/>
    <x v="0"/>
    <s v=" English"/>
    <n v="105200000"/>
    <n v="558301701.79999995"/>
    <s v="AU"/>
    <x v="5"/>
    <n v="453101701.79999995"/>
    <n v="4.3070503973384024"/>
    <x v="0"/>
  </r>
  <r>
    <x v="652"/>
    <d v="2021-11-12T00:00:00"/>
    <n v="66"/>
    <x v="0"/>
    <s v=" English"/>
    <n v="131600000"/>
    <n v="318725312.60000002"/>
    <s v="US"/>
    <x v="5"/>
    <n v="187125312.60000002"/>
    <n v="1.4219248677811551"/>
    <x v="1"/>
  </r>
  <r>
    <x v="653"/>
    <d v="2023-01-01T00:00:00"/>
    <n v="56"/>
    <x v="0"/>
    <s v=" English"/>
    <n v="80300000"/>
    <n v="321306715.60000002"/>
    <s v="AU"/>
    <x v="0"/>
    <n v="241006715.60000002"/>
    <n v="3.00132896139477"/>
    <x v="1"/>
  </r>
  <r>
    <x v="654"/>
    <d v="2001-10-18T00:00:00"/>
    <n v="58"/>
    <x v="0"/>
    <s v=" English"/>
    <n v="45000000"/>
    <n v="141189101"/>
    <s v="AU"/>
    <x v="17"/>
    <n v="96189101"/>
    <n v="2.1375355777777778"/>
    <x v="1"/>
  </r>
  <r>
    <x v="655"/>
    <d v="2022-01-01T00:00:00"/>
    <n v="73"/>
    <x v="0"/>
    <s v=" English"/>
    <n v="53600000"/>
    <n v="682429959.60000002"/>
    <s v="US"/>
    <x v="1"/>
    <n v="628829959.60000002"/>
    <n v="11.731902231343284"/>
    <x v="0"/>
  </r>
  <r>
    <x v="656"/>
    <d v="2006-05-06T00:00:00"/>
    <n v="85"/>
    <x v="0"/>
    <s v=" Italian"/>
    <n v="20000000"/>
    <n v="230098753"/>
    <s v="AU"/>
    <x v="28"/>
    <n v="210098753"/>
    <n v="10.50493765"/>
    <x v="0"/>
  </r>
  <r>
    <x v="657"/>
    <d v="2022-04-06T00:00:00"/>
    <n v="60"/>
    <x v="0"/>
    <s v=" English"/>
    <n v="2620000"/>
    <n v="492000"/>
    <s v="FI"/>
    <x v="1"/>
    <n v="-2128000"/>
    <n v="-0.81221374045801531"/>
    <x v="1"/>
  </r>
  <r>
    <x v="658"/>
    <d v="2007-10-16T00:00:00"/>
    <n v="60"/>
    <x v="0"/>
    <s v=" English"/>
    <n v="4000000"/>
    <n v="30361598"/>
    <s v="AU"/>
    <x v="22"/>
    <n v="26361598"/>
    <n v="6.5903995000000002"/>
    <x v="1"/>
  </r>
  <r>
    <x v="659"/>
    <d v="2009-03-26T00:00:00"/>
    <n v="62"/>
    <x v="0"/>
    <s v=" English"/>
    <n v="50000000"/>
    <n v="186450317"/>
    <s v="AU"/>
    <x v="7"/>
    <n v="136450317"/>
    <n v="2.7290063400000002"/>
    <x v="1"/>
  </r>
  <r>
    <x v="660"/>
    <d v="2021-07-30T00:00:00"/>
    <n v="68"/>
    <x v="0"/>
    <s v=" Japanese"/>
    <n v="167100000"/>
    <n v="651465482.39999998"/>
    <s v="JP"/>
    <x v="5"/>
    <n v="484365482.39999998"/>
    <n v="2.8986563877917413"/>
    <x v="1"/>
  </r>
  <r>
    <x v="661"/>
    <d v="2019-06-27T00:00:00"/>
    <n v="64"/>
    <x v="0"/>
    <s v=" English"/>
    <n v="27000000"/>
    <n v="230779191"/>
    <s v="AU"/>
    <x v="4"/>
    <n v="203779191"/>
    <n v="7.5473774444444448"/>
    <x v="1"/>
  </r>
  <r>
    <x v="662"/>
    <d v="2023-04-07T00:00:00"/>
    <n v="69"/>
    <x v="0"/>
    <s v=" English"/>
    <n v="91940000"/>
    <n v="615583976"/>
    <s v="AU"/>
    <x v="0"/>
    <n v="523643976"/>
    <n v="5.6954968022623449"/>
    <x v="1"/>
  </r>
  <r>
    <x v="663"/>
    <d v="1999-04-08T00:00:00"/>
    <n v="82"/>
    <x v="0"/>
    <s v=" English"/>
    <n v="65000000"/>
    <n v="465974198"/>
    <s v="AU"/>
    <x v="39"/>
    <n v="400974198"/>
    <n v="6.1688338153846152"/>
    <x v="0"/>
  </r>
  <r>
    <x v="664"/>
    <d v="1996-05-09T00:00:00"/>
    <n v="60"/>
    <x v="0"/>
    <s v=" Cantonese"/>
    <n v="60600000"/>
    <n v="697062094.39999998"/>
    <s v="HK"/>
    <x v="47"/>
    <n v="636462094.39999998"/>
    <n v="10.502674825082508"/>
    <x v="1"/>
  </r>
  <r>
    <x v="665"/>
    <d v="2013-06-26T00:00:00"/>
    <n v="69"/>
    <x v="0"/>
    <s v=" English"/>
    <n v="76000000"/>
    <n v="975216835"/>
    <s v="AU"/>
    <x v="30"/>
    <n v="899216835"/>
    <n v="11.831800460526315"/>
    <x v="1"/>
  </r>
  <r>
    <x v="666"/>
    <d v="2022-05-18T00:00:00"/>
    <n v="70"/>
    <x v="0"/>
    <s v=" English"/>
    <n v="116500000"/>
    <n v="900250198.60000002"/>
    <s v="US"/>
    <x v="1"/>
    <n v="783750198.60000002"/>
    <n v="6.7274695158798288"/>
    <x v="1"/>
  </r>
  <r>
    <x v="667"/>
    <d v="2018-03-22T00:00:00"/>
    <n v="61"/>
    <x v="0"/>
    <s v=" English"/>
    <n v="155000000"/>
    <n v="290930148"/>
    <s v="AU"/>
    <x v="10"/>
    <n v="135930148"/>
    <n v="0.87696869677419353"/>
    <x v="1"/>
  </r>
  <r>
    <x v="668"/>
    <d v="2021-06-12T00:00:00"/>
    <n v="73"/>
    <x v="0"/>
    <s v=" English"/>
    <n v="30000000"/>
    <n v="42235744"/>
    <s v="AU"/>
    <x v="5"/>
    <n v="12235744"/>
    <n v="0.40785813333333332"/>
    <x v="0"/>
  </r>
  <r>
    <x v="669"/>
    <d v="1949-12-21T00:00:00"/>
    <n v="66"/>
    <x v="0"/>
    <s v=" English"/>
    <n v="3000000"/>
    <n v="11500000"/>
    <s v="US"/>
    <x v="48"/>
    <n v="8500000"/>
    <n v="2.8333333333333335"/>
    <x v="1"/>
  </r>
  <r>
    <x v="670"/>
    <d v="2010-11-16T00:00:00"/>
    <n v="78"/>
    <x v="0"/>
    <s v=" English"/>
    <n v="101700000"/>
    <n v="716719914.20000005"/>
    <s v="US"/>
    <x v="21"/>
    <n v="615019914.20000005"/>
    <n v="6.0473934532940028"/>
    <x v="0"/>
  </r>
  <r>
    <x v="671"/>
    <d v="2022-05-12T00:00:00"/>
    <n v="20"/>
    <x v="0"/>
    <s v=" Spanish, Castilian"/>
    <n v="12001040"/>
    <n v="38139010"/>
    <s v="CO"/>
    <x v="1"/>
    <n v="26137970"/>
    <n v="2.177975408797904"/>
    <x v="2"/>
  </r>
  <r>
    <x v="672"/>
    <d v="1999-06-24T00:00:00"/>
    <n v="69"/>
    <x v="0"/>
    <s v=" English"/>
    <n v="195000000"/>
    <n v="409953905"/>
    <s v="AU"/>
    <x v="39"/>
    <n v="214953905"/>
    <n v="1.1023277179487179"/>
    <x v="1"/>
  </r>
  <r>
    <x v="672"/>
    <d v="1999-06-24T00:00:00"/>
    <n v="69"/>
    <x v="0"/>
    <s v=" English"/>
    <n v="80000000"/>
    <n v="416385488"/>
    <s v="AU"/>
    <x v="39"/>
    <n v="336385488"/>
    <n v="4.2048186000000003"/>
    <x v="1"/>
  </r>
  <r>
    <x v="673"/>
    <d v="2002-06-20T00:00:00"/>
    <n v="60"/>
    <x v="0"/>
    <s v=" English"/>
    <n v="84000000"/>
    <n v="276294164"/>
    <s v="AU"/>
    <x v="18"/>
    <n v="192294164"/>
    <n v="2.2892162380952379"/>
    <x v="1"/>
  </r>
  <r>
    <x v="674"/>
    <d v="2015-06-11T00:00:00"/>
    <n v="67"/>
    <x v="0"/>
    <s v=" English"/>
    <n v="215000000"/>
    <n v="1669963641"/>
    <s v="AU"/>
    <x v="12"/>
    <n v="1454963641"/>
    <n v="6.7672727488372093"/>
    <x v="1"/>
  </r>
  <r>
    <x v="675"/>
    <d v="2017-09-21T00:00:00"/>
    <n v="70"/>
    <x v="0"/>
    <s v=" English"/>
    <n v="104000000"/>
    <n v="408803696"/>
    <s v="AU"/>
    <x v="3"/>
    <n v="304803696"/>
    <n v="2.930804769230769"/>
    <x v="1"/>
  </r>
  <r>
    <x v="676"/>
    <d v="2002-05-24T00:00:00"/>
    <n v="77"/>
    <x v="0"/>
    <s v=" English"/>
    <n v="80000000"/>
    <n v="106515310"/>
    <s v="US"/>
    <x v="18"/>
    <n v="26515310"/>
    <n v="0.33144137499999998"/>
    <x v="0"/>
  </r>
  <r>
    <x v="677"/>
    <d v="2023-03-06T00:00:00"/>
    <n v="72"/>
    <x v="0"/>
    <s v=" English"/>
    <n v="131000000"/>
    <n v="630656413.79999995"/>
    <s v="FR"/>
    <x v="0"/>
    <n v="499656413.79999995"/>
    <n v="3.8141710977099232"/>
    <x v="0"/>
  </r>
  <r>
    <x v="678"/>
    <d v="2022-08-10T00:00:00"/>
    <n v="74"/>
    <x v="0"/>
    <s v=" English"/>
    <n v="148000000"/>
    <n v="443047789.39999998"/>
    <s v="US"/>
    <x v="1"/>
    <n v="295047789.39999998"/>
    <n v="1.9935661445945945"/>
    <x v="0"/>
  </r>
  <r>
    <x v="679"/>
    <d v="2012-03-01T00:00:00"/>
    <n v="68"/>
    <x v="0"/>
    <s v=" English"/>
    <n v="12000000"/>
    <n v="103028188"/>
    <s v="AU"/>
    <x v="20"/>
    <n v="91028188"/>
    <n v="7.5856823333333336"/>
    <x v="1"/>
  </r>
  <r>
    <x v="680"/>
    <d v="2021-04-01T00:00:00"/>
    <n v="69"/>
    <x v="0"/>
    <s v=" English"/>
    <n v="50000000"/>
    <n v="136536687"/>
    <s v="AU"/>
    <x v="5"/>
    <n v="86536687"/>
    <n v="1.73073374"/>
    <x v="1"/>
  </r>
  <r>
    <x v="681"/>
    <d v="1999-09-09T00:00:00"/>
    <n v="74"/>
    <x v="0"/>
    <s v=" English"/>
    <n v="145000000"/>
    <n v="448191819"/>
    <s v="AU"/>
    <x v="39"/>
    <n v="303191819"/>
    <n v="2.0909780620689653"/>
    <x v="0"/>
  </r>
  <r>
    <x v="682"/>
    <d v="2005-11-17T00:00:00"/>
    <n v="75"/>
    <x v="0"/>
    <s v=" English"/>
    <n v="30000000"/>
    <n v="114770654"/>
    <s v="AU"/>
    <x v="16"/>
    <n v="84770654"/>
    <n v="2.8256884666666666"/>
    <x v="0"/>
  </r>
  <r>
    <x v="683"/>
    <d v="2021-04-30T00:00:00"/>
    <n v="70"/>
    <x v="0"/>
    <s v=" English"/>
    <n v="88200000"/>
    <n v="541630998.39999998"/>
    <s v="AU"/>
    <x v="5"/>
    <n v="453430998.39999998"/>
    <n v="5.1409410249433103"/>
    <x v="1"/>
  </r>
  <r>
    <x v="684"/>
    <d v="2006-03-24T00:00:00"/>
    <n v="74"/>
    <x v="0"/>
    <s v=" Japanese"/>
    <n v="5387948"/>
    <n v="23500000"/>
    <s v="AU"/>
    <x v="28"/>
    <n v="18112052"/>
    <n v="3.3615862662371647"/>
    <x v="0"/>
  </r>
  <r>
    <x v="685"/>
    <d v="2005-06-16T00:00:00"/>
    <n v="69"/>
    <x v="0"/>
    <s v=" English"/>
    <n v="75000000"/>
    <n v="556559566"/>
    <s v="AU"/>
    <x v="16"/>
    <n v="481559566"/>
    <n v="6.4207942133333331"/>
    <x v="1"/>
  </r>
  <r>
    <x v="686"/>
    <d v="2011-11-17T00:00:00"/>
    <n v="62"/>
    <x v="0"/>
    <s v=" English"/>
    <n v="110000000"/>
    <n v="712171856"/>
    <s v="AU"/>
    <x v="24"/>
    <n v="602171856"/>
    <n v="5.4742895999999996"/>
    <x v="1"/>
  </r>
  <r>
    <x v="687"/>
    <d v="2021-05-21T00:00:00"/>
    <n v="63"/>
    <x v="0"/>
    <s v=" English"/>
    <n v="90000000"/>
    <n v="0"/>
    <s v="AU"/>
    <x v="5"/>
    <n v="-90000000"/>
    <n v="-1"/>
    <x v="1"/>
  </r>
  <r>
    <x v="688"/>
    <d v="2022-11-11T00:00:00"/>
    <n v="53"/>
    <x v="0"/>
    <s v=" English"/>
    <n v="104050080"/>
    <n v="536903130"/>
    <s v="US"/>
    <x v="1"/>
    <n v="432853050"/>
    <n v="4.1600453358613469"/>
    <x v="1"/>
  </r>
  <r>
    <x v="689"/>
    <d v="2014-05-29T00:00:00"/>
    <n v="71"/>
    <x v="0"/>
    <s v=" English"/>
    <n v="180000000"/>
    <n v="758536735"/>
    <s v="AU"/>
    <x v="8"/>
    <n v="578536735"/>
    <n v="3.2140929722222222"/>
    <x v="0"/>
  </r>
  <r>
    <x v="690"/>
    <d v="1983-06-23T00:00:00"/>
    <n v="73"/>
    <x v="0"/>
    <s v=" English"/>
    <n v="375000"/>
    <n v="29400000"/>
    <s v="AU"/>
    <x v="49"/>
    <n v="29025000"/>
    <n v="77.400000000000006"/>
    <x v="0"/>
  </r>
  <r>
    <x v="691"/>
    <d v="2017-01-19T00:00:00"/>
    <n v="61"/>
    <x v="0"/>
    <s v=" English"/>
    <n v="85000000"/>
    <n v="345033359"/>
    <s v="AU"/>
    <x v="3"/>
    <n v="260033359"/>
    <n v="3.0592159882352941"/>
    <x v="1"/>
  </r>
  <r>
    <x v="692"/>
    <d v="2018-06-14T00:00:00"/>
    <n v="75"/>
    <x v="0"/>
    <s v=" English"/>
    <n v="200000000"/>
    <n v="1242805359"/>
    <s v="AU"/>
    <x v="10"/>
    <n v="1042805359"/>
    <n v="5.2140267949999997"/>
    <x v="0"/>
  </r>
  <r>
    <x v="693"/>
    <d v="2022-03-18T00:00:00"/>
    <n v="69"/>
    <x v="0"/>
    <s v=" Chinese"/>
    <n v="52000050"/>
    <n v="5700000"/>
    <s v="TW"/>
    <x v="1"/>
    <n v="-46300050"/>
    <n v="-0.89038472078392228"/>
    <x v="1"/>
  </r>
  <r>
    <x v="476"/>
    <d v="2015-03-26T00:00:00"/>
    <n v="68"/>
    <x v="0"/>
    <s v=" English"/>
    <n v="95000000"/>
    <n v="542351353"/>
    <s v="AU"/>
    <x v="12"/>
    <n v="447351353"/>
    <n v="4.7089616105263161"/>
    <x v="1"/>
  </r>
  <r>
    <x v="476"/>
    <d v="2015-03-26T00:00:00"/>
    <n v="68"/>
    <x v="0"/>
    <s v=" English"/>
    <n v="2900000"/>
    <n v="263591415"/>
    <s v="AU"/>
    <x v="12"/>
    <n v="260691415"/>
    <n v="89.893591379310351"/>
    <x v="1"/>
  </r>
  <r>
    <x v="694"/>
    <d v="2012-12-26T00:00:00"/>
    <n v="73"/>
    <x v="0"/>
    <s v=" English"/>
    <n v="165000000"/>
    <n v="496511521"/>
    <s v="AU"/>
    <x v="20"/>
    <n v="331511521"/>
    <n v="2.0091607333333332"/>
    <x v="0"/>
  </r>
  <r>
    <x v="695"/>
    <d v="2014-09-24T00:00:00"/>
    <n v="72"/>
    <x v="0"/>
    <s v=" English"/>
    <n v="55000000"/>
    <n v="192903624"/>
    <s v="AU"/>
    <x v="8"/>
    <n v="137903624"/>
    <n v="2.507338618181818"/>
    <x v="0"/>
  </r>
  <r>
    <x v="696"/>
    <d v="2020-01-09T00:00:00"/>
    <n v="80"/>
    <x v="0"/>
    <s v=" English"/>
    <n v="100000000"/>
    <n v="389140440"/>
    <s v="AU"/>
    <x v="14"/>
    <n v="289140440"/>
    <n v="2.8914043999999999"/>
    <x v="0"/>
  </r>
  <r>
    <x v="697"/>
    <d v="2020-08-07T00:00:00"/>
    <n v="52"/>
    <x v="0"/>
    <s v=" English"/>
    <n v="7060000"/>
    <n v="1117982"/>
    <s v="US"/>
    <x v="14"/>
    <n v="-5942018"/>
    <n v="-0.84164560906515584"/>
    <x v="1"/>
  </r>
  <r>
    <x v="698"/>
    <d v="2022-08-05T00:00:00"/>
    <n v="67"/>
    <x v="0"/>
    <s v=" Chinese"/>
    <n v="84800000"/>
    <n v="353650070"/>
    <s v="CN"/>
    <x v="1"/>
    <n v="268850070"/>
    <n v="3.1704017688679245"/>
    <x v="1"/>
  </r>
  <r>
    <x v="699"/>
    <d v="2022-07-18T00:00:00"/>
    <n v="74"/>
    <x v="0"/>
    <s v=" English"/>
    <n v="153000000"/>
    <n v="648868926.39999998"/>
    <s v="US"/>
    <x v="1"/>
    <n v="495868926.39999998"/>
    <n v="3.2409733751633985"/>
    <x v="0"/>
  </r>
  <r>
    <x v="700"/>
    <d v="2022-03-23T00:00:00"/>
    <n v="62"/>
    <x v="0"/>
    <s v=" Italian"/>
    <n v="147000000"/>
    <n v="296181163"/>
    <s v="IT"/>
    <x v="1"/>
    <n v="149181163"/>
    <n v="1.014837843537415"/>
    <x v="1"/>
  </r>
  <r>
    <x v="701"/>
    <d v="2013-05-23T00:00:00"/>
    <n v="62"/>
    <x v="0"/>
    <s v=" English"/>
    <n v="103000000"/>
    <n v="362000072"/>
    <s v="AU"/>
    <x v="30"/>
    <n v="259000072"/>
    <n v="2.5145638058252429"/>
    <x v="1"/>
  </r>
  <r>
    <x v="702"/>
    <d v="2022-11-23T00:00:00"/>
    <n v="67"/>
    <x v="0"/>
    <s v=" English"/>
    <n v="69400000"/>
    <n v="240033015.80000001"/>
    <s v="AU"/>
    <x v="1"/>
    <n v="170633015.80000001"/>
    <n v="2.4586889884726228"/>
    <x v="1"/>
  </r>
  <r>
    <x v="703"/>
    <d v="2006-04-06T00:00:00"/>
    <n v="67"/>
    <x v="0"/>
    <s v=" English"/>
    <n v="75000000"/>
    <n v="651899282"/>
    <s v="AU"/>
    <x v="28"/>
    <n v="576899282"/>
    <n v="7.691990426666667"/>
    <x v="1"/>
  </r>
  <r>
    <x v="704"/>
    <d v="2012-05-18T00:00:00"/>
    <n v="83"/>
    <x v="0"/>
    <s v=" French"/>
    <n v="13000000"/>
    <n v="426588510"/>
    <s v="AU"/>
    <x v="20"/>
    <n v="413588510"/>
    <n v="31.814500769230769"/>
    <x v="0"/>
  </r>
  <r>
    <x v="705"/>
    <d v="2021-02-27T00:00:00"/>
    <n v="79"/>
    <x v="0"/>
    <s v=" English"/>
    <n v="135000000"/>
    <n v="684741124.60000002"/>
    <s v="US"/>
    <x v="5"/>
    <n v="549741124.60000002"/>
    <n v="4.0721564785185187"/>
    <x v="0"/>
  </r>
  <r>
    <x v="706"/>
    <d v="2022-04-07T00:00:00"/>
    <n v="68"/>
    <x v="0"/>
    <s v=" English"/>
    <n v="40000000"/>
    <n v="51783040"/>
    <s v="AU"/>
    <x v="1"/>
    <n v="11783040"/>
    <n v="0.294576"/>
    <x v="1"/>
  </r>
  <r>
    <x v="707"/>
    <d v="1994-03-12T00:00:00"/>
    <n v="67"/>
    <x v="0"/>
    <s v=" Japanese"/>
    <n v="59080000"/>
    <n v="24200000"/>
    <s v="JP"/>
    <x v="6"/>
    <n v="-34880000"/>
    <n v="-0.59038591740013546"/>
    <x v="1"/>
  </r>
  <r>
    <x v="708"/>
    <d v="2020-07-30T00:00:00"/>
    <n v="65"/>
    <x v="0"/>
    <s v=" English"/>
    <n v="35000"/>
    <n v="436536"/>
    <s v="US"/>
    <x v="14"/>
    <n v="401536"/>
    <n v="11.472457142857143"/>
    <x v="1"/>
  </r>
  <r>
    <x v="709"/>
    <d v="1982-05-15T00:00:00"/>
    <n v="35"/>
    <x v="0"/>
    <s v=" Japanese"/>
    <n v="47270000"/>
    <n v="329856760.80000001"/>
    <s v="JP"/>
    <x v="50"/>
    <n v="282586760.80000001"/>
    <n v="5.9781417558705314"/>
    <x v="2"/>
  </r>
  <r>
    <x v="710"/>
    <d v="2014-06-11T00:00:00"/>
    <n v="69"/>
    <x v="0"/>
    <s v=" English"/>
    <n v="45000000"/>
    <n v="127990741"/>
    <s v="AU"/>
    <x v="8"/>
    <n v="82990741"/>
    <n v="1.8442386888888889"/>
    <x v="1"/>
  </r>
  <r>
    <x v="711"/>
    <d v="2021-08-20T00:00:00"/>
    <n v="72"/>
    <x v="0"/>
    <s v=" English"/>
    <n v="10000000"/>
    <n v="53785551"/>
    <s v="AU"/>
    <x v="5"/>
    <n v="43785551"/>
    <n v="4.3785550999999998"/>
    <x v="0"/>
  </r>
  <r>
    <x v="712"/>
    <d v="2018-06-21T00:00:00"/>
    <n v="66"/>
    <x v="0"/>
    <s v=" English"/>
    <n v="170000000"/>
    <n v="1308323302"/>
    <s v="AU"/>
    <x v="10"/>
    <n v="1138323302"/>
    <n v="6.6960194235294122"/>
    <x v="1"/>
  </r>
  <r>
    <x v="713"/>
    <d v="2011-07-30T00:00:00"/>
    <n v="73"/>
    <x v="0"/>
    <s v=" Japanese"/>
    <n v="1545000"/>
    <n v="9100000"/>
    <s v="JP"/>
    <x v="24"/>
    <n v="7555000"/>
    <n v="4.8899676375404528"/>
    <x v="0"/>
  </r>
  <r>
    <x v="714"/>
    <d v="2022-04-28T00:00:00"/>
    <n v="75"/>
    <x v="0"/>
    <s v=" Japanese"/>
    <n v="1600000"/>
    <n v="145382"/>
    <s v="JP"/>
    <x v="1"/>
    <n v="-1454618"/>
    <n v="-0.90913624999999998"/>
    <x v="0"/>
  </r>
  <r>
    <x v="715"/>
    <d v="2018-08-16T00:00:00"/>
    <n v="62"/>
    <x v="0"/>
    <s v=" English"/>
    <n v="178000000"/>
    <n v="527267828"/>
    <s v="AU"/>
    <x v="10"/>
    <n v="349267828"/>
    <n v="1.962178808988764"/>
    <x v="1"/>
  </r>
  <r>
    <x v="716"/>
    <d v="2013-09-19T00:00:00"/>
    <n v="73"/>
    <x v="0"/>
    <s v=" English"/>
    <n v="2037792"/>
    <n v="102617"/>
    <s v="US"/>
    <x v="30"/>
    <n v="-1935175"/>
    <n v="-0.94964304502127794"/>
    <x v="0"/>
  </r>
  <r>
    <x v="717"/>
    <d v="2022-04-01T00:00:00"/>
    <n v="57"/>
    <x v="0"/>
    <s v=" English"/>
    <n v="117000000"/>
    <n v="272244777"/>
    <s v="AU"/>
    <x v="1"/>
    <n v="155244777"/>
    <n v="1.3268784358974359"/>
    <x v="1"/>
  </r>
  <r>
    <x v="718"/>
    <d v="2021-08-26T00:00:00"/>
    <n v="58"/>
    <x v="0"/>
    <s v=" Japanese"/>
    <n v="102000000"/>
    <n v="441454936.39999998"/>
    <s v="AU"/>
    <x v="5"/>
    <n v="339454936.39999998"/>
    <n v="3.3279895725490194"/>
    <x v="1"/>
  </r>
  <r>
    <x v="719"/>
    <d v="2022-06-17T00:00:00"/>
    <n v="58"/>
    <x v="0"/>
    <s v=" English"/>
    <n v="102800000"/>
    <n v="365455879.60000002"/>
    <s v="AU"/>
    <x v="1"/>
    <n v="262655879.60000002"/>
    <n v="2.5550182840466928"/>
    <x v="1"/>
  </r>
  <r>
    <x v="720"/>
    <d v="2017-06-16T00:00:00"/>
    <n v="61"/>
    <x v="0"/>
    <s v=" English"/>
    <n v="217000000"/>
    <n v="602893340"/>
    <s v="AU"/>
    <x v="3"/>
    <n v="385893340"/>
    <n v="1.7783103225806451"/>
    <x v="1"/>
  </r>
  <r>
    <x v="721"/>
    <d v="2022-09-13T00:00:00"/>
    <n v="56"/>
    <x v="0"/>
    <s v=" English"/>
    <n v="141600000"/>
    <n v="522659686.19999999"/>
    <s v="US"/>
    <x v="1"/>
    <n v="381059686.19999999"/>
    <n v="2.6910994788135594"/>
    <x v="1"/>
  </r>
  <r>
    <x v="722"/>
    <d v="2019-06-17T00:00:00"/>
    <n v="85"/>
    <x v="0"/>
    <s v=" Korean"/>
    <n v="11363000"/>
    <n v="257591776"/>
    <s v="AU"/>
    <x v="4"/>
    <n v="246228776"/>
    <n v="21.669345771363197"/>
    <x v="0"/>
  </r>
  <r>
    <x v="723"/>
    <d v="2020-12-26T00:00:00"/>
    <n v="65"/>
    <x v="0"/>
    <s v=" English"/>
    <n v="200000000"/>
    <n v="166360232"/>
    <s v="AU"/>
    <x v="14"/>
    <n v="-33639768"/>
    <n v="-0.16819883999999999"/>
    <x v="1"/>
  </r>
  <r>
    <x v="724"/>
    <d v="2019-12-26T00:00:00"/>
    <n v="69"/>
    <x v="0"/>
    <s v=" English"/>
    <n v="125000000"/>
    <n v="798210215"/>
    <s v="AU"/>
    <x v="4"/>
    <n v="673210215"/>
    <n v="5.38568172"/>
    <x v="1"/>
  </r>
  <r>
    <x v="725"/>
    <d v="1993-07-10T00:00:00"/>
    <n v="71"/>
    <x v="0"/>
    <s v=" Japanese"/>
    <n v="24812400"/>
    <n v="20100000"/>
    <s v="JP"/>
    <x v="9"/>
    <n v="-4712400"/>
    <n v="-0.18992116844803406"/>
    <x v="0"/>
  </r>
  <r>
    <x v="726"/>
    <d v="2015-07-22T00:00:00"/>
    <n v="72"/>
    <x v="0"/>
    <s v=" English"/>
    <n v="73800000"/>
    <n v="394200421.39999998"/>
    <s v="AU"/>
    <x v="12"/>
    <n v="320400421.39999998"/>
    <n v="4.3414691246612467"/>
    <x v="0"/>
  </r>
  <r>
    <x v="727"/>
    <d v="2022-10-27T00:00:00"/>
    <n v="71"/>
    <x v="0"/>
    <s v=" English"/>
    <n v="106200000"/>
    <n v="588649044.60000002"/>
    <s v="AU"/>
    <x v="1"/>
    <n v="482449044.60000002"/>
    <n v="4.5428346949152543"/>
    <x v="0"/>
  </r>
  <r>
    <x v="728"/>
    <d v="2022-08-10T00:00:00"/>
    <n v="72"/>
    <x v="0"/>
    <s v=" English"/>
    <n v="97600000"/>
    <n v="571300438.60000002"/>
    <s v="US"/>
    <x v="1"/>
    <n v="473700438.60000002"/>
    <n v="4.8534881004098365"/>
    <x v="0"/>
  </r>
  <r>
    <x v="729"/>
    <d v="2012-07-28T00:00:00"/>
    <n v="76"/>
    <x v="0"/>
    <s v=" Japanese"/>
    <n v="44304333.200000003"/>
    <n v="17900000"/>
    <s v="JP"/>
    <x v="20"/>
    <n v="-26404333.200000003"/>
    <n v="-0.59597631411818652"/>
    <x v="0"/>
  </r>
  <r>
    <x v="730"/>
    <d v="2021-06-11T00:00:00"/>
    <n v="74"/>
    <x v="0"/>
    <s v=" Japanese"/>
    <n v="78600000"/>
    <n v="660438536.20000005"/>
    <s v="JP"/>
    <x v="5"/>
    <n v="581838536.20000005"/>
    <n v="7.4025259058524178"/>
    <x v="0"/>
  </r>
  <r>
    <x v="731"/>
    <d v="2022-04-06T00:00:00"/>
    <n v="59"/>
    <x v="0"/>
    <s v=" French"/>
    <n v="164900000"/>
    <n v="690959382.39999998"/>
    <s v="FR"/>
    <x v="1"/>
    <n v="526059382.39999998"/>
    <n v="3.1901721188599148"/>
    <x v="1"/>
  </r>
  <r>
    <x v="732"/>
    <d v="2008-09-18T00:00:00"/>
    <n v="81"/>
    <x v="0"/>
    <s v=" English"/>
    <n v="180000000"/>
    <n v="521311860"/>
    <s v="AU"/>
    <x v="35"/>
    <n v="341311860"/>
    <n v="1.896177"/>
    <x v="0"/>
  </r>
  <r>
    <x v="733"/>
    <d v="2021-02-15T00:00:00"/>
    <n v="83"/>
    <x v="0"/>
    <s v=" Spanish, Castilian"/>
    <n v="109200000"/>
    <n v="728382406.20000005"/>
    <s v="MX"/>
    <x v="5"/>
    <n v="619182406.20000005"/>
    <n v="5.6701685549450556"/>
    <x v="0"/>
  </r>
  <r>
    <x v="734"/>
    <d v="2022-12-26T00:00:00"/>
    <n v="75"/>
    <x v="0"/>
    <s v=" English"/>
    <n v="515001.4"/>
    <n v="41000000"/>
    <s v="AU"/>
    <x v="1"/>
    <n v="40484998.600000001"/>
    <n v="78.611434066004477"/>
    <x v="0"/>
  </r>
  <r>
    <x v="735"/>
    <d v="2013-12-26T00:00:00"/>
    <n v="76"/>
    <x v="0"/>
    <s v=" English"/>
    <n v="250000000"/>
    <n v="959358436"/>
    <s v="AU"/>
    <x v="30"/>
    <n v="709358436"/>
    <n v="2.8374337440000001"/>
    <x v="0"/>
  </r>
  <r>
    <x v="736"/>
    <d v="2020-09-02T00:00:00"/>
    <n v="58"/>
    <x v="0"/>
    <s v=" English"/>
    <n v="12000000"/>
    <n v="2987741"/>
    <s v="AU"/>
    <x v="14"/>
    <n v="-9012259"/>
    <n v="-0.75102158333333335"/>
    <x v="1"/>
  </r>
  <r>
    <x v="737"/>
    <d v="2010-02-25T00:00:00"/>
    <n v="77"/>
    <x v="0"/>
    <s v=" English"/>
    <n v="35000000"/>
    <n v="305705794"/>
    <s v="AU"/>
    <x v="21"/>
    <n v="270705794"/>
    <n v="7.7344512571428572"/>
    <x v="0"/>
  </r>
  <r>
    <x v="738"/>
    <d v="2017-04-07T00:00:00"/>
    <n v="69"/>
    <x v="0"/>
    <s v=" English"/>
    <n v="3000000"/>
    <n v="17966760"/>
    <s v="US"/>
    <x v="3"/>
    <n v="14966760"/>
    <n v="4.9889200000000002"/>
    <x v="1"/>
  </r>
  <r>
    <x v="739"/>
    <d v="2018-09-14T00:00:00"/>
    <n v="69"/>
    <x v="0"/>
    <s v=" English"/>
    <n v="6000000"/>
    <n v="6216897"/>
    <s v="US"/>
    <x v="10"/>
    <n v="216897"/>
    <n v="3.6149500000000001E-2"/>
    <x v="1"/>
  </r>
  <r>
    <x v="740"/>
    <d v="2018-05-21T00:00:00"/>
    <n v="74"/>
    <x v="0"/>
    <s v=" English"/>
    <n v="17000000"/>
    <n v="334876670"/>
    <s v="AU"/>
    <x v="10"/>
    <n v="317876670"/>
    <n v="18.698627647058824"/>
    <x v="0"/>
  </r>
  <r>
    <x v="741"/>
    <d v="2002-09-19T00:00:00"/>
    <n v="75"/>
    <x v="0"/>
    <s v=" English"/>
    <n v="80000000"/>
    <n v="245799997"/>
    <s v="AU"/>
    <x v="18"/>
    <n v="165799997"/>
    <n v="2.0724999624999998"/>
    <x v="0"/>
  </r>
  <r>
    <x v="742"/>
    <d v="1977-03-17T00:00:00"/>
    <n v="78"/>
    <x v="0"/>
    <s v=" English"/>
    <n v="1000000"/>
    <n v="225000000"/>
    <s v="AU"/>
    <x v="44"/>
    <n v="224000000"/>
    <n v="224"/>
    <x v="0"/>
  </r>
  <r>
    <x v="743"/>
    <d v="2020-02-27T00:00:00"/>
    <n v="60"/>
    <x v="0"/>
    <s v=" Russian"/>
    <n v="146740000"/>
    <n v="301123555.19999999"/>
    <s v="RU"/>
    <x v="14"/>
    <n v="154383555.19999999"/>
    <n v="1.0520891045386398"/>
    <x v="1"/>
  </r>
  <r>
    <x v="744"/>
    <d v="2022-10-28T00:00:00"/>
    <n v="68"/>
    <x v="0"/>
    <s v=" English"/>
    <n v="59960000"/>
    <n v="418659258.39999998"/>
    <s v="AU"/>
    <x v="1"/>
    <n v="358699258.39999998"/>
    <n v="5.9823091794529679"/>
    <x v="1"/>
  </r>
  <r>
    <x v="745"/>
    <d v="2022-12-13T00:00:00"/>
    <n v="75"/>
    <x v="0"/>
    <s v=" English"/>
    <n v="98800000"/>
    <n v="580810039.60000002"/>
    <s v="US"/>
    <x v="1"/>
    <n v="482010039.60000002"/>
    <n v="4.8786441255060735"/>
    <x v="0"/>
  </r>
  <r>
    <x v="746"/>
    <d v="2022-12-08T00:00:00"/>
    <n v="68"/>
    <x v="0"/>
    <s v=" Spanish, Castilian"/>
    <n v="85800000"/>
    <n v="568195972"/>
    <s v="AR"/>
    <x v="1"/>
    <n v="482395972"/>
    <n v="5.6223306759906757"/>
    <x v="1"/>
  </r>
  <r>
    <x v="747"/>
    <d v="2018-03-22T00:00:00"/>
    <n v="78"/>
    <x v="0"/>
    <s v=" Spanish, Castilian"/>
    <n v="89000000"/>
    <n v="436644599.39999998"/>
    <s v="PR"/>
    <x v="10"/>
    <n v="347644599.39999998"/>
    <n v="3.9061190943820221"/>
    <x v="0"/>
  </r>
  <r>
    <x v="748"/>
    <d v="2000-07-31T00:00:00"/>
    <n v="69"/>
    <x v="0"/>
    <s v=" English"/>
    <n v="140700000"/>
    <n v="490644301.80000001"/>
    <s v="AU"/>
    <x v="38"/>
    <n v="349944301.80000001"/>
    <n v="2.4871663240938169"/>
    <x v="1"/>
  </r>
  <r>
    <x v="749"/>
    <d v="2007-07-27T00:00:00"/>
    <n v="70"/>
    <x v="0"/>
    <s v=" English"/>
    <n v="72500000"/>
    <n v="527071022"/>
    <s v="AU"/>
    <x v="22"/>
    <n v="454571022"/>
    <n v="6.2699451310344827"/>
    <x v="1"/>
  </r>
  <r>
    <x v="750"/>
    <d v="2001-05-10T00:00:00"/>
    <n v="63"/>
    <x v="0"/>
    <s v=" English"/>
    <n v="98000000"/>
    <n v="435040395"/>
    <s v="AU"/>
    <x v="17"/>
    <n v="337040395"/>
    <n v="3.4391877040816325"/>
    <x v="1"/>
  </r>
  <r>
    <x v="751"/>
    <d v="2022-06-23T00:00:00"/>
    <n v="77"/>
    <x v="0"/>
    <s v=" English"/>
    <n v="85000000"/>
    <n v="279854594"/>
    <s v="AU"/>
    <x v="1"/>
    <n v="194854594"/>
    <n v="2.2924069882352942"/>
    <x v="0"/>
  </r>
  <r>
    <x v="752"/>
    <d v="2022-01-14T00:00:00"/>
    <n v="71"/>
    <x v="0"/>
    <s v=" English"/>
    <n v="40000000"/>
    <n v="31192425"/>
    <s v="GB"/>
    <x v="1"/>
    <n v="-8807575"/>
    <n v="-0.22018937499999999"/>
    <x v="0"/>
  </r>
  <r>
    <x v="753"/>
    <d v="2022-03-01T00:00:00"/>
    <n v="60"/>
    <x v="0"/>
    <s v=" English"/>
    <n v="12000000"/>
    <n v="46730578"/>
    <s v="AU"/>
    <x v="1"/>
    <n v="34730578"/>
    <n v="2.8942148333333333"/>
    <x v="1"/>
  </r>
  <r>
    <x v="754"/>
    <d v="2022-04-06T00:00:00"/>
    <n v="59"/>
    <x v="0"/>
    <s v=" Spanish, Castilian"/>
    <n v="3749231"/>
    <n v="1817696"/>
    <s v="FR"/>
    <x v="1"/>
    <n v="-1931535"/>
    <n v="-0.51518164658299259"/>
    <x v="1"/>
  </r>
  <r>
    <x v="755"/>
    <d v="1961-10-11T00:00:00"/>
    <n v="71"/>
    <x v="0"/>
    <s v=" English"/>
    <n v="5037000"/>
    <n v="14483352"/>
    <s v="US"/>
    <x v="51"/>
    <n v="9446352"/>
    <n v="1.8753924955330554"/>
    <x v="0"/>
  </r>
  <r>
    <x v="756"/>
    <d v="2011-10-27T00:00:00"/>
    <n v="70"/>
    <x v="0"/>
    <s v=" English"/>
    <n v="35000000"/>
    <n v="165103952"/>
    <s v="AU"/>
    <x v="24"/>
    <n v="130103952"/>
    <n v="3.7172557714285714"/>
    <x v="1"/>
  </r>
  <r>
    <x v="757"/>
    <d v="2022-08-05T00:00:00"/>
    <n v="72"/>
    <x v="0"/>
    <s v=" Korean"/>
    <n v="121000000"/>
    <n v="288842249.60000002"/>
    <s v="AU"/>
    <x v="1"/>
    <n v="167842249.60000002"/>
    <n v="1.3871260297520662"/>
    <x v="0"/>
  </r>
  <r>
    <x v="758"/>
    <d v="2015-01-08T00:00:00"/>
    <n v="62"/>
    <x v="0"/>
    <s v=" English"/>
    <n v="48000000"/>
    <n v="327656424"/>
    <s v="AU"/>
    <x v="12"/>
    <n v="279656424"/>
    <n v="5.8261754999999997"/>
    <x v="1"/>
  </r>
  <r>
    <x v="759"/>
    <d v="1998-12-03T00:00:00"/>
    <n v="70"/>
    <x v="0"/>
    <s v=" English"/>
    <n v="120000000"/>
    <n v="363258859"/>
    <s v="AU"/>
    <x v="32"/>
    <n v="243258859"/>
    <n v="2.0271571583333334"/>
    <x v="1"/>
  </r>
  <r>
    <x v="760"/>
    <d v="2019-10-17T00:00:00"/>
    <n v="73"/>
    <x v="0"/>
    <s v=" English"/>
    <n v="185000000"/>
    <n v="489181357"/>
    <s v="AU"/>
    <x v="4"/>
    <n v="304181357"/>
    <n v="1.6442235513513515"/>
    <x v="0"/>
  </r>
  <r>
    <x v="761"/>
    <d v="2020-01-16T00:00:00"/>
    <n v="72"/>
    <x v="0"/>
    <s v=" English"/>
    <n v="90000000"/>
    <n v="426505244"/>
    <s v="AU"/>
    <x v="14"/>
    <n v="336505244"/>
    <n v="3.7389471555555556"/>
    <x v="0"/>
  </r>
  <r>
    <x v="762"/>
    <d v="2018-03-29T00:00:00"/>
    <n v="76"/>
    <x v="0"/>
    <s v=" English"/>
    <n v="150000000"/>
    <n v="579055653"/>
    <s v="AU"/>
    <x v="10"/>
    <n v="429055653"/>
    <n v="2.8603710200000001"/>
    <x v="0"/>
  </r>
  <r>
    <x v="763"/>
    <d v="2018-03-06T00:00:00"/>
    <n v="36"/>
    <x v="0"/>
    <s v=" English"/>
    <n v="47270000"/>
    <n v="329856760.80000001"/>
    <s v="US"/>
    <x v="10"/>
    <n v="282586760.80000001"/>
    <n v="5.9781417558705314"/>
    <x v="2"/>
  </r>
  <r>
    <x v="764"/>
    <d v="2023-06-16T00:00:00"/>
    <n v="0"/>
    <x v="1"/>
    <s v=" English"/>
    <n v="200000000"/>
    <n v="1240261.6000000001"/>
    <s v="US"/>
    <x v="0"/>
    <n v="-198759738.40000001"/>
    <n v="-0.99379869200000004"/>
    <x v="2"/>
  </r>
  <r>
    <x v="765"/>
    <d v="2022-09-09T00:00:00"/>
    <n v="64"/>
    <x v="0"/>
    <s v=" Spanish, Castilian"/>
    <n v="92600000"/>
    <n v="353391998.39999998"/>
    <s v="ES"/>
    <x v="1"/>
    <n v="260791998.39999998"/>
    <n v="2.8163282764578832"/>
    <x v="1"/>
  </r>
  <r>
    <x v="766"/>
    <d v="2019-07-12T00:00:00"/>
    <n v="67"/>
    <x v="0"/>
    <s v=" Japanese"/>
    <n v="59844080"/>
    <n v="26654184"/>
    <s v="JP"/>
    <x v="4"/>
    <n v="-33189896"/>
    <n v="-0.55460616990018063"/>
    <x v="1"/>
  </r>
  <r>
    <x v="767"/>
    <d v="2022-11-16T00:00:00"/>
    <n v="60"/>
    <x v="0"/>
    <s v=" Thai"/>
    <n v="62800000"/>
    <n v="566738520"/>
    <s v="TH"/>
    <x v="1"/>
    <n v="503938520"/>
    <n v="8.0244987261146505"/>
    <x v="1"/>
  </r>
  <r>
    <x v="768"/>
    <d v="2023-05-11T00:00:00"/>
    <n v="73"/>
    <x v="0"/>
    <s v=" French"/>
    <n v="250000"/>
    <n v="191862"/>
    <s v="AU"/>
    <x v="0"/>
    <n v="-58138"/>
    <n v="-0.23255200000000001"/>
    <x v="0"/>
  </r>
  <r>
    <x v="769"/>
    <d v="2023-09-08T00:00:00"/>
    <n v="0"/>
    <x v="2"/>
    <s v=" English"/>
    <n v="246000000"/>
    <n v="175269998.80000001"/>
    <s v="US"/>
    <x v="0"/>
    <n v="-70730001.199999988"/>
    <n v="-0.28752033008130079"/>
    <x v="2"/>
  </r>
  <r>
    <x v="770"/>
    <d v="2021-12-03T00:00:00"/>
    <n v="63"/>
    <x v="0"/>
    <s v=" Japanese"/>
    <n v="184000000"/>
    <n v="428723514.80000001"/>
    <s v="JP"/>
    <x v="5"/>
    <n v="244723514.80000001"/>
    <n v="1.3300191021739132"/>
    <x v="1"/>
  </r>
  <r>
    <x v="771"/>
    <d v="2016-08-11T00:00:00"/>
    <n v="57"/>
    <x v="0"/>
    <s v=" English"/>
    <n v="19000000"/>
    <n v="141344255"/>
    <s v="AU"/>
    <x v="13"/>
    <n v="122344255"/>
    <n v="6.4391713157894737"/>
    <x v="1"/>
  </r>
  <r>
    <x v="772"/>
    <d v="2022-04-29T00:00:00"/>
    <n v="56"/>
    <x v="0"/>
    <s v=" English"/>
    <n v="125600000"/>
    <n v="403087774"/>
    <s v="US"/>
    <x v="1"/>
    <n v="277487774"/>
    <n v="2.2092975636942676"/>
    <x v="1"/>
  </r>
  <r>
    <x v="773"/>
    <d v="1999-11-11T00:00:00"/>
    <n v="84"/>
    <x v="0"/>
    <s v=" English"/>
    <n v="65000000"/>
    <n v="100820947"/>
    <s v="AU"/>
    <x v="39"/>
    <n v="35820947"/>
    <n v="0.55109149230769228"/>
    <x v="0"/>
  </r>
  <r>
    <x v="774"/>
    <d v="1997-09-18T00:00:00"/>
    <n v="75"/>
    <x v="0"/>
    <s v=" English"/>
    <n v="100000000"/>
    <n v="243388614"/>
    <s v="AU"/>
    <x v="27"/>
    <n v="143388614"/>
    <n v="1.43388614"/>
    <x v="0"/>
  </r>
  <r>
    <x v="774"/>
    <d v="1997-09-18T00:00:00"/>
    <n v="75"/>
    <x v="0"/>
    <s v=" English"/>
    <n v="70000000"/>
    <n v="250700000"/>
    <s v="AU"/>
    <x v="27"/>
    <n v="180700000"/>
    <n v="2.5814285714285714"/>
    <x v="0"/>
  </r>
  <r>
    <x v="775"/>
    <d v="2023-02-09T00:00:00"/>
    <n v="63"/>
    <x v="0"/>
    <s v=" Indonesian"/>
    <n v="87000000"/>
    <n v="476680473.80000001"/>
    <s v="ID"/>
    <x v="0"/>
    <n v="389680473.80000001"/>
    <n v="4.4790859057471266"/>
    <x v="1"/>
  </r>
  <r>
    <x v="776"/>
    <d v="2010-06-03T00:00:00"/>
    <n v="58"/>
    <x v="0"/>
    <s v=" English"/>
    <n v="26000000"/>
    <n v="67647574"/>
    <s v="AU"/>
    <x v="21"/>
    <n v="41647574"/>
    <n v="1.6018297692307693"/>
    <x v="1"/>
  </r>
  <r>
    <x v="777"/>
    <d v="1979-09-28T00:00:00"/>
    <n v="54"/>
    <x v="0"/>
    <s v=" German"/>
    <n v="76000000"/>
    <n v="152911218.59999999"/>
    <s v="DE"/>
    <x v="19"/>
    <n v="76911218.599999994"/>
    <n v="1.0119897184210525"/>
    <x v="1"/>
  </r>
  <r>
    <x v="778"/>
    <d v="2017-02-11T00:00:00"/>
    <n v="60"/>
    <x v="0"/>
    <s v=" English"/>
    <n v="127200000"/>
    <n v="410122022.60000002"/>
    <s v="US"/>
    <x v="3"/>
    <n v="282922022.60000002"/>
    <n v="2.2242297374213837"/>
    <x v="1"/>
  </r>
  <r>
    <x v="779"/>
    <d v="2017-11-16T00:00:00"/>
    <n v="61"/>
    <x v="0"/>
    <s v=" English"/>
    <n v="300000000"/>
    <n v="655945209"/>
    <s v="AU"/>
    <x v="3"/>
    <n v="355945209"/>
    <n v="1.1864840299999999"/>
    <x v="1"/>
  </r>
  <r>
    <x v="780"/>
    <d v="1988-10-13T00:00:00"/>
    <n v="72"/>
    <x v="0"/>
    <s v=" English"/>
    <n v="7000000"/>
    <n v="8373585"/>
    <s v="AU"/>
    <x v="52"/>
    <n v="1373585"/>
    <n v="0.19622642857142858"/>
    <x v="0"/>
  </r>
  <r>
    <x v="781"/>
    <d v="2021-10-21T00:00:00"/>
    <n v="80"/>
    <x v="0"/>
    <s v=" English"/>
    <n v="30511197"/>
    <n v="60692022"/>
    <s v="AU"/>
    <x v="5"/>
    <n v="30180825"/>
    <n v="0.98917210622710083"/>
    <x v="0"/>
  </r>
  <r>
    <x v="782"/>
    <d v="2015-05-14T00:00:00"/>
    <n v="76"/>
    <x v="0"/>
    <s v=" English"/>
    <n v="150000000"/>
    <n v="365769378"/>
    <s v="AU"/>
    <x v="12"/>
    <n v="215769378"/>
    <n v="1.4384625200000001"/>
    <x v="0"/>
  </r>
  <r>
    <x v="783"/>
    <d v="2014-06-09T00:00:00"/>
    <n v="77"/>
    <x v="0"/>
    <s v=" English"/>
    <n v="145000000"/>
    <n v="614586270"/>
    <s v="AU"/>
    <x v="8"/>
    <n v="469586270"/>
    <n v="3.2385259999999998"/>
    <x v="0"/>
  </r>
  <r>
    <x v="784"/>
    <d v="2022-10-12T00:00:00"/>
    <n v="54"/>
    <x v="0"/>
    <s v=" English"/>
    <n v="96400000"/>
    <n v="440151954.60000002"/>
    <s v="DK"/>
    <x v="1"/>
    <n v="343751954.60000002"/>
    <n v="3.5658916452282159"/>
    <x v="1"/>
  </r>
  <r>
    <x v="785"/>
    <d v="2010-09-09T00:00:00"/>
    <n v="72"/>
    <x v="0"/>
    <s v=" English"/>
    <n v="69000000"/>
    <n v="543464573"/>
    <s v="AU"/>
    <x v="21"/>
    <n v="474464573"/>
    <n v="6.8762981594202897"/>
    <x v="0"/>
  </r>
  <r>
    <x v="786"/>
    <d v="2022-05-29T00:00:00"/>
    <n v="66"/>
    <x v="0"/>
    <s v=" English"/>
    <n v="83800000"/>
    <n v="700431681.60000002"/>
    <s v="US"/>
    <x v="1"/>
    <n v="616631681.60000002"/>
    <n v="7.3583732887828166"/>
    <x v="1"/>
  </r>
  <r>
    <x v="736"/>
    <d v="2017-06-21T00:00:00"/>
    <n v="62"/>
    <x v="0"/>
    <s v=" French"/>
    <n v="3000000"/>
    <n v="500000"/>
    <s v="FR"/>
    <x v="3"/>
    <n v="-2500000"/>
    <n v="-0.83333333333333337"/>
    <x v="1"/>
  </r>
  <r>
    <x v="787"/>
    <d v="2019-10-10T00:00:00"/>
    <n v="67"/>
    <x v="0"/>
    <s v=" English"/>
    <n v="108200000"/>
    <n v="206009040.80000001"/>
    <s v="AU"/>
    <x v="4"/>
    <n v="97809040.800000012"/>
    <n v="0.90396525693160823"/>
    <x v="1"/>
  </r>
  <r>
    <x v="788"/>
    <d v="2018-11-26T00:00:00"/>
    <n v="72"/>
    <x v="0"/>
    <s v=" English"/>
    <n v="175000000"/>
    <n v="529221154"/>
    <s v="AU"/>
    <x v="10"/>
    <n v="354221154"/>
    <n v="2.0241208799999999"/>
    <x v="0"/>
  </r>
  <r>
    <x v="789"/>
    <d v="2009-06-18T00:00:00"/>
    <n v="71"/>
    <x v="0"/>
    <s v=" English"/>
    <n v="40000000"/>
    <n v="314709717"/>
    <s v="AU"/>
    <x v="7"/>
    <n v="274709717"/>
    <n v="6.8677429249999999"/>
    <x v="0"/>
  </r>
  <r>
    <x v="790"/>
    <d v="2018-04-20T00:00:00"/>
    <n v="64"/>
    <x v="0"/>
    <s v=" English"/>
    <n v="120000000"/>
    <n v="427947217"/>
    <s v="AU"/>
    <x v="10"/>
    <n v="307947217"/>
    <n v="2.5662268083333335"/>
    <x v="1"/>
  </r>
  <r>
    <x v="791"/>
    <d v="2020-01-09T00:00:00"/>
    <n v="68"/>
    <x v="0"/>
    <s v=" Korean"/>
    <n v="17700000"/>
    <n v="61321941"/>
    <s v="AU"/>
    <x v="14"/>
    <n v="43621941"/>
    <n v="2.4645164406779663"/>
    <x v="1"/>
  </r>
  <r>
    <x v="792"/>
    <d v="2021-02-04T00:00:00"/>
    <n v="60"/>
    <x v="0"/>
    <s v=" English"/>
    <n v="10000000"/>
    <n v="28649556"/>
    <s v="AU"/>
    <x v="5"/>
    <n v="18649556"/>
    <n v="1.8649556"/>
    <x v="1"/>
  </r>
  <r>
    <x v="793"/>
    <d v="2010-07-01T00:00:00"/>
    <n v="66"/>
    <x v="0"/>
    <s v=" English"/>
    <n v="200000000"/>
    <n v="1025491110"/>
    <s v="AU"/>
    <x v="21"/>
    <n v="825491110"/>
    <n v="4.1274555499999996"/>
    <x v="1"/>
  </r>
  <r>
    <x v="793"/>
    <d v="2010-07-01T00:00:00"/>
    <n v="66"/>
    <x v="0"/>
    <s v=" English"/>
    <n v="3000000"/>
    <n v="0"/>
    <s v="AU"/>
    <x v="21"/>
    <n v="-3000000"/>
    <n v="-1"/>
    <x v="1"/>
  </r>
  <r>
    <x v="794"/>
    <d v="2021-06-28T00:00:00"/>
    <n v="62"/>
    <x v="0"/>
    <s v=" English"/>
    <n v="80200000"/>
    <n v="338842741.39999998"/>
    <s v="GB"/>
    <x v="5"/>
    <n v="258642741.39999998"/>
    <n v="3.2249718379052368"/>
    <x v="1"/>
  </r>
  <r>
    <x v="795"/>
    <d v="2021-06-04T00:00:00"/>
    <n v="77"/>
    <x v="0"/>
    <s v=" Japanese"/>
    <n v="138000000"/>
    <n v="450001647.60000002"/>
    <s v="JP"/>
    <x v="5"/>
    <n v="312001647.60000002"/>
    <n v="2.2608815043478261"/>
    <x v="0"/>
  </r>
  <r>
    <x v="796"/>
    <d v="2003-12-26T00:00:00"/>
    <n v="73"/>
    <x v="0"/>
    <s v=" English"/>
    <n v="46000000"/>
    <n v="250397798"/>
    <s v="AU"/>
    <x v="25"/>
    <n v="204397798"/>
    <n v="4.4434303913043482"/>
    <x v="0"/>
  </r>
  <r>
    <x v="797"/>
    <d v="2022-07-29T00:00:00"/>
    <n v="82"/>
    <x v="0"/>
    <s v=" English"/>
    <n v="175200000"/>
    <n v="715523713"/>
    <s v="US"/>
    <x v="1"/>
    <n v="540323713"/>
    <n v="3.0840394577625569"/>
    <x v="0"/>
  </r>
  <r>
    <x v="798"/>
    <d v="2010-03-04T00:00:00"/>
    <n v="65"/>
    <x v="0"/>
    <s v=" English"/>
    <n v="50000000"/>
    <n v="62209892"/>
    <s v="AU"/>
    <x v="21"/>
    <n v="12209892"/>
    <n v="0.24419784"/>
    <x v="1"/>
  </r>
  <r>
    <x v="799"/>
    <d v="2022-09-07T00:00:00"/>
    <n v="69"/>
    <x v="0"/>
    <s v=" Spanish, Castilian"/>
    <n v="101400000"/>
    <n v="531683245.80000001"/>
    <s v="MX"/>
    <x v="1"/>
    <n v="430283245.80000001"/>
    <n v="4.2434245147928999"/>
    <x v="1"/>
  </r>
  <r>
    <x v="800"/>
    <d v="2016-09-29T00:00:00"/>
    <n v="68"/>
    <x v="0"/>
    <s v=" English"/>
    <n v="110000000"/>
    <n v="296482446"/>
    <s v="AU"/>
    <x v="13"/>
    <n v="186482446"/>
    <n v="1.6952949636363637"/>
    <x v="1"/>
  </r>
  <r>
    <x v="801"/>
    <d v="2010-03-25T00:00:00"/>
    <n v="78"/>
    <x v="0"/>
    <s v=" English"/>
    <n v="165000000"/>
    <n v="494870992"/>
    <s v="AU"/>
    <x v="21"/>
    <n v="329870992"/>
    <n v="1.9992181333333334"/>
    <x v="0"/>
  </r>
  <r>
    <x v="802"/>
    <d v="2000-03-23T00:00:00"/>
    <n v="60"/>
    <x v="0"/>
    <s v=" English"/>
    <n v="40000000"/>
    <n v="161838076"/>
    <s v="AU"/>
    <x v="38"/>
    <n v="121838076"/>
    <n v="3.0459518999999999"/>
    <x v="1"/>
  </r>
  <r>
    <x v="803"/>
    <d v="1987-08-20T00:00:00"/>
    <n v="75"/>
    <x v="0"/>
    <s v=" English"/>
    <n v="18000000"/>
    <n v="98267558"/>
    <s v="AU"/>
    <x v="42"/>
    <n v="80267558"/>
    <n v="4.4593087777777773"/>
    <x v="0"/>
  </r>
  <r>
    <x v="804"/>
    <d v="2010-11-09T00:00:00"/>
    <n v="71"/>
    <x v="0"/>
    <s v=" English"/>
    <n v="61095923.799999997"/>
    <n v="470754235.19999999"/>
    <s v="US"/>
    <x v="21"/>
    <n v="409658311.39999998"/>
    <n v="6.7051660065086045"/>
    <x v="0"/>
  </r>
  <r>
    <x v="805"/>
    <d v="2022-06-25T00:00:00"/>
    <n v="66"/>
    <x v="0"/>
    <s v=" French"/>
    <n v="90800000"/>
    <n v="389307031.39999998"/>
    <s v="FR"/>
    <x v="1"/>
    <n v="298507031.39999998"/>
    <n v="3.2875223722466957"/>
    <x v="1"/>
  </r>
  <r>
    <x v="806"/>
    <d v="2009-07-06T00:00:00"/>
    <n v="77"/>
    <x v="0"/>
    <s v=" Japanese"/>
    <n v="41677699"/>
    <n v="202404009"/>
    <s v="AU"/>
    <x v="7"/>
    <n v="160726310"/>
    <n v="3.8564103550918203"/>
    <x v="0"/>
  </r>
  <r>
    <x v="807"/>
    <d v="2021-07-22T00:00:00"/>
    <n v="66"/>
    <x v="0"/>
    <s v=" English"/>
    <n v="88000000"/>
    <n v="34677221"/>
    <s v="AU"/>
    <x v="5"/>
    <n v="-53322779"/>
    <n v="-0.60594067045454547"/>
    <x v="1"/>
  </r>
  <r>
    <x v="808"/>
    <d v="2023-04-28T00:00:00"/>
    <n v="0"/>
    <x v="1"/>
    <s v=" English"/>
    <n v="264940000"/>
    <n v="175269998.80000001"/>
    <s v="JP"/>
    <x v="0"/>
    <n v="-89670001.199999988"/>
    <n v="-0.33845399411187432"/>
    <x v="2"/>
  </r>
  <r>
    <x v="809"/>
    <d v="1991-07-20T00:00:00"/>
    <n v="69"/>
    <x v="0"/>
    <s v=" Japanese"/>
    <n v="27104689.800000001"/>
    <n v="16331742"/>
    <s v="JP"/>
    <x v="53"/>
    <n v="-10772947.800000001"/>
    <n v="-0.39745696702273275"/>
    <x v="1"/>
  </r>
  <r>
    <x v="810"/>
    <d v="2022-06-23T00:00:00"/>
    <n v="65"/>
    <x v="0"/>
    <s v=" Russian"/>
    <n v="111800000"/>
    <n v="589285934.79999995"/>
    <s v="AU"/>
    <x v="1"/>
    <n v="477485934.79999995"/>
    <n v="4.2708938711985684"/>
    <x v="1"/>
  </r>
  <r>
    <x v="811"/>
    <d v="2023-02-14T00:00:00"/>
    <n v="67"/>
    <x v="0"/>
    <s v=" Spanish, Castilian"/>
    <n v="64200000"/>
    <n v="252076159.19999999"/>
    <s v="MX"/>
    <x v="0"/>
    <n v="187876159.19999999"/>
    <n v="2.9264199252336445"/>
    <x v="1"/>
  </r>
  <r>
    <x v="644"/>
    <d v="2017-03-23T00:00:00"/>
    <n v="70"/>
    <x v="0"/>
    <s v=" English"/>
    <n v="160000000"/>
    <n v="1268697483"/>
    <s v="AU"/>
    <x v="3"/>
    <n v="1108697483"/>
    <n v="6.9293592687499999"/>
    <x v="1"/>
  </r>
  <r>
    <x v="644"/>
    <d v="2017-03-23T00:00:00"/>
    <n v="70"/>
    <x v="0"/>
    <s v=" English"/>
    <n v="20000000"/>
    <n v="438656843"/>
    <s v="AU"/>
    <x v="3"/>
    <n v="418656843"/>
    <n v="20.932842149999999"/>
    <x v="1"/>
  </r>
  <r>
    <x v="812"/>
    <d v="2022-04-01T00:00:00"/>
    <n v="64"/>
    <x v="0"/>
    <s v=" English"/>
    <n v="75600000"/>
    <n v="365470598"/>
    <s v="US"/>
    <x v="1"/>
    <n v="289870598"/>
    <n v="3.8342671693121693"/>
    <x v="1"/>
  </r>
  <r>
    <x v="813"/>
    <d v="2020-12-11T00:00:00"/>
    <n v="63"/>
    <x v="0"/>
    <s v=" Japanese"/>
    <n v="162940000"/>
    <n v="890454742.60000002"/>
    <s v="JP"/>
    <x v="14"/>
    <n v="727514742.60000002"/>
    <n v="4.4649241598134282"/>
    <x v="1"/>
  </r>
  <r>
    <x v="814"/>
    <d v="2009-03-15T00:00:00"/>
    <n v="64"/>
    <x v="0"/>
    <s v=" English"/>
    <n v="30000000"/>
    <n v="90810892"/>
    <s v="US"/>
    <x v="7"/>
    <n v="60810892"/>
    <n v="2.0270297333333334"/>
    <x v="1"/>
  </r>
  <r>
    <x v="815"/>
    <d v="2019-08-09T00:00:00"/>
    <n v="73"/>
    <x v="0"/>
    <s v=" English"/>
    <n v="10000000"/>
    <n v="4376820"/>
    <s v="US"/>
    <x v="4"/>
    <n v="-5623180"/>
    <n v="-0.56231799999999998"/>
    <x v="0"/>
  </r>
  <r>
    <x v="816"/>
    <d v="2022-08-19T00:00:00"/>
    <n v="58"/>
    <x v="0"/>
    <s v=" English"/>
    <n v="54200000"/>
    <n v="252564447.80000001"/>
    <s v="US"/>
    <x v="1"/>
    <n v="198364447.80000001"/>
    <n v="3.6598606605166055"/>
    <x v="1"/>
  </r>
  <r>
    <x v="817"/>
    <d v="2023-04-12T00:00:00"/>
    <n v="59"/>
    <x v="0"/>
    <s v=" English"/>
    <n v="94800000"/>
    <n v="809767733.39999998"/>
    <s v="US"/>
    <x v="0"/>
    <n v="714967733.39999998"/>
    <n v="7.5418537278481006"/>
    <x v="1"/>
  </r>
  <r>
    <x v="818"/>
    <d v="2022-08-16T00:00:00"/>
    <n v="66"/>
    <x v="0"/>
    <s v=" English"/>
    <n v="121000000"/>
    <n v="338580387.80000001"/>
    <s v="US"/>
    <x v="1"/>
    <n v="217580387.80000001"/>
    <n v="1.7981850231404959"/>
    <x v="1"/>
  </r>
  <r>
    <x v="819"/>
    <d v="2000-05-04T00:00:00"/>
    <n v="82"/>
    <x v="0"/>
    <s v=" English"/>
    <n v="103000000"/>
    <n v="452282115"/>
    <s v="AU"/>
    <x v="38"/>
    <n v="349282115"/>
    <n v="3.391088495145631"/>
    <x v="0"/>
  </r>
  <r>
    <x v="820"/>
    <d v="2023-02-02T00:00:00"/>
    <n v="74"/>
    <x v="0"/>
    <s v=" English"/>
    <n v="124000000"/>
    <n v="778605895.39999998"/>
    <s v="US"/>
    <x v="0"/>
    <n v="654605895.39999998"/>
    <n v="5.2790798016129035"/>
    <x v="0"/>
  </r>
  <r>
    <x v="821"/>
    <d v="2010-07-08T00:00:00"/>
    <n v="65"/>
    <x v="0"/>
    <s v=" English"/>
    <n v="40000000"/>
    <n v="351774938"/>
    <s v="AU"/>
    <x v="21"/>
    <n v="311774938"/>
    <n v="7.7943734500000001"/>
    <x v="1"/>
  </r>
  <r>
    <x v="821"/>
    <d v="2010-07-08T00:00:00"/>
    <n v="65"/>
    <x v="0"/>
    <s v=" English"/>
    <n v="8000000"/>
    <n v="90857623"/>
    <s v="AU"/>
    <x v="21"/>
    <n v="82857623"/>
    <n v="10.357202875"/>
    <x v="1"/>
  </r>
  <r>
    <x v="822"/>
    <d v="2009-11-19T00:00:00"/>
    <n v="60"/>
    <x v="0"/>
    <s v=" English"/>
    <n v="50000000"/>
    <n v="687557727"/>
    <s v="AU"/>
    <x v="7"/>
    <n v="637557727"/>
    <n v="12.75115454"/>
    <x v="1"/>
  </r>
  <r>
    <x v="823"/>
    <d v="2012-07-19T00:00:00"/>
    <n v="78"/>
    <x v="0"/>
    <s v=" English"/>
    <n v="230000000"/>
    <n v="1082228107"/>
    <s v="AU"/>
    <x v="20"/>
    <n v="852228107"/>
    <n v="3.7053395956521737"/>
    <x v="0"/>
  </r>
  <r>
    <x v="824"/>
    <d v="2020-12-25T00:00:00"/>
    <n v="71"/>
    <x v="0"/>
    <s v=" Japanese"/>
    <n v="152000000"/>
    <n v="494570144.39999998"/>
    <s v="JP"/>
    <x v="14"/>
    <n v="342570144.39999998"/>
    <n v="2.2537509499999997"/>
    <x v="0"/>
  </r>
  <r>
    <x v="825"/>
    <d v="2021-11-04T00:00:00"/>
    <n v="63"/>
    <x v="0"/>
    <s v=" Swedish"/>
    <n v="87000000"/>
    <n v="416389640"/>
    <s v="AU"/>
    <x v="5"/>
    <n v="329389640"/>
    <n v="3.7860878160919542"/>
    <x v="1"/>
  </r>
  <r>
    <x v="826"/>
    <d v="2022-06-16T00:00:00"/>
    <n v="63"/>
    <x v="0"/>
    <s v=" English"/>
    <n v="117363.2"/>
    <n v="7168717"/>
    <s v="AU"/>
    <x v="1"/>
    <n v="7051353.7999999998"/>
    <n v="60.081471875340824"/>
    <x v="1"/>
  </r>
  <r>
    <x v="827"/>
    <d v="2022-02-16T00:00:00"/>
    <n v="66"/>
    <x v="0"/>
    <s v=" French"/>
    <n v="36777824"/>
    <n v="2551835"/>
    <s v="FR"/>
    <x v="1"/>
    <n v="-34225989"/>
    <n v="-0.93061484551125151"/>
    <x v="1"/>
  </r>
  <r>
    <x v="828"/>
    <d v="2012-06-28T00:00:00"/>
    <n v="63"/>
    <x v="0"/>
    <s v=" English"/>
    <n v="95000000"/>
    <n v="879765137"/>
    <s v="AU"/>
    <x v="20"/>
    <n v="784765137"/>
    <n v="8.2606856526315795"/>
    <x v="1"/>
  </r>
  <r>
    <x v="829"/>
    <d v="2022-02-18T00:00:00"/>
    <n v="52"/>
    <x v="0"/>
    <s v=" English"/>
    <n v="20000000"/>
    <n v="50396660.600000001"/>
    <s v="US"/>
    <x v="1"/>
    <n v="30396660.600000001"/>
    <n v="1.51983303"/>
    <x v="1"/>
  </r>
  <r>
    <x v="830"/>
    <d v="2006-09-28T00:00:00"/>
    <n v="74"/>
    <x v="0"/>
    <s v=" English"/>
    <n v="35000000"/>
    <n v="326073155"/>
    <s v="AU"/>
    <x v="28"/>
    <n v="291073155"/>
    <n v="8.316375857142857"/>
    <x v="0"/>
  </r>
  <r>
    <x v="831"/>
    <d v="2019-08-30T00:00:00"/>
    <n v="82"/>
    <x v="0"/>
    <s v=" Japanese"/>
    <n v="182000000"/>
    <n v="771509469.79999995"/>
    <s v="JP"/>
    <x v="4"/>
    <n v="589509469.79999995"/>
    <n v="3.2390630208791205"/>
    <x v="0"/>
  </r>
  <r>
    <x v="832"/>
    <d v="2015-07-30T00:00:00"/>
    <n v="57"/>
    <x v="0"/>
    <s v=" English"/>
    <n v="90000000"/>
    <n v="244041804"/>
    <s v="AU"/>
    <x v="12"/>
    <n v="154041804"/>
    <n v="1.7115756"/>
    <x v="1"/>
  </r>
  <r>
    <x v="833"/>
    <d v="2019-08-22T00:00:00"/>
    <n v="80"/>
    <x v="0"/>
    <s v=" Japanese"/>
    <n v="27610000"/>
    <n v="186965409"/>
    <s v="AU"/>
    <x v="4"/>
    <n v="159355409"/>
    <n v="5.7716555233611011"/>
    <x v="0"/>
  </r>
  <r>
    <x v="834"/>
    <d v="1994-11-10T00:00:00"/>
    <n v="78"/>
    <x v="0"/>
    <s v=" English"/>
    <n v="24000000"/>
    <n v="75634409"/>
    <s v="AU"/>
    <x v="6"/>
    <n v="51634409"/>
    <n v="2.1514337083333333"/>
    <x v="0"/>
  </r>
  <r>
    <x v="835"/>
    <d v="2011-03-08T00:00:00"/>
    <n v="72"/>
    <x v="0"/>
    <s v=" English"/>
    <n v="27000000"/>
    <n v="155564919"/>
    <s v="AU"/>
    <x v="24"/>
    <n v="128564919"/>
    <n v="4.7616636666666663"/>
    <x v="0"/>
  </r>
  <r>
    <x v="836"/>
    <d v="2022-07-13T00:00:00"/>
    <n v="79"/>
    <x v="0"/>
    <s v=" Korean"/>
    <n v="117460000"/>
    <n v="723735309.20000005"/>
    <s v="KR"/>
    <x v="1"/>
    <n v="606275309.20000005"/>
    <n v="5.1615469879107785"/>
    <x v="0"/>
  </r>
  <r>
    <x v="837"/>
    <d v="2011-03-31T00:00:00"/>
    <n v="67"/>
    <x v="0"/>
    <s v=" English"/>
    <n v="80000000"/>
    <n v="214945591"/>
    <s v="AU"/>
    <x v="24"/>
    <n v="134945591"/>
    <n v="1.6868198875"/>
    <x v="1"/>
  </r>
  <r>
    <x v="838"/>
    <d v="2022-06-08T00:00:00"/>
    <n v="78"/>
    <x v="0"/>
    <s v=" English"/>
    <n v="115091333.2"/>
    <n v="737302956.60000002"/>
    <s v="AU"/>
    <x v="1"/>
    <n v="622211623.39999998"/>
    <n v="5.406242208687873"/>
    <x v="0"/>
  </r>
  <r>
    <x v="839"/>
    <d v="2021-04-27T00:00:00"/>
    <n v="62"/>
    <x v="0"/>
    <s v=" Cantonese"/>
    <n v="38504400"/>
    <n v="3310000"/>
    <s v="HK"/>
    <x v="5"/>
    <n v="-35194400"/>
    <n v="-0.9140357985061448"/>
    <x v="1"/>
  </r>
  <r>
    <x v="840"/>
    <d v="2011-06-23T00:00:00"/>
    <n v="69"/>
    <x v="0"/>
    <s v=" English"/>
    <n v="150000000"/>
    <n v="664837547"/>
    <s v="AU"/>
    <x v="24"/>
    <n v="514837547"/>
    <n v="3.4322503133333333"/>
    <x v="1"/>
  </r>
  <r>
    <x v="841"/>
    <d v="2004-10-14T00:00:00"/>
    <n v="79"/>
    <x v="0"/>
    <s v=" English"/>
    <n v="30000000"/>
    <n v="115937163"/>
    <s v="AU"/>
    <x v="2"/>
    <n v="85937163"/>
    <n v="2.8645721000000002"/>
    <x v="0"/>
  </r>
  <r>
    <x v="842"/>
    <d v="2022-11-02T00:00:00"/>
    <n v="82"/>
    <x v="0"/>
    <s v=" English"/>
    <n v="157000000"/>
    <n v="644917763.60000002"/>
    <s v="US"/>
    <x v="1"/>
    <n v="487917763.60000002"/>
    <n v="3.1077564560509554"/>
    <x v="0"/>
  </r>
  <r>
    <x v="843"/>
    <d v="2007-09-20T00:00:00"/>
    <n v="72"/>
    <x v="0"/>
    <s v=" English"/>
    <n v="17500000"/>
    <n v="169955142"/>
    <s v="AU"/>
    <x v="22"/>
    <n v="152455142"/>
    <n v="8.7117223999999993"/>
    <x v="0"/>
  </r>
  <r>
    <x v="844"/>
    <d v="2021-07-22T00:00:00"/>
    <n v="64"/>
    <x v="0"/>
    <s v=" English"/>
    <n v="18000000"/>
    <n v="89836797"/>
    <s v="AU"/>
    <x v="5"/>
    <n v="71836797"/>
    <n v="3.9909331666666668"/>
    <x v="1"/>
  </r>
  <r>
    <x v="845"/>
    <d v="2020-06-18T00:00:00"/>
    <n v="80"/>
    <x v="0"/>
    <s v=" Japanese"/>
    <n v="128600000"/>
    <n v="468529612.19999999"/>
    <s v="AU"/>
    <x v="14"/>
    <n v="339929612.19999999"/>
    <n v="2.6433095816485226"/>
    <x v="0"/>
  </r>
  <r>
    <x v="846"/>
    <d v="2016-11-23T00:00:00"/>
    <n v="71"/>
    <x v="0"/>
    <s v=" English"/>
    <n v="75000000"/>
    <n v="631064182"/>
    <s v="AU"/>
    <x v="13"/>
    <n v="556064182"/>
    <n v="7.4141890933333334"/>
    <x v="0"/>
  </r>
  <r>
    <x v="846"/>
    <d v="2016-11-23T00:00:00"/>
    <n v="71"/>
    <x v="0"/>
    <s v=" English"/>
    <n v="84000"/>
    <n v="0"/>
    <s v="AU"/>
    <x v="13"/>
    <n v="-84000"/>
    <n v="-1"/>
    <x v="0"/>
  </r>
  <r>
    <x v="847"/>
    <d v="2016-03-24T00:00:00"/>
    <n v="69"/>
    <x v="0"/>
    <s v=" English"/>
    <n v="140000000"/>
    <n v="521170825"/>
    <s v="AU"/>
    <x v="13"/>
    <n v="381170825"/>
    <n v="2.7226487499999998"/>
    <x v="1"/>
  </r>
  <r>
    <x v="848"/>
    <d v="2019-05-15T00:00:00"/>
    <n v="77"/>
    <x v="0"/>
    <s v=" Korean"/>
    <n v="47065698.600000001"/>
    <n v="25775371"/>
    <s v="KR"/>
    <x v="4"/>
    <n v="-21290327.600000001"/>
    <n v="-0.45235337482061727"/>
    <x v="0"/>
  </r>
  <r>
    <x v="849"/>
    <d v="2022-10-14T00:00:00"/>
    <n v="68"/>
    <x v="0"/>
    <s v=" English"/>
    <n v="68800000"/>
    <n v="226866064.59999999"/>
    <s v="GB"/>
    <x v="1"/>
    <n v="158066064.59999999"/>
    <n v="2.2974718691860465"/>
    <x v="1"/>
  </r>
  <r>
    <x v="850"/>
    <d v="2017-02-16T00:00:00"/>
    <n v="60"/>
    <x v="0"/>
    <s v=" English"/>
    <n v="150000000"/>
    <n v="334486852"/>
    <s v="AU"/>
    <x v="3"/>
    <n v="184486852"/>
    <n v="1.2299123466666666"/>
    <x v="1"/>
  </r>
  <r>
    <x v="851"/>
    <d v="2021-04-02T00:00:00"/>
    <n v="74"/>
    <x v="0"/>
    <s v=" English"/>
    <n v="128400000"/>
    <n v="439574045.60000002"/>
    <s v="US"/>
    <x v="5"/>
    <n v="311174045.60000002"/>
    <n v="2.4234738753894085"/>
    <x v="0"/>
  </r>
  <r>
    <x v="852"/>
    <d v="2019-05-24T00:00:00"/>
    <n v="71"/>
    <x v="0"/>
    <s v=" English"/>
    <n v="182000000"/>
    <n v="1046587513"/>
    <s v="AU"/>
    <x v="4"/>
    <n v="864587513"/>
    <n v="4.7504808406593408"/>
    <x v="0"/>
  </r>
  <r>
    <x v="852"/>
    <d v="2019-05-24T00:00:00"/>
    <n v="71"/>
    <x v="0"/>
    <s v=" English"/>
    <n v="28000000"/>
    <n v="504050219"/>
    <s v="AU"/>
    <x v="4"/>
    <n v="476050219"/>
    <n v="17.001793535714285"/>
    <x v="0"/>
  </r>
  <r>
    <x v="853"/>
    <d v="1968-12-18T00:00:00"/>
    <n v="73"/>
    <x v="0"/>
    <s v=" English"/>
    <n v="175000000"/>
    <n v="953535821"/>
    <s v="AU"/>
    <x v="54"/>
    <n v="778535821"/>
    <n v="4.4487761199999998"/>
    <x v="0"/>
  </r>
  <r>
    <x v="853"/>
    <d v="1968-12-18T00:00:00"/>
    <n v="73"/>
    <x v="0"/>
    <s v=" English"/>
    <n v="27000000"/>
    <n v="44342956"/>
    <s v="AU"/>
    <x v="54"/>
    <n v="17342956"/>
    <n v="0.64233170370370374"/>
    <x v="0"/>
  </r>
  <r>
    <x v="854"/>
    <d v="2017-04-06T00:00:00"/>
    <n v="84"/>
    <x v="0"/>
    <s v=" Japanese"/>
    <n v="2937023.8"/>
    <n v="30156463"/>
    <s v="AU"/>
    <x v="3"/>
    <n v="27219439.199999999"/>
    <n v="9.2676944599495581"/>
    <x v="0"/>
  </r>
  <r>
    <x v="855"/>
    <d v="1959-12-25T00:00:00"/>
    <n v="64"/>
    <x v="0"/>
    <s v=" English"/>
    <n v="5000000"/>
    <n v="11016959"/>
    <s v="US"/>
    <x v="55"/>
    <n v="6016959"/>
    <n v="1.2033917999999999"/>
    <x v="1"/>
  </r>
  <r>
    <x v="856"/>
    <d v="2004-12-26T00:00:00"/>
    <n v="77"/>
    <x v="0"/>
    <s v=" English"/>
    <n v="92000000"/>
    <n v="631441092"/>
    <s v="AU"/>
    <x v="2"/>
    <n v="539441092"/>
    <n v="5.8634901304347826"/>
    <x v="0"/>
  </r>
  <r>
    <x v="857"/>
    <d v="2022-09-30T00:00:00"/>
    <n v="69"/>
    <x v="0"/>
    <s v=" English"/>
    <n v="35000000"/>
    <n v="86669039"/>
    <s v="AU"/>
    <x v="1"/>
    <n v="51669039"/>
    <n v="1.4762582571428571"/>
    <x v="1"/>
  </r>
  <r>
    <x v="858"/>
    <d v="2015-09-24T00:00:00"/>
    <n v="63"/>
    <x v="0"/>
    <s v=" English"/>
    <n v="5000000"/>
    <n v="98677816"/>
    <s v="AU"/>
    <x v="12"/>
    <n v="93677816"/>
    <n v="18.735563200000001"/>
    <x v="1"/>
  </r>
  <r>
    <x v="859"/>
    <d v="2017-03-02T00:00:00"/>
    <n v="78"/>
    <x v="0"/>
    <s v=" English"/>
    <n v="127000000"/>
    <n v="614202315"/>
    <s v="AU"/>
    <x v="3"/>
    <n v="487202315"/>
    <n v="3.8362387007874017"/>
    <x v="0"/>
  </r>
  <r>
    <x v="860"/>
    <d v="1981-01-01T00:00:00"/>
    <n v="46"/>
    <x v="0"/>
    <s v=" Portuguese"/>
    <n v="89200000"/>
    <n v="450005002.80000001"/>
    <s v="BR"/>
    <x v="56"/>
    <n v="360805002.80000001"/>
    <n v="4.0448991345291478"/>
    <x v="2"/>
  </r>
  <r>
    <x v="201"/>
    <d v="1999-12-05T00:00:00"/>
    <n v="63"/>
    <x v="0"/>
    <s v=" English"/>
    <n v="20000000"/>
    <n v="192810486.80000001"/>
    <s v="US"/>
    <x v="39"/>
    <n v="172810486.80000001"/>
    <n v="8.6405243400000007"/>
    <x v="1"/>
  </r>
  <r>
    <x v="861"/>
    <d v="1991-09-05T00:00:00"/>
    <n v="81"/>
    <x v="0"/>
    <s v=" English"/>
    <n v="100000000"/>
    <n v="515376182"/>
    <s v="AU"/>
    <x v="53"/>
    <n v="415376182"/>
    <n v="4.1537618199999997"/>
    <x v="0"/>
  </r>
  <r>
    <x v="862"/>
    <d v="2008-01-03T00:00:00"/>
    <n v="56"/>
    <x v="0"/>
    <s v=" English"/>
    <n v="10000000"/>
    <n v="18610260"/>
    <s v="AU"/>
    <x v="35"/>
    <n v="8610260"/>
    <n v="0.86102599999999996"/>
    <x v="1"/>
  </r>
  <r>
    <x v="863"/>
    <d v="2022-10-12T00:00:00"/>
    <n v="0"/>
    <x v="0"/>
    <s v=" Spanish, Castilian"/>
    <n v="203000000"/>
    <n v="178359863"/>
    <s v="US"/>
    <x v="1"/>
    <n v="-24640137"/>
    <n v="-0.12137998522167488"/>
    <x v="2"/>
  </r>
  <r>
    <x v="864"/>
    <d v="2017-12-26T00:00:00"/>
    <n v="82"/>
    <x v="0"/>
    <s v=" English"/>
    <n v="3500000"/>
    <n v="41649462"/>
    <s v="AU"/>
    <x v="3"/>
    <n v="38149462"/>
    <n v="10.899846285714286"/>
    <x v="0"/>
  </r>
  <r>
    <x v="865"/>
    <d v="2021-06-11T00:00:00"/>
    <n v="80"/>
    <x v="0"/>
    <s v=" English"/>
    <n v="21363393"/>
    <n v="25860000"/>
    <s v="AU"/>
    <x v="5"/>
    <n v="4496607"/>
    <n v="0.21048187429777657"/>
    <x v="0"/>
  </r>
  <r>
    <x v="866"/>
    <d v="2007-06-04T00:00:00"/>
    <n v="64"/>
    <x v="0"/>
    <s v=" English"/>
    <n v="258000000"/>
    <n v="894860230"/>
    <s v="AU"/>
    <x v="22"/>
    <n v="636860230"/>
    <n v="2.4684505038759692"/>
    <x v="1"/>
  </r>
  <r>
    <x v="867"/>
    <d v="2013-01-02T00:00:00"/>
    <n v="66"/>
    <x v="0"/>
    <s v=" English"/>
    <n v="60000000"/>
    <n v="217370736"/>
    <s v="AU"/>
    <x v="30"/>
    <n v="157370736"/>
    <n v="2.6228456000000002"/>
    <x v="1"/>
  </r>
  <r>
    <x v="868"/>
    <d v="2004-09-16T00:00:00"/>
    <n v="57"/>
    <x v="0"/>
    <s v=" English"/>
    <n v="50000000"/>
    <n v="200804534"/>
    <s v="AU"/>
    <x v="2"/>
    <n v="150804534"/>
    <n v="3.01609068"/>
    <x v="1"/>
  </r>
  <r>
    <x v="869"/>
    <d v="1998-03-06T00:00:00"/>
    <n v="44"/>
    <x v="0"/>
    <s v=" Cantonese"/>
    <n v="133300000"/>
    <n v="601247524.79999995"/>
    <s v="HK"/>
    <x v="32"/>
    <n v="467947524.79999995"/>
    <n v="3.5104840570142533"/>
    <x v="2"/>
  </r>
  <r>
    <x v="870"/>
    <d v="2019-12-05T00:00:00"/>
    <n v="66"/>
    <x v="0"/>
    <s v=" English"/>
    <n v="30000000"/>
    <n v="191502243"/>
    <s v="AU"/>
    <x v="4"/>
    <n v="161502243"/>
    <n v="5.3834080999999996"/>
    <x v="1"/>
  </r>
  <r>
    <x v="870"/>
    <d v="2019-12-05T00:00:00"/>
    <n v="66"/>
    <x v="0"/>
    <s v=" English"/>
    <n v="24000000"/>
    <n v="200588546"/>
    <s v="AU"/>
    <x v="4"/>
    <n v="176588546"/>
    <n v="7.3578560833333331"/>
    <x v="1"/>
  </r>
  <r>
    <x v="871"/>
    <d v="2022-10-25T00:00:00"/>
    <n v="71"/>
    <x v="0"/>
    <s v=" English"/>
    <n v="67800000"/>
    <n v="407220344.19999999"/>
    <s v="US"/>
    <x v="1"/>
    <n v="339420344.19999999"/>
    <n v="5.006199766961652"/>
    <x v="0"/>
  </r>
  <r>
    <x v="872"/>
    <d v="2014-07-31T00:00:00"/>
    <n v="64"/>
    <x v="0"/>
    <s v=" English"/>
    <n v="40000000"/>
    <n v="457507776"/>
    <s v="AU"/>
    <x v="8"/>
    <n v="417507776"/>
    <n v="10.4376944"/>
    <x v="1"/>
  </r>
  <r>
    <x v="873"/>
    <d v="2011-04-07T00:00:00"/>
    <n v="67"/>
    <x v="0"/>
    <s v=" English"/>
    <n v="90000000"/>
    <n v="487519809"/>
    <s v="AU"/>
    <x v="24"/>
    <n v="397519809"/>
    <n v="4.4168867666666669"/>
    <x v="1"/>
  </r>
  <r>
    <x v="874"/>
    <d v="2005-01-06T00:00:00"/>
    <n v="70"/>
    <x v="0"/>
    <s v=" English"/>
    <n v="30000000"/>
    <n v="140161792"/>
    <s v="AU"/>
    <x v="16"/>
    <n v="110161792"/>
    <n v="3.6720597333333331"/>
    <x v="1"/>
  </r>
  <r>
    <x v="875"/>
    <d v="2017-10-05T00:00:00"/>
    <n v="75"/>
    <x v="0"/>
    <s v=" English"/>
    <n v="185000000"/>
    <n v="258829058"/>
    <s v="AU"/>
    <x v="3"/>
    <n v="73829058"/>
    <n v="0.39907598918918918"/>
    <x v="0"/>
  </r>
  <r>
    <x v="876"/>
    <d v="2016-09-15T00:00:00"/>
    <n v="78"/>
    <x v="0"/>
    <s v=" Spanish, Castilian"/>
    <n v="29211149.199999999"/>
    <n v="12421716"/>
    <s v="MX"/>
    <x v="13"/>
    <n v="-16789433.199999999"/>
    <n v="-0.57476113264314843"/>
    <x v="0"/>
  </r>
  <r>
    <x v="877"/>
    <d v="2017-12-14T00:00:00"/>
    <n v="81"/>
    <x v="0"/>
    <s v=" Korean"/>
    <n v="18300000"/>
    <n v="125983972"/>
    <s v="AU"/>
    <x v="3"/>
    <n v="107683972"/>
    <n v="5.8843700546448083"/>
    <x v="0"/>
  </r>
  <r>
    <x v="878"/>
    <d v="2023-02-10T00:00:00"/>
    <n v="71"/>
    <x v="0"/>
    <s v=" English"/>
    <n v="169000000"/>
    <n v="635254226"/>
    <s v="US"/>
    <x v="0"/>
    <n v="466254226"/>
    <n v="2.7589007455621304"/>
    <x v="0"/>
  </r>
  <r>
    <x v="879"/>
    <d v="2016-11-17T00:00:00"/>
    <n v="73"/>
    <x v="0"/>
    <s v=" English"/>
    <n v="180000000"/>
    <n v="811724385"/>
    <s v="AU"/>
    <x v="13"/>
    <n v="631724385"/>
    <n v="3.5095799166666666"/>
    <x v="0"/>
  </r>
  <r>
    <x v="880"/>
    <d v="2019-03-15T00:00:00"/>
    <n v="80"/>
    <x v="0"/>
    <s v=" Spanish, Castilian"/>
    <n v="102200000"/>
    <n v="696582478"/>
    <s v="US"/>
    <x v="4"/>
    <n v="594382478"/>
    <n v="5.8158755185909978"/>
    <x v="0"/>
  </r>
  <r>
    <x v="792"/>
    <d v="2003-07-31T00:00:00"/>
    <n v="63"/>
    <x v="0"/>
    <s v=" English"/>
    <n v="10000000"/>
    <n v="28649556"/>
    <s v="AU"/>
    <x v="25"/>
    <n v="18649556"/>
    <n v="1.8649556"/>
    <x v="1"/>
  </r>
  <r>
    <x v="881"/>
    <d v="2022-02-10T00:00:00"/>
    <n v="70"/>
    <x v="0"/>
    <s v=" English"/>
    <n v="10000000"/>
    <n v="11360665"/>
    <s v="US"/>
    <x v="1"/>
    <n v="1360665"/>
    <n v="0.13606650000000001"/>
    <x v="1"/>
  </r>
  <r>
    <x v="882"/>
    <d v="2023-02-23T00:00:00"/>
    <n v="77"/>
    <x v="0"/>
    <s v=" English"/>
    <n v="1000000"/>
    <n v="45013424"/>
    <s v="AU"/>
    <x v="0"/>
    <n v="44013424"/>
    <n v="44.013424000000001"/>
    <x v="0"/>
  </r>
  <r>
    <x v="883"/>
    <d v="2022-05-18T00:00:00"/>
    <n v="53"/>
    <x v="0"/>
    <s v=" English"/>
    <n v="116600000"/>
    <n v="487300517.39999998"/>
    <s v="AU"/>
    <x v="1"/>
    <n v="370700517.39999998"/>
    <n v="3.1792497204116636"/>
    <x v="1"/>
  </r>
  <r>
    <x v="884"/>
    <d v="1992-03-07T00:00:00"/>
    <n v="66"/>
    <x v="0"/>
    <s v=" Japanese"/>
    <n v="37617129"/>
    <n v="19581369"/>
    <s v="JP"/>
    <x v="46"/>
    <n v="-18035760"/>
    <n v="-0.47945604780205314"/>
    <x v="1"/>
  </r>
  <r>
    <x v="885"/>
    <d v="2022-09-29T00:00:00"/>
    <n v="58"/>
    <x v="0"/>
    <s v=" Spanish, Castilian"/>
    <n v="150000000"/>
    <n v="605259782.39999998"/>
    <s v="AR"/>
    <x v="1"/>
    <n v="455259782.39999998"/>
    <n v="3.035065216"/>
    <x v="1"/>
  </r>
  <r>
    <x v="886"/>
    <d v="2023-04-05T00:00:00"/>
    <n v="63"/>
    <x v="0"/>
    <s v=" Spanish, Castilian"/>
    <n v="90000000"/>
    <n v="433079565.60000002"/>
    <s v="ES"/>
    <x v="0"/>
    <n v="343079565.60000002"/>
    <n v="3.8119951733333335"/>
    <x v="1"/>
  </r>
  <r>
    <x v="887"/>
    <d v="2021-09-03T00:00:00"/>
    <n v="69"/>
    <x v="0"/>
    <s v=" Chinese"/>
    <n v="148200000"/>
    <n v="408944471"/>
    <s v="CN"/>
    <x v="5"/>
    <n v="260744471"/>
    <n v="1.7594093859649123"/>
    <x v="1"/>
  </r>
  <r>
    <x v="888"/>
    <d v="2014-04-16T00:00:00"/>
    <n v="67"/>
    <x v="0"/>
    <s v=" English"/>
    <n v="12000000"/>
    <n v="101332962"/>
    <s v="US"/>
    <x v="8"/>
    <n v="89332962"/>
    <n v="7.4444134999999996"/>
    <x v="1"/>
  </r>
  <r>
    <x v="889"/>
    <d v="2003-06-19T00:00:00"/>
    <n v="67"/>
    <x v="0"/>
    <s v=" English"/>
    <n v="81000000"/>
    <n v="484468608"/>
    <s v="AU"/>
    <x v="25"/>
    <n v="403468608"/>
    <n v="4.9810939259259257"/>
    <x v="1"/>
  </r>
  <r>
    <x v="890"/>
    <d v="2020-08-31T00:00:00"/>
    <n v="100"/>
    <x v="0"/>
    <s v=" Korean"/>
    <n v="201000000"/>
    <n v="1569323844"/>
    <s v="KR"/>
    <x v="14"/>
    <n v="1368323844"/>
    <n v="6.807581313432836"/>
    <x v="0"/>
  </r>
  <r>
    <x v="891"/>
    <d v="2012-09-20T00:00:00"/>
    <n v="72"/>
    <x v="0"/>
    <s v=" English"/>
    <n v="141800000"/>
    <n v="648303155.39999998"/>
    <s v="AU"/>
    <x v="20"/>
    <n v="506503155.39999998"/>
    <n v="3.571954551480959"/>
    <x v="0"/>
  </r>
  <r>
    <x v="892"/>
    <d v="2012-10-23T00:00:00"/>
    <n v="54"/>
    <x v="0"/>
    <s v=" English"/>
    <n v="3000000"/>
    <n v="3380105.2"/>
    <s v="US"/>
    <x v="20"/>
    <n v="380105.20000000019"/>
    <n v="0.1267017333333334"/>
    <x v="1"/>
  </r>
  <r>
    <x v="893"/>
    <d v="2014-12-05T00:00:00"/>
    <n v="65"/>
    <x v="0"/>
    <s v=" English"/>
    <n v="132000000"/>
    <n v="366942531"/>
    <s v="AU"/>
    <x v="8"/>
    <n v="234942531"/>
    <n v="1.779867659090909"/>
    <x v="1"/>
  </r>
  <r>
    <x v="894"/>
    <d v="2022-06-24T00:00:00"/>
    <n v="74"/>
    <x v="0"/>
    <s v=" English"/>
    <n v="92800000"/>
    <n v="609222681.39999998"/>
    <s v="US"/>
    <x v="1"/>
    <n v="516422681.39999998"/>
    <n v="5.5648995840517239"/>
    <x v="0"/>
  </r>
  <r>
    <x v="895"/>
    <d v="2022-01-20T00:00:00"/>
    <n v="79"/>
    <x v="0"/>
    <s v=" Japanese"/>
    <n v="43602530.200000003"/>
    <n v="63501160"/>
    <s v="AU"/>
    <x v="1"/>
    <n v="19898629.799999997"/>
    <n v="0.4563641079709635"/>
    <x v="0"/>
  </r>
  <r>
    <x v="896"/>
    <d v="1998-11-19T00:00:00"/>
    <n v="82"/>
    <x v="0"/>
    <s v=" English"/>
    <n v="65000000"/>
    <n v="485035085"/>
    <s v="AU"/>
    <x v="32"/>
    <n v="420035085"/>
    <n v="6.4620782307692304"/>
    <x v="0"/>
  </r>
  <r>
    <x v="897"/>
    <d v="2014-04-10T00:00:00"/>
    <n v="65"/>
    <x v="0"/>
    <s v=" English"/>
    <n v="130000000"/>
    <n v="492846291"/>
    <s v="AU"/>
    <x v="8"/>
    <n v="362846291"/>
    <n v="2.7911253153846154"/>
    <x v="1"/>
  </r>
  <r>
    <x v="898"/>
    <d v="2012-02-24T00:00:00"/>
    <n v="66"/>
    <x v="0"/>
    <s v=" English"/>
    <n v="160800000"/>
    <n v="511957294.19999999"/>
    <s v="US"/>
    <x v="20"/>
    <n v="351157294.19999999"/>
    <n v="2.1838140186567165"/>
    <x v="1"/>
  </r>
  <r>
    <x v="899"/>
    <d v="2015-12-17T00:00:00"/>
    <n v="73"/>
    <x v="0"/>
    <s v=" English"/>
    <n v="245000000"/>
    <n v="2068223624"/>
    <s v="AU"/>
    <x v="12"/>
    <n v="1823223624"/>
    <n v="7.4417290775510203"/>
    <x v="0"/>
  </r>
  <r>
    <x v="900"/>
    <d v="2003-08-07T00:00:00"/>
    <n v="62"/>
    <x v="0"/>
    <s v=" English"/>
    <n v="55000000"/>
    <n v="232354205"/>
    <s v="AU"/>
    <x v="25"/>
    <n v="177354205"/>
    <n v="3.2246219090909092"/>
    <x v="1"/>
  </r>
  <r>
    <x v="901"/>
    <d v="2023-03-09T00:00:00"/>
    <n v="75"/>
    <x v="0"/>
    <s v=" English"/>
    <n v="5721523.7999999998"/>
    <n v="8900000"/>
    <s v="AU"/>
    <x v="0"/>
    <n v="3178476.2"/>
    <n v="0.55552966501686152"/>
    <x v="0"/>
  </r>
  <r>
    <x v="902"/>
    <d v="2022-12-22T00:00:00"/>
    <n v="69"/>
    <x v="0"/>
    <s v=" Russian"/>
    <n v="147000000"/>
    <n v="481376849"/>
    <s v="RU"/>
    <x v="1"/>
    <n v="334376849"/>
    <n v="2.2746724421768709"/>
    <x v="1"/>
  </r>
  <r>
    <x v="903"/>
    <d v="2020-11-20T00:00:00"/>
    <n v="77"/>
    <x v="0"/>
    <s v=" Japanese"/>
    <n v="135060000"/>
    <n v="848730906"/>
    <s v="JP"/>
    <x v="14"/>
    <n v="713670906"/>
    <n v="5.284102665482008"/>
    <x v="0"/>
  </r>
  <r>
    <x v="904"/>
    <d v="2022-01-25T00:00:00"/>
    <n v="69"/>
    <x v="0"/>
    <s v=" English"/>
    <n v="129000000"/>
    <n v="654224161.39999998"/>
    <s v="US"/>
    <x v="1"/>
    <n v="525224161.39999998"/>
    <n v="4.0715051271317826"/>
    <x v="1"/>
  </r>
  <r>
    <x v="905"/>
    <d v="2022-01-16T00:00:00"/>
    <n v="74"/>
    <x v="0"/>
    <s v=" English"/>
    <n v="92800000"/>
    <n v="609222681.39999998"/>
    <s v="FR"/>
    <x v="1"/>
    <n v="516422681.39999998"/>
    <n v="5.5648995840517239"/>
    <x v="0"/>
  </r>
  <r>
    <x v="906"/>
    <d v="2009-12-04T00:00:00"/>
    <n v="53"/>
    <x v="0"/>
    <s v=" English"/>
    <n v="7000000"/>
    <n v="5021219"/>
    <s v="US"/>
    <x v="7"/>
    <n v="-1978781"/>
    <n v="-0.28268300000000002"/>
    <x v="1"/>
  </r>
  <r>
    <x v="907"/>
    <d v="2023-02-17T00:00:00"/>
    <n v="75"/>
    <x v="0"/>
    <s v=" Korean"/>
    <n v="79400000"/>
    <n v="712254239.20000005"/>
    <s v="KR"/>
    <x v="0"/>
    <n v="632854239.20000005"/>
    <n v="7.9704564130982369"/>
    <x v="0"/>
  </r>
  <r>
    <x v="908"/>
    <d v="2022-10-20T00:00:00"/>
    <n v="63"/>
    <x v="0"/>
    <s v=" English"/>
    <n v="81800000"/>
    <n v="408307377.80000001"/>
    <s v="AU"/>
    <x v="1"/>
    <n v="326507377.80000001"/>
    <n v="3.9915327359413206"/>
    <x v="1"/>
  </r>
  <r>
    <x v="909"/>
    <d v="2021-11-27T00:00:00"/>
    <n v="72"/>
    <x v="0"/>
    <s v=" English"/>
    <n v="70400000"/>
    <n v="1081437562"/>
    <s v="AU"/>
    <x v="5"/>
    <n v="1011037562"/>
    <n v="14.361329005681819"/>
    <x v="0"/>
  </r>
  <r>
    <x v="910"/>
    <d v="2010-09-03T00:00:00"/>
    <n v="79"/>
    <x v="0"/>
    <s v=" Spanish, Castilian"/>
    <n v="66100000"/>
    <n v="504220580.80000001"/>
    <s v="MX"/>
    <x v="21"/>
    <n v="438120580.80000001"/>
    <n v="6.6281479697428143"/>
    <x v="0"/>
  </r>
  <r>
    <x v="911"/>
    <d v="2012-08-01T00:00:00"/>
    <n v="57"/>
    <x v="0"/>
    <s v=" English"/>
    <n v="67500000"/>
    <n v="137489730"/>
    <s v="AU"/>
    <x v="20"/>
    <n v="69989730"/>
    <n v="1.0368848888888889"/>
    <x v="1"/>
  </r>
  <r>
    <x v="912"/>
    <d v="1993-07-02T00:00:00"/>
    <n v="65"/>
    <x v="0"/>
    <s v=" Italian"/>
    <n v="38360000"/>
    <n v="22017"/>
    <s v="AU"/>
    <x v="9"/>
    <n v="-38337983"/>
    <n v="-0.99942604275286762"/>
    <x v="1"/>
  </r>
  <r>
    <x v="913"/>
    <d v="2016-12-08T00:00:00"/>
    <n v="67"/>
    <x v="0"/>
    <s v=" English"/>
    <n v="125000000"/>
    <n v="343242613"/>
    <s v="AU"/>
    <x v="13"/>
    <n v="218242613"/>
    <n v="1.745940904"/>
    <x v="1"/>
  </r>
  <r>
    <x v="914"/>
    <d v="2018-03-14T00:00:00"/>
    <n v="73"/>
    <x v="0"/>
    <s v=" English"/>
    <n v="95800000"/>
    <n v="750306106.39999998"/>
    <s v="FR"/>
    <x v="10"/>
    <n v="654506106.39999998"/>
    <n v="6.8320052860125262"/>
    <x v="0"/>
  </r>
  <r>
    <x v="915"/>
    <d v="2009-08-04T00:00:00"/>
    <n v="60"/>
    <x v="0"/>
    <s v=" English"/>
    <n v="20000000"/>
    <n v="34560577"/>
    <s v="AU"/>
    <x v="7"/>
    <n v="14560577"/>
    <n v="0.72802884999999995"/>
    <x v="1"/>
  </r>
  <r>
    <x v="916"/>
    <d v="2014-04-18T00:00:00"/>
    <n v="61"/>
    <x v="0"/>
    <s v=" English"/>
    <n v="4000000"/>
    <n v="21206861"/>
    <s v="US"/>
    <x v="8"/>
    <n v="17206861"/>
    <n v="4.30171525"/>
    <x v="1"/>
  </r>
  <r>
    <x v="917"/>
    <d v="2017-01-25T00:00:00"/>
    <n v="73"/>
    <x v="0"/>
    <s v=" English"/>
    <n v="9000000"/>
    <n v="278754594"/>
    <s v="AU"/>
    <x v="3"/>
    <n v="269754594"/>
    <n v="29.972732666666666"/>
    <x v="0"/>
  </r>
  <r>
    <x v="918"/>
    <d v="2022-01-13T00:00:00"/>
    <n v="63"/>
    <x v="0"/>
    <s v=" English"/>
    <n v="6500000"/>
    <n v="176048"/>
    <s v="AU"/>
    <x v="1"/>
    <n v="-6323952"/>
    <n v="-0.97291569230769226"/>
    <x v="1"/>
  </r>
  <r>
    <x v="919"/>
    <d v="2010-07-08T00:00:00"/>
    <n v="62"/>
    <x v="0"/>
    <s v=" English"/>
    <n v="40000000"/>
    <n v="127234389"/>
    <s v="AU"/>
    <x v="21"/>
    <n v="87234389"/>
    <n v="2.1808597249999999"/>
    <x v="1"/>
  </r>
  <r>
    <x v="920"/>
    <d v="2022-03-25T00:00:00"/>
    <n v="56"/>
    <x v="0"/>
    <s v=" English"/>
    <n v="130200000"/>
    <n v="390377803.80000001"/>
    <s v="US"/>
    <x v="1"/>
    <n v="260177803.80000001"/>
    <n v="1.9982934239631338"/>
    <x v="1"/>
  </r>
  <r>
    <x v="921"/>
    <d v="2017-11-11T00:00:00"/>
    <n v="70"/>
    <x v="0"/>
    <s v=" Japanese"/>
    <n v="75397939.200000003"/>
    <n v="37552144"/>
    <s v="AU"/>
    <x v="3"/>
    <n v="-37845795.200000003"/>
    <n v="-0.5019473423485824"/>
    <x v="1"/>
  </r>
  <r>
    <x v="922"/>
    <d v="1994-11-24T00:00:00"/>
    <n v="85"/>
    <x v="0"/>
    <s v=" English"/>
    <n v="8000000"/>
    <n v="212891760"/>
    <s v="AU"/>
    <x v="6"/>
    <n v="204891760"/>
    <n v="25.611470000000001"/>
    <x v="0"/>
  </r>
  <r>
    <x v="923"/>
    <d v="2021-12-10T00:00:00"/>
    <n v="60"/>
    <x v="0"/>
    <s v=" English"/>
    <n v="102600000"/>
    <n v="208453066.19999999"/>
    <s v="US"/>
    <x v="5"/>
    <n v="105853066.19999999"/>
    <n v="1.031706298245614"/>
    <x v="1"/>
  </r>
  <r>
    <x v="924"/>
    <d v="2023-02-01T00:00:00"/>
    <n v="64"/>
    <x v="0"/>
    <s v=" English"/>
    <n v="90544000"/>
    <n v="519948264.60000002"/>
    <s v="AU"/>
    <x v="0"/>
    <n v="429404264.60000002"/>
    <n v="4.7424927615303059"/>
    <x v="1"/>
  </r>
  <r>
    <x v="925"/>
    <d v="2023-03-01T00:00:00"/>
    <n v="64"/>
    <x v="0"/>
    <s v=" Polish"/>
    <n v="102000000"/>
    <n v="254278668.19999999"/>
    <s v="PL"/>
    <x v="0"/>
    <n v="152278668.19999999"/>
    <n v="1.492928119607843"/>
    <x v="1"/>
  </r>
  <r>
    <x v="926"/>
    <d v="2012-04-04T00:00:00"/>
    <n v="63"/>
    <x v="0"/>
    <s v=" English"/>
    <n v="50000000"/>
    <n v="236799211"/>
    <s v="AU"/>
    <x v="20"/>
    <n v="186799211"/>
    <n v="3.7359842200000002"/>
    <x v="1"/>
  </r>
  <r>
    <x v="927"/>
    <d v="1973-08-15T00:00:00"/>
    <n v="71"/>
    <x v="0"/>
    <s v=" English"/>
    <n v="25874800"/>
    <n v="13200000"/>
    <s v="US"/>
    <x v="34"/>
    <n v="-12674800"/>
    <n v="-0.48985112928409108"/>
    <x v="0"/>
  </r>
  <r>
    <x v="928"/>
    <d v="2015-03-11T00:00:00"/>
    <n v="68"/>
    <x v="0"/>
    <s v=" English"/>
    <n v="49000000"/>
    <n v="105002056"/>
    <s v="AU"/>
    <x v="12"/>
    <n v="56002056"/>
    <n v="1.1428991020408164"/>
    <x v="1"/>
  </r>
  <r>
    <x v="929"/>
    <d v="2008-09-26T00:00:00"/>
    <n v="76"/>
    <x v="0"/>
    <s v=" English"/>
    <n v="500000"/>
    <n v="33473297"/>
    <s v="US"/>
    <x v="35"/>
    <n v="32973297"/>
    <n v="65.946594000000005"/>
    <x v="0"/>
  </r>
  <r>
    <x v="930"/>
    <d v="2023-01-19T00:00:00"/>
    <n v="70"/>
    <x v="0"/>
    <s v=" Japanese"/>
    <n v="44620000"/>
    <n v="11426555"/>
    <s v="AU"/>
    <x v="0"/>
    <n v="-33193445"/>
    <n v="-0.74391405199462124"/>
    <x v="1"/>
  </r>
  <r>
    <x v="931"/>
    <d v="2021-11-24T00:00:00"/>
    <n v="66"/>
    <x v="0"/>
    <s v=" Korean"/>
    <n v="66240000"/>
    <n v="320425004.60000002"/>
    <s v="KR"/>
    <x v="5"/>
    <n v="254185004.60000002"/>
    <n v="3.8373340066425126"/>
    <x v="1"/>
  </r>
  <r>
    <x v="932"/>
    <d v="2017-09-10T00:00:00"/>
    <n v="60"/>
    <x v="0"/>
    <s v=" Japanese"/>
    <n v="73800000"/>
    <n v="346352260.60000002"/>
    <s v="HK"/>
    <x v="3"/>
    <n v="272552260.60000002"/>
    <n v="3.6931200623306237"/>
    <x v="1"/>
  </r>
  <r>
    <x v="933"/>
    <d v="1965-02-15T00:00:00"/>
    <n v="65"/>
    <x v="0"/>
    <s v=" English"/>
    <n v="20000000"/>
    <n v="15473333"/>
    <s v="US"/>
    <x v="57"/>
    <n v="-4526667"/>
    <n v="-0.22633334999999999"/>
    <x v="1"/>
  </r>
  <r>
    <x v="934"/>
    <d v="2013-01-11T00:00:00"/>
    <n v="58"/>
    <x v="0"/>
    <s v=" English"/>
    <n v="2500000"/>
    <n v="59922558"/>
    <s v="US"/>
    <x v="30"/>
    <n v="57422558"/>
    <n v="22.969023199999999"/>
    <x v="1"/>
  </r>
  <r>
    <x v="935"/>
    <d v="2009-08-19T00:00:00"/>
    <n v="82"/>
    <x v="0"/>
    <s v=" English"/>
    <n v="70000000"/>
    <n v="316802281"/>
    <s v="AU"/>
    <x v="7"/>
    <n v="246802281"/>
    <n v="3.5257468714285713"/>
    <x v="0"/>
  </r>
  <r>
    <x v="936"/>
    <d v="1986-12-06T00:00:00"/>
    <n v="51"/>
    <x v="0"/>
    <s v=" Japanese"/>
    <n v="95200000"/>
    <n v="568390700.39999998"/>
    <s v="JP"/>
    <x v="15"/>
    <n v="473190700.39999998"/>
    <n v="4.970490550420168"/>
    <x v="1"/>
  </r>
  <r>
    <x v="937"/>
    <d v="2019-12-17T00:00:00"/>
    <n v="45"/>
    <x v="0"/>
    <s v=" English"/>
    <n v="116500000"/>
    <n v="872776677.39999998"/>
    <s v="US"/>
    <x v="4"/>
    <n v="756276677.39999998"/>
    <n v="6.4916452995708154"/>
    <x v="2"/>
  </r>
  <r>
    <x v="938"/>
    <d v="2010-02-18T00:00:00"/>
    <n v="82"/>
    <x v="0"/>
    <s v=" English"/>
    <n v="80000000"/>
    <n v="299461782"/>
    <s v="AU"/>
    <x v="21"/>
    <n v="219461782"/>
    <n v="2.7432722749999998"/>
    <x v="0"/>
  </r>
  <r>
    <x v="902"/>
    <d v="2022-11-13T00:00:00"/>
    <n v="73"/>
    <x v="0"/>
    <s v=" English"/>
    <n v="71400000"/>
    <n v="751654707.39999998"/>
    <s v="AU"/>
    <x v="1"/>
    <n v="680254707.39999998"/>
    <n v="9.5273768543417372"/>
    <x v="0"/>
  </r>
  <r>
    <x v="939"/>
    <d v="2016-10-21T00:00:00"/>
    <n v="74"/>
    <x v="0"/>
    <s v=" English"/>
    <n v="1500000"/>
    <n v="2000000"/>
    <s v="US"/>
    <x v="13"/>
    <n v="500000"/>
    <n v="0.33333333333333331"/>
    <x v="0"/>
  </r>
  <r>
    <x v="940"/>
    <d v="2017-09-07T00:00:00"/>
    <n v="72"/>
    <x v="0"/>
    <s v=" English"/>
    <n v="35000000"/>
    <n v="701012746"/>
    <s v="AU"/>
    <x v="3"/>
    <n v="666012746"/>
    <n v="19.028935600000001"/>
    <x v="0"/>
  </r>
  <r>
    <x v="941"/>
    <d v="2022-10-20T00:00:00"/>
    <n v="69"/>
    <x v="0"/>
    <s v=" English"/>
    <n v="4500000"/>
    <n v="45352337"/>
    <s v="AU"/>
    <x v="1"/>
    <n v="40852337"/>
    <n v="9.0782971111111106"/>
    <x v="1"/>
  </r>
  <r>
    <x v="942"/>
    <d v="1990-10-17T00:00:00"/>
    <n v="75"/>
    <x v="0"/>
    <s v=" Japanese"/>
    <n v="85800000"/>
    <n v="729410268"/>
    <s v="JP"/>
    <x v="29"/>
    <n v="643610268"/>
    <n v="7.501285174825175"/>
    <x v="0"/>
  </r>
  <r>
    <x v="943"/>
    <d v="2012-03-08T00:00:00"/>
    <n v="63"/>
    <x v="0"/>
    <s v=" English"/>
    <n v="263700000"/>
    <n v="282778100"/>
    <s v="AU"/>
    <x v="20"/>
    <n v="19078100"/>
    <n v="7.2347743648084939E-2"/>
    <x v="1"/>
  </r>
  <r>
    <x v="944"/>
    <d v="2015-08-19T00:00:00"/>
    <n v="63"/>
    <x v="0"/>
    <s v=" English"/>
    <n v="31000000"/>
    <n v="102306500"/>
    <s v="AU"/>
    <x v="12"/>
    <n v="71306500"/>
    <n v="2.300209677419355"/>
    <x v="1"/>
  </r>
  <r>
    <x v="945"/>
    <d v="1943-04-15T00:00:00"/>
    <n v="70"/>
    <x v="0"/>
    <s v=" English"/>
    <n v="858000"/>
    <n v="268000000"/>
    <s v="AU"/>
    <x v="58"/>
    <n v="267142000"/>
    <n v="311.35431235431236"/>
    <x v="1"/>
  </r>
  <r>
    <x v="946"/>
    <d v="2014-10-22T00:00:00"/>
    <n v="84"/>
    <x v="0"/>
    <s v=" English"/>
    <n v="3300000"/>
    <n v="39123993"/>
    <s v="AU"/>
    <x v="8"/>
    <n v="35823993"/>
    <n v="10.855755454545454"/>
    <x v="0"/>
  </r>
  <r>
    <x v="947"/>
    <d v="2023-04-07T00:00:00"/>
    <n v="0"/>
    <x v="0"/>
    <s v=" Tamil"/>
    <n v="189600000"/>
    <n v="178359863"/>
    <s v="IN"/>
    <x v="0"/>
    <n v="-11240137"/>
    <n v="-5.9283422995780592E-2"/>
    <x v="2"/>
  </r>
  <r>
    <x v="948"/>
    <d v="2002-02-23T00:00:00"/>
    <n v="61"/>
    <x v="0"/>
    <s v=" English"/>
    <n v="5000000"/>
    <n v="119738688.2"/>
    <s v="US"/>
    <x v="18"/>
    <n v="114738688.2"/>
    <n v="22.94773764"/>
    <x v="1"/>
  </r>
  <r>
    <x v="949"/>
    <d v="2013-06-26T00:00:00"/>
    <n v="66"/>
    <x v="0"/>
    <s v=" English"/>
    <n v="225000000"/>
    <n v="667999518"/>
    <s v="AU"/>
    <x v="30"/>
    <n v="442999518"/>
    <n v="1.9688867466666666"/>
    <x v="1"/>
  </r>
  <r>
    <x v="950"/>
    <d v="2021-10-27T00:00:00"/>
    <n v="61"/>
    <x v="0"/>
    <s v=" English"/>
    <n v="114600000"/>
    <n v="429182744.60000002"/>
    <s v="US"/>
    <x v="5"/>
    <n v="314582744.60000002"/>
    <n v="2.7450501273996513"/>
    <x v="1"/>
  </r>
  <r>
    <x v="951"/>
    <d v="2020-02-01T00:00:00"/>
    <n v="74"/>
    <x v="0"/>
    <s v=" Japanese"/>
    <n v="133000000"/>
    <n v="608069992.79999995"/>
    <s v="JP"/>
    <x v="14"/>
    <n v="475069992.79999995"/>
    <n v="3.5719548330827062"/>
    <x v="0"/>
  </r>
  <r>
    <x v="952"/>
    <d v="2013-03-28T00:00:00"/>
    <n v="69"/>
    <x v="0"/>
    <s v=" English"/>
    <n v="135000000"/>
    <n v="573068425"/>
    <s v="AU"/>
    <x v="30"/>
    <n v="438068425"/>
    <n v="3.2449512962962963"/>
    <x v="1"/>
  </r>
  <r>
    <x v="953"/>
    <d v="2007-06-14T00:00:00"/>
    <n v="73"/>
    <x v="0"/>
    <s v=" English"/>
    <n v="25000000"/>
    <n v="137984788"/>
    <s v="AU"/>
    <x v="22"/>
    <n v="112984788"/>
    <n v="4.5193915200000001"/>
    <x v="0"/>
  </r>
  <r>
    <x v="954"/>
    <d v="2007-04-05T00:00:00"/>
    <n v="72"/>
    <x v="0"/>
    <s v=" English"/>
    <n v="60000000"/>
    <n v="454161935"/>
    <s v="AU"/>
    <x v="22"/>
    <n v="394161935"/>
    <n v="6.5693655833333331"/>
    <x v="0"/>
  </r>
  <r>
    <x v="955"/>
    <d v="2019-04-18T00:00:00"/>
    <n v="68"/>
    <x v="0"/>
    <s v=" Spanish, Castilian"/>
    <n v="103800000"/>
    <n v="251678636"/>
    <s v="ES"/>
    <x v="4"/>
    <n v="147878636"/>
    <n v="1.4246496724470135"/>
    <x v="1"/>
  </r>
  <r>
    <x v="956"/>
    <d v="2017-03-28T00:00:00"/>
    <n v="54"/>
    <x v="0"/>
    <s v=" English"/>
    <n v="500000"/>
    <n v="6379037.5999999996"/>
    <s v="US"/>
    <x v="3"/>
    <n v="5879037.5999999996"/>
    <n v="11.758075199999999"/>
    <x v="1"/>
  </r>
  <r>
    <x v="957"/>
    <d v="2014-05-22T00:00:00"/>
    <n v="75"/>
    <x v="0"/>
    <s v=" English"/>
    <n v="200000000"/>
    <n v="747862775"/>
    <s v="AU"/>
    <x v="8"/>
    <n v="547862775"/>
    <n v="2.7393138750000001"/>
    <x v="0"/>
  </r>
  <r>
    <x v="958"/>
    <d v="1985-08-15T00:00:00"/>
    <n v="83"/>
    <x v="0"/>
    <s v=" English"/>
    <n v="19000000"/>
    <n v="385510132"/>
    <s v="AU"/>
    <x v="37"/>
    <n v="366510132"/>
    <n v="19.290006947368422"/>
    <x v="0"/>
  </r>
  <r>
    <x v="959"/>
    <d v="2019-12-19T00:00:00"/>
    <n v="64"/>
    <x v="0"/>
    <s v=" English"/>
    <n v="275000000"/>
    <n v="1072767997"/>
    <s v="AU"/>
    <x v="4"/>
    <n v="797767997"/>
    <n v="2.9009745345454547"/>
    <x v="1"/>
  </r>
  <r>
    <x v="960"/>
    <d v="2015-09-19T00:00:00"/>
    <n v="60"/>
    <x v="0"/>
    <s v=" Japanese"/>
    <n v="140000000"/>
    <n v="406976495.39999998"/>
    <s v="JP"/>
    <x v="12"/>
    <n v="266976495.39999998"/>
    <n v="1.9069749671428571"/>
    <x v="1"/>
  </r>
  <r>
    <x v="961"/>
    <d v="2022-11-14T00:00:00"/>
    <n v="59"/>
    <x v="0"/>
    <s v=" Spanish, Castilian"/>
    <n v="85600000"/>
    <n v="231390603.19999999"/>
    <s v="FR"/>
    <x v="1"/>
    <n v="145790603.19999999"/>
    <n v="1.7031612523364486"/>
    <x v="1"/>
  </r>
  <r>
    <x v="962"/>
    <d v="2022-04-08T00:00:00"/>
    <n v="64"/>
    <x v="0"/>
    <s v=" Korean"/>
    <n v="131000000"/>
    <n v="247663502.80000001"/>
    <s v="KR"/>
    <x v="1"/>
    <n v="116663502.80000001"/>
    <n v="0.89056109007633599"/>
    <x v="1"/>
  </r>
  <r>
    <x v="963"/>
    <d v="2022-10-15T00:00:00"/>
    <n v="70"/>
    <x v="0"/>
    <s v=" English"/>
    <n v="100140523.8"/>
    <n v="625891229"/>
    <s v="GB"/>
    <x v="1"/>
    <n v="525750705.19999999"/>
    <n v="5.2501293707033714"/>
    <x v="1"/>
  </r>
  <r>
    <x v="964"/>
    <d v="2023-01-05T00:00:00"/>
    <n v="79"/>
    <x v="0"/>
    <s v=" English"/>
    <n v="40000000"/>
    <n v="43977543"/>
    <s v="AU"/>
    <x v="0"/>
    <n v="3977543"/>
    <n v="9.9438575000000001E-2"/>
    <x v="0"/>
  </r>
  <r>
    <x v="965"/>
    <d v="2008-07-03T00:00:00"/>
    <n v="63"/>
    <x v="0"/>
    <s v=" English"/>
    <n v="150000000"/>
    <n v="624234272"/>
    <s v="AU"/>
    <x v="35"/>
    <n v="474234272"/>
    <n v="3.1615618133333334"/>
    <x v="1"/>
  </r>
  <r>
    <x v="966"/>
    <d v="2019-05-30T00:00:00"/>
    <n v="67"/>
    <x v="0"/>
    <s v=" English"/>
    <n v="170000000"/>
    <n v="383299914"/>
    <s v="AU"/>
    <x v="4"/>
    <n v="213299914"/>
    <n v="1.2547053764705882"/>
    <x v="1"/>
  </r>
  <r>
    <x v="967"/>
    <d v="2021-10-28T00:00:00"/>
    <n v="66"/>
    <x v="0"/>
    <s v=" English"/>
    <n v="20000000"/>
    <n v="130851162"/>
    <s v="AU"/>
    <x v="5"/>
    <n v="110851162"/>
    <n v="5.5425580999999999"/>
    <x v="1"/>
  </r>
  <r>
    <x v="968"/>
    <d v="2018-08-02T00:00:00"/>
    <n v="82"/>
    <x v="0"/>
    <s v=" Korean"/>
    <n v="18300000"/>
    <n v="112790210"/>
    <s v="AU"/>
    <x v="10"/>
    <n v="94490210"/>
    <n v="5.1633994535519125"/>
    <x v="0"/>
  </r>
  <r>
    <x v="969"/>
    <d v="2022-12-17T00:00:00"/>
    <n v="68"/>
    <x v="0"/>
    <s v=" English"/>
    <n v="13000000"/>
    <n v="62452927"/>
    <s v="AU"/>
    <x v="1"/>
    <n v="49452927"/>
    <n v="3.8040713076923076"/>
    <x v="1"/>
  </r>
  <r>
    <x v="970"/>
    <d v="2022-10-07T00:00:00"/>
    <n v="71"/>
    <x v="0"/>
    <s v=" English"/>
    <n v="104000000"/>
    <n v="528355678.60000002"/>
    <s v="AU"/>
    <x v="1"/>
    <n v="424355678.60000002"/>
    <n v="4.0803430634615383"/>
    <x v="0"/>
  </r>
  <r>
    <x v="971"/>
    <d v="1990-03-10T00:00:00"/>
    <n v="65"/>
    <x v="0"/>
    <s v=" Japanese"/>
    <n v="38440000"/>
    <n v="18000000"/>
    <s v="JP"/>
    <x v="29"/>
    <n v="-20440000"/>
    <n v="-0.53173777315296566"/>
    <x v="1"/>
  </r>
  <r>
    <x v="972"/>
    <d v="2008-02-21T00:00:00"/>
    <n v="66"/>
    <x v="0"/>
    <s v=" English"/>
    <n v="47500000"/>
    <n v="113244290"/>
    <s v="AU"/>
    <x v="35"/>
    <n v="65744290"/>
    <n v="1.3840903157894737"/>
    <x v="1"/>
  </r>
  <r>
    <x v="973"/>
    <d v="1940-04-18T00:00:00"/>
    <n v="76"/>
    <x v="0"/>
    <s v=" English"/>
    <n v="2777000"/>
    <n v="34949482"/>
    <s v="AU"/>
    <x v="59"/>
    <n v="32172482"/>
    <n v="11.585337414476053"/>
    <x v="0"/>
  </r>
  <r>
    <x v="974"/>
    <d v="2016-06-23T00:00:00"/>
    <n v="61"/>
    <x v="0"/>
    <s v=" English"/>
    <n v="105000000"/>
    <n v="402156682"/>
    <s v="AU"/>
    <x v="13"/>
    <n v="297156682"/>
    <n v="2.830063638095238"/>
    <x v="1"/>
  </r>
  <r>
    <x v="975"/>
    <d v="1997-09-27T00:00:00"/>
    <n v="71"/>
    <x v="0"/>
    <s v=" English"/>
    <n v="55000000"/>
    <n v="1147784"/>
    <s v="US"/>
    <x v="27"/>
    <n v="-53852216"/>
    <n v="-0.97913119999999998"/>
    <x v="0"/>
  </r>
  <r>
    <x v="975"/>
    <d v="1997-09-27T00:00:00"/>
    <n v="71"/>
    <x v="0"/>
    <s v=" English"/>
    <n v="2000000"/>
    <n v="9250000"/>
    <s v="US"/>
    <x v="27"/>
    <n v="7250000"/>
    <n v="3.625"/>
    <x v="0"/>
  </r>
  <r>
    <x v="976"/>
    <d v="2023-01-13T00:00:00"/>
    <n v="64"/>
    <x v="0"/>
    <s v=" Turkish"/>
    <n v="51400000"/>
    <n v="441322392.19999999"/>
    <s v="TR"/>
    <x v="0"/>
    <n v="389922392.19999999"/>
    <n v="7.5860387587548637"/>
    <x v="1"/>
  </r>
  <r>
    <x v="977"/>
    <d v="2022-08-26T00:00:00"/>
    <n v="60"/>
    <x v="0"/>
    <s v=" English"/>
    <n v="114200000"/>
    <n v="241031716.59999999"/>
    <s v="US"/>
    <x v="1"/>
    <n v="126831716.59999999"/>
    <n v="1.1106104781085815"/>
    <x v="1"/>
  </r>
  <r>
    <x v="978"/>
    <d v="1963-12-06T00:00:00"/>
    <n v="71"/>
    <x v="0"/>
    <s v=" English"/>
    <n v="42000000"/>
    <n v="71000000"/>
    <s v="AU"/>
    <x v="60"/>
    <n v="29000000"/>
    <n v="0.69047619047619047"/>
    <x v="0"/>
  </r>
  <r>
    <x v="979"/>
    <d v="2004-02-05T00:00:00"/>
    <n v="61"/>
    <x v="0"/>
    <s v=" English"/>
    <n v="25000000"/>
    <n v="119923801"/>
    <s v="AU"/>
    <x v="2"/>
    <n v="94923801"/>
    <n v="3.7969520399999999"/>
    <x v="1"/>
  </r>
  <r>
    <x v="980"/>
    <d v="2009-08-06T00:00:00"/>
    <n v="58"/>
    <x v="0"/>
    <s v=" English"/>
    <n v="175000000"/>
    <n v="302469017"/>
    <s v="AU"/>
    <x v="7"/>
    <n v="127469017"/>
    <n v="0.72839438285714286"/>
    <x v="1"/>
  </r>
  <r>
    <x v="981"/>
    <d v="2011-08-03T00:00:00"/>
    <n v="73"/>
    <x v="0"/>
    <s v=" English"/>
    <n v="93000000"/>
    <n v="470986200"/>
    <s v="AU"/>
    <x v="24"/>
    <n v="377986200"/>
    <n v="4.0643677419354836"/>
    <x v="0"/>
  </r>
  <r>
    <x v="982"/>
    <d v="2022-11-04T00:00:00"/>
    <n v="76"/>
    <x v="0"/>
    <s v=" English"/>
    <n v="153000000"/>
    <n v="700138266"/>
    <s v="IE"/>
    <x v="1"/>
    <n v="547138266"/>
    <n v="3.5760670980392155"/>
    <x v="0"/>
  </r>
  <r>
    <x v="983"/>
    <d v="2020-02-06T00:00:00"/>
    <n v="70"/>
    <x v="0"/>
    <s v=" English"/>
    <n v="75000000"/>
    <n v="205372791"/>
    <s v="AU"/>
    <x v="14"/>
    <n v="130372791"/>
    <n v="1.7383038799999999"/>
    <x v="1"/>
  </r>
  <r>
    <x v="984"/>
    <d v="1985-12-19T00:00:00"/>
    <n v="71"/>
    <x v="0"/>
    <s v=" English"/>
    <n v="31000000"/>
    <n v="300473716"/>
    <s v="AU"/>
    <x v="37"/>
    <n v="269473716"/>
    <n v="8.6927005161290314"/>
    <x v="0"/>
  </r>
  <r>
    <x v="985"/>
    <d v="2000-06-15T00:00:00"/>
    <n v="65"/>
    <x v="0"/>
    <s v=" English"/>
    <n v="127500000"/>
    <n v="356148063"/>
    <s v="AU"/>
    <x v="38"/>
    <n v="228648063"/>
    <n v="1.7933181411764705"/>
    <x v="1"/>
  </r>
  <r>
    <x v="986"/>
    <d v="2010-09-16T00:00:00"/>
    <n v="47"/>
    <x v="0"/>
    <s v=" English"/>
    <n v="150000000"/>
    <n v="319713881"/>
    <s v="AU"/>
    <x v="21"/>
    <n v="169713881"/>
    <n v="1.1314258733333333"/>
    <x v="2"/>
  </r>
  <r>
    <x v="987"/>
    <d v="1980-02-14T00:00:00"/>
    <n v="68"/>
    <x v="0"/>
    <s v=" Italian"/>
    <n v="56600000"/>
    <n v="583921229"/>
    <s v="IT"/>
    <x v="61"/>
    <n v="527321229"/>
    <n v="9.3166294876325093"/>
    <x v="1"/>
  </r>
  <r>
    <x v="988"/>
    <d v="2015-08-28T00:00:00"/>
    <n v="78"/>
    <x v="0"/>
    <s v=" English"/>
    <n v="3000000"/>
    <n v="73989734"/>
    <s v="US"/>
    <x v="12"/>
    <n v="70989734"/>
    <n v="23.663244666666667"/>
    <x v="0"/>
  </r>
  <r>
    <x v="989"/>
    <d v="2023-07-05T00:00:00"/>
    <n v="0"/>
    <x v="1"/>
    <s v=" French"/>
    <n v="86000000"/>
    <n v="1240261.6000000001"/>
    <s v="FR"/>
    <x v="0"/>
    <n v="-84759738.400000006"/>
    <n v="-0.98557835348837219"/>
    <x v="2"/>
  </r>
  <r>
    <x v="990"/>
    <d v="2011-10-17T00:00:00"/>
    <n v="57"/>
    <x v="0"/>
    <s v=" English"/>
    <n v="3000000"/>
    <n v="66263722.799999997"/>
    <s v="US"/>
    <x v="24"/>
    <n v="63263722.799999997"/>
    <n v="21.087907599999998"/>
    <x v="1"/>
  </r>
  <r>
    <x v="991"/>
    <d v="2011-09-07T00:00:00"/>
    <n v="74"/>
    <x v="0"/>
    <s v=" English"/>
    <n v="119740000"/>
    <n v="727365098.20000005"/>
    <s v="AU"/>
    <x v="24"/>
    <n v="607625098.20000005"/>
    <n v="5.0745373158510105"/>
    <x v="0"/>
  </r>
  <r>
    <x v="8"/>
    <d v="2015-08-25T00:00:00"/>
    <n v="60"/>
    <x v="0"/>
    <s v=" Japanese"/>
    <n v="89940000"/>
    <n v="677005035"/>
    <s v="AU"/>
    <x v="12"/>
    <n v="587065035"/>
    <n v="6.5272963642428286"/>
    <x v="1"/>
  </r>
  <r>
    <x v="992"/>
    <d v="2023-04-07T00:00:00"/>
    <n v="75"/>
    <x v="0"/>
    <s v=" English"/>
    <n v="116600000"/>
    <n v="557764312"/>
    <s v="US"/>
    <x v="0"/>
    <n v="441164312"/>
    <n v="3.7835704288164664"/>
    <x v="0"/>
  </r>
  <r>
    <x v="993"/>
    <d v="2015-09-10T00:00:00"/>
    <n v="67"/>
    <x v="0"/>
    <s v=" English"/>
    <n v="61000000"/>
    <n v="310566162"/>
    <s v="AU"/>
    <x v="12"/>
    <n v="249566162"/>
    <n v="4.0912485573770496"/>
    <x v="1"/>
  </r>
  <r>
    <x v="994"/>
    <d v="1961-10-08T00:00:00"/>
    <n v="72"/>
    <x v="0"/>
    <s v=" English"/>
    <n v="4000000"/>
    <n v="85000000"/>
    <s v="AU"/>
    <x v="51"/>
    <n v="81000000"/>
    <n v="20.25"/>
    <x v="0"/>
  </r>
  <r>
    <x v="995"/>
    <d v="1990-06-07T00:00:00"/>
    <n v="65"/>
    <x v="0"/>
    <s v=" Japanese"/>
    <n v="36820000"/>
    <n v="15000000"/>
    <s v="JP"/>
    <x v="29"/>
    <n v="-21820000"/>
    <n v="-0.59261271048343289"/>
    <x v="1"/>
  </r>
  <r>
    <x v="996"/>
    <d v="1992-07-11T00:00:00"/>
    <n v="67"/>
    <x v="0"/>
    <s v=" Japanese"/>
    <n v="28301500"/>
    <n v="18554927"/>
    <s v="JP"/>
    <x v="46"/>
    <n v="-9746573"/>
    <n v="-0.34438361924279631"/>
    <x v="1"/>
  </r>
  <r>
    <x v="997"/>
    <d v="2022-02-11T00:00:00"/>
    <n v="65"/>
    <x v="0"/>
    <s v=" English"/>
    <n v="118400000"/>
    <n v="301731036.39999998"/>
    <s v="US"/>
    <x v="1"/>
    <n v="183331036.39999998"/>
    <n v="1.5484040236486485"/>
    <x v="1"/>
  </r>
  <r>
    <x v="998"/>
    <d v="1979-12-06T00:00:00"/>
    <n v="81"/>
    <x v="0"/>
    <s v=" English"/>
    <n v="10700000"/>
    <n v="184638105"/>
    <s v="AU"/>
    <x v="19"/>
    <n v="173938105"/>
    <n v="16.255897663551401"/>
    <x v="0"/>
  </r>
  <r>
    <x v="999"/>
    <d v="2022-06-16T00:00:00"/>
    <n v="60"/>
    <x v="0"/>
    <s v=" English"/>
    <n v="158400000"/>
    <n v="353310779"/>
    <s v="ZA"/>
    <x v="1"/>
    <n v="194910779"/>
    <n v="1.2304973421717171"/>
    <x v="1"/>
  </r>
  <r>
    <x v="1000"/>
    <d v="2022-08-25T00:00:00"/>
    <n v="72"/>
    <x v="0"/>
    <s v=" Russian"/>
    <n v="55600000"/>
    <n v="414780828.60000002"/>
    <s v="AU"/>
    <x v="1"/>
    <n v="359180828.60000002"/>
    <n v="6.4600868453237412"/>
    <x v="0"/>
  </r>
  <r>
    <x v="1001"/>
    <d v="2023-03-15T00:00:00"/>
    <n v="66"/>
    <x v="0"/>
    <s v=" English"/>
    <n v="45860000"/>
    <n v="170000"/>
    <s v="BE"/>
    <x v="0"/>
    <n v="-45690000"/>
    <n v="-0.99629306585259481"/>
    <x v="1"/>
  </r>
  <r>
    <x v="1002"/>
    <d v="1999-09-16T00:00:00"/>
    <n v="66"/>
    <x v="0"/>
    <s v=" English"/>
    <n v="12000000"/>
    <n v="234723148"/>
    <s v="AU"/>
    <x v="39"/>
    <n v="222723148"/>
    <n v="18.560262333333334"/>
    <x v="1"/>
  </r>
  <r>
    <x v="425"/>
    <d v="2011-08-09T00:00:00"/>
    <n v="64"/>
    <x v="0"/>
    <s v=" English"/>
    <n v="35000"/>
    <n v="0"/>
    <s v="US"/>
    <x v="24"/>
    <n v="-35000"/>
    <n v="-1"/>
    <x v="1"/>
  </r>
  <r>
    <x v="1003"/>
    <d v="2022-12-16T00:00:00"/>
    <n v="72"/>
    <x v="0"/>
    <s v=" English"/>
    <n v="59200000"/>
    <n v="619857687.20000005"/>
    <s v="US"/>
    <x v="1"/>
    <n v="560657687.20000005"/>
    <n v="9.4705690405405409"/>
    <x v="0"/>
  </r>
  <r>
    <x v="1004"/>
    <d v="2000-10-27T00:00:00"/>
    <n v="74"/>
    <x v="0"/>
    <s v=" Italian"/>
    <n v="902001.4"/>
    <n v="14493284"/>
    <s v="IT"/>
    <x v="38"/>
    <n v="13591282.6"/>
    <n v="15.06791741121466"/>
    <x v="0"/>
  </r>
  <r>
    <x v="1005"/>
    <d v="2020-09-30T00:00:00"/>
    <n v="63"/>
    <x v="0"/>
    <s v=" Chinese"/>
    <n v="26790000"/>
    <n v="27900000"/>
    <s v="CN"/>
    <x v="14"/>
    <n v="1110000"/>
    <n v="4.1433370660694288E-2"/>
    <x v="1"/>
  </r>
  <r>
    <x v="1006"/>
    <d v="2022-05-18T00:00:00"/>
    <n v="72"/>
    <x v="0"/>
    <s v=" Korean"/>
    <n v="3720000"/>
    <n v="100130688"/>
    <s v="KR"/>
    <x v="1"/>
    <n v="96410688"/>
    <n v="25.916851612903226"/>
    <x v="0"/>
  </r>
  <r>
    <x v="1007"/>
    <d v="2007-04-19T00:00:00"/>
    <n v="71"/>
    <x v="0"/>
    <s v=" English"/>
    <n v="60000000"/>
    <n v="95538560"/>
    <s v="AU"/>
    <x v="22"/>
    <n v="35538560"/>
    <n v="0.59230933333333335"/>
    <x v="0"/>
  </r>
  <r>
    <x v="1008"/>
    <d v="1991-02-28T00:00:00"/>
    <n v="74"/>
    <x v="0"/>
    <s v=" English"/>
    <n v="54000000"/>
    <n v="136766062"/>
    <s v="AU"/>
    <x v="53"/>
    <n v="82766062"/>
    <n v="1.5327048518518518"/>
    <x v="0"/>
  </r>
  <r>
    <x v="1009"/>
    <d v="2003-12-11T00:00:00"/>
    <n v="60"/>
    <x v="0"/>
    <s v=" English"/>
    <n v="45000000"/>
    <n v="155200000"/>
    <s v="AU"/>
    <x v="25"/>
    <n v="110200000"/>
    <n v="2.4488888888888889"/>
    <x v="1"/>
  </r>
  <r>
    <x v="1010"/>
    <d v="2022-03-05T00:00:00"/>
    <n v="81"/>
    <x v="0"/>
    <s v=" English"/>
    <n v="67980000"/>
    <n v="1046659332"/>
    <s v="US"/>
    <x v="1"/>
    <n v="978679332"/>
    <n v="14.396577405119153"/>
    <x v="0"/>
  </r>
  <r>
    <x v="1011"/>
    <d v="2018-06-28T00:00:00"/>
    <n v="69"/>
    <x v="0"/>
    <s v=" English"/>
    <n v="65000000"/>
    <n v="527706567"/>
    <s v="AU"/>
    <x v="10"/>
    <n v="462706567"/>
    <n v="7.118562569230769"/>
    <x v="1"/>
  </r>
  <r>
    <x v="1012"/>
    <d v="2008-06-05T00:00:00"/>
    <n v="66"/>
    <x v="0"/>
    <s v=" English"/>
    <n v="225000000"/>
    <n v="417341288"/>
    <s v="AU"/>
    <x v="35"/>
    <n v="192341288"/>
    <n v="0.85485016888888887"/>
    <x v="1"/>
  </r>
  <r>
    <x v="1013"/>
    <d v="2002-01-17T00:00:00"/>
    <n v="64"/>
    <x v="0"/>
    <s v=" English"/>
    <n v="10000000"/>
    <n v="58939035"/>
    <s v="AU"/>
    <x v="18"/>
    <n v="48939035"/>
    <n v="4.8939035000000004"/>
    <x v="1"/>
  </r>
  <r>
    <x v="1014"/>
    <d v="2018-01-05T00:00:00"/>
    <n v="65"/>
    <x v="0"/>
    <s v=" English"/>
    <n v="37595000"/>
    <n v="3295624"/>
    <s v="US"/>
    <x v="10"/>
    <n v="-34299376"/>
    <n v="-0.91233876845325179"/>
    <x v="1"/>
  </r>
  <r>
    <x v="1015"/>
    <d v="2003-01-01T00:00:00"/>
    <n v="64"/>
    <x v="0"/>
    <s v=" English"/>
    <n v="43590000"/>
    <n v="54639553"/>
    <s v="AU"/>
    <x v="25"/>
    <n v="11049553"/>
    <n v="0.25348825418674009"/>
    <x v="1"/>
  </r>
  <r>
    <x v="1016"/>
    <d v="2011-03-10T00:00:00"/>
    <n v="68"/>
    <x v="0"/>
    <s v=" English"/>
    <n v="135000000"/>
    <n v="245724600"/>
    <s v="AU"/>
    <x v="24"/>
    <n v="110724600"/>
    <n v="0.82018222222222226"/>
    <x v="1"/>
  </r>
  <r>
    <x v="1017"/>
    <d v="2014-10-03T00:00:00"/>
    <n v="57"/>
    <x v="0"/>
    <s v=" English"/>
    <n v="6500000"/>
    <n v="256857527"/>
    <s v="US"/>
    <x v="8"/>
    <n v="250357527"/>
    <n v="38.516542615384616"/>
    <x v="1"/>
  </r>
  <r>
    <x v="1018"/>
    <d v="2022-05-17T00:00:00"/>
    <n v="62"/>
    <x v="0"/>
    <s v=" English"/>
    <n v="66890000"/>
    <n v="448572309.60000002"/>
    <s v="US"/>
    <x v="1"/>
    <n v="381682309.60000002"/>
    <n v="5.7061191448647035"/>
    <x v="1"/>
  </r>
  <r>
    <x v="1019"/>
    <d v="2022-10-11T00:00:00"/>
    <n v="53"/>
    <x v="0"/>
    <s v=" English"/>
    <n v="95000000"/>
    <n v="338365977.19999999"/>
    <s v="US"/>
    <x v="1"/>
    <n v="243365977.19999999"/>
    <n v="2.5617471284210525"/>
    <x v="1"/>
  </r>
  <r>
    <x v="1020"/>
    <d v="2022-01-01T00:00:00"/>
    <n v="68"/>
    <x v="0"/>
    <s v=" English"/>
    <n v="57404639.799999997"/>
    <n v="29439"/>
    <s v="AU"/>
    <x v="1"/>
    <n v="-57375200.799999997"/>
    <n v="-0.99948716688925199"/>
    <x v="1"/>
  </r>
  <r>
    <x v="1021"/>
    <d v="2008-12-18T00:00:00"/>
    <n v="65"/>
    <x v="0"/>
    <s v=" English"/>
    <n v="150000000"/>
    <n v="599680774"/>
    <s v="AU"/>
    <x v="35"/>
    <n v="449680774"/>
    <n v="2.9978718266666666"/>
    <x v="1"/>
  </r>
  <r>
    <x v="1022"/>
    <d v="2010-01-28T00:00:00"/>
    <n v="73"/>
    <x v="0"/>
    <s v=" English"/>
    <n v="53000000"/>
    <n v="131159781"/>
    <s v="AU"/>
    <x v="21"/>
    <n v="78159781"/>
    <n v="1.4747128490566037"/>
    <x v="0"/>
  </r>
  <r>
    <x v="1023"/>
    <d v="2022-05-24T00:00:00"/>
    <n v="69"/>
    <x v="0"/>
    <s v=" English"/>
    <n v="90000000"/>
    <n v="735942280.79999995"/>
    <s v="US"/>
    <x v="1"/>
    <n v="645942280.79999995"/>
    <n v="7.1771364533333326"/>
    <x v="1"/>
  </r>
  <r>
    <x v="1024"/>
    <d v="2022-04-01T00:00:00"/>
    <n v="44"/>
    <x v="0"/>
    <s v=" English"/>
    <n v="139800000"/>
    <n v="852389639"/>
    <s v="GB"/>
    <x v="1"/>
    <n v="712589639"/>
    <n v="5.0972077181688125"/>
    <x v="2"/>
  </r>
  <r>
    <x v="1025"/>
    <d v="2012-07-05T00:00:00"/>
    <n v="64"/>
    <x v="0"/>
    <s v=" English"/>
    <n v="50000000"/>
    <n v="556016627"/>
    <s v="AU"/>
    <x v="20"/>
    <n v="506016627"/>
    <n v="10.12033254"/>
    <x v="1"/>
  </r>
  <r>
    <x v="1026"/>
    <d v="2006-04-13T00:00:00"/>
    <n v="55"/>
    <x v="0"/>
    <s v=" English"/>
    <n v="40000000"/>
    <n v="178710620"/>
    <s v="AU"/>
    <x v="28"/>
    <n v="138710620"/>
    <n v="3.4677655000000001"/>
    <x v="1"/>
  </r>
  <r>
    <x v="1027"/>
    <d v="1975-02-20T00:00:00"/>
    <n v="86"/>
    <x v="0"/>
    <s v=" English"/>
    <n v="13000000"/>
    <n v="102600000"/>
    <s v="AU"/>
    <x v="62"/>
    <n v="89600000"/>
    <n v="6.8923076923076927"/>
    <x v="0"/>
  </r>
  <r>
    <x v="1028"/>
    <d v="2020-08-27T00:00:00"/>
    <n v="72"/>
    <x v="0"/>
    <s v=" English"/>
    <n v="205000000"/>
    <n v="360240189"/>
    <s v="AU"/>
    <x v="14"/>
    <n v="155240189"/>
    <n v="0.75726921463414631"/>
    <x v="0"/>
  </r>
  <r>
    <x v="1029"/>
    <d v="2019-03-07T00:00:00"/>
    <n v="69"/>
    <x v="0"/>
    <s v=" English"/>
    <n v="175000000"/>
    <n v="1129576094"/>
    <s v="AU"/>
    <x v="4"/>
    <n v="954576094"/>
    <n v="5.4547205371428573"/>
    <x v="1"/>
  </r>
  <r>
    <x v="385"/>
    <d v="1940-05-16T00:00:00"/>
    <n v="71"/>
    <x v="0"/>
    <s v=" English"/>
    <n v="45000000"/>
    <n v="31681811"/>
    <s v="AU"/>
    <x v="59"/>
    <n v="-13318189"/>
    <n v="-0.29595975555555554"/>
    <x v="0"/>
  </r>
  <r>
    <x v="385"/>
    <d v="1940-05-16T00:00:00"/>
    <n v="71"/>
    <x v="0"/>
    <s v=" English"/>
    <n v="13200000"/>
    <n v="30360375"/>
    <s v="AU"/>
    <x v="59"/>
    <n v="17160375"/>
    <n v="1.3000284090909091"/>
    <x v="0"/>
  </r>
  <r>
    <x v="385"/>
    <d v="1940-05-16T00:00:00"/>
    <n v="71"/>
    <x v="0"/>
    <s v=" English"/>
    <n v="2289247"/>
    <n v="84300000"/>
    <s v="AU"/>
    <x v="59"/>
    <n v="82010753"/>
    <n v="35.824335687673717"/>
    <x v="0"/>
  </r>
  <r>
    <x v="1030"/>
    <d v="2017-02-10T00:00:00"/>
    <n v="68"/>
    <x v="0"/>
    <s v=" English"/>
    <n v="54200004"/>
    <n v="33673"/>
    <s v="CA"/>
    <x v="3"/>
    <n v="-54166331"/>
    <n v="-0.9993787269831198"/>
    <x v="1"/>
  </r>
  <r>
    <x v="1031"/>
    <d v="2022-01-14T00:00:00"/>
    <n v="58"/>
    <x v="0"/>
    <s v=" English"/>
    <n v="52857000"/>
    <n v="244998523.19999999"/>
    <s v="US"/>
    <x v="1"/>
    <n v="192141523.19999999"/>
    <n v="3.6351197230262784"/>
    <x v="1"/>
  </r>
  <r>
    <x v="1032"/>
    <d v="2021-11-12T00:00:00"/>
    <n v="75"/>
    <x v="0"/>
    <s v=" English"/>
    <n v="45223"/>
    <n v="57635198.799999997"/>
    <s v="US"/>
    <x v="5"/>
    <n v="57589975.799999997"/>
    <n v="1273.4665059814695"/>
    <x v="0"/>
  </r>
  <r>
    <x v="1033"/>
    <d v="2008-08-14T00:00:00"/>
    <n v="74"/>
    <x v="0"/>
    <s v=" English"/>
    <n v="25000000"/>
    <n v="226941585"/>
    <s v="AU"/>
    <x v="35"/>
    <n v="201941585"/>
    <n v="8.0776634000000005"/>
    <x v="0"/>
  </r>
  <r>
    <x v="1034"/>
    <d v="2021-10-29T00:00:00"/>
    <n v="62"/>
    <x v="0"/>
    <s v=" English"/>
    <n v="89600000"/>
    <n v="500625176.19999999"/>
    <s v="AU"/>
    <x v="5"/>
    <n v="411025176.19999999"/>
    <n v="4.5873345558035714"/>
    <x v="1"/>
  </r>
  <r>
    <x v="1035"/>
    <d v="2021-02-11T00:00:00"/>
    <n v="81"/>
    <x v="0"/>
    <s v=" Japanese"/>
    <n v="110100000"/>
    <n v="972114255.60000002"/>
    <s v="JP"/>
    <x v="5"/>
    <n v="862014255.60000002"/>
    <n v="7.8293756185286103"/>
    <x v="0"/>
  </r>
  <r>
    <x v="1036"/>
    <d v="2023-01-20T00:00:00"/>
    <n v="58"/>
    <x v="0"/>
    <s v=" English"/>
    <n v="157600000"/>
    <n v="277948016"/>
    <s v="US"/>
    <x v="0"/>
    <n v="120348016"/>
    <n v="0.7636295431472081"/>
    <x v="1"/>
  </r>
  <r>
    <x v="1037"/>
    <d v="2000-04-13T00:00:00"/>
    <n v="74"/>
    <x v="0"/>
    <s v=" English"/>
    <n v="8000000"/>
    <n v="34270285"/>
    <s v="AU"/>
    <x v="38"/>
    <n v="26270285"/>
    <n v="3.2837856250000002"/>
    <x v="0"/>
  </r>
  <r>
    <x v="1038"/>
    <d v="2007-03-01T00:00:00"/>
    <n v="55"/>
    <x v="0"/>
    <s v=" English"/>
    <n v="120000000"/>
    <n v="229545589"/>
    <s v="AU"/>
    <x v="22"/>
    <n v="109545589"/>
    <n v="0.91287990833333332"/>
    <x v="1"/>
  </r>
  <r>
    <x v="1039"/>
    <d v="2022-07-26T00:00:00"/>
    <n v="70"/>
    <x v="0"/>
    <s v=" English"/>
    <n v="59500000"/>
    <n v="444807535.39999998"/>
    <s v="AU"/>
    <x v="1"/>
    <n v="385307535.39999998"/>
    <n v="6.4757568974789912"/>
    <x v="1"/>
  </r>
  <r>
    <x v="1040"/>
    <d v="1983-07-22T00:00:00"/>
    <n v="55"/>
    <x v="0"/>
    <s v=" German"/>
    <n v="127200000"/>
    <n v="477042577.19999999"/>
    <s v="DE"/>
    <x v="49"/>
    <n v="349842577.19999999"/>
    <n v="2.7503347264150944"/>
    <x v="1"/>
  </r>
  <r>
    <x v="1041"/>
    <d v="2022-12-02T00:00:00"/>
    <n v="66"/>
    <x v="0"/>
    <s v=" Spanish, Castilian"/>
    <n v="73000000"/>
    <n v="480962745.60000002"/>
    <s v="ES"/>
    <x v="1"/>
    <n v="407962745.60000002"/>
    <n v="5.5885307616438356"/>
    <x v="1"/>
  </r>
  <r>
    <x v="1042"/>
    <d v="2018-10-31T00:00:00"/>
    <n v="60"/>
    <x v="0"/>
    <s v=" English"/>
    <n v="13000000"/>
    <n v="137054597"/>
    <s v="AU"/>
    <x v="10"/>
    <n v="124054597"/>
    <n v="9.5426613076923079"/>
    <x v="1"/>
  </r>
  <r>
    <x v="1043"/>
    <d v="2018-01-10T00:00:00"/>
    <n v="71"/>
    <x v="0"/>
    <s v=" English"/>
    <n v="61000000"/>
    <n v="265878536"/>
    <s v="AU"/>
    <x v="10"/>
    <n v="204878536"/>
    <n v="3.3586645245901638"/>
    <x v="0"/>
  </r>
  <r>
    <x v="1044"/>
    <d v="2008-08-02T00:00:00"/>
    <n v="73"/>
    <x v="0"/>
    <s v=" Japanese"/>
    <n v="24070000"/>
    <n v="10600000"/>
    <s v="JP"/>
    <x v="35"/>
    <n v="-13470000"/>
    <n v="-0.5596177814707104"/>
    <x v="0"/>
  </r>
  <r>
    <x v="1045"/>
    <d v="2018-07-19T00:00:00"/>
    <n v="67"/>
    <x v="0"/>
    <s v=" English"/>
    <n v="77000000"/>
    <n v="190376181"/>
    <s v="AU"/>
    <x v="10"/>
    <n v="113376181"/>
    <n v="1.4724179350649351"/>
    <x v="1"/>
  </r>
  <r>
    <x v="1046"/>
    <d v="2023-03-15T00:00:00"/>
    <n v="70"/>
    <x v="0"/>
    <s v=" Korean"/>
    <n v="62200000"/>
    <n v="606036971"/>
    <s v="KR"/>
    <x v="0"/>
    <n v="543836971"/>
    <n v="8.7433596623794205"/>
    <x v="1"/>
  </r>
  <r>
    <x v="1047"/>
    <d v="2005-03-10T00:00:00"/>
    <n v="71"/>
    <x v="0"/>
    <s v=" Thai"/>
    <n v="1100000"/>
    <n v="20112926"/>
    <s v="AU"/>
    <x v="16"/>
    <n v="19012926"/>
    <n v="17.28447818181818"/>
    <x v="0"/>
  </r>
  <r>
    <x v="1048"/>
    <d v="2023-03-31T00:00:00"/>
    <n v="62"/>
    <x v="0"/>
    <s v=" English"/>
    <n v="133000000"/>
    <n v="245892490.40000001"/>
    <s v="US"/>
    <x v="0"/>
    <n v="112892490.40000001"/>
    <n v="0.84881571729323313"/>
    <x v="1"/>
  </r>
  <r>
    <x v="1049"/>
    <d v="2021-01-21T00:00:00"/>
    <n v="69"/>
    <x v="0"/>
    <s v=" English"/>
    <n v="23000000"/>
    <n v="23855847"/>
    <s v="AU"/>
    <x v="5"/>
    <n v="855847"/>
    <n v="3.7210739130434781E-2"/>
    <x v="1"/>
  </r>
  <r>
    <x v="1050"/>
    <d v="2022-08-05T00:00:00"/>
    <n v="75"/>
    <x v="0"/>
    <s v=" English"/>
    <n v="75600000"/>
    <n v="454911144.60000002"/>
    <s v="US"/>
    <x v="1"/>
    <n v="379311144.60000002"/>
    <n v="5.0173431825396833"/>
    <x v="0"/>
  </r>
  <r>
    <x v="1051"/>
    <d v="2012-09-13T00:00:00"/>
    <n v="66"/>
    <x v="0"/>
    <s v=" English"/>
    <n v="145000000"/>
    <n v="746921271"/>
    <s v="AU"/>
    <x v="20"/>
    <n v="601921271"/>
    <n v="4.1511811793103446"/>
    <x v="1"/>
  </r>
  <r>
    <x v="1052"/>
    <d v="2021-10-08T00:00:00"/>
    <n v="66"/>
    <x v="0"/>
    <s v=" Japanese"/>
    <n v="111000000"/>
    <n v="578137111.60000002"/>
    <s v="JP"/>
    <x v="5"/>
    <n v="467137111.60000002"/>
    <n v="4.2084424468468473"/>
    <x v="1"/>
  </r>
  <r>
    <x v="1053"/>
    <d v="2019-09-19T00:00:00"/>
    <n v="65"/>
    <x v="0"/>
    <s v=" English"/>
    <n v="50000000"/>
    <n v="91378886"/>
    <s v="AU"/>
    <x v="4"/>
    <n v="41378886"/>
    <n v="0.82757771999999996"/>
    <x v="1"/>
  </r>
  <r>
    <x v="1054"/>
    <d v="2022-08-10T00:00:00"/>
    <n v="53"/>
    <x v="0"/>
    <s v=" French"/>
    <n v="97250080"/>
    <n v="462439605"/>
    <s v="FR"/>
    <x v="1"/>
    <n v="365189525"/>
    <n v="3.7551591217200029"/>
    <x v="1"/>
  </r>
  <r>
    <x v="1055"/>
    <d v="2018-03-29T00:00:00"/>
    <n v="55"/>
    <x v="0"/>
    <s v=" Portuguese"/>
    <n v="81000000"/>
    <n v="339475118.39999998"/>
    <s v="BR"/>
    <x v="10"/>
    <n v="258475118.39999998"/>
    <n v="3.1910508444444443"/>
    <x v="1"/>
  </r>
  <r>
    <x v="1056"/>
    <d v="2004-12-02T00:00:00"/>
    <n v="74"/>
    <x v="0"/>
    <s v=" English"/>
    <n v="1200000"/>
    <n v="103880027"/>
    <s v="AU"/>
    <x v="2"/>
    <n v="102680027"/>
    <n v="85.566689166666663"/>
    <x v="0"/>
  </r>
  <r>
    <x v="1057"/>
    <d v="2021-05-06T00:00:00"/>
    <n v="69"/>
    <x v="0"/>
    <s v=" Chinese"/>
    <n v="54600000"/>
    <n v="225671705"/>
    <s v="CN"/>
    <x v="5"/>
    <n v="171071705"/>
    <n v="3.1331814102564102"/>
    <x v="1"/>
  </r>
  <r>
    <x v="1058"/>
    <d v="2012-10-04T00:00:00"/>
    <n v="63"/>
    <x v="0"/>
    <s v=" English"/>
    <n v="45000000"/>
    <n v="377807404"/>
    <s v="AU"/>
    <x v="20"/>
    <n v="332807404"/>
    <n v="7.395720088888889"/>
    <x v="1"/>
  </r>
  <r>
    <x v="1059"/>
    <d v="2017-05-11T00:00:00"/>
    <n v="61"/>
    <x v="0"/>
    <s v=" English"/>
    <n v="97000000"/>
    <n v="238521247"/>
    <s v="AU"/>
    <x v="3"/>
    <n v="141521247"/>
    <n v="1.4589819278350515"/>
    <x v="1"/>
  </r>
  <r>
    <x v="1060"/>
    <d v="2005-10-27T00:00:00"/>
    <n v="65"/>
    <x v="0"/>
    <s v=" English"/>
    <n v="18000000"/>
    <n v="144529078"/>
    <s v="AU"/>
    <x v="16"/>
    <n v="126529078"/>
    <n v="7.0293932222222226"/>
    <x v="1"/>
  </r>
  <r>
    <x v="1061"/>
    <d v="2015-08-20T00:00:00"/>
    <n v="74"/>
    <x v="0"/>
    <s v=" English"/>
    <n v="30000000"/>
    <n v="94156456"/>
    <s v="AU"/>
    <x v="12"/>
    <n v="64156456"/>
    <n v="2.1385485333333332"/>
    <x v="0"/>
  </r>
  <r>
    <x v="1062"/>
    <d v="2004-02-06T00:00:00"/>
    <n v="66"/>
    <x v="0"/>
    <s v=" English"/>
    <n v="80017249"/>
    <n v="1465"/>
    <s v="AU"/>
    <x v="2"/>
    <n v="-80015784"/>
    <n v="-0.99998169144755278"/>
    <x v="1"/>
  </r>
  <r>
    <x v="1063"/>
    <d v="2023-04-06T00:00:00"/>
    <n v="80"/>
    <x v="0"/>
    <s v=" Spanish, Castilian"/>
    <n v="151860000"/>
    <n v="485525698.39999998"/>
    <s v="AR"/>
    <x v="0"/>
    <n v="333665698.39999998"/>
    <n v="2.1971927986303172"/>
    <x v="0"/>
  </r>
  <r>
    <x v="1064"/>
    <d v="2014-06-21T00:00:00"/>
    <n v="65"/>
    <x v="0"/>
    <s v=" Japanese"/>
    <n v="23000000"/>
    <n v="17150803"/>
    <s v="JP"/>
    <x v="8"/>
    <n v="-5849197"/>
    <n v="-0.25431291304347825"/>
    <x v="1"/>
  </r>
  <r>
    <x v="1065"/>
    <d v="2021-12-03T00:00:00"/>
    <n v="78"/>
    <x v="0"/>
    <s v=" English"/>
    <n v="145400000"/>
    <n v="697246614"/>
    <s v="US"/>
    <x v="5"/>
    <n v="551846614"/>
    <n v="3.795368734525447"/>
    <x v="0"/>
  </r>
  <r>
    <x v="1066"/>
    <d v="2011-09-22T00:00:00"/>
    <n v="65"/>
    <x v="0"/>
    <s v=" Spanish, Castilian"/>
    <n v="95600000"/>
    <n v="305560367.80000001"/>
    <s v="ES"/>
    <x v="24"/>
    <n v="209960367.80000001"/>
    <n v="2.1962381569037657"/>
    <x v="1"/>
  </r>
  <r>
    <x v="1067"/>
    <d v="2022-06-24T00:00:00"/>
    <n v="56"/>
    <x v="0"/>
    <s v=" Tagalog"/>
    <n v="79800000"/>
    <n v="328493331.80000001"/>
    <s v="PH"/>
    <x v="1"/>
    <n v="248693331.80000001"/>
    <n v="3.1164577919799501"/>
    <x v="1"/>
  </r>
  <r>
    <x v="1068"/>
    <d v="2020-07-02T00:00:00"/>
    <n v="78"/>
    <x v="0"/>
    <s v=" English"/>
    <n v="40011149.200000003"/>
    <n v="10054356"/>
    <s v="AU"/>
    <x v="14"/>
    <n v="-29956793.200000003"/>
    <n v="-0.74871114174346187"/>
    <x v="0"/>
  </r>
  <r>
    <x v="1069"/>
    <d v="2019-10-10T00:00:00"/>
    <n v="69"/>
    <x v="0"/>
    <s v=" English"/>
    <n v="93900000"/>
    <n v="348385522.80000001"/>
    <s v="US"/>
    <x v="4"/>
    <n v="254485522.80000001"/>
    <n v="2.7101759616613421"/>
    <x v="1"/>
  </r>
  <r>
    <x v="1070"/>
    <d v="2017-06-01T00:00:00"/>
    <n v="61"/>
    <x v="0"/>
    <s v=" English"/>
    <n v="60000000"/>
    <n v="175863783"/>
    <s v="AU"/>
    <x v="3"/>
    <n v="115863783"/>
    <n v="1.9310630499999999"/>
    <x v="1"/>
  </r>
  <r>
    <x v="1071"/>
    <d v="2017-02-02T00:00:00"/>
    <n v="76"/>
    <x v="0"/>
    <s v=" Japanese"/>
    <n v="9164600"/>
    <n v="1015339"/>
    <s v="AU"/>
    <x v="3"/>
    <n v="-8149261"/>
    <n v="-0.88921076751849504"/>
    <x v="0"/>
  </r>
  <r>
    <x v="1072"/>
    <d v="2021-03-25T00:00:00"/>
    <n v="72"/>
    <x v="0"/>
    <s v=" English"/>
    <n v="45000000"/>
    <n v="150976764"/>
    <s v="AU"/>
    <x v="5"/>
    <n v="105976764"/>
    <n v="2.3550392000000002"/>
    <x v="0"/>
  </r>
  <r>
    <x v="1073"/>
    <d v="2012-03-22T00:00:00"/>
    <n v="72"/>
    <x v="0"/>
    <s v=" English"/>
    <n v="80000000"/>
    <n v="677923379"/>
    <s v="AU"/>
    <x v="20"/>
    <n v="597923379"/>
    <n v="7.4740422375"/>
    <x v="0"/>
  </r>
  <r>
    <x v="1074"/>
    <d v="2017-05-04T00:00:00"/>
    <n v="76"/>
    <x v="0"/>
    <s v=" English"/>
    <n v="5000000"/>
    <n v="252297405"/>
    <s v="AU"/>
    <x v="3"/>
    <n v="247297405"/>
    <n v="49.459480999999997"/>
    <x v="0"/>
  </r>
  <r>
    <x v="1075"/>
    <d v="2023-03-12T00:00:00"/>
    <n v="61"/>
    <x v="0"/>
    <s v=" English"/>
    <n v="75700000"/>
    <n v="785068389.20000005"/>
    <s v="US"/>
    <x v="0"/>
    <n v="709368389.20000005"/>
    <n v="9.370784533685601"/>
    <x v="1"/>
  </r>
  <r>
    <x v="1076"/>
    <d v="2004-09-20T00:00:00"/>
    <n v="60"/>
    <x v="0"/>
    <s v=" English"/>
    <n v="75000000"/>
    <n v="371741123"/>
    <s v="AU"/>
    <x v="2"/>
    <n v="296741123"/>
    <n v="3.9565483066666665"/>
    <x v="1"/>
  </r>
  <r>
    <x v="1077"/>
    <d v="2023-06-16T00:00:00"/>
    <n v="0"/>
    <x v="2"/>
    <s v=" Japanese"/>
    <n v="256940000"/>
    <n v="175269998.80000001"/>
    <s v="JP"/>
    <x v="0"/>
    <n v="-81670001.199999988"/>
    <n v="-0.31785631353623411"/>
    <x v="2"/>
  </r>
  <r>
    <x v="1078"/>
    <d v="2018-03-28T00:00:00"/>
    <n v="73"/>
    <x v="0"/>
    <s v=" Korean"/>
    <n v="1832000"/>
    <n v="21041950"/>
    <s v="KR"/>
    <x v="10"/>
    <n v="19209950"/>
    <n v="10.485780567685589"/>
    <x v="0"/>
  </r>
  <r>
    <x v="1079"/>
    <d v="2020-08-06T00:00:00"/>
    <n v="65"/>
    <x v="0"/>
    <s v=" Spanish, Castilian"/>
    <n v="57200000"/>
    <n v="383014716.60000002"/>
    <s v="AU"/>
    <x v="14"/>
    <n v="325814716.60000002"/>
    <n v="5.6960614790209796"/>
    <x v="1"/>
  </r>
  <r>
    <x v="1080"/>
    <d v="2016-08-04T00:00:00"/>
    <n v="59"/>
    <x v="0"/>
    <s v=" English"/>
    <n v="175000000"/>
    <n v="745744980"/>
    <s v="AU"/>
    <x v="13"/>
    <n v="570744980"/>
    <n v="3.2613998857142859"/>
    <x v="1"/>
  </r>
  <r>
    <x v="852"/>
    <d v="1993-06-03T00:00:00"/>
    <n v="76"/>
    <x v="0"/>
    <s v=" English"/>
    <n v="182000000"/>
    <n v="1046587513"/>
    <s v="AU"/>
    <x v="9"/>
    <n v="864587513"/>
    <n v="4.7504808406593408"/>
    <x v="0"/>
  </r>
  <r>
    <x v="852"/>
    <d v="1993-06-03T00:00:00"/>
    <n v="76"/>
    <x v="0"/>
    <s v=" English"/>
    <n v="28000000"/>
    <n v="504050219"/>
    <s v="AU"/>
    <x v="9"/>
    <n v="476050219"/>
    <n v="17.001793535714285"/>
    <x v="0"/>
  </r>
  <r>
    <x v="1081"/>
    <d v="1985-08-24T00:00:00"/>
    <n v="50"/>
    <x v="0"/>
    <s v=" Japanese"/>
    <n v="151600000"/>
    <n v="665194474"/>
    <s v="JP"/>
    <x v="37"/>
    <n v="513594474"/>
    <n v="3.3878263456464381"/>
    <x v="2"/>
  </r>
  <r>
    <x v="793"/>
    <d v="1951-12-21T00:00:00"/>
    <n v="72"/>
    <x v="0"/>
    <s v=" English"/>
    <n v="200000000"/>
    <n v="1025491110"/>
    <s v="AU"/>
    <x v="63"/>
    <n v="825491110"/>
    <n v="4.1274555499999996"/>
    <x v="0"/>
  </r>
  <r>
    <x v="793"/>
    <d v="1951-12-21T00:00:00"/>
    <n v="72"/>
    <x v="0"/>
    <s v=" English"/>
    <n v="3000000"/>
    <n v="0"/>
    <s v="AU"/>
    <x v="63"/>
    <n v="-3000000"/>
    <n v="-1"/>
    <x v="0"/>
  </r>
  <r>
    <x v="1082"/>
    <d v="2015-08-20T00:00:00"/>
    <n v="58"/>
    <x v="0"/>
    <s v=" English"/>
    <n v="35000000"/>
    <n v="82182803"/>
    <s v="AU"/>
    <x v="12"/>
    <n v="47182803"/>
    <n v="1.3480800857142856"/>
    <x v="1"/>
  </r>
  <r>
    <x v="1083"/>
    <d v="2016-04-01T00:00:00"/>
    <n v="62"/>
    <x v="0"/>
    <s v=" English"/>
    <n v="5000000"/>
    <n v="23507567"/>
    <s v="US"/>
    <x v="13"/>
    <n v="18507567"/>
    <n v="3.7015134000000001"/>
    <x v="1"/>
  </r>
  <r>
    <x v="1084"/>
    <d v="2021-08-24T00:00:00"/>
    <n v="51"/>
    <x v="0"/>
    <s v=" English"/>
    <n v="153000000"/>
    <n v="413125966.39999998"/>
    <s v="US"/>
    <x v="5"/>
    <n v="260125966.39999998"/>
    <n v="1.7001697150326796"/>
    <x v="1"/>
  </r>
  <r>
    <x v="1085"/>
    <d v="2004-02-14T00:00:00"/>
    <n v="76"/>
    <x v="0"/>
    <s v=" Japanese"/>
    <n v="115200000"/>
    <n v="374432347"/>
    <s v="JP"/>
    <x v="2"/>
    <n v="259232347"/>
    <n v="2.2502807899305557"/>
    <x v="0"/>
  </r>
  <r>
    <x v="1086"/>
    <d v="2022-01-13T00:00:00"/>
    <n v="62"/>
    <x v="0"/>
    <s v=" English"/>
    <n v="75000000"/>
    <n v="18902798"/>
    <s v="AU"/>
    <x v="1"/>
    <n v="-56097202"/>
    <n v="-0.74796269333333332"/>
    <x v="1"/>
  </r>
  <r>
    <x v="1087"/>
    <d v="2022-05-25T00:00:00"/>
    <n v="72"/>
    <x v="0"/>
    <s v=" Korean"/>
    <n v="125600000"/>
    <n v="675965487.39999998"/>
    <s v="FR"/>
    <x v="1"/>
    <n v="550365487.39999998"/>
    <n v="4.3818908232484075"/>
    <x v="0"/>
  </r>
  <r>
    <x v="1088"/>
    <d v="2022-02-17T00:00:00"/>
    <n v="56"/>
    <x v="0"/>
    <s v=" English"/>
    <n v="138000000"/>
    <n v="156106539.59999999"/>
    <s v="US"/>
    <x v="1"/>
    <n v="18106539.599999994"/>
    <n v="0.13120680869565213"/>
    <x v="1"/>
  </r>
  <r>
    <x v="1089"/>
    <d v="2015-09-15T00:00:00"/>
    <n v="69"/>
    <x v="0"/>
    <s v=" English"/>
    <n v="118600000"/>
    <n v="416986411.39999998"/>
    <s v="US"/>
    <x v="12"/>
    <n v="298386411.39999998"/>
    <n v="2.5159056610455308"/>
    <x v="1"/>
  </r>
  <r>
    <x v="1090"/>
    <d v="2018-09-28T00:00:00"/>
    <n v="56"/>
    <x v="0"/>
    <s v=" English"/>
    <n v="118698000"/>
    <n v="577780846.79999995"/>
    <s v="GB"/>
    <x v="10"/>
    <n v="459082846.79999995"/>
    <n v="3.8676544406813926"/>
    <x v="1"/>
  </r>
  <r>
    <x v="1091"/>
    <d v="2006-12-29T00:00:00"/>
    <n v="55"/>
    <x v="0"/>
    <s v=" English"/>
    <n v="15000000"/>
    <n v="27500000"/>
    <s v="AU"/>
    <x v="28"/>
    <n v="12500000"/>
    <n v="0.83333333333333337"/>
    <x v="1"/>
  </r>
  <r>
    <x v="1092"/>
    <d v="2022-11-28T00:00:00"/>
    <n v="50"/>
    <x v="0"/>
    <s v=" English"/>
    <n v="129800000"/>
    <n v="284962902.39999998"/>
    <s v="US"/>
    <x v="1"/>
    <n v="155162902.39999998"/>
    <n v="1.1953998644067794"/>
    <x v="2"/>
  </r>
  <r>
    <x v="1093"/>
    <d v="2013-06-21T00:00:00"/>
    <n v="56"/>
    <x v="0"/>
    <s v=" English"/>
    <n v="130200000"/>
    <n v="390377803.80000001"/>
    <s v="US"/>
    <x v="30"/>
    <n v="260177803.80000001"/>
    <n v="1.9982934239631338"/>
    <x v="1"/>
  </r>
  <r>
    <x v="1094"/>
    <d v="2014-03-21T00:00:00"/>
    <n v="61"/>
    <x v="0"/>
    <s v=" English"/>
    <n v="17000000"/>
    <n v="29789000"/>
    <s v="US"/>
    <x v="8"/>
    <n v="12789000"/>
    <n v="0.75229411764705878"/>
    <x v="1"/>
  </r>
  <r>
    <x v="1095"/>
    <d v="2021-06-19T00:00:00"/>
    <n v="47"/>
    <x v="0"/>
    <s v=" English"/>
    <n v="57800000"/>
    <n v="519287241.39999998"/>
    <s v="US"/>
    <x v="5"/>
    <n v="461487241.39999998"/>
    <n v="7.9842083287197232"/>
    <x v="2"/>
  </r>
  <r>
    <x v="1096"/>
    <d v="2003-10-29T00:00:00"/>
    <n v="64"/>
    <x v="0"/>
    <s v=" English"/>
    <n v="35000000"/>
    <n v="32717063"/>
    <s v="DE"/>
    <x v="25"/>
    <n v="-2282937"/>
    <n v="-6.5226771428571431E-2"/>
    <x v="1"/>
  </r>
  <r>
    <x v="1097"/>
    <d v="2005-10-13T00:00:00"/>
    <n v="81"/>
    <x v="0"/>
    <s v=" English"/>
    <n v="28000000"/>
    <n v="126549607"/>
    <s v="AU"/>
    <x v="16"/>
    <n v="98549607"/>
    <n v="3.5196288214285714"/>
    <x v="0"/>
  </r>
  <r>
    <x v="1098"/>
    <d v="1998-09-24T00:00:00"/>
    <n v="81"/>
    <x v="0"/>
    <s v=" English"/>
    <n v="60000000"/>
    <n v="264118201"/>
    <s v="AU"/>
    <x v="32"/>
    <n v="204118201"/>
    <n v="3.4019700166666667"/>
    <x v="0"/>
  </r>
  <r>
    <x v="1099"/>
    <d v="2021-12-07T00:00:00"/>
    <n v="72"/>
    <x v="0"/>
    <s v=" English"/>
    <n v="75000000"/>
    <n v="791863"/>
    <s v="AU"/>
    <x v="5"/>
    <n v="-74208137"/>
    <n v="-0.98944182666666669"/>
    <x v="0"/>
  </r>
  <r>
    <x v="1100"/>
    <d v="2015-09-30T00:00:00"/>
    <n v="77"/>
    <x v="0"/>
    <s v=" English"/>
    <n v="108000000"/>
    <n v="653609107"/>
    <s v="AU"/>
    <x v="12"/>
    <n v="545609107"/>
    <n v="5.0519361759259258"/>
    <x v="0"/>
  </r>
  <r>
    <x v="1101"/>
    <d v="1994-11-17T00:00:00"/>
    <n v="85"/>
    <x v="0"/>
    <s v=" English"/>
    <n v="55000000"/>
    <n v="679835137"/>
    <s v="AU"/>
    <x v="6"/>
    <n v="624835137"/>
    <n v="11.360638854545455"/>
    <x v="0"/>
  </r>
  <r>
    <x v="1102"/>
    <d v="2012-04-11T00:00:00"/>
    <n v="54"/>
    <x v="0"/>
    <s v=" English"/>
    <n v="750000"/>
    <n v="1011535"/>
    <s v="AU"/>
    <x v="20"/>
    <n v="261535"/>
    <n v="0.34871333333333332"/>
    <x v="1"/>
  </r>
  <r>
    <x v="1103"/>
    <d v="2013-08-15T00:00:00"/>
    <n v="68"/>
    <x v="0"/>
    <s v=" English"/>
    <n v="37000000"/>
    <n v="269994119"/>
    <s v="AU"/>
    <x v="30"/>
    <n v="232994119"/>
    <n v="6.297138351351351"/>
    <x v="1"/>
  </r>
  <r>
    <x v="1104"/>
    <d v="2015-09-24T00:00:00"/>
    <n v="74"/>
    <x v="0"/>
    <s v=" English"/>
    <n v="30000000"/>
    <n v="84264182"/>
    <s v="AU"/>
    <x v="12"/>
    <n v="54264182"/>
    <n v="1.8088060666666668"/>
    <x v="0"/>
  </r>
  <r>
    <x v="1105"/>
    <d v="2010-07-31T00:00:00"/>
    <n v="70"/>
    <x v="0"/>
    <s v=" Japanese"/>
    <n v="30620000"/>
    <n v="8500000"/>
    <s v="JP"/>
    <x v="21"/>
    <n v="-22120000"/>
    <n v="-0.72240365774003923"/>
    <x v="1"/>
  </r>
  <r>
    <x v="1106"/>
    <d v="2019-01-25T00:00:00"/>
    <n v="40"/>
    <x v="0"/>
    <s v=" Korean"/>
    <n v="76800000"/>
    <n v="858637629"/>
    <s v="KR"/>
    <x v="4"/>
    <n v="781837629"/>
    <n v="10.1801774609375"/>
    <x v="2"/>
  </r>
  <r>
    <x v="1107"/>
    <d v="2009-01-01T00:00:00"/>
    <n v="65"/>
    <x v="0"/>
    <s v=" English"/>
    <n v="150000000"/>
    <n v="328015029"/>
    <s v="AU"/>
    <x v="7"/>
    <n v="178015029"/>
    <n v="1.1867668600000001"/>
    <x v="1"/>
  </r>
  <r>
    <x v="1108"/>
    <d v="2013-10-17T00:00:00"/>
    <n v="81"/>
    <x v="0"/>
    <s v=" English"/>
    <n v="46000000"/>
    <n v="113310547"/>
    <s v="AU"/>
    <x v="30"/>
    <n v="67310547"/>
    <n v="1.4632727608695653"/>
    <x v="0"/>
  </r>
  <r>
    <x v="1109"/>
    <d v="1948-02-06T00:00:00"/>
    <n v="83"/>
    <x v="0"/>
    <s v=" English"/>
    <n v="3180000"/>
    <n v="9644124"/>
    <s v="AU"/>
    <x v="64"/>
    <n v="6464124"/>
    <n v="2.0327433962264152"/>
    <x v="0"/>
  </r>
  <r>
    <x v="1110"/>
    <d v="2009-06-04T00:00:00"/>
    <n v="60"/>
    <x v="0"/>
    <s v=" English"/>
    <n v="200000000"/>
    <n v="365491792"/>
    <s v="AU"/>
    <x v="7"/>
    <n v="165491792"/>
    <n v="0.82745895999999997"/>
    <x v="1"/>
  </r>
  <r>
    <x v="1111"/>
    <d v="2022-01-01T00:00:00"/>
    <n v="79"/>
    <x v="0"/>
    <s v=" Italian"/>
    <n v="104600000"/>
    <n v="1005931133"/>
    <s v="IT"/>
    <x v="1"/>
    <n v="901331133"/>
    <n v="8.6169324378585088"/>
    <x v="0"/>
  </r>
  <r>
    <x v="1112"/>
    <d v="2014-06-28T00:00:00"/>
    <n v="60"/>
    <x v="0"/>
    <s v=" English"/>
    <n v="40000000"/>
    <n v="86410000"/>
    <s v="AU"/>
    <x v="8"/>
    <n v="46410000"/>
    <n v="1.16025"/>
    <x v="1"/>
  </r>
  <r>
    <x v="1113"/>
    <d v="2017-03-23T00:00:00"/>
    <n v="63"/>
    <x v="0"/>
    <s v=" English"/>
    <n v="120000000"/>
    <n v="142531552"/>
    <s v="AU"/>
    <x v="3"/>
    <n v="22531552"/>
    <n v="0.18776293333333333"/>
    <x v="1"/>
  </r>
  <r>
    <x v="1114"/>
    <d v="2017-07-27T00:00:00"/>
    <n v="72"/>
    <x v="0"/>
    <s v=" English"/>
    <n v="152000000"/>
    <n v="489592267"/>
    <s v="AU"/>
    <x v="3"/>
    <n v="337592267"/>
    <n v="2.2210017565789473"/>
    <x v="0"/>
  </r>
  <r>
    <x v="1115"/>
    <d v="2019-11-15T00:00:00"/>
    <n v="27"/>
    <x v="0"/>
    <s v=" English"/>
    <n v="15541000"/>
    <n v="38139010"/>
    <s v="US"/>
    <x v="4"/>
    <n v="22598010"/>
    <n v="1.4540898269094653"/>
    <x v="2"/>
  </r>
  <r>
    <x v="1116"/>
    <d v="2022-02-16T00:00:00"/>
    <n v="75"/>
    <x v="0"/>
    <s v=" English"/>
    <n v="20000000"/>
    <n v="293154462.19999999"/>
    <s v="BE"/>
    <x v="1"/>
    <n v="273154462.19999999"/>
    <n v="13.657723109999999"/>
    <x v="0"/>
  </r>
  <r>
    <x v="1117"/>
    <d v="2022-06-02T00:00:00"/>
    <n v="67"/>
    <x v="0"/>
    <s v=" French"/>
    <n v="58100000"/>
    <n v="6813652"/>
    <s v="AU"/>
    <x v="1"/>
    <n v="-51286348"/>
    <n v="-0.8827254388984509"/>
    <x v="1"/>
  </r>
  <r>
    <x v="1118"/>
    <d v="1981-08-14T00:00:00"/>
    <n v="79"/>
    <x v="0"/>
    <s v=" English"/>
    <n v="20000000"/>
    <n v="367451914"/>
    <s v="AU"/>
    <x v="56"/>
    <n v="347451914"/>
    <n v="17.372595700000002"/>
    <x v="0"/>
  </r>
  <r>
    <x v="1119"/>
    <d v="1983-12-02T00:00:00"/>
    <n v="10"/>
    <x v="0"/>
    <s v=" Japanese"/>
    <n v="201940000"/>
    <n v="38157314"/>
    <s v="JP"/>
    <x v="49"/>
    <n v="-163782686"/>
    <n v="-0.81104628107358623"/>
    <x v="2"/>
  </r>
  <r>
    <x v="1120"/>
    <d v="2022-03-25T00:00:00"/>
    <n v="66"/>
    <x v="0"/>
    <s v=" English"/>
    <n v="124600000"/>
    <n v="501411151.19999999"/>
    <s v="IE"/>
    <x v="1"/>
    <n v="376811151.19999999"/>
    <n v="3.0241665425361153"/>
    <x v="1"/>
  </r>
  <r>
    <x v="1121"/>
    <d v="2017-12-14T00:00:00"/>
    <n v="68"/>
    <x v="0"/>
    <s v=" English"/>
    <n v="200000000"/>
    <n v="1332698830"/>
    <s v="AU"/>
    <x v="3"/>
    <n v="1132698830"/>
    <n v="5.66349415"/>
    <x v="1"/>
  </r>
  <r>
    <x v="1122"/>
    <d v="2022-01-17T00:00:00"/>
    <n v="69"/>
    <x v="0"/>
    <s v=" English"/>
    <n v="93900000"/>
    <n v="348385522.80000001"/>
    <s v="US"/>
    <x v="1"/>
    <n v="254485522.80000001"/>
    <n v="2.7101759616613421"/>
    <x v="1"/>
  </r>
  <r>
    <x v="1123"/>
    <d v="2010-08-12T00:00:00"/>
    <n v="62"/>
    <x v="0"/>
    <s v=" English"/>
    <n v="82000000"/>
    <n v="268268174"/>
    <s v="AU"/>
    <x v="21"/>
    <n v="186268174"/>
    <n v="2.2715630975609757"/>
    <x v="1"/>
  </r>
  <r>
    <x v="1124"/>
    <d v="2022-10-01T00:00:00"/>
    <n v="65"/>
    <x v="0"/>
    <s v=" English"/>
    <n v="118400000"/>
    <n v="301731036.39999998"/>
    <s v="AU"/>
    <x v="1"/>
    <n v="183331036.39999998"/>
    <n v="1.5484040236486485"/>
    <x v="1"/>
  </r>
  <r>
    <x v="1125"/>
    <d v="1984-12-20T00:00:00"/>
    <n v="76"/>
    <x v="0"/>
    <s v=" English"/>
    <n v="6400000"/>
    <n v="78019031"/>
    <s v="AU"/>
    <x v="45"/>
    <n v="71619031"/>
    <n v="11.190473593749999"/>
    <x v="0"/>
  </r>
  <r>
    <x v="1126"/>
    <d v="2006-12-26T00:00:00"/>
    <n v="62"/>
    <x v="0"/>
    <s v=" English"/>
    <n v="85000000"/>
    <n v="385000315"/>
    <s v="AU"/>
    <x v="28"/>
    <n v="300000315"/>
    <n v="3.5294154705882352"/>
    <x v="1"/>
  </r>
  <r>
    <x v="1127"/>
    <d v="2018-09-05T00:00:00"/>
    <n v="56"/>
    <x v="0"/>
    <s v=" English"/>
    <n v="88000000"/>
    <n v="159487563"/>
    <s v="AU"/>
    <x v="10"/>
    <n v="71487563"/>
    <n v="0.81235867045454546"/>
    <x v="1"/>
  </r>
  <r>
    <x v="774"/>
    <d v="2014-07-24T00:00:00"/>
    <n v="58"/>
    <x v="0"/>
    <s v=" English"/>
    <n v="100000000"/>
    <n v="243388614"/>
    <s v="AU"/>
    <x v="8"/>
    <n v="143388614"/>
    <n v="1.43388614"/>
    <x v="1"/>
  </r>
  <r>
    <x v="774"/>
    <d v="2014-07-24T00:00:00"/>
    <n v="58"/>
    <x v="0"/>
    <s v=" English"/>
    <n v="70000000"/>
    <n v="250700000"/>
    <s v="AU"/>
    <x v="8"/>
    <n v="180700000"/>
    <n v="2.5814285714285714"/>
    <x v="1"/>
  </r>
  <r>
    <x v="1128"/>
    <d v="2017-09-11T00:00:00"/>
    <n v="75"/>
    <x v="0"/>
    <s v=" English"/>
    <n v="106600000"/>
    <n v="371183212.39999998"/>
    <s v="AU"/>
    <x v="3"/>
    <n v="264583212.39999998"/>
    <n v="2.4820188780487804"/>
    <x v="0"/>
  </r>
  <r>
    <x v="1129"/>
    <d v="1998-12-04T00:00:00"/>
    <n v="70"/>
    <x v="0"/>
    <s v=" English"/>
    <n v="35000000"/>
    <n v="245300000"/>
    <s v="AU"/>
    <x v="32"/>
    <n v="210300000"/>
    <n v="6.0085714285714289"/>
    <x v="1"/>
  </r>
  <r>
    <x v="1130"/>
    <d v="2009-08-13T00:00:00"/>
    <n v="70"/>
    <x v="0"/>
    <s v=" English"/>
    <n v="20000000"/>
    <n v="78769428"/>
    <s v="AU"/>
    <x v="7"/>
    <n v="58769428"/>
    <n v="2.9384714000000001"/>
    <x v="1"/>
  </r>
  <r>
    <x v="1131"/>
    <d v="1963-06-19T00:00:00"/>
    <n v="71"/>
    <x v="0"/>
    <s v=" English"/>
    <n v="1000000"/>
    <n v="156936204.59999999"/>
    <s v="US"/>
    <x v="60"/>
    <n v="155936204.59999999"/>
    <n v="155.9362046"/>
    <x v="0"/>
  </r>
  <r>
    <x v="1132"/>
    <d v="1995-07-03T00:00:00"/>
    <n v="63"/>
    <x v="0"/>
    <s v=" English"/>
    <n v="55000000"/>
    <n v="282300000"/>
    <s v="AU"/>
    <x v="26"/>
    <n v="227300000"/>
    <n v="4.1327272727272728"/>
    <x v="1"/>
  </r>
  <r>
    <x v="1133"/>
    <d v="2021-10-21T00:00:00"/>
    <n v="75"/>
    <x v="0"/>
    <s v=" English"/>
    <n v="100000000"/>
    <n v="30080003"/>
    <s v="AU"/>
    <x v="5"/>
    <n v="-69919997"/>
    <n v="-0.69919997"/>
    <x v="0"/>
  </r>
  <r>
    <x v="1134"/>
    <d v="2006-09-29T00:00:00"/>
    <n v="75"/>
    <x v="0"/>
    <s v=" English"/>
    <n v="100000"/>
    <n v="10243159"/>
    <s v="US"/>
    <x v="28"/>
    <n v="10143159"/>
    <n v="101.43159"/>
    <x v="0"/>
  </r>
  <r>
    <x v="1135"/>
    <d v="2013-12-25T00:00:00"/>
    <n v="68"/>
    <x v="0"/>
    <s v=" English"/>
    <n v="52600004"/>
    <n v="4934725"/>
    <s v="DK"/>
    <x v="30"/>
    <n v="-47665279"/>
    <n v="-0.9061839424955177"/>
    <x v="1"/>
  </r>
  <r>
    <x v="1136"/>
    <d v="2008-08-20T00:00:00"/>
    <n v="78"/>
    <x v="0"/>
    <s v=" English"/>
    <n v="12500000"/>
    <n v="44083403"/>
    <s v="AU"/>
    <x v="35"/>
    <n v="31583403"/>
    <n v="2.5266722399999999"/>
    <x v="0"/>
  </r>
  <r>
    <x v="1137"/>
    <d v="2022-01-28T00:00:00"/>
    <n v="64"/>
    <x v="0"/>
    <s v=" English"/>
    <n v="96800000"/>
    <n v="262024051.19999999"/>
    <s v="US"/>
    <x v="1"/>
    <n v="165224051.19999999"/>
    <n v="1.7068600330578512"/>
    <x v="1"/>
  </r>
  <r>
    <x v="1138"/>
    <d v="2015-03-27T00:00:00"/>
    <n v="50"/>
    <x v="0"/>
    <s v=" Spanish, Castilian"/>
    <n v="151600000"/>
    <n v="665194474"/>
    <s v="ES"/>
    <x v="12"/>
    <n v="513594474"/>
    <n v="3.3878263456464381"/>
    <x v="2"/>
  </r>
  <r>
    <x v="1139"/>
    <d v="2022-12-20T00:00:00"/>
    <n v="81"/>
    <x v="0"/>
    <s v=" Japanese"/>
    <n v="203000000"/>
    <n v="667583138.79999995"/>
    <s v="JP"/>
    <x v="1"/>
    <n v="464583138.79999995"/>
    <n v="2.2885868906403939"/>
    <x v="0"/>
  </r>
  <r>
    <x v="1140"/>
    <d v="2021-11-12T00:00:00"/>
    <n v="53"/>
    <x v="0"/>
    <s v=" English"/>
    <n v="95400000"/>
    <n v="289928901"/>
    <s v="US"/>
    <x v="5"/>
    <n v="194528901"/>
    <n v="2.0390870125786162"/>
    <x v="1"/>
  </r>
  <r>
    <x v="1141"/>
    <d v="2023-01-05T00:00:00"/>
    <n v="70"/>
    <x v="0"/>
    <s v=" Spanish, Castilian"/>
    <n v="123240000"/>
    <n v="647667399"/>
    <s v="AR"/>
    <x v="0"/>
    <n v="524427399"/>
    <n v="4.2553342989289193"/>
    <x v="1"/>
  </r>
  <r>
    <x v="1142"/>
    <d v="2012-12-13T00:00:00"/>
    <n v="74"/>
    <x v="0"/>
    <s v=" English"/>
    <n v="145000000"/>
    <n v="306941670"/>
    <s v="AU"/>
    <x v="20"/>
    <n v="161941670"/>
    <n v="1.1168391034482759"/>
    <x v="0"/>
  </r>
  <r>
    <x v="1143"/>
    <d v="2016-06-17T00:00:00"/>
    <n v="64"/>
    <x v="0"/>
    <s v=" English"/>
    <n v="160000000"/>
    <n v="438899824"/>
    <s v="AU"/>
    <x v="13"/>
    <n v="278899824"/>
    <n v="1.7431239000000001"/>
    <x v="1"/>
  </r>
  <r>
    <x v="1144"/>
    <d v="1996-12-18T00:00:00"/>
    <n v="71"/>
    <x v="0"/>
    <s v=" English"/>
    <n v="25000000"/>
    <n v="9755282"/>
    <s v="AU"/>
    <x v="47"/>
    <n v="-15244718"/>
    <n v="-0.60978871999999995"/>
    <x v="0"/>
  </r>
  <r>
    <x v="1145"/>
    <d v="2011-07-28T00:00:00"/>
    <n v="70"/>
    <x v="0"/>
    <s v=" English"/>
    <n v="140000000"/>
    <n v="370569776"/>
    <s v="AU"/>
    <x v="24"/>
    <n v="230569776"/>
    <n v="1.6469269714285715"/>
    <x v="1"/>
  </r>
  <r>
    <x v="1146"/>
    <d v="2019-04-11T00:00:00"/>
    <n v="55"/>
    <x v="0"/>
    <s v=" English"/>
    <n v="60000000"/>
    <n v="99823958"/>
    <s v="AU"/>
    <x v="4"/>
    <n v="39823958"/>
    <n v="0.66373263333333332"/>
    <x v="1"/>
  </r>
  <r>
    <x v="1146"/>
    <d v="2019-04-11T00:00:00"/>
    <n v="55"/>
    <x v="0"/>
    <s v=" English"/>
    <n v="50000000"/>
    <n v="53956480"/>
    <s v="AU"/>
    <x v="4"/>
    <n v="3956480"/>
    <n v="7.9129599999999994E-2"/>
    <x v="1"/>
  </r>
  <r>
    <x v="1147"/>
    <d v="2008-06-12T00:00:00"/>
    <n v="62"/>
    <x v="0"/>
    <s v=" English"/>
    <n v="137500000"/>
    <n v="265573859"/>
    <s v="AU"/>
    <x v="35"/>
    <n v="128073859"/>
    <n v="0.93144624727272729"/>
    <x v="1"/>
  </r>
  <r>
    <x v="1148"/>
    <d v="2019-06-16T00:00:00"/>
    <n v="70"/>
    <x v="0"/>
    <s v=" English"/>
    <n v="150000000"/>
    <n v="449762638"/>
    <s v="AU"/>
    <x v="4"/>
    <n v="299762638"/>
    <n v="1.9984175866666667"/>
    <x v="1"/>
  </r>
  <r>
    <x v="1149"/>
    <d v="2011-12-15T00:00:00"/>
    <n v="71"/>
    <x v="0"/>
    <s v=" English"/>
    <n v="145000000"/>
    <n v="694713380"/>
    <s v="AU"/>
    <x v="24"/>
    <n v="549713380"/>
    <n v="3.7911267586206896"/>
    <x v="0"/>
  </r>
  <r>
    <x v="1150"/>
    <d v="2022-09-30T00:00:00"/>
    <n v="60"/>
    <x v="0"/>
    <s v=" English"/>
    <n v="146740000"/>
    <n v="301123555.19999999"/>
    <s v="US"/>
    <x v="1"/>
    <n v="154383555.19999999"/>
    <n v="1.0520891045386398"/>
    <x v="1"/>
  </r>
  <r>
    <x v="1151"/>
    <d v="2019-11-28T00:00:00"/>
    <n v="79"/>
    <x v="0"/>
    <s v=" English"/>
    <n v="40000000"/>
    <n v="312898746"/>
    <s v="AU"/>
    <x v="4"/>
    <n v="272898746"/>
    <n v="6.8224686500000002"/>
    <x v="0"/>
  </r>
  <r>
    <x v="1152"/>
    <d v="2014-04-16T00:00:00"/>
    <n v="69"/>
    <x v="0"/>
    <s v=" English"/>
    <n v="53620000"/>
    <n v="20300000"/>
    <s v="AU"/>
    <x v="8"/>
    <n v="-33320000"/>
    <n v="-0.62140992167101827"/>
    <x v="1"/>
  </r>
  <r>
    <x v="1153"/>
    <d v="2000-11-30T00:00:00"/>
    <n v="67"/>
    <x v="0"/>
    <s v=" English"/>
    <n v="123000000"/>
    <n v="345445403"/>
    <s v="AU"/>
    <x v="38"/>
    <n v="222445403"/>
    <n v="1.8084992113821139"/>
    <x v="1"/>
  </r>
  <r>
    <x v="1154"/>
    <d v="2021-10-12T00:00:00"/>
    <n v="57"/>
    <x v="0"/>
    <s v=" Japanese"/>
    <n v="100400000"/>
    <n v="342392612.19999999"/>
    <s v="US"/>
    <x v="5"/>
    <n v="241992612.19999999"/>
    <n v="2.4102849820717132"/>
    <x v="1"/>
  </r>
  <r>
    <x v="1155"/>
    <d v="2019-08-02T00:00:00"/>
    <n v="61"/>
    <x v="0"/>
    <s v=" English"/>
    <n v="3947600"/>
    <n v="487625"/>
    <s v="AU"/>
    <x v="4"/>
    <n v="-3459975"/>
    <n v="-0.87647558009930082"/>
    <x v="1"/>
  </r>
  <r>
    <x v="1156"/>
    <d v="2011-03-17T00:00:00"/>
    <n v="57"/>
    <x v="0"/>
    <s v=" English"/>
    <n v="70000000"/>
    <n v="213463976"/>
    <s v="AU"/>
    <x v="24"/>
    <n v="143463976"/>
    <n v="2.0494853714285712"/>
    <x v="1"/>
  </r>
  <r>
    <x v="1157"/>
    <d v="2017-10-27T00:00:00"/>
    <n v="62"/>
    <x v="0"/>
    <s v=" English"/>
    <n v="3000000"/>
    <n v="7241309"/>
    <s v="US"/>
    <x v="3"/>
    <n v="4241309"/>
    <n v="1.4137696666666666"/>
    <x v="1"/>
  </r>
  <r>
    <x v="1158"/>
    <d v="2006-09-19T00:00:00"/>
    <n v="77"/>
    <x v="0"/>
    <s v=" English"/>
    <n v="116800000"/>
    <n v="727651724"/>
    <s v="US"/>
    <x v="28"/>
    <n v="610851724"/>
    <n v="5.2298948972602739"/>
    <x v="0"/>
  </r>
  <r>
    <x v="1159"/>
    <d v="2022-10-21T00:00:00"/>
    <n v="66"/>
    <x v="0"/>
    <s v=" English"/>
    <n v="119400000"/>
    <n v="324965443"/>
    <s v="US"/>
    <x v="1"/>
    <n v="205565443"/>
    <n v="1.7216536264656617"/>
    <x v="1"/>
  </r>
  <r>
    <x v="1160"/>
    <d v="1953-10-15T00:00:00"/>
    <n v="72"/>
    <x v="0"/>
    <s v=" English"/>
    <n v="100000000"/>
    <n v="95255485"/>
    <s v="AU"/>
    <x v="65"/>
    <n v="-4744515"/>
    <n v="-4.7445149999999998E-2"/>
    <x v="0"/>
  </r>
  <r>
    <x v="1160"/>
    <d v="1953-10-15T00:00:00"/>
    <n v="72"/>
    <x v="0"/>
    <s v=" English"/>
    <n v="4000000"/>
    <n v="87400000"/>
    <s v="AU"/>
    <x v="65"/>
    <n v="83400000"/>
    <n v="20.85"/>
    <x v="0"/>
  </r>
  <r>
    <x v="1161"/>
    <d v="2022-09-07T00:00:00"/>
    <n v="72"/>
    <x v="0"/>
    <s v=" French"/>
    <n v="26848000"/>
    <n v="3492269"/>
    <s v="FR"/>
    <x v="1"/>
    <n v="-23355731"/>
    <n v="-0.86992442640047674"/>
    <x v="0"/>
  </r>
  <r>
    <x v="1162"/>
    <d v="1951-11-08T00:00:00"/>
    <n v="71"/>
    <x v="0"/>
    <s v=" English"/>
    <n v="7623000"/>
    <n v="21037000"/>
    <s v="US"/>
    <x v="63"/>
    <n v="13414000"/>
    <n v="1.7596746687655778"/>
    <x v="0"/>
  </r>
  <r>
    <x v="1163"/>
    <d v="2022-02-10T00:00:00"/>
    <n v="51"/>
    <x v="0"/>
    <s v=" Chinese"/>
    <n v="116000000"/>
    <n v="421793540.19999999"/>
    <s v="CN"/>
    <x v="1"/>
    <n v="305793540.19999999"/>
    <n v="2.6361512086206895"/>
    <x v="1"/>
  </r>
  <r>
    <x v="1164"/>
    <d v="2019-04-29T00:00:00"/>
    <n v="64"/>
    <x v="0"/>
    <s v=" Korean"/>
    <n v="77400000"/>
    <n v="431611098"/>
    <s v="KR"/>
    <x v="4"/>
    <n v="354211098"/>
    <n v="4.5763707751937988"/>
    <x v="1"/>
  </r>
  <r>
    <x v="1165"/>
    <d v="2014-10-24T00:00:00"/>
    <n v="67"/>
    <x v="0"/>
    <s v=" English"/>
    <n v="9000000"/>
    <n v="111534881"/>
    <s v="AU"/>
    <x v="8"/>
    <n v="102534881"/>
    <n v="11.392764555555555"/>
    <x v="1"/>
  </r>
  <r>
    <x v="1166"/>
    <d v="1994-07-09T00:00:00"/>
    <n v="57"/>
    <x v="0"/>
    <s v=" Japanese"/>
    <n v="17480000"/>
    <n v="19500000"/>
    <s v="JP"/>
    <x v="6"/>
    <n v="2020000"/>
    <n v="0.11556064073226545"/>
    <x v="1"/>
  </r>
  <r>
    <x v="1167"/>
    <d v="2001-10-03T00:00:00"/>
    <n v="67"/>
    <x v="0"/>
    <s v=" English"/>
    <n v="90000000"/>
    <n v="347425832"/>
    <s v="AU"/>
    <x v="17"/>
    <n v="257425832"/>
    <n v="2.8602870222222223"/>
    <x v="1"/>
  </r>
  <r>
    <x v="1168"/>
    <d v="2001-12-06T00:00:00"/>
    <n v="62"/>
    <x v="0"/>
    <s v=" English"/>
    <n v="30000000"/>
    <n v="286500000"/>
    <s v="AU"/>
    <x v="17"/>
    <n v="256500000"/>
    <n v="8.5500000000000007"/>
    <x v="1"/>
  </r>
  <r>
    <x v="1169"/>
    <d v="2014-08-30T00:00:00"/>
    <n v="71"/>
    <x v="0"/>
    <s v=" Japanese"/>
    <n v="79497600"/>
    <n v="629830598.79999995"/>
    <s v="JP"/>
    <x v="8"/>
    <n v="550332998.79999995"/>
    <n v="6.9226366431187856"/>
    <x v="0"/>
  </r>
  <r>
    <x v="1170"/>
    <d v="2019-08-22T00:00:00"/>
    <n v="65"/>
    <x v="0"/>
    <s v=" English"/>
    <n v="40000000"/>
    <n v="133345583"/>
    <s v="AU"/>
    <x v="4"/>
    <n v="93345583"/>
    <n v="2.3336395749999999"/>
    <x v="1"/>
  </r>
  <r>
    <x v="1171"/>
    <d v="1993-11-25T00:00:00"/>
    <n v="70"/>
    <x v="0"/>
    <s v=" English"/>
    <n v="47000000"/>
    <n v="46293855"/>
    <s v="AU"/>
    <x v="9"/>
    <n v="-706145"/>
    <n v="-1.502436170212766E-2"/>
    <x v="1"/>
  </r>
  <r>
    <x v="1172"/>
    <d v="2022-04-15T00:00:00"/>
    <n v="61"/>
    <x v="0"/>
    <s v=" English"/>
    <n v="107000000"/>
    <n v="247575382.59999999"/>
    <s v="US"/>
    <x v="1"/>
    <n v="140575382.59999999"/>
    <n v="1.3137886224299065"/>
    <x v="1"/>
  </r>
  <r>
    <x v="1173"/>
    <d v="2010-08-10T00:00:00"/>
    <n v="59"/>
    <x v="0"/>
    <s v=" English"/>
    <n v="125000000"/>
    <n v="493214888"/>
    <s v="AU"/>
    <x v="21"/>
    <n v="368214888"/>
    <n v="2.9457191040000001"/>
    <x v="1"/>
  </r>
  <r>
    <x v="1173"/>
    <d v="2010-08-10T00:00:00"/>
    <n v="59"/>
    <x v="0"/>
    <s v=" English"/>
    <n v="15000000"/>
    <n v="44400000"/>
    <s v="AU"/>
    <x v="21"/>
    <n v="29400000"/>
    <n v="1.96"/>
    <x v="1"/>
  </r>
  <r>
    <x v="1174"/>
    <d v="2022-06-10T00:00:00"/>
    <n v="61"/>
    <x v="0"/>
    <s v=" English"/>
    <n v="98600000"/>
    <n v="286173694.39999998"/>
    <s v="GB"/>
    <x v="1"/>
    <n v="187573694.39999998"/>
    <n v="1.9023701257606489"/>
    <x v="1"/>
  </r>
  <r>
    <x v="1175"/>
    <d v="2018-12-26T00:00:00"/>
    <n v="69"/>
    <x v="0"/>
    <s v=" English"/>
    <n v="160000000"/>
    <n v="1143758700"/>
    <s v="AU"/>
    <x v="10"/>
    <n v="983758700"/>
    <n v="6.1484918750000004"/>
    <x v="1"/>
  </r>
  <r>
    <x v="1176"/>
    <d v="2016-03-11T00:00:00"/>
    <n v="65"/>
    <x v="0"/>
    <s v=" English"/>
    <n v="16800000"/>
    <n v="7313697"/>
    <s v="US"/>
    <x v="13"/>
    <n v="-9486303"/>
    <n v="-0.56466089285714283"/>
    <x v="1"/>
  </r>
  <r>
    <x v="1177"/>
    <d v="2017-06-01T00:00:00"/>
    <n v="72"/>
    <x v="0"/>
    <s v=" English"/>
    <n v="150000000"/>
    <n v="817691766"/>
    <s v="AU"/>
    <x v="3"/>
    <n v="667691766"/>
    <n v="4.4512784400000003"/>
    <x v="0"/>
  </r>
  <r>
    <x v="1178"/>
    <d v="2022-11-01T00:00:00"/>
    <n v="56"/>
    <x v="0"/>
    <s v=" English"/>
    <n v="109200000"/>
    <n v="260090578.40000001"/>
    <s v="AU"/>
    <x v="1"/>
    <n v="150890578.40000001"/>
    <n v="1.3817818534798536"/>
    <x v="1"/>
  </r>
  <r>
    <x v="1179"/>
    <d v="1999-09-16T00:00:00"/>
    <n v="65"/>
    <x v="0"/>
    <s v=" English"/>
    <n v="30000000"/>
    <n v="228641283"/>
    <s v="AU"/>
    <x v="39"/>
    <n v="198641283"/>
    <n v="6.6213761"/>
    <x v="1"/>
  </r>
  <r>
    <x v="1180"/>
    <d v="2011-05-12T00:00:00"/>
    <n v="69"/>
    <x v="0"/>
    <s v=" English"/>
    <n v="1500000"/>
    <n v="99870886"/>
    <s v="AU"/>
    <x v="24"/>
    <n v="98370886"/>
    <n v="65.580590666666666"/>
    <x v="1"/>
  </r>
  <r>
    <x v="1181"/>
    <d v="2007-10-10T00:00:00"/>
    <n v="64"/>
    <x v="0"/>
    <s v=" English"/>
    <n v="180000000"/>
    <n v="256585882"/>
    <s v="AU"/>
    <x v="22"/>
    <n v="76585882"/>
    <n v="0.42547712222222223"/>
    <x v="1"/>
  </r>
  <r>
    <x v="1182"/>
    <d v="2020-10-23T00:00:00"/>
    <n v="69"/>
    <x v="0"/>
    <s v=" English"/>
    <n v="116600000"/>
    <n v="487532814.39999998"/>
    <s v="AU"/>
    <x v="14"/>
    <n v="370932814.39999998"/>
    <n v="3.1812419759862776"/>
    <x v="1"/>
  </r>
  <r>
    <x v="1183"/>
    <d v="2017-08-10T00:00:00"/>
    <n v="75"/>
    <x v="0"/>
    <s v=" English"/>
    <n v="34000000"/>
    <n v="226977991"/>
    <s v="AU"/>
    <x v="3"/>
    <n v="192977991"/>
    <n v="5.6758232647058824"/>
    <x v="0"/>
  </r>
  <r>
    <x v="1184"/>
    <d v="2017-03-10T00:00:00"/>
    <n v="65"/>
    <x v="0"/>
    <s v=" English"/>
    <n v="185000000"/>
    <n v="561072059"/>
    <s v="AU"/>
    <x v="3"/>
    <n v="376072059"/>
    <n v="2.0328219405405403"/>
    <x v="1"/>
  </r>
  <r>
    <x v="1185"/>
    <d v="2015-08-01T00:00:00"/>
    <n v="71"/>
    <x v="0"/>
    <s v=" English"/>
    <n v="124200000"/>
    <n v="464769609.60000002"/>
    <s v="AU"/>
    <x v="12"/>
    <n v="340569609.60000002"/>
    <n v="2.742106357487923"/>
    <x v="0"/>
  </r>
  <r>
    <x v="1186"/>
    <d v="1992-12-10T00:00:00"/>
    <n v="67"/>
    <x v="0"/>
    <s v=" English"/>
    <n v="20000000"/>
    <n v="358994850"/>
    <s v="AU"/>
    <x v="46"/>
    <n v="338994850"/>
    <n v="16.949742499999999"/>
    <x v="1"/>
  </r>
  <r>
    <x v="1187"/>
    <d v="2023-02-17T00:00:00"/>
    <n v="20"/>
    <x v="0"/>
    <s v=" Tagalog"/>
    <n v="12001040"/>
    <n v="38139010"/>
    <s v="PH"/>
    <x v="0"/>
    <n v="26137970"/>
    <n v="2.177975408797904"/>
    <x v="2"/>
  </r>
  <r>
    <x v="1188"/>
    <d v="2015-10-30T00:00:00"/>
    <n v="65"/>
    <x v="0"/>
    <s v=" English"/>
    <n v="15000000"/>
    <n v="15554855"/>
    <s v="US"/>
    <x v="12"/>
    <n v="554855"/>
    <n v="3.6990333333333333E-2"/>
    <x v="1"/>
  </r>
  <r>
    <x v="1189"/>
    <d v="2021-02-11T00:00:00"/>
    <n v="68"/>
    <x v="0"/>
    <s v=" Russian"/>
    <n v="52540000"/>
    <n v="532054"/>
    <s v="RU"/>
    <x v="5"/>
    <n v="-52007946"/>
    <n v="-0.98987335363532547"/>
    <x v="1"/>
  </r>
  <r>
    <x v="1190"/>
    <d v="2012-06-22T00:00:00"/>
    <n v="74"/>
    <x v="0"/>
    <s v=" Spanish, Castilian"/>
    <n v="85000000"/>
    <n v="645835675.20000005"/>
    <s v="ES"/>
    <x v="20"/>
    <n v="560835675.20000005"/>
    <n v="6.5980667670588238"/>
    <x v="0"/>
  </r>
  <r>
    <x v="1191"/>
    <d v="2019-03-28T00:00:00"/>
    <n v="83"/>
    <x v="0"/>
    <s v=" English"/>
    <n v="7000000"/>
    <n v="92554209"/>
    <s v="AU"/>
    <x v="4"/>
    <n v="85554209"/>
    <n v="12.222029857142857"/>
    <x v="0"/>
  </r>
  <r>
    <x v="1192"/>
    <d v="2009-09-04T00:00:00"/>
    <n v="61"/>
    <x v="0"/>
    <s v=" English"/>
    <n v="10880000"/>
    <n v="5802422"/>
    <s v="US"/>
    <x v="7"/>
    <n v="-5077578"/>
    <n v="-0.46668915441176473"/>
    <x v="1"/>
  </r>
  <r>
    <x v="1193"/>
    <d v="2010-10-14T00:00:00"/>
    <n v="72"/>
    <x v="0"/>
    <s v=" English"/>
    <n v="37000000"/>
    <n v="152566881"/>
    <s v="AU"/>
    <x v="21"/>
    <n v="115566881"/>
    <n v="3.1234292162162163"/>
    <x v="0"/>
  </r>
  <r>
    <x v="1194"/>
    <d v="2021-08-30T00:00:00"/>
    <n v="78"/>
    <x v="0"/>
    <s v=" English"/>
    <n v="116000000"/>
    <n v="788968355.60000002"/>
    <s v="AU"/>
    <x v="5"/>
    <n v="672968355.60000002"/>
    <n v="5.8014513413793107"/>
    <x v="0"/>
  </r>
  <r>
    <x v="1195"/>
    <d v="2004-05-13T00:00:00"/>
    <n v="71"/>
    <x v="0"/>
    <s v=" English"/>
    <n v="150000000"/>
    <n v="483152040"/>
    <s v="AU"/>
    <x v="2"/>
    <n v="333152040"/>
    <n v="2.2210136"/>
    <x v="0"/>
  </r>
  <r>
    <x v="1196"/>
    <d v="1979-11-22T00:00:00"/>
    <n v="78"/>
    <x v="0"/>
    <s v=" English"/>
    <n v="4000000"/>
    <n v="20522496"/>
    <s v="AU"/>
    <x v="19"/>
    <n v="16522496"/>
    <n v="4.1306240000000001"/>
    <x v="0"/>
  </r>
  <r>
    <x v="1197"/>
    <d v="1985-10-03T00:00:00"/>
    <n v="66"/>
    <x v="0"/>
    <s v=" English"/>
    <n v="44000000"/>
    <n v="300400000"/>
    <s v="AU"/>
    <x v="37"/>
    <n v="256400000"/>
    <n v="5.8272727272727272"/>
    <x v="1"/>
  </r>
  <r>
    <x v="1198"/>
    <d v="2000-04-06T00:00:00"/>
    <n v="79"/>
    <x v="0"/>
    <s v=" English"/>
    <n v="50000000"/>
    <n v="31333917"/>
    <s v="AU"/>
    <x v="38"/>
    <n v="-18666083"/>
    <n v="-0.37332166"/>
    <x v="0"/>
  </r>
  <r>
    <x v="1199"/>
    <d v="2019-10-24T00:00:00"/>
    <n v="71"/>
    <x v="0"/>
    <s v=" English"/>
    <n v="6000000"/>
    <n v="56785851"/>
    <s v="AU"/>
    <x v="4"/>
    <n v="50785851"/>
    <n v="8.4643084999999996"/>
    <x v="0"/>
  </r>
  <r>
    <x v="1200"/>
    <d v="2010-12-16T00:00:00"/>
    <n v="70"/>
    <x v="0"/>
    <s v=" English"/>
    <n v="30000000"/>
    <n v="102820008"/>
    <s v="AU"/>
    <x v="21"/>
    <n v="72820008"/>
    <n v="2.4273335999999999"/>
    <x v="1"/>
  </r>
  <r>
    <x v="1201"/>
    <d v="2012-09-20T00:00:00"/>
    <n v="70"/>
    <x v="0"/>
    <s v=" English"/>
    <n v="85000000"/>
    <n v="378119469"/>
    <s v="AU"/>
    <x v="20"/>
    <n v="293119469"/>
    <n v="3.4484643411764706"/>
    <x v="1"/>
  </r>
  <r>
    <x v="1202"/>
    <d v="2012-11-03T00:00:00"/>
    <n v="57"/>
    <x v="0"/>
    <s v=" Japanese"/>
    <n v="104698000"/>
    <n v="531865785.19999999"/>
    <s v="JP"/>
    <x v="20"/>
    <n v="427167785.19999999"/>
    <n v="4.0799994765898102"/>
    <x v="1"/>
  </r>
  <r>
    <x v="1203"/>
    <d v="2016-05-26T00:00:00"/>
    <n v="66"/>
    <x v="0"/>
    <s v=" English"/>
    <n v="170000000"/>
    <n v="276928112"/>
    <s v="AU"/>
    <x v="13"/>
    <n v="106928112"/>
    <n v="0.62898889411764702"/>
    <x v="1"/>
  </r>
  <r>
    <x v="1204"/>
    <d v="2022-05-04T00:00:00"/>
    <n v="70"/>
    <x v="0"/>
    <s v=" French"/>
    <n v="4300000"/>
    <n v="1512938"/>
    <s v="FR"/>
    <x v="1"/>
    <n v="-2787062"/>
    <n v="-0.64815395348837213"/>
    <x v="1"/>
  </r>
  <r>
    <x v="1205"/>
    <d v="2010-09-14T00:00:00"/>
    <n v="72"/>
    <x v="0"/>
    <s v=" English"/>
    <n v="139000000"/>
    <n v="306818621.39999998"/>
    <s v="US"/>
    <x v="21"/>
    <n v="167818621.39999998"/>
    <n v="1.2073282115107913"/>
    <x v="0"/>
  </r>
  <r>
    <x v="1206"/>
    <d v="1956-02-22T00:00:00"/>
    <n v="71"/>
    <x v="0"/>
    <s v=" English"/>
    <n v="60000000"/>
    <n v="0"/>
    <s v="AU"/>
    <x v="66"/>
    <n v="-60000000"/>
    <n v="-1"/>
    <x v="0"/>
  </r>
  <r>
    <x v="1207"/>
    <d v="2019-08-02T00:00:00"/>
    <n v="78"/>
    <x v="0"/>
    <s v=" English"/>
    <n v="15000000"/>
    <n v="199354366.40000001"/>
    <s v="US"/>
    <x v="4"/>
    <n v="184354366.40000001"/>
    <n v="12.290291093333334"/>
    <x v="0"/>
  </r>
  <r>
    <x v="1208"/>
    <d v="2015-02-19T00:00:00"/>
    <n v="54"/>
    <x v="0"/>
    <s v=" English"/>
    <n v="179000000"/>
    <n v="181982519"/>
    <s v="AU"/>
    <x v="12"/>
    <n v="2982519"/>
    <n v="1.6662117318435754E-2"/>
    <x v="1"/>
  </r>
  <r>
    <x v="1209"/>
    <d v="1959-12-23T00:00:00"/>
    <n v="69"/>
    <x v="0"/>
    <s v=" English"/>
    <n v="6000000"/>
    <n v="51600000"/>
    <s v="AU"/>
    <x v="55"/>
    <n v="45600000"/>
    <n v="7.6"/>
    <x v="1"/>
  </r>
  <r>
    <x v="1210"/>
    <d v="2013-01-23T00:00:00"/>
    <n v="82"/>
    <x v="0"/>
    <s v=" English"/>
    <n v="100000000"/>
    <n v="449841566"/>
    <s v="AU"/>
    <x v="30"/>
    <n v="349841566"/>
    <n v="3.49841566"/>
    <x v="0"/>
  </r>
  <r>
    <x v="1211"/>
    <d v="2014-03-06T00:00:00"/>
    <n v="61"/>
    <x v="0"/>
    <s v=" English"/>
    <n v="110000000"/>
    <n v="330780051"/>
    <s v="AU"/>
    <x v="8"/>
    <n v="220780051"/>
    <n v="2.0070913727272726"/>
    <x v="1"/>
  </r>
  <r>
    <x v="1212"/>
    <d v="2010-12-02T00:00:00"/>
    <n v="64"/>
    <x v="0"/>
    <s v=" English"/>
    <n v="155000000"/>
    <n v="415686217"/>
    <s v="AU"/>
    <x v="21"/>
    <n v="260686217"/>
    <n v="1.6818465612903226"/>
    <x v="1"/>
  </r>
  <r>
    <x v="1213"/>
    <d v="1988-11-09T00:00:00"/>
    <n v="67"/>
    <x v="0"/>
    <s v=" English"/>
    <n v="9000000"/>
    <n v="44196684"/>
    <s v="US"/>
    <x v="52"/>
    <n v="35196684"/>
    <n v="3.9107426666666667"/>
    <x v="1"/>
  </r>
  <r>
    <x v="1214"/>
    <d v="2021-09-23T00:00:00"/>
    <n v="73"/>
    <x v="0"/>
    <s v=" Japanese"/>
    <n v="109000000"/>
    <n v="692214960.39999998"/>
    <s v="JP"/>
    <x v="5"/>
    <n v="583214960.39999998"/>
    <n v="5.3505959669724765"/>
    <x v="0"/>
  </r>
  <r>
    <x v="1215"/>
    <d v="2023-08-18T00:00:00"/>
    <n v="0"/>
    <x v="2"/>
    <s v=" English"/>
    <n v="70000000"/>
    <n v="1240261.6000000001"/>
    <s v="US"/>
    <x v="0"/>
    <n v="-68759738.400000006"/>
    <n v="-0.98228197714285725"/>
    <x v="2"/>
  </r>
  <r>
    <x v="1216"/>
    <d v="2007-02-28T00:00:00"/>
    <n v="73"/>
    <x v="0"/>
    <s v=" English"/>
    <n v="73800000"/>
    <n v="720313179.39999998"/>
    <s v="AU"/>
    <x v="22"/>
    <n v="646513179.39999998"/>
    <n v="8.7603411842818417"/>
    <x v="0"/>
  </r>
  <r>
    <x v="1217"/>
    <d v="2004-06-24T00:00:00"/>
    <n v="72"/>
    <x v="0"/>
    <s v=" English"/>
    <n v="18000000"/>
    <n v="130714469"/>
    <s v="AU"/>
    <x v="2"/>
    <n v="112714469"/>
    <n v="6.2619149444444444"/>
    <x v="0"/>
  </r>
  <r>
    <x v="1218"/>
    <d v="2022-11-03T00:00:00"/>
    <n v="67"/>
    <x v="0"/>
    <s v=" English"/>
    <n v="105000000"/>
    <n v="455962977"/>
    <s v="AU"/>
    <x v="1"/>
    <n v="350962977"/>
    <n v="3.3425045428571427"/>
    <x v="1"/>
  </r>
  <r>
    <x v="1219"/>
    <d v="2018-10-18T00:00:00"/>
    <n v="82"/>
    <x v="0"/>
    <s v=" Japanese"/>
    <n v="8234023.7999999998"/>
    <n v="33748006"/>
    <s v="AU"/>
    <x v="10"/>
    <n v="25513982.199999999"/>
    <n v="3.0986043785785511"/>
    <x v="0"/>
  </r>
  <r>
    <x v="1220"/>
    <d v="2018-06-28T00:00:00"/>
    <n v="69"/>
    <x v="0"/>
    <s v=" English"/>
    <n v="35000000"/>
    <n v="76346094"/>
    <s v="AU"/>
    <x v="10"/>
    <n v="41346094"/>
    <n v="1.1813169714285714"/>
    <x v="1"/>
  </r>
  <r>
    <x v="1221"/>
    <d v="2011-08-24T00:00:00"/>
    <n v="66"/>
    <x v="0"/>
    <s v=" English"/>
    <n v="40000000"/>
    <n v="72295262"/>
    <s v="AU"/>
    <x v="24"/>
    <n v="32295262"/>
    <n v="0.80738155"/>
    <x v="1"/>
  </r>
  <r>
    <x v="1222"/>
    <d v="2013-05-31T00:00:00"/>
    <n v="63"/>
    <x v="0"/>
    <s v=" English"/>
    <n v="87000000"/>
    <n v="416389640"/>
    <s v="US"/>
    <x v="30"/>
    <n v="329389640"/>
    <n v="3.7860878160919542"/>
    <x v="1"/>
  </r>
  <r>
    <x v="1223"/>
    <d v="2020-01-23T00:00:00"/>
    <n v="79"/>
    <x v="0"/>
    <s v=" English"/>
    <n v="25000000"/>
    <n v="50394773"/>
    <s v="AU"/>
    <x v="14"/>
    <n v="25394773"/>
    <n v="1.0157909199999999"/>
    <x v="0"/>
  </r>
  <r>
    <x v="1224"/>
    <d v="1991-03-19T00:00:00"/>
    <n v="65"/>
    <x v="0"/>
    <s v=" Japanese"/>
    <n v="36820000"/>
    <n v="16400000"/>
    <s v="JP"/>
    <x v="53"/>
    <n v="-20420000"/>
    <n v="-0.55458989679521997"/>
    <x v="1"/>
  </r>
  <r>
    <x v="1225"/>
    <d v="2021-06-10T00:00:00"/>
    <n v="84"/>
    <x v="0"/>
    <s v=" Japanese"/>
    <n v="127200000"/>
    <n v="774537322.20000005"/>
    <s v="AU"/>
    <x v="5"/>
    <n v="647337322.20000005"/>
    <n v="5.0891298915094341"/>
    <x v="0"/>
  </r>
  <r>
    <x v="1226"/>
    <d v="2016-11-28T00:00:00"/>
    <n v="58"/>
    <x v="0"/>
    <s v=" English"/>
    <n v="35000000"/>
    <n v="81209222"/>
    <s v="AU"/>
    <x v="13"/>
    <n v="46209222"/>
    <n v="1.3202634857142856"/>
    <x v="1"/>
  </r>
  <r>
    <x v="1227"/>
    <d v="2020-12-03T00:00:00"/>
    <n v="83"/>
    <x v="0"/>
    <s v=" Japanese"/>
    <n v="7911023.7999999998"/>
    <n v="20339624"/>
    <s v="AU"/>
    <x v="14"/>
    <n v="12428600.199999999"/>
    <n v="1.571048263057937"/>
    <x v="0"/>
  </r>
  <r>
    <x v="1228"/>
    <d v="2017-09-26T00:00:00"/>
    <n v="49"/>
    <x v="0"/>
    <s v=" English"/>
    <n v="6200000"/>
    <n v="3600000"/>
    <s v="US"/>
    <x v="3"/>
    <n v="-2600000"/>
    <n v="-0.41935483870967744"/>
    <x v="2"/>
  </r>
  <r>
    <x v="1229"/>
    <d v="2014-08-14T00:00:00"/>
    <n v="62"/>
    <x v="0"/>
    <s v=" English"/>
    <n v="100000000"/>
    <n v="209461378"/>
    <s v="AU"/>
    <x v="8"/>
    <n v="109461378"/>
    <n v="1.09461378"/>
    <x v="1"/>
  </r>
  <r>
    <x v="1230"/>
    <d v="1971-08-05T00:00:00"/>
    <n v="73"/>
    <x v="0"/>
    <s v=" English"/>
    <n v="4000000"/>
    <n v="55675257"/>
    <s v="AU"/>
    <x v="67"/>
    <n v="51675257"/>
    <n v="12.91881425"/>
    <x v="0"/>
  </r>
  <r>
    <x v="1231"/>
    <d v="1997-05-08T00:00:00"/>
    <n v="57"/>
    <x v="0"/>
    <s v=" English"/>
    <n v="3000000"/>
    <n v="4109095"/>
    <s v="DE"/>
    <x v="27"/>
    <n v="1109095"/>
    <n v="0.36969833333333335"/>
    <x v="1"/>
  </r>
  <r>
    <x v="1232"/>
    <d v="2021-08-13T00:00:00"/>
    <n v="69"/>
    <x v="0"/>
    <s v=" English"/>
    <n v="82500000"/>
    <n v="370310855"/>
    <s v="US"/>
    <x v="5"/>
    <n v="287810855"/>
    <n v="3.4886164242424242"/>
    <x v="1"/>
  </r>
  <r>
    <x v="1233"/>
    <d v="2022-03-11T00:00:00"/>
    <n v="51"/>
    <x v="0"/>
    <s v=" Turkish"/>
    <n v="3740000"/>
    <n v="568828"/>
    <s v="TR"/>
    <x v="1"/>
    <n v="-3171172"/>
    <n v="-0.84790695187165777"/>
    <x v="1"/>
  </r>
  <r>
    <x v="1234"/>
    <d v="2021-11-25T00:00:00"/>
    <n v="65"/>
    <x v="0"/>
    <s v=" French"/>
    <n v="6600000"/>
    <n v="5115725"/>
    <s v="AU"/>
    <x v="5"/>
    <n v="-1484275"/>
    <n v="-0.22489015151515152"/>
    <x v="1"/>
  </r>
  <r>
    <x v="1235"/>
    <d v="2022-09-01T00:00:00"/>
    <n v="70"/>
    <x v="0"/>
    <s v=" English"/>
    <n v="60000000"/>
    <n v="19892510"/>
    <s v="AU"/>
    <x v="1"/>
    <n v="-40107490"/>
    <n v="-0.66845816666666669"/>
    <x v="1"/>
  </r>
  <r>
    <x v="1236"/>
    <d v="2000-03-31T00:00:00"/>
    <n v="61"/>
    <x v="0"/>
    <s v=" English"/>
    <n v="75400000"/>
    <n v="620100551.20000005"/>
    <s v="US"/>
    <x v="38"/>
    <n v="544700551.20000005"/>
    <n v="7.2241452413793112"/>
    <x v="1"/>
  </r>
  <r>
    <x v="1237"/>
    <d v="2018-08-30T00:00:00"/>
    <n v="22"/>
    <x v="0"/>
    <s v=" Korean"/>
    <n v="12001040"/>
    <n v="38139010"/>
    <s v="KR"/>
    <x v="10"/>
    <n v="26137970"/>
    <n v="2.177975408797904"/>
    <x v="2"/>
  </r>
  <r>
    <x v="1238"/>
    <d v="2009-10-01T00:00:00"/>
    <n v="68"/>
    <x v="0"/>
    <s v=" English"/>
    <n v="71180000"/>
    <n v="392839573.19999999"/>
    <s v="AU"/>
    <x v="7"/>
    <n v="321659573.19999999"/>
    <n v="4.5189600056195562"/>
    <x v="1"/>
  </r>
  <r>
    <x v="1239"/>
    <d v="2009-05-14T00:00:00"/>
    <n v="67"/>
    <x v="0"/>
    <s v=" English"/>
    <n v="150000000"/>
    <n v="490875846"/>
    <s v="AU"/>
    <x v="7"/>
    <n v="340875846"/>
    <n v="2.2725056399999999"/>
    <x v="1"/>
  </r>
  <r>
    <x v="1240"/>
    <d v="2017-09-10T00:00:00"/>
    <n v="70"/>
    <x v="0"/>
    <s v=" English"/>
    <n v="165000000"/>
    <n v="509012026.80000001"/>
    <s v="AU"/>
    <x v="3"/>
    <n v="344012026.80000001"/>
    <n v="2.0849213745454547"/>
    <x v="1"/>
  </r>
  <r>
    <x v="1241"/>
    <d v="2023-06-09T00:00:00"/>
    <n v="0"/>
    <x v="1"/>
    <s v=" English"/>
    <n v="223940000"/>
    <n v="175269998.80000001"/>
    <s v="US"/>
    <x v="0"/>
    <n v="-48670001.199999988"/>
    <n v="-0.21733500580512632"/>
    <x v="2"/>
  </r>
  <r>
    <x v="1242"/>
    <d v="2011-11-22T00:00:00"/>
    <n v="67"/>
    <x v="0"/>
    <s v=" English"/>
    <n v="30000000"/>
    <n v="3721988"/>
    <s v="AU"/>
    <x v="24"/>
    <n v="-26278012"/>
    <n v="-0.87593373333333335"/>
    <x v="1"/>
  </r>
  <r>
    <x v="1243"/>
    <d v="2022-11-01T00:00:00"/>
    <n v="64"/>
    <x v="0"/>
    <s v=" English"/>
    <n v="98600000"/>
    <n v="688313467.60000002"/>
    <s v="AU"/>
    <x v="1"/>
    <n v="589713467.60000002"/>
    <n v="5.9808668113590269"/>
    <x v="1"/>
  </r>
  <r>
    <x v="1244"/>
    <d v="2023-03-03T00:00:00"/>
    <n v="61"/>
    <x v="0"/>
    <s v=" Turkish"/>
    <n v="102400000"/>
    <n v="384845659.80000001"/>
    <s v="TR"/>
    <x v="0"/>
    <n v="282445659.80000001"/>
    <n v="2.7582583964843752"/>
    <x v="1"/>
  </r>
  <r>
    <x v="1245"/>
    <d v="2019-06-06T00:00:00"/>
    <n v="60"/>
    <x v="0"/>
    <s v=" English"/>
    <n v="200000000"/>
    <n v="246356895"/>
    <s v="AU"/>
    <x v="4"/>
    <n v="46356895"/>
    <n v="0.23178447499999999"/>
    <x v="1"/>
  </r>
  <r>
    <x v="1246"/>
    <d v="1969-07-31T00:00:00"/>
    <n v="85"/>
    <x v="0"/>
    <s v=" Italian"/>
    <n v="1200000"/>
    <n v="25253887"/>
    <s v="AU"/>
    <x v="68"/>
    <n v="24053887"/>
    <n v="20.044905833333335"/>
    <x v="0"/>
  </r>
  <r>
    <x v="1247"/>
    <d v="2016-09-13T00:00:00"/>
    <n v="64"/>
    <x v="0"/>
    <s v=" English"/>
    <n v="10000000"/>
    <n v="118514727"/>
    <s v="AU"/>
    <x v="13"/>
    <n v="108514727"/>
    <n v="10.8514727"/>
    <x v="1"/>
  </r>
  <r>
    <x v="1248"/>
    <d v="2022-02-25T00:00:00"/>
    <n v="73"/>
    <x v="0"/>
    <s v=" Spanish, Castilian"/>
    <n v="119000000"/>
    <n v="646477476"/>
    <s v="MX"/>
    <x v="1"/>
    <n v="527477476"/>
    <n v="4.4325838319327735"/>
    <x v="0"/>
  </r>
  <r>
    <x v="1249"/>
    <d v="2022-01-21T00:00:00"/>
    <n v="51"/>
    <x v="0"/>
    <s v=" English"/>
    <n v="120400000"/>
    <n v="436837410.60000002"/>
    <s v="US"/>
    <x v="1"/>
    <n v="316437410.60000002"/>
    <n v="2.628217696013289"/>
    <x v="1"/>
  </r>
  <r>
    <x v="1250"/>
    <d v="2021-02-11T00:00:00"/>
    <n v="56"/>
    <x v="0"/>
    <s v=" Japanese"/>
    <n v="192000000"/>
    <n v="373401570"/>
    <s v="JP"/>
    <x v="5"/>
    <n v="181401570"/>
    <n v="0.94479984375000003"/>
    <x v="1"/>
  </r>
  <r>
    <x v="1251"/>
    <d v="2022-05-06T00:00:00"/>
    <n v="61"/>
    <x v="0"/>
    <s v=" French"/>
    <n v="65000000"/>
    <n v="275922017.60000002"/>
    <s v="FR"/>
    <x v="1"/>
    <n v="210922017.60000002"/>
    <n v="3.2449541169230773"/>
    <x v="1"/>
  </r>
  <r>
    <x v="1252"/>
    <d v="2013-08-08T00:00:00"/>
    <n v="62"/>
    <x v="0"/>
    <s v=" English"/>
    <n v="26000000"/>
    <n v="81275291"/>
    <s v="AU"/>
    <x v="30"/>
    <n v="55275291"/>
    <n v="2.1259727307692309"/>
    <x v="1"/>
  </r>
  <r>
    <x v="1253"/>
    <d v="2011-02-24T00:00:00"/>
    <n v="62"/>
    <x v="0"/>
    <s v=" English"/>
    <n v="50000000"/>
    <n v="149878437"/>
    <s v="AU"/>
    <x v="24"/>
    <n v="99878437"/>
    <n v="1.99756874"/>
    <x v="1"/>
  </r>
  <r>
    <x v="1254"/>
    <d v="2021-01-22T00:00:00"/>
    <n v="68"/>
    <x v="0"/>
    <s v=" Chinese"/>
    <n v="87300000"/>
    <n v="373248627"/>
    <s v="TW"/>
    <x v="5"/>
    <n v="285948627"/>
    <n v="3.2754710996563574"/>
    <x v="1"/>
  </r>
  <r>
    <x v="1255"/>
    <d v="1990-09-27T00:00:00"/>
    <n v="85"/>
    <x v="0"/>
    <s v=" English"/>
    <n v="25000000"/>
    <n v="46835000"/>
    <s v="AU"/>
    <x v="29"/>
    <n v="21835000"/>
    <n v="0.87339999999999995"/>
    <x v="0"/>
  </r>
  <r>
    <x v="1256"/>
    <d v="2022-09-08T00:00:00"/>
    <n v="68"/>
    <x v="0"/>
    <s v=" English"/>
    <n v="81500000"/>
    <n v="563588855"/>
    <s v="US"/>
    <x v="1"/>
    <n v="482088855"/>
    <n v="5.9152006748466261"/>
    <x v="1"/>
  </r>
  <r>
    <x v="1257"/>
    <d v="2023-12-31T00:00:00"/>
    <n v="90"/>
    <x v="0"/>
    <s v=" Spanish, Castilian"/>
    <n v="254000000"/>
    <n v="1656280462"/>
    <s v="MX"/>
    <x v="0"/>
    <n v="1402280462"/>
    <n v="5.5207892204724409"/>
    <x v="0"/>
  </r>
  <r>
    <x v="1258"/>
    <d v="2018-05-28T00:00:00"/>
    <n v="49"/>
    <x v="0"/>
    <s v=" Korean"/>
    <n v="152200000"/>
    <n v="866174577.79999995"/>
    <s v="KR"/>
    <x v="10"/>
    <n v="713974577.79999995"/>
    <n v="4.6910287634691192"/>
    <x v="2"/>
  </r>
  <r>
    <x v="1259"/>
    <d v="2021-11-05T00:00:00"/>
    <n v="62"/>
    <x v="0"/>
    <s v=" English"/>
    <n v="6588914.7999999998"/>
    <n v="1900000"/>
    <s v="US"/>
    <x v="5"/>
    <n v="-4688914.8"/>
    <n v="-0.71163688442290984"/>
    <x v="1"/>
  </r>
  <r>
    <x v="1260"/>
    <d v="2022-04-01T00:00:00"/>
    <n v="68"/>
    <x v="0"/>
    <s v=" English"/>
    <n v="121000000"/>
    <n v="448337597.80000001"/>
    <s v="US"/>
    <x v="1"/>
    <n v="327337597.80000001"/>
    <n v="2.7052694033057851"/>
    <x v="1"/>
  </r>
  <r>
    <x v="1261"/>
    <d v="2022-02-11T00:00:00"/>
    <n v="69"/>
    <x v="0"/>
    <s v=" English"/>
    <n v="119100000"/>
    <n v="763309047"/>
    <s v="US"/>
    <x v="1"/>
    <n v="644209047"/>
    <n v="5.4089760453400499"/>
    <x v="1"/>
  </r>
  <r>
    <x v="1262"/>
    <d v="2021-10-28T00:00:00"/>
    <n v="65"/>
    <x v="0"/>
    <s v=" Japanese"/>
    <n v="112600000"/>
    <n v="404869179.60000002"/>
    <s v="AU"/>
    <x v="5"/>
    <n v="292269179.60000002"/>
    <n v="2.5956410266429844"/>
    <x v="1"/>
  </r>
  <r>
    <x v="1263"/>
    <d v="1973-07-04T00:00:00"/>
    <n v="67"/>
    <x v="0"/>
    <s v=" Japanese"/>
    <n v="113600000"/>
    <n v="523551882.39999998"/>
    <s v="JP"/>
    <x v="34"/>
    <n v="409951882.39999998"/>
    <n v="3.6087313591549295"/>
    <x v="1"/>
  </r>
  <r>
    <x v="1264"/>
    <d v="2008-09-25T00:00:00"/>
    <n v="61"/>
    <x v="0"/>
    <s v=" English"/>
    <n v="45000000"/>
    <n v="243180937"/>
    <s v="AU"/>
    <x v="35"/>
    <n v="198180937"/>
    <n v="4.4040208222222219"/>
    <x v="1"/>
  </r>
  <r>
    <x v="1265"/>
    <d v="2023-02-03T00:00:00"/>
    <n v="60"/>
    <x v="0"/>
    <s v=" English"/>
    <n v="3160000.2"/>
    <n v="121067"/>
    <s v="AU"/>
    <x v="0"/>
    <n v="-3038933.2"/>
    <n v="-0.96168766065267974"/>
    <x v="1"/>
  </r>
  <r>
    <x v="1266"/>
    <d v="2019-10-31T00:00:00"/>
    <n v="65"/>
    <x v="0"/>
    <s v=" English"/>
    <n v="185000000"/>
    <n v="250367666"/>
    <s v="AU"/>
    <x v="4"/>
    <n v="65367666"/>
    <n v="0.35333873513513514"/>
    <x v="1"/>
  </r>
  <r>
    <x v="1267"/>
    <d v="2005-08-11T00:00:00"/>
    <n v="71"/>
    <x v="0"/>
    <s v=" Thai"/>
    <n v="6000000"/>
    <n v="27165581"/>
    <s v="TH"/>
    <x v="16"/>
    <n v="21165581"/>
    <n v="3.5275968333333334"/>
    <x v="0"/>
  </r>
  <r>
    <x v="1268"/>
    <d v="2022-10-07T00:00:00"/>
    <n v="57"/>
    <x v="0"/>
    <s v=" English"/>
    <n v="4000000"/>
    <n v="19174817"/>
    <s v="US"/>
    <x v="1"/>
    <n v="15174817"/>
    <n v="3.7937042500000002"/>
    <x v="1"/>
  </r>
  <r>
    <x v="1269"/>
    <d v="2013-01-17T00:00:00"/>
    <n v="60"/>
    <x v="0"/>
    <s v=" English"/>
    <n v="50000000"/>
    <n v="214949716"/>
    <s v="AU"/>
    <x v="30"/>
    <n v="164949716"/>
    <n v="3.2989943199999998"/>
    <x v="1"/>
  </r>
  <r>
    <x v="1270"/>
    <d v="2015-07-30T00:00:00"/>
    <n v="72"/>
    <x v="0"/>
    <s v=" English"/>
    <n v="150000000"/>
    <n v="682716636"/>
    <s v="AU"/>
    <x v="12"/>
    <n v="532716636"/>
    <n v="3.5514442399999999"/>
    <x v="0"/>
  </r>
  <r>
    <x v="1271"/>
    <d v="2018-03-06T00:00:00"/>
    <n v="68"/>
    <x v="0"/>
    <s v=" English"/>
    <n v="30000000"/>
    <n v="80147166"/>
    <s v="AU"/>
    <x v="10"/>
    <n v="50147166"/>
    <n v="1.6715722"/>
    <x v="1"/>
  </r>
  <r>
    <x v="1272"/>
    <d v="2022-04-29T00:00:00"/>
    <n v="58"/>
    <x v="0"/>
    <s v=" English"/>
    <n v="97140000"/>
    <n v="181655466.40000001"/>
    <s v="US"/>
    <x v="1"/>
    <n v="84515466.400000006"/>
    <n v="0.87003774346304308"/>
    <x v="1"/>
  </r>
  <r>
    <x v="1273"/>
    <d v="2022-07-15T00:00:00"/>
    <n v="76"/>
    <x v="0"/>
    <s v=" Spanish, Castilian"/>
    <n v="133460000"/>
    <n v="588078918.60000002"/>
    <s v="ES"/>
    <x v="1"/>
    <n v="454618918.60000002"/>
    <n v="3.4064058039862131"/>
    <x v="0"/>
  </r>
  <r>
    <x v="1274"/>
    <d v="2015-03-18T00:00:00"/>
    <n v="68"/>
    <x v="0"/>
    <s v=" English"/>
    <n v="130000000"/>
    <n v="385997896"/>
    <s v="AU"/>
    <x v="12"/>
    <n v="255997896"/>
    <n v="1.9692145846153846"/>
    <x v="1"/>
  </r>
  <r>
    <x v="1274"/>
    <d v="2015-03-18T00:00:00"/>
    <n v="68"/>
    <x v="0"/>
    <s v=" English"/>
    <n v="12000000"/>
    <n v="0"/>
    <s v="AU"/>
    <x v="12"/>
    <n v="-12000000"/>
    <n v="-1"/>
    <x v="1"/>
  </r>
  <r>
    <x v="1274"/>
    <d v="2015-03-18T00:00:00"/>
    <n v="68"/>
    <x v="0"/>
    <s v=" English"/>
    <n v="500000"/>
    <n v="44793168"/>
    <s v="AU"/>
    <x v="12"/>
    <n v="44293168"/>
    <n v="88.586336000000003"/>
    <x v="1"/>
  </r>
  <r>
    <x v="1275"/>
    <d v="2015-01-28T00:00:00"/>
    <n v="60"/>
    <x v="0"/>
    <s v=" English"/>
    <n v="74000000"/>
    <n v="311013181"/>
    <s v="US"/>
    <x v="12"/>
    <n v="237013181"/>
    <n v="3.2028808243243243"/>
    <x v="1"/>
  </r>
  <r>
    <x v="1276"/>
    <d v="2018-12-06T00:00:00"/>
    <n v="68"/>
    <x v="0"/>
    <s v=" English"/>
    <n v="75000000"/>
    <n v="508575295"/>
    <s v="AU"/>
    <x v="10"/>
    <n v="433575295"/>
    <n v="5.7810039333333334"/>
    <x v="1"/>
  </r>
  <r>
    <x v="1277"/>
    <d v="1984-07-19T00:00:00"/>
    <n v="73"/>
    <x v="0"/>
    <s v=" English"/>
    <n v="28000000"/>
    <n v="333080271"/>
    <s v="AU"/>
    <x v="45"/>
    <n v="305080271"/>
    <n v="10.895723964285715"/>
    <x v="0"/>
  </r>
  <r>
    <x v="1278"/>
    <d v="2010-12-16T00:00:00"/>
    <n v="64"/>
    <x v="0"/>
    <s v=" English"/>
    <n v="170000000"/>
    <n v="400062763"/>
    <s v="AU"/>
    <x v="21"/>
    <n v="230062763"/>
    <n v="1.3533103705882352"/>
    <x v="1"/>
  </r>
  <r>
    <x v="1279"/>
    <d v="1996-01-12T00:00:00"/>
    <n v="70"/>
    <x v="0"/>
    <s v=" English"/>
    <n v="3800000"/>
    <n v="20109115"/>
    <s v="US"/>
    <x v="47"/>
    <n v="16309115"/>
    <n v="4.2918723684210525"/>
    <x v="1"/>
  </r>
  <r>
    <x v="1280"/>
    <d v="1996-02-09T00:00:00"/>
    <n v="79"/>
    <x v="0"/>
    <s v=" English"/>
    <n v="60000000"/>
    <n v="187436818"/>
    <s v="AU"/>
    <x v="47"/>
    <n v="127436818"/>
    <n v="2.1239469666666668"/>
    <x v="0"/>
  </r>
  <r>
    <x v="1281"/>
    <d v="1986-11-06T00:00:00"/>
    <n v="79"/>
    <x v="0"/>
    <s v=" English"/>
    <n v="17000000"/>
    <n v="183291893"/>
    <s v="AU"/>
    <x v="15"/>
    <n v="166291893"/>
    <n v="9.7818760588235296"/>
    <x v="0"/>
  </r>
  <r>
    <x v="1282"/>
    <d v="2020-05-06T00:00:00"/>
    <n v="40"/>
    <x v="0"/>
    <s v=" Korean"/>
    <n v="101800000"/>
    <n v="567601271.20000005"/>
    <s v="KR"/>
    <x v="14"/>
    <n v="465801271.20000005"/>
    <n v="4.5756509941060912"/>
    <x v="2"/>
  </r>
  <r>
    <x v="1283"/>
    <d v="2022-08-12T00:00:00"/>
    <n v="60"/>
    <x v="0"/>
    <s v=" English"/>
    <n v="115200000"/>
    <n v="243434798.19999999"/>
    <s v="US"/>
    <x v="1"/>
    <n v="128234798.19999999"/>
    <n v="1.1131492899305555"/>
    <x v="1"/>
  </r>
  <r>
    <x v="1284"/>
    <d v="2018-06-07T00:00:00"/>
    <n v="73"/>
    <x v="0"/>
    <s v=" English"/>
    <n v="10000000"/>
    <n v="81263489"/>
    <s v="AU"/>
    <x v="10"/>
    <n v="71263489"/>
    <n v="7.1263489"/>
    <x v="0"/>
  </r>
  <r>
    <x v="1285"/>
    <d v="1942-06-04T00:00:00"/>
    <n v="70"/>
    <x v="0"/>
    <s v=" English"/>
    <n v="170000000"/>
    <n v="353166307"/>
    <s v="AU"/>
    <x v="69"/>
    <n v="183166307"/>
    <n v="1.0774488647058824"/>
    <x v="1"/>
  </r>
  <r>
    <x v="1286"/>
    <d v="2022-03-24T00:00:00"/>
    <n v="64"/>
    <x v="0"/>
    <s v=" Vietnamese"/>
    <n v="92600000"/>
    <n v="353391998.39999998"/>
    <s v="SG"/>
    <x v="1"/>
    <n v="260791998.39999998"/>
    <n v="2.8163282764578832"/>
    <x v="1"/>
  </r>
  <r>
    <x v="1287"/>
    <d v="2023-03-10T00:00:00"/>
    <n v="68"/>
    <x v="0"/>
    <s v=" Portuguese"/>
    <n v="103040000"/>
    <n v="412503777.60000002"/>
    <s v="MX"/>
    <x v="0"/>
    <n v="309463777.60000002"/>
    <n v="3.0033363509316771"/>
    <x v="1"/>
  </r>
  <r>
    <x v="1288"/>
    <d v="2020-01-01T00:00:00"/>
    <n v="79"/>
    <x v="0"/>
    <s v=" English"/>
    <n v="42000000"/>
    <n v="218838386"/>
    <s v="AU"/>
    <x v="14"/>
    <n v="176838386"/>
    <n v="4.2104377619047622"/>
    <x v="0"/>
  </r>
  <r>
    <x v="1288"/>
    <d v="2020-01-01T00:00:00"/>
    <n v="79"/>
    <x v="0"/>
    <s v=" English"/>
    <n v="15000000"/>
    <n v="50003303"/>
    <s v="AU"/>
    <x v="14"/>
    <n v="35003303"/>
    <n v="2.3335535333333333"/>
    <x v="0"/>
  </r>
  <r>
    <x v="1289"/>
    <d v="2017-12-26T00:00:00"/>
    <n v="68"/>
    <x v="0"/>
    <s v=" English"/>
    <n v="90000000"/>
    <n v="961632807"/>
    <s v="AU"/>
    <x v="3"/>
    <n v="871632807"/>
    <n v="9.684808966666667"/>
    <x v="1"/>
  </r>
  <r>
    <x v="1290"/>
    <d v="2021-12-22T00:00:00"/>
    <n v="53"/>
    <x v="0"/>
    <s v=" English"/>
    <n v="149000000"/>
    <n v="349767799.39999998"/>
    <s v="US"/>
    <x v="5"/>
    <n v="200767799.39999998"/>
    <n v="1.3474348953020132"/>
    <x v="1"/>
  </r>
  <r>
    <x v="1291"/>
    <d v="2021-04-30T00:00:00"/>
    <n v="58"/>
    <x v="0"/>
    <s v=" English"/>
    <n v="86159000"/>
    <n v="347200298.39999998"/>
    <s v="US"/>
    <x v="5"/>
    <n v="261041298.39999998"/>
    <n v="3.0297623974280108"/>
    <x v="1"/>
  </r>
  <r>
    <x v="1292"/>
    <d v="1953-09-16T00:00:00"/>
    <n v="69"/>
    <x v="0"/>
    <s v=" English"/>
    <n v="5000000"/>
    <n v="36010887"/>
    <s v="US"/>
    <x v="65"/>
    <n v="31010887"/>
    <n v="6.2021774000000001"/>
    <x v="1"/>
  </r>
  <r>
    <x v="1293"/>
    <d v="2019-01-17T00:00:00"/>
    <n v="67"/>
    <x v="0"/>
    <s v=" English"/>
    <n v="20000000"/>
    <n v="246999039"/>
    <s v="AU"/>
    <x v="4"/>
    <n v="226999039"/>
    <n v="11.349951949999999"/>
    <x v="1"/>
  </r>
  <r>
    <x v="1294"/>
    <d v="1997-03-26T00:00:00"/>
    <n v="68"/>
    <x v="0"/>
    <s v=" Japanese"/>
    <n v="87000000"/>
    <n v="459237806"/>
    <s v="JP"/>
    <x v="27"/>
    <n v="372237806"/>
    <n v="4.2785954712643681"/>
    <x v="1"/>
  </r>
  <r>
    <x v="1295"/>
    <d v="2013-07-31T00:00:00"/>
    <n v="50"/>
    <x v="0"/>
    <s v=" Korean"/>
    <n v="116800000"/>
    <n v="448439992.19999999"/>
    <s v="KR"/>
    <x v="30"/>
    <n v="331639992.19999999"/>
    <n v="2.8393834948630134"/>
    <x v="2"/>
  </r>
  <r>
    <x v="1296"/>
    <d v="1999-11-12T00:00:00"/>
    <n v="64"/>
    <x v="0"/>
    <s v=" English"/>
    <n v="50000000"/>
    <n v="14271297"/>
    <s v="US"/>
    <x v="39"/>
    <n v="-35728703"/>
    <n v="-0.71457406000000001"/>
    <x v="1"/>
  </r>
  <r>
    <x v="1297"/>
    <d v="2014-11-26T00:00:00"/>
    <n v="75"/>
    <x v="0"/>
    <s v=" English"/>
    <n v="50000000"/>
    <n v="97651543"/>
    <s v="AU"/>
    <x v="8"/>
    <n v="47651543"/>
    <n v="0.95303086000000004"/>
    <x v="0"/>
  </r>
  <r>
    <x v="1298"/>
    <d v="2022-08-18T00:00:00"/>
    <n v="71"/>
    <x v="0"/>
    <s v=" English"/>
    <n v="30107840"/>
    <n v="4026709"/>
    <s v="AU"/>
    <x v="1"/>
    <n v="-26081131"/>
    <n v="-0.86625712771158614"/>
    <x v="0"/>
  </r>
  <r>
    <x v="1299"/>
    <d v="2014-07-17T00:00:00"/>
    <n v="54"/>
    <x v="0"/>
    <s v=" English"/>
    <n v="40000000"/>
    <n v="126069509"/>
    <s v="AU"/>
    <x v="8"/>
    <n v="86069509"/>
    <n v="2.1517377249999998"/>
    <x v="1"/>
  </r>
  <r>
    <x v="1300"/>
    <d v="2014-10-01T00:00:00"/>
    <n v="79"/>
    <x v="0"/>
    <s v=" English"/>
    <n v="61000000"/>
    <n v="367160781"/>
    <s v="AU"/>
    <x v="8"/>
    <n v="306160781"/>
    <n v="5.0190291967213119"/>
    <x v="0"/>
  </r>
  <r>
    <x v="1301"/>
    <d v="1968-05-02T00:00:00"/>
    <n v="81"/>
    <x v="0"/>
    <s v=" English"/>
    <n v="10500000"/>
    <n v="71801274"/>
    <s v="AU"/>
    <x v="54"/>
    <n v="61301274"/>
    <n v="5.8382165714285712"/>
    <x v="0"/>
  </r>
  <r>
    <x v="1302"/>
    <d v="2015-03-20T00:00:00"/>
    <n v="66"/>
    <x v="0"/>
    <s v=" English"/>
    <n v="2300000"/>
    <n v="14628921"/>
    <s v="US"/>
    <x v="12"/>
    <n v="12328921"/>
    <n v="5.3604004347826084"/>
    <x v="1"/>
  </r>
  <r>
    <x v="1303"/>
    <d v="1991-06-13T00:00:00"/>
    <n v="81"/>
    <x v="0"/>
    <s v=" Japanese"/>
    <n v="3700000"/>
    <n v="45000000"/>
    <s v="AU"/>
    <x v="53"/>
    <n v="41300000"/>
    <n v="11.162162162162161"/>
    <x v="0"/>
  </r>
  <r>
    <x v="1304"/>
    <d v="2021-02-07T00:00:00"/>
    <n v="67"/>
    <x v="0"/>
    <s v=" English"/>
    <n v="37800000"/>
    <n v="638719244.39999998"/>
    <s v="US"/>
    <x v="5"/>
    <n v="600919244.39999998"/>
    <n v="15.897334507936508"/>
    <x v="1"/>
  </r>
  <r>
    <x v="1305"/>
    <d v="2015-11-05T00:00:00"/>
    <n v="68"/>
    <x v="0"/>
    <s v=" Japanese"/>
    <n v="150000000"/>
    <n v="456371317.19999999"/>
    <s v="AU"/>
    <x v="12"/>
    <n v="306371317.19999999"/>
    <n v="2.0424754479999998"/>
    <x v="1"/>
  </r>
  <r>
    <x v="1306"/>
    <d v="2022-07-05T00:00:00"/>
    <n v="54"/>
    <x v="0"/>
    <s v=" English"/>
    <n v="130800000"/>
    <n v="249577615.19999999"/>
    <s v="US"/>
    <x v="1"/>
    <n v="118777615.19999999"/>
    <n v="0.90808574311926593"/>
    <x v="1"/>
  </r>
  <r>
    <x v="1307"/>
    <d v="2021-04-30T00:00:00"/>
    <n v="71"/>
    <x v="0"/>
    <s v=" English"/>
    <n v="132860000"/>
    <n v="330185281.60000002"/>
    <s v="US"/>
    <x v="5"/>
    <n v="197325281.60000002"/>
    <n v="1.4852121150082795"/>
    <x v="0"/>
  </r>
  <r>
    <x v="1308"/>
    <d v="1994-08-09T00:00:00"/>
    <n v="69"/>
    <x v="0"/>
    <s v=" English"/>
    <n v="18000000"/>
    <n v="351620129"/>
    <s v="AU"/>
    <x v="6"/>
    <n v="333620129"/>
    <n v="18.534451611111113"/>
    <x v="1"/>
  </r>
  <r>
    <x v="1309"/>
    <d v="2019-12-03T00:00:00"/>
    <n v="81"/>
    <x v="0"/>
    <s v=" English"/>
    <n v="203000000"/>
    <n v="667583138.79999995"/>
    <s v="AU"/>
    <x v="4"/>
    <n v="464583138.79999995"/>
    <n v="2.2885868906403939"/>
    <x v="0"/>
  </r>
  <r>
    <x v="1310"/>
    <d v="1993-02-05T00:00:00"/>
    <n v="81"/>
    <x v="0"/>
    <s v=" English"/>
    <n v="35000000"/>
    <n v="4496583"/>
    <s v="US"/>
    <x v="9"/>
    <n v="-30503417"/>
    <n v="-0.87152620000000003"/>
    <x v="0"/>
  </r>
  <r>
    <x v="1311"/>
    <d v="2013-04-04T00:00:00"/>
    <n v="64"/>
    <x v="0"/>
    <s v=" English"/>
    <n v="70000000"/>
    <n v="172878928"/>
    <s v="AU"/>
    <x v="30"/>
    <n v="102878928"/>
    <n v="1.4696989714285715"/>
    <x v="1"/>
  </r>
  <r>
    <x v="1312"/>
    <d v="2023-04-20T00:00:00"/>
    <n v="59"/>
    <x v="0"/>
    <s v=" English"/>
    <n v="20000000"/>
    <n v="180927498"/>
    <s v="AU"/>
    <x v="0"/>
    <n v="160927498"/>
    <n v="8.0463749"/>
    <x v="1"/>
  </r>
  <r>
    <x v="1313"/>
    <d v="2022-02-24T00:00:00"/>
    <n v="75"/>
    <x v="0"/>
    <s v=" Chinese"/>
    <n v="127200000"/>
    <n v="564158441.39999998"/>
    <s v="CN"/>
    <x v="1"/>
    <n v="436958441.39999998"/>
    <n v="3.4352078726415094"/>
    <x v="0"/>
  </r>
  <r>
    <x v="1314"/>
    <d v="1998-03-12T00:00:00"/>
    <n v="81"/>
    <x v="0"/>
    <s v=" English"/>
    <n v="10000000"/>
    <n v="225925989"/>
    <s v="AU"/>
    <x v="32"/>
    <n v="215925989"/>
    <n v="21.592598899999999"/>
    <x v="0"/>
  </r>
  <r>
    <x v="1315"/>
    <d v="2022-12-14T00:00:00"/>
    <n v="68"/>
    <x v="0"/>
    <s v=" English"/>
    <n v="81500000"/>
    <n v="563588855"/>
    <s v="US"/>
    <x v="1"/>
    <n v="482088855"/>
    <n v="5.9152006748466261"/>
    <x v="1"/>
  </r>
  <r>
    <x v="1316"/>
    <d v="2002-06-27T00:00:00"/>
    <n v="77"/>
    <x v="0"/>
    <s v=" English"/>
    <n v="11000000"/>
    <n v="46060861"/>
    <s v="AU"/>
    <x v="18"/>
    <n v="35060861"/>
    <n v="3.187351"/>
    <x v="0"/>
  </r>
  <r>
    <x v="1317"/>
    <d v="1982-08-12T00:00:00"/>
    <n v="69"/>
    <x v="0"/>
    <s v=" English"/>
    <n v="17000000"/>
    <n v="270000000"/>
    <s v="AU"/>
    <x v="50"/>
    <n v="253000000"/>
    <n v="14.882352941176471"/>
    <x v="1"/>
  </r>
  <r>
    <x v="1318"/>
    <d v="1988-11-04T00:00:00"/>
    <n v="58"/>
    <x v="0"/>
    <s v=" English"/>
    <n v="14000000"/>
    <n v="4764606"/>
    <s v="US"/>
    <x v="52"/>
    <n v="-9235394"/>
    <n v="-0.65967100000000001"/>
    <x v="1"/>
  </r>
  <r>
    <x v="1319"/>
    <d v="2022-10-07T00:00:00"/>
    <n v="51"/>
    <x v="0"/>
    <s v=" English"/>
    <n v="138000000"/>
    <n v="121005503.2"/>
    <s v="US"/>
    <x v="1"/>
    <n v="-16994496.799999997"/>
    <n v="-0.12314852753623186"/>
    <x v="1"/>
  </r>
  <r>
    <x v="1320"/>
    <d v="2008-05-25T00:00:00"/>
    <n v="66"/>
    <x v="0"/>
    <s v=" English"/>
    <n v="57500000"/>
    <n v="415247258"/>
    <s v="AU"/>
    <x v="35"/>
    <n v="357747258"/>
    <n v="6.2216914434782611"/>
    <x v="1"/>
  </r>
  <r>
    <x v="1321"/>
    <d v="2010-10-08T00:00:00"/>
    <n v="65"/>
    <x v="0"/>
    <s v=" English"/>
    <n v="1750000"/>
    <n v="1278471"/>
    <s v="US"/>
    <x v="21"/>
    <n v="-471529"/>
    <n v="-0.26944514285714288"/>
    <x v="1"/>
  </r>
  <r>
    <x v="1322"/>
    <d v="2014-05-15T00:00:00"/>
    <n v="63"/>
    <x v="0"/>
    <s v=" English"/>
    <n v="160000000"/>
    <n v="529076069"/>
    <s v="AU"/>
    <x v="8"/>
    <n v="369076069"/>
    <n v="2.3067254312499998"/>
    <x v="1"/>
  </r>
  <r>
    <x v="1322"/>
    <d v="2014-05-15T00:00:00"/>
    <n v="63"/>
    <x v="0"/>
    <s v=" English"/>
    <n v="125000000"/>
    <n v="376000000"/>
    <s v="AU"/>
    <x v="8"/>
    <n v="251000000"/>
    <n v="2.008"/>
    <x v="1"/>
  </r>
  <r>
    <x v="1323"/>
    <d v="2019-01-14T00:00:00"/>
    <n v="50"/>
    <x v="0"/>
    <s v=" Korean"/>
    <n v="175600000"/>
    <n v="288568132.39999998"/>
    <s v="KR"/>
    <x v="4"/>
    <n v="112968132.39999998"/>
    <n v="0.64332649430523903"/>
    <x v="2"/>
  </r>
  <r>
    <x v="1324"/>
    <d v="2012-03-15T00:00:00"/>
    <n v="50"/>
    <x v="0"/>
    <s v=" English"/>
    <n v="57000000"/>
    <n v="149217355"/>
    <s v="AU"/>
    <x v="20"/>
    <n v="92217355"/>
    <n v="1.6178483333333333"/>
    <x v="2"/>
  </r>
  <r>
    <x v="1325"/>
    <d v="2022-03-25T00:00:00"/>
    <n v="61"/>
    <x v="0"/>
    <s v=" English"/>
    <n v="4749917"/>
    <n v="1564696"/>
    <s v="US"/>
    <x v="1"/>
    <n v="-3185221"/>
    <n v="-0.6705845596880956"/>
    <x v="1"/>
  </r>
  <r>
    <x v="1326"/>
    <d v="2022-02-25T00:00:00"/>
    <n v="61"/>
    <x v="0"/>
    <s v=" French"/>
    <n v="8000000"/>
    <n v="2772511"/>
    <s v="FR"/>
    <x v="1"/>
    <n v="-5227489"/>
    <n v="-0.65343612500000003"/>
    <x v="1"/>
  </r>
  <r>
    <x v="1327"/>
    <d v="1996-06-26T00:00:00"/>
    <n v="70"/>
    <x v="0"/>
    <s v=" English"/>
    <n v="80000000"/>
    <n v="457697994"/>
    <s v="AU"/>
    <x v="47"/>
    <n v="377697994"/>
    <n v="4.7212249249999996"/>
    <x v="1"/>
  </r>
  <r>
    <x v="1328"/>
    <d v="2007-12-26T00:00:00"/>
    <n v="51"/>
    <x v="0"/>
    <s v=" English"/>
    <n v="40000000"/>
    <n v="130290885"/>
    <s v="AU"/>
    <x v="22"/>
    <n v="90290885"/>
    <n v="2.2572721250000001"/>
    <x v="1"/>
  </r>
  <r>
    <x v="1329"/>
    <d v="1977-12-09T00:00:00"/>
    <n v="48"/>
    <x v="0"/>
    <s v=" German"/>
    <n v="117000000"/>
    <n v="665830147"/>
    <s v="DE"/>
    <x v="44"/>
    <n v="548830147"/>
    <n v="4.6908559572649571"/>
    <x v="2"/>
  </r>
  <r>
    <x v="1330"/>
    <d v="1995-11-02T00:00:00"/>
    <n v="84"/>
    <x v="0"/>
    <s v=" English"/>
    <n v="30000000"/>
    <n v="328125643"/>
    <s v="AU"/>
    <x v="26"/>
    <n v="298125643"/>
    <n v="9.9375214333333339"/>
    <x v="0"/>
  </r>
  <r>
    <x v="1331"/>
    <d v="2010-08-06T00:00:00"/>
    <n v="52"/>
    <x v="0"/>
    <s v=" English"/>
    <n v="2011799"/>
    <n v="252207"/>
    <s v="AU"/>
    <x v="21"/>
    <n v="-1759592"/>
    <n v="-0.87463608441996443"/>
    <x v="1"/>
  </r>
  <r>
    <x v="1332"/>
    <d v="2021-11-03T00:00:00"/>
    <n v="67"/>
    <x v="0"/>
    <s v=" English"/>
    <n v="128500000"/>
    <n v="423482425.19999999"/>
    <s v="AU"/>
    <x v="5"/>
    <n v="294982425.19999999"/>
    <n v="2.2955830754863813"/>
    <x v="1"/>
  </r>
  <r>
    <x v="1333"/>
    <d v="2012-01-26T00:00:00"/>
    <n v="63"/>
    <x v="0"/>
    <s v=" English"/>
    <n v="70000000"/>
    <n v="160379930"/>
    <s v="AU"/>
    <x v="20"/>
    <n v="90379930"/>
    <n v="1.2911418571428572"/>
    <x v="1"/>
  </r>
  <r>
    <x v="1334"/>
    <d v="2018-08-02T00:00:00"/>
    <n v="74"/>
    <x v="0"/>
    <s v=" English"/>
    <n v="178000000"/>
    <n v="791657398"/>
    <s v="AU"/>
    <x v="10"/>
    <n v="613657398"/>
    <n v="3.4475134719101121"/>
    <x v="0"/>
  </r>
  <r>
    <x v="1335"/>
    <d v="2012-01-13T00:00:00"/>
    <n v="71"/>
    <x v="0"/>
    <s v=" English"/>
    <n v="87000000"/>
    <n v="591465525.20000005"/>
    <s v="US"/>
    <x v="20"/>
    <n v="504465525.20000005"/>
    <n v="5.7984543126436785"/>
    <x v="0"/>
  </r>
  <r>
    <x v="1336"/>
    <d v="2010-12-03T00:00:00"/>
    <n v="69"/>
    <x v="0"/>
    <s v=" English"/>
    <n v="130000000"/>
    <n v="321887208"/>
    <s v="AU"/>
    <x v="21"/>
    <n v="191887208"/>
    <n v="1.4760554461538462"/>
    <x v="1"/>
  </r>
  <r>
    <x v="1337"/>
    <d v="2022-12-01T00:00:00"/>
    <n v="79"/>
    <x v="0"/>
    <s v=" Spanish, Castilian"/>
    <n v="29215333.199999999"/>
    <n v="3500000"/>
    <s v="AU"/>
    <x v="1"/>
    <n v="-25715333.199999999"/>
    <n v="-0.88019989448554359"/>
    <x v="0"/>
  </r>
  <r>
    <x v="1338"/>
    <d v="2004-01-15T00:00:00"/>
    <n v="76"/>
    <x v="0"/>
    <s v=" English"/>
    <n v="140000000"/>
    <n v="456810575"/>
    <s v="AU"/>
    <x v="2"/>
    <n v="316810575"/>
    <n v="2.2629326785714285"/>
    <x v="0"/>
  </r>
  <r>
    <x v="1339"/>
    <d v="2021-07-09T00:00:00"/>
    <n v="73"/>
    <x v="0"/>
    <s v=" English"/>
    <n v="128940000"/>
    <n v="488640798.80000001"/>
    <s v="AU"/>
    <x v="5"/>
    <n v="359700798.80000001"/>
    <n v="2.789675808903366"/>
    <x v="0"/>
  </r>
  <r>
    <x v="1340"/>
    <d v="2017-01-12T00:00:00"/>
    <n v="53"/>
    <x v="0"/>
    <s v=" English"/>
    <n v="116000000"/>
    <n v="237808574.80000001"/>
    <s v="AU"/>
    <x v="3"/>
    <n v="121808574.80000001"/>
    <n v="1.0500739206896552"/>
    <x v="1"/>
  </r>
  <r>
    <x v="1341"/>
    <d v="2005-07-02T00:00:00"/>
    <n v="66"/>
    <x v="0"/>
    <s v=" English"/>
    <n v="82000000"/>
    <n v="191558505"/>
    <s v="AU"/>
    <x v="16"/>
    <n v="109558505"/>
    <n v="1.3360793292682926"/>
    <x v="1"/>
  </r>
  <r>
    <x v="1342"/>
    <d v="2016-07-23T00:00:00"/>
    <n v="72"/>
    <x v="0"/>
    <s v=" Japanese"/>
    <n v="32317939.199999999"/>
    <n v="66207073"/>
    <s v="JP"/>
    <x v="13"/>
    <n v="33889133.799999997"/>
    <n v="1.0486167942292557"/>
    <x v="0"/>
  </r>
  <r>
    <x v="1343"/>
    <d v="2022-09-09T00:00:00"/>
    <n v="62"/>
    <x v="0"/>
    <s v=" French"/>
    <n v="10503445"/>
    <n v="167007573.80000001"/>
    <s v="FR"/>
    <x v="1"/>
    <n v="156504128.80000001"/>
    <n v="14.900266417351641"/>
    <x v="1"/>
  </r>
  <r>
    <x v="1344"/>
    <d v="2020-08-13T00:00:00"/>
    <n v="68"/>
    <x v="0"/>
    <s v=" Korean"/>
    <n v="17000000"/>
    <n v="39657073"/>
    <s v="AU"/>
    <x v="14"/>
    <n v="22657073"/>
    <n v="1.3327690000000001"/>
    <x v="1"/>
  </r>
  <r>
    <x v="1345"/>
    <d v="2022-12-26T00:00:00"/>
    <n v="70"/>
    <x v="0"/>
    <s v=" English"/>
    <n v="50000000"/>
    <n v="41000000"/>
    <s v="AU"/>
    <x v="1"/>
    <n v="-9000000"/>
    <n v="-0.18"/>
    <x v="1"/>
  </r>
  <r>
    <x v="1346"/>
    <d v="2012-04-11T00:00:00"/>
    <n v="58"/>
    <x v="0"/>
    <s v=" English"/>
    <n v="220000000"/>
    <n v="313477717"/>
    <s v="AU"/>
    <x v="20"/>
    <n v="93477717"/>
    <n v="0.42489871363636361"/>
    <x v="1"/>
  </r>
  <r>
    <x v="1347"/>
    <d v="2022-01-20T00:00:00"/>
    <n v="70"/>
    <x v="0"/>
    <s v=" English"/>
    <n v="60000000"/>
    <n v="37537773"/>
    <s v="AU"/>
    <x v="1"/>
    <n v="-22462227"/>
    <n v="-0.37437045000000002"/>
    <x v="1"/>
  </r>
  <r>
    <x v="1348"/>
    <d v="2022-05-26T00:00:00"/>
    <n v="62"/>
    <x v="0"/>
    <s v=" English"/>
    <n v="86000000"/>
    <n v="601622168.20000005"/>
    <s v="AU"/>
    <x v="1"/>
    <n v="515622168.20000005"/>
    <n v="5.9956066069767449"/>
    <x v="1"/>
  </r>
  <r>
    <x v="1349"/>
    <d v="2018-01-26T00:00:00"/>
    <n v="76"/>
    <x v="0"/>
    <s v=" English"/>
    <n v="3500000"/>
    <n v="16376066"/>
    <s v="US"/>
    <x v="10"/>
    <n v="12876066"/>
    <n v="3.6788759999999998"/>
    <x v="0"/>
  </r>
  <r>
    <x v="1350"/>
    <d v="2022-09-01T00:00:00"/>
    <n v="68"/>
    <x v="0"/>
    <s v=" Norwegian"/>
    <n v="8300000"/>
    <n v="2836382"/>
    <s v="AU"/>
    <x v="1"/>
    <n v="-5463618"/>
    <n v="-0.65826722891566269"/>
    <x v="1"/>
  </r>
  <r>
    <x v="1351"/>
    <d v="2023-02-03T00:00:00"/>
    <n v="59"/>
    <x v="0"/>
    <s v=" Spanish, Castilian"/>
    <n v="147200000"/>
    <n v="572346763.39999998"/>
    <s v="ES"/>
    <x v="0"/>
    <n v="425146763.39999998"/>
    <n v="2.8882252948369564"/>
    <x v="1"/>
  </r>
  <r>
    <x v="1352"/>
    <d v="2019-11-14T00:00:00"/>
    <n v="80"/>
    <x v="0"/>
    <s v=" English"/>
    <n v="97600000"/>
    <n v="225508210"/>
    <s v="AU"/>
    <x v="4"/>
    <n v="127908210"/>
    <n v="1.3105349385245901"/>
    <x v="0"/>
  </r>
  <r>
    <x v="1353"/>
    <d v="2022-09-12T00:00:00"/>
    <n v="54"/>
    <x v="0"/>
    <s v=" English"/>
    <n v="130200000"/>
    <n v="228388645.59999999"/>
    <s v="IT"/>
    <x v="1"/>
    <n v="98188645.599999994"/>
    <n v="0.75413706298003069"/>
    <x v="1"/>
  </r>
  <r>
    <x v="853"/>
    <d v="2016-04-07T00:00:00"/>
    <n v="69"/>
    <x v="0"/>
    <s v=" English"/>
    <n v="175000000"/>
    <n v="953535821"/>
    <s v="AU"/>
    <x v="13"/>
    <n v="778535821"/>
    <n v="4.4487761199999998"/>
    <x v="1"/>
  </r>
  <r>
    <x v="853"/>
    <d v="2016-04-07T00:00:00"/>
    <n v="69"/>
    <x v="0"/>
    <s v=" English"/>
    <n v="27000000"/>
    <n v="44342956"/>
    <s v="AU"/>
    <x v="13"/>
    <n v="17342956"/>
    <n v="0.64233170370370374"/>
    <x v="1"/>
  </r>
  <r>
    <x v="1354"/>
    <d v="2011-09-01T00:00:00"/>
    <n v="61"/>
    <x v="0"/>
    <s v=" English"/>
    <n v="40000000"/>
    <n v="155011165"/>
    <s v="AU"/>
    <x v="24"/>
    <n v="115011165"/>
    <n v="2.875279125"/>
    <x v="1"/>
  </r>
  <r>
    <x v="1355"/>
    <d v="2021-11-04T00:00:00"/>
    <n v="65"/>
    <x v="0"/>
    <s v=" English"/>
    <n v="250000"/>
    <n v="0"/>
    <s v="US"/>
    <x v="5"/>
    <n v="-250000"/>
    <n v="-1"/>
    <x v="1"/>
  </r>
  <r>
    <x v="1356"/>
    <d v="2021-09-16T00:00:00"/>
    <n v="71"/>
    <x v="0"/>
    <s v=" English"/>
    <n v="25352400"/>
    <n v="10237061"/>
    <s v="AU"/>
    <x v="5"/>
    <n v="-15115339"/>
    <n v="-0.59620939240466386"/>
    <x v="0"/>
  </r>
  <r>
    <x v="1357"/>
    <d v="2011-08-18T00:00:00"/>
    <n v="67"/>
    <x v="0"/>
    <s v=" English"/>
    <n v="35000000"/>
    <n v="146595891"/>
    <s v="AU"/>
    <x v="24"/>
    <n v="111595891"/>
    <n v="3.1884540285714285"/>
    <x v="1"/>
  </r>
  <r>
    <x v="1358"/>
    <d v="2022-03-01T00:00:00"/>
    <n v="55"/>
    <x v="0"/>
    <s v=" English"/>
    <n v="162000000"/>
    <n v="334222846.19999999"/>
    <s v="US"/>
    <x v="1"/>
    <n v="172222846.19999999"/>
    <n v="1.0631039888888889"/>
    <x v="1"/>
  </r>
  <r>
    <x v="1359"/>
    <d v="2021-08-20T00:00:00"/>
    <n v="67"/>
    <x v="0"/>
    <s v=" English"/>
    <n v="103000000"/>
    <n v="687638145.39999998"/>
    <s v="AU"/>
    <x v="5"/>
    <n v="584638145.39999998"/>
    <n v="5.6760984990291261"/>
    <x v="1"/>
  </r>
  <r>
    <x v="1360"/>
    <d v="1971-12-09T00:00:00"/>
    <n v="75"/>
    <x v="0"/>
    <s v=" English"/>
    <n v="3000000"/>
    <n v="4065791"/>
    <s v="AU"/>
    <x v="67"/>
    <n v="1065791"/>
    <n v="0.35526366666666664"/>
    <x v="0"/>
  </r>
  <r>
    <x v="1361"/>
    <d v="2020-12-25T00:00:00"/>
    <n v="61"/>
    <x v="0"/>
    <s v=" English"/>
    <n v="90400000"/>
    <n v="571534256.60000002"/>
    <s v="AU"/>
    <x v="14"/>
    <n v="481134256.60000002"/>
    <n v="5.3222815995575221"/>
    <x v="1"/>
  </r>
  <r>
    <x v="1362"/>
    <d v="2022-09-01T00:00:00"/>
    <n v="44"/>
    <x v="0"/>
    <s v=" Spanish, Castilian"/>
    <n v="84100000"/>
    <n v="611466768.20000005"/>
    <s v="MX"/>
    <x v="1"/>
    <n v="527366768.20000005"/>
    <n v="6.2707106801426882"/>
    <x v="2"/>
  </r>
  <r>
    <x v="1363"/>
    <d v="2000-09-07T00:00:00"/>
    <n v="72"/>
    <x v="0"/>
    <s v=" English"/>
    <n v="95000000"/>
    <n v="65700000"/>
    <s v="AU"/>
    <x v="38"/>
    <n v="-29300000"/>
    <n v="-0.30842105263157893"/>
    <x v="0"/>
  </r>
  <r>
    <x v="1364"/>
    <d v="2009-08-01T00:00:00"/>
    <n v="72"/>
    <x v="0"/>
    <s v=" Japanese"/>
    <n v="26080000"/>
    <n v="8084148"/>
    <s v="JP"/>
    <x v="7"/>
    <n v="-17995852"/>
    <n v="-0.690025"/>
    <x v="0"/>
  </r>
  <r>
    <x v="1365"/>
    <d v="2005-09-08T00:00:00"/>
    <n v="62"/>
    <x v="0"/>
    <s v=" English"/>
    <n v="35000000"/>
    <n v="83109359"/>
    <s v="AU"/>
    <x v="16"/>
    <n v="48109359"/>
    <n v="1.3745531142857144"/>
    <x v="1"/>
  </r>
  <r>
    <x v="1366"/>
    <d v="2022-03-11T00:00:00"/>
    <n v="62"/>
    <x v="0"/>
    <s v=" Spanish, Castilian"/>
    <n v="67800000"/>
    <n v="499760707.60000002"/>
    <s v="ES"/>
    <x v="1"/>
    <n v="431960707.60000002"/>
    <n v="6.3711018820058998"/>
    <x v="1"/>
  </r>
  <r>
    <x v="1367"/>
    <d v="2021-11-12T00:00:00"/>
    <n v="50"/>
    <x v="0"/>
    <s v=" English"/>
    <n v="142600000"/>
    <n v="433791666"/>
    <s v="AU"/>
    <x v="5"/>
    <n v="291191666"/>
    <n v="2.0420172931276297"/>
    <x v="2"/>
  </r>
  <r>
    <x v="1368"/>
    <d v="2021-09-19T00:00:00"/>
    <n v="61"/>
    <x v="0"/>
    <s v=" English"/>
    <n v="62000000"/>
    <n v="379472585"/>
    <s v="CA"/>
    <x v="5"/>
    <n v="317472585"/>
    <n v="5.1205255645161287"/>
    <x v="1"/>
  </r>
  <r>
    <x v="1369"/>
    <d v="2000-04-06T00:00:00"/>
    <n v="60"/>
    <x v="0"/>
    <s v=" English"/>
    <n v="105000000"/>
    <n v="298815224"/>
    <s v="AU"/>
    <x v="38"/>
    <n v="193815224"/>
    <n v="1.8458592761904762"/>
    <x v="1"/>
  </r>
  <r>
    <x v="1370"/>
    <d v="2015-04-16T00:00:00"/>
    <n v="75"/>
    <x v="0"/>
    <s v=" English"/>
    <n v="30000000"/>
    <n v="68984536"/>
    <s v="AU"/>
    <x v="12"/>
    <n v="38984536"/>
    <n v="1.2994845333333334"/>
    <x v="0"/>
  </r>
  <r>
    <x v="1371"/>
    <d v="2022-10-05T00:00:00"/>
    <n v="65"/>
    <x v="0"/>
    <s v=" English"/>
    <n v="120600000"/>
    <n v="367621071.80000001"/>
    <s v="US"/>
    <x v="1"/>
    <n v="247021071.80000001"/>
    <n v="2.048267593698176"/>
    <x v="1"/>
  </r>
  <r>
    <x v="1372"/>
    <d v="2018-05-11T00:00:00"/>
    <n v="72"/>
    <x v="0"/>
    <s v=" English"/>
    <n v="91200000"/>
    <n v="226316080.40000001"/>
    <s v="AU"/>
    <x v="10"/>
    <n v="135116080.40000001"/>
    <n v="1.4815359692982457"/>
    <x v="0"/>
  </r>
  <r>
    <x v="1373"/>
    <d v="2014-03-13T00:00:00"/>
    <n v="64"/>
    <x v="0"/>
    <s v=" English"/>
    <n v="66000000"/>
    <n v="194169619"/>
    <s v="AU"/>
    <x v="8"/>
    <n v="128169619"/>
    <n v="1.9419639242424243"/>
    <x v="1"/>
  </r>
  <r>
    <x v="1374"/>
    <d v="2022-10-13T00:00:00"/>
    <n v="83"/>
    <x v="0"/>
    <s v=" Japanese"/>
    <n v="961023.8"/>
    <n v="92300000"/>
    <s v="AU"/>
    <x v="1"/>
    <n v="91338976.200000003"/>
    <n v="95.043407041532163"/>
    <x v="0"/>
  </r>
  <r>
    <x v="1375"/>
    <d v="2022-10-01T00:00:00"/>
    <n v="66"/>
    <x v="0"/>
    <s v=" English"/>
    <n v="187500000"/>
    <n v="467877181.39999998"/>
    <s v="AU"/>
    <x v="1"/>
    <n v="280377181.39999998"/>
    <n v="1.4953449674666666"/>
    <x v="1"/>
  </r>
  <r>
    <x v="1376"/>
    <d v="1997-05-15T00:00:00"/>
    <n v="75"/>
    <x v="0"/>
    <s v=" English"/>
    <n v="95000000"/>
    <n v="263892820"/>
    <s v="AU"/>
    <x v="27"/>
    <n v="168892820"/>
    <n v="1.7778191578947369"/>
    <x v="0"/>
  </r>
  <r>
    <x v="1377"/>
    <d v="2022-11-24T00:00:00"/>
    <n v="73"/>
    <x v="0"/>
    <s v=" Italian"/>
    <n v="18000000"/>
    <n v="14134907"/>
    <s v="AU"/>
    <x v="1"/>
    <n v="-3865093"/>
    <n v="-0.2147273888888889"/>
    <x v="0"/>
  </r>
  <r>
    <x v="1378"/>
    <d v="2008-05-22T00:00:00"/>
    <n v="60"/>
    <x v="0"/>
    <s v=" English"/>
    <n v="185000000"/>
    <n v="786635413"/>
    <s v="AU"/>
    <x v="35"/>
    <n v="601635413"/>
    <n v="3.2520833135135137"/>
    <x v="1"/>
  </r>
  <r>
    <x v="1379"/>
    <d v="2020-10-06T00:00:00"/>
    <n v="63"/>
    <x v="0"/>
    <s v=" English"/>
    <n v="110000000"/>
    <n v="271669045.60000002"/>
    <s v="US"/>
    <x v="14"/>
    <n v="161669045.60000002"/>
    <n v="1.4697185963636366"/>
    <x v="1"/>
  </r>
  <r>
    <x v="1380"/>
    <d v="2021-08-06T00:00:00"/>
    <n v="74"/>
    <x v="0"/>
    <s v=" English"/>
    <n v="125000000"/>
    <n v="1139731798"/>
    <s v="AU"/>
    <x v="5"/>
    <n v="1014731798"/>
    <n v="8.1178543839999993"/>
    <x v="0"/>
  </r>
  <r>
    <x v="1381"/>
    <d v="2022-09-16T00:00:00"/>
    <n v="68"/>
    <x v="0"/>
    <s v=" English"/>
    <n v="68800000"/>
    <n v="226866064.59999999"/>
    <s v="GB"/>
    <x v="1"/>
    <n v="158066064.59999999"/>
    <n v="2.2974718691860465"/>
    <x v="1"/>
  </r>
  <r>
    <x v="1382"/>
    <d v="2021-09-09T00:00:00"/>
    <n v="69"/>
    <x v="0"/>
    <s v=" English"/>
    <n v="40000000"/>
    <n v="33974421"/>
    <s v="AU"/>
    <x v="5"/>
    <n v="-6025579"/>
    <n v="-0.15063947499999999"/>
    <x v="1"/>
  </r>
  <r>
    <x v="1383"/>
    <d v="2007-03-09T00:00:00"/>
    <n v="76"/>
    <x v="0"/>
    <s v=" English"/>
    <n v="9000000"/>
    <n v="3438735"/>
    <s v="US"/>
    <x v="22"/>
    <n v="-5561265"/>
    <n v="-0.61791833333333335"/>
    <x v="0"/>
  </r>
  <r>
    <x v="1384"/>
    <d v="2022-07-07T00:00:00"/>
    <n v="62"/>
    <x v="0"/>
    <s v=" French"/>
    <n v="161400000"/>
    <n v="287419513.39999998"/>
    <s v="AU"/>
    <x v="1"/>
    <n v="126019513.39999998"/>
    <n v="0.78079004584882261"/>
    <x v="1"/>
  </r>
  <r>
    <x v="1385"/>
    <d v="2015-11-26T00:00:00"/>
    <n v="68"/>
    <x v="0"/>
    <s v=" English"/>
    <n v="80000000"/>
    <n v="469747882"/>
    <s v="AU"/>
    <x v="12"/>
    <n v="389747882"/>
    <n v="4.8718485249999999"/>
    <x v="1"/>
  </r>
  <r>
    <x v="1386"/>
    <d v="1981-07-16T00:00:00"/>
    <n v="60"/>
    <x v="0"/>
    <s v=" English"/>
    <n v="17500000"/>
    <n v="23438120"/>
    <s v="AU"/>
    <x v="56"/>
    <n v="5938120"/>
    <n v="0.33932114285714288"/>
    <x v="1"/>
  </r>
  <r>
    <x v="1387"/>
    <d v="2022-01-13T00:00:00"/>
    <n v="49"/>
    <x v="0"/>
    <s v=" English"/>
    <n v="167400000"/>
    <n v="1214472998"/>
    <s v="US"/>
    <x v="1"/>
    <n v="1047072998"/>
    <n v="6.2549163560334531"/>
    <x v="2"/>
  </r>
  <r>
    <x v="1388"/>
    <d v="2022-02-25T00:00:00"/>
    <n v="61"/>
    <x v="0"/>
    <s v=" English"/>
    <n v="88600000"/>
    <n v="899820065"/>
    <s v="US"/>
    <x v="1"/>
    <n v="811220065"/>
    <n v="9.1559826749435658"/>
    <x v="1"/>
  </r>
  <r>
    <x v="1389"/>
    <d v="1982-12-16T00:00:00"/>
    <n v="79"/>
    <x v="0"/>
    <s v=" English"/>
    <n v="28000000"/>
    <n v="39538663"/>
    <s v="AU"/>
    <x v="50"/>
    <n v="11538663"/>
    <n v="0.41209510714285713"/>
    <x v="0"/>
  </r>
  <r>
    <x v="1390"/>
    <d v="2022-07-29T00:00:00"/>
    <n v="79"/>
    <x v="0"/>
    <s v=" English"/>
    <n v="20000000"/>
    <n v="325823994.80000001"/>
    <s v="AU"/>
    <x v="1"/>
    <n v="305823994.80000001"/>
    <n v="15.291199740000001"/>
    <x v="0"/>
  </r>
  <r>
    <x v="1391"/>
    <d v="2021-07-02T00:00:00"/>
    <n v="67"/>
    <x v="0"/>
    <s v=" English"/>
    <n v="96700000"/>
    <n v="456481350"/>
    <s v="AU"/>
    <x v="5"/>
    <n v="359781350"/>
    <n v="3.7205930713547053"/>
    <x v="1"/>
  </r>
  <r>
    <x v="1392"/>
    <d v="2000-04-13T00:00:00"/>
    <n v="66"/>
    <x v="0"/>
    <s v=" English"/>
    <n v="23000000"/>
    <n v="112036870"/>
    <s v="AU"/>
    <x v="38"/>
    <n v="89036870"/>
    <n v="3.871168260869565"/>
    <x v="1"/>
  </r>
  <r>
    <x v="1393"/>
    <d v="2023-02-23T00:00:00"/>
    <n v="77"/>
    <x v="0"/>
    <s v=" English"/>
    <n v="26473270.600000001"/>
    <n v="4785157"/>
    <s v="AU"/>
    <x v="0"/>
    <n v="-21688113.600000001"/>
    <n v="-0.81924571873639218"/>
    <x v="0"/>
  </r>
  <r>
    <x v="1394"/>
    <d v="1994-01-01T00:00:00"/>
    <n v="50"/>
    <x v="0"/>
    <s v=" Cantonese"/>
    <n v="131200000"/>
    <n v="269916224"/>
    <s v="HK"/>
    <x v="6"/>
    <n v="138716224"/>
    <n v="1.0572882926829268"/>
    <x v="2"/>
  </r>
  <r>
    <x v="1395"/>
    <d v="1997-03-21T00:00:00"/>
    <n v="77"/>
    <x v="0"/>
    <s v=" English"/>
    <n v="20000000"/>
    <n v="35782828"/>
    <s v="US"/>
    <x v="27"/>
    <n v="15782828"/>
    <n v="0.78914139999999999"/>
    <x v="0"/>
  </r>
  <r>
    <x v="1396"/>
    <d v="2018-01-23T00:00:00"/>
    <n v="72"/>
    <x v="0"/>
    <s v=" English"/>
    <n v="111000000"/>
    <n v="288510892"/>
    <s v="AU"/>
    <x v="10"/>
    <n v="177510892"/>
    <n v="1.5991972252252251"/>
    <x v="0"/>
  </r>
  <r>
    <x v="1397"/>
    <d v="2016-01-07T00:00:00"/>
    <n v="75"/>
    <x v="0"/>
    <s v=" English"/>
    <n v="135000000"/>
    <n v="532938302"/>
    <s v="AU"/>
    <x v="13"/>
    <n v="397938302"/>
    <n v="2.947691125925926"/>
    <x v="0"/>
  </r>
  <r>
    <x v="1398"/>
    <d v="2004-07-29T00:00:00"/>
    <n v="71"/>
    <x v="0"/>
    <s v=" Cantonese"/>
    <n v="10000000"/>
    <n v="42776032"/>
    <s v="AU"/>
    <x v="2"/>
    <n v="32776032"/>
    <n v="3.2776032000000002"/>
    <x v="0"/>
  </r>
  <r>
    <x v="1399"/>
    <d v="2021-02-18T00:00:00"/>
    <n v="81"/>
    <x v="0"/>
    <s v=" Chinese"/>
    <n v="135600000"/>
    <n v="291339353.19999999"/>
    <s v="AU"/>
    <x v="5"/>
    <n v="155739353.19999999"/>
    <n v="1.1485203038348082"/>
    <x v="0"/>
  </r>
  <r>
    <x v="1400"/>
    <d v="2007-02-01T00:00:00"/>
    <n v="73"/>
    <x v="0"/>
    <s v=" English"/>
    <n v="63700000"/>
    <n v="133603463"/>
    <s v="AU"/>
    <x v="22"/>
    <n v="69903463"/>
    <n v="1.0973856043956043"/>
    <x v="0"/>
  </r>
  <r>
    <x v="1401"/>
    <d v="2022-01-27T00:00:00"/>
    <n v="77"/>
    <x v="0"/>
    <s v=" Japanese"/>
    <n v="97400000"/>
    <n v="631871032.60000002"/>
    <s v="AU"/>
    <x v="1"/>
    <n v="534471032.60000002"/>
    <n v="5.4873822648870636"/>
    <x v="0"/>
  </r>
  <r>
    <x v="1402"/>
    <d v="2004-11-13T00:00:00"/>
    <n v="65"/>
    <x v="0"/>
    <s v=" English"/>
    <n v="86140000"/>
    <n v="577554056.39999998"/>
    <s v="US"/>
    <x v="2"/>
    <n v="491414056.39999998"/>
    <n v="5.7048300023218017"/>
    <x v="1"/>
  </r>
  <r>
    <x v="1403"/>
    <d v="2022-01-07T00:00:00"/>
    <n v="59"/>
    <x v="0"/>
    <s v=" English"/>
    <n v="140400000"/>
    <n v="616193305.60000002"/>
    <s v="AU"/>
    <x v="1"/>
    <n v="475793305.60000002"/>
    <n v="3.3888412079772081"/>
    <x v="1"/>
  </r>
  <r>
    <x v="1404"/>
    <d v="2015-05-07T00:00:00"/>
    <n v="76"/>
    <x v="0"/>
    <s v=" English"/>
    <n v="13000000"/>
    <n v="38298841"/>
    <s v="AU"/>
    <x v="12"/>
    <n v="25298841"/>
    <n v="1.9460646923076923"/>
    <x v="0"/>
  </r>
  <r>
    <x v="1405"/>
    <d v="2009-09-17T00:00:00"/>
    <n v="73"/>
    <x v="0"/>
    <s v=" English"/>
    <n v="7500000"/>
    <n v="34515303"/>
    <s v="AU"/>
    <x v="7"/>
    <n v="27015303"/>
    <n v="3.6020403999999999"/>
    <x v="0"/>
  </r>
  <r>
    <x v="1406"/>
    <d v="2011-08-11T00:00:00"/>
    <n v="52"/>
    <x v="0"/>
    <s v=" English"/>
    <n v="200000000"/>
    <n v="219535492"/>
    <s v="AU"/>
    <x v="24"/>
    <n v="19535492"/>
    <n v="9.7677459999999994E-2"/>
    <x v="1"/>
  </r>
  <r>
    <x v="1407"/>
    <d v="2020-02-21T00:00:00"/>
    <n v="81"/>
    <x v="0"/>
    <s v=" Japanese"/>
    <n v="23844556.199999999"/>
    <n v="24200000"/>
    <s v="JP"/>
    <x v="14"/>
    <n v="355443.80000000075"/>
    <n v="1.4906706462416808E-2"/>
    <x v="0"/>
  </r>
  <r>
    <x v="1408"/>
    <d v="2021-04-01T00:00:00"/>
    <n v="67"/>
    <x v="0"/>
    <s v=" Russian"/>
    <n v="5000000"/>
    <n v="4493306"/>
    <s v="RU"/>
    <x v="5"/>
    <n v="-506694"/>
    <n v="-0.10133880000000001"/>
    <x v="1"/>
  </r>
  <r>
    <x v="1409"/>
    <d v="2018-06-07T00:00:00"/>
    <n v="70"/>
    <x v="0"/>
    <s v=" English"/>
    <n v="70000000"/>
    <n v="297718711"/>
    <s v="AU"/>
    <x v="10"/>
    <n v="227718711"/>
    <n v="3.2531244428571426"/>
    <x v="1"/>
  </r>
  <r>
    <x v="1410"/>
    <d v="2018-02-14T00:00:00"/>
    <n v="75"/>
    <x v="0"/>
    <s v=" English"/>
    <n v="7000000"/>
    <n v="85783567"/>
    <s v="AU"/>
    <x v="10"/>
    <n v="78783567"/>
    <n v="11.254795285714286"/>
    <x v="0"/>
  </r>
  <r>
    <x v="1411"/>
    <d v="2015-10-15T00:00:00"/>
    <n v="70"/>
    <x v="0"/>
    <s v=" English"/>
    <n v="25000000"/>
    <n v="23506237"/>
    <s v="AU"/>
    <x v="12"/>
    <n v="-1493763"/>
    <n v="-5.9750520000000001E-2"/>
    <x v="1"/>
  </r>
  <r>
    <x v="1411"/>
    <d v="2015-10-15T00:00:00"/>
    <n v="70"/>
    <x v="0"/>
    <s v=" English"/>
    <n v="25000000"/>
    <n v="42425450"/>
    <s v="AU"/>
    <x v="12"/>
    <n v="17425450"/>
    <n v="0.69701800000000003"/>
    <x v="1"/>
  </r>
  <r>
    <x v="1412"/>
    <d v="2013-08-23T00:00:00"/>
    <n v="63"/>
    <x v="0"/>
    <s v=" English"/>
    <n v="3000000"/>
    <n v="91266581"/>
    <s v="AU"/>
    <x v="30"/>
    <n v="88266581"/>
    <n v="29.422193666666665"/>
    <x v="1"/>
  </r>
  <r>
    <x v="1413"/>
    <d v="2023-07-07T00:00:00"/>
    <n v="0"/>
    <x v="1"/>
    <s v=" English"/>
    <n v="244940000"/>
    <n v="175269998.80000001"/>
    <s v="US"/>
    <x v="0"/>
    <n v="-69670001.199999988"/>
    <n v="-0.28443700987997056"/>
    <x v="2"/>
  </r>
  <r>
    <x v="1414"/>
    <d v="2009-02-07T00:00:00"/>
    <n v="78"/>
    <x v="0"/>
    <s v=" English"/>
    <n v="101400000"/>
    <n v="569937260.20000005"/>
    <s v="US"/>
    <x v="7"/>
    <n v="468537260.20000005"/>
    <n v="4.6206830394477318"/>
    <x v="0"/>
  </r>
  <r>
    <x v="1415"/>
    <d v="1998-10-16T00:00:00"/>
    <n v="60"/>
    <x v="0"/>
    <s v=" English"/>
    <n v="25000000"/>
    <n v="50692188"/>
    <s v="US"/>
    <x v="32"/>
    <n v="25692188"/>
    <n v="1.02768752"/>
    <x v="1"/>
  </r>
  <r>
    <x v="1416"/>
    <d v="2014-07-19T00:00:00"/>
    <n v="48"/>
    <x v="0"/>
    <s v=" Japanese"/>
    <n v="104000000"/>
    <n v="904907413"/>
    <s v="JP"/>
    <x v="8"/>
    <n v="800907413"/>
    <n v="7.7010328173076923"/>
    <x v="2"/>
  </r>
  <r>
    <x v="1417"/>
    <d v="2021-07-06T00:00:00"/>
    <n v="69"/>
    <x v="0"/>
    <s v=" English"/>
    <n v="15000000"/>
    <n v="8804000"/>
    <s v="AU"/>
    <x v="5"/>
    <n v="-6196000"/>
    <n v="-0.41306666666666669"/>
    <x v="1"/>
  </r>
  <r>
    <x v="1418"/>
    <d v="1997-09-11T00:00:00"/>
    <n v="72"/>
    <x v="0"/>
    <s v=" English"/>
    <n v="90000000"/>
    <n v="587790539"/>
    <s v="AU"/>
    <x v="27"/>
    <n v="497790539"/>
    <n v="5.5310059888888885"/>
    <x v="0"/>
  </r>
  <r>
    <x v="1419"/>
    <d v="2003-11-20T00:00:00"/>
    <n v="62"/>
    <x v="0"/>
    <s v=" English"/>
    <n v="9000000"/>
    <n v="107967319"/>
    <s v="AU"/>
    <x v="25"/>
    <n v="98967319"/>
    <n v="10.996368777777779"/>
    <x v="1"/>
  </r>
  <r>
    <x v="1419"/>
    <d v="2003-11-20T00:00:00"/>
    <n v="62"/>
    <x v="0"/>
    <s v=" English"/>
    <n v="140000"/>
    <n v="26572439"/>
    <s v="AU"/>
    <x v="25"/>
    <n v="26432439"/>
    <n v="188.8031357142857"/>
    <x v="1"/>
  </r>
  <r>
    <x v="1420"/>
    <d v="2023-03-29T00:00:00"/>
    <n v="68"/>
    <x v="0"/>
    <s v=" Spanish, Castilian"/>
    <n v="118500000"/>
    <n v="475938933.60000002"/>
    <s v="MX"/>
    <x v="0"/>
    <n v="357438933.60000002"/>
    <n v="3.0163623088607596"/>
    <x v="1"/>
  </r>
  <r>
    <x v="1421"/>
    <d v="2023-02-02T00:00:00"/>
    <n v="66"/>
    <x v="0"/>
    <s v=" Japanese"/>
    <n v="170400000"/>
    <n v="579374543.20000005"/>
    <s v="AU"/>
    <x v="0"/>
    <n v="408974543.20000005"/>
    <n v="2.4000853474178405"/>
    <x v="1"/>
  </r>
  <r>
    <x v="1422"/>
    <d v="1998-07-03T00:00:00"/>
    <n v="68"/>
    <x v="0"/>
    <s v=" English"/>
    <n v="140000000"/>
    <n v="554600000"/>
    <s v="AU"/>
    <x v="32"/>
    <n v="414600000"/>
    <n v="2.9614285714285713"/>
    <x v="1"/>
  </r>
  <r>
    <x v="1423"/>
    <d v="2015-06-05T00:00:00"/>
    <n v="67"/>
    <x v="0"/>
    <s v=" English"/>
    <n v="156000000"/>
    <n v="562387704"/>
    <s v="US"/>
    <x v="12"/>
    <n v="406387704"/>
    <n v="2.6050493846153846"/>
    <x v="1"/>
  </r>
  <r>
    <x v="1424"/>
    <d v="2011-11-27T00:00:00"/>
    <n v="78"/>
    <x v="0"/>
    <s v=" English"/>
    <n v="25000000"/>
    <n v="24215385"/>
    <s v="AU"/>
    <x v="24"/>
    <n v="-784615"/>
    <n v="-3.1384599999999999E-2"/>
    <x v="0"/>
  </r>
  <r>
    <x v="1425"/>
    <d v="2014-08-07T00:00:00"/>
    <n v="79"/>
    <x v="0"/>
    <s v=" English"/>
    <n v="170000000"/>
    <n v="770882395"/>
    <s v="AU"/>
    <x v="8"/>
    <n v="600882395"/>
    <n v="3.5346023235294117"/>
    <x v="0"/>
  </r>
  <r>
    <x v="1426"/>
    <d v="2020-06-10T00:00:00"/>
    <n v="40"/>
    <x v="0"/>
    <s v=" Korean"/>
    <n v="101800000"/>
    <n v="567601271.20000005"/>
    <s v="KR"/>
    <x v="14"/>
    <n v="465801271.20000005"/>
    <n v="4.5756509941060912"/>
    <x v="2"/>
  </r>
  <r>
    <x v="1427"/>
    <d v="2008-09-11T00:00:00"/>
    <n v="55"/>
    <x v="0"/>
    <s v=" English"/>
    <n v="175000000"/>
    <n v="405760225"/>
    <s v="AU"/>
    <x v="35"/>
    <n v="230760225"/>
    <n v="1.3186298571428572"/>
    <x v="1"/>
  </r>
  <r>
    <x v="1428"/>
    <d v="1963-01-10T00:00:00"/>
    <n v="80"/>
    <x v="0"/>
    <s v=" English"/>
    <n v="15000000"/>
    <n v="69995047"/>
    <s v="AU"/>
    <x v="60"/>
    <n v="54995047"/>
    <n v="3.6663364666666665"/>
    <x v="0"/>
  </r>
  <r>
    <x v="1429"/>
    <d v="2013-09-12T00:00:00"/>
    <n v="63"/>
    <x v="0"/>
    <s v=" English"/>
    <n v="38000000"/>
    <n v="94763758"/>
    <s v="AU"/>
    <x v="30"/>
    <n v="56763758"/>
    <n v="1.4937831052631578"/>
    <x v="1"/>
  </r>
  <r>
    <x v="1430"/>
    <d v="2016-09-29T00:00:00"/>
    <n v="64"/>
    <x v="0"/>
    <s v=" English"/>
    <n v="90000000"/>
    <n v="162122642"/>
    <s v="AU"/>
    <x v="13"/>
    <n v="72122642"/>
    <n v="0.80136268888888884"/>
    <x v="1"/>
  </r>
  <r>
    <x v="1431"/>
    <d v="2020-09-01T00:00:00"/>
    <n v="71"/>
    <x v="0"/>
    <s v=" English"/>
    <n v="69800000"/>
    <n v="466272700.80000001"/>
    <s v="US"/>
    <x v="14"/>
    <n v="396472700.80000001"/>
    <n v="5.6801246532951293"/>
    <x v="0"/>
  </r>
  <r>
    <x v="1432"/>
    <d v="2022-12-03T00:00:00"/>
    <n v="86"/>
    <x v="0"/>
    <s v=" Japanese"/>
    <n v="9237023.8000000007"/>
    <n v="80004751"/>
    <s v="JP"/>
    <x v="1"/>
    <n v="70767727.200000003"/>
    <n v="7.6613126405498706"/>
    <x v="0"/>
  </r>
  <r>
    <x v="1433"/>
    <d v="2010-03-31T00:00:00"/>
    <n v="59"/>
    <x v="0"/>
    <s v=" English"/>
    <n v="16000000"/>
    <n v="31943401"/>
    <s v="AU"/>
    <x v="21"/>
    <n v="15943401"/>
    <n v="0.99646256249999998"/>
    <x v="1"/>
  </r>
  <r>
    <x v="1434"/>
    <d v="2003-08-14T00:00:00"/>
    <n v="68"/>
    <x v="0"/>
    <s v=" English"/>
    <n v="75000000"/>
    <n v="85632458"/>
    <s v="AU"/>
    <x v="25"/>
    <n v="10632458"/>
    <n v="0.14176610666666667"/>
    <x v="1"/>
  </r>
  <r>
    <x v="1435"/>
    <d v="2022-01-21T00:00:00"/>
    <n v="80"/>
    <x v="0"/>
    <s v=" English"/>
    <n v="5845753.2000000002"/>
    <n v="9100000"/>
    <s v="US"/>
    <x v="1"/>
    <n v="3254246.8"/>
    <n v="0.55668562949253475"/>
    <x v="0"/>
  </r>
  <r>
    <x v="1436"/>
    <d v="2021-07-23T00:00:00"/>
    <n v="67"/>
    <x v="0"/>
    <s v=" English"/>
    <n v="60001500"/>
    <n v="238524"/>
    <s v="AU"/>
    <x v="5"/>
    <n v="-59762976"/>
    <n v="-0.99602469938251548"/>
    <x v="1"/>
  </r>
  <r>
    <x v="1437"/>
    <d v="1995-08-24T00:00:00"/>
    <n v="69"/>
    <x v="0"/>
    <s v=" English"/>
    <n v="55000000"/>
    <n v="347100000"/>
    <s v="AU"/>
    <x v="26"/>
    <n v="292100000"/>
    <n v="5.3109090909090906"/>
    <x v="1"/>
  </r>
  <r>
    <x v="1438"/>
    <d v="2010-01-04T00:00:00"/>
    <n v="80"/>
    <x v="0"/>
    <s v=" English"/>
    <n v="16000000"/>
    <n v="46749646"/>
    <s v="AU"/>
    <x v="21"/>
    <n v="30749646"/>
    <n v="1.9218528749999999"/>
    <x v="0"/>
  </r>
  <r>
    <x v="1439"/>
    <d v="2021-03-01T00:00:00"/>
    <n v="62"/>
    <x v="0"/>
    <s v=" English"/>
    <n v="66890000"/>
    <n v="448572309.60000002"/>
    <s v="AU"/>
    <x v="5"/>
    <n v="381682309.60000002"/>
    <n v="5.7061191448647035"/>
    <x v="1"/>
  </r>
  <r>
    <x v="1440"/>
    <d v="2021-05-26T00:00:00"/>
    <n v="61"/>
    <x v="0"/>
    <s v=" French"/>
    <n v="2886392.4"/>
    <n v="700000"/>
    <s v="FR"/>
    <x v="5"/>
    <n v="-2186392.4"/>
    <n v="-0.75748273173113956"/>
    <x v="1"/>
  </r>
  <r>
    <x v="1441"/>
    <d v="2021-08-27T00:00:00"/>
    <n v="42"/>
    <x v="0"/>
    <s v=" Japanese"/>
    <n v="130500000"/>
    <n v="181183628.40000001"/>
    <s v="JP"/>
    <x v="5"/>
    <n v="50683628.400000006"/>
    <n v="0.38838029425287363"/>
    <x v="2"/>
  </r>
  <r>
    <x v="1442"/>
    <d v="2022-09-09T00:00:00"/>
    <n v="62"/>
    <x v="0"/>
    <s v=" English"/>
    <n v="72600000"/>
    <n v="298454437"/>
    <s v="US"/>
    <x v="1"/>
    <n v="225854437"/>
    <n v="3.110942658402204"/>
    <x v="1"/>
  </r>
  <r>
    <x v="1443"/>
    <d v="2017-06-15T00:00:00"/>
    <n v="64"/>
    <x v="0"/>
    <s v=" English"/>
    <n v="75000000"/>
    <n v="1032809657"/>
    <s v="AU"/>
    <x v="3"/>
    <n v="957809657"/>
    <n v="12.770795426666666"/>
    <x v="1"/>
  </r>
  <r>
    <x v="1444"/>
    <d v="2010-05-27T00:00:00"/>
    <n v="63"/>
    <x v="0"/>
    <s v=" English"/>
    <n v="200000000"/>
    <n v="336365676"/>
    <s v="AU"/>
    <x v="21"/>
    <n v="136365676"/>
    <n v="0.68182838000000001"/>
    <x v="1"/>
  </r>
  <r>
    <x v="1445"/>
    <d v="2011-10-07T00:00:00"/>
    <n v="48"/>
    <x v="0"/>
    <s v=" English"/>
    <n v="148800000"/>
    <n v="904907413"/>
    <s v="US"/>
    <x v="24"/>
    <n v="756107413"/>
    <n v="5.0813670228494621"/>
    <x v="2"/>
  </r>
  <r>
    <x v="1446"/>
    <d v="2009-09-03T00:00:00"/>
    <n v="69"/>
    <x v="0"/>
    <s v=" English"/>
    <n v="30000000"/>
    <n v="48559999"/>
    <s v="AU"/>
    <x v="7"/>
    <n v="18559999"/>
    <n v="0.61866663333333338"/>
    <x v="1"/>
  </r>
  <r>
    <x v="1447"/>
    <d v="2021-12-08T00:00:00"/>
    <n v="75"/>
    <x v="0"/>
    <s v=" English"/>
    <n v="111000000"/>
    <n v="621482816.20000005"/>
    <s v="AU"/>
    <x v="5"/>
    <n v="510482816.20000005"/>
    <n v="4.5989442900900901"/>
    <x v="0"/>
  </r>
  <r>
    <x v="1448"/>
    <d v="2016-11-10T00:00:00"/>
    <n v="76"/>
    <x v="0"/>
    <s v=" English"/>
    <n v="47000000"/>
    <n v="202754970"/>
    <s v="AU"/>
    <x v="13"/>
    <n v="155754970"/>
    <n v="3.3139355319148938"/>
    <x v="0"/>
  </r>
  <r>
    <x v="1449"/>
    <d v="2010-08-07T00:00:00"/>
    <n v="49"/>
    <x v="0"/>
    <s v=" English"/>
    <n v="96200000"/>
    <n v="747112636.60000002"/>
    <s v="AU"/>
    <x v="21"/>
    <n v="650912636.60000002"/>
    <n v="6.7662436237006238"/>
    <x v="2"/>
  </r>
  <r>
    <x v="1450"/>
    <d v="2002-12-26T00:00:00"/>
    <n v="75"/>
    <x v="0"/>
    <s v=" English"/>
    <n v="100000000"/>
    <n v="91800000"/>
    <s v="AU"/>
    <x v="18"/>
    <n v="-8200000"/>
    <n v="-8.2000000000000003E-2"/>
    <x v="0"/>
  </r>
  <r>
    <x v="1451"/>
    <d v="2013-08-08T00:00:00"/>
    <n v="73"/>
    <x v="0"/>
    <s v=" English"/>
    <n v="75000000"/>
    <n v="342769200"/>
    <s v="AU"/>
    <x v="30"/>
    <n v="267769200"/>
    <n v="3.5702560000000001"/>
    <x v="0"/>
  </r>
  <r>
    <x v="1452"/>
    <d v="1982-08-20T00:00:00"/>
    <n v="80"/>
    <x v="0"/>
    <s v=" English"/>
    <n v="38000000"/>
    <n v="27573078"/>
    <s v="AU"/>
    <x v="50"/>
    <n v="-10426922"/>
    <n v="-0.27439268421052632"/>
    <x v="0"/>
  </r>
  <r>
    <x v="1453"/>
    <d v="1991-01-10T00:00:00"/>
    <n v="62"/>
    <x v="0"/>
    <s v=" English"/>
    <n v="35000000"/>
    <n v="54768418"/>
    <s v="AU"/>
    <x v="53"/>
    <n v="19768418"/>
    <n v="0.56481194285714287"/>
    <x v="1"/>
  </r>
  <r>
    <x v="1454"/>
    <d v="2019-06-20T00:00:00"/>
    <n v="70"/>
    <x v="0"/>
    <s v=" English"/>
    <n v="80000000"/>
    <n v="446109716"/>
    <s v="AU"/>
    <x v="4"/>
    <n v="366109716"/>
    <n v="4.5763714499999999"/>
    <x v="1"/>
  </r>
  <r>
    <x v="1455"/>
    <d v="2004-03-31T00:00:00"/>
    <n v="53"/>
    <x v="0"/>
    <s v=" English"/>
    <n v="109000000"/>
    <n v="133800000"/>
    <s v="AU"/>
    <x v="2"/>
    <n v="24800000"/>
    <n v="0.22752293577981653"/>
    <x v="1"/>
  </r>
  <r>
    <x v="1456"/>
    <d v="2021-05-13T00:00:00"/>
    <n v="61"/>
    <x v="0"/>
    <s v=" English"/>
    <n v="20000000"/>
    <n v="40618920"/>
    <s v="AU"/>
    <x v="5"/>
    <n v="20618920"/>
    <n v="1.0309459999999999"/>
    <x v="1"/>
  </r>
  <r>
    <x v="1457"/>
    <d v="2018-11-01T00:00:00"/>
    <n v="80"/>
    <x v="0"/>
    <s v=" English"/>
    <n v="55000000"/>
    <n v="882205260"/>
    <s v="AU"/>
    <x v="10"/>
    <n v="827205260"/>
    <n v="15.040095636363636"/>
    <x v="0"/>
  </r>
  <r>
    <x v="1458"/>
    <d v="2020-01-01T00:00:00"/>
    <n v="77"/>
    <x v="0"/>
    <s v=" English"/>
    <n v="22000000"/>
    <n v="113152222"/>
    <s v="AU"/>
    <x v="14"/>
    <n v="91152222"/>
    <n v="4.1432828181818184"/>
    <x v="0"/>
  </r>
  <r>
    <x v="1459"/>
    <d v="2001-12-13T00:00:00"/>
    <n v="62"/>
    <x v="0"/>
    <s v=" English"/>
    <n v="42000000"/>
    <n v="68467960"/>
    <s v="AU"/>
    <x v="17"/>
    <n v="26467960"/>
    <n v="0.63018952380952376"/>
    <x v="1"/>
  </r>
  <r>
    <x v="1460"/>
    <d v="2023-01-22T00:00:00"/>
    <n v="77"/>
    <x v="0"/>
    <s v=" Chinese"/>
    <n v="73801827"/>
    <n v="19572268.600000001"/>
    <s v="CN"/>
    <x v="0"/>
    <n v="-54229558.399999999"/>
    <n v="-0.73479967372623445"/>
    <x v="0"/>
  </r>
  <r>
    <x v="1461"/>
    <d v="2018-01-27T00:00:00"/>
    <n v="65"/>
    <x v="0"/>
    <s v=" Japanese"/>
    <n v="163740000"/>
    <n v="388667790.39999998"/>
    <s v="JP"/>
    <x v="10"/>
    <n v="224927790.39999998"/>
    <n v="1.3736887162574811"/>
    <x v="1"/>
  </r>
  <r>
    <x v="1462"/>
    <d v="2023-04-05T00:00:00"/>
    <n v="74"/>
    <x v="0"/>
    <s v=" French"/>
    <n v="27500000"/>
    <n v="55349206.399999999"/>
    <s v="FR"/>
    <x v="0"/>
    <n v="27849206.399999999"/>
    <n v="1.0126984145454545"/>
    <x v="0"/>
  </r>
  <r>
    <x v="1463"/>
    <d v="2022-04-01T00:00:00"/>
    <n v="58"/>
    <x v="0"/>
    <s v=" English"/>
    <n v="74700000"/>
    <n v="150948734.40000001"/>
    <s v="US"/>
    <x v="1"/>
    <n v="76248734.400000006"/>
    <n v="1.0207327228915664"/>
    <x v="1"/>
  </r>
  <r>
    <x v="1464"/>
    <d v="2004-06-30T00:00:00"/>
    <n v="81"/>
    <x v="0"/>
    <s v=" English"/>
    <n v="20000000"/>
    <n v="72401378"/>
    <s v="AU"/>
    <x v="2"/>
    <n v="52401378"/>
    <n v="2.6200689000000001"/>
    <x v="0"/>
  </r>
  <r>
    <x v="1465"/>
    <d v="2001-01-10T00:00:00"/>
    <n v="83"/>
    <x v="0"/>
    <s v=" Japanese"/>
    <n v="26500000"/>
    <n v="159414369"/>
    <s v="AU"/>
    <x v="17"/>
    <n v="132914369"/>
    <n v="5.0156365660377356"/>
    <x v="0"/>
  </r>
  <r>
    <x v="1466"/>
    <d v="2009-12-03T00:00:00"/>
    <n v="73"/>
    <x v="0"/>
    <s v=" English"/>
    <n v="23600000"/>
    <n v="102236596"/>
    <s v="AU"/>
    <x v="7"/>
    <n v="78636596"/>
    <n v="3.3320591525423731"/>
    <x v="0"/>
  </r>
  <r>
    <x v="1467"/>
    <d v="2021-04-08T00:00:00"/>
    <n v="61"/>
    <x v="0"/>
    <s v=" English"/>
    <n v="5000000"/>
    <n v="431020"/>
    <s v="AU"/>
    <x v="5"/>
    <n v="-4568980"/>
    <n v="-0.91379600000000005"/>
    <x v="1"/>
  </r>
  <r>
    <x v="1468"/>
    <d v="2006-04-20T00:00:00"/>
    <n v="64"/>
    <x v="0"/>
    <s v=" English"/>
    <n v="17000000"/>
    <n v="70355813"/>
    <s v="AU"/>
    <x v="28"/>
    <n v="53355813"/>
    <n v="3.1385772352941177"/>
    <x v="1"/>
  </r>
  <r>
    <x v="1469"/>
    <d v="1989-06-08T00:00:00"/>
    <n v="78"/>
    <x v="0"/>
    <s v=" English"/>
    <n v="48000000"/>
    <n v="474171806"/>
    <s v="AU"/>
    <x v="70"/>
    <n v="426171806"/>
    <n v="8.8785792916666662"/>
    <x v="0"/>
  </r>
  <r>
    <x v="1470"/>
    <d v="2013-08-14T00:00:00"/>
    <n v="75"/>
    <x v="0"/>
    <s v=" Korean"/>
    <n v="2492000"/>
    <n v="19775853"/>
    <s v="KR"/>
    <x v="30"/>
    <n v="17283853"/>
    <n v="6.9357355537720702"/>
    <x v="0"/>
  </r>
  <r>
    <x v="1471"/>
    <d v="2012-10-27T00:00:00"/>
    <n v="69"/>
    <x v="0"/>
    <s v=" English"/>
    <n v="7600000"/>
    <n v="2325035"/>
    <s v="AU"/>
    <x v="20"/>
    <n v="-5274965"/>
    <n v="-0.6940743421052632"/>
    <x v="1"/>
  </r>
  <r>
    <x v="1472"/>
    <d v="1995-10-04T00:00:00"/>
    <n v="71"/>
    <x v="0"/>
    <s v=" English"/>
    <n v="3500000"/>
    <n v="27936778"/>
    <s v="AU"/>
    <x v="26"/>
    <n v="24436778"/>
    <n v="6.9819365714285713"/>
    <x v="0"/>
  </r>
  <r>
    <x v="1473"/>
    <d v="2015-10-16T00:00:00"/>
    <n v="70"/>
    <x v="0"/>
    <s v=" English"/>
    <n v="13000000"/>
    <n v="14403891"/>
    <s v="AU"/>
    <x v="12"/>
    <n v="1403891"/>
    <n v="0.10799161538461538"/>
    <x v="1"/>
  </r>
  <r>
    <x v="1474"/>
    <d v="2022-03-18T00:00:00"/>
    <n v="63"/>
    <x v="0"/>
    <s v=" Swedish"/>
    <n v="95200000"/>
    <n v="405026088.60000002"/>
    <s v="US"/>
    <x v="1"/>
    <n v="309826088.60000002"/>
    <n v="3.2544757205882355"/>
    <x v="1"/>
  </r>
  <r>
    <x v="1475"/>
    <d v="2013-08-22T00:00:00"/>
    <n v="64"/>
    <x v="0"/>
    <s v=" English"/>
    <n v="60000000"/>
    <n v="75965567"/>
    <s v="AU"/>
    <x v="30"/>
    <n v="15965567"/>
    <n v="0.26609278333333336"/>
    <x v="1"/>
  </r>
  <r>
    <x v="1476"/>
    <d v="2009-07-30T00:00:00"/>
    <n v="67"/>
    <x v="0"/>
    <s v=" English"/>
    <n v="102500000"/>
    <n v="212282709"/>
    <s v="AU"/>
    <x v="7"/>
    <n v="109782709"/>
    <n v="1.0710508195121951"/>
    <x v="1"/>
  </r>
  <r>
    <x v="1477"/>
    <d v="2021-08-27T00:00:00"/>
    <n v="66"/>
    <x v="0"/>
    <s v=" English"/>
    <n v="63800000"/>
    <n v="408505847.80000001"/>
    <s v="AU"/>
    <x v="5"/>
    <n v="344705847.80000001"/>
    <n v="5.4029129749216303"/>
    <x v="1"/>
  </r>
  <r>
    <x v="1478"/>
    <d v="2023-06-30T00:00:00"/>
    <n v="0"/>
    <x v="1"/>
    <s v=" English"/>
    <n v="294700000"/>
    <n v="1240261.6000000001"/>
    <s v="US"/>
    <x v="0"/>
    <n v="-293459738.39999998"/>
    <n v="-0.99579144350186621"/>
    <x v="2"/>
  </r>
  <r>
    <x v="1479"/>
    <d v="2016-06-16T00:00:00"/>
    <n v="70"/>
    <x v="0"/>
    <s v=" English"/>
    <n v="200000000"/>
    <n v="1025006125"/>
    <s v="AU"/>
    <x v="13"/>
    <n v="825006125"/>
    <n v="4.125030625"/>
    <x v="1"/>
  </r>
  <r>
    <x v="1480"/>
    <d v="2008-02-14T00:00:00"/>
    <n v="61"/>
    <x v="0"/>
    <s v=" English"/>
    <n v="82500000"/>
    <n v="222640812"/>
    <s v="AU"/>
    <x v="35"/>
    <n v="140140812"/>
    <n v="1.6986765090909091"/>
    <x v="1"/>
  </r>
  <r>
    <x v="1481"/>
    <d v="2012-03-29T00:00:00"/>
    <n v="57"/>
    <x v="0"/>
    <s v=" English"/>
    <n v="150000000"/>
    <n v="305270083"/>
    <s v="AU"/>
    <x v="20"/>
    <n v="155270083"/>
    <n v="1.0351338866666666"/>
    <x v="1"/>
  </r>
  <r>
    <x v="1482"/>
    <d v="2022-09-29T00:00:00"/>
    <n v="80"/>
    <x v="0"/>
    <s v=" Spanish, Castilian"/>
    <n v="5377753.2000000002"/>
    <n v="871621"/>
    <s v="AR"/>
    <x v="1"/>
    <n v="-4506132.2"/>
    <n v="-0.83792097413470001"/>
    <x v="0"/>
  </r>
  <r>
    <x v="1483"/>
    <d v="2023-01-26T00:00:00"/>
    <n v="72"/>
    <x v="0"/>
    <s v=" English"/>
    <n v="35000000"/>
    <n v="5250783"/>
    <s v="AU"/>
    <x v="0"/>
    <n v="-29749217"/>
    <n v="-0.84997762857142856"/>
    <x v="0"/>
  </r>
  <r>
    <x v="1484"/>
    <d v="1994-02-10T00:00:00"/>
    <n v="86"/>
    <x v="0"/>
    <s v=" English"/>
    <n v="22000000"/>
    <n v="321365567"/>
    <s v="AU"/>
    <x v="6"/>
    <n v="299365567"/>
    <n v="13.607525772727273"/>
    <x v="0"/>
  </r>
  <r>
    <x v="1485"/>
    <d v="2022-10-27T00:00:00"/>
    <n v="80"/>
    <x v="0"/>
    <s v=" Portuguese"/>
    <n v="138660000"/>
    <n v="844730975.60000002"/>
    <s v="BR"/>
    <x v="1"/>
    <n v="706070975.60000002"/>
    <n v="5.092102809750469"/>
    <x v="0"/>
  </r>
  <r>
    <x v="1486"/>
    <d v="2012-02-02T00:00:00"/>
    <n v="45"/>
    <x v="0"/>
    <s v=" English"/>
    <n v="74600000"/>
    <n v="408033203.60000002"/>
    <s v="US"/>
    <x v="20"/>
    <n v="333433203.60000002"/>
    <n v="4.46961398927614"/>
    <x v="2"/>
  </r>
  <r>
    <x v="1487"/>
    <d v="1979-11-01T00:00:00"/>
    <n v="72"/>
    <x v="0"/>
    <s v=" English"/>
    <n v="7000000"/>
    <n v="85182160"/>
    <s v="AU"/>
    <x v="19"/>
    <n v="78182160"/>
    <n v="11.16888"/>
    <x v="0"/>
  </r>
  <r>
    <x v="1488"/>
    <d v="2021-09-05T00:00:00"/>
    <n v="59"/>
    <x v="0"/>
    <s v=" English"/>
    <n v="135100000"/>
    <n v="440565953"/>
    <s v="GB"/>
    <x v="5"/>
    <n v="305465953"/>
    <n v="2.2610359215396003"/>
    <x v="1"/>
  </r>
  <r>
    <x v="1489"/>
    <d v="2021-10-01T00:00:00"/>
    <n v="79"/>
    <x v="0"/>
    <s v=" English"/>
    <n v="121100000"/>
    <n v="790693144.79999995"/>
    <s v="AU"/>
    <x v="5"/>
    <n v="669593144.79999995"/>
    <n v="5.5292580082576377"/>
    <x v="0"/>
  </r>
  <r>
    <x v="1490"/>
    <d v="2022-09-30T00:00:00"/>
    <n v="67"/>
    <x v="0"/>
    <s v=" English"/>
    <n v="90200000"/>
    <n v="93434"/>
    <s v="US"/>
    <x v="1"/>
    <n v="-90106566"/>
    <n v="-0.99896414634146347"/>
    <x v="1"/>
  </r>
  <r>
    <x v="1491"/>
    <d v="2000-12-07T00:00:00"/>
    <n v="67"/>
    <x v="0"/>
    <s v=" English"/>
    <n v="42000000"/>
    <n v="227793915"/>
    <s v="AU"/>
    <x v="38"/>
    <n v="185793915"/>
    <n v="4.4236646428571431"/>
    <x v="1"/>
  </r>
  <r>
    <x v="1492"/>
    <d v="2019-08-26T00:00:00"/>
    <n v="35"/>
    <x v="0"/>
    <s v=" Korean"/>
    <n v="47270000"/>
    <n v="329856760.80000001"/>
    <s v="KR"/>
    <x v="4"/>
    <n v="282586760.80000001"/>
    <n v="5.9781417558705314"/>
    <x v="2"/>
  </r>
  <r>
    <x v="1493"/>
    <d v="2022-07-29T00:00:00"/>
    <n v="20"/>
    <x v="0"/>
    <s v=" Chinese"/>
    <n v="12001040"/>
    <n v="38139010"/>
    <s v="US"/>
    <x v="1"/>
    <n v="26137970"/>
    <n v="2.177975408797904"/>
    <x v="2"/>
  </r>
  <r>
    <x v="1494"/>
    <d v="2011-01-07T00:00:00"/>
    <n v="54"/>
    <x v="0"/>
    <s v=" English"/>
    <n v="40000000"/>
    <n v="91126600"/>
    <s v="US"/>
    <x v="24"/>
    <n v="51126600"/>
    <n v="1.278165"/>
    <x v="1"/>
  </r>
  <r>
    <x v="1495"/>
    <d v="2016-07-14T00:00:00"/>
    <n v="54"/>
    <x v="0"/>
    <s v=" English"/>
    <n v="144000000"/>
    <n v="229008658"/>
    <s v="AU"/>
    <x v="13"/>
    <n v="85008658"/>
    <n v="0.59033790277777776"/>
    <x v="1"/>
  </r>
  <r>
    <x v="1495"/>
    <d v="2016-07-14T00:00:00"/>
    <n v="54"/>
    <x v="0"/>
    <s v=" English"/>
    <n v="30000000"/>
    <n v="295585416"/>
    <s v="AU"/>
    <x v="13"/>
    <n v="265585416"/>
    <n v="8.8528471999999994"/>
    <x v="1"/>
  </r>
  <r>
    <x v="1496"/>
    <d v="2022-12-01T00:00:00"/>
    <n v="20"/>
    <x v="0"/>
    <s v=" English"/>
    <n v="12001040"/>
    <n v="38139010"/>
    <s v="ES"/>
    <x v="1"/>
    <n v="26137970"/>
    <n v="2.177975408797904"/>
    <x v="2"/>
  </r>
  <r>
    <x v="1497"/>
    <d v="1996-08-29T00:00:00"/>
    <n v="69"/>
    <x v="0"/>
    <s v=" English"/>
    <n v="75000000"/>
    <n v="817400878"/>
    <s v="AU"/>
    <x v="47"/>
    <n v="742400878"/>
    <n v="9.8986783733333326"/>
    <x v="1"/>
  </r>
  <r>
    <x v="1498"/>
    <d v="2004-03-11T00:00:00"/>
    <n v="75"/>
    <x v="0"/>
    <s v=" English"/>
    <n v="13000000"/>
    <n v="95638592"/>
    <s v="AU"/>
    <x v="2"/>
    <n v="82638592"/>
    <n v="6.3568147692307688"/>
    <x v="0"/>
  </r>
  <r>
    <x v="1499"/>
    <d v="2006-11-16T00:00:00"/>
    <n v="82"/>
    <x v="0"/>
    <s v=" English"/>
    <n v="40000000"/>
    <n v="104407366"/>
    <s v="AU"/>
    <x v="28"/>
    <n v="64407366"/>
    <n v="1.61018415"/>
    <x v="0"/>
  </r>
  <r>
    <x v="1500"/>
    <d v="2022-11-04T00:00:00"/>
    <n v="59"/>
    <x v="0"/>
    <s v=" Spanish, Castilian"/>
    <n v="85600000"/>
    <n v="231390603.19999999"/>
    <s v="ES"/>
    <x v="1"/>
    <n v="145790603.19999999"/>
    <n v="1.7031612523364486"/>
    <x v="1"/>
  </r>
  <r>
    <x v="1501"/>
    <d v="2005-06-16T00:00:00"/>
    <n v="77"/>
    <x v="0"/>
    <s v=" English"/>
    <n v="150000000"/>
    <n v="358858124"/>
    <s v="AU"/>
    <x v="16"/>
    <n v="208858124"/>
    <n v="1.3923874933333333"/>
    <x v="0"/>
  </r>
  <r>
    <x v="1502"/>
    <d v="1941-08-15T00:00:00"/>
    <n v="74"/>
    <x v="0"/>
    <s v=" English"/>
    <n v="2280000"/>
    <n v="83320832"/>
    <s v="AU"/>
    <x v="71"/>
    <n v="81040832"/>
    <n v="35.54422456140351"/>
    <x v="0"/>
  </r>
  <r>
    <x v="1503"/>
    <d v="2016-07-16T00:00:00"/>
    <n v="67"/>
    <x v="0"/>
    <s v=" Japanese"/>
    <n v="121400000"/>
    <n v="839693069.39999998"/>
    <s v="JP"/>
    <x v="13"/>
    <n v="718293069.39999998"/>
    <n v="5.9167468649093902"/>
    <x v="1"/>
  </r>
  <r>
    <x v="870"/>
    <d v="1991-12-26T00:00:00"/>
    <n v="70"/>
    <x v="0"/>
    <s v=" English"/>
    <n v="30000000"/>
    <n v="191502243"/>
    <s v="AU"/>
    <x v="53"/>
    <n v="161502243"/>
    <n v="5.3834080999999996"/>
    <x v="1"/>
  </r>
  <r>
    <x v="870"/>
    <d v="1991-12-26T00:00:00"/>
    <n v="70"/>
    <x v="0"/>
    <s v=" English"/>
    <n v="24000000"/>
    <n v="200588546"/>
    <s v="AU"/>
    <x v="53"/>
    <n v="176588546"/>
    <n v="7.3578560833333331"/>
    <x v="1"/>
  </r>
  <r>
    <x v="1504"/>
    <d v="2015-03-19T00:00:00"/>
    <n v="64"/>
    <x v="0"/>
    <s v=" English"/>
    <n v="110000000"/>
    <n v="295238201"/>
    <s v="AU"/>
    <x v="12"/>
    <n v="185238201"/>
    <n v="1.6839836454545454"/>
    <x v="1"/>
  </r>
  <r>
    <x v="1505"/>
    <d v="2016-01-28T00:00:00"/>
    <n v="73"/>
    <x v="0"/>
    <s v=" English"/>
    <n v="50000000"/>
    <n v="69411370"/>
    <s v="AU"/>
    <x v="13"/>
    <n v="19411370"/>
    <n v="0.3882274"/>
    <x v="0"/>
  </r>
  <r>
    <x v="1506"/>
    <d v="2015-09-11T00:00:00"/>
    <n v="61"/>
    <x v="0"/>
    <s v=" English"/>
    <n v="5000000"/>
    <n v="4816142"/>
    <s v="US"/>
    <x v="12"/>
    <n v="-183858"/>
    <n v="-3.6771600000000002E-2"/>
    <x v="1"/>
  </r>
  <r>
    <x v="1507"/>
    <d v="2022-02-25T00:00:00"/>
    <n v="55"/>
    <x v="0"/>
    <s v=" English"/>
    <n v="176400000"/>
    <n v="247906129.40000001"/>
    <s v="US"/>
    <x v="1"/>
    <n v="71506129.400000006"/>
    <n v="0.40536354535147395"/>
    <x v="1"/>
  </r>
  <r>
    <x v="1508"/>
    <d v="2013-06-27T00:00:00"/>
    <n v="64"/>
    <x v="0"/>
    <s v=" English"/>
    <n v="150000000"/>
    <n v="205440387"/>
    <s v="AU"/>
    <x v="30"/>
    <n v="55440387"/>
    <n v="0.36960258000000001"/>
    <x v="1"/>
  </r>
  <r>
    <x v="1509"/>
    <d v="2022-09-30T00:00:00"/>
    <n v="77"/>
    <x v="0"/>
    <s v=" English"/>
    <n v="2800000"/>
    <n v="22418783.199999999"/>
    <s v="AU"/>
    <x v="1"/>
    <n v="19618783.199999999"/>
    <n v="7.0067082857142857"/>
    <x v="0"/>
  </r>
  <r>
    <x v="1510"/>
    <d v="2019-08-15T00:00:00"/>
    <n v="50"/>
    <x v="0"/>
    <s v=" Portuguese"/>
    <n v="151600000"/>
    <n v="665194474"/>
    <s v="BR"/>
    <x v="4"/>
    <n v="513594474"/>
    <n v="3.3878263456464381"/>
    <x v="2"/>
  </r>
  <r>
    <x v="1511"/>
    <d v="2006-01-01T00:00:00"/>
    <n v="59"/>
    <x v="0"/>
    <s v=" English"/>
    <n v="150000000"/>
    <n v="310043823"/>
    <s v="AU"/>
    <x v="28"/>
    <n v="160043823"/>
    <n v="1.06695882"/>
    <x v="1"/>
  </r>
  <r>
    <x v="1512"/>
    <d v="2005-09-16T00:00:00"/>
    <n v="72"/>
    <x v="0"/>
    <s v=" Spanish, Castilian"/>
    <n v="81200000"/>
    <n v="472749495.19999999"/>
    <s v="MX"/>
    <x v="16"/>
    <n v="391549495.19999999"/>
    <n v="4.822038118226601"/>
    <x v="0"/>
  </r>
  <r>
    <x v="1513"/>
    <d v="1960-10-13T00:00:00"/>
    <n v="76"/>
    <x v="0"/>
    <s v=" English"/>
    <n v="12000000"/>
    <n v="60000000"/>
    <s v="US"/>
    <x v="23"/>
    <n v="48000000"/>
    <n v="4"/>
    <x v="0"/>
  </r>
  <r>
    <x v="1514"/>
    <d v="2018-06-29T00:00:00"/>
    <n v="10"/>
    <x v="0"/>
    <s v=" Korean"/>
    <n v="201940000"/>
    <n v="38157314"/>
    <s v="KR"/>
    <x v="10"/>
    <n v="-163782686"/>
    <n v="-0.81104628107358623"/>
    <x v="2"/>
  </r>
  <r>
    <x v="1515"/>
    <d v="2021-04-02T00:00:00"/>
    <n v="71"/>
    <x v="0"/>
    <s v=" English"/>
    <n v="34000000"/>
    <n v="40629075"/>
    <s v="AU"/>
    <x v="5"/>
    <n v="6629075"/>
    <n v="0.19497279411764706"/>
    <x v="0"/>
  </r>
  <r>
    <x v="1516"/>
    <d v="2003-06-27T00:00:00"/>
    <n v="44"/>
    <x v="0"/>
    <s v=" Korean"/>
    <n v="116874600"/>
    <n v="438915670.80000001"/>
    <s v="KR"/>
    <x v="25"/>
    <n v="322041070.80000001"/>
    <n v="2.7554410522046706"/>
    <x v="2"/>
  </r>
  <r>
    <x v="1517"/>
    <d v="2016-02-05T00:00:00"/>
    <n v="52"/>
    <x v="0"/>
    <s v=" English"/>
    <n v="81400000"/>
    <n v="393750045.80000001"/>
    <s v="US"/>
    <x v="13"/>
    <n v="312350045.80000001"/>
    <n v="3.8372241498771502"/>
    <x v="1"/>
  </r>
  <r>
    <x v="1518"/>
    <d v="2020-06-30T00:00:00"/>
    <n v="78"/>
    <x v="0"/>
    <s v=" English"/>
    <n v="188860000"/>
    <n v="365241983.19999999"/>
    <s v="US"/>
    <x v="14"/>
    <n v="176381983.19999999"/>
    <n v="0.93392980620565491"/>
    <x v="0"/>
  </r>
  <r>
    <x v="1519"/>
    <d v="2022-02-05T00:00:00"/>
    <n v="57"/>
    <x v="0"/>
    <s v=" English"/>
    <n v="85200000"/>
    <n v="419234293.39999998"/>
    <s v="US"/>
    <x v="1"/>
    <n v="334034293.39999998"/>
    <n v="3.9205902981220655"/>
    <x v="1"/>
  </r>
  <r>
    <x v="1520"/>
    <d v="2021-04-23T00:00:00"/>
    <n v="78"/>
    <x v="0"/>
    <s v=" Japanese"/>
    <n v="26011149.199999999"/>
    <n v="33457923"/>
    <s v="JP"/>
    <x v="5"/>
    <n v="7446773.8000000007"/>
    <n v="0.28629161067593278"/>
    <x v="0"/>
  </r>
  <r>
    <x v="1521"/>
    <d v="2013-03-28T00:00:00"/>
    <n v="56"/>
    <x v="0"/>
    <s v=" English"/>
    <n v="140000000"/>
    <n v="375740705"/>
    <s v="AU"/>
    <x v="30"/>
    <n v="235740705"/>
    <n v="1.6838621785714285"/>
    <x v="1"/>
  </r>
  <r>
    <x v="1522"/>
    <d v="2001-06-07T00:00:00"/>
    <n v="69"/>
    <x v="0"/>
    <s v=" English"/>
    <n v="151500000"/>
    <n v="449239853"/>
    <s v="AU"/>
    <x v="17"/>
    <n v="297739853"/>
    <n v="1.9652795577557756"/>
    <x v="1"/>
  </r>
  <r>
    <x v="1523"/>
    <d v="2002-12-11T00:00:00"/>
    <n v="84"/>
    <x v="0"/>
    <s v=" English"/>
    <n v="35000000"/>
    <n v="111854182"/>
    <s v="AU"/>
    <x v="18"/>
    <n v="76854182"/>
    <n v="2.1958337714285716"/>
    <x v="0"/>
  </r>
  <r>
    <x v="1524"/>
    <d v="2019-08-15T00:00:00"/>
    <n v="80"/>
    <x v="0"/>
    <s v=" English"/>
    <n v="20610000"/>
    <n v="2520000"/>
    <s v="AU"/>
    <x v="4"/>
    <n v="-18090000"/>
    <n v="-0.87772925764192145"/>
    <x v="0"/>
  </r>
  <r>
    <x v="1525"/>
    <d v="2022-06-03T00:00:00"/>
    <n v="55"/>
    <x v="0"/>
    <s v=" English"/>
    <n v="90000000"/>
    <n v="617654094.60000002"/>
    <s v="US"/>
    <x v="1"/>
    <n v="527654094.60000002"/>
    <n v="5.8628232733333334"/>
    <x v="1"/>
  </r>
  <r>
    <x v="1526"/>
    <d v="2018-01-23T00:00:00"/>
    <n v="81"/>
    <x v="0"/>
    <s v=" Spanish, Castilian"/>
    <n v="4000000"/>
    <n v="30000000"/>
    <s v="AU"/>
    <x v="10"/>
    <n v="26000000"/>
    <n v="6.5"/>
    <x v="0"/>
  </r>
  <r>
    <x v="1527"/>
    <d v="2010-08-20T00:00:00"/>
    <n v="54"/>
    <x v="0"/>
    <s v=" English"/>
    <n v="24000000"/>
    <n v="83660160"/>
    <s v="US"/>
    <x v="21"/>
    <n v="59660160"/>
    <n v="2.48584"/>
    <x v="1"/>
  </r>
  <r>
    <x v="1528"/>
    <d v="2009-03-05T00:00:00"/>
    <n v="73"/>
    <x v="0"/>
    <s v=" English"/>
    <n v="138000000"/>
    <n v="186976250"/>
    <s v="AU"/>
    <x v="7"/>
    <n v="48976250"/>
    <n v="0.35490036231884059"/>
    <x v="0"/>
  </r>
  <r>
    <x v="1529"/>
    <d v="2023-03-02T00:00:00"/>
    <n v="30"/>
    <x v="0"/>
    <s v=" Spanish, Castilian"/>
    <n v="15541000"/>
    <n v="38139010"/>
    <s v="MX"/>
    <x v="0"/>
    <n v="22598010"/>
    <n v="1.4540898269094653"/>
    <x v="2"/>
  </r>
  <r>
    <x v="1530"/>
    <d v="2014-11-27T00:00:00"/>
    <n v="77"/>
    <x v="0"/>
    <s v=" English"/>
    <n v="8500000"/>
    <n v="50334418"/>
    <s v="AU"/>
    <x v="8"/>
    <n v="41834418"/>
    <n v="4.9216962352941174"/>
    <x v="0"/>
  </r>
  <r>
    <x v="1531"/>
    <d v="1975-11-26T00:00:00"/>
    <n v="77"/>
    <x v="0"/>
    <s v=" English"/>
    <n v="12000000"/>
    <n v="482947378"/>
    <s v="AU"/>
    <x v="62"/>
    <n v="470947378"/>
    <n v="39.245614833333335"/>
    <x v="0"/>
  </r>
  <r>
    <x v="1532"/>
    <d v="2016-06-07T00:00:00"/>
    <n v="70"/>
    <x v="0"/>
    <s v=" English"/>
    <n v="129000000"/>
    <n v="591454740.20000005"/>
    <s v="US"/>
    <x v="13"/>
    <n v="462454740.20000005"/>
    <n v="3.584920466666667"/>
    <x v="1"/>
  </r>
  <r>
    <x v="1533"/>
    <d v="2022-02-04T00:00:00"/>
    <n v="62"/>
    <x v="0"/>
    <s v=" Hindi"/>
    <n v="69000000"/>
    <n v="133297857.2"/>
    <s v="IN"/>
    <x v="1"/>
    <n v="64297857.200000003"/>
    <n v="0.93185300289855078"/>
    <x v="1"/>
  </r>
  <r>
    <x v="1534"/>
    <d v="2011-09-14T00:00:00"/>
    <n v="60"/>
    <x v="0"/>
    <s v=" French"/>
    <n v="1344000"/>
    <n v="21185963.600000001"/>
    <s v="FR"/>
    <x v="24"/>
    <n v="19841963.600000001"/>
    <n v="14.763365773809525"/>
    <x v="1"/>
  </r>
  <r>
    <x v="1535"/>
    <d v="2021-07-30T00:00:00"/>
    <n v="66"/>
    <x v="0"/>
    <s v=" French"/>
    <n v="101900000"/>
    <n v="528819861.19999999"/>
    <s v="AU"/>
    <x v="5"/>
    <n v="426919861.19999999"/>
    <n v="4.1895962826300295"/>
    <x v="1"/>
  </r>
  <r>
    <x v="1536"/>
    <d v="2020-11-20T00:00:00"/>
    <n v="49"/>
    <x v="0"/>
    <s v=" English"/>
    <n v="23000000"/>
    <n v="99924"/>
    <s v="US"/>
    <x v="14"/>
    <n v="-22900076"/>
    <n v="-0.99565547826086953"/>
    <x v="2"/>
  </r>
  <r>
    <x v="1537"/>
    <d v="2021-04-08T00:00:00"/>
    <n v="72"/>
    <x v="0"/>
    <s v=" Japanese"/>
    <n v="2000000"/>
    <n v="3607899"/>
    <s v="AU"/>
    <x v="5"/>
    <n v="1607899"/>
    <n v="0.80394949999999998"/>
    <x v="0"/>
  </r>
  <r>
    <x v="1538"/>
    <d v="2014-04-10T00:00:00"/>
    <n v="69"/>
    <x v="0"/>
    <s v=" English"/>
    <n v="85000000"/>
    <n v="276014965"/>
    <s v="AU"/>
    <x v="8"/>
    <n v="191014965"/>
    <n v="2.2472348823529411"/>
    <x v="1"/>
  </r>
  <r>
    <x v="1539"/>
    <d v="2003-03-06T00:00:00"/>
    <n v="62"/>
    <x v="0"/>
    <s v=" English"/>
    <n v="26000000"/>
    <n v="90396664"/>
    <s v="AU"/>
    <x v="25"/>
    <n v="64396664"/>
    <n v="2.4767947692307692"/>
    <x v="1"/>
  </r>
  <r>
    <x v="1540"/>
    <d v="2008-12-05T00:00:00"/>
    <n v="64"/>
    <x v="0"/>
    <s v=" Thai"/>
    <n v="8500000"/>
    <n v="8936663"/>
    <s v="AU"/>
    <x v="35"/>
    <n v="436663"/>
    <n v="5.1372117647058825E-2"/>
    <x v="1"/>
  </r>
  <r>
    <x v="1541"/>
    <d v="2003-09-30T00:00:00"/>
    <n v="70"/>
    <x v="0"/>
    <s v=" English"/>
    <n v="165000000"/>
    <n v="509012026.80000001"/>
    <s v="AU"/>
    <x v="25"/>
    <n v="344012026.80000001"/>
    <n v="2.0849213745454547"/>
    <x v="1"/>
  </r>
  <r>
    <x v="1542"/>
    <d v="2006-09-14T00:00:00"/>
    <n v="63"/>
    <x v="0"/>
    <s v=" English"/>
    <n v="32000000"/>
    <n v="99296462"/>
    <s v="AU"/>
    <x v="28"/>
    <n v="67296462"/>
    <n v="2.1030144375000002"/>
    <x v="1"/>
  </r>
  <r>
    <x v="1543"/>
    <d v="2022-09-27T00:00:00"/>
    <n v="63"/>
    <x v="0"/>
    <s v=" English"/>
    <n v="99600000"/>
    <n v="524381547.60000002"/>
    <s v="US"/>
    <x v="1"/>
    <n v="424781547.60000002"/>
    <n v="4.2648749759036146"/>
    <x v="1"/>
  </r>
  <r>
    <x v="1544"/>
    <d v="2016-10-20T00:00:00"/>
    <n v="59"/>
    <x v="0"/>
    <s v=" English"/>
    <n v="60000000"/>
    <n v="159946489"/>
    <s v="AU"/>
    <x v="13"/>
    <n v="99946489"/>
    <n v="1.6657748166666666"/>
    <x v="1"/>
  </r>
  <r>
    <x v="1545"/>
    <d v="2019-12-26T00:00:00"/>
    <n v="81"/>
    <x v="0"/>
    <s v=" English"/>
    <n v="14000000"/>
    <n v="86878073"/>
    <s v="AU"/>
    <x v="4"/>
    <n v="72878073"/>
    <n v="5.2055766428571433"/>
    <x v="0"/>
  </r>
  <r>
    <x v="1546"/>
    <d v="2021-06-24T00:00:00"/>
    <n v="64"/>
    <x v="0"/>
    <s v=" German"/>
    <n v="2000000"/>
    <n v="6666618"/>
    <s v="AU"/>
    <x v="5"/>
    <n v="4666618"/>
    <n v="2.3333089999999999"/>
    <x v="1"/>
  </r>
  <r>
    <x v="1547"/>
    <d v="2023-02-17T00:00:00"/>
    <n v="66"/>
    <x v="0"/>
    <s v=" Spanish, Castilian"/>
    <n v="63800000"/>
    <n v="408505847.80000001"/>
    <s v="ES"/>
    <x v="0"/>
    <n v="344705847.80000001"/>
    <n v="5.4029129749216303"/>
    <x v="1"/>
  </r>
  <r>
    <x v="1548"/>
    <d v="2011-11-10T00:00:00"/>
    <n v="75"/>
    <x v="0"/>
    <s v=" English"/>
    <n v="2000000"/>
    <n v="35680886"/>
    <s v="AU"/>
    <x v="24"/>
    <n v="33680886"/>
    <n v="16.840443"/>
    <x v="0"/>
  </r>
  <r>
    <x v="1549"/>
    <d v="1976-08-05T00:00:00"/>
    <n v="82"/>
    <x v="0"/>
    <s v=" English"/>
    <n v="1900000"/>
    <n v="28447834"/>
    <s v="AU"/>
    <x v="72"/>
    <n v="26547834"/>
    <n v="13.972544210526316"/>
    <x v="0"/>
  </r>
  <r>
    <x v="1550"/>
    <d v="2016-01-14T00:00:00"/>
    <n v="59"/>
    <x v="0"/>
    <s v=" English"/>
    <n v="38000000"/>
    <n v="111336398"/>
    <s v="AU"/>
    <x v="13"/>
    <n v="73336398"/>
    <n v="1.9299052105263157"/>
    <x v="1"/>
  </r>
  <r>
    <x v="1551"/>
    <d v="2012-03-29T00:00:00"/>
    <n v="65"/>
    <x v="0"/>
    <s v=" English"/>
    <n v="70000000"/>
    <n v="348840316"/>
    <s v="AU"/>
    <x v="20"/>
    <n v="278840316"/>
    <n v="3.9834330857142857"/>
    <x v="1"/>
  </r>
  <r>
    <x v="1552"/>
    <d v="2020-08-31T00:00:00"/>
    <n v="54"/>
    <x v="0"/>
    <s v=" English"/>
    <n v="145800000"/>
    <n v="560043196.20000005"/>
    <s v="US"/>
    <x v="14"/>
    <n v="414243196.20000005"/>
    <n v="2.8411741851851855"/>
    <x v="1"/>
  </r>
  <r>
    <x v="1553"/>
    <d v="2023-01-12T00:00:00"/>
    <n v="70"/>
    <x v="0"/>
    <s v=" English"/>
    <n v="17000000"/>
    <n v="3901839"/>
    <s v="AU"/>
    <x v="0"/>
    <n v="-13098161"/>
    <n v="-0.77048005882352943"/>
    <x v="1"/>
  </r>
  <r>
    <x v="1554"/>
    <d v="2020-11-11T00:00:00"/>
    <n v="72"/>
    <x v="0"/>
    <s v=" English"/>
    <n v="90200000"/>
    <n v="569108960"/>
    <s v="AU"/>
    <x v="14"/>
    <n v="478908960"/>
    <n v="5.3094119733924616"/>
    <x v="0"/>
  </r>
  <r>
    <x v="1555"/>
    <d v="1981-12-16T00:00:00"/>
    <n v="61"/>
    <x v="0"/>
    <s v=" French"/>
    <n v="98400000"/>
    <n v="251792115.19999999"/>
    <s v="FR"/>
    <x v="56"/>
    <n v="153392115.19999999"/>
    <n v="1.5588629593495933"/>
    <x v="1"/>
  </r>
  <r>
    <x v="1556"/>
    <d v="2022-11-18T00:00:00"/>
    <n v="70"/>
    <x v="0"/>
    <s v=" English"/>
    <n v="75000000"/>
    <n v="412519762"/>
    <s v="AU"/>
    <x v="1"/>
    <n v="337519762"/>
    <n v="4.5002634933333336"/>
    <x v="1"/>
  </r>
  <r>
    <x v="1557"/>
    <d v="2021-02-01T00:00:00"/>
    <n v="65"/>
    <x v="0"/>
    <s v=" English"/>
    <n v="30000000"/>
    <n v="32609631"/>
    <s v="AU"/>
    <x v="5"/>
    <n v="2609631"/>
    <n v="8.6987700000000001E-2"/>
    <x v="1"/>
  </r>
  <r>
    <x v="1558"/>
    <d v="1964-04-15T00:00:00"/>
    <n v="73"/>
    <x v="0"/>
    <s v=" English"/>
    <n v="3000000"/>
    <n v="22182353"/>
    <s v="AU"/>
    <x v="73"/>
    <n v="19182353"/>
    <n v="6.3941176666666664"/>
    <x v="0"/>
  </r>
  <r>
    <x v="1559"/>
    <d v="2013-10-31T00:00:00"/>
    <n v="67"/>
    <x v="0"/>
    <s v=" English"/>
    <n v="5000000"/>
    <n v="161000000"/>
    <s v="AU"/>
    <x v="30"/>
    <n v="156000000"/>
    <n v="31.2"/>
    <x v="1"/>
  </r>
  <r>
    <x v="1560"/>
    <d v="2019-10-17T00:00:00"/>
    <n v="70"/>
    <x v="0"/>
    <s v=" English"/>
    <n v="48000000"/>
    <n v="125213018"/>
    <s v="AU"/>
    <x v="4"/>
    <n v="77213018"/>
    <n v="1.6086045416666668"/>
    <x v="1"/>
  </r>
  <r>
    <x v="1561"/>
    <d v="2015-12-19T00:00:00"/>
    <n v="77"/>
    <x v="0"/>
    <s v=" Japanese"/>
    <n v="107600000"/>
    <n v="771238750.39999998"/>
    <s v="JP"/>
    <x v="12"/>
    <n v="663638750.39999998"/>
    <n v="6.1676463791821563"/>
    <x v="0"/>
  </r>
  <r>
    <x v="1562"/>
    <d v="1978-07-07T00:00:00"/>
    <n v="74"/>
    <x v="0"/>
    <s v=" English"/>
    <n v="6000000"/>
    <n v="387472317"/>
    <s v="US"/>
    <x v="74"/>
    <n v="381472317"/>
    <n v="63.578719499999998"/>
    <x v="0"/>
  </r>
  <r>
    <x v="1563"/>
    <d v="2023-04-07T00:00:00"/>
    <n v="50"/>
    <x v="0"/>
    <s v=" English"/>
    <n v="107200000"/>
    <n v="954532207"/>
    <s v="US"/>
    <x v="0"/>
    <n v="847332207"/>
    <n v="7.9042183488805966"/>
    <x v="2"/>
  </r>
  <r>
    <x v="1564"/>
    <d v="2005-07-14T00:00:00"/>
    <n v="59"/>
    <x v="0"/>
    <s v=" English"/>
    <n v="35000000"/>
    <n v="70064800"/>
    <s v="AU"/>
    <x v="16"/>
    <n v="35064800"/>
    <n v="1.0018514285714286"/>
    <x v="1"/>
  </r>
  <r>
    <x v="1564"/>
    <d v="2005-07-14T00:00:00"/>
    <n v="59"/>
    <x v="0"/>
    <s v=" English"/>
    <n v="658000"/>
    <n v="23800000"/>
    <s v="AU"/>
    <x v="16"/>
    <n v="23142000"/>
    <n v="35.170212765957444"/>
    <x v="1"/>
  </r>
  <r>
    <x v="1565"/>
    <d v="2003-07-17T00:00:00"/>
    <n v="61"/>
    <x v="0"/>
    <s v=" English"/>
    <n v="170000000"/>
    <n v="433058296"/>
    <s v="AU"/>
    <x v="25"/>
    <n v="263058296"/>
    <n v="1.5474017411764707"/>
    <x v="1"/>
  </r>
  <r>
    <x v="1566"/>
    <d v="2022-09-29T00:00:00"/>
    <n v="59"/>
    <x v="0"/>
    <s v=" English"/>
    <n v="147200000"/>
    <n v="572346763.39999998"/>
    <s v="DE"/>
    <x v="1"/>
    <n v="425146763.39999998"/>
    <n v="2.8882252948369564"/>
    <x v="1"/>
  </r>
  <r>
    <x v="1567"/>
    <d v="2011-10-26T00:00:00"/>
    <n v="76"/>
    <x v="0"/>
    <s v=" English"/>
    <n v="15000000"/>
    <n v="81357930"/>
    <s v="AU"/>
    <x v="24"/>
    <n v="66357930"/>
    <n v="4.4238619999999997"/>
    <x v="0"/>
  </r>
  <r>
    <x v="1568"/>
    <d v="2009-12-09T00:00:00"/>
    <n v="65"/>
    <x v="0"/>
    <s v=" French"/>
    <n v="95600000"/>
    <n v="305560367.80000001"/>
    <s v="FR"/>
    <x v="7"/>
    <n v="209960367.80000001"/>
    <n v="2.1962381569037657"/>
    <x v="1"/>
  </r>
  <r>
    <x v="1569"/>
    <d v="1988-10-06T00:00:00"/>
    <n v="78"/>
    <x v="0"/>
    <s v=" English"/>
    <n v="28000000"/>
    <n v="139434346"/>
    <s v="AU"/>
    <x v="52"/>
    <n v="111434346"/>
    <n v="3.9797980714285712"/>
    <x v="0"/>
  </r>
  <r>
    <x v="1570"/>
    <d v="2018-01-05T00:00:00"/>
    <n v="62"/>
    <x v="0"/>
    <s v=" English"/>
    <n v="10000000"/>
    <n v="172811971"/>
    <s v="US"/>
    <x v="10"/>
    <n v="162811971"/>
    <n v="16.2811971"/>
    <x v="1"/>
  </r>
  <r>
    <x v="1571"/>
    <d v="2020-03-20T00:00:00"/>
    <n v="77"/>
    <x v="0"/>
    <s v=" English"/>
    <n v="200000000"/>
    <n v="133357601"/>
    <s v="AU"/>
    <x v="14"/>
    <n v="-66642399"/>
    <n v="-0.33321199499999998"/>
    <x v="0"/>
  </r>
  <r>
    <x v="1572"/>
    <d v="2023-01-25T00:00:00"/>
    <n v="67"/>
    <x v="0"/>
    <s v=" Hindi"/>
    <n v="63000000"/>
    <n v="112000000"/>
    <s v="IN"/>
    <x v="0"/>
    <n v="49000000"/>
    <n v="0.77777777777777779"/>
    <x v="1"/>
  </r>
  <r>
    <x v="1573"/>
    <d v="2013-03-28T00:00:00"/>
    <n v="63"/>
    <x v="0"/>
    <s v=" English"/>
    <n v="50000000"/>
    <n v="64477051"/>
    <s v="AU"/>
    <x v="30"/>
    <n v="14477051"/>
    <n v="0.28954101999999998"/>
    <x v="1"/>
  </r>
  <r>
    <x v="1574"/>
    <d v="2015-07-10T00:00:00"/>
    <n v="69"/>
    <x v="0"/>
    <s v=" Chinese"/>
    <n v="10000000"/>
    <n v="150000000"/>
    <s v="CN"/>
    <x v="12"/>
    <n v="140000000"/>
    <n v="14"/>
    <x v="1"/>
  </r>
  <r>
    <x v="1575"/>
    <d v="2004-05-05T00:00:00"/>
    <n v="63"/>
    <x v="0"/>
    <s v=" English"/>
    <n v="170000000"/>
    <n v="300150546"/>
    <s v="AU"/>
    <x v="2"/>
    <n v="130150546"/>
    <n v="0.76559144705882354"/>
    <x v="1"/>
  </r>
  <r>
    <x v="1576"/>
    <d v="2017-06-20T00:00:00"/>
    <n v="66"/>
    <x v="0"/>
    <s v=" English"/>
    <n v="111000000"/>
    <n v="347509904"/>
    <s v="US"/>
    <x v="3"/>
    <n v="236509904"/>
    <n v="2.130719855855856"/>
    <x v="1"/>
  </r>
  <r>
    <x v="1577"/>
    <d v="2012-06-14T00:00:00"/>
    <n v="58"/>
    <x v="0"/>
    <s v=" English"/>
    <n v="70000000"/>
    <n v="58058367"/>
    <s v="AU"/>
    <x v="20"/>
    <n v="-11941633"/>
    <n v="-0.17059475714285716"/>
    <x v="1"/>
  </r>
  <r>
    <x v="1578"/>
    <d v="2014-12-19T00:00:00"/>
    <n v="80"/>
    <x v="0"/>
    <s v=" English"/>
    <n v="15000000"/>
    <n v="227328585"/>
    <s v="AU"/>
    <x v="8"/>
    <n v="212328585"/>
    <n v="14.155239"/>
    <x v="0"/>
  </r>
  <r>
    <x v="1579"/>
    <d v="2019-02-08T00:00:00"/>
    <n v="65"/>
    <x v="0"/>
    <s v=" Chinese"/>
    <n v="48000000"/>
    <n v="287716494.19999999"/>
    <s v="AU"/>
    <x v="4"/>
    <n v="239716494.19999999"/>
    <n v="4.9940936291666667"/>
    <x v="1"/>
  </r>
  <r>
    <x v="1580"/>
    <d v="1962-10-10T00:00:00"/>
    <n v="70"/>
    <x v="0"/>
    <s v=" English"/>
    <n v="98400000"/>
    <n v="376377287"/>
    <s v="US"/>
    <x v="75"/>
    <n v="277977287"/>
    <n v="2.8249724288617886"/>
    <x v="1"/>
  </r>
  <r>
    <x v="1581"/>
    <d v="2009-12-03T00:00:00"/>
    <n v="60"/>
    <x v="0"/>
    <s v=" English"/>
    <n v="450000"/>
    <n v="194183034"/>
    <s v="AU"/>
    <x v="7"/>
    <n v="193733034"/>
    <n v="430.51785333333333"/>
    <x v="1"/>
  </r>
  <r>
    <x v="1582"/>
    <d v="2023-01-26T00:00:00"/>
    <n v="71"/>
    <x v="0"/>
    <s v=" English"/>
    <n v="63700000"/>
    <n v="763439177.60000002"/>
    <s v="AU"/>
    <x v="0"/>
    <n v="699739177.60000002"/>
    <n v="10.984916445839875"/>
    <x v="0"/>
  </r>
  <r>
    <x v="1583"/>
    <d v="2001-08-21T00:00:00"/>
    <n v="52"/>
    <x v="0"/>
    <s v=" English"/>
    <n v="77140000"/>
    <n v="202866374.40000001"/>
    <s v="US"/>
    <x v="17"/>
    <n v="125726374.40000001"/>
    <n v="1.6298466995073893"/>
    <x v="1"/>
  </r>
  <r>
    <x v="1584"/>
    <d v="2006-11-30T00:00:00"/>
    <n v="70"/>
    <x v="0"/>
    <s v=" English"/>
    <n v="35000000"/>
    <n v="46309644"/>
    <s v="AU"/>
    <x v="28"/>
    <n v="11309644"/>
    <n v="0.32313268571428572"/>
    <x v="1"/>
  </r>
  <r>
    <x v="1585"/>
    <d v="2016-06-23T00:00:00"/>
    <n v="53"/>
    <x v="0"/>
    <s v=" English"/>
    <n v="165000000"/>
    <n v="384169424"/>
    <s v="AU"/>
    <x v="13"/>
    <n v="219169424"/>
    <n v="1.3282995393939394"/>
    <x v="1"/>
  </r>
  <r>
    <x v="1586"/>
    <d v="2015-11-01T00:00:00"/>
    <n v="40"/>
    <x v="0"/>
    <s v=" Korean"/>
    <n v="76800000"/>
    <n v="858637629"/>
    <s v="KR"/>
    <x v="12"/>
    <n v="781837629"/>
    <n v="10.1801774609375"/>
    <x v="2"/>
  </r>
  <r>
    <x v="1587"/>
    <d v="2009-02-19T00:00:00"/>
    <n v="63"/>
    <x v="0"/>
    <s v=" English"/>
    <n v="24000000"/>
    <n v="36856306"/>
    <s v="AU"/>
    <x v="7"/>
    <n v="12856306"/>
    <n v="0.53567941666666663"/>
    <x v="1"/>
  </r>
  <r>
    <x v="1588"/>
    <d v="2008-10-27T00:00:00"/>
    <n v="68"/>
    <x v="0"/>
    <s v=" English"/>
    <n v="48000000"/>
    <n v="214714340"/>
    <s v="AU"/>
    <x v="35"/>
    <n v="166714340"/>
    <n v="3.4732154166666667"/>
    <x v="1"/>
  </r>
  <r>
    <x v="1589"/>
    <d v="2021-10-28T00:00:00"/>
    <n v="63"/>
    <x v="0"/>
    <s v=" English"/>
    <n v="17000000"/>
    <n v="18867659"/>
    <s v="AU"/>
    <x v="5"/>
    <n v="1867659"/>
    <n v="0.10986229411764706"/>
    <x v="1"/>
  </r>
  <r>
    <x v="1590"/>
    <d v="2002-10-31T00:00:00"/>
    <n v="72"/>
    <x v="0"/>
    <s v=" English"/>
    <n v="5000000"/>
    <n v="85720385"/>
    <s v="AU"/>
    <x v="18"/>
    <n v="80720385"/>
    <n v="16.144076999999999"/>
    <x v="0"/>
  </r>
  <r>
    <x v="1591"/>
    <d v="2021-07-01T00:00:00"/>
    <n v="67"/>
    <x v="0"/>
    <s v=" English"/>
    <n v="15000000"/>
    <n v="53493064"/>
    <s v="AU"/>
    <x v="5"/>
    <n v="38493064"/>
    <n v="2.5662042666666665"/>
    <x v="1"/>
  </r>
  <r>
    <x v="1592"/>
    <d v="2023-06-16T00:00:00"/>
    <n v="0"/>
    <x v="2"/>
    <s v=" English"/>
    <n v="203540000"/>
    <n v="178359863"/>
    <s v="US"/>
    <x v="0"/>
    <n v="-25180137"/>
    <n v="-0.12371100029478235"/>
    <x v="2"/>
  </r>
  <r>
    <x v="1593"/>
    <d v="2019-09-02T00:00:00"/>
    <n v="83"/>
    <x v="0"/>
    <s v=" English"/>
    <n v="149200000"/>
    <n v="1180869058"/>
    <s v="AU"/>
    <x v="4"/>
    <n v="1031669058"/>
    <n v="6.9146719705093833"/>
    <x v="0"/>
  </r>
  <r>
    <x v="1594"/>
    <d v="2016-08-18T00:00:00"/>
    <n v="76"/>
    <x v="0"/>
    <s v=" English"/>
    <n v="55000000"/>
    <n v="77548122"/>
    <s v="AU"/>
    <x v="13"/>
    <n v="22548122"/>
    <n v="0.40996585454545453"/>
    <x v="0"/>
  </r>
  <r>
    <x v="1595"/>
    <d v="2019-08-15T00:00:00"/>
    <n v="74"/>
    <x v="0"/>
    <s v=" English"/>
    <n v="95000000"/>
    <n v="374251247"/>
    <s v="AU"/>
    <x v="4"/>
    <n v="279251247"/>
    <n v="2.9394868105263159"/>
    <x v="0"/>
  </r>
  <r>
    <x v="1596"/>
    <d v="2014-06-05T00:00:00"/>
    <n v="76"/>
    <x v="0"/>
    <s v=" English"/>
    <n v="12000000"/>
    <n v="307166834"/>
    <s v="AU"/>
    <x v="8"/>
    <n v="295166834"/>
    <n v="24.597236166666665"/>
    <x v="0"/>
  </r>
  <r>
    <x v="1597"/>
    <d v="1995-12-20T00:00:00"/>
    <n v="68"/>
    <x v="0"/>
    <s v=" English"/>
    <n v="56600000"/>
    <n v="583921229"/>
    <s v="US"/>
    <x v="26"/>
    <n v="527321229"/>
    <n v="9.3166294876325093"/>
    <x v="1"/>
  </r>
  <r>
    <x v="1598"/>
    <d v="2011-11-02T00:00:00"/>
    <n v="67"/>
    <x v="0"/>
    <s v=" French"/>
    <n v="10000000"/>
    <n v="3424648"/>
    <s v="FR"/>
    <x v="24"/>
    <n v="-6575352"/>
    <n v="-0.65753519999999999"/>
    <x v="1"/>
  </r>
  <r>
    <x v="1599"/>
    <d v="2021-09-20T00:00:00"/>
    <n v="50"/>
    <x v="0"/>
    <s v=" English"/>
    <n v="3000000"/>
    <n v="4668109"/>
    <s v="AU"/>
    <x v="5"/>
    <n v="1668109"/>
    <n v="0.55603633333333335"/>
    <x v="2"/>
  </r>
  <r>
    <x v="1600"/>
    <d v="2013-03-21T00:00:00"/>
    <n v="58"/>
    <x v="0"/>
    <s v=" English"/>
    <n v="195000000"/>
    <n v="197687603"/>
    <s v="AU"/>
    <x v="30"/>
    <n v="2687603"/>
    <n v="1.3782579487179487E-2"/>
    <x v="1"/>
  </r>
  <r>
    <x v="1601"/>
    <d v="2011-04-14T00:00:00"/>
    <n v="67"/>
    <x v="0"/>
    <s v=" English"/>
    <n v="40000000"/>
    <n v="101162106"/>
    <s v="AU"/>
    <x v="24"/>
    <n v="61162106"/>
    <n v="1.5290526499999999"/>
    <x v="1"/>
  </r>
  <r>
    <x v="1602"/>
    <d v="2003-09-18T00:00:00"/>
    <n v="66"/>
    <x v="0"/>
    <s v=" English"/>
    <n v="130000000"/>
    <n v="273271982"/>
    <s v="AU"/>
    <x v="25"/>
    <n v="143271982"/>
    <n v="1.1020921692307692"/>
    <x v="1"/>
  </r>
  <r>
    <x v="1603"/>
    <d v="2013-09-12T00:00:00"/>
    <n v="58"/>
    <x v="0"/>
    <s v=" English"/>
    <n v="130000000"/>
    <n v="79076678"/>
    <s v="AU"/>
    <x v="30"/>
    <n v="-50923322"/>
    <n v="-0.39171786153846155"/>
    <x v="1"/>
  </r>
  <r>
    <x v="1604"/>
    <d v="2006-08-17T00:00:00"/>
    <n v="67"/>
    <x v="0"/>
    <s v=" English"/>
    <n v="143000000"/>
    <n v="417354495.60000002"/>
    <s v="US"/>
    <x v="28"/>
    <n v="274354495.60000002"/>
    <n v="1.9185629062937064"/>
    <x v="1"/>
  </r>
  <r>
    <x v="1605"/>
    <d v="2023-03-31T00:00:00"/>
    <n v="75"/>
    <x v="0"/>
    <s v=" English"/>
    <n v="96200000"/>
    <n v="412160901"/>
    <s v="AU"/>
    <x v="0"/>
    <n v="315960901"/>
    <n v="3.2844168503118505"/>
    <x v="0"/>
  </r>
  <r>
    <x v="1606"/>
    <d v="2015-09-23T00:00:00"/>
    <n v="53"/>
    <x v="0"/>
    <s v=" English"/>
    <n v="2000000"/>
    <n v="6328516"/>
    <s v="CL"/>
    <x v="12"/>
    <n v="4328516"/>
    <n v="2.1642579999999998"/>
    <x v="1"/>
  </r>
  <r>
    <x v="1607"/>
    <d v="2022-04-27T00:00:00"/>
    <n v="64"/>
    <x v="0"/>
    <s v=" English"/>
    <n v="100940000"/>
    <n v="750247009.39999998"/>
    <s v="US"/>
    <x v="1"/>
    <n v="649307009.39999998"/>
    <n v="6.4326036199722605"/>
    <x v="1"/>
  </r>
  <r>
    <x v="1608"/>
    <d v="2021-01-14T00:00:00"/>
    <n v="58"/>
    <x v="0"/>
    <s v=" English"/>
    <n v="6130000"/>
    <n v="1054290"/>
    <s v="AU"/>
    <x v="5"/>
    <n v="-5075710"/>
    <n v="-0.82801141924959221"/>
    <x v="1"/>
  </r>
  <r>
    <x v="1609"/>
    <d v="2007-02-22T00:00:00"/>
    <n v="68"/>
    <x v="0"/>
    <s v=" English"/>
    <n v="24000000"/>
    <n v="156229050"/>
    <s v="AU"/>
    <x v="22"/>
    <n v="132229050"/>
    <n v="5.5095437499999997"/>
    <x v="1"/>
  </r>
  <r>
    <x v="1610"/>
    <d v="2022-05-20T00:00:00"/>
    <n v="77"/>
    <x v="0"/>
    <s v=" English"/>
    <n v="105800000"/>
    <n v="667037174.79999995"/>
    <s v="AU"/>
    <x v="1"/>
    <n v="561237174.79999995"/>
    <n v="5.3046991947069939"/>
    <x v="0"/>
  </r>
  <r>
    <x v="212"/>
    <d v="2018-08-17T00:00:00"/>
    <n v="50"/>
    <x v="0"/>
    <s v=" English"/>
    <n v="161600000"/>
    <n v="704464322.39999998"/>
    <s v="US"/>
    <x v="10"/>
    <n v="542864322.39999998"/>
    <n v="3.3593089257425741"/>
    <x v="2"/>
  </r>
  <r>
    <x v="1611"/>
    <d v="2020-06-24T00:00:00"/>
    <n v="73"/>
    <x v="0"/>
    <s v=" Korean"/>
    <n v="6300000"/>
    <n v="13416285"/>
    <s v="KR"/>
    <x v="14"/>
    <n v="7116285"/>
    <n v="1.1295690476190476"/>
    <x v="0"/>
  </r>
  <r>
    <x v="1612"/>
    <d v="2017-05-06T00:00:00"/>
    <n v="66"/>
    <x v="0"/>
    <s v=" Japanese"/>
    <n v="103400000"/>
    <n v="312788111.19999999"/>
    <s v="JP"/>
    <x v="3"/>
    <n v="209388111.19999999"/>
    <n v="2.0250300889748547"/>
    <x v="1"/>
  </r>
  <r>
    <x v="1613"/>
    <d v="1985-08-06T00:00:00"/>
    <n v="62"/>
    <x v="0"/>
    <s v=" English"/>
    <n v="10000000"/>
    <n v="36230219"/>
    <s v="AU"/>
    <x v="37"/>
    <n v="26230219"/>
    <n v="2.6230218999999999"/>
    <x v="1"/>
  </r>
  <r>
    <x v="1614"/>
    <d v="2020-03-05T00:00:00"/>
    <n v="43"/>
    <x v="0"/>
    <s v=" Korean"/>
    <n v="5503757.2000000002"/>
    <n v="7"/>
    <s v="KR"/>
    <x v="14"/>
    <n v="-5503750.2000000002"/>
    <n v="-0.99999872814156843"/>
    <x v="2"/>
  </r>
  <r>
    <x v="1615"/>
    <d v="2012-06-14T00:00:00"/>
    <n v="66"/>
    <x v="0"/>
    <s v=" English"/>
    <n v="30000000"/>
    <n v="70683134"/>
    <s v="AU"/>
    <x v="20"/>
    <n v="40683134"/>
    <n v="1.3561044666666666"/>
    <x v="1"/>
  </r>
  <r>
    <x v="1616"/>
    <d v="1990-10-16T00:00:00"/>
    <n v="79"/>
    <x v="0"/>
    <s v=" Japanese"/>
    <n v="8000000"/>
    <n v="2018608"/>
    <s v="AU"/>
    <x v="29"/>
    <n v="-5981392"/>
    <n v="-0.74767399999999995"/>
    <x v="0"/>
  </r>
  <r>
    <x v="1617"/>
    <d v="2021-07-07T00:00:00"/>
    <n v="74"/>
    <x v="0"/>
    <s v=" English"/>
    <n v="117000000"/>
    <n v="594000622"/>
    <s v="US"/>
    <x v="5"/>
    <n v="477000622"/>
    <n v="4.076928393162393"/>
    <x v="0"/>
  </r>
  <r>
    <x v="1618"/>
    <d v="2022-07-15T00:00:00"/>
    <n v="76"/>
    <x v="0"/>
    <s v=" English"/>
    <n v="36000000"/>
    <n v="141613530.80000001"/>
    <s v="AU"/>
    <x v="1"/>
    <n v="105613530.80000001"/>
    <n v="2.9337091888888893"/>
    <x v="0"/>
  </r>
  <r>
    <x v="1619"/>
    <d v="2004-06-10T00:00:00"/>
    <n v="70"/>
    <x v="0"/>
    <s v=" English"/>
    <n v="28000000"/>
    <n v="103452875"/>
    <s v="AU"/>
    <x v="2"/>
    <n v="75452875"/>
    <n v="2.6947455357142855"/>
    <x v="1"/>
  </r>
  <r>
    <x v="1619"/>
    <d v="2004-06-10T00:00:00"/>
    <n v="70"/>
    <x v="0"/>
    <s v=" English"/>
    <n v="1500000"/>
    <n v="55000000"/>
    <s v="AU"/>
    <x v="2"/>
    <n v="53500000"/>
    <n v="35.666666666666664"/>
    <x v="1"/>
  </r>
  <r>
    <x v="1620"/>
    <d v="2018-11-01T00:00:00"/>
    <n v="68"/>
    <x v="0"/>
    <s v=" English"/>
    <n v="40000000"/>
    <n v="29312121"/>
    <s v="AU"/>
    <x v="10"/>
    <n v="-10687879"/>
    <n v="-0.267196975"/>
    <x v="1"/>
  </r>
  <r>
    <x v="1621"/>
    <d v="2022-10-07T00:00:00"/>
    <n v="75"/>
    <x v="0"/>
    <s v=" English"/>
    <n v="98800000"/>
    <n v="580810039.60000002"/>
    <s v="US"/>
    <x v="1"/>
    <n v="482010039.60000002"/>
    <n v="4.8786441255060735"/>
    <x v="0"/>
  </r>
  <r>
    <x v="1622"/>
    <d v="2021-05-09T00:00:00"/>
    <n v="67"/>
    <x v="0"/>
    <s v=" English"/>
    <n v="20000000"/>
    <n v="23384502"/>
    <s v="AU"/>
    <x v="5"/>
    <n v="3384502"/>
    <n v="0.16922509999999999"/>
    <x v="1"/>
  </r>
  <r>
    <x v="1555"/>
    <d v="2022-03-18T00:00:00"/>
    <n v="57"/>
    <x v="0"/>
    <s v=" English"/>
    <n v="84200000"/>
    <n v="854645668.60000002"/>
    <s v="AU"/>
    <x v="1"/>
    <n v="770445668.60000002"/>
    <n v="9.1501860878859862"/>
    <x v="1"/>
  </r>
  <r>
    <x v="1623"/>
    <d v="2022-09-30T00:00:00"/>
    <n v="67"/>
    <x v="0"/>
    <s v=" Spanish, Castilian"/>
    <n v="75500000"/>
    <n v="509726081"/>
    <s v="ES"/>
    <x v="1"/>
    <n v="434226081"/>
    <n v="5.7513388211920526"/>
    <x v="1"/>
  </r>
  <r>
    <x v="1624"/>
    <d v="2020-11-27T00:00:00"/>
    <n v="69"/>
    <x v="0"/>
    <s v=" Japanese"/>
    <n v="137000000"/>
    <n v="612148818"/>
    <s v="JP"/>
    <x v="14"/>
    <n v="475148818"/>
    <n v="3.4682395474452554"/>
    <x v="1"/>
  </r>
  <r>
    <x v="1625"/>
    <d v="2005-12-26T00:00:00"/>
    <n v="55"/>
    <x v="0"/>
    <s v=" English"/>
    <n v="10000000"/>
    <n v="75759759.799999997"/>
    <s v="AU"/>
    <x v="16"/>
    <n v="65759759.799999997"/>
    <n v="6.5759759799999999"/>
    <x v="1"/>
  </r>
  <r>
    <x v="1626"/>
    <d v="2006-12-07T00:00:00"/>
    <n v="75"/>
    <x v="0"/>
    <s v=" English"/>
    <n v="102000000"/>
    <n v="594420216"/>
    <s v="AU"/>
    <x v="28"/>
    <n v="492420216"/>
    <n v="4.8276491764705884"/>
    <x v="0"/>
  </r>
  <r>
    <x v="1626"/>
    <d v="2006-12-07T00:00:00"/>
    <n v="75"/>
    <x v="0"/>
    <s v=" English"/>
    <n v="12000000"/>
    <n v="41744718"/>
    <s v="AU"/>
    <x v="28"/>
    <n v="29744718"/>
    <n v="2.4787265000000001"/>
    <x v="0"/>
  </r>
  <r>
    <x v="1627"/>
    <d v="2008-01-03T00:00:00"/>
    <n v="58"/>
    <x v="0"/>
    <s v=" English"/>
    <n v="55000000"/>
    <n v="362605033"/>
    <s v="AU"/>
    <x v="35"/>
    <n v="307605033"/>
    <n v="5.592818781818182"/>
    <x v="1"/>
  </r>
  <r>
    <x v="1628"/>
    <d v="2023-02-09T00:00:00"/>
    <n v="48"/>
    <x v="0"/>
    <s v=" English"/>
    <n v="148800000"/>
    <n v="948498291.20000005"/>
    <s v="US"/>
    <x v="0"/>
    <n v="799698291.20000005"/>
    <n v="5.37431647311828"/>
    <x v="2"/>
  </r>
  <r>
    <x v="1629"/>
    <d v="1982-12-03T00:00:00"/>
    <n v="75"/>
    <x v="0"/>
    <s v=" English"/>
    <n v="14000000"/>
    <n v="125212904"/>
    <s v="AU"/>
    <x v="50"/>
    <n v="111212904"/>
    <n v="7.9437788571428571"/>
    <x v="0"/>
  </r>
  <r>
    <x v="1630"/>
    <d v="2012-02-01T00:00:00"/>
    <n v="68"/>
    <x v="0"/>
    <s v=" English"/>
    <n v="12000000"/>
    <n v="123681790"/>
    <s v="AU"/>
    <x v="20"/>
    <n v="111681790"/>
    <n v="9.3068158333333333"/>
    <x v="1"/>
  </r>
  <r>
    <x v="1631"/>
    <d v="2017-07-28T00:00:00"/>
    <n v="74"/>
    <x v="0"/>
    <s v=" English"/>
    <n v="131400000"/>
    <n v="605380479.20000005"/>
    <s v="AU"/>
    <x v="3"/>
    <n v="473980479.20000005"/>
    <n v="3.607157375951294"/>
    <x v="0"/>
  </r>
  <r>
    <x v="1632"/>
    <d v="2022-10-21T00:00:00"/>
    <n v="76"/>
    <x v="0"/>
    <s v=" English"/>
    <n v="75000000"/>
    <n v="494257951.80000001"/>
    <s v="US"/>
    <x v="1"/>
    <n v="419257951.80000001"/>
    <n v="5.5901060239999998"/>
    <x v="0"/>
  </r>
  <r>
    <x v="1633"/>
    <d v="2016-06-30T00:00:00"/>
    <n v="62"/>
    <x v="0"/>
    <s v=" English"/>
    <n v="140000000"/>
    <n v="199646680"/>
    <s v="AU"/>
    <x v="13"/>
    <n v="59646680"/>
    <n v="0.42604771428571431"/>
    <x v="1"/>
  </r>
  <r>
    <x v="1634"/>
    <d v="2022-02-10T00:00:00"/>
    <n v="65"/>
    <x v="0"/>
    <s v=" Danish"/>
    <n v="95600000"/>
    <n v="305560367.80000001"/>
    <s v="DK"/>
    <x v="1"/>
    <n v="209960367.80000001"/>
    <n v="2.1962381569037657"/>
    <x v="1"/>
  </r>
  <r>
    <x v="1635"/>
    <d v="2022-04-27T00:00:00"/>
    <n v="64"/>
    <x v="0"/>
    <s v=" English"/>
    <n v="77400000"/>
    <n v="431611098"/>
    <s v="US"/>
    <x v="1"/>
    <n v="354211098"/>
    <n v="4.5763707751937988"/>
    <x v="1"/>
  </r>
  <r>
    <x v="1636"/>
    <d v="2002-01-10T00:00:00"/>
    <n v="74"/>
    <x v="0"/>
    <s v=" English"/>
    <n v="85000000"/>
    <n v="450728529"/>
    <s v="AU"/>
    <x v="18"/>
    <n v="365728529"/>
    <n v="4.3026885764705884"/>
    <x v="0"/>
  </r>
  <r>
    <x v="1637"/>
    <d v="1998-10-15T00:00:00"/>
    <n v="72"/>
    <x v="0"/>
    <s v=" English"/>
    <n v="80000000"/>
    <n v="71485043"/>
    <s v="AU"/>
    <x v="32"/>
    <n v="-8514957"/>
    <n v="-0.1064369625"/>
    <x v="0"/>
  </r>
  <r>
    <x v="1638"/>
    <d v="2014-11-13T00:00:00"/>
    <n v="65"/>
    <x v="0"/>
    <s v=" English"/>
    <n v="17000000"/>
    <n v="136621271"/>
    <s v="AU"/>
    <x v="8"/>
    <n v="119621271"/>
    <n v="7.0365453529411761"/>
    <x v="1"/>
  </r>
  <r>
    <x v="1639"/>
    <d v="2009-08-13T00:00:00"/>
    <n v="74"/>
    <x v="0"/>
    <s v=" English"/>
    <n v="30000000"/>
    <n v="212453431"/>
    <s v="AU"/>
    <x v="7"/>
    <n v="182453431"/>
    <n v="6.0817810333333338"/>
    <x v="0"/>
  </r>
  <r>
    <x v="1640"/>
    <d v="2017-01-12T00:00:00"/>
    <n v="72"/>
    <x v="0"/>
    <s v=" English"/>
    <n v="30000000"/>
    <n v="96589789"/>
    <s v="AU"/>
    <x v="3"/>
    <n v="66589789"/>
    <n v="2.2196596333333334"/>
    <x v="0"/>
  </r>
  <r>
    <x v="1641"/>
    <d v="2010-04-08T00:00:00"/>
    <n v="71"/>
    <x v="0"/>
    <s v=" English"/>
    <n v="28000000"/>
    <n v="97531134"/>
    <s v="AU"/>
    <x v="21"/>
    <n v="69531134"/>
    <n v="2.4832547857142857"/>
    <x v="0"/>
  </r>
  <r>
    <x v="1642"/>
    <d v="2013-01-01T00:00:00"/>
    <n v="74"/>
    <x v="0"/>
    <s v=" English"/>
    <n v="120000000"/>
    <n v="619310368"/>
    <s v="AU"/>
    <x v="30"/>
    <n v="499310368"/>
    <n v="4.1609197333333334"/>
    <x v="0"/>
  </r>
  <r>
    <x v="1643"/>
    <d v="2007-03-16T00:00:00"/>
    <n v="64"/>
    <x v="0"/>
    <s v=" English"/>
    <n v="20000000"/>
    <n v="20614661"/>
    <s v="US"/>
    <x v="22"/>
    <n v="614661"/>
    <n v="3.0733050000000001E-2"/>
    <x v="1"/>
  </r>
  <r>
    <x v="1644"/>
    <d v="1980-12-05T00:00:00"/>
    <n v="40"/>
    <x v="0"/>
    <s v=" Japanese"/>
    <n v="118800000"/>
    <n v="426024199.80000001"/>
    <s v="JP"/>
    <x v="61"/>
    <n v="307224199.80000001"/>
    <n v="2.586062287878788"/>
    <x v="2"/>
  </r>
  <r>
    <x v="1645"/>
    <d v="2015-01-30T00:00:00"/>
    <n v="56"/>
    <x v="0"/>
    <s v=" English"/>
    <n v="30000000"/>
    <n v="4315789"/>
    <s v="US"/>
    <x v="12"/>
    <n v="-25684211"/>
    <n v="-0.85614036666666671"/>
    <x v="1"/>
  </r>
  <r>
    <x v="1646"/>
    <d v="2023-03-02T00:00:00"/>
    <n v="67"/>
    <x v="0"/>
    <s v=" English"/>
    <n v="6660004"/>
    <n v="5251349"/>
    <s v="AU"/>
    <x v="0"/>
    <n v="-1408655"/>
    <n v="-0.21150963272694731"/>
    <x v="1"/>
  </r>
  <r>
    <x v="1647"/>
    <d v="2016-01-29T00:00:00"/>
    <n v="49"/>
    <x v="0"/>
    <s v=" English"/>
    <n v="5000000"/>
    <n v="22113075"/>
    <s v="AU"/>
    <x v="13"/>
    <n v="17113075"/>
    <n v="3.422615"/>
    <x v="2"/>
  </r>
  <r>
    <x v="1648"/>
    <d v="2019-08-08T00:00:00"/>
    <n v="72"/>
    <x v="0"/>
    <s v=" English"/>
    <n v="9000000"/>
    <n v="46754020"/>
    <s v="AU"/>
    <x v="4"/>
    <n v="37754020"/>
    <n v="4.1948911111111107"/>
    <x v="0"/>
  </r>
  <r>
    <x v="1649"/>
    <d v="2008-09-21T00:00:00"/>
    <n v="62"/>
    <x v="0"/>
    <s v=" Japanese"/>
    <n v="165000000"/>
    <n v="600004822"/>
    <s v="JP"/>
    <x v="35"/>
    <n v="435004822"/>
    <n v="2.6363928606060605"/>
    <x v="1"/>
  </r>
  <r>
    <x v="1650"/>
    <d v="2020-05-22T00:00:00"/>
    <n v="59"/>
    <x v="0"/>
    <s v=" Korean"/>
    <n v="123000000"/>
    <n v="603561958.79999995"/>
    <s v="KR"/>
    <x v="14"/>
    <n v="480561958.79999995"/>
    <n v="3.9070077951219506"/>
    <x v="1"/>
  </r>
  <r>
    <x v="1651"/>
    <d v="2005-11-18T00:00:00"/>
    <n v="46"/>
    <x v="0"/>
    <s v=" Italian"/>
    <n v="6421098.5999999996"/>
    <n v="5151936"/>
    <s v="IT"/>
    <x v="16"/>
    <n v="-1269162.5999999996"/>
    <n v="-0.19765505547602083"/>
    <x v="2"/>
  </r>
  <r>
    <x v="1652"/>
    <d v="2006-05-18T00:00:00"/>
    <n v="67"/>
    <x v="0"/>
    <s v=" English"/>
    <n v="125000000"/>
    <n v="767820459"/>
    <s v="AU"/>
    <x v="28"/>
    <n v="642820459"/>
    <n v="5.1425636719999996"/>
    <x v="1"/>
  </r>
  <r>
    <x v="1653"/>
    <d v="1993-02-24T00:00:00"/>
    <n v="75"/>
    <x v="0"/>
    <s v=" Japanese"/>
    <n v="75600000"/>
    <n v="454911144.60000002"/>
    <s v="JP"/>
    <x v="9"/>
    <n v="379311144.60000002"/>
    <n v="5.0173431825396833"/>
    <x v="0"/>
  </r>
  <r>
    <x v="1654"/>
    <d v="2009-07-03T00:00:00"/>
    <n v="43"/>
    <x v="0"/>
    <s v=" Chinese"/>
    <n v="111500000"/>
    <n v="468076350"/>
    <s v="CN"/>
    <x v="7"/>
    <n v="356576350"/>
    <n v="3.1979941704035872"/>
    <x v="2"/>
  </r>
  <r>
    <x v="1655"/>
    <d v="1979-08-30T00:00:00"/>
    <n v="44"/>
    <x v="0"/>
    <s v=" Spanish, Castilian"/>
    <n v="124800000"/>
    <n v="834642911.60000002"/>
    <s v="MX"/>
    <x v="19"/>
    <n v="709842911.60000002"/>
    <n v="5.6878438429487179"/>
    <x v="2"/>
  </r>
  <r>
    <x v="1656"/>
    <d v="2014-04-03T00:00:00"/>
    <n v="77"/>
    <x v="0"/>
    <s v=" English"/>
    <n v="170000000"/>
    <n v="714401889"/>
    <s v="AU"/>
    <x v="8"/>
    <n v="544401889"/>
    <n v="3.2023640529411765"/>
    <x v="0"/>
  </r>
  <r>
    <x v="1657"/>
    <d v="2015-04-13T00:00:00"/>
    <n v="66"/>
    <x v="0"/>
    <s v=" English"/>
    <n v="2000000"/>
    <n v="23236296"/>
    <s v="AU"/>
    <x v="12"/>
    <n v="21236296"/>
    <n v="10.618148"/>
    <x v="1"/>
  </r>
  <r>
    <x v="1658"/>
    <d v="2022-06-23T00:00:00"/>
    <n v="54"/>
    <x v="0"/>
    <s v=" English"/>
    <n v="116000000"/>
    <n v="378399280.80000001"/>
    <s v="AU"/>
    <x v="1"/>
    <n v="262399280.80000001"/>
    <n v="2.2620627655172414"/>
    <x v="1"/>
  </r>
  <r>
    <x v="1659"/>
    <d v="2016-06-30T00:00:00"/>
    <n v="59"/>
    <x v="0"/>
    <s v=" English"/>
    <n v="180000000"/>
    <n v="348902025"/>
    <s v="AU"/>
    <x v="13"/>
    <n v="168902025"/>
    <n v="0.93834458333333337"/>
    <x v="1"/>
  </r>
  <r>
    <x v="1660"/>
    <d v="2001-08-09T00:00:00"/>
    <n v="57"/>
    <x v="0"/>
    <s v=" English"/>
    <n v="100000000"/>
    <n v="362211740"/>
    <s v="AU"/>
    <x v="17"/>
    <n v="262211740"/>
    <n v="2.6221174"/>
    <x v="1"/>
  </r>
  <r>
    <x v="1660"/>
    <d v="2001-08-09T00:00:00"/>
    <n v="57"/>
    <x v="0"/>
    <s v=" English"/>
    <n v="5800000"/>
    <n v="33398936"/>
    <s v="AU"/>
    <x v="17"/>
    <n v="27598936"/>
    <n v="4.7584372413793101"/>
    <x v="1"/>
  </r>
  <r>
    <x v="1661"/>
    <d v="2022-01-07T00:00:00"/>
    <n v="56"/>
    <x v="0"/>
    <s v=" English"/>
    <n v="114400000"/>
    <n v="695973395.60000002"/>
    <s v="US"/>
    <x v="1"/>
    <n v="581573395.60000002"/>
    <n v="5.0836835279720285"/>
    <x v="1"/>
  </r>
  <r>
    <x v="1662"/>
    <d v="1980-09-19T00:00:00"/>
    <n v="66"/>
    <x v="0"/>
    <s v=" German"/>
    <n v="54000000"/>
    <n v="327139851.80000001"/>
    <s v="DE"/>
    <x v="61"/>
    <n v="273139851.80000001"/>
    <n v="5.0581454037037039"/>
    <x v="1"/>
  </r>
  <r>
    <x v="1663"/>
    <d v="2023-02-09T00:00:00"/>
    <n v="84"/>
    <x v="0"/>
    <s v=" Japanese"/>
    <n v="101800000"/>
    <n v="466916011.39999998"/>
    <s v="AU"/>
    <x v="0"/>
    <n v="365116011.39999998"/>
    <n v="3.5866012907662079"/>
    <x v="0"/>
  </r>
  <r>
    <x v="1664"/>
    <d v="1991-01-23T00:00:00"/>
    <n v="52"/>
    <x v="0"/>
    <s v=" Cantonese"/>
    <n v="170400000"/>
    <n v="140616760"/>
    <s v="HK"/>
    <x v="53"/>
    <n v="-29783240"/>
    <n v="-0.17478427230046947"/>
    <x v="1"/>
  </r>
  <r>
    <x v="1665"/>
    <d v="2015-02-06T00:00:00"/>
    <n v="63"/>
    <x v="0"/>
    <s v=" English"/>
    <n v="90000000"/>
    <n v="433079565.60000002"/>
    <s v="US"/>
    <x v="12"/>
    <n v="343079565.60000002"/>
    <n v="3.8119951733333335"/>
    <x v="1"/>
  </r>
  <r>
    <x v="1666"/>
    <d v="1999-07-15T00:00:00"/>
    <n v="72"/>
    <x v="0"/>
    <s v=" English"/>
    <n v="21000000"/>
    <n v="52037603"/>
    <s v="AU"/>
    <x v="39"/>
    <n v="31037603"/>
    <n v="1.4779810952380952"/>
    <x v="0"/>
  </r>
  <r>
    <x v="1667"/>
    <d v="2021-07-22T00:00:00"/>
    <n v="74"/>
    <x v="0"/>
    <s v=" Japanese"/>
    <n v="115400000"/>
    <n v="504117090.39999998"/>
    <s v="AU"/>
    <x v="5"/>
    <n v="388717090.39999998"/>
    <n v="3.3684323258232234"/>
    <x v="0"/>
  </r>
  <r>
    <x v="1668"/>
    <d v="2022-03-04T00:00:00"/>
    <n v="60"/>
    <x v="0"/>
    <s v=" English"/>
    <n v="5000000"/>
    <n v="98616"/>
    <s v="US"/>
    <x v="1"/>
    <n v="-4901384"/>
    <n v="-0.98027679999999995"/>
    <x v="1"/>
  </r>
  <r>
    <x v="1669"/>
    <d v="2022-05-24T00:00:00"/>
    <n v="71"/>
    <x v="0"/>
    <s v=" English"/>
    <n v="190000000"/>
    <n v="382903175.19999999"/>
    <s v="US"/>
    <x v="1"/>
    <n v="192903175.19999999"/>
    <n v="1.0152798694736842"/>
    <x v="0"/>
  </r>
  <r>
    <x v="1670"/>
    <d v="2005-10-11T00:00:00"/>
    <n v="69"/>
    <x v="0"/>
    <s v=" English"/>
    <n v="123440000"/>
    <n v="705791389.60000002"/>
    <s v="US"/>
    <x v="16"/>
    <n v="582351389.60000002"/>
    <n v="4.7176878613091384"/>
    <x v="1"/>
  </r>
  <r>
    <x v="1671"/>
    <d v="2022-06-10T00:00:00"/>
    <n v="71"/>
    <x v="0"/>
    <s v=" English"/>
    <n v="90100000"/>
    <n v="414551647.39999998"/>
    <s v="US"/>
    <x v="1"/>
    <n v="324451647.39999998"/>
    <n v="3.6010171742508321"/>
    <x v="0"/>
  </r>
  <r>
    <x v="1672"/>
    <d v="2023-03-16T00:00:00"/>
    <n v="74"/>
    <x v="0"/>
    <s v=" English"/>
    <n v="1000000"/>
    <n v="9423445"/>
    <s v="AU"/>
    <x v="0"/>
    <n v="8423445"/>
    <n v="8.4234449999999992"/>
    <x v="0"/>
  </r>
  <r>
    <x v="1673"/>
    <d v="2021-09-15T00:00:00"/>
    <n v="63"/>
    <x v="0"/>
    <s v=" English"/>
    <n v="119600000"/>
    <n v="400881081"/>
    <s v="US"/>
    <x v="5"/>
    <n v="281281081"/>
    <n v="2.3518485033444816"/>
    <x v="1"/>
  </r>
  <r>
    <x v="1674"/>
    <d v="2021-06-11T00:00:00"/>
    <n v="65"/>
    <x v="0"/>
    <s v=" English"/>
    <n v="89000000"/>
    <n v="356423971.80000001"/>
    <s v="US"/>
    <x v="5"/>
    <n v="267423971.80000001"/>
    <n v="3.0047637280898876"/>
    <x v="1"/>
  </r>
  <r>
    <x v="1675"/>
    <d v="2009-12-18T00:00:00"/>
    <n v="71"/>
    <x v="0"/>
    <s v=" English"/>
    <n v="90100000"/>
    <n v="414551647.39999998"/>
    <s v="US"/>
    <x v="7"/>
    <n v="324451647.39999998"/>
    <n v="3.6010171742508321"/>
    <x v="0"/>
  </r>
  <r>
    <x v="1676"/>
    <d v="2008-12-10T00:00:00"/>
    <n v="76"/>
    <x v="0"/>
    <s v=" English"/>
    <n v="160000000"/>
    <n v="329631958"/>
    <s v="AU"/>
    <x v="35"/>
    <n v="169631958"/>
    <n v="1.0601997375000001"/>
    <x v="0"/>
  </r>
  <r>
    <x v="1677"/>
    <d v="1995-04-27T00:00:00"/>
    <n v="83"/>
    <x v="0"/>
    <s v=" English"/>
    <n v="16000000"/>
    <n v="45284974"/>
    <s v="AU"/>
    <x v="26"/>
    <n v="29284974"/>
    <n v="1.8303108749999999"/>
    <x v="0"/>
  </r>
  <r>
    <x v="1678"/>
    <d v="2009-11-26T00:00:00"/>
    <n v="66"/>
    <x v="0"/>
    <s v=" English"/>
    <n v="100000000"/>
    <n v="236827677"/>
    <s v="AU"/>
    <x v="7"/>
    <n v="136827677"/>
    <n v="1.36827677"/>
    <x v="1"/>
  </r>
  <r>
    <x v="1679"/>
    <d v="2014-08-29T00:00:00"/>
    <n v="67"/>
    <x v="0"/>
    <s v=" English"/>
    <n v="5000000"/>
    <n v="41824066"/>
    <s v="US"/>
    <x v="8"/>
    <n v="36824066"/>
    <n v="7.3648132000000004"/>
    <x v="1"/>
  </r>
  <r>
    <x v="1680"/>
    <d v="2022-05-29T00:00:00"/>
    <n v="62"/>
    <x v="0"/>
    <s v=" German"/>
    <n v="11700000"/>
    <n v="13128530"/>
    <s v="AU"/>
    <x v="1"/>
    <n v="1428530"/>
    <n v="0.12209658119658119"/>
    <x v="1"/>
  </r>
  <r>
    <x v="1681"/>
    <d v="2021-07-29T00:00:00"/>
    <n v="46"/>
    <x v="0"/>
    <s v=" Spanish, Castilian"/>
    <n v="66500000"/>
    <n v="865251451.20000005"/>
    <s v="CO"/>
    <x v="5"/>
    <n v="798751451.20000005"/>
    <n v="12.011300018045114"/>
    <x v="2"/>
  </r>
  <r>
    <x v="1682"/>
    <d v="2018-11-22T00:00:00"/>
    <n v="69"/>
    <x v="0"/>
    <s v=" English"/>
    <n v="200000000"/>
    <n v="648455339"/>
    <s v="AU"/>
    <x v="10"/>
    <n v="448455339"/>
    <n v="2.2422766950000002"/>
    <x v="1"/>
  </r>
  <r>
    <x v="1683"/>
    <d v="2015-03-05T00:00:00"/>
    <n v="69"/>
    <x v="0"/>
    <s v=" English"/>
    <n v="65000000"/>
    <n v="168065700"/>
    <s v="AU"/>
    <x v="12"/>
    <n v="103065700"/>
    <n v="1.5856261538461538"/>
    <x v="1"/>
  </r>
  <r>
    <x v="1684"/>
    <d v="2008-02-26T00:00:00"/>
    <n v="67"/>
    <x v="0"/>
    <s v=" English"/>
    <n v="123000000"/>
    <n v="544213599.79999995"/>
    <s v="US"/>
    <x v="35"/>
    <n v="421213599.79999995"/>
    <n v="3.4245008113821136"/>
    <x v="1"/>
  </r>
  <r>
    <x v="1685"/>
    <d v="1994-09-15T00:00:00"/>
    <n v="50"/>
    <x v="0"/>
    <s v=" Cantonese"/>
    <n v="163600000"/>
    <n v="812667214.20000005"/>
    <s v="HK"/>
    <x v="6"/>
    <n v="649067214.20000005"/>
    <n v="3.9674035097799516"/>
    <x v="2"/>
  </r>
  <r>
    <x v="1686"/>
    <d v="1975-07-11T00:00:00"/>
    <n v="55"/>
    <x v="0"/>
    <s v=" Italian"/>
    <n v="70800000"/>
    <n v="591573175.20000005"/>
    <s v="IT"/>
    <x v="62"/>
    <n v="520773175.20000005"/>
    <n v="7.3555533220338987"/>
    <x v="1"/>
  </r>
  <r>
    <x v="1687"/>
    <d v="2022-12-02T00:00:00"/>
    <n v="60"/>
    <x v="0"/>
    <s v=" English"/>
    <n v="115200000"/>
    <n v="243434798.19999999"/>
    <s v="US"/>
    <x v="1"/>
    <n v="128234798.19999999"/>
    <n v="1.1131492899305555"/>
    <x v="1"/>
  </r>
  <r>
    <x v="1688"/>
    <d v="2006-06-30T00:00:00"/>
    <n v="67"/>
    <x v="0"/>
    <s v=" English"/>
    <n v="75000000"/>
    <n v="141267370"/>
    <s v="US"/>
    <x v="28"/>
    <n v="66267370"/>
    <n v="0.8835649333333333"/>
    <x v="1"/>
  </r>
  <r>
    <x v="1689"/>
    <d v="1987-11-05T00:00:00"/>
    <n v="76"/>
    <x v="0"/>
    <s v=" English"/>
    <n v="3500000"/>
    <n v="5927557"/>
    <s v="AU"/>
    <x v="42"/>
    <n v="2427557"/>
    <n v="0.69358771428571431"/>
    <x v="0"/>
  </r>
  <r>
    <x v="1690"/>
    <d v="2022-08-17T00:00:00"/>
    <n v="65"/>
    <x v="0"/>
    <s v=" English"/>
    <n v="44740000"/>
    <n v="889529"/>
    <s v="FR"/>
    <x v="1"/>
    <n v="-43850471"/>
    <n v="-0.98011781403665621"/>
    <x v="1"/>
  </r>
  <r>
    <x v="1691"/>
    <d v="2016-09-15T00:00:00"/>
    <n v="60"/>
    <x v="0"/>
    <s v=" English"/>
    <n v="135000000"/>
    <n v="245328374"/>
    <s v="AU"/>
    <x v="13"/>
    <n v="110328374"/>
    <n v="0.81724721481481477"/>
    <x v="1"/>
  </r>
  <r>
    <x v="1692"/>
    <d v="2019-01-24T00:00:00"/>
    <n v="79"/>
    <x v="0"/>
    <s v=" Japanese"/>
    <n v="8500000"/>
    <n v="122747755"/>
    <s v="AU"/>
    <x v="4"/>
    <n v="114247755"/>
    <n v="13.440912352941176"/>
    <x v="0"/>
  </r>
  <r>
    <x v="1693"/>
    <d v="2013-09-08T00:00:00"/>
    <n v="57"/>
    <x v="0"/>
    <s v=" English"/>
    <n v="1000000"/>
    <n v="12931420"/>
    <s v="CA"/>
    <x v="30"/>
    <n v="11931420"/>
    <n v="11.931419999999999"/>
    <x v="1"/>
  </r>
  <r>
    <x v="1694"/>
    <d v="2016-05-12T00:00:00"/>
    <n v="62"/>
    <x v="0"/>
    <s v=" English"/>
    <n v="73000000"/>
    <n v="352288341"/>
    <s v="AU"/>
    <x v="13"/>
    <n v="279288341"/>
    <n v="3.8258676849315068"/>
    <x v="1"/>
  </r>
  <r>
    <x v="1695"/>
    <d v="2022-05-06T00:00:00"/>
    <n v="55"/>
    <x v="0"/>
    <s v=" English"/>
    <n v="50000000"/>
    <n v="89895930"/>
    <s v="US"/>
    <x v="1"/>
    <n v="39895930"/>
    <n v="0.79791860000000003"/>
    <x v="1"/>
  </r>
  <r>
    <x v="1696"/>
    <d v="2015-11-04T00:00:00"/>
    <n v="58"/>
    <x v="0"/>
    <s v=" English"/>
    <n v="3970000"/>
    <n v="144420"/>
    <s v="AU"/>
    <x v="12"/>
    <n v="-3825580"/>
    <n v="-0.96362216624685137"/>
    <x v="1"/>
  </r>
  <r>
    <x v="1697"/>
    <d v="2013-11-28T00:00:00"/>
    <n v="64"/>
    <x v="0"/>
    <s v=" English"/>
    <n v="78000000"/>
    <n v="274392649"/>
    <s v="AU"/>
    <x v="30"/>
    <n v="196392649"/>
    <n v="2.5178544743589741"/>
    <x v="1"/>
  </r>
  <r>
    <x v="1698"/>
    <d v="1992-09-17T00:00:00"/>
    <n v="72"/>
    <x v="0"/>
    <s v=" Japanese"/>
    <n v="143000000"/>
    <n v="536922531.60000002"/>
    <s v="JP"/>
    <x v="46"/>
    <n v="393922531.60000002"/>
    <n v="2.7547030181818184"/>
    <x v="0"/>
  </r>
  <r>
    <x v="1699"/>
    <d v="1982-02-26T00:00:00"/>
    <n v="100"/>
    <x v="0"/>
    <s v=" Japanese"/>
    <n v="201000000"/>
    <n v="1569323844"/>
    <s v="JP"/>
    <x v="50"/>
    <n v="1368323844"/>
    <n v="6.807581313432836"/>
    <x v="0"/>
  </r>
  <r>
    <x v="1700"/>
    <d v="2006-06-15T00:00:00"/>
    <n v="65"/>
    <x v="0"/>
    <s v=" English"/>
    <n v="80000000"/>
    <n v="343397247"/>
    <s v="AU"/>
    <x v="28"/>
    <n v="263397247"/>
    <n v="3.2924655875000002"/>
    <x v="1"/>
  </r>
  <r>
    <x v="1701"/>
    <d v="2015-09-27T00:00:00"/>
    <n v="49"/>
    <x v="0"/>
    <s v=" Dutch, Flemish"/>
    <n v="167400000"/>
    <n v="997517367.79999995"/>
    <s v="NL"/>
    <x v="12"/>
    <n v="830117367.79999995"/>
    <n v="4.9588851123058539"/>
    <x v="2"/>
  </r>
  <r>
    <x v="1702"/>
    <d v="2021-07-21T00:00:00"/>
    <n v="77"/>
    <x v="0"/>
    <s v=" English"/>
    <n v="123600000"/>
    <n v="528996094.19999999"/>
    <s v="US"/>
    <x v="5"/>
    <n v="405396094.19999999"/>
    <n v="3.2799036747572816"/>
    <x v="0"/>
  </r>
  <r>
    <x v="1703"/>
    <d v="2022-05-26T00:00:00"/>
    <n v="63"/>
    <x v="0"/>
    <s v=" Finnish"/>
    <n v="3896000"/>
    <n v="490000"/>
    <s v="AU"/>
    <x v="1"/>
    <n v="-3406000"/>
    <n v="-0.87422997946611913"/>
    <x v="1"/>
  </r>
  <r>
    <x v="1704"/>
    <d v="2007-02-05T00:00:00"/>
    <n v="65"/>
    <x v="0"/>
    <s v=" English"/>
    <n v="132000000"/>
    <n v="527765510.60000002"/>
    <s v="US"/>
    <x v="22"/>
    <n v="395765510.60000002"/>
    <n v="2.9982235651515152"/>
    <x v="1"/>
  </r>
  <r>
    <x v="1705"/>
    <d v="2002-08-23T00:00:00"/>
    <n v="65"/>
    <x v="0"/>
    <s v=" English"/>
    <n v="20000000"/>
    <n v="12398628"/>
    <s v="AU"/>
    <x v="18"/>
    <n v="-7601372"/>
    <n v="-0.38006859999999998"/>
    <x v="1"/>
  </r>
  <r>
    <x v="1706"/>
    <d v="2014-12-26T00:00:00"/>
    <n v="62"/>
    <x v="0"/>
    <s v=" English"/>
    <n v="127000000"/>
    <n v="353756621"/>
    <s v="AU"/>
    <x v="8"/>
    <n v="226756621"/>
    <n v="1.7854852047244094"/>
    <x v="1"/>
  </r>
  <r>
    <x v="1707"/>
    <d v="2017-10-05T00:00:00"/>
    <n v="67"/>
    <x v="0"/>
    <s v=" English"/>
    <n v="10000000"/>
    <n v="232887659.40000001"/>
    <s v="BR"/>
    <x v="3"/>
    <n v="222887659.40000001"/>
    <n v="22.288765940000001"/>
    <x v="1"/>
  </r>
  <r>
    <x v="1708"/>
    <d v="2016-02-25T00:00:00"/>
    <n v="56"/>
    <x v="0"/>
    <s v=" English"/>
    <n v="140000000"/>
    <n v="138836756"/>
    <s v="AU"/>
    <x v="13"/>
    <n v="-1163244"/>
    <n v="-8.3088857142857141E-3"/>
    <x v="1"/>
  </r>
  <r>
    <x v="1709"/>
    <d v="2017-08-10T00:00:00"/>
    <n v="66"/>
    <x v="0"/>
    <s v=" English"/>
    <n v="180000000"/>
    <n v="215098356"/>
    <s v="AU"/>
    <x v="3"/>
    <n v="35098356"/>
    <n v="0.19499086666666668"/>
    <x v="1"/>
  </r>
  <r>
    <x v="1710"/>
    <d v="1995-04-27T00:00:00"/>
    <n v="68"/>
    <x v="0"/>
    <s v=" English"/>
    <n v="23000000"/>
    <n v="141247413"/>
    <s v="AU"/>
    <x v="26"/>
    <n v="118247413"/>
    <n v="5.1411918695652172"/>
    <x v="1"/>
  </r>
  <r>
    <x v="1711"/>
    <d v="2014-06-14T00:00:00"/>
    <n v="69"/>
    <x v="0"/>
    <s v=" Korean"/>
    <n v="40000000"/>
    <n v="86808204"/>
    <s v="AU"/>
    <x v="8"/>
    <n v="46808204"/>
    <n v="1.1702051"/>
    <x v="1"/>
  </r>
  <r>
    <x v="1712"/>
    <d v="2022-09-23T00:00:00"/>
    <n v="74"/>
    <x v="0"/>
    <s v=" Spanish, Castilian"/>
    <n v="67800000"/>
    <n v="653988016.39999998"/>
    <s v="ES"/>
    <x v="1"/>
    <n v="586188016.39999998"/>
    <n v="8.6458409498525075"/>
    <x v="0"/>
  </r>
  <r>
    <x v="1713"/>
    <d v="2021-04-01T00:00:00"/>
    <n v="68"/>
    <x v="0"/>
    <s v=" Chinese"/>
    <n v="104900000"/>
    <n v="295956304.80000001"/>
    <s v="AU"/>
    <x v="5"/>
    <n v="191056304.80000001"/>
    <n v="1.8213184442326027"/>
    <x v="1"/>
  </r>
  <r>
    <x v="1714"/>
    <d v="2020-11-11T00:00:00"/>
    <n v="57"/>
    <x v="0"/>
    <s v=" English"/>
    <n v="30000000"/>
    <n v="1309971"/>
    <s v="AU"/>
    <x v="14"/>
    <n v="-28690029"/>
    <n v="-0.95633429999999997"/>
    <x v="1"/>
  </r>
  <r>
    <x v="1715"/>
    <d v="2008-10-03T00:00:00"/>
    <n v="53"/>
    <x v="0"/>
    <s v=" English"/>
    <n v="20000000"/>
    <n v="154218168"/>
    <s v="US"/>
    <x v="35"/>
    <n v="134218168"/>
    <n v="6.7109084000000001"/>
    <x v="1"/>
  </r>
  <r>
    <x v="1716"/>
    <d v="2004-10-07T00:00:00"/>
    <n v="54"/>
    <x v="0"/>
    <s v=" English"/>
    <n v="25000000"/>
    <n v="70326393"/>
    <s v="AU"/>
    <x v="2"/>
    <n v="45326393"/>
    <n v="1.8130557199999999"/>
    <x v="1"/>
  </r>
  <r>
    <x v="1717"/>
    <d v="2020-12-11T00:00:00"/>
    <n v="71"/>
    <x v="0"/>
    <s v=" Japanese"/>
    <n v="117000000"/>
    <n v="310581759"/>
    <s v="JP"/>
    <x v="14"/>
    <n v="193581759"/>
    <n v="1.6545449487179487"/>
    <x v="0"/>
  </r>
  <r>
    <x v="1718"/>
    <d v="2022-09-14T00:00:00"/>
    <n v="86"/>
    <x v="0"/>
    <s v=" Spanish, Castilian"/>
    <n v="121500000"/>
    <n v="895465912.39999998"/>
    <s v="MX"/>
    <x v="1"/>
    <n v="773965912.39999998"/>
    <n v="6.3700898139917692"/>
    <x v="0"/>
  </r>
  <r>
    <x v="1719"/>
    <d v="2017-08-25T00:00:00"/>
    <n v="62"/>
    <x v="0"/>
    <s v=" English"/>
    <n v="2000000"/>
    <n v="5946780"/>
    <s v="US"/>
    <x v="3"/>
    <n v="3946780"/>
    <n v="1.97339"/>
    <x v="1"/>
  </r>
  <r>
    <x v="1720"/>
    <d v="2006-04-27T00:00:00"/>
    <n v="61"/>
    <x v="0"/>
    <s v=" English"/>
    <n v="25000000"/>
    <n v="112798051"/>
    <s v="AU"/>
    <x v="28"/>
    <n v="87798051"/>
    <n v="3.51192204"/>
    <x v="1"/>
  </r>
  <r>
    <x v="1721"/>
    <d v="2020-01-01T00:00:00"/>
    <n v="69"/>
    <x v="0"/>
    <s v=" Russian"/>
    <n v="8819200"/>
    <n v="32104054"/>
    <s v="RU"/>
    <x v="14"/>
    <n v="23284854"/>
    <n v="2.6402456005079826"/>
    <x v="1"/>
  </r>
  <r>
    <x v="1722"/>
    <d v="2017-02-18T00:00:00"/>
    <n v="77"/>
    <x v="0"/>
    <s v=" Japanese"/>
    <n v="52023622.600000001"/>
    <n v="20725409"/>
    <s v="JP"/>
    <x v="3"/>
    <n v="-31298213.600000001"/>
    <n v="-0.60161542076079877"/>
    <x v="0"/>
  </r>
  <r>
    <x v="1723"/>
    <d v="2023-03-24T00:00:00"/>
    <n v="72"/>
    <x v="0"/>
    <s v=" Hindi"/>
    <n v="68200000"/>
    <n v="533415608.80000001"/>
    <s v="IN"/>
    <x v="0"/>
    <n v="465215608.80000001"/>
    <n v="6.8213432375366567"/>
    <x v="0"/>
  </r>
  <r>
    <x v="1724"/>
    <d v="2014-04-01T00:00:00"/>
    <n v="72"/>
    <x v="0"/>
    <s v=" Spanish, Castilian"/>
    <n v="81200000"/>
    <n v="472749495.19999999"/>
    <s v="CA"/>
    <x v="8"/>
    <n v="391549495.19999999"/>
    <n v="4.822038118226601"/>
    <x v="0"/>
  </r>
  <r>
    <x v="1725"/>
    <d v="2006-05-04T00:00:00"/>
    <n v="67"/>
    <x v="0"/>
    <s v=" English"/>
    <n v="150000000"/>
    <n v="399387745"/>
    <s v="AU"/>
    <x v="28"/>
    <n v="249387745"/>
    <n v="1.6625849666666668"/>
    <x v="1"/>
  </r>
  <r>
    <x v="1726"/>
    <d v="2022-09-08T00:00:00"/>
    <n v="70"/>
    <x v="0"/>
    <s v=" Spanish, Castilian"/>
    <n v="95240000"/>
    <n v="570086135.39999998"/>
    <s v="AR"/>
    <x v="1"/>
    <n v="474846135.39999998"/>
    <n v="4.9857847060058793"/>
    <x v="1"/>
  </r>
  <r>
    <x v="1727"/>
    <d v="2008-09-03T00:00:00"/>
    <n v="73"/>
    <x v="0"/>
    <s v=" French"/>
    <n v="6500000"/>
    <n v="1100000"/>
    <s v="FR"/>
    <x v="35"/>
    <n v="-5400000"/>
    <n v="-0.83076923076923082"/>
    <x v="0"/>
  </r>
  <r>
    <x v="1728"/>
    <d v="2021-10-28T00:00:00"/>
    <n v="70"/>
    <x v="0"/>
    <s v=" Thai"/>
    <n v="29296922"/>
    <n v="7230000"/>
    <s v="TH"/>
    <x v="5"/>
    <n v="-22066922"/>
    <n v="-0.75321639590670997"/>
    <x v="1"/>
  </r>
  <r>
    <x v="1729"/>
    <d v="2022-04-08T00:00:00"/>
    <n v="61"/>
    <x v="0"/>
    <s v=" English"/>
    <n v="172000000"/>
    <n v="558932442.39999998"/>
    <s v="AU"/>
    <x v="1"/>
    <n v="386932442.39999998"/>
    <n v="2.249607223255814"/>
    <x v="1"/>
  </r>
  <r>
    <x v="1730"/>
    <d v="2020-09-06T00:00:00"/>
    <n v="61"/>
    <x v="0"/>
    <s v=" French"/>
    <n v="18000000"/>
    <n v="136893678.59999999"/>
    <s v="FR"/>
    <x v="14"/>
    <n v="118893678.59999999"/>
    <n v="6.6052043666666664"/>
    <x v="1"/>
  </r>
  <r>
    <x v="1731"/>
    <d v="2021-06-09T00:00:00"/>
    <n v="60"/>
    <x v="0"/>
    <s v=" English"/>
    <n v="8600000"/>
    <n v="32968648"/>
    <s v="AU"/>
    <x v="5"/>
    <n v="24368648"/>
    <n v="2.8335637209302327"/>
    <x v="1"/>
  </r>
  <r>
    <x v="1732"/>
    <d v="2022-02-01T00:00:00"/>
    <n v="65"/>
    <x v="0"/>
    <s v=" English"/>
    <n v="7000000"/>
    <n v="245194227"/>
    <s v="AU"/>
    <x v="1"/>
    <n v="238194227"/>
    <n v="34.027746714285712"/>
    <x v="1"/>
  </r>
  <r>
    <x v="1733"/>
    <d v="2004-07-22T00:00:00"/>
    <n v="69"/>
    <x v="0"/>
    <s v=" English"/>
    <n v="105000000"/>
    <n v="348629585"/>
    <s v="AU"/>
    <x v="2"/>
    <n v="243629585"/>
    <n v="2.320281761904762"/>
    <x v="1"/>
  </r>
  <r>
    <x v="1734"/>
    <d v="2021-10-07T00:00:00"/>
    <n v="59"/>
    <x v="0"/>
    <s v=" Spanish, Castilian"/>
    <n v="158740000"/>
    <n v="297572432"/>
    <s v="ES"/>
    <x v="5"/>
    <n v="138832432"/>
    <n v="0.87459009701398516"/>
    <x v="1"/>
  </r>
  <r>
    <x v="1735"/>
    <d v="1999-01-01T00:00:00"/>
    <n v="60"/>
    <x v="0"/>
    <s v=" Spanish, Castilian"/>
    <n v="73800000"/>
    <n v="346352260.60000002"/>
    <s v="CL"/>
    <x v="39"/>
    <n v="272552260.60000002"/>
    <n v="3.6931200623306237"/>
    <x v="1"/>
  </r>
  <r>
    <x v="1736"/>
    <d v="2007-12-06T00:00:00"/>
    <n v="60"/>
    <x v="0"/>
    <s v=" English"/>
    <n v="150000000"/>
    <n v="287594577"/>
    <s v="AU"/>
    <x v="22"/>
    <n v="137594577"/>
    <n v="0.91729718000000005"/>
    <x v="1"/>
  </r>
  <r>
    <x v="1737"/>
    <d v="2022-10-09T00:00:00"/>
    <n v="76"/>
    <x v="0"/>
    <s v=" English"/>
    <n v="60800000"/>
    <n v="403954482.39999998"/>
    <s v="GB"/>
    <x v="1"/>
    <n v="343154482.39999998"/>
    <n v="5.6439881973684205"/>
    <x v="0"/>
  </r>
  <r>
    <x v="1738"/>
    <d v="2022-05-20T00:00:00"/>
    <n v="55"/>
    <x v="0"/>
    <s v=" English"/>
    <n v="5220017.8"/>
    <n v="2118582"/>
    <s v="AU"/>
    <x v="1"/>
    <n v="-3101435.8"/>
    <n v="-0.594142763267972"/>
    <x v="1"/>
  </r>
  <r>
    <x v="1739"/>
    <d v="2007-01-11T00:00:00"/>
    <n v="79"/>
    <x v="0"/>
    <s v=" English"/>
    <n v="55000000"/>
    <n v="307311093"/>
    <s v="AU"/>
    <x v="22"/>
    <n v="252311093"/>
    <n v="4.5874744181818183"/>
    <x v="0"/>
  </r>
  <r>
    <x v="1740"/>
    <d v="2008-10-17T00:00:00"/>
    <n v="55"/>
    <x v="0"/>
    <s v=" Spanish, Castilian"/>
    <n v="127800000"/>
    <n v="578598408"/>
    <s v="ES"/>
    <x v="35"/>
    <n v="450798408"/>
    <n v="3.5273740845070423"/>
    <x v="1"/>
  </r>
  <r>
    <x v="1741"/>
    <d v="2020-05-15T00:00:00"/>
    <n v="61"/>
    <x v="0"/>
    <s v=" English"/>
    <n v="87400000"/>
    <n v="429853402"/>
    <s v="US"/>
    <x v="14"/>
    <n v="342453402"/>
    <n v="3.9182311441647597"/>
    <x v="1"/>
  </r>
  <r>
    <x v="1742"/>
    <d v="2011-04-07T00:00:00"/>
    <n v="62"/>
    <x v="0"/>
    <s v=" English"/>
    <n v="75000000"/>
    <n v="89758389"/>
    <s v="AU"/>
    <x v="24"/>
    <n v="14758389"/>
    <n v="0.19677852000000001"/>
    <x v="1"/>
  </r>
  <r>
    <x v="1743"/>
    <d v="2012-02-26T00:00:00"/>
    <n v="62"/>
    <x v="0"/>
    <s v=" Japanese"/>
    <n v="130600000"/>
    <n v="402321619.80000001"/>
    <s v="JP"/>
    <x v="20"/>
    <n v="271721619.80000001"/>
    <n v="2.0805637044410412"/>
    <x v="1"/>
  </r>
  <r>
    <x v="1744"/>
    <d v="2019-06-28T00:00:00"/>
    <n v="58"/>
    <x v="0"/>
    <s v=" English"/>
    <n v="134000000"/>
    <n v="567719433.79999995"/>
    <s v="US"/>
    <x v="4"/>
    <n v="433719433.79999995"/>
    <n v="3.236712192537313"/>
    <x v="1"/>
  </r>
  <r>
    <x v="1745"/>
    <d v="2012-08-30T00:00:00"/>
    <n v="63"/>
    <x v="0"/>
    <s v=" English"/>
    <n v="100000000"/>
    <n v="311979256"/>
    <s v="AU"/>
    <x v="20"/>
    <n v="211979256"/>
    <n v="2.11979256"/>
    <x v="1"/>
  </r>
  <r>
    <x v="1746"/>
    <d v="2014-06-05T00:00:00"/>
    <n v="76"/>
    <x v="0"/>
    <s v=" English"/>
    <n v="178000000"/>
    <n v="367028980"/>
    <s v="AU"/>
    <x v="8"/>
    <n v="189028980"/>
    <n v="1.0619605617977528"/>
    <x v="0"/>
  </r>
  <r>
    <x v="1747"/>
    <d v="2022-04-22T00:00:00"/>
    <n v="61"/>
    <x v="0"/>
    <s v=" Spanish, Castilian"/>
    <n v="146500000"/>
    <n v="321770184.60000002"/>
    <s v="ES"/>
    <x v="1"/>
    <n v="175270184.60000002"/>
    <n v="1.1963835126279865"/>
    <x v="1"/>
  </r>
  <r>
    <x v="1748"/>
    <d v="2003-07-03T00:00:00"/>
    <n v="69"/>
    <x v="0"/>
    <s v=" English"/>
    <n v="60000000"/>
    <n v="80767884"/>
    <s v="AU"/>
    <x v="25"/>
    <n v="20767884"/>
    <n v="0.34613139999999998"/>
    <x v="1"/>
  </r>
  <r>
    <x v="1749"/>
    <d v="2011-07-27T00:00:00"/>
    <n v="74"/>
    <x v="0"/>
    <s v=" English"/>
    <n v="79500000"/>
    <n v="708023892.39999998"/>
    <s v="GB"/>
    <x v="24"/>
    <n v="628523892.39999998"/>
    <n v="7.9059609106918236"/>
    <x v="0"/>
  </r>
  <r>
    <x v="1750"/>
    <d v="2010-03-09T00:00:00"/>
    <n v="72"/>
    <x v="0"/>
    <s v=" English"/>
    <n v="30400000"/>
    <n v="16441438"/>
    <s v="AU"/>
    <x v="21"/>
    <n v="-13958562"/>
    <n v="-0.45916322368421053"/>
    <x v="0"/>
  </r>
  <r>
    <x v="1751"/>
    <d v="2022-05-18T00:00:00"/>
    <n v="73"/>
    <x v="0"/>
    <s v=" Korean"/>
    <n v="53600000"/>
    <n v="682429959.60000002"/>
    <s v="KR"/>
    <x v="1"/>
    <n v="628829959.60000002"/>
    <n v="11.731902231343284"/>
    <x v="0"/>
  </r>
  <r>
    <x v="1752"/>
    <d v="2020-10-02T00:00:00"/>
    <n v="53"/>
    <x v="0"/>
    <s v=" Korean"/>
    <n v="119600000"/>
    <n v="362461687.19999999"/>
    <s v="KR"/>
    <x v="14"/>
    <n v="242861687.19999999"/>
    <n v="2.0306161137123744"/>
    <x v="1"/>
  </r>
  <r>
    <x v="1753"/>
    <d v="1994-01-27T00:00:00"/>
    <n v="49"/>
    <x v="0"/>
    <s v=" Italian"/>
    <n v="152200000"/>
    <n v="866174577.79999995"/>
    <s v="IT"/>
    <x v="6"/>
    <n v="713974577.79999995"/>
    <n v="4.6910287634691192"/>
    <x v="2"/>
  </r>
  <r>
    <x v="1754"/>
    <d v="2022-07-29T00:00:00"/>
    <n v="80"/>
    <x v="0"/>
    <s v=" English"/>
    <n v="55000000"/>
    <n v="276620676.60000002"/>
    <s v="US"/>
    <x v="1"/>
    <n v="221620676.60000002"/>
    <n v="4.0294668472727277"/>
    <x v="0"/>
  </r>
  <r>
    <x v="1755"/>
    <d v="2023-01-01T00:00:00"/>
    <n v="56"/>
    <x v="0"/>
    <s v=" English"/>
    <n v="115000000"/>
    <n v="604531768.39999998"/>
    <s v="AU"/>
    <x v="0"/>
    <n v="489531768.39999998"/>
    <n v="4.2567979860869567"/>
    <x v="1"/>
  </r>
  <r>
    <x v="1756"/>
    <d v="1991-06-13T00:00:00"/>
    <n v="78"/>
    <x v="0"/>
    <s v=" Japanese"/>
    <n v="6900000"/>
    <n v="4493017"/>
    <s v="AU"/>
    <x v="53"/>
    <n v="-2406983"/>
    <n v="-0.34883811594202896"/>
    <x v="0"/>
  </r>
  <r>
    <x v="1757"/>
    <d v="1987-07-18T00:00:00"/>
    <n v="71"/>
    <x v="0"/>
    <s v=" Japanese"/>
    <n v="82840000"/>
    <n v="248933961.19999999"/>
    <s v="JP"/>
    <x v="42"/>
    <n v="166093961.19999999"/>
    <n v="2.0049971173346206"/>
    <x v="0"/>
  </r>
  <r>
    <x v="1758"/>
    <d v="2006-09-28T00:00:00"/>
    <n v="55"/>
    <x v="0"/>
    <s v=" English"/>
    <n v="80000000"/>
    <n v="99010667"/>
    <s v="AU"/>
    <x v="28"/>
    <n v="19010667"/>
    <n v="0.23763333750000001"/>
    <x v="1"/>
  </r>
  <r>
    <x v="1759"/>
    <d v="2010-10-26T00:00:00"/>
    <n v="60"/>
    <x v="0"/>
    <s v=" English"/>
    <n v="17000000"/>
    <n v="133735284"/>
    <s v="AU"/>
    <x v="21"/>
    <n v="116735284"/>
    <n v="6.8667814117647055"/>
    <x v="1"/>
  </r>
  <r>
    <x v="1760"/>
    <d v="2013-07-30T00:00:00"/>
    <n v="79"/>
    <x v="0"/>
    <s v=" English"/>
    <n v="3500000"/>
    <n v="58191345.399999999"/>
    <s v="US"/>
    <x v="30"/>
    <n v="54691345.399999999"/>
    <n v="15.626098685714286"/>
    <x v="0"/>
  </r>
  <r>
    <x v="1761"/>
    <d v="2020-05-20T00:00:00"/>
    <n v="82"/>
    <x v="0"/>
    <s v=" English"/>
    <n v="152800000"/>
    <n v="679406442.60000002"/>
    <s v="AU"/>
    <x v="14"/>
    <n v="526606442.60000002"/>
    <n v="3.446377242146597"/>
    <x v="0"/>
  </r>
  <r>
    <x v="1762"/>
    <d v="2015-03-13T00:00:00"/>
    <n v="60"/>
    <x v="0"/>
    <s v=" English"/>
    <n v="245000000"/>
    <n v="695603768.60000002"/>
    <s v="US"/>
    <x v="12"/>
    <n v="450603768.60000002"/>
    <n v="1.8391990555102042"/>
    <x v="1"/>
  </r>
  <r>
    <x v="1763"/>
    <d v="2011-07-01T00:00:00"/>
    <n v="62"/>
    <x v="0"/>
    <s v=" English"/>
    <n v="15774948"/>
    <n v="15800000"/>
    <s v="AU"/>
    <x v="24"/>
    <n v="25052"/>
    <n v="1.5880876437754344E-3"/>
    <x v="1"/>
  </r>
  <r>
    <x v="1764"/>
    <d v="2021-12-02T00:00:00"/>
    <n v="65"/>
    <x v="0"/>
    <s v=" Spanish, Castilian"/>
    <n v="89000000"/>
    <n v="356423971.80000001"/>
    <s v="AR"/>
    <x v="5"/>
    <n v="267423971.80000001"/>
    <n v="3.0047637280898876"/>
    <x v="1"/>
  </r>
  <r>
    <x v="1765"/>
    <d v="2007-03-23T00:00:00"/>
    <n v="69"/>
    <x v="0"/>
    <s v=" English"/>
    <n v="150000000"/>
    <n v="169332978"/>
    <s v="AU"/>
    <x v="22"/>
    <n v="19332978"/>
    <n v="0.12888652"/>
    <x v="1"/>
  </r>
  <r>
    <x v="1766"/>
    <d v="1991-01-09T00:00:00"/>
    <n v="77"/>
    <x v="0"/>
    <s v=" English"/>
    <n v="20000000"/>
    <n v="53980220"/>
    <s v="AU"/>
    <x v="53"/>
    <n v="33980220"/>
    <n v="1.699011"/>
    <x v="0"/>
  </r>
  <r>
    <x v="1767"/>
    <d v="2003-11-05T00:00:00"/>
    <n v="67"/>
    <x v="0"/>
    <s v=" English"/>
    <n v="150000000"/>
    <n v="427300260"/>
    <s v="AU"/>
    <x v="25"/>
    <n v="277300260"/>
    <n v="1.8486684"/>
    <x v="1"/>
  </r>
  <r>
    <x v="1768"/>
    <d v="2022-10-07T00:00:00"/>
    <n v="57"/>
    <x v="0"/>
    <s v=" German"/>
    <n v="103600000"/>
    <n v="134150172.59999999"/>
    <s v="DE"/>
    <x v="1"/>
    <n v="30550172.599999994"/>
    <n v="0.29488583590733586"/>
    <x v="1"/>
  </r>
  <r>
    <x v="1769"/>
    <d v="2022-07-01T00:00:00"/>
    <n v="56"/>
    <x v="0"/>
    <s v=" English"/>
    <n v="115000000"/>
    <n v="604531768.39999998"/>
    <s v="US"/>
    <x v="1"/>
    <n v="489531768.39999998"/>
    <n v="4.2567979860869567"/>
    <x v="1"/>
  </r>
  <r>
    <x v="1770"/>
    <d v="1998-06-25T00:00:00"/>
    <n v="76"/>
    <x v="0"/>
    <s v=" English"/>
    <n v="53000000"/>
    <n v="139801096"/>
    <s v="AU"/>
    <x v="32"/>
    <n v="86801096"/>
    <n v="1.6377565283018869"/>
    <x v="0"/>
  </r>
  <r>
    <x v="1771"/>
    <d v="2021-08-20T00:00:00"/>
    <n v="70"/>
    <x v="0"/>
    <s v=" English"/>
    <n v="128000000"/>
    <n v="835595551.60000002"/>
    <s v="GB"/>
    <x v="5"/>
    <n v="707595551.60000002"/>
    <n v="5.5280902468750002"/>
    <x v="1"/>
  </r>
  <r>
    <x v="1772"/>
    <d v="2012-02-16T00:00:00"/>
    <n v="66"/>
    <x v="0"/>
    <s v=" English"/>
    <n v="25000000"/>
    <n v="81249176"/>
    <s v="AU"/>
    <x v="20"/>
    <n v="56249176"/>
    <n v="2.24996704"/>
    <x v="1"/>
  </r>
  <r>
    <x v="1773"/>
    <d v="2021-02-25T00:00:00"/>
    <n v="69"/>
    <x v="0"/>
    <s v=" Spanish, Castilian"/>
    <n v="52000050"/>
    <n v="1753826"/>
    <s v="MX"/>
    <x v="5"/>
    <n v="-50246224"/>
    <n v="-0.9662726093532602"/>
    <x v="1"/>
  </r>
  <r>
    <x v="1774"/>
    <d v="2015-01-01T00:00:00"/>
    <n v="56"/>
    <x v="0"/>
    <s v=" English"/>
    <n v="40000000"/>
    <n v="156553592"/>
    <s v="AU"/>
    <x v="12"/>
    <n v="116553592"/>
    <n v="2.9138397999999999"/>
    <x v="1"/>
  </r>
  <r>
    <x v="1775"/>
    <d v="2009-12-26T00:00:00"/>
    <n v="56"/>
    <x v="0"/>
    <s v=" English"/>
    <n v="70000000"/>
    <n v="443483213"/>
    <s v="AU"/>
    <x v="7"/>
    <n v="373483213"/>
    <n v="5.3354744714285713"/>
    <x v="1"/>
  </r>
  <r>
    <x v="1776"/>
    <d v="2008-03-27T00:00:00"/>
    <n v="68"/>
    <x v="0"/>
    <s v=" English"/>
    <n v="21000000"/>
    <n v="39319801"/>
    <s v="AU"/>
    <x v="35"/>
    <n v="18319801"/>
    <n v="0.87237147619047617"/>
    <x v="1"/>
  </r>
  <r>
    <x v="1777"/>
    <d v="2021-07-29T00:00:00"/>
    <n v="55"/>
    <x v="0"/>
    <s v=" English"/>
    <n v="4000000"/>
    <n v="8200000"/>
    <s v="AU"/>
    <x v="5"/>
    <n v="4200000"/>
    <n v="1.05"/>
    <x v="1"/>
  </r>
  <r>
    <x v="1778"/>
    <d v="2021-11-05T00:00:00"/>
    <n v="58"/>
    <x v="0"/>
    <s v=" Hindi"/>
    <n v="13000000"/>
    <n v="37700000"/>
    <s v="AU"/>
    <x v="5"/>
    <n v="24700000"/>
    <n v="1.9"/>
    <x v="1"/>
  </r>
  <r>
    <x v="1779"/>
    <d v="2023-02-09T00:00:00"/>
    <n v="74"/>
    <x v="0"/>
    <s v=" English"/>
    <n v="90000000"/>
    <n v="480423590.19999999"/>
    <s v="AU"/>
    <x v="0"/>
    <n v="390423590.19999999"/>
    <n v="4.3380398911111113"/>
    <x v="0"/>
  </r>
  <r>
    <x v="1780"/>
    <d v="2000-07-20T00:00:00"/>
    <n v="72"/>
    <x v="0"/>
    <s v=" English"/>
    <n v="110000000"/>
    <n v="215300000"/>
    <s v="AU"/>
    <x v="38"/>
    <n v="105300000"/>
    <n v="0.95727272727272728"/>
    <x v="0"/>
  </r>
  <r>
    <x v="1781"/>
    <d v="1989-03-18T00:00:00"/>
    <n v="73"/>
    <x v="0"/>
    <s v=" Japanese"/>
    <n v="122200000"/>
    <n v="521690705.80000001"/>
    <s v="JP"/>
    <x v="70"/>
    <n v="399490705.80000001"/>
    <n v="3.269154711947627"/>
    <x v="0"/>
  </r>
  <r>
    <x v="1782"/>
    <d v="2016-03-17T00:00:00"/>
    <n v="62"/>
    <x v="0"/>
    <s v=" English"/>
    <n v="60000000"/>
    <n v="195194085"/>
    <s v="AU"/>
    <x v="13"/>
    <n v="135194085"/>
    <n v="2.2532347499999998"/>
    <x v="1"/>
  </r>
  <r>
    <x v="1783"/>
    <d v="2017-03-30T00:00:00"/>
    <n v="61"/>
    <x v="0"/>
    <s v=" English"/>
    <n v="110000000"/>
    <n v="167910690"/>
    <s v="AU"/>
    <x v="3"/>
    <n v="57910690"/>
    <n v="0.52646081818181822"/>
    <x v="1"/>
  </r>
  <r>
    <x v="1784"/>
    <d v="1990-12-26T00:00:00"/>
    <n v="58"/>
    <x v="0"/>
    <s v=" English"/>
    <n v="42000000"/>
    <n v="119946358"/>
    <s v="AU"/>
    <x v="29"/>
    <n v="77946358"/>
    <n v="1.8558656666666666"/>
    <x v="1"/>
  </r>
  <r>
    <x v="1785"/>
    <d v="2021-04-15T00:00:00"/>
    <n v="73"/>
    <x v="0"/>
    <s v=" Korean"/>
    <n v="161200000"/>
    <n v="220782511.80000001"/>
    <s v="KR"/>
    <x v="5"/>
    <n v="59582511.800000012"/>
    <n v="0.36961855955334993"/>
    <x v="0"/>
  </r>
  <r>
    <x v="1786"/>
    <d v="2011-10-21T00:00:00"/>
    <n v="78"/>
    <x v="0"/>
    <s v=" Spanish, Castilian"/>
    <n v="90600000"/>
    <n v="645862042.60000002"/>
    <s v="MX"/>
    <x v="24"/>
    <n v="555262042.60000002"/>
    <n v="6.1287201169977932"/>
    <x v="0"/>
  </r>
  <r>
    <x v="1787"/>
    <d v="2006-12-21T00:00:00"/>
    <n v="62"/>
    <x v="0"/>
    <s v=" English"/>
    <n v="149000000"/>
    <n v="179357126"/>
    <s v="AU"/>
    <x v="28"/>
    <n v="30357126"/>
    <n v="0.20373910067114093"/>
    <x v="1"/>
  </r>
  <r>
    <x v="1788"/>
    <d v="2021-12-03T00:00:00"/>
    <n v="63"/>
    <x v="0"/>
    <s v=" English"/>
    <n v="15000000"/>
    <n v="76954311"/>
    <s v="AU"/>
    <x v="5"/>
    <n v="61954311"/>
    <n v="4.1302874000000003"/>
    <x v="1"/>
  </r>
  <r>
    <x v="1789"/>
    <d v="2013-01-04T00:00:00"/>
    <n v="55"/>
    <x v="0"/>
    <s v=" English"/>
    <n v="20000000"/>
    <n v="47666013"/>
    <s v="US"/>
    <x v="30"/>
    <n v="27666013"/>
    <n v="1.38330065"/>
    <x v="1"/>
  </r>
  <r>
    <x v="1790"/>
    <d v="2009-05-07T00:00:00"/>
    <n v="74"/>
    <x v="0"/>
    <s v=" English"/>
    <n v="140000000"/>
    <n v="386839614"/>
    <s v="AU"/>
    <x v="7"/>
    <n v="246839614"/>
    <n v="1.7631401"/>
    <x v="0"/>
  </r>
  <r>
    <x v="1791"/>
    <d v="2013-09-19T00:00:00"/>
    <n v="59"/>
    <x v="0"/>
    <s v=" English"/>
    <n v="50000000"/>
    <n v="219788712"/>
    <s v="AU"/>
    <x v="30"/>
    <n v="169788712"/>
    <n v="3.3957742400000002"/>
    <x v="1"/>
  </r>
  <r>
    <x v="1792"/>
    <d v="2004-05-30T00:00:00"/>
    <n v="78"/>
    <x v="0"/>
    <s v=" English"/>
    <n v="127200000"/>
    <n v="514937689.60000002"/>
    <s v="US"/>
    <x v="2"/>
    <n v="387737689.60000002"/>
    <n v="3.0482522767295599"/>
    <x v="0"/>
  </r>
  <r>
    <x v="1793"/>
    <d v="1998-10-08T00:00:00"/>
    <n v="68"/>
    <x v="0"/>
    <s v=" English"/>
    <n v="45000000"/>
    <n v="131237688"/>
    <s v="AU"/>
    <x v="32"/>
    <n v="86237688"/>
    <n v="1.9163930666666666"/>
    <x v="1"/>
  </r>
  <r>
    <x v="1794"/>
    <d v="2004-11-12T00:00:00"/>
    <n v="54"/>
    <x v="0"/>
    <s v=" English"/>
    <n v="29000000"/>
    <n v="24716190"/>
    <s v="US"/>
    <x v="2"/>
    <n v="-4283810"/>
    <n v="-0.14771758620689654"/>
    <x v="1"/>
  </r>
  <r>
    <x v="1795"/>
    <d v="2012-05-24T00:00:00"/>
    <n v="65"/>
    <x v="0"/>
    <s v=" English"/>
    <n v="215000000"/>
    <n v="654213485"/>
    <s v="AU"/>
    <x v="20"/>
    <n v="439213485"/>
    <n v="2.042853418604651"/>
    <x v="1"/>
  </r>
  <r>
    <x v="1796"/>
    <d v="2012-11-22T00:00:00"/>
    <n v="72"/>
    <x v="0"/>
    <s v=" English"/>
    <n v="200000000"/>
    <n v="1110526981"/>
    <s v="AU"/>
    <x v="20"/>
    <n v="910526981"/>
    <n v="4.5526349049999997"/>
    <x v="0"/>
  </r>
  <r>
    <x v="1797"/>
    <d v="2013-09-13T00:00:00"/>
    <n v="44"/>
    <x v="0"/>
    <s v=" English"/>
    <n v="1543757.2"/>
    <n v="124561"/>
    <s v="US"/>
    <x v="30"/>
    <n v="-1419196.2"/>
    <n v="-0.91931308887174745"/>
    <x v="2"/>
  </r>
  <r>
    <x v="1798"/>
    <d v="2022-05-12T00:00:00"/>
    <n v="73"/>
    <x v="0"/>
    <s v=" English"/>
    <n v="4000000"/>
    <n v="21806425"/>
    <s v="AU"/>
    <x v="1"/>
    <n v="17806425"/>
    <n v="4.4516062500000002"/>
    <x v="0"/>
  </r>
  <r>
    <x v="1799"/>
    <d v="2017-12-05T00:00:00"/>
    <n v="57"/>
    <x v="0"/>
    <s v=" Korean"/>
    <n v="117600000"/>
    <n v="174067112.19999999"/>
    <s v="KR"/>
    <x v="3"/>
    <n v="56467112.199999988"/>
    <n v="0.48016251870748289"/>
    <x v="1"/>
  </r>
  <r>
    <x v="1800"/>
    <d v="1981-12-26T00:00:00"/>
    <n v="71"/>
    <x v="0"/>
    <s v=" English"/>
    <n v="12000000"/>
    <n v="29800000"/>
    <s v="AU"/>
    <x v="56"/>
    <n v="17800000"/>
    <n v="1.4833333333333334"/>
    <x v="0"/>
  </r>
  <r>
    <x v="1801"/>
    <d v="2022-08-05T00:00:00"/>
    <n v="36"/>
    <x v="0"/>
    <s v=" Portuguese"/>
    <n v="47270000"/>
    <n v="329856760.80000001"/>
    <s v="BR"/>
    <x v="1"/>
    <n v="282586760.80000001"/>
    <n v="5.9781417558705314"/>
    <x v="2"/>
  </r>
  <r>
    <x v="1802"/>
    <d v="2012-06-21T00:00:00"/>
    <n v="60"/>
    <x v="0"/>
    <s v=" English"/>
    <n v="170000000"/>
    <n v="401021746"/>
    <s v="AU"/>
    <x v="20"/>
    <n v="231021746"/>
    <n v="1.3589514470588235"/>
    <x v="1"/>
  </r>
  <r>
    <x v="1803"/>
    <d v="2015-10-06T00:00:00"/>
    <n v="62"/>
    <x v="0"/>
    <s v=" English"/>
    <n v="134000000"/>
    <n v="492292832.19999999"/>
    <s v="US"/>
    <x v="12"/>
    <n v="358292832.19999999"/>
    <n v="2.6738271059701493"/>
    <x v="1"/>
  </r>
  <r>
    <x v="1804"/>
    <d v="1985-09-04T00:00:00"/>
    <n v="47"/>
    <x v="0"/>
    <s v=" Japanese"/>
    <n v="57800000"/>
    <n v="519287241.39999998"/>
    <s v="US"/>
    <x v="37"/>
    <n v="461487241.39999998"/>
    <n v="7.9842083287197232"/>
    <x v="2"/>
  </r>
  <r>
    <x v="1805"/>
    <d v="2022-06-10T00:00:00"/>
    <n v="66"/>
    <x v="0"/>
    <s v=" English"/>
    <n v="35000000"/>
    <n v="61492104"/>
    <s v="US"/>
    <x v="1"/>
    <n v="26492104"/>
    <n v="0.75691725714285718"/>
    <x v="1"/>
  </r>
  <r>
    <x v="1806"/>
    <d v="2021-01-15T00:00:00"/>
    <n v="64"/>
    <x v="0"/>
    <s v=" English"/>
    <n v="94800000"/>
    <n v="250162022"/>
    <s v="AU"/>
    <x v="5"/>
    <n v="155362022"/>
    <n v="1.638839894514768"/>
    <x v="1"/>
  </r>
  <r>
    <x v="1807"/>
    <d v="2006-01-18T00:00:00"/>
    <n v="79"/>
    <x v="0"/>
    <s v=" Japanese"/>
    <n v="128800000"/>
    <n v="1136130193"/>
    <s v="AU"/>
    <x v="28"/>
    <n v="1007330193"/>
    <n v="7.8208865916149071"/>
    <x v="0"/>
  </r>
  <r>
    <x v="1808"/>
    <d v="2022-12-16T00:00:00"/>
    <n v="69"/>
    <x v="0"/>
    <s v=" Turkish"/>
    <n v="73480000"/>
    <n v="372756516"/>
    <s v="TR"/>
    <x v="1"/>
    <n v="299276516"/>
    <n v="4.0728976047904188"/>
    <x v="1"/>
  </r>
  <r>
    <x v="1809"/>
    <d v="2009-04-02T00:00:00"/>
    <n v="62"/>
    <x v="0"/>
    <s v=" English"/>
    <n v="175000000"/>
    <n v="381509870"/>
    <s v="AU"/>
    <x v="7"/>
    <n v="206509870"/>
    <n v="1.1800564"/>
    <x v="1"/>
  </r>
  <r>
    <x v="1810"/>
    <d v="2001-10-26T00:00:00"/>
    <n v="67"/>
    <x v="0"/>
    <s v=" English"/>
    <n v="18000000"/>
    <n v="141809235"/>
    <s v="AU"/>
    <x v="17"/>
    <n v="123809235"/>
    <n v="6.8782908333333337"/>
    <x v="1"/>
  </r>
  <r>
    <x v="1811"/>
    <d v="2007-02-22T00:00:00"/>
    <n v="56"/>
    <x v="0"/>
    <s v=" English"/>
    <n v="10000000"/>
    <n v="159313561"/>
    <s v="AU"/>
    <x v="22"/>
    <n v="149313561"/>
    <n v="14.9313561"/>
    <x v="1"/>
  </r>
  <r>
    <x v="1812"/>
    <d v="1978-12-21T00:00:00"/>
    <n v="71"/>
    <x v="0"/>
    <s v=" English"/>
    <n v="55000000"/>
    <n v="300200000"/>
    <s v="AU"/>
    <x v="74"/>
    <n v="245200000"/>
    <n v="4.458181818181818"/>
    <x v="0"/>
  </r>
  <r>
    <x v="1813"/>
    <d v="1992-10-29T00:00:00"/>
    <n v="69"/>
    <x v="0"/>
    <s v=" English"/>
    <n v="23000000"/>
    <n v="105232691"/>
    <s v="AU"/>
    <x v="46"/>
    <n v="82232691"/>
    <n v="3.5753343913043478"/>
    <x v="1"/>
  </r>
  <r>
    <x v="1814"/>
    <d v="2000-12-09T00:00:00"/>
    <n v="53"/>
    <x v="0"/>
    <s v=" English"/>
    <n v="84600000"/>
    <n v="862758779.20000005"/>
    <s v="DE"/>
    <x v="38"/>
    <n v="778158779.20000005"/>
    <n v="9.1980943167848697"/>
    <x v="1"/>
  </r>
  <r>
    <x v="1815"/>
    <d v="1987-12-11T00:00:00"/>
    <n v="81"/>
    <x v="0"/>
    <s v=" English"/>
    <n v="30000000"/>
    <n v="45017134"/>
    <s v="AU"/>
    <x v="42"/>
    <n v="15017134"/>
    <n v="0.50057113333333336"/>
    <x v="0"/>
  </r>
  <r>
    <x v="1816"/>
    <d v="1996-09-12T00:00:00"/>
    <n v="71"/>
    <x v="0"/>
    <s v=" English"/>
    <n v="100000000"/>
    <n v="325500000"/>
    <s v="AU"/>
    <x v="47"/>
    <n v="225500000"/>
    <n v="2.2549999999999999"/>
    <x v="0"/>
  </r>
  <r>
    <x v="1817"/>
    <d v="2018-12-12T00:00:00"/>
    <n v="56"/>
    <x v="0"/>
    <s v=" English"/>
    <n v="130178"/>
    <n v="5303"/>
    <s v="AU"/>
    <x v="10"/>
    <n v="-124875"/>
    <n v="-0.95926347001797541"/>
    <x v="1"/>
  </r>
  <r>
    <x v="1818"/>
    <d v="2005-06-29T00:00:00"/>
    <n v="65"/>
    <x v="0"/>
    <s v=" English"/>
    <n v="132000000"/>
    <n v="606836535"/>
    <s v="AU"/>
    <x v="16"/>
    <n v="474836535"/>
    <n v="3.5972464772727273"/>
    <x v="1"/>
  </r>
  <r>
    <x v="1819"/>
    <d v="2022-09-15T00:00:00"/>
    <n v="68"/>
    <x v="0"/>
    <s v=" English"/>
    <n v="60000000"/>
    <n v="172152007"/>
    <s v="AU"/>
    <x v="1"/>
    <n v="112152007"/>
    <n v="1.8692001166666667"/>
    <x v="1"/>
  </r>
  <r>
    <x v="1820"/>
    <d v="1989-12-07T00:00:00"/>
    <n v="78"/>
    <x v="0"/>
    <s v=" English"/>
    <n v="40000000"/>
    <n v="331971868"/>
    <s v="AU"/>
    <x v="70"/>
    <n v="291971868"/>
    <n v="7.2992967000000002"/>
    <x v="0"/>
  </r>
  <r>
    <x v="1821"/>
    <d v="2023-01-15T00:00:00"/>
    <n v="66"/>
    <x v="0"/>
    <s v=" English"/>
    <n v="54000000"/>
    <n v="327139851.80000001"/>
    <s v="PE"/>
    <x v="0"/>
    <n v="273139851.80000001"/>
    <n v="5.0581454037037039"/>
    <x v="1"/>
  </r>
  <r>
    <x v="1822"/>
    <d v="2017-03-23T00:00:00"/>
    <n v="64"/>
    <x v="0"/>
    <s v=" English"/>
    <n v="75000000"/>
    <n v="73521587"/>
    <s v="AU"/>
    <x v="3"/>
    <n v="-1478413"/>
    <n v="-1.9712173333333333E-2"/>
    <x v="1"/>
  </r>
  <r>
    <x v="1822"/>
    <d v="2017-03-23T00:00:00"/>
    <n v="64"/>
    <x v="0"/>
    <s v=" English"/>
    <n v="58000000"/>
    <n v="101815660"/>
    <s v="AU"/>
    <x v="3"/>
    <n v="43815660"/>
    <n v="0.7554424137931034"/>
    <x v="1"/>
  </r>
  <r>
    <x v="1823"/>
    <d v="2016-03-17T00:00:00"/>
    <n v="69"/>
    <x v="0"/>
    <s v=" Spanish, Castilian"/>
    <n v="103740000"/>
    <n v="608633534"/>
    <s v="CO"/>
    <x v="13"/>
    <n v="504893534"/>
    <n v="4.8669128012338536"/>
    <x v="1"/>
  </r>
  <r>
    <x v="1824"/>
    <d v="2018-08-17T00:00:00"/>
    <n v="77"/>
    <x v="0"/>
    <s v=" English"/>
    <n v="105800000"/>
    <n v="667037174.79999995"/>
    <s v="AU"/>
    <x v="10"/>
    <n v="561237174.79999995"/>
    <n v="5.3046991947069939"/>
    <x v="0"/>
  </r>
  <r>
    <x v="1825"/>
    <d v="2013-09-20T00:00:00"/>
    <n v="63"/>
    <x v="0"/>
    <s v=" English"/>
    <n v="36708225.799999997"/>
    <n v="678604"/>
    <s v="US"/>
    <x v="30"/>
    <n v="-36029621.799999997"/>
    <n v="-0.98151357127153771"/>
    <x v="1"/>
  </r>
  <r>
    <x v="1826"/>
    <d v="2023-06-30T00:00:00"/>
    <n v="0"/>
    <x v="1"/>
    <s v=" English"/>
    <n v="264940000"/>
    <n v="175269998.80000001"/>
    <s v="US"/>
    <x v="0"/>
    <n v="-89670001.199999988"/>
    <n v="-0.33845399411187432"/>
    <x v="2"/>
  </r>
  <r>
    <x v="1827"/>
    <d v="2011-02-10T00:00:00"/>
    <n v="63"/>
    <x v="0"/>
    <s v=" English"/>
    <n v="25000000"/>
    <n v="149228078"/>
    <s v="AU"/>
    <x v="24"/>
    <n v="124228078"/>
    <n v="4.9691231199999999"/>
    <x v="1"/>
  </r>
  <r>
    <x v="1828"/>
    <d v="2021-08-26T00:00:00"/>
    <n v="61"/>
    <x v="0"/>
    <s v=" English"/>
    <n v="25000000"/>
    <n v="77411570"/>
    <s v="AU"/>
    <x v="5"/>
    <n v="52411570"/>
    <n v="2.0964627999999998"/>
    <x v="1"/>
  </r>
  <r>
    <x v="1829"/>
    <d v="2023-01-13T00:00:00"/>
    <n v="63"/>
    <x v="0"/>
    <s v=" English"/>
    <n v="113800000"/>
    <n v="283576013.80000001"/>
    <s v="US"/>
    <x v="0"/>
    <n v="169776013.80000001"/>
    <n v="1.4918806133567664"/>
    <x v="1"/>
  </r>
  <r>
    <x v="1830"/>
    <d v="2004-06-03T00:00:00"/>
    <n v="63"/>
    <x v="0"/>
    <s v=" English"/>
    <n v="33000000"/>
    <n v="54533774"/>
    <s v="AU"/>
    <x v="2"/>
    <n v="21533774"/>
    <n v="0.6525386060606061"/>
    <x v="1"/>
  </r>
  <r>
    <x v="1831"/>
    <d v="2022-02-10T00:00:00"/>
    <n v="65"/>
    <x v="0"/>
    <s v=" English"/>
    <n v="90000000"/>
    <n v="130298184"/>
    <s v="AU"/>
    <x v="1"/>
    <n v="40298184"/>
    <n v="0.44775759999999998"/>
    <x v="1"/>
  </r>
  <r>
    <x v="1832"/>
    <d v="2000-01-06T00:00:00"/>
    <n v="59"/>
    <x v="0"/>
    <s v=" English"/>
    <n v="18000000"/>
    <n v="92935067"/>
    <s v="AU"/>
    <x v="38"/>
    <n v="74935067"/>
    <n v="4.1630592777777782"/>
    <x v="1"/>
  </r>
  <r>
    <x v="1833"/>
    <d v="2005-08-29T00:00:00"/>
    <n v="66"/>
    <x v="0"/>
    <s v=" English"/>
    <n v="126000000"/>
    <n v="707739512"/>
    <s v="US"/>
    <x v="16"/>
    <n v="581739512"/>
    <n v="4.6169802539682543"/>
    <x v="1"/>
  </r>
  <r>
    <x v="1834"/>
    <d v="1980-11-13T00:00:00"/>
    <n v="82"/>
    <x v="0"/>
    <s v=" English"/>
    <n v="19000000"/>
    <n v="45613093"/>
    <s v="AU"/>
    <x v="61"/>
    <n v="26613093"/>
    <n v="1.4006891052631578"/>
    <x v="0"/>
  </r>
  <r>
    <x v="1835"/>
    <d v="2020-09-25T00:00:00"/>
    <n v="68"/>
    <x v="0"/>
    <s v=" English"/>
    <n v="156000000"/>
    <n v="725574518"/>
    <s v="US"/>
    <x v="14"/>
    <n v="569574518"/>
    <n v="3.651118705128205"/>
    <x v="1"/>
  </r>
  <r>
    <x v="1836"/>
    <d v="2005-12-14T00:00:00"/>
    <n v="69"/>
    <x v="0"/>
    <s v=" English"/>
    <n v="207000000"/>
    <n v="550517357"/>
    <s v="AU"/>
    <x v="16"/>
    <n v="343517357"/>
    <n v="1.6595041400966184"/>
    <x v="1"/>
  </r>
  <r>
    <x v="1836"/>
    <d v="2005-12-14T00:00:00"/>
    <n v="69"/>
    <x v="0"/>
    <s v=" English"/>
    <n v="23000000"/>
    <n v="90614445"/>
    <s v="AU"/>
    <x v="16"/>
    <n v="67614445"/>
    <n v="2.9397584782608694"/>
    <x v="1"/>
  </r>
  <r>
    <x v="1836"/>
    <d v="2005-12-14T00:00:00"/>
    <n v="69"/>
    <x v="0"/>
    <s v=" English"/>
    <n v="672000"/>
    <n v="10001781"/>
    <s v="AU"/>
    <x v="16"/>
    <n v="9329781"/>
    <n v="13.883602678571428"/>
    <x v="1"/>
  </r>
  <r>
    <x v="1837"/>
    <d v="2017-05-27T00:00:00"/>
    <n v="69"/>
    <x v="0"/>
    <s v=" Japanese"/>
    <n v="176600000"/>
    <n v="577927735.60000002"/>
    <s v="JP"/>
    <x v="3"/>
    <n v="401327735.60000002"/>
    <n v="2.2725239841449607"/>
    <x v="1"/>
  </r>
  <r>
    <x v="1838"/>
    <d v="2011-08-18T00:00:00"/>
    <n v="53"/>
    <x v="0"/>
    <s v=" English"/>
    <n v="90000000"/>
    <n v="63356133"/>
    <s v="AU"/>
    <x v="24"/>
    <n v="-26643867"/>
    <n v="-0.29604296666666668"/>
    <x v="1"/>
  </r>
  <r>
    <x v="1838"/>
    <d v="2011-08-18T00:00:00"/>
    <n v="53"/>
    <x v="0"/>
    <s v=" English"/>
    <n v="20000000"/>
    <n v="79114085"/>
    <s v="AU"/>
    <x v="24"/>
    <n v="59114085"/>
    <n v="2.9557042500000001"/>
    <x v="1"/>
  </r>
  <r>
    <x v="1839"/>
    <d v="2022-06-15T00:00:00"/>
    <n v="64"/>
    <x v="0"/>
    <s v=" Spanish, Castilian"/>
    <n v="88600000"/>
    <n v="365470598"/>
    <s v="AR"/>
    <x v="1"/>
    <n v="276870598"/>
    <n v="3.1249503160270882"/>
    <x v="1"/>
  </r>
  <r>
    <x v="1840"/>
    <d v="2011-12-17T00:00:00"/>
    <n v="69"/>
    <x v="0"/>
    <s v=" Japanese"/>
    <n v="154000000"/>
    <n v="749502771.39999998"/>
    <s v="JP"/>
    <x v="24"/>
    <n v="595502771.39999998"/>
    <n v="3.866901112987013"/>
    <x v="1"/>
  </r>
  <r>
    <x v="1841"/>
    <d v="1984-04-19T00:00:00"/>
    <n v="67"/>
    <x v="0"/>
    <s v=" English"/>
    <n v="4500000"/>
    <n v="81198894"/>
    <s v="AU"/>
    <x v="45"/>
    <n v="76698894"/>
    <n v="17.044198666666666"/>
    <x v="1"/>
  </r>
  <r>
    <x v="1842"/>
    <d v="2014-10-14T00:00:00"/>
    <n v="54"/>
    <x v="0"/>
    <s v=" English"/>
    <n v="1200000"/>
    <n v="3174356"/>
    <s v="US"/>
    <x v="8"/>
    <n v="1974356"/>
    <n v="1.6452966666666666"/>
    <x v="1"/>
  </r>
  <r>
    <x v="1843"/>
    <d v="1998-01-01T00:00:00"/>
    <n v="74"/>
    <x v="0"/>
    <s v=" English"/>
    <n v="57000000"/>
    <n v="152944660"/>
    <s v="AU"/>
    <x v="32"/>
    <n v="95944660"/>
    <n v="1.683239649122807"/>
    <x v="0"/>
  </r>
  <r>
    <x v="1844"/>
    <d v="2020-01-30T00:00:00"/>
    <n v="55"/>
    <x v="0"/>
    <s v=" English"/>
    <n v="10000000"/>
    <n v="187281115"/>
    <s v="AU"/>
    <x v="14"/>
    <n v="177281115"/>
    <n v="17.728111500000001"/>
    <x v="1"/>
  </r>
  <r>
    <x v="1844"/>
    <d v="2020-01-30T00:00:00"/>
    <n v="55"/>
    <x v="0"/>
    <s v=" English"/>
    <n v="10000000"/>
    <n v="49503117"/>
    <s v="AU"/>
    <x v="14"/>
    <n v="39503117"/>
    <n v="3.9503116999999999"/>
    <x v="1"/>
  </r>
  <r>
    <x v="1845"/>
    <d v="1994-06-30T00:00:00"/>
    <n v="71"/>
    <x v="0"/>
    <s v=" English"/>
    <n v="30000000"/>
    <n v="283200000"/>
    <s v="AU"/>
    <x v="6"/>
    <n v="253200000"/>
    <n v="8.44"/>
    <x v="0"/>
  </r>
  <r>
    <x v="1846"/>
    <d v="2020-10-13T00:00:00"/>
    <n v="72"/>
    <x v="0"/>
    <s v=" English"/>
    <n v="86800000"/>
    <n v="231173551.80000001"/>
    <s v="US"/>
    <x v="14"/>
    <n v="144373551.80000001"/>
    <n v="1.6632897672811062"/>
    <x v="0"/>
  </r>
  <r>
    <x v="1847"/>
    <d v="2022-04-08T00:00:00"/>
    <n v="70"/>
    <x v="0"/>
    <s v=" Japanese"/>
    <n v="96140000"/>
    <n v="594575394.79999995"/>
    <s v="JP"/>
    <x v="1"/>
    <n v="498435394.79999995"/>
    <n v="5.1844746702725191"/>
    <x v="1"/>
  </r>
  <r>
    <x v="1848"/>
    <d v="2019-01-11T00:00:00"/>
    <n v="77"/>
    <x v="0"/>
    <s v=" Chinese"/>
    <n v="11936735"/>
    <n v="61631776"/>
    <s v="CN"/>
    <x v="4"/>
    <n v="49695041"/>
    <n v="4.163202165416255"/>
    <x v="0"/>
  </r>
  <r>
    <x v="1849"/>
    <d v="2023-05-11T00:00:00"/>
    <n v="65"/>
    <x v="0"/>
    <s v=" English"/>
    <n v="4500000"/>
    <n v="5078400"/>
    <s v="AU"/>
    <x v="0"/>
    <n v="578400"/>
    <n v="0.12853333333333333"/>
    <x v="1"/>
  </r>
  <r>
    <x v="1850"/>
    <d v="1960-09-21T00:00:00"/>
    <n v="84"/>
    <x v="0"/>
    <s v=" English"/>
    <n v="20000000"/>
    <n v="37226218"/>
    <s v="AU"/>
    <x v="23"/>
    <n v="17226218"/>
    <n v="0.86131089999999999"/>
    <x v="0"/>
  </r>
  <r>
    <x v="1851"/>
    <d v="2017-05-04T00:00:00"/>
    <n v="76"/>
    <x v="0"/>
    <s v=" English"/>
    <n v="22000000"/>
    <n v="205035819"/>
    <s v="AU"/>
    <x v="3"/>
    <n v="183035819"/>
    <n v="8.3198099545454554"/>
    <x v="0"/>
  </r>
  <r>
    <x v="1852"/>
    <d v="2010-08-19T00:00:00"/>
    <n v="64"/>
    <x v="0"/>
    <s v=" English"/>
    <n v="130000000"/>
    <n v="290650494"/>
    <s v="AU"/>
    <x v="21"/>
    <n v="160650494"/>
    <n v="1.2357730307692307"/>
    <x v="1"/>
  </r>
  <r>
    <x v="1853"/>
    <d v="2012-11-01T00:00:00"/>
    <n v="69"/>
    <x v="0"/>
    <s v=" English"/>
    <n v="3000000"/>
    <n v="87727807"/>
    <s v="AU"/>
    <x v="20"/>
    <n v="84727807"/>
    <n v="28.242602333333334"/>
    <x v="1"/>
  </r>
  <r>
    <x v="1854"/>
    <d v="2022-05-13T00:00:00"/>
    <n v="71"/>
    <x v="0"/>
    <s v=" Japanese"/>
    <n v="5900000"/>
    <n v="33800000"/>
    <s v="JP"/>
    <x v="1"/>
    <n v="27900000"/>
    <n v="4.7288135593220337"/>
    <x v="0"/>
  </r>
  <r>
    <x v="1855"/>
    <d v="2011-03-15T00:00:00"/>
    <n v="67"/>
    <x v="0"/>
    <s v=" English"/>
    <n v="66400000"/>
    <n v="318617662.39999998"/>
    <s v="US"/>
    <x v="24"/>
    <n v="252217662.39999998"/>
    <n v="3.7984587710843369"/>
    <x v="1"/>
  </r>
  <r>
    <x v="1856"/>
    <d v="2023-04-01T00:00:00"/>
    <n v="60"/>
    <x v="0"/>
    <s v=" English"/>
    <n v="102400000"/>
    <n v="208453066.19999999"/>
    <s v="AU"/>
    <x v="0"/>
    <n v="106053066.19999999"/>
    <n v="1.0356744746093749"/>
    <x v="1"/>
  </r>
  <r>
    <x v="1857"/>
    <d v="2022-03-04T00:00:00"/>
    <n v="59"/>
    <x v="0"/>
    <s v=" Japanese"/>
    <n v="190400000"/>
    <n v="1220832375"/>
    <s v="JP"/>
    <x v="1"/>
    <n v="1030432375"/>
    <n v="5.411934742647059"/>
    <x v="1"/>
  </r>
  <r>
    <x v="1858"/>
    <d v="2022-10-20T00:00:00"/>
    <n v="70"/>
    <x v="0"/>
    <s v=" English"/>
    <n v="118800000"/>
    <n v="806055991.20000005"/>
    <s v="AU"/>
    <x v="1"/>
    <n v="687255991.20000005"/>
    <n v="5.7849830909090914"/>
    <x v="1"/>
  </r>
  <r>
    <x v="1859"/>
    <d v="2004-09-09T00:00:00"/>
    <n v="73"/>
    <x v="0"/>
    <s v=" Thai"/>
    <n v="8000000"/>
    <n v="47782426"/>
    <s v="TH"/>
    <x v="2"/>
    <n v="39782426"/>
    <n v="4.9728032500000001"/>
    <x v="0"/>
  </r>
  <r>
    <x v="1860"/>
    <d v="2003-10-23T00:00:00"/>
    <n v="60"/>
    <x v="0"/>
    <s v=" English"/>
    <n v="25000000"/>
    <n v="114576403"/>
    <s v="AU"/>
    <x v="25"/>
    <n v="89576403"/>
    <n v="3.5830561200000002"/>
    <x v="1"/>
  </r>
  <r>
    <x v="1861"/>
    <d v="2020-07-10T00:00:00"/>
    <n v="70"/>
    <x v="0"/>
    <s v=" English"/>
    <n v="3000000"/>
    <n v="191599758.40000001"/>
    <s v="AU"/>
    <x v="14"/>
    <n v="188599758.40000001"/>
    <n v="62.866586133333335"/>
    <x v="1"/>
  </r>
  <r>
    <x v="1862"/>
    <d v="2018-05-04T00:00:00"/>
    <n v="67"/>
    <x v="0"/>
    <s v=" English"/>
    <n v="12000000"/>
    <n v="91244913"/>
    <s v="US"/>
    <x v="10"/>
    <n v="79244913"/>
    <n v="6.6037427500000003"/>
    <x v="1"/>
  </r>
  <r>
    <x v="1863"/>
    <d v="2007-12-14T00:00:00"/>
    <n v="68"/>
    <x v="0"/>
    <s v=" English"/>
    <n v="85000000"/>
    <n v="340384141"/>
    <s v="AU"/>
    <x v="22"/>
    <n v="255384141"/>
    <n v="3.0045193058823529"/>
    <x v="1"/>
  </r>
  <r>
    <x v="1864"/>
    <d v="2005-11-17T00:00:00"/>
    <n v="66"/>
    <x v="0"/>
    <s v=" English"/>
    <n v="5000000"/>
    <n v="152925093"/>
    <s v="AU"/>
    <x v="16"/>
    <n v="147925093"/>
    <n v="29.585018600000001"/>
    <x v="1"/>
  </r>
  <r>
    <x v="1865"/>
    <d v="2021-05-05T00:00:00"/>
    <n v="61"/>
    <x v="0"/>
    <s v=" Spanish, Castilian"/>
    <n v="922000"/>
    <n v="1474579"/>
    <s v="MX"/>
    <x v="5"/>
    <n v="552579"/>
    <n v="0.59932646420824298"/>
    <x v="1"/>
  </r>
  <r>
    <x v="1866"/>
    <d v="2008-01-17T00:00:00"/>
    <n v="67"/>
    <x v="0"/>
    <s v=" English"/>
    <n v="25000000"/>
    <n v="171302226"/>
    <s v="AU"/>
    <x v="35"/>
    <n v="146302226"/>
    <n v="5.8520890400000001"/>
    <x v="1"/>
  </r>
  <r>
    <x v="1867"/>
    <d v="2012-03-06T00:00:00"/>
    <n v="70"/>
    <x v="0"/>
    <s v=" English"/>
    <n v="27220000"/>
    <n v="15489307"/>
    <s v="US"/>
    <x v="20"/>
    <n v="-11730693"/>
    <n v="-0.43095859662013225"/>
    <x v="1"/>
  </r>
  <r>
    <x v="1868"/>
    <d v="2006-11-02T00:00:00"/>
    <n v="64"/>
    <x v="0"/>
    <s v=" English"/>
    <n v="10000000"/>
    <n v="163876815"/>
    <s v="AU"/>
    <x v="28"/>
    <n v="153876815"/>
    <n v="15.387681499999999"/>
    <x v="1"/>
  </r>
  <r>
    <x v="1869"/>
    <d v="2014-09-19T00:00:00"/>
    <n v="63"/>
    <x v="0"/>
    <s v=" English"/>
    <n v="28000000"/>
    <n v="62108587"/>
    <s v="AU"/>
    <x v="8"/>
    <n v="34108587"/>
    <n v="1.2181638214285715"/>
    <x v="1"/>
  </r>
  <r>
    <x v="1870"/>
    <d v="2004-09-16T00:00:00"/>
    <n v="60"/>
    <x v="0"/>
    <s v=" English"/>
    <n v="110000000"/>
    <n v="76482461"/>
    <s v="AU"/>
    <x v="2"/>
    <n v="-33517539"/>
    <n v="-0.3047049"/>
    <x v="1"/>
  </r>
  <r>
    <x v="1871"/>
    <d v="1993-07-16T00:00:00"/>
    <n v="71"/>
    <x v="0"/>
    <s v=" English"/>
    <n v="28000000"/>
    <n v="45147989"/>
    <s v="US"/>
    <x v="9"/>
    <n v="17147989"/>
    <n v="0.61242817857142862"/>
    <x v="0"/>
  </r>
  <r>
    <x v="1872"/>
    <d v="2022-06-14T00:00:00"/>
    <n v="70"/>
    <x v="0"/>
    <s v=" English"/>
    <n v="111000000"/>
    <n v="294668448.39999998"/>
    <s v="US"/>
    <x v="1"/>
    <n v="183668448.39999998"/>
    <n v="1.6546707063063062"/>
    <x v="1"/>
  </r>
  <r>
    <x v="1873"/>
    <d v="2004-11-18T00:00:00"/>
    <n v="67"/>
    <x v="0"/>
    <s v=" English"/>
    <n v="170000000"/>
    <n v="312183437"/>
    <s v="AU"/>
    <x v="2"/>
    <n v="142183437"/>
    <n v="0.83637315882352936"/>
    <x v="1"/>
  </r>
  <r>
    <x v="1874"/>
    <d v="2006-11-09T00:00:00"/>
    <n v="61"/>
    <x v="0"/>
    <s v=" English"/>
    <n v="24000000"/>
    <n v="120165396.40000001"/>
    <s v="AU"/>
    <x v="28"/>
    <n v="96165396.400000006"/>
    <n v="4.0068915166666672"/>
    <x v="1"/>
  </r>
  <r>
    <x v="1875"/>
    <d v="2017-02-08T00:00:00"/>
    <n v="53"/>
    <x v="0"/>
    <s v=" Korean"/>
    <n v="121400000"/>
    <n v="492196010.39999998"/>
    <s v="KR"/>
    <x v="3"/>
    <n v="370796010.39999998"/>
    <n v="3.0543328698517298"/>
    <x v="1"/>
  </r>
  <r>
    <x v="1876"/>
    <d v="2021-07-23T00:00:00"/>
    <n v="74"/>
    <x v="0"/>
    <s v=" Korean"/>
    <n v="134800000"/>
    <n v="489434716.39999998"/>
    <s v="KR"/>
    <x v="5"/>
    <n v="354634716.39999998"/>
    <n v="2.6308213382789316"/>
    <x v="0"/>
  </r>
  <r>
    <x v="1877"/>
    <d v="2016-07-08T00:00:00"/>
    <n v="64"/>
    <x v="0"/>
    <s v=" English"/>
    <n v="50000000"/>
    <n v="217194805"/>
    <s v="AU"/>
    <x v="13"/>
    <n v="167194805"/>
    <n v="3.3438960999999998"/>
    <x v="1"/>
  </r>
  <r>
    <x v="1878"/>
    <d v="2013-01-10T00:00:00"/>
    <n v="70"/>
    <x v="0"/>
    <s v=" English"/>
    <n v="60000000"/>
    <n v="108119662"/>
    <s v="AU"/>
    <x v="30"/>
    <n v="48119662"/>
    <n v="0.80199436666666668"/>
    <x v="1"/>
  </r>
  <r>
    <x v="1879"/>
    <d v="2016-01-28T00:00:00"/>
    <n v="59"/>
    <x v="0"/>
    <s v=" English"/>
    <n v="11500000"/>
    <n v="105078449"/>
    <s v="AU"/>
    <x v="13"/>
    <n v="93578449"/>
    <n v="8.1372564347826088"/>
    <x v="1"/>
  </r>
  <r>
    <x v="1880"/>
    <d v="1972-08-04T00:00:00"/>
    <n v="62"/>
    <x v="0"/>
    <s v=" Italian"/>
    <n v="110000000"/>
    <n v="244165005.19999999"/>
    <s v="US"/>
    <x v="31"/>
    <n v="134165005.19999999"/>
    <n v="1.2196818654545454"/>
    <x v="1"/>
  </r>
  <r>
    <x v="1881"/>
    <d v="2010-08-12T00:00:00"/>
    <n v="75"/>
    <x v="0"/>
    <s v=" English"/>
    <n v="85000000"/>
    <n v="48000000"/>
    <s v="AU"/>
    <x v="21"/>
    <n v="-37000000"/>
    <n v="-0.43529411764705883"/>
    <x v="0"/>
  </r>
  <r>
    <x v="1882"/>
    <d v="2015-08-27T00:00:00"/>
    <n v="78"/>
    <x v="0"/>
    <s v=" English"/>
    <n v="28000000"/>
    <n v="202182981"/>
    <s v="AU"/>
    <x v="12"/>
    <n v="174182981"/>
    <n v="6.2208207499999997"/>
    <x v="0"/>
  </r>
  <r>
    <x v="1883"/>
    <d v="2023-03-31T00:00:00"/>
    <n v="0"/>
    <x v="0"/>
    <s v=" English"/>
    <n v="174600000"/>
    <n v="175269998.80000001"/>
    <s v="US"/>
    <x v="0"/>
    <n v="669998.80000001192"/>
    <n v="3.837335624284146E-3"/>
    <x v="2"/>
  </r>
  <r>
    <x v="1884"/>
    <d v="2000-06-01T00:00:00"/>
    <n v="61"/>
    <x v="0"/>
    <s v=" English"/>
    <n v="125000000"/>
    <n v="546388105"/>
    <s v="AU"/>
    <x v="38"/>
    <n v="421388105"/>
    <n v="3.3711048400000001"/>
    <x v="1"/>
  </r>
  <r>
    <x v="1885"/>
    <d v="2006-01-12T00:00:00"/>
    <n v="66"/>
    <x v="0"/>
    <s v=" English"/>
    <n v="45000000"/>
    <n v="113417762"/>
    <s v="AU"/>
    <x v="28"/>
    <n v="68417762"/>
    <n v="1.5203947111111111"/>
    <x v="1"/>
  </r>
  <r>
    <x v="1886"/>
    <d v="2020-09-11T00:00:00"/>
    <n v="76"/>
    <x v="0"/>
    <s v=" Japanese"/>
    <n v="112800000"/>
    <n v="842709295"/>
    <s v="JP"/>
    <x v="14"/>
    <n v="729909295"/>
    <n v="6.470827083333333"/>
    <x v="0"/>
  </r>
  <r>
    <x v="1887"/>
    <d v="2022-03-24T00:00:00"/>
    <n v="79"/>
    <x v="0"/>
    <s v=" Japanese"/>
    <n v="86000000"/>
    <n v="568108808.20000005"/>
    <s v="JP"/>
    <x v="1"/>
    <n v="482108808.20000005"/>
    <n v="5.6059163744186051"/>
    <x v="0"/>
  </r>
  <r>
    <x v="1888"/>
    <d v="2011-02-17T00:00:00"/>
    <n v="67"/>
    <x v="0"/>
    <s v=" English"/>
    <n v="40000000"/>
    <n v="136123083"/>
    <s v="AU"/>
    <x v="24"/>
    <n v="96123083"/>
    <n v="2.4030770750000001"/>
    <x v="1"/>
  </r>
  <r>
    <x v="1888"/>
    <d v="2011-02-17T00:00:00"/>
    <n v="67"/>
    <x v="0"/>
    <s v=" English"/>
    <n v="3700000"/>
    <n v="3355048"/>
    <s v="AU"/>
    <x v="24"/>
    <n v="-344952"/>
    <n v="-9.3230270270270268E-2"/>
    <x v="1"/>
  </r>
  <r>
    <x v="1889"/>
    <d v="2022-10-06T00:00:00"/>
    <n v="61"/>
    <x v="0"/>
    <s v=" English"/>
    <n v="80000000"/>
    <n v="29400826"/>
    <s v="AU"/>
    <x v="1"/>
    <n v="-50599174"/>
    <n v="-0.63248967499999997"/>
    <x v="1"/>
  </r>
  <r>
    <x v="1890"/>
    <d v="2001-07-26T00:00:00"/>
    <n v="74"/>
    <x v="0"/>
    <s v=" English"/>
    <n v="32000000"/>
    <n v="82339483"/>
    <s v="AU"/>
    <x v="17"/>
    <n v="50339483"/>
    <n v="1.57310884375"/>
    <x v="0"/>
  </r>
  <r>
    <x v="1891"/>
    <d v="2019-09-06T00:00:00"/>
    <n v="82"/>
    <x v="0"/>
    <s v=" Japanese"/>
    <n v="8745556.1999999993"/>
    <n v="10841702"/>
    <s v="JP"/>
    <x v="4"/>
    <n v="2096145.8000000007"/>
    <n v="0.23968124520199194"/>
    <x v="0"/>
  </r>
  <r>
    <x v="1892"/>
    <d v="2015-05-28T00:00:00"/>
    <n v="63"/>
    <x v="0"/>
    <s v=" English"/>
    <n v="10000000"/>
    <n v="112983889"/>
    <s v="US"/>
    <x v="12"/>
    <n v="102983889"/>
    <n v="10.298388900000001"/>
    <x v="1"/>
  </r>
  <r>
    <x v="1893"/>
    <d v="2010-08-05T00:00:00"/>
    <n v="49"/>
    <x v="0"/>
    <s v=" English"/>
    <n v="47000000"/>
    <n v="11022696"/>
    <s v="AU"/>
    <x v="21"/>
    <n v="-35977304"/>
    <n v="-0.76547455319148938"/>
    <x v="2"/>
  </r>
  <r>
    <x v="1894"/>
    <d v="2018-09-27T00:00:00"/>
    <n v="65"/>
    <x v="0"/>
    <s v=" English"/>
    <n v="51000000"/>
    <n v="99624873"/>
    <s v="AU"/>
    <x v="10"/>
    <n v="48624873"/>
    <n v="0.95342888235294121"/>
    <x v="1"/>
  </r>
  <r>
    <x v="1895"/>
    <d v="2002-07-03T00:00:00"/>
    <n v="64"/>
    <x v="0"/>
    <s v=" English"/>
    <n v="140000000"/>
    <n v="445135288"/>
    <s v="AU"/>
    <x v="18"/>
    <n v="305135288"/>
    <n v="2.1795377714285715"/>
    <x v="1"/>
  </r>
  <r>
    <x v="1896"/>
    <d v="2003-10-16T00:00:00"/>
    <n v="80"/>
    <x v="0"/>
    <s v=" English"/>
    <n v="30000000"/>
    <n v="180906076"/>
    <s v="AU"/>
    <x v="25"/>
    <n v="150906076"/>
    <n v="5.0302025333333331"/>
    <x v="0"/>
  </r>
  <r>
    <x v="1897"/>
    <d v="2016-02-08T00:00:00"/>
    <n v="64"/>
    <x v="0"/>
    <s v=" Chinese"/>
    <n v="60720000"/>
    <n v="553810228"/>
    <s v="CN"/>
    <x v="13"/>
    <n v="493090228"/>
    <n v="8.1207218050065872"/>
    <x v="1"/>
  </r>
  <r>
    <x v="1898"/>
    <d v="1981-12-25T00:00:00"/>
    <n v="53"/>
    <x v="0"/>
    <s v=" Japanese"/>
    <n v="119600000"/>
    <n v="362461687.19999999"/>
    <s v="JP"/>
    <x v="56"/>
    <n v="242861687.19999999"/>
    <n v="2.0306161137123744"/>
    <x v="1"/>
  </r>
  <r>
    <x v="1899"/>
    <d v="2011-06-09T00:00:00"/>
    <n v="68"/>
    <x v="0"/>
    <s v=" English"/>
    <n v="50000000"/>
    <n v="257972745"/>
    <s v="AU"/>
    <x v="24"/>
    <n v="207972745"/>
    <n v="4.1594549000000001"/>
    <x v="1"/>
  </r>
  <r>
    <x v="1900"/>
    <d v="2018-02-22T00:00:00"/>
    <n v="73"/>
    <x v="0"/>
    <s v=" German"/>
    <n v="58000000"/>
    <n v="626713614.79999995"/>
    <s v="CH"/>
    <x v="10"/>
    <n v="568713614.79999995"/>
    <n v="9.8054071517241379"/>
    <x v="0"/>
  </r>
  <r>
    <x v="1660"/>
    <d v="1968-02-07T00:00:00"/>
    <n v="76"/>
    <x v="0"/>
    <s v=" English"/>
    <n v="100000000"/>
    <n v="362211740"/>
    <s v="US"/>
    <x v="54"/>
    <n v="262211740"/>
    <n v="2.6221174"/>
    <x v="0"/>
  </r>
  <r>
    <x v="1660"/>
    <d v="1968-02-07T00:00:00"/>
    <n v="76"/>
    <x v="0"/>
    <s v=" English"/>
    <n v="5800000"/>
    <n v="33398936"/>
    <s v="US"/>
    <x v="54"/>
    <n v="27598936"/>
    <n v="4.7584372413793101"/>
    <x v="0"/>
  </r>
  <r>
    <x v="1901"/>
    <d v="2020-12-04T00:00:00"/>
    <n v="69"/>
    <x v="0"/>
    <s v=" English"/>
    <n v="93600000"/>
    <n v="551804687"/>
    <s v="US"/>
    <x v="14"/>
    <n v="458204687"/>
    <n v="4.8953492200854702"/>
    <x v="1"/>
  </r>
  <r>
    <x v="1902"/>
    <d v="1995-06-01T00:00:00"/>
    <n v="79"/>
    <x v="0"/>
    <s v=" English"/>
    <n v="72000000"/>
    <n v="209045244"/>
    <s v="AU"/>
    <x v="26"/>
    <n v="137045244"/>
    <n v="1.9034061666666666"/>
    <x v="0"/>
  </r>
  <r>
    <x v="1903"/>
    <d v="1974-11-27T00:00:00"/>
    <n v="45"/>
    <x v="0"/>
    <s v=" German"/>
    <n v="6000000"/>
    <n v="1365108"/>
    <s v="DE"/>
    <x v="76"/>
    <n v="-4634892"/>
    <n v="-0.772482"/>
    <x v="2"/>
  </r>
  <r>
    <x v="1904"/>
    <d v="2021-06-24T00:00:00"/>
    <n v="67"/>
    <x v="0"/>
    <s v=" English"/>
    <n v="70000000"/>
    <n v="70060492"/>
    <s v="AU"/>
    <x v="5"/>
    <n v="60492"/>
    <n v="8.6417142857142862E-4"/>
    <x v="1"/>
  </r>
  <r>
    <x v="1905"/>
    <d v="2017-10-19T00:00:00"/>
    <n v="61"/>
    <x v="0"/>
    <s v=" English"/>
    <n v="100000000"/>
    <n v="220796009"/>
    <s v="AU"/>
    <x v="3"/>
    <n v="120796009"/>
    <n v="1.20796009"/>
    <x v="1"/>
  </r>
  <r>
    <x v="1906"/>
    <d v="2022-07-06T00:00:00"/>
    <n v="64"/>
    <x v="0"/>
    <s v=" English"/>
    <n v="91200000"/>
    <n v="538716016.60000002"/>
    <s v="AU"/>
    <x v="1"/>
    <n v="447516016.60000002"/>
    <n v="4.9069738662280704"/>
    <x v="1"/>
  </r>
  <r>
    <x v="1907"/>
    <d v="2009-10-15T00:00:00"/>
    <n v="56"/>
    <x v="0"/>
    <s v=" English"/>
    <n v="40000000"/>
    <n v="187384627"/>
    <s v="AU"/>
    <x v="7"/>
    <n v="147384627"/>
    <n v="3.6846156749999999"/>
    <x v="1"/>
  </r>
  <r>
    <x v="1908"/>
    <d v="2019-12-13T00:00:00"/>
    <n v="63"/>
    <x v="0"/>
    <s v=" English"/>
    <n v="150000000"/>
    <n v="0"/>
    <s v="AU"/>
    <x v="4"/>
    <n v="-150000000"/>
    <n v="-1"/>
    <x v="1"/>
  </r>
  <r>
    <x v="1909"/>
    <d v="2021-09-16T00:00:00"/>
    <n v="70"/>
    <x v="0"/>
    <s v=" Chinese"/>
    <n v="126371600"/>
    <n v="390628267.60000002"/>
    <s v="CN"/>
    <x v="5"/>
    <n v="264256667.60000002"/>
    <n v="2.0911080306018128"/>
    <x v="1"/>
  </r>
  <r>
    <x v="1910"/>
    <d v="1984-12-26T00:00:00"/>
    <n v="72"/>
    <x v="0"/>
    <s v=" English"/>
    <n v="27000000"/>
    <n v="20158808"/>
    <s v="AU"/>
    <x v="45"/>
    <n v="-6841192"/>
    <n v="-0.25337748148148148"/>
    <x v="0"/>
  </r>
  <r>
    <x v="1911"/>
    <d v="2022-09-09T00:00:00"/>
    <n v="73"/>
    <x v="0"/>
    <s v=" Japanese"/>
    <n v="89900000"/>
    <n v="385422345"/>
    <s v="JP"/>
    <x v="1"/>
    <n v="295522345"/>
    <n v="3.2872340934371524"/>
    <x v="0"/>
  </r>
  <r>
    <x v="1912"/>
    <d v="2023-02-16T00:00:00"/>
    <n v="70"/>
    <x v="0"/>
    <s v=" English"/>
    <n v="30408000"/>
    <n v="7589419"/>
    <s v="AU"/>
    <x v="0"/>
    <n v="-22818581"/>
    <n v="-0.75041373980531434"/>
    <x v="1"/>
  </r>
  <r>
    <x v="1913"/>
    <d v="2007-10-06T00:00:00"/>
    <n v="56"/>
    <x v="0"/>
    <s v=" English"/>
    <n v="120000000"/>
    <n v="289480691"/>
    <s v="AU"/>
    <x v="22"/>
    <n v="169480691"/>
    <n v="1.4123390916666667"/>
    <x v="1"/>
  </r>
  <r>
    <x v="1914"/>
    <d v="2006-10-06T00:00:00"/>
    <n v="82"/>
    <x v="0"/>
    <s v=" English"/>
    <n v="90000000"/>
    <n v="289660619"/>
    <s v="AU"/>
    <x v="28"/>
    <n v="199660619"/>
    <n v="2.2184513222222222"/>
    <x v="0"/>
  </r>
  <r>
    <x v="1915"/>
    <d v="2002-10-30T00:00:00"/>
    <n v="68"/>
    <x v="0"/>
    <s v=" English"/>
    <n v="98140000"/>
    <n v="494358731.60000002"/>
    <s v="AU"/>
    <x v="18"/>
    <n v="396218731.60000002"/>
    <n v="4.0372807377216224"/>
    <x v="1"/>
  </r>
  <r>
    <x v="1916"/>
    <d v="1980-02-07T00:00:00"/>
    <n v="63"/>
    <x v="0"/>
    <s v=" Italian"/>
    <n v="100000"/>
    <n v="183851589.40000001"/>
    <s v="IT"/>
    <x v="61"/>
    <n v="183751589.40000001"/>
    <n v="1837.5158940000001"/>
    <x v="1"/>
  </r>
  <r>
    <x v="860"/>
    <d v="2020-05-08T00:00:00"/>
    <n v="63"/>
    <x v="0"/>
    <s v=" English"/>
    <n v="83600000"/>
    <n v="373122738.80000001"/>
    <s v="US"/>
    <x v="14"/>
    <n v="289522738.80000001"/>
    <n v="3.4631906555023924"/>
    <x v="1"/>
  </r>
  <r>
    <x v="1917"/>
    <d v="2013-08-08T00:00:00"/>
    <n v="64"/>
    <x v="0"/>
    <s v=" English"/>
    <n v="28000000"/>
    <n v="63129909"/>
    <s v="AU"/>
    <x v="30"/>
    <n v="35129909"/>
    <n v="1.2546396071428572"/>
    <x v="1"/>
  </r>
  <r>
    <x v="1918"/>
    <d v="2003-05-16T00:00:00"/>
    <n v="70"/>
    <x v="0"/>
    <s v=" English"/>
    <n v="150000000"/>
    <n v="738576929"/>
    <s v="AU"/>
    <x v="25"/>
    <n v="588576929"/>
    <n v="3.9238461933333335"/>
    <x v="1"/>
  </r>
  <r>
    <x v="1919"/>
    <d v="1993-04-28T00:00:00"/>
    <n v="40"/>
    <x v="0"/>
    <s v=" Cantonese"/>
    <n v="101800000"/>
    <n v="858637629"/>
    <s v="HK"/>
    <x v="9"/>
    <n v="756837629"/>
    <n v="7.4345543123772106"/>
    <x v="2"/>
  </r>
  <r>
    <x v="1920"/>
    <d v="2007-09-18T00:00:00"/>
    <n v="72"/>
    <x v="0"/>
    <s v=" English"/>
    <n v="115500000"/>
    <n v="425732545.60000002"/>
    <s v="US"/>
    <x v="22"/>
    <n v="310232545.60000002"/>
    <n v="2.6859960658008659"/>
    <x v="0"/>
  </r>
  <r>
    <x v="1921"/>
    <d v="1996-12-05T00:00:00"/>
    <n v="59"/>
    <x v="0"/>
    <s v=" English"/>
    <n v="54000000"/>
    <n v="320689294"/>
    <s v="AU"/>
    <x v="47"/>
    <n v="266689294"/>
    <n v="4.9386906296296296"/>
    <x v="1"/>
  </r>
  <r>
    <x v="1922"/>
    <d v="2005-06-10T00:00:00"/>
    <n v="51"/>
    <x v="0"/>
    <s v=" English"/>
    <n v="50000000"/>
    <n v="71992655"/>
    <s v="US"/>
    <x v="16"/>
    <n v="21992655"/>
    <n v="0.4398531"/>
    <x v="1"/>
  </r>
  <r>
    <x v="1923"/>
    <d v="2015-06-18T00:00:00"/>
    <n v="64"/>
    <x v="0"/>
    <s v=" English"/>
    <n v="74000000"/>
    <n v="1157271759"/>
    <s v="AU"/>
    <x v="12"/>
    <n v="1083271759"/>
    <n v="14.638807554054054"/>
    <x v="1"/>
  </r>
  <r>
    <x v="1924"/>
    <d v="2021-02-05T00:00:00"/>
    <n v="71"/>
    <x v="0"/>
    <s v=" Korean"/>
    <n v="21000000"/>
    <n v="24571"/>
    <s v="KR"/>
    <x v="5"/>
    <n v="-20975429"/>
    <n v="-0.9988299523809524"/>
    <x v="0"/>
  </r>
  <r>
    <x v="1925"/>
    <d v="2011-12-20T00:00:00"/>
    <n v="61"/>
    <x v="0"/>
    <s v=" English"/>
    <n v="135000000"/>
    <n v="157956462"/>
    <s v="AU"/>
    <x v="24"/>
    <n v="22956462"/>
    <n v="0.17004786666666666"/>
    <x v="1"/>
  </r>
  <r>
    <x v="1926"/>
    <d v="2019-02-14T00:00:00"/>
    <n v="79"/>
    <x v="0"/>
    <s v=" English"/>
    <n v="160000000"/>
    <n v="527512518"/>
    <s v="GB"/>
    <x v="4"/>
    <n v="367512518"/>
    <n v="2.2969532374999999"/>
    <x v="0"/>
  </r>
  <r>
    <x v="1927"/>
    <d v="2020-03-13T00:00:00"/>
    <n v="52"/>
    <x v="0"/>
    <s v=" Polish"/>
    <n v="121600000"/>
    <n v="346296946.39999998"/>
    <s v="PL"/>
    <x v="14"/>
    <n v="224696946.39999998"/>
    <n v="1.8478367302631578"/>
    <x v="1"/>
  </r>
  <r>
    <x v="1928"/>
    <d v="2004-06-25T00:00:00"/>
    <n v="63"/>
    <x v="0"/>
    <s v=" Japanese"/>
    <n v="110000000"/>
    <n v="271669045.60000002"/>
    <s v="JP"/>
    <x v="2"/>
    <n v="161669045.60000002"/>
    <n v="1.4697185963636366"/>
    <x v="1"/>
  </r>
  <r>
    <x v="1929"/>
    <d v="2022-07-06T00:00:00"/>
    <n v="55"/>
    <x v="0"/>
    <s v=" French"/>
    <n v="127800000"/>
    <n v="578598408"/>
    <s v="FR"/>
    <x v="1"/>
    <n v="450798408"/>
    <n v="3.5273740845070423"/>
    <x v="1"/>
  </r>
  <r>
    <x v="1930"/>
    <d v="1999-01-17T00:00:00"/>
    <n v="58"/>
    <x v="0"/>
    <s v=" Cantonese"/>
    <n v="97140000"/>
    <n v="181655466.40000001"/>
    <s v="HK"/>
    <x v="39"/>
    <n v="84515466.400000006"/>
    <n v="0.87003774346304308"/>
    <x v="1"/>
  </r>
  <r>
    <x v="1931"/>
    <d v="2007-11-20T00:00:00"/>
    <n v="68"/>
    <x v="0"/>
    <s v=" English"/>
    <n v="3500000"/>
    <n v="279809037"/>
    <s v="AU"/>
    <x v="22"/>
    <n v="276309037"/>
    <n v="78.94543914285714"/>
    <x v="1"/>
  </r>
  <r>
    <x v="1932"/>
    <d v="2010-05-12T00:00:00"/>
    <n v="64"/>
    <x v="0"/>
    <s v=" English"/>
    <n v="210000000"/>
    <n v="322459006"/>
    <s v="AU"/>
    <x v="21"/>
    <n v="112459006"/>
    <n v="0.53551907619047623"/>
    <x v="1"/>
  </r>
  <r>
    <x v="1932"/>
    <d v="2010-05-12T00:00:00"/>
    <n v="64"/>
    <x v="0"/>
    <s v=" English"/>
    <n v="99000000"/>
    <n v="85210012"/>
    <s v="AU"/>
    <x v="21"/>
    <n v="-13789988"/>
    <n v="-0.13929280808080807"/>
    <x v="1"/>
  </r>
  <r>
    <x v="1933"/>
    <d v="2000-01-01T00:00:00"/>
    <n v="56"/>
    <x v="0"/>
    <s v=" English"/>
    <n v="80300000"/>
    <n v="321306715.60000002"/>
    <s v="AU"/>
    <x v="38"/>
    <n v="241006715.60000002"/>
    <n v="3.00132896139477"/>
    <x v="1"/>
  </r>
  <r>
    <x v="1934"/>
    <d v="2016-11-09T00:00:00"/>
    <n v="25"/>
    <x v="0"/>
    <s v=" Korean"/>
    <n v="9541040"/>
    <n v="38139010"/>
    <s v="KR"/>
    <x v="13"/>
    <n v="28597970"/>
    <n v="2.9973640190167949"/>
    <x v="2"/>
  </r>
  <r>
    <x v="1935"/>
    <d v="2006-11-16T00:00:00"/>
    <n v="61"/>
    <x v="0"/>
    <s v=" English"/>
    <n v="16000000"/>
    <n v="50517763"/>
    <s v="AU"/>
    <x v="28"/>
    <n v="34517763"/>
    <n v="2.1573601875000001"/>
    <x v="1"/>
  </r>
  <r>
    <x v="1936"/>
    <d v="1989-07-21T00:00:00"/>
    <n v="83"/>
    <x v="0"/>
    <s v=" English"/>
    <n v="16400000"/>
    <n v="239500000"/>
    <s v="AU"/>
    <x v="70"/>
    <n v="223100000"/>
    <n v="13.603658536585366"/>
    <x v="0"/>
  </r>
  <r>
    <x v="1937"/>
    <d v="2017-10-27T00:00:00"/>
    <n v="62"/>
    <x v="0"/>
    <s v=" English"/>
    <n v="10000000"/>
    <n v="104223315"/>
    <s v="US"/>
    <x v="3"/>
    <n v="94223315"/>
    <n v="9.4223315000000003"/>
    <x v="1"/>
  </r>
  <r>
    <x v="1938"/>
    <d v="2013-03-07T00:00:00"/>
    <n v="59"/>
    <x v="0"/>
    <s v=" English"/>
    <n v="200000000"/>
    <n v="490359051"/>
    <s v="AU"/>
    <x v="30"/>
    <n v="290359051"/>
    <n v="1.451795255"/>
    <x v="1"/>
  </r>
  <r>
    <x v="1939"/>
    <d v="2006-10-10T00:00:00"/>
    <n v="78"/>
    <x v="0"/>
    <s v=" Spanish, Castilian"/>
    <n v="19000000"/>
    <n v="83258226"/>
    <s v="AU"/>
    <x v="28"/>
    <n v="64258226"/>
    <n v="3.3820118947368423"/>
    <x v="0"/>
  </r>
  <r>
    <x v="1940"/>
    <d v="2022-12-02T00:00:00"/>
    <n v="66"/>
    <x v="0"/>
    <s v=" English"/>
    <n v="47220616.399999999"/>
    <n v="319773152.60000002"/>
    <s v="US"/>
    <x v="1"/>
    <n v="272552536.20000005"/>
    <n v="5.7718970436819639"/>
    <x v="1"/>
  </r>
  <r>
    <x v="1941"/>
    <d v="2020-07-10T00:00:00"/>
    <n v="74"/>
    <x v="0"/>
    <s v=" English"/>
    <n v="50300000"/>
    <n v="0"/>
    <s v="AU"/>
    <x v="14"/>
    <n v="-50300000"/>
    <n v="-1"/>
    <x v="0"/>
  </r>
  <r>
    <x v="1942"/>
    <d v="2006-08-31T00:00:00"/>
    <n v="59"/>
    <x v="0"/>
    <s v=" English"/>
    <n v="64000000"/>
    <n v="101636047"/>
    <s v="US"/>
    <x v="28"/>
    <n v="37636047"/>
    <n v="0.58806323437499997"/>
    <x v="1"/>
  </r>
  <r>
    <x v="1943"/>
    <d v="2017-08-31T00:00:00"/>
    <n v="47"/>
    <x v="0"/>
    <s v=" Korean"/>
    <n v="129200000"/>
    <n v="947468745.79999995"/>
    <s v="KR"/>
    <x v="3"/>
    <n v="818268745.79999995"/>
    <n v="6.3333494256965936"/>
    <x v="2"/>
  </r>
  <r>
    <x v="1944"/>
    <d v="2005-05-05T00:00:00"/>
    <n v="69"/>
    <x v="0"/>
    <s v=" English"/>
    <n v="110000000"/>
    <n v="218674938"/>
    <s v="AU"/>
    <x v="16"/>
    <n v="108674938"/>
    <n v="0.98795398181818184"/>
    <x v="1"/>
  </r>
  <r>
    <x v="1945"/>
    <d v="2002-02-21T00:00:00"/>
    <n v="74"/>
    <x v="0"/>
    <s v=" English"/>
    <n v="95000000"/>
    <n v="159691085"/>
    <s v="AU"/>
    <x v="18"/>
    <n v="64691085"/>
    <n v="0.68095878947368416"/>
    <x v="0"/>
  </r>
  <r>
    <x v="1946"/>
    <d v="2020-09-03T00:00:00"/>
    <n v="62"/>
    <x v="0"/>
    <s v=" English"/>
    <n v="67000000"/>
    <n v="44608247"/>
    <s v="AU"/>
    <x v="14"/>
    <n v="-22391753"/>
    <n v="-0.3342052686567164"/>
    <x v="1"/>
  </r>
  <r>
    <x v="1947"/>
    <d v="2014-06-05T00:00:00"/>
    <n v="68"/>
    <x v="0"/>
    <s v=" English"/>
    <n v="50000000"/>
    <n v="331333876"/>
    <s v="AU"/>
    <x v="8"/>
    <n v="281333876"/>
    <n v="5.6266775200000003"/>
    <x v="1"/>
  </r>
  <r>
    <x v="1948"/>
    <d v="2019-09-12T00:00:00"/>
    <n v="71"/>
    <x v="0"/>
    <s v=" English"/>
    <n v="65000000"/>
    <n v="152255188"/>
    <s v="AU"/>
    <x v="4"/>
    <n v="87255188"/>
    <n v="1.3423875076923077"/>
    <x v="0"/>
  </r>
  <r>
    <x v="1949"/>
    <d v="2011-01-07T00:00:00"/>
    <n v="80"/>
    <x v="0"/>
    <s v=" English"/>
    <n v="14000000"/>
    <n v="4294635"/>
    <s v="AU"/>
    <x v="24"/>
    <n v="-9705365"/>
    <n v="-0.69324035714285714"/>
    <x v="0"/>
  </r>
  <r>
    <x v="1950"/>
    <d v="2016-06-18T00:00:00"/>
    <n v="82"/>
    <x v="0"/>
    <s v=" Korean"/>
    <n v="8575000"/>
    <n v="37767206"/>
    <s v="AU"/>
    <x v="13"/>
    <n v="29192206"/>
    <n v="3.4043388921282798"/>
    <x v="0"/>
  </r>
  <r>
    <x v="1951"/>
    <d v="2006-01-12T00:00:00"/>
    <n v="66"/>
    <x v="0"/>
    <s v=" English"/>
    <n v="25000000"/>
    <n v="128745578"/>
    <s v="AU"/>
    <x v="28"/>
    <n v="103745578"/>
    <n v="4.1498231199999998"/>
    <x v="1"/>
  </r>
  <r>
    <x v="1952"/>
    <d v="1993-08-13T00:00:00"/>
    <n v="45"/>
    <x v="0"/>
    <s v=" English"/>
    <n v="3000000"/>
    <n v="15935068"/>
    <s v="US"/>
    <x v="9"/>
    <n v="12935068"/>
    <n v="4.3116893333333337"/>
    <x v="2"/>
  </r>
  <r>
    <x v="1953"/>
    <d v="1996-11-14T00:00:00"/>
    <n v="72"/>
    <x v="0"/>
    <s v=" English"/>
    <n v="35000000"/>
    <n v="231710008"/>
    <s v="US"/>
    <x v="47"/>
    <n v="196710008"/>
    <n v="5.6202859428571426"/>
    <x v="0"/>
  </r>
  <r>
    <x v="1954"/>
    <d v="2010-07-14T00:00:00"/>
    <n v="56"/>
    <x v="0"/>
    <s v=" English"/>
    <n v="14000000"/>
    <n v="875386"/>
    <s v="AU"/>
    <x v="21"/>
    <n v="-13124614"/>
    <n v="-0.93747242857142854"/>
    <x v="1"/>
  </r>
  <r>
    <x v="1955"/>
    <d v="2022-03-01T00:00:00"/>
    <n v="50"/>
    <x v="0"/>
    <s v=" English"/>
    <n v="154600000"/>
    <n v="678277032"/>
    <s v="AU"/>
    <x v="1"/>
    <n v="523677032"/>
    <n v="3.3873029236739973"/>
    <x v="2"/>
  </r>
  <r>
    <x v="1956"/>
    <d v="2022-06-28T00:00:00"/>
    <n v="64"/>
    <x v="0"/>
    <s v=" English"/>
    <n v="126200000"/>
    <n v="381129532.60000002"/>
    <s v="US"/>
    <x v="1"/>
    <n v="254929532.60000002"/>
    <n v="2.020043839936609"/>
    <x v="1"/>
  </r>
  <r>
    <x v="1957"/>
    <d v="1985-12-14T00:00:00"/>
    <n v="57"/>
    <x v="0"/>
    <s v=" Japanese"/>
    <n v="109000000"/>
    <n v="385100558"/>
    <s v="JP"/>
    <x v="37"/>
    <n v="276100558"/>
    <n v="2.5330326422018348"/>
    <x v="1"/>
  </r>
  <r>
    <x v="1958"/>
    <d v="2017-05-18T00:00:00"/>
    <n v="65"/>
    <x v="0"/>
    <s v=" English"/>
    <n v="175000000"/>
    <n v="139630336"/>
    <s v="AU"/>
    <x v="3"/>
    <n v="-35369664"/>
    <n v="-0.2021123657142857"/>
    <x v="1"/>
  </r>
  <r>
    <x v="1959"/>
    <d v="2021-04-14T00:00:00"/>
    <n v="74"/>
    <x v="0"/>
    <s v=" English"/>
    <n v="30000000"/>
    <n v="1131683"/>
    <s v="AU"/>
    <x v="5"/>
    <n v="-28868317"/>
    <n v="-0.96227723333333337"/>
    <x v="0"/>
  </r>
  <r>
    <x v="1960"/>
    <d v="2010-03-23T00:00:00"/>
    <n v="66"/>
    <x v="0"/>
    <s v=" French"/>
    <n v="24000000"/>
    <n v="247131881.59999999"/>
    <s v="AU"/>
    <x v="21"/>
    <n v="223131881.59999999"/>
    <n v="9.2971617333333327"/>
    <x v="1"/>
  </r>
  <r>
    <x v="1961"/>
    <d v="2021-12-24T00:00:00"/>
    <n v="52"/>
    <x v="0"/>
    <s v=" Tagalog"/>
    <n v="91000000"/>
    <n v="507113605.39999998"/>
    <s v="PH"/>
    <x v="5"/>
    <n v="416113605.39999998"/>
    <n v="4.5726769824175824"/>
    <x v="1"/>
  </r>
  <r>
    <x v="1962"/>
    <d v="1979-06-01T00:00:00"/>
    <n v="76"/>
    <x v="0"/>
    <s v=" English"/>
    <n v="15000000"/>
    <n v="77514401"/>
    <s v="AU"/>
    <x v="19"/>
    <n v="62514401"/>
    <n v="4.167626733333333"/>
    <x v="0"/>
  </r>
  <r>
    <x v="1962"/>
    <d v="1979-06-01T00:00:00"/>
    <n v="76"/>
    <x v="0"/>
    <s v=" English"/>
    <n v="10000000"/>
    <n v="255416089"/>
    <s v="AU"/>
    <x v="19"/>
    <n v="245416089"/>
    <n v="24.5416089"/>
    <x v="0"/>
  </r>
  <r>
    <x v="1962"/>
    <d v="1979-06-01T00:00:00"/>
    <n v="76"/>
    <x v="0"/>
    <s v=" English"/>
    <n v="325000"/>
    <n v="70274000"/>
    <s v="AU"/>
    <x v="19"/>
    <n v="69949000"/>
    <n v="215.22769230769231"/>
    <x v="0"/>
  </r>
  <r>
    <x v="1963"/>
    <d v="2022-01-21T00:00:00"/>
    <n v="48"/>
    <x v="0"/>
    <s v=" English"/>
    <n v="147180000"/>
    <n v="222629230.59999999"/>
    <s v="US"/>
    <x v="1"/>
    <n v="75449230.599999994"/>
    <n v="0.51263235901617066"/>
    <x v="2"/>
  </r>
  <r>
    <x v="1964"/>
    <d v="2019-09-30T00:00:00"/>
    <n v="52"/>
    <x v="0"/>
    <s v=" Korean"/>
    <n v="136400000"/>
    <n v="328929749.19999999"/>
    <s v="KR"/>
    <x v="4"/>
    <n v="192529749.19999999"/>
    <n v="1.4115084252199412"/>
    <x v="1"/>
  </r>
  <r>
    <x v="1965"/>
    <d v="2009-02-20T00:00:00"/>
    <n v="81"/>
    <x v="0"/>
    <s v=" Portuguese"/>
    <n v="4000000"/>
    <n v="14759148"/>
    <s v="AU"/>
    <x v="7"/>
    <n v="10759148"/>
    <n v="2.6897869999999999"/>
    <x v="0"/>
  </r>
  <r>
    <x v="1966"/>
    <d v="2002-11-12T00:00:00"/>
    <n v="60"/>
    <x v="0"/>
    <s v=" English"/>
    <n v="131600000"/>
    <n v="520075508"/>
    <s v="AU"/>
    <x v="18"/>
    <n v="388475508"/>
    <n v="2.9519415501519757"/>
    <x v="1"/>
  </r>
  <r>
    <x v="1967"/>
    <d v="1972-02-10T00:00:00"/>
    <n v="82"/>
    <x v="0"/>
    <s v=" English"/>
    <n v="2200000"/>
    <n v="26589000"/>
    <s v="AU"/>
    <x v="31"/>
    <n v="24389000"/>
    <n v="11.085909090909091"/>
    <x v="0"/>
  </r>
  <r>
    <x v="1968"/>
    <d v="2022-09-28T00:00:00"/>
    <n v="62"/>
    <x v="0"/>
    <s v=" English"/>
    <n v="22000000"/>
    <n v="103705080"/>
    <s v="AU"/>
    <x v="1"/>
    <n v="81705080"/>
    <n v="3.7138672727272728"/>
    <x v="1"/>
  </r>
  <r>
    <x v="1969"/>
    <d v="2010-11-11T00:00:00"/>
    <n v="63"/>
    <x v="0"/>
    <s v=" English"/>
    <n v="12500000"/>
    <n v="46370970"/>
    <s v="AU"/>
    <x v="21"/>
    <n v="33870970"/>
    <n v="2.7096776"/>
    <x v="1"/>
  </r>
  <r>
    <x v="1970"/>
    <d v="2008-07-31T00:00:00"/>
    <n v="68"/>
    <x v="0"/>
    <s v=" English"/>
    <n v="20000000"/>
    <n v="66143005"/>
    <s v="AU"/>
    <x v="35"/>
    <n v="46143005"/>
    <n v="2.3071502499999998"/>
    <x v="1"/>
  </r>
  <r>
    <x v="1971"/>
    <d v="2014-11-06T00:00:00"/>
    <n v="78"/>
    <x v="0"/>
    <s v=" English"/>
    <n v="31011149.199999999"/>
    <n v="4439431"/>
    <s v="AU"/>
    <x v="8"/>
    <n v="-26571718.199999999"/>
    <n v="-0.85684403466092773"/>
    <x v="0"/>
  </r>
  <r>
    <x v="1972"/>
    <d v="2013-10-18T00:00:00"/>
    <n v="62"/>
    <x v="0"/>
    <s v=" English"/>
    <n v="3000000"/>
    <n v="2503392"/>
    <s v="US"/>
    <x v="30"/>
    <n v="-496608"/>
    <n v="-0.16553599999999999"/>
    <x v="1"/>
  </r>
  <r>
    <x v="1973"/>
    <d v="2022-04-10T00:00:00"/>
    <n v="66"/>
    <x v="0"/>
    <s v=" English"/>
    <n v="94650000"/>
    <n v="177073227.19999999"/>
    <s v="US"/>
    <x v="1"/>
    <n v="82423227.199999988"/>
    <n v="0.87082120655044892"/>
    <x v="1"/>
  </r>
  <r>
    <x v="1974"/>
    <d v="2010-11-12T00:00:00"/>
    <n v="58"/>
    <x v="0"/>
    <s v=" English"/>
    <n v="7000000"/>
    <n v="49506597"/>
    <s v="AU"/>
    <x v="21"/>
    <n v="42506597"/>
    <n v="6.0723710000000004"/>
    <x v="1"/>
  </r>
  <r>
    <x v="1975"/>
    <d v="2004-05-20T00:00:00"/>
    <n v="83"/>
    <x v="0"/>
    <s v=" Korean"/>
    <n v="3000000"/>
    <n v="6219559"/>
    <s v="AU"/>
    <x v="2"/>
    <n v="3219559"/>
    <n v="1.0731863333333334"/>
    <x v="0"/>
  </r>
  <r>
    <x v="1976"/>
    <d v="2022-08-13T00:00:00"/>
    <n v="55"/>
    <x v="0"/>
    <s v=" English"/>
    <n v="112000000"/>
    <n v="269440443.39999998"/>
    <s v="US"/>
    <x v="1"/>
    <n v="157440443.39999998"/>
    <n v="1.4057182446428569"/>
    <x v="1"/>
  </r>
  <r>
    <x v="1977"/>
    <d v="2016-06-02T00:00:00"/>
    <n v="68"/>
    <x v="0"/>
    <s v=" English"/>
    <n v="90000000"/>
    <n v="328325007"/>
    <s v="AU"/>
    <x v="13"/>
    <n v="238325007"/>
    <n v="2.6480556333333332"/>
    <x v="1"/>
  </r>
  <r>
    <x v="1978"/>
    <d v="2021-02-12T00:00:00"/>
    <n v="61"/>
    <x v="0"/>
    <s v=" English"/>
    <n v="141400000"/>
    <n v="366483408.19999999"/>
    <s v="US"/>
    <x v="5"/>
    <n v="225083408.19999999"/>
    <n v="1.5918204257425741"/>
    <x v="1"/>
  </r>
  <r>
    <x v="1979"/>
    <d v="2009-09-15T00:00:00"/>
    <n v="72"/>
    <x v="0"/>
    <s v=" English"/>
    <n v="115500000"/>
    <n v="425732545.60000002"/>
    <s v="US"/>
    <x v="7"/>
    <n v="310232545.60000002"/>
    <n v="2.6859960658008659"/>
    <x v="0"/>
  </r>
  <r>
    <x v="1980"/>
    <d v="2003-06-26T00:00:00"/>
    <n v="55"/>
    <x v="0"/>
    <s v=" English"/>
    <n v="137000000"/>
    <n v="245031679"/>
    <s v="AU"/>
    <x v="25"/>
    <n v="108031679"/>
    <n v="0.78855240145985406"/>
    <x v="1"/>
  </r>
  <r>
    <x v="1981"/>
    <d v="2022-11-11T00:00:00"/>
    <n v="57"/>
    <x v="0"/>
    <s v=" Turkish"/>
    <n v="114800000"/>
    <n v="384414469.80000001"/>
    <s v="TR"/>
    <x v="1"/>
    <n v="269614469.80000001"/>
    <n v="2.3485580993031361"/>
    <x v="1"/>
  </r>
  <r>
    <x v="1982"/>
    <d v="2013-05-16T00:00:00"/>
    <n v="68"/>
    <x v="0"/>
    <s v=" English"/>
    <n v="12800000"/>
    <n v="69821476"/>
    <s v="AU"/>
    <x v="30"/>
    <n v="57021476"/>
    <n v="4.4548028124999997"/>
    <x v="1"/>
  </r>
  <r>
    <x v="1983"/>
    <d v="1957-10-10T00:00:00"/>
    <n v="85"/>
    <x v="0"/>
    <s v=" English"/>
    <n v="340000"/>
    <n v="379"/>
    <s v="AU"/>
    <x v="77"/>
    <n v="-339621"/>
    <n v="-0.99888529411764704"/>
    <x v="0"/>
  </r>
  <r>
    <x v="1984"/>
    <d v="2018-12-13T00:00:00"/>
    <n v="72"/>
    <x v="0"/>
    <s v=" English"/>
    <n v="115200000"/>
    <n v="498499412.19999999"/>
    <s v="AU"/>
    <x v="10"/>
    <n v="383299412.19999999"/>
    <n v="3.3272518420138888"/>
    <x v="0"/>
  </r>
  <r>
    <x v="1985"/>
    <d v="2020-05-12T00:00:00"/>
    <n v="64"/>
    <x v="0"/>
    <s v=" English"/>
    <n v="92600000"/>
    <n v="353391998.39999998"/>
    <s v="US"/>
    <x v="14"/>
    <n v="260791998.39999998"/>
    <n v="2.8163282764578832"/>
    <x v="1"/>
  </r>
  <r>
    <x v="1986"/>
    <d v="2023-04-08T00:00:00"/>
    <n v="0"/>
    <x v="0"/>
    <s v=" English"/>
    <n v="246000000"/>
    <n v="178359863"/>
    <s v="US"/>
    <x v="0"/>
    <n v="-67640137"/>
    <n v="-0.27495990650406504"/>
    <x v="2"/>
  </r>
  <r>
    <x v="1987"/>
    <d v="2017-01-18T00:00:00"/>
    <n v="67"/>
    <x v="0"/>
    <s v=" French"/>
    <n v="41500000"/>
    <n v="298690257.19999999"/>
    <s v="FR"/>
    <x v="3"/>
    <n v="257190257.19999999"/>
    <n v="6.1973555951807224"/>
    <x v="1"/>
  </r>
  <r>
    <x v="1988"/>
    <d v="1988-07-23T00:00:00"/>
    <n v="76"/>
    <x v="0"/>
    <s v=" Japanese"/>
    <n v="104800000"/>
    <n v="396856477.39999998"/>
    <s v="JP"/>
    <x v="52"/>
    <n v="292056477.39999998"/>
    <n v="2.7867984484732822"/>
    <x v="0"/>
  </r>
  <r>
    <x v="1989"/>
    <d v="2010-11-11T00:00:00"/>
    <n v="50"/>
    <x v="0"/>
    <s v=" English"/>
    <n v="10000000"/>
    <n v="68264973"/>
    <s v="AU"/>
    <x v="21"/>
    <n v="58264973"/>
    <n v="5.8264972999999998"/>
    <x v="2"/>
  </r>
  <r>
    <x v="1990"/>
    <d v="2017-09-14T00:00:00"/>
    <n v="55"/>
    <x v="0"/>
    <s v=" English"/>
    <n v="50000000"/>
    <n v="216564839"/>
    <s v="AU"/>
    <x v="3"/>
    <n v="166564839"/>
    <n v="3.3312967800000002"/>
    <x v="1"/>
  </r>
  <r>
    <x v="1991"/>
    <d v="2020-08-28T00:00:00"/>
    <n v="73"/>
    <x v="0"/>
    <s v=" English"/>
    <n v="130000000"/>
    <n v="651222242"/>
    <s v="AU"/>
    <x v="14"/>
    <n v="521222242"/>
    <n v="4.0094018615384615"/>
    <x v="0"/>
  </r>
  <r>
    <x v="1992"/>
    <d v="2021-08-27T00:00:00"/>
    <n v="58"/>
    <x v="0"/>
    <s v=" English"/>
    <n v="160000000"/>
    <n v="561970766"/>
    <s v="AU"/>
    <x v="5"/>
    <n v="401970766"/>
    <n v="2.5123172875000002"/>
    <x v="1"/>
  </r>
  <r>
    <x v="1993"/>
    <d v="2015-08-06T00:00:00"/>
    <n v="44"/>
    <x v="0"/>
    <s v=" English"/>
    <n v="87500000"/>
    <n v="333132750"/>
    <s v="AU"/>
    <x v="12"/>
    <n v="245632750"/>
    <n v="2.8072314285714284"/>
    <x v="2"/>
  </r>
  <r>
    <x v="1994"/>
    <d v="2017-01-01T00:00:00"/>
    <n v="54"/>
    <x v="0"/>
    <s v=" English"/>
    <n v="125000000"/>
    <n v="240697856"/>
    <s v="AU"/>
    <x v="3"/>
    <n v="115697856"/>
    <n v="0.92558284800000001"/>
    <x v="1"/>
  </r>
  <r>
    <x v="1995"/>
    <d v="2017-09-29T00:00:00"/>
    <n v="73"/>
    <x v="0"/>
    <s v=" English"/>
    <n v="7048000"/>
    <n v="2587072"/>
    <s v="US"/>
    <x v="3"/>
    <n v="-4460928"/>
    <n v="-0.63293530079455163"/>
    <x v="0"/>
  </r>
  <r>
    <x v="1996"/>
    <d v="2006-05-25T00:00:00"/>
    <n v="69"/>
    <x v="0"/>
    <s v=" English"/>
    <n v="30000000"/>
    <n v="65390493"/>
    <s v="AU"/>
    <x v="28"/>
    <n v="35390493"/>
    <n v="1.1796831000000001"/>
    <x v="1"/>
  </r>
  <r>
    <x v="1997"/>
    <d v="2020-07-24T00:00:00"/>
    <n v="77"/>
    <x v="0"/>
    <s v=" English"/>
    <n v="105800000"/>
    <n v="667037174.79999995"/>
    <s v="AU"/>
    <x v="14"/>
    <n v="561237174.79999995"/>
    <n v="5.3046991947069939"/>
    <x v="0"/>
  </r>
  <r>
    <x v="1998"/>
    <d v="2022-02-10T00:00:00"/>
    <n v="69"/>
    <x v="0"/>
    <s v=" English"/>
    <n v="23000000"/>
    <n v="44000000"/>
    <s v="AU"/>
    <x v="1"/>
    <n v="21000000"/>
    <n v="0.91304347826086951"/>
    <x v="1"/>
  </r>
  <r>
    <x v="1999"/>
    <d v="2019-08-02T00:00:00"/>
    <n v="77"/>
    <x v="0"/>
    <s v=" Spanish, Castilian"/>
    <n v="3400000"/>
    <n v="15894372"/>
    <s v="ES"/>
    <x v="4"/>
    <n v="12494372"/>
    <n v="3.6748152941176468"/>
    <x v="0"/>
  </r>
  <r>
    <x v="2000"/>
    <d v="2020-01-27T00:00:00"/>
    <n v="61"/>
    <x v="0"/>
    <s v=" English"/>
    <n v="107000000"/>
    <n v="247575382.59999999"/>
    <s v="US"/>
    <x v="14"/>
    <n v="140575382.59999999"/>
    <n v="1.3137886224299065"/>
    <x v="1"/>
  </r>
  <r>
    <x v="2001"/>
    <d v="2014-10-30T00:00:00"/>
    <n v="58"/>
    <x v="0"/>
    <s v=" Korean"/>
    <n v="108200000"/>
    <n v="196920944.40000001"/>
    <s v="KR"/>
    <x v="8"/>
    <n v="88720944.400000006"/>
    <n v="0.8199717597042514"/>
    <x v="1"/>
  </r>
  <r>
    <x v="2002"/>
    <d v="2012-06-28T00:00:00"/>
    <n v="58"/>
    <x v="0"/>
    <s v=" English"/>
    <n v="30000000"/>
    <n v="54052249"/>
    <s v="AU"/>
    <x v="20"/>
    <n v="24052249"/>
    <n v="0.80174163333333337"/>
    <x v="1"/>
  </r>
  <r>
    <x v="2003"/>
    <d v="2011-01-20T00:00:00"/>
    <n v="77"/>
    <x v="0"/>
    <s v=" English"/>
    <n v="13000000"/>
    <n v="331266710"/>
    <s v="AU"/>
    <x v="24"/>
    <n v="318266710"/>
    <n v="24.482054615384616"/>
    <x v="0"/>
  </r>
  <r>
    <x v="2004"/>
    <d v="2007-05-17T00:00:00"/>
    <n v="75"/>
    <x v="0"/>
    <s v=" English"/>
    <n v="85000000"/>
    <n v="83080084"/>
    <s v="AU"/>
    <x v="22"/>
    <n v="-1919916"/>
    <n v="-2.2587247058823531E-2"/>
    <x v="0"/>
  </r>
  <r>
    <x v="2005"/>
    <d v="2022-08-12T00:00:00"/>
    <n v="73"/>
    <x v="0"/>
    <s v=" English"/>
    <n v="134400000"/>
    <n v="716009340.20000005"/>
    <s v="US"/>
    <x v="1"/>
    <n v="581609340.20000005"/>
    <n v="4.3274504479166671"/>
    <x v="0"/>
  </r>
  <r>
    <x v="2006"/>
    <d v="2008-09-16T00:00:00"/>
    <n v="74"/>
    <x v="0"/>
    <s v=" English"/>
    <n v="92800000"/>
    <n v="609222681.39999998"/>
    <s v="AU"/>
    <x v="35"/>
    <n v="516422681.39999998"/>
    <n v="5.5648995840517239"/>
    <x v="0"/>
  </r>
  <r>
    <x v="2007"/>
    <d v="1984-05-25T00:00:00"/>
    <n v="59"/>
    <x v="0"/>
    <s v=" Japanese"/>
    <n v="88000000"/>
    <n v="503089616.80000001"/>
    <s v="JP"/>
    <x v="45"/>
    <n v="415089616.80000001"/>
    <n v="4.7169274636363641"/>
    <x v="1"/>
  </r>
  <r>
    <x v="1962"/>
    <d v="2018-10-25T00:00:00"/>
    <n v="65"/>
    <x v="0"/>
    <s v=" English"/>
    <n v="15000000"/>
    <n v="77514401"/>
    <s v="AU"/>
    <x v="10"/>
    <n v="62514401"/>
    <n v="4.167626733333333"/>
    <x v="1"/>
  </r>
  <r>
    <x v="1962"/>
    <d v="2018-10-25T00:00:00"/>
    <n v="65"/>
    <x v="0"/>
    <s v=" English"/>
    <n v="10000000"/>
    <n v="255416089"/>
    <s v="AU"/>
    <x v="10"/>
    <n v="245416089"/>
    <n v="24.5416089"/>
    <x v="1"/>
  </r>
  <r>
    <x v="1962"/>
    <d v="2018-10-25T00:00:00"/>
    <n v="65"/>
    <x v="0"/>
    <s v=" English"/>
    <n v="325000"/>
    <n v="70274000"/>
    <s v="AU"/>
    <x v="10"/>
    <n v="69949000"/>
    <n v="215.22769230769231"/>
    <x v="1"/>
  </r>
  <r>
    <x v="2008"/>
    <d v="1990-09-14T00:00:00"/>
    <n v="68"/>
    <x v="0"/>
    <s v=" Arabic"/>
    <n v="103040000"/>
    <n v="412503777.60000002"/>
    <s v="US"/>
    <x v="29"/>
    <n v="309463777.60000002"/>
    <n v="3.0033363509316771"/>
    <x v="1"/>
  </r>
  <r>
    <x v="2009"/>
    <d v="2009-12-24T00:00:00"/>
    <n v="80"/>
    <x v="0"/>
    <s v=" Hindi"/>
    <n v="9000000"/>
    <n v="70000000"/>
    <s v="AU"/>
    <x v="7"/>
    <n v="61000000"/>
    <n v="6.7777777777777777"/>
    <x v="0"/>
  </r>
  <r>
    <x v="2010"/>
    <d v="2004-08-26T00:00:00"/>
    <n v="67"/>
    <x v="0"/>
    <s v=" English"/>
    <n v="25000000"/>
    <n v="31635150"/>
    <s v="AU"/>
    <x v="2"/>
    <n v="6635150"/>
    <n v="0.26540599999999998"/>
    <x v="1"/>
  </r>
  <r>
    <x v="2011"/>
    <d v="2019-05-23T00:00:00"/>
    <n v="61"/>
    <x v="0"/>
    <s v=" English"/>
    <n v="6000000"/>
    <n v="33224654"/>
    <s v="AU"/>
    <x v="4"/>
    <n v="27224654"/>
    <n v="4.5374423333333329"/>
    <x v="1"/>
  </r>
  <r>
    <x v="2012"/>
    <d v="2018-03-09T00:00:00"/>
    <n v="79"/>
    <x v="0"/>
    <s v=" Spanish, Castilian"/>
    <n v="94000000"/>
    <n v="704890509.20000005"/>
    <s v="MX"/>
    <x v="10"/>
    <n v="610890509.20000005"/>
    <n v="6.4988352042553199"/>
    <x v="0"/>
  </r>
  <r>
    <x v="2013"/>
    <d v="2013-07-18T00:00:00"/>
    <n v="66"/>
    <x v="0"/>
    <s v=" Spanish, Castilian"/>
    <n v="2500000"/>
    <n v="1392649"/>
    <s v="AR"/>
    <x v="30"/>
    <n v="-1107351"/>
    <n v="-0.44294040000000001"/>
    <x v="1"/>
  </r>
  <r>
    <x v="2014"/>
    <d v="1993-01-08T00:00:00"/>
    <n v="56"/>
    <x v="0"/>
    <s v=" English"/>
    <n v="1000000"/>
    <n v="8556940"/>
    <s v="US"/>
    <x v="9"/>
    <n v="7556940"/>
    <n v="7.55694"/>
    <x v="1"/>
  </r>
  <r>
    <x v="2015"/>
    <d v="2015-03-04T00:00:00"/>
    <n v="55"/>
    <x v="0"/>
    <s v=" English"/>
    <n v="95000000"/>
    <n v="108874967"/>
    <s v="AU"/>
    <x v="12"/>
    <n v="13874967"/>
    <n v="0.14605228421052632"/>
    <x v="1"/>
  </r>
  <r>
    <x v="2016"/>
    <d v="2012-02-28T00:00:00"/>
    <n v="74"/>
    <x v="0"/>
    <s v=" English"/>
    <n v="66600000"/>
    <n v="439119920.60000002"/>
    <s v="US"/>
    <x v="20"/>
    <n v="372519920.60000002"/>
    <n v="5.5933922012012012"/>
    <x v="0"/>
  </r>
  <r>
    <x v="2017"/>
    <d v="2021-07-12T00:00:00"/>
    <n v="75"/>
    <x v="0"/>
    <s v=" English"/>
    <n v="141000000"/>
    <n v="937353330.39999998"/>
    <s v="AU"/>
    <x v="5"/>
    <n v="796353330.39999998"/>
    <n v="5.6478959602836873"/>
    <x v="0"/>
  </r>
  <r>
    <x v="1430"/>
    <d v="1987-07-01T00:00:00"/>
    <n v="75"/>
    <x v="0"/>
    <s v=" English"/>
    <n v="90000000"/>
    <n v="162122642"/>
    <s v="AU"/>
    <x v="42"/>
    <n v="72122642"/>
    <n v="0.80136268888888884"/>
    <x v="0"/>
  </r>
  <r>
    <x v="2018"/>
    <d v="2005-10-05T00:00:00"/>
    <n v="71"/>
    <x v="0"/>
    <s v=" English"/>
    <n v="127000000"/>
    <n v="816420246.79999995"/>
    <s v="US"/>
    <x v="16"/>
    <n v="689420246.79999995"/>
    <n v="5.42850588031496"/>
    <x v="0"/>
  </r>
  <r>
    <x v="2019"/>
    <d v="2021-06-04T00:00:00"/>
    <n v="78"/>
    <x v="0"/>
    <s v=" Korean"/>
    <n v="98960000"/>
    <n v="806179002.20000005"/>
    <s v="KR"/>
    <x v="5"/>
    <n v="707219002.20000005"/>
    <n v="7.14651376515764"/>
    <x v="0"/>
  </r>
  <r>
    <x v="2020"/>
    <d v="2002-08-30T00:00:00"/>
    <n v="84"/>
    <x v="0"/>
    <s v=" Portuguese"/>
    <n v="3300000"/>
    <n v="30641770"/>
    <s v="AU"/>
    <x v="18"/>
    <n v="27341770"/>
    <n v="8.2853848484848491"/>
    <x v="0"/>
  </r>
  <r>
    <x v="2021"/>
    <d v="2022-06-08T00:00:00"/>
    <n v="70"/>
    <x v="0"/>
    <s v=" English"/>
    <n v="152000000"/>
    <n v="628779204.39999998"/>
    <s v="US"/>
    <x v="1"/>
    <n v="476779204.39999998"/>
    <n v="3.1367052921052632"/>
    <x v="1"/>
  </r>
  <r>
    <x v="2022"/>
    <d v="2022-07-21T00:00:00"/>
    <n v="76"/>
    <x v="0"/>
    <s v=" English"/>
    <n v="24000000"/>
    <n v="136539552"/>
    <s v="AU"/>
    <x v="1"/>
    <n v="112539552"/>
    <n v="4.6891480000000003"/>
    <x v="0"/>
  </r>
  <r>
    <x v="2023"/>
    <d v="2006-10-19T00:00:00"/>
    <n v="76"/>
    <x v="0"/>
    <s v=" English"/>
    <n v="76000000"/>
    <n v="69845011"/>
    <s v="AU"/>
    <x v="28"/>
    <n v="-6154989"/>
    <n v="-8.0986697368421054E-2"/>
    <x v="0"/>
  </r>
  <r>
    <x v="2024"/>
    <d v="2013-04-28T00:00:00"/>
    <n v="76"/>
    <x v="0"/>
    <s v=" Japanese"/>
    <n v="61000000"/>
    <n v="339269019.39999998"/>
    <s v="AU"/>
    <x v="30"/>
    <n v="278269019.39999998"/>
    <n v="4.5617872032786879"/>
    <x v="0"/>
  </r>
  <r>
    <x v="2025"/>
    <d v="1998-06-12T00:00:00"/>
    <n v="20"/>
    <x v="0"/>
    <s v=" English"/>
    <n v="9541040"/>
    <n v="38139010"/>
    <s v="HK"/>
    <x v="32"/>
    <n v="28597970"/>
    <n v="2.9973640190167949"/>
    <x v="2"/>
  </r>
  <r>
    <x v="2026"/>
    <d v="1984-10-04T00:00:00"/>
    <n v="84"/>
    <x v="0"/>
    <s v=" English"/>
    <n v="30000000"/>
    <n v="5576529"/>
    <s v="AU"/>
    <x v="45"/>
    <n v="-24423471"/>
    <n v="-0.8141157"/>
    <x v="0"/>
  </r>
  <r>
    <x v="2027"/>
    <d v="2022-02-23T00:00:00"/>
    <n v="70"/>
    <x v="0"/>
    <s v=" French"/>
    <n v="78700000"/>
    <n v="485621788.39999998"/>
    <s v="FR"/>
    <x v="1"/>
    <n v="406921788.39999998"/>
    <n v="5.17054368996188"/>
    <x v="1"/>
  </r>
  <r>
    <x v="2028"/>
    <d v="2023-04-07T00:00:00"/>
    <n v="60"/>
    <x v="0"/>
    <s v=" Chinese"/>
    <n v="127600000"/>
    <n v="243434798.19999999"/>
    <s v="CN"/>
    <x v="0"/>
    <n v="115834798.19999999"/>
    <n v="0.90779622413793093"/>
    <x v="1"/>
  </r>
  <r>
    <x v="2029"/>
    <d v="2012-09-06T00:00:00"/>
    <n v="60"/>
    <x v="0"/>
    <s v=" English"/>
    <n v="125000000"/>
    <n v="211856088"/>
    <s v="AU"/>
    <x v="20"/>
    <n v="86856088"/>
    <n v="0.69484870399999998"/>
    <x v="1"/>
  </r>
  <r>
    <x v="2029"/>
    <d v="2012-09-06T00:00:00"/>
    <n v="60"/>
    <x v="0"/>
    <s v=" English"/>
    <n v="65000000"/>
    <n v="261399830"/>
    <s v="AU"/>
    <x v="20"/>
    <n v="196399830"/>
    <n v="3.0215358461538462"/>
    <x v="1"/>
  </r>
  <r>
    <x v="2030"/>
    <d v="2016-08-31T00:00:00"/>
    <n v="59"/>
    <x v="0"/>
    <s v=" English"/>
    <n v="40000000"/>
    <n v="125729635"/>
    <s v="AU"/>
    <x v="13"/>
    <n v="85729635"/>
    <n v="2.143240875"/>
    <x v="1"/>
  </r>
  <r>
    <x v="2031"/>
    <d v="1999-10-07T00:00:00"/>
    <n v="79"/>
    <x v="0"/>
    <s v=" English"/>
    <n v="40000000"/>
    <n v="672806292"/>
    <s v="AU"/>
    <x v="39"/>
    <n v="632806292"/>
    <n v="15.8201573"/>
    <x v="0"/>
  </r>
  <r>
    <x v="2032"/>
    <d v="2014-03-25T00:00:00"/>
    <n v="63"/>
    <x v="0"/>
    <s v=" Japanese"/>
    <n v="114800000"/>
    <n v="304552465"/>
    <s v="US"/>
    <x v="8"/>
    <n v="189752465"/>
    <n v="1.6528960365853658"/>
    <x v="1"/>
  </r>
  <r>
    <x v="2033"/>
    <d v="1977-10-07T00:00:00"/>
    <n v="50"/>
    <x v="0"/>
    <s v=" German"/>
    <n v="114000000"/>
    <n v="449042622"/>
    <s v="DE"/>
    <x v="44"/>
    <n v="335042622"/>
    <n v="2.9389703684210526"/>
    <x v="2"/>
  </r>
  <r>
    <x v="2034"/>
    <d v="2020-03-12T00:00:00"/>
    <n v="68"/>
    <x v="0"/>
    <s v=" English"/>
    <n v="45000000"/>
    <n v="37163054"/>
    <s v="AU"/>
    <x v="14"/>
    <n v="-7836946"/>
    <n v="-0.17415435555555556"/>
    <x v="1"/>
  </r>
  <r>
    <x v="2035"/>
    <d v="2022-02-10T00:00:00"/>
    <n v="49"/>
    <x v="0"/>
    <s v=" French"/>
    <n v="3001100"/>
    <n v="75167"/>
    <s v="AU"/>
    <x v="1"/>
    <n v="-2925933"/>
    <n v="-0.97495351704375066"/>
    <x v="2"/>
  </r>
  <r>
    <x v="2036"/>
    <d v="2022-08-12T00:00:00"/>
    <n v="72"/>
    <x v="0"/>
    <s v=" English"/>
    <n v="113400000"/>
    <n v="652368753.60000002"/>
    <s v="US"/>
    <x v="1"/>
    <n v="538968753.60000002"/>
    <n v="4.7528108783068781"/>
    <x v="0"/>
  </r>
  <r>
    <x v="2037"/>
    <d v="1989-08-31T00:00:00"/>
    <n v="72"/>
    <x v="0"/>
    <s v=" English"/>
    <n v="35000000"/>
    <n v="411348924"/>
    <s v="AU"/>
    <x v="70"/>
    <n v="376348924"/>
    <n v="10.7528264"/>
    <x v="0"/>
  </r>
  <r>
    <x v="2038"/>
    <d v="2007-12-26T00:00:00"/>
    <n v="79"/>
    <x v="0"/>
    <s v=" English"/>
    <n v="25000000"/>
    <n v="164035753"/>
    <s v="AU"/>
    <x v="22"/>
    <n v="139035753"/>
    <n v="5.5614301199999998"/>
    <x v="0"/>
  </r>
  <r>
    <x v="2039"/>
    <d v="2014-04-03T00:00:00"/>
    <n v="74"/>
    <x v="0"/>
    <s v=" English"/>
    <n v="60000000"/>
    <n v="468084718"/>
    <s v="AU"/>
    <x v="8"/>
    <n v="408084718"/>
    <n v="6.8014119666666666"/>
    <x v="0"/>
  </r>
  <r>
    <x v="2040"/>
    <d v="2018-12-13T00:00:00"/>
    <n v="67"/>
    <x v="0"/>
    <s v=" English"/>
    <n v="25000000"/>
    <n v="51800758"/>
    <s v="AU"/>
    <x v="10"/>
    <n v="26800758"/>
    <n v="1.0720303200000001"/>
    <x v="1"/>
  </r>
  <r>
    <x v="2041"/>
    <d v="2022-07-30T00:00:00"/>
    <n v="47"/>
    <x v="0"/>
    <s v=" German"/>
    <n v="167000000"/>
    <n v="660864312.79999995"/>
    <s v="US"/>
    <x v="1"/>
    <n v="493864312.79999995"/>
    <n v="2.957271334131736"/>
    <x v="2"/>
  </r>
  <r>
    <x v="2042"/>
    <d v="2020-10-25T00:00:00"/>
    <n v="56"/>
    <x v="0"/>
    <s v=" English"/>
    <n v="70000000"/>
    <n v="203847277.19999999"/>
    <s v="AU"/>
    <x v="14"/>
    <n v="133847277.19999999"/>
    <n v="1.9121039599999998"/>
    <x v="1"/>
  </r>
  <r>
    <x v="2043"/>
    <d v="2006-08-05T00:00:00"/>
    <n v="71"/>
    <x v="0"/>
    <s v=" Japanese"/>
    <n v="25634800"/>
    <n v="3224000"/>
    <s v="JP"/>
    <x v="28"/>
    <n v="-22410800"/>
    <n v="-0.87423346388503131"/>
    <x v="0"/>
  </r>
  <r>
    <x v="2044"/>
    <d v="1995-11-03T00:00:00"/>
    <n v="64"/>
    <x v="0"/>
    <s v=" Swedish"/>
    <n v="78000000"/>
    <n v="251777647.40000001"/>
    <s v="SE"/>
    <x v="26"/>
    <n v="173777647.40000001"/>
    <n v="2.2279185564102564"/>
    <x v="1"/>
  </r>
  <r>
    <x v="2045"/>
    <d v="2011-11-19T00:00:00"/>
    <n v="70"/>
    <x v="0"/>
    <s v=" English"/>
    <n v="165000000"/>
    <n v="509012026.80000001"/>
    <s v="US"/>
    <x v="24"/>
    <n v="344012026.80000001"/>
    <n v="2.0849213745454547"/>
    <x v="1"/>
  </r>
  <r>
    <x v="2046"/>
    <d v="2022-09-27T00:00:00"/>
    <n v="58"/>
    <x v="0"/>
    <s v=" English"/>
    <n v="88000000"/>
    <n v="187212327.40000001"/>
    <s v="US"/>
    <x v="1"/>
    <n v="99212327.400000006"/>
    <n v="1.1274128113636364"/>
    <x v="1"/>
  </r>
  <r>
    <x v="2047"/>
    <d v="2021-12-02T00:00:00"/>
    <n v="65"/>
    <x v="0"/>
    <s v=" Thai"/>
    <n v="117600000"/>
    <n v="653706552.20000005"/>
    <s v="US"/>
    <x v="5"/>
    <n v="536106552.20000005"/>
    <n v="4.5587291853741503"/>
    <x v="1"/>
  </r>
  <r>
    <x v="2048"/>
    <d v="1985-07-20T00:00:00"/>
    <n v="44"/>
    <x v="0"/>
    <s v=" Japanese"/>
    <n v="112600000"/>
    <n v="597883933"/>
    <s v="JP"/>
    <x v="37"/>
    <n v="485283933"/>
    <n v="4.3098040230905861"/>
    <x v="2"/>
  </r>
  <r>
    <x v="2049"/>
    <d v="2019-10-10T00:00:00"/>
    <n v="63"/>
    <x v="0"/>
    <s v=" English"/>
    <n v="140000000"/>
    <n v="166598362"/>
    <s v="AU"/>
    <x v="4"/>
    <n v="26598362"/>
    <n v="0.1899883"/>
    <x v="1"/>
  </r>
  <r>
    <x v="2050"/>
    <d v="2023-04-07T00:00:00"/>
    <n v="0"/>
    <x v="0"/>
    <s v=" Japanese"/>
    <n v="167540000"/>
    <n v="175269998.80000001"/>
    <s v="JP"/>
    <x v="0"/>
    <n v="7729998.8000000119"/>
    <n v="4.6138228482750461E-2"/>
    <x v="2"/>
  </r>
  <r>
    <x v="2051"/>
    <d v="2018-05-24T00:00:00"/>
    <n v="66"/>
    <x v="0"/>
    <s v=" English"/>
    <n v="275000000"/>
    <n v="393151347"/>
    <s v="AU"/>
    <x v="10"/>
    <n v="118151347"/>
    <n v="0.4296412618181818"/>
    <x v="1"/>
  </r>
  <r>
    <x v="2052"/>
    <d v="2021-06-11T00:00:00"/>
    <n v="53"/>
    <x v="0"/>
    <s v=" English"/>
    <n v="153600000"/>
    <n v="419974411.60000002"/>
    <s v="US"/>
    <x v="5"/>
    <n v="266374411.60000002"/>
    <n v="1.7342084088541667"/>
    <x v="1"/>
  </r>
  <r>
    <x v="2053"/>
    <d v="2005-04-28T00:00:00"/>
    <n v="50"/>
    <x v="0"/>
    <s v=" English"/>
    <n v="60000000"/>
    <n v="71073932"/>
    <s v="AU"/>
    <x v="16"/>
    <n v="11073932"/>
    <n v="0.18456553333333334"/>
    <x v="2"/>
  </r>
  <r>
    <x v="2054"/>
    <d v="2016-12-16T00:00:00"/>
    <n v="75"/>
    <x v="0"/>
    <s v=" English"/>
    <n v="200000000"/>
    <n v="1055083596"/>
    <s v="AU"/>
    <x v="13"/>
    <n v="855083596"/>
    <n v="4.2754179800000003"/>
    <x v="0"/>
  </r>
  <r>
    <x v="2055"/>
    <d v="2021-04-08T00:00:00"/>
    <n v="60"/>
    <x v="0"/>
    <s v=" English"/>
    <n v="29000000"/>
    <n v="4131781"/>
    <s v="AU"/>
    <x v="5"/>
    <n v="-24868219"/>
    <n v="-0.85752479310344831"/>
    <x v="1"/>
  </r>
  <r>
    <x v="2056"/>
    <d v="2012-05-09T00:00:00"/>
    <n v="49"/>
    <x v="0"/>
    <s v=" French"/>
    <n v="108600000"/>
    <n v="539181833"/>
    <s v="FR"/>
    <x v="20"/>
    <n v="430581833"/>
    <n v="3.9648419244935544"/>
    <x v="2"/>
  </r>
  <r>
    <x v="2057"/>
    <d v="2020-09-16T00:00:00"/>
    <n v="71"/>
    <x v="0"/>
    <s v=" English"/>
    <n v="90000000"/>
    <n v="28588425"/>
    <s v="AU"/>
    <x v="14"/>
    <n v="-61411575"/>
    <n v="-0.68235083333333335"/>
    <x v="0"/>
  </r>
  <r>
    <x v="2058"/>
    <d v="2018-06-27T00:00:00"/>
    <n v="78"/>
    <x v="0"/>
    <s v=" Korean"/>
    <n v="5500000"/>
    <n v="24340302"/>
    <s v="KR"/>
    <x v="10"/>
    <n v="18840302"/>
    <n v="3.4255094545454545"/>
    <x v="0"/>
  </r>
  <r>
    <x v="2059"/>
    <d v="2001-09-20T00:00:00"/>
    <n v="58"/>
    <x v="0"/>
    <s v=" English"/>
    <n v="35000000"/>
    <n v="197692062"/>
    <s v="AU"/>
    <x v="17"/>
    <n v="162692062"/>
    <n v="4.6483446285714285"/>
    <x v="1"/>
  </r>
  <r>
    <x v="2060"/>
    <d v="2017-05-01T00:00:00"/>
    <n v="56"/>
    <x v="0"/>
    <s v=" Korean"/>
    <n v="80300000"/>
    <n v="176682291.40000001"/>
    <s v="KR"/>
    <x v="3"/>
    <n v="96382291.400000006"/>
    <n v="1.2002776014943961"/>
    <x v="1"/>
  </r>
  <r>
    <x v="2061"/>
    <d v="2004-08-26T00:00:00"/>
    <n v="73"/>
    <x v="0"/>
    <s v=" English"/>
    <n v="85000000"/>
    <n v="311001124"/>
    <s v="AU"/>
    <x v="2"/>
    <n v="226001124"/>
    <n v="2.6588367529411765"/>
    <x v="0"/>
  </r>
  <r>
    <x v="2062"/>
    <d v="2022-09-08T00:00:00"/>
    <n v="92"/>
    <x v="0"/>
    <s v=" Korean"/>
    <n v="215600000"/>
    <n v="1748017438"/>
    <s v="KR"/>
    <x v="1"/>
    <n v="1532417438"/>
    <n v="7.1076875602968457"/>
    <x v="0"/>
  </r>
  <r>
    <x v="2063"/>
    <d v="2010-09-15T00:00:00"/>
    <n v="67"/>
    <x v="0"/>
    <s v=" English"/>
    <n v="145400000"/>
    <n v="524420200.60000002"/>
    <s v="AU"/>
    <x v="21"/>
    <n v="379020200.60000002"/>
    <n v="2.6067414071526822"/>
    <x v="1"/>
  </r>
  <r>
    <x v="2064"/>
    <d v="2009-10-23T00:00:00"/>
    <n v="58"/>
    <x v="0"/>
    <s v=" English"/>
    <n v="40000000"/>
    <n v="39753957"/>
    <s v="US"/>
    <x v="7"/>
    <n v="-246043"/>
    <n v="-6.1510749999999998E-3"/>
    <x v="1"/>
  </r>
  <r>
    <x v="2065"/>
    <d v="2022-06-27T00:00:00"/>
    <n v="53"/>
    <x v="0"/>
    <s v=" English"/>
    <n v="99000000"/>
    <n v="724917350.20000005"/>
    <s v="US"/>
    <x v="1"/>
    <n v="625917350.20000005"/>
    <n v="6.3223974767676774"/>
    <x v="1"/>
  </r>
  <r>
    <x v="2066"/>
    <d v="2017-09-11T00:00:00"/>
    <n v="68"/>
    <x v="0"/>
    <s v=" English"/>
    <n v="71180000"/>
    <n v="392839573.19999999"/>
    <s v="AU"/>
    <x v="3"/>
    <n v="321659573.19999999"/>
    <n v="4.5189600056195562"/>
    <x v="1"/>
  </r>
  <r>
    <x v="2067"/>
    <d v="2018-08-31T00:00:00"/>
    <n v="68"/>
    <x v="0"/>
    <s v=" Norwegian"/>
    <n v="6300000"/>
    <n v="185403521"/>
    <s v="NO"/>
    <x v="10"/>
    <n v="179103521"/>
    <n v="28.429130317460316"/>
    <x v="1"/>
  </r>
  <r>
    <x v="2068"/>
    <d v="2017-11-27T00:00:00"/>
    <n v="72"/>
    <x v="0"/>
    <s v=" English"/>
    <n v="20000000"/>
    <n v="27975429"/>
    <s v="AU"/>
    <x v="3"/>
    <n v="7975429"/>
    <n v="0.39877145000000003"/>
    <x v="0"/>
  </r>
  <r>
    <x v="2069"/>
    <d v="1995-05-25T00:00:00"/>
    <n v="72"/>
    <x v="0"/>
    <s v=" English"/>
    <n v="90000000"/>
    <n v="366101666"/>
    <s v="AU"/>
    <x v="26"/>
    <n v="276101666"/>
    <n v="3.0677962888888888"/>
    <x v="0"/>
  </r>
  <r>
    <x v="2070"/>
    <d v="2010-11-25T00:00:00"/>
    <n v="56"/>
    <x v="0"/>
    <s v=" English"/>
    <n v="1800000"/>
    <n v="70165900"/>
    <s v="AU"/>
    <x v="21"/>
    <n v="68365900"/>
    <n v="37.981055555555557"/>
    <x v="1"/>
  </r>
  <r>
    <x v="2071"/>
    <d v="2011-12-07T00:00:00"/>
    <n v="61"/>
    <x v="0"/>
    <s v=" German"/>
    <n v="230758"/>
    <n v="84563373.799999997"/>
    <s v="DE"/>
    <x v="24"/>
    <n v="84332615.799999997"/>
    <n v="365.4591208105461"/>
    <x v="1"/>
  </r>
  <r>
    <x v="2072"/>
    <d v="2022-10-06T00:00:00"/>
    <n v="74"/>
    <x v="0"/>
    <s v=" Spanish, Castilian"/>
    <n v="139800000"/>
    <n v="677745703.60000002"/>
    <s v="ES"/>
    <x v="1"/>
    <n v="537945703.60000002"/>
    <n v="3.8479664062947068"/>
    <x v="0"/>
  </r>
  <r>
    <x v="2073"/>
    <d v="2017-09-11T00:00:00"/>
    <n v="66"/>
    <x v="0"/>
    <s v=" English"/>
    <n v="127000000"/>
    <n v="325823441.80000001"/>
    <s v="AU"/>
    <x v="3"/>
    <n v="198823441.80000001"/>
    <n v="1.5655389118110237"/>
    <x v="1"/>
  </r>
  <r>
    <x v="2074"/>
    <d v="2019-09-19T00:00:00"/>
    <n v="75"/>
    <x v="0"/>
    <s v=" English"/>
    <n v="75000000"/>
    <n v="188668688"/>
    <s v="AU"/>
    <x v="4"/>
    <n v="113668688"/>
    <n v="1.5155825066666666"/>
    <x v="0"/>
  </r>
  <r>
    <x v="2075"/>
    <d v="2021-11-12T00:00:00"/>
    <n v="70"/>
    <x v="0"/>
    <s v=" Norwegian"/>
    <n v="174600000"/>
    <n v="611708903.20000005"/>
    <s v="NO"/>
    <x v="5"/>
    <n v="437108903.20000005"/>
    <n v="2.5034874180985112"/>
    <x v="1"/>
  </r>
  <r>
    <x v="2076"/>
    <d v="2015-02-03T00:00:00"/>
    <n v="78"/>
    <x v="0"/>
    <s v=" English"/>
    <n v="101700000"/>
    <n v="716719914.20000005"/>
    <s v="US"/>
    <x v="12"/>
    <n v="615019914.20000005"/>
    <n v="6.0473934532940028"/>
    <x v="0"/>
  </r>
  <r>
    <x v="2077"/>
    <d v="2023-04-08T00:00:00"/>
    <n v="0"/>
    <x v="0"/>
    <s v=" Tagalog"/>
    <n v="174600000"/>
    <n v="175269998.80000001"/>
    <s v="PH"/>
    <x v="0"/>
    <n v="669998.80000001192"/>
    <n v="3.837335624284146E-3"/>
    <x v="2"/>
  </r>
  <r>
    <x v="2078"/>
    <d v="2009-12-03T00:00:00"/>
    <n v="65"/>
    <x v="0"/>
    <s v=" English"/>
    <n v="100000000"/>
    <n v="99123656"/>
    <s v="AU"/>
    <x v="7"/>
    <n v="-876344"/>
    <n v="-8.7634400000000008E-3"/>
    <x v="1"/>
  </r>
  <r>
    <x v="2079"/>
    <d v="2019-01-24T00:00:00"/>
    <n v="82"/>
    <x v="0"/>
    <s v=" English"/>
    <n v="23000000"/>
    <n v="319995019"/>
    <s v="AU"/>
    <x v="4"/>
    <n v="296995019"/>
    <n v="12.912826913043478"/>
    <x v="0"/>
  </r>
  <r>
    <x v="2080"/>
    <d v="2022-04-16T00:00:00"/>
    <n v="78"/>
    <x v="0"/>
    <s v=" English"/>
    <n v="38211149.200000003"/>
    <n v="4100000"/>
    <s v="AU"/>
    <x v="1"/>
    <n v="-34111149.200000003"/>
    <n v="-0.89270147363168029"/>
    <x v="0"/>
  </r>
  <r>
    <x v="2081"/>
    <d v="2016-03-03T00:00:00"/>
    <n v="80"/>
    <x v="0"/>
    <s v=" Japanese"/>
    <n v="27610000"/>
    <n v="49714378"/>
    <s v="AU"/>
    <x v="13"/>
    <n v="22104378"/>
    <n v="0.80059319087287217"/>
    <x v="0"/>
  </r>
  <r>
    <x v="2082"/>
    <d v="1988-03-12T00:00:00"/>
    <n v="75"/>
    <x v="0"/>
    <s v=" Japanese"/>
    <n v="107400000"/>
    <n v="442534509.39999998"/>
    <s v="JP"/>
    <x v="52"/>
    <n v="335134509.39999998"/>
    <n v="3.1204330484171319"/>
    <x v="0"/>
  </r>
  <r>
    <x v="2083"/>
    <d v="2013-07-08T00:00:00"/>
    <n v="63"/>
    <x v="0"/>
    <s v=" English"/>
    <n v="125687"/>
    <n v="164148886.40000001"/>
    <s v="AU"/>
    <x v="30"/>
    <n v="164023199.40000001"/>
    <n v="1305.0132424196615"/>
    <x v="1"/>
  </r>
  <r>
    <x v="2084"/>
    <d v="2021-03-18T00:00:00"/>
    <n v="42"/>
    <x v="0"/>
    <s v=" English"/>
    <n v="20000000"/>
    <n v="349757"/>
    <s v="AU"/>
    <x v="5"/>
    <n v="-19650243"/>
    <n v="-0.98251215000000003"/>
    <x v="2"/>
  </r>
  <r>
    <x v="2085"/>
    <d v="2021-06-01T00:00:00"/>
    <n v="75"/>
    <x v="0"/>
    <s v=" English"/>
    <n v="104300000"/>
    <n v="715632210"/>
    <s v="AU"/>
    <x v="5"/>
    <n v="611332210"/>
    <n v="5.8612867689357619"/>
    <x v="0"/>
  </r>
  <r>
    <x v="2086"/>
    <d v="2008-01-31T00:00:00"/>
    <n v="72"/>
    <x v="0"/>
    <s v=" Cantonese"/>
    <n v="24292400"/>
    <n v="47301471"/>
    <s v="AU"/>
    <x v="35"/>
    <n v="23009071"/>
    <n v="0.94717158452849448"/>
    <x v="0"/>
  </r>
  <r>
    <x v="2087"/>
    <d v="2014-10-24T00:00:00"/>
    <n v="52"/>
    <x v="0"/>
    <s v=" English"/>
    <n v="5000000"/>
    <n v="103300632"/>
    <s v="US"/>
    <x v="8"/>
    <n v="98300632"/>
    <n v="19.660126399999999"/>
    <x v="1"/>
  </r>
  <r>
    <x v="2088"/>
    <d v="2021-10-27T00:00:00"/>
    <n v="47"/>
    <x v="0"/>
    <s v=" Polish"/>
    <n v="105600000"/>
    <n v="830215344.60000002"/>
    <s v="US"/>
    <x v="5"/>
    <n v="724615344.60000002"/>
    <n v="6.8618877329545453"/>
    <x v="2"/>
  </r>
  <r>
    <x v="2089"/>
    <d v="1973-01-01T00:00:00"/>
    <n v="50"/>
    <x v="0"/>
    <s v=" Italian"/>
    <n v="156000000"/>
    <n v="952321336"/>
    <s v="IT"/>
    <x v="34"/>
    <n v="796321336"/>
    <n v="5.1046239487179488"/>
    <x v="2"/>
  </r>
  <r>
    <x v="2090"/>
    <d v="2020-03-14T00:00:00"/>
    <n v="59"/>
    <x v="0"/>
    <s v=" English"/>
    <n v="164900000"/>
    <n v="690959382.39999998"/>
    <s v="US"/>
    <x v="14"/>
    <n v="526059382.39999998"/>
    <n v="3.1901721188599148"/>
    <x v="1"/>
  </r>
  <r>
    <x v="2091"/>
    <d v="2021-08-11T00:00:00"/>
    <n v="70"/>
    <x v="0"/>
    <s v=" English"/>
    <n v="94100000"/>
    <n v="683545513.39999998"/>
    <s v="AU"/>
    <x v="5"/>
    <n v="589445513.39999998"/>
    <n v="6.2640330860786397"/>
    <x v="1"/>
  </r>
  <r>
    <x v="2092"/>
    <d v="2019-07-26T00:00:00"/>
    <n v="55"/>
    <x v="0"/>
    <s v=" Korean"/>
    <n v="144400000"/>
    <n v="326683695.39999998"/>
    <s v="KR"/>
    <x v="4"/>
    <n v="182283695.39999998"/>
    <n v="1.2623524612188364"/>
    <x v="1"/>
  </r>
  <r>
    <x v="2093"/>
    <d v="2018-03-12T00:00:00"/>
    <n v="64"/>
    <x v="0"/>
    <s v=" English"/>
    <n v="55000000"/>
    <n v="43070915"/>
    <s v="AU"/>
    <x v="10"/>
    <n v="-11929085"/>
    <n v="-0.21689245454545455"/>
    <x v="1"/>
  </r>
  <r>
    <x v="2094"/>
    <d v="2020-09-23T00:00:00"/>
    <n v="73"/>
    <x v="0"/>
    <s v=" English"/>
    <n v="21000000"/>
    <n v="95194068.400000006"/>
    <s v="AU"/>
    <x v="14"/>
    <n v="74194068.400000006"/>
    <n v="3.5330508761904764"/>
    <x v="0"/>
  </r>
  <r>
    <x v="2095"/>
    <d v="2023-04-05T00:00:00"/>
    <n v="69"/>
    <x v="0"/>
    <s v=" English"/>
    <n v="136000000"/>
    <n v="542007794.79999995"/>
    <s v="GB"/>
    <x v="0"/>
    <n v="406007794.79999995"/>
    <n v="2.9853514323529406"/>
    <x v="1"/>
  </r>
  <r>
    <x v="2096"/>
    <d v="2021-08-30T00:00:00"/>
    <n v="59"/>
    <x v="0"/>
    <s v=" English"/>
    <n v="70520000"/>
    <n v="457654821.60000002"/>
    <s v="AU"/>
    <x v="5"/>
    <n v="387134821.60000002"/>
    <n v="5.4897166988088486"/>
    <x v="1"/>
  </r>
  <r>
    <x v="2097"/>
    <d v="2004-11-25T00:00:00"/>
    <n v="66"/>
    <x v="0"/>
    <s v=" English"/>
    <n v="100000000"/>
    <n v="331323410"/>
    <s v="AU"/>
    <x v="2"/>
    <n v="231323410"/>
    <n v="2.3132340999999998"/>
    <x v="1"/>
  </r>
  <r>
    <x v="2098"/>
    <d v="2003-07-04T00:00:00"/>
    <n v="54"/>
    <x v="0"/>
    <s v=" English"/>
    <n v="120000000"/>
    <n v="227163273"/>
    <s v="AU"/>
    <x v="25"/>
    <n v="107163273"/>
    <n v="0.89302727500000001"/>
    <x v="1"/>
  </r>
  <r>
    <x v="2099"/>
    <d v="2019-10-11T00:00:00"/>
    <n v="83"/>
    <x v="0"/>
    <s v=" Turkish"/>
    <n v="961023.8"/>
    <n v="19289062"/>
    <s v="TR"/>
    <x v="4"/>
    <n v="18328038.199999999"/>
    <n v="19.071367639386246"/>
    <x v="0"/>
  </r>
  <r>
    <x v="2100"/>
    <d v="2013-01-22T00:00:00"/>
    <n v="58"/>
    <x v="0"/>
    <s v=" English"/>
    <n v="6500000"/>
    <n v="102022597.59999999"/>
    <s v="US"/>
    <x v="30"/>
    <n v="95522597.599999994"/>
    <n v="14.695784246153845"/>
    <x v="1"/>
  </r>
  <r>
    <x v="2101"/>
    <d v="2022-08-19T00:00:00"/>
    <n v="63"/>
    <x v="0"/>
    <s v=" English"/>
    <n v="94000000"/>
    <n v="321279166.80000001"/>
    <s v="GB"/>
    <x v="1"/>
    <n v="227279166.80000001"/>
    <n v="2.4178634765957447"/>
    <x v="1"/>
  </r>
  <r>
    <x v="2102"/>
    <d v="2005-11-16T00:00:00"/>
    <n v="53"/>
    <x v="0"/>
    <s v=" English"/>
    <n v="9000000"/>
    <n v="667072.4"/>
    <s v="AU"/>
    <x v="16"/>
    <n v="-8332927.5999999996"/>
    <n v="-0.92588084444444441"/>
    <x v="1"/>
  </r>
  <r>
    <x v="2103"/>
    <d v="2015-01-22T00:00:00"/>
    <n v="62"/>
    <x v="0"/>
    <s v=" English"/>
    <n v="44000000"/>
    <n v="12342632"/>
    <s v="AU"/>
    <x v="12"/>
    <n v="-31657368"/>
    <n v="-0.71948563636363638"/>
    <x v="1"/>
  </r>
  <r>
    <x v="2104"/>
    <d v="2017-02-14T00:00:00"/>
    <n v="49"/>
    <x v="0"/>
    <s v=" Russian"/>
    <n v="5400000"/>
    <n v="4803565"/>
    <s v="RU"/>
    <x v="3"/>
    <n v="-596435"/>
    <n v="-0.11045092592592592"/>
    <x v="2"/>
  </r>
  <r>
    <x v="2105"/>
    <d v="1985-08-23T00:00:00"/>
    <n v="62"/>
    <x v="0"/>
    <s v=" English"/>
    <n v="1200000"/>
    <n v="80000000"/>
    <s v="US"/>
    <x v="37"/>
    <n v="78800000"/>
    <n v="65.666666666666671"/>
    <x v="1"/>
  </r>
  <r>
    <x v="2106"/>
    <d v="2011-09-15T00:00:00"/>
    <n v="58"/>
    <x v="0"/>
    <s v=" English"/>
    <n v="110000000"/>
    <n v="563749323"/>
    <s v="AU"/>
    <x v="24"/>
    <n v="453749323"/>
    <n v="4.1249938454545454"/>
    <x v="1"/>
  </r>
  <r>
    <x v="2107"/>
    <d v="1991-12-19T00:00:00"/>
    <n v="69"/>
    <x v="0"/>
    <s v=" English"/>
    <n v="6000000"/>
    <n v="11336986"/>
    <s v="AU"/>
    <x v="53"/>
    <n v="5336986"/>
    <n v="0.88949766666666663"/>
    <x v="1"/>
  </r>
  <r>
    <x v="2108"/>
    <d v="2009-12-26T00:00:00"/>
    <n v="72"/>
    <x v="0"/>
    <s v=" English"/>
    <n v="90000000"/>
    <n v="498438212"/>
    <s v="AU"/>
    <x v="7"/>
    <n v="408438212"/>
    <n v="4.5382023555555557"/>
    <x v="0"/>
  </r>
  <r>
    <x v="2109"/>
    <d v="1996-03-04T00:00:00"/>
    <n v="73"/>
    <x v="0"/>
    <s v=" Japanese"/>
    <n v="171200000"/>
    <n v="795903109.20000005"/>
    <s v="JP"/>
    <x v="47"/>
    <n v="624703109.20000005"/>
    <n v="3.6489667593457948"/>
    <x v="0"/>
  </r>
  <r>
    <x v="2110"/>
    <d v="2012-01-01T00:00:00"/>
    <n v="57"/>
    <x v="0"/>
    <s v=" English"/>
    <n v="80000000"/>
    <n v="349088523"/>
    <s v="AU"/>
    <x v="20"/>
    <n v="269088523"/>
    <n v="3.3636065374999999"/>
    <x v="1"/>
  </r>
  <r>
    <x v="2111"/>
    <d v="1999-08-05T00:00:00"/>
    <n v="75"/>
    <x v="0"/>
    <s v=" English"/>
    <n v="65000000"/>
    <n v="104264617"/>
    <s v="AU"/>
    <x v="39"/>
    <n v="39264617"/>
    <n v="0.60407103076923074"/>
    <x v="0"/>
  </r>
  <r>
    <x v="2112"/>
    <d v="2020-07-23T00:00:00"/>
    <n v="72"/>
    <x v="0"/>
    <s v=" English"/>
    <n v="115500000"/>
    <n v="425732545.60000002"/>
    <s v="US"/>
    <x v="14"/>
    <n v="310232545.60000002"/>
    <n v="2.6859960658008659"/>
    <x v="0"/>
  </r>
  <r>
    <x v="2113"/>
    <d v="1999-03-30T00:00:00"/>
    <n v="76"/>
    <x v="0"/>
    <s v=" English"/>
    <n v="13000000"/>
    <n v="60413950"/>
    <s v="AU"/>
    <x v="39"/>
    <n v="47413950"/>
    <n v="3.6472269230769232"/>
    <x v="0"/>
  </r>
  <r>
    <x v="2114"/>
    <d v="2005-05-19T00:00:00"/>
    <n v="74"/>
    <x v="0"/>
    <s v=" English"/>
    <n v="113000000"/>
    <n v="850000000"/>
    <s v="AU"/>
    <x v="16"/>
    <n v="737000000"/>
    <n v="6.5221238938053094"/>
    <x v="0"/>
  </r>
  <r>
    <x v="2115"/>
    <d v="2020-04-03T00:00:00"/>
    <n v="68"/>
    <x v="0"/>
    <s v=" Korean"/>
    <n v="68800000"/>
    <n v="226866064.59999999"/>
    <s v="KR"/>
    <x v="14"/>
    <n v="158066064.59999999"/>
    <n v="2.2974718691860465"/>
    <x v="1"/>
  </r>
  <r>
    <x v="2116"/>
    <d v="2021-03-04T00:00:00"/>
    <n v="67"/>
    <x v="0"/>
    <s v=" English"/>
    <n v="100000000"/>
    <n v="27072169"/>
    <s v="AU"/>
    <x v="5"/>
    <n v="-72927831"/>
    <n v="-0.72927830999999999"/>
    <x v="1"/>
  </r>
  <r>
    <x v="2117"/>
    <d v="2018-06-02T00:00:00"/>
    <n v="82"/>
    <x v="0"/>
    <s v=" Japanese"/>
    <n v="8421000"/>
    <n v="4300000"/>
    <s v="AU"/>
    <x v="10"/>
    <n v="-4121000"/>
    <n v="-0.48937180857380358"/>
    <x v="0"/>
  </r>
  <r>
    <x v="2118"/>
    <d v="2016-11-29T00:00:00"/>
    <n v="79"/>
    <x v="0"/>
    <s v=" English"/>
    <n v="20000000"/>
    <n v="437459811"/>
    <s v="AU"/>
    <x v="13"/>
    <n v="417459811"/>
    <n v="20.872990550000001"/>
    <x v="0"/>
  </r>
  <r>
    <x v="2119"/>
    <d v="1991-02-14T00:00:00"/>
    <n v="79"/>
    <x v="0"/>
    <s v=" English"/>
    <n v="19000000"/>
    <n v="424208805"/>
    <s v="AU"/>
    <x v="53"/>
    <n v="405208805"/>
    <n v="21.326779210526315"/>
    <x v="0"/>
  </r>
  <r>
    <x v="2120"/>
    <d v="2010-11-11T00:00:00"/>
    <n v="72"/>
    <x v="0"/>
    <s v=" Japanese"/>
    <n v="143000000"/>
    <n v="536922531.60000002"/>
    <s v="JP"/>
    <x v="21"/>
    <n v="393922531.60000002"/>
    <n v="2.7547030181818184"/>
    <x v="0"/>
  </r>
  <r>
    <x v="2121"/>
    <d v="1994-12-26T00:00:00"/>
    <n v="59"/>
    <x v="0"/>
    <s v=" English"/>
    <n v="40000000"/>
    <n v="38087756"/>
    <s v="AU"/>
    <x v="6"/>
    <n v="-1912244"/>
    <n v="-4.7806099999999997E-2"/>
    <x v="1"/>
  </r>
  <r>
    <x v="2122"/>
    <d v="1993-01-29T00:00:00"/>
    <n v="74"/>
    <x v="0"/>
    <s v=" English"/>
    <n v="40000000"/>
    <n v="215862666"/>
    <s v="AU"/>
    <x v="9"/>
    <n v="175862666"/>
    <n v="4.3965666499999996"/>
    <x v="0"/>
  </r>
  <r>
    <x v="2123"/>
    <d v="2004-01-22T00:00:00"/>
    <n v="68"/>
    <x v="0"/>
    <s v=" English"/>
    <n v="22000000"/>
    <n v="95708457"/>
    <s v="AU"/>
    <x v="2"/>
    <n v="73708457"/>
    <n v="3.3503844090909092"/>
    <x v="1"/>
  </r>
  <r>
    <x v="2124"/>
    <d v="2007-02-02T00:00:00"/>
    <n v="54"/>
    <x v="0"/>
    <s v=" English"/>
    <n v="138800000"/>
    <n v="293853255.19999999"/>
    <s v="AU"/>
    <x v="22"/>
    <n v="155053255.19999999"/>
    <n v="1.1170983804034582"/>
    <x v="1"/>
  </r>
  <r>
    <x v="2125"/>
    <d v="1995-03-16T00:00:00"/>
    <n v="66"/>
    <x v="0"/>
    <s v=" English"/>
    <n v="16000000"/>
    <n v="247275374"/>
    <s v="AU"/>
    <x v="26"/>
    <n v="231275374"/>
    <n v="14.454710875"/>
    <x v="1"/>
  </r>
  <r>
    <x v="2126"/>
    <d v="2020-11-21T00:00:00"/>
    <n v="63"/>
    <x v="0"/>
    <s v=" Russian"/>
    <n v="4000000"/>
    <n v="2363584"/>
    <s v="AU"/>
    <x v="14"/>
    <n v="-1636416"/>
    <n v="-0.40910400000000002"/>
    <x v="1"/>
  </r>
  <r>
    <x v="2127"/>
    <d v="2021-08-20T00:00:00"/>
    <n v="66"/>
    <x v="0"/>
    <s v=" English"/>
    <n v="58980000"/>
    <n v="8639684"/>
    <s v="AU"/>
    <x v="5"/>
    <n v="-50340316"/>
    <n v="-0.85351502204136998"/>
    <x v="1"/>
  </r>
  <r>
    <x v="2128"/>
    <d v="2016-10-13T00:00:00"/>
    <n v="61"/>
    <x v="0"/>
    <s v=" English"/>
    <n v="75000000"/>
    <n v="219519367"/>
    <s v="AU"/>
    <x v="13"/>
    <n v="144519367"/>
    <n v="1.9269248933333334"/>
    <x v="1"/>
  </r>
  <r>
    <x v="2129"/>
    <d v="2006-09-28T00:00:00"/>
    <n v="69"/>
    <x v="0"/>
    <s v=" English"/>
    <n v="12000000"/>
    <n v="110989157"/>
    <s v="AU"/>
    <x v="28"/>
    <n v="98989157"/>
    <n v="8.2490964166666672"/>
    <x v="1"/>
  </r>
  <r>
    <x v="2130"/>
    <d v="2016-12-07T00:00:00"/>
    <n v="75"/>
    <x v="0"/>
    <s v=" Korean"/>
    <n v="13938145"/>
    <n v="30169000"/>
    <s v="KR"/>
    <x v="13"/>
    <n v="16230855"/>
    <n v="1.1644917598432216"/>
    <x v="0"/>
  </r>
  <r>
    <x v="2131"/>
    <d v="2016-12-09T00:00:00"/>
    <n v="64"/>
    <x v="0"/>
    <s v=" English"/>
    <n v="70000000"/>
    <n v="210020543"/>
    <s v="US"/>
    <x v="13"/>
    <n v="140020543"/>
    <n v="2.0002934714285714"/>
    <x v="1"/>
  </r>
  <r>
    <x v="2132"/>
    <d v="2022-03-03T00:00:00"/>
    <n v="60"/>
    <x v="0"/>
    <s v=" English"/>
    <n v="98600000"/>
    <n v="243434798.19999999"/>
    <s v="GB"/>
    <x v="1"/>
    <n v="144834798.19999999"/>
    <n v="1.468912760649087"/>
    <x v="1"/>
  </r>
  <r>
    <x v="2133"/>
    <d v="2021-10-01T00:00:00"/>
    <n v="77"/>
    <x v="0"/>
    <s v=" Spanish, Castilian"/>
    <n v="73380000"/>
    <n v="873245191.20000005"/>
    <s v="MX"/>
    <x v="5"/>
    <n v="799865191.20000005"/>
    <n v="10.900316042518398"/>
    <x v="0"/>
  </r>
  <r>
    <x v="2134"/>
    <d v="2014-01-23T00:00:00"/>
    <n v="74"/>
    <x v="0"/>
    <s v=" English"/>
    <n v="40000000"/>
    <n v="149804632"/>
    <s v="AU"/>
    <x v="8"/>
    <n v="109804632"/>
    <n v="2.7451158000000002"/>
    <x v="0"/>
  </r>
  <r>
    <x v="2135"/>
    <d v="2013-07-11T00:00:00"/>
    <n v="66"/>
    <x v="0"/>
    <s v=" English"/>
    <n v="43000000"/>
    <n v="229727774"/>
    <s v="AU"/>
    <x v="30"/>
    <n v="186727774"/>
    <n v="4.3425063720930233"/>
    <x v="1"/>
  </r>
  <r>
    <x v="2136"/>
    <d v="1969-02-26T00:00:00"/>
    <n v="52"/>
    <x v="0"/>
    <s v=" Italian"/>
    <n v="122000000"/>
    <n v="131926469"/>
    <s v="IT"/>
    <x v="68"/>
    <n v="9926469"/>
    <n v="8.1364500000000006E-2"/>
    <x v="1"/>
  </r>
  <r>
    <x v="2137"/>
    <d v="2022-08-18T00:00:00"/>
    <n v="74"/>
    <x v="0"/>
    <s v=" English"/>
    <n v="79500000"/>
    <n v="708023892.39999998"/>
    <s v="US"/>
    <x v="1"/>
    <n v="628523892.39999998"/>
    <n v="7.9059609106918236"/>
    <x v="0"/>
  </r>
  <r>
    <x v="2138"/>
    <d v="2013-09-19T00:00:00"/>
    <n v="62"/>
    <x v="0"/>
    <s v=" English"/>
    <n v="135000000"/>
    <n v="286896578"/>
    <s v="AU"/>
    <x v="30"/>
    <n v="151896578"/>
    <n v="1.125159837037037"/>
    <x v="1"/>
  </r>
  <r>
    <x v="2139"/>
    <d v="2022-09-29T00:00:00"/>
    <n v="59"/>
    <x v="0"/>
    <s v=" English"/>
    <n v="121740000"/>
    <n v="847224095"/>
    <s v="US"/>
    <x v="1"/>
    <n v="725484095"/>
    <n v="5.9592910711352065"/>
    <x v="1"/>
  </r>
  <r>
    <x v="2140"/>
    <d v="2015-02-19T00:00:00"/>
    <n v="67"/>
    <x v="0"/>
    <s v=" English"/>
    <n v="12000000"/>
    <n v="32909437"/>
    <s v="AU"/>
    <x v="12"/>
    <n v="20909437"/>
    <n v="1.7424530833333334"/>
    <x v="1"/>
  </r>
  <r>
    <x v="2141"/>
    <d v="2021-04-01T00:00:00"/>
    <n v="63"/>
    <x v="0"/>
    <s v=" English"/>
    <n v="74600000"/>
    <n v="716458819.39999998"/>
    <s v="AU"/>
    <x v="5"/>
    <n v="641858819.39999998"/>
    <n v="8.6040056219839141"/>
    <x v="1"/>
  </r>
  <r>
    <x v="2142"/>
    <d v="2015-12-26T00:00:00"/>
    <n v="63"/>
    <x v="0"/>
    <s v=" English"/>
    <n v="58000000"/>
    <n v="158952243"/>
    <s v="AU"/>
    <x v="12"/>
    <n v="100952243"/>
    <n v="1.7405559137931035"/>
    <x v="1"/>
  </r>
  <r>
    <x v="2143"/>
    <d v="2021-07-28T00:00:00"/>
    <n v="67"/>
    <x v="0"/>
    <s v=" English"/>
    <n v="105400000"/>
    <n v="542708441.79999995"/>
    <s v="AU"/>
    <x v="5"/>
    <n v="437308441.79999995"/>
    <n v="4.1490364497153696"/>
    <x v="1"/>
  </r>
  <r>
    <x v="2144"/>
    <d v="2017-03-30T00:00:00"/>
    <n v="72"/>
    <x v="0"/>
    <s v=" English"/>
    <n v="80000000"/>
    <n v="310563096"/>
    <s v="AU"/>
    <x v="3"/>
    <n v="230563096"/>
    <n v="2.8820386999999998"/>
    <x v="0"/>
  </r>
  <r>
    <x v="2145"/>
    <d v="2018-01-23T00:00:00"/>
    <n v="73"/>
    <x v="0"/>
    <s v=" English"/>
    <n v="10000000"/>
    <n v="80120944"/>
    <s v="AU"/>
    <x v="10"/>
    <n v="70120944"/>
    <n v="7.0120943999999996"/>
    <x v="0"/>
  </r>
  <r>
    <x v="2146"/>
    <d v="2010-10-26T00:00:00"/>
    <n v="64"/>
    <x v="0"/>
    <s v=" English"/>
    <n v="110000000"/>
    <n v="177241171"/>
    <s v="AU"/>
    <x v="21"/>
    <n v="67241171"/>
    <n v="0.61128337272727273"/>
    <x v="1"/>
  </r>
  <r>
    <x v="2147"/>
    <d v="2021-08-20T00:00:00"/>
    <n v="74"/>
    <x v="0"/>
    <s v=" English"/>
    <n v="114860000"/>
    <n v="901084255"/>
    <s v="AU"/>
    <x v="5"/>
    <n v="786224255"/>
    <n v="6.8450657757269724"/>
    <x v="0"/>
  </r>
  <r>
    <x v="2148"/>
    <d v="2021-07-15T00:00:00"/>
    <n v="64"/>
    <x v="0"/>
    <s v=" English"/>
    <n v="30000000"/>
    <n v="1015760"/>
    <s v="AU"/>
    <x v="5"/>
    <n v="-28984240"/>
    <n v="-0.9661413333333333"/>
    <x v="1"/>
  </r>
  <r>
    <x v="2149"/>
    <d v="2008-10-23T00:00:00"/>
    <n v="62"/>
    <x v="0"/>
    <s v=" English"/>
    <n v="10800000"/>
    <n v="118209778"/>
    <s v="AU"/>
    <x v="35"/>
    <n v="107409778"/>
    <n v="9.9453498148148149"/>
    <x v="1"/>
  </r>
  <r>
    <x v="2150"/>
    <d v="2017-11-29T00:00:00"/>
    <n v="80"/>
    <x v="0"/>
    <s v=" Korean"/>
    <n v="5611197"/>
    <n v="9900000"/>
    <s v="KR"/>
    <x v="3"/>
    <n v="4288803"/>
    <n v="0.76432942917527225"/>
    <x v="0"/>
  </r>
  <r>
    <x v="2151"/>
    <d v="2020-10-15T00:00:00"/>
    <n v="51"/>
    <x v="0"/>
    <s v=" English"/>
    <n v="108400000"/>
    <n v="218436574.80000001"/>
    <s v="US"/>
    <x v="14"/>
    <n v="110036574.80000001"/>
    <n v="1.0150975535055351"/>
    <x v="1"/>
  </r>
  <r>
    <x v="2152"/>
    <d v="2004-10-07T00:00:00"/>
    <n v="75"/>
    <x v="0"/>
    <s v=" English"/>
    <n v="5000000"/>
    <n v="29366946"/>
    <s v="AU"/>
    <x v="2"/>
    <n v="24366946"/>
    <n v="4.8733892000000001"/>
    <x v="0"/>
  </r>
  <r>
    <x v="2153"/>
    <d v="2021-10-01T00:00:00"/>
    <n v="68"/>
    <x v="0"/>
    <s v=" English"/>
    <n v="129200000"/>
    <n v="375372218.60000002"/>
    <s v="AU"/>
    <x v="5"/>
    <n v="246172218.60000002"/>
    <n v="1.9053577291021673"/>
    <x v="1"/>
  </r>
  <r>
    <x v="2154"/>
    <d v="2022-08-25T00:00:00"/>
    <n v="63"/>
    <x v="0"/>
    <s v=" Spanish, Castilian"/>
    <n v="94000000"/>
    <n v="321279166.80000001"/>
    <s v="AR"/>
    <x v="1"/>
    <n v="227279166.80000001"/>
    <n v="2.4178634765957447"/>
    <x v="1"/>
  </r>
  <r>
    <x v="2155"/>
    <d v="2020-02-20T00:00:00"/>
    <n v="66"/>
    <x v="0"/>
    <s v=" Chinese"/>
    <n v="105200000"/>
    <n v="290912102"/>
    <s v="KR"/>
    <x v="14"/>
    <n v="185712102"/>
    <n v="1.765324163498099"/>
    <x v="1"/>
  </r>
  <r>
    <x v="2156"/>
    <d v="2014-08-08T00:00:00"/>
    <n v="73"/>
    <x v="0"/>
    <s v=" Japanese"/>
    <n v="35000000"/>
    <n v="83061158"/>
    <s v="JP"/>
    <x v="8"/>
    <n v="48061158"/>
    <n v="1.3731759428571428"/>
    <x v="0"/>
  </r>
  <r>
    <x v="2157"/>
    <d v="2015-11-22T00:00:00"/>
    <n v="67"/>
    <x v="0"/>
    <s v=" English"/>
    <n v="116700000"/>
    <n v="661829506.20000005"/>
    <s v="US"/>
    <x v="12"/>
    <n v="545129506.20000005"/>
    <n v="4.6712039948586126"/>
    <x v="1"/>
  </r>
  <r>
    <x v="2158"/>
    <d v="1990-11-09T00:00:00"/>
    <n v="62"/>
    <x v="0"/>
    <s v=" English"/>
    <n v="13000000"/>
    <n v="34166572"/>
    <s v="US"/>
    <x v="29"/>
    <n v="21166572"/>
    <n v="1.6281978461538462"/>
    <x v="1"/>
  </r>
  <r>
    <x v="2159"/>
    <d v="2020-10-29T00:00:00"/>
    <n v="63"/>
    <x v="0"/>
    <s v=" English"/>
    <n v="18000000"/>
    <n v="2300000"/>
    <s v="AU"/>
    <x v="14"/>
    <n v="-15700000"/>
    <n v="-0.87222222222222223"/>
    <x v="1"/>
  </r>
  <r>
    <x v="2160"/>
    <d v="2019-05-10T00:00:00"/>
    <n v="71"/>
    <x v="0"/>
    <s v=" Japanese"/>
    <n v="114000000"/>
    <n v="463270148.80000001"/>
    <s v="JP"/>
    <x v="4"/>
    <n v="349270148.80000001"/>
    <n v="3.0637732350877194"/>
    <x v="0"/>
  </r>
  <r>
    <x v="2161"/>
    <d v="2020-06-01T00:00:00"/>
    <n v="83"/>
    <x v="0"/>
    <s v=" English"/>
    <n v="160600000"/>
    <n v="973340661.39999998"/>
    <s v="AU"/>
    <x v="14"/>
    <n v="812740661.39999998"/>
    <n v="5.0606516899128264"/>
    <x v="0"/>
  </r>
  <r>
    <x v="2162"/>
    <d v="2022-11-23T00:00:00"/>
    <n v="58"/>
    <x v="0"/>
    <s v=" Spanish, Castilian"/>
    <n v="72440000"/>
    <n v="220176894.40000001"/>
    <s v="MX"/>
    <x v="1"/>
    <n v="147736894.40000001"/>
    <n v="2.0394380784097184"/>
    <x v="1"/>
  </r>
  <r>
    <x v="1932"/>
    <d v="2013-09-11T00:00:00"/>
    <n v="73"/>
    <x v="0"/>
    <s v=" English"/>
    <n v="210000000"/>
    <n v="322459006"/>
    <s v="AU"/>
    <x v="30"/>
    <n v="112459006"/>
    <n v="0.53551907619047623"/>
    <x v="0"/>
  </r>
  <r>
    <x v="1932"/>
    <d v="2013-09-11T00:00:00"/>
    <n v="73"/>
    <x v="0"/>
    <s v=" English"/>
    <n v="99000000"/>
    <n v="85210012"/>
    <s v="AU"/>
    <x v="30"/>
    <n v="-13789988"/>
    <n v="-0.13929280808080807"/>
    <x v="0"/>
  </r>
  <r>
    <x v="2163"/>
    <d v="1985-12-12T00:00:00"/>
    <n v="75"/>
    <x v="0"/>
    <s v=" English"/>
    <n v="19000000"/>
    <n v="61389680"/>
    <s v="AU"/>
    <x v="37"/>
    <n v="42389680"/>
    <n v="2.2310357894736841"/>
    <x v="0"/>
  </r>
  <r>
    <x v="2164"/>
    <d v="1995-09-21T00:00:00"/>
    <n v="73"/>
    <x v="0"/>
    <s v=" English"/>
    <n v="13700000"/>
    <n v="57956568"/>
    <s v="AU"/>
    <x v="26"/>
    <n v="44256568"/>
    <n v="3.2304064233576644"/>
    <x v="0"/>
  </r>
  <r>
    <x v="2165"/>
    <d v="1988-06-23T00:00:00"/>
    <n v="62"/>
    <x v="0"/>
    <s v=" English"/>
    <n v="58000000"/>
    <n v="188715611"/>
    <s v="AU"/>
    <x v="52"/>
    <n v="130715611"/>
    <n v="2.2537174310344827"/>
    <x v="1"/>
  </r>
  <r>
    <x v="2166"/>
    <d v="2021-12-21T00:00:00"/>
    <n v="64"/>
    <x v="0"/>
    <s v=" French"/>
    <n v="22000000"/>
    <n v="163709896.59999999"/>
    <s v="FR"/>
    <x v="5"/>
    <n v="141709896.59999999"/>
    <n v="6.4413589363636357"/>
    <x v="1"/>
  </r>
  <r>
    <x v="2167"/>
    <d v="2016-06-08T00:00:00"/>
    <n v="70"/>
    <x v="0"/>
    <s v=" English"/>
    <n v="9900000"/>
    <n v="159047649"/>
    <s v="AU"/>
    <x v="13"/>
    <n v="149147649"/>
    <n v="15.06541909090909"/>
    <x v="1"/>
  </r>
  <r>
    <x v="2168"/>
    <d v="2016-07-05T00:00:00"/>
    <n v="50"/>
    <x v="0"/>
    <s v=" English"/>
    <n v="151600000"/>
    <n v="665194474"/>
    <s v="US"/>
    <x v="13"/>
    <n v="513594474"/>
    <n v="3.3878263456464381"/>
    <x v="2"/>
  </r>
  <r>
    <x v="2169"/>
    <d v="2022-10-13T00:00:00"/>
    <n v="75"/>
    <x v="0"/>
    <s v=" Spanish, Castilian"/>
    <n v="112900000"/>
    <n v="645547020.39999998"/>
    <s v="CO"/>
    <x v="1"/>
    <n v="532647020.39999998"/>
    <n v="4.7178655482728074"/>
    <x v="0"/>
  </r>
  <r>
    <x v="2170"/>
    <d v="2021-05-20T00:00:00"/>
    <n v="62"/>
    <x v="0"/>
    <s v=" English"/>
    <n v="7286840.5999999996"/>
    <n v="620836"/>
    <s v="AU"/>
    <x v="5"/>
    <n v="-6666004.5999999996"/>
    <n v="-0.91480038687823084"/>
    <x v="1"/>
  </r>
  <r>
    <x v="2171"/>
    <d v="1981-01-23T00:00:00"/>
    <n v="20"/>
    <x v="0"/>
    <s v=" Japanese"/>
    <n v="12001040"/>
    <n v="38139010"/>
    <s v="JP"/>
    <x v="56"/>
    <n v="26137970"/>
    <n v="2.177975408797904"/>
    <x v="2"/>
  </r>
  <r>
    <x v="2172"/>
    <d v="2021-07-23T00:00:00"/>
    <n v="54"/>
    <x v="0"/>
    <s v=" Spanish, Castilian"/>
    <n v="133000000"/>
    <n v="240742794.80000001"/>
    <s v="ES"/>
    <x v="5"/>
    <n v="107742794.80000001"/>
    <n v="0.81009620150375949"/>
    <x v="1"/>
  </r>
  <r>
    <x v="2173"/>
    <d v="2014-02-15T00:00:00"/>
    <n v="69"/>
    <x v="0"/>
    <s v=" English"/>
    <n v="108000000"/>
    <n v="533517647.60000002"/>
    <s v="US"/>
    <x v="8"/>
    <n v="425517647.60000002"/>
    <n v="3.9399782185185188"/>
    <x v="1"/>
  </r>
  <r>
    <x v="2174"/>
    <d v="2012-01-05T00:00:00"/>
    <n v="71"/>
    <x v="0"/>
    <s v=" English"/>
    <n v="125000000"/>
    <n v="535663443"/>
    <s v="AU"/>
    <x v="20"/>
    <n v="410663443"/>
    <n v="3.2853075440000001"/>
    <x v="0"/>
  </r>
  <r>
    <x v="2175"/>
    <d v="2019-11-21T00:00:00"/>
    <n v="71"/>
    <x v="0"/>
    <s v=" English"/>
    <n v="100000000"/>
    <n v="126815030"/>
    <s v="AU"/>
    <x v="4"/>
    <n v="26815030"/>
    <n v="0.26815030000000001"/>
    <x v="0"/>
  </r>
  <r>
    <x v="2176"/>
    <d v="2014-01-16T00:00:00"/>
    <n v="79"/>
    <x v="0"/>
    <s v=" English"/>
    <n v="23000000"/>
    <n v="48043998"/>
    <s v="AU"/>
    <x v="8"/>
    <n v="25043998"/>
    <n v="1.0888694782608697"/>
    <x v="0"/>
  </r>
  <r>
    <x v="2177"/>
    <d v="2022-11-20T00:00:00"/>
    <n v="40"/>
    <x v="0"/>
    <s v=" English"/>
    <n v="112800000"/>
    <n v="836011985.39999998"/>
    <s v="US"/>
    <x v="1"/>
    <n v="723211985.39999998"/>
    <n v="6.4114537712765953"/>
    <x v="2"/>
  </r>
  <r>
    <x v="2178"/>
    <d v="2007-12-06T00:00:00"/>
    <n v="61"/>
    <x v="0"/>
    <s v=" English"/>
    <n v="24000000"/>
    <n v="99135571"/>
    <s v="AU"/>
    <x v="22"/>
    <n v="75135571"/>
    <n v="3.1306487916666668"/>
    <x v="1"/>
  </r>
  <r>
    <x v="2179"/>
    <d v="2016-10-06T00:00:00"/>
    <n v="68"/>
    <x v="0"/>
    <s v=" English"/>
    <n v="156000000"/>
    <n v="122359309"/>
    <s v="AU"/>
    <x v="13"/>
    <n v="-33640691"/>
    <n v="-0.21564545512820513"/>
    <x v="1"/>
  </r>
  <r>
    <x v="2180"/>
    <d v="2022-01-26T00:00:00"/>
    <n v="67"/>
    <x v="0"/>
    <s v=" Korean"/>
    <n v="19597380"/>
    <n v="10247262"/>
    <s v="KR"/>
    <x v="1"/>
    <n v="-9350118"/>
    <n v="-0.47711061376571767"/>
    <x v="1"/>
  </r>
  <r>
    <x v="2181"/>
    <d v="2011-10-20T00:00:00"/>
    <n v="59"/>
    <x v="0"/>
    <s v=" English"/>
    <n v="5000000"/>
    <n v="207039844"/>
    <s v="AU"/>
    <x v="24"/>
    <n v="202039844"/>
    <n v="40.407968799999999"/>
    <x v="1"/>
  </r>
  <r>
    <x v="2182"/>
    <d v="1999-07-16T00:00:00"/>
    <n v="65"/>
    <x v="0"/>
    <s v=" English"/>
    <n v="115000000"/>
    <n v="924317558"/>
    <s v="AU"/>
    <x v="39"/>
    <n v="809317558"/>
    <n v="7.0375439826086961"/>
    <x v="1"/>
  </r>
  <r>
    <x v="2183"/>
    <d v="2007-03-22T00:00:00"/>
    <n v="55"/>
    <x v="0"/>
    <s v=" English"/>
    <n v="15000000"/>
    <n v="37697773"/>
    <s v="US"/>
    <x v="22"/>
    <n v="22697773"/>
    <n v="1.5131848666666667"/>
    <x v="1"/>
  </r>
  <r>
    <x v="2184"/>
    <d v="1991-11-12T00:00:00"/>
    <n v="59"/>
    <x v="0"/>
    <s v=" English"/>
    <n v="13000000"/>
    <n v="20560255"/>
    <s v="AU"/>
    <x v="53"/>
    <n v="7560255"/>
    <n v="0.58155807692307693"/>
    <x v="1"/>
  </r>
  <r>
    <x v="2185"/>
    <d v="2020-02-27T00:00:00"/>
    <n v="76"/>
    <x v="0"/>
    <s v=" Japanese"/>
    <n v="143000000"/>
    <n v="589212649"/>
    <s v="AU"/>
    <x v="14"/>
    <n v="446212649"/>
    <n v="3.1203681748251748"/>
    <x v="0"/>
  </r>
  <r>
    <x v="2186"/>
    <d v="2018-12-20T00:00:00"/>
    <n v="67"/>
    <x v="0"/>
    <s v=" English"/>
    <n v="102000000"/>
    <n v="465195589"/>
    <s v="AU"/>
    <x v="10"/>
    <n v="363195589"/>
    <n v="3.560741068627451"/>
    <x v="1"/>
  </r>
  <r>
    <x v="2187"/>
    <d v="2023-04-07T00:00:00"/>
    <n v="0"/>
    <x v="0"/>
    <s v=" English"/>
    <n v="193540000"/>
    <n v="175269998.80000001"/>
    <s v="US"/>
    <x v="0"/>
    <n v="-18270001.199999988"/>
    <n v="-9.439909682752913E-2"/>
    <x v="2"/>
  </r>
  <r>
    <x v="2188"/>
    <d v="2013-10-17T00:00:00"/>
    <n v="79"/>
    <x v="0"/>
    <s v=" English"/>
    <n v="12000000"/>
    <n v="84959034"/>
    <s v="AU"/>
    <x v="30"/>
    <n v="72959034"/>
    <n v="6.0799194999999999"/>
    <x v="0"/>
  </r>
  <r>
    <x v="2189"/>
    <d v="2022-04-29T00:00:00"/>
    <n v="77"/>
    <x v="0"/>
    <s v=" English"/>
    <n v="105800000"/>
    <n v="667037174.79999995"/>
    <s v="US"/>
    <x v="1"/>
    <n v="561237174.79999995"/>
    <n v="5.3046991947069939"/>
    <x v="0"/>
  </r>
  <r>
    <x v="2190"/>
    <d v="2005-09-05T00:00:00"/>
    <n v="72"/>
    <x v="0"/>
    <s v=" Japanese"/>
    <n v="24840000"/>
    <n v="54016370"/>
    <s v="AU"/>
    <x v="16"/>
    <n v="29176370"/>
    <n v="1.1745720611916264"/>
    <x v="0"/>
  </r>
  <r>
    <x v="2191"/>
    <d v="2022-08-17T00:00:00"/>
    <n v="58"/>
    <x v="0"/>
    <s v=" Norwegian"/>
    <n v="99400000"/>
    <n v="588699039.20000005"/>
    <s v="NO"/>
    <x v="1"/>
    <n v="489299039.20000005"/>
    <n v="4.9225255452716299"/>
    <x v="1"/>
  </r>
  <r>
    <x v="672"/>
    <d v="2017-06-08T00:00:00"/>
    <n v="55"/>
    <x v="0"/>
    <s v=" English"/>
    <n v="195000000"/>
    <n v="409953905"/>
    <s v="AU"/>
    <x v="3"/>
    <n v="214953905"/>
    <n v="1.1023277179487179"/>
    <x v="1"/>
  </r>
  <r>
    <x v="672"/>
    <d v="2017-06-08T00:00:00"/>
    <n v="55"/>
    <x v="0"/>
    <s v=" English"/>
    <n v="80000000"/>
    <n v="416385488"/>
    <s v="AU"/>
    <x v="3"/>
    <n v="336385488"/>
    <n v="4.2048186000000003"/>
    <x v="1"/>
  </r>
  <r>
    <x v="2192"/>
    <d v="2018-08-15T00:00:00"/>
    <n v="60"/>
    <x v="0"/>
    <s v=" English"/>
    <n v="3500000"/>
    <n v="95292744"/>
    <s v="AU"/>
    <x v="10"/>
    <n v="91792744"/>
    <n v="26.226498285714285"/>
    <x v="1"/>
  </r>
  <r>
    <x v="2193"/>
    <d v="1993-05-27T00:00:00"/>
    <n v="51"/>
    <x v="0"/>
    <s v=" Cantonese"/>
    <n v="115400000"/>
    <n v="233023741.59999999"/>
    <s v="HK"/>
    <x v="9"/>
    <n v="117623741.59999999"/>
    <n v="1.0192698578856152"/>
    <x v="1"/>
  </r>
  <r>
    <x v="2194"/>
    <d v="2009-01-22T00:00:00"/>
    <n v="65"/>
    <x v="0"/>
    <s v=" English"/>
    <n v="35000000"/>
    <n v="92158961"/>
    <s v="AU"/>
    <x v="7"/>
    <n v="57158961"/>
    <n v="1.6331131714285714"/>
    <x v="1"/>
  </r>
  <r>
    <x v="2195"/>
    <d v="2010-08-31T00:00:00"/>
    <n v="52"/>
    <x v="0"/>
    <s v=" English"/>
    <n v="12000000"/>
    <n v="2000371"/>
    <s v="CA"/>
    <x v="21"/>
    <n v="-9999629"/>
    <n v="-0.83330241666666671"/>
    <x v="1"/>
  </r>
  <r>
    <x v="2196"/>
    <d v="2022-09-15T00:00:00"/>
    <n v="66"/>
    <x v="0"/>
    <s v=" Italian"/>
    <n v="47220616.399999999"/>
    <n v="319773152.60000002"/>
    <s v="IT"/>
    <x v="1"/>
    <n v="272552536.20000005"/>
    <n v="5.7718970436819639"/>
    <x v="1"/>
  </r>
  <r>
    <x v="2197"/>
    <d v="2021-09-23T00:00:00"/>
    <n v="65"/>
    <x v="0"/>
    <s v=" English"/>
    <n v="50000000"/>
    <n v="12732039"/>
    <s v="AU"/>
    <x v="5"/>
    <n v="-37267961"/>
    <n v="-0.74535921999999999"/>
    <x v="1"/>
  </r>
  <r>
    <x v="2198"/>
    <d v="2020-10-16T00:00:00"/>
    <n v="73"/>
    <x v="0"/>
    <s v=" English"/>
    <n v="82600000"/>
    <n v="473097256.60000002"/>
    <s v="US"/>
    <x v="14"/>
    <n v="390497256.60000002"/>
    <n v="4.7275696924939474"/>
    <x v="0"/>
  </r>
  <r>
    <x v="2199"/>
    <d v="2020-01-27T00:00:00"/>
    <n v="79"/>
    <x v="0"/>
    <s v=" English"/>
    <n v="124000000"/>
    <n v="517060315.39999998"/>
    <s v="US"/>
    <x v="14"/>
    <n v="393060315.39999998"/>
    <n v="3.1698412532258065"/>
    <x v="0"/>
  </r>
  <r>
    <x v="2200"/>
    <d v="2019-10-24T00:00:00"/>
    <n v="70"/>
    <x v="0"/>
    <s v=" Japanese"/>
    <n v="59500000"/>
    <n v="444807535.39999998"/>
    <s v="AU"/>
    <x v="4"/>
    <n v="385307535.39999998"/>
    <n v="6.4757568974789912"/>
    <x v="1"/>
  </r>
  <r>
    <x v="2201"/>
    <d v="1998-06-01T00:00:00"/>
    <n v="48"/>
    <x v="0"/>
    <s v=" Italian"/>
    <n v="119000000"/>
    <n v="948498291.20000005"/>
    <s v="IT"/>
    <x v="32"/>
    <n v="829498291.20000005"/>
    <n v="6.9705738756302527"/>
    <x v="2"/>
  </r>
  <r>
    <x v="2202"/>
    <d v="2002-11-14T00:00:00"/>
    <n v="66"/>
    <x v="0"/>
    <s v=" English"/>
    <n v="48000000"/>
    <n v="248218486"/>
    <s v="AU"/>
    <x v="18"/>
    <n v="200218486"/>
    <n v="4.1712184583333336"/>
    <x v="1"/>
  </r>
  <r>
    <x v="2203"/>
    <d v="2018-03-13T00:00:00"/>
    <n v="66"/>
    <x v="0"/>
    <s v=" English"/>
    <n v="37117129"/>
    <n v="14097"/>
    <s v="AU"/>
    <x v="10"/>
    <n v="-37103032"/>
    <n v="-0.99962020230605664"/>
    <x v="1"/>
  </r>
  <r>
    <x v="2204"/>
    <d v="2009-10-22T00:00:00"/>
    <n v="63"/>
    <x v="0"/>
    <s v=" English"/>
    <n v="11000000"/>
    <n v="69752402"/>
    <s v="AU"/>
    <x v="7"/>
    <n v="58752402"/>
    <n v="5.3411274545454548"/>
    <x v="1"/>
  </r>
  <r>
    <x v="2205"/>
    <d v="2007-01-04T00:00:00"/>
    <n v="75"/>
    <x v="0"/>
    <s v=" English"/>
    <n v="100000000"/>
    <n v="171377916"/>
    <s v="AU"/>
    <x v="22"/>
    <n v="71377916"/>
    <n v="0.71377915999999997"/>
    <x v="0"/>
  </r>
  <r>
    <x v="2206"/>
    <d v="2020-01-02T00:00:00"/>
    <n v="53"/>
    <x v="0"/>
    <s v=" Korean"/>
    <n v="121400000"/>
    <n v="492196010.39999998"/>
    <s v="KR"/>
    <x v="14"/>
    <n v="370796010.39999998"/>
    <n v="3.0543328698517298"/>
    <x v="1"/>
  </r>
  <r>
    <x v="2207"/>
    <d v="2021-09-30T00:00:00"/>
    <n v="33"/>
    <x v="0"/>
    <s v=" English"/>
    <n v="50641000"/>
    <n v="323787336.60000002"/>
    <s v="US"/>
    <x v="5"/>
    <n v="273146336.60000002"/>
    <n v="5.3937784917359455"/>
    <x v="2"/>
  </r>
  <r>
    <x v="2208"/>
    <d v="2005-08-11T00:00:00"/>
    <n v="74"/>
    <x v="0"/>
    <s v=" Cantonese"/>
    <n v="20000000"/>
    <n v="102034104"/>
    <s v="AU"/>
    <x v="16"/>
    <n v="82034104"/>
    <n v="4.1017051999999996"/>
    <x v="0"/>
  </r>
  <r>
    <x v="2209"/>
    <d v="2009-12-26T00:00:00"/>
    <n v="71"/>
    <x v="0"/>
    <s v=" English"/>
    <n v="95000000"/>
    <n v="94894448"/>
    <s v="AU"/>
    <x v="7"/>
    <n v="-105552"/>
    <n v="-1.1110736842105263E-3"/>
    <x v="0"/>
  </r>
  <r>
    <x v="2210"/>
    <d v="2013-03-20T00:00:00"/>
    <n v="56"/>
    <x v="0"/>
    <s v=" English"/>
    <n v="19102000"/>
    <n v="2412576"/>
    <s v="AU"/>
    <x v="30"/>
    <n v="-16689424"/>
    <n v="-0.8737003455135588"/>
    <x v="1"/>
  </r>
  <r>
    <x v="2211"/>
    <d v="2005-03-24T00:00:00"/>
    <n v="64"/>
    <x v="0"/>
    <s v=" English"/>
    <n v="80000000"/>
    <n v="260636271"/>
    <s v="AU"/>
    <x v="16"/>
    <n v="180636271"/>
    <n v="2.2579533875000002"/>
    <x v="1"/>
  </r>
  <r>
    <x v="2212"/>
    <d v="1980-05-21T00:00:00"/>
    <n v="84"/>
    <x v="0"/>
    <s v=" English"/>
    <n v="18000000"/>
    <n v="538400000"/>
    <s v="AU"/>
    <x v="61"/>
    <n v="520400000"/>
    <n v="28.911111111111111"/>
    <x v="0"/>
  </r>
  <r>
    <x v="2213"/>
    <d v="2014-08-28T00:00:00"/>
    <n v="74"/>
    <x v="0"/>
    <s v=" English"/>
    <n v="5500000"/>
    <n v="4942449"/>
    <s v="AU"/>
    <x v="8"/>
    <n v="-557551"/>
    <n v="-0.1013729090909091"/>
    <x v="0"/>
  </r>
  <r>
    <x v="2214"/>
    <d v="2004-01-01T00:00:00"/>
    <n v="51"/>
    <x v="0"/>
    <s v=" English"/>
    <n v="40000000"/>
    <n v="167851995"/>
    <s v="AU"/>
    <x v="2"/>
    <n v="127851995"/>
    <n v="3.1962998749999998"/>
    <x v="1"/>
  </r>
  <r>
    <x v="2215"/>
    <d v="2010-07-15T00:00:00"/>
    <n v="62"/>
    <x v="0"/>
    <s v=" English"/>
    <n v="117000000"/>
    <n v="258751370"/>
    <s v="AU"/>
    <x v="21"/>
    <n v="141751370"/>
    <n v="1.211550170940171"/>
    <x v="1"/>
  </r>
  <r>
    <x v="2216"/>
    <d v="1942-03-26T00:00:00"/>
    <n v="74"/>
    <x v="0"/>
    <s v=" Spanish, Castilian"/>
    <n v="135000000"/>
    <n v="439492869.19999999"/>
    <s v="MX"/>
    <x v="69"/>
    <n v="304492869.19999999"/>
    <n v="2.2555027348148147"/>
    <x v="0"/>
  </r>
  <r>
    <x v="2217"/>
    <d v="2014-04-10T00:00:00"/>
    <n v="81"/>
    <x v="0"/>
    <s v=" English"/>
    <n v="31000000"/>
    <n v="163503514"/>
    <s v="AU"/>
    <x v="8"/>
    <n v="132503514"/>
    <n v="4.2743069032258063"/>
    <x v="0"/>
  </r>
  <r>
    <x v="2218"/>
    <d v="1999-04-14T00:00:00"/>
    <n v="55"/>
    <x v="0"/>
    <s v=" French"/>
    <n v="4105000"/>
    <n v="1314053"/>
    <s v="FR"/>
    <x v="39"/>
    <n v="-2790947"/>
    <n v="-0.67988964677222896"/>
    <x v="1"/>
  </r>
  <r>
    <x v="2219"/>
    <d v="2015-09-09T00:00:00"/>
    <n v="0"/>
    <x v="0"/>
    <s v=" Chinese"/>
    <n v="167540000"/>
    <n v="175269998.80000001"/>
    <s v="CN"/>
    <x v="12"/>
    <n v="7729998.8000000119"/>
    <n v="4.6138228482750461E-2"/>
    <x v="2"/>
  </r>
  <r>
    <x v="2220"/>
    <d v="2010-07-28T00:00:00"/>
    <n v="61"/>
    <x v="0"/>
    <s v=" English"/>
    <n v="95000000"/>
    <n v="294680778"/>
    <s v="AU"/>
    <x v="21"/>
    <n v="199680778"/>
    <n v="2.1019029263157893"/>
    <x v="1"/>
  </r>
  <r>
    <x v="2221"/>
    <d v="2021-12-25T00:00:00"/>
    <n v="55"/>
    <x v="0"/>
    <s v=" Italian"/>
    <n v="70800000"/>
    <n v="591573175.20000005"/>
    <s v="IT"/>
    <x v="5"/>
    <n v="520773175.20000005"/>
    <n v="7.3555533220338987"/>
    <x v="1"/>
  </r>
  <r>
    <x v="2222"/>
    <d v="1996-08-01T00:00:00"/>
    <n v="80"/>
    <x v="0"/>
    <s v=" Japanese"/>
    <n v="3000000"/>
    <n v="5228752"/>
    <s v="AU"/>
    <x v="47"/>
    <n v="2228752"/>
    <n v="0.74291733333333332"/>
    <x v="0"/>
  </r>
  <r>
    <x v="2223"/>
    <d v="2021-11-18T00:00:00"/>
    <n v="74"/>
    <x v="0"/>
    <s v=" English"/>
    <n v="43000000"/>
    <n v="22876948"/>
    <s v="AU"/>
    <x v="5"/>
    <n v="-20123052"/>
    <n v="-0.46797795348837207"/>
    <x v="0"/>
  </r>
  <r>
    <x v="2224"/>
    <d v="2021-05-18T00:00:00"/>
    <n v="75"/>
    <x v="0"/>
    <s v=" Chinese"/>
    <n v="103800000"/>
    <n v="420298643.39999998"/>
    <s v="CN"/>
    <x v="5"/>
    <n v="316498643.39999998"/>
    <n v="3.0491198786127165"/>
    <x v="0"/>
  </r>
  <r>
    <x v="1838"/>
    <d v="1982-12-16T00:00:00"/>
    <n v="68"/>
    <x v="0"/>
    <s v=" English"/>
    <n v="90000000"/>
    <n v="63356133"/>
    <s v="AU"/>
    <x v="50"/>
    <n v="-26643867"/>
    <n v="-0.29604296666666668"/>
    <x v="1"/>
  </r>
  <r>
    <x v="1838"/>
    <d v="1982-12-16T00:00:00"/>
    <n v="68"/>
    <x v="0"/>
    <s v=" English"/>
    <n v="20000000"/>
    <n v="79114085"/>
    <s v="AU"/>
    <x v="50"/>
    <n v="59114085"/>
    <n v="2.9557042500000001"/>
    <x v="1"/>
  </r>
  <r>
    <x v="2225"/>
    <d v="2017-09-29T00:00:00"/>
    <n v="68"/>
    <x v="0"/>
    <s v=" Norwegian"/>
    <n v="52808572"/>
    <n v="4522950"/>
    <s v="NO"/>
    <x v="3"/>
    <n v="-48285622"/>
    <n v="-0.91435197300923043"/>
    <x v="1"/>
  </r>
  <r>
    <x v="2226"/>
    <d v="1994-02-16T00:00:00"/>
    <n v="76"/>
    <x v="0"/>
    <s v=" English"/>
    <n v="25000000"/>
    <n v="56505065"/>
    <s v="AU"/>
    <x v="6"/>
    <n v="31505065"/>
    <n v="1.2602026"/>
    <x v="0"/>
  </r>
  <r>
    <x v="2227"/>
    <d v="2018-01-16T00:00:00"/>
    <n v="62"/>
    <x v="0"/>
    <s v=" English"/>
    <n v="35000000"/>
    <n v="71118378"/>
    <s v="AU"/>
    <x v="10"/>
    <n v="36118378"/>
    <n v="1.0319536571428571"/>
    <x v="1"/>
  </r>
  <r>
    <x v="2228"/>
    <d v="2001-06-02T00:00:00"/>
    <n v="83"/>
    <x v="0"/>
    <s v=" Japanese"/>
    <n v="830000"/>
    <n v="112536"/>
    <s v="AU"/>
    <x v="17"/>
    <n v="-717464"/>
    <n v="-0.86441445783132531"/>
    <x v="0"/>
  </r>
  <r>
    <x v="2229"/>
    <d v="2022-01-13T00:00:00"/>
    <n v="78"/>
    <x v="0"/>
    <s v=" English"/>
    <n v="50000000"/>
    <n v="37994866"/>
    <s v="AU"/>
    <x v="1"/>
    <n v="-12005134"/>
    <n v="-0.24010268000000001"/>
    <x v="0"/>
  </r>
  <r>
    <x v="2230"/>
    <d v="2022-05-26T00:00:00"/>
    <n v="70"/>
    <x v="0"/>
    <s v=" English"/>
    <n v="38000000"/>
    <n v="34148750"/>
    <s v="AU"/>
    <x v="1"/>
    <n v="-3851250"/>
    <n v="-0.10134868421052631"/>
    <x v="1"/>
  </r>
  <r>
    <x v="2231"/>
    <d v="2021-08-11T00:00:00"/>
    <n v="72"/>
    <x v="0"/>
    <s v=" Korean"/>
    <n v="11400000"/>
    <n v="17970000"/>
    <s v="KR"/>
    <x v="5"/>
    <n v="6570000"/>
    <n v="0.57631578947368423"/>
    <x v="0"/>
  </r>
  <r>
    <x v="2232"/>
    <d v="2022-11-17T00:00:00"/>
    <n v="73"/>
    <x v="0"/>
    <s v=" English"/>
    <n v="32000000"/>
    <n v="10632378"/>
    <s v="AU"/>
    <x v="1"/>
    <n v="-21367622"/>
    <n v="-0.66773818750000002"/>
    <x v="0"/>
  </r>
  <r>
    <x v="2233"/>
    <d v="2006-09-29T00:00:00"/>
    <n v="63"/>
    <x v="0"/>
    <s v=" English"/>
    <n v="82500000"/>
    <n v="237685089"/>
    <s v="AU"/>
    <x v="28"/>
    <n v="155185089"/>
    <n v="1.8810313818181819"/>
    <x v="1"/>
  </r>
  <r>
    <x v="2234"/>
    <d v="2007-10-25T00:00:00"/>
    <n v="62"/>
    <x v="0"/>
    <s v=" English"/>
    <n v="10000000"/>
    <n v="135759694"/>
    <s v="AU"/>
    <x v="22"/>
    <n v="125759694"/>
    <n v="12.5759694"/>
    <x v="1"/>
  </r>
  <r>
    <x v="2235"/>
    <d v="2003-06-13T00:00:00"/>
    <n v="71"/>
    <x v="0"/>
    <s v=" Korean"/>
    <n v="15050245"/>
    <n v="1062878"/>
    <s v="KR"/>
    <x v="25"/>
    <n v="-13987367"/>
    <n v="-0.92937802673644188"/>
    <x v="0"/>
  </r>
  <r>
    <x v="2236"/>
    <d v="2000-01-28T00:00:00"/>
    <n v="55"/>
    <x v="0"/>
    <s v=" Italian"/>
    <n v="64200000"/>
    <n v="509521654.19999999"/>
    <s v="IT"/>
    <x v="38"/>
    <n v="445321654.19999999"/>
    <n v="6.9364743644859814"/>
    <x v="1"/>
  </r>
  <r>
    <x v="2237"/>
    <d v="2006-06-01T00:00:00"/>
    <n v="59"/>
    <x v="0"/>
    <s v=" English"/>
    <n v="50000000"/>
    <n v="87528173"/>
    <s v="AU"/>
    <x v="28"/>
    <n v="37528173"/>
    <n v="0.75056345999999996"/>
    <x v="1"/>
  </r>
  <r>
    <x v="2238"/>
    <d v="2002-08-22T00:00:00"/>
    <n v="75"/>
    <x v="0"/>
    <s v=" English"/>
    <n v="60000000"/>
    <n v="214357371"/>
    <s v="AU"/>
    <x v="18"/>
    <n v="154357371"/>
    <n v="2.5726228500000001"/>
    <x v="0"/>
  </r>
  <r>
    <x v="2239"/>
    <d v="2002-03-21T00:00:00"/>
    <n v="58"/>
    <x v="0"/>
    <s v=" English"/>
    <n v="15000000"/>
    <n v="62401343"/>
    <s v="AU"/>
    <x v="18"/>
    <n v="47401343"/>
    <n v="3.1600895333333332"/>
    <x v="1"/>
  </r>
  <r>
    <x v="2240"/>
    <d v="2021-07-28T00:00:00"/>
    <n v="75"/>
    <x v="0"/>
    <s v=" English"/>
    <n v="141000000"/>
    <n v="937353330.39999998"/>
    <s v="AU"/>
    <x v="5"/>
    <n v="796353330.39999998"/>
    <n v="5.6478959602836873"/>
    <x v="0"/>
  </r>
  <r>
    <x v="2241"/>
    <d v="2007-11-01T00:00:00"/>
    <n v="65"/>
    <x v="0"/>
    <s v=" English"/>
    <n v="22000000"/>
    <n v="146590987"/>
    <s v="AU"/>
    <x v="22"/>
    <n v="124590987"/>
    <n v="5.6632266818181822"/>
    <x v="1"/>
  </r>
  <r>
    <x v="2242"/>
    <d v="2022-03-04T00:00:00"/>
    <n v="58"/>
    <x v="0"/>
    <s v=" English"/>
    <n v="104300000"/>
    <n v="195076279.80000001"/>
    <s v="US"/>
    <x v="1"/>
    <n v="90776279.800000012"/>
    <n v="0.87033825311601165"/>
    <x v="1"/>
  </r>
  <r>
    <x v="2243"/>
    <d v="2013-08-10T00:00:00"/>
    <n v="62"/>
    <x v="0"/>
    <s v=" Spanish, Castilian"/>
    <n v="10500000"/>
    <n v="23000000"/>
    <s v="AU"/>
    <x v="30"/>
    <n v="12500000"/>
    <n v="1.1904761904761905"/>
    <x v="1"/>
  </r>
  <r>
    <x v="2244"/>
    <d v="2001-09-20T00:00:00"/>
    <n v="70"/>
    <x v="0"/>
    <s v=" English"/>
    <n v="90000000"/>
    <n v="186049020"/>
    <s v="AU"/>
    <x v="17"/>
    <n v="96049020"/>
    <n v="1.0672113333333333"/>
    <x v="1"/>
  </r>
  <r>
    <x v="2245"/>
    <d v="1994-09-01T00:00:00"/>
    <n v="70"/>
    <x v="0"/>
    <s v=" English"/>
    <n v="100000000"/>
    <n v="365300000"/>
    <s v="AU"/>
    <x v="6"/>
    <n v="265300000"/>
    <n v="2.653"/>
    <x v="1"/>
  </r>
  <r>
    <x v="2246"/>
    <d v="2006-08-31T00:00:00"/>
    <n v="65"/>
    <x v="0"/>
    <s v=" English"/>
    <n v="50000000"/>
    <n v="94704227"/>
    <s v="AU"/>
    <x v="28"/>
    <n v="44704227"/>
    <n v="0.89408454000000004"/>
    <x v="1"/>
  </r>
  <r>
    <x v="2247"/>
    <d v="2021-09-29T00:00:00"/>
    <n v="59"/>
    <x v="0"/>
    <s v=" English"/>
    <n v="139000000"/>
    <n v="405888913.19999999"/>
    <s v="AU"/>
    <x v="5"/>
    <n v="266888913.19999999"/>
    <n v="1.9200641237410072"/>
    <x v="1"/>
  </r>
  <r>
    <x v="2248"/>
    <d v="2005-06-02T00:00:00"/>
    <n v="55"/>
    <x v="0"/>
    <s v=" English"/>
    <n v="35000000"/>
    <n v="25114901"/>
    <s v="AU"/>
    <x v="16"/>
    <n v="-9885099"/>
    <n v="-0.2824314"/>
    <x v="1"/>
  </r>
  <r>
    <x v="2249"/>
    <d v="2020-03-20T00:00:00"/>
    <n v="70"/>
    <x v="0"/>
    <s v=" Spanish, Castilian"/>
    <n v="600"/>
    <n v="214883443.80000001"/>
    <s v="AU"/>
    <x v="14"/>
    <n v="214882843.80000001"/>
    <n v="358138.07300000003"/>
    <x v="1"/>
  </r>
  <r>
    <x v="2250"/>
    <d v="2023-06-23T00:00:00"/>
    <n v="0"/>
    <x v="1"/>
    <s v=" English"/>
    <n v="246000000"/>
    <n v="178359863"/>
    <s v="US"/>
    <x v="0"/>
    <n v="-67640137"/>
    <n v="-0.27495990650406504"/>
    <x v="2"/>
  </r>
  <r>
    <x v="2251"/>
    <d v="2015-11-12T00:00:00"/>
    <n v="65"/>
    <x v="0"/>
    <s v=" English"/>
    <n v="300000000"/>
    <n v="879077344"/>
    <s v="AU"/>
    <x v="12"/>
    <n v="579077344"/>
    <n v="1.9302578133333332"/>
    <x v="1"/>
  </r>
  <r>
    <x v="2252"/>
    <d v="1980-06-12T00:00:00"/>
    <n v="64"/>
    <x v="0"/>
    <s v=" English"/>
    <n v="17000000"/>
    <n v="92670237"/>
    <s v="AU"/>
    <x v="61"/>
    <n v="75670237"/>
    <n v="4.4511904117647063"/>
    <x v="1"/>
  </r>
  <r>
    <x v="2252"/>
    <d v="1980-06-12T00:00:00"/>
    <n v="64"/>
    <x v="0"/>
    <s v=" English"/>
    <n v="550000"/>
    <n v="59754601"/>
    <s v="AU"/>
    <x v="61"/>
    <n v="59204601"/>
    <n v="107.6447290909091"/>
    <x v="1"/>
  </r>
  <r>
    <x v="2253"/>
    <d v="2008-03-20T00:00:00"/>
    <n v="65"/>
    <x v="0"/>
    <s v=" English"/>
    <n v="85000000"/>
    <n v="298572799"/>
    <s v="AU"/>
    <x v="35"/>
    <n v="213572799"/>
    <n v="2.5126211647058825"/>
    <x v="1"/>
  </r>
  <r>
    <x v="2254"/>
    <d v="2022-09-30T00:00:00"/>
    <n v="66"/>
    <x v="0"/>
    <s v=" English"/>
    <n v="55197530"/>
    <n v="636226345.39999998"/>
    <s v="US"/>
    <x v="1"/>
    <n v="581028815.39999998"/>
    <n v="10.526355353219609"/>
    <x v="1"/>
  </r>
  <r>
    <x v="2255"/>
    <d v="2009-09-23T00:00:00"/>
    <n v="80"/>
    <x v="0"/>
    <s v=" Japanese"/>
    <n v="97000000"/>
    <n v="829924588.60000002"/>
    <s v="AU"/>
    <x v="7"/>
    <n v="732924588.60000002"/>
    <n v="7.5559235938144331"/>
    <x v="0"/>
  </r>
  <r>
    <x v="2256"/>
    <d v="2019-11-06T00:00:00"/>
    <n v="0"/>
    <x v="0"/>
    <s v=" Korean"/>
    <n v="181600000"/>
    <n v="175269998.80000001"/>
    <s v="KR"/>
    <x v="4"/>
    <n v="-6330001.1999999881"/>
    <n v="-3.4856834801762049E-2"/>
    <x v="2"/>
  </r>
  <r>
    <x v="2257"/>
    <d v="2019-11-07T00:00:00"/>
    <n v="71"/>
    <x v="0"/>
    <s v=" English"/>
    <n v="45000000"/>
    <n v="71720838"/>
    <s v="AU"/>
    <x v="4"/>
    <n v="26720838"/>
    <n v="0.5937964"/>
    <x v="0"/>
  </r>
  <r>
    <x v="2258"/>
    <d v="2019-07-11T00:00:00"/>
    <n v="63"/>
    <x v="0"/>
    <s v=" English"/>
    <n v="17000000"/>
    <n v="91720490"/>
    <s v="AU"/>
    <x v="4"/>
    <n v="74720490"/>
    <n v="4.3953229411764703"/>
    <x v="1"/>
  </r>
  <r>
    <x v="2259"/>
    <d v="2019-04-18T00:00:00"/>
    <n v="77"/>
    <x v="0"/>
    <s v=" English"/>
    <n v="14000000"/>
    <n v="49231674"/>
    <s v="AU"/>
    <x v="4"/>
    <n v="35231674"/>
    <n v="2.5165481428571428"/>
    <x v="0"/>
  </r>
  <r>
    <x v="2260"/>
    <d v="2018-07-27T00:00:00"/>
    <n v="69"/>
    <x v="0"/>
    <s v=" English"/>
    <n v="500000"/>
    <n v="434336"/>
    <s v="GB"/>
    <x v="10"/>
    <n v="-65664"/>
    <n v="-0.131328"/>
    <x v="1"/>
  </r>
  <r>
    <x v="2261"/>
    <d v="2013-01-29T00:00:00"/>
    <n v="69"/>
    <x v="0"/>
    <s v=" English"/>
    <n v="27000000"/>
    <n v="257720413.19999999"/>
    <s v="AU"/>
    <x v="30"/>
    <n v="230720413.19999999"/>
    <n v="8.5452004888888879"/>
    <x v="1"/>
  </r>
  <r>
    <x v="2262"/>
    <d v="2022-12-01T00:00:00"/>
    <n v="66"/>
    <x v="0"/>
    <s v=" Korean"/>
    <n v="53340523.799999997"/>
    <n v="359866643.60000002"/>
    <s v="KR"/>
    <x v="1"/>
    <n v="306526119.80000001"/>
    <n v="5.7465899838051469"/>
    <x v="1"/>
  </r>
  <r>
    <x v="2263"/>
    <d v="2001-11-07T00:00:00"/>
    <n v="69"/>
    <x v="0"/>
    <s v=" English"/>
    <n v="30000000"/>
    <n v="165334774"/>
    <s v="AU"/>
    <x v="17"/>
    <n v="135334774"/>
    <n v="4.511159133333333"/>
    <x v="1"/>
  </r>
  <r>
    <x v="2264"/>
    <d v="1973-12-19T00:00:00"/>
    <n v="57"/>
    <x v="0"/>
    <s v=" Italian"/>
    <n v="118600000"/>
    <n v="245108932.80000001"/>
    <s v="IT"/>
    <x v="34"/>
    <n v="126508932.80000001"/>
    <n v="1.0666857740303541"/>
    <x v="1"/>
  </r>
  <r>
    <x v="2265"/>
    <d v="2004-08-05T00:00:00"/>
    <n v="74"/>
    <x v="0"/>
    <s v=" English"/>
    <n v="60000000"/>
    <n v="130968579"/>
    <s v="AU"/>
    <x v="2"/>
    <n v="70968579"/>
    <n v="1.18280965"/>
    <x v="0"/>
  </r>
  <r>
    <x v="2266"/>
    <d v="2020-02-06T00:00:00"/>
    <n v="75"/>
    <x v="0"/>
    <s v=" English"/>
    <n v="4000000"/>
    <n v="18262307"/>
    <s v="AU"/>
    <x v="14"/>
    <n v="14262307"/>
    <n v="3.56557675"/>
    <x v="0"/>
  </r>
  <r>
    <x v="2267"/>
    <d v="2005-09-06T00:00:00"/>
    <n v="63"/>
    <x v="0"/>
    <s v=" English"/>
    <n v="32000000"/>
    <n v="89083229"/>
    <s v="AU"/>
    <x v="16"/>
    <n v="57083229"/>
    <n v="1.7838509062500001"/>
    <x v="1"/>
  </r>
  <r>
    <x v="2268"/>
    <d v="2016-03-17T00:00:00"/>
    <n v="69"/>
    <x v="0"/>
    <s v=" English"/>
    <n v="3500000"/>
    <n v="40429635"/>
    <s v="AU"/>
    <x v="13"/>
    <n v="36929635"/>
    <n v="10.551324285714285"/>
    <x v="1"/>
  </r>
  <r>
    <x v="2269"/>
    <d v="2022-09-14T00:00:00"/>
    <n v="64"/>
    <x v="0"/>
    <s v=" English"/>
    <n v="90544000"/>
    <n v="519948264.60000002"/>
    <s v="US"/>
    <x v="1"/>
    <n v="429404264.60000002"/>
    <n v="4.7424927615303059"/>
    <x v="1"/>
  </r>
  <r>
    <x v="2270"/>
    <d v="1996-03-14T00:00:00"/>
    <n v="76"/>
    <x v="0"/>
    <s v=" English"/>
    <n v="29000000"/>
    <n v="168841459"/>
    <s v="AU"/>
    <x v="47"/>
    <n v="139841459"/>
    <n v="4.822119275862069"/>
    <x v="0"/>
  </r>
  <r>
    <x v="2271"/>
    <d v="2006-10-16T00:00:00"/>
    <n v="69"/>
    <x v="0"/>
    <s v=" English"/>
    <n v="155000000"/>
    <n v="474980757"/>
    <s v="US"/>
    <x v="28"/>
    <n v="319980757"/>
    <n v="2.0643919806451612"/>
    <x v="1"/>
  </r>
  <r>
    <x v="2272"/>
    <d v="1985-08-01T00:00:00"/>
    <n v="73"/>
    <x v="0"/>
    <s v=" English"/>
    <n v="35000000"/>
    <n v="117729618"/>
    <s v="AU"/>
    <x v="37"/>
    <n v="82729618"/>
    <n v="2.3637033714285716"/>
    <x v="0"/>
  </r>
  <r>
    <x v="2272"/>
    <d v="1985-08-01T00:00:00"/>
    <n v="73"/>
    <x v="0"/>
    <s v=" English"/>
    <n v="1800000"/>
    <n v="25542906"/>
    <s v="AU"/>
    <x v="37"/>
    <n v="23742906"/>
    <n v="13.190503333333334"/>
    <x v="0"/>
  </r>
  <r>
    <x v="2273"/>
    <d v="2023-01-31T00:00:00"/>
    <n v="71"/>
    <x v="0"/>
    <s v=" English"/>
    <n v="90100000"/>
    <n v="414551647.39999998"/>
    <s v="US"/>
    <x v="0"/>
    <n v="324451647.39999998"/>
    <n v="3.6010171742508321"/>
    <x v="0"/>
  </r>
  <r>
    <x v="2274"/>
    <d v="2020-11-12T00:00:00"/>
    <n v="66"/>
    <x v="0"/>
    <s v=" Spanish, Castilian"/>
    <n v="127000000"/>
    <n v="325823441.80000001"/>
    <s v="MX"/>
    <x v="14"/>
    <n v="198823441.80000001"/>
    <n v="1.5655389118110237"/>
    <x v="1"/>
  </r>
  <r>
    <x v="2275"/>
    <d v="2011-05-13T00:00:00"/>
    <n v="55"/>
    <x v="0"/>
    <s v=" Serbian"/>
    <n v="3840000"/>
    <n v="1541"/>
    <s v="US"/>
    <x v="24"/>
    <n v="-3838459"/>
    <n v="-0.99959869791666667"/>
    <x v="1"/>
  </r>
  <r>
    <x v="2276"/>
    <d v="2020-05-27T00:00:00"/>
    <n v="10"/>
    <x v="0"/>
    <s v=" Korean"/>
    <n v="201940000"/>
    <n v="38157314"/>
    <s v="KR"/>
    <x v="14"/>
    <n v="-163782686"/>
    <n v="-0.81104628107358623"/>
    <x v="2"/>
  </r>
  <r>
    <x v="2277"/>
    <d v="2023-04-07T00:00:00"/>
    <n v="67"/>
    <x v="0"/>
    <s v=" Turkish"/>
    <n v="132580000"/>
    <n v="376911604.80000001"/>
    <s v="TR"/>
    <x v="0"/>
    <n v="244331604.80000001"/>
    <n v="1.8428994177100619"/>
    <x v="1"/>
  </r>
  <r>
    <x v="2278"/>
    <d v="2011-08-13T00:00:00"/>
    <n v="61"/>
    <x v="0"/>
    <s v=" English"/>
    <n v="52000000"/>
    <n v="75997067"/>
    <s v="AU"/>
    <x v="24"/>
    <n v="23997067"/>
    <n v="0.46148205769230771"/>
    <x v="1"/>
  </r>
  <r>
    <x v="2279"/>
    <d v="2020-01-16T00:00:00"/>
    <n v="66"/>
    <x v="0"/>
    <s v=" English"/>
    <n v="98000000"/>
    <n v="283691881.19999999"/>
    <s v="US"/>
    <x v="14"/>
    <n v="185691881.19999999"/>
    <n v="1.8948151142857141"/>
    <x v="1"/>
  </r>
  <r>
    <x v="2280"/>
    <d v="2018-09-08T00:00:00"/>
    <n v="70"/>
    <x v="0"/>
    <s v=" English"/>
    <n v="71200000"/>
    <n v="530413654.60000002"/>
    <s v="CA"/>
    <x v="10"/>
    <n v="459213654.60000002"/>
    <n v="6.4496299803370789"/>
    <x v="1"/>
  </r>
  <r>
    <x v="2281"/>
    <d v="1997-07-03T00:00:00"/>
    <n v="52"/>
    <x v="0"/>
    <s v=" English"/>
    <n v="45000000"/>
    <n v="136998907"/>
    <s v="AU"/>
    <x v="27"/>
    <n v="91998907"/>
    <n v="2.0444201555555557"/>
    <x v="1"/>
  </r>
  <r>
    <x v="1160"/>
    <d v="2003-12-18T00:00:00"/>
    <n v="72"/>
    <x v="0"/>
    <s v=" English"/>
    <n v="100000000"/>
    <n v="95255485"/>
    <s v="AU"/>
    <x v="25"/>
    <n v="-4744515"/>
    <n v="-4.7445149999999998E-2"/>
    <x v="0"/>
  </r>
  <r>
    <x v="1160"/>
    <d v="2003-12-18T00:00:00"/>
    <n v="72"/>
    <x v="0"/>
    <s v=" English"/>
    <n v="4000000"/>
    <n v="87400000"/>
    <s v="AU"/>
    <x v="25"/>
    <n v="83400000"/>
    <n v="20.85"/>
    <x v="0"/>
  </r>
  <r>
    <x v="2282"/>
    <d v="2008-08-15T00:00:00"/>
    <n v="57"/>
    <x v="0"/>
    <s v=" English"/>
    <n v="90000000"/>
    <n v="204313400"/>
    <s v="AU"/>
    <x v="35"/>
    <n v="114313400"/>
    <n v="1.270148888888889"/>
    <x v="1"/>
  </r>
  <r>
    <x v="2283"/>
    <d v="1987-07-18T00:00:00"/>
    <n v="65"/>
    <x v="0"/>
    <s v=" Japanese"/>
    <n v="82600000"/>
    <n v="307390441"/>
    <s v="JP"/>
    <x v="42"/>
    <n v="224790441"/>
    <n v="2.7214339104116223"/>
    <x v="1"/>
  </r>
  <r>
    <x v="2284"/>
    <d v="2021-06-30T00:00:00"/>
    <n v="71"/>
    <x v="0"/>
    <s v=" Korean"/>
    <n v="102400000"/>
    <n v="502443287.60000002"/>
    <s v="KR"/>
    <x v="5"/>
    <n v="400043287.60000002"/>
    <n v="3.9066727304687503"/>
    <x v="0"/>
  </r>
  <r>
    <x v="2285"/>
    <d v="1987-10-01T00:00:00"/>
    <n v="62"/>
    <x v="0"/>
    <s v=" Cantonese"/>
    <n v="84000000"/>
    <n v="1014981322"/>
    <s v="HK"/>
    <x v="42"/>
    <n v="930981322"/>
    <n v="11.083110976190476"/>
    <x v="1"/>
  </r>
  <r>
    <x v="2286"/>
    <d v="2018-10-10T00:00:00"/>
    <n v="78"/>
    <x v="0"/>
    <s v=" English"/>
    <n v="93600000"/>
    <n v="854525890.60000002"/>
    <s v="AU"/>
    <x v="10"/>
    <n v="760925890.60000002"/>
    <n v="8.1295501132478627"/>
    <x v="0"/>
  </r>
  <r>
    <x v="2287"/>
    <d v="2001-01-18T00:00:00"/>
    <n v="77"/>
    <x v="0"/>
    <s v=" English"/>
    <n v="85000000"/>
    <n v="427230516"/>
    <s v="AU"/>
    <x v="17"/>
    <n v="342230516"/>
    <n v="4.0262413647058821"/>
    <x v="0"/>
  </r>
  <r>
    <x v="2288"/>
    <d v="1991-02-13T00:00:00"/>
    <n v="71"/>
    <x v="0"/>
    <s v=" Italian"/>
    <n v="100000000"/>
    <n v="369861963.80000001"/>
    <s v="IT"/>
    <x v="53"/>
    <n v="269861963.80000001"/>
    <n v="2.6986196380000003"/>
    <x v="0"/>
  </r>
  <r>
    <x v="1322"/>
    <d v="1998-06-11T00:00:00"/>
    <n v="56"/>
    <x v="0"/>
    <s v=" English"/>
    <n v="160000000"/>
    <n v="529076069"/>
    <s v="AU"/>
    <x v="32"/>
    <n v="369076069"/>
    <n v="2.3067254312499998"/>
    <x v="1"/>
  </r>
  <r>
    <x v="1322"/>
    <d v="1998-06-11T00:00:00"/>
    <n v="56"/>
    <x v="0"/>
    <s v=" English"/>
    <n v="125000000"/>
    <n v="376000000"/>
    <s v="AU"/>
    <x v="32"/>
    <n v="251000000"/>
    <n v="2.008"/>
    <x v="1"/>
  </r>
  <r>
    <x v="2289"/>
    <d v="2012-04-19T00:00:00"/>
    <n v="71"/>
    <x v="0"/>
    <s v=" English"/>
    <n v="25000000"/>
    <n v="96633833"/>
    <s v="AU"/>
    <x v="20"/>
    <n v="71633833"/>
    <n v="2.8653533200000001"/>
    <x v="0"/>
  </r>
  <r>
    <x v="2290"/>
    <d v="2013-07-03T00:00:00"/>
    <n v="61"/>
    <x v="0"/>
    <s v=" English"/>
    <n v="225000000"/>
    <n v="260002115"/>
    <s v="AU"/>
    <x v="30"/>
    <n v="35002115"/>
    <n v="0.15556495555555555"/>
    <x v="1"/>
  </r>
  <r>
    <x v="2291"/>
    <d v="1984-02-09T00:00:00"/>
    <n v="73"/>
    <x v="0"/>
    <s v=" English"/>
    <n v="85000"/>
    <n v="30900000"/>
    <s v="AU"/>
    <x v="45"/>
    <n v="30815000"/>
    <n v="362.52941176470586"/>
    <x v="0"/>
  </r>
  <r>
    <x v="2292"/>
    <d v="2021-09-03T00:00:00"/>
    <n v="54"/>
    <x v="0"/>
    <s v=" English"/>
    <n v="5000000"/>
    <n v="54969744.799999997"/>
    <s v="US"/>
    <x v="5"/>
    <n v="49969744.799999997"/>
    <n v="9.9939489599999991"/>
    <x v="1"/>
  </r>
  <r>
    <x v="2293"/>
    <d v="2013-09-12T00:00:00"/>
    <n v="58"/>
    <x v="0"/>
    <s v=" English"/>
    <n v="110000000"/>
    <n v="348547523"/>
    <s v="AU"/>
    <x v="30"/>
    <n v="238547523"/>
    <n v="2.1686138454545456"/>
    <x v="1"/>
  </r>
  <r>
    <x v="2294"/>
    <d v="2013-05-09T00:00:00"/>
    <n v="73"/>
    <x v="0"/>
    <s v=" English"/>
    <n v="190000000"/>
    <n v="467381584"/>
    <s v="AU"/>
    <x v="30"/>
    <n v="277381584"/>
    <n v="1.4599030736842105"/>
    <x v="0"/>
  </r>
  <r>
    <x v="2295"/>
    <d v="2020-09-10T00:00:00"/>
    <n v="70"/>
    <x v="0"/>
    <s v=" English"/>
    <n v="77600000"/>
    <n v="695513050"/>
    <s v="AU"/>
    <x v="14"/>
    <n v="617913050"/>
    <n v="7.962797036082474"/>
    <x v="1"/>
  </r>
  <r>
    <x v="2296"/>
    <d v="2015-03-18T00:00:00"/>
    <n v="80"/>
    <x v="0"/>
    <s v=" Japanese"/>
    <n v="20011197"/>
    <n v="34949567"/>
    <s v="AU"/>
    <x v="12"/>
    <n v="14938370"/>
    <n v="0.74650057165495898"/>
    <x v="0"/>
  </r>
  <r>
    <x v="2297"/>
    <d v="2021-08-13T00:00:00"/>
    <n v="62"/>
    <x v="0"/>
    <s v=" English"/>
    <n v="91000000"/>
    <n v="347535769.19999999"/>
    <s v="US"/>
    <x v="5"/>
    <n v="256535769.19999999"/>
    <n v="2.8190743868131869"/>
    <x v="1"/>
  </r>
  <r>
    <x v="2298"/>
    <d v="2012-03-22T00:00:00"/>
    <n v="74"/>
    <x v="0"/>
    <s v=" Indonesian"/>
    <n v="1100000"/>
    <n v="9148519"/>
    <s v="AU"/>
    <x v="20"/>
    <n v="8048519"/>
    <n v="7.3168354545454548"/>
    <x v="0"/>
  </r>
  <r>
    <x v="2299"/>
    <d v="2012-09-18T00:00:00"/>
    <n v="62"/>
    <x v="0"/>
    <s v=" English"/>
    <n v="75600000"/>
    <n v="413389196.60000002"/>
    <s v="US"/>
    <x v="20"/>
    <n v="337789196.60000002"/>
    <n v="4.468111066137566"/>
    <x v="1"/>
  </r>
  <r>
    <x v="2300"/>
    <d v="2020-11-27T00:00:00"/>
    <n v="80"/>
    <x v="0"/>
    <s v=" Japanese"/>
    <n v="130000000"/>
    <n v="765868107"/>
    <s v="JP"/>
    <x v="14"/>
    <n v="635868107"/>
    <n v="4.8912931307692311"/>
    <x v="0"/>
  </r>
  <r>
    <x v="2301"/>
    <d v="2020-09-21T00:00:00"/>
    <n v="62"/>
    <x v="0"/>
    <s v=" English"/>
    <n v="151000000"/>
    <n v="396465476"/>
    <s v="US"/>
    <x v="14"/>
    <n v="245465476"/>
    <n v="1.6255991788079469"/>
    <x v="1"/>
  </r>
  <r>
    <x v="2302"/>
    <d v="2002-05-16T00:00:00"/>
    <n v="65"/>
    <x v="0"/>
    <s v=" English"/>
    <n v="120000000"/>
    <n v="649398328"/>
    <s v="AU"/>
    <x v="18"/>
    <n v="529398328"/>
    <n v="4.4116527333333337"/>
    <x v="1"/>
  </r>
  <r>
    <x v="2303"/>
    <d v="2020-06-12T00:00:00"/>
    <n v="70"/>
    <x v="0"/>
    <s v=" English"/>
    <n v="78700000"/>
    <n v="485621788.39999998"/>
    <s v="AU"/>
    <x v="14"/>
    <n v="406921788.39999998"/>
    <n v="5.17054368996188"/>
    <x v="1"/>
  </r>
  <r>
    <x v="2304"/>
    <d v="2008-08-09T00:00:00"/>
    <n v="66"/>
    <x v="0"/>
    <s v=" English"/>
    <n v="90000000"/>
    <n v="191145256"/>
    <s v="AU"/>
    <x v="35"/>
    <n v="101145256"/>
    <n v="1.1238361777777777"/>
    <x v="1"/>
  </r>
  <r>
    <x v="2305"/>
    <d v="1982-11-26T00:00:00"/>
    <n v="75"/>
    <x v="0"/>
    <s v=" English"/>
    <n v="10500000"/>
    <n v="797103542"/>
    <s v="AU"/>
    <x v="50"/>
    <n v="786603542"/>
    <n v="74.914623047619045"/>
    <x v="0"/>
  </r>
  <r>
    <x v="2306"/>
    <d v="2014-09-18T00:00:00"/>
    <n v="64"/>
    <x v="0"/>
    <s v=" English"/>
    <n v="65000000"/>
    <n v="40650842"/>
    <s v="AU"/>
    <x v="8"/>
    <n v="-24349158"/>
    <n v="-0.37460243076923078"/>
    <x v="1"/>
  </r>
  <r>
    <x v="2307"/>
    <d v="2003-09-05T00:00:00"/>
    <n v="60"/>
    <x v="0"/>
    <s v=" Japanese"/>
    <n v="106400000"/>
    <n v="725444809.79999995"/>
    <s v="JP"/>
    <x v="25"/>
    <n v="619044809.79999995"/>
    <n v="5.8180903176691725"/>
    <x v="1"/>
  </r>
  <r>
    <x v="2308"/>
    <d v="2015-07-10T00:00:00"/>
    <n v="76"/>
    <x v="0"/>
    <s v=" Telugu"/>
    <n v="25130430"/>
    <n v="90747520"/>
    <s v="IN"/>
    <x v="12"/>
    <n v="65617090"/>
    <n v="2.6110611716552401"/>
    <x v="0"/>
  </r>
  <r>
    <x v="2309"/>
    <d v="2010-09-30T00:00:00"/>
    <n v="63"/>
    <x v="0"/>
    <s v=" English"/>
    <n v="100000000"/>
    <n v="170936470"/>
    <s v="AU"/>
    <x v="21"/>
    <n v="70936470"/>
    <n v="0.70936469999999996"/>
    <x v="1"/>
  </r>
  <r>
    <x v="2310"/>
    <d v="1994-12-26T00:00:00"/>
    <n v="74"/>
    <x v="0"/>
    <s v=" English"/>
    <n v="50000000"/>
    <n v="223564608"/>
    <s v="AU"/>
    <x v="6"/>
    <n v="173564608"/>
    <n v="3.47129216"/>
    <x v="0"/>
  </r>
  <r>
    <x v="2311"/>
    <d v="2007-05-10T00:00:00"/>
    <n v="66"/>
    <x v="0"/>
    <s v=" English"/>
    <n v="15000000"/>
    <n v="64232714"/>
    <s v="AU"/>
    <x v="22"/>
    <n v="49232714"/>
    <n v="3.2821809333333332"/>
    <x v="1"/>
  </r>
  <r>
    <x v="2312"/>
    <d v="2015-09-16T00:00:00"/>
    <n v="68"/>
    <x v="0"/>
    <s v=" English"/>
    <n v="65000000"/>
    <n v="221297061"/>
    <s v="AU"/>
    <x v="12"/>
    <n v="156297061"/>
    <n v="2.4045701692307691"/>
    <x v="1"/>
  </r>
  <r>
    <x v="2313"/>
    <d v="2016-07-21T00:00:00"/>
    <n v="68"/>
    <x v="0"/>
    <s v=" English"/>
    <n v="185000000"/>
    <n v="335673708"/>
    <s v="AU"/>
    <x v="13"/>
    <n v="150673708"/>
    <n v="0.81445247567567569"/>
    <x v="1"/>
  </r>
  <r>
    <x v="2314"/>
    <d v="1993-11-18T00:00:00"/>
    <n v="48"/>
    <x v="0"/>
    <s v=" Cantonese"/>
    <n v="87"/>
    <n v="1442918.2"/>
    <s v="HK"/>
    <x v="9"/>
    <n v="1442831.2"/>
    <n v="16584.266666666666"/>
    <x v="2"/>
  </r>
  <r>
    <x v="2315"/>
    <d v="2007-08-09T00:00:00"/>
    <n v="66"/>
    <x v="0"/>
    <s v=" English"/>
    <n v="110000000"/>
    <n v="382288147"/>
    <s v="AU"/>
    <x v="22"/>
    <n v="272288147"/>
    <n v="2.4753467909090907"/>
    <x v="1"/>
  </r>
  <r>
    <x v="2316"/>
    <d v="2011-07-19T00:00:00"/>
    <n v="54"/>
    <x v="0"/>
    <s v=" English"/>
    <n v="30000000"/>
    <n v="967000"/>
    <s v="US"/>
    <x v="24"/>
    <n v="-29033000"/>
    <n v="-0.96776666666666666"/>
    <x v="1"/>
  </r>
  <r>
    <x v="2317"/>
    <d v="2021-02-17T00:00:00"/>
    <n v="59"/>
    <x v="0"/>
    <s v=" English"/>
    <n v="10330000"/>
    <n v="307873"/>
    <s v="AU"/>
    <x v="5"/>
    <n v="-10022127"/>
    <n v="-0.97019622458857691"/>
    <x v="1"/>
  </r>
  <r>
    <x v="2318"/>
    <d v="2021-09-10T00:00:00"/>
    <n v="57"/>
    <x v="0"/>
    <s v=" English"/>
    <n v="97000000"/>
    <n v="504173113.39999998"/>
    <s v="US"/>
    <x v="5"/>
    <n v="407173113.39999998"/>
    <n v="4.197660962886598"/>
    <x v="1"/>
  </r>
  <r>
    <x v="2319"/>
    <d v="1998-10-29T00:00:00"/>
    <n v="61"/>
    <x v="0"/>
    <s v=" English"/>
    <n v="60000000"/>
    <n v="152457863"/>
    <s v="AU"/>
    <x v="32"/>
    <n v="92457863"/>
    <n v="1.5409643833333333"/>
    <x v="1"/>
  </r>
  <r>
    <x v="2320"/>
    <d v="2021-08-18T00:00:00"/>
    <n v="74"/>
    <x v="0"/>
    <s v=" French"/>
    <n v="14479740"/>
    <n v="64335529.200000003"/>
    <s v="FR"/>
    <x v="5"/>
    <n v="49855789.200000003"/>
    <n v="3.4431411889992503"/>
    <x v="0"/>
  </r>
  <r>
    <x v="2321"/>
    <d v="2017-10-31T00:00:00"/>
    <n v="50"/>
    <x v="0"/>
    <s v=" Korean"/>
    <n v="174200000"/>
    <n v="509646047.60000002"/>
    <s v="KR"/>
    <x v="3"/>
    <n v="335446047.60000002"/>
    <n v="1.9256374718714122"/>
    <x v="2"/>
  </r>
  <r>
    <x v="2322"/>
    <d v="2017-02-02T00:00:00"/>
    <n v="75"/>
    <x v="0"/>
    <s v=" English"/>
    <n v="8500000"/>
    <n v="77733867"/>
    <s v="AU"/>
    <x v="3"/>
    <n v="69233867"/>
    <n v="8.1451608235294124"/>
    <x v="0"/>
  </r>
  <r>
    <x v="2323"/>
    <d v="2022-03-11T00:00:00"/>
    <n v="57"/>
    <x v="0"/>
    <s v=" English"/>
    <n v="100000000"/>
    <n v="379967948.39999998"/>
    <s v="US"/>
    <x v="1"/>
    <n v="279967948.39999998"/>
    <n v="2.7996794839999999"/>
    <x v="1"/>
  </r>
  <r>
    <x v="2324"/>
    <d v="2022-06-07T00:00:00"/>
    <n v="61"/>
    <x v="0"/>
    <s v=" English"/>
    <n v="88800000"/>
    <n v="476923503"/>
    <s v="US"/>
    <x v="1"/>
    <n v="388123503"/>
    <n v="4.3707601689189186"/>
    <x v="1"/>
  </r>
  <r>
    <x v="364"/>
    <d v="1977-01-01T00:00:00"/>
    <n v="20"/>
    <x v="0"/>
    <s v=" No Language"/>
    <n v="12001040"/>
    <n v="38139010"/>
    <s v="US"/>
    <x v="44"/>
    <n v="26137970"/>
    <n v="2.177975408797904"/>
    <x v="2"/>
  </r>
  <r>
    <x v="2325"/>
    <d v="2023-03-16T00:00:00"/>
    <n v="71"/>
    <x v="0"/>
    <s v=" English"/>
    <n v="26730400"/>
    <n v="6999027"/>
    <s v="AU"/>
    <x v="0"/>
    <n v="-19731373"/>
    <n v="-0.73816227965163261"/>
    <x v="0"/>
  </r>
  <r>
    <x v="2326"/>
    <d v="2021-07-06T00:00:00"/>
    <n v="28"/>
    <x v="0"/>
    <s v=" English"/>
    <n v="15541000"/>
    <n v="38139010"/>
    <s v="CN"/>
    <x v="5"/>
    <n v="22598010"/>
    <n v="1.4540898269094653"/>
    <x v="2"/>
  </r>
  <r>
    <x v="2327"/>
    <d v="2021-10-20T00:00:00"/>
    <n v="65"/>
    <x v="0"/>
    <s v=" English"/>
    <n v="21700000"/>
    <n v="181090228.80000001"/>
    <s v="AU"/>
    <x v="5"/>
    <n v="159390228.80000001"/>
    <n v="7.3451718341013832"/>
    <x v="1"/>
  </r>
  <r>
    <x v="2328"/>
    <d v="2006-12-26T00:00:00"/>
    <n v="66"/>
    <x v="0"/>
    <s v=" English"/>
    <n v="110000000"/>
    <n v="579446407"/>
    <s v="AU"/>
    <x v="28"/>
    <n v="469446407"/>
    <n v="4.2676946090909089"/>
    <x v="1"/>
  </r>
  <r>
    <x v="2329"/>
    <d v="2019-06-13T00:00:00"/>
    <n v="60"/>
    <x v="0"/>
    <s v=" English"/>
    <n v="110000000"/>
    <n v="253015298"/>
    <s v="AU"/>
    <x v="4"/>
    <n v="143015298"/>
    <n v="1.3001390727272728"/>
    <x v="1"/>
  </r>
  <r>
    <x v="2330"/>
    <d v="2009-03-27T00:00:00"/>
    <n v="57"/>
    <x v="0"/>
    <s v=" Japanese"/>
    <n v="118008009.2"/>
    <n v="452180857.39999998"/>
    <s v="JP"/>
    <x v="7"/>
    <n v="334172848.19999999"/>
    <n v="2.8317810838893465"/>
    <x v="1"/>
  </r>
  <r>
    <x v="2331"/>
    <d v="2021-04-30T00:00:00"/>
    <n v="80"/>
    <x v="0"/>
    <s v=" English"/>
    <n v="75000000"/>
    <n v="61375836.799999997"/>
    <s v="AU"/>
    <x v="5"/>
    <n v="-13624163.200000003"/>
    <n v="-0.18165550933333338"/>
    <x v="0"/>
  </r>
  <r>
    <x v="2332"/>
    <d v="2021-12-31T00:00:00"/>
    <n v="71"/>
    <x v="0"/>
    <s v=" English"/>
    <n v="81300000"/>
    <n v="409447432.80000001"/>
    <s v="US"/>
    <x v="5"/>
    <n v="328147432.80000001"/>
    <n v="4.03625378597786"/>
    <x v="0"/>
  </r>
  <r>
    <x v="2333"/>
    <d v="2010-04-01T00:00:00"/>
    <n v="63"/>
    <x v="0"/>
    <s v=" English"/>
    <n v="35000000"/>
    <n v="97799865"/>
    <s v="AU"/>
    <x v="21"/>
    <n v="62799865"/>
    <n v="1.7942818571428572"/>
    <x v="1"/>
  </r>
  <r>
    <x v="2334"/>
    <d v="2021-11-16T00:00:00"/>
    <n v="66"/>
    <x v="0"/>
    <s v=" English"/>
    <n v="99400000"/>
    <n v="341205403.39999998"/>
    <s v="US"/>
    <x v="5"/>
    <n v="241805403.39999998"/>
    <n v="2.4326499336016094"/>
    <x v="1"/>
  </r>
  <r>
    <x v="2335"/>
    <d v="2012-05-21T00:00:00"/>
    <n v="57"/>
    <x v="0"/>
    <s v=" English"/>
    <n v="400000"/>
    <n v="30398770.399999999"/>
    <s v="US"/>
    <x v="20"/>
    <n v="29998770.399999999"/>
    <n v="74.996926000000002"/>
    <x v="1"/>
  </r>
  <r>
    <x v="2336"/>
    <d v="2013-08-15T00:00:00"/>
    <n v="65"/>
    <x v="0"/>
    <s v=" English"/>
    <n v="120000000"/>
    <n v="286192091"/>
    <s v="AU"/>
    <x v="30"/>
    <n v="166192091"/>
    <n v="1.3849340916666666"/>
    <x v="1"/>
  </r>
  <r>
    <x v="2337"/>
    <d v="2017-08-18T00:00:00"/>
    <n v="65"/>
    <x v="0"/>
    <s v=" Japanese"/>
    <n v="39180000"/>
    <n v="26617621"/>
    <s v="JP"/>
    <x v="3"/>
    <n v="-12562379"/>
    <n v="-0.32063244002041857"/>
    <x v="1"/>
  </r>
  <r>
    <x v="2338"/>
    <d v="1979-11-15T00:00:00"/>
    <n v="83"/>
    <x v="0"/>
    <s v=" English"/>
    <n v="31500000"/>
    <n v="85960957"/>
    <s v="AU"/>
    <x v="19"/>
    <n v="54460957"/>
    <n v="1.7289192698412699"/>
    <x v="0"/>
  </r>
  <r>
    <x v="2339"/>
    <d v="2021-06-30T00:00:00"/>
    <n v="74"/>
    <x v="0"/>
    <s v=" Korean"/>
    <n v="83162000"/>
    <n v="631090763.20000005"/>
    <s v="KR"/>
    <x v="5"/>
    <n v="547928763.20000005"/>
    <n v="6.5886915081407382"/>
    <x v="0"/>
  </r>
  <r>
    <x v="2340"/>
    <d v="2022-01-01T00:00:00"/>
    <n v="62"/>
    <x v="0"/>
    <s v=" English"/>
    <n v="38200000"/>
    <n v="319040588.80000001"/>
    <s v="AU"/>
    <x v="1"/>
    <n v="280840588.80000001"/>
    <n v="7.35184787434555"/>
    <x v="1"/>
  </r>
  <r>
    <x v="2341"/>
    <d v="2004-04-22T00:00:00"/>
    <n v="79"/>
    <x v="0"/>
    <s v=" English"/>
    <n v="30000000"/>
    <n v="152159461"/>
    <s v="AU"/>
    <x v="2"/>
    <n v="122159461"/>
    <n v="4.0719820333333336"/>
    <x v="0"/>
  </r>
  <r>
    <x v="2029"/>
    <d v="1990-12-06T00:00:00"/>
    <n v="73"/>
    <x v="0"/>
    <s v=" English"/>
    <n v="125000000"/>
    <n v="211856088"/>
    <s v="AU"/>
    <x v="29"/>
    <n v="86856088"/>
    <n v="0.69484870399999998"/>
    <x v="0"/>
  </r>
  <r>
    <x v="2029"/>
    <d v="1990-12-06T00:00:00"/>
    <n v="73"/>
    <x v="0"/>
    <s v=" English"/>
    <n v="65000000"/>
    <n v="261399830"/>
    <s v="AU"/>
    <x v="29"/>
    <n v="196399830"/>
    <n v="3.0215358461538462"/>
    <x v="0"/>
  </r>
  <r>
    <x v="2342"/>
    <d v="2018-02-09T00:00:00"/>
    <n v="62"/>
    <x v="0"/>
    <s v=" English"/>
    <n v="1000000"/>
    <n v="1786396"/>
    <s v="AU"/>
    <x v="10"/>
    <n v="786396"/>
    <n v="0.78639599999999998"/>
    <x v="1"/>
  </r>
  <r>
    <x v="2343"/>
    <d v="2022-11-18T00:00:00"/>
    <n v="78"/>
    <x v="0"/>
    <s v=" Spanish, Castilian"/>
    <n v="10000000"/>
    <n v="723388"/>
    <s v="ES"/>
    <x v="1"/>
    <n v="-9276612"/>
    <n v="-0.92766119999999996"/>
    <x v="0"/>
  </r>
  <r>
    <x v="2344"/>
    <d v="2022-03-03T00:00:00"/>
    <n v="67"/>
    <x v="0"/>
    <s v=" English"/>
    <n v="112800000"/>
    <n v="356126924.80000001"/>
    <s v="AU"/>
    <x v="1"/>
    <n v="243326924.80000001"/>
    <n v="2.1571535886524824"/>
    <x v="1"/>
  </r>
  <r>
    <x v="2345"/>
    <d v="2007-03-03T00:00:00"/>
    <n v="73"/>
    <x v="0"/>
    <s v=" Japanese"/>
    <n v="5000000"/>
    <n v="64812285.799999997"/>
    <s v="JP"/>
    <x v="22"/>
    <n v="59812285.799999997"/>
    <n v="11.96245716"/>
    <x v="0"/>
  </r>
  <r>
    <x v="2346"/>
    <d v="2020-11-01T00:00:00"/>
    <n v="63"/>
    <x v="0"/>
    <s v=" English"/>
    <n v="105600000"/>
    <n v="262901615.40000001"/>
    <s v="AU"/>
    <x v="14"/>
    <n v="157301615.40000001"/>
    <n v="1.4895986306818183"/>
    <x v="1"/>
  </r>
  <r>
    <x v="2347"/>
    <d v="2003-02-18T00:00:00"/>
    <n v="67"/>
    <x v="0"/>
    <s v=" English"/>
    <n v="21000000"/>
    <n v="43928932"/>
    <s v="AU"/>
    <x v="25"/>
    <n v="22928932"/>
    <n v="1.0918539047619047"/>
    <x v="1"/>
  </r>
  <r>
    <x v="2348"/>
    <d v="2022-05-03T00:00:00"/>
    <n v="71"/>
    <x v="0"/>
    <s v=" English"/>
    <n v="90100000"/>
    <n v="414551647.39999998"/>
    <s v="US"/>
    <x v="1"/>
    <n v="324451647.39999998"/>
    <n v="3.6010171742508321"/>
    <x v="0"/>
  </r>
  <r>
    <x v="2349"/>
    <d v="2020-01-16T00:00:00"/>
    <n v="67"/>
    <x v="0"/>
    <s v=" English"/>
    <n v="175000000"/>
    <n v="251509166"/>
    <s v="AU"/>
    <x v="14"/>
    <n v="76509166"/>
    <n v="0.43719523428571427"/>
    <x v="1"/>
  </r>
  <r>
    <x v="2350"/>
    <d v="2021-11-26T00:00:00"/>
    <n v="72"/>
    <x v="0"/>
    <s v=" English"/>
    <n v="135000000"/>
    <n v="540375760.79999995"/>
    <s v="AU"/>
    <x v="5"/>
    <n v="405375760.79999995"/>
    <n v="3.0027834133333329"/>
    <x v="0"/>
  </r>
  <r>
    <x v="2351"/>
    <d v="1994-01-01T00:00:00"/>
    <n v="0"/>
    <x v="0"/>
    <s v=" Cantonese"/>
    <n v="264940000"/>
    <n v="175269998.80000001"/>
    <s v="HK"/>
    <x v="6"/>
    <n v="-89670001.199999988"/>
    <n v="-0.33845399411187432"/>
    <x v="2"/>
  </r>
  <r>
    <x v="2352"/>
    <d v="1990-08-30T00:00:00"/>
    <n v="69"/>
    <x v="0"/>
    <s v=" English"/>
    <n v="70000000"/>
    <n v="239813888"/>
    <s v="AU"/>
    <x v="29"/>
    <n v="169813888"/>
    <n v="2.4259126857142856"/>
    <x v="1"/>
  </r>
  <r>
    <x v="2353"/>
    <d v="2013-04-10T00:00:00"/>
    <n v="66"/>
    <x v="0"/>
    <s v=" English"/>
    <n v="120000000"/>
    <n v="287916633"/>
    <s v="AU"/>
    <x v="30"/>
    <n v="167916633"/>
    <n v="1.3993052749999999"/>
    <x v="1"/>
  </r>
  <r>
    <x v="2354"/>
    <d v="2019-05-01T00:00:00"/>
    <n v="71"/>
    <x v="0"/>
    <s v=" English"/>
    <n v="37500000"/>
    <n v="125818440"/>
    <s v="AU"/>
    <x v="4"/>
    <n v="88318440"/>
    <n v="2.3551584000000001"/>
    <x v="0"/>
  </r>
  <r>
    <x v="2355"/>
    <d v="2019-02-07T00:00:00"/>
    <n v="65"/>
    <x v="0"/>
    <s v=" English"/>
    <n v="9000000"/>
    <n v="155615727"/>
    <s v="AU"/>
    <x v="4"/>
    <n v="146615727"/>
    <n v="16.290636333333332"/>
    <x v="1"/>
  </r>
  <r>
    <x v="2356"/>
    <d v="2018-12-06T00:00:00"/>
    <n v="62"/>
    <x v="0"/>
    <s v=" English"/>
    <n v="100000000"/>
    <n v="85481904"/>
    <s v="AU"/>
    <x v="10"/>
    <n v="-14518096"/>
    <n v="-0.14518096"/>
    <x v="1"/>
  </r>
  <r>
    <x v="2357"/>
    <d v="2009-07-21T00:00:00"/>
    <n v="75"/>
    <x v="0"/>
    <s v=" English"/>
    <n v="86600000"/>
    <n v="745424433.79999995"/>
    <s v="US"/>
    <x v="7"/>
    <n v="658824433.79999995"/>
    <n v="7.6076724457274825"/>
    <x v="0"/>
  </r>
  <r>
    <x v="2358"/>
    <d v="2009-10-15T00:00:00"/>
    <n v="63"/>
    <x v="0"/>
    <s v=" English"/>
    <n v="65000000"/>
    <n v="41636243"/>
    <s v="AU"/>
    <x v="7"/>
    <n v="-23363757"/>
    <n v="-0.35944241538461541"/>
    <x v="1"/>
  </r>
  <r>
    <x v="2359"/>
    <d v="1994-07-24T00:00:00"/>
    <n v="53"/>
    <x v="0"/>
    <s v=" English"/>
    <n v="45000000"/>
    <n v="358500000"/>
    <s v="AU"/>
    <x v="6"/>
    <n v="313500000"/>
    <n v="6.9666666666666668"/>
    <x v="1"/>
  </r>
  <r>
    <x v="2360"/>
    <d v="2012-10-26T00:00:00"/>
    <n v="55"/>
    <x v="0"/>
    <s v=" English"/>
    <n v="20000000"/>
    <n v="55975672"/>
    <s v="US"/>
    <x v="20"/>
    <n v="35975672"/>
    <n v="1.7987835999999999"/>
    <x v="1"/>
  </r>
  <r>
    <x v="2361"/>
    <d v="2001-11-15T00:00:00"/>
    <n v="75"/>
    <x v="0"/>
    <s v=" English"/>
    <n v="45000000"/>
    <n v="104505352"/>
    <s v="AU"/>
    <x v="17"/>
    <n v="59505352"/>
    <n v="1.3223411555555555"/>
    <x v="0"/>
  </r>
  <r>
    <x v="2362"/>
    <d v="2022-09-02T00:00:00"/>
    <n v="69"/>
    <x v="0"/>
    <s v=" English"/>
    <n v="66600000"/>
    <n v="579116472.20000005"/>
    <s v="US"/>
    <x v="1"/>
    <n v="512516472.20000005"/>
    <n v="7.6954425255255261"/>
    <x v="1"/>
  </r>
  <r>
    <x v="2363"/>
    <d v="2010-10-28T00:00:00"/>
    <n v="67"/>
    <x v="0"/>
    <s v=" English"/>
    <n v="58000000"/>
    <n v="199000000"/>
    <s v="AU"/>
    <x v="21"/>
    <n v="141000000"/>
    <n v="2.4310344827586206"/>
    <x v="1"/>
  </r>
  <r>
    <x v="2364"/>
    <d v="2009-01-08T00:00:00"/>
    <n v="60"/>
    <x v="0"/>
    <s v=" English"/>
    <n v="22000000"/>
    <n v="31013349"/>
    <s v="AU"/>
    <x v="7"/>
    <n v="9013349"/>
    <n v="0.40969768181818184"/>
    <x v="1"/>
  </r>
  <r>
    <x v="2365"/>
    <d v="2013-03-14T00:00:00"/>
    <n v="62"/>
    <x v="0"/>
    <s v=" English"/>
    <n v="15000000"/>
    <n v="148095566"/>
    <s v="AU"/>
    <x v="30"/>
    <n v="133095566"/>
    <n v="8.8730377333333337"/>
    <x v="1"/>
  </r>
  <r>
    <x v="2366"/>
    <d v="2011-09-12T00:00:00"/>
    <n v="73"/>
    <x v="0"/>
    <s v=" English"/>
    <n v="50000000"/>
    <n v="142851197"/>
    <s v="AU"/>
    <x v="24"/>
    <n v="92851197"/>
    <n v="1.8570239399999999"/>
    <x v="0"/>
  </r>
  <r>
    <x v="2367"/>
    <d v="2012-08-16T00:00:00"/>
    <n v="62"/>
    <x v="0"/>
    <s v=" English"/>
    <n v="125000000"/>
    <n v="280355920"/>
    <s v="AU"/>
    <x v="20"/>
    <n v="155355920"/>
    <n v="1.2428473600000001"/>
    <x v="1"/>
  </r>
  <r>
    <x v="2368"/>
    <d v="2010-10-24T00:00:00"/>
    <n v="63"/>
    <x v="0"/>
    <s v=" English"/>
    <n v="25000000"/>
    <n v="29863840"/>
    <s v="AU"/>
    <x v="21"/>
    <n v="4863840"/>
    <n v="0.19455359999999999"/>
    <x v="1"/>
  </r>
  <r>
    <x v="2369"/>
    <d v="2021-10-03T00:00:00"/>
    <n v="65"/>
    <x v="0"/>
    <s v=" English"/>
    <n v="93000000"/>
    <n v="366655140.19999999"/>
    <s v="CN"/>
    <x v="5"/>
    <n v="273655140.19999999"/>
    <n v="2.9425283892473115"/>
    <x v="1"/>
  </r>
  <r>
    <x v="2370"/>
    <d v="2015-03-05T00:00:00"/>
    <n v="70"/>
    <x v="0"/>
    <s v=" Korean"/>
    <n v="125800000"/>
    <n v="384071903.80000001"/>
    <s v="KR"/>
    <x v="12"/>
    <n v="258271903.80000001"/>
    <n v="2.0530358012718604"/>
    <x v="1"/>
  </r>
  <r>
    <x v="2371"/>
    <d v="2022-10-14T00:00:00"/>
    <n v="67"/>
    <x v="0"/>
    <s v=" English"/>
    <n v="95300000"/>
    <n v="429485729.80000001"/>
    <s v="US"/>
    <x v="1"/>
    <n v="334185729.80000001"/>
    <n v="3.5066708268625395"/>
    <x v="1"/>
  </r>
  <r>
    <x v="2372"/>
    <d v="2009-10-06T00:00:00"/>
    <n v="58"/>
    <x v="0"/>
    <s v=" English"/>
    <n v="30000000"/>
    <n v="28542494"/>
    <s v="US"/>
    <x v="7"/>
    <n v="-1457506"/>
    <n v="-4.8583533333333331E-2"/>
    <x v="1"/>
  </r>
  <r>
    <x v="2373"/>
    <d v="1998-01-01T00:00:00"/>
    <n v="61"/>
    <x v="0"/>
    <s v=" English"/>
    <n v="70000000"/>
    <n v="162000000"/>
    <s v="AU"/>
    <x v="32"/>
    <n v="92000000"/>
    <n v="1.3142857142857143"/>
    <x v="1"/>
  </r>
  <r>
    <x v="2374"/>
    <d v="1980-11-27T00:00:00"/>
    <n v="62"/>
    <x v="0"/>
    <s v=" English"/>
    <n v="4500000"/>
    <n v="47923795"/>
    <s v="AU"/>
    <x v="61"/>
    <n v="43423795"/>
    <n v="9.649732222222223"/>
    <x v="1"/>
  </r>
  <r>
    <x v="2375"/>
    <d v="1993-09-02T00:00:00"/>
    <n v="79"/>
    <x v="0"/>
    <s v=" English"/>
    <n v="63000000"/>
    <n v="1045573035"/>
    <s v="AU"/>
    <x v="9"/>
    <n v="982573035"/>
    <n v="15.59639738095238"/>
    <x v="0"/>
  </r>
  <r>
    <x v="2376"/>
    <d v="2010-02-20T00:00:00"/>
    <n v="74"/>
    <x v="0"/>
    <s v=" English"/>
    <n v="2062000"/>
    <n v="11000000"/>
    <s v="AU"/>
    <x v="21"/>
    <n v="8938000"/>
    <n v="4.3346265761396703"/>
    <x v="0"/>
  </r>
  <r>
    <x v="2377"/>
    <d v="2002-01-23T00:00:00"/>
    <n v="77"/>
    <x v="0"/>
    <s v=" English"/>
    <n v="40000000"/>
    <n v="75389090"/>
    <s v="US"/>
    <x v="18"/>
    <n v="35389090"/>
    <n v="0.88472724999999997"/>
    <x v="0"/>
  </r>
  <r>
    <x v="2378"/>
    <d v="2015-09-02T00:00:00"/>
    <n v="56"/>
    <x v="0"/>
    <s v=" Korean"/>
    <n v="80300000"/>
    <n v="176682291.40000001"/>
    <s v="KR"/>
    <x v="12"/>
    <n v="96382291.400000006"/>
    <n v="1.2002776014943961"/>
    <x v="1"/>
  </r>
  <r>
    <x v="2379"/>
    <d v="2020-02-28T00:00:00"/>
    <n v="77"/>
    <x v="0"/>
    <s v=" English"/>
    <n v="68580000"/>
    <n v="469250552"/>
    <s v="US"/>
    <x v="14"/>
    <n v="400670552"/>
    <n v="5.8423819189268009"/>
    <x v="0"/>
  </r>
  <r>
    <x v="2380"/>
    <d v="2010-08-13T00:00:00"/>
    <n v="43"/>
    <x v="0"/>
    <s v=" Japanese"/>
    <n v="119800000"/>
    <n v="864400677.79999995"/>
    <s v="JP"/>
    <x v="21"/>
    <n v="744600677.79999995"/>
    <n v="6.2153645893155254"/>
    <x v="2"/>
  </r>
  <r>
    <x v="2381"/>
    <d v="2004-09-02T00:00:00"/>
    <n v="84"/>
    <x v="0"/>
    <s v=" Japanese"/>
    <n v="2937023.8"/>
    <n v="20000000"/>
    <s v="AU"/>
    <x v="2"/>
    <n v="17062976.199999999"/>
    <n v="5.809614549259015"/>
    <x v="0"/>
  </r>
  <r>
    <x v="2382"/>
    <d v="2015-09-21T00:00:00"/>
    <n v="70"/>
    <x v="0"/>
    <s v=" English"/>
    <n v="82500000"/>
    <n v="626345086"/>
    <s v="AU"/>
    <x v="12"/>
    <n v="543845086"/>
    <n v="6.5920616484848482"/>
    <x v="1"/>
  </r>
  <r>
    <x v="2383"/>
    <d v="2022-01-01T00:00:00"/>
    <n v="66"/>
    <x v="0"/>
    <s v=" English"/>
    <n v="75000000"/>
    <n v="147474138"/>
    <s v="AU"/>
    <x v="1"/>
    <n v="72474138"/>
    <n v="0.96632183999999999"/>
    <x v="1"/>
  </r>
  <r>
    <x v="2384"/>
    <d v="1978-04-05T00:00:00"/>
    <n v="69"/>
    <x v="0"/>
    <s v=" English"/>
    <n v="56000004"/>
    <n v="5786368"/>
    <s v="US"/>
    <x v="74"/>
    <n v="-50213636"/>
    <n v="-0.89667200738057096"/>
    <x v="1"/>
  </r>
  <r>
    <x v="2385"/>
    <d v="1976-04-01T00:00:00"/>
    <n v="84"/>
    <x v="0"/>
    <s v=" English"/>
    <n v="4400000"/>
    <n v="163274115"/>
    <s v="AU"/>
    <x v="72"/>
    <n v="158874115"/>
    <n v="36.107753409090911"/>
    <x v="0"/>
  </r>
  <r>
    <x v="2386"/>
    <d v="2021-03-26T00:00:00"/>
    <n v="54"/>
    <x v="0"/>
    <s v=" English"/>
    <n v="130800000"/>
    <n v="249577615.19999999"/>
    <s v="US"/>
    <x v="5"/>
    <n v="118777615.19999999"/>
    <n v="0.90808574311926593"/>
    <x v="1"/>
  </r>
  <r>
    <x v="2387"/>
    <d v="2014-10-03T00:00:00"/>
    <n v="42"/>
    <x v="0"/>
    <s v=" English"/>
    <n v="18500000"/>
    <n v="4224065"/>
    <s v="US"/>
    <x v="8"/>
    <n v="-14275935"/>
    <n v="-0.77167216216216217"/>
    <x v="2"/>
  </r>
  <r>
    <x v="2387"/>
    <d v="2014-10-03T00:00:00"/>
    <n v="42"/>
    <x v="0"/>
    <s v=" English"/>
    <n v="16000000"/>
    <n v="20769209"/>
    <s v="US"/>
    <x v="8"/>
    <n v="4769209"/>
    <n v="0.2980755625"/>
    <x v="2"/>
  </r>
  <r>
    <x v="2388"/>
    <d v="2011-02-17T00:00:00"/>
    <n v="55"/>
    <x v="0"/>
    <s v=" English"/>
    <n v="32000000"/>
    <n v="82332450"/>
    <s v="AU"/>
    <x v="24"/>
    <n v="50332450"/>
    <n v="1.5728890625"/>
    <x v="1"/>
  </r>
  <r>
    <x v="2389"/>
    <d v="2000-01-01T00:00:00"/>
    <n v="72"/>
    <x v="0"/>
    <s v=" English"/>
    <n v="70000000"/>
    <n v="207068340"/>
    <s v="AU"/>
    <x v="38"/>
    <n v="137068340"/>
    <n v="1.9581191428571429"/>
    <x v="0"/>
  </r>
  <r>
    <x v="2390"/>
    <d v="2008-12-26T00:00:00"/>
    <n v="61"/>
    <x v="0"/>
    <s v=" English"/>
    <n v="80000000"/>
    <n v="221468935"/>
    <s v="AU"/>
    <x v="35"/>
    <n v="141468935"/>
    <n v="1.7683616874999999"/>
    <x v="1"/>
  </r>
  <r>
    <x v="2391"/>
    <d v="1995-08-30T00:00:00"/>
    <n v="54"/>
    <x v="0"/>
    <s v=" Italian"/>
    <n v="76000000"/>
    <n v="152911218.59999999"/>
    <s v="IT"/>
    <x v="26"/>
    <n v="76911218.599999994"/>
    <n v="1.0119897184210525"/>
    <x v="1"/>
  </r>
  <r>
    <x v="2392"/>
    <d v="2013-03-20T00:00:00"/>
    <n v="53"/>
    <x v="0"/>
    <s v=" English"/>
    <n v="92000000"/>
    <n v="304249198"/>
    <s v="AU"/>
    <x v="30"/>
    <n v="212249198"/>
    <n v="2.3070564999999998"/>
    <x v="1"/>
  </r>
  <r>
    <x v="2393"/>
    <d v="2022-11-18T00:00:00"/>
    <n v="63"/>
    <x v="0"/>
    <s v=" English"/>
    <n v="110000000"/>
    <n v="271669045.60000002"/>
    <s v="AU"/>
    <x v="1"/>
    <n v="161669045.60000002"/>
    <n v="1.4697185963636366"/>
    <x v="1"/>
  </r>
  <r>
    <x v="2394"/>
    <d v="1999-12-09T00:00:00"/>
    <n v="63"/>
    <x v="0"/>
    <s v=" English"/>
    <n v="600000"/>
    <n v="248300000"/>
    <s v="AU"/>
    <x v="39"/>
    <n v="247700000"/>
    <n v="412.83333333333331"/>
    <x v="1"/>
  </r>
  <r>
    <x v="2395"/>
    <d v="2018-06-29T00:00:00"/>
    <n v="51"/>
    <x v="0"/>
    <s v=" English"/>
    <n v="20000000"/>
    <n v="17500000"/>
    <s v="US"/>
    <x v="10"/>
    <n v="-2500000"/>
    <n v="-0.125"/>
    <x v="1"/>
  </r>
  <r>
    <x v="1495"/>
    <d v="1984-11-15T00:00:00"/>
    <n v="75"/>
    <x v="0"/>
    <s v=" English"/>
    <n v="144000000"/>
    <n v="229008658"/>
    <s v="AU"/>
    <x v="45"/>
    <n v="85008658"/>
    <n v="0.59033790277777776"/>
    <x v="0"/>
  </r>
  <r>
    <x v="1495"/>
    <d v="1984-11-15T00:00:00"/>
    <n v="75"/>
    <x v="0"/>
    <s v=" English"/>
    <n v="30000000"/>
    <n v="295585416"/>
    <s v="AU"/>
    <x v="45"/>
    <n v="265585416"/>
    <n v="8.8528471999999994"/>
    <x v="0"/>
  </r>
  <r>
    <x v="1844"/>
    <d v="2004-11-18T00:00:00"/>
    <n v="59"/>
    <x v="0"/>
    <s v=" English"/>
    <n v="10000000"/>
    <n v="187281115"/>
    <s v="AU"/>
    <x v="2"/>
    <n v="177281115"/>
    <n v="17.728111500000001"/>
    <x v="1"/>
  </r>
  <r>
    <x v="1844"/>
    <d v="2004-11-18T00:00:00"/>
    <n v="59"/>
    <x v="0"/>
    <s v=" English"/>
    <n v="10000000"/>
    <n v="49503117"/>
    <s v="AU"/>
    <x v="2"/>
    <n v="39503117"/>
    <n v="3.9503116999999999"/>
    <x v="1"/>
  </r>
  <r>
    <x v="2396"/>
    <d v="2022-04-28T00:00:00"/>
    <n v="60"/>
    <x v="0"/>
    <s v=" Spanish, Castilian"/>
    <n v="114200000"/>
    <n v="241031716.59999999"/>
    <s v="PE"/>
    <x v="1"/>
    <n v="126831716.59999999"/>
    <n v="1.1106104781085815"/>
    <x v="1"/>
  </r>
  <r>
    <x v="2397"/>
    <d v="1991-01-01T00:00:00"/>
    <n v="55"/>
    <x v="0"/>
    <s v=" Chinese"/>
    <n v="52400000"/>
    <n v="581428834"/>
    <s v="HK"/>
    <x v="53"/>
    <n v="529028834"/>
    <n v="10.095970114503817"/>
    <x v="1"/>
  </r>
  <r>
    <x v="2398"/>
    <d v="2023-04-07T00:00:00"/>
    <n v="0"/>
    <x v="0"/>
    <s v=" Hindi"/>
    <n v="213940000"/>
    <n v="175269998.80000001"/>
    <s v="IN"/>
    <x v="0"/>
    <n v="-38670001.199999988"/>
    <n v="-0.18075161821071323"/>
    <x v="2"/>
  </r>
  <r>
    <x v="2399"/>
    <d v="2014-10-30T00:00:00"/>
    <n v="79"/>
    <x v="0"/>
    <s v=" Spanish, Castilian"/>
    <n v="28859454.600000001"/>
    <n v="6300000"/>
    <s v="MX"/>
    <x v="8"/>
    <n v="-22559454.600000001"/>
    <n v="-0.78170065625564522"/>
    <x v="0"/>
  </r>
  <r>
    <x v="2400"/>
    <d v="1992-06-19T00:00:00"/>
    <n v="69"/>
    <x v="0"/>
    <s v=" English"/>
    <n v="80000000"/>
    <n v="266824291"/>
    <s v="AU"/>
    <x v="46"/>
    <n v="186824291"/>
    <n v="2.3353036375"/>
    <x v="1"/>
  </r>
  <r>
    <x v="2401"/>
    <d v="2016-09-01T00:00:00"/>
    <n v="43"/>
    <x v="0"/>
    <s v=" Korean"/>
    <n v="139800000"/>
    <n v="558017045.20000005"/>
    <s v="KR"/>
    <x v="13"/>
    <n v="418217045.20000005"/>
    <n v="2.9915382346208874"/>
    <x v="2"/>
  </r>
  <r>
    <x v="2402"/>
    <d v="2020-09-11T00:00:00"/>
    <n v="59"/>
    <x v="0"/>
    <s v=" English"/>
    <n v="120100000"/>
    <n v="612263067.39999998"/>
    <s v="AU"/>
    <x v="14"/>
    <n v="492163067.39999998"/>
    <n v="4.0979439417152372"/>
    <x v="1"/>
  </r>
  <r>
    <x v="2403"/>
    <d v="2022-02-02T00:00:00"/>
    <n v="64"/>
    <x v="0"/>
    <s v=" French"/>
    <n v="43590000"/>
    <n v="7375119"/>
    <s v="FR"/>
    <x v="1"/>
    <n v="-36214881"/>
    <n v="-0.83080708878183074"/>
    <x v="1"/>
  </r>
  <r>
    <x v="2404"/>
    <d v="2011-08-18T00:00:00"/>
    <n v="56"/>
    <x v="0"/>
    <s v=" English"/>
    <n v="163000000"/>
    <n v="174822325"/>
    <s v="AU"/>
    <x v="24"/>
    <n v="11822325"/>
    <n v="7.2529601226993867E-2"/>
    <x v="1"/>
  </r>
  <r>
    <x v="2405"/>
    <d v="2022-05-13T00:00:00"/>
    <n v="59"/>
    <x v="0"/>
    <s v=" English"/>
    <n v="135159000"/>
    <n v="234980052.80000001"/>
    <s v="AU"/>
    <x v="1"/>
    <n v="99821052.800000012"/>
    <n v="0.73854536360878675"/>
    <x v="1"/>
  </r>
  <r>
    <x v="2406"/>
    <d v="2008-10-18T00:00:00"/>
    <n v="68"/>
    <x v="0"/>
    <s v=" English"/>
    <n v="157200000"/>
    <n v="798902641.39999998"/>
    <s v="AU"/>
    <x v="35"/>
    <n v="641702641.39999998"/>
    <n v="4.082077871501272"/>
    <x v="1"/>
  </r>
  <r>
    <x v="2407"/>
    <d v="2020-05-29T00:00:00"/>
    <n v="60"/>
    <x v="0"/>
    <s v=" English"/>
    <n v="19203585.800000001"/>
    <n v="9750139"/>
    <s v="AU"/>
    <x v="14"/>
    <n v="-9453446.8000000007"/>
    <n v="-0.49227508333365533"/>
    <x v="1"/>
  </r>
  <r>
    <x v="2408"/>
    <d v="1991-11-12T00:00:00"/>
    <n v="76"/>
    <x v="0"/>
    <s v=" English"/>
    <n v="6500000"/>
    <n v="56215095"/>
    <s v="AU"/>
    <x v="53"/>
    <n v="49715095"/>
    <n v="7.6484761538461541"/>
    <x v="0"/>
  </r>
  <r>
    <x v="2409"/>
    <d v="2022-10-21T00:00:00"/>
    <n v="79"/>
    <x v="0"/>
    <s v=" English"/>
    <n v="82000000"/>
    <n v="451733161.19999999"/>
    <s v="US"/>
    <x v="1"/>
    <n v="369733161.19999999"/>
    <n v="4.5089409902439019"/>
    <x v="0"/>
  </r>
  <r>
    <x v="2410"/>
    <d v="2009-02-27T00:00:00"/>
    <n v="29"/>
    <x v="0"/>
    <s v=" English"/>
    <n v="30000000"/>
    <n v="56511457"/>
    <s v="AU"/>
    <x v="7"/>
    <n v="26511457"/>
    <n v="0.88371523333333335"/>
    <x v="2"/>
  </r>
  <r>
    <x v="2411"/>
    <d v="2013-02-07T00:00:00"/>
    <n v="46"/>
    <x v="0"/>
    <s v=" English"/>
    <n v="10000000"/>
    <n v="31164747"/>
    <s v="AU"/>
    <x v="30"/>
    <n v="21164747"/>
    <n v="2.1164746999999999"/>
    <x v="2"/>
  </r>
  <r>
    <x v="2412"/>
    <d v="2008-03-20T00:00:00"/>
    <n v="67"/>
    <x v="0"/>
    <s v=" English"/>
    <n v="23000000"/>
    <n v="150816700"/>
    <s v="AU"/>
    <x v="35"/>
    <n v="127816700"/>
    <n v="5.5572478260869564"/>
    <x v="1"/>
  </r>
  <r>
    <x v="2413"/>
    <d v="2022-01-08T00:00:00"/>
    <n v="20"/>
    <x v="0"/>
    <s v=" Chinese"/>
    <n v="12001040"/>
    <n v="38139010"/>
    <s v="CN"/>
    <x v="1"/>
    <n v="26137970"/>
    <n v="2.177975408797904"/>
    <x v="2"/>
  </r>
  <r>
    <x v="2414"/>
    <d v="2022-12-01T00:00:00"/>
    <n v="50"/>
    <x v="0"/>
    <s v=" Spanish, Castilian"/>
    <n v="165600000"/>
    <n v="372589869"/>
    <s v="AR"/>
    <x v="1"/>
    <n v="206989869"/>
    <n v="1.2499388224637682"/>
    <x v="2"/>
  </r>
  <r>
    <x v="2415"/>
    <d v="2017-03-18T00:00:00"/>
    <n v="78"/>
    <x v="0"/>
    <s v=" Japanese"/>
    <n v="104000000"/>
    <n v="752740099"/>
    <s v="JP"/>
    <x v="3"/>
    <n v="648740099"/>
    <n v="6.2378855673076927"/>
    <x v="0"/>
  </r>
  <r>
    <x v="2416"/>
    <d v="2012-07-26T00:00:00"/>
    <n v="62"/>
    <x v="0"/>
    <s v=" English"/>
    <n v="7000000"/>
    <n v="170549753"/>
    <s v="AU"/>
    <x v="20"/>
    <n v="163549753"/>
    <n v="23.364250428571427"/>
    <x v="1"/>
  </r>
  <r>
    <x v="2417"/>
    <d v="2018-12-13T00:00:00"/>
    <n v="67"/>
    <x v="0"/>
    <s v=" English"/>
    <n v="38000000"/>
    <n v="39178189"/>
    <s v="AU"/>
    <x v="10"/>
    <n v="1178189"/>
    <n v="3.1004973684210527E-2"/>
    <x v="1"/>
  </r>
  <r>
    <x v="2418"/>
    <d v="1996-07-31T00:00:00"/>
    <n v="63"/>
    <x v="0"/>
    <s v=" English"/>
    <n v="94944000"/>
    <n v="340525142.60000002"/>
    <s v="AU"/>
    <x v="47"/>
    <n v="245581142.60000002"/>
    <n v="2.586589385321874"/>
    <x v="1"/>
  </r>
  <r>
    <x v="2419"/>
    <d v="2015-05-28T00:00:00"/>
    <n v="62"/>
    <x v="0"/>
    <s v=" English"/>
    <n v="170000000"/>
    <n v="206627518"/>
    <s v="AU"/>
    <x v="12"/>
    <n v="36627518"/>
    <n v="0.2154559882352941"/>
    <x v="1"/>
  </r>
  <r>
    <x v="2420"/>
    <d v="2017-02-14T00:00:00"/>
    <n v="30"/>
    <x v="0"/>
    <s v=" Korean"/>
    <n v="15541000"/>
    <n v="38139010"/>
    <s v="KR"/>
    <x v="3"/>
    <n v="22598010"/>
    <n v="1.4540898269094653"/>
    <x v="2"/>
  </r>
  <r>
    <x v="2421"/>
    <d v="1996-06-21T00:00:00"/>
    <n v="71"/>
    <x v="0"/>
    <s v=" English"/>
    <n v="75000000"/>
    <n v="336069511"/>
    <s v="AU"/>
    <x v="47"/>
    <n v="261069511"/>
    <n v="3.4809268133333333"/>
    <x v="0"/>
  </r>
  <r>
    <x v="2422"/>
    <d v="2017-10-19T00:00:00"/>
    <n v="66"/>
    <x v="0"/>
    <s v=" English"/>
    <n v="35000000"/>
    <n v="62832209"/>
    <s v="AU"/>
    <x v="3"/>
    <n v="27832209"/>
    <n v="0.79520597142857141"/>
    <x v="1"/>
  </r>
  <r>
    <x v="2423"/>
    <d v="2009-02-09T00:00:00"/>
    <n v="65"/>
    <x v="0"/>
    <s v=" English"/>
    <n v="40000000"/>
    <n v="181053657"/>
    <s v="AU"/>
    <x v="7"/>
    <n v="141053657"/>
    <n v="3.526341425"/>
    <x v="1"/>
  </r>
  <r>
    <x v="2424"/>
    <d v="2021-08-18T00:00:00"/>
    <n v="82"/>
    <x v="0"/>
    <s v=" Japanese"/>
    <n v="7911023.7999999998"/>
    <n v="55060661"/>
    <s v="AU"/>
    <x v="5"/>
    <n v="47149637.200000003"/>
    <n v="5.9599918281120585"/>
    <x v="0"/>
  </r>
  <r>
    <x v="2425"/>
    <d v="2010-09-08T00:00:00"/>
    <n v="66"/>
    <x v="0"/>
    <s v=" French"/>
    <n v="4000000"/>
    <n v="41424067"/>
    <s v="FR"/>
    <x v="21"/>
    <n v="37424067"/>
    <n v="9.3560167500000002"/>
    <x v="1"/>
  </r>
  <r>
    <x v="2426"/>
    <d v="2019-03-29T00:00:00"/>
    <n v="80"/>
    <x v="0"/>
    <s v=" Japanese"/>
    <n v="20111197"/>
    <n v="15712"/>
    <s v="JP"/>
    <x v="4"/>
    <n v="-20095485"/>
    <n v="-0.99921874366801733"/>
    <x v="0"/>
  </r>
  <r>
    <x v="2427"/>
    <d v="2021-03-25T00:00:00"/>
    <n v="72"/>
    <x v="0"/>
    <s v=" Russian"/>
    <n v="101600000"/>
    <n v="525056307.39999998"/>
    <s v="AU"/>
    <x v="5"/>
    <n v="423456307.39999998"/>
    <n v="4.1678770413385822"/>
    <x v="0"/>
  </r>
  <r>
    <x v="2428"/>
    <d v="2004-10-15T00:00:00"/>
    <n v="67"/>
    <x v="0"/>
    <s v=" English"/>
    <n v="45000000"/>
    <n v="134713435"/>
    <s v="AU"/>
    <x v="2"/>
    <n v="89713435"/>
    <n v="1.9936318888888889"/>
    <x v="1"/>
  </r>
  <r>
    <x v="2429"/>
    <d v="2003-01-16T00:00:00"/>
    <n v="71"/>
    <x v="0"/>
    <s v=" English"/>
    <n v="41000000"/>
    <n v="245768384"/>
    <s v="AU"/>
    <x v="25"/>
    <n v="204768384"/>
    <n v="4.994350829268293"/>
    <x v="0"/>
  </r>
  <r>
    <x v="2430"/>
    <d v="2022-05-11T00:00:00"/>
    <n v="48"/>
    <x v="0"/>
    <s v=" Spanish, Castilian"/>
    <n v="147180000"/>
    <n v="222629230.59999999"/>
    <s v="ES"/>
    <x v="1"/>
    <n v="75449230.599999994"/>
    <n v="0.51263235901617066"/>
    <x v="2"/>
  </r>
  <r>
    <x v="2431"/>
    <d v="2002-10-03T00:00:00"/>
    <n v="59"/>
    <x v="0"/>
    <s v=" English"/>
    <n v="70000000"/>
    <n v="267200000"/>
    <s v="AU"/>
    <x v="18"/>
    <n v="197200000"/>
    <n v="2.8171428571428572"/>
    <x v="1"/>
  </r>
  <r>
    <x v="2432"/>
    <d v="2013-12-27T00:00:00"/>
    <n v="69"/>
    <x v="0"/>
    <s v=" Japanese"/>
    <n v="74600000"/>
    <n v="7449778"/>
    <s v="JP"/>
    <x v="30"/>
    <n v="-67150222"/>
    <n v="-0.90013702412868635"/>
    <x v="1"/>
  </r>
  <r>
    <x v="2433"/>
    <d v="2015-12-26T00:00:00"/>
    <n v="60"/>
    <x v="0"/>
    <s v=" English"/>
    <n v="90000000"/>
    <n v="249517956"/>
    <s v="AU"/>
    <x v="12"/>
    <n v="159517956"/>
    <n v="1.7724217333333334"/>
    <x v="1"/>
  </r>
  <r>
    <x v="2434"/>
    <d v="1992-01-01T00:00:00"/>
    <n v="71"/>
    <x v="0"/>
    <s v=" English"/>
    <n v="100000000"/>
    <n v="126704591"/>
    <s v="AU"/>
    <x v="46"/>
    <n v="26704591"/>
    <n v="0.26704591"/>
    <x v="0"/>
  </r>
  <r>
    <x v="2434"/>
    <d v="1992-01-01T00:00:00"/>
    <n v="71"/>
    <x v="0"/>
    <s v=" English"/>
    <n v="24000000"/>
    <n v="83531958"/>
    <s v="AU"/>
    <x v="46"/>
    <n v="59531958"/>
    <n v="2.4804982500000001"/>
    <x v="0"/>
  </r>
  <r>
    <x v="2435"/>
    <d v="2023-04-07T00:00:00"/>
    <n v="65"/>
    <x v="0"/>
    <s v=" English"/>
    <n v="73000000"/>
    <n v="572490615.39999998"/>
    <s v="US"/>
    <x v="0"/>
    <n v="499490615.39999998"/>
    <n v="6.8423371972602736"/>
    <x v="1"/>
  </r>
  <r>
    <x v="2436"/>
    <d v="2021-10-18T00:00:00"/>
    <n v="53"/>
    <x v="0"/>
    <s v=" Chinese"/>
    <n v="159000000"/>
    <n v="279278382.19999999"/>
    <s v="CN"/>
    <x v="5"/>
    <n v="120278382.19999999"/>
    <n v="0.75646781257861628"/>
    <x v="1"/>
  </r>
  <r>
    <x v="2437"/>
    <d v="2013-06-13T00:00:00"/>
    <n v="65"/>
    <x v="0"/>
    <s v=" English"/>
    <n v="100000000"/>
    <n v="262794441"/>
    <s v="AU"/>
    <x v="30"/>
    <n v="162794441"/>
    <n v="1.62794441"/>
    <x v="1"/>
  </r>
  <r>
    <x v="2438"/>
    <d v="2012-02-03T00:00:00"/>
    <n v="74"/>
    <x v="0"/>
    <s v=" Japanese"/>
    <n v="113400000"/>
    <n v="611894286.79999995"/>
    <s v="JP"/>
    <x v="20"/>
    <n v="498494286.79999995"/>
    <n v="4.3958931816578479"/>
    <x v="0"/>
  </r>
  <r>
    <x v="2439"/>
    <d v="2021-06-04T00:00:00"/>
    <n v="73"/>
    <x v="0"/>
    <s v=" Japanese"/>
    <n v="127520000"/>
    <n v="616483742.39999998"/>
    <s v="JP"/>
    <x v="5"/>
    <n v="488963742.39999998"/>
    <n v="3.8344082685069005"/>
    <x v="0"/>
  </r>
  <r>
    <x v="2440"/>
    <d v="2009-05-21T00:00:00"/>
    <n v="61"/>
    <x v="0"/>
    <s v=" English"/>
    <n v="150000000"/>
    <n v="402231063"/>
    <s v="AU"/>
    <x v="7"/>
    <n v="252231063"/>
    <n v="1.6815404199999999"/>
    <x v="1"/>
  </r>
  <r>
    <x v="2441"/>
    <d v="2011-04-07T00:00:00"/>
    <n v="57"/>
    <x v="0"/>
    <s v=" English"/>
    <n v="63000000"/>
    <n v="188494082"/>
    <s v="AU"/>
    <x v="24"/>
    <n v="125494082"/>
    <n v="1.9919695555555557"/>
    <x v="1"/>
  </r>
  <r>
    <x v="2442"/>
    <d v="1986-07-17T00:00:00"/>
    <n v="69"/>
    <x v="0"/>
    <s v=" English"/>
    <n v="16000000"/>
    <n v="12900000"/>
    <s v="AU"/>
    <x v="15"/>
    <n v="-3100000"/>
    <n v="-0.19375000000000001"/>
    <x v="1"/>
  </r>
  <r>
    <x v="2443"/>
    <d v="1998-07-03T00:00:00"/>
    <n v="52"/>
    <x v="0"/>
    <s v=" Cantonese"/>
    <n v="149000000"/>
    <n v="298705309"/>
    <s v="HK"/>
    <x v="32"/>
    <n v="149705309"/>
    <n v="1.0047336174496644"/>
    <x v="1"/>
  </r>
  <r>
    <x v="2444"/>
    <d v="2019-11-06T00:00:00"/>
    <n v="76"/>
    <x v="0"/>
    <s v=" English"/>
    <n v="159000000"/>
    <n v="914706"/>
    <s v="AU"/>
    <x v="4"/>
    <n v="-158085294"/>
    <n v="-0.99424713207547166"/>
    <x v="0"/>
  </r>
  <r>
    <x v="2445"/>
    <d v="2021-06-05T00:00:00"/>
    <n v="78"/>
    <x v="0"/>
    <s v=" English"/>
    <n v="132200000"/>
    <n v="496218384.19999999"/>
    <s v="US"/>
    <x v="5"/>
    <n v="364018384.19999999"/>
    <n v="2.7535429969742813"/>
    <x v="0"/>
  </r>
  <r>
    <x v="2446"/>
    <d v="2014-01-01T00:00:00"/>
    <n v="61"/>
    <x v="0"/>
    <s v=" English"/>
    <n v="80000000"/>
    <n v="123368842"/>
    <s v="AU"/>
    <x v="8"/>
    <n v="43368842"/>
    <n v="0.54211052500000001"/>
    <x v="1"/>
  </r>
  <r>
    <x v="2447"/>
    <d v="2016-12-16T00:00:00"/>
    <n v="71"/>
    <x v="0"/>
    <s v=" English"/>
    <n v="40000000"/>
    <n v="152962083"/>
    <s v="AU"/>
    <x v="13"/>
    <n v="112962083"/>
    <n v="2.824052075"/>
    <x v="0"/>
  </r>
  <r>
    <x v="2448"/>
    <d v="2000-06-22T00:00:00"/>
    <n v="66"/>
    <x v="0"/>
    <s v=" English"/>
    <n v="51000000"/>
    <n v="149270999"/>
    <s v="AU"/>
    <x v="38"/>
    <n v="98270999"/>
    <n v="1.9268823333333334"/>
    <x v="1"/>
  </r>
  <r>
    <x v="2449"/>
    <d v="2011-09-13T00:00:00"/>
    <n v="65"/>
    <x v="0"/>
    <s v=" English"/>
    <n v="3000000"/>
    <n v="0"/>
    <s v="US"/>
    <x v="24"/>
    <n v="-3000000"/>
    <n v="-1"/>
    <x v="1"/>
  </r>
  <r>
    <x v="2450"/>
    <d v="2016-04-07T00:00:00"/>
    <n v="63"/>
    <x v="0"/>
    <s v=" English"/>
    <n v="115000000"/>
    <n v="164989338"/>
    <s v="AU"/>
    <x v="13"/>
    <n v="49989338"/>
    <n v="0.43468989565217392"/>
    <x v="1"/>
  </r>
  <r>
    <x v="2451"/>
    <d v="2019-11-06T00:00:00"/>
    <n v="78"/>
    <x v="0"/>
    <s v=" English"/>
    <n v="18000000"/>
    <n v="321463"/>
    <s v="AU"/>
    <x v="4"/>
    <n v="-17678537"/>
    <n v="-0.98214094444444444"/>
    <x v="0"/>
  </r>
  <r>
    <x v="2452"/>
    <d v="2009-03-11T00:00:00"/>
    <n v="63"/>
    <x v="0"/>
    <s v=" English"/>
    <n v="40000000"/>
    <n v="139474906"/>
    <s v="AU"/>
    <x v="7"/>
    <n v="99474906"/>
    <n v="2.48687265"/>
    <x v="1"/>
  </r>
  <r>
    <x v="2453"/>
    <d v="2002-11-04T00:00:00"/>
    <n v="61"/>
    <x v="0"/>
    <s v=" English"/>
    <n v="30000000"/>
    <n v="82409520"/>
    <s v="US"/>
    <x v="18"/>
    <n v="52409520"/>
    <n v="1.7469840000000001"/>
    <x v="1"/>
  </r>
  <r>
    <x v="2453"/>
    <d v="2002-11-04T00:00:00"/>
    <n v="61"/>
    <x v="0"/>
    <s v=" English"/>
    <n v="1800000"/>
    <n v="25886736"/>
    <s v="US"/>
    <x v="18"/>
    <n v="24086736"/>
    <n v="13.38152"/>
    <x v="1"/>
  </r>
  <r>
    <x v="1783"/>
    <d v="1995-09-23T00:00:00"/>
    <n v="79"/>
    <x v="0"/>
    <s v=" Japanese"/>
    <n v="110000000"/>
    <n v="167910690"/>
    <s v="AU"/>
    <x v="26"/>
    <n v="57910690"/>
    <n v="0.52646081818181822"/>
    <x v="0"/>
  </r>
  <r>
    <x v="2454"/>
    <d v="1995-12-26T00:00:00"/>
    <n v="80"/>
    <x v="0"/>
    <s v=" Cantonese"/>
    <n v="160000"/>
    <n v="59502343.399999999"/>
    <s v="AU"/>
    <x v="26"/>
    <n v="59342343.399999999"/>
    <n v="370.88964625"/>
    <x v="0"/>
  </r>
  <r>
    <x v="2455"/>
    <d v="2019-11-14T00:00:00"/>
    <n v="65"/>
    <x v="0"/>
    <s v=" English"/>
    <n v="90000000"/>
    <n v="259736090"/>
    <s v="AU"/>
    <x v="4"/>
    <n v="169736090"/>
    <n v="1.8859565555555555"/>
    <x v="1"/>
  </r>
  <r>
    <x v="2456"/>
    <d v="2013-05-30T00:00:00"/>
    <n v="74"/>
    <x v="0"/>
    <s v=" English"/>
    <n v="190000000"/>
    <n v="353640419"/>
    <s v="AU"/>
    <x v="30"/>
    <n v="163640419"/>
    <n v="0.8612653631578947"/>
    <x v="0"/>
  </r>
  <r>
    <x v="2456"/>
    <d v="2013-05-30T00:00:00"/>
    <n v="74"/>
    <x v="0"/>
    <s v=" English"/>
    <n v="7000000"/>
    <n v="26533200"/>
    <s v="AU"/>
    <x v="30"/>
    <n v="19533200"/>
    <n v="2.790457142857143"/>
    <x v="0"/>
  </r>
  <r>
    <x v="2457"/>
    <d v="2001-12-11T00:00:00"/>
    <n v="79"/>
    <x v="0"/>
    <s v=" English"/>
    <n v="78000000"/>
    <n v="317668058"/>
    <s v="AU"/>
    <x v="17"/>
    <n v="239668058"/>
    <n v="3.0726674102564102"/>
    <x v="0"/>
  </r>
  <r>
    <x v="2458"/>
    <d v="2020-11-19T00:00:00"/>
    <n v="65"/>
    <x v="0"/>
    <s v=" English"/>
    <n v="1900000"/>
    <n v="192073715.19999999"/>
    <s v="AU"/>
    <x v="14"/>
    <n v="190173715.19999999"/>
    <n v="100.09142905263157"/>
    <x v="1"/>
  </r>
  <r>
    <x v="2459"/>
    <d v="2018-11-13T00:00:00"/>
    <n v="0"/>
    <x v="0"/>
    <s v=" Korean"/>
    <n v="167540000"/>
    <n v="175269998.80000001"/>
    <s v="CN"/>
    <x v="10"/>
    <n v="7729998.8000000119"/>
    <n v="4.6138228482750461E-2"/>
    <x v="2"/>
  </r>
  <r>
    <x v="2460"/>
    <d v="2014-09-03T00:00:00"/>
    <n v="55"/>
    <x v="0"/>
    <s v=" Japanese"/>
    <n v="49200000"/>
    <n v="427304425.60000002"/>
    <s v="JP"/>
    <x v="8"/>
    <n v="378104425.60000002"/>
    <n v="7.6850493008130085"/>
    <x v="1"/>
  </r>
  <r>
    <x v="2461"/>
    <d v="2016-09-22T00:00:00"/>
    <n v="66"/>
    <x v="0"/>
    <s v=" English"/>
    <n v="70000000"/>
    <n v="183353431"/>
    <s v="AU"/>
    <x v="13"/>
    <n v="113353431"/>
    <n v="1.6193347285714286"/>
    <x v="1"/>
  </r>
  <r>
    <x v="2462"/>
    <d v="2019-03-06T00:00:00"/>
    <n v="63"/>
    <x v="0"/>
    <s v=" English"/>
    <n v="115000000"/>
    <n v="0"/>
    <s v="US"/>
    <x v="4"/>
    <n v="-115000000"/>
    <n v="-1"/>
    <x v="1"/>
  </r>
  <r>
    <x v="2463"/>
    <d v="2016-12-26T00:00:00"/>
    <n v="76"/>
    <x v="0"/>
    <s v=" English"/>
    <n v="150000000"/>
    <n v="630626714"/>
    <s v="AU"/>
    <x v="13"/>
    <n v="480626714"/>
    <n v="3.2041780933333333"/>
    <x v="0"/>
  </r>
  <r>
    <x v="2464"/>
    <d v="1988-09-08T00:00:00"/>
    <n v="74"/>
    <x v="0"/>
    <s v=" English"/>
    <n v="15000000"/>
    <n v="74456687"/>
    <s v="AU"/>
    <x v="52"/>
    <n v="59456687"/>
    <n v="3.9637791333333334"/>
    <x v="0"/>
  </r>
  <r>
    <x v="2465"/>
    <d v="2004-08-21T00:00:00"/>
    <n v="73"/>
    <x v="0"/>
    <s v=" Japanese"/>
    <n v="7101535.2000000002"/>
    <n v="17400000"/>
    <s v="JP"/>
    <x v="2"/>
    <n v="10298464.800000001"/>
    <n v="1.4501744355220545"/>
    <x v="0"/>
  </r>
  <r>
    <x v="2466"/>
    <d v="2013-08-26T00:00:00"/>
    <n v="69"/>
    <x v="0"/>
    <s v=" English"/>
    <n v="131200000"/>
    <n v="518523022.80000001"/>
    <s v="GB"/>
    <x v="30"/>
    <n v="387323022.80000001"/>
    <n v="2.9521571859756097"/>
    <x v="1"/>
  </r>
  <r>
    <x v="2467"/>
    <d v="2016-05-13T00:00:00"/>
    <n v="77"/>
    <x v="0"/>
    <s v=" Spanish, Castilian"/>
    <n v="105800000"/>
    <n v="667037174.79999995"/>
    <s v="MX"/>
    <x v="13"/>
    <n v="561237174.79999995"/>
    <n v="5.3046991947069939"/>
    <x v="0"/>
  </r>
  <r>
    <x v="2468"/>
    <d v="2019-03-22T00:00:00"/>
    <n v="10"/>
    <x v="0"/>
    <s v=" Korean"/>
    <n v="201940000"/>
    <n v="38157314"/>
    <s v="KR"/>
    <x v="4"/>
    <n v="-163782686"/>
    <n v="-0.81104628107358623"/>
    <x v="2"/>
  </r>
  <r>
    <x v="2469"/>
    <d v="2020-01-23T00:00:00"/>
    <n v="63"/>
    <x v="0"/>
    <s v=" English"/>
    <n v="65000000"/>
    <n v="39177495"/>
    <s v="AU"/>
    <x v="14"/>
    <n v="-25822505"/>
    <n v="-0.39726930769230767"/>
    <x v="1"/>
  </r>
  <r>
    <x v="2470"/>
    <d v="2021-09-10T00:00:00"/>
    <n v="67"/>
    <x v="0"/>
    <s v=" English"/>
    <n v="37800000"/>
    <n v="638719244.39999998"/>
    <s v="US"/>
    <x v="5"/>
    <n v="600919244.39999998"/>
    <n v="15.897334507936508"/>
    <x v="1"/>
  </r>
  <r>
    <x v="2471"/>
    <d v="2018-06-16T00:00:00"/>
    <n v="72"/>
    <x v="0"/>
    <s v=" Japanese"/>
    <n v="33291535.199999999"/>
    <n v="27526961"/>
    <s v="AU"/>
    <x v="10"/>
    <n v="-5764574.1999999993"/>
    <n v="-0.17315435186058944"/>
    <x v="0"/>
  </r>
  <r>
    <x v="2472"/>
    <d v="2013-06-05T00:00:00"/>
    <n v="52"/>
    <x v="0"/>
    <s v=" English"/>
    <n v="130000000"/>
    <n v="251499665"/>
    <s v="AU"/>
    <x v="30"/>
    <n v="121499665"/>
    <n v="0.9346128076923077"/>
    <x v="1"/>
  </r>
  <r>
    <x v="2473"/>
    <d v="2017-08-31T00:00:00"/>
    <n v="69"/>
    <x v="0"/>
    <s v=" English"/>
    <n v="30000000"/>
    <n v="176586701"/>
    <s v="AU"/>
    <x v="3"/>
    <n v="146586701"/>
    <n v="4.886223366666667"/>
    <x v="1"/>
  </r>
  <r>
    <x v="2474"/>
    <d v="1997-07-17T00:00:00"/>
    <n v="67"/>
    <x v="0"/>
    <s v=" English"/>
    <n v="80000000"/>
    <n v="224117573"/>
    <s v="AU"/>
    <x v="27"/>
    <n v="144117573"/>
    <n v="1.8014696625"/>
    <x v="1"/>
  </r>
  <r>
    <x v="2475"/>
    <d v="1964-01-02T00:00:00"/>
    <n v="71"/>
    <x v="0"/>
    <s v=" English"/>
    <n v="2500000"/>
    <n v="78900000"/>
    <s v="AU"/>
    <x v="73"/>
    <n v="76400000"/>
    <n v="30.56"/>
    <x v="0"/>
  </r>
  <r>
    <x v="2476"/>
    <d v="2015-02-12T00:00:00"/>
    <n v="65"/>
    <x v="0"/>
    <s v=" English"/>
    <n v="23000000"/>
    <n v="80171596"/>
    <s v="AU"/>
    <x v="12"/>
    <n v="57171596"/>
    <n v="2.4857215652173914"/>
    <x v="1"/>
  </r>
  <r>
    <x v="616"/>
    <d v="1990-08-02T00:00:00"/>
    <n v="66"/>
    <x v="0"/>
    <s v=" English"/>
    <n v="125000000"/>
    <n v="485004754"/>
    <s v="AU"/>
    <x v="29"/>
    <n v="360004754"/>
    <n v="2.8800380319999999"/>
    <x v="1"/>
  </r>
  <r>
    <x v="616"/>
    <d v="1990-08-02T00:00:00"/>
    <n v="66"/>
    <x v="0"/>
    <s v=" English"/>
    <n v="13500000"/>
    <n v="202000000"/>
    <s v="AU"/>
    <x v="29"/>
    <n v="188500000"/>
    <n v="13.962962962962964"/>
    <x v="1"/>
  </r>
  <r>
    <x v="2477"/>
    <d v="2004-02-12T00:00:00"/>
    <n v="72"/>
    <x v="0"/>
    <s v=" French"/>
    <n v="5400000"/>
    <n v="8133256"/>
    <s v="AU"/>
    <x v="2"/>
    <n v="2733256"/>
    <n v="0.50615851851851856"/>
    <x v="0"/>
  </r>
  <r>
    <x v="2434"/>
    <d v="2016-01-01T00:00:00"/>
    <n v="59"/>
    <x v="0"/>
    <s v=" English"/>
    <n v="100000000"/>
    <n v="126704591"/>
    <s v="AU"/>
    <x v="13"/>
    <n v="26704591"/>
    <n v="0.26704591"/>
    <x v="1"/>
  </r>
  <r>
    <x v="2434"/>
    <d v="2016-01-01T00:00:00"/>
    <n v="59"/>
    <x v="0"/>
    <s v=" English"/>
    <n v="24000000"/>
    <n v="83531958"/>
    <s v="AU"/>
    <x v="13"/>
    <n v="59531958"/>
    <n v="2.4804982500000001"/>
    <x v="1"/>
  </r>
  <r>
    <x v="2478"/>
    <d v="2020-04-03T00:00:00"/>
    <n v="75"/>
    <x v="0"/>
    <s v=" Spanish, Castilian"/>
    <n v="98800000"/>
    <n v="580810039.60000002"/>
    <s v="US"/>
    <x v="14"/>
    <n v="482010039.60000002"/>
    <n v="4.8786441255060735"/>
    <x v="0"/>
  </r>
  <r>
    <x v="2479"/>
    <d v="2017-10-13T00:00:00"/>
    <n v="57"/>
    <x v="0"/>
    <s v=" English"/>
    <n v="136000000"/>
    <n v="214723902.80000001"/>
    <s v="US"/>
    <x v="3"/>
    <n v="78723902.800000012"/>
    <n v="0.57885222647058832"/>
    <x v="1"/>
  </r>
  <r>
    <x v="2480"/>
    <d v="2018-03-02T00:00:00"/>
    <n v="61"/>
    <x v="0"/>
    <s v=" English"/>
    <n v="30000000"/>
    <n v="48575965"/>
    <s v="AU"/>
    <x v="10"/>
    <n v="18575965"/>
    <n v="0.61919883333333336"/>
    <x v="1"/>
  </r>
  <r>
    <x v="2481"/>
    <d v="2014-10-15T00:00:00"/>
    <n v="50"/>
    <x v="0"/>
    <s v=" English"/>
    <n v="162400000"/>
    <n v="633353264.39999998"/>
    <s v="US"/>
    <x v="8"/>
    <n v="470953264.39999998"/>
    <n v="2.8999585246305419"/>
    <x v="2"/>
  </r>
  <r>
    <x v="2482"/>
    <d v="2014-01-30T00:00:00"/>
    <n v="54"/>
    <x v="0"/>
    <s v=" English"/>
    <n v="5000000"/>
    <n v="90904854"/>
    <s v="AU"/>
    <x v="8"/>
    <n v="85904854"/>
    <n v="17.180970800000001"/>
    <x v="1"/>
  </r>
  <r>
    <x v="2483"/>
    <d v="2021-07-23T00:00:00"/>
    <n v="70"/>
    <x v="0"/>
    <s v=" German"/>
    <n v="17739525"/>
    <n v="224582523.59999999"/>
    <s v="AU"/>
    <x v="5"/>
    <n v="206842998.59999999"/>
    <n v="11.660007728504567"/>
    <x v="1"/>
  </r>
  <r>
    <x v="2484"/>
    <d v="2001-11-08T00:00:00"/>
    <n v="76"/>
    <x v="0"/>
    <s v=" English"/>
    <n v="17000000"/>
    <n v="207765056"/>
    <s v="AU"/>
    <x v="17"/>
    <n v="190765056"/>
    <n v="11.221473882352941"/>
    <x v="0"/>
  </r>
  <r>
    <x v="2485"/>
    <d v="2008-10-30T00:00:00"/>
    <n v="62"/>
    <x v="0"/>
    <s v=" English"/>
    <n v="65000000"/>
    <n v="72516819"/>
    <s v="AU"/>
    <x v="35"/>
    <n v="7516819"/>
    <n v="0.11564336923076923"/>
    <x v="1"/>
  </r>
  <r>
    <x v="2486"/>
    <d v="2005-02-18T00:00:00"/>
    <n v="41"/>
    <x v="0"/>
    <s v=" English"/>
    <n v="100000000"/>
    <n v="59918422"/>
    <s v="US"/>
    <x v="16"/>
    <n v="-40081578"/>
    <n v="-0.40081578000000001"/>
    <x v="2"/>
  </r>
  <r>
    <x v="2487"/>
    <d v="1996-02-20T00:00:00"/>
    <n v="59"/>
    <x v="0"/>
    <s v=" Japanese"/>
    <n v="105800000"/>
    <n v="216113745"/>
    <s v="JP"/>
    <x v="47"/>
    <n v="110313745"/>
    <n v="1.0426629962192817"/>
    <x v="1"/>
  </r>
  <r>
    <x v="2488"/>
    <d v="2022-07-20T00:00:00"/>
    <n v="75"/>
    <x v="0"/>
    <s v=" Galician"/>
    <n v="113400000"/>
    <n v="448847740"/>
    <s v="FR"/>
    <x v="1"/>
    <n v="335447740"/>
    <n v="2.9580929453262788"/>
    <x v="0"/>
  </r>
  <r>
    <x v="2489"/>
    <d v="2022-01-14T00:00:00"/>
    <n v="59"/>
    <x v="0"/>
    <s v=" English"/>
    <n v="125400000"/>
    <n v="320224992.80000001"/>
    <s v="US"/>
    <x v="1"/>
    <n v="194824992.80000001"/>
    <n v="1.5536283317384372"/>
    <x v="1"/>
  </r>
  <r>
    <x v="2490"/>
    <d v="2022-10-26T00:00:00"/>
    <n v="70"/>
    <x v="0"/>
    <s v=" English"/>
    <n v="128800000"/>
    <n v="366935804"/>
    <s v="US"/>
    <x v="1"/>
    <n v="238135804"/>
    <n v="1.8488804658385094"/>
    <x v="1"/>
  </r>
  <r>
    <x v="2491"/>
    <d v="2012-03-14T00:00:00"/>
    <n v="69"/>
    <x v="0"/>
    <s v=" English"/>
    <n v="42000000"/>
    <n v="202812429"/>
    <s v="AU"/>
    <x v="20"/>
    <n v="160812429"/>
    <n v="3.8288673571428573"/>
    <x v="1"/>
  </r>
  <r>
    <x v="2492"/>
    <d v="2022-09-16T00:00:00"/>
    <n v="63"/>
    <x v="0"/>
    <s v=" English"/>
    <n v="40748225.799999997"/>
    <n v="500000"/>
    <s v="US"/>
    <x v="1"/>
    <n v="-40248225.799999997"/>
    <n v="-0.98772952710986495"/>
    <x v="1"/>
  </r>
  <r>
    <x v="2493"/>
    <d v="2021-08-05T00:00:00"/>
    <n v="80"/>
    <x v="0"/>
    <s v=" English"/>
    <n v="10000000"/>
    <n v="2237618"/>
    <s v="AU"/>
    <x v="5"/>
    <n v="-7762382"/>
    <n v="-0.77623819999999999"/>
    <x v="0"/>
  </r>
  <r>
    <x v="2494"/>
    <d v="2008-06-12T00:00:00"/>
    <n v="53"/>
    <x v="0"/>
    <s v=" English"/>
    <n v="60000000"/>
    <n v="162778384"/>
    <s v="AU"/>
    <x v="35"/>
    <n v="102778384"/>
    <n v="1.7129730666666667"/>
    <x v="1"/>
  </r>
  <r>
    <x v="2495"/>
    <d v="2016-10-21T00:00:00"/>
    <n v="61"/>
    <x v="0"/>
    <s v=" English"/>
    <n v="9000000"/>
    <n v="81831866"/>
    <s v="US"/>
    <x v="13"/>
    <n v="72831866"/>
    <n v="8.0924295555555563"/>
    <x v="1"/>
  </r>
  <r>
    <x v="2496"/>
    <d v="2021-08-27T00:00:00"/>
    <n v="58"/>
    <x v="0"/>
    <s v=" Japanese"/>
    <n v="234400000"/>
    <n v="227785473.19999999"/>
    <s v="JP"/>
    <x v="5"/>
    <n v="-6614526.8000000119"/>
    <n v="-2.8218970989761144E-2"/>
    <x v="1"/>
  </r>
  <r>
    <x v="2497"/>
    <d v="2010-08-04T00:00:00"/>
    <n v="68"/>
    <x v="0"/>
    <s v=" English"/>
    <n v="30000000"/>
    <n v="165889117"/>
    <s v="AU"/>
    <x v="21"/>
    <n v="135889117"/>
    <n v="4.5296372333333332"/>
    <x v="1"/>
  </r>
  <r>
    <x v="2498"/>
    <d v="2020-09-10T00:00:00"/>
    <n v="64"/>
    <x v="0"/>
    <s v=" English"/>
    <n v="51400000"/>
    <n v="632358003.79999995"/>
    <s v="AU"/>
    <x v="14"/>
    <n v="580958003.79999995"/>
    <n v="11.302684898832684"/>
    <x v="1"/>
  </r>
  <r>
    <x v="2499"/>
    <d v="2009-01-01T00:00:00"/>
    <n v="67"/>
    <x v="0"/>
    <s v=" English"/>
    <n v="50000000"/>
    <n v="225990976"/>
    <s v="AU"/>
    <x v="7"/>
    <n v="175990976"/>
    <n v="3.51981952"/>
    <x v="1"/>
  </r>
  <r>
    <x v="2500"/>
    <d v="2016-07-06T00:00:00"/>
    <n v="68"/>
    <x v="0"/>
    <s v=" Japanese"/>
    <n v="143800000"/>
    <n v="530439143"/>
    <s v="JP"/>
    <x v="13"/>
    <n v="386639143"/>
    <n v="2.6887283936022253"/>
    <x v="1"/>
  </r>
  <r>
    <x v="2501"/>
    <d v="2008-07-10T00:00:00"/>
    <n v="70"/>
    <x v="0"/>
    <s v=" English"/>
    <n v="52000000"/>
    <n v="590493991"/>
    <s v="AU"/>
    <x v="35"/>
    <n v="538493991"/>
    <n v="10.355653673076922"/>
    <x v="1"/>
  </r>
  <r>
    <x v="2502"/>
    <d v="1990-10-25T00:00:00"/>
    <n v="72"/>
    <x v="0"/>
    <s v=" English"/>
    <n v="22000000"/>
    <n v="517599988"/>
    <s v="AU"/>
    <x v="29"/>
    <n v="495599988"/>
    <n v="22.527272181818184"/>
    <x v="0"/>
  </r>
  <r>
    <x v="2503"/>
    <d v="2011-02-03T00:00:00"/>
    <n v="60"/>
    <x v="0"/>
    <s v=" English"/>
    <n v="30000000"/>
    <n v="108957098"/>
    <s v="AU"/>
    <x v="24"/>
    <n v="78957098"/>
    <n v="2.6319032666666669"/>
    <x v="1"/>
  </r>
  <r>
    <x v="2504"/>
    <d v="2022-10-27T00:00:00"/>
    <n v="73"/>
    <x v="0"/>
    <s v=" English"/>
    <n v="13000000"/>
    <n v="31188330"/>
    <s v="AU"/>
    <x v="1"/>
    <n v="18188330"/>
    <n v="1.3991023076923077"/>
    <x v="0"/>
  </r>
  <r>
    <x v="2505"/>
    <d v="2022-03-04T00:00:00"/>
    <n v="67"/>
    <x v="0"/>
    <s v=" Japanese"/>
    <n v="53260004"/>
    <n v="22456368"/>
    <s v="JP"/>
    <x v="1"/>
    <n v="-30803636"/>
    <n v="-0.57836338127199538"/>
    <x v="1"/>
  </r>
  <r>
    <x v="2506"/>
    <d v="2012-09-21T00:00:00"/>
    <n v="68"/>
    <x v="0"/>
    <s v=" English"/>
    <n v="2000000"/>
    <n v="196163383.80000001"/>
    <s v="US"/>
    <x v="20"/>
    <n v="194163383.80000001"/>
    <n v="97.08169190000001"/>
    <x v="1"/>
  </r>
  <r>
    <x v="2507"/>
    <d v="2003-12-20T00:00:00"/>
    <n v="78"/>
    <x v="0"/>
    <s v=" Japanese"/>
    <n v="115200000"/>
    <n v="596365973.79999995"/>
    <s v="JP"/>
    <x v="25"/>
    <n v="481165973.79999995"/>
    <n v="4.1767879670138885"/>
    <x v="0"/>
  </r>
  <r>
    <x v="2508"/>
    <d v="2004-08-20T00:00:00"/>
    <n v="54"/>
    <x v="0"/>
    <s v=" English"/>
    <n v="78000000"/>
    <n v="43957541"/>
    <s v="US"/>
    <x v="2"/>
    <n v="-34042459"/>
    <n v="-0.43644178205128203"/>
    <x v="1"/>
  </r>
  <r>
    <x v="2509"/>
    <d v="2017-07-20T00:00:00"/>
    <n v="75"/>
    <x v="0"/>
    <s v=" English"/>
    <n v="150000000"/>
    <n v="512390011"/>
    <s v="AU"/>
    <x v="3"/>
    <n v="362390011"/>
    <n v="2.4159334066666664"/>
    <x v="0"/>
  </r>
  <r>
    <x v="2510"/>
    <d v="2022-09-10T00:00:00"/>
    <n v="73"/>
    <x v="0"/>
    <s v=" English"/>
    <n v="71400000"/>
    <n v="751654707.39999998"/>
    <s v="CA"/>
    <x v="1"/>
    <n v="680254707.39999998"/>
    <n v="9.5273768543417372"/>
    <x v="0"/>
  </r>
  <r>
    <x v="2511"/>
    <d v="2008-02-28T00:00:00"/>
    <n v="40"/>
    <x v="0"/>
    <s v=" English"/>
    <n v="30000000"/>
    <n v="84646831"/>
    <s v="AU"/>
    <x v="35"/>
    <n v="54646831"/>
    <n v="1.8215610333333334"/>
    <x v="2"/>
  </r>
  <r>
    <x v="2512"/>
    <d v="2013-03-23T00:00:00"/>
    <n v="58"/>
    <x v="0"/>
    <s v=" Japanese"/>
    <n v="147000000"/>
    <n v="595373442.60000002"/>
    <s v="JP"/>
    <x v="30"/>
    <n v="448373442.60000002"/>
    <n v="3.050159473469388"/>
    <x v="1"/>
  </r>
  <r>
    <x v="2513"/>
    <d v="2011-07-30T00:00:00"/>
    <n v="67"/>
    <x v="0"/>
    <s v=" Japanese"/>
    <n v="109144000"/>
    <n v="305481707.39999998"/>
    <s v="JP"/>
    <x v="24"/>
    <n v="196337707.39999998"/>
    <n v="1.7988868595616798"/>
    <x v="1"/>
  </r>
  <r>
    <x v="2514"/>
    <d v="2021-12-02T00:00:00"/>
    <n v="69"/>
    <x v="0"/>
    <s v=" English"/>
    <n v="117000000"/>
    <n v="733935300.39999998"/>
    <s v="US"/>
    <x v="5"/>
    <n v="616935300.39999998"/>
    <n v="5.2729512854700848"/>
    <x v="1"/>
  </r>
  <r>
    <x v="2515"/>
    <d v="2014-09-12T00:00:00"/>
    <n v="60"/>
    <x v="0"/>
    <s v=" English"/>
    <n v="13200000"/>
    <n v="54323210"/>
    <s v="US"/>
    <x v="8"/>
    <n v="41123210"/>
    <n v="3.1153946969696968"/>
    <x v="1"/>
  </r>
  <r>
    <x v="2516"/>
    <d v="2013-08-15T00:00:00"/>
    <n v="60"/>
    <x v="0"/>
    <s v=" English"/>
    <n v="90000000"/>
    <n v="200859554"/>
    <s v="AU"/>
    <x v="30"/>
    <n v="110859554"/>
    <n v="1.2317728222222222"/>
    <x v="1"/>
  </r>
  <r>
    <x v="2517"/>
    <d v="2021-01-01T00:00:00"/>
    <n v="63"/>
    <x v="0"/>
    <s v=" Japanese"/>
    <n v="83400000"/>
    <n v="191964060.40000001"/>
    <s v="JP"/>
    <x v="5"/>
    <n v="108564060.40000001"/>
    <n v="1.3017273429256595"/>
    <x v="1"/>
  </r>
  <r>
    <x v="2518"/>
    <d v="2016-08-02T00:00:00"/>
    <n v="64"/>
    <x v="0"/>
    <s v=" English"/>
    <n v="3000000"/>
    <n v="211802400.40000001"/>
    <s v="US"/>
    <x v="13"/>
    <n v="208802400.40000001"/>
    <n v="69.600800133333337"/>
    <x v="1"/>
  </r>
  <r>
    <x v="2519"/>
    <d v="2016-05-06T00:00:00"/>
    <n v="74"/>
    <x v="0"/>
    <s v=" English"/>
    <n v="3006525.2"/>
    <n v="27312"/>
    <s v="US"/>
    <x v="13"/>
    <n v="-2979213.2"/>
    <n v="-0.99091575883016048"/>
    <x v="0"/>
  </r>
  <r>
    <x v="2520"/>
    <d v="2016-11-24T00:00:00"/>
    <n v="71"/>
    <x v="0"/>
    <s v=" English"/>
    <n v="15000000"/>
    <n v="24403192"/>
    <s v="AU"/>
    <x v="13"/>
    <n v="9403192"/>
    <n v="0.62687946666666672"/>
    <x v="0"/>
  </r>
  <r>
    <x v="2521"/>
    <d v="2008-10-11T00:00:00"/>
    <n v="66"/>
    <x v="0"/>
    <s v=" English"/>
    <n v="11000000"/>
    <n v="274392880"/>
    <s v="AU"/>
    <x v="35"/>
    <n v="263392880"/>
    <n v="23.944807272727274"/>
    <x v="1"/>
  </r>
  <r>
    <x v="2522"/>
    <d v="2012-08-02T00:00:00"/>
    <n v="69"/>
    <x v="0"/>
    <s v=" English"/>
    <n v="33000000"/>
    <n v="165552290"/>
    <s v="AU"/>
    <x v="20"/>
    <n v="132552290"/>
    <n v="4.0167360606060605"/>
    <x v="1"/>
  </r>
  <r>
    <x v="2523"/>
    <d v="2010-10-28T00:00:00"/>
    <n v="73"/>
    <x v="0"/>
    <s v=" English"/>
    <n v="40000000"/>
    <n v="224922135"/>
    <s v="AU"/>
    <x v="21"/>
    <n v="184922135"/>
    <n v="4.6230533749999996"/>
    <x v="0"/>
  </r>
  <r>
    <x v="2524"/>
    <d v="2018-10-05T00:00:00"/>
    <n v="68"/>
    <x v="0"/>
    <s v=" English"/>
    <n v="37000000"/>
    <n v="117378084"/>
    <s v="AU"/>
    <x v="10"/>
    <n v="80378084"/>
    <n v="2.1723806486486485"/>
    <x v="1"/>
  </r>
  <r>
    <x v="2525"/>
    <d v="1989-07-15T00:00:00"/>
    <n v="67"/>
    <x v="0"/>
    <s v=" Japanese"/>
    <n v="73080000"/>
    <n v="14000000"/>
    <s v="JP"/>
    <x v="70"/>
    <n v="-59080000"/>
    <n v="-0.80842911877394641"/>
    <x v="1"/>
  </r>
  <r>
    <x v="2526"/>
    <d v="2017-12-22T00:00:00"/>
    <n v="59"/>
    <x v="0"/>
    <s v=" Chinese"/>
    <n v="65000000"/>
    <n v="162758601"/>
    <s v="CN"/>
    <x v="3"/>
    <n v="97758601"/>
    <n v="1.5039784769230768"/>
    <x v="1"/>
  </r>
  <r>
    <x v="2527"/>
    <d v="2022-10-23T00:00:00"/>
    <n v="87"/>
    <x v="0"/>
    <s v=" Spanish, Castilian"/>
    <n v="151000000"/>
    <n v="1714444954"/>
    <s v="MX"/>
    <x v="1"/>
    <n v="1563444954"/>
    <n v="10.353940092715233"/>
    <x v="0"/>
  </r>
  <r>
    <x v="2528"/>
    <d v="2021-04-01T00:00:00"/>
    <n v="70"/>
    <x v="0"/>
    <s v=" English"/>
    <n v="57080000"/>
    <n v="26000000"/>
    <s v="AU"/>
    <x v="5"/>
    <n v="-31080000"/>
    <n v="-0.54449894884372807"/>
    <x v="1"/>
  </r>
  <r>
    <x v="2529"/>
    <d v="2020-10-20T00:00:00"/>
    <n v="0"/>
    <x v="0"/>
    <s v=" Korean"/>
    <n v="181600000"/>
    <n v="175269998.80000001"/>
    <s v="KR"/>
    <x v="14"/>
    <n v="-6330001.1999999881"/>
    <n v="-3.4856834801762049E-2"/>
    <x v="2"/>
  </r>
  <r>
    <x v="2530"/>
    <d v="1973-03-29T00:00:00"/>
    <n v="71"/>
    <x v="0"/>
    <s v=" Italian"/>
    <n v="40392400"/>
    <n v="109133"/>
    <s v="IT"/>
    <x v="34"/>
    <n v="-40283267"/>
    <n v="-0.99729817985561642"/>
    <x v="0"/>
  </r>
  <r>
    <x v="2531"/>
    <d v="2021-04-09T00:00:00"/>
    <n v="56"/>
    <x v="0"/>
    <s v=" English"/>
    <n v="139000000"/>
    <n v="283972948.19999999"/>
    <s v="AU"/>
    <x v="5"/>
    <n v="144972948.19999999"/>
    <n v="1.0429708503597122"/>
    <x v="1"/>
  </r>
  <r>
    <x v="2532"/>
    <d v="2006-03-09T00:00:00"/>
    <n v="64"/>
    <x v="0"/>
    <s v=" English"/>
    <n v="65000000"/>
    <n v="65079104"/>
    <s v="AU"/>
    <x v="28"/>
    <n v="79104"/>
    <n v="1.2169846153846154E-3"/>
    <x v="1"/>
  </r>
  <r>
    <x v="2533"/>
    <d v="1990-05-03T00:00:00"/>
    <n v="74"/>
    <x v="0"/>
    <s v=" English"/>
    <n v="14000000"/>
    <n v="432566361"/>
    <s v="AU"/>
    <x v="29"/>
    <n v="418566361"/>
    <n v="29.897597214285714"/>
    <x v="0"/>
  </r>
  <r>
    <x v="2534"/>
    <d v="2022-11-03T00:00:00"/>
    <n v="53"/>
    <x v="0"/>
    <s v=" Dutch, Flemish"/>
    <n v="119600000"/>
    <n v="362461687.19999999"/>
    <s v="NL"/>
    <x v="1"/>
    <n v="242861687.19999999"/>
    <n v="2.0306161137123744"/>
    <x v="1"/>
  </r>
  <r>
    <x v="2535"/>
    <d v="2004-05-27T00:00:00"/>
    <n v="65"/>
    <x v="0"/>
    <s v=" English"/>
    <n v="125000000"/>
    <n v="555840117"/>
    <s v="AU"/>
    <x v="2"/>
    <n v="430840117"/>
    <n v="3.4467209360000002"/>
    <x v="1"/>
  </r>
  <r>
    <x v="2536"/>
    <d v="2021-04-23T00:00:00"/>
    <n v="65"/>
    <x v="0"/>
    <s v=" English"/>
    <n v="77400000"/>
    <n v="313921159"/>
    <s v="US"/>
    <x v="5"/>
    <n v="236521159"/>
    <n v="3.0558289276485788"/>
    <x v="1"/>
  </r>
  <r>
    <x v="2537"/>
    <d v="2018-11-22T00:00:00"/>
    <n v="61"/>
    <x v="0"/>
    <s v=" English"/>
    <n v="132900000"/>
    <n v="170024300"/>
    <s v="AU"/>
    <x v="10"/>
    <n v="37124300"/>
    <n v="0.2793401053423627"/>
    <x v="1"/>
  </r>
  <r>
    <x v="2538"/>
    <d v="2022-02-11T00:00:00"/>
    <n v="73"/>
    <x v="0"/>
    <s v=" English"/>
    <n v="142200000"/>
    <n v="782138971.79999995"/>
    <s v="US"/>
    <x v="1"/>
    <n v="639938971.79999995"/>
    <n v="4.5002740632911387"/>
    <x v="0"/>
  </r>
  <r>
    <x v="2539"/>
    <d v="2017-11-30T00:00:00"/>
    <n v="82"/>
    <x v="0"/>
    <s v=" English"/>
    <n v="20000000"/>
    <n v="310824596"/>
    <s v="AU"/>
    <x v="3"/>
    <n v="290824596"/>
    <n v="14.5412298"/>
    <x v="0"/>
  </r>
  <r>
    <x v="2540"/>
    <d v="2022-11-22T00:00:00"/>
    <n v="59"/>
    <x v="0"/>
    <s v=" English"/>
    <n v="164900000"/>
    <n v="690959382.39999998"/>
    <s v="AU"/>
    <x v="1"/>
    <n v="526059382.39999998"/>
    <n v="3.1901721188599148"/>
    <x v="1"/>
  </r>
  <r>
    <x v="2541"/>
    <d v="2008-07-31T00:00:00"/>
    <n v="65"/>
    <x v="0"/>
    <s v=" English"/>
    <n v="75000000"/>
    <n v="342416460"/>
    <s v="AU"/>
    <x v="35"/>
    <n v="267416460"/>
    <n v="3.5655527999999999"/>
    <x v="1"/>
  </r>
  <r>
    <x v="2542"/>
    <d v="2017-11-01T00:00:00"/>
    <n v="67"/>
    <x v="0"/>
    <s v=" English"/>
    <n v="126000000"/>
    <n v="404506361"/>
    <s v="AU"/>
    <x v="3"/>
    <n v="278506361"/>
    <n v="2.2103679444444446"/>
    <x v="1"/>
  </r>
  <r>
    <x v="2543"/>
    <d v="2003-01-09T00:00:00"/>
    <n v="56"/>
    <x v="0"/>
    <s v=" English"/>
    <n v="38000000"/>
    <n v="119721296"/>
    <s v="AU"/>
    <x v="25"/>
    <n v="81721296"/>
    <n v="2.1505604210526315"/>
    <x v="1"/>
  </r>
  <r>
    <x v="2544"/>
    <d v="2014-01-16T00:00:00"/>
    <n v="62"/>
    <x v="0"/>
    <s v=" English"/>
    <n v="175000000"/>
    <n v="151716815"/>
    <s v="AU"/>
    <x v="8"/>
    <n v="-23283185"/>
    <n v="-0.13304677142857144"/>
    <x v="1"/>
  </r>
  <r>
    <x v="2545"/>
    <d v="2019-03-22T00:00:00"/>
    <n v="75"/>
    <x v="0"/>
    <s v=" Spanish, Castilian"/>
    <n v="13531701.800000001"/>
    <n v="17325485"/>
    <s v="AU"/>
    <x v="4"/>
    <n v="3793783.1999999993"/>
    <n v="0.28036260745858288"/>
    <x v="0"/>
  </r>
  <r>
    <x v="2546"/>
    <d v="2013-01-03T00:00:00"/>
    <n v="80"/>
    <x v="0"/>
    <s v=" English"/>
    <n v="3500000"/>
    <n v="0"/>
    <s v="AU"/>
    <x v="30"/>
    <n v="-3500000"/>
    <n v="-1"/>
    <x v="0"/>
  </r>
  <r>
    <x v="2252"/>
    <d v="2009-02-13T00:00:00"/>
    <n v="57"/>
    <x v="0"/>
    <s v=" English"/>
    <n v="17000000"/>
    <n v="92670237"/>
    <s v="US"/>
    <x v="7"/>
    <n v="75670237"/>
    <n v="4.4511904117647063"/>
    <x v="1"/>
  </r>
  <r>
    <x v="2252"/>
    <d v="2009-02-13T00:00:00"/>
    <n v="57"/>
    <x v="0"/>
    <s v=" English"/>
    <n v="550000"/>
    <n v="59754601"/>
    <s v="US"/>
    <x v="7"/>
    <n v="59204601"/>
    <n v="107.6447290909091"/>
    <x v="1"/>
  </r>
  <r>
    <x v="2547"/>
    <d v="2016-02-25T00:00:00"/>
    <n v="62"/>
    <x v="0"/>
    <s v=" English"/>
    <n v="28000000"/>
    <n v="16638300"/>
    <s v="AU"/>
    <x v="13"/>
    <n v="-11361700"/>
    <n v="-0.405775"/>
    <x v="1"/>
  </r>
  <r>
    <x v="2548"/>
    <d v="1991-09-13T00:00:00"/>
    <n v="53"/>
    <x v="0"/>
    <s v=" English"/>
    <n v="11000000"/>
    <n v="34900000"/>
    <s v="US"/>
    <x v="53"/>
    <n v="23900000"/>
    <n v="2.1727272727272728"/>
    <x v="1"/>
  </r>
  <r>
    <x v="2549"/>
    <d v="2021-11-12T00:00:00"/>
    <n v="62"/>
    <x v="0"/>
    <s v=" Tagalog"/>
    <n v="110800000"/>
    <n v="408974526"/>
    <s v="PH"/>
    <x v="5"/>
    <n v="298174526"/>
    <n v="2.6911058303249096"/>
    <x v="1"/>
  </r>
  <r>
    <x v="2550"/>
    <d v="2006-09-28T00:00:00"/>
    <n v="57"/>
    <x v="0"/>
    <s v=" English"/>
    <n v="45000000"/>
    <n v="49610898"/>
    <s v="AU"/>
    <x v="28"/>
    <n v="4610898"/>
    <n v="0.1024644"/>
    <x v="1"/>
  </r>
  <r>
    <x v="2551"/>
    <d v="2019-09-05T00:00:00"/>
    <n v="67"/>
    <x v="0"/>
    <s v=" French"/>
    <n v="30000000"/>
    <n v="32825217"/>
    <s v="AU"/>
    <x v="4"/>
    <n v="2825217"/>
    <n v="9.4173900000000005E-2"/>
    <x v="1"/>
  </r>
  <r>
    <x v="2551"/>
    <d v="2019-09-05T00:00:00"/>
    <n v="67"/>
    <x v="0"/>
    <s v=" French"/>
    <n v="4357373"/>
    <n v="1200000"/>
    <s v="AU"/>
    <x v="4"/>
    <n v="-3157373"/>
    <n v="-0.72460471022333872"/>
    <x v="1"/>
  </r>
  <r>
    <x v="2552"/>
    <d v="2011-05-06T00:00:00"/>
    <n v="77"/>
    <x v="0"/>
    <s v=" Korean"/>
    <n v="1255000"/>
    <n v="43059790"/>
    <s v="AU"/>
    <x v="24"/>
    <n v="41804790"/>
    <n v="33.310589641434262"/>
    <x v="0"/>
  </r>
  <r>
    <x v="2553"/>
    <d v="2006-05-18T00:00:00"/>
    <n v="60"/>
    <x v="0"/>
    <s v=" English"/>
    <n v="92200000"/>
    <n v="254504167.19999999"/>
    <s v="IL"/>
    <x v="28"/>
    <n v="162304167.19999999"/>
    <n v="1.7603488850325377"/>
    <x v="1"/>
  </r>
  <r>
    <x v="2554"/>
    <d v="2012-08-21T00:00:00"/>
    <n v="77"/>
    <x v="0"/>
    <s v=" English"/>
    <n v="3500000"/>
    <n v="57369282.399999999"/>
    <s v="AU"/>
    <x v="20"/>
    <n v="53869282.399999999"/>
    <n v="15.391223542857142"/>
    <x v="0"/>
  </r>
  <r>
    <x v="2555"/>
    <d v="2023-04-06T00:00:00"/>
    <n v="66"/>
    <x v="0"/>
    <s v=" Polish"/>
    <n v="47220616.399999999"/>
    <n v="319773152.60000002"/>
    <s v="AU"/>
    <x v="0"/>
    <n v="272552536.20000005"/>
    <n v="5.7718970436819639"/>
    <x v="1"/>
  </r>
  <r>
    <x v="2556"/>
    <d v="2014-11-29T00:00:00"/>
    <n v="71"/>
    <x v="0"/>
    <s v=" Japanese"/>
    <n v="134200000"/>
    <n v="638398632.79999995"/>
    <s v="JP"/>
    <x v="8"/>
    <n v="504198632.79999995"/>
    <n v="3.7570687988077491"/>
    <x v="0"/>
  </r>
  <r>
    <x v="2557"/>
    <d v="2015-12-04T00:00:00"/>
    <n v="59"/>
    <x v="0"/>
    <s v=" English"/>
    <n v="88000000"/>
    <n v="503089616.80000001"/>
    <s v="US"/>
    <x v="12"/>
    <n v="415089616.80000001"/>
    <n v="4.7169274636363641"/>
    <x v="1"/>
  </r>
  <r>
    <x v="2558"/>
    <d v="2004-04-01T00:00:00"/>
    <n v="60"/>
    <x v="0"/>
    <s v=" English"/>
    <n v="25000000"/>
    <n v="180856996"/>
    <s v="AU"/>
    <x v="2"/>
    <n v="155856996"/>
    <n v="6.2342798400000001"/>
    <x v="1"/>
  </r>
  <r>
    <x v="2559"/>
    <d v="2020-01-01T00:00:00"/>
    <n v="77"/>
    <x v="0"/>
    <s v=" English"/>
    <n v="100000000"/>
    <n v="165124093"/>
    <s v="AU"/>
    <x v="14"/>
    <n v="65124093"/>
    <n v="0.65124093000000005"/>
    <x v="0"/>
  </r>
  <r>
    <x v="2560"/>
    <d v="2005-04-13T00:00:00"/>
    <n v="78"/>
    <x v="0"/>
    <s v=" Japanese"/>
    <n v="132400000"/>
    <n v="663389709"/>
    <s v="AU"/>
    <x v="16"/>
    <n v="530989709"/>
    <n v="4.0104962915407851"/>
    <x v="0"/>
  </r>
  <r>
    <x v="2561"/>
    <d v="2018-11-30T00:00:00"/>
    <n v="56"/>
    <x v="0"/>
    <s v=" English"/>
    <n v="6000000"/>
    <n v="42873730"/>
    <s v="US"/>
    <x v="10"/>
    <n v="36873730"/>
    <n v="6.145621666666667"/>
    <x v="1"/>
  </r>
  <r>
    <x v="2562"/>
    <d v="2016-12-20T00:00:00"/>
    <n v="54"/>
    <x v="0"/>
    <s v=" Korean"/>
    <n v="122400000"/>
    <n v="385649598.39999998"/>
    <s v="KR"/>
    <x v="13"/>
    <n v="263249598.39999998"/>
    <n v="2.1507320130718952"/>
    <x v="1"/>
  </r>
  <r>
    <x v="1993"/>
    <d v="2005-07-07T00:00:00"/>
    <n v="58"/>
    <x v="0"/>
    <s v=" English"/>
    <n v="87500000"/>
    <n v="333132750"/>
    <s v="AU"/>
    <x v="16"/>
    <n v="245632750"/>
    <n v="2.8072314285714284"/>
    <x v="1"/>
  </r>
  <r>
    <x v="2563"/>
    <d v="1993-04-22T00:00:00"/>
    <n v="73"/>
    <x v="0"/>
    <s v=" English"/>
    <n v="11000000"/>
    <n v="21502976"/>
    <s v="AU"/>
    <x v="9"/>
    <n v="10502976"/>
    <n v="0.954816"/>
    <x v="0"/>
  </r>
  <r>
    <x v="2564"/>
    <d v="2018-03-05T00:00:00"/>
    <n v="64"/>
    <x v="0"/>
    <s v=" English"/>
    <n v="90000000"/>
    <n v="273477501"/>
    <s v="AU"/>
    <x v="10"/>
    <n v="183477501"/>
    <n v="2.0386389"/>
    <x v="1"/>
  </r>
  <r>
    <x v="1365"/>
    <d v="2020-12-18T00:00:00"/>
    <n v="61"/>
    <x v="0"/>
    <s v=" Spanish, Castilian"/>
    <n v="35000000"/>
    <n v="83109359"/>
    <s v="ES"/>
    <x v="14"/>
    <n v="48109359"/>
    <n v="1.3745531142857144"/>
    <x v="1"/>
  </r>
  <r>
    <x v="2565"/>
    <d v="2011-08-24T00:00:00"/>
    <n v="74"/>
    <x v="0"/>
    <s v=" English"/>
    <n v="15000000"/>
    <n v="59168692"/>
    <s v="AU"/>
    <x v="24"/>
    <n v="44168692"/>
    <n v="2.9445794666666667"/>
    <x v="0"/>
  </r>
  <r>
    <x v="2566"/>
    <d v="2014-10-01T00:00:00"/>
    <n v="65"/>
    <x v="0"/>
    <s v=" French"/>
    <n v="5000000"/>
    <n v="21277770"/>
    <s v="FR"/>
    <x v="8"/>
    <n v="16277770"/>
    <n v="3.2555540000000001"/>
    <x v="1"/>
  </r>
  <r>
    <x v="2567"/>
    <d v="2013-10-08T00:00:00"/>
    <n v="59"/>
    <x v="0"/>
    <s v=" English"/>
    <n v="5000000"/>
    <n v="3800000"/>
    <s v="US"/>
    <x v="30"/>
    <n v="-1200000"/>
    <n v="-0.24"/>
    <x v="1"/>
  </r>
  <r>
    <x v="2568"/>
    <d v="2013-03-23T00:00:00"/>
    <n v="46"/>
    <x v="0"/>
    <s v=" Japanese"/>
    <n v="91700000"/>
    <n v="615402937.79999995"/>
    <s v="JP"/>
    <x v="30"/>
    <n v="523702937.79999995"/>
    <n v="5.7110462137404578"/>
    <x v="2"/>
  </r>
  <r>
    <x v="2569"/>
    <d v="2022-05-04T00:00:00"/>
    <n v="72"/>
    <x v="0"/>
    <s v=" French"/>
    <n v="118000000"/>
    <n v="504735548.80000001"/>
    <s v="FR"/>
    <x v="1"/>
    <n v="386735548.80000001"/>
    <n v="3.2774199050847459"/>
    <x v="0"/>
  </r>
  <r>
    <x v="2570"/>
    <d v="1995-08-03T00:00:00"/>
    <n v="59"/>
    <x v="0"/>
    <s v=" English"/>
    <n v="35000000"/>
    <n v="113354449"/>
    <s v="AU"/>
    <x v="26"/>
    <n v="78354449"/>
    <n v="2.2386985428571426"/>
    <x v="1"/>
  </r>
  <r>
    <x v="2571"/>
    <d v="1981-09-01T00:00:00"/>
    <n v="74"/>
    <x v="0"/>
    <s v=" English"/>
    <n v="10000000"/>
    <n v="31973249"/>
    <s v="AU"/>
    <x v="56"/>
    <n v="21973249"/>
    <n v="2.1973248999999999"/>
    <x v="0"/>
  </r>
  <r>
    <x v="1146"/>
    <d v="2004-08-19T00:00:00"/>
    <n v="67"/>
    <x v="0"/>
    <s v=" English"/>
    <n v="60000000"/>
    <n v="99823958"/>
    <s v="AU"/>
    <x v="2"/>
    <n v="39823958"/>
    <n v="0.66373263333333332"/>
    <x v="1"/>
  </r>
  <r>
    <x v="1146"/>
    <d v="2004-08-19T00:00:00"/>
    <n v="67"/>
    <x v="0"/>
    <s v=" English"/>
    <n v="50000000"/>
    <n v="53956480"/>
    <s v="AU"/>
    <x v="2"/>
    <n v="3956480"/>
    <n v="7.9129599999999994E-2"/>
    <x v="1"/>
  </r>
  <r>
    <x v="2572"/>
    <d v="2023-02-10T00:00:00"/>
    <n v="51"/>
    <x v="0"/>
    <s v=" Spanish, Castilian"/>
    <n v="108400000"/>
    <n v="218436574.80000001"/>
    <s v="ES"/>
    <x v="0"/>
    <n v="110036574.80000001"/>
    <n v="1.0150975535055351"/>
    <x v="1"/>
  </r>
  <r>
    <x v="2573"/>
    <d v="1997-10-09T00:00:00"/>
    <n v="65"/>
    <x v="0"/>
    <s v=" English"/>
    <n v="60000000"/>
    <n v="26673954"/>
    <s v="AU"/>
    <x v="27"/>
    <n v="-33326046"/>
    <n v="-0.55543410000000004"/>
    <x v="1"/>
  </r>
  <r>
    <x v="2574"/>
    <d v="1979-04-12T00:00:00"/>
    <n v="67"/>
    <x v="0"/>
    <s v=" English"/>
    <n v="200000"/>
    <n v="99750000"/>
    <s v="AU"/>
    <x v="19"/>
    <n v="99550000"/>
    <n v="497.75"/>
    <x v="1"/>
  </r>
  <r>
    <x v="2575"/>
    <d v="2011-06-29T00:00:00"/>
    <n v="62"/>
    <x v="0"/>
    <s v=" English"/>
    <n v="76104000"/>
    <n v="510307974.80000001"/>
    <s v="AU"/>
    <x v="24"/>
    <n v="434203974.80000001"/>
    <n v="5.7054028014296225"/>
    <x v="1"/>
  </r>
  <r>
    <x v="1264"/>
    <d v="1959-12-16T00:00:00"/>
    <n v="70"/>
    <x v="0"/>
    <s v=" English"/>
    <n v="45000000"/>
    <n v="243180937"/>
    <s v="US"/>
    <x v="55"/>
    <n v="198180937"/>
    <n v="4.4040208222222219"/>
    <x v="1"/>
  </r>
  <r>
    <x v="2576"/>
    <d v="2019-01-29T00:00:00"/>
    <n v="65"/>
    <x v="0"/>
    <s v=" English"/>
    <n v="40000000"/>
    <n v="75984700"/>
    <s v="AU"/>
    <x v="4"/>
    <n v="35984700"/>
    <n v="0.89961749999999996"/>
    <x v="1"/>
  </r>
  <r>
    <x v="2577"/>
    <d v="2022-09-02T00:00:00"/>
    <n v="75"/>
    <x v="0"/>
    <s v=" English"/>
    <n v="160300000"/>
    <n v="442517578.80000001"/>
    <s v="US"/>
    <x v="1"/>
    <n v="282217578.80000001"/>
    <n v="1.7605588197130382"/>
    <x v="0"/>
  </r>
  <r>
    <x v="2578"/>
    <d v="1979-12-06T00:00:00"/>
    <n v="75"/>
    <x v="0"/>
    <s v=" English"/>
    <n v="8000000"/>
    <n v="43000000"/>
    <s v="AU"/>
    <x v="19"/>
    <n v="35000000"/>
    <n v="4.375"/>
    <x v="0"/>
  </r>
  <r>
    <x v="2579"/>
    <d v="2021-09-23T00:00:00"/>
    <n v="58"/>
    <x v="0"/>
    <s v=" English"/>
    <n v="107000000"/>
    <n v="297177664"/>
    <s v="CA"/>
    <x v="5"/>
    <n v="190177664"/>
    <n v="1.7773613457943924"/>
    <x v="1"/>
  </r>
  <r>
    <x v="2580"/>
    <d v="1995-07-05T00:00:00"/>
    <n v="59"/>
    <x v="0"/>
    <s v=" English"/>
    <n v="166940000"/>
    <n v="321181281.80000001"/>
    <s v="US"/>
    <x v="26"/>
    <n v="154241281.80000001"/>
    <n v="0.92393244159578303"/>
    <x v="1"/>
  </r>
  <r>
    <x v="2581"/>
    <d v="2022-12-28T00:00:00"/>
    <n v="58"/>
    <x v="0"/>
    <s v=" Polish"/>
    <n v="72440000"/>
    <n v="220176894.40000001"/>
    <s v="US"/>
    <x v="1"/>
    <n v="147736894.40000001"/>
    <n v="2.0394380784097184"/>
    <x v="1"/>
  </r>
  <r>
    <x v="2582"/>
    <d v="1975-01-01T00:00:00"/>
    <n v="37"/>
    <x v="0"/>
    <s v=" Italian"/>
    <n v="58670000"/>
    <n v="385960548.19999999"/>
    <s v="IT"/>
    <x v="62"/>
    <n v="327290548.19999999"/>
    <n v="5.5784992023180502"/>
    <x v="2"/>
  </r>
  <r>
    <x v="2583"/>
    <d v="2021-09-17T00:00:00"/>
    <n v="75"/>
    <x v="0"/>
    <s v=" Chinese"/>
    <n v="7292313.7999999998"/>
    <n v="58340541"/>
    <s v="CN"/>
    <x v="5"/>
    <n v="51048227.200000003"/>
    <n v="7.0002784575726853"/>
    <x v="0"/>
  </r>
  <r>
    <x v="2584"/>
    <d v="2021-05-31T00:00:00"/>
    <n v="56"/>
    <x v="0"/>
    <s v=" English"/>
    <n v="134200000"/>
    <n v="772865923.60000002"/>
    <s v="AU"/>
    <x v="5"/>
    <n v="638665923.60000002"/>
    <n v="4.7590605335320415"/>
    <x v="1"/>
  </r>
  <r>
    <x v="2585"/>
    <d v="1994-04-08T00:00:00"/>
    <n v="55"/>
    <x v="0"/>
    <s v=" Spanish, Castilian"/>
    <n v="2000000"/>
    <n v="2260622"/>
    <s v="US"/>
    <x v="6"/>
    <n v="260622"/>
    <n v="0.13031100000000001"/>
    <x v="1"/>
  </r>
  <r>
    <x v="2586"/>
    <d v="2022-10-26T00:00:00"/>
    <n v="65"/>
    <x v="0"/>
    <s v=" English"/>
    <n v="38600000"/>
    <n v="542233172.20000005"/>
    <s v="US"/>
    <x v="1"/>
    <n v="503633172.20000005"/>
    <n v="13.047491507772023"/>
    <x v="1"/>
  </r>
  <r>
    <x v="2587"/>
    <d v="2019-11-21T00:00:00"/>
    <n v="63"/>
    <x v="0"/>
    <s v=" English"/>
    <n v="6500000"/>
    <n v="42176201"/>
    <s v="AU"/>
    <x v="4"/>
    <n v="35676201"/>
    <n v="5.4886463076923073"/>
    <x v="1"/>
  </r>
  <r>
    <x v="2588"/>
    <d v="2011-09-08T00:00:00"/>
    <n v="73"/>
    <x v="0"/>
    <s v=" Japanese"/>
    <n v="6000000"/>
    <n v="17555141"/>
    <s v="AU"/>
    <x v="24"/>
    <n v="11555141"/>
    <n v="1.9258568333333332"/>
    <x v="0"/>
  </r>
  <r>
    <x v="2589"/>
    <d v="2007-12-09T00:00:00"/>
    <n v="56"/>
    <x v="0"/>
    <s v=" English"/>
    <n v="175000000"/>
    <n v="174131329"/>
    <s v="AU"/>
    <x v="22"/>
    <n v="-868671"/>
    <n v="-4.9638342857142859E-3"/>
    <x v="1"/>
  </r>
  <r>
    <x v="2590"/>
    <d v="1982-06-01T00:00:00"/>
    <n v="30"/>
    <x v="0"/>
    <s v=" Japanese"/>
    <n v="15541000"/>
    <n v="38139010"/>
    <s v="JP"/>
    <x v="50"/>
    <n v="22598010"/>
    <n v="1.4540898269094653"/>
    <x v="2"/>
  </r>
  <r>
    <x v="2591"/>
    <d v="2014-03-27T00:00:00"/>
    <n v="67"/>
    <x v="0"/>
    <s v=" English"/>
    <n v="145000000"/>
    <n v="269806430"/>
    <s v="AU"/>
    <x v="8"/>
    <n v="124806430"/>
    <n v="0.860734"/>
    <x v="1"/>
  </r>
  <r>
    <x v="2592"/>
    <d v="2008-05-29T00:00:00"/>
    <n v="72"/>
    <x v="0"/>
    <s v=" Spanish, Castilian"/>
    <n v="3400000"/>
    <n v="78638987"/>
    <s v="AU"/>
    <x v="35"/>
    <n v="75238987"/>
    <n v="22.129113823529412"/>
    <x v="0"/>
  </r>
  <r>
    <x v="2593"/>
    <d v="2012-08-25T00:00:00"/>
    <n v="76"/>
    <x v="0"/>
    <s v=" Japanese"/>
    <n v="25964965.399999999"/>
    <n v="61700000"/>
    <s v="JP"/>
    <x v="20"/>
    <n v="35735034.600000001"/>
    <n v="1.3762789223666752"/>
    <x v="0"/>
  </r>
  <r>
    <x v="2594"/>
    <d v="2016-12-29T00:00:00"/>
    <n v="69"/>
    <x v="0"/>
    <s v=" English"/>
    <n v="110000000"/>
    <n v="302239672"/>
    <s v="AU"/>
    <x v="13"/>
    <n v="192239672"/>
    <n v="1.7476333818181817"/>
    <x v="1"/>
  </r>
  <r>
    <x v="2595"/>
    <d v="1975-11-27T00:00:00"/>
    <n v="46"/>
    <x v="0"/>
    <s v=" Italian"/>
    <n v="116300000"/>
    <n v="909309627.39999998"/>
    <s v="IT"/>
    <x v="62"/>
    <n v="793009627.39999998"/>
    <n v="6.8186554376612207"/>
    <x v="2"/>
  </r>
  <r>
    <x v="2596"/>
    <d v="2019-06-07T00:00:00"/>
    <n v="0"/>
    <x v="0"/>
    <s v=" Korean"/>
    <n v="181600000"/>
    <n v="175269998.80000001"/>
    <s v="KR"/>
    <x v="4"/>
    <n v="-6330001.1999999881"/>
    <n v="-3.4856834801762049E-2"/>
    <x v="2"/>
  </r>
  <r>
    <x v="2597"/>
    <d v="2020-12-16T00:00:00"/>
    <n v="64"/>
    <x v="0"/>
    <s v=" English"/>
    <n v="35000000"/>
    <n v="24200318"/>
    <s v="AU"/>
    <x v="14"/>
    <n v="-10799682"/>
    <n v="-0.30856234285714285"/>
    <x v="1"/>
  </r>
  <r>
    <x v="2598"/>
    <d v="2004-06-17T00:00:00"/>
    <n v="73"/>
    <x v="0"/>
    <s v=" English"/>
    <n v="75000000"/>
    <n v="218673959"/>
    <s v="AU"/>
    <x v="2"/>
    <n v="143673959"/>
    <n v="1.9156527866666666"/>
    <x v="0"/>
  </r>
  <r>
    <x v="821"/>
    <d v="1984-09-27T00:00:00"/>
    <n v="72"/>
    <x v="0"/>
    <s v=" English"/>
    <n v="40000000"/>
    <n v="351774938"/>
    <s v="AU"/>
    <x v="45"/>
    <n v="311774938"/>
    <n v="7.7943734500000001"/>
    <x v="0"/>
  </r>
  <r>
    <x v="821"/>
    <d v="1984-09-27T00:00:00"/>
    <n v="72"/>
    <x v="0"/>
    <s v=" English"/>
    <n v="8000000"/>
    <n v="90857623"/>
    <s v="AU"/>
    <x v="45"/>
    <n v="82857623"/>
    <n v="10.357202875"/>
    <x v="0"/>
  </r>
  <r>
    <x v="2599"/>
    <d v="1965-08-23T00:00:00"/>
    <n v="76"/>
    <x v="0"/>
    <s v=" English"/>
    <n v="6000000"/>
    <n v="102296470"/>
    <s v="AU"/>
    <x v="57"/>
    <n v="96296470"/>
    <n v="16.049411666666668"/>
    <x v="0"/>
  </r>
  <r>
    <x v="2600"/>
    <d v="2002-03-19T00:00:00"/>
    <n v="54"/>
    <x v="0"/>
    <s v=" English"/>
    <n v="129000000"/>
    <n v="386147462.80000001"/>
    <s v="US"/>
    <x v="18"/>
    <n v="257147462.80000001"/>
    <n v="1.9933911844961241"/>
    <x v="1"/>
  </r>
  <r>
    <x v="2601"/>
    <d v="1983-12-15T00:00:00"/>
    <n v="73"/>
    <x v="0"/>
    <s v=" English"/>
    <n v="10000000"/>
    <n v="25707698"/>
    <s v="AU"/>
    <x v="49"/>
    <n v="15707698"/>
    <n v="1.5707698000000001"/>
    <x v="0"/>
  </r>
  <r>
    <x v="2602"/>
    <d v="2019-12-06T00:00:00"/>
    <n v="80"/>
    <x v="0"/>
    <s v=" Spanish, Castilian"/>
    <n v="39602530.200000003"/>
    <n v="425332"/>
    <s v="US"/>
    <x v="4"/>
    <n v="-39177198.200000003"/>
    <n v="-0.98925997915153407"/>
    <x v="0"/>
  </r>
  <r>
    <x v="2603"/>
    <d v="2009-11-20T00:00:00"/>
    <n v="61"/>
    <x v="0"/>
    <s v=" English"/>
    <n v="25000000"/>
    <n v="10589102"/>
    <s v="US"/>
    <x v="7"/>
    <n v="-14410898"/>
    <n v="-0.57643591999999999"/>
    <x v="1"/>
  </r>
  <r>
    <x v="2604"/>
    <d v="2019-09-20T00:00:00"/>
    <n v="73"/>
    <x v="0"/>
    <s v=" Japanese"/>
    <n v="135000000"/>
    <n v="575291089.20000005"/>
    <s v="JP"/>
    <x v="4"/>
    <n v="440291089.20000005"/>
    <n v="3.2614154755555558"/>
    <x v="0"/>
  </r>
  <r>
    <x v="2605"/>
    <d v="2006-09-14T00:00:00"/>
    <n v="55"/>
    <x v="0"/>
    <s v=" English"/>
    <n v="60000000"/>
    <n v="147985373"/>
    <s v="AU"/>
    <x v="28"/>
    <n v="87985373"/>
    <n v="1.4664228833333333"/>
    <x v="1"/>
  </r>
  <r>
    <x v="2606"/>
    <d v="2020-03-13T00:00:00"/>
    <n v="76"/>
    <x v="0"/>
    <s v=" English"/>
    <n v="12000000"/>
    <n v="16703751"/>
    <s v="US"/>
    <x v="14"/>
    <n v="4703751"/>
    <n v="0.39197925"/>
    <x v="0"/>
  </r>
  <r>
    <x v="2607"/>
    <d v="2022-08-18T00:00:00"/>
    <n v="70"/>
    <x v="0"/>
    <s v=" English"/>
    <n v="18392400"/>
    <n v="7589829"/>
    <s v="AU"/>
    <x v="1"/>
    <n v="-10802571"/>
    <n v="-0.58733884648006784"/>
    <x v="1"/>
  </r>
  <r>
    <x v="2608"/>
    <d v="2009-01-28T00:00:00"/>
    <n v="61"/>
    <x v="0"/>
    <s v=" English"/>
    <n v="40000000"/>
    <n v="112930957"/>
    <s v="AU"/>
    <x v="7"/>
    <n v="72930957"/>
    <n v="1.8232739250000001"/>
    <x v="1"/>
  </r>
  <r>
    <x v="2609"/>
    <d v="1988-08-25T00:00:00"/>
    <n v="69"/>
    <x v="0"/>
    <s v=" English"/>
    <n v="39000000"/>
    <n v="288752301"/>
    <s v="AU"/>
    <x v="52"/>
    <n v="249752301"/>
    <n v="6.4039051538461536"/>
    <x v="1"/>
  </r>
  <r>
    <x v="2610"/>
    <d v="2022-03-28T00:00:00"/>
    <n v="69"/>
    <x v="0"/>
    <s v=" English"/>
    <n v="82500000"/>
    <n v="370310855"/>
    <s v="AU"/>
    <x v="1"/>
    <n v="287810855"/>
    <n v="3.4886164242424242"/>
    <x v="1"/>
  </r>
  <r>
    <x v="2611"/>
    <d v="2018-08-09T00:00:00"/>
    <n v="68"/>
    <x v="0"/>
    <s v=" Korean"/>
    <n v="78200000"/>
    <n v="360564423.19999999"/>
    <s v="KR"/>
    <x v="10"/>
    <n v="282364423.19999999"/>
    <n v="3.6107982506393861"/>
    <x v="1"/>
  </r>
  <r>
    <x v="2612"/>
    <d v="2016-03-01T00:00:00"/>
    <n v="69"/>
    <x v="0"/>
    <s v=" English"/>
    <n v="171580000"/>
    <n v="545463332.79999995"/>
    <s v="US"/>
    <x v="13"/>
    <n v="373883332.79999995"/>
    <n v="2.1790612705443522"/>
    <x v="1"/>
  </r>
  <r>
    <x v="2613"/>
    <d v="2010-12-23T00:00:00"/>
    <n v="73"/>
    <x v="0"/>
    <s v=" French"/>
    <n v="10000000"/>
    <n v="17511906"/>
    <s v="AU"/>
    <x v="21"/>
    <n v="7511906"/>
    <n v="0.75119060000000004"/>
    <x v="0"/>
  </r>
  <r>
    <x v="2614"/>
    <d v="2015-11-28T00:00:00"/>
    <n v="79"/>
    <x v="0"/>
    <s v=" English"/>
    <n v="3000000"/>
    <n v="57447844.799999997"/>
    <s v="AU"/>
    <x v="12"/>
    <n v="54447844.799999997"/>
    <n v="18.149281599999998"/>
    <x v="0"/>
  </r>
  <r>
    <x v="2615"/>
    <d v="2007-08-17T00:00:00"/>
    <n v="74"/>
    <x v="0"/>
    <s v=" English"/>
    <n v="130000000"/>
    <n v="444043396"/>
    <s v="AU"/>
    <x v="22"/>
    <n v="314043396"/>
    <n v="2.415718430769231"/>
    <x v="0"/>
  </r>
  <r>
    <x v="2616"/>
    <d v="2006-03-30T00:00:00"/>
    <n v="79"/>
    <x v="0"/>
    <s v=" English"/>
    <n v="50000000"/>
    <n v="130214162"/>
    <s v="AU"/>
    <x v="28"/>
    <n v="80214162"/>
    <n v="1.60428324"/>
    <x v="0"/>
  </r>
  <r>
    <x v="2617"/>
    <d v="2004-09-30T00:00:00"/>
    <n v="59"/>
    <x v="0"/>
    <s v=" English"/>
    <n v="70000000"/>
    <n v="177427090"/>
    <s v="AU"/>
    <x v="2"/>
    <n v="107427090"/>
    <n v="1.5346727142857144"/>
    <x v="1"/>
  </r>
  <r>
    <x v="2618"/>
    <d v="2016-10-05T00:00:00"/>
    <n v="49"/>
    <x v="0"/>
    <s v=" English"/>
    <n v="136400000"/>
    <n v="856238148.39999998"/>
    <s v="AU"/>
    <x v="13"/>
    <n v="719838148.39999998"/>
    <n v="5.2774057800586505"/>
    <x v="2"/>
  </r>
  <r>
    <x v="2619"/>
    <d v="2012-11-23T00:00:00"/>
    <n v="43"/>
    <x v="0"/>
    <s v=" English"/>
    <n v="12000000"/>
    <n v="1647997.6"/>
    <s v="US"/>
    <x v="20"/>
    <n v="-10352002.4"/>
    <n v="-0.8626668666666667"/>
    <x v="2"/>
  </r>
  <r>
    <x v="2620"/>
    <d v="1991-10-23T00:00:00"/>
    <n v="61"/>
    <x v="0"/>
    <s v=" English"/>
    <n v="16000000"/>
    <n v="29090445"/>
    <s v="AU"/>
    <x v="53"/>
    <n v="13090445"/>
    <n v="0.81815281250000005"/>
    <x v="1"/>
  </r>
  <r>
    <x v="2621"/>
    <d v="2017-12-26T00:00:00"/>
    <n v="79"/>
    <x v="0"/>
    <s v=" English"/>
    <n v="84000000"/>
    <n v="430782826"/>
    <s v="AU"/>
    <x v="3"/>
    <n v="346782826"/>
    <n v="4.1283669761904758"/>
    <x v="0"/>
  </r>
  <r>
    <x v="2622"/>
    <d v="1987-02-13T00:00:00"/>
    <n v="74"/>
    <x v="0"/>
    <s v=" English"/>
    <n v="15000000"/>
    <n v="60629159"/>
    <s v="GB"/>
    <x v="42"/>
    <n v="45629159"/>
    <n v="3.0419439333333331"/>
    <x v="0"/>
  </r>
  <r>
    <x v="2623"/>
    <d v="2017-07-15T00:00:00"/>
    <n v="79"/>
    <x v="0"/>
    <s v=" Japanese"/>
    <n v="44401333.200000003"/>
    <n v="6000000"/>
    <s v="JP"/>
    <x v="3"/>
    <n v="-38401333.200000003"/>
    <n v="-0.86486892244938263"/>
    <x v="0"/>
  </r>
  <r>
    <x v="2624"/>
    <d v="2022-06-15T00:00:00"/>
    <n v="63"/>
    <x v="0"/>
    <s v=" Spanish, Castilian"/>
    <n v="134000000"/>
    <n v="465164351.19999999"/>
    <s v="SG"/>
    <x v="1"/>
    <n v="331164351.19999999"/>
    <n v="2.4713757552238804"/>
    <x v="1"/>
  </r>
  <r>
    <x v="2625"/>
    <d v="2021-02-18T00:00:00"/>
    <n v="63"/>
    <x v="0"/>
    <s v=" English"/>
    <n v="30000000"/>
    <n v="29735222"/>
    <s v="AU"/>
    <x v="5"/>
    <n v="-264778"/>
    <n v="-8.8259333333333325E-3"/>
    <x v="1"/>
  </r>
  <r>
    <x v="2626"/>
    <d v="1992-10-01T00:00:00"/>
    <n v="55"/>
    <x v="0"/>
    <s v=" Cantonese"/>
    <n v="142000000"/>
    <n v="454488625.80000001"/>
    <s v="HK"/>
    <x v="46"/>
    <n v="312488625.80000001"/>
    <n v="2.2006241253521126"/>
    <x v="1"/>
  </r>
  <r>
    <x v="2627"/>
    <d v="2003-09-18T00:00:00"/>
    <n v="64"/>
    <x v="0"/>
    <s v=" English"/>
    <n v="26000000"/>
    <n v="160822438"/>
    <s v="AU"/>
    <x v="25"/>
    <n v="134822438"/>
    <n v="5.1854783846153847"/>
    <x v="1"/>
  </r>
  <r>
    <x v="2628"/>
    <d v="2014-02-27T00:00:00"/>
    <n v="78"/>
    <x v="0"/>
    <s v=" Japanese"/>
    <n v="30000000"/>
    <n v="117932401"/>
    <s v="AU"/>
    <x v="8"/>
    <n v="87932401"/>
    <n v="2.9310800333333331"/>
    <x v="0"/>
  </r>
  <r>
    <x v="2629"/>
    <d v="2013-08-01T00:00:00"/>
    <n v="65"/>
    <x v="0"/>
    <s v=" English"/>
    <n v="84000000"/>
    <n v="141507355"/>
    <s v="AU"/>
    <x v="30"/>
    <n v="57507355"/>
    <n v="0.6846113690476191"/>
    <x v="1"/>
  </r>
  <r>
    <x v="2630"/>
    <d v="2017-08-03T00:00:00"/>
    <n v="64"/>
    <x v="0"/>
    <s v=" English"/>
    <n v="30000000"/>
    <n v="98345423"/>
    <s v="AU"/>
    <x v="3"/>
    <n v="68345423"/>
    <n v="2.2781807666666665"/>
    <x v="1"/>
  </r>
  <r>
    <x v="2631"/>
    <d v="2015-10-29T00:00:00"/>
    <n v="59"/>
    <x v="0"/>
    <s v=" English"/>
    <n v="80000000"/>
    <n v="130818912"/>
    <s v="AU"/>
    <x v="12"/>
    <n v="50818912"/>
    <n v="0.63523640000000003"/>
    <x v="1"/>
  </r>
  <r>
    <x v="2632"/>
    <d v="2015-10-30T00:00:00"/>
    <n v="69"/>
    <x v="0"/>
    <s v=" Spanish, Castilian"/>
    <n v="121860000"/>
    <n v="565610064.60000002"/>
    <s v="ES"/>
    <x v="12"/>
    <n v="443750064.60000002"/>
    <n v="3.6414743525356967"/>
    <x v="1"/>
  </r>
  <r>
    <x v="2633"/>
    <d v="2020-02-27T00:00:00"/>
    <n v="65"/>
    <x v="0"/>
    <s v=" Korean"/>
    <n v="66400000"/>
    <n v="489432270.80000001"/>
    <s v="KR"/>
    <x v="14"/>
    <n v="423032270.80000001"/>
    <n v="6.3709679337349403"/>
    <x v="1"/>
  </r>
  <r>
    <x v="2634"/>
    <d v="2022-12-19T00:00:00"/>
    <n v="65"/>
    <x v="0"/>
    <s v=" Italian"/>
    <n v="100000000"/>
    <n v="246367071"/>
    <s v="IT"/>
    <x v="1"/>
    <n v="146367071"/>
    <n v="1.4636707099999999"/>
    <x v="1"/>
  </r>
  <r>
    <x v="2635"/>
    <d v="2021-06-18T00:00:00"/>
    <n v="76"/>
    <x v="0"/>
    <s v=" English"/>
    <n v="138000000"/>
    <n v="263222986.59999999"/>
    <s v="AU"/>
    <x v="5"/>
    <n v="125222986.59999999"/>
    <n v="0.90741294637681158"/>
    <x v="0"/>
  </r>
  <r>
    <x v="2636"/>
    <d v="2019-08-22T00:00:00"/>
    <n v="10"/>
    <x v="0"/>
    <s v=" Korean"/>
    <n v="201940000"/>
    <n v="38157314"/>
    <s v="KR"/>
    <x v="4"/>
    <n v="-163782686"/>
    <n v="-0.81104628107358623"/>
    <x v="2"/>
  </r>
  <r>
    <x v="2637"/>
    <d v="1996-05-16T00:00:00"/>
    <n v="68"/>
    <x v="0"/>
    <s v=" Cantonese"/>
    <n v="7500000"/>
    <n v="36238752"/>
    <s v="AU"/>
    <x v="47"/>
    <n v="28738752"/>
    <n v="3.8318336"/>
    <x v="1"/>
  </r>
  <r>
    <x v="2638"/>
    <d v="2015-07-09T00:00:00"/>
    <n v="62"/>
    <x v="0"/>
    <s v=" English"/>
    <n v="14500000"/>
    <n v="123580421"/>
    <s v="AU"/>
    <x v="12"/>
    <n v="109080421"/>
    <n v="7.5227876551724142"/>
    <x v="1"/>
  </r>
  <r>
    <x v="2639"/>
    <d v="2007-01-03T00:00:00"/>
    <n v="63"/>
    <x v="0"/>
    <s v=" English"/>
    <n v="2400000"/>
    <n v="500296"/>
    <s v="AU"/>
    <x v="22"/>
    <n v="-1899704"/>
    <n v="-0.79154333333333338"/>
    <x v="1"/>
  </r>
  <r>
    <x v="2640"/>
    <d v="1992-05-14T00:00:00"/>
    <n v="69"/>
    <x v="0"/>
    <s v=" English"/>
    <n v="49000000"/>
    <n v="352927224"/>
    <s v="AU"/>
    <x v="46"/>
    <n v="303927224"/>
    <n v="6.2025964081632656"/>
    <x v="1"/>
  </r>
  <r>
    <x v="2641"/>
    <d v="2017-02-25T00:00:00"/>
    <n v="64"/>
    <x v="0"/>
    <s v=" English"/>
    <n v="51400000"/>
    <n v="286421986.19999999"/>
    <s v="US"/>
    <x v="3"/>
    <n v="235021986.19999999"/>
    <n v="4.5724121828793773"/>
    <x v="1"/>
  </r>
  <r>
    <x v="2642"/>
    <d v="2023-04-07T00:00:00"/>
    <n v="70"/>
    <x v="0"/>
    <s v=" English"/>
    <n v="62955400"/>
    <n v="524079720.80000001"/>
    <s v="US"/>
    <x v="0"/>
    <n v="461124320.80000001"/>
    <n v="7.324619028709213"/>
    <x v="1"/>
  </r>
  <r>
    <x v="2643"/>
    <d v="2006-02-23T00:00:00"/>
    <n v="59"/>
    <x v="0"/>
    <s v=" English"/>
    <n v="4800000"/>
    <n v="82241110"/>
    <s v="AU"/>
    <x v="28"/>
    <n v="77441110"/>
    <n v="16.133564583333332"/>
    <x v="1"/>
  </r>
  <r>
    <x v="2644"/>
    <d v="2019-03-15T00:00:00"/>
    <n v="68"/>
    <x v="0"/>
    <s v=" English"/>
    <n v="53740900"/>
    <n v="15575"/>
    <s v="CA"/>
    <x v="4"/>
    <n v="-53725325"/>
    <n v="-0.99971018349153062"/>
    <x v="1"/>
  </r>
  <r>
    <x v="385"/>
    <d v="2020-09-29T00:00:00"/>
    <n v="66"/>
    <x v="0"/>
    <s v=" Italian"/>
    <n v="45000000"/>
    <n v="31681811"/>
    <s v="AU"/>
    <x v="14"/>
    <n v="-13318189"/>
    <n v="-0.29595975555555554"/>
    <x v="1"/>
  </r>
  <r>
    <x v="385"/>
    <d v="2020-09-29T00:00:00"/>
    <n v="66"/>
    <x v="0"/>
    <s v=" Italian"/>
    <n v="13200000"/>
    <n v="30360375"/>
    <s v="AU"/>
    <x v="14"/>
    <n v="17160375"/>
    <n v="1.3000284090909091"/>
    <x v="1"/>
  </r>
  <r>
    <x v="385"/>
    <d v="2020-09-29T00:00:00"/>
    <n v="66"/>
    <x v="0"/>
    <s v=" Italian"/>
    <n v="2289247"/>
    <n v="84300000"/>
    <s v="AU"/>
    <x v="14"/>
    <n v="82010753"/>
    <n v="35.824335687673717"/>
    <x v="1"/>
  </r>
  <r>
    <x v="2645"/>
    <d v="1983-10-19T00:00:00"/>
    <n v="60"/>
    <x v="0"/>
    <s v=" Italian"/>
    <n v="140200000"/>
    <n v="132578310.8"/>
    <s v="IT"/>
    <x v="49"/>
    <n v="-7621689.200000003"/>
    <n v="-5.436297574893012E-2"/>
    <x v="1"/>
  </r>
  <r>
    <x v="2646"/>
    <d v="2006-06-23T00:00:00"/>
    <n v="66"/>
    <x v="0"/>
    <s v=" English"/>
    <n v="122000000"/>
    <n v="515729606.19999999"/>
    <s v="US"/>
    <x v="28"/>
    <n v="393729606.19999999"/>
    <n v="3.2272918540983606"/>
    <x v="1"/>
  </r>
  <r>
    <x v="2647"/>
    <d v="2021-04-15T00:00:00"/>
    <n v="65"/>
    <x v="0"/>
    <s v=" Japanese"/>
    <n v="151140000"/>
    <n v="486537878"/>
    <s v="JP"/>
    <x v="5"/>
    <n v="335397878"/>
    <n v="2.2191205372502316"/>
    <x v="1"/>
  </r>
  <r>
    <x v="2648"/>
    <d v="1996-12-12T00:00:00"/>
    <n v="68"/>
    <x v="0"/>
    <s v=" English"/>
    <n v="80000000"/>
    <n v="250180384"/>
    <s v="AU"/>
    <x v="47"/>
    <n v="170180384"/>
    <n v="2.1272547999999998"/>
    <x v="1"/>
  </r>
  <r>
    <x v="200"/>
    <d v="2019-01-25T00:00:00"/>
    <n v="62"/>
    <x v="0"/>
    <s v=" English"/>
    <n v="148400000"/>
    <n v="501522732.19999999"/>
    <s v="US"/>
    <x v="4"/>
    <n v="353122732.19999999"/>
    <n v="2.3795332358490566"/>
    <x v="1"/>
  </r>
  <r>
    <x v="540"/>
    <d v="2019-12-20T00:00:00"/>
    <n v="82"/>
    <x v="0"/>
    <s v=" English"/>
    <n v="117740000"/>
    <n v="762058691.20000005"/>
    <s v="US"/>
    <x v="4"/>
    <n v="644318691.20000005"/>
    <n v="5.4723856905045016"/>
    <x v="0"/>
  </r>
  <r>
    <x v="2649"/>
    <d v="2012-06-16T00:00:00"/>
    <n v="65"/>
    <x v="0"/>
    <s v=" English"/>
    <n v="139800000"/>
    <n v="608762687.20000005"/>
    <s v="US"/>
    <x v="20"/>
    <n v="468962687.20000005"/>
    <n v="3.3545256595135911"/>
    <x v="1"/>
  </r>
  <r>
    <x v="2650"/>
    <d v="2020-08-22T00:00:00"/>
    <n v="83"/>
    <x v="0"/>
    <s v=" Japanese"/>
    <n v="105280000"/>
    <n v="673837097.39999998"/>
    <s v="JP"/>
    <x v="14"/>
    <n v="568557097.39999998"/>
    <n v="5.4004283567629177"/>
    <x v="0"/>
  </r>
  <r>
    <x v="2651"/>
    <d v="2002-10-16T00:00:00"/>
    <n v="78"/>
    <x v="0"/>
    <s v=" English"/>
    <n v="4500000"/>
    <n v="7510154"/>
    <s v="AU"/>
    <x v="18"/>
    <n v="3010154"/>
    <n v="0.66892311111111113"/>
    <x v="0"/>
  </r>
  <r>
    <x v="2652"/>
    <d v="2017-10-12T00:00:00"/>
    <n v="70"/>
    <x v="0"/>
    <s v=" English"/>
    <n v="30000000"/>
    <n v="44516999"/>
    <s v="AU"/>
    <x v="3"/>
    <n v="14516999"/>
    <n v="0.48389996666666668"/>
    <x v="1"/>
  </r>
  <r>
    <x v="2653"/>
    <d v="2014-09-18T00:00:00"/>
    <n v="61"/>
    <x v="0"/>
    <s v=" English"/>
    <n v="50000000"/>
    <n v="151165787"/>
    <s v="AU"/>
    <x v="8"/>
    <n v="101165787"/>
    <n v="2.0233157400000001"/>
    <x v="1"/>
  </r>
  <r>
    <x v="2654"/>
    <d v="2021-02-23T00:00:00"/>
    <n v="75"/>
    <x v="0"/>
    <s v=" Portuguese"/>
    <n v="98800000"/>
    <n v="580810039.60000002"/>
    <s v="GB"/>
    <x v="5"/>
    <n v="482010039.60000002"/>
    <n v="4.8786441255060735"/>
    <x v="0"/>
  </r>
  <r>
    <x v="2655"/>
    <d v="2015-09-03T00:00:00"/>
    <n v="55"/>
    <x v="0"/>
    <s v=" English"/>
    <n v="22000000"/>
    <n v="69698495"/>
    <s v="AU"/>
    <x v="12"/>
    <n v="47698495"/>
    <n v="2.1681134090909091"/>
    <x v="1"/>
  </r>
  <r>
    <x v="2656"/>
    <d v="2017-10-03T00:00:00"/>
    <n v="65"/>
    <x v="0"/>
    <s v=" English"/>
    <n v="80000000"/>
    <n v="380935822.80000001"/>
    <s v="US"/>
    <x v="3"/>
    <n v="300935822.80000001"/>
    <n v="3.761697785"/>
    <x v="1"/>
  </r>
  <r>
    <x v="2657"/>
    <d v="1986-12-20T00:00:00"/>
    <n v="68"/>
    <x v="0"/>
    <s v=" Japanese"/>
    <n v="91380000"/>
    <n v="233325357.59999999"/>
    <s v="JP"/>
    <x v="15"/>
    <n v="141945357.59999999"/>
    <n v="1.5533525673013788"/>
    <x v="1"/>
  </r>
  <r>
    <x v="2658"/>
    <d v="2021-11-24T00:00:00"/>
    <n v="81"/>
    <x v="0"/>
    <s v=" English"/>
    <n v="149860000"/>
    <n v="607464200.39999998"/>
    <s v="US"/>
    <x v="5"/>
    <n v="457604200.39999998"/>
    <n v="3.0535446443347123"/>
    <x v="0"/>
  </r>
  <r>
    <x v="2659"/>
    <d v="1993-12-02T00:00:00"/>
    <n v="67"/>
    <x v="0"/>
    <s v=" English"/>
    <n v="57000000"/>
    <n v="58055768"/>
    <s v="AU"/>
    <x v="9"/>
    <n v="1055768"/>
    <n v="1.8522245614035086E-2"/>
    <x v="1"/>
  </r>
  <r>
    <x v="2660"/>
    <d v="2002-07-11T00:00:00"/>
    <n v="66"/>
    <x v="0"/>
    <s v=" English"/>
    <n v="50000000"/>
    <n v="119114494"/>
    <s v="AU"/>
    <x v="18"/>
    <n v="69114494"/>
    <n v="1.3822898800000001"/>
    <x v="1"/>
  </r>
  <r>
    <x v="2661"/>
    <d v="2014-03-19T00:00:00"/>
    <n v="66"/>
    <x v="0"/>
    <s v=" Japanese"/>
    <n v="30000000"/>
    <n v="310985"/>
    <s v="AU"/>
    <x v="8"/>
    <n v="-29689015"/>
    <n v="-0.98963383333333332"/>
    <x v="1"/>
  </r>
  <r>
    <x v="2662"/>
    <d v="2021-10-07T00:00:00"/>
    <n v="55"/>
    <x v="0"/>
    <s v=" English"/>
    <n v="102800000"/>
    <n v="537098095.79999995"/>
    <s v="US"/>
    <x v="5"/>
    <n v="434298095.79999995"/>
    <n v="4.2246896478599218"/>
    <x v="1"/>
  </r>
  <r>
    <x v="2663"/>
    <d v="2001-08-24T00:00:00"/>
    <n v="67"/>
    <x v="0"/>
    <s v=" Spanish, Castilian"/>
    <n v="36600004"/>
    <n v="7640680"/>
    <s v="ES"/>
    <x v="17"/>
    <n v="-28959324"/>
    <n v="-0.79123827418160941"/>
    <x v="1"/>
  </r>
  <r>
    <x v="2664"/>
    <d v="2015-03-30T00:00:00"/>
    <n v="63"/>
    <x v="0"/>
    <s v=" English"/>
    <n v="128200000"/>
    <n v="563428871.79999995"/>
    <s v="GB"/>
    <x v="12"/>
    <n v="435228871.79999995"/>
    <n v="3.394920996879875"/>
    <x v="1"/>
  </r>
  <r>
    <x v="1452"/>
    <d v="2011-10-13T00:00:00"/>
    <n v="62"/>
    <x v="0"/>
    <s v=" English"/>
    <n v="38000000"/>
    <n v="27573078"/>
    <s v="AU"/>
    <x v="24"/>
    <n v="-10426922"/>
    <n v="-0.27439268421052632"/>
    <x v="1"/>
  </r>
  <r>
    <x v="2665"/>
    <d v="2016-07-28T00:00:00"/>
    <n v="63"/>
    <x v="0"/>
    <s v=" English"/>
    <n v="120000000"/>
    <n v="416168316"/>
    <s v="AU"/>
    <x v="13"/>
    <n v="296168316"/>
    <n v="2.4680692999999998"/>
    <x v="1"/>
  </r>
  <r>
    <x v="2666"/>
    <d v="2016-01-08T00:00:00"/>
    <n v="77"/>
    <x v="0"/>
    <s v=" English"/>
    <n v="62000000"/>
    <n v="151813358"/>
    <s v="AU"/>
    <x v="13"/>
    <n v="89813358"/>
    <n v="1.4486025483870968"/>
    <x v="0"/>
  </r>
  <r>
    <x v="2667"/>
    <d v="2019-02-01T00:00:00"/>
    <n v="69"/>
    <x v="0"/>
    <s v=" English"/>
    <n v="1"/>
    <n v="257720413.19999999"/>
    <s v="US"/>
    <x v="4"/>
    <n v="257720412.19999999"/>
    <n v="257720412.19999999"/>
    <x v="1"/>
  </r>
  <r>
    <x v="2668"/>
    <d v="2000-11-09T00:00:00"/>
    <n v="78"/>
    <x v="0"/>
    <s v=" English"/>
    <n v="10000000"/>
    <n v="83593107"/>
    <s v="AU"/>
    <x v="38"/>
    <n v="73593107"/>
    <n v="7.3593107"/>
    <x v="0"/>
  </r>
  <r>
    <x v="2669"/>
    <d v="2009-01-01T00:00:00"/>
    <n v="72"/>
    <x v="0"/>
    <s v=" Spanish, Castilian"/>
    <n v="82400000"/>
    <n v="400066522"/>
    <s v="DO"/>
    <x v="7"/>
    <n v="317666522"/>
    <n v="3.8551762378640775"/>
    <x v="0"/>
  </r>
  <r>
    <x v="2670"/>
    <d v="2017-12-15T00:00:00"/>
    <n v="72"/>
    <x v="0"/>
    <s v=" English"/>
    <n v="19500000"/>
    <n v="195790794"/>
    <s v="AU"/>
    <x v="3"/>
    <n v="176290794"/>
    <n v="9.0405535384615376"/>
    <x v="0"/>
  </r>
  <r>
    <x v="2671"/>
    <d v="2012-07-12T00:00:00"/>
    <n v="59"/>
    <x v="0"/>
    <s v=" English"/>
    <n v="20000000"/>
    <n v="33943049"/>
    <s v="AU"/>
    <x v="20"/>
    <n v="13943049"/>
    <n v="0.69715245000000003"/>
    <x v="1"/>
  </r>
  <r>
    <x v="2272"/>
    <d v="2010-05-20T00:00:00"/>
    <n v="55"/>
    <x v="0"/>
    <s v=" English"/>
    <n v="35000000"/>
    <n v="117729618"/>
    <s v="AU"/>
    <x v="21"/>
    <n v="82729618"/>
    <n v="2.3637033714285716"/>
    <x v="1"/>
  </r>
  <r>
    <x v="2272"/>
    <d v="2010-05-20T00:00:00"/>
    <n v="55"/>
    <x v="0"/>
    <s v=" English"/>
    <n v="1800000"/>
    <n v="25542906"/>
    <s v="AU"/>
    <x v="21"/>
    <n v="23742906"/>
    <n v="13.190503333333334"/>
    <x v="1"/>
  </r>
  <r>
    <x v="2672"/>
    <d v="1994-04-28T00:00:00"/>
    <n v="65"/>
    <x v="0"/>
    <s v=" English"/>
    <n v="12000000"/>
    <n v="107217396"/>
    <s v="AU"/>
    <x v="6"/>
    <n v="95217396"/>
    <n v="7.9347830000000004"/>
    <x v="1"/>
  </r>
  <r>
    <x v="2673"/>
    <d v="2001-07-26T00:00:00"/>
    <n v="74"/>
    <x v="0"/>
    <s v=" English"/>
    <n v="85000000"/>
    <n v="96971293"/>
    <s v="AU"/>
    <x v="17"/>
    <n v="11971293"/>
    <n v="0.14083874117647058"/>
    <x v="0"/>
  </r>
  <r>
    <x v="2674"/>
    <d v="2010-01-14T00:00:00"/>
    <n v="55"/>
    <x v="0"/>
    <s v=" English"/>
    <n v="48000000"/>
    <n v="112610386"/>
    <s v="AU"/>
    <x v="21"/>
    <n v="64610386"/>
    <n v="1.3460497083333334"/>
    <x v="1"/>
  </r>
  <r>
    <x v="2675"/>
    <d v="1984-04-13T00:00:00"/>
    <n v="61"/>
    <x v="0"/>
    <s v=" English"/>
    <n v="2600000"/>
    <n v="32980880"/>
    <s v="US"/>
    <x v="45"/>
    <n v="30380880"/>
    <n v="11.684953846153846"/>
    <x v="1"/>
  </r>
  <r>
    <x v="2676"/>
    <d v="2003-10-02T00:00:00"/>
    <n v="60"/>
    <x v="0"/>
    <s v=" English"/>
    <n v="78000000"/>
    <n v="179265204"/>
    <s v="AU"/>
    <x v="25"/>
    <n v="101265204"/>
    <n v="1.2982718461538461"/>
    <x v="1"/>
  </r>
  <r>
    <x v="2677"/>
    <d v="2020-04-09T00:00:00"/>
    <n v="67"/>
    <x v="0"/>
    <s v=" English"/>
    <n v="18200000"/>
    <n v="12400979"/>
    <s v="AU"/>
    <x v="14"/>
    <n v="-5799021"/>
    <n v="-0.31862752747252748"/>
    <x v="1"/>
  </r>
  <r>
    <x v="2678"/>
    <d v="2023-02-24T00:00:00"/>
    <n v="30"/>
    <x v="0"/>
    <s v=" Tagalog"/>
    <n v="15541000"/>
    <n v="38139010"/>
    <s v="PH"/>
    <x v="0"/>
    <n v="22598010"/>
    <n v="1.4540898269094653"/>
    <x v="2"/>
  </r>
  <r>
    <x v="2679"/>
    <d v="2020-03-05T00:00:00"/>
    <n v="75"/>
    <x v="0"/>
    <s v=" English"/>
    <n v="835001.4"/>
    <n v="13601384"/>
    <s v="AU"/>
    <x v="14"/>
    <n v="12766382.6"/>
    <n v="15.289055323739577"/>
    <x v="0"/>
  </r>
  <r>
    <x v="2680"/>
    <d v="2016-06-17T00:00:00"/>
    <n v="57"/>
    <x v="0"/>
    <s v=" English"/>
    <n v="6100000"/>
    <n v="4381603"/>
    <s v="US"/>
    <x v="13"/>
    <n v="-1718397"/>
    <n v="-0.2817044262295082"/>
    <x v="1"/>
  </r>
  <r>
    <x v="2681"/>
    <d v="2017-05-19T00:00:00"/>
    <n v="62"/>
    <x v="0"/>
    <s v=" English"/>
    <n v="178400000"/>
    <n v="451435551"/>
    <s v="US"/>
    <x v="3"/>
    <n v="273035551"/>
    <n v="1.5304683352017938"/>
    <x v="1"/>
  </r>
  <r>
    <x v="2682"/>
    <d v="2005-09-22T00:00:00"/>
    <n v="52"/>
    <x v="0"/>
    <s v=" English"/>
    <n v="22000000"/>
    <n v="45273464"/>
    <s v="AU"/>
    <x v="16"/>
    <n v="23273464"/>
    <n v="1.0578847272727272"/>
    <x v="1"/>
  </r>
  <r>
    <x v="2683"/>
    <d v="2017-10-07T00:00:00"/>
    <n v="47"/>
    <x v="0"/>
    <s v=" English"/>
    <n v="102600000"/>
    <n v="830215344.60000002"/>
    <s v="US"/>
    <x v="3"/>
    <n v="727615344.60000002"/>
    <n v="7.0917674912280706"/>
    <x v="2"/>
  </r>
  <r>
    <x v="2684"/>
    <d v="2020-01-01T00:00:00"/>
    <n v="68"/>
    <x v="0"/>
    <s v=" English"/>
    <n v="32000000"/>
    <n v="61404394"/>
    <s v="AU"/>
    <x v="14"/>
    <n v="29404394"/>
    <n v="0.9188873125"/>
    <x v="1"/>
  </r>
  <r>
    <x v="2685"/>
    <d v="1979-11-01T00:00:00"/>
    <n v="71"/>
    <x v="0"/>
    <s v=" Russian"/>
    <n v="146000000"/>
    <n v="292613589.60000002"/>
    <s v="US"/>
    <x v="19"/>
    <n v="146613589.60000002"/>
    <n v="1.0042026684931509"/>
    <x v="0"/>
  </r>
  <r>
    <x v="2686"/>
    <d v="2022-02-03T00:00:00"/>
    <n v="68"/>
    <x v="0"/>
    <s v=" English"/>
    <n v="10000000"/>
    <n v="80340218"/>
    <s v="AU"/>
    <x v="1"/>
    <n v="70340218"/>
    <n v="7.0340217999999997"/>
    <x v="1"/>
  </r>
  <r>
    <x v="2687"/>
    <d v="2022-11-25T00:00:00"/>
    <n v="58"/>
    <x v="0"/>
    <s v=" Tagalog"/>
    <n v="93940000"/>
    <n v="559636861.79999995"/>
    <s v="PH"/>
    <x v="1"/>
    <n v="465696861.79999995"/>
    <n v="4.9573862231211407"/>
    <x v="1"/>
  </r>
  <r>
    <x v="2688"/>
    <d v="2023-04-20T00:00:00"/>
    <n v="0"/>
    <x v="1"/>
    <s v=" English"/>
    <n v="35000000"/>
    <n v="144471992"/>
    <s v="AU"/>
    <x v="0"/>
    <n v="109471992"/>
    <n v="3.1277712000000002"/>
    <x v="2"/>
  </r>
  <r>
    <x v="2689"/>
    <d v="2002-04-25T00:00:00"/>
    <n v="71"/>
    <x v="0"/>
    <s v=" English"/>
    <n v="70000000"/>
    <n v="114658262"/>
    <s v="AU"/>
    <x v="18"/>
    <n v="44658262"/>
    <n v="0.63797517142857141"/>
    <x v="0"/>
  </r>
  <r>
    <x v="2690"/>
    <d v="2022-12-30T00:00:00"/>
    <n v="62"/>
    <x v="0"/>
    <s v=" Vietnamese"/>
    <n v="60600000"/>
    <n v="442247715.39999998"/>
    <s v="VN"/>
    <x v="1"/>
    <n v="381647715.39999998"/>
    <n v="6.2978170858085809"/>
    <x v="1"/>
  </r>
  <r>
    <x v="2691"/>
    <d v="2022-01-21T00:00:00"/>
    <n v="72"/>
    <x v="0"/>
    <s v=" English"/>
    <n v="40500000"/>
    <n v="2182492"/>
    <s v="US"/>
    <x v="1"/>
    <n v="-38317508"/>
    <n v="-0.94611130864197535"/>
    <x v="0"/>
  </r>
  <r>
    <x v="2692"/>
    <d v="1996-08-10T00:00:00"/>
    <n v="49"/>
    <x v="0"/>
    <s v=" Chinese"/>
    <n v="167400000"/>
    <n v="997517367.79999995"/>
    <s v="HK"/>
    <x v="47"/>
    <n v="830117367.79999995"/>
    <n v="4.9588851123058539"/>
    <x v="2"/>
  </r>
  <r>
    <x v="2693"/>
    <d v="2021-01-29T00:00:00"/>
    <n v="80"/>
    <x v="0"/>
    <s v=" English"/>
    <n v="6713933"/>
    <n v="0"/>
    <s v="AU"/>
    <x v="5"/>
    <n v="-6713933"/>
    <n v="-1"/>
    <x v="0"/>
  </r>
  <r>
    <x v="2694"/>
    <d v="2020-07-28T00:00:00"/>
    <n v="58"/>
    <x v="0"/>
    <s v=" English"/>
    <n v="5000000"/>
    <n v="90944180.599999994"/>
    <s v="US"/>
    <x v="14"/>
    <n v="85944180.599999994"/>
    <n v="17.188836119999998"/>
    <x v="1"/>
  </r>
  <r>
    <x v="2695"/>
    <d v="2019-04-10T00:00:00"/>
    <n v="60"/>
    <x v="0"/>
    <s v=" English"/>
    <n v="6320000"/>
    <n v="2325977"/>
    <s v="US"/>
    <x v="4"/>
    <n v="-3994023"/>
    <n v="-0.63196566455696201"/>
    <x v="1"/>
  </r>
  <r>
    <x v="2696"/>
    <d v="2004-03-25T00:00:00"/>
    <n v="68"/>
    <x v="0"/>
    <s v=" English"/>
    <n v="75000000"/>
    <n v="196320329"/>
    <s v="AU"/>
    <x v="2"/>
    <n v="121320329"/>
    <n v="1.6176043866666667"/>
    <x v="1"/>
  </r>
  <r>
    <x v="2697"/>
    <d v="1984-01-26T00:00:00"/>
    <n v="72"/>
    <x v="0"/>
    <s v=" English"/>
    <n v="15000000"/>
    <n v="90404800"/>
    <s v="AU"/>
    <x v="45"/>
    <n v="75404800"/>
    <n v="5.0269866666666667"/>
    <x v="0"/>
  </r>
  <r>
    <x v="2698"/>
    <d v="1981-07-17T00:00:00"/>
    <n v="57"/>
    <x v="0"/>
    <s v=" English"/>
    <n v="20000000"/>
    <n v="34718173"/>
    <s v="US"/>
    <x v="56"/>
    <n v="14718173"/>
    <n v="0.73590865000000005"/>
    <x v="1"/>
  </r>
  <r>
    <x v="2699"/>
    <d v="2019-02-05T00:00:00"/>
    <n v="73"/>
    <x v="0"/>
    <s v=" English"/>
    <n v="18000000"/>
    <n v="17643857"/>
    <s v="AU"/>
    <x v="4"/>
    <n v="-356143"/>
    <n v="-1.9785722222222222E-2"/>
    <x v="0"/>
  </r>
  <r>
    <x v="2700"/>
    <d v="2017-05-31T00:00:00"/>
    <n v="50"/>
    <x v="0"/>
    <s v=" English"/>
    <n v="25000000"/>
    <n v="82917283"/>
    <s v="AU"/>
    <x v="3"/>
    <n v="57917283"/>
    <n v="2.3166913199999999"/>
    <x v="2"/>
  </r>
  <r>
    <x v="2701"/>
    <d v="2021-07-16T00:00:00"/>
    <n v="72"/>
    <x v="0"/>
    <s v=" English"/>
    <n v="113000000"/>
    <n v="337607295.60000002"/>
    <s v="AU"/>
    <x v="5"/>
    <n v="224607295.60000002"/>
    <n v="1.9876751823008851"/>
    <x v="0"/>
  </r>
  <r>
    <x v="2702"/>
    <d v="2018-07-05T00:00:00"/>
    <n v="0"/>
    <x v="0"/>
    <s v=" Korean"/>
    <n v="181600000"/>
    <n v="175269998.80000001"/>
    <s v="KR"/>
    <x v="10"/>
    <n v="-6330001.1999999881"/>
    <n v="-3.4856834801762049E-2"/>
    <x v="2"/>
  </r>
  <r>
    <x v="2703"/>
    <d v="2012-09-30T00:00:00"/>
    <n v="72"/>
    <x v="0"/>
    <s v=" English"/>
    <n v="139000000"/>
    <n v="306818621.39999998"/>
    <s v="US"/>
    <x v="20"/>
    <n v="167818621.39999998"/>
    <n v="1.2073282115107913"/>
    <x v="0"/>
  </r>
  <r>
    <x v="2704"/>
    <d v="1985-11-01T00:00:00"/>
    <n v="58"/>
    <x v="0"/>
    <s v=" English"/>
    <n v="3000000"/>
    <n v="30000000"/>
    <s v="US"/>
    <x v="37"/>
    <n v="27000000"/>
    <n v="9"/>
    <x v="1"/>
  </r>
  <r>
    <x v="2705"/>
    <d v="2013-10-24T00:00:00"/>
    <n v="62"/>
    <x v="0"/>
    <s v=" English"/>
    <n v="20000000"/>
    <n v="8352885"/>
    <s v="AU"/>
    <x v="30"/>
    <n v="-11647115"/>
    <n v="-0.58235574999999995"/>
    <x v="1"/>
  </r>
  <r>
    <x v="2706"/>
    <d v="2017-08-17T00:00:00"/>
    <n v="67"/>
    <x v="0"/>
    <s v=" English"/>
    <n v="29000000"/>
    <n v="49046121"/>
    <s v="AU"/>
    <x v="3"/>
    <n v="20046121"/>
    <n v="0.69124555172413793"/>
    <x v="1"/>
  </r>
  <r>
    <x v="2707"/>
    <d v="2015-05-29T00:00:00"/>
    <n v="60"/>
    <x v="0"/>
    <s v=" English"/>
    <n v="81000000"/>
    <n v="345336673.39999998"/>
    <s v="US"/>
    <x v="12"/>
    <n v="264336673.39999998"/>
    <n v="3.2634157209876542"/>
    <x v="1"/>
  </r>
  <r>
    <x v="2708"/>
    <d v="2021-12-16T00:00:00"/>
    <n v="74"/>
    <x v="0"/>
    <s v=" English"/>
    <n v="140000000"/>
    <n v="688934822"/>
    <s v="US"/>
    <x v="5"/>
    <n v="548934822"/>
    <n v="3.9209630142857144"/>
    <x v="0"/>
  </r>
  <r>
    <x v="2709"/>
    <d v="2008-10-01T00:00:00"/>
    <n v="60"/>
    <x v="0"/>
    <s v=" English"/>
    <n v="33000000"/>
    <n v="21621188"/>
    <s v="AU"/>
    <x v="35"/>
    <n v="-11378812"/>
    <n v="-0.34481248484848487"/>
    <x v="1"/>
  </r>
  <r>
    <x v="2710"/>
    <d v="2017-10-03T00:00:00"/>
    <n v="78"/>
    <x v="0"/>
    <s v=" Korean"/>
    <n v="5883687"/>
    <n v="52946454"/>
    <s v="KR"/>
    <x v="3"/>
    <n v="47062767"/>
    <n v="7.9988563293730612"/>
    <x v="0"/>
  </r>
  <r>
    <x v="2711"/>
    <d v="2012-10-25T00:00:00"/>
    <n v="69"/>
    <x v="0"/>
    <s v=" English"/>
    <n v="39000000"/>
    <n v="81150788"/>
    <s v="AU"/>
    <x v="20"/>
    <n v="42150788"/>
    <n v="1.0807894358974359"/>
    <x v="1"/>
  </r>
  <r>
    <x v="2712"/>
    <d v="2013-10-24T00:00:00"/>
    <n v="65"/>
    <x v="0"/>
    <s v=" English"/>
    <n v="61000000"/>
    <n v="132493015"/>
    <s v="AU"/>
    <x v="30"/>
    <n v="71493015"/>
    <n v="1.1720166393442624"/>
    <x v="1"/>
  </r>
  <r>
    <x v="2713"/>
    <d v="1991-11-15T00:00:00"/>
    <n v="70"/>
    <x v="0"/>
    <s v=" Italian"/>
    <n v="71200000"/>
    <n v="530413654.60000002"/>
    <s v="IT"/>
    <x v="53"/>
    <n v="459213654.60000002"/>
    <n v="6.4496299803370789"/>
    <x v="1"/>
  </r>
  <r>
    <x v="2714"/>
    <d v="2014-04-30T00:00:00"/>
    <n v="64"/>
    <x v="0"/>
    <s v=" French"/>
    <n v="4645437"/>
    <n v="9757417"/>
    <s v="AU"/>
    <x v="8"/>
    <n v="5111980"/>
    <n v="1.1004303793163055"/>
    <x v="1"/>
  </r>
  <r>
    <x v="2715"/>
    <d v="2010-07-26T00:00:00"/>
    <n v="75"/>
    <x v="0"/>
    <s v=" Spanish, Castilian"/>
    <n v="5700000"/>
    <n v="19300483"/>
    <s v="AU"/>
    <x v="21"/>
    <n v="13600483"/>
    <n v="2.3860496491228069"/>
    <x v="0"/>
  </r>
  <r>
    <x v="2716"/>
    <d v="2018-01-25T00:00:00"/>
    <n v="75"/>
    <x v="0"/>
    <s v=" English"/>
    <n v="11000000"/>
    <n v="53797409"/>
    <s v="AU"/>
    <x v="10"/>
    <n v="42797409"/>
    <n v="3.8906735454545456"/>
    <x v="0"/>
  </r>
  <r>
    <x v="2717"/>
    <d v="2006-06-20T00:00:00"/>
    <n v="69"/>
    <x v="0"/>
    <s v=" Spanish, Castilian"/>
    <n v="250"/>
    <n v="170176556.19999999"/>
    <s v="US"/>
    <x v="28"/>
    <n v="170176306.19999999"/>
    <n v="680705.22479999997"/>
    <x v="1"/>
  </r>
  <r>
    <x v="640"/>
    <d v="1932-04-09T00:00:00"/>
    <n v="75"/>
    <x v="0"/>
    <s v=" English"/>
    <n v="25000000"/>
    <n v="44942821"/>
    <s v="US"/>
    <x v="78"/>
    <n v="19942821"/>
    <n v="0.79771283999999998"/>
    <x v="0"/>
  </r>
  <r>
    <x v="2718"/>
    <d v="2014-12-11T00:00:00"/>
    <n v="62"/>
    <x v="0"/>
    <s v=" English"/>
    <n v="40000000"/>
    <n v="105945357"/>
    <s v="AU"/>
    <x v="8"/>
    <n v="65945357"/>
    <n v="1.6486339249999999"/>
    <x v="1"/>
  </r>
  <r>
    <x v="2719"/>
    <d v="2010-12-19T00:00:00"/>
    <n v="76"/>
    <x v="0"/>
    <s v=" Japanese"/>
    <n v="23000000"/>
    <n v="149480483"/>
    <s v="AU"/>
    <x v="21"/>
    <n v="126480483"/>
    <n v="5.4991514347826085"/>
    <x v="0"/>
  </r>
  <r>
    <x v="2720"/>
    <d v="2010-03-31T00:00:00"/>
    <n v="65"/>
    <x v="0"/>
    <s v=" English"/>
    <n v="19000000"/>
    <n v="70112484"/>
    <s v="AU"/>
    <x v="21"/>
    <n v="51112484"/>
    <n v="2.6901307368421055"/>
    <x v="1"/>
  </r>
  <r>
    <x v="2721"/>
    <d v="1988-04-29T00:00:00"/>
    <n v="70"/>
    <x v="0"/>
    <s v=" English"/>
    <n v="1500000"/>
    <n v="11806119"/>
    <s v="AU"/>
    <x v="52"/>
    <n v="10306119"/>
    <n v="6.8707459999999996"/>
    <x v="1"/>
  </r>
  <r>
    <x v="2722"/>
    <d v="2000-01-26T00:00:00"/>
    <n v="80"/>
    <x v="0"/>
    <s v=" English"/>
    <n v="15000000"/>
    <n v="356258047"/>
    <s v="AU"/>
    <x v="38"/>
    <n v="341258047"/>
    <n v="22.750536466666667"/>
    <x v="0"/>
  </r>
  <r>
    <x v="2723"/>
    <d v="1993-07-30T00:00:00"/>
    <n v="81"/>
    <x v="0"/>
    <s v=" English"/>
    <n v="1200000"/>
    <n v="2990680"/>
    <s v="AU"/>
    <x v="9"/>
    <n v="1790680"/>
    <n v="1.4922333333333333"/>
    <x v="0"/>
  </r>
  <r>
    <x v="2724"/>
    <d v="2020-02-27T00:00:00"/>
    <n v="71"/>
    <x v="0"/>
    <s v=" English"/>
    <n v="7000000"/>
    <n v="139011965"/>
    <s v="AU"/>
    <x v="14"/>
    <n v="132011965"/>
    <n v="18.858852142857142"/>
    <x v="0"/>
  </r>
  <r>
    <x v="2725"/>
    <d v="2022-10-14T00:00:00"/>
    <n v="69"/>
    <x v="0"/>
    <s v=" English"/>
    <n v="133500000"/>
    <n v="364815710.60000002"/>
    <s v="US"/>
    <x v="1"/>
    <n v="231315710.60000002"/>
    <n v="1.7327019520599252"/>
    <x v="1"/>
  </r>
  <r>
    <x v="2726"/>
    <d v="2014-02-08T00:00:00"/>
    <n v="76"/>
    <x v="0"/>
    <s v=" Japanese"/>
    <n v="193400000"/>
    <n v="239293565"/>
    <s v="JP"/>
    <x v="8"/>
    <n v="45893565"/>
    <n v="0.23729868148914168"/>
    <x v="0"/>
  </r>
  <r>
    <x v="2727"/>
    <d v="2017-12-21T00:00:00"/>
    <n v="75"/>
    <x v="0"/>
    <s v=" English"/>
    <n v="40000000"/>
    <n v="227300000"/>
    <s v="AU"/>
    <x v="3"/>
    <n v="187300000"/>
    <n v="4.6825000000000001"/>
    <x v="0"/>
  </r>
  <r>
    <x v="2728"/>
    <d v="2001-08-23T00:00:00"/>
    <n v="69"/>
    <x v="0"/>
    <s v=" English"/>
    <n v="65000000"/>
    <n v="117487473"/>
    <s v="AU"/>
    <x v="17"/>
    <n v="52487473"/>
    <n v="0.80749958461538462"/>
    <x v="1"/>
  </r>
  <r>
    <x v="2729"/>
    <d v="2019-09-19T00:00:00"/>
    <n v="67"/>
    <x v="0"/>
    <s v=" English"/>
    <n v="49000000"/>
    <n v="120592276"/>
    <s v="AU"/>
    <x v="4"/>
    <n v="71592276"/>
    <n v="1.4610668571428571"/>
    <x v="1"/>
  </r>
  <r>
    <x v="2730"/>
    <d v="2006-06-10T00:00:00"/>
    <n v="66"/>
    <x v="0"/>
    <s v=" English"/>
    <n v="4200000"/>
    <n v="5940"/>
    <s v="AU"/>
    <x v="28"/>
    <n v="-4194060"/>
    <n v="-0.9985857142857143"/>
    <x v="1"/>
  </r>
  <r>
    <x v="2731"/>
    <d v="2002-12-05T00:00:00"/>
    <n v="59"/>
    <x v="0"/>
    <s v=" English"/>
    <n v="20000000"/>
    <n v="68349884"/>
    <s v="AU"/>
    <x v="18"/>
    <n v="48349884"/>
    <n v="2.4174942000000001"/>
    <x v="1"/>
  </r>
  <r>
    <x v="2732"/>
    <d v="1987-07-18T00:00:00"/>
    <n v="65"/>
    <x v="0"/>
    <s v=" Japanese"/>
    <n v="38600000"/>
    <n v="542233172.20000005"/>
    <s v="JP"/>
    <x v="42"/>
    <n v="503633172.20000005"/>
    <n v="13.047491507772023"/>
    <x v="1"/>
  </r>
  <r>
    <x v="2733"/>
    <d v="1998-10-09T00:00:00"/>
    <n v="74"/>
    <x v="0"/>
    <s v=" English"/>
    <n v="26000000"/>
    <n v="65705772"/>
    <s v="AU"/>
    <x v="32"/>
    <n v="39705772"/>
    <n v="1.527145076923077"/>
    <x v="0"/>
  </r>
  <r>
    <x v="2734"/>
    <d v="2021-07-14T00:00:00"/>
    <n v="59"/>
    <x v="0"/>
    <s v=" Italian"/>
    <n v="190740000"/>
    <n v="365321906"/>
    <s v="IT"/>
    <x v="5"/>
    <n v="174581906"/>
    <n v="0.91528733354304292"/>
    <x v="1"/>
  </r>
  <r>
    <x v="2735"/>
    <d v="2014-01-16T00:00:00"/>
    <n v="61"/>
    <x v="0"/>
    <s v=" English"/>
    <n v="60000000"/>
    <n v="131377412"/>
    <s v="AU"/>
    <x v="8"/>
    <n v="71377412"/>
    <n v="1.1896235333333334"/>
    <x v="1"/>
  </r>
  <r>
    <x v="2736"/>
    <d v="1996-08-15T00:00:00"/>
    <n v="74"/>
    <x v="0"/>
    <s v=" English"/>
    <n v="40000000"/>
    <n v="152266007"/>
    <s v="AU"/>
    <x v="47"/>
    <n v="112266007"/>
    <n v="2.8066501750000001"/>
    <x v="0"/>
  </r>
  <r>
    <x v="2737"/>
    <d v="2014-09-03T00:00:00"/>
    <n v="60"/>
    <x v="0"/>
    <s v=" English"/>
    <n v="50000000"/>
    <n v="150429371"/>
    <s v="AU"/>
    <x v="8"/>
    <n v="100429371"/>
    <n v="2.00858742"/>
    <x v="1"/>
  </r>
  <r>
    <x v="2738"/>
    <d v="2014-10-24T00:00:00"/>
    <n v="68"/>
    <x v="0"/>
    <s v=" English"/>
    <n v="20770500.600000001"/>
    <n v="2478806"/>
    <s v="US"/>
    <x v="8"/>
    <n v="-18291694.600000001"/>
    <n v="-0.88065737808938516"/>
    <x v="1"/>
  </r>
  <r>
    <x v="2453"/>
    <d v="2013-11-13T00:00:00"/>
    <n v="60"/>
    <x v="0"/>
    <s v=" English"/>
    <n v="30000000"/>
    <n v="82409520"/>
    <s v="AU"/>
    <x v="30"/>
    <n v="52409520"/>
    <n v="1.7469840000000001"/>
    <x v="1"/>
  </r>
  <r>
    <x v="2453"/>
    <d v="2013-11-13T00:00:00"/>
    <n v="60"/>
    <x v="0"/>
    <s v=" English"/>
    <n v="1800000"/>
    <n v="25886736"/>
    <s v="AU"/>
    <x v="30"/>
    <n v="24086736"/>
    <n v="13.38152"/>
    <x v="1"/>
  </r>
  <r>
    <x v="2739"/>
    <d v="1993-12-30T00:00:00"/>
    <n v="61"/>
    <x v="0"/>
    <s v=" English"/>
    <n v="31000000"/>
    <n v="56500758"/>
    <s v="AU"/>
    <x v="9"/>
    <n v="25500758"/>
    <n v="0.82260509677419358"/>
    <x v="1"/>
  </r>
  <r>
    <x v="2740"/>
    <d v="2005-05-20T00:00:00"/>
    <n v="53"/>
    <x v="0"/>
    <s v=" English"/>
    <n v="30000000"/>
    <n v="251495"/>
    <s v="US"/>
    <x v="16"/>
    <n v="-29748505"/>
    <n v="-0.99161683333333328"/>
    <x v="1"/>
  </r>
  <r>
    <x v="2741"/>
    <d v="2020-10-16T00:00:00"/>
    <n v="75"/>
    <x v="0"/>
    <s v=" English"/>
    <n v="127400000"/>
    <n v="367355223.39999998"/>
    <s v="US"/>
    <x v="14"/>
    <n v="239955223.39999998"/>
    <n v="1.8834789905808476"/>
    <x v="0"/>
  </r>
  <r>
    <x v="2742"/>
    <d v="2022-06-17T00:00:00"/>
    <n v="59"/>
    <x v="0"/>
    <s v=" English"/>
    <n v="162100000"/>
    <n v="437846475.19999999"/>
    <s v="US"/>
    <x v="1"/>
    <n v="275746475.19999999"/>
    <n v="1.7010886810610732"/>
    <x v="1"/>
  </r>
  <r>
    <x v="2743"/>
    <d v="2018-12-21T00:00:00"/>
    <n v="69"/>
    <x v="0"/>
    <s v=" English"/>
    <n v="19800000"/>
    <n v="0"/>
    <s v="AU"/>
    <x v="10"/>
    <n v="-19800000"/>
    <n v="-1"/>
    <x v="1"/>
  </r>
  <r>
    <x v="2744"/>
    <d v="2011-08-25T00:00:00"/>
    <n v="66"/>
    <x v="0"/>
    <s v=" English"/>
    <n v="35000000"/>
    <n v="212417601"/>
    <s v="AU"/>
    <x v="24"/>
    <n v="177417601"/>
    <n v="5.0690743142857144"/>
    <x v="1"/>
  </r>
  <r>
    <x v="2745"/>
    <d v="2017-02-28T00:00:00"/>
    <n v="0"/>
    <x v="0"/>
    <s v=" Korean"/>
    <n v="181600000"/>
    <n v="175269998.80000001"/>
    <s v="KR"/>
    <x v="3"/>
    <n v="-6330001.1999999881"/>
    <n v="-3.4856834801762049E-2"/>
    <x v="2"/>
  </r>
  <r>
    <x v="2746"/>
    <d v="2022-07-28T00:00:00"/>
    <n v="59"/>
    <x v="0"/>
    <s v=" English"/>
    <n v="88000000"/>
    <n v="503089616.80000001"/>
    <s v="AU"/>
    <x v="1"/>
    <n v="415089616.80000001"/>
    <n v="4.7169274636363641"/>
    <x v="1"/>
  </r>
  <r>
    <x v="2747"/>
    <d v="2011-03-23T00:00:00"/>
    <n v="65"/>
    <x v="0"/>
    <s v=" English"/>
    <n v="42500000"/>
    <n v="76347393"/>
    <s v="AU"/>
    <x v="24"/>
    <n v="33847393"/>
    <n v="0.79640924705882354"/>
    <x v="1"/>
  </r>
  <r>
    <x v="2748"/>
    <d v="2011-12-26T00:00:00"/>
    <n v="69"/>
    <x v="0"/>
    <s v=" English"/>
    <n v="130000000"/>
    <n v="373993951"/>
    <s v="AU"/>
    <x v="24"/>
    <n v="243993951"/>
    <n v="1.8768765461538461"/>
    <x v="1"/>
  </r>
  <r>
    <x v="2749"/>
    <d v="2004-09-09T00:00:00"/>
    <n v="63"/>
    <x v="0"/>
    <s v=" English"/>
    <n v="20000000"/>
    <n v="167722310"/>
    <s v="AU"/>
    <x v="2"/>
    <n v="147722310"/>
    <n v="7.3861154999999998"/>
    <x v="1"/>
  </r>
  <r>
    <x v="2750"/>
    <d v="2019-02-28T00:00:00"/>
    <n v="66"/>
    <x v="0"/>
    <s v=" English"/>
    <n v="100600000"/>
    <n v="755799553"/>
    <s v="AU"/>
    <x v="4"/>
    <n v="655199553"/>
    <n v="6.5129180218687877"/>
    <x v="1"/>
  </r>
  <r>
    <x v="2751"/>
    <d v="2019-03-28T00:00:00"/>
    <n v="70"/>
    <x v="0"/>
    <s v=" English"/>
    <n v="20000000"/>
    <n v="256022707"/>
    <s v="AU"/>
    <x v="4"/>
    <n v="236022707"/>
    <n v="11.801135349999999"/>
    <x v="1"/>
  </r>
  <r>
    <x v="2752"/>
    <d v="2017-10-20T00:00:00"/>
    <n v="55"/>
    <x v="0"/>
    <s v=" English"/>
    <n v="2200000"/>
    <n v="1476843"/>
    <s v="US"/>
    <x v="3"/>
    <n v="-723157"/>
    <n v="-0.32870772727272729"/>
    <x v="1"/>
  </r>
  <r>
    <x v="2753"/>
    <d v="2016-06-23T00:00:00"/>
    <n v="56"/>
    <x v="0"/>
    <s v=" Korean"/>
    <n v="38998000"/>
    <n v="360848744"/>
    <s v="KR"/>
    <x v="13"/>
    <n v="321850744"/>
    <n v="8.2530064105851579"/>
    <x v="1"/>
  </r>
  <r>
    <x v="2754"/>
    <d v="2017-09-11T00:00:00"/>
    <n v="68"/>
    <x v="0"/>
    <s v=" English"/>
    <n v="98140000"/>
    <n v="494358731.60000002"/>
    <s v="AU"/>
    <x v="3"/>
    <n v="396218731.60000002"/>
    <n v="4.0372807377216224"/>
    <x v="1"/>
  </r>
  <r>
    <x v="2755"/>
    <d v="2021-03-05T00:00:00"/>
    <n v="59"/>
    <x v="0"/>
    <s v=" French"/>
    <n v="6500000"/>
    <n v="20234454.199999999"/>
    <s v="FR"/>
    <x v="5"/>
    <n v="13734454.199999999"/>
    <n v="2.1129929538461538"/>
    <x v="1"/>
  </r>
  <r>
    <x v="2756"/>
    <d v="2015-07-29T00:00:00"/>
    <n v="76"/>
    <x v="0"/>
    <s v=" English"/>
    <n v="77500000"/>
    <n v="102028919"/>
    <s v="FR"/>
    <x v="12"/>
    <n v="24528919"/>
    <n v="0.31650218064516128"/>
    <x v="0"/>
  </r>
  <r>
    <x v="2757"/>
    <d v="2007-09-11T00:00:00"/>
    <n v="78"/>
    <x v="0"/>
    <s v=" English"/>
    <n v="20000000"/>
    <n v="56822960"/>
    <s v="AU"/>
    <x v="22"/>
    <n v="36822960"/>
    <n v="1.841148"/>
    <x v="0"/>
  </r>
  <r>
    <x v="2758"/>
    <d v="1990-01-19T00:00:00"/>
    <n v="69"/>
    <x v="0"/>
    <s v=" English"/>
    <n v="10000000"/>
    <n v="16667391"/>
    <s v="US"/>
    <x v="29"/>
    <n v="6667391"/>
    <n v="0.66673910000000003"/>
    <x v="1"/>
  </r>
  <r>
    <x v="2759"/>
    <d v="2002-09-19T00:00:00"/>
    <n v="57"/>
    <x v="0"/>
    <s v=" English"/>
    <n v="120000000"/>
    <n v="166000000"/>
    <s v="AU"/>
    <x v="18"/>
    <n v="46000000"/>
    <n v="0.38333333333333336"/>
    <x v="1"/>
  </r>
  <r>
    <x v="2760"/>
    <d v="1959-01-23T00:00:00"/>
    <n v="82"/>
    <x v="0"/>
    <s v=" English"/>
    <n v="2479000"/>
    <n v="7797728"/>
    <s v="AU"/>
    <x v="55"/>
    <n v="5318728"/>
    <n v="2.1455135135135137"/>
    <x v="0"/>
  </r>
  <r>
    <x v="2761"/>
    <d v="2019-08-16T00:00:00"/>
    <n v="67"/>
    <x v="0"/>
    <s v=" Chinese"/>
    <n v="167940000"/>
    <n v="320146113.60000002"/>
    <s v="CN"/>
    <x v="4"/>
    <n v="152206113.60000002"/>
    <n v="0.90631245444801734"/>
    <x v="1"/>
  </r>
  <r>
    <x v="2762"/>
    <d v="2014-06-12T00:00:00"/>
    <n v="62"/>
    <x v="0"/>
    <s v=" Cantonese"/>
    <n v="48000000"/>
    <n v="171339013"/>
    <s v="AU"/>
    <x v="8"/>
    <n v="123339013"/>
    <n v="2.5695627708333335"/>
    <x v="1"/>
  </r>
  <r>
    <x v="2763"/>
    <d v="1986-10-01T00:00:00"/>
    <n v="60"/>
    <x v="0"/>
    <s v=" English"/>
    <n v="25000000"/>
    <n v="49042224"/>
    <s v="AU"/>
    <x v="15"/>
    <n v="24042224"/>
    <n v="0.96168896000000004"/>
    <x v="1"/>
  </r>
  <r>
    <x v="2764"/>
    <d v="1985-10-24T00:00:00"/>
    <n v="71"/>
    <x v="0"/>
    <s v=" English"/>
    <n v="4000000"/>
    <n v="14238634"/>
    <s v="AU"/>
    <x v="37"/>
    <n v="10238634"/>
    <n v="2.5596584999999998"/>
    <x v="0"/>
  </r>
  <r>
    <x v="2765"/>
    <d v="2002-12-13T00:00:00"/>
    <n v="61"/>
    <x v="0"/>
    <s v=" Korean"/>
    <n v="63600000"/>
    <n v="580471102.39999998"/>
    <s v="KR"/>
    <x v="18"/>
    <n v="516871102.39999998"/>
    <n v="8.1269041257861634"/>
    <x v="1"/>
  </r>
  <r>
    <x v="2766"/>
    <d v="2020-01-31T00:00:00"/>
    <n v="71"/>
    <x v="0"/>
    <s v=" English"/>
    <n v="19000000"/>
    <n v="50020902"/>
    <s v="AU"/>
    <x v="14"/>
    <n v="31020902"/>
    <n v="1.6326790526315789"/>
    <x v="0"/>
  </r>
  <r>
    <x v="2767"/>
    <d v="2005-06-23T00:00:00"/>
    <n v="57"/>
    <x v="0"/>
    <s v=" English"/>
    <n v="50000000"/>
    <n v="144146816"/>
    <s v="AU"/>
    <x v="16"/>
    <n v="94146816"/>
    <n v="1.88293632"/>
    <x v="1"/>
  </r>
  <r>
    <x v="2768"/>
    <d v="2013-03-06T00:00:00"/>
    <n v="63"/>
    <x v="0"/>
    <s v=" French"/>
    <n v="110000000"/>
    <n v="271669045.60000002"/>
    <s v="FR"/>
    <x v="30"/>
    <n v="161669045.60000002"/>
    <n v="1.4697185963636366"/>
    <x v="1"/>
  </r>
  <r>
    <x v="2769"/>
    <d v="2022-07-21T00:00:00"/>
    <n v="85"/>
    <x v="0"/>
    <s v=" Spanish, Castilian"/>
    <n v="139800000"/>
    <n v="1075683451"/>
    <s v="ES"/>
    <x v="1"/>
    <n v="935883451"/>
    <n v="6.6944452861230328"/>
    <x v="0"/>
  </r>
  <r>
    <x v="2770"/>
    <d v="2022-09-01T00:00:00"/>
    <n v="59"/>
    <x v="0"/>
    <s v=" Norwegian"/>
    <n v="135159000"/>
    <n v="234980052.80000001"/>
    <s v="AU"/>
    <x v="1"/>
    <n v="99821052.800000012"/>
    <n v="0.73854536360878675"/>
    <x v="1"/>
  </r>
  <r>
    <x v="2771"/>
    <d v="1998-08-04T00:00:00"/>
    <n v="55"/>
    <x v="0"/>
    <s v=" English"/>
    <n v="135200000"/>
    <n v="198788188.19999999"/>
    <s v="US"/>
    <x v="32"/>
    <n v="63588188.199999988"/>
    <n v="0.47032683579881646"/>
    <x v="1"/>
  </r>
  <r>
    <x v="2772"/>
    <d v="2002-05-02T00:00:00"/>
    <n v="71"/>
    <x v="0"/>
    <s v=" English"/>
    <n v="36000000"/>
    <n v="102244770"/>
    <s v="AU"/>
    <x v="18"/>
    <n v="66244770"/>
    <n v="1.8401324999999999"/>
    <x v="0"/>
  </r>
  <r>
    <x v="2773"/>
    <d v="2012-11-29T00:00:00"/>
    <n v="78"/>
    <x v="0"/>
    <s v=" English"/>
    <n v="13000000"/>
    <n v="33069303"/>
    <s v="AU"/>
    <x v="20"/>
    <n v="20069303"/>
    <n v="1.5437925384615385"/>
    <x v="0"/>
  </r>
  <r>
    <x v="2774"/>
    <d v="2011-03-19T00:00:00"/>
    <n v="68"/>
    <x v="0"/>
    <s v=" Japanese"/>
    <n v="128000000"/>
    <n v="195073159.59999999"/>
    <s v="JP"/>
    <x v="24"/>
    <n v="67073159.599999994"/>
    <n v="0.52400905937499997"/>
    <x v="1"/>
  </r>
  <r>
    <x v="2775"/>
    <d v="1998-01-16T00:00:00"/>
    <n v="63"/>
    <x v="0"/>
    <s v=" English"/>
    <n v="110000000"/>
    <n v="339504276"/>
    <s v="AU"/>
    <x v="32"/>
    <n v="229504276"/>
    <n v="2.0864025090909091"/>
    <x v="1"/>
  </r>
  <r>
    <x v="2776"/>
    <d v="2008-07-29T00:00:00"/>
    <n v="68"/>
    <x v="0"/>
    <s v=" English"/>
    <n v="82500000"/>
    <n v="160388063"/>
    <s v="AU"/>
    <x v="35"/>
    <n v="77888063"/>
    <n v="0.94409773333333336"/>
    <x v="1"/>
  </r>
  <r>
    <x v="2777"/>
    <d v="2004-01-02T00:00:00"/>
    <n v="59"/>
    <x v="0"/>
    <s v=" English"/>
    <n v="147400000"/>
    <n v="742474776"/>
    <s v="US"/>
    <x v="2"/>
    <n v="595074776"/>
    <n v="4.0371423066485752"/>
    <x v="1"/>
  </r>
  <r>
    <x v="2778"/>
    <d v="1992-02-21T00:00:00"/>
    <n v="46"/>
    <x v="0"/>
    <s v=" Italian"/>
    <n v="114300000"/>
    <n v="197992680.80000001"/>
    <s v="IT"/>
    <x v="46"/>
    <n v="83692680.800000012"/>
    <n v="0.7322194295713037"/>
    <x v="2"/>
  </r>
  <r>
    <x v="2779"/>
    <d v="1990-06-28T00:00:00"/>
    <n v="75"/>
    <x v="0"/>
    <s v=" English"/>
    <n v="40000000"/>
    <n v="244087259"/>
    <s v="AU"/>
    <x v="29"/>
    <n v="204087259"/>
    <n v="5.1021814750000001"/>
    <x v="0"/>
  </r>
  <r>
    <x v="2780"/>
    <d v="2005-08-06T00:00:00"/>
    <n v="66"/>
    <x v="0"/>
    <s v=" Japanese"/>
    <n v="56900000"/>
    <n v="10200000"/>
    <s v="JP"/>
    <x v="16"/>
    <n v="-46700000"/>
    <n v="-0.82073813708260102"/>
    <x v="1"/>
  </r>
  <r>
    <x v="2781"/>
    <d v="2014-05-08T00:00:00"/>
    <n v="62"/>
    <x v="0"/>
    <s v=" English"/>
    <n v="18000000"/>
    <n v="270944428"/>
    <s v="AU"/>
    <x v="8"/>
    <n v="252944428"/>
    <n v="14.052468222222222"/>
    <x v="1"/>
  </r>
  <r>
    <x v="2782"/>
    <d v="2018-04-09T00:00:00"/>
    <n v="65"/>
    <x v="0"/>
    <s v=" English"/>
    <n v="69000000"/>
    <n v="145951861"/>
    <s v="AU"/>
    <x v="10"/>
    <n v="76951861"/>
    <n v="1.1152443623188406"/>
    <x v="1"/>
  </r>
  <r>
    <x v="2783"/>
    <d v="2009-01-09T00:00:00"/>
    <n v="52"/>
    <x v="0"/>
    <s v=" English"/>
    <n v="16000000"/>
    <n v="78208812"/>
    <s v="US"/>
    <x v="7"/>
    <n v="62208812"/>
    <n v="3.8880507500000001"/>
    <x v="1"/>
  </r>
  <r>
    <x v="2784"/>
    <d v="1984-08-09T00:00:00"/>
    <n v="73"/>
    <x v="0"/>
    <s v=" English"/>
    <n v="5000000"/>
    <n v="60000000"/>
    <s v="AU"/>
    <x v="45"/>
    <n v="55000000"/>
    <n v="11"/>
    <x v="0"/>
  </r>
  <r>
    <x v="2785"/>
    <d v="2016-07-21T00:00:00"/>
    <n v="63"/>
    <x v="0"/>
    <s v=" English"/>
    <n v="5000000"/>
    <n v="148806510"/>
    <s v="AU"/>
    <x v="13"/>
    <n v="143806510"/>
    <n v="28.761302000000001"/>
    <x v="1"/>
  </r>
  <r>
    <x v="2786"/>
    <d v="2019-09-26T00:00:00"/>
    <n v="65"/>
    <x v="0"/>
    <s v=" English"/>
    <n v="28000000"/>
    <n v="95592669"/>
    <s v="AU"/>
    <x v="4"/>
    <n v="67592669"/>
    <n v="2.4140238928571427"/>
    <x v="1"/>
  </r>
  <r>
    <x v="2787"/>
    <d v="2018-03-09T00:00:00"/>
    <n v="90"/>
    <x v="0"/>
    <s v=" Korean"/>
    <n v="109800000"/>
    <n v="1155101096"/>
    <s v="KR"/>
    <x v="10"/>
    <n v="1045301096"/>
    <n v="9.5200464116575585"/>
    <x v="0"/>
  </r>
  <r>
    <x v="2788"/>
    <d v="1983-06-02T00:00:00"/>
    <n v="79"/>
    <x v="0"/>
    <s v=" English"/>
    <n v="32350000"/>
    <n v="572700000"/>
    <s v="AU"/>
    <x v="49"/>
    <n v="540350000"/>
    <n v="16.7032457496136"/>
    <x v="0"/>
  </r>
  <r>
    <x v="2789"/>
    <d v="2023-02-08T00:00:00"/>
    <n v="68"/>
    <x v="0"/>
    <s v=" English"/>
    <n v="81500000"/>
    <n v="563588855"/>
    <s v="US"/>
    <x v="0"/>
    <n v="482088855"/>
    <n v="5.9152006748466261"/>
    <x v="1"/>
  </r>
  <r>
    <x v="2790"/>
    <d v="2013-11-12T00:00:00"/>
    <n v="69"/>
    <x v="0"/>
    <s v=" English"/>
    <n v="22000000"/>
    <n v="51695362"/>
    <s v="AU"/>
    <x v="30"/>
    <n v="29695362"/>
    <n v="1.3497891818181817"/>
    <x v="1"/>
  </r>
  <r>
    <x v="2791"/>
    <d v="2007-05-07T00:00:00"/>
    <n v="64"/>
    <x v="0"/>
    <s v=" English"/>
    <n v="86000000"/>
    <n v="107944236"/>
    <s v="AU"/>
    <x v="22"/>
    <n v="21944236"/>
    <n v="0.25516553488372096"/>
    <x v="1"/>
  </r>
  <r>
    <x v="2792"/>
    <d v="2021-02-17T00:00:00"/>
    <n v="76"/>
    <x v="0"/>
    <s v=" Korean"/>
    <n v="98200000"/>
    <n v="881835095.60000002"/>
    <s v="KR"/>
    <x v="5"/>
    <n v="783635095.60000002"/>
    <n v="7.9799907902240328"/>
    <x v="0"/>
  </r>
  <r>
    <x v="2793"/>
    <d v="2012-05-15T00:00:00"/>
    <n v="62"/>
    <x v="0"/>
    <s v=" English"/>
    <n v="65000000"/>
    <n v="180148897"/>
    <s v="AU"/>
    <x v="20"/>
    <n v="115148897"/>
    <n v="1.7715214923076923"/>
    <x v="1"/>
  </r>
  <r>
    <x v="2794"/>
    <d v="2021-11-24T00:00:00"/>
    <n v="75"/>
    <x v="0"/>
    <s v=" English"/>
    <n v="96260000"/>
    <n v="848199123.79999995"/>
    <s v="US"/>
    <x v="5"/>
    <n v="751939123.79999995"/>
    <n v="7.8115429441097026"/>
    <x v="0"/>
  </r>
  <r>
    <x v="2795"/>
    <d v="2023-04-07T00:00:00"/>
    <n v="0"/>
    <x v="0"/>
    <s v=" Tamil"/>
    <n v="264940000"/>
    <n v="175269998.80000001"/>
    <s v="IN"/>
    <x v="0"/>
    <n v="-89670001.199999988"/>
    <n v="-0.33845399411187432"/>
    <x v="2"/>
  </r>
  <r>
    <x v="2796"/>
    <d v="1990-08-17T00:00:00"/>
    <n v="62"/>
    <x v="0"/>
    <s v=" English"/>
    <n v="9300000"/>
    <n v="39024251"/>
    <s v="US"/>
    <x v="29"/>
    <n v="29724251"/>
    <n v="3.1961560215053764"/>
    <x v="1"/>
  </r>
  <r>
    <x v="2797"/>
    <d v="2022-09-21T00:00:00"/>
    <n v="58"/>
    <x v="0"/>
    <s v=" English"/>
    <n v="130000000"/>
    <n v="425347626.60000002"/>
    <s v="US"/>
    <x v="1"/>
    <n v="295347626.60000002"/>
    <n v="2.27190482"/>
    <x v="1"/>
  </r>
  <r>
    <x v="2798"/>
    <d v="2022-11-18T00:00:00"/>
    <n v="59"/>
    <x v="0"/>
    <s v=" English"/>
    <n v="128300000"/>
    <n v="344328240.80000001"/>
    <s v="US"/>
    <x v="1"/>
    <n v="216028240.80000001"/>
    <n v="1.683774285268901"/>
    <x v="1"/>
  </r>
  <r>
    <x v="2799"/>
    <d v="1998-02-05T00:00:00"/>
    <n v="70"/>
    <x v="0"/>
    <s v=" English"/>
    <n v="105000000"/>
    <n v="121100000"/>
    <s v="AU"/>
    <x v="32"/>
    <n v="16100000"/>
    <n v="0.15333333333333332"/>
    <x v="1"/>
  </r>
  <r>
    <x v="2800"/>
    <d v="1998-11-20T00:00:00"/>
    <n v="62"/>
    <x v="0"/>
    <s v=" English"/>
    <n v="28000000"/>
    <n v="140894685"/>
    <s v="US"/>
    <x v="32"/>
    <n v="112894685"/>
    <n v="4.0319530357142854"/>
    <x v="1"/>
  </r>
  <r>
    <x v="2801"/>
    <d v="2015-03-09T00:00:00"/>
    <n v="68"/>
    <x v="0"/>
    <s v=" English"/>
    <n v="90000000"/>
    <n v="416291033.19999999"/>
    <s v="AU"/>
    <x v="12"/>
    <n v="326291033.19999999"/>
    <n v="3.6254559244444442"/>
    <x v="1"/>
  </r>
  <r>
    <x v="2802"/>
    <d v="2015-05-21T00:00:00"/>
    <n v="52"/>
    <x v="0"/>
    <s v=" English"/>
    <n v="35000000"/>
    <n v="95691732"/>
    <s v="AU"/>
    <x v="12"/>
    <n v="60691732"/>
    <n v="1.7340494857142856"/>
    <x v="1"/>
  </r>
  <r>
    <x v="2802"/>
    <d v="2015-05-21T00:00:00"/>
    <n v="52"/>
    <x v="0"/>
    <s v=" English"/>
    <n v="10700000"/>
    <n v="121706019"/>
    <s v="AU"/>
    <x v="12"/>
    <n v="111006019"/>
    <n v="10.37439429906542"/>
    <x v="1"/>
  </r>
  <r>
    <x v="2803"/>
    <d v="2009-11-05T00:00:00"/>
    <n v="63"/>
    <x v="0"/>
    <s v=" English"/>
    <n v="27000000"/>
    <n v="28773827"/>
    <s v="AU"/>
    <x v="7"/>
    <n v="1773827"/>
    <n v="6.5697296296296295E-2"/>
    <x v="1"/>
  </r>
  <r>
    <x v="2804"/>
    <d v="2022-09-22T00:00:00"/>
    <n v="55"/>
    <x v="0"/>
    <s v=" Portuguese"/>
    <n v="71800000"/>
    <n v="376598693.60000002"/>
    <s v="BR"/>
    <x v="1"/>
    <n v="304798693.60000002"/>
    <n v="4.2451071532033433"/>
    <x v="1"/>
  </r>
  <r>
    <x v="2805"/>
    <d v="2004-12-23T00:00:00"/>
    <n v="76"/>
    <x v="0"/>
    <s v=" Japanese"/>
    <n v="129400000"/>
    <n v="744554222.60000002"/>
    <s v="JP"/>
    <x v="2"/>
    <n v="615154222.60000002"/>
    <n v="4.7538966197836166"/>
    <x v="0"/>
  </r>
  <r>
    <x v="2806"/>
    <d v="2018-10-18T00:00:00"/>
    <n v="75"/>
    <x v="0"/>
    <s v=" English"/>
    <n v="36000000"/>
    <n v="433888866"/>
    <s v="AU"/>
    <x v="10"/>
    <n v="397888866"/>
    <n v="11.0524685"/>
    <x v="0"/>
  </r>
  <r>
    <x v="2807"/>
    <d v="2015-11-13T00:00:00"/>
    <n v="57"/>
    <x v="0"/>
    <s v=" English"/>
    <n v="110800000"/>
    <n v="522453380.39999998"/>
    <s v="IE"/>
    <x v="12"/>
    <n v="411653380.39999998"/>
    <n v="3.715283216606498"/>
    <x v="1"/>
  </r>
  <r>
    <x v="2808"/>
    <d v="2011-05-26T00:00:00"/>
    <n v="70"/>
    <x v="0"/>
    <s v=" English"/>
    <n v="18000000"/>
    <n v="47135489"/>
    <s v="AU"/>
    <x v="24"/>
    <n v="29135489"/>
    <n v="1.6186382777777777"/>
    <x v="1"/>
  </r>
  <r>
    <x v="2809"/>
    <d v="2012-05-10T00:00:00"/>
    <n v="60"/>
    <x v="0"/>
    <s v=" English"/>
    <n v="150000000"/>
    <n v="245564215"/>
    <s v="AU"/>
    <x v="20"/>
    <n v="95564215"/>
    <n v="0.63709476666666665"/>
    <x v="1"/>
  </r>
  <r>
    <x v="2810"/>
    <d v="2011-03-24T00:00:00"/>
    <n v="60"/>
    <x v="0"/>
    <s v=" English"/>
    <n v="42000000"/>
    <n v="91678442"/>
    <s v="AU"/>
    <x v="24"/>
    <n v="49678442"/>
    <n v="1.1828200476190476"/>
    <x v="1"/>
  </r>
  <r>
    <x v="2811"/>
    <d v="2023-03-24T00:00:00"/>
    <n v="0"/>
    <x v="0"/>
    <s v=" English"/>
    <n v="213940000"/>
    <n v="178359863"/>
    <s v="IN"/>
    <x v="0"/>
    <n v="-35580137"/>
    <n v="-0.16630895110778723"/>
    <x v="2"/>
  </r>
  <r>
    <x v="2812"/>
    <d v="2004-06-30T00:00:00"/>
    <n v="72"/>
    <x v="0"/>
    <s v=" English"/>
    <n v="200000000"/>
    <n v="794697557"/>
    <s v="AU"/>
    <x v="2"/>
    <n v="594697557"/>
    <n v="2.9734877850000001"/>
    <x v="0"/>
  </r>
  <r>
    <x v="2813"/>
    <d v="1996-03-07T00:00:00"/>
    <n v="80"/>
    <x v="0"/>
    <s v=" English"/>
    <n v="52000000"/>
    <n v="110400000"/>
    <s v="AU"/>
    <x v="47"/>
    <n v="58400000"/>
    <n v="1.1230769230769231"/>
    <x v="0"/>
  </r>
  <r>
    <x v="2814"/>
    <d v="2010-09-09T00:00:00"/>
    <n v="61"/>
    <x v="0"/>
    <s v=" English"/>
    <n v="160000000"/>
    <n v="217986320"/>
    <s v="AU"/>
    <x v="21"/>
    <n v="57986320"/>
    <n v="0.36241449999999997"/>
    <x v="1"/>
  </r>
  <r>
    <x v="2815"/>
    <d v="2019-10-10T00:00:00"/>
    <n v="82"/>
    <x v="0"/>
    <s v=" Japanese"/>
    <n v="208000000"/>
    <n v="637885942.79999995"/>
    <s v="AU"/>
    <x v="4"/>
    <n v="429885942.79999995"/>
    <n v="2.066759340384615"/>
    <x v="0"/>
  </r>
  <r>
    <x v="2816"/>
    <d v="1987-03-05T00:00:00"/>
    <n v="77"/>
    <x v="0"/>
    <s v=" English"/>
    <n v="6000000"/>
    <n v="137978395"/>
    <s v="AU"/>
    <x v="42"/>
    <n v="131978395"/>
    <n v="21.996399166666667"/>
    <x v="0"/>
  </r>
  <r>
    <x v="2817"/>
    <d v="2020-01-16T00:00:00"/>
    <n v="78"/>
    <x v="0"/>
    <s v=" Spanish, Castilian"/>
    <n v="29211149.199999999"/>
    <n v="7627100"/>
    <s v="AR"/>
    <x v="14"/>
    <n v="-21584049.199999999"/>
    <n v="-0.73889763980939172"/>
    <x v="0"/>
  </r>
  <r>
    <x v="2818"/>
    <d v="1996-02-08T00:00:00"/>
    <n v="69"/>
    <x v="0"/>
    <s v=" English"/>
    <n v="9500000"/>
    <n v="30862156"/>
    <s v="AU"/>
    <x v="47"/>
    <n v="21362156"/>
    <n v="2.2486480000000002"/>
    <x v="1"/>
  </r>
  <r>
    <x v="2819"/>
    <d v="2008-03-21T00:00:00"/>
    <n v="66"/>
    <x v="0"/>
    <s v=" English"/>
    <n v="92500000"/>
    <n v="162839667"/>
    <s v="AU"/>
    <x v="35"/>
    <n v="70339667"/>
    <n v="0.76042883243243242"/>
    <x v="1"/>
  </r>
  <r>
    <x v="2820"/>
    <d v="2023-04-06T00:00:00"/>
    <n v="75"/>
    <x v="0"/>
    <s v=" Ukrainian"/>
    <n v="5000000"/>
    <n v="92963545.599999994"/>
    <s v="AU"/>
    <x v="0"/>
    <n v="87963545.599999994"/>
    <n v="17.592709119999999"/>
    <x v="0"/>
  </r>
  <r>
    <x v="2821"/>
    <d v="2010-04-27T00:00:00"/>
    <n v="59"/>
    <x v="0"/>
    <s v=" English"/>
    <n v="6000200"/>
    <n v="7048886"/>
    <s v="US"/>
    <x v="21"/>
    <n v="1048686"/>
    <n v="0.1747751741608613"/>
    <x v="1"/>
  </r>
  <r>
    <x v="2822"/>
    <d v="2001-08-02T00:00:00"/>
    <n v="51"/>
    <x v="0"/>
    <s v=" English"/>
    <n v="22000000"/>
    <n v="55762229"/>
    <s v="AU"/>
    <x v="17"/>
    <n v="33762229"/>
    <n v="1.5346467727272728"/>
    <x v="1"/>
  </r>
  <r>
    <x v="2823"/>
    <d v="2022-10-28T00:00:00"/>
    <n v="67"/>
    <x v="0"/>
    <s v=" English"/>
    <n v="75500000"/>
    <n v="509726081"/>
    <s v="US"/>
    <x v="1"/>
    <n v="434226081"/>
    <n v="5.7513388211920526"/>
    <x v="1"/>
  </r>
  <r>
    <x v="2824"/>
    <d v="2021-12-17T00:00:00"/>
    <n v="74"/>
    <x v="0"/>
    <s v=" Telugu"/>
    <n v="167200000"/>
    <n v="712822511"/>
    <s v="IN"/>
    <x v="5"/>
    <n v="545622511"/>
    <n v="3.2632925299043061"/>
    <x v="0"/>
  </r>
  <r>
    <x v="2455"/>
    <d v="2000-11-24T00:00:00"/>
    <n v="58"/>
    <x v="0"/>
    <s v=" English"/>
    <n v="90000000"/>
    <n v="259736090"/>
    <s v="AU"/>
    <x v="38"/>
    <n v="169736090"/>
    <n v="1.8859565555555555"/>
    <x v="1"/>
  </r>
  <r>
    <x v="2825"/>
    <d v="2022-08-05T00:00:00"/>
    <n v="54"/>
    <x v="0"/>
    <s v=" English"/>
    <n v="29200000"/>
    <n v="5466698"/>
    <s v="US"/>
    <x v="1"/>
    <n v="-23733302"/>
    <n v="-0.81278431506849314"/>
    <x v="1"/>
  </r>
  <r>
    <x v="2826"/>
    <d v="2017-10-03T00:00:00"/>
    <n v="58"/>
    <x v="0"/>
    <s v=" English"/>
    <n v="6500000"/>
    <n v="2200000"/>
    <s v="US"/>
    <x v="3"/>
    <n v="-4300000"/>
    <n v="-0.66153846153846152"/>
    <x v="1"/>
  </r>
  <r>
    <x v="2827"/>
    <d v="2005-08-25T00:00:00"/>
    <n v="68"/>
    <x v="0"/>
    <s v=" English"/>
    <n v="7000"/>
    <n v="545436"/>
    <s v="AU"/>
    <x v="16"/>
    <n v="538436"/>
    <n v="76.919428571428568"/>
    <x v="1"/>
  </r>
  <r>
    <x v="2828"/>
    <d v="2004-07-08T00:00:00"/>
    <n v="79"/>
    <x v="0"/>
    <s v=" Japanese"/>
    <n v="1000000"/>
    <n v="3301446"/>
    <s v="AU"/>
    <x v="2"/>
    <n v="2301446"/>
    <n v="2.3014459999999999"/>
    <x v="0"/>
  </r>
  <r>
    <x v="2829"/>
    <d v="2015-01-29T00:00:00"/>
    <n v="79"/>
    <x v="0"/>
    <s v=" English"/>
    <n v="15000000"/>
    <n v="123327692"/>
    <s v="AU"/>
    <x v="12"/>
    <n v="108327692"/>
    <n v="7.221846133333333"/>
    <x v="0"/>
  </r>
  <r>
    <x v="2830"/>
    <d v="2006-02-02T00:00:00"/>
    <n v="73"/>
    <x v="0"/>
    <s v=" English"/>
    <n v="42000000"/>
    <n v="60437727"/>
    <s v="AU"/>
    <x v="28"/>
    <n v="18437727"/>
    <n v="0.43899349999999998"/>
    <x v="0"/>
  </r>
  <r>
    <x v="2831"/>
    <d v="2003-05-02T00:00:00"/>
    <n v="81"/>
    <x v="0"/>
    <s v=" Korean"/>
    <n v="2800000"/>
    <n v="26000000"/>
    <s v="KR"/>
    <x v="25"/>
    <n v="23200000"/>
    <n v="8.2857142857142865"/>
    <x v="0"/>
  </r>
  <r>
    <x v="2832"/>
    <d v="2009-09-25T00:00:00"/>
    <n v="64"/>
    <x v="0"/>
    <s v=" English"/>
    <n v="51400000"/>
    <n v="495175070"/>
    <s v="GB"/>
    <x v="7"/>
    <n v="443775070"/>
    <n v="8.6337562256809335"/>
    <x v="1"/>
  </r>
  <r>
    <x v="2833"/>
    <d v="2011-11-15T00:00:00"/>
    <n v="71"/>
    <x v="0"/>
    <s v=" English"/>
    <n v="194000000"/>
    <n v="531710348.60000002"/>
    <s v="US"/>
    <x v="24"/>
    <n v="337710348.60000002"/>
    <n v="1.7407749927835052"/>
    <x v="0"/>
  </r>
  <r>
    <x v="2834"/>
    <d v="2019-02-08T00:00:00"/>
    <n v="62"/>
    <x v="0"/>
    <s v=" English"/>
    <n v="20000000"/>
    <n v="69911903"/>
    <s v="AU"/>
    <x v="4"/>
    <n v="49911903"/>
    <n v="2.4955951500000002"/>
    <x v="1"/>
  </r>
  <r>
    <x v="2835"/>
    <d v="2003-03-27T00:00:00"/>
    <n v="66"/>
    <x v="0"/>
    <s v=" Spanish, Castilian"/>
    <n v="63800000"/>
    <n v="408505847.80000001"/>
    <s v="US"/>
    <x v="25"/>
    <n v="344705847.80000001"/>
    <n v="5.4029129749216303"/>
    <x v="1"/>
  </r>
  <r>
    <x v="2836"/>
    <d v="2018-03-23T00:00:00"/>
    <n v="78"/>
    <x v="0"/>
    <s v=" English"/>
    <n v="2800000"/>
    <n v="26952508"/>
    <s v="AU"/>
    <x v="10"/>
    <n v="24152508"/>
    <n v="8.6258957142857149"/>
    <x v="0"/>
  </r>
  <r>
    <x v="2837"/>
    <d v="2020-02-04T00:00:00"/>
    <n v="69"/>
    <x v="0"/>
    <s v=" English"/>
    <n v="155400000"/>
    <n v="294763505.39999998"/>
    <s v="US"/>
    <x v="14"/>
    <n v="139363505.39999998"/>
    <n v="0.89680505405405386"/>
    <x v="1"/>
  </r>
  <r>
    <x v="2838"/>
    <d v="2010-07-15T00:00:00"/>
    <n v="64"/>
    <x v="0"/>
    <s v=" English"/>
    <n v="21800000"/>
    <n v="211802400.40000001"/>
    <s v="US"/>
    <x v="21"/>
    <n v="190002400.40000001"/>
    <n v="8.7157064403669722"/>
    <x v="1"/>
  </r>
  <r>
    <x v="2839"/>
    <d v="2012-01-20T00:00:00"/>
    <n v="65"/>
    <x v="0"/>
    <s v=" English"/>
    <n v="58000000"/>
    <n v="50365498"/>
    <s v="US"/>
    <x v="20"/>
    <n v="-7634502"/>
    <n v="-0.1316293448275862"/>
    <x v="1"/>
  </r>
  <r>
    <x v="2840"/>
    <d v="2008-05-24T00:00:00"/>
    <n v="78"/>
    <x v="0"/>
    <s v=" Japanese"/>
    <n v="44461149.200000003"/>
    <n v="3800000"/>
    <s v="AU"/>
    <x v="35"/>
    <n v="-40661149.200000003"/>
    <n v="-0.9145321236995827"/>
    <x v="0"/>
  </r>
  <r>
    <x v="2841"/>
    <d v="2014-02-05T00:00:00"/>
    <n v="70"/>
    <x v="0"/>
    <s v=" English"/>
    <n v="107400000"/>
    <n v="494285798.80000001"/>
    <s v="US"/>
    <x v="8"/>
    <n v="386885798.80000001"/>
    <n v="3.602288629422719"/>
    <x v="1"/>
  </r>
  <r>
    <x v="2842"/>
    <d v="2016-03-10T00:00:00"/>
    <n v="70"/>
    <x v="0"/>
    <s v=" English"/>
    <n v="15000000"/>
    <n v="108286422"/>
    <s v="AU"/>
    <x v="13"/>
    <n v="93286422"/>
    <n v="6.2190947999999997"/>
    <x v="1"/>
  </r>
  <r>
    <x v="2843"/>
    <d v="2000-06-28T00:00:00"/>
    <n v="49"/>
    <x v="0"/>
    <s v=" French"/>
    <n v="3001100"/>
    <n v="940944"/>
    <s v="FR"/>
    <x v="38"/>
    <n v="-2060156"/>
    <n v="-0.68646696211389158"/>
    <x v="2"/>
  </r>
  <r>
    <x v="2844"/>
    <d v="1975-12-19T00:00:00"/>
    <n v="55"/>
    <x v="0"/>
    <s v=" Italian"/>
    <n v="70800000"/>
    <n v="591573175.20000005"/>
    <s v="IT"/>
    <x v="62"/>
    <n v="520773175.20000005"/>
    <n v="7.3555533220338987"/>
    <x v="1"/>
  </r>
  <r>
    <x v="2845"/>
    <d v="2017-03-24T00:00:00"/>
    <n v="61"/>
    <x v="0"/>
    <s v=" English"/>
    <n v="25000000"/>
    <n v="23190292"/>
    <s v="US"/>
    <x v="3"/>
    <n v="-1809708"/>
    <n v="-7.2388320000000006E-2"/>
    <x v="1"/>
  </r>
  <r>
    <x v="456"/>
    <d v="2005-11-03T00:00:00"/>
    <n v="55"/>
    <x v="0"/>
    <s v=" Spanish, Castilian"/>
    <n v="22000000"/>
    <n v="363391647"/>
    <s v="ES"/>
    <x v="16"/>
    <n v="341391647"/>
    <n v="15.517802136363636"/>
    <x v="1"/>
  </r>
  <r>
    <x v="2846"/>
    <d v="2011-01-26T00:00:00"/>
    <n v="66"/>
    <x v="0"/>
    <s v=" English"/>
    <n v="42000000"/>
    <n v="8514325"/>
    <s v="AU"/>
    <x v="24"/>
    <n v="-33485675"/>
    <n v="-0.79727797619047625"/>
    <x v="1"/>
  </r>
  <r>
    <x v="2847"/>
    <d v="2017-08-04T00:00:00"/>
    <n v="62"/>
    <x v="0"/>
    <s v=" English"/>
    <n v="15000000"/>
    <n v="163167892.40000001"/>
    <s v="US"/>
    <x v="3"/>
    <n v="148167892.40000001"/>
    <n v="9.8778594933333341"/>
    <x v="1"/>
  </r>
  <r>
    <x v="2848"/>
    <d v="1940-05-01T00:00:00"/>
    <n v="80"/>
    <x v="0"/>
    <s v=" English"/>
    <n v="3900000"/>
    <n v="390525192"/>
    <s v="AU"/>
    <x v="59"/>
    <n v="386625192"/>
    <n v="99.134664615384622"/>
    <x v="0"/>
  </r>
  <r>
    <x v="2849"/>
    <d v="2014-05-12T00:00:00"/>
    <n v="77"/>
    <x v="0"/>
    <s v=" Japanese"/>
    <n v="124200000"/>
    <n v="640997166.39999998"/>
    <s v="AU"/>
    <x v="8"/>
    <n v="516797166.39999998"/>
    <n v="4.1610077809983892"/>
    <x v="0"/>
  </r>
  <r>
    <x v="2850"/>
    <d v="1989-04-21T00:00:00"/>
    <n v="66"/>
    <x v="0"/>
    <s v=" English"/>
    <n v="21000000"/>
    <n v="111809732"/>
    <s v="US"/>
    <x v="70"/>
    <n v="90809732"/>
    <n v="4.3242729523809524"/>
    <x v="1"/>
  </r>
  <r>
    <x v="2850"/>
    <d v="1989-04-21T00:00:00"/>
    <n v="66"/>
    <x v="0"/>
    <s v=" English"/>
    <n v="11500000"/>
    <n v="57469850"/>
    <s v="US"/>
    <x v="70"/>
    <n v="45969850"/>
    <n v="3.9973782608695654"/>
    <x v="1"/>
  </r>
  <r>
    <x v="2851"/>
    <d v="2016-12-12T00:00:00"/>
    <n v="70"/>
    <x v="0"/>
    <s v=" English"/>
    <n v="40000000"/>
    <n v="52837989"/>
    <s v="AU"/>
    <x v="13"/>
    <n v="12837989"/>
    <n v="0.32094972500000002"/>
    <x v="1"/>
  </r>
  <r>
    <x v="2852"/>
    <d v="2013-04-11T00:00:00"/>
    <n v="64"/>
    <x v="0"/>
    <s v=" English"/>
    <n v="30000000"/>
    <n v="114834312"/>
    <s v="AU"/>
    <x v="30"/>
    <n v="84834312"/>
    <n v="2.8278104000000002"/>
    <x v="1"/>
  </r>
  <r>
    <x v="454"/>
    <d v="2022-08-11T00:00:00"/>
    <n v="70"/>
    <x v="0"/>
    <s v=" English"/>
    <n v="67140000"/>
    <n v="850930956.79999995"/>
    <s v="AU"/>
    <x v="1"/>
    <n v="783790956.79999995"/>
    <n v="11.67397910038725"/>
    <x v="1"/>
  </r>
  <r>
    <x v="2853"/>
    <d v="2005-04-14T00:00:00"/>
    <n v="61"/>
    <x v="0"/>
    <s v=" English"/>
    <n v="18500000"/>
    <n v="109175673"/>
    <s v="AU"/>
    <x v="16"/>
    <n v="90675673"/>
    <n v="4.9013877297297297"/>
    <x v="1"/>
  </r>
  <r>
    <x v="2854"/>
    <d v="2001-09-13T00:00:00"/>
    <n v="70"/>
    <x v="0"/>
    <s v=" English"/>
    <n v="100000000"/>
    <n v="235926552"/>
    <s v="AU"/>
    <x v="17"/>
    <n v="135926552"/>
    <n v="1.3592655199999999"/>
    <x v="1"/>
  </r>
  <r>
    <x v="2855"/>
    <d v="2007-02-01T00:00:00"/>
    <n v="84"/>
    <x v="0"/>
    <s v=" Spanish, Castilian"/>
    <n v="143000000"/>
    <n v="696323373.60000002"/>
    <s v="MX"/>
    <x v="22"/>
    <n v="553323373.60000002"/>
    <n v="3.8693942209790211"/>
    <x v="0"/>
  </r>
  <r>
    <x v="2856"/>
    <d v="2019-11-20T00:00:00"/>
    <n v="66"/>
    <x v="0"/>
    <s v=" Korean"/>
    <n v="53340523.799999997"/>
    <n v="359866643.60000002"/>
    <s v="KR"/>
    <x v="4"/>
    <n v="306526119.80000001"/>
    <n v="5.7465899838051469"/>
    <x v="1"/>
  </r>
  <r>
    <x v="2857"/>
    <d v="1983-05-27T00:00:00"/>
    <n v="52"/>
    <x v="0"/>
    <s v=" English"/>
    <n v="1250000"/>
    <n v="6149983"/>
    <s v="US"/>
    <x v="49"/>
    <n v="4899983"/>
    <n v="3.9199864"/>
    <x v="1"/>
  </r>
  <r>
    <x v="2858"/>
    <d v="2020-12-03T00:00:00"/>
    <n v="35"/>
    <x v="0"/>
    <s v=" Korean"/>
    <n v="47310000"/>
    <n v="329856760.80000001"/>
    <s v="KR"/>
    <x v="14"/>
    <n v="282546760.80000001"/>
    <n v="5.972241826252378"/>
    <x v="2"/>
  </r>
  <r>
    <x v="2859"/>
    <d v="1963-05-06T00:00:00"/>
    <n v="70"/>
    <x v="0"/>
    <s v=" English"/>
    <n v="1000000"/>
    <n v="59567035"/>
    <s v="AU"/>
    <x v="60"/>
    <n v="58567035"/>
    <n v="58.567034999999997"/>
    <x v="1"/>
  </r>
  <r>
    <x v="2860"/>
    <d v="1994-01-22T00:00:00"/>
    <n v="55"/>
    <x v="0"/>
    <s v=" Cantonese"/>
    <n v="142000000"/>
    <n v="454488625.80000001"/>
    <s v="HK"/>
    <x v="6"/>
    <n v="312488625.80000001"/>
    <n v="2.2006241253521126"/>
    <x v="1"/>
  </r>
  <r>
    <x v="2861"/>
    <d v="2017-08-25T00:00:00"/>
    <n v="66"/>
    <x v="0"/>
    <s v=" Spanish, Castilian"/>
    <n v="10778400"/>
    <n v="34156960"/>
    <s v="ES"/>
    <x v="3"/>
    <n v="23378560"/>
    <n v="2.1690195205225264"/>
    <x v="1"/>
  </r>
  <r>
    <x v="2862"/>
    <d v="1983-10-20T00:00:00"/>
    <n v="71"/>
    <x v="0"/>
    <s v=" English"/>
    <n v="15000000"/>
    <n v="61399552"/>
    <s v="AU"/>
    <x v="49"/>
    <n v="46399552"/>
    <n v="3.0933034666666668"/>
    <x v="0"/>
  </r>
  <r>
    <x v="2863"/>
    <d v="2018-03-22T00:00:00"/>
    <n v="15"/>
    <x v="0"/>
    <s v=" Korean"/>
    <n v="88000040"/>
    <n v="49459605.200000003"/>
    <s v="KR"/>
    <x v="10"/>
    <n v="-38540434.799999997"/>
    <n v="-0.43795928729123301"/>
    <x v="2"/>
  </r>
  <r>
    <x v="2864"/>
    <d v="2009-04-02T00:00:00"/>
    <n v="63"/>
    <x v="0"/>
    <s v=" English"/>
    <n v="60000000"/>
    <n v="66655938"/>
    <s v="AU"/>
    <x v="7"/>
    <n v="6655938"/>
    <n v="0.1109323"/>
    <x v="1"/>
  </r>
  <r>
    <x v="2865"/>
    <d v="2019-11-08T00:00:00"/>
    <n v="77"/>
    <x v="0"/>
    <s v=" Japanese"/>
    <n v="168400000"/>
    <n v="614587961.79999995"/>
    <s v="JP"/>
    <x v="4"/>
    <n v="446187961.79999995"/>
    <n v="2.649572219714964"/>
    <x v="0"/>
  </r>
  <r>
    <x v="2866"/>
    <d v="2009-06-24T00:00:00"/>
    <n v="62"/>
    <x v="0"/>
    <s v=" English"/>
    <n v="210000000"/>
    <n v="836519699"/>
    <s v="AU"/>
    <x v="7"/>
    <n v="626519699"/>
    <n v="2.9834271380952382"/>
    <x v="1"/>
  </r>
  <r>
    <x v="2867"/>
    <d v="2019-11-10T00:00:00"/>
    <n v="58"/>
    <x v="0"/>
    <s v=" Korean"/>
    <n v="85100000"/>
    <n v="292263719.19999999"/>
    <s v="KR"/>
    <x v="4"/>
    <n v="207163719.19999999"/>
    <n v="2.434356277320799"/>
    <x v="1"/>
  </r>
  <r>
    <x v="2868"/>
    <d v="2013-03-01T00:00:00"/>
    <n v="47"/>
    <x v="0"/>
    <s v=" English"/>
    <n v="4000000"/>
    <n v="25448707"/>
    <s v="US"/>
    <x v="30"/>
    <n v="21448707"/>
    <n v="5.3621767499999997"/>
    <x v="2"/>
  </r>
  <r>
    <x v="2869"/>
    <d v="2023-04-21T00:00:00"/>
    <n v="0"/>
    <x v="1"/>
    <s v=" English"/>
    <n v="55000000"/>
    <n v="1240261.6000000001"/>
    <s v="US"/>
    <x v="0"/>
    <n v="-53759738.399999999"/>
    <n v="-0.97744978909090907"/>
    <x v="2"/>
  </r>
  <r>
    <x v="2870"/>
    <d v="2022-02-18T00:00:00"/>
    <n v="69"/>
    <x v="0"/>
    <s v=" English"/>
    <n v="2489917"/>
    <n v="4588389"/>
    <s v="US"/>
    <x v="1"/>
    <n v="2098472"/>
    <n v="0.84278793228850601"/>
    <x v="1"/>
  </r>
  <r>
    <x v="2871"/>
    <d v="2018-11-06T00:00:00"/>
    <n v="56"/>
    <x v="0"/>
    <s v=" Korean"/>
    <n v="80300000"/>
    <n v="176682291.40000001"/>
    <s v="KR"/>
    <x v="10"/>
    <n v="96382291.400000006"/>
    <n v="1.2002776014943961"/>
    <x v="1"/>
  </r>
  <r>
    <x v="2872"/>
    <d v="2017-11-30T00:00:00"/>
    <n v="69"/>
    <x v="0"/>
    <s v=" English"/>
    <n v="93200000"/>
    <n v="412839541"/>
    <s v="AU"/>
    <x v="3"/>
    <n v="319639541"/>
    <n v="3.4296088090128753"/>
    <x v="1"/>
  </r>
  <r>
    <x v="2873"/>
    <d v="2003-09-01T00:00:00"/>
    <n v="72"/>
    <x v="0"/>
    <s v=" English"/>
    <n v="15000000"/>
    <n v="15121165"/>
    <s v="US"/>
    <x v="25"/>
    <n v="121165"/>
    <n v="8.077666666666667E-3"/>
    <x v="0"/>
  </r>
  <r>
    <x v="2874"/>
    <d v="2021-03-12T00:00:00"/>
    <n v="74"/>
    <x v="0"/>
    <s v=" English"/>
    <n v="40000000"/>
    <n v="0"/>
    <s v="AU"/>
    <x v="5"/>
    <n v="-40000000"/>
    <n v="-1"/>
    <x v="0"/>
  </r>
  <r>
    <x v="2875"/>
    <d v="2022-03-18T00:00:00"/>
    <n v="65"/>
    <x v="0"/>
    <s v=" English"/>
    <n v="40000000"/>
    <n v="190212113"/>
    <s v="AU"/>
    <x v="1"/>
    <n v="150212113"/>
    <n v="3.7553028249999998"/>
    <x v="1"/>
  </r>
  <r>
    <x v="2876"/>
    <d v="2011-05-05T00:00:00"/>
    <n v="73"/>
    <x v="0"/>
    <s v=" English"/>
    <n v="32000000"/>
    <n v="140428499"/>
    <s v="AU"/>
    <x v="24"/>
    <n v="108428499"/>
    <n v="3.3883905937500001"/>
    <x v="0"/>
  </r>
  <r>
    <x v="2877"/>
    <d v="2007-11-21T00:00:00"/>
    <n v="69"/>
    <x v="0"/>
    <s v=" English"/>
    <n v="13000000"/>
    <n v="57189408"/>
    <s v="US"/>
    <x v="22"/>
    <n v="44189408"/>
    <n v="3.399185230769231"/>
    <x v="1"/>
  </r>
  <r>
    <x v="2878"/>
    <d v="1986-08-01T00:00:00"/>
    <n v="62"/>
    <x v="0"/>
    <s v=" English"/>
    <n v="3000000"/>
    <n v="19472523"/>
    <s v="US"/>
    <x v="15"/>
    <n v="16472523"/>
    <n v="5.4908409999999996"/>
    <x v="1"/>
  </r>
  <r>
    <x v="2879"/>
    <d v="1996-06-13T00:00:00"/>
    <n v="0"/>
    <x v="0"/>
    <s v=" Japanese"/>
    <n v="167540000"/>
    <n v="175269998.80000001"/>
    <s v="JP"/>
    <x v="47"/>
    <n v="7729998.8000000119"/>
    <n v="4.6138228482750461E-2"/>
    <x v="2"/>
  </r>
  <r>
    <x v="2880"/>
    <d v="2009-11-05T00:00:00"/>
    <n v="69"/>
    <x v="0"/>
    <s v=" English"/>
    <n v="200000000"/>
    <n v="325286646"/>
    <s v="AU"/>
    <x v="7"/>
    <n v="125286646"/>
    <n v="0.62643322999999995"/>
    <x v="1"/>
  </r>
  <r>
    <x v="2881"/>
    <d v="2007-08-17T00:00:00"/>
    <n v="65"/>
    <x v="0"/>
    <s v=" English"/>
    <n v="7000000"/>
    <n v="0"/>
    <s v="US"/>
    <x v="22"/>
    <n v="-7000000"/>
    <n v="-1"/>
    <x v="1"/>
  </r>
  <r>
    <x v="137"/>
    <d v="2015-10-28T00:00:00"/>
    <n v="49"/>
    <x v="0"/>
    <s v=" English"/>
    <n v="103600000"/>
    <n v="901958484.20000005"/>
    <s v="AU"/>
    <x v="12"/>
    <n v="798358484.20000005"/>
    <n v="7.7061629749034752"/>
    <x v="2"/>
  </r>
  <r>
    <x v="2882"/>
    <d v="2000-12-12T00:00:00"/>
    <n v="73"/>
    <x v="0"/>
    <s v=" English"/>
    <n v="84000000"/>
    <n v="402252426.19999999"/>
    <s v="US"/>
    <x v="38"/>
    <n v="318252426.19999999"/>
    <n v="3.7887193595238093"/>
    <x v="0"/>
  </r>
  <r>
    <x v="2883"/>
    <d v="2022-09-06T00:00:00"/>
    <n v="62"/>
    <x v="0"/>
    <s v=" English"/>
    <n v="107200000"/>
    <n v="447551505.19999999"/>
    <s v="US"/>
    <x v="1"/>
    <n v="340351505.19999999"/>
    <n v="3.1749207574626865"/>
    <x v="1"/>
  </r>
  <r>
    <x v="2884"/>
    <d v="1998-06-18T00:00:00"/>
    <n v="62"/>
    <x v="0"/>
    <s v=" English"/>
    <n v="80000000"/>
    <n v="349464664"/>
    <s v="AU"/>
    <x v="32"/>
    <n v="269464664"/>
    <n v="3.3683082999999998"/>
    <x v="1"/>
  </r>
  <r>
    <x v="2885"/>
    <d v="2017-07-27T00:00:00"/>
    <n v="38"/>
    <x v="0"/>
    <s v=" Korean"/>
    <n v="51570000"/>
    <n v="349308045.19999999"/>
    <s v="KR"/>
    <x v="3"/>
    <n v="297738045.19999999"/>
    <n v="5.773473825867752"/>
    <x v="2"/>
  </r>
  <r>
    <x v="2886"/>
    <d v="2018-02-23T00:00:00"/>
    <n v="71"/>
    <x v="0"/>
    <s v=" Chinese"/>
    <n v="70000000"/>
    <n v="579220560"/>
    <s v="AU"/>
    <x v="10"/>
    <n v="509220560"/>
    <n v="7.2745794285714283"/>
    <x v="0"/>
  </r>
  <r>
    <x v="2887"/>
    <d v="2022-11-24T00:00:00"/>
    <n v="64"/>
    <x v="0"/>
    <s v=" English"/>
    <n v="107000000"/>
    <n v="336952152"/>
    <s v="US"/>
    <x v="1"/>
    <n v="229952152"/>
    <n v="2.1490855327102802"/>
    <x v="1"/>
  </r>
  <r>
    <x v="2888"/>
    <d v="2012-02-08T00:00:00"/>
    <n v="72"/>
    <x v="0"/>
    <s v=" English"/>
    <n v="81200000"/>
    <n v="472749495.19999999"/>
    <s v="DE"/>
    <x v="20"/>
    <n v="391549495.19999999"/>
    <n v="4.822038118226601"/>
    <x v="0"/>
  </r>
  <r>
    <x v="2889"/>
    <d v="2008-05-09T00:00:00"/>
    <n v="59"/>
    <x v="0"/>
    <s v=" English"/>
    <n v="5838800"/>
    <n v="44852"/>
    <s v="US"/>
    <x v="35"/>
    <n v="-5793948"/>
    <n v="-0.99231828457902305"/>
    <x v="1"/>
  </r>
  <r>
    <x v="2890"/>
    <d v="2021-08-25T00:00:00"/>
    <n v="81"/>
    <x v="0"/>
    <s v=" Japanese"/>
    <n v="180000000"/>
    <n v="678909900.79999995"/>
    <s v="JP"/>
    <x v="5"/>
    <n v="498909900.79999995"/>
    <n v="2.771721671111111"/>
    <x v="0"/>
  </r>
  <r>
    <x v="2891"/>
    <d v="2018-06-15T00:00:00"/>
    <n v="76"/>
    <x v="0"/>
    <s v=" English"/>
    <n v="121000000"/>
    <n v="681749088.39999998"/>
    <s v="US"/>
    <x v="10"/>
    <n v="560749088.39999998"/>
    <n v="4.6342899867768592"/>
    <x v="0"/>
  </r>
  <r>
    <x v="2892"/>
    <d v="2015-05-13T00:00:00"/>
    <n v="55"/>
    <x v="0"/>
    <s v=" English"/>
    <n v="70000000"/>
    <n v="19665004"/>
    <s v="AU"/>
    <x v="12"/>
    <n v="-50334996"/>
    <n v="-0.71907137142857147"/>
    <x v="1"/>
  </r>
  <r>
    <x v="2893"/>
    <d v="2020-06-09T00:00:00"/>
    <n v="71"/>
    <x v="0"/>
    <s v=" Polish"/>
    <n v="25874800"/>
    <n v="9458590"/>
    <s v="AU"/>
    <x v="14"/>
    <n v="-16416210"/>
    <n v="-0.6344478024950917"/>
    <x v="0"/>
  </r>
  <r>
    <x v="2894"/>
    <d v="2015-03-17T00:00:00"/>
    <n v="40"/>
    <x v="0"/>
    <s v=" English"/>
    <n v="117000000"/>
    <n v="836011985.39999998"/>
    <s v="US"/>
    <x v="12"/>
    <n v="719011985.39999998"/>
    <n v="6.1454015846153842"/>
    <x v="2"/>
  </r>
  <r>
    <x v="2895"/>
    <d v="1987-05-28T00:00:00"/>
    <n v="73"/>
    <x v="0"/>
    <s v=" English"/>
    <n v="15000000"/>
    <n v="120192350"/>
    <s v="AU"/>
    <x v="42"/>
    <n v="105192350"/>
    <n v="7.0128233333333334"/>
    <x v="0"/>
  </r>
  <r>
    <x v="2896"/>
    <d v="2001-03-03T00:00:00"/>
    <n v="70"/>
    <x v="0"/>
    <s v=" Japanese"/>
    <n v="94040000"/>
    <n v="707467159.79999995"/>
    <s v="JP"/>
    <x v="17"/>
    <n v="613427159.79999995"/>
    <n v="6.5230450850701827"/>
    <x v="1"/>
  </r>
  <r>
    <x v="2897"/>
    <d v="2022-07-24T00:00:00"/>
    <n v="51"/>
    <x v="0"/>
    <s v=" English"/>
    <n v="144000000"/>
    <n v="424996766.39999998"/>
    <s v="US"/>
    <x v="1"/>
    <n v="280996766.39999998"/>
    <n v="1.9513664333333332"/>
    <x v="1"/>
  </r>
  <r>
    <x v="444"/>
    <d v="1987-10-22T00:00:00"/>
    <n v="69"/>
    <x v="0"/>
    <s v=" English"/>
    <n v="1000000"/>
    <n v="14575148"/>
    <s v="AU"/>
    <x v="42"/>
    <n v="13575148"/>
    <n v="13.575148"/>
    <x v="1"/>
  </r>
  <r>
    <x v="2898"/>
    <d v="2004-02-06T00:00:00"/>
    <n v="71"/>
    <x v="0"/>
    <s v=" English"/>
    <n v="20000000"/>
    <n v="131944672"/>
    <s v="AU"/>
    <x v="2"/>
    <n v="111944672"/>
    <n v="5.5972336"/>
    <x v="0"/>
  </r>
  <r>
    <x v="2899"/>
    <d v="1997-03-27T00:00:00"/>
    <n v="58"/>
    <x v="0"/>
    <s v=" English"/>
    <n v="10000000"/>
    <n v="9679739"/>
    <s v="US"/>
    <x v="27"/>
    <n v="-320261"/>
    <n v="-3.2026100000000002E-2"/>
    <x v="1"/>
  </r>
  <r>
    <x v="2900"/>
    <d v="2000-08-06T00:00:00"/>
    <n v="64"/>
    <x v="0"/>
    <s v=" English"/>
    <n v="90000000"/>
    <n v="237202299"/>
    <s v="AU"/>
    <x v="38"/>
    <n v="147202299"/>
    <n v="1.6355811"/>
    <x v="1"/>
  </r>
  <r>
    <x v="2901"/>
    <d v="2015-10-02T00:00:00"/>
    <n v="60"/>
    <x v="0"/>
    <s v=" Japanese"/>
    <n v="76600000"/>
    <n v="635654492.20000005"/>
    <s v="JP"/>
    <x v="12"/>
    <n v="559054492.20000005"/>
    <n v="7.2983615169712799"/>
    <x v="1"/>
  </r>
  <r>
    <x v="2902"/>
    <d v="2020-07-30T00:00:00"/>
    <n v="64"/>
    <x v="0"/>
    <s v=" English"/>
    <n v="33000000"/>
    <n v="37339104"/>
    <s v="AU"/>
    <x v="14"/>
    <n v="4339104"/>
    <n v="0.13148799999999999"/>
    <x v="1"/>
  </r>
  <r>
    <x v="2903"/>
    <d v="1995-06-29T00:00:00"/>
    <n v="54"/>
    <x v="0"/>
    <s v=" English"/>
    <n v="100000000"/>
    <n v="336529144"/>
    <s v="AU"/>
    <x v="26"/>
    <n v="236529144"/>
    <n v="2.36529144"/>
    <x v="1"/>
  </r>
  <r>
    <x v="2904"/>
    <d v="1983-04-15T00:00:00"/>
    <n v="44"/>
    <x v="0"/>
    <s v=" Japanese"/>
    <n v="97300000"/>
    <n v="423147746.80000001"/>
    <s v="JP"/>
    <x v="49"/>
    <n v="325847746.80000001"/>
    <n v="3.3488977060637204"/>
    <x v="2"/>
  </r>
  <r>
    <x v="2905"/>
    <d v="2002-11-03T00:00:00"/>
    <n v="45"/>
    <x v="0"/>
    <s v=" English"/>
    <n v="134300000"/>
    <n v="626174185.20000005"/>
    <s v="US"/>
    <x v="18"/>
    <n v="491874185.20000005"/>
    <n v="3.6625032405063296"/>
    <x v="2"/>
  </r>
  <r>
    <x v="2906"/>
    <d v="2006-01-26T00:00:00"/>
    <n v="78"/>
    <x v="0"/>
    <s v=" English"/>
    <n v="13900000"/>
    <n v="176980863"/>
    <s v="AU"/>
    <x v="28"/>
    <n v="163080863"/>
    <n v="11.732436187050359"/>
    <x v="0"/>
  </r>
  <r>
    <x v="2907"/>
    <d v="2012-05-24T00:00:00"/>
    <n v="65"/>
    <x v="0"/>
    <s v=" English"/>
    <n v="35000000"/>
    <n v="260397333.19999999"/>
    <s v="AU"/>
    <x v="20"/>
    <n v="225397333.19999999"/>
    <n v="6.4399238057142858"/>
    <x v="1"/>
  </r>
  <r>
    <x v="2908"/>
    <d v="2007-06-06T00:00:00"/>
    <n v="65"/>
    <x v="0"/>
    <s v=" English"/>
    <n v="100000000"/>
    <n v="246367071"/>
    <s v="US"/>
    <x v="22"/>
    <n v="146367071"/>
    <n v="1.4636707099999999"/>
    <x v="1"/>
  </r>
  <r>
    <x v="2909"/>
    <d v="2015-05-07T00:00:00"/>
    <n v="69"/>
    <x v="0"/>
    <s v=" English"/>
    <n v="29000000"/>
    <n v="287215196"/>
    <s v="AU"/>
    <x v="12"/>
    <n v="258215196"/>
    <n v="8.9039722758620687"/>
    <x v="1"/>
  </r>
  <r>
    <x v="2910"/>
    <d v="2017-07-10T00:00:00"/>
    <n v="49"/>
    <x v="0"/>
    <s v=" Korean"/>
    <n v="107800000"/>
    <n v="772371713"/>
    <s v="KR"/>
    <x v="3"/>
    <n v="664571713"/>
    <n v="6.1648581910946199"/>
    <x v="2"/>
  </r>
  <r>
    <x v="2911"/>
    <d v="2003-12-30T00:00:00"/>
    <n v="52"/>
    <x v="0"/>
    <s v=" English"/>
    <n v="131400000"/>
    <n v="484249645.60000002"/>
    <s v="US"/>
    <x v="25"/>
    <n v="352849645.60000002"/>
    <n v="2.6853093272450534"/>
    <x v="1"/>
  </r>
  <r>
    <x v="2912"/>
    <d v="1999-07-11T00:00:00"/>
    <n v="61"/>
    <x v="0"/>
    <s v=" English"/>
    <n v="62600000"/>
    <n v="403958617"/>
    <s v="US"/>
    <x v="39"/>
    <n v="341358617"/>
    <n v="5.4530130511182104"/>
    <x v="1"/>
  </r>
  <r>
    <x v="2913"/>
    <d v="2014-11-24T00:00:00"/>
    <n v="71"/>
    <x v="0"/>
    <s v=" English"/>
    <n v="55000000"/>
    <n v="252410984"/>
    <s v="AU"/>
    <x v="8"/>
    <n v="197410984"/>
    <n v="3.5892906181818183"/>
    <x v="0"/>
  </r>
  <r>
    <x v="2914"/>
    <d v="2002-09-20T00:00:00"/>
    <n v="68"/>
    <x v="0"/>
    <s v=" English"/>
    <n v="4000000"/>
    <n v="9412015"/>
    <s v="US"/>
    <x v="18"/>
    <n v="5412015"/>
    <n v="1.3530037500000001"/>
    <x v="1"/>
  </r>
  <r>
    <x v="2915"/>
    <d v="2004-10-14T00:00:00"/>
    <n v="72"/>
    <x v="0"/>
    <s v=" English"/>
    <n v="60000000"/>
    <n v="217602967"/>
    <s v="AU"/>
    <x v="2"/>
    <n v="157602967"/>
    <n v="2.6267161166666666"/>
    <x v="0"/>
  </r>
  <r>
    <x v="2916"/>
    <d v="2023-03-23T00:00:00"/>
    <n v="63"/>
    <x v="0"/>
    <s v=" English"/>
    <n v="132400000"/>
    <n v="553917974.79999995"/>
    <s v="AU"/>
    <x v="0"/>
    <n v="421517974.79999995"/>
    <n v="3.1836705045317215"/>
    <x v="1"/>
  </r>
  <r>
    <x v="2917"/>
    <d v="2020-04-23T00:00:00"/>
    <n v="65"/>
    <x v="0"/>
    <s v=" Russian"/>
    <n v="48780000"/>
    <n v="354023"/>
    <s v="RU"/>
    <x v="14"/>
    <n v="-48425977"/>
    <n v="-0.99274245592455923"/>
    <x v="1"/>
  </r>
  <r>
    <x v="2918"/>
    <d v="2010-03-12T00:00:00"/>
    <n v="71"/>
    <x v="0"/>
    <s v=" English"/>
    <n v="16000000"/>
    <n v="56506120"/>
    <s v="US"/>
    <x v="21"/>
    <n v="40506120"/>
    <n v="2.5316325000000002"/>
    <x v="0"/>
  </r>
  <r>
    <x v="2919"/>
    <d v="1991-11-15T00:00:00"/>
    <n v="40"/>
    <x v="0"/>
    <s v=" Cantonese"/>
    <n v="112800000"/>
    <n v="836011985.39999998"/>
    <s v="HK"/>
    <x v="53"/>
    <n v="723211985.39999998"/>
    <n v="6.4114537712765953"/>
    <x v="2"/>
  </r>
  <r>
    <x v="2920"/>
    <d v="2002-06-21T00:00:00"/>
    <n v="55"/>
    <x v="0"/>
    <s v=" English"/>
    <n v="25000000"/>
    <n v="7775138"/>
    <s v="GB"/>
    <x v="18"/>
    <n v="-17224862"/>
    <n v="-0.68899447999999996"/>
    <x v="1"/>
  </r>
  <r>
    <x v="2921"/>
    <d v="2018-07-12T00:00:00"/>
    <n v="63"/>
    <x v="0"/>
    <s v=" English"/>
    <n v="125000000"/>
    <n v="304858121"/>
    <s v="AU"/>
    <x v="10"/>
    <n v="179858121"/>
    <n v="1.4388649680000001"/>
    <x v="1"/>
  </r>
  <r>
    <x v="2922"/>
    <d v="2013-10-23T00:00:00"/>
    <n v="60"/>
    <x v="0"/>
    <s v=" Thai"/>
    <n v="6901932.4000000004"/>
    <n v="3302463"/>
    <s v="TH"/>
    <x v="30"/>
    <n v="-3599469.4000000004"/>
    <n v="-0.52151617712164211"/>
    <x v="1"/>
  </r>
  <r>
    <x v="113"/>
    <d v="2010-01-01T00:00:00"/>
    <n v="80"/>
    <x v="0"/>
    <s v=" English"/>
    <n v="37000000"/>
    <n v="173567581"/>
    <s v="US"/>
    <x v="21"/>
    <n v="136567581"/>
    <n v="3.6910157027027028"/>
    <x v="0"/>
  </r>
  <r>
    <x v="2923"/>
    <d v="1999-09-18T00:00:00"/>
    <n v="45"/>
    <x v="0"/>
    <s v=" Cantonese"/>
    <n v="88300000"/>
    <n v="862567677.39999998"/>
    <s v="HK"/>
    <x v="39"/>
    <n v="774267677.39999998"/>
    <n v="8.7686033680634203"/>
    <x v="2"/>
  </r>
  <r>
    <x v="2924"/>
    <d v="1993-01-14T00:00:00"/>
    <n v="67"/>
    <x v="0"/>
    <s v=" English"/>
    <n v="25000000"/>
    <n v="411006740"/>
    <s v="AU"/>
    <x v="9"/>
    <n v="386006740"/>
    <n v="15.440269600000001"/>
    <x v="1"/>
  </r>
  <r>
    <x v="2925"/>
    <d v="2019-09-26T00:00:00"/>
    <n v="82"/>
    <x v="0"/>
    <s v=" English"/>
    <n v="18000000"/>
    <n v="33773963"/>
    <s v="AU"/>
    <x v="4"/>
    <n v="15773963"/>
    <n v="0.87633127777777775"/>
    <x v="0"/>
  </r>
  <r>
    <x v="2926"/>
    <d v="2019-02-15T00:00:00"/>
    <n v="78"/>
    <x v="0"/>
    <s v=" Japanese"/>
    <n v="163860000"/>
    <n v="679859142.60000002"/>
    <s v="JP"/>
    <x v="4"/>
    <n v="515999142.60000002"/>
    <n v="3.1490244269498353"/>
    <x v="0"/>
  </r>
  <r>
    <x v="2927"/>
    <d v="2014-08-02T00:00:00"/>
    <n v="68"/>
    <x v="0"/>
    <s v=" Japanese"/>
    <n v="84800000"/>
    <n v="293483805.19999999"/>
    <s v="JP"/>
    <x v="8"/>
    <n v="208683805.19999999"/>
    <n v="2.4608939292452829"/>
    <x v="1"/>
  </r>
  <r>
    <x v="2928"/>
    <d v="2017-10-20T00:00:00"/>
    <n v="59"/>
    <x v="0"/>
    <s v=" French"/>
    <n v="12000000"/>
    <n v="2062406"/>
    <s v="CA"/>
    <x v="3"/>
    <n v="-9937594"/>
    <n v="-0.82813283333333332"/>
    <x v="1"/>
  </r>
  <r>
    <x v="2929"/>
    <d v="2013-05-01T00:00:00"/>
    <n v="71"/>
    <x v="0"/>
    <s v=" English"/>
    <n v="31000000"/>
    <n v="97470701"/>
    <s v="AU"/>
    <x v="30"/>
    <n v="66470701"/>
    <n v="2.1442161612903226"/>
    <x v="0"/>
  </r>
  <r>
    <x v="2930"/>
    <d v="1992-12-17T00:00:00"/>
    <n v="75"/>
    <x v="0"/>
    <s v=" English"/>
    <n v="33000000"/>
    <n v="236500000"/>
    <s v="AU"/>
    <x v="46"/>
    <n v="203500000"/>
    <n v="6.166666666666667"/>
    <x v="0"/>
  </r>
  <r>
    <x v="2931"/>
    <d v="1981-05-01T00:00:00"/>
    <n v="61"/>
    <x v="0"/>
    <s v=" English"/>
    <n v="1250000"/>
    <n v="21722776"/>
    <s v="US"/>
    <x v="56"/>
    <n v="20472776"/>
    <n v="16.378220800000001"/>
    <x v="1"/>
  </r>
  <r>
    <x v="2932"/>
    <d v="2012-09-03T00:00:00"/>
    <n v="70"/>
    <x v="0"/>
    <s v=" English"/>
    <n v="26000000"/>
    <n v="54393687"/>
    <s v="AU"/>
    <x v="20"/>
    <n v="28393687"/>
    <n v="1.0920648846153846"/>
    <x v="1"/>
  </r>
  <r>
    <x v="2933"/>
    <d v="2021-03-27T00:00:00"/>
    <n v="71"/>
    <x v="0"/>
    <s v=" English"/>
    <n v="111000000"/>
    <n v="602209262.39999998"/>
    <s v="AU"/>
    <x v="5"/>
    <n v="491209262.39999998"/>
    <n v="4.4253086702702698"/>
    <x v="0"/>
  </r>
  <r>
    <x v="2934"/>
    <d v="2014-03-28T00:00:00"/>
    <n v="76"/>
    <x v="0"/>
    <s v=" Indonesian"/>
    <n v="4500000"/>
    <n v="6566916"/>
    <s v="AU"/>
    <x v="8"/>
    <n v="2066916"/>
    <n v="0.45931466666666665"/>
    <x v="0"/>
  </r>
  <r>
    <x v="2935"/>
    <d v="2001-06-08T00:00:00"/>
    <n v="74"/>
    <x v="0"/>
    <s v=" Spanish, Castilian"/>
    <n v="5000000"/>
    <n v="33649881"/>
    <s v="MX"/>
    <x v="17"/>
    <n v="28649881"/>
    <n v="5.7299762000000003"/>
    <x v="0"/>
  </r>
  <r>
    <x v="2936"/>
    <d v="2017-07-29T00:00:00"/>
    <n v="70"/>
    <x v="0"/>
    <s v=" Japanese"/>
    <n v="146500000"/>
    <n v="510346617"/>
    <s v="JP"/>
    <x v="3"/>
    <n v="363846617"/>
    <n v="2.4835946552901023"/>
    <x v="1"/>
  </r>
  <r>
    <x v="2937"/>
    <d v="2020-07-29T00:00:00"/>
    <n v="75"/>
    <x v="0"/>
    <s v=" Spanish, Castilian"/>
    <n v="4000000"/>
    <n v="14871307"/>
    <s v="ES"/>
    <x v="14"/>
    <n v="10871307"/>
    <n v="2.71782675"/>
    <x v="0"/>
  </r>
  <r>
    <x v="860"/>
    <d v="2013-07-27T00:00:00"/>
    <n v="57"/>
    <x v="0"/>
    <s v=" Tagalog"/>
    <n v="156600000"/>
    <n v="568184516.60000002"/>
    <s v="PH"/>
    <x v="30"/>
    <n v="411584516.60000002"/>
    <n v="2.6282536181353771"/>
    <x v="1"/>
  </r>
  <r>
    <x v="2938"/>
    <d v="2014-06-12T00:00:00"/>
    <n v="63"/>
    <x v="0"/>
    <s v=" English"/>
    <n v="113600000"/>
    <n v="368025654.39999998"/>
    <s v="US"/>
    <x v="8"/>
    <n v="254425654.39999998"/>
    <n v="2.2396624507042251"/>
    <x v="1"/>
  </r>
  <r>
    <x v="2939"/>
    <d v="2011-10-07T00:00:00"/>
    <n v="62"/>
    <x v="0"/>
    <s v=" English"/>
    <n v="45000000"/>
    <n v="164640401"/>
    <s v="AU"/>
    <x v="24"/>
    <n v="119640401"/>
    <n v="2.6586755777777777"/>
    <x v="1"/>
  </r>
  <r>
    <x v="2940"/>
    <d v="2000-08-24T00:00:00"/>
    <n v="59"/>
    <x v="0"/>
    <s v=" English"/>
    <n v="90000000"/>
    <n v="191200000"/>
    <s v="AU"/>
    <x v="38"/>
    <n v="101200000"/>
    <n v="1.1244444444444444"/>
    <x v="1"/>
  </r>
  <r>
    <x v="2941"/>
    <d v="2016-04-14T00:00:00"/>
    <n v="61"/>
    <x v="0"/>
    <s v=" English"/>
    <n v="110000000"/>
    <n v="179246868"/>
    <s v="AU"/>
    <x v="13"/>
    <n v="69246868"/>
    <n v="0.62951698181818183"/>
    <x v="1"/>
  </r>
  <r>
    <x v="2942"/>
    <d v="2017-05-04T00:00:00"/>
    <n v="42"/>
    <x v="0"/>
    <s v=" Korean"/>
    <n v="123300000"/>
    <n v="181053832"/>
    <s v="KR"/>
    <x v="3"/>
    <n v="57753832"/>
    <n v="0.46840090835360909"/>
    <x v="2"/>
  </r>
  <r>
    <x v="2943"/>
    <d v="2015-02-27T00:00:00"/>
    <n v="51"/>
    <x v="0"/>
    <s v=" English"/>
    <n v="25000000"/>
    <n v="5148503"/>
    <s v="US"/>
    <x v="12"/>
    <n v="-19851497"/>
    <n v="-0.79405988000000005"/>
    <x v="1"/>
  </r>
  <r>
    <x v="2944"/>
    <d v="2019-02-08T00:00:00"/>
    <n v="81"/>
    <x v="0"/>
    <s v=" Japanese"/>
    <n v="111600000"/>
    <n v="746152414.79999995"/>
    <s v="JP"/>
    <x v="4"/>
    <n v="634552414.79999995"/>
    <n v="5.6859535376344086"/>
    <x v="0"/>
  </r>
  <r>
    <x v="2945"/>
    <d v="2005-11-12T00:00:00"/>
    <n v="64"/>
    <x v="0"/>
    <s v=" English"/>
    <n v="91940000"/>
    <n v="328581621.39999998"/>
    <s v="AU"/>
    <x v="16"/>
    <n v="236641621.39999998"/>
    <n v="2.5738701479225581"/>
    <x v="1"/>
  </r>
  <r>
    <x v="2946"/>
    <d v="2019-10-11T00:00:00"/>
    <n v="69"/>
    <x v="0"/>
    <s v=" English"/>
    <n v="156000000"/>
    <n v="591713267.39999998"/>
    <s v="AU"/>
    <x v="4"/>
    <n v="435713267.39999998"/>
    <n v="2.7930337653846151"/>
    <x v="1"/>
  </r>
  <r>
    <x v="2947"/>
    <d v="2021-07-09T00:00:00"/>
    <n v="79"/>
    <x v="0"/>
    <s v=" Japanese"/>
    <n v="90860000"/>
    <n v="816347491.60000002"/>
    <s v="JP"/>
    <x v="5"/>
    <n v="725487491.60000002"/>
    <n v="7.9846741316310812"/>
    <x v="0"/>
  </r>
  <r>
    <x v="2948"/>
    <d v="2019-02-18T00:00:00"/>
    <n v="77"/>
    <x v="0"/>
    <s v=" Korean"/>
    <n v="80000000"/>
    <n v="381000857.60000002"/>
    <s v="KR"/>
    <x v="4"/>
    <n v="301000857.60000002"/>
    <n v="3.7625107200000003"/>
    <x v="0"/>
  </r>
  <r>
    <x v="2949"/>
    <d v="2020-02-18T00:00:00"/>
    <n v="51"/>
    <x v="0"/>
    <s v=" English"/>
    <n v="92800000"/>
    <n v="577173677.79999995"/>
    <s v="US"/>
    <x v="14"/>
    <n v="484373677.79999995"/>
    <n v="5.2195439418103442"/>
    <x v="1"/>
  </r>
  <r>
    <x v="2950"/>
    <d v="2022-10-21T00:00:00"/>
    <n v="58"/>
    <x v="0"/>
    <s v=" Tagalog"/>
    <n v="61498000"/>
    <n v="254671383.80000001"/>
    <s v="PH"/>
    <x v="1"/>
    <n v="193173383.80000001"/>
    <n v="3.1411327815538717"/>
    <x v="1"/>
  </r>
  <r>
    <x v="2951"/>
    <d v="2007-12-12T00:00:00"/>
    <n v="60"/>
    <x v="0"/>
    <s v=" English"/>
    <n v="205000000"/>
    <n v="367262558"/>
    <s v="AU"/>
    <x v="22"/>
    <n v="162262558"/>
    <n v="0.79152467317073172"/>
    <x v="1"/>
  </r>
  <r>
    <x v="2952"/>
    <d v="2022-04-15T00:00:00"/>
    <n v="61"/>
    <x v="0"/>
    <s v=" English"/>
    <n v="4500000"/>
    <n v="82278152.400000006"/>
    <s v="US"/>
    <x v="1"/>
    <n v="77778152.400000006"/>
    <n v="17.284033866666668"/>
    <x v="1"/>
  </r>
  <r>
    <x v="2953"/>
    <d v="2022-07-08T00:00:00"/>
    <n v="63"/>
    <x v="0"/>
    <s v=" English"/>
    <n v="83400000"/>
    <n v="191964060.40000001"/>
    <s v="AU"/>
    <x v="1"/>
    <n v="108564060.40000001"/>
    <n v="1.3017273429256595"/>
    <x v="1"/>
  </r>
  <r>
    <x v="2954"/>
    <d v="2016-01-22T00:00:00"/>
    <n v="59"/>
    <x v="0"/>
    <s v=" English"/>
    <n v="10000000"/>
    <n v="68220952"/>
    <s v="US"/>
    <x v="13"/>
    <n v="58220952"/>
    <n v="5.8220951999999997"/>
    <x v="1"/>
  </r>
  <r>
    <x v="2955"/>
    <d v="2022-07-06T00:00:00"/>
    <n v="73"/>
    <x v="0"/>
    <s v=" English"/>
    <n v="53600000"/>
    <n v="682429959.60000002"/>
    <s v="US"/>
    <x v="1"/>
    <n v="628829959.60000002"/>
    <n v="11.731902231343284"/>
    <x v="0"/>
  </r>
  <r>
    <x v="2956"/>
    <d v="2006-05-26T00:00:00"/>
    <n v="65"/>
    <x v="0"/>
    <s v=" English"/>
    <n v="93180000"/>
    <n v="482465307"/>
    <s v="AU"/>
    <x v="28"/>
    <n v="389285307"/>
    <n v="4.1777774951706377"/>
    <x v="1"/>
  </r>
  <r>
    <x v="2957"/>
    <d v="2009-04-29T00:00:00"/>
    <n v="68"/>
    <x v="0"/>
    <s v=" English"/>
    <n v="5000000"/>
    <n v="291698420"/>
    <s v="AU"/>
    <x v="7"/>
    <n v="286698420"/>
    <n v="57.339683999999998"/>
    <x v="1"/>
  </r>
  <r>
    <x v="2958"/>
    <d v="2008-12-17T00:00:00"/>
    <n v="56"/>
    <x v="0"/>
    <s v=" English"/>
    <n v="80000000"/>
    <n v="237370350"/>
    <s v="AU"/>
    <x v="35"/>
    <n v="157370350"/>
    <n v="1.9671293750000001"/>
    <x v="1"/>
  </r>
  <r>
    <x v="2958"/>
    <d v="2008-12-17T00:00:00"/>
    <n v="56"/>
    <x v="0"/>
    <s v=" English"/>
    <n v="1200000"/>
    <n v="3700000"/>
    <s v="AU"/>
    <x v="35"/>
    <n v="2500000"/>
    <n v="2.0833333333333335"/>
    <x v="1"/>
  </r>
  <r>
    <x v="2959"/>
    <d v="2010-01-01T00:00:00"/>
    <n v="78"/>
    <x v="0"/>
    <s v=" English"/>
    <n v="40000000"/>
    <n v="46458811"/>
    <s v="AU"/>
    <x v="21"/>
    <n v="6458811"/>
    <n v="0.161470275"/>
    <x v="0"/>
  </r>
  <r>
    <x v="2960"/>
    <d v="1996-08-16T00:00:00"/>
    <n v="59"/>
    <x v="0"/>
    <s v=" English"/>
    <n v="15000000"/>
    <n v="5600000"/>
    <s v="US"/>
    <x v="47"/>
    <n v="-9400000"/>
    <n v="-0.62666666666666671"/>
    <x v="1"/>
  </r>
  <r>
    <x v="2961"/>
    <d v="2007-12-17T00:00:00"/>
    <n v="45"/>
    <x v="0"/>
    <s v=" English"/>
    <n v="38000000"/>
    <n v="5473041"/>
    <s v="US"/>
    <x v="22"/>
    <n v="-32526959"/>
    <n v="-0.85597260526315788"/>
    <x v="2"/>
  </r>
  <r>
    <x v="2962"/>
    <d v="1979-12-21T00:00:00"/>
    <n v="65"/>
    <x v="0"/>
    <s v=" English"/>
    <n v="35000000"/>
    <n v="139000000"/>
    <s v="AU"/>
    <x v="19"/>
    <n v="104000000"/>
    <n v="2.9714285714285715"/>
    <x v="1"/>
  </r>
  <r>
    <x v="2963"/>
    <d v="2007-08-07T00:00:00"/>
    <n v="86"/>
    <x v="0"/>
    <s v=" Hindi"/>
    <n v="13200000"/>
    <n v="100000000"/>
    <s v="AU"/>
    <x v="22"/>
    <n v="86800000"/>
    <n v="6.5757575757575761"/>
    <x v="0"/>
  </r>
  <r>
    <x v="2964"/>
    <d v="1993-02-11T00:00:00"/>
    <n v="79"/>
    <x v="0"/>
    <s v=" English"/>
    <n v="14400000"/>
    <n v="159157447"/>
    <s v="AU"/>
    <x v="9"/>
    <n v="144757447"/>
    <n v="10.05260048611111"/>
    <x v="0"/>
  </r>
  <r>
    <x v="2965"/>
    <d v="2015-06-24T00:00:00"/>
    <n v="37"/>
    <x v="0"/>
    <s v=" English"/>
    <n v="1470000"/>
    <n v="16184"/>
    <s v="AU"/>
    <x v="12"/>
    <n v="-1453816"/>
    <n v="-0.9889904761904762"/>
    <x v="2"/>
  </r>
  <r>
    <x v="2966"/>
    <d v="2022-11-11T00:00:00"/>
    <n v="60"/>
    <x v="0"/>
    <s v=" Tagalog"/>
    <n v="134200000"/>
    <n v="264583010.59999999"/>
    <s v="PH"/>
    <x v="1"/>
    <n v="130383010.59999999"/>
    <n v="0.97155745603576749"/>
    <x v="1"/>
  </r>
  <r>
    <x v="2967"/>
    <d v="1989-08-15T00:00:00"/>
    <n v="65"/>
    <x v="0"/>
    <s v=" English"/>
    <n v="37000000"/>
    <n v="215394738"/>
    <s v="AU"/>
    <x v="70"/>
    <n v="178394738"/>
    <n v="4.8214794054054053"/>
    <x v="1"/>
  </r>
  <r>
    <x v="2968"/>
    <d v="2007-01-12T00:00:00"/>
    <n v="61"/>
    <x v="0"/>
    <s v=" English"/>
    <n v="16400000"/>
    <n v="10597734"/>
    <s v="US"/>
    <x v="22"/>
    <n v="-5802266"/>
    <n v="-0.35379670731707319"/>
    <x v="1"/>
  </r>
  <r>
    <x v="2969"/>
    <d v="2016-03-29T00:00:00"/>
    <n v="74"/>
    <x v="0"/>
    <s v=" English"/>
    <n v="143200000"/>
    <n v="799137605.20000005"/>
    <s v="AU"/>
    <x v="13"/>
    <n v="655937605.20000005"/>
    <n v="4.5805698687150844"/>
    <x v="0"/>
  </r>
  <r>
    <x v="2970"/>
    <d v="2022-03-03T00:00:00"/>
    <n v="70"/>
    <x v="0"/>
    <s v=" English"/>
    <n v="100140523.8"/>
    <n v="625891229"/>
    <s v="GB"/>
    <x v="1"/>
    <n v="525750705.19999999"/>
    <n v="5.2501293707033714"/>
    <x v="1"/>
  </r>
  <r>
    <x v="281"/>
    <d v="1995-12-26T00:00:00"/>
    <n v="58"/>
    <x v="0"/>
    <s v=" English"/>
    <n v="55000000"/>
    <n v="83508259"/>
    <s v="AU"/>
    <x v="26"/>
    <n v="28508259"/>
    <n v="0.51833198181818185"/>
    <x v="1"/>
  </r>
  <r>
    <x v="281"/>
    <d v="1995-12-26T00:00:00"/>
    <n v="58"/>
    <x v="0"/>
    <s v=" English"/>
    <n v="20000000"/>
    <n v="122133227"/>
    <s v="AU"/>
    <x v="26"/>
    <n v="102133227"/>
    <n v="5.1066613500000004"/>
    <x v="1"/>
  </r>
  <r>
    <x v="2971"/>
    <d v="2012-01-17T00:00:00"/>
    <n v="45"/>
    <x v="0"/>
    <s v=" English"/>
    <n v="5000000"/>
    <n v="2239756.4"/>
    <s v="AU"/>
    <x v="20"/>
    <n v="-2760243.6"/>
    <n v="-0.55204872000000005"/>
    <x v="2"/>
  </r>
  <r>
    <x v="2972"/>
    <d v="2014-08-18T00:00:00"/>
    <n v="68"/>
    <x v="0"/>
    <s v=" English"/>
    <n v="45000000"/>
    <n v="86165646"/>
    <s v="AU"/>
    <x v="8"/>
    <n v="41165646"/>
    <n v="0.91479213333333331"/>
    <x v="1"/>
  </r>
  <r>
    <x v="2973"/>
    <d v="2001-12-15T00:00:00"/>
    <n v="77"/>
    <x v="0"/>
    <s v=" Japanese"/>
    <n v="10540"/>
    <n v="59692457.799999997"/>
    <s v="JP"/>
    <x v="17"/>
    <n v="59681917.799999997"/>
    <n v="5662.4210436432631"/>
    <x v="0"/>
  </r>
  <r>
    <x v="2974"/>
    <d v="2002-04-26T00:00:00"/>
    <n v="48"/>
    <x v="0"/>
    <s v=" English"/>
    <n v="14000000"/>
    <n v="16951798"/>
    <s v="US"/>
    <x v="18"/>
    <n v="2951798"/>
    <n v="0.21084271428571427"/>
    <x v="2"/>
  </r>
  <r>
    <x v="2975"/>
    <d v="1995-06-30T00:00:00"/>
    <n v="58"/>
    <x v="0"/>
    <s v=" English"/>
    <n v="15000000"/>
    <n v="66400000"/>
    <s v="US"/>
    <x v="26"/>
    <n v="51400000"/>
    <n v="3.4266666666666667"/>
    <x v="1"/>
  </r>
  <r>
    <x v="476"/>
    <d v="2021-09-03T00:00:00"/>
    <n v="64"/>
    <x v="0"/>
    <s v=" English"/>
    <n v="95000000"/>
    <n v="542351353"/>
    <s v="AU"/>
    <x v="5"/>
    <n v="447351353"/>
    <n v="4.7089616105263161"/>
    <x v="1"/>
  </r>
  <r>
    <x v="476"/>
    <d v="2021-09-03T00:00:00"/>
    <n v="64"/>
    <x v="0"/>
    <s v=" English"/>
    <n v="2900000"/>
    <n v="263591415"/>
    <s v="AU"/>
    <x v="5"/>
    <n v="260691415"/>
    <n v="89.893591379310351"/>
    <x v="1"/>
  </r>
  <r>
    <x v="2976"/>
    <d v="2016-08-16T00:00:00"/>
    <n v="72"/>
    <x v="0"/>
    <s v=" English"/>
    <n v="141860000"/>
    <n v="598515843.60000002"/>
    <s v="AU"/>
    <x v="13"/>
    <n v="456655843.60000002"/>
    <n v="3.2190599436063727"/>
    <x v="0"/>
  </r>
  <r>
    <x v="2977"/>
    <d v="2019-05-05T00:00:00"/>
    <n v="75"/>
    <x v="0"/>
    <s v=" Japanese"/>
    <n v="99600000"/>
    <n v="396508441"/>
    <s v="JP"/>
    <x v="4"/>
    <n v="296908441"/>
    <n v="2.9810084437751003"/>
    <x v="0"/>
  </r>
  <r>
    <x v="2978"/>
    <d v="2016-09-30T00:00:00"/>
    <n v="47"/>
    <x v="0"/>
    <s v=" Korean"/>
    <n v="135200000"/>
    <n v="947468745.79999995"/>
    <s v="KR"/>
    <x v="13"/>
    <n v="812268745.79999995"/>
    <n v="6.0079049245562128"/>
    <x v="2"/>
  </r>
  <r>
    <x v="2979"/>
    <d v="2011-09-29T00:00:00"/>
    <n v="64"/>
    <x v="0"/>
    <s v=" Chinese"/>
    <n v="133000000"/>
    <n v="197234100"/>
    <s v="HK"/>
    <x v="24"/>
    <n v="64234100"/>
    <n v="0.48296315789473682"/>
    <x v="1"/>
  </r>
  <r>
    <x v="2980"/>
    <d v="2015-12-11T00:00:00"/>
    <n v="52"/>
    <x v="0"/>
    <s v=" English"/>
    <n v="60000000"/>
    <n v="0"/>
    <s v="US"/>
    <x v="12"/>
    <n v="-60000000"/>
    <n v="-1"/>
    <x v="1"/>
  </r>
  <r>
    <x v="2981"/>
    <d v="1986-01-01T00:00:00"/>
    <n v="75"/>
    <x v="0"/>
    <s v=" Cantonese"/>
    <n v="2582313.7999999998"/>
    <n v="113164"/>
    <s v="AU"/>
    <x v="15"/>
    <n v="-2469149.7999999998"/>
    <n v="-0.95617728565753701"/>
    <x v="0"/>
  </r>
  <r>
    <x v="2982"/>
    <d v="2012-11-29T00:00:00"/>
    <n v="57"/>
    <x v="0"/>
    <s v=" English"/>
    <n v="65000000"/>
    <n v="48164150"/>
    <s v="AU"/>
    <x v="20"/>
    <n v="-16835850"/>
    <n v="-0.2590130769230769"/>
    <x v="1"/>
  </r>
  <r>
    <x v="2983"/>
    <d v="1991-08-02T00:00:00"/>
    <n v="63"/>
    <x v="0"/>
    <s v=" English"/>
    <n v="11000000"/>
    <n v="2000000"/>
    <s v="US"/>
    <x v="53"/>
    <n v="-9000000"/>
    <n v="-0.81818181818181823"/>
    <x v="1"/>
  </r>
  <r>
    <x v="2984"/>
    <d v="2010-12-26T00:00:00"/>
    <n v="62"/>
    <x v="0"/>
    <s v=" English"/>
    <n v="100000000"/>
    <n v="278731369"/>
    <s v="AU"/>
    <x v="21"/>
    <n v="178731369"/>
    <n v="1.78731369"/>
    <x v="1"/>
  </r>
  <r>
    <x v="2985"/>
    <d v="1991-11-30T00:00:00"/>
    <n v="57"/>
    <x v="0"/>
    <s v=" Cantonese"/>
    <n v="17848009.199999999"/>
    <n v="396003"/>
    <s v="HK"/>
    <x v="53"/>
    <n v="-17452006.199999999"/>
    <n v="-0.97781248342252092"/>
    <x v="1"/>
  </r>
  <r>
    <x v="2986"/>
    <d v="2018-11-24T00:00:00"/>
    <n v="45"/>
    <x v="0"/>
    <s v=" English"/>
    <n v="120000"/>
    <n v="2264858.7999999998"/>
    <s v="AU"/>
    <x v="10"/>
    <n v="2144858.7999999998"/>
    <n v="17.873823333333331"/>
    <x v="2"/>
  </r>
  <r>
    <x v="2987"/>
    <d v="2019-02-07T00:00:00"/>
    <n v="57"/>
    <x v="0"/>
    <s v=" English"/>
    <n v="60000000"/>
    <n v="62599159"/>
    <s v="AU"/>
    <x v="4"/>
    <n v="2599159"/>
    <n v="4.331931666666667E-2"/>
    <x v="1"/>
  </r>
  <r>
    <x v="2988"/>
    <d v="2017-11-03T00:00:00"/>
    <n v="70"/>
    <x v="0"/>
    <s v=" English"/>
    <n v="42608000"/>
    <n v="7027336"/>
    <s v="AU"/>
    <x v="3"/>
    <n v="-35580664"/>
    <n v="-0.83507003379647016"/>
    <x v="1"/>
  </r>
  <r>
    <x v="2989"/>
    <d v="2014-05-22T00:00:00"/>
    <n v="65"/>
    <x v="0"/>
    <s v=" English"/>
    <n v="2000000"/>
    <n v="7482387"/>
    <s v="AU"/>
    <x v="8"/>
    <n v="5482387"/>
    <n v="2.7411935000000001"/>
    <x v="1"/>
  </r>
  <r>
    <x v="2990"/>
    <d v="1988-01-07T00:00:00"/>
    <n v="74"/>
    <x v="0"/>
    <s v=" English"/>
    <n v="6000000"/>
    <n v="214577242"/>
    <s v="AU"/>
    <x v="52"/>
    <n v="208577242"/>
    <n v="34.762873666666664"/>
    <x v="0"/>
  </r>
  <r>
    <x v="2991"/>
    <d v="2012-09-06T00:00:00"/>
    <n v="55"/>
    <x v="0"/>
    <s v=" Thai"/>
    <n v="127800000"/>
    <n v="578598408"/>
    <s v="TH"/>
    <x v="20"/>
    <n v="450798408"/>
    <n v="3.5273740845070423"/>
    <x v="1"/>
  </r>
  <r>
    <x v="2992"/>
    <d v="1980-12-12T00:00:00"/>
    <n v="73"/>
    <x v="0"/>
    <s v=" English"/>
    <n v="3500000"/>
    <n v="83453539"/>
    <s v="AU"/>
    <x v="61"/>
    <n v="79953539"/>
    <n v="22.843868285714287"/>
    <x v="0"/>
  </r>
  <r>
    <x v="2993"/>
    <d v="2017-06-02T00:00:00"/>
    <n v="62"/>
    <x v="0"/>
    <s v=" English"/>
    <n v="38000000"/>
    <n v="126422949"/>
    <s v="US"/>
    <x v="3"/>
    <n v="88422949"/>
    <n v="2.3269197105263157"/>
    <x v="1"/>
  </r>
  <r>
    <x v="2994"/>
    <d v="2023-04-07T00:00:00"/>
    <n v="0"/>
    <x v="0"/>
    <s v=" English"/>
    <n v="141600000"/>
    <n v="175269998.80000001"/>
    <s v="US"/>
    <x v="0"/>
    <n v="33669998.800000012"/>
    <n v="0.23778247740113004"/>
    <x v="2"/>
  </r>
  <r>
    <x v="2995"/>
    <d v="2015-07-09T00:00:00"/>
    <n v="60"/>
    <x v="0"/>
    <s v=" English"/>
    <n v="154400000"/>
    <n v="740028940.60000002"/>
    <s v="GB"/>
    <x v="12"/>
    <n v="585628940.60000002"/>
    <n v="3.7929335531088086"/>
    <x v="1"/>
  </r>
  <r>
    <x v="2996"/>
    <d v="2021-12-11T00:00:00"/>
    <n v="67"/>
    <x v="0"/>
    <s v=" English"/>
    <n v="107000000"/>
    <n v="610492122.20000005"/>
    <s v="CN"/>
    <x v="5"/>
    <n v="503492122.20000005"/>
    <n v="4.7055338523364494"/>
    <x v="1"/>
  </r>
  <r>
    <x v="2997"/>
    <d v="2014-09-06T00:00:00"/>
    <n v="50"/>
    <x v="0"/>
    <s v=" English"/>
    <n v="163600000"/>
    <n v="631865869.79999995"/>
    <s v="US"/>
    <x v="8"/>
    <n v="468265869.79999995"/>
    <n v="2.8622608178484104"/>
    <x v="2"/>
  </r>
  <r>
    <x v="2998"/>
    <d v="1977-06-17T00:00:00"/>
    <n v="45"/>
    <x v="0"/>
    <s v=" English"/>
    <n v="14000000"/>
    <n v="25011000"/>
    <s v="US"/>
    <x v="44"/>
    <n v="11011000"/>
    <n v="0.78649999999999998"/>
    <x v="2"/>
  </r>
  <r>
    <x v="2999"/>
    <d v="2023-04-13T00:00:00"/>
    <n v="55"/>
    <x v="0"/>
    <s v=" English"/>
    <n v="114000000"/>
    <n v="526056835.80000001"/>
    <s v="AU"/>
    <x v="0"/>
    <n v="412056835.80000001"/>
    <n v="3.6145336473684213"/>
    <x v="1"/>
  </r>
  <r>
    <x v="3000"/>
    <d v="2012-01-12T00:00:00"/>
    <n v="63"/>
    <x v="0"/>
    <s v=" English"/>
    <n v="25000000"/>
    <n v="98406855"/>
    <s v="AU"/>
    <x v="20"/>
    <n v="73406855"/>
    <n v="2.9362742000000002"/>
    <x v="1"/>
  </r>
  <r>
    <x v="3001"/>
    <d v="2001-01-25T00:00:00"/>
    <n v="76"/>
    <x v="0"/>
    <s v=" English"/>
    <n v="30000000"/>
    <n v="136771683"/>
    <s v="AU"/>
    <x v="17"/>
    <n v="106771683"/>
    <n v="3.5590560999999998"/>
    <x v="0"/>
  </r>
  <r>
    <x v="3002"/>
    <d v="1994-06-10T00:00:00"/>
    <n v="75"/>
    <x v="0"/>
    <s v=" English"/>
    <n v="23000000"/>
    <n v="50694672"/>
    <s v="AU"/>
    <x v="6"/>
    <n v="27694672"/>
    <n v="1.2041161739130435"/>
    <x v="0"/>
  </r>
  <r>
    <x v="3003"/>
    <d v="1981-12-24T00:00:00"/>
    <n v="74"/>
    <x v="0"/>
    <s v=" English"/>
    <n v="2000000"/>
    <n v="24600832"/>
    <s v="AU"/>
    <x v="56"/>
    <n v="22600832"/>
    <n v="11.300416"/>
    <x v="0"/>
  </r>
  <r>
    <x v="3004"/>
    <d v="1990-10-19T00:00:00"/>
    <n v="68"/>
    <x v="0"/>
    <s v=" English"/>
    <n v="4200000"/>
    <n v="5835247"/>
    <s v="US"/>
    <x v="29"/>
    <n v="1635247"/>
    <n v="0.38934452380952383"/>
    <x v="1"/>
  </r>
  <r>
    <x v="3004"/>
    <d v="1990-10-19T00:00:00"/>
    <n v="68"/>
    <x v="0"/>
    <s v=" English"/>
    <n v="114000"/>
    <n v="30087064"/>
    <s v="US"/>
    <x v="29"/>
    <n v="29973064"/>
    <n v="262.92161403508771"/>
    <x v="1"/>
  </r>
  <r>
    <x v="3005"/>
    <d v="2016-03-20T00:00:00"/>
    <n v="64"/>
    <x v="0"/>
    <s v=" English"/>
    <n v="176800000"/>
    <n v="1084895103"/>
    <s v="US"/>
    <x v="13"/>
    <n v="908095103"/>
    <n v="5.1362845192307693"/>
    <x v="1"/>
  </r>
  <r>
    <x v="3006"/>
    <d v="2001-12-26T00:00:00"/>
    <n v="79"/>
    <x v="0"/>
    <s v=" French"/>
    <n v="10000000"/>
    <n v="173921954"/>
    <s v="AU"/>
    <x v="17"/>
    <n v="163921954"/>
    <n v="16.392195399999999"/>
    <x v="0"/>
  </r>
  <r>
    <x v="3007"/>
    <d v="2010-04-15T00:00:00"/>
    <n v="68"/>
    <x v="0"/>
    <s v=" English"/>
    <n v="80000000"/>
    <n v="158750817"/>
    <s v="AU"/>
    <x v="21"/>
    <n v="78750817"/>
    <n v="0.9843852125"/>
    <x v="1"/>
  </r>
  <r>
    <x v="3008"/>
    <d v="1979-08-25T00:00:00"/>
    <n v="66"/>
    <x v="0"/>
    <s v=" Italian"/>
    <n v="75100000"/>
    <n v="636679839.39999998"/>
    <s v="IT"/>
    <x v="19"/>
    <n v="561579839.39999998"/>
    <n v="7.4777608442077224"/>
    <x v="1"/>
  </r>
  <r>
    <x v="3009"/>
    <d v="2008-10-31T00:00:00"/>
    <n v="63"/>
    <x v="0"/>
    <s v=" English"/>
    <n v="230000000"/>
    <n v="591692078"/>
    <s v="AU"/>
    <x v="35"/>
    <n v="361692078"/>
    <n v="1.572574252173913"/>
    <x v="1"/>
  </r>
  <r>
    <x v="2453"/>
    <d v="1976-10-31T00:00:00"/>
    <n v="73"/>
    <x v="0"/>
    <s v=" English"/>
    <n v="30000000"/>
    <n v="82409520"/>
    <s v="US"/>
    <x v="72"/>
    <n v="52409520"/>
    <n v="1.7469840000000001"/>
    <x v="0"/>
  </r>
  <r>
    <x v="2453"/>
    <d v="1976-10-31T00:00:00"/>
    <n v="73"/>
    <x v="0"/>
    <s v=" English"/>
    <n v="1800000"/>
    <n v="25886736"/>
    <s v="US"/>
    <x v="72"/>
    <n v="24086736"/>
    <n v="13.38152"/>
    <x v="0"/>
  </r>
  <r>
    <x v="3010"/>
    <d v="2000-03-14T00:00:00"/>
    <n v="60"/>
    <x v="0"/>
    <s v=" English"/>
    <n v="169900000"/>
    <n v="591824588"/>
    <s v="US"/>
    <x v="38"/>
    <n v="421924588"/>
    <n v="2.4833701471453797"/>
    <x v="1"/>
  </r>
  <r>
    <x v="3011"/>
    <d v="2022-08-24T00:00:00"/>
    <n v="66"/>
    <x v="0"/>
    <s v=" English"/>
    <n v="99000000"/>
    <n v="263932136"/>
    <s v="GB"/>
    <x v="1"/>
    <n v="164932136"/>
    <n v="1.6659811717171717"/>
    <x v="1"/>
  </r>
  <r>
    <x v="3012"/>
    <d v="1999-12-26T00:00:00"/>
    <n v="72"/>
    <x v="0"/>
    <s v=" English"/>
    <n v="90000000"/>
    <n v="87420776"/>
    <s v="AU"/>
    <x v="39"/>
    <n v="-2579224"/>
    <n v="-2.8658044444444444E-2"/>
    <x v="0"/>
  </r>
  <r>
    <x v="3013"/>
    <d v="2000-06-16T00:00:00"/>
    <n v="76"/>
    <x v="0"/>
    <s v=" Spanish, Castilian"/>
    <n v="2000000"/>
    <n v="20883834"/>
    <s v="MX"/>
    <x v="38"/>
    <n v="18883834"/>
    <n v="9.4419170000000001"/>
    <x v="0"/>
  </r>
  <r>
    <x v="3014"/>
    <d v="2010-11-20T00:00:00"/>
    <n v="60"/>
    <x v="0"/>
    <s v=" Japanese"/>
    <n v="1350000"/>
    <n v="4160000"/>
    <s v="JP"/>
    <x v="21"/>
    <n v="2810000"/>
    <n v="2.0814814814814815"/>
    <x v="1"/>
  </r>
  <r>
    <x v="3015"/>
    <d v="2011-02-17T00:00:00"/>
    <n v="58"/>
    <x v="0"/>
    <s v=" English"/>
    <n v="36000000"/>
    <n v="189712432"/>
    <s v="AU"/>
    <x v="24"/>
    <n v="153712432"/>
    <n v="4.2697897777777776"/>
    <x v="1"/>
  </r>
  <r>
    <x v="3016"/>
    <d v="2003-02-06T00:00:00"/>
    <n v="63"/>
    <x v="0"/>
    <s v=" English"/>
    <n v="60000000"/>
    <n v="67312826"/>
    <s v="AU"/>
    <x v="25"/>
    <n v="7312826"/>
    <n v="0.12188043333333333"/>
    <x v="1"/>
  </r>
  <r>
    <x v="3017"/>
    <d v="1997-03-20T00:00:00"/>
    <n v="72"/>
    <x v="0"/>
    <s v=" English"/>
    <n v="4500000"/>
    <n v="7011317"/>
    <s v="AU"/>
    <x v="27"/>
    <n v="2511317"/>
    <n v="0.55807044444444442"/>
    <x v="0"/>
  </r>
  <r>
    <x v="3018"/>
    <d v="2013-07-01T00:00:00"/>
    <n v="73"/>
    <x v="0"/>
    <s v=" Japanese"/>
    <n v="26800000"/>
    <n v="60487945"/>
    <s v="AU"/>
    <x v="30"/>
    <n v="33687945"/>
    <n v="1.2570128731343284"/>
    <x v="0"/>
  </r>
  <r>
    <x v="3019"/>
    <d v="2004-12-09T00:00:00"/>
    <n v="66"/>
    <x v="0"/>
    <s v=" English"/>
    <n v="110000000"/>
    <n v="362989076"/>
    <s v="AU"/>
    <x v="2"/>
    <n v="252989076"/>
    <n v="2.2999006909090909"/>
    <x v="1"/>
  </r>
  <r>
    <x v="3020"/>
    <d v="1996-03-06T00:00:00"/>
    <n v="76"/>
    <x v="0"/>
    <s v=" English"/>
    <n v="30000000"/>
    <n v="102616183"/>
    <s v="AU"/>
    <x v="47"/>
    <n v="72616183"/>
    <n v="2.4205394333333334"/>
    <x v="0"/>
  </r>
  <r>
    <x v="3021"/>
    <d v="2017-10-19T00:00:00"/>
    <n v="69"/>
    <x v="0"/>
    <s v=" English"/>
    <n v="35000000"/>
    <n v="145374099"/>
    <s v="AU"/>
    <x v="3"/>
    <n v="110374099"/>
    <n v="3.1535456857142856"/>
    <x v="1"/>
  </r>
  <r>
    <x v="3022"/>
    <d v="1988-05-13T00:00:00"/>
    <n v="54"/>
    <x v="0"/>
    <s v=" English"/>
    <n v="2800000"/>
    <n v="19170001"/>
    <s v="US"/>
    <x v="52"/>
    <n v="16370001"/>
    <n v="5.8464289285714282"/>
    <x v="1"/>
  </r>
  <r>
    <x v="502"/>
    <d v="1984-12-14T00:00:00"/>
    <n v="62"/>
    <x v="0"/>
    <s v=" English"/>
    <n v="165000000"/>
    <n v="391774790"/>
    <s v="AU"/>
    <x v="45"/>
    <n v="226774790"/>
    <n v="1.3743926666666666"/>
    <x v="1"/>
  </r>
  <r>
    <x v="502"/>
    <d v="1984-12-14T00:00:00"/>
    <n v="62"/>
    <x v="0"/>
    <s v=" English"/>
    <n v="45000000"/>
    <n v="27503491"/>
    <s v="AU"/>
    <x v="45"/>
    <n v="-17496509"/>
    <n v="-0.38881131111111111"/>
    <x v="1"/>
  </r>
  <r>
    <x v="3023"/>
    <d v="2000-09-07T00:00:00"/>
    <n v="67"/>
    <x v="0"/>
    <s v=" Japanese"/>
    <n v="30000000"/>
    <n v="163649270"/>
    <s v="AU"/>
    <x v="38"/>
    <n v="133649270"/>
    <n v="4.4549756666666669"/>
    <x v="1"/>
  </r>
  <r>
    <x v="3024"/>
    <d v="2020-10-08T00:00:00"/>
    <n v="46"/>
    <x v="0"/>
    <s v=" Spanish, Castilian"/>
    <n v="125900000"/>
    <n v="197992680.80000001"/>
    <s v="ES"/>
    <x v="14"/>
    <n v="72092680.800000012"/>
    <n v="0.57261859253375702"/>
    <x v="2"/>
  </r>
  <r>
    <x v="3025"/>
    <d v="2023-03-01T00:00:00"/>
    <n v="60"/>
    <x v="0"/>
    <s v=" Spanish, Castilian"/>
    <n v="106000000"/>
    <n v="242236239"/>
    <s v="ES"/>
    <x v="0"/>
    <n v="136236239"/>
    <n v="1.285247537735849"/>
    <x v="1"/>
  </r>
  <r>
    <x v="3026"/>
    <d v="2012-10-26T00:00:00"/>
    <n v="70"/>
    <x v="0"/>
    <s v=" English"/>
    <n v="20000000"/>
    <n v="8300821"/>
    <s v="US"/>
    <x v="20"/>
    <n v="-11699179"/>
    <n v="-0.58495894999999998"/>
    <x v="1"/>
  </r>
  <r>
    <x v="3027"/>
    <d v="2011-10-14T00:00:00"/>
    <n v="58"/>
    <x v="0"/>
    <s v=" English"/>
    <n v="90000000"/>
    <n v="139877913"/>
    <s v="AU"/>
    <x v="24"/>
    <n v="49877913"/>
    <n v="0.55419903333333331"/>
    <x v="1"/>
  </r>
  <r>
    <x v="3028"/>
    <d v="2023-06-23T00:00:00"/>
    <n v="0"/>
    <x v="2"/>
    <s v=" Spanish, Castilian"/>
    <n v="223940000"/>
    <n v="178359863"/>
    <s v="ES"/>
    <x v="0"/>
    <n v="-45580137"/>
    <n v="-0.20353727337679736"/>
    <x v="2"/>
  </r>
  <r>
    <x v="3029"/>
    <d v="2000-11-06T00:00:00"/>
    <n v="82"/>
    <x v="0"/>
    <s v=" English"/>
    <n v="5000000"/>
    <n v="39719431"/>
    <s v="AU"/>
    <x v="38"/>
    <n v="34719431"/>
    <n v="6.9438861999999997"/>
    <x v="0"/>
  </r>
  <r>
    <x v="3030"/>
    <d v="2022-10-21T00:00:00"/>
    <n v="44"/>
    <x v="0"/>
    <s v=" English"/>
    <n v="98300000"/>
    <n v="883363665"/>
    <s v="US"/>
    <x v="1"/>
    <n v="785063665"/>
    <n v="7.986405544252289"/>
    <x v="2"/>
  </r>
  <r>
    <x v="3031"/>
    <d v="1986-07-31T00:00:00"/>
    <n v="63"/>
    <x v="0"/>
    <s v=" English"/>
    <n v="13000000"/>
    <n v="115103979"/>
    <s v="AU"/>
    <x v="15"/>
    <n v="102103979"/>
    <n v="7.8541522307692304"/>
    <x v="1"/>
  </r>
  <r>
    <x v="3032"/>
    <d v="1999-06-10T00:00:00"/>
    <n v="73"/>
    <x v="0"/>
    <s v=" English"/>
    <n v="42000000"/>
    <n v="363718196"/>
    <s v="AU"/>
    <x v="39"/>
    <n v="321718196"/>
    <n v="7.6599570476190477"/>
    <x v="0"/>
  </r>
  <r>
    <x v="3033"/>
    <d v="1975-03-11T00:00:00"/>
    <n v="66"/>
    <x v="0"/>
    <s v=" Italian"/>
    <n v="105200000"/>
    <n v="290912102"/>
    <s v="IT"/>
    <x v="62"/>
    <n v="185712102"/>
    <n v="1.765324163498099"/>
    <x v="1"/>
  </r>
  <r>
    <x v="3034"/>
    <d v="2023-03-10T00:00:00"/>
    <n v="59"/>
    <x v="0"/>
    <s v=" English"/>
    <n v="7000000"/>
    <n v="49506597"/>
    <s v="US"/>
    <x v="0"/>
    <n v="42506597"/>
    <n v="6.0723710000000004"/>
    <x v="1"/>
  </r>
  <r>
    <x v="3035"/>
    <d v="1983-08-26T00:00:00"/>
    <n v="54"/>
    <x v="0"/>
    <s v=" Japanese"/>
    <n v="132600000"/>
    <n v="293773121"/>
    <s v="JP"/>
    <x v="49"/>
    <n v="161173121"/>
    <n v="1.2154835671191553"/>
    <x v="1"/>
  </r>
  <r>
    <x v="3036"/>
    <d v="2022-09-15T00:00:00"/>
    <n v="65"/>
    <x v="0"/>
    <s v=" English"/>
    <n v="39780000"/>
    <n v="13905020"/>
    <s v="AU"/>
    <x v="1"/>
    <n v="-25874980"/>
    <n v="-0.65045198592257414"/>
    <x v="1"/>
  </r>
  <r>
    <x v="3037"/>
    <d v="2012-06-01T00:00:00"/>
    <n v="44"/>
    <x v="0"/>
    <s v=" English"/>
    <n v="5000000"/>
    <n v="8493728"/>
    <s v="US"/>
    <x v="20"/>
    <n v="3493728"/>
    <n v="0.69874559999999997"/>
    <x v="2"/>
  </r>
  <r>
    <x v="3038"/>
    <d v="2014-09-15T00:00:00"/>
    <n v="75"/>
    <x v="0"/>
    <s v=" Japanese"/>
    <n v="11091460"/>
    <n v="74223861"/>
    <s v="AU"/>
    <x v="8"/>
    <n v="63132401"/>
    <n v="5.6919829310117871"/>
    <x v="0"/>
  </r>
  <r>
    <x v="3039"/>
    <d v="2017-09-22T00:00:00"/>
    <n v="74"/>
    <x v="0"/>
    <s v=" English"/>
    <n v="38000000"/>
    <n v="24555177"/>
    <s v="AU"/>
    <x v="3"/>
    <n v="-13444823"/>
    <n v="-0.35381113157894739"/>
    <x v="0"/>
  </r>
  <r>
    <x v="3040"/>
    <d v="1985-10-15T00:00:00"/>
    <n v="52"/>
    <x v="0"/>
    <s v=" Italian"/>
    <n v="87400000"/>
    <n v="272096151.19999999"/>
    <s v="IT"/>
    <x v="37"/>
    <n v="184696151.19999999"/>
    <n v="2.1132282745995421"/>
    <x v="1"/>
  </r>
  <r>
    <x v="3041"/>
    <d v="2019-08-09T00:00:00"/>
    <n v="56"/>
    <x v="0"/>
    <s v=" Turkish"/>
    <n v="141600000"/>
    <n v="522659686.19999999"/>
    <s v="TR"/>
    <x v="4"/>
    <n v="381059686.19999999"/>
    <n v="2.6910994788135594"/>
    <x v="1"/>
  </r>
  <r>
    <x v="1932"/>
    <d v="2019-02-01T00:00:00"/>
    <n v="59"/>
    <x v="0"/>
    <s v=" English"/>
    <n v="210000000"/>
    <n v="322459006"/>
    <s v="AU"/>
    <x v="4"/>
    <n v="112459006"/>
    <n v="0.53551907619047623"/>
    <x v="1"/>
  </r>
  <r>
    <x v="1932"/>
    <d v="2019-02-01T00:00:00"/>
    <n v="59"/>
    <x v="0"/>
    <s v=" English"/>
    <n v="99000000"/>
    <n v="85210012"/>
    <s v="AU"/>
    <x v="4"/>
    <n v="-13789988"/>
    <n v="-0.13929280808080807"/>
    <x v="1"/>
  </r>
  <r>
    <x v="3042"/>
    <d v="2016-05-12T00:00:00"/>
    <n v="58"/>
    <x v="0"/>
    <s v=" English"/>
    <n v="35000000"/>
    <n v="108757621"/>
    <s v="AU"/>
    <x v="13"/>
    <n v="73757621"/>
    <n v="2.1073605999999998"/>
    <x v="1"/>
  </r>
  <r>
    <x v="3043"/>
    <d v="2017-03-30T00:00:00"/>
    <n v="63"/>
    <x v="0"/>
    <s v=" English"/>
    <n v="60000000"/>
    <n v="197578586"/>
    <s v="AU"/>
    <x v="3"/>
    <n v="137578586"/>
    <n v="2.2929764333333331"/>
    <x v="1"/>
  </r>
  <r>
    <x v="1619"/>
    <d v="1985-10-01T00:00:00"/>
    <n v="75"/>
    <x v="0"/>
    <s v=" English"/>
    <n v="28000000"/>
    <n v="103452875"/>
    <s v="AU"/>
    <x v="37"/>
    <n v="75452875"/>
    <n v="2.6947455357142855"/>
    <x v="0"/>
  </r>
  <r>
    <x v="1619"/>
    <d v="1985-10-01T00:00:00"/>
    <n v="75"/>
    <x v="0"/>
    <s v=" English"/>
    <n v="1500000"/>
    <n v="55000000"/>
    <s v="AU"/>
    <x v="37"/>
    <n v="53500000"/>
    <n v="35.666666666666664"/>
    <x v="0"/>
  </r>
  <r>
    <x v="3044"/>
    <d v="2018-08-16T00:00:00"/>
    <n v="76"/>
    <x v="0"/>
    <s v=" Chinese"/>
    <n v="61800000"/>
    <n v="438365838.39999998"/>
    <s v="HK"/>
    <x v="10"/>
    <n v="376565838.39999998"/>
    <n v="6.0932983559870548"/>
    <x v="0"/>
  </r>
  <r>
    <x v="3045"/>
    <d v="2021-02-01T00:00:00"/>
    <n v="69"/>
    <x v="0"/>
    <s v=" English"/>
    <n v="18000000"/>
    <n v="2133452"/>
    <s v="AU"/>
    <x v="5"/>
    <n v="-15866548"/>
    <n v="-0.88147488888888892"/>
    <x v="1"/>
  </r>
  <r>
    <x v="3046"/>
    <d v="2018-12-11T00:00:00"/>
    <n v="59"/>
    <x v="0"/>
    <s v=" English"/>
    <n v="123000000"/>
    <n v="577803138.79999995"/>
    <s v="US"/>
    <x v="10"/>
    <n v="454803138.79999995"/>
    <n v="3.6975864943089425"/>
    <x v="1"/>
  </r>
  <r>
    <x v="3047"/>
    <d v="1995-11-23T00:00:00"/>
    <n v="69"/>
    <x v="0"/>
    <s v=" English"/>
    <n v="58000000"/>
    <n v="352194034"/>
    <s v="AU"/>
    <x v="26"/>
    <n v="294194034"/>
    <n v="5.0723109310344832"/>
    <x v="1"/>
  </r>
  <r>
    <x v="3048"/>
    <d v="2016-12-07T00:00:00"/>
    <n v="58"/>
    <x v="0"/>
    <s v=" French"/>
    <n v="125700000"/>
    <n v="300346804"/>
    <s v="FR"/>
    <x v="13"/>
    <n v="174646804"/>
    <n v="1.3893938265712014"/>
    <x v="1"/>
  </r>
  <r>
    <x v="3049"/>
    <d v="1989-12-26T00:00:00"/>
    <n v="85"/>
    <x v="0"/>
    <s v=" Italian"/>
    <n v="5000000"/>
    <n v="11990401"/>
    <s v="AU"/>
    <x v="70"/>
    <n v="6990401"/>
    <n v="1.3980802000000001"/>
    <x v="0"/>
  </r>
  <r>
    <x v="3050"/>
    <d v="1999-05-06T00:00:00"/>
    <n v="84"/>
    <x v="0"/>
    <s v=" English"/>
    <n v="10000000"/>
    <n v="6719864"/>
    <s v="AU"/>
    <x v="39"/>
    <n v="-3280136"/>
    <n v="-0.32801360000000002"/>
    <x v="0"/>
  </r>
  <r>
    <x v="3051"/>
    <d v="2014-10-07T00:00:00"/>
    <n v="46"/>
    <x v="0"/>
    <s v=" English"/>
    <n v="144500000"/>
    <n v="483567568.39999998"/>
    <s v="CA"/>
    <x v="8"/>
    <n v="339067568.39999998"/>
    <n v="2.3464883626297577"/>
    <x v="2"/>
  </r>
  <r>
    <x v="3052"/>
    <d v="2019-12-24T00:00:00"/>
    <n v="62"/>
    <x v="0"/>
    <s v=" English"/>
    <n v="8325137.4000000004"/>
    <n v="157209"/>
    <s v="AU"/>
    <x v="4"/>
    <n v="-8167928.4000000004"/>
    <n v="-0.98111634770136047"/>
    <x v="1"/>
  </r>
  <r>
    <x v="3053"/>
    <d v="2007-12-19T00:00:00"/>
    <n v="62"/>
    <x v="0"/>
    <s v=" English"/>
    <n v="19000000"/>
    <n v="35300645"/>
    <s v="AU"/>
    <x v="22"/>
    <n v="16300645"/>
    <n v="0.85792868421052637"/>
    <x v="1"/>
  </r>
  <r>
    <x v="3054"/>
    <d v="1988-07-12T00:00:00"/>
    <n v="75"/>
    <x v="0"/>
    <s v=" English"/>
    <n v="70000000"/>
    <n v="329803958"/>
    <s v="AU"/>
    <x v="52"/>
    <n v="259803958"/>
    <n v="3.7114851142857144"/>
    <x v="0"/>
  </r>
  <r>
    <x v="3055"/>
    <d v="2022-08-05T00:00:00"/>
    <n v="74"/>
    <x v="0"/>
    <s v=" Spanish, Castilian"/>
    <n v="159200000"/>
    <n v="519931118.19999999"/>
    <s v="MX"/>
    <x v="1"/>
    <n v="360731118.19999999"/>
    <n v="2.2658989836683414"/>
    <x v="0"/>
  </r>
  <r>
    <x v="3056"/>
    <d v="2022-09-23T00:00:00"/>
    <n v="59"/>
    <x v="0"/>
    <s v=" English"/>
    <n v="5838800"/>
    <n v="46000"/>
    <s v="US"/>
    <x v="1"/>
    <n v="-5792800"/>
    <n v="-0.99212166883606223"/>
    <x v="1"/>
  </r>
  <r>
    <x v="3057"/>
    <d v="2021-03-05T00:00:00"/>
    <n v="65"/>
    <x v="0"/>
    <s v=" English"/>
    <n v="60000000"/>
    <n v="0"/>
    <s v="AU"/>
    <x v="5"/>
    <n v="-60000000"/>
    <n v="-1"/>
    <x v="1"/>
  </r>
  <r>
    <x v="3058"/>
    <d v="1997-06-12T00:00:00"/>
    <n v="66"/>
    <x v="0"/>
    <s v=" English"/>
    <n v="45000000"/>
    <n v="302710615"/>
    <s v="AU"/>
    <x v="27"/>
    <n v="257710615"/>
    <n v="5.7269025555555553"/>
    <x v="1"/>
  </r>
  <r>
    <x v="3059"/>
    <d v="1998-04-09T00:00:00"/>
    <n v="78"/>
    <x v="0"/>
    <s v=" English"/>
    <n v="15000000"/>
    <n v="46189568"/>
    <s v="AU"/>
    <x v="32"/>
    <n v="31189568"/>
    <n v="2.0793045333333335"/>
    <x v="0"/>
  </r>
  <r>
    <x v="3060"/>
    <d v="2022-09-16T00:00:00"/>
    <n v="62"/>
    <x v="0"/>
    <s v=" English"/>
    <n v="90000000"/>
    <n v="518862761.60000002"/>
    <s v="US"/>
    <x v="1"/>
    <n v="428862761.60000002"/>
    <n v="4.7651417955555555"/>
    <x v="1"/>
  </r>
  <r>
    <x v="3061"/>
    <d v="2021-09-10T00:00:00"/>
    <n v="67"/>
    <x v="0"/>
    <s v=" English"/>
    <n v="108200000"/>
    <n v="206009040.80000001"/>
    <s v="AU"/>
    <x v="5"/>
    <n v="97809040.800000012"/>
    <n v="0.90396525693160823"/>
    <x v="1"/>
  </r>
  <r>
    <x v="3062"/>
    <d v="2022-10-16T00:00:00"/>
    <n v="64"/>
    <x v="0"/>
    <s v=" Spanish, Castilian"/>
    <n v="115500000"/>
    <n v="365470598"/>
    <s v="PL"/>
    <x v="1"/>
    <n v="249970598"/>
    <n v="2.1642476017316019"/>
    <x v="1"/>
  </r>
  <r>
    <x v="3063"/>
    <d v="2022-07-21T00:00:00"/>
    <n v="75"/>
    <x v="0"/>
    <s v=" Spanish, Castilian"/>
    <n v="90200000"/>
    <n v="668589731.20000005"/>
    <s v="MX"/>
    <x v="1"/>
    <n v="578389731.20000005"/>
    <n v="6.4123030066518849"/>
    <x v="0"/>
  </r>
  <r>
    <x v="3064"/>
    <d v="2009-06-25T00:00:00"/>
    <n v="66"/>
    <x v="0"/>
    <s v=" English"/>
    <n v="30000000"/>
    <n v="169173206"/>
    <s v="AU"/>
    <x v="7"/>
    <n v="139173206"/>
    <n v="4.6391068666666664"/>
    <x v="1"/>
  </r>
  <r>
    <x v="3065"/>
    <d v="2017-08-25T00:00:00"/>
    <n v="62"/>
    <x v="0"/>
    <s v=" Spanish, Castilian"/>
    <n v="80200000"/>
    <n v="338842741.39999998"/>
    <s v="ES"/>
    <x v="3"/>
    <n v="258642741.39999998"/>
    <n v="3.2249718379052368"/>
    <x v="1"/>
  </r>
  <r>
    <x v="3066"/>
    <d v="2007-06-08T00:00:00"/>
    <n v="58"/>
    <x v="0"/>
    <s v=" English"/>
    <n v="7500000"/>
    <n v="33606409"/>
    <s v="US"/>
    <x v="22"/>
    <n v="26106409"/>
    <n v="3.4808545333333334"/>
    <x v="1"/>
  </r>
  <r>
    <x v="3067"/>
    <d v="2018-03-14T00:00:00"/>
    <n v="63"/>
    <x v="0"/>
    <s v=" English"/>
    <n v="21000000"/>
    <n v="94523781"/>
    <s v="AU"/>
    <x v="10"/>
    <n v="73523781"/>
    <n v="3.5011324285714287"/>
    <x v="1"/>
  </r>
  <r>
    <x v="3068"/>
    <d v="1989-11-30T00:00:00"/>
    <n v="72"/>
    <x v="0"/>
    <s v=" English"/>
    <n v="27000000"/>
    <n v="71319546"/>
    <s v="AU"/>
    <x v="70"/>
    <n v="44319546"/>
    <n v="1.6414646666666666"/>
    <x v="0"/>
  </r>
  <r>
    <x v="3069"/>
    <d v="1928-11-01T00:00:00"/>
    <n v="60"/>
    <x v="0"/>
    <s v=" English"/>
    <n v="1005000"/>
    <n v="2305000"/>
    <s v="US"/>
    <x v="79"/>
    <n v="1300000"/>
    <n v="1.2935323383084578"/>
    <x v="1"/>
  </r>
  <r>
    <x v="3070"/>
    <d v="2020-02-27T00:00:00"/>
    <n v="65"/>
    <x v="0"/>
    <s v=" Chinese"/>
    <n v="73500000"/>
    <n v="422567635.39999998"/>
    <s v="TW"/>
    <x v="14"/>
    <n v="349067635.39999998"/>
    <n v="4.7492195292517003"/>
    <x v="1"/>
  </r>
  <r>
    <x v="3071"/>
    <d v="1989-07-28T00:00:00"/>
    <n v="50"/>
    <x v="0"/>
    <s v=" English"/>
    <n v="5000000"/>
    <n v="14343976"/>
    <s v="US"/>
    <x v="70"/>
    <n v="9343976"/>
    <n v="1.8687952000000001"/>
    <x v="2"/>
  </r>
  <r>
    <x v="3072"/>
    <d v="2015-09-24T00:00:00"/>
    <n v="60"/>
    <x v="0"/>
    <s v=" English"/>
    <n v="150000000"/>
    <n v="151525973"/>
    <s v="AU"/>
    <x v="12"/>
    <n v="1525973"/>
    <n v="1.0173153333333334E-2"/>
    <x v="1"/>
  </r>
  <r>
    <x v="3073"/>
    <d v="2021-12-30T00:00:00"/>
    <n v="75"/>
    <x v="0"/>
    <s v=" English"/>
    <n v="101600000"/>
    <n v="605173999.79999995"/>
    <s v="US"/>
    <x v="5"/>
    <n v="503573999.79999995"/>
    <n v="4.956437005905511"/>
    <x v="0"/>
  </r>
  <r>
    <x v="3074"/>
    <d v="2014-03-20T00:00:00"/>
    <n v="66"/>
    <x v="0"/>
    <s v=" English"/>
    <n v="99400000"/>
    <n v="341205403.39999998"/>
    <s v="US"/>
    <x v="8"/>
    <n v="241805403.39999998"/>
    <n v="2.4326499336016094"/>
    <x v="1"/>
  </r>
  <r>
    <x v="3075"/>
    <d v="2018-01-23T00:00:00"/>
    <n v="0"/>
    <x v="0"/>
    <s v=" Korean"/>
    <n v="181600000"/>
    <n v="175269998.80000001"/>
    <s v="KR"/>
    <x v="10"/>
    <n v="-6330001.1999999881"/>
    <n v="-3.4856834801762049E-2"/>
    <x v="2"/>
  </r>
  <r>
    <x v="3076"/>
    <d v="2019-10-24T00:00:00"/>
    <n v="68"/>
    <x v="0"/>
    <s v=" English"/>
    <n v="33000000"/>
    <n v="42657631"/>
    <s v="AU"/>
    <x v="4"/>
    <n v="9657631"/>
    <n v="0.29265548484848486"/>
    <x v="1"/>
  </r>
  <r>
    <x v="3077"/>
    <d v="2022-10-28T00:00:00"/>
    <n v="66"/>
    <x v="0"/>
    <s v=" English"/>
    <n v="149600000"/>
    <n v="671032182.39999998"/>
    <s v="US"/>
    <x v="1"/>
    <n v="521432182.39999998"/>
    <n v="3.485509240641711"/>
    <x v="1"/>
  </r>
  <r>
    <x v="3078"/>
    <d v="1994-02-10T00:00:00"/>
    <n v="42"/>
    <x v="0"/>
    <s v=" Cantonese"/>
    <n v="132500000"/>
    <n v="581650039.20000005"/>
    <s v="HK"/>
    <x v="6"/>
    <n v="449150039.20000005"/>
    <n v="3.3898116166037737"/>
    <x v="2"/>
  </r>
  <r>
    <x v="3079"/>
    <d v="2022-10-24T00:00:00"/>
    <n v="71"/>
    <x v="0"/>
    <s v=" Spanish, Castilian"/>
    <n v="100000000"/>
    <n v="369861963.80000001"/>
    <s v="MX"/>
    <x v="1"/>
    <n v="269861963.80000001"/>
    <n v="2.6986196380000003"/>
    <x v="0"/>
  </r>
  <r>
    <x v="3080"/>
    <d v="2013-01-03T00:00:00"/>
    <n v="69"/>
    <x v="0"/>
    <s v=" Norwegian"/>
    <n v="46670000"/>
    <n v="712216"/>
    <s v="AU"/>
    <x v="30"/>
    <n v="-45957784"/>
    <n v="-0.98473931862009856"/>
    <x v="1"/>
  </r>
  <r>
    <x v="3081"/>
    <d v="2023-01-20T00:00:00"/>
    <n v="48"/>
    <x v="0"/>
    <s v=" Tagalog"/>
    <n v="148800000"/>
    <n v="665830147"/>
    <s v="PH"/>
    <x v="0"/>
    <n v="517030147"/>
    <n v="3.4746649663978495"/>
    <x v="2"/>
  </r>
  <r>
    <x v="3082"/>
    <d v="2006-03-17T00:00:00"/>
    <n v="68"/>
    <x v="0"/>
    <s v=" English"/>
    <n v="20000000"/>
    <n v="33889159"/>
    <s v="US"/>
    <x v="28"/>
    <n v="13889159"/>
    <n v="0.69445794999999999"/>
    <x v="1"/>
  </r>
  <r>
    <x v="1206"/>
    <d v="2019-11-12T00:00:00"/>
    <n v="73"/>
    <x v="0"/>
    <s v=" English"/>
    <n v="60000000"/>
    <n v="0"/>
    <s v="US"/>
    <x v="4"/>
    <n v="-60000000"/>
    <n v="-1"/>
    <x v="0"/>
  </r>
  <r>
    <x v="3083"/>
    <d v="1996-09-18T00:00:00"/>
    <n v="72"/>
    <x v="0"/>
    <s v=" French"/>
    <n v="82400000"/>
    <n v="400066522"/>
    <s v="FR"/>
    <x v="47"/>
    <n v="317666522"/>
    <n v="3.8551762378640775"/>
    <x v="0"/>
  </r>
  <r>
    <x v="3084"/>
    <d v="2014-07-23T00:00:00"/>
    <n v="62"/>
    <x v="0"/>
    <s v=" English"/>
    <n v="30000000"/>
    <n v="87956618"/>
    <s v="AU"/>
    <x v="8"/>
    <n v="57956618"/>
    <n v="1.9318872666666667"/>
    <x v="1"/>
  </r>
  <r>
    <x v="3085"/>
    <d v="2021-12-03T00:00:00"/>
    <n v="64"/>
    <x v="0"/>
    <s v=" English"/>
    <n v="80760000"/>
    <n v="687930766"/>
    <s v="US"/>
    <x v="5"/>
    <n v="607170766"/>
    <n v="7.5182115651312529"/>
    <x v="1"/>
  </r>
  <r>
    <x v="3086"/>
    <d v="2003-11-27T00:00:00"/>
    <n v="61"/>
    <x v="0"/>
    <s v=" English"/>
    <n v="70000000"/>
    <n v="207154748"/>
    <s v="AU"/>
    <x v="25"/>
    <n v="137154748"/>
    <n v="1.9593535428571429"/>
    <x v="1"/>
  </r>
  <r>
    <x v="3087"/>
    <d v="2003-06-06T00:00:00"/>
    <n v="20"/>
    <x v="0"/>
    <s v=" Cantonese"/>
    <n v="12001040"/>
    <n v="38139010"/>
    <s v="HK"/>
    <x v="25"/>
    <n v="26137970"/>
    <n v="2.177975408797904"/>
    <x v="2"/>
  </r>
  <r>
    <x v="3088"/>
    <d v="1993-12-24T00:00:00"/>
    <n v="67"/>
    <x v="0"/>
    <s v=" English"/>
    <n v="33000000"/>
    <n v="5864949"/>
    <s v="US"/>
    <x v="9"/>
    <n v="-27135051"/>
    <n v="-0.82227427272727271"/>
    <x v="1"/>
  </r>
  <r>
    <x v="3089"/>
    <d v="2020-12-13T00:00:00"/>
    <n v="75"/>
    <x v="0"/>
    <s v=" English"/>
    <n v="10586861.800000001"/>
    <n v="13868965"/>
    <s v="AU"/>
    <x v="14"/>
    <n v="3282103.1999999993"/>
    <n v="0.31001662834589933"/>
    <x v="0"/>
  </r>
  <r>
    <x v="3090"/>
    <d v="2008-05-16T00:00:00"/>
    <n v="72"/>
    <x v="0"/>
    <s v=" Spanish, Castilian"/>
    <n v="1500000"/>
    <n v="32511655"/>
    <s v="AU"/>
    <x v="35"/>
    <n v="31011655"/>
    <n v="20.674436666666665"/>
    <x v="0"/>
  </r>
  <r>
    <x v="3091"/>
    <d v="1976-10-16T00:00:00"/>
    <n v="66"/>
    <x v="0"/>
    <s v=" Japanese"/>
    <n v="105200000"/>
    <n v="290912102"/>
    <s v="JP"/>
    <x v="72"/>
    <n v="185712102"/>
    <n v="1.765324163498099"/>
    <x v="1"/>
  </r>
  <r>
    <x v="3092"/>
    <d v="2016-10-28T00:00:00"/>
    <n v="67"/>
    <x v="0"/>
    <s v=" English"/>
    <n v="41500000"/>
    <n v="298690257.19999999"/>
    <s v="US"/>
    <x v="13"/>
    <n v="257190257.19999999"/>
    <n v="6.1973555951807224"/>
    <x v="1"/>
  </r>
  <r>
    <x v="3093"/>
    <d v="2005-03-24T00:00:00"/>
    <n v="61"/>
    <x v="0"/>
    <s v=" English"/>
    <n v="56000000"/>
    <n v="198006880"/>
    <s v="AU"/>
    <x v="16"/>
    <n v="142006880"/>
    <n v="2.5358371428571429"/>
    <x v="1"/>
  </r>
  <r>
    <x v="3094"/>
    <d v="2011-12-27T00:00:00"/>
    <n v="51"/>
    <x v="0"/>
    <s v=" English"/>
    <n v="6000000"/>
    <n v="404594"/>
    <s v="US"/>
    <x v="24"/>
    <n v="-5595406"/>
    <n v="-0.93256766666666668"/>
    <x v="1"/>
  </r>
  <r>
    <x v="3095"/>
    <d v="2013-12-26T00:00:00"/>
    <n v="72"/>
    <x v="0"/>
    <s v=" English"/>
    <n v="91000000"/>
    <n v="187861183"/>
    <s v="AU"/>
    <x v="30"/>
    <n v="96861183"/>
    <n v="1.0644086043956045"/>
    <x v="0"/>
  </r>
  <r>
    <x v="3096"/>
    <d v="2023-03-24T00:00:00"/>
    <n v="0"/>
    <x v="0"/>
    <s v=" Spanish, Castilian"/>
    <n v="264940000"/>
    <n v="175269998.80000001"/>
    <s v="ES"/>
    <x v="0"/>
    <n v="-89670001.199999988"/>
    <n v="-0.33845399411187432"/>
    <x v="2"/>
  </r>
  <r>
    <x v="3097"/>
    <d v="2019-10-15T00:00:00"/>
    <n v="67"/>
    <x v="0"/>
    <s v=" English"/>
    <n v="120180000"/>
    <n v="534206817.60000002"/>
    <s v="US"/>
    <x v="4"/>
    <n v="414026817.60000002"/>
    <n v="3.4450558961557665"/>
    <x v="1"/>
  </r>
  <r>
    <x v="3098"/>
    <d v="2012-12-01T00:00:00"/>
    <n v="63"/>
    <x v="0"/>
    <s v=" English"/>
    <n v="60000000"/>
    <n v="309887177"/>
    <s v="AU"/>
    <x v="20"/>
    <n v="249887177"/>
    <n v="4.1647862833333331"/>
    <x v="1"/>
  </r>
  <r>
    <x v="3099"/>
    <d v="2022-09-23T00:00:00"/>
    <n v="62"/>
    <x v="0"/>
    <s v=" English"/>
    <n v="99800000"/>
    <n v="454197148.80000001"/>
    <s v="US"/>
    <x v="1"/>
    <n v="354397148.80000001"/>
    <n v="3.5510736352705412"/>
    <x v="1"/>
  </r>
  <r>
    <x v="3100"/>
    <d v="2013-03-14T00:00:00"/>
    <n v="60"/>
    <x v="0"/>
    <s v=" English"/>
    <n v="35000000"/>
    <n v="48543388"/>
    <s v="AU"/>
    <x v="30"/>
    <n v="13543388"/>
    <n v="0.38695394285714285"/>
    <x v="1"/>
  </r>
  <r>
    <x v="3101"/>
    <d v="1965-01-02T00:00:00"/>
    <n v="74"/>
    <x v="0"/>
    <s v=" English"/>
    <n v="3000000"/>
    <n v="124900000"/>
    <s v="AU"/>
    <x v="57"/>
    <n v="121900000"/>
    <n v="40.633333333333333"/>
    <x v="0"/>
  </r>
  <r>
    <x v="3102"/>
    <d v="2010-02-25T00:00:00"/>
    <n v="58"/>
    <x v="0"/>
    <s v=" English"/>
    <n v="150000000"/>
    <n v="142634358"/>
    <s v="AU"/>
    <x v="21"/>
    <n v="-7365642"/>
    <n v="-4.910428E-2"/>
    <x v="1"/>
  </r>
  <r>
    <x v="3103"/>
    <d v="2002-04-25T00:00:00"/>
    <n v="66"/>
    <x v="0"/>
    <s v=" English"/>
    <n v="35000000"/>
    <n v="103787401"/>
    <s v="AU"/>
    <x v="18"/>
    <n v="68787401"/>
    <n v="1.9653543142857144"/>
    <x v="1"/>
  </r>
  <r>
    <x v="3104"/>
    <d v="1997-04-06T00:00:00"/>
    <n v="76"/>
    <x v="0"/>
    <s v=" English"/>
    <n v="15000000"/>
    <n v="153436246.59999999"/>
    <s v="US"/>
    <x v="27"/>
    <n v="138436246.59999999"/>
    <n v="9.2290831066666659"/>
    <x v="0"/>
  </r>
  <r>
    <x v="3105"/>
    <d v="1985-05-02T00:00:00"/>
    <n v="61"/>
    <x v="0"/>
    <s v=" English"/>
    <n v="7600000"/>
    <n v="55600000"/>
    <s v="AU"/>
    <x v="37"/>
    <n v="48000000"/>
    <n v="6.3157894736842106"/>
    <x v="1"/>
  </r>
  <r>
    <x v="3106"/>
    <d v="2022-11-11T00:00:00"/>
    <n v="69"/>
    <x v="0"/>
    <s v=" English"/>
    <n v="103740000"/>
    <n v="608633534"/>
    <s v="US"/>
    <x v="1"/>
    <n v="504893534"/>
    <n v="4.8669128012338536"/>
    <x v="1"/>
  </r>
  <r>
    <x v="3107"/>
    <d v="1997-12-01T00:00:00"/>
    <n v="0"/>
    <x v="0"/>
    <s v=" Cantonese"/>
    <n v="199600000"/>
    <n v="175269998.80000001"/>
    <s v="HK"/>
    <x v="27"/>
    <n v="-24330001.199999988"/>
    <n v="-0.1218937935871743"/>
    <x v="2"/>
  </r>
  <r>
    <x v="3108"/>
    <d v="2022-02-07T00:00:00"/>
    <n v="60"/>
    <x v="0"/>
    <s v=" English"/>
    <n v="100000000"/>
    <n v="531753560.80000001"/>
    <s v="AU"/>
    <x v="1"/>
    <n v="431753560.80000001"/>
    <n v="4.317535608"/>
    <x v="1"/>
  </r>
  <r>
    <x v="3109"/>
    <d v="2010-05-07T00:00:00"/>
    <n v="64"/>
    <x v="0"/>
    <s v=" Spanish, Castilian"/>
    <n v="36345000"/>
    <n v="844281"/>
    <s v="ES"/>
    <x v="21"/>
    <n v="-35500719"/>
    <n v="-0.97677036731324807"/>
    <x v="1"/>
  </r>
  <r>
    <x v="3110"/>
    <d v="2018-05-01T00:00:00"/>
    <n v="60"/>
    <x v="0"/>
    <s v=" English"/>
    <n v="207600000"/>
    <n v="560466325.20000005"/>
    <s v="US"/>
    <x v="10"/>
    <n v="352866325.20000005"/>
    <n v="1.6997414508670523"/>
    <x v="1"/>
  </r>
  <r>
    <x v="3111"/>
    <d v="2022-04-01T00:00:00"/>
    <n v="57"/>
    <x v="0"/>
    <s v=" English"/>
    <n v="110400000"/>
    <n v="318117812.60000002"/>
    <s v="AU"/>
    <x v="1"/>
    <n v="207717812.60000002"/>
    <n v="1.8815019257246379"/>
    <x v="1"/>
  </r>
  <r>
    <x v="3112"/>
    <d v="1999-01-01T00:00:00"/>
    <n v="64"/>
    <x v="0"/>
    <s v=" English"/>
    <n v="70000000"/>
    <n v="117800000"/>
    <s v="AU"/>
    <x v="39"/>
    <n v="47800000"/>
    <n v="0.68285714285714283"/>
    <x v="1"/>
  </r>
  <r>
    <x v="3113"/>
    <d v="2021-01-29T00:00:00"/>
    <n v="55"/>
    <x v="0"/>
    <s v=" English"/>
    <n v="141000000"/>
    <n v="259379650.40000001"/>
    <s v="US"/>
    <x v="5"/>
    <n v="118379650.40000001"/>
    <n v="0.83957198865248228"/>
    <x v="1"/>
  </r>
  <r>
    <x v="3114"/>
    <d v="2005-01-20T00:00:00"/>
    <n v="59"/>
    <x v="0"/>
    <s v=" English"/>
    <n v="155000000"/>
    <n v="167297191"/>
    <s v="AU"/>
    <x v="16"/>
    <n v="12297191"/>
    <n v="7.9336716129032259E-2"/>
    <x v="1"/>
  </r>
  <r>
    <x v="3115"/>
    <d v="1944-12-08T00:00:00"/>
    <n v="82"/>
    <x v="0"/>
    <s v=" English"/>
    <n v="1039000"/>
    <n v="10564439"/>
    <s v="AU"/>
    <x v="80"/>
    <n v="9525439"/>
    <n v="9.1678912415784399"/>
    <x v="0"/>
  </r>
  <r>
    <x v="3116"/>
    <d v="2005-06-09T00:00:00"/>
    <n v="67"/>
    <x v="0"/>
    <s v=" English"/>
    <n v="110000000"/>
    <n v="487287646"/>
    <s v="AU"/>
    <x v="16"/>
    <n v="377287646"/>
    <n v="3.4298876909090907"/>
    <x v="1"/>
  </r>
  <r>
    <x v="3117"/>
    <d v="2020-08-14T00:00:00"/>
    <n v="0"/>
    <x v="0"/>
    <s v=" Korean"/>
    <n v="185534545.80000001"/>
    <n v="178359863"/>
    <s v="KR"/>
    <x v="14"/>
    <n v="-7174682.8000000119"/>
    <n v="-3.8670333705584287E-2"/>
    <x v="2"/>
  </r>
  <r>
    <x v="3118"/>
    <d v="1995-02-16T00:00:00"/>
    <n v="70"/>
    <x v="0"/>
    <s v=" English"/>
    <n v="55000000"/>
    <n v="196565669"/>
    <s v="AU"/>
    <x v="26"/>
    <n v="141565669"/>
    <n v="2.5739212545454544"/>
    <x v="1"/>
  </r>
  <r>
    <x v="3119"/>
    <d v="2014-01-30T00:00:00"/>
    <n v="55"/>
    <x v="0"/>
    <s v=" English"/>
    <n v="50000000"/>
    <n v="41042583"/>
    <s v="AU"/>
    <x v="8"/>
    <n v="-8957417"/>
    <n v="-0.17914833999999999"/>
    <x v="1"/>
  </r>
  <r>
    <x v="3120"/>
    <d v="2022-11-06T00:00:00"/>
    <n v="63"/>
    <x v="0"/>
    <s v=" English"/>
    <n v="157600000"/>
    <n v="438742414.80000001"/>
    <s v="US"/>
    <x v="1"/>
    <n v="281142414.80000001"/>
    <n v="1.7838985710659898"/>
    <x v="1"/>
  </r>
  <r>
    <x v="3121"/>
    <d v="2019-11-11T00:00:00"/>
    <n v="65"/>
    <x v="0"/>
    <s v=" English"/>
    <n v="45060000"/>
    <n v="1012932"/>
    <s v="GB"/>
    <x v="4"/>
    <n v="-44047068"/>
    <n v="-0.9775203728362184"/>
    <x v="1"/>
  </r>
  <r>
    <x v="3122"/>
    <d v="1996-06-14T00:00:00"/>
    <n v="79"/>
    <x v="0"/>
    <s v=" English"/>
    <n v="7000000"/>
    <n v="51203507"/>
    <s v="AU"/>
    <x v="47"/>
    <n v="44203507"/>
    <n v="6.3147867142857139"/>
    <x v="0"/>
  </r>
  <r>
    <x v="3123"/>
    <d v="2008-03-05T00:00:00"/>
    <n v="54"/>
    <x v="0"/>
    <s v=" English"/>
    <n v="105000000"/>
    <n v="269784201"/>
    <s v="AU"/>
    <x v="35"/>
    <n v="164784201"/>
    <n v="1.5693733428571428"/>
    <x v="1"/>
  </r>
  <r>
    <x v="3124"/>
    <d v="2019-12-26T00:00:00"/>
    <n v="82"/>
    <x v="0"/>
    <s v=" French"/>
    <n v="5740000"/>
    <n v="9923127"/>
    <s v="AU"/>
    <x v="4"/>
    <n v="4183127"/>
    <n v="0.72876777003484317"/>
    <x v="0"/>
  </r>
  <r>
    <x v="3125"/>
    <d v="2022-09-30T00:00:00"/>
    <n v="75"/>
    <x v="0"/>
    <s v=" Japanese"/>
    <n v="127200000"/>
    <n v="564158441.39999998"/>
    <s v="JP"/>
    <x v="1"/>
    <n v="436958441.39999998"/>
    <n v="3.4352078726415094"/>
    <x v="0"/>
  </r>
  <r>
    <x v="3126"/>
    <d v="2017-08-10T00:00:00"/>
    <n v="74"/>
    <x v="0"/>
    <s v=" English"/>
    <n v="11000000"/>
    <n v="44984979"/>
    <s v="AU"/>
    <x v="3"/>
    <n v="33984979"/>
    <n v="3.0895435454545455"/>
    <x v="0"/>
  </r>
  <r>
    <x v="3127"/>
    <d v="2021-08-06T00:00:00"/>
    <n v="70"/>
    <x v="0"/>
    <s v=" English"/>
    <n v="71200000"/>
    <n v="530413654.60000002"/>
    <s v="AU"/>
    <x v="5"/>
    <n v="459213654.60000002"/>
    <n v="6.4496299803370789"/>
    <x v="1"/>
  </r>
  <r>
    <x v="3128"/>
    <d v="2013-11-27T00:00:00"/>
    <n v="67"/>
    <x v="0"/>
    <s v=" English"/>
    <n v="70000000"/>
    <n v="103735965"/>
    <s v="AU"/>
    <x v="30"/>
    <n v="33735965"/>
    <n v="0.48194235714285716"/>
    <x v="1"/>
  </r>
  <r>
    <x v="3129"/>
    <d v="2021-11-18T00:00:00"/>
    <n v="87"/>
    <x v="0"/>
    <s v=" Russian"/>
    <n v="97072600"/>
    <n v="1090691619"/>
    <s v="RU"/>
    <x v="5"/>
    <n v="993619019"/>
    <n v="10.235833994350621"/>
    <x v="0"/>
  </r>
  <r>
    <x v="3130"/>
    <d v="2021-01-29T00:00:00"/>
    <n v="64"/>
    <x v="0"/>
    <s v=" English"/>
    <n v="127400000"/>
    <n v="493338404.19999999"/>
    <s v="US"/>
    <x v="5"/>
    <n v="365938404.19999999"/>
    <n v="2.8723579607535319"/>
    <x v="1"/>
  </r>
  <r>
    <x v="3131"/>
    <d v="2005-05-26T00:00:00"/>
    <n v="76"/>
    <x v="0"/>
    <s v=" English"/>
    <n v="45000000"/>
    <n v="76665507"/>
    <s v="AU"/>
    <x v="16"/>
    <n v="31665507"/>
    <n v="0.70367793333333328"/>
    <x v="0"/>
  </r>
  <r>
    <x v="3132"/>
    <d v="2018-01-13T00:00:00"/>
    <n v="68"/>
    <x v="0"/>
    <s v=" Japanese"/>
    <n v="56745539.799999997"/>
    <n v="2732673"/>
    <s v="JP"/>
    <x v="10"/>
    <n v="-54012866.799999997"/>
    <n v="-0.95184338699338622"/>
    <x v="1"/>
  </r>
  <r>
    <x v="3133"/>
    <d v="2021-10-08T00:00:00"/>
    <n v="69"/>
    <x v="0"/>
    <s v=" English"/>
    <n v="82500000"/>
    <n v="370310855"/>
    <s v="US"/>
    <x v="5"/>
    <n v="287810855"/>
    <n v="3.4886164242424242"/>
    <x v="1"/>
  </r>
  <r>
    <x v="3134"/>
    <d v="2013-09-26T00:00:00"/>
    <n v="60"/>
    <x v="0"/>
    <s v=" English"/>
    <n v="10000000"/>
    <n v="1585582"/>
    <s v="AU"/>
    <x v="30"/>
    <n v="-8414418"/>
    <n v="-0.84144180000000002"/>
    <x v="1"/>
  </r>
  <r>
    <x v="3135"/>
    <d v="2020-12-18T00:00:00"/>
    <n v="43"/>
    <x v="0"/>
    <s v=" English"/>
    <n v="4503757.2"/>
    <n v="39328"/>
    <s v="US"/>
    <x v="14"/>
    <n v="-4464429.2"/>
    <n v="-0.99126773530331524"/>
    <x v="2"/>
  </r>
  <r>
    <x v="3136"/>
    <d v="2018-11-15T00:00:00"/>
    <n v="72"/>
    <x v="0"/>
    <s v=" English"/>
    <n v="76120000"/>
    <n v="593436782.79999995"/>
    <s v="AU"/>
    <x v="10"/>
    <n v="517316782.79999995"/>
    <n v="6.7960691382028369"/>
    <x v="0"/>
  </r>
  <r>
    <x v="3137"/>
    <d v="1975-07-23T00:00:00"/>
    <n v="30"/>
    <x v="0"/>
    <s v=" Japanese"/>
    <n v="15541000"/>
    <n v="38139010"/>
    <s v="JP"/>
    <x v="62"/>
    <n v="22598010"/>
    <n v="1.4540898269094653"/>
    <x v="2"/>
  </r>
  <r>
    <x v="3138"/>
    <d v="2011-08-11T00:00:00"/>
    <n v="57"/>
    <x v="0"/>
    <s v=" English"/>
    <n v="28000000"/>
    <n v="41146935"/>
    <s v="AU"/>
    <x v="24"/>
    <n v="13146935"/>
    <n v="0.46953339285714285"/>
    <x v="1"/>
  </r>
  <r>
    <x v="3139"/>
    <d v="2019-03-28T00:00:00"/>
    <n v="69"/>
    <x v="0"/>
    <s v=" Danish"/>
    <n v="19000000"/>
    <n v="162645820.59999999"/>
    <s v="DK"/>
    <x v="4"/>
    <n v="143645820.59999999"/>
    <n v="7.5603063473684209"/>
    <x v="1"/>
  </r>
  <r>
    <x v="3140"/>
    <d v="2022-11-10T00:00:00"/>
    <n v="63"/>
    <x v="0"/>
    <s v=" English"/>
    <n v="119800000"/>
    <n v="729856053"/>
    <s v="US"/>
    <x v="1"/>
    <n v="610056053"/>
    <n v="5.0922875876460765"/>
    <x v="1"/>
  </r>
  <r>
    <x v="3141"/>
    <d v="2020-07-31T00:00:00"/>
    <n v="74"/>
    <x v="0"/>
    <s v=" English"/>
    <n v="117000000"/>
    <n v="382417747.39999998"/>
    <s v="AU"/>
    <x v="14"/>
    <n v="265417747.39999998"/>
    <n v="2.2685277555555552"/>
    <x v="0"/>
  </r>
  <r>
    <x v="3142"/>
    <d v="2017-09-21T00:00:00"/>
    <n v="65"/>
    <x v="0"/>
    <s v=" English"/>
    <n v="70000000"/>
    <n v="122737201"/>
    <s v="AU"/>
    <x v="3"/>
    <n v="52737201"/>
    <n v="0.75338858571428569"/>
    <x v="1"/>
  </r>
  <r>
    <x v="3143"/>
    <d v="2011-09-08T00:00:00"/>
    <n v="66"/>
    <x v="0"/>
    <s v=" English"/>
    <n v="60000000"/>
    <n v="137551591"/>
    <s v="AU"/>
    <x v="24"/>
    <n v="77551591"/>
    <n v="1.2925265166666666"/>
    <x v="1"/>
  </r>
  <r>
    <x v="3144"/>
    <d v="1970-03-05T00:00:00"/>
    <n v="76"/>
    <x v="0"/>
    <s v=" English"/>
    <n v="6000000"/>
    <n v="102311313"/>
    <s v="AU"/>
    <x v="81"/>
    <n v="96311313"/>
    <n v="16.051885500000001"/>
    <x v="0"/>
  </r>
  <r>
    <x v="3145"/>
    <d v="2020-07-01T00:00:00"/>
    <n v="61"/>
    <x v="0"/>
    <s v=" Russian"/>
    <n v="49000000"/>
    <n v="105472142.8"/>
    <s v="AU"/>
    <x v="14"/>
    <n v="56472142.799999997"/>
    <n v="1.1524927102040816"/>
    <x v="1"/>
  </r>
  <r>
    <x v="3146"/>
    <d v="2006-02-09T00:00:00"/>
    <n v="66"/>
    <x v="0"/>
    <s v=" English"/>
    <n v="72000000"/>
    <n v="96947540"/>
    <s v="AU"/>
    <x v="28"/>
    <n v="24947540"/>
    <n v="0.3464936111111111"/>
    <x v="1"/>
  </r>
  <r>
    <x v="3147"/>
    <d v="2021-08-13T00:00:00"/>
    <n v="63"/>
    <x v="0"/>
    <s v=" English"/>
    <n v="120000000"/>
    <n v="485661793.39999998"/>
    <s v="AU"/>
    <x v="5"/>
    <n v="365661793.39999998"/>
    <n v="3.0471816116666663"/>
    <x v="1"/>
  </r>
  <r>
    <x v="3148"/>
    <d v="1986-02-22T00:00:00"/>
    <n v="66"/>
    <x v="0"/>
    <s v=" English"/>
    <n v="10000000"/>
    <n v="35078913"/>
    <s v="AU"/>
    <x v="15"/>
    <n v="25078913"/>
    <n v="2.5078912999999998"/>
    <x v="1"/>
  </r>
  <r>
    <x v="3149"/>
    <d v="1996-04-18T00:00:00"/>
    <n v="70"/>
    <x v="0"/>
    <s v=" English"/>
    <n v="20000000"/>
    <n v="25736162"/>
    <s v="AU"/>
    <x v="47"/>
    <n v="5736162"/>
    <n v="0.28680810000000001"/>
    <x v="1"/>
  </r>
  <r>
    <x v="3150"/>
    <d v="2017-09-10T00:00:00"/>
    <n v="69"/>
    <x v="0"/>
    <s v=" English"/>
    <n v="96400000"/>
    <n v="498956948.80000001"/>
    <s v="AU"/>
    <x v="3"/>
    <n v="402556948.80000001"/>
    <n v="4.1759019585062243"/>
    <x v="1"/>
  </r>
  <r>
    <x v="1285"/>
    <d v="2019-03-28T00:00:00"/>
    <n v="67"/>
    <x v="0"/>
    <s v=" English"/>
    <n v="170000000"/>
    <n v="353166307"/>
    <s v="AU"/>
    <x v="4"/>
    <n v="183166307"/>
    <n v="1.0774488647058824"/>
    <x v="1"/>
  </r>
  <r>
    <x v="3151"/>
    <d v="1981-03-26T00:00:00"/>
    <n v="54"/>
    <x v="0"/>
    <s v=" Greek"/>
    <n v="116200000"/>
    <n v="182915060.80000001"/>
    <s v="GR"/>
    <x v="56"/>
    <n v="66715060.800000012"/>
    <n v="0.57413993803786589"/>
    <x v="1"/>
  </r>
  <r>
    <x v="3152"/>
    <d v="2017-01-19T00:00:00"/>
    <n v="81"/>
    <x v="0"/>
    <s v=" English"/>
    <n v="12000000"/>
    <n v="149117900"/>
    <s v="AU"/>
    <x v="3"/>
    <n v="137117900"/>
    <n v="11.426491666666667"/>
    <x v="0"/>
  </r>
  <r>
    <x v="3153"/>
    <d v="1995-09-08T00:00:00"/>
    <n v="65"/>
    <x v="0"/>
    <s v=" Cantonese"/>
    <n v="77400000"/>
    <n v="313921159"/>
    <s v="US"/>
    <x v="26"/>
    <n v="236521159"/>
    <n v="3.0558289276485788"/>
    <x v="1"/>
  </r>
  <r>
    <x v="412"/>
    <d v="2010-12-17T00:00:00"/>
    <n v="78"/>
    <x v="0"/>
    <s v=" Spanish, Castilian"/>
    <n v="3000000"/>
    <n v="512315"/>
    <s v="MX"/>
    <x v="21"/>
    <n v="-2487685"/>
    <n v="-0.82922833333333335"/>
    <x v="0"/>
  </r>
  <r>
    <x v="3154"/>
    <d v="2018-11-09T00:00:00"/>
    <n v="64"/>
    <x v="0"/>
    <s v=" Japanese"/>
    <n v="90400000"/>
    <n v="462394097.80000001"/>
    <s v="JP"/>
    <x v="10"/>
    <n v="371994097.80000001"/>
    <n v="4.1149789579646017"/>
    <x v="1"/>
  </r>
  <r>
    <x v="3155"/>
    <d v="2016-09-08T00:00:00"/>
    <n v="72"/>
    <x v="0"/>
    <s v=" English"/>
    <n v="60000000"/>
    <n v="238524556"/>
    <s v="AU"/>
    <x v="13"/>
    <n v="178524556"/>
    <n v="2.9754092666666665"/>
    <x v="0"/>
  </r>
  <r>
    <x v="3156"/>
    <d v="2019-01-24T00:00:00"/>
    <n v="68"/>
    <x v="0"/>
    <s v=" English"/>
    <n v="50000000"/>
    <n v="173453994"/>
    <s v="AU"/>
    <x v="4"/>
    <n v="123453994"/>
    <n v="2.4690798799999998"/>
    <x v="1"/>
  </r>
  <r>
    <x v="3157"/>
    <d v="2009-03-13T00:00:00"/>
    <n v="64"/>
    <x v="0"/>
    <s v=" English"/>
    <n v="15000000"/>
    <n v="46526243"/>
    <s v="US"/>
    <x v="7"/>
    <n v="31526243"/>
    <n v="2.1017495333333334"/>
    <x v="1"/>
  </r>
  <r>
    <x v="3157"/>
    <d v="2009-03-13T00:00:00"/>
    <n v="64"/>
    <x v="0"/>
    <s v=" English"/>
    <n v="87000"/>
    <n v="3100000"/>
    <s v="US"/>
    <x v="7"/>
    <n v="3013000"/>
    <n v="34.632183908045974"/>
    <x v="1"/>
  </r>
  <r>
    <x v="3158"/>
    <d v="2018-06-14T00:00:00"/>
    <n v="70"/>
    <x v="0"/>
    <s v=" English"/>
    <n v="6000000"/>
    <n v="104219330"/>
    <s v="AU"/>
    <x v="10"/>
    <n v="98219330"/>
    <n v="16.369888333333332"/>
    <x v="1"/>
  </r>
  <r>
    <x v="3159"/>
    <d v="1993-04-07T00:00:00"/>
    <n v="63"/>
    <x v="0"/>
    <s v=" English"/>
    <n v="38000000"/>
    <n v="266614059"/>
    <s v="US"/>
    <x v="9"/>
    <n v="228614059"/>
    <n v="6.0161594473684215"/>
    <x v="1"/>
  </r>
  <r>
    <x v="3160"/>
    <d v="2004-09-02T00:00:00"/>
    <n v="64"/>
    <x v="0"/>
    <s v=" English"/>
    <n v="71682975"/>
    <n v="257641634"/>
    <s v="AU"/>
    <x v="2"/>
    <n v="185958659"/>
    <n v="2.5941816588945978"/>
    <x v="1"/>
  </r>
  <r>
    <x v="3161"/>
    <d v="1987-09-03T00:00:00"/>
    <n v="78"/>
    <x v="0"/>
    <s v=" English"/>
    <n v="25000000"/>
    <n v="76271995"/>
    <s v="AU"/>
    <x v="42"/>
    <n v="51271995"/>
    <n v="2.0508798000000001"/>
    <x v="0"/>
  </r>
  <r>
    <x v="3162"/>
    <d v="2021-11-11T00:00:00"/>
    <n v="71"/>
    <x v="0"/>
    <s v=" Portuguese"/>
    <n v="100000000"/>
    <n v="369861963.80000001"/>
    <s v="BR"/>
    <x v="5"/>
    <n v="269861963.80000001"/>
    <n v="2.6986196380000003"/>
    <x v="0"/>
  </r>
  <r>
    <x v="3163"/>
    <d v="2020-07-24T00:00:00"/>
    <n v="66"/>
    <x v="0"/>
    <s v=" Spanish, Castilian"/>
    <n v="16061120"/>
    <n v="443458"/>
    <s v="ES"/>
    <x v="14"/>
    <n v="-15617662"/>
    <n v="-0.97238934769181729"/>
    <x v="1"/>
  </r>
  <r>
    <x v="3164"/>
    <d v="1993-08-20T00:00:00"/>
    <n v="63"/>
    <x v="0"/>
    <s v=" English"/>
    <n v="18000000"/>
    <n v="74189677"/>
    <s v="US"/>
    <x v="9"/>
    <n v="56189677"/>
    <n v="3.121648722222222"/>
    <x v="1"/>
  </r>
  <r>
    <x v="3165"/>
    <d v="1988-11-13T00:00:00"/>
    <n v="74"/>
    <x v="0"/>
    <s v=" English"/>
    <n v="114600000"/>
    <n v="316508149.80000001"/>
    <s v="US"/>
    <x v="52"/>
    <n v="201908149.80000001"/>
    <n v="1.761851219895288"/>
    <x v="0"/>
  </r>
  <r>
    <x v="3166"/>
    <d v="2017-06-21T00:00:00"/>
    <n v="67"/>
    <x v="0"/>
    <s v=" English"/>
    <n v="24000000"/>
    <n v="80812424"/>
    <s v="AU"/>
    <x v="3"/>
    <n v="56812424"/>
    <n v="2.3671843333333333"/>
    <x v="1"/>
  </r>
  <r>
    <x v="3167"/>
    <d v="1999-12-16T00:00:00"/>
    <n v="69"/>
    <x v="0"/>
    <s v=" Japanese"/>
    <n v="30000000"/>
    <n v="163644662"/>
    <s v="AU"/>
    <x v="39"/>
    <n v="133644662"/>
    <n v="4.4548220666666669"/>
    <x v="1"/>
  </r>
  <r>
    <x v="3168"/>
    <d v="1993-09-24T00:00:00"/>
    <n v="75"/>
    <x v="0"/>
    <s v=" English"/>
    <n v="44000000"/>
    <n v="353715317"/>
    <s v="AU"/>
    <x v="9"/>
    <n v="309715317"/>
    <n v="7.0389844772727272"/>
    <x v="0"/>
  </r>
  <r>
    <x v="3169"/>
    <d v="2008-09-10T00:00:00"/>
    <n v="76"/>
    <x v="0"/>
    <s v=" Japanese"/>
    <n v="37504333.200000003"/>
    <n v="20000000"/>
    <s v="AU"/>
    <x v="35"/>
    <n v="-17504333.200000003"/>
    <n v="-0.46672828727961496"/>
    <x v="0"/>
  </r>
  <r>
    <x v="3170"/>
    <d v="1970-02-12T00:00:00"/>
    <n v="83"/>
    <x v="0"/>
    <s v=" Italian"/>
    <n v="5000000"/>
    <n v="5380513"/>
    <s v="AU"/>
    <x v="81"/>
    <n v="380513"/>
    <n v="7.6102600000000006E-2"/>
    <x v="0"/>
  </r>
  <r>
    <x v="3171"/>
    <d v="1998-04-09T00:00:00"/>
    <n v="53"/>
    <x v="0"/>
    <s v=" English"/>
    <n v="32000000"/>
    <n v="79082515"/>
    <s v="AU"/>
    <x v="32"/>
    <n v="47082515"/>
    <n v="1.47132859375"/>
    <x v="1"/>
  </r>
  <r>
    <x v="3172"/>
    <d v="2011-11-11T00:00:00"/>
    <n v="43"/>
    <x v="0"/>
    <s v=" English"/>
    <n v="79000000"/>
    <n v="150519217"/>
    <s v="US"/>
    <x v="24"/>
    <n v="71519217"/>
    <n v="0.90530654430379742"/>
    <x v="2"/>
  </r>
  <r>
    <x v="3173"/>
    <d v="2018-02-16T00:00:00"/>
    <n v="81"/>
    <x v="0"/>
    <s v=" English"/>
    <n v="10000000"/>
    <n v="65520633"/>
    <s v="AU"/>
    <x v="10"/>
    <n v="55520633"/>
    <n v="5.5520633000000004"/>
    <x v="0"/>
  </r>
  <r>
    <x v="3174"/>
    <d v="2011-02-10T00:00:00"/>
    <n v="71"/>
    <x v="0"/>
    <s v=" English"/>
    <n v="18000000"/>
    <n v="60217171"/>
    <s v="AU"/>
    <x v="24"/>
    <n v="42217171"/>
    <n v="2.345398388888889"/>
    <x v="0"/>
  </r>
  <r>
    <x v="3175"/>
    <d v="2017-06-06T00:00:00"/>
    <n v="54"/>
    <x v="0"/>
    <s v=" English"/>
    <n v="161400000"/>
    <n v="290053262.39999998"/>
    <s v="US"/>
    <x v="3"/>
    <n v="128653262.39999998"/>
    <n v="0.79710819330854998"/>
    <x v="1"/>
  </r>
  <r>
    <x v="3176"/>
    <d v="2016-08-27T00:00:00"/>
    <n v="68"/>
    <x v="0"/>
    <s v=" Japanese"/>
    <n v="52620000"/>
    <n v="269980"/>
    <s v="AU"/>
    <x v="13"/>
    <n v="-52350020"/>
    <n v="-0.99486925123527181"/>
    <x v="1"/>
  </r>
  <r>
    <x v="3177"/>
    <d v="2009-12-09T00:00:00"/>
    <n v="68"/>
    <x v="0"/>
    <s v=" English"/>
    <n v="2000000"/>
    <n v="4294373"/>
    <s v="AU"/>
    <x v="7"/>
    <n v="2294373"/>
    <n v="1.1471865000000001"/>
    <x v="1"/>
  </r>
  <r>
    <x v="3178"/>
    <d v="2016-01-21T00:00:00"/>
    <n v="70"/>
    <x v="0"/>
    <s v=" Cantonese"/>
    <n v="36000000"/>
    <n v="157029618"/>
    <s v="AU"/>
    <x v="13"/>
    <n v="121029618"/>
    <n v="3.3619338333333335"/>
    <x v="1"/>
  </r>
  <r>
    <x v="3179"/>
    <d v="2022-03-11T00:00:00"/>
    <n v="44"/>
    <x v="0"/>
    <s v=" English"/>
    <n v="73300000"/>
    <n v="474419075.39999998"/>
    <s v="US"/>
    <x v="1"/>
    <n v="401119075.39999998"/>
    <n v="5.4722929795361521"/>
    <x v="2"/>
  </r>
  <r>
    <x v="3180"/>
    <d v="2000-11-30T00:00:00"/>
    <n v="71"/>
    <x v="0"/>
    <s v=" English"/>
    <n v="73243106"/>
    <n v="248099143"/>
    <s v="AU"/>
    <x v="38"/>
    <n v="174856037"/>
    <n v="2.3873378198898338"/>
    <x v="0"/>
  </r>
  <r>
    <x v="3181"/>
    <d v="2003-05-14T00:00:00"/>
    <n v="70"/>
    <x v="0"/>
    <s v=" English"/>
    <n v="20000000"/>
    <n v="5345869"/>
    <s v="AU"/>
    <x v="25"/>
    <n v="-14654131"/>
    <n v="-0.73270654999999996"/>
    <x v="1"/>
  </r>
  <r>
    <x v="3182"/>
    <d v="2011-02-03T00:00:00"/>
    <n v="71"/>
    <x v="0"/>
    <s v=" English"/>
    <n v="30000000"/>
    <n v="67255916"/>
    <s v="AU"/>
    <x v="24"/>
    <n v="37255916"/>
    <n v="1.2418638666666666"/>
    <x v="0"/>
  </r>
  <r>
    <x v="3183"/>
    <d v="2018-01-10T00:00:00"/>
    <n v="62"/>
    <x v="0"/>
    <s v=" English"/>
    <n v="5000000"/>
    <n v="11792942"/>
    <s v="AU"/>
    <x v="10"/>
    <n v="6792942"/>
    <n v="1.3585883999999999"/>
    <x v="1"/>
  </r>
  <r>
    <x v="3184"/>
    <d v="1981-05-29T00:00:00"/>
    <n v="15"/>
    <x v="0"/>
    <s v=" Japanese"/>
    <n v="81000040"/>
    <n v="46369741"/>
    <s v="JP"/>
    <x v="56"/>
    <n v="-34630299"/>
    <n v="-0.42753434442748423"/>
    <x v="2"/>
  </r>
  <r>
    <x v="3185"/>
    <d v="2022-12-20T00:00:00"/>
    <n v="69"/>
    <x v="0"/>
    <s v=" Spanish, Castilian"/>
    <n v="103740000"/>
    <n v="608633534"/>
    <s v="MX"/>
    <x v="1"/>
    <n v="504893534"/>
    <n v="4.8669128012338536"/>
    <x v="1"/>
  </r>
  <r>
    <x v="3186"/>
    <d v="2020-03-27T00:00:00"/>
    <n v="76"/>
    <x v="0"/>
    <s v=" Japanese"/>
    <n v="26650365.399999999"/>
    <n v="757096"/>
    <s v="JP"/>
    <x v="14"/>
    <n v="-25893269.399999999"/>
    <n v="-0.9715915339757405"/>
    <x v="0"/>
  </r>
  <r>
    <x v="3187"/>
    <d v="2013-10-03T00:00:00"/>
    <n v="77"/>
    <x v="0"/>
    <s v=" English"/>
    <n v="38000000"/>
    <n v="98159204"/>
    <s v="AU"/>
    <x v="30"/>
    <n v="60159204"/>
    <n v="1.5831369473684211"/>
    <x v="0"/>
  </r>
  <r>
    <x v="3188"/>
    <d v="2022-01-28T00:00:00"/>
    <n v="61"/>
    <x v="0"/>
    <s v=" Tagalog"/>
    <n v="98400000"/>
    <n v="251792115.19999999"/>
    <s v="PH"/>
    <x v="1"/>
    <n v="153392115.19999999"/>
    <n v="1.5588629593495933"/>
    <x v="1"/>
  </r>
  <r>
    <x v="3189"/>
    <d v="2009-02-19T00:00:00"/>
    <n v="74"/>
    <x v="0"/>
    <s v=" English"/>
    <n v="32500000"/>
    <n v="112964875"/>
    <s v="AU"/>
    <x v="7"/>
    <n v="80464875"/>
    <n v="2.4758423076923077"/>
    <x v="0"/>
  </r>
  <r>
    <x v="3190"/>
    <d v="2021-08-26T00:00:00"/>
    <n v="64"/>
    <x v="0"/>
    <s v=" English"/>
    <n v="110200000"/>
    <n v="359646537"/>
    <s v="AU"/>
    <x v="5"/>
    <n v="249446537"/>
    <n v="2.2635801905626134"/>
    <x v="1"/>
  </r>
  <r>
    <x v="3191"/>
    <d v="2003-02-20T00:00:00"/>
    <n v="78"/>
    <x v="0"/>
    <s v=" English"/>
    <n v="1000000"/>
    <n v="50056423.399999999"/>
    <s v="US"/>
    <x v="25"/>
    <n v="49056423.399999999"/>
    <n v="49.0564234"/>
    <x v="0"/>
  </r>
  <r>
    <x v="3192"/>
    <d v="2008-08-14T00:00:00"/>
    <n v="61"/>
    <x v="0"/>
    <s v=" English"/>
    <n v="8500000"/>
    <n v="68695443"/>
    <s v="AU"/>
    <x v="35"/>
    <n v="60195443"/>
    <n v="7.0818168235294117"/>
    <x v="1"/>
  </r>
  <r>
    <x v="3193"/>
    <d v="2021-04-30T00:00:00"/>
    <n v="61"/>
    <x v="0"/>
    <s v=" English"/>
    <n v="109000000"/>
    <n v="442834400"/>
    <s v="US"/>
    <x v="5"/>
    <n v="333834400"/>
    <n v="3.0627009174311928"/>
    <x v="1"/>
  </r>
  <r>
    <x v="3194"/>
    <d v="2003-12-12T00:00:00"/>
    <n v="71"/>
    <x v="0"/>
    <s v=" English"/>
    <n v="40392400"/>
    <n v="21964072"/>
    <s v="US"/>
    <x v="25"/>
    <n v="-18428328"/>
    <n v="-0.45623255860013268"/>
    <x v="0"/>
  </r>
  <r>
    <x v="3195"/>
    <d v="2011-08-04T00:00:00"/>
    <n v="58"/>
    <x v="0"/>
    <s v=" English"/>
    <n v="60000000"/>
    <n v="84154026"/>
    <s v="AU"/>
    <x v="24"/>
    <n v="24154026"/>
    <n v="0.40256710000000001"/>
    <x v="1"/>
  </r>
  <r>
    <x v="3196"/>
    <d v="2004-03-06T00:00:00"/>
    <n v="70"/>
    <x v="0"/>
    <s v=" Japanese"/>
    <n v="37167905"/>
    <n v="13422333"/>
    <s v="JP"/>
    <x v="2"/>
    <n v="-23745572"/>
    <n v="-0.63887302768342746"/>
    <x v="1"/>
  </r>
  <r>
    <x v="3197"/>
    <d v="2001-06-21T00:00:00"/>
    <n v="65"/>
    <x v="0"/>
    <s v=" Japanese"/>
    <n v="16000000"/>
    <n v="68411275"/>
    <s v="AU"/>
    <x v="17"/>
    <n v="52411275"/>
    <n v="3.2757046875000002"/>
    <x v="1"/>
  </r>
  <r>
    <x v="3198"/>
    <d v="2022-04-06T00:00:00"/>
    <n v="72"/>
    <x v="0"/>
    <s v=" Thai"/>
    <n v="86600000"/>
    <n v="573620885.39999998"/>
    <s v="TH"/>
    <x v="1"/>
    <n v="487020885.39999998"/>
    <n v="5.6237977528868361"/>
    <x v="0"/>
  </r>
  <r>
    <x v="3199"/>
    <d v="2008-05-30T00:00:00"/>
    <n v="61"/>
    <x v="0"/>
    <s v=" English"/>
    <n v="9000000"/>
    <n v="83051676"/>
    <s v="US"/>
    <x v="35"/>
    <n v="74051676"/>
    <n v="8.2279640000000001"/>
    <x v="1"/>
  </r>
  <r>
    <x v="3200"/>
    <d v="2018-12-25T00:00:00"/>
    <n v="75"/>
    <x v="0"/>
    <s v=" Danish"/>
    <n v="118800000"/>
    <n v="498318467.60000002"/>
    <s v="DK"/>
    <x v="10"/>
    <n v="379518467.60000002"/>
    <n v="3.194599895622896"/>
    <x v="0"/>
  </r>
  <r>
    <x v="3201"/>
    <d v="1991-11-27T00:00:00"/>
    <n v="74"/>
    <x v="0"/>
    <s v=" English"/>
    <n v="16500000"/>
    <n v="58011485"/>
    <s v="US"/>
    <x v="53"/>
    <n v="41511485"/>
    <n v="2.5158475757575758"/>
    <x v="0"/>
  </r>
  <r>
    <x v="3202"/>
    <d v="2022-08-31T00:00:00"/>
    <n v="51"/>
    <x v="0"/>
    <s v=" English"/>
    <n v="161000000"/>
    <n v="233023741.59999999"/>
    <s v="US"/>
    <x v="1"/>
    <n v="72023741.599999994"/>
    <n v="0.44735243229813659"/>
    <x v="1"/>
  </r>
  <r>
    <x v="3203"/>
    <d v="2022-02-09T00:00:00"/>
    <n v="83"/>
    <x v="0"/>
    <s v=" Spanish, Castilian"/>
    <n v="107600000"/>
    <n v="1033452894"/>
    <s v="MX"/>
    <x v="1"/>
    <n v="925852894"/>
    <n v="8.6045807992565049"/>
    <x v="0"/>
  </r>
  <r>
    <x v="3204"/>
    <d v="2021-08-18T00:00:00"/>
    <n v="68"/>
    <x v="0"/>
    <s v=" English"/>
    <n v="51340950"/>
    <n v="56415"/>
    <s v="AU"/>
    <x v="5"/>
    <n v="-51284535"/>
    <n v="-0.99890116953426067"/>
    <x v="1"/>
  </r>
  <r>
    <x v="3205"/>
    <d v="2006-07-03T00:00:00"/>
    <n v="63"/>
    <x v="0"/>
    <s v=" English"/>
    <n v="104800000"/>
    <n v="288510422.80000001"/>
    <s v="AU"/>
    <x v="28"/>
    <n v="183710422.80000001"/>
    <n v="1.7529620496183207"/>
    <x v="1"/>
  </r>
  <r>
    <x v="3206"/>
    <d v="2011-08-10T00:00:00"/>
    <n v="72"/>
    <x v="0"/>
    <s v=" Korean"/>
    <n v="8000000"/>
    <n v="49000000"/>
    <s v="KR"/>
    <x v="24"/>
    <n v="41000000"/>
    <n v="5.125"/>
    <x v="0"/>
  </r>
  <r>
    <x v="3207"/>
    <d v="2010-03-11T00:00:00"/>
    <n v="64"/>
    <x v="0"/>
    <s v=" English"/>
    <n v="20000000"/>
    <n v="48680977"/>
    <s v="AU"/>
    <x v="21"/>
    <n v="28680977"/>
    <n v="1.4340488499999999"/>
    <x v="1"/>
  </r>
  <r>
    <x v="3208"/>
    <d v="1996-12-13T00:00:00"/>
    <n v="73"/>
    <x v="0"/>
    <s v=" English"/>
    <n v="46000000"/>
    <n v="150000000"/>
    <s v="AU"/>
    <x v="47"/>
    <n v="104000000"/>
    <n v="2.2608695652173911"/>
    <x v="0"/>
  </r>
  <r>
    <x v="3209"/>
    <d v="2001-10-19T00:00:00"/>
    <n v="59"/>
    <x v="0"/>
    <s v=" English"/>
    <n v="94000000"/>
    <n v="273330185"/>
    <s v="AU"/>
    <x v="17"/>
    <n v="179330185"/>
    <n v="1.9077679255319149"/>
    <x v="1"/>
  </r>
  <r>
    <x v="3210"/>
    <d v="2022-08-05T00:00:00"/>
    <n v="61"/>
    <x v="0"/>
    <s v=" English"/>
    <n v="87400000"/>
    <n v="839891064.79999995"/>
    <s v="AU"/>
    <x v="1"/>
    <n v="752491064.79999995"/>
    <n v="8.6097375835240264"/>
    <x v="1"/>
  </r>
  <r>
    <x v="3211"/>
    <d v="2002-06-20T00:00:00"/>
    <n v="73"/>
    <x v="0"/>
    <s v=" English"/>
    <n v="102000000"/>
    <n v="358824714"/>
    <s v="AU"/>
    <x v="18"/>
    <n v="256824714"/>
    <n v="2.5178893529411766"/>
    <x v="0"/>
  </r>
  <r>
    <x v="3212"/>
    <d v="2018-06-05T00:00:00"/>
    <n v="59"/>
    <x v="0"/>
    <s v=" English"/>
    <n v="3000000"/>
    <n v="28645"/>
    <s v="US"/>
    <x v="10"/>
    <n v="-2971355"/>
    <n v="-0.99045166666666662"/>
    <x v="1"/>
  </r>
  <r>
    <x v="3213"/>
    <d v="2021-04-09T00:00:00"/>
    <n v="69"/>
    <x v="0"/>
    <s v=" Korean"/>
    <n v="156000000"/>
    <n v="591713267.39999998"/>
    <s v="KR"/>
    <x v="5"/>
    <n v="435713267.39999998"/>
    <n v="2.7930337653846151"/>
    <x v="1"/>
  </r>
  <r>
    <x v="3214"/>
    <d v="2016-05-26T00:00:00"/>
    <n v="71"/>
    <x v="0"/>
    <s v=" English"/>
    <n v="50000000"/>
    <n v="59596747"/>
    <s v="AU"/>
    <x v="13"/>
    <n v="9596747"/>
    <n v="0.19193494"/>
    <x v="0"/>
  </r>
  <r>
    <x v="3215"/>
    <d v="2018-07-27T00:00:00"/>
    <n v="74"/>
    <x v="0"/>
    <s v=" English"/>
    <n v="10000000"/>
    <n v="28646544"/>
    <s v="US"/>
    <x v="10"/>
    <n v="18646544"/>
    <n v="1.8646544"/>
    <x v="0"/>
  </r>
  <r>
    <x v="3216"/>
    <d v="1987-09-17T00:00:00"/>
    <n v="73"/>
    <x v="0"/>
    <s v=" English"/>
    <n v="120000000"/>
    <n v="242981799"/>
    <s v="AU"/>
    <x v="42"/>
    <n v="122981799"/>
    <n v="1.024848325"/>
    <x v="0"/>
  </r>
  <r>
    <x v="3216"/>
    <d v="1987-09-17T00:00:00"/>
    <n v="73"/>
    <x v="0"/>
    <s v=" English"/>
    <n v="13000000"/>
    <n v="54125172"/>
    <s v="AU"/>
    <x v="42"/>
    <n v="41125172"/>
    <n v="3.1634747692307692"/>
    <x v="0"/>
  </r>
  <r>
    <x v="3217"/>
    <d v="2013-07-26T00:00:00"/>
    <n v="62"/>
    <x v="0"/>
    <s v=" English"/>
    <n v="17700000"/>
    <n v="14518884"/>
    <s v="AU"/>
    <x v="30"/>
    <n v="-3181116"/>
    <n v="-0.17972406779661018"/>
    <x v="1"/>
  </r>
  <r>
    <x v="3218"/>
    <d v="2022-08-25T00:00:00"/>
    <n v="53"/>
    <x v="0"/>
    <s v=" English"/>
    <n v="90000000"/>
    <n v="330824755.39999998"/>
    <s v="AU"/>
    <x v="1"/>
    <n v="240824755.39999998"/>
    <n v="2.6758306155555553"/>
    <x v="1"/>
  </r>
  <r>
    <x v="3219"/>
    <d v="2021-09-14T00:00:00"/>
    <n v="38"/>
    <x v="0"/>
    <s v=" Chinese"/>
    <n v="60500000"/>
    <n v="396806139.80000001"/>
    <s v="CN"/>
    <x v="5"/>
    <n v="336306139.80000001"/>
    <n v="5.5587791702479343"/>
    <x v="2"/>
  </r>
  <r>
    <x v="3220"/>
    <d v="2023-04-08T00:00:00"/>
    <n v="0"/>
    <x v="0"/>
    <s v=" Japanese"/>
    <n v="167540000"/>
    <n v="175269998.80000001"/>
    <s v="JP"/>
    <x v="0"/>
    <n v="7729998.8000000119"/>
    <n v="4.6138228482750461E-2"/>
    <x v="2"/>
  </r>
  <r>
    <x v="3221"/>
    <d v="2002-07-11T00:00:00"/>
    <n v="65"/>
    <x v="0"/>
    <s v=" English"/>
    <n v="54000000"/>
    <n v="155010032"/>
    <s v="AU"/>
    <x v="18"/>
    <n v="101010032"/>
    <n v="1.8705561481481481"/>
    <x v="1"/>
  </r>
  <r>
    <x v="3222"/>
    <d v="1995-12-14T00:00:00"/>
    <n v="62"/>
    <x v="0"/>
    <s v=" English"/>
    <n v="30000000"/>
    <n v="246100000"/>
    <s v="AU"/>
    <x v="26"/>
    <n v="216100000"/>
    <n v="7.2033333333333331"/>
    <x v="1"/>
  </r>
  <r>
    <x v="3223"/>
    <d v="2001-09-20T00:00:00"/>
    <n v="54"/>
    <x v="0"/>
    <s v=" English"/>
    <n v="60000000"/>
    <n v="200700000"/>
    <s v="AU"/>
    <x v="17"/>
    <n v="140700000"/>
    <n v="2.3450000000000002"/>
    <x v="1"/>
  </r>
  <r>
    <x v="3224"/>
    <d v="2012-09-13T00:00:00"/>
    <n v="56"/>
    <x v="0"/>
    <s v=" English"/>
    <n v="55000000"/>
    <n v="67130045"/>
    <s v="AU"/>
    <x v="20"/>
    <n v="12130045"/>
    <n v="0.22054627272727273"/>
    <x v="1"/>
  </r>
  <r>
    <x v="3225"/>
    <d v="2022-03-18T00:00:00"/>
    <n v="67"/>
    <x v="0"/>
    <s v=" English"/>
    <n v="132000000"/>
    <n v="665608464"/>
    <s v="AU"/>
    <x v="1"/>
    <n v="533608464"/>
    <n v="4.0424883636363633"/>
    <x v="1"/>
  </r>
  <r>
    <x v="3226"/>
    <d v="2022-06-01T00:00:00"/>
    <n v="73"/>
    <x v="0"/>
    <s v=" English"/>
    <n v="49171600"/>
    <n v="305196571.60000002"/>
    <s v="AU"/>
    <x v="1"/>
    <n v="256024971.60000002"/>
    <n v="5.2067651164493327"/>
    <x v="0"/>
  </r>
  <r>
    <x v="3227"/>
    <d v="2007-11-08T00:00:00"/>
    <n v="64"/>
    <x v="0"/>
    <s v=" English"/>
    <n v="30000000"/>
    <n v="80276156"/>
    <s v="AU"/>
    <x v="22"/>
    <n v="50276156"/>
    <n v="1.6758718666666668"/>
    <x v="1"/>
  </r>
  <r>
    <x v="3228"/>
    <d v="2013-02-07T00:00:00"/>
    <n v="55"/>
    <x v="0"/>
    <s v=" Thai"/>
    <n v="127800000"/>
    <n v="578598408"/>
    <s v="TH"/>
    <x v="30"/>
    <n v="450798408"/>
    <n v="3.5273740845070423"/>
    <x v="1"/>
  </r>
  <r>
    <x v="3229"/>
    <d v="2022-04-22T00:00:00"/>
    <n v="57"/>
    <x v="0"/>
    <s v=" Spanish, Castilian"/>
    <n v="5308245"/>
    <n v="3468053"/>
    <s v="AU"/>
    <x v="1"/>
    <n v="-1840192"/>
    <n v="-0.34666674202113884"/>
    <x v="1"/>
  </r>
  <r>
    <x v="3230"/>
    <d v="2017-04-28T00:00:00"/>
    <n v="70"/>
    <x v="0"/>
    <s v=" English"/>
    <n v="10000000"/>
    <n v="62556228"/>
    <s v="AU"/>
    <x v="3"/>
    <n v="52556228"/>
    <n v="5.2556228000000003"/>
    <x v="1"/>
  </r>
  <r>
    <x v="3231"/>
    <d v="2022-07-22T00:00:00"/>
    <n v="43"/>
    <x v="0"/>
    <s v=" Tagalog"/>
    <n v="149000000"/>
    <n v="880000073.20000005"/>
    <s v="PH"/>
    <x v="1"/>
    <n v="731000073.20000005"/>
    <n v="4.9060407597315443"/>
    <x v="2"/>
  </r>
  <r>
    <x v="3232"/>
    <d v="2023-02-02T00:00:00"/>
    <n v="57"/>
    <x v="0"/>
    <s v=" English"/>
    <n v="15000"/>
    <n v="1800000"/>
    <s v="AU"/>
    <x v="0"/>
    <n v="1785000"/>
    <n v="119"/>
    <x v="1"/>
  </r>
  <r>
    <x v="3233"/>
    <d v="2022-08-18T00:00:00"/>
    <n v="43"/>
    <x v="0"/>
    <s v=" Spanish, Castilian"/>
    <n v="107300000"/>
    <n v="900923384.39999998"/>
    <s v="MX"/>
    <x v="1"/>
    <n v="793623384.39999998"/>
    <n v="7.396303675675675"/>
    <x v="2"/>
  </r>
  <r>
    <x v="3234"/>
    <d v="2009-01-09T00:00:00"/>
    <n v="62"/>
    <x v="0"/>
    <s v=" English"/>
    <n v="30000000"/>
    <n v="115150424"/>
    <s v="AU"/>
    <x v="7"/>
    <n v="85150424"/>
    <n v="2.8383474666666668"/>
    <x v="1"/>
  </r>
  <r>
    <x v="3235"/>
    <d v="2020-01-27T00:00:00"/>
    <n v="65"/>
    <x v="0"/>
    <s v=" English"/>
    <n v="54060000"/>
    <n v="492646395.39999998"/>
    <s v="US"/>
    <x v="14"/>
    <n v="438586395.39999998"/>
    <n v="8.1129558897521274"/>
    <x v="1"/>
  </r>
  <r>
    <x v="3236"/>
    <d v="1998-11-23T00:00:00"/>
    <n v="65"/>
    <x v="0"/>
    <s v=" English"/>
    <n v="65000000"/>
    <n v="233700000"/>
    <s v="AU"/>
    <x v="32"/>
    <n v="168700000"/>
    <n v="2.5953846153846154"/>
    <x v="1"/>
  </r>
  <r>
    <x v="3237"/>
    <d v="2019-11-15T00:00:00"/>
    <n v="83"/>
    <x v="0"/>
    <s v=" English"/>
    <n v="40000000"/>
    <n v="0"/>
    <s v="AU"/>
    <x v="4"/>
    <n v="-40000000"/>
    <n v="-1"/>
    <x v="0"/>
  </r>
  <r>
    <x v="3238"/>
    <d v="1993-11-29T00:00:00"/>
    <n v="75"/>
    <x v="0"/>
    <s v=" English"/>
    <n v="12500000"/>
    <n v="12643293"/>
    <s v="AU"/>
    <x v="9"/>
    <n v="143293"/>
    <n v="1.146344E-2"/>
    <x v="0"/>
  </r>
  <r>
    <x v="3239"/>
    <d v="2010-02-10T00:00:00"/>
    <n v="81"/>
    <x v="0"/>
    <s v=" Hindi"/>
    <n v="12000000"/>
    <n v="42345360"/>
    <s v="IN"/>
    <x v="21"/>
    <n v="30345360"/>
    <n v="2.5287799999999998"/>
    <x v="0"/>
  </r>
  <r>
    <x v="3240"/>
    <d v="1989-03-09T00:00:00"/>
    <n v="72"/>
    <x v="0"/>
    <s v=" English"/>
    <n v="12000000"/>
    <n v="78756177"/>
    <s v="AU"/>
    <x v="70"/>
    <n v="66756177"/>
    <n v="5.5630147499999998"/>
    <x v="0"/>
  </r>
  <r>
    <x v="3241"/>
    <d v="2013-12-12T00:00:00"/>
    <n v="68"/>
    <x v="0"/>
    <s v=" English"/>
    <n v="40000000"/>
    <n v="257858943"/>
    <s v="AU"/>
    <x v="30"/>
    <n v="217858943"/>
    <n v="5.4464735749999997"/>
    <x v="1"/>
  </r>
  <r>
    <x v="3242"/>
    <d v="2023-02-09T00:00:00"/>
    <n v="66"/>
    <x v="0"/>
    <s v=" English"/>
    <n v="47220616.399999999"/>
    <n v="319773152.60000002"/>
    <s v="AU"/>
    <x v="0"/>
    <n v="272552536.20000005"/>
    <n v="5.7718970436819639"/>
    <x v="1"/>
  </r>
  <r>
    <x v="3243"/>
    <d v="2018-11-07T00:00:00"/>
    <n v="57"/>
    <x v="0"/>
    <s v=" English"/>
    <n v="116600000"/>
    <n v="299866238.80000001"/>
    <s v="AU"/>
    <x v="10"/>
    <n v="183266238.80000001"/>
    <n v="1.5717516192109777"/>
    <x v="1"/>
  </r>
  <r>
    <x v="3244"/>
    <d v="1990-11-29T00:00:00"/>
    <n v="65"/>
    <x v="0"/>
    <s v=" English"/>
    <n v="6000000"/>
    <n v="24271196"/>
    <s v="AU"/>
    <x v="29"/>
    <n v="18271196"/>
    <n v="3.0451993333333331"/>
    <x v="1"/>
  </r>
  <r>
    <x v="3245"/>
    <d v="2013-03-05T00:00:00"/>
    <n v="63"/>
    <x v="0"/>
    <s v=" English"/>
    <n v="121500000"/>
    <n v="322321439.39999998"/>
    <s v="US"/>
    <x v="30"/>
    <n v="200821439.39999998"/>
    <n v="1.6528513530864195"/>
    <x v="1"/>
  </r>
  <r>
    <x v="3246"/>
    <d v="2007-05-17T00:00:00"/>
    <n v="69"/>
    <x v="0"/>
    <s v=" English"/>
    <n v="14000000"/>
    <n v="75525718"/>
    <s v="US"/>
    <x v="22"/>
    <n v="61525718"/>
    <n v="4.3946941428571424"/>
    <x v="1"/>
  </r>
  <r>
    <x v="3247"/>
    <d v="2020-06-23T00:00:00"/>
    <n v="41"/>
    <x v="0"/>
    <s v=" English"/>
    <n v="98800000"/>
    <n v="570731257.79999995"/>
    <s v="US"/>
    <x v="14"/>
    <n v="471931257.79999995"/>
    <n v="4.7766321639676113"/>
    <x v="2"/>
  </r>
  <r>
    <x v="3248"/>
    <d v="1986-08-09T00:00:00"/>
    <n v="50"/>
    <x v="0"/>
    <s v=" Japanese"/>
    <n v="151600000"/>
    <n v="665194474"/>
    <s v="JP"/>
    <x v="15"/>
    <n v="513594474"/>
    <n v="3.3878263456464381"/>
    <x v="2"/>
  </r>
  <r>
    <x v="3249"/>
    <d v="1983-09-10T00:00:00"/>
    <n v="61"/>
    <x v="0"/>
    <s v=" English"/>
    <n v="5000000"/>
    <n v="21200000"/>
    <s v="AU"/>
    <x v="49"/>
    <n v="16200000"/>
    <n v="3.24"/>
    <x v="1"/>
  </r>
  <r>
    <x v="3250"/>
    <d v="2013-11-23T00:00:00"/>
    <n v="65"/>
    <x v="0"/>
    <s v=" Japanese"/>
    <n v="141280000"/>
    <n v="608857282"/>
    <s v="JP"/>
    <x v="30"/>
    <n v="467577282"/>
    <n v="3.3095787231030576"/>
    <x v="1"/>
  </r>
  <r>
    <x v="3251"/>
    <d v="2015-12-03T00:00:00"/>
    <n v="72"/>
    <x v="0"/>
    <s v=" Russian"/>
    <n v="18000000"/>
    <n v="10495305"/>
    <s v="RU"/>
    <x v="12"/>
    <n v="-7504695"/>
    <n v="-0.41692750000000001"/>
    <x v="0"/>
  </r>
  <r>
    <x v="3252"/>
    <d v="2017-12-26T00:00:00"/>
    <n v="53"/>
    <x v="0"/>
    <s v=" English"/>
    <n v="68000000"/>
    <n v="54462971"/>
    <s v="AU"/>
    <x v="3"/>
    <n v="-13537029"/>
    <n v="-0.19907395588235294"/>
    <x v="1"/>
  </r>
  <r>
    <x v="3253"/>
    <d v="2020-10-06T00:00:00"/>
    <n v="79"/>
    <x v="0"/>
    <s v=" English"/>
    <n v="132000000"/>
    <n v="483699451.39999998"/>
    <s v="US"/>
    <x v="14"/>
    <n v="351699451.39999998"/>
    <n v="2.6643897833333332"/>
    <x v="0"/>
  </r>
  <r>
    <x v="3254"/>
    <d v="2021-02-12T00:00:00"/>
    <n v="76"/>
    <x v="0"/>
    <s v=" English"/>
    <n v="69800000"/>
    <n v="645211025.39999998"/>
    <s v="AU"/>
    <x v="5"/>
    <n v="575411025.39999998"/>
    <n v="8.2437109656160459"/>
    <x v="0"/>
  </r>
  <r>
    <x v="3255"/>
    <d v="2016-12-22T00:00:00"/>
    <n v="71"/>
    <x v="0"/>
    <s v=" English"/>
    <n v="46500000"/>
    <n v="23726626"/>
    <s v="AU"/>
    <x v="13"/>
    <n v="-22773374"/>
    <n v="-0.48974997849462365"/>
    <x v="0"/>
  </r>
  <r>
    <x v="1786"/>
    <d v="2022-01-07T00:00:00"/>
    <n v="47"/>
    <x v="0"/>
    <s v=" English"/>
    <n v="118800000"/>
    <n v="452580073.19999999"/>
    <s v="US"/>
    <x v="1"/>
    <n v="333780073.19999999"/>
    <n v="2.8095965757575758"/>
    <x v="2"/>
  </r>
  <r>
    <x v="3256"/>
    <d v="2013-12-05T00:00:00"/>
    <n v="60"/>
    <x v="0"/>
    <s v=" Korean"/>
    <n v="109600000"/>
    <n v="520431822.19999999"/>
    <s v="KR"/>
    <x v="30"/>
    <n v="410831822.19999999"/>
    <n v="3.7484655310218975"/>
    <x v="1"/>
  </r>
  <r>
    <x v="3257"/>
    <d v="2013-12-31T00:00:00"/>
    <n v="67"/>
    <x v="0"/>
    <s v=" Japanese"/>
    <n v="89000000"/>
    <n v="407893232.80000001"/>
    <s v="JP"/>
    <x v="30"/>
    <n v="318893232.80000001"/>
    <n v="3.5830700314606743"/>
    <x v="1"/>
  </r>
  <r>
    <x v="3258"/>
    <d v="2018-02-20T00:00:00"/>
    <n v="44"/>
    <x v="0"/>
    <s v=" Korean"/>
    <n v="127300000"/>
    <n v="428289420.39999998"/>
    <s v="KR"/>
    <x v="10"/>
    <n v="300989420.39999998"/>
    <n v="2.3644102152395914"/>
    <x v="2"/>
  </r>
  <r>
    <x v="3259"/>
    <d v="2019-04-03T00:00:00"/>
    <n v="61"/>
    <x v="0"/>
    <s v=" French"/>
    <n v="103400000"/>
    <n v="784077594.20000005"/>
    <s v="FR"/>
    <x v="4"/>
    <n v="680677594.20000005"/>
    <n v="6.5829554564796906"/>
    <x v="1"/>
  </r>
  <r>
    <x v="3260"/>
    <d v="2021-12-26T00:00:00"/>
    <n v="76"/>
    <x v="0"/>
    <s v=" Norwegian"/>
    <n v="5000000"/>
    <n v="11800000"/>
    <s v="AU"/>
    <x v="5"/>
    <n v="6800000"/>
    <n v="1.36"/>
    <x v="0"/>
  </r>
  <r>
    <x v="3261"/>
    <d v="2019-09-13T00:00:00"/>
    <n v="67"/>
    <x v="0"/>
    <s v=" English"/>
    <n v="153000000"/>
    <n v="662008399.20000005"/>
    <s v="US"/>
    <x v="4"/>
    <n v="509008399.20000005"/>
    <n v="3.3268522823529416"/>
    <x v="1"/>
  </r>
  <r>
    <x v="3262"/>
    <d v="1962-10-04T00:00:00"/>
    <n v="76"/>
    <x v="0"/>
    <s v=" English"/>
    <n v="10000000"/>
    <n v="50100000"/>
    <s v="US"/>
    <x v="75"/>
    <n v="40100000"/>
    <n v="4.01"/>
    <x v="0"/>
  </r>
  <r>
    <x v="3263"/>
    <d v="2021-05-31T00:00:00"/>
    <n v="63"/>
    <x v="0"/>
    <s v=" English"/>
    <n v="127200000"/>
    <n v="282162841"/>
    <s v="AU"/>
    <x v="5"/>
    <n v="154962841"/>
    <n v="1.2182613286163522"/>
    <x v="1"/>
  </r>
  <r>
    <x v="3264"/>
    <d v="2016-01-21T00:00:00"/>
    <n v="62"/>
    <x v="0"/>
    <s v=" English"/>
    <n v="38000000"/>
    <n v="112343513"/>
    <s v="AU"/>
    <x v="13"/>
    <n v="74343513"/>
    <n v="1.9564082368421052"/>
    <x v="1"/>
  </r>
  <r>
    <x v="3265"/>
    <d v="2019-01-10T00:00:00"/>
    <n v="76"/>
    <x v="0"/>
    <s v=" English"/>
    <n v="48000000"/>
    <n v="119736188"/>
    <s v="AU"/>
    <x v="4"/>
    <n v="71736188"/>
    <n v="1.4945039166666667"/>
    <x v="0"/>
  </r>
  <r>
    <x v="3266"/>
    <d v="1991-06-27T00:00:00"/>
    <n v="68"/>
    <x v="0"/>
    <s v=" English"/>
    <n v="50000000"/>
    <n v="390500000"/>
    <s v="AU"/>
    <x v="53"/>
    <n v="340500000"/>
    <n v="6.81"/>
    <x v="1"/>
  </r>
  <r>
    <x v="3267"/>
    <d v="2023-04-20T00:00:00"/>
    <n v="0"/>
    <x v="1"/>
    <s v=" English"/>
    <n v="213000000"/>
    <n v="175269998.80000001"/>
    <s v="US"/>
    <x v="0"/>
    <n v="-37730001.199999988"/>
    <n v="-0.17713615586854453"/>
    <x v="2"/>
  </r>
  <r>
    <x v="3268"/>
    <d v="2012-09-26T00:00:00"/>
    <n v="69"/>
    <x v="0"/>
    <s v=" English"/>
    <n v="30000000"/>
    <n v="170466405"/>
    <s v="AU"/>
    <x v="20"/>
    <n v="140466405"/>
    <n v="4.6822134999999996"/>
    <x v="1"/>
  </r>
  <r>
    <x v="3269"/>
    <d v="2013-10-03T00:00:00"/>
    <n v="72"/>
    <x v="0"/>
    <s v=" English"/>
    <n v="110000000"/>
    <n v="685710761"/>
    <s v="AU"/>
    <x v="30"/>
    <n v="575710761"/>
    <n v="5.2337341909090913"/>
    <x v="0"/>
  </r>
  <r>
    <x v="3270"/>
    <d v="2006-09-21T00:00:00"/>
    <n v="58"/>
    <x v="0"/>
    <s v=" English"/>
    <n v="51000000"/>
    <n v="116476887"/>
    <s v="AU"/>
    <x v="28"/>
    <n v="65476887"/>
    <n v="1.2838605294117647"/>
    <x v="1"/>
  </r>
  <r>
    <x v="3271"/>
    <d v="2020-10-10T00:00:00"/>
    <n v="64"/>
    <x v="0"/>
    <s v=" Spanish, Castilian"/>
    <n v="92600000"/>
    <n v="353391998.39999998"/>
    <s v="ES"/>
    <x v="14"/>
    <n v="260791998.39999998"/>
    <n v="2.8163282764578832"/>
    <x v="1"/>
  </r>
  <r>
    <x v="3272"/>
    <d v="2019-12-23T00:00:00"/>
    <n v="30"/>
    <x v="0"/>
    <s v=" Korean"/>
    <n v="15541000"/>
    <n v="38139010"/>
    <s v="KR"/>
    <x v="4"/>
    <n v="22598010"/>
    <n v="1.4540898269094653"/>
    <x v="2"/>
  </r>
  <r>
    <x v="3273"/>
    <d v="1988-10-21T00:00:00"/>
    <n v="70"/>
    <x v="0"/>
    <s v=" English"/>
    <n v="25000000"/>
    <n v="138241022"/>
    <s v="FR"/>
    <x v="52"/>
    <n v="113241022"/>
    <n v="4.5296408799999996"/>
    <x v="1"/>
  </r>
  <r>
    <x v="3274"/>
    <d v="2016-08-18T00:00:00"/>
    <n v="69"/>
    <x v="0"/>
    <s v=" English"/>
    <n v="50000000"/>
    <n v="86234503"/>
    <s v="AU"/>
    <x v="13"/>
    <n v="36234503"/>
    <n v="0.72469006000000002"/>
    <x v="1"/>
  </r>
  <r>
    <x v="3275"/>
    <d v="2020-05-15T00:00:00"/>
    <n v="62"/>
    <x v="0"/>
    <s v=" English"/>
    <n v="100400000"/>
    <n v="601865262.39999998"/>
    <s v="AU"/>
    <x v="14"/>
    <n v="501465262.39999998"/>
    <n v="4.9946739282868524"/>
    <x v="1"/>
  </r>
  <r>
    <x v="3276"/>
    <d v="1997-10-16T00:00:00"/>
    <n v="74"/>
    <x v="0"/>
    <s v=" English"/>
    <n v="90000000"/>
    <n v="165900000"/>
    <s v="AU"/>
    <x v="27"/>
    <n v="75900000"/>
    <n v="0.84333333333333338"/>
    <x v="0"/>
  </r>
  <r>
    <x v="3277"/>
    <d v="2021-10-20T00:00:00"/>
    <n v="63"/>
    <x v="0"/>
    <s v=" English"/>
    <n v="6446757.2000000002"/>
    <n v="26747"/>
    <s v="AU"/>
    <x v="5"/>
    <n v="-6420010.2000000002"/>
    <n v="-0.99585109239107061"/>
    <x v="1"/>
  </r>
  <r>
    <x v="3278"/>
    <d v="2010-10-21T00:00:00"/>
    <n v="69"/>
    <x v="0"/>
    <s v=" English"/>
    <n v="38000000"/>
    <n v="105734416"/>
    <s v="AU"/>
    <x v="21"/>
    <n v="67734416"/>
    <n v="1.7824846315789473"/>
    <x v="1"/>
  </r>
  <r>
    <x v="3279"/>
    <d v="2023-01-05T00:00:00"/>
    <n v="55"/>
    <x v="0"/>
    <s v=" Spanish, Castilian"/>
    <n v="167000000"/>
    <n v="669260273"/>
    <s v="CL"/>
    <x v="0"/>
    <n v="502260273"/>
    <n v="3.0075465449101797"/>
    <x v="1"/>
  </r>
  <r>
    <x v="3280"/>
    <d v="2007-01-17T00:00:00"/>
    <n v="68"/>
    <x v="0"/>
    <s v=" English"/>
    <n v="80000000"/>
    <n v="181038616"/>
    <s v="AU"/>
    <x v="22"/>
    <n v="101038616"/>
    <n v="1.2629827"/>
    <x v="1"/>
  </r>
  <r>
    <x v="3281"/>
    <d v="2014-04-03T00:00:00"/>
    <n v="64"/>
    <x v="0"/>
    <s v=" English"/>
    <n v="5000000"/>
    <n v="44115496"/>
    <s v="AU"/>
    <x v="8"/>
    <n v="39115496"/>
    <n v="7.8230991999999997"/>
    <x v="1"/>
  </r>
  <r>
    <x v="3282"/>
    <d v="1992-05-22T00:00:00"/>
    <n v="55"/>
    <x v="0"/>
    <s v=" Italian"/>
    <n v="60600000"/>
    <n v="487584871.80000001"/>
    <s v="IT"/>
    <x v="46"/>
    <n v="426984871.80000001"/>
    <n v="7.0459549801980197"/>
    <x v="1"/>
  </r>
  <r>
    <x v="3283"/>
    <d v="2015-10-22T00:00:00"/>
    <n v="70"/>
    <x v="0"/>
    <s v=" English"/>
    <n v="4500000"/>
    <n v="18019834"/>
    <s v="AU"/>
    <x v="12"/>
    <n v="13519834"/>
    <n v="3.0044075555555554"/>
    <x v="1"/>
  </r>
  <r>
    <x v="3284"/>
    <d v="2018-07-26T00:00:00"/>
    <n v="60"/>
    <x v="0"/>
    <s v=" English"/>
    <n v="20000000"/>
    <n v="2360000"/>
    <s v="AU"/>
    <x v="10"/>
    <n v="-17640000"/>
    <n v="-0.88200000000000001"/>
    <x v="1"/>
  </r>
  <r>
    <x v="3285"/>
    <d v="2022-10-11T00:00:00"/>
    <n v="65"/>
    <x v="0"/>
    <s v=" Portuguese"/>
    <n v="131500000"/>
    <n v="146729703.59999999"/>
    <s v="BR"/>
    <x v="1"/>
    <n v="15229703.599999994"/>
    <n v="0.11581523650190109"/>
    <x v="1"/>
  </r>
  <r>
    <x v="3286"/>
    <d v="2015-09-19T00:00:00"/>
    <n v="76"/>
    <x v="0"/>
    <s v=" Japanese"/>
    <n v="13453000"/>
    <n v="8852989"/>
    <s v="JP"/>
    <x v="12"/>
    <n v="-4600011"/>
    <n v="-0.34193198543075892"/>
    <x v="0"/>
  </r>
  <r>
    <x v="3287"/>
    <d v="2009-09-15T00:00:00"/>
    <n v="74"/>
    <x v="0"/>
    <s v=" English"/>
    <n v="3700000"/>
    <n v="53682168.200000003"/>
    <s v="US"/>
    <x v="7"/>
    <n v="49982168.200000003"/>
    <n v="13.508694108108109"/>
    <x v="0"/>
  </r>
  <r>
    <x v="3288"/>
    <d v="1999-07-08T00:00:00"/>
    <n v="67"/>
    <x v="0"/>
    <s v=" English"/>
    <n v="35000000"/>
    <n v="26613620"/>
    <s v="AU"/>
    <x v="39"/>
    <n v="-8386380"/>
    <n v="-0.23961085714285715"/>
    <x v="1"/>
  </r>
  <r>
    <x v="3289"/>
    <d v="2005-09-09T00:00:00"/>
    <n v="71"/>
    <x v="0"/>
    <s v=" Cantonese"/>
    <n v="38105400"/>
    <n v="8712057"/>
    <s v="AU"/>
    <x v="16"/>
    <n v="-29393343"/>
    <n v="-0.77136949093829221"/>
    <x v="0"/>
  </r>
  <r>
    <x v="3290"/>
    <d v="2019-11-28T00:00:00"/>
    <n v="81"/>
    <x v="0"/>
    <s v=" Russian"/>
    <n v="174400000"/>
    <n v="895189907"/>
    <s v="RU"/>
    <x v="4"/>
    <n v="720789907"/>
    <n v="4.1329696502293576"/>
    <x v="0"/>
  </r>
  <r>
    <x v="3291"/>
    <d v="2018-02-22T00:00:00"/>
    <n v="67"/>
    <x v="0"/>
    <s v=" English"/>
    <n v="50000000"/>
    <n v="346727372"/>
    <s v="AU"/>
    <x v="10"/>
    <n v="296727372"/>
    <n v="5.9345474400000002"/>
    <x v="1"/>
  </r>
  <r>
    <x v="3292"/>
    <d v="2015-07-28T00:00:00"/>
    <n v="72"/>
    <x v="0"/>
    <s v=" English"/>
    <n v="84200000"/>
    <n v="488059774.19999999"/>
    <s v="AU"/>
    <x v="12"/>
    <n v="403859774.19999999"/>
    <n v="4.796434372921615"/>
    <x v="0"/>
  </r>
  <r>
    <x v="3293"/>
    <d v="2011-11-22T00:00:00"/>
    <n v="78"/>
    <x v="0"/>
    <s v=" Portuguese"/>
    <n v="6431937.4000000004"/>
    <n v="63027681"/>
    <s v="AU"/>
    <x v="24"/>
    <n v="56595743.600000001"/>
    <n v="8.7991751287877893"/>
    <x v="0"/>
  </r>
  <r>
    <x v="3294"/>
    <d v="2001-03-24T00:00:00"/>
    <n v="64"/>
    <x v="0"/>
    <s v=" English"/>
    <n v="121000000"/>
    <n v="404739954.39999998"/>
    <s v="US"/>
    <x v="17"/>
    <n v="283739954.39999998"/>
    <n v="2.3449583008264461"/>
    <x v="1"/>
  </r>
  <r>
    <x v="3295"/>
    <d v="1983-06-10T00:00:00"/>
    <n v="63"/>
    <x v="0"/>
    <s v=" English"/>
    <n v="27500000"/>
    <n v="187500000"/>
    <s v="AU"/>
    <x v="49"/>
    <n v="160000000"/>
    <n v="5.8181818181818183"/>
    <x v="1"/>
  </r>
  <r>
    <x v="3296"/>
    <d v="2019-08-29T00:00:00"/>
    <n v="75"/>
    <x v="0"/>
    <s v=" Korean"/>
    <n v="10892000"/>
    <n v="69501772"/>
    <s v="AU"/>
    <x v="4"/>
    <n v="58609772"/>
    <n v="5.3809926551597504"/>
    <x v="0"/>
  </r>
  <r>
    <x v="3297"/>
    <d v="2022-08-18T00:00:00"/>
    <n v="63"/>
    <x v="0"/>
    <s v=" English"/>
    <n v="792225.8"/>
    <n v="4400000"/>
    <s v="AU"/>
    <x v="1"/>
    <n v="3607774.2"/>
    <n v="4.5539721124962096"/>
    <x v="1"/>
  </r>
  <r>
    <x v="3298"/>
    <d v="2022-11-04T00:00:00"/>
    <n v="61"/>
    <x v="0"/>
    <s v=" Spanish, Castilian"/>
    <n v="43800000"/>
    <n v="671130218.20000005"/>
    <s v="ES"/>
    <x v="1"/>
    <n v="627330218.20000005"/>
    <n v="14.322607721461189"/>
    <x v="1"/>
  </r>
  <r>
    <x v="3299"/>
    <d v="2018-07-25T00:00:00"/>
    <n v="70"/>
    <x v="0"/>
    <s v=" English"/>
    <n v="34000000"/>
    <n v="38361428"/>
    <s v="AU"/>
    <x v="10"/>
    <n v="4361428"/>
    <n v="0.12827729411764707"/>
    <x v="1"/>
  </r>
  <r>
    <x v="3300"/>
    <d v="2023-01-27T00:00:00"/>
    <n v="53"/>
    <x v="0"/>
    <s v=" Tagalog"/>
    <n v="119600000"/>
    <n v="362461687.19999999"/>
    <s v="PH"/>
    <x v="0"/>
    <n v="242861687.19999999"/>
    <n v="2.0306161137123744"/>
    <x v="1"/>
  </r>
  <r>
    <x v="3301"/>
    <d v="2009-06-18T00:00:00"/>
    <n v="49"/>
    <x v="0"/>
    <s v=" English"/>
    <n v="60000000"/>
    <n v="57604723"/>
    <s v="AU"/>
    <x v="7"/>
    <n v="-2395277"/>
    <n v="-3.9921283333333335E-2"/>
    <x v="2"/>
  </r>
  <r>
    <x v="3302"/>
    <d v="1997-11-11T00:00:00"/>
    <n v="62"/>
    <x v="0"/>
    <s v=" English"/>
    <n v="150000000"/>
    <n v="676697524.60000002"/>
    <s v="AU"/>
    <x v="27"/>
    <n v="526697524.60000002"/>
    <n v="3.5113168306666669"/>
    <x v="1"/>
  </r>
  <r>
    <x v="3303"/>
    <d v="2022-03-17T00:00:00"/>
    <n v="68"/>
    <x v="0"/>
    <s v=" Danish"/>
    <n v="150000"/>
    <n v="247345"/>
    <s v="DK"/>
    <x v="1"/>
    <n v="97345"/>
    <n v="0.64896666666666669"/>
    <x v="1"/>
  </r>
  <r>
    <x v="3304"/>
    <d v="2020-11-18T00:00:00"/>
    <n v="65"/>
    <x v="0"/>
    <s v=" English"/>
    <n v="124400000"/>
    <n v="714197108.39999998"/>
    <s v="US"/>
    <x v="14"/>
    <n v="589797108.39999998"/>
    <n v="4.7411343118971061"/>
    <x v="1"/>
  </r>
  <r>
    <x v="3305"/>
    <d v="2020-12-04T00:00:00"/>
    <n v="56"/>
    <x v="0"/>
    <s v=" Spanish, Castilian"/>
    <n v="52600000"/>
    <n v="267726003.80000001"/>
    <s v="AR"/>
    <x v="14"/>
    <n v="215126003.80000001"/>
    <n v="4.0898479809885933"/>
    <x v="1"/>
  </r>
  <r>
    <x v="3306"/>
    <d v="2021-06-30T00:00:00"/>
    <n v="58"/>
    <x v="0"/>
    <s v=" English"/>
    <n v="93000000"/>
    <n v="1039633705"/>
    <s v="US"/>
    <x v="5"/>
    <n v="946633705"/>
    <n v="10.178857043010753"/>
    <x v="1"/>
  </r>
  <r>
    <x v="3307"/>
    <d v="2018-09-13T00:00:00"/>
    <n v="76"/>
    <x v="0"/>
    <s v=" English"/>
    <n v="880000"/>
    <n v="75636047"/>
    <s v="AU"/>
    <x v="10"/>
    <n v="74756047"/>
    <n v="84.950053409090913"/>
    <x v="0"/>
  </r>
  <r>
    <x v="3308"/>
    <d v="2019-03-21T00:00:00"/>
    <n v="67"/>
    <x v="0"/>
    <s v=" English"/>
    <n v="99000000"/>
    <n v="192456290"/>
    <s v="AU"/>
    <x v="4"/>
    <n v="93456290"/>
    <n v="0.94400292929292928"/>
    <x v="1"/>
  </r>
  <r>
    <x v="3309"/>
    <d v="1999-10-06T00:00:00"/>
    <n v="63"/>
    <x v="0"/>
    <s v=" English"/>
    <n v="35000000"/>
    <n v="312383487"/>
    <s v="AU"/>
    <x v="39"/>
    <n v="277383487"/>
    <n v="7.9252424857142856"/>
    <x v="1"/>
  </r>
  <r>
    <x v="3310"/>
    <d v="2018-10-11T00:00:00"/>
    <n v="70"/>
    <x v="0"/>
    <s v=" English"/>
    <n v="60000000"/>
    <n v="105523737"/>
    <s v="AU"/>
    <x v="10"/>
    <n v="45523737"/>
    <n v="0.75872894999999996"/>
    <x v="1"/>
  </r>
  <r>
    <x v="3311"/>
    <d v="1998-12-14T00:00:00"/>
    <n v="61"/>
    <x v="0"/>
    <s v=" English"/>
    <n v="103400000"/>
    <n v="784077594.20000005"/>
    <s v="US"/>
    <x v="32"/>
    <n v="680677594.20000005"/>
    <n v="6.5829554564796906"/>
    <x v="1"/>
  </r>
  <r>
    <x v="3312"/>
    <d v="2021-08-04T00:00:00"/>
    <n v="63"/>
    <x v="0"/>
    <s v=" English"/>
    <n v="88940523.799999997"/>
    <n v="712814463.60000002"/>
    <s v="PL"/>
    <x v="5"/>
    <n v="623873939.80000007"/>
    <n v="7.0145071464038322"/>
    <x v="1"/>
  </r>
  <r>
    <x v="3313"/>
    <d v="1981-08-26T00:00:00"/>
    <n v="58"/>
    <x v="0"/>
    <s v=" English"/>
    <n v="2800000"/>
    <n v="26279000"/>
    <s v="US"/>
    <x v="56"/>
    <n v="23479000"/>
    <n v="8.3853571428571421"/>
    <x v="1"/>
  </r>
  <r>
    <x v="3314"/>
    <d v="2007-03-13T00:00:00"/>
    <n v="68"/>
    <x v="0"/>
    <s v=" English"/>
    <n v="83780000"/>
    <n v="717316789.39999998"/>
    <s v="US"/>
    <x v="22"/>
    <n v="633536789.39999998"/>
    <n v="7.5619096371449031"/>
    <x v="1"/>
  </r>
  <r>
    <x v="3315"/>
    <d v="1997-10-02T00:00:00"/>
    <n v="76"/>
    <x v="0"/>
    <s v=" English"/>
    <n v="50000000"/>
    <n v="80369970"/>
    <s v="AU"/>
    <x v="27"/>
    <n v="30369970"/>
    <n v="0.60739940000000003"/>
    <x v="0"/>
  </r>
  <r>
    <x v="3316"/>
    <d v="2023-04-27T00:00:00"/>
    <n v="0"/>
    <x v="1"/>
    <s v=" English"/>
    <n v="244940000"/>
    <n v="175269998.80000001"/>
    <s v="AU"/>
    <x v="0"/>
    <n v="-69670001.199999988"/>
    <n v="-0.28443700987997056"/>
    <x v="2"/>
  </r>
  <r>
    <x v="3317"/>
    <d v="2022-03-02T00:00:00"/>
    <n v="68"/>
    <x v="0"/>
    <s v=" English"/>
    <n v="172800000"/>
    <n v="395015458.19999999"/>
    <s v="US"/>
    <x v="1"/>
    <n v="222215458.19999999"/>
    <n v="1.2859690868055556"/>
    <x v="1"/>
  </r>
  <r>
    <x v="3318"/>
    <d v="2022-04-29T00:00:00"/>
    <n v="54"/>
    <x v="0"/>
    <s v=" Spanish, Castilian"/>
    <n v="132600000"/>
    <n v="293773121"/>
    <s v="ES"/>
    <x v="1"/>
    <n v="161173121"/>
    <n v="1.2154835671191553"/>
    <x v="1"/>
  </r>
  <r>
    <x v="3319"/>
    <d v="2021-08-20T00:00:00"/>
    <n v="45"/>
    <x v="0"/>
    <s v=" Japanese"/>
    <n v="116500000"/>
    <n v="484597113.80000001"/>
    <s v="JP"/>
    <x v="5"/>
    <n v="368097113.80000001"/>
    <n v="3.159631878111588"/>
    <x v="2"/>
  </r>
  <r>
    <x v="3320"/>
    <d v="2017-06-30T00:00:00"/>
    <n v="67"/>
    <x v="0"/>
    <s v=" Japanese"/>
    <n v="93000000"/>
    <n v="427286802"/>
    <s v="JP"/>
    <x v="3"/>
    <n v="334286802"/>
    <n v="3.5944817419354838"/>
    <x v="1"/>
  </r>
  <r>
    <x v="3321"/>
    <d v="1991-12-05T00:00:00"/>
    <n v="65"/>
    <x v="0"/>
    <s v=" English"/>
    <n v="26000000"/>
    <n v="181096164"/>
    <s v="AU"/>
    <x v="53"/>
    <n v="155096164"/>
    <n v="5.9652370769230769"/>
    <x v="1"/>
  </r>
  <r>
    <x v="3322"/>
    <d v="2018-12-05T00:00:00"/>
    <n v="63"/>
    <x v="0"/>
    <s v=" English"/>
    <n v="95800000"/>
    <n v="714030357.39999998"/>
    <s v="AU"/>
    <x v="10"/>
    <n v="618230357.39999998"/>
    <n v="6.4533440229645089"/>
    <x v="1"/>
  </r>
  <r>
    <x v="3323"/>
    <d v="2011-12-26T00:00:00"/>
    <n v="61"/>
    <x v="0"/>
    <s v=" English"/>
    <n v="85000000"/>
    <n v="150422946"/>
    <s v="AU"/>
    <x v="24"/>
    <n v="65422946"/>
    <n v="0.76968171764705884"/>
    <x v="1"/>
  </r>
  <r>
    <x v="208"/>
    <d v="1998-11-05T00:00:00"/>
    <n v="44"/>
    <x v="0"/>
    <s v=" English"/>
    <n v="225000000"/>
    <n v="1515100211"/>
    <s v="AU"/>
    <x v="32"/>
    <n v="1290100211"/>
    <n v="5.7337787155555553"/>
    <x v="2"/>
  </r>
  <r>
    <x v="208"/>
    <d v="1998-11-05T00:00:00"/>
    <n v="44"/>
    <x v="0"/>
    <s v=" English"/>
    <n v="60000000"/>
    <n v="48585416"/>
    <s v="AU"/>
    <x v="32"/>
    <n v="-11414584"/>
    <n v="-0.19024306666666665"/>
    <x v="2"/>
  </r>
  <r>
    <x v="3324"/>
    <d v="1997-01-03T00:00:00"/>
    <n v="76"/>
    <x v="0"/>
    <s v=" English"/>
    <n v="44000000"/>
    <n v="165600852"/>
    <s v="AU"/>
    <x v="27"/>
    <n v="121600852"/>
    <n v="2.7636557272727273"/>
    <x v="0"/>
  </r>
  <r>
    <x v="3325"/>
    <d v="1990-03-01T00:00:00"/>
    <n v="75"/>
    <x v="0"/>
    <s v=" English"/>
    <n v="18000000"/>
    <n v="26828365"/>
    <s v="AU"/>
    <x v="29"/>
    <n v="8828365"/>
    <n v="0.4904647222222222"/>
    <x v="0"/>
  </r>
  <r>
    <x v="3326"/>
    <d v="2012-02-17T00:00:00"/>
    <n v="40"/>
    <x v="0"/>
    <s v=" English"/>
    <n v="4500000"/>
    <n v="1240261.6000000001"/>
    <s v="AU"/>
    <x v="20"/>
    <n v="-3259738.4"/>
    <n v="-0.72438631111111107"/>
    <x v="2"/>
  </r>
  <r>
    <x v="3327"/>
    <d v="2009-08-28T00:00:00"/>
    <n v="66"/>
    <x v="0"/>
    <s v=" English"/>
    <n v="148000000"/>
    <n v="623873271"/>
    <s v="US"/>
    <x v="7"/>
    <n v="475873271"/>
    <n v="3.2153599391891894"/>
    <x v="1"/>
  </r>
  <r>
    <x v="3328"/>
    <d v="2021-12-03T00:00:00"/>
    <n v="64"/>
    <x v="0"/>
    <s v=" English"/>
    <n v="118800000"/>
    <n v="667609801.79999995"/>
    <s v="GB"/>
    <x v="5"/>
    <n v="548809801.79999995"/>
    <n v="4.619611126262626"/>
    <x v="1"/>
  </r>
  <r>
    <x v="3329"/>
    <d v="1982-08-13T00:00:00"/>
    <n v="59"/>
    <x v="0"/>
    <s v=" English"/>
    <n v="4000000"/>
    <n v="36690067"/>
    <s v="US"/>
    <x v="50"/>
    <n v="32690067"/>
    <n v="8.1725167499999998"/>
    <x v="1"/>
  </r>
  <r>
    <x v="3330"/>
    <d v="1995-09-14T00:00:00"/>
    <n v="62"/>
    <x v="0"/>
    <s v=" English"/>
    <n v="175000000"/>
    <n v="264246220"/>
    <s v="AU"/>
    <x v="26"/>
    <n v="89246220"/>
    <n v="0.50997840000000005"/>
    <x v="1"/>
  </r>
  <r>
    <x v="3331"/>
    <d v="2019-01-23T00:00:00"/>
    <n v="61"/>
    <x v="0"/>
    <s v=" English"/>
    <n v="35000000"/>
    <n v="93006429"/>
    <s v="AU"/>
    <x v="4"/>
    <n v="58006429"/>
    <n v="1.6573265428571429"/>
    <x v="1"/>
  </r>
  <r>
    <x v="1799"/>
    <d v="2019-05-24T00:00:00"/>
    <n v="53"/>
    <x v="0"/>
    <s v=" Korean"/>
    <n v="121400000"/>
    <n v="492196010.39999998"/>
    <s v="KR"/>
    <x v="4"/>
    <n v="370796010.39999998"/>
    <n v="3.0543328698517298"/>
    <x v="1"/>
  </r>
  <r>
    <x v="3332"/>
    <d v="2009-06-06T00:00:00"/>
    <n v="69"/>
    <x v="0"/>
    <s v=" Korean"/>
    <n v="16000000"/>
    <n v="71641901"/>
    <s v="KR"/>
    <x v="7"/>
    <n v="55641901"/>
    <n v="3.4776188124999998"/>
    <x v="1"/>
  </r>
  <r>
    <x v="3333"/>
    <d v="2017-07-13T00:00:00"/>
    <n v="76"/>
    <x v="0"/>
    <s v=" Chinese"/>
    <n v="95000000"/>
    <n v="968154371.20000005"/>
    <s v="CN"/>
    <x v="3"/>
    <n v="873154371.20000005"/>
    <n v="9.1910986442105269"/>
    <x v="0"/>
  </r>
  <r>
    <x v="3334"/>
    <d v="2020-12-04T00:00:00"/>
    <n v="53"/>
    <x v="0"/>
    <s v=" English"/>
    <n v="122800000"/>
    <n v="611381558.20000005"/>
    <s v="US"/>
    <x v="14"/>
    <n v="488581558.20000005"/>
    <n v="3.9786771840390882"/>
    <x v="1"/>
  </r>
  <r>
    <x v="3335"/>
    <d v="2020-10-22T00:00:00"/>
    <n v="54"/>
    <x v="0"/>
    <s v=" English"/>
    <n v="130800000"/>
    <n v="249577615.19999999"/>
    <s v="GB"/>
    <x v="14"/>
    <n v="118777615.19999999"/>
    <n v="0.90808574311926593"/>
    <x v="1"/>
  </r>
  <r>
    <x v="3336"/>
    <d v="1998-09-03T00:00:00"/>
    <n v="66"/>
    <x v="0"/>
    <s v=" English"/>
    <n v="22000000"/>
    <n v="369884651"/>
    <s v="AU"/>
    <x v="32"/>
    <n v="347884651"/>
    <n v="15.812938681818181"/>
    <x v="1"/>
  </r>
  <r>
    <x v="3337"/>
    <d v="2022-12-08T00:00:00"/>
    <n v="56"/>
    <x v="0"/>
    <s v=" English"/>
    <n v="10000000"/>
    <n v="92094360"/>
    <s v="AU"/>
    <x v="1"/>
    <n v="82094360"/>
    <n v="8.2094360000000002"/>
    <x v="1"/>
  </r>
  <r>
    <x v="3338"/>
    <d v="1996-12-26T00:00:00"/>
    <n v="61"/>
    <x v="0"/>
    <s v=" English"/>
    <n v="80000000"/>
    <n v="158908290"/>
    <s v="AU"/>
    <x v="47"/>
    <n v="78908290"/>
    <n v="0.98635362500000001"/>
    <x v="1"/>
  </r>
  <r>
    <x v="3339"/>
    <d v="2016-08-02T00:00:00"/>
    <n v="70"/>
    <x v="0"/>
    <s v=" English"/>
    <n v="71200000"/>
    <n v="530413654.60000002"/>
    <s v="US"/>
    <x v="13"/>
    <n v="459213654.60000002"/>
    <n v="6.4496299803370789"/>
    <x v="1"/>
  </r>
  <r>
    <x v="3340"/>
    <d v="2015-04-23T00:00:00"/>
    <n v="52"/>
    <x v="0"/>
    <s v=" English"/>
    <n v="38000000"/>
    <n v="107453907"/>
    <s v="AU"/>
    <x v="12"/>
    <n v="69453907"/>
    <n v="1.8277343947368421"/>
    <x v="1"/>
  </r>
  <r>
    <x v="1573"/>
    <d v="2006-08-08T00:00:00"/>
    <n v="70"/>
    <x v="0"/>
    <s v=" Korean"/>
    <n v="50000000"/>
    <n v="64477051"/>
    <s v="AU"/>
    <x v="28"/>
    <n v="14477051"/>
    <n v="0.28954101999999998"/>
    <x v="1"/>
  </r>
  <r>
    <x v="3341"/>
    <d v="1982-02-07T00:00:00"/>
    <n v="46"/>
    <x v="0"/>
    <s v=" Italian"/>
    <n v="55000000"/>
    <n v="164610802.59999999"/>
    <s v="IT"/>
    <x v="50"/>
    <n v="109610802.59999999"/>
    <n v="1.9929236836363635"/>
    <x v="2"/>
  </r>
  <r>
    <x v="3342"/>
    <d v="2010-04-29T00:00:00"/>
    <n v="79"/>
    <x v="0"/>
    <s v=" Italian"/>
    <n v="200000"/>
    <n v="14500000"/>
    <s v="AU"/>
    <x v="21"/>
    <n v="14300000"/>
    <n v="71.5"/>
    <x v="0"/>
  </r>
  <r>
    <x v="975"/>
    <d v="1962-09-11T00:00:00"/>
    <n v="74"/>
    <x v="0"/>
    <s v=" English"/>
    <n v="55000000"/>
    <n v="1147784"/>
    <s v="GB"/>
    <x v="75"/>
    <n v="-53852216"/>
    <n v="-0.97913119999999998"/>
    <x v="0"/>
  </r>
  <r>
    <x v="975"/>
    <d v="1962-09-11T00:00:00"/>
    <n v="74"/>
    <x v="0"/>
    <s v=" English"/>
    <n v="2000000"/>
    <n v="9250000"/>
    <s v="GB"/>
    <x v="75"/>
    <n v="7250000"/>
    <n v="3.625"/>
    <x v="0"/>
  </r>
  <r>
    <x v="3343"/>
    <d v="1984-12-13T00:00:00"/>
    <n v="71"/>
    <x v="0"/>
    <s v=" English"/>
    <n v="11000000"/>
    <n v="152445758"/>
    <s v="AU"/>
    <x v="45"/>
    <n v="141445758"/>
    <n v="12.858705272727272"/>
    <x v="0"/>
  </r>
  <r>
    <x v="3344"/>
    <d v="2008-02-08T00:00:00"/>
    <n v="63"/>
    <x v="0"/>
    <s v=" English"/>
    <n v="130000000"/>
    <n v="459242249"/>
    <s v="AU"/>
    <x v="35"/>
    <n v="329242249"/>
    <n v="2.5326326846153848"/>
    <x v="1"/>
  </r>
  <r>
    <x v="3345"/>
    <d v="2021-07-28T00:00:00"/>
    <n v="61"/>
    <x v="0"/>
    <s v=" Polish"/>
    <n v="159000000"/>
    <n v="629555815.20000005"/>
    <s v="PL"/>
    <x v="5"/>
    <n v="470555815.20000005"/>
    <n v="2.9594705358490567"/>
    <x v="1"/>
  </r>
  <r>
    <x v="3346"/>
    <d v="1974-12-01T00:00:00"/>
    <n v="64"/>
    <x v="0"/>
    <s v=" English"/>
    <n v="7000000"/>
    <n v="97600000"/>
    <s v="AU"/>
    <x v="76"/>
    <n v="90600000"/>
    <n v="12.942857142857143"/>
    <x v="1"/>
  </r>
  <r>
    <x v="3347"/>
    <d v="2019-08-23T00:00:00"/>
    <n v="60"/>
    <x v="0"/>
    <s v=" English"/>
    <n v="225000"/>
    <n v="1109276"/>
    <s v="US"/>
    <x v="4"/>
    <n v="884276"/>
    <n v="3.9301155555555556"/>
    <x v="1"/>
  </r>
  <r>
    <x v="3348"/>
    <d v="2016-07-31T00:00:00"/>
    <n v="75"/>
    <x v="0"/>
    <s v=" Chinese"/>
    <n v="9037504.5999999996"/>
    <n v="3916195"/>
    <s v="CN"/>
    <x v="13"/>
    <n v="-5121309.5999999996"/>
    <n v="-0.56667297297973163"/>
    <x v="0"/>
  </r>
  <r>
    <x v="3349"/>
    <d v="2011-06-07T00:00:00"/>
    <n v="67"/>
    <x v="0"/>
    <s v=" English"/>
    <n v="3500000"/>
    <n v="304969861.60000002"/>
    <s v="US"/>
    <x v="24"/>
    <n v="301469861.60000002"/>
    <n v="86.134246171428572"/>
    <x v="1"/>
  </r>
  <r>
    <x v="3350"/>
    <d v="2017-04-28T00:00:00"/>
    <n v="74"/>
    <x v="0"/>
    <s v=" Telugu"/>
    <n v="31000000"/>
    <n v="275947313"/>
    <s v="IN"/>
    <x v="3"/>
    <n v="244947313"/>
    <n v="7.9015262258064514"/>
    <x v="0"/>
  </r>
  <r>
    <x v="3351"/>
    <d v="1995-02-13T00:00:00"/>
    <n v="62"/>
    <x v="0"/>
    <s v=" English"/>
    <n v="3500000"/>
    <n v="99760551.200000003"/>
    <s v="AU"/>
    <x v="26"/>
    <n v="96260551.200000003"/>
    <n v="27.503014628571428"/>
    <x v="1"/>
  </r>
  <r>
    <x v="3352"/>
    <d v="2019-09-21T00:00:00"/>
    <n v="68"/>
    <x v="0"/>
    <s v=" English"/>
    <n v="51220904"/>
    <n v="34265"/>
    <s v="US"/>
    <x v="4"/>
    <n v="-51186639"/>
    <n v="-0.99933103484467978"/>
    <x v="1"/>
  </r>
  <r>
    <x v="3353"/>
    <d v="1986-03-08T00:00:00"/>
    <n v="44"/>
    <x v="0"/>
    <s v=" Japanese"/>
    <n v="129300000"/>
    <n v="175108702.19999999"/>
    <s v="JP"/>
    <x v="15"/>
    <n v="45808702.199999988"/>
    <n v="0.35428230626450108"/>
    <x v="2"/>
  </r>
  <r>
    <x v="3354"/>
    <d v="2017-10-13T00:00:00"/>
    <n v="61"/>
    <x v="0"/>
    <s v=" English"/>
    <n v="100400000"/>
    <n v="332045035.60000002"/>
    <s v="AU"/>
    <x v="3"/>
    <n v="231645035.60000002"/>
    <n v="2.3072214701195222"/>
    <x v="1"/>
  </r>
  <r>
    <x v="3355"/>
    <d v="2000-01-21T00:00:00"/>
    <n v="63"/>
    <x v="0"/>
    <s v=" English"/>
    <n v="32000000"/>
    <n v="89441732"/>
    <s v="AU"/>
    <x v="38"/>
    <n v="57441732"/>
    <n v="1.7950541250000001"/>
    <x v="1"/>
  </r>
  <r>
    <x v="3356"/>
    <d v="2002-07-13T00:00:00"/>
    <n v="66"/>
    <x v="0"/>
    <s v=" Japanese"/>
    <n v="51117129"/>
    <n v="20867919"/>
    <s v="JP"/>
    <x v="18"/>
    <n v="-30249210"/>
    <n v="-0.59176269465368447"/>
    <x v="1"/>
  </r>
  <r>
    <x v="3357"/>
    <d v="2005-05-06T00:00:00"/>
    <n v="76"/>
    <x v="0"/>
    <s v=" English"/>
    <n v="5389600"/>
    <n v="1524966"/>
    <s v="US"/>
    <x v="16"/>
    <n v="-3864634"/>
    <n v="-0.71705395576666175"/>
    <x v="0"/>
  </r>
  <r>
    <x v="3358"/>
    <d v="2017-01-12T00:00:00"/>
    <n v="61"/>
    <x v="0"/>
    <s v=" English"/>
    <n v="125000000"/>
    <n v="61642798"/>
    <s v="AU"/>
    <x v="3"/>
    <n v="-63357202"/>
    <n v="-0.50685761600000001"/>
    <x v="1"/>
  </r>
  <r>
    <x v="3359"/>
    <d v="2021-12-25T00:00:00"/>
    <n v="69"/>
    <x v="0"/>
    <s v=" Spanish, Castilian"/>
    <n v="103740000"/>
    <n v="608633534"/>
    <s v="CO"/>
    <x v="5"/>
    <n v="504893534"/>
    <n v="4.8669128012338536"/>
    <x v="1"/>
  </r>
  <r>
    <x v="3360"/>
    <d v="2015-09-04T00:00:00"/>
    <n v="70"/>
    <x v="0"/>
    <s v=" Spanish, Castilian"/>
    <n v="5300000"/>
    <n v="26072723"/>
    <s v="MX"/>
    <x v="12"/>
    <n v="20772723"/>
    <n v="3.9193816981132077"/>
    <x v="1"/>
  </r>
  <r>
    <x v="3361"/>
    <d v="2009-11-06T00:00:00"/>
    <n v="71"/>
    <x v="0"/>
    <s v=" Japanese"/>
    <n v="30672739.199999999"/>
    <n v="50673078"/>
    <s v="AU"/>
    <x v="7"/>
    <n v="20000338.800000001"/>
    <n v="0.65205584247265402"/>
    <x v="0"/>
  </r>
  <r>
    <x v="3362"/>
    <d v="2013-01-31T00:00:00"/>
    <n v="70"/>
    <x v="0"/>
    <s v=" English"/>
    <n v="52500000"/>
    <n v="134612435"/>
    <s v="AU"/>
    <x v="30"/>
    <n v="82112435"/>
    <n v="1.564046380952381"/>
    <x v="1"/>
  </r>
  <r>
    <x v="3363"/>
    <d v="2010-05-05T00:00:00"/>
    <n v="60"/>
    <x v="0"/>
    <s v=" Thai"/>
    <n v="8501932.4000000004"/>
    <n v="2340363"/>
    <s v="TH"/>
    <x v="21"/>
    <n v="-6161569.4000000004"/>
    <n v="-0.72472575764069824"/>
    <x v="1"/>
  </r>
  <r>
    <x v="3364"/>
    <d v="2003-06-12T00:00:00"/>
    <n v="58"/>
    <x v="0"/>
    <s v=" English"/>
    <n v="85000000"/>
    <n v="74120792"/>
    <s v="AU"/>
    <x v="25"/>
    <n v="-10879208"/>
    <n v="-0.12799068235294117"/>
    <x v="1"/>
  </r>
  <r>
    <x v="3365"/>
    <d v="1999-11-04T00:00:00"/>
    <n v="65"/>
    <x v="0"/>
    <s v=" English"/>
    <n v="36000000"/>
    <n v="117448157"/>
    <s v="AU"/>
    <x v="39"/>
    <n v="81448157"/>
    <n v="2.2624488055555556"/>
    <x v="1"/>
  </r>
  <r>
    <x v="3366"/>
    <d v="2023-02-09T00:00:00"/>
    <n v="66"/>
    <x v="0"/>
    <s v=" Spanish, Castilian"/>
    <n v="54000000"/>
    <n v="327139851.80000001"/>
    <s v="PE"/>
    <x v="0"/>
    <n v="273139851.80000001"/>
    <n v="5.0581454037037039"/>
    <x v="1"/>
  </r>
  <r>
    <x v="3367"/>
    <d v="2011-05-05T00:00:00"/>
    <n v="51"/>
    <x v="0"/>
    <s v=" English"/>
    <n v="30000000"/>
    <n v="13521829"/>
    <s v="AU"/>
    <x v="24"/>
    <n v="-16478171"/>
    <n v="-0.54927236666666668"/>
    <x v="1"/>
  </r>
  <r>
    <x v="3368"/>
    <d v="2016-10-13T00:00:00"/>
    <n v="71"/>
    <x v="0"/>
    <s v=" Japanese"/>
    <n v="15000000"/>
    <n v="77947607"/>
    <s v="AU"/>
    <x v="13"/>
    <n v="62947607"/>
    <n v="4.1965071333333333"/>
    <x v="0"/>
  </r>
  <r>
    <x v="2802"/>
    <d v="1982-08-06T00:00:00"/>
    <n v="71"/>
    <x v="0"/>
    <s v=" English"/>
    <n v="35000000"/>
    <n v="95691732"/>
    <s v="AU"/>
    <x v="50"/>
    <n v="60691732"/>
    <n v="1.7340494857142856"/>
    <x v="0"/>
  </r>
  <r>
    <x v="2802"/>
    <d v="1982-08-06T00:00:00"/>
    <n v="71"/>
    <x v="0"/>
    <s v=" English"/>
    <n v="10700000"/>
    <n v="121706019"/>
    <s v="AU"/>
    <x v="50"/>
    <n v="111006019"/>
    <n v="10.37439429906542"/>
    <x v="0"/>
  </r>
  <r>
    <x v="3369"/>
    <d v="2014-10-31T00:00:00"/>
    <n v="67"/>
    <x v="0"/>
    <s v=" Cantonese"/>
    <n v="25000000"/>
    <n v="129115"/>
    <s v="HK"/>
    <x v="8"/>
    <n v="-24870885"/>
    <n v="-0.99483540000000004"/>
    <x v="1"/>
  </r>
  <r>
    <x v="3370"/>
    <d v="2018-03-03T00:00:00"/>
    <n v="83"/>
    <x v="0"/>
    <s v=" Japanese"/>
    <n v="161000000"/>
    <n v="1213425727"/>
    <s v="JP"/>
    <x v="10"/>
    <n v="1052425727"/>
    <n v="6.5368057577639753"/>
    <x v="0"/>
  </r>
  <r>
    <x v="3371"/>
    <d v="2015-09-24T00:00:00"/>
    <n v="72"/>
    <x v="0"/>
    <s v=" English"/>
    <n v="40000000"/>
    <n v="197115710"/>
    <s v="AU"/>
    <x v="12"/>
    <n v="157115710"/>
    <n v="3.9278927499999998"/>
    <x v="0"/>
  </r>
  <r>
    <x v="3372"/>
    <d v="2018-04-10T00:00:00"/>
    <n v="62"/>
    <x v="0"/>
    <s v=" English"/>
    <n v="5000000"/>
    <n v="854319"/>
    <s v="AU"/>
    <x v="10"/>
    <n v="-4145681"/>
    <n v="-0.82913619999999999"/>
    <x v="1"/>
  </r>
  <r>
    <x v="3373"/>
    <d v="2020-10-30T00:00:00"/>
    <n v="70"/>
    <x v="0"/>
    <s v=" Chinese"/>
    <n v="64800000"/>
    <n v="601460963.60000002"/>
    <s v="CN"/>
    <x v="14"/>
    <n v="536660963.60000002"/>
    <n v="8.2818049938271603"/>
    <x v="1"/>
  </r>
  <r>
    <x v="3374"/>
    <d v="2014-10-02T00:00:00"/>
    <n v="64"/>
    <x v="0"/>
    <s v=" English"/>
    <n v="70000000"/>
    <n v="220241723"/>
    <s v="AU"/>
    <x v="8"/>
    <n v="150241723"/>
    <n v="2.1463103285714284"/>
    <x v="1"/>
  </r>
  <r>
    <x v="3375"/>
    <d v="1988-06-01T00:00:00"/>
    <n v="70"/>
    <x v="0"/>
    <s v=" English"/>
    <n v="35000000"/>
    <n v="57269863"/>
    <s v="AU"/>
    <x v="52"/>
    <n v="22269863"/>
    <n v="0.63628180000000001"/>
    <x v="1"/>
  </r>
  <r>
    <x v="3376"/>
    <d v="2012-03-03T00:00:00"/>
    <n v="70"/>
    <x v="0"/>
    <s v=" Japanese"/>
    <n v="82095400"/>
    <n v="501240695.39999998"/>
    <s v="JP"/>
    <x v="20"/>
    <n v="419145295.39999998"/>
    <n v="5.1055880767984565"/>
    <x v="1"/>
  </r>
  <r>
    <x v="3377"/>
    <d v="2011-01-23T00:00:00"/>
    <n v="53"/>
    <x v="0"/>
    <s v=" English"/>
    <n v="97250080"/>
    <n v="462439605"/>
    <s v="AU"/>
    <x v="24"/>
    <n v="365189525"/>
    <n v="3.7551591217200029"/>
    <x v="1"/>
  </r>
  <r>
    <x v="3378"/>
    <d v="2005-05-14T00:00:00"/>
    <n v="62"/>
    <x v="0"/>
    <s v=" Japanese"/>
    <n v="178400000"/>
    <n v="465590537.39999998"/>
    <s v="JP"/>
    <x v="16"/>
    <n v="287190537.39999998"/>
    <n v="1.6098124293721972"/>
    <x v="1"/>
  </r>
  <r>
    <x v="3379"/>
    <d v="1992-01-15T00:00:00"/>
    <n v="68"/>
    <x v="0"/>
    <s v=" English"/>
    <n v="70000000"/>
    <n v="300854823"/>
    <s v="AU"/>
    <x v="46"/>
    <n v="230854823"/>
    <n v="3.2979260428571426"/>
    <x v="1"/>
  </r>
  <r>
    <x v="3380"/>
    <d v="2020-02-13T00:00:00"/>
    <n v="71"/>
    <x v="0"/>
    <s v=" English"/>
    <n v="10000000"/>
    <n v="27365788"/>
    <s v="AU"/>
    <x v="14"/>
    <n v="17365788"/>
    <n v="1.7365788"/>
    <x v="0"/>
  </r>
  <r>
    <x v="3381"/>
    <d v="2015-02-03T00:00:00"/>
    <n v="74"/>
    <x v="0"/>
    <s v=" English"/>
    <n v="79500000"/>
    <n v="708023892.39999998"/>
    <s v="US"/>
    <x v="12"/>
    <n v="628523892.39999998"/>
    <n v="7.9059609106918236"/>
    <x v="0"/>
  </r>
  <r>
    <x v="3382"/>
    <d v="2010-04-28T00:00:00"/>
    <n v="79"/>
    <x v="0"/>
    <s v=" Japanese"/>
    <n v="29202530.199999999"/>
    <n v="41162041"/>
    <s v="AU"/>
    <x v="21"/>
    <n v="11959510.800000001"/>
    <n v="0.40953680102691925"/>
    <x v="0"/>
  </r>
  <r>
    <x v="3383"/>
    <d v="1993-09-23T00:00:00"/>
    <n v="62"/>
    <x v="0"/>
    <s v=" Japanese"/>
    <n v="88600000"/>
    <n v="641153201.20000005"/>
    <s v="JP"/>
    <x v="9"/>
    <n v="552553201.20000005"/>
    <n v="6.2364921128668174"/>
    <x v="1"/>
  </r>
  <r>
    <x v="3384"/>
    <d v="1993-08-20T00:00:00"/>
    <n v="65"/>
    <x v="0"/>
    <s v=" English"/>
    <n v="25000000"/>
    <n v="133752825"/>
    <s v="AU"/>
    <x v="9"/>
    <n v="108752825"/>
    <n v="4.3501130000000003"/>
    <x v="1"/>
  </r>
  <r>
    <x v="3385"/>
    <d v="2008-01-09T00:00:00"/>
    <n v="76"/>
    <x v="0"/>
    <s v=" English"/>
    <n v="100000000"/>
    <n v="267985456"/>
    <s v="AU"/>
    <x v="35"/>
    <n v="167985456"/>
    <n v="1.6798545600000001"/>
    <x v="0"/>
  </r>
  <r>
    <x v="3386"/>
    <d v="2018-08-30T00:00:00"/>
    <n v="62"/>
    <x v="0"/>
    <s v=" English"/>
    <n v="35000000"/>
    <n v="66295121"/>
    <s v="AU"/>
    <x v="10"/>
    <n v="31295121"/>
    <n v="0.89414631428571434"/>
    <x v="1"/>
  </r>
  <r>
    <x v="3387"/>
    <d v="1967-12-14T00:00:00"/>
    <n v="66"/>
    <x v="0"/>
    <s v=" English"/>
    <n v="9500000"/>
    <n v="111600000"/>
    <s v="AU"/>
    <x v="82"/>
    <n v="102100000"/>
    <n v="10.747368421052631"/>
    <x v="1"/>
  </r>
  <r>
    <x v="3388"/>
    <d v="2016-10-25T00:00:00"/>
    <n v="57"/>
    <x v="0"/>
    <s v=" English"/>
    <n v="10000000"/>
    <n v="4563080"/>
    <s v="GB"/>
    <x v="13"/>
    <n v="-5436920"/>
    <n v="-0.54369199999999995"/>
    <x v="1"/>
  </r>
  <r>
    <x v="3389"/>
    <d v="2001-12-21T00:00:00"/>
    <n v="78"/>
    <x v="0"/>
    <s v=" English"/>
    <n v="15000000"/>
    <n v="20780568"/>
    <s v="AU"/>
    <x v="17"/>
    <n v="5780568"/>
    <n v="0.38537120000000002"/>
    <x v="0"/>
  </r>
  <r>
    <x v="3390"/>
    <d v="2001-01-25T00:00:00"/>
    <n v="60"/>
    <x v="0"/>
    <s v=" English"/>
    <n v="48000000"/>
    <n v="90376224"/>
    <s v="AU"/>
    <x v="17"/>
    <n v="42376224"/>
    <n v="0.88283800000000001"/>
    <x v="1"/>
  </r>
  <r>
    <x v="3391"/>
    <d v="2000-12-08T00:00:00"/>
    <n v="63"/>
    <x v="0"/>
    <s v=" Japanese"/>
    <n v="130900000"/>
    <n v="365868379.19999999"/>
    <s v="JP"/>
    <x v="38"/>
    <n v="234968379.19999999"/>
    <n v="1.7950219954163482"/>
    <x v="1"/>
  </r>
  <r>
    <x v="3392"/>
    <d v="2014-09-06T00:00:00"/>
    <n v="74"/>
    <x v="0"/>
    <s v=" Spanish, Castilian"/>
    <n v="79500000"/>
    <n v="708023892.39999998"/>
    <s v="IT"/>
    <x v="8"/>
    <n v="628523892.39999998"/>
    <n v="7.9059609106918236"/>
    <x v="0"/>
  </r>
  <r>
    <x v="644"/>
    <d v="2014-02-12T00:00:00"/>
    <n v="61"/>
    <x v="0"/>
    <s v=" French"/>
    <n v="160000000"/>
    <n v="1268697483"/>
    <s v="FR"/>
    <x v="8"/>
    <n v="1108697483"/>
    <n v="6.9293592687499999"/>
    <x v="1"/>
  </r>
  <r>
    <x v="644"/>
    <d v="2014-02-12T00:00:00"/>
    <n v="61"/>
    <x v="0"/>
    <s v=" French"/>
    <n v="20000000"/>
    <n v="438656843"/>
    <s v="FR"/>
    <x v="8"/>
    <n v="418656843"/>
    <n v="20.932842149999999"/>
    <x v="1"/>
  </r>
  <r>
    <x v="3393"/>
    <d v="1991-02-07T00:00:00"/>
    <n v="74"/>
    <x v="0"/>
    <s v=" Cantonese"/>
    <n v="112000000"/>
    <n v="589784229.39999998"/>
    <s v="HK"/>
    <x v="53"/>
    <n v="477784229.39999998"/>
    <n v="4.265930619642857"/>
    <x v="0"/>
  </r>
  <r>
    <x v="3394"/>
    <d v="1984-12-06T00:00:00"/>
    <n v="61"/>
    <x v="0"/>
    <s v=" English"/>
    <n v="18000000"/>
    <n v="26400000"/>
    <s v="AU"/>
    <x v="45"/>
    <n v="8400000"/>
    <n v="0.46666666666666667"/>
    <x v="1"/>
  </r>
  <r>
    <x v="3395"/>
    <d v="2017-11-16T00:00:00"/>
    <n v="76"/>
    <x v="0"/>
    <s v=" Japanese"/>
    <n v="9652108"/>
    <n v="17422935"/>
    <s v="AU"/>
    <x v="3"/>
    <n v="7770827"/>
    <n v="0.80509117801002639"/>
    <x v="0"/>
  </r>
  <r>
    <x v="3396"/>
    <d v="2009-10-08T00:00:00"/>
    <n v="55"/>
    <x v="0"/>
    <s v=" English"/>
    <n v="60000000"/>
    <n v="172450423"/>
    <s v="AU"/>
    <x v="7"/>
    <n v="112450423"/>
    <n v="1.8741737166666668"/>
    <x v="1"/>
  </r>
  <r>
    <x v="3397"/>
    <d v="2011-12-26T00:00:00"/>
    <n v="75"/>
    <x v="0"/>
    <s v=" Spanish, Castilian"/>
    <n v="13000000"/>
    <n v="33750478"/>
    <s v="AU"/>
    <x v="24"/>
    <n v="20750478"/>
    <n v="1.5961906153846155"/>
    <x v="0"/>
  </r>
  <r>
    <x v="3398"/>
    <d v="2018-12-21T00:00:00"/>
    <n v="57"/>
    <x v="0"/>
    <s v=" English"/>
    <n v="77500000"/>
    <n v="1521672"/>
    <s v="US"/>
    <x v="10"/>
    <n v="-75978328"/>
    <n v="-0.98036552258064513"/>
    <x v="1"/>
  </r>
  <r>
    <x v="3399"/>
    <d v="2023-01-26T00:00:00"/>
    <n v="62"/>
    <x v="0"/>
    <s v=" English"/>
    <n v="178400000"/>
    <n v="324436308.39999998"/>
    <s v="AU"/>
    <x v="0"/>
    <n v="146036308.39999998"/>
    <n v="0.81858917264573983"/>
    <x v="1"/>
  </r>
  <r>
    <x v="3400"/>
    <d v="2006-08-24T00:00:00"/>
    <n v="74"/>
    <x v="0"/>
    <s v=" French"/>
    <n v="58500000"/>
    <n v="128027976"/>
    <s v="AU"/>
    <x v="28"/>
    <n v="69527976"/>
    <n v="1.1885124102564102"/>
    <x v="0"/>
  </r>
  <r>
    <x v="3401"/>
    <d v="2023-09-22T00:00:00"/>
    <n v="0"/>
    <x v="1"/>
    <s v=" English"/>
    <n v="213940000"/>
    <n v="178359863"/>
    <s v="US"/>
    <x v="0"/>
    <n v="-35580137"/>
    <n v="-0.16630895110778723"/>
    <x v="2"/>
  </r>
  <r>
    <x v="3402"/>
    <d v="2022-09-09T00:00:00"/>
    <n v="15"/>
    <x v="0"/>
    <s v=" English"/>
    <n v="124940040"/>
    <n v="46369741"/>
    <s v="US"/>
    <x v="1"/>
    <n v="-78570299"/>
    <n v="-0.62886404550534802"/>
    <x v="2"/>
  </r>
  <r>
    <x v="3403"/>
    <d v="1995-07-14T00:00:00"/>
    <n v="64"/>
    <x v="0"/>
    <s v=" English"/>
    <n v="45000000"/>
    <n v="35627222"/>
    <s v="US"/>
    <x v="26"/>
    <n v="-9372778"/>
    <n v="-0.20828395555555557"/>
    <x v="1"/>
  </r>
  <r>
    <x v="3404"/>
    <d v="2018-10-25T00:00:00"/>
    <n v="76"/>
    <x v="0"/>
    <s v=" English"/>
    <n v="25000000"/>
    <n v="13314562"/>
    <s v="AU"/>
    <x v="10"/>
    <n v="-11685438"/>
    <n v="-0.46741751999999998"/>
    <x v="0"/>
  </r>
  <r>
    <x v="3405"/>
    <d v="2018-07-13T00:00:00"/>
    <n v="47"/>
    <x v="0"/>
    <s v=" English"/>
    <n v="2000000"/>
    <n v="2006704"/>
    <s v="US"/>
    <x v="10"/>
    <n v="6704"/>
    <n v="3.3519999999999999E-3"/>
    <x v="2"/>
  </r>
  <r>
    <x v="3406"/>
    <d v="2012-03-16T00:00:00"/>
    <n v="59"/>
    <x v="0"/>
    <s v=" English"/>
    <n v="17000000"/>
    <n v="14089528"/>
    <s v="US"/>
    <x v="20"/>
    <n v="-2910472"/>
    <n v="-0.17120423529411766"/>
    <x v="1"/>
  </r>
  <r>
    <x v="3407"/>
    <d v="2013-07-04T00:00:00"/>
    <n v="62"/>
    <x v="0"/>
    <s v=" English"/>
    <n v="32000000"/>
    <n v="126041322"/>
    <s v="AU"/>
    <x v="30"/>
    <n v="94041322"/>
    <n v="2.9387913124999998"/>
    <x v="1"/>
  </r>
  <r>
    <x v="3408"/>
    <d v="2022-11-23T00:00:00"/>
    <n v="20"/>
    <x v="0"/>
    <s v=" Spanish, Castilian"/>
    <n v="12001040"/>
    <n v="38139010"/>
    <s v="MX"/>
    <x v="1"/>
    <n v="26137970"/>
    <n v="2.177975408797904"/>
    <x v="2"/>
  </r>
  <r>
    <x v="3409"/>
    <d v="1985-06-20T00:00:00"/>
    <n v="60"/>
    <x v="0"/>
    <s v=" Italian"/>
    <n v="92200000"/>
    <n v="254504167.19999999"/>
    <s v="BR"/>
    <x v="37"/>
    <n v="162304167.19999999"/>
    <n v="1.7603488850325377"/>
    <x v="1"/>
  </r>
  <r>
    <x v="3410"/>
    <d v="2009-11-06T00:00:00"/>
    <n v="63"/>
    <x v="0"/>
    <s v=" English"/>
    <n v="10000000"/>
    <n v="49486874"/>
    <s v="US"/>
    <x v="7"/>
    <n v="39486874"/>
    <n v="3.9486873999999998"/>
    <x v="1"/>
  </r>
  <r>
    <x v="3411"/>
    <d v="2006-12-26T00:00:00"/>
    <n v="67"/>
    <x v="0"/>
    <s v=" English"/>
    <n v="40000000"/>
    <n v="60862471"/>
    <s v="AU"/>
    <x v="28"/>
    <n v="20862471"/>
    <n v="0.52156177500000001"/>
    <x v="1"/>
  </r>
  <r>
    <x v="3412"/>
    <d v="2007-03-08T00:00:00"/>
    <n v="59"/>
    <x v="0"/>
    <s v=" English"/>
    <n v="60000000"/>
    <n v="253555383"/>
    <s v="AU"/>
    <x v="22"/>
    <n v="193555383"/>
    <n v="3.22592305"/>
    <x v="1"/>
  </r>
  <r>
    <x v="3413"/>
    <d v="1995-09-13T00:00:00"/>
    <n v="82"/>
    <x v="0"/>
    <s v=" English"/>
    <n v="6000000"/>
    <n v="34449356"/>
    <s v="AU"/>
    <x v="26"/>
    <n v="28449356"/>
    <n v="4.741559333333333"/>
    <x v="0"/>
  </r>
  <r>
    <x v="3414"/>
    <d v="2004-08-17T00:00:00"/>
    <n v="66"/>
    <x v="0"/>
    <s v=" English"/>
    <n v="160800000"/>
    <n v="511957294.19999999"/>
    <s v="US"/>
    <x v="2"/>
    <n v="351157294.19999999"/>
    <n v="2.1838140186567165"/>
    <x v="1"/>
  </r>
  <r>
    <x v="3415"/>
    <d v="2012-09-11T00:00:00"/>
    <n v="61"/>
    <x v="0"/>
    <s v=" English"/>
    <n v="10000000"/>
    <n v="159185080.19999999"/>
    <s v="US"/>
    <x v="20"/>
    <n v="149185080.19999999"/>
    <n v="14.918508019999999"/>
    <x v="1"/>
  </r>
  <r>
    <x v="3416"/>
    <d v="2017-01-06T00:00:00"/>
    <n v="81"/>
    <x v="0"/>
    <s v=" Japanese"/>
    <n v="60380000"/>
    <n v="1225860043"/>
    <s v="JP"/>
    <x v="3"/>
    <n v="1165480043"/>
    <n v="19.302418731368004"/>
    <x v="0"/>
  </r>
  <r>
    <x v="1788"/>
    <d v="2010-09-09T00:00:00"/>
    <n v="62"/>
    <x v="0"/>
    <s v=" English"/>
    <n v="15000000"/>
    <n v="76954311"/>
    <s v="AU"/>
    <x v="21"/>
    <n v="61954311"/>
    <n v="4.1302874000000003"/>
    <x v="1"/>
  </r>
  <r>
    <x v="3417"/>
    <d v="2007-08-03T00:00:00"/>
    <n v="49"/>
    <x v="0"/>
    <s v=" English"/>
    <n v="5250000"/>
    <n v="786677"/>
    <s v="US"/>
    <x v="22"/>
    <n v="-4463323"/>
    <n v="-0.85015676190476186"/>
    <x v="2"/>
  </r>
  <r>
    <x v="3418"/>
    <d v="1988-03-21T00:00:00"/>
    <n v="65"/>
    <x v="0"/>
    <s v=" English"/>
    <n v="40000000"/>
    <n v="191199996"/>
    <s v="AU"/>
    <x v="52"/>
    <n v="151199996"/>
    <n v="3.7799999"/>
    <x v="1"/>
  </r>
  <r>
    <x v="3419"/>
    <d v="2004-10-15T00:00:00"/>
    <n v="78"/>
    <x v="0"/>
    <s v=" Korean"/>
    <n v="6981937.4000000004"/>
    <n v="3403957"/>
    <s v="KR"/>
    <x v="2"/>
    <n v="-3577980.4000000004"/>
    <n v="-0.51246240047927105"/>
    <x v="0"/>
  </r>
  <r>
    <x v="3420"/>
    <d v="2009-03-12T00:00:00"/>
    <n v="64"/>
    <x v="0"/>
    <s v=" English"/>
    <n v="40000000"/>
    <n v="108332743"/>
    <s v="AU"/>
    <x v="7"/>
    <n v="68332743"/>
    <n v="1.7083185750000001"/>
    <x v="1"/>
  </r>
  <r>
    <x v="3421"/>
    <d v="2015-03-26T00:00:00"/>
    <n v="70"/>
    <x v="0"/>
    <s v=" English"/>
    <n v="25000000"/>
    <n v="106209378"/>
    <s v="AU"/>
    <x v="12"/>
    <n v="81209378"/>
    <n v="3.2483751199999999"/>
    <x v="1"/>
  </r>
  <r>
    <x v="3422"/>
    <d v="2015-04-25T00:00:00"/>
    <n v="70"/>
    <x v="0"/>
    <s v=" Japanese"/>
    <n v="100140000"/>
    <n v="709840720.60000002"/>
    <s v="JP"/>
    <x v="12"/>
    <n v="609700720.60000002"/>
    <n v="6.088483329338926"/>
    <x v="1"/>
  </r>
  <r>
    <x v="3423"/>
    <d v="1988-08-19T00:00:00"/>
    <n v="58"/>
    <x v="0"/>
    <s v=" English"/>
    <n v="13000000"/>
    <n v="49369899"/>
    <s v="US"/>
    <x v="52"/>
    <n v="36369899"/>
    <n v="2.7976845384615383"/>
    <x v="1"/>
  </r>
  <r>
    <x v="3424"/>
    <d v="2006-10-10T00:00:00"/>
    <n v="49"/>
    <x v="0"/>
    <s v=" English"/>
    <n v="6000000"/>
    <n v="6717294.4000000004"/>
    <s v="US"/>
    <x v="28"/>
    <n v="717294.40000000037"/>
    <n v="0.11954906666666673"/>
    <x v="2"/>
  </r>
  <r>
    <x v="3425"/>
    <d v="2022-09-09T00:00:00"/>
    <n v="63"/>
    <x v="0"/>
    <s v=" Polish"/>
    <n v="87000000"/>
    <n v="416389640"/>
    <s v="PL"/>
    <x v="1"/>
    <n v="329389640"/>
    <n v="3.7860878160919542"/>
    <x v="1"/>
  </r>
  <r>
    <x v="3426"/>
    <d v="2010-01-08T00:00:00"/>
    <n v="69"/>
    <x v="0"/>
    <s v=" English"/>
    <n v="19000000"/>
    <n v="32618920"/>
    <s v="US"/>
    <x v="21"/>
    <n v="13618920"/>
    <n v="0.7167852631578947"/>
    <x v="1"/>
  </r>
  <r>
    <x v="3427"/>
    <d v="1996-05-23T00:00:00"/>
    <n v="80"/>
    <x v="0"/>
    <s v=" English"/>
    <n v="3100000"/>
    <n v="71548935"/>
    <s v="AU"/>
    <x v="47"/>
    <n v="68448935"/>
    <n v="22.080301612903227"/>
    <x v="0"/>
  </r>
  <r>
    <x v="3428"/>
    <d v="2017-03-02T00:00:00"/>
    <n v="71"/>
    <x v="0"/>
    <s v=" English"/>
    <n v="30000000"/>
    <n v="16481405"/>
    <s v="AU"/>
    <x v="3"/>
    <n v="-13518595"/>
    <n v="-0.45061983333333333"/>
    <x v="0"/>
  </r>
  <r>
    <x v="3429"/>
    <d v="2008-05-15T00:00:00"/>
    <n v="67"/>
    <x v="0"/>
    <s v=" English"/>
    <n v="35000000"/>
    <n v="159846429"/>
    <s v="AU"/>
    <x v="35"/>
    <n v="124846429"/>
    <n v="3.5670408285714288"/>
    <x v="1"/>
  </r>
  <r>
    <x v="3430"/>
    <d v="1997-06-26T00:00:00"/>
    <n v="43"/>
    <x v="0"/>
    <s v=" English"/>
    <n v="125000000"/>
    <n v="238317814"/>
    <s v="AU"/>
    <x v="27"/>
    <n v="113317814"/>
    <n v="0.90654251200000002"/>
    <x v="2"/>
  </r>
  <r>
    <x v="3431"/>
    <d v="2020-09-08T00:00:00"/>
    <n v="61"/>
    <x v="0"/>
    <s v=" English"/>
    <n v="91800000"/>
    <n v="620100551.20000005"/>
    <s v="US"/>
    <x v="14"/>
    <n v="528300551.20000005"/>
    <n v="5.7549079651416131"/>
    <x v="1"/>
  </r>
  <r>
    <x v="3432"/>
    <d v="2013-10-04T00:00:00"/>
    <n v="62"/>
    <x v="0"/>
    <s v=" English"/>
    <n v="1700000"/>
    <n v="2507159"/>
    <s v="US"/>
    <x v="30"/>
    <n v="807159"/>
    <n v="0.47479941176470586"/>
    <x v="1"/>
  </r>
  <r>
    <x v="3433"/>
    <d v="2020-03-01T00:00:00"/>
    <n v="56"/>
    <x v="0"/>
    <s v=" English"/>
    <n v="5000000"/>
    <n v="5444"/>
    <s v="AU"/>
    <x v="14"/>
    <n v="-4994556"/>
    <n v="-0.9989112"/>
    <x v="1"/>
  </r>
  <r>
    <x v="3434"/>
    <d v="1979-05-02T00:00:00"/>
    <n v="69"/>
    <x v="0"/>
    <s v=" German"/>
    <n v="107800000"/>
    <n v="504122475.80000001"/>
    <s v="DE"/>
    <x v="19"/>
    <n v="396322475.80000001"/>
    <n v="3.676460814471243"/>
    <x v="1"/>
  </r>
  <r>
    <x v="3435"/>
    <d v="2016-03-12T00:00:00"/>
    <n v="67"/>
    <x v="0"/>
    <s v=" English"/>
    <n v="1000000"/>
    <n v="0"/>
    <s v="US"/>
    <x v="13"/>
    <n v="-1000000"/>
    <n v="-1"/>
    <x v="1"/>
  </r>
  <r>
    <x v="3436"/>
    <d v="2015-09-02T00:00:00"/>
    <n v="60"/>
    <x v="0"/>
    <s v=" English"/>
    <n v="11000000"/>
    <n v="593683"/>
    <s v="AU"/>
    <x v="12"/>
    <n v="-10406317"/>
    <n v="-0.94602881818181817"/>
    <x v="1"/>
  </r>
  <r>
    <x v="3437"/>
    <d v="1992-11-26T00:00:00"/>
    <n v="68"/>
    <x v="0"/>
    <s v=" English"/>
    <n v="55000000"/>
    <n v="149022650"/>
    <s v="AU"/>
    <x v="46"/>
    <n v="94022650"/>
    <n v="1.7095027272727272"/>
    <x v="1"/>
  </r>
  <r>
    <x v="3438"/>
    <d v="2023-04-07T00:00:00"/>
    <n v="60"/>
    <x v="0"/>
    <s v=" Telugu"/>
    <n v="95200000"/>
    <n v="361666202"/>
    <s v="IN"/>
    <x v="0"/>
    <n v="266466202"/>
    <n v="2.7990147268907561"/>
    <x v="1"/>
  </r>
  <r>
    <x v="3439"/>
    <d v="2022-02-24T00:00:00"/>
    <n v="61"/>
    <x v="0"/>
    <s v=" English"/>
    <n v="4162000"/>
    <n v="3000776"/>
    <s v="AU"/>
    <x v="1"/>
    <n v="-1161224"/>
    <n v="-0.27900624699663623"/>
    <x v="1"/>
  </r>
  <r>
    <x v="3440"/>
    <d v="2021-03-01T00:00:00"/>
    <n v="69"/>
    <x v="0"/>
    <s v=" English"/>
    <n v="95400000"/>
    <n v="639169981.39999998"/>
    <s v="AU"/>
    <x v="5"/>
    <n v="543769981.39999998"/>
    <n v="5.6998949832285115"/>
    <x v="1"/>
  </r>
  <r>
    <x v="3441"/>
    <d v="1993-12-26T00:00:00"/>
    <n v="62"/>
    <x v="0"/>
    <s v=" English"/>
    <n v="20000000"/>
    <n v="153698625"/>
    <s v="AU"/>
    <x v="9"/>
    <n v="133698625"/>
    <n v="6.68493125"/>
    <x v="1"/>
  </r>
  <r>
    <x v="3442"/>
    <d v="2005-09-29T00:00:00"/>
    <n v="74"/>
    <x v="0"/>
    <s v=" English"/>
    <n v="39000000"/>
    <n v="40319440"/>
    <s v="AU"/>
    <x v="16"/>
    <n v="1319440"/>
    <n v="3.3831794871794871E-2"/>
    <x v="0"/>
  </r>
  <r>
    <x v="3442"/>
    <d v="2005-09-29T00:00:00"/>
    <n v="74"/>
    <x v="0"/>
    <s v=" English"/>
    <n v="25000000"/>
    <n v="13008804"/>
    <s v="AU"/>
    <x v="16"/>
    <n v="-11991196"/>
    <n v="-0.47964783999999999"/>
    <x v="0"/>
  </r>
  <r>
    <x v="3443"/>
    <d v="2021-09-24T00:00:00"/>
    <n v="55"/>
    <x v="0"/>
    <s v=" English"/>
    <n v="116800000"/>
    <n v="499031018"/>
    <s v="US"/>
    <x v="5"/>
    <n v="382231018"/>
    <n v="3.2725258390410961"/>
    <x v="1"/>
  </r>
  <r>
    <x v="3444"/>
    <d v="2021-12-09T00:00:00"/>
    <n v="73"/>
    <x v="0"/>
    <s v=" English"/>
    <n v="59000000"/>
    <n v="590853673"/>
    <s v="US"/>
    <x v="5"/>
    <n v="531853673"/>
    <n v="9.0144690338983047"/>
    <x v="0"/>
  </r>
  <r>
    <x v="3445"/>
    <d v="2020-09-18T00:00:00"/>
    <n v="70"/>
    <x v="0"/>
    <s v=" Japanese"/>
    <n v="92860000"/>
    <n v="677286190"/>
    <s v="JP"/>
    <x v="14"/>
    <n v="584426190"/>
    <n v="6.2936268576351493"/>
    <x v="1"/>
  </r>
  <r>
    <x v="3446"/>
    <d v="1984-04-12T00:00:00"/>
    <n v="67"/>
    <x v="0"/>
    <s v=" English"/>
    <n v="24000000"/>
    <n v="62989834"/>
    <s v="AU"/>
    <x v="45"/>
    <n v="38989834"/>
    <n v="1.6245764166666667"/>
    <x v="1"/>
  </r>
  <r>
    <x v="3446"/>
    <d v="1984-04-12T00:00:00"/>
    <n v="67"/>
    <x v="0"/>
    <s v=" English"/>
    <n v="8200000"/>
    <n v="80008943"/>
    <s v="AU"/>
    <x v="45"/>
    <n v="71808943"/>
    <n v="8.7571881707317072"/>
    <x v="1"/>
  </r>
  <r>
    <x v="3447"/>
    <d v="2017-08-17T00:00:00"/>
    <n v="57"/>
    <x v="0"/>
    <s v=" English"/>
    <n v="66000000"/>
    <n v="113461527"/>
    <s v="AU"/>
    <x v="3"/>
    <n v="47461527"/>
    <n v="0.71911404545454549"/>
    <x v="1"/>
  </r>
  <r>
    <x v="3448"/>
    <d v="1998-04-09T00:00:00"/>
    <n v="45"/>
    <x v="0"/>
    <s v=" English"/>
    <n v="30000000"/>
    <n v="51327406"/>
    <s v="AU"/>
    <x v="32"/>
    <n v="21327406"/>
    <n v="0.71091353333333329"/>
    <x v="2"/>
  </r>
  <r>
    <x v="3449"/>
    <d v="1978-06-20T00:00:00"/>
    <n v="42"/>
    <x v="0"/>
    <s v=" French"/>
    <n v="117300000"/>
    <n v="821985126"/>
    <s v="FR"/>
    <x v="74"/>
    <n v="704685126"/>
    <n v="6.0075458312020462"/>
    <x v="2"/>
  </r>
  <r>
    <x v="3450"/>
    <d v="1994-03-24T00:00:00"/>
    <n v="65"/>
    <x v="0"/>
    <s v=" English"/>
    <n v="30000000"/>
    <n v="51132598"/>
    <s v="AU"/>
    <x v="6"/>
    <n v="21132598"/>
    <n v="0.7044199333333333"/>
    <x v="1"/>
  </r>
  <r>
    <x v="3451"/>
    <d v="2009-03-27T00:00:00"/>
    <n v="62"/>
    <x v="0"/>
    <s v=" English"/>
    <n v="10000000"/>
    <n v="77527732"/>
    <s v="US"/>
    <x v="7"/>
    <n v="67527732"/>
    <n v="6.7527732"/>
    <x v="1"/>
  </r>
  <r>
    <x v="3452"/>
    <d v="2010-04-24T00:00:00"/>
    <n v="80"/>
    <x v="0"/>
    <s v=" Italian"/>
    <n v="600000"/>
    <n v="15000000"/>
    <s v="AU"/>
    <x v="21"/>
    <n v="14400000"/>
    <n v="24"/>
    <x v="0"/>
  </r>
  <r>
    <x v="3453"/>
    <d v="1997-10-02T00:00:00"/>
    <n v="56"/>
    <x v="0"/>
    <s v=" English"/>
    <n v="55000000"/>
    <n v="174463257"/>
    <s v="AU"/>
    <x v="27"/>
    <n v="119463257"/>
    <n v="2.1720592181818184"/>
    <x v="1"/>
  </r>
  <r>
    <x v="3454"/>
    <d v="2003-08-21T00:00:00"/>
    <n v="68"/>
    <x v="0"/>
    <s v=" English"/>
    <n v="60000000"/>
    <n v="176262839"/>
    <s v="AU"/>
    <x v="25"/>
    <n v="116262839"/>
    <n v="1.9377139833333332"/>
    <x v="1"/>
  </r>
  <r>
    <x v="3455"/>
    <d v="2006-12-26T00:00:00"/>
    <n v="71"/>
    <x v="0"/>
    <s v=" English"/>
    <n v="85000000"/>
    <n v="204920447"/>
    <s v="AU"/>
    <x v="28"/>
    <n v="119920447"/>
    <n v="1.4108287882352941"/>
    <x v="0"/>
  </r>
  <r>
    <x v="3456"/>
    <d v="2022-10-21T00:00:00"/>
    <n v="59"/>
    <x v="0"/>
    <s v=" French"/>
    <n v="127400000"/>
    <n v="363167783.39999998"/>
    <s v="FR"/>
    <x v="1"/>
    <n v="235767783.39999998"/>
    <n v="1.8506105447409731"/>
    <x v="1"/>
  </r>
  <r>
    <x v="3457"/>
    <d v="2020-10-14T00:00:00"/>
    <n v="62"/>
    <x v="0"/>
    <s v=" English"/>
    <n v="149600000"/>
    <n v="516798553.60000002"/>
    <s v="US"/>
    <x v="14"/>
    <n v="367198553.60000002"/>
    <n v="2.4545357860962569"/>
    <x v="1"/>
  </r>
  <r>
    <x v="3458"/>
    <d v="2022-11-03T00:00:00"/>
    <n v="43"/>
    <x v="0"/>
    <s v=" English"/>
    <n v="141800000"/>
    <n v="605369896.39999998"/>
    <s v="US"/>
    <x v="1"/>
    <n v="463569896.39999998"/>
    <n v="3.2691812157968969"/>
    <x v="2"/>
  </r>
  <r>
    <x v="3459"/>
    <d v="2015-01-15T00:00:00"/>
    <n v="75"/>
    <x v="0"/>
    <s v=" English"/>
    <n v="18000000"/>
    <n v="102926247"/>
    <s v="AU"/>
    <x v="12"/>
    <n v="84926247"/>
    <n v="4.7181248333333334"/>
    <x v="0"/>
  </r>
  <r>
    <x v="3460"/>
    <d v="1968-06-12T00:00:00"/>
    <n v="78"/>
    <x v="0"/>
    <s v=" English"/>
    <n v="3200000"/>
    <n v="33396740"/>
    <s v="US"/>
    <x v="54"/>
    <n v="30196740"/>
    <n v="9.4364812499999999"/>
    <x v="0"/>
  </r>
  <r>
    <x v="3461"/>
    <d v="1996-12-26T00:00:00"/>
    <n v="68"/>
    <x v="0"/>
    <s v=" English"/>
    <n v="14500000"/>
    <n v="147298761"/>
    <s v="AU"/>
    <x v="47"/>
    <n v="132798761"/>
    <n v="9.15853524137931"/>
    <x v="1"/>
  </r>
  <r>
    <x v="3462"/>
    <d v="2014-12-19T00:00:00"/>
    <n v="62"/>
    <x v="0"/>
    <s v=" English"/>
    <n v="65000000"/>
    <n v="139829625"/>
    <s v="US"/>
    <x v="8"/>
    <n v="74829625"/>
    <n v="1.1512249999999999"/>
    <x v="1"/>
  </r>
  <r>
    <x v="3463"/>
    <d v="2019-03-19T00:00:00"/>
    <n v="64"/>
    <x v="0"/>
    <s v=" English"/>
    <n v="10000000"/>
    <n v="385651"/>
    <s v="US"/>
    <x v="4"/>
    <n v="-9614349"/>
    <n v="-0.96143489999999998"/>
    <x v="1"/>
  </r>
  <r>
    <x v="3464"/>
    <d v="2022-09-30T00:00:00"/>
    <n v="63"/>
    <x v="0"/>
    <s v=" English"/>
    <n v="90000000"/>
    <n v="433079565.60000002"/>
    <s v="AU"/>
    <x v="1"/>
    <n v="343079565.60000002"/>
    <n v="3.8119951733333335"/>
    <x v="1"/>
  </r>
  <r>
    <x v="3465"/>
    <d v="2008-02-07T00:00:00"/>
    <n v="57"/>
    <x v="0"/>
    <s v=" English"/>
    <n v="70000000"/>
    <n v="111231041"/>
    <s v="AU"/>
    <x v="35"/>
    <n v="41231041"/>
    <n v="0.58901487142857145"/>
    <x v="1"/>
  </r>
  <r>
    <x v="3466"/>
    <d v="1993-02-05T00:00:00"/>
    <n v="66"/>
    <x v="0"/>
    <s v=" English"/>
    <n v="42910000"/>
    <n v="7532911"/>
    <s v="GB"/>
    <x v="9"/>
    <n v="-35377089"/>
    <n v="-0.82444859007224425"/>
    <x v="1"/>
  </r>
  <r>
    <x v="3467"/>
    <d v="1980-09-12T00:00:00"/>
    <n v="57"/>
    <x v="0"/>
    <s v=" English"/>
    <n v="18000000"/>
    <n v="57193655"/>
    <s v="CA"/>
    <x v="61"/>
    <n v="39193655"/>
    <n v="2.1774252777777776"/>
    <x v="1"/>
  </r>
  <r>
    <x v="3468"/>
    <d v="2020-02-21T00:00:00"/>
    <n v="62"/>
    <x v="0"/>
    <s v=" English"/>
    <n v="151000000"/>
    <n v="384408190.39999998"/>
    <s v="US"/>
    <x v="14"/>
    <n v="233408190.39999998"/>
    <n v="1.5457496052980131"/>
    <x v="1"/>
  </r>
  <r>
    <x v="3469"/>
    <d v="1964-01-08T00:00:00"/>
    <n v="69"/>
    <x v="0"/>
    <s v=" English"/>
    <n v="80000000"/>
    <n v="158926474"/>
    <s v="AU"/>
    <x v="73"/>
    <n v="78926474"/>
    <n v="0.98658092500000005"/>
    <x v="1"/>
  </r>
  <r>
    <x v="3470"/>
    <d v="2010-02-04T00:00:00"/>
    <n v="73"/>
    <x v="0"/>
    <s v=" English"/>
    <n v="15000000"/>
    <n v="49876984"/>
    <s v="AU"/>
    <x v="21"/>
    <n v="34876984"/>
    <n v="2.3251322666666665"/>
    <x v="0"/>
  </r>
  <r>
    <x v="3471"/>
    <d v="2022-08-25T00:00:00"/>
    <n v="71"/>
    <x v="0"/>
    <s v=" English"/>
    <n v="90100000"/>
    <n v="414551647.39999998"/>
    <s v="GB"/>
    <x v="1"/>
    <n v="324451647.39999998"/>
    <n v="3.6010171742508321"/>
    <x v="0"/>
  </r>
  <r>
    <x v="3472"/>
    <d v="1997-08-04T00:00:00"/>
    <n v="70"/>
    <x v="0"/>
    <s v=" English"/>
    <n v="80000000"/>
    <n v="241199984"/>
    <s v="AU"/>
    <x v="27"/>
    <n v="161199984"/>
    <n v="2.0149998"/>
    <x v="1"/>
  </r>
  <r>
    <x v="3473"/>
    <d v="2022-01-09T00:00:00"/>
    <n v="56"/>
    <x v="0"/>
    <s v=" English"/>
    <n v="57300000"/>
    <n v="533622882.19999999"/>
    <s v="US"/>
    <x v="1"/>
    <n v="476322882.19999999"/>
    <n v="8.3127902652705057"/>
    <x v="1"/>
  </r>
  <r>
    <x v="3474"/>
    <d v="2018-08-24T00:00:00"/>
    <n v="63"/>
    <x v="0"/>
    <s v=" English"/>
    <n v="10000000"/>
    <n v="237645675"/>
    <s v="US"/>
    <x v="10"/>
    <n v="227645675"/>
    <n v="22.764567499999998"/>
    <x v="1"/>
  </r>
  <r>
    <x v="3475"/>
    <d v="2023-08-04T00:00:00"/>
    <n v="0"/>
    <x v="1"/>
    <s v=" English"/>
    <n v="231940000"/>
    <n v="178359863"/>
    <s v="US"/>
    <x v="0"/>
    <n v="-53580137"/>
    <n v="-0.23100860998534103"/>
    <x v="2"/>
  </r>
  <r>
    <x v="3476"/>
    <d v="2018-07-26T00:00:00"/>
    <n v="10"/>
    <x v="0"/>
    <s v=" Korean"/>
    <n v="201940000"/>
    <n v="38157314"/>
    <s v="KR"/>
    <x v="10"/>
    <n v="-163782686"/>
    <n v="-0.81104628107358623"/>
    <x v="2"/>
  </r>
  <r>
    <x v="3477"/>
    <d v="2022-09-16T00:00:00"/>
    <n v="58"/>
    <x v="0"/>
    <s v=" Spanish, Castilian"/>
    <n v="61498000"/>
    <n v="254671383.80000001"/>
    <s v="ES"/>
    <x v="1"/>
    <n v="193173383.80000001"/>
    <n v="3.1411327815538717"/>
    <x v="1"/>
  </r>
  <r>
    <x v="3478"/>
    <d v="2016-03-10T00:00:00"/>
    <n v="59"/>
    <x v="0"/>
    <s v=" English"/>
    <n v="97300000"/>
    <n v="272878258.80000001"/>
    <s v="AU"/>
    <x v="13"/>
    <n v="175578258.80000001"/>
    <n v="1.804504201438849"/>
    <x v="1"/>
  </r>
  <r>
    <x v="3479"/>
    <d v="2017-06-13T00:00:00"/>
    <n v="62"/>
    <x v="0"/>
    <s v=" English"/>
    <n v="97200000"/>
    <n v="195292918.80000001"/>
    <s v="US"/>
    <x v="3"/>
    <n v="98092918.800000012"/>
    <n v="1.0091864074074075"/>
    <x v="1"/>
  </r>
  <r>
    <x v="3480"/>
    <d v="1989-02-09T00:00:00"/>
    <n v="62"/>
    <x v="0"/>
    <s v=" English"/>
    <n v="5000000"/>
    <n v="17768757"/>
    <s v="AU"/>
    <x v="70"/>
    <n v="12768757"/>
    <n v="2.5537513999999999"/>
    <x v="1"/>
  </r>
  <r>
    <x v="3481"/>
    <d v="2021-01-20T00:00:00"/>
    <n v="45"/>
    <x v="0"/>
    <s v=" Korean"/>
    <n v="114500000"/>
    <n v="180591246.59999999"/>
    <s v="KR"/>
    <x v="5"/>
    <n v="66091246.599999994"/>
    <n v="0.577216127510917"/>
    <x v="2"/>
  </r>
  <r>
    <x v="3482"/>
    <d v="1979-08-02T00:00:00"/>
    <n v="61"/>
    <x v="0"/>
    <s v=" English"/>
    <n v="31000000"/>
    <n v="210300000"/>
    <s v="AU"/>
    <x v="19"/>
    <n v="179300000"/>
    <n v="5.7838709677419358"/>
    <x v="1"/>
  </r>
  <r>
    <x v="3483"/>
    <d v="2019-11-21T00:00:00"/>
    <n v="61"/>
    <x v="0"/>
    <s v=" English"/>
    <n v="10000"/>
    <n v="79423925"/>
    <s v="US"/>
    <x v="4"/>
    <n v="79413925"/>
    <n v="7941.3924999999999"/>
    <x v="1"/>
  </r>
  <r>
    <x v="3484"/>
    <d v="2011-09-11T00:00:00"/>
    <n v="66"/>
    <x v="0"/>
    <s v=" Japanese"/>
    <n v="127400000"/>
    <n v="507452658.60000002"/>
    <s v="AU"/>
    <x v="24"/>
    <n v="380052658.60000002"/>
    <n v="2.9831448869701727"/>
    <x v="1"/>
  </r>
  <r>
    <x v="3485"/>
    <d v="2007-06-21T00:00:00"/>
    <n v="66"/>
    <x v="0"/>
    <s v=" English"/>
    <n v="132400000"/>
    <n v="587249011.20000005"/>
    <s v="AU"/>
    <x v="22"/>
    <n v="454849011.20000005"/>
    <n v="3.4354154924471301"/>
    <x v="1"/>
  </r>
  <r>
    <x v="3486"/>
    <d v="2016-10-16T00:00:00"/>
    <n v="81"/>
    <x v="0"/>
    <s v=" English"/>
    <n v="172000000"/>
    <n v="580068063.60000002"/>
    <s v="US"/>
    <x v="13"/>
    <n v="408068063.60000002"/>
    <n v="2.3724887418604652"/>
    <x v="0"/>
  </r>
  <r>
    <x v="3487"/>
    <d v="1997-03-27T00:00:00"/>
    <n v="62"/>
    <x v="0"/>
    <s v=" English"/>
    <n v="116000000"/>
    <n v="178127760"/>
    <s v="AU"/>
    <x v="27"/>
    <n v="62127760"/>
    <n v="0.53558413793103443"/>
    <x v="1"/>
  </r>
  <r>
    <x v="3488"/>
    <d v="2020-07-23T00:00:00"/>
    <n v="57"/>
    <x v="0"/>
    <s v=" English"/>
    <n v="5540000"/>
    <n v="742476"/>
    <s v="AU"/>
    <x v="14"/>
    <n v="-4797524"/>
    <n v="-0.86597906137184111"/>
    <x v="1"/>
  </r>
  <r>
    <x v="3489"/>
    <d v="2022-03-04T00:00:00"/>
    <n v="67"/>
    <x v="0"/>
    <s v=" Arabic"/>
    <n v="108200000"/>
    <n v="206009040.80000001"/>
    <s v="US"/>
    <x v="1"/>
    <n v="97809040.800000012"/>
    <n v="0.90396525693160823"/>
    <x v="1"/>
  </r>
  <r>
    <x v="3490"/>
    <d v="2004-04-02T00:00:00"/>
    <n v="63"/>
    <x v="0"/>
    <s v=" English"/>
    <n v="56000000"/>
    <n v="47856383"/>
    <s v="US"/>
    <x v="2"/>
    <n v="-8143617"/>
    <n v="-0.14542173214285714"/>
    <x v="1"/>
  </r>
  <r>
    <x v="3491"/>
    <d v="2021-05-30T00:00:00"/>
    <n v="72"/>
    <x v="0"/>
    <s v=" Chinese"/>
    <n v="50900000"/>
    <n v="499112859.19999999"/>
    <s v="CN"/>
    <x v="5"/>
    <n v="448212859.19999999"/>
    <n v="8.8057536188605106"/>
    <x v="0"/>
  </r>
  <r>
    <x v="3492"/>
    <d v="2018-02-07T00:00:00"/>
    <n v="64"/>
    <x v="0"/>
    <s v=" French"/>
    <n v="2900000"/>
    <n v="692079"/>
    <s v="FR"/>
    <x v="10"/>
    <n v="-2207921"/>
    <n v="-0.76135206896551721"/>
    <x v="1"/>
  </r>
  <r>
    <x v="3493"/>
    <d v="2021-06-15T00:00:00"/>
    <n v="58"/>
    <x v="0"/>
    <s v=" English"/>
    <n v="100200000"/>
    <n v="149386608.59999999"/>
    <s v="US"/>
    <x v="5"/>
    <n v="49186608.599999994"/>
    <n v="0.49088431736526938"/>
    <x v="1"/>
  </r>
  <r>
    <x v="3494"/>
    <d v="2016-01-14T00:00:00"/>
    <n v="73"/>
    <x v="0"/>
    <s v=" English"/>
    <n v="28000000"/>
    <n v="133162752"/>
    <s v="AU"/>
    <x v="13"/>
    <n v="105162752"/>
    <n v="3.7558125714285713"/>
    <x v="0"/>
  </r>
  <r>
    <x v="3495"/>
    <d v="2008-09-18T00:00:00"/>
    <n v="67"/>
    <x v="0"/>
    <s v=" English"/>
    <n v="20000000"/>
    <n v="21972336"/>
    <s v="AU"/>
    <x v="35"/>
    <n v="1972336"/>
    <n v="9.8616800000000004E-2"/>
    <x v="1"/>
  </r>
  <r>
    <x v="3496"/>
    <d v="1956-01-01T00:00:00"/>
    <n v="85"/>
    <x v="0"/>
    <s v=" Japanese"/>
    <n v="2000000"/>
    <n v="346300"/>
    <s v="AU"/>
    <x v="66"/>
    <n v="-1653700"/>
    <n v="-0.82684999999999997"/>
    <x v="0"/>
  </r>
  <r>
    <x v="3497"/>
    <d v="2015-10-09T00:00:00"/>
    <n v="50"/>
    <x v="0"/>
    <s v=" English"/>
    <n v="102800000"/>
    <n v="545695337.60000002"/>
    <s v="US"/>
    <x v="12"/>
    <n v="442895337.60000002"/>
    <n v="4.3083204046692609"/>
    <x v="2"/>
  </r>
  <r>
    <x v="3498"/>
    <d v="2007-09-14T00:00:00"/>
    <n v="63"/>
    <x v="0"/>
    <s v=" English"/>
    <n v="25000000"/>
    <n v="40686409"/>
    <s v="AU"/>
    <x v="22"/>
    <n v="15686409"/>
    <n v="0.62745636000000005"/>
    <x v="1"/>
  </r>
  <r>
    <x v="3499"/>
    <d v="2017-12-30T00:00:00"/>
    <n v="63"/>
    <x v="0"/>
    <s v=" English"/>
    <n v="20000000"/>
    <n v="62634998"/>
    <s v="AU"/>
    <x v="3"/>
    <n v="42634998"/>
    <n v="2.1317499"/>
    <x v="1"/>
  </r>
  <r>
    <x v="3500"/>
    <d v="2016-09-30T00:00:00"/>
    <n v="70"/>
    <x v="0"/>
    <s v=" Chinese"/>
    <n v="30200000"/>
    <n v="173000000"/>
    <s v="CN"/>
    <x v="13"/>
    <n v="142800000"/>
    <n v="4.7284768211920527"/>
    <x v="1"/>
  </r>
  <r>
    <x v="3501"/>
    <d v="2007-04-12T00:00:00"/>
    <n v="67"/>
    <x v="0"/>
    <s v=" English"/>
    <n v="20000000"/>
    <n v="118537627"/>
    <s v="AU"/>
    <x v="22"/>
    <n v="98537627"/>
    <n v="4.9268813500000004"/>
    <x v="1"/>
  </r>
  <r>
    <x v="3502"/>
    <d v="1985-07-09T00:00:00"/>
    <n v="83"/>
    <x v="0"/>
    <s v=" Russian"/>
    <n v="1745580"/>
    <n v="168817"/>
    <s v="SU"/>
    <x v="37"/>
    <n v="-1576763"/>
    <n v="-0.90328887819521309"/>
    <x v="0"/>
  </r>
  <r>
    <x v="3503"/>
    <d v="2011-11-28T00:00:00"/>
    <n v="59"/>
    <x v="0"/>
    <s v=" English"/>
    <n v="75000000"/>
    <n v="211562435"/>
    <s v="AU"/>
    <x v="24"/>
    <n v="136562435"/>
    <n v="1.8208324666666666"/>
    <x v="1"/>
  </r>
  <r>
    <x v="3504"/>
    <d v="2016-04-22T00:00:00"/>
    <n v="73"/>
    <x v="0"/>
    <s v=" English"/>
    <n v="14000000"/>
    <n v="3621046"/>
    <s v="AU"/>
    <x v="13"/>
    <n v="-10378954"/>
    <n v="-0.74135385714285718"/>
    <x v="0"/>
  </r>
  <r>
    <x v="3505"/>
    <d v="2013-02-07T00:00:00"/>
    <n v="68"/>
    <x v="0"/>
    <s v=" English"/>
    <n v="31000000"/>
    <n v="160558438"/>
    <s v="AU"/>
    <x v="30"/>
    <n v="129558438"/>
    <n v="4.1793044516129036"/>
    <x v="1"/>
  </r>
  <r>
    <x v="3506"/>
    <d v="2022-05-19T00:00:00"/>
    <n v="68"/>
    <x v="0"/>
    <s v=" Japanese"/>
    <n v="76800000"/>
    <n v="576499338.60000002"/>
    <s v="AU"/>
    <x v="1"/>
    <n v="499699338.60000002"/>
    <n v="6.5065018046875007"/>
    <x v="1"/>
  </r>
  <r>
    <x v="3507"/>
    <d v="2021-08-18T00:00:00"/>
    <n v="64"/>
    <x v="0"/>
    <s v=" English"/>
    <n v="9000000"/>
    <n v="12624174"/>
    <s v="AU"/>
    <x v="5"/>
    <n v="3624174"/>
    <n v="0.40268599999999999"/>
    <x v="1"/>
  </r>
  <r>
    <x v="3508"/>
    <d v="2023-03-30T00:00:00"/>
    <n v="45"/>
    <x v="0"/>
    <s v=" English"/>
    <n v="114500000"/>
    <n v="180591246.59999999"/>
    <s v="US"/>
    <x v="0"/>
    <n v="66091246.599999994"/>
    <n v="0.577216127510917"/>
    <x v="2"/>
  </r>
  <r>
    <x v="3509"/>
    <d v="2017-02-16T00:00:00"/>
    <n v="59"/>
    <x v="0"/>
    <s v=" English"/>
    <n v="30000000"/>
    <n v="33296659"/>
    <s v="AU"/>
    <x v="3"/>
    <n v="3296659"/>
    <n v="0.10988863333333333"/>
    <x v="1"/>
  </r>
  <r>
    <x v="3510"/>
    <d v="2022-06-05T00:00:00"/>
    <n v="66"/>
    <x v="0"/>
    <s v=" English"/>
    <n v="66240000"/>
    <n v="320425004.60000002"/>
    <s v="US"/>
    <x v="1"/>
    <n v="254185004.60000002"/>
    <n v="3.8373340066425126"/>
    <x v="1"/>
  </r>
  <r>
    <x v="3511"/>
    <d v="2005-10-01T00:00:00"/>
    <n v="48"/>
    <x v="0"/>
    <s v=" French"/>
    <n v="148800000"/>
    <n v="665830147"/>
    <s v="AU"/>
    <x v="16"/>
    <n v="517030147"/>
    <n v="3.4746649663978495"/>
    <x v="2"/>
  </r>
  <r>
    <x v="3512"/>
    <d v="2006-07-23T00:00:00"/>
    <n v="69"/>
    <x v="0"/>
    <s v=" English"/>
    <n v="125300000"/>
    <n v="540086087.20000005"/>
    <s v="US"/>
    <x v="28"/>
    <n v="414786087.20000005"/>
    <n v="3.3103438723064649"/>
    <x v="1"/>
  </r>
  <r>
    <x v="3513"/>
    <d v="1993-10-01T00:00:00"/>
    <n v="66"/>
    <x v="0"/>
    <s v=" English"/>
    <n v="2000000"/>
    <n v="54207"/>
    <s v="US"/>
    <x v="9"/>
    <n v="-1945793"/>
    <n v="-0.97289650000000005"/>
    <x v="1"/>
  </r>
  <r>
    <x v="3514"/>
    <d v="2001-07-06T00:00:00"/>
    <n v="65"/>
    <x v="0"/>
    <s v=" Japanese"/>
    <n v="38700000"/>
    <n v="28023563"/>
    <s v="JP"/>
    <x v="17"/>
    <n v="-10676437"/>
    <n v="-0.27587692506459949"/>
    <x v="1"/>
  </r>
  <r>
    <x v="3515"/>
    <d v="2022-10-01T00:00:00"/>
    <n v="55"/>
    <x v="0"/>
    <s v=" English"/>
    <n v="114000000"/>
    <n v="282325002.60000002"/>
    <s v="AU"/>
    <x v="1"/>
    <n v="168325002.60000002"/>
    <n v="1.476535110526316"/>
    <x v="1"/>
  </r>
  <r>
    <x v="3516"/>
    <d v="2017-03-23T00:00:00"/>
    <n v="65"/>
    <x v="0"/>
    <s v=" English"/>
    <n v="125000000"/>
    <n v="527909949"/>
    <s v="AU"/>
    <x v="3"/>
    <n v="402909949"/>
    <n v="3.2232795919999999"/>
    <x v="1"/>
  </r>
  <r>
    <x v="3517"/>
    <d v="2021-01-07T00:00:00"/>
    <n v="66"/>
    <x v="0"/>
    <s v=" English"/>
    <n v="74900000"/>
    <n v="596440207.39999998"/>
    <s v="AU"/>
    <x v="5"/>
    <n v="521540207.39999998"/>
    <n v="6.9631536368491318"/>
    <x v="1"/>
  </r>
  <r>
    <x v="3518"/>
    <d v="2022-11-03T00:00:00"/>
    <n v="66"/>
    <x v="0"/>
    <s v=" English"/>
    <n v="15000000"/>
    <n v="6374433"/>
    <s v="AU"/>
    <x v="1"/>
    <n v="-8625567"/>
    <n v="-0.57503780000000004"/>
    <x v="1"/>
  </r>
  <r>
    <x v="3519"/>
    <d v="2013-07-04T00:00:00"/>
    <n v="60"/>
    <x v="0"/>
    <s v=" English"/>
    <n v="25000000"/>
    <n v="2054941"/>
    <s v="AU"/>
    <x v="30"/>
    <n v="-22945059"/>
    <n v="-0.91780236000000004"/>
    <x v="1"/>
  </r>
  <r>
    <x v="3520"/>
    <d v="2017-01-01T00:00:00"/>
    <n v="37"/>
    <x v="0"/>
    <s v=" Korean"/>
    <n v="58670000"/>
    <n v="385960548.19999999"/>
    <s v="KR"/>
    <x v="3"/>
    <n v="327290548.19999999"/>
    <n v="5.5784992023180502"/>
    <x v="2"/>
  </r>
  <r>
    <x v="3521"/>
    <d v="2019-06-07T00:00:00"/>
    <n v="68"/>
    <x v="0"/>
    <s v=" Korean"/>
    <n v="164000000"/>
    <n v="374254139"/>
    <s v="KR"/>
    <x v="4"/>
    <n v="210254139"/>
    <n v="1.2820374329268294"/>
    <x v="1"/>
  </r>
  <r>
    <x v="3522"/>
    <d v="2017-03-16T00:00:00"/>
    <n v="63"/>
    <x v="0"/>
    <s v=" English"/>
    <n v="40000000"/>
    <n v="26620002"/>
    <s v="AU"/>
    <x v="3"/>
    <n v="-13379998"/>
    <n v="-0.33449994999999999"/>
    <x v="1"/>
  </r>
  <r>
    <x v="3523"/>
    <d v="1985-07-01T00:00:00"/>
    <n v="62"/>
    <x v="0"/>
    <s v=" English"/>
    <n v="30000000"/>
    <n v="152627960"/>
    <s v="AU"/>
    <x v="37"/>
    <n v="122627960"/>
    <n v="4.0875986666666666"/>
    <x v="1"/>
  </r>
  <r>
    <x v="3524"/>
    <d v="2013-10-29T00:00:00"/>
    <n v="60"/>
    <x v="0"/>
    <s v=" English"/>
    <n v="146740000"/>
    <n v="301123555.19999999"/>
    <s v="US"/>
    <x v="30"/>
    <n v="154383555.19999999"/>
    <n v="1.0520891045386398"/>
    <x v="1"/>
  </r>
  <r>
    <x v="3525"/>
    <d v="2010-09-16T00:00:00"/>
    <n v="68"/>
    <x v="0"/>
    <s v=" English"/>
    <n v="8000000"/>
    <n v="76200721"/>
    <s v="AU"/>
    <x v="21"/>
    <n v="68200721"/>
    <n v="8.5250901250000002"/>
    <x v="1"/>
  </r>
  <r>
    <x v="3526"/>
    <d v="2018-08-10T00:00:00"/>
    <n v="44"/>
    <x v="0"/>
    <s v=" English"/>
    <n v="10000000"/>
    <n v="51945949"/>
    <s v="US"/>
    <x v="10"/>
    <n v="41945949"/>
    <n v="4.1945949000000002"/>
    <x v="2"/>
  </r>
  <r>
    <x v="3527"/>
    <d v="2021-10-22T00:00:00"/>
    <n v="55"/>
    <x v="0"/>
    <s v=" Japanese"/>
    <n v="250000"/>
    <n v="8969065"/>
    <s v="JP"/>
    <x v="5"/>
    <n v="8719065"/>
    <n v="34.876260000000002"/>
    <x v="1"/>
  </r>
  <r>
    <x v="3528"/>
    <d v="2019-05-09T00:00:00"/>
    <n v="62"/>
    <x v="0"/>
    <s v=" English"/>
    <n v="21000000"/>
    <n v="97389568"/>
    <s v="AU"/>
    <x v="4"/>
    <n v="76389568"/>
    <n v="3.637598476190476"/>
    <x v="1"/>
  </r>
  <r>
    <x v="3529"/>
    <d v="2001-11-01T00:00:00"/>
    <n v="62"/>
    <x v="0"/>
    <s v=" English"/>
    <n v="28000000"/>
    <n v="60780981"/>
    <s v="AU"/>
    <x v="17"/>
    <n v="32780981"/>
    <n v="1.1707493214285714"/>
    <x v="1"/>
  </r>
  <r>
    <x v="3530"/>
    <d v="2022-09-05T00:00:00"/>
    <n v="72"/>
    <x v="0"/>
    <s v=" English"/>
    <n v="89800000"/>
    <n v="809510755.20000005"/>
    <s v="US"/>
    <x v="1"/>
    <n v="719710755.20000005"/>
    <n v="8.0145963830734974"/>
    <x v="0"/>
  </r>
  <r>
    <x v="3531"/>
    <d v="2018-02-16T00:00:00"/>
    <n v="73"/>
    <x v="0"/>
    <s v=" English"/>
    <n v="141000000"/>
    <n v="784656457.60000002"/>
    <s v="US"/>
    <x v="10"/>
    <n v="643656457.60000002"/>
    <n v="4.5649394156028373"/>
    <x v="0"/>
  </r>
  <r>
    <x v="3532"/>
    <d v="2017-10-26T00:00:00"/>
    <n v="54"/>
    <x v="0"/>
    <s v=" Korean"/>
    <n v="88600000"/>
    <n v="370156261"/>
    <s v="KR"/>
    <x v="3"/>
    <n v="281556261"/>
    <n v="3.1778359029345373"/>
    <x v="1"/>
  </r>
  <r>
    <x v="3533"/>
    <d v="2018-11-12T00:00:00"/>
    <n v="82"/>
    <x v="0"/>
    <s v=" English"/>
    <n v="23000000"/>
    <n v="35067665"/>
    <s v="AU"/>
    <x v="10"/>
    <n v="12067665"/>
    <n v="0.52468108695652171"/>
    <x v="0"/>
  </r>
  <r>
    <x v="3534"/>
    <d v="1997-11-06T00:00:00"/>
    <n v="75"/>
    <x v="0"/>
    <s v=" English"/>
    <n v="36000000"/>
    <n v="12532777"/>
    <s v="AU"/>
    <x v="27"/>
    <n v="-23467223"/>
    <n v="-0.65186730555555561"/>
    <x v="0"/>
  </r>
  <r>
    <x v="3535"/>
    <d v="2019-04-04T00:00:00"/>
    <n v="69"/>
    <x v="0"/>
    <s v=" English"/>
    <n v="20000000"/>
    <n v="17399000"/>
    <s v="AU"/>
    <x v="4"/>
    <n v="-2601000"/>
    <n v="-0.13005"/>
    <x v="1"/>
  </r>
  <r>
    <x v="3536"/>
    <d v="1985-01-15T00:00:00"/>
    <n v="20"/>
    <x v="0"/>
    <s v=" Japanese"/>
    <n v="12001040"/>
    <n v="38139010"/>
    <s v="JP"/>
    <x v="37"/>
    <n v="26137970"/>
    <n v="2.177975408797904"/>
    <x v="2"/>
  </r>
  <r>
    <x v="3537"/>
    <d v="2000-03-04T00:00:00"/>
    <n v="70"/>
    <x v="0"/>
    <s v=" Japanese"/>
    <n v="128400000"/>
    <n v="798760588.79999995"/>
    <s v="JP"/>
    <x v="38"/>
    <n v="670360588.79999995"/>
    <n v="5.2208768598130835"/>
    <x v="1"/>
  </r>
  <r>
    <x v="3538"/>
    <d v="2005-10-06T00:00:00"/>
    <n v="64"/>
    <x v="0"/>
    <s v=" English"/>
    <n v="26000000"/>
    <n v="177378645"/>
    <s v="AU"/>
    <x v="16"/>
    <n v="151378645"/>
    <n v="5.8222555769230766"/>
    <x v="1"/>
  </r>
  <r>
    <x v="3539"/>
    <d v="2002-02-14T00:00:00"/>
    <n v="67"/>
    <x v="0"/>
    <s v=" English"/>
    <n v="35000000"/>
    <n v="68712365"/>
    <s v="AU"/>
    <x v="18"/>
    <n v="33712365"/>
    <n v="0.96321042857142858"/>
    <x v="1"/>
  </r>
  <r>
    <x v="3540"/>
    <d v="2003-09-03T00:00:00"/>
    <n v="56"/>
    <x v="0"/>
    <s v=" English"/>
    <n v="25000000"/>
    <n v="125339088"/>
    <s v="AU"/>
    <x v="25"/>
    <n v="100339088"/>
    <n v="4.0135635199999999"/>
    <x v="1"/>
  </r>
  <r>
    <x v="3541"/>
    <d v="1976-01-01T00:00:00"/>
    <n v="53"/>
    <x v="0"/>
    <s v=" French"/>
    <n v="119600000"/>
    <n v="362461687.19999999"/>
    <s v="FR"/>
    <x v="72"/>
    <n v="242861687.19999999"/>
    <n v="2.0306161137123744"/>
    <x v="1"/>
  </r>
  <r>
    <x v="3542"/>
    <d v="2013-09-26T00:00:00"/>
    <n v="60"/>
    <x v="0"/>
    <s v=" English"/>
    <n v="5500000"/>
    <n v="41268579"/>
    <s v="AU"/>
    <x v="30"/>
    <n v="35768579"/>
    <n v="6.5033779999999997"/>
    <x v="1"/>
  </r>
  <r>
    <x v="3543"/>
    <d v="2006-08-16T00:00:00"/>
    <n v="69"/>
    <x v="0"/>
    <s v=" Japanese"/>
    <n v="94000000"/>
    <n v="365514109.80000001"/>
    <s v="AU"/>
    <x v="28"/>
    <n v="271514109.80000001"/>
    <n v="2.8884479765957449"/>
    <x v="1"/>
  </r>
  <r>
    <x v="3544"/>
    <d v="1959-10-15T00:00:00"/>
    <n v="81"/>
    <x v="0"/>
    <s v=" English"/>
    <n v="2883848"/>
    <n v="25000000"/>
    <s v="AU"/>
    <x v="55"/>
    <n v="22116152"/>
    <n v="7.6689728446159435"/>
    <x v="0"/>
  </r>
  <r>
    <x v="3545"/>
    <d v="2001-03-29T00:00:00"/>
    <n v="81"/>
    <x v="0"/>
    <s v=" Cantonese"/>
    <n v="150000"/>
    <n v="12854953"/>
    <s v="AU"/>
    <x v="17"/>
    <n v="12704953"/>
    <n v="84.699686666666665"/>
    <x v="0"/>
  </r>
  <r>
    <x v="3546"/>
    <d v="1994-12-16T00:00:00"/>
    <n v="74"/>
    <x v="0"/>
    <s v=" English"/>
    <n v="30000000"/>
    <n v="160502573"/>
    <s v="US"/>
    <x v="6"/>
    <n v="130502573"/>
    <n v="4.350085766666667"/>
    <x v="0"/>
  </r>
  <r>
    <x v="3547"/>
    <d v="1992-06-04T00:00:00"/>
    <n v="64"/>
    <x v="0"/>
    <s v=" English"/>
    <n v="50000000"/>
    <n v="159773545"/>
    <s v="AU"/>
    <x v="46"/>
    <n v="109773545"/>
    <n v="2.1954709000000001"/>
    <x v="1"/>
  </r>
  <r>
    <x v="3548"/>
    <d v="1993-07-08T00:00:00"/>
    <n v="65"/>
    <x v="0"/>
    <s v=" English"/>
    <n v="65000000"/>
    <n v="255000000"/>
    <s v="AU"/>
    <x v="9"/>
    <n v="190000000"/>
    <n v="2.9230769230769229"/>
    <x v="1"/>
  </r>
  <r>
    <x v="3549"/>
    <d v="2012-10-24T00:00:00"/>
    <n v="73"/>
    <x v="0"/>
    <s v=" English"/>
    <n v="44500000"/>
    <n v="227140757"/>
    <s v="AU"/>
    <x v="20"/>
    <n v="182640757"/>
    <n v="4.1042866741573034"/>
    <x v="0"/>
  </r>
  <r>
    <x v="3550"/>
    <d v="2004-12-26T00:00:00"/>
    <n v="59"/>
    <x v="0"/>
    <s v=" English"/>
    <n v="65000000"/>
    <n v="131353165"/>
    <s v="AU"/>
    <x v="2"/>
    <n v="66353165"/>
    <n v="1.020817923076923"/>
    <x v="1"/>
  </r>
  <r>
    <x v="3551"/>
    <d v="1999-03-30T00:00:00"/>
    <n v="77"/>
    <x v="0"/>
    <s v=" English"/>
    <n v="152260000"/>
    <n v="834469946.39999998"/>
    <s v="AU"/>
    <x v="39"/>
    <n v="682209946.39999998"/>
    <n v="4.4805592171285955"/>
    <x v="0"/>
  </r>
  <r>
    <x v="3552"/>
    <d v="2022-10-20T00:00:00"/>
    <n v="73"/>
    <x v="0"/>
    <s v=" Spanish, Castilian"/>
    <n v="71400000"/>
    <n v="751654707.39999998"/>
    <s v="CL"/>
    <x v="1"/>
    <n v="680254707.39999998"/>
    <n v="9.5273768543417372"/>
    <x v="0"/>
  </r>
  <r>
    <x v="3553"/>
    <d v="2017-07-27T00:00:00"/>
    <n v="66"/>
    <x v="0"/>
    <s v=" English"/>
    <n v="30000000"/>
    <n v="46372519"/>
    <s v="US"/>
    <x v="3"/>
    <n v="16372519"/>
    <n v="0.54575063333333329"/>
    <x v="1"/>
  </r>
  <r>
    <x v="3554"/>
    <d v="2014-04-05T00:00:00"/>
    <n v="56"/>
    <x v="0"/>
    <s v=" Chinese"/>
    <n v="82000000"/>
    <n v="2301495.6"/>
    <s v="AU"/>
    <x v="8"/>
    <n v="-79698504.400000006"/>
    <n v="-0.97193298048780497"/>
    <x v="1"/>
  </r>
  <r>
    <x v="3555"/>
    <d v="1989-08-10T00:00:00"/>
    <n v="70"/>
    <x v="0"/>
    <s v=" English"/>
    <n v="25000000"/>
    <n v="227853986"/>
    <s v="AU"/>
    <x v="70"/>
    <n v="202853986"/>
    <n v="8.1141594399999999"/>
    <x v="1"/>
  </r>
  <r>
    <x v="3556"/>
    <d v="2004-03-25T00:00:00"/>
    <n v="73"/>
    <x v="0"/>
    <s v=" English"/>
    <n v="5000000"/>
    <n v="64200321"/>
    <s v="AU"/>
    <x v="2"/>
    <n v="59200321"/>
    <n v="11.8400642"/>
    <x v="0"/>
  </r>
  <r>
    <x v="3557"/>
    <d v="1978-11-22T00:00:00"/>
    <n v="59"/>
    <x v="0"/>
    <s v=" English"/>
    <n v="650000"/>
    <n v="50563960.600000001"/>
    <s v="US"/>
    <x v="74"/>
    <n v="49913960.600000001"/>
    <n v="76.790708615384617"/>
    <x v="1"/>
  </r>
  <r>
    <x v="3558"/>
    <d v="2017-05-19T00:00:00"/>
    <n v="53"/>
    <x v="0"/>
    <s v=" English"/>
    <n v="22000000"/>
    <n v="35609577"/>
    <s v="US"/>
    <x v="3"/>
    <n v="13609577"/>
    <n v="0.61861713636363636"/>
    <x v="1"/>
  </r>
  <r>
    <x v="3559"/>
    <d v="2023-04-27T00:00:00"/>
    <n v="71"/>
    <x v="0"/>
    <s v=" English"/>
    <n v="28000000"/>
    <n v="39715674"/>
    <s v="AU"/>
    <x v="0"/>
    <n v="11715674"/>
    <n v="0.41841692857142859"/>
    <x v="0"/>
  </r>
  <r>
    <x v="3560"/>
    <d v="2004-01-13T00:00:00"/>
    <n v="63"/>
    <x v="0"/>
    <s v=" English"/>
    <n v="29000000"/>
    <n v="97413527"/>
    <s v="AU"/>
    <x v="2"/>
    <n v="68413527"/>
    <n v="2.3590871379310343"/>
    <x v="1"/>
  </r>
  <r>
    <x v="3561"/>
    <d v="2016-09-22T00:00:00"/>
    <n v="41"/>
    <x v="0"/>
    <s v=" Hungarian"/>
    <n v="139800000"/>
    <n v="581972415.79999995"/>
    <s v="HU"/>
    <x v="13"/>
    <n v="442172415.79999995"/>
    <n v="3.1628928168812585"/>
    <x v="2"/>
  </r>
  <r>
    <x v="3562"/>
    <d v="2010-02-22T00:00:00"/>
    <n v="63"/>
    <x v="0"/>
    <s v=" English"/>
    <n v="52000000"/>
    <n v="52826594"/>
    <s v="AU"/>
    <x v="21"/>
    <n v="826594"/>
    <n v="1.5896038461538461E-2"/>
    <x v="1"/>
  </r>
  <r>
    <x v="3563"/>
    <d v="2022-12-14T00:00:00"/>
    <n v="54"/>
    <x v="0"/>
    <s v=" English"/>
    <n v="116000000"/>
    <n v="246937806.80000001"/>
    <s v="US"/>
    <x v="1"/>
    <n v="130937806.80000001"/>
    <n v="1.1287741965517242"/>
    <x v="1"/>
  </r>
  <r>
    <x v="3564"/>
    <d v="1992-01-22T00:00:00"/>
    <n v="70"/>
    <x v="0"/>
    <s v=" French"/>
    <n v="26814012.800000001"/>
    <n v="5013090"/>
    <s v="FR"/>
    <x v="46"/>
    <n v="-21800922.800000001"/>
    <n v="-0.81304215682331593"/>
    <x v="1"/>
  </r>
  <r>
    <x v="3565"/>
    <d v="2022-01-21T00:00:00"/>
    <n v="53"/>
    <x v="0"/>
    <s v=" English"/>
    <n v="195600000"/>
    <n v="580316476.79999995"/>
    <s v="US"/>
    <x v="1"/>
    <n v="384716476.79999995"/>
    <n v="1.9668531533742328"/>
    <x v="1"/>
  </r>
  <r>
    <x v="3566"/>
    <d v="2018-10-05T00:00:00"/>
    <n v="76"/>
    <x v="0"/>
    <s v=" Hindi"/>
    <n v="4500000"/>
    <n v="40000000"/>
    <s v="IN"/>
    <x v="10"/>
    <n v="35500000"/>
    <n v="7.8888888888888893"/>
    <x v="0"/>
  </r>
  <r>
    <x v="3567"/>
    <d v="1995-09-07T00:00:00"/>
    <n v="69"/>
    <x v="0"/>
    <s v=" English"/>
    <n v="7000000"/>
    <n v="25532388"/>
    <s v="AU"/>
    <x v="26"/>
    <n v="18532388"/>
    <n v="2.6474839999999999"/>
    <x v="1"/>
  </r>
  <r>
    <x v="3568"/>
    <d v="1996-04-09T00:00:00"/>
    <n v="62"/>
    <x v="0"/>
    <s v=" English"/>
    <n v="4000000"/>
    <n v="105376613.40000001"/>
    <s v="US"/>
    <x v="47"/>
    <n v="101376613.40000001"/>
    <n v="25.344153350000003"/>
    <x v="1"/>
  </r>
  <r>
    <x v="3569"/>
    <d v="2022-07-22T00:00:00"/>
    <n v="55"/>
    <x v="0"/>
    <s v=" Spanish, Castilian"/>
    <n v="49000000"/>
    <n v="641555930.20000005"/>
    <s v="ES"/>
    <x v="1"/>
    <n v="592555930.20000005"/>
    <n v="12.09297816734694"/>
    <x v="1"/>
  </r>
  <r>
    <x v="3570"/>
    <d v="2015-01-23T00:00:00"/>
    <n v="71"/>
    <x v="0"/>
    <s v=" English"/>
    <n v="30672739.199999999"/>
    <n v="13603453"/>
    <s v="US"/>
    <x v="12"/>
    <n v="-17069286.199999999"/>
    <n v="-0.55649696261884563"/>
    <x v="0"/>
  </r>
  <r>
    <x v="790"/>
    <d v="2010-06-01T00:00:00"/>
    <n v="60"/>
    <x v="0"/>
    <s v=" English"/>
    <n v="120000000"/>
    <n v="427947217"/>
    <s v="CA"/>
    <x v="21"/>
    <n v="307947217"/>
    <n v="2.5662268083333335"/>
    <x v="1"/>
  </r>
  <r>
    <x v="3571"/>
    <d v="2011-01-02T00:00:00"/>
    <n v="52"/>
    <x v="0"/>
    <s v=" English"/>
    <n v="112000000"/>
    <n v="232017848"/>
    <s v="AU"/>
    <x v="24"/>
    <n v="120017848"/>
    <n v="1.0715879285714285"/>
    <x v="1"/>
  </r>
  <r>
    <x v="3572"/>
    <d v="2018-05-03T00:00:00"/>
    <n v="66"/>
    <x v="0"/>
    <s v=" Spanish, Castilian"/>
    <n v="75100000"/>
    <n v="636679839.39999998"/>
    <s v="AR"/>
    <x v="10"/>
    <n v="561579839.39999998"/>
    <n v="7.4777608442077224"/>
    <x v="1"/>
  </r>
  <r>
    <x v="3573"/>
    <d v="2008-07-26T00:00:00"/>
    <n v="48"/>
    <x v="0"/>
    <s v=" English"/>
    <n v="117000000"/>
    <n v="524253075.60000002"/>
    <s v="US"/>
    <x v="35"/>
    <n v="407253075.60000002"/>
    <n v="3.4807955179487182"/>
    <x v="2"/>
  </r>
  <r>
    <x v="3574"/>
    <d v="2018-12-14T00:00:00"/>
    <n v="68"/>
    <x v="0"/>
    <s v=" Korean"/>
    <n v="78200000"/>
    <n v="360564423.19999999"/>
    <s v="KR"/>
    <x v="10"/>
    <n v="282364423.19999999"/>
    <n v="3.6107982506393861"/>
    <x v="1"/>
  </r>
  <r>
    <x v="3575"/>
    <d v="1993-02-25T00:00:00"/>
    <n v="76"/>
    <x v="0"/>
    <s v=" English"/>
    <n v="14600000"/>
    <n v="71112677"/>
    <s v="AU"/>
    <x v="9"/>
    <n v="56512677"/>
    <n v="3.870731301369863"/>
    <x v="0"/>
  </r>
  <r>
    <x v="3576"/>
    <d v="2023-03-03T00:00:00"/>
    <n v="55"/>
    <x v="0"/>
    <s v=" English"/>
    <n v="800000"/>
    <n v="2119530.2000000002"/>
    <s v="US"/>
    <x v="0"/>
    <n v="1319530.2000000002"/>
    <n v="1.6494127500000002"/>
    <x v="1"/>
  </r>
  <r>
    <x v="3577"/>
    <d v="2012-09-29T00:00:00"/>
    <n v="72"/>
    <x v="0"/>
    <s v=" Japanese"/>
    <n v="130200000"/>
    <n v="563061317.39999998"/>
    <s v="JP"/>
    <x v="20"/>
    <n v="432861317.39999998"/>
    <n v="3.3245876912442394"/>
    <x v="0"/>
  </r>
  <r>
    <x v="3578"/>
    <d v="1980-10-10T00:00:00"/>
    <n v="77"/>
    <x v="0"/>
    <s v=" English"/>
    <n v="27000000"/>
    <n v="57245093"/>
    <s v="AU"/>
    <x v="61"/>
    <n v="30245093"/>
    <n v="1.1201886296296297"/>
    <x v="0"/>
  </r>
  <r>
    <x v="3579"/>
    <d v="2022-02-25T00:00:00"/>
    <n v="69"/>
    <x v="0"/>
    <s v=" English"/>
    <n v="103740000"/>
    <n v="608633534"/>
    <s v="US"/>
    <x v="1"/>
    <n v="504893534"/>
    <n v="4.8669128012338536"/>
    <x v="1"/>
  </r>
  <r>
    <x v="3580"/>
    <d v="2015-01-13T00:00:00"/>
    <n v="70"/>
    <x v="0"/>
    <s v=" English"/>
    <n v="3500000"/>
    <n v="210286400.19999999"/>
    <s v="US"/>
    <x v="12"/>
    <n v="206786400.19999999"/>
    <n v="59.081828628571422"/>
    <x v="1"/>
  </r>
  <r>
    <x v="3581"/>
    <d v="2010-11-25T00:00:00"/>
    <n v="63"/>
    <x v="0"/>
    <s v=" English"/>
    <n v="65000000"/>
    <n v="211739043"/>
    <s v="AU"/>
    <x v="21"/>
    <n v="146739043"/>
    <n v="2.2575237384615385"/>
    <x v="1"/>
  </r>
  <r>
    <x v="3582"/>
    <d v="2010-02-10T00:00:00"/>
    <n v="59"/>
    <x v="0"/>
    <s v=" French"/>
    <n v="122300000"/>
    <n v="437163321.39999998"/>
    <s v="FR"/>
    <x v="21"/>
    <n v="314863321.39999998"/>
    <n v="2.5745161193785773"/>
    <x v="1"/>
  </r>
  <r>
    <x v="3583"/>
    <d v="2002-12-22T00:00:00"/>
    <n v="77"/>
    <x v="0"/>
    <s v=" Japanese"/>
    <n v="142000000"/>
    <n v="976096789.60000002"/>
    <s v="JP"/>
    <x v="18"/>
    <n v="834096789.60000002"/>
    <n v="5.8739210535211273"/>
    <x v="0"/>
  </r>
  <r>
    <x v="3584"/>
    <d v="2017-03-30T00:00:00"/>
    <n v="48"/>
    <x v="0"/>
    <s v=" Korean"/>
    <n v="119000000"/>
    <n v="948498291.20000005"/>
    <s v="KR"/>
    <x v="3"/>
    <n v="829498291.20000005"/>
    <n v="6.9705738756302527"/>
    <x v="2"/>
  </r>
  <r>
    <x v="3585"/>
    <d v="1997-01-30T00:00:00"/>
    <n v="65"/>
    <x v="0"/>
    <s v=" English"/>
    <n v="10000000"/>
    <n v="3412380"/>
    <s v="AU"/>
    <x v="27"/>
    <n v="-6587620"/>
    <n v="-0.65876199999999996"/>
    <x v="1"/>
  </r>
  <r>
    <x v="3585"/>
    <d v="1997-01-30T00:00:00"/>
    <n v="65"/>
    <x v="0"/>
    <s v=" English"/>
    <n v="7303082"/>
    <n v="101173038"/>
    <s v="AU"/>
    <x v="27"/>
    <n v="93869956"/>
    <n v="12.853471452189638"/>
    <x v="1"/>
  </r>
  <r>
    <x v="3586"/>
    <d v="2018-06-14T00:00:00"/>
    <n v="75"/>
    <x v="0"/>
    <s v=" English"/>
    <n v="3000000"/>
    <n v="16976561"/>
    <s v="AU"/>
    <x v="10"/>
    <n v="13976561"/>
    <n v="4.6588536666666664"/>
    <x v="0"/>
  </r>
  <r>
    <x v="3587"/>
    <d v="2017-05-19T00:00:00"/>
    <n v="64"/>
    <x v="0"/>
    <s v=" Japanese"/>
    <n v="178000000"/>
    <n v="462715462.80000001"/>
    <s v="AU"/>
    <x v="3"/>
    <n v="284715462.80000001"/>
    <n v="1.5995250719101124"/>
    <x v="1"/>
  </r>
  <r>
    <x v="3588"/>
    <d v="2022-05-06T00:00:00"/>
    <n v="68"/>
    <x v="0"/>
    <s v=" English"/>
    <n v="164000000"/>
    <n v="374254139"/>
    <s v="US"/>
    <x v="1"/>
    <n v="210254139"/>
    <n v="1.2820374329268294"/>
    <x v="1"/>
  </r>
  <r>
    <x v="3589"/>
    <d v="1992-04-09T00:00:00"/>
    <n v="58"/>
    <x v="0"/>
    <s v=" English"/>
    <n v="9100168.5999999996"/>
    <n v="147214049"/>
    <s v="AU"/>
    <x v="46"/>
    <n v="138113880.40000001"/>
    <n v="15.177068301789486"/>
    <x v="1"/>
  </r>
  <r>
    <x v="3590"/>
    <d v="2023-01-24T00:00:00"/>
    <n v="56"/>
    <x v="0"/>
    <s v=" English"/>
    <n v="127000000"/>
    <n v="212590972.80000001"/>
    <s v="US"/>
    <x v="0"/>
    <n v="85590972.800000012"/>
    <n v="0.67394466771653549"/>
    <x v="1"/>
  </r>
  <r>
    <x v="3591"/>
    <d v="2018-12-05T00:00:00"/>
    <n v="71"/>
    <x v="0"/>
    <s v=" English"/>
    <n v="30000000"/>
    <n v="237814149"/>
    <s v="AU"/>
    <x v="10"/>
    <n v="207814149"/>
    <n v="6.9271383000000002"/>
    <x v="0"/>
  </r>
  <r>
    <x v="3592"/>
    <d v="2019-08-09T00:00:00"/>
    <n v="55"/>
    <x v="0"/>
    <s v=" Chinese"/>
    <n v="30000000"/>
    <n v="60875030"/>
    <s v="CN"/>
    <x v="4"/>
    <n v="30875030"/>
    <n v="1.0291676666666667"/>
    <x v="1"/>
  </r>
  <r>
    <x v="3593"/>
    <d v="2010-03-18T00:00:00"/>
    <n v="65"/>
    <x v="0"/>
    <s v=" English"/>
    <n v="42780000"/>
    <n v="21791288"/>
    <s v="AU"/>
    <x v="21"/>
    <n v="-20988712"/>
    <n v="-0.49061972884525479"/>
    <x v="1"/>
  </r>
  <r>
    <x v="3594"/>
    <d v="2023-04-07T00:00:00"/>
    <n v="0"/>
    <x v="0"/>
    <s v=" English"/>
    <n v="183540000"/>
    <n v="175269998.80000001"/>
    <s v="US"/>
    <x v="0"/>
    <n v="-8270001.1999999881"/>
    <n v="-4.5058304456794096E-2"/>
    <x v="2"/>
  </r>
  <r>
    <x v="3595"/>
    <d v="2013-12-05T00:00:00"/>
    <n v="66"/>
    <x v="0"/>
    <s v=" English"/>
    <n v="110000000"/>
    <n v="127983283"/>
    <s v="AU"/>
    <x v="30"/>
    <n v="17983283"/>
    <n v="0.16348439090909092"/>
    <x v="1"/>
  </r>
  <r>
    <x v="3596"/>
    <d v="2006-03-30T00:00:00"/>
    <n v="51"/>
    <x v="0"/>
    <s v=" English"/>
    <n v="70000000"/>
    <n v="35417162"/>
    <s v="AU"/>
    <x v="28"/>
    <n v="-34582838"/>
    <n v="-0.49404054285714288"/>
    <x v="1"/>
  </r>
  <r>
    <x v="3597"/>
    <d v="2019-07-21T00:00:00"/>
    <n v="79"/>
    <x v="0"/>
    <s v=" English"/>
    <n v="63180000"/>
    <n v="926074191.20000005"/>
    <s v="US"/>
    <x v="4"/>
    <n v="862894191.20000005"/>
    <n v="13.657711161760052"/>
    <x v="0"/>
  </r>
  <r>
    <x v="3598"/>
    <d v="1992-01-01T00:00:00"/>
    <n v="0"/>
    <x v="0"/>
    <s v=" Chinese"/>
    <n v="199600000"/>
    <n v="175269998.80000001"/>
    <s v="HK"/>
    <x v="46"/>
    <n v="-24330001.199999988"/>
    <n v="-0.1218937935871743"/>
    <x v="2"/>
  </r>
  <r>
    <x v="3599"/>
    <d v="2021-09-24T00:00:00"/>
    <n v="64"/>
    <x v="0"/>
    <s v=" English"/>
    <n v="71000000"/>
    <n v="421674822"/>
    <s v="US"/>
    <x v="5"/>
    <n v="350674822"/>
    <n v="4.939082"/>
    <x v="1"/>
  </r>
  <r>
    <x v="3600"/>
    <d v="2023-04-07T00:00:00"/>
    <n v="0"/>
    <x v="0"/>
    <s v=" Japanese"/>
    <n v="167540000"/>
    <n v="175269998.80000001"/>
    <s v="JP"/>
    <x v="0"/>
    <n v="7729998.8000000119"/>
    <n v="4.6138228482750461E-2"/>
    <x v="2"/>
  </r>
  <r>
    <x v="3601"/>
    <d v="2009-11-25T00:00:00"/>
    <n v="57"/>
    <x v="0"/>
    <s v=" English"/>
    <n v="11958700.6"/>
    <n v="16487322"/>
    <s v="AU"/>
    <x v="7"/>
    <n v="4528621.4000000004"/>
    <n v="0.37868841703420525"/>
    <x v="1"/>
  </r>
  <r>
    <x v="3602"/>
    <d v="2016-07-07T00:00:00"/>
    <n v="61"/>
    <x v="0"/>
    <s v=" English"/>
    <n v="33000000"/>
    <n v="75898100"/>
    <s v="AU"/>
    <x v="13"/>
    <n v="42898100"/>
    <n v="1.2999424242424242"/>
    <x v="1"/>
  </r>
  <r>
    <x v="3603"/>
    <d v="1989-11-17T00:00:00"/>
    <n v="67"/>
    <x v="0"/>
    <s v=" English"/>
    <n v="13800000"/>
    <n v="27100027"/>
    <s v="US"/>
    <x v="70"/>
    <n v="13300027"/>
    <n v="0.96377007246376811"/>
    <x v="1"/>
  </r>
  <r>
    <x v="3604"/>
    <d v="1971-11-03T00:00:00"/>
    <n v="47"/>
    <x v="0"/>
    <s v=" English"/>
    <n v="167000000"/>
    <n v="660864312.79999995"/>
    <s v="US"/>
    <x v="67"/>
    <n v="493864312.79999995"/>
    <n v="2.957271334131736"/>
    <x v="2"/>
  </r>
  <r>
    <x v="3605"/>
    <d v="2012-04-27T00:00:00"/>
    <n v="63"/>
    <x v="0"/>
    <s v=" English"/>
    <n v="26000000"/>
    <n v="30601801"/>
    <s v="US"/>
    <x v="20"/>
    <n v="4601801"/>
    <n v="0.17699234615384615"/>
    <x v="1"/>
  </r>
  <r>
    <x v="3606"/>
    <d v="2022-12-02T00:00:00"/>
    <n v="85"/>
    <x v="0"/>
    <s v=" English"/>
    <n v="149000000"/>
    <n v="954434814.79999995"/>
    <s v="GB"/>
    <x v="1"/>
    <n v="805434814.79999995"/>
    <n v="5.4056027838926175"/>
    <x v="0"/>
  </r>
  <r>
    <x v="3607"/>
    <d v="1980-04-20T00:00:00"/>
    <n v="34"/>
    <x v="0"/>
    <s v=" Italian"/>
    <n v="54640000"/>
    <n v="329856760.80000001"/>
    <s v="IT"/>
    <x v="61"/>
    <n v="275216760.80000001"/>
    <n v="5.0369099707174234"/>
    <x v="2"/>
  </r>
  <r>
    <x v="3608"/>
    <d v="2016-07-14T00:00:00"/>
    <n v="57"/>
    <x v="0"/>
    <s v=" Norwegian"/>
    <n v="5233963"/>
    <n v="30150779.199999999"/>
    <s v="DK"/>
    <x v="13"/>
    <n v="24916816.199999999"/>
    <n v="4.760602281674517"/>
    <x v="1"/>
  </r>
  <r>
    <x v="3609"/>
    <d v="1989-10-12T00:00:00"/>
    <n v="54"/>
    <x v="0"/>
    <s v=" English"/>
    <n v="6000000"/>
    <n v="11642254"/>
    <s v="AU"/>
    <x v="70"/>
    <n v="5642254"/>
    <n v="0.94037566666666672"/>
    <x v="1"/>
  </r>
  <r>
    <x v="3610"/>
    <d v="1996-05-30T00:00:00"/>
    <n v="65"/>
    <x v="0"/>
    <s v=" English"/>
    <n v="88000000"/>
    <n v="495700000"/>
    <s v="AU"/>
    <x v="47"/>
    <n v="407700000"/>
    <n v="4.6329545454545453"/>
    <x v="1"/>
  </r>
  <r>
    <x v="3611"/>
    <d v="1999-09-03T00:00:00"/>
    <n v="67"/>
    <x v="0"/>
    <s v=" English"/>
    <n v="125000000"/>
    <n v="61698899"/>
    <s v="AU"/>
    <x v="39"/>
    <n v="-63301101"/>
    <n v="-0.50640880799999999"/>
    <x v="1"/>
  </r>
  <r>
    <x v="3612"/>
    <d v="2013-01-29T00:00:00"/>
    <n v="66"/>
    <x v="0"/>
    <s v=" English"/>
    <n v="122000000"/>
    <n v="515729606.19999999"/>
    <s v="US"/>
    <x v="30"/>
    <n v="393729606.19999999"/>
    <n v="3.2272918540983606"/>
    <x v="1"/>
  </r>
  <r>
    <x v="3613"/>
    <d v="2019-10-25T00:00:00"/>
    <n v="65"/>
    <x v="0"/>
    <s v=" English"/>
    <n v="150400000"/>
    <n v="669721414.60000002"/>
    <s v="US"/>
    <x v="4"/>
    <n v="519321414.60000002"/>
    <n v="3.4529349375000002"/>
    <x v="1"/>
  </r>
  <r>
    <x v="3614"/>
    <d v="2021-02-22T00:00:00"/>
    <n v="57"/>
    <x v="0"/>
    <s v=" English"/>
    <n v="1686600"/>
    <n v="225374"/>
    <s v="GB"/>
    <x v="5"/>
    <n v="-1461226"/>
    <n v="-0.86637376971421798"/>
    <x v="1"/>
  </r>
  <r>
    <x v="3615"/>
    <d v="2018-10-04T00:00:00"/>
    <n v="75"/>
    <x v="0"/>
    <s v=" English"/>
    <n v="101000000"/>
    <n v="731864525.20000005"/>
    <s v="AU"/>
    <x v="10"/>
    <n v="630864525.20000005"/>
    <n v="6.2461834178217828"/>
    <x v="0"/>
  </r>
  <r>
    <x v="3616"/>
    <d v="2018-01-18T00:00:00"/>
    <n v="63"/>
    <x v="0"/>
    <s v=" English"/>
    <n v="40000000"/>
    <n v="118509836"/>
    <s v="AU"/>
    <x v="10"/>
    <n v="78509836"/>
    <n v="1.9627459"/>
    <x v="1"/>
  </r>
  <r>
    <x v="3617"/>
    <d v="2016-01-28T00:00:00"/>
    <n v="62"/>
    <x v="0"/>
    <s v=" Korean"/>
    <n v="100200000"/>
    <n v="288405522.60000002"/>
    <s v="KR"/>
    <x v="13"/>
    <n v="188205522.60000002"/>
    <n v="1.8782986287425152"/>
    <x v="1"/>
  </r>
  <r>
    <x v="3618"/>
    <d v="1993-10-15T00:00:00"/>
    <n v="62"/>
    <x v="0"/>
    <s v=" English"/>
    <n v="25000000"/>
    <n v="55598481"/>
    <s v="US"/>
    <x v="9"/>
    <n v="30598481"/>
    <n v="1.22393924"/>
    <x v="1"/>
  </r>
  <r>
    <x v="3619"/>
    <d v="2021-11-11T00:00:00"/>
    <n v="68"/>
    <x v="0"/>
    <s v=" English"/>
    <n v="35000000"/>
    <n v="263233"/>
    <s v="AU"/>
    <x v="5"/>
    <n v="-34736767"/>
    <n v="-0.99247905714285711"/>
    <x v="1"/>
  </r>
  <r>
    <x v="3620"/>
    <d v="2016-07-24T00:00:00"/>
    <n v="66"/>
    <x v="0"/>
    <s v=" English"/>
    <n v="3500000"/>
    <n v="3775000"/>
    <s v="AU"/>
    <x v="13"/>
    <n v="275000"/>
    <n v="7.857142857142857E-2"/>
    <x v="1"/>
  </r>
  <r>
    <x v="3621"/>
    <d v="2017-08-17T00:00:00"/>
    <n v="64"/>
    <x v="0"/>
    <s v=" English"/>
    <n v="30000000"/>
    <n v="19358084"/>
    <s v="AU"/>
    <x v="3"/>
    <n v="-10641916"/>
    <n v="-0.35473053333333332"/>
    <x v="1"/>
  </r>
  <r>
    <x v="3622"/>
    <d v="2015-02-24T00:00:00"/>
    <n v="54"/>
    <x v="0"/>
    <s v=" English"/>
    <n v="73400000"/>
    <n v="214524175.80000001"/>
    <s v="US"/>
    <x v="12"/>
    <n v="141124175.80000001"/>
    <n v="1.9226726948228885"/>
    <x v="1"/>
  </r>
  <r>
    <x v="3623"/>
    <d v="2019-08-22T00:00:00"/>
    <n v="79"/>
    <x v="0"/>
    <s v=" Chinese"/>
    <n v="20000000"/>
    <n v="742500000"/>
    <s v="AU"/>
    <x v="4"/>
    <n v="722500000"/>
    <n v="36.125"/>
    <x v="0"/>
  </r>
  <r>
    <x v="3624"/>
    <d v="2021-09-15T00:00:00"/>
    <n v="62"/>
    <x v="0"/>
    <s v=" French"/>
    <n v="161400000"/>
    <n v="287419513.39999998"/>
    <s v="FR"/>
    <x v="5"/>
    <n v="126019513.39999998"/>
    <n v="0.78079004584882261"/>
    <x v="1"/>
  </r>
  <r>
    <x v="3625"/>
    <d v="2003-08-20T00:00:00"/>
    <n v="66"/>
    <x v="0"/>
    <s v=" English"/>
    <n v="2000000"/>
    <n v="9505996"/>
    <s v="US"/>
    <x v="25"/>
    <n v="7505996"/>
    <n v="3.7529979999999998"/>
    <x v="1"/>
  </r>
  <r>
    <x v="3626"/>
    <d v="2021-09-17T00:00:00"/>
    <n v="52"/>
    <x v="0"/>
    <s v=" Spanish, Castilian"/>
    <n v="76340000"/>
    <n v="734884073.79999995"/>
    <s v="ES"/>
    <x v="5"/>
    <n v="658544073.79999995"/>
    <n v="8.6264615378569545"/>
    <x v="1"/>
  </r>
  <r>
    <x v="3627"/>
    <d v="2013-01-24T00:00:00"/>
    <n v="74"/>
    <x v="0"/>
    <s v=" English"/>
    <n v="40000000"/>
    <n v="169590606"/>
    <s v="AU"/>
    <x v="30"/>
    <n v="129590606"/>
    <n v="3.2397651500000002"/>
    <x v="0"/>
  </r>
  <r>
    <x v="3628"/>
    <d v="2021-02-11T00:00:00"/>
    <n v="77"/>
    <x v="0"/>
    <s v=" Danish"/>
    <n v="5150000"/>
    <n v="21700000"/>
    <s v="AU"/>
    <x v="5"/>
    <n v="16550000"/>
    <n v="3.2135922330097086"/>
    <x v="0"/>
  </r>
  <r>
    <x v="3629"/>
    <d v="2013-04-16T00:00:00"/>
    <n v="58"/>
    <x v="0"/>
    <s v=" Japanese"/>
    <n v="170200000"/>
    <n v="284456048"/>
    <s v="GB"/>
    <x v="30"/>
    <n v="114256048"/>
    <n v="0.67130462984723849"/>
    <x v="1"/>
  </r>
  <r>
    <x v="3630"/>
    <d v="2017-05-31T00:00:00"/>
    <n v="61"/>
    <x v="0"/>
    <s v=" English"/>
    <n v="25000000"/>
    <n v="40286416"/>
    <s v="AU"/>
    <x v="3"/>
    <n v="15286416"/>
    <n v="0.61145664"/>
    <x v="1"/>
  </r>
  <r>
    <x v="3631"/>
    <d v="2001-12-06T00:00:00"/>
    <n v="61"/>
    <x v="0"/>
    <s v=" English"/>
    <n v="26000000"/>
    <n v="16521410"/>
    <s v="AU"/>
    <x v="17"/>
    <n v="-9478590"/>
    <n v="-0.36456115384615384"/>
    <x v="1"/>
  </r>
  <r>
    <x v="3632"/>
    <d v="2001-07-26T00:00:00"/>
    <n v="68"/>
    <x v="0"/>
    <s v=" English"/>
    <n v="25000000"/>
    <n v="277902373"/>
    <s v="AU"/>
    <x v="17"/>
    <n v="252902373"/>
    <n v="10.11609492"/>
    <x v="1"/>
  </r>
  <r>
    <x v="3633"/>
    <d v="2022-07-06T00:00:00"/>
    <n v="63"/>
    <x v="0"/>
    <s v=" English"/>
    <n v="128200000"/>
    <n v="563428871.79999995"/>
    <s v="US"/>
    <x v="1"/>
    <n v="435228871.79999995"/>
    <n v="3.394920996879875"/>
    <x v="1"/>
  </r>
  <r>
    <x v="3634"/>
    <d v="2002-08-31T00:00:00"/>
    <n v="58"/>
    <x v="0"/>
    <s v=" English"/>
    <n v="1300000"/>
    <n v="447741"/>
    <s v="US"/>
    <x v="18"/>
    <n v="-852259"/>
    <n v="-0.65558384615384613"/>
    <x v="1"/>
  </r>
  <r>
    <x v="3635"/>
    <d v="2018-08-04T00:00:00"/>
    <n v="69"/>
    <x v="0"/>
    <s v=" Chinese"/>
    <n v="9620000"/>
    <n v="496334"/>
    <s v="CN"/>
    <x v="10"/>
    <n v="-9123666"/>
    <n v="-0.94840602910602911"/>
    <x v="1"/>
  </r>
  <r>
    <x v="3636"/>
    <d v="2022-04-08T00:00:00"/>
    <n v="69"/>
    <x v="0"/>
    <s v=" English"/>
    <n v="78900000"/>
    <n v="582137998.39999998"/>
    <s v="US"/>
    <x v="1"/>
    <n v="503237998.39999998"/>
    <n v="6.3781748846641317"/>
    <x v="1"/>
  </r>
  <r>
    <x v="3637"/>
    <d v="2009-11-07T00:00:00"/>
    <n v="62"/>
    <x v="0"/>
    <s v=" English"/>
    <n v="4500000"/>
    <n v="2481925"/>
    <s v="US"/>
    <x v="7"/>
    <n v="-2018075"/>
    <n v="-0.44846111111111109"/>
    <x v="1"/>
  </r>
  <r>
    <x v="3638"/>
    <d v="2010-06-25T00:00:00"/>
    <n v="63"/>
    <x v="0"/>
    <s v=" English"/>
    <n v="72400000"/>
    <n v="574309570.20000005"/>
    <s v="US"/>
    <x v="21"/>
    <n v="501909570.20000005"/>
    <n v="6.9324526270718243"/>
    <x v="1"/>
  </r>
  <r>
    <x v="3639"/>
    <d v="2021-08-05T00:00:00"/>
    <n v="60"/>
    <x v="0"/>
    <s v=" English"/>
    <n v="114000000"/>
    <n v="1002554527"/>
    <s v="US"/>
    <x v="5"/>
    <n v="888554527"/>
    <n v="7.7943379561403505"/>
    <x v="1"/>
  </r>
  <r>
    <x v="3640"/>
    <d v="2017-10-30T00:00:00"/>
    <n v="64"/>
    <x v="0"/>
    <s v=" English"/>
    <n v="63000000"/>
    <n v="68310140"/>
    <s v="AU"/>
    <x v="3"/>
    <n v="5310140"/>
    <n v="8.4287936507936506E-2"/>
    <x v="1"/>
  </r>
  <r>
    <x v="3641"/>
    <d v="2004-01-08T00:00:00"/>
    <n v="64"/>
    <x v="0"/>
    <s v=" English"/>
    <n v="85000000"/>
    <n v="80831893"/>
    <s v="AU"/>
    <x v="2"/>
    <n v="-4168107"/>
    <n v="-4.9036552941176467E-2"/>
    <x v="1"/>
  </r>
  <r>
    <x v="3642"/>
    <d v="2002-04-03T00:00:00"/>
    <n v="62"/>
    <x v="0"/>
    <s v=" English"/>
    <n v="80000000"/>
    <n v="98983590"/>
    <s v="AU"/>
    <x v="18"/>
    <n v="18983590"/>
    <n v="0.23729487499999999"/>
    <x v="1"/>
  </r>
  <r>
    <x v="3643"/>
    <d v="2007-11-21T00:00:00"/>
    <n v="58"/>
    <x v="0"/>
    <s v=" English"/>
    <n v="101940000"/>
    <n v="365965193.39999998"/>
    <s v="US"/>
    <x v="22"/>
    <n v="264025193.39999998"/>
    <n v="2.5900058210712182"/>
    <x v="1"/>
  </r>
  <r>
    <x v="3644"/>
    <d v="1986-11-06T00:00:00"/>
    <n v="64"/>
    <x v="0"/>
    <s v=" English"/>
    <n v="2000000"/>
    <n v="13167232"/>
    <s v="AU"/>
    <x v="15"/>
    <n v="11167232"/>
    <n v="5.5836160000000001"/>
    <x v="1"/>
  </r>
  <r>
    <x v="3645"/>
    <d v="1994-02-03T00:00:00"/>
    <n v="74"/>
    <x v="0"/>
    <s v=" Cantonese"/>
    <n v="10000000"/>
    <n v="11546543"/>
    <s v="AU"/>
    <x v="6"/>
    <n v="1546543"/>
    <n v="0.15465429999999999"/>
    <x v="0"/>
  </r>
  <r>
    <x v="3646"/>
    <d v="2016-12-01T00:00:00"/>
    <n v="64"/>
    <x v="0"/>
    <s v=" English"/>
    <n v="7938531.4000000004"/>
    <n v="22586863"/>
    <s v="AU"/>
    <x v="13"/>
    <n v="14648331.6"/>
    <n v="1.8452193311221265"/>
    <x v="1"/>
  </r>
  <r>
    <x v="3647"/>
    <d v="2007-11-09T00:00:00"/>
    <n v="62"/>
    <x v="0"/>
    <s v=" English"/>
    <n v="3500000"/>
    <n v="7766240"/>
    <s v="US"/>
    <x v="22"/>
    <n v="4266240"/>
    <n v="1.2189257142857144"/>
    <x v="1"/>
  </r>
  <r>
    <x v="3648"/>
    <d v="1972-10-14T00:00:00"/>
    <n v="59"/>
    <x v="0"/>
    <s v=" Italian"/>
    <n v="145600000"/>
    <n v="315541087.80000001"/>
    <s v="IT"/>
    <x v="31"/>
    <n v="169941087.80000001"/>
    <n v="1.167177800824176"/>
    <x v="1"/>
  </r>
  <r>
    <x v="3649"/>
    <d v="2015-05-21T00:00:00"/>
    <n v="60"/>
    <x v="0"/>
    <s v=" Korean"/>
    <n v="169900000"/>
    <n v="591824588"/>
    <s v="KR"/>
    <x v="12"/>
    <n v="421924588"/>
    <n v="2.4833701471453797"/>
    <x v="1"/>
  </r>
  <r>
    <x v="3650"/>
    <d v="2017-04-04T00:00:00"/>
    <n v="74"/>
    <x v="0"/>
    <s v=" English"/>
    <n v="77000000"/>
    <n v="803867204"/>
    <s v="AU"/>
    <x v="3"/>
    <n v="726867204"/>
    <n v="9.4398338181818175"/>
    <x v="0"/>
  </r>
  <r>
    <x v="3651"/>
    <d v="1971-12-28T00:00:00"/>
    <n v="64"/>
    <x v="0"/>
    <s v=" English"/>
    <n v="7200000"/>
    <n v="115999985"/>
    <s v="AU"/>
    <x v="67"/>
    <n v="108799985"/>
    <n v="15.111109027777777"/>
    <x v="1"/>
  </r>
  <r>
    <x v="3652"/>
    <d v="2000-04-13T00:00:00"/>
    <n v="74"/>
    <x v="0"/>
    <s v=" English"/>
    <n v="50000000"/>
    <n v="257805243"/>
    <s v="AU"/>
    <x v="38"/>
    <n v="207805243"/>
    <n v="4.1561048600000001"/>
    <x v="0"/>
  </r>
  <r>
    <x v="3653"/>
    <d v="2021-02-11T00:00:00"/>
    <n v="59"/>
    <x v="0"/>
    <s v=" Swedish"/>
    <n v="95800000"/>
    <n v="277746658.60000002"/>
    <s v="US"/>
    <x v="5"/>
    <n v="181946658.60000002"/>
    <n v="1.8992344321503134"/>
    <x v="1"/>
  </r>
  <r>
    <x v="3654"/>
    <d v="2018-01-08T00:00:00"/>
    <n v="60"/>
    <x v="0"/>
    <s v=" Korean"/>
    <n v="81000000"/>
    <n v="459757717"/>
    <s v="KR"/>
    <x v="10"/>
    <n v="378757717"/>
    <n v="4.6760211975308641"/>
    <x v="1"/>
  </r>
  <r>
    <x v="3655"/>
    <d v="2019-01-17T00:00:00"/>
    <n v="61"/>
    <x v="0"/>
    <s v=" English"/>
    <n v="59000000"/>
    <n v="28296983"/>
    <s v="AU"/>
    <x v="4"/>
    <n v="-30703017"/>
    <n v="-0.52039011864406781"/>
    <x v="1"/>
  </r>
  <r>
    <x v="3656"/>
    <d v="2013-03-14T00:00:00"/>
    <n v="70"/>
    <x v="0"/>
    <s v=" English"/>
    <n v="15000000"/>
    <n v="47011449"/>
    <s v="AU"/>
    <x v="30"/>
    <n v="32011449"/>
    <n v="2.1340965999999999"/>
    <x v="1"/>
  </r>
  <r>
    <x v="3657"/>
    <d v="2022-06-03T00:00:00"/>
    <n v="55"/>
    <x v="0"/>
    <s v=" Spanish, Castilian"/>
    <n v="94800000"/>
    <n v="337543336.80000001"/>
    <s v="ES"/>
    <x v="1"/>
    <n v="242743336.80000001"/>
    <n v="2.5605837215189875"/>
    <x v="1"/>
  </r>
  <r>
    <x v="3658"/>
    <d v="2010-09-24T00:00:00"/>
    <n v="68"/>
    <x v="0"/>
    <s v=" English"/>
    <n v="100000000"/>
    <n v="139716717"/>
    <s v="AU"/>
    <x v="21"/>
    <n v="39716717"/>
    <n v="0.39716717000000001"/>
    <x v="1"/>
  </r>
  <r>
    <x v="3659"/>
    <d v="2008-11-05T00:00:00"/>
    <n v="69"/>
    <x v="0"/>
    <s v=" Japanese"/>
    <n v="51430000"/>
    <n v="42538454"/>
    <s v="AU"/>
    <x v="35"/>
    <n v="-8891546"/>
    <n v="-0.17288636982306047"/>
    <x v="1"/>
  </r>
  <r>
    <x v="3660"/>
    <d v="2013-07-20T00:00:00"/>
    <n v="77"/>
    <x v="0"/>
    <s v=" Spanish, Castilian"/>
    <n v="5500000"/>
    <n v="99067206"/>
    <s v="MX"/>
    <x v="30"/>
    <n v="93567206"/>
    <n v="17.012219272727272"/>
    <x v="0"/>
  </r>
  <r>
    <x v="3661"/>
    <d v="2023-02-28T00:00:00"/>
    <n v="0"/>
    <x v="0"/>
    <s v=" English"/>
    <n v="174600000"/>
    <n v="175269998.80000001"/>
    <s v="AU"/>
    <x v="0"/>
    <n v="669998.80000001192"/>
    <n v="3.837335624284146E-3"/>
    <x v="2"/>
  </r>
  <r>
    <x v="3662"/>
    <d v="2009-08-06T00:00:00"/>
    <n v="65"/>
    <x v="0"/>
    <s v=" English"/>
    <n v="38000000"/>
    <n v="205298907"/>
    <s v="AU"/>
    <x v="7"/>
    <n v="167298907"/>
    <n v="4.4026028157894741"/>
    <x v="1"/>
  </r>
  <r>
    <x v="3663"/>
    <d v="2009-03-19T00:00:00"/>
    <n v="59"/>
    <x v="0"/>
    <s v=" English"/>
    <n v="20000000"/>
    <n v="17306648"/>
    <s v="AU"/>
    <x v="7"/>
    <n v="-2693352"/>
    <n v="-0.1346676"/>
    <x v="1"/>
  </r>
  <r>
    <x v="3664"/>
    <d v="2019-10-01T00:00:00"/>
    <n v="49"/>
    <x v="0"/>
    <s v=" English"/>
    <n v="120200000"/>
    <n v="1168752662"/>
    <s v="US"/>
    <x v="4"/>
    <n v="1048552662"/>
    <n v="8.7233998502495833"/>
    <x v="2"/>
  </r>
  <r>
    <x v="3665"/>
    <d v="1977-12-26T00:00:00"/>
    <n v="73"/>
    <x v="0"/>
    <s v=" English"/>
    <n v="59000000"/>
    <n v="590853673"/>
    <s v="AU"/>
    <x v="44"/>
    <n v="531853673"/>
    <n v="9.0144690338983047"/>
    <x v="0"/>
  </r>
  <r>
    <x v="3666"/>
    <d v="2022-06-15T00:00:00"/>
    <n v="72"/>
    <x v="0"/>
    <s v=" English"/>
    <n v="118000000"/>
    <n v="504735548.80000001"/>
    <s v="US"/>
    <x v="1"/>
    <n v="386735548.80000001"/>
    <n v="3.2774199050847459"/>
    <x v="0"/>
  </r>
  <r>
    <x v="3667"/>
    <d v="2020-12-10T00:00:00"/>
    <n v="74"/>
    <x v="0"/>
    <s v=" Korean"/>
    <n v="3239792"/>
    <n v="1709980"/>
    <s v="KR"/>
    <x v="14"/>
    <n v="-1529812"/>
    <n v="-0.47219451125257422"/>
    <x v="0"/>
  </r>
  <r>
    <x v="3668"/>
    <d v="1983-07-22T00:00:00"/>
    <n v="44"/>
    <x v="0"/>
    <s v=" English"/>
    <n v="20500000"/>
    <n v="87987055"/>
    <s v="US"/>
    <x v="49"/>
    <n v="67487055"/>
    <n v="3.2920514634146341"/>
    <x v="2"/>
  </r>
  <r>
    <x v="3669"/>
    <d v="1972-01-08T00:00:00"/>
    <n v="60"/>
    <x v="0"/>
    <s v=" Japanese"/>
    <n v="1"/>
    <n v="23580103.600000001"/>
    <s v="JP"/>
    <x v="31"/>
    <n v="23580102.600000001"/>
    <n v="23580102.600000001"/>
    <x v="1"/>
  </r>
  <r>
    <x v="3670"/>
    <d v="2016-12-22T00:00:00"/>
    <n v="41"/>
    <x v="0"/>
    <s v=" English"/>
    <n v="119000000"/>
    <n v="430430987.60000002"/>
    <s v="US"/>
    <x v="13"/>
    <n v="311430987.60000002"/>
    <n v="2.6170671226890758"/>
    <x v="2"/>
  </r>
  <r>
    <x v="3671"/>
    <d v="2005-03-05T00:00:00"/>
    <n v="66"/>
    <x v="0"/>
    <s v=" English"/>
    <n v="55000000"/>
    <n v="366784257"/>
    <s v="AU"/>
    <x v="16"/>
    <n v="311784257"/>
    <n v="5.6688046727272727"/>
    <x v="1"/>
  </r>
  <r>
    <x v="3672"/>
    <d v="2009-03-20T00:00:00"/>
    <n v="76"/>
    <x v="0"/>
    <s v=" Spanish, Castilian"/>
    <n v="5239000"/>
    <n v="5102705"/>
    <s v="US"/>
    <x v="7"/>
    <n v="-136295"/>
    <n v="-2.6015460965833175E-2"/>
    <x v="0"/>
  </r>
  <r>
    <x v="3673"/>
    <d v="1991-08-21T00:00:00"/>
    <n v="54"/>
    <x v="0"/>
    <s v=" Italian"/>
    <n v="88000000"/>
    <n v="314837194"/>
    <s v="IT"/>
    <x v="53"/>
    <n v="226837194"/>
    <n v="2.5776953863636365"/>
    <x v="1"/>
  </r>
  <r>
    <x v="3674"/>
    <d v="2005-09-04T00:00:00"/>
    <n v="70"/>
    <x v="0"/>
    <s v=" English"/>
    <n v="30000000"/>
    <n v="197593152"/>
    <s v="AU"/>
    <x v="16"/>
    <n v="167593152"/>
    <n v="5.5864383999999996"/>
    <x v="1"/>
  </r>
  <r>
    <x v="3675"/>
    <d v="2020-07-06T00:00:00"/>
    <n v="74"/>
    <x v="0"/>
    <s v=" Korean"/>
    <n v="79500000"/>
    <n v="580266419"/>
    <s v="KR"/>
    <x v="14"/>
    <n v="500766419"/>
    <n v="6.298948666666667"/>
    <x v="0"/>
  </r>
  <r>
    <x v="3676"/>
    <d v="2015-02-11T00:00:00"/>
    <n v="73"/>
    <x v="0"/>
    <s v=" English"/>
    <n v="50000000"/>
    <n v="76073556"/>
    <s v="AU"/>
    <x v="12"/>
    <n v="26073556"/>
    <n v="0.52147111999999995"/>
    <x v="0"/>
  </r>
  <r>
    <x v="3677"/>
    <d v="2021-03-05T00:00:00"/>
    <n v="60"/>
    <x v="0"/>
    <s v=" English"/>
    <n v="84600000"/>
    <n v="178745725.59999999"/>
    <s v="US"/>
    <x v="5"/>
    <n v="94145725.599999994"/>
    <n v="1.112833635933806"/>
    <x v="1"/>
  </r>
  <r>
    <x v="3678"/>
    <d v="2021-10-11T00:00:00"/>
    <n v="60"/>
    <x v="0"/>
    <s v=" English"/>
    <n v="1810000"/>
    <n v="1035734"/>
    <s v="AU"/>
    <x v="5"/>
    <n v="-774266"/>
    <n v="-0.42777127071823207"/>
    <x v="1"/>
  </r>
  <r>
    <x v="3679"/>
    <d v="2018-05-31T00:00:00"/>
    <n v="47"/>
    <x v="0"/>
    <s v=" Korean"/>
    <n v="135200000"/>
    <n v="947468745.79999995"/>
    <s v="KR"/>
    <x v="10"/>
    <n v="812268745.79999995"/>
    <n v="6.0079049245562128"/>
    <x v="2"/>
  </r>
  <r>
    <x v="3680"/>
    <d v="2007-06-14T00:00:00"/>
    <n v="67"/>
    <x v="0"/>
    <s v=" English"/>
    <n v="85000000"/>
    <n v="311744465"/>
    <s v="AU"/>
    <x v="22"/>
    <n v="226744465"/>
    <n v="2.6675819411764707"/>
    <x v="1"/>
  </r>
  <r>
    <x v="3681"/>
    <d v="2020-09-16T00:00:00"/>
    <n v="72"/>
    <x v="0"/>
    <s v=" English"/>
    <n v="138900000"/>
    <n v="187962823"/>
    <s v="AU"/>
    <x v="14"/>
    <n v="49062823"/>
    <n v="0.35322406767458603"/>
    <x v="0"/>
  </r>
  <r>
    <x v="3682"/>
    <d v="2007-01-25T00:00:00"/>
    <n v="39"/>
    <x v="0"/>
    <s v=" English"/>
    <n v="20000000"/>
    <n v="86858578"/>
    <s v="AU"/>
    <x v="22"/>
    <n v="66858578"/>
    <n v="3.3429289"/>
    <x v="2"/>
  </r>
  <r>
    <x v="3683"/>
    <d v="2015-05-21T00:00:00"/>
    <n v="68"/>
    <x v="0"/>
    <s v=" English"/>
    <n v="65000000"/>
    <n v="235666219"/>
    <s v="AU"/>
    <x v="12"/>
    <n v="170666219"/>
    <n v="2.6256341384615385"/>
    <x v="1"/>
  </r>
  <r>
    <x v="3684"/>
    <d v="2021-01-08T00:00:00"/>
    <n v="62"/>
    <x v="0"/>
    <s v=" Korean"/>
    <n v="100200000"/>
    <n v="288405522.60000002"/>
    <s v="KR"/>
    <x v="5"/>
    <n v="188205522.60000002"/>
    <n v="1.8782986287425152"/>
    <x v="1"/>
  </r>
  <r>
    <x v="3685"/>
    <d v="2006-05-15T00:00:00"/>
    <n v="74"/>
    <x v="0"/>
    <s v=" English"/>
    <n v="117400000"/>
    <n v="555652579.79999995"/>
    <s v="AU"/>
    <x v="28"/>
    <n v="438252579.79999995"/>
    <n v="3.7329861993185687"/>
    <x v="0"/>
  </r>
  <r>
    <x v="3686"/>
    <d v="2021-08-16T00:00:00"/>
    <n v="61"/>
    <x v="0"/>
    <s v=" German"/>
    <n v="124000000"/>
    <n v="830594317.79999995"/>
    <s v="DE"/>
    <x v="5"/>
    <n v="706594317.79999995"/>
    <n v="5.6983412725806444"/>
    <x v="1"/>
  </r>
  <r>
    <x v="3687"/>
    <d v="2003-10-29T00:00:00"/>
    <n v="77"/>
    <x v="0"/>
    <s v=" English"/>
    <n v="30000000"/>
    <n v="156822020"/>
    <s v="AU"/>
    <x v="25"/>
    <n v="126822020"/>
    <n v="4.227400666666667"/>
    <x v="0"/>
  </r>
  <r>
    <x v="3688"/>
    <d v="1994-01-24T00:00:00"/>
    <n v="72"/>
    <x v="0"/>
    <s v=" English"/>
    <n v="25000000"/>
    <n v="441286003"/>
    <s v="AU"/>
    <x v="6"/>
    <n v="416286003"/>
    <n v="16.65144012"/>
    <x v="0"/>
  </r>
  <r>
    <x v="3689"/>
    <d v="2021-11-25T00:00:00"/>
    <n v="74"/>
    <x v="0"/>
    <s v=" English"/>
    <n v="129600000"/>
    <n v="582324380.39999998"/>
    <s v="AU"/>
    <x v="5"/>
    <n v="452724380.39999998"/>
    <n v="3.4932436759259256"/>
    <x v="0"/>
  </r>
  <r>
    <x v="3690"/>
    <d v="2014-03-08T00:00:00"/>
    <n v="71"/>
    <x v="0"/>
    <s v=" Japanese"/>
    <n v="33989696"/>
    <n v="114632739"/>
    <s v="JP"/>
    <x v="8"/>
    <n v="80643043"/>
    <n v="2.3725732351357305"/>
    <x v="0"/>
  </r>
  <r>
    <x v="3691"/>
    <d v="2016-03-24T00:00:00"/>
    <n v="0"/>
    <x v="0"/>
    <s v=" Korean"/>
    <n v="167540000"/>
    <n v="175269998.80000001"/>
    <s v="KR"/>
    <x v="13"/>
    <n v="7729998.8000000119"/>
    <n v="4.6138228482750461E-2"/>
    <x v="2"/>
  </r>
  <r>
    <x v="3692"/>
    <d v="2007-08-02T00:00:00"/>
    <n v="73"/>
    <x v="0"/>
    <s v=" English"/>
    <n v="10000000"/>
    <n v="91354215"/>
    <s v="AU"/>
    <x v="22"/>
    <n v="81354215"/>
    <n v="8.1354214999999996"/>
    <x v="0"/>
  </r>
  <r>
    <x v="3693"/>
    <d v="2004-07-02T00:00:00"/>
    <n v="63"/>
    <x v="0"/>
    <s v=" English"/>
    <n v="117000000"/>
    <n v="487028566.19999999"/>
    <s v="AU"/>
    <x v="2"/>
    <n v="370028566.19999999"/>
    <n v="3.1626373179487177"/>
    <x v="1"/>
  </r>
  <r>
    <x v="3694"/>
    <d v="2011-06-30T00:00:00"/>
    <n v="59"/>
    <x v="0"/>
    <s v=" English"/>
    <n v="55000000"/>
    <n v="187361754"/>
    <s v="AU"/>
    <x v="24"/>
    <n v="132361754"/>
    <n v="2.4065773454545454"/>
    <x v="1"/>
  </r>
  <r>
    <x v="3695"/>
    <d v="2013-09-03T00:00:00"/>
    <n v="54"/>
    <x v="0"/>
    <s v=" English"/>
    <n v="11000000"/>
    <n v="3639345"/>
    <s v="US"/>
    <x v="30"/>
    <n v="-7360655"/>
    <n v="-0.66915045454545452"/>
    <x v="1"/>
  </r>
  <r>
    <x v="3696"/>
    <d v="2018-03-27T00:00:00"/>
    <n v="71"/>
    <x v="0"/>
    <s v=" English"/>
    <n v="148800000"/>
    <n v="745991790.39999998"/>
    <s v="AU"/>
    <x v="10"/>
    <n v="597191790.39999998"/>
    <n v="4.0133856881720424"/>
    <x v="0"/>
  </r>
  <r>
    <x v="3697"/>
    <d v="2022-02-15T00:00:00"/>
    <n v="61"/>
    <x v="0"/>
    <s v=" Thai"/>
    <n v="104400000"/>
    <n v="1103505485"/>
    <s v="TH"/>
    <x v="1"/>
    <n v="999105485"/>
    <n v="9.5699759099616859"/>
    <x v="1"/>
  </r>
  <r>
    <x v="3698"/>
    <d v="2017-11-17T00:00:00"/>
    <n v="63"/>
    <x v="0"/>
    <s v=" English"/>
    <n v="69000000"/>
    <n v="180613180"/>
    <s v="AU"/>
    <x v="3"/>
    <n v="111613180"/>
    <n v="1.6175823188405798"/>
    <x v="1"/>
  </r>
  <r>
    <x v="3699"/>
    <d v="2023-04-01T00:00:00"/>
    <n v="85"/>
    <x v="0"/>
    <s v=" English"/>
    <n v="10000000"/>
    <n v="69708877"/>
    <s v="US"/>
    <x v="0"/>
    <n v="59708877"/>
    <n v="5.9708876999999996"/>
    <x v="0"/>
  </r>
  <r>
    <x v="3700"/>
    <d v="2004-04-03T00:00:00"/>
    <n v="60"/>
    <x v="0"/>
    <s v=" English"/>
    <n v="127000000"/>
    <n v="425824312.80000001"/>
    <s v="GB"/>
    <x v="2"/>
    <n v="298824312.80000001"/>
    <n v="2.3529473448818901"/>
    <x v="1"/>
  </r>
  <r>
    <x v="3701"/>
    <d v="1952-04-02T00:00:00"/>
    <n v="85"/>
    <x v="0"/>
    <s v=" Spanish, Castilian"/>
    <n v="147280000"/>
    <n v="551502027.20000005"/>
    <s v="MX"/>
    <x v="83"/>
    <n v="404222027.20000005"/>
    <n v="2.7445819337316677"/>
    <x v="0"/>
  </r>
  <r>
    <x v="3702"/>
    <d v="1985-08-01T00:00:00"/>
    <n v="78"/>
    <x v="0"/>
    <s v=" English"/>
    <n v="1000000"/>
    <n v="51525171"/>
    <s v="AU"/>
    <x v="37"/>
    <n v="50525171"/>
    <n v="50.525171"/>
    <x v="0"/>
  </r>
  <r>
    <x v="3703"/>
    <d v="2016-09-08T00:00:00"/>
    <n v="79"/>
    <x v="0"/>
    <s v=" English"/>
    <n v="5000000"/>
    <n v="21340234"/>
    <s v="AU"/>
    <x v="13"/>
    <n v="16340234"/>
    <n v="3.2680468"/>
    <x v="0"/>
  </r>
  <r>
    <x v="3704"/>
    <d v="2010-10-15T00:00:00"/>
    <n v="67"/>
    <x v="0"/>
    <s v=" English"/>
    <n v="123200000"/>
    <n v="517488818.60000002"/>
    <s v="US"/>
    <x v="21"/>
    <n v="394288818.60000002"/>
    <n v="3.2003962548701299"/>
    <x v="1"/>
  </r>
  <r>
    <x v="3705"/>
    <d v="2004-09-16T00:00:00"/>
    <n v="46"/>
    <x v="0"/>
    <s v=" English"/>
    <n v="100000000"/>
    <n v="82078046"/>
    <s v="AU"/>
    <x v="2"/>
    <n v="-17921954"/>
    <n v="-0.17921954000000001"/>
    <x v="2"/>
  </r>
  <r>
    <x v="3706"/>
    <d v="2001-03-15T00:00:00"/>
    <n v="65"/>
    <x v="0"/>
    <s v=" English"/>
    <n v="45000000"/>
    <n v="213420951"/>
    <s v="AU"/>
    <x v="17"/>
    <n v="168420951"/>
    <n v="3.7426878000000001"/>
    <x v="1"/>
  </r>
  <r>
    <x v="3707"/>
    <d v="2009-06-26T00:00:00"/>
    <n v="66"/>
    <x v="0"/>
    <s v=" English"/>
    <n v="119100000"/>
    <n v="606874004.79999995"/>
    <s v="US"/>
    <x v="7"/>
    <n v="487774004.79999995"/>
    <n v="4.0954996204869856"/>
    <x v="1"/>
  </r>
  <r>
    <x v="3708"/>
    <d v="1970-02-10T00:00:00"/>
    <n v="32"/>
    <x v="0"/>
    <s v=" English"/>
    <n v="5000"/>
    <n v="1240261.6000000001"/>
    <s v="US"/>
    <x v="81"/>
    <n v="1235261.6000000001"/>
    <n v="247.05232000000001"/>
    <x v="2"/>
  </r>
  <r>
    <x v="3709"/>
    <d v="2015-08-24T00:00:00"/>
    <n v="68"/>
    <x v="0"/>
    <s v=" English"/>
    <n v="77400000"/>
    <n v="428263992.80000001"/>
    <s v="CA"/>
    <x v="12"/>
    <n v="350863992.80000001"/>
    <n v="4.5331265219638244"/>
    <x v="1"/>
  </r>
  <r>
    <x v="3710"/>
    <d v="2014-06-04T00:00:00"/>
    <n v="70"/>
    <x v="0"/>
    <s v=" Korean"/>
    <n v="41321872"/>
    <n v="4500000"/>
    <s v="KR"/>
    <x v="8"/>
    <n v="-36821872"/>
    <n v="-0.89109883501889753"/>
    <x v="1"/>
  </r>
  <r>
    <x v="3711"/>
    <d v="1964-06-12T00:00:00"/>
    <n v="81"/>
    <x v="0"/>
    <s v=" English"/>
    <n v="1800000"/>
    <n v="9523464"/>
    <s v="AU"/>
    <x v="73"/>
    <n v="7723464"/>
    <n v="4.2908133333333334"/>
    <x v="0"/>
  </r>
  <r>
    <x v="3712"/>
    <d v="2021-02-01T00:00:00"/>
    <n v="63"/>
    <x v="0"/>
    <s v=" English"/>
    <n v="15000000"/>
    <n v="7060384"/>
    <s v="AU"/>
    <x v="5"/>
    <n v="-7939616"/>
    <n v="-0.52930773333333336"/>
    <x v="1"/>
  </r>
  <r>
    <x v="3713"/>
    <d v="2002-04-18T00:00:00"/>
    <n v="56"/>
    <x v="0"/>
    <s v=" English"/>
    <n v="60000000"/>
    <n v="165890634"/>
    <s v="AU"/>
    <x v="18"/>
    <n v="105890634"/>
    <n v="1.7648439"/>
    <x v="1"/>
  </r>
  <r>
    <x v="3714"/>
    <d v="2006-01-26T00:00:00"/>
    <n v="58"/>
    <x v="0"/>
    <s v=" English"/>
    <n v="40000000"/>
    <n v="137047376"/>
    <s v="AU"/>
    <x v="28"/>
    <n v="97047376"/>
    <n v="2.4261843999999999"/>
    <x v="1"/>
  </r>
  <r>
    <x v="3715"/>
    <d v="2020-10-02T00:00:00"/>
    <n v="54"/>
    <x v="0"/>
    <s v=" English"/>
    <n v="115400000"/>
    <n v="825272362.39999998"/>
    <s v="US"/>
    <x v="14"/>
    <n v="709872362.39999998"/>
    <n v="6.151406953206239"/>
    <x v="1"/>
  </r>
  <r>
    <x v="3716"/>
    <d v="2021-09-09T00:00:00"/>
    <n v="64"/>
    <x v="0"/>
    <s v=" English"/>
    <n v="102000000"/>
    <n v="254278668.19999999"/>
    <s v="US"/>
    <x v="5"/>
    <n v="152278668.19999999"/>
    <n v="1.492928119607843"/>
    <x v="1"/>
  </r>
  <r>
    <x v="3717"/>
    <d v="2015-11-05T00:00:00"/>
    <n v="69"/>
    <x v="0"/>
    <s v=" English"/>
    <n v="5000000"/>
    <n v="42844516"/>
    <s v="AU"/>
    <x v="12"/>
    <n v="37844516"/>
    <n v="7.5689032000000003"/>
    <x v="1"/>
  </r>
  <r>
    <x v="3718"/>
    <d v="2018-01-17T00:00:00"/>
    <n v="66"/>
    <x v="0"/>
    <s v=" English"/>
    <n v="5000000"/>
    <n v="125010260"/>
    <s v="AU"/>
    <x v="10"/>
    <n v="120010260"/>
    <n v="24.002051999999999"/>
    <x v="1"/>
  </r>
  <r>
    <x v="3719"/>
    <d v="2009-09-08T00:00:00"/>
    <n v="0"/>
    <x v="0"/>
    <s v=" English"/>
    <n v="167540000"/>
    <n v="175269998.80000001"/>
    <s v="US"/>
    <x v="7"/>
    <n v="7729998.8000000119"/>
    <n v="4.6138228482750461E-2"/>
    <x v="2"/>
  </r>
  <r>
    <x v="3720"/>
    <d v="2002-01-01T00:00:00"/>
    <n v="62"/>
    <x v="0"/>
    <s v=" English"/>
    <n v="40000000"/>
    <n v="70836296"/>
    <s v="AU"/>
    <x v="18"/>
    <n v="30836296"/>
    <n v="0.77090740000000002"/>
    <x v="1"/>
  </r>
  <r>
    <x v="3721"/>
    <d v="2019-04-04T00:00:00"/>
    <n v="65"/>
    <x v="0"/>
    <s v=" English"/>
    <n v="100000000"/>
    <n v="115103325"/>
    <s v="AU"/>
    <x v="4"/>
    <n v="15103325"/>
    <n v="0.15103325000000001"/>
    <x v="1"/>
  </r>
  <r>
    <x v="3722"/>
    <d v="2014-01-30T00:00:00"/>
    <n v="79"/>
    <x v="0"/>
    <s v=" English"/>
    <n v="20000000"/>
    <n v="180765061"/>
    <s v="AU"/>
    <x v="8"/>
    <n v="160765061"/>
    <n v="8.0382530499999998"/>
    <x v="0"/>
  </r>
  <r>
    <x v="3723"/>
    <d v="1998-09-17T00:00:00"/>
    <n v="69"/>
    <x v="0"/>
    <s v=" English"/>
    <n v="40000000"/>
    <n v="38172500"/>
    <s v="AU"/>
    <x v="32"/>
    <n v="-1827500"/>
    <n v="-4.5687499999999999E-2"/>
    <x v="1"/>
  </r>
  <r>
    <x v="3724"/>
    <d v="2010-02-10T00:00:00"/>
    <n v="42"/>
    <x v="0"/>
    <s v=" English"/>
    <n v="365000"/>
    <n v="1400000"/>
    <s v="AU"/>
    <x v="21"/>
    <n v="1035000"/>
    <n v="2.8356164383561642"/>
    <x v="2"/>
  </r>
  <r>
    <x v="3725"/>
    <d v="1991-09-12T00:00:00"/>
    <n v="68"/>
    <x v="0"/>
    <s v=" English"/>
    <n v="23000000"/>
    <n v="86930411"/>
    <s v="AU"/>
    <x v="53"/>
    <n v="63930411"/>
    <n v="2.7795830869565217"/>
    <x v="1"/>
  </r>
  <r>
    <x v="3726"/>
    <d v="2010-07-27T00:00:00"/>
    <n v="78"/>
    <x v="0"/>
    <s v=" English"/>
    <n v="25911149.199999999"/>
    <n v="6629178"/>
    <s v="AU"/>
    <x v="21"/>
    <n v="-19281971.199999999"/>
    <n v="-0.74415731433478838"/>
    <x v="0"/>
  </r>
  <r>
    <x v="3727"/>
    <d v="2019-07-05T00:00:00"/>
    <n v="53"/>
    <x v="0"/>
    <s v=" Korean"/>
    <n v="119600000"/>
    <n v="362461687.19999999"/>
    <s v="KR"/>
    <x v="4"/>
    <n v="242861687.19999999"/>
    <n v="2.0306161137123744"/>
    <x v="1"/>
  </r>
  <r>
    <x v="3728"/>
    <d v="2011-11-01T00:00:00"/>
    <n v="63"/>
    <x v="0"/>
    <s v=" English"/>
    <n v="70000000"/>
    <n v="65409046"/>
    <s v="AU"/>
    <x v="24"/>
    <n v="-4590954"/>
    <n v="-6.5585057142857145E-2"/>
    <x v="1"/>
  </r>
  <r>
    <x v="3729"/>
    <d v="1988-07-14T00:00:00"/>
    <n v="69"/>
    <x v="0"/>
    <s v=" English"/>
    <n v="5000000"/>
    <n v="135943431.80000001"/>
    <s v="AU"/>
    <x v="52"/>
    <n v="130943431.80000001"/>
    <n v="26.188686360000002"/>
    <x v="1"/>
  </r>
  <r>
    <x v="3730"/>
    <d v="2015-10-13T00:00:00"/>
    <n v="60"/>
    <x v="0"/>
    <s v=" English"/>
    <n v="9662"/>
    <n v="22840186.800000001"/>
    <s v="US"/>
    <x v="12"/>
    <n v="22830524.800000001"/>
    <n v="2362.919147174498"/>
    <x v="1"/>
  </r>
  <r>
    <x v="3731"/>
    <d v="2019-10-11T00:00:00"/>
    <n v="71"/>
    <x v="0"/>
    <s v=" Japanese"/>
    <n v="29606012.800000001"/>
    <n v="4736031"/>
    <s v="JP"/>
    <x v="4"/>
    <n v="-24869981.800000001"/>
    <n v="-0.84003144793614359"/>
    <x v="0"/>
  </r>
  <r>
    <x v="3732"/>
    <d v="2020-01-10T00:00:00"/>
    <n v="44"/>
    <x v="0"/>
    <s v=" Japanese"/>
    <n v="134300000"/>
    <n v="883363665"/>
    <s v="JP"/>
    <x v="14"/>
    <n v="749063665"/>
    <n v="5.5775403201787048"/>
    <x v="2"/>
  </r>
  <r>
    <x v="3733"/>
    <d v="2023-04-21T00:00:00"/>
    <n v="0"/>
    <x v="0"/>
    <s v=" English"/>
    <n v="179600000"/>
    <n v="175269998.80000001"/>
    <s v="US"/>
    <x v="0"/>
    <n v="-4330001.1999999881"/>
    <n v="-2.4109138084632449E-2"/>
    <x v="2"/>
  </r>
  <r>
    <x v="3734"/>
    <d v="2004-04-08T00:00:00"/>
    <n v="66"/>
    <x v="0"/>
    <s v=" English"/>
    <n v="40000000"/>
    <n v="92110539"/>
    <s v="AU"/>
    <x v="2"/>
    <n v="52110539"/>
    <n v="1.3027634749999999"/>
    <x v="1"/>
  </r>
  <r>
    <x v="3735"/>
    <d v="2018-11-25T00:00:00"/>
    <n v="71"/>
    <x v="0"/>
    <s v=" Japanese"/>
    <n v="34757939.200000003"/>
    <n v="23740788"/>
    <s v="AU"/>
    <x v="10"/>
    <n v="-11017151.200000003"/>
    <n v="-0.31696790585329071"/>
    <x v="0"/>
  </r>
  <r>
    <x v="3736"/>
    <d v="1997-02-25T00:00:00"/>
    <n v="46"/>
    <x v="0"/>
    <s v=" English"/>
    <n v="152500000"/>
    <n v="894602091.20000005"/>
    <s v="US"/>
    <x v="27"/>
    <n v="742102091.20000005"/>
    <n v="4.8662432209836073"/>
    <x v="2"/>
  </r>
  <r>
    <x v="3737"/>
    <d v="1999-03-31T00:00:00"/>
    <n v="68"/>
    <x v="0"/>
    <s v=" English"/>
    <n v="11000000"/>
    <n v="76238901"/>
    <s v="AU"/>
    <x v="39"/>
    <n v="65238901"/>
    <n v="5.9308091818181818"/>
    <x v="1"/>
  </r>
  <r>
    <x v="3738"/>
    <d v="2007-10-19T00:00:00"/>
    <n v="72"/>
    <x v="0"/>
    <s v=" English"/>
    <n v="70000000"/>
    <n v="137022245"/>
    <s v="AU"/>
    <x v="22"/>
    <n v="67022245"/>
    <n v="0.95746064285714283"/>
    <x v="0"/>
  </r>
  <r>
    <x v="3739"/>
    <d v="1989-12-14T00:00:00"/>
    <n v="67"/>
    <x v="0"/>
    <s v=" English"/>
    <n v="31000000"/>
    <n v="74151346"/>
    <s v="AU"/>
    <x v="70"/>
    <n v="43151346"/>
    <n v="1.3919789032258065"/>
    <x v="1"/>
  </r>
  <r>
    <x v="3740"/>
    <d v="2022-03-17T00:00:00"/>
    <n v="71"/>
    <x v="0"/>
    <s v=" Korean"/>
    <n v="36647040"/>
    <n v="29855981"/>
    <s v="AU"/>
    <x v="1"/>
    <n v="-6791059"/>
    <n v="-0.18530989133092332"/>
    <x v="0"/>
  </r>
  <r>
    <x v="3741"/>
    <d v="2018-03-29T00:00:00"/>
    <n v="0"/>
    <x v="0"/>
    <s v=" Korean"/>
    <n v="181600000"/>
    <n v="175269998.80000001"/>
    <s v="KR"/>
    <x v="10"/>
    <n v="-6330001.1999999881"/>
    <n v="-3.4856834801762049E-2"/>
    <x v="2"/>
  </r>
  <r>
    <x v="3742"/>
    <d v="2019-09-13T00:00:00"/>
    <n v="68"/>
    <x v="0"/>
    <s v=" English"/>
    <n v="50648967"/>
    <n v="333593"/>
    <s v="US"/>
    <x v="4"/>
    <n v="-50315374"/>
    <n v="-0.99341362677742273"/>
    <x v="1"/>
  </r>
  <r>
    <x v="3743"/>
    <d v="1999-12-26T00:00:00"/>
    <n v="60"/>
    <x v="0"/>
    <s v=" English"/>
    <n v="100000000"/>
    <n v="212026975"/>
    <s v="AU"/>
    <x v="39"/>
    <n v="112026975"/>
    <n v="1.1202697500000001"/>
    <x v="1"/>
  </r>
  <r>
    <x v="3744"/>
    <d v="2021-02-03T00:00:00"/>
    <n v="66"/>
    <x v="0"/>
    <s v=" Chinese"/>
    <n v="53340523.799999997"/>
    <n v="359866643.60000002"/>
    <s v="CN"/>
    <x v="5"/>
    <n v="306526119.80000001"/>
    <n v="5.7465899838051469"/>
    <x v="1"/>
  </r>
  <r>
    <x v="3745"/>
    <d v="2006-06-29T00:00:00"/>
    <n v="57"/>
    <x v="0"/>
    <s v=" English"/>
    <n v="232000000"/>
    <n v="391081192"/>
    <s v="AU"/>
    <x v="28"/>
    <n v="159081192"/>
    <n v="0.68569479310344827"/>
    <x v="1"/>
  </r>
  <r>
    <x v="3746"/>
    <d v="2010-12-04T00:00:00"/>
    <n v="75"/>
    <x v="0"/>
    <s v=" Japanese"/>
    <n v="3865000"/>
    <n v="8749681"/>
    <s v="JP"/>
    <x v="21"/>
    <n v="4884681"/>
    <n v="1.2638243208279432"/>
    <x v="0"/>
  </r>
  <r>
    <x v="3747"/>
    <d v="2006-03-30T00:00:00"/>
    <n v="74"/>
    <x v="0"/>
    <s v=" English"/>
    <n v="50000000"/>
    <n v="185798265"/>
    <s v="AU"/>
    <x v="28"/>
    <n v="135798265"/>
    <n v="2.7159653000000001"/>
    <x v="0"/>
  </r>
  <r>
    <x v="3748"/>
    <d v="2021-12-09T00:00:00"/>
    <n v="72"/>
    <x v="0"/>
    <s v=" English"/>
    <n v="25000000"/>
    <n v="46333545"/>
    <s v="AU"/>
    <x v="5"/>
    <n v="21333545"/>
    <n v="0.85334180000000004"/>
    <x v="0"/>
  </r>
  <r>
    <x v="3749"/>
    <d v="2023-04-07T00:00:00"/>
    <n v="0"/>
    <x v="0"/>
    <s v=" Japanese"/>
    <n v="231940000"/>
    <n v="178359863"/>
    <s v="JP"/>
    <x v="0"/>
    <n v="-53580137"/>
    <n v="-0.23100860998534103"/>
    <x v="2"/>
  </r>
  <r>
    <x v="3750"/>
    <d v="2017-11-09T00:00:00"/>
    <n v="67"/>
    <x v="0"/>
    <s v=" English"/>
    <n v="55000000"/>
    <n v="351767147"/>
    <s v="AU"/>
    <x v="3"/>
    <n v="296767147"/>
    <n v="5.3957663090909094"/>
    <x v="1"/>
  </r>
  <r>
    <x v="3751"/>
    <d v="2018-02-02T00:00:00"/>
    <n v="59"/>
    <x v="0"/>
    <s v=" English"/>
    <n v="3500000"/>
    <n v="45960255"/>
    <s v="US"/>
    <x v="10"/>
    <n v="42460255"/>
    <n v="12.131501428571429"/>
    <x v="1"/>
  </r>
  <r>
    <x v="3752"/>
    <d v="2007-10-31T00:00:00"/>
    <n v="77"/>
    <x v="0"/>
    <s v=" Spanish, Castilian"/>
    <n v="153135539.80000001"/>
    <n v="575175637.20000005"/>
    <s v="MX"/>
    <x v="22"/>
    <n v="422040097.40000004"/>
    <n v="2.7559905293780798"/>
    <x v="0"/>
  </r>
  <r>
    <x v="3753"/>
    <d v="2016-12-03T00:00:00"/>
    <n v="75"/>
    <x v="0"/>
    <s v=" Japanese"/>
    <n v="99600000"/>
    <n v="396508441"/>
    <s v="JP"/>
    <x v="13"/>
    <n v="296908441"/>
    <n v="2.9810084437751003"/>
    <x v="0"/>
  </r>
  <r>
    <x v="3754"/>
    <d v="2011-04-23T00:00:00"/>
    <n v="62"/>
    <x v="0"/>
    <s v=" English"/>
    <n v="6000000"/>
    <n v="5206"/>
    <s v="US"/>
    <x v="24"/>
    <n v="-5994794"/>
    <n v="-0.99913233333333329"/>
    <x v="1"/>
  </r>
  <r>
    <x v="3755"/>
    <d v="1987-07-17T00:00:00"/>
    <n v="41"/>
    <x v="0"/>
    <s v=" English"/>
    <n v="23000000"/>
    <n v="51881013"/>
    <s v="US"/>
    <x v="42"/>
    <n v="28881013"/>
    <n v="1.2556962173913044"/>
    <x v="2"/>
  </r>
  <r>
    <x v="3756"/>
    <d v="2004-02-05T00:00:00"/>
    <n v="78"/>
    <x v="0"/>
    <s v=" English"/>
    <n v="70000000"/>
    <n v="123954323"/>
    <s v="AU"/>
    <x v="2"/>
    <n v="53954323"/>
    <n v="0.77077604285714285"/>
    <x v="0"/>
  </r>
  <r>
    <x v="3757"/>
    <d v="2023-04-08T00:00:00"/>
    <n v="0"/>
    <x v="0"/>
    <s v=" Malayalam"/>
    <n v="185000000"/>
    <n v="175269998.80000001"/>
    <s v="IN"/>
    <x v="0"/>
    <n v="-9730001.1999999881"/>
    <n v="-5.2594601081081015E-2"/>
    <x v="2"/>
  </r>
  <r>
    <x v="3758"/>
    <d v="2022-11-30T00:00:00"/>
    <n v="68"/>
    <x v="0"/>
    <s v=" Spanish, Castilian"/>
    <n v="65240000"/>
    <n v="537395648"/>
    <s v="AU"/>
    <x v="1"/>
    <n v="472155648"/>
    <n v="7.2372110361741262"/>
    <x v="1"/>
  </r>
  <r>
    <x v="3759"/>
    <d v="2011-09-15T00:00:00"/>
    <n v="47"/>
    <x v="0"/>
    <s v=" English"/>
    <n v="27000000"/>
    <n v="80681183"/>
    <s v="AU"/>
    <x v="24"/>
    <n v="53681183"/>
    <n v="1.988191962962963"/>
    <x v="2"/>
  </r>
  <r>
    <x v="3760"/>
    <d v="1996-12-24T00:00:00"/>
    <n v="64"/>
    <x v="0"/>
    <s v=" English"/>
    <n v="80000000"/>
    <n v="101371017"/>
    <s v="AU"/>
    <x v="47"/>
    <n v="21371017"/>
    <n v="0.26713771250000001"/>
    <x v="1"/>
  </r>
  <r>
    <x v="3761"/>
    <d v="2006-11-30T00:00:00"/>
    <n v="61"/>
    <x v="0"/>
    <s v=" English"/>
    <n v="85000000"/>
    <n v="191932158"/>
    <s v="AU"/>
    <x v="28"/>
    <n v="106932158"/>
    <n v="1.2580253882352941"/>
    <x v="1"/>
  </r>
  <r>
    <x v="3762"/>
    <d v="2020-09-04T00:00:00"/>
    <n v="54"/>
    <x v="0"/>
    <s v=" Korean"/>
    <n v="88000000"/>
    <n v="314837194"/>
    <s v="KR"/>
    <x v="14"/>
    <n v="226837194"/>
    <n v="2.5776953863636365"/>
    <x v="1"/>
  </r>
  <r>
    <x v="3763"/>
    <d v="1998-06-13T00:00:00"/>
    <n v="72"/>
    <x v="0"/>
    <s v=" English"/>
    <n v="139000000"/>
    <n v="474806856.80000001"/>
    <s v="GB"/>
    <x v="32"/>
    <n v="335806856.80000001"/>
    <n v="2.4158766676258994"/>
    <x v="0"/>
  </r>
  <r>
    <x v="3764"/>
    <d v="2005-03-05T00:00:00"/>
    <n v="73"/>
    <x v="0"/>
    <s v=" Japanese"/>
    <n v="25745000"/>
    <n v="10494545"/>
    <s v="JP"/>
    <x v="16"/>
    <n v="-15250455"/>
    <n v="-0.59236570207807338"/>
    <x v="0"/>
  </r>
  <r>
    <x v="3765"/>
    <d v="2010-10-21T00:00:00"/>
    <n v="57"/>
    <x v="0"/>
    <s v=" English"/>
    <n v="3000000"/>
    <n v="177512032"/>
    <s v="AU"/>
    <x v="21"/>
    <n v="174512032"/>
    <n v="58.17067733333333"/>
    <x v="1"/>
  </r>
  <r>
    <x v="3766"/>
    <d v="2003-01-25T00:00:00"/>
    <n v="67"/>
    <x v="0"/>
    <s v=" Japanese"/>
    <n v="3500000"/>
    <n v="3657876"/>
    <s v="JP"/>
    <x v="25"/>
    <n v="157876"/>
    <n v="4.5107428571428569E-2"/>
    <x v="1"/>
  </r>
  <r>
    <x v="3767"/>
    <d v="2022-10-27T00:00:00"/>
    <n v="69"/>
    <x v="0"/>
    <s v=" German"/>
    <n v="29720000"/>
    <n v="9598008"/>
    <s v="DE"/>
    <x v="1"/>
    <n v="-20121992"/>
    <n v="-0.67705222072678328"/>
    <x v="1"/>
  </r>
  <r>
    <x v="3768"/>
    <d v="2017-11-02T00:00:00"/>
    <n v="72"/>
    <x v="0"/>
    <s v=" English"/>
    <n v="6500000"/>
    <n v="61294644"/>
    <s v="AU"/>
    <x v="3"/>
    <n v="54794644"/>
    <n v="8.4299452307692313"/>
    <x v="0"/>
  </r>
  <r>
    <x v="3769"/>
    <d v="2008-01-10T00:00:00"/>
    <n v="65"/>
    <x v="0"/>
    <s v=" English"/>
    <n v="40000000"/>
    <n v="103071443"/>
    <s v="AU"/>
    <x v="35"/>
    <n v="63071443"/>
    <n v="1.576786075"/>
    <x v="1"/>
  </r>
  <r>
    <x v="3770"/>
    <d v="1990-01-12T00:00:00"/>
    <n v="53"/>
    <x v="0"/>
    <s v=" English"/>
    <n v="2000000"/>
    <n v="55765562"/>
    <s v="US"/>
    <x v="29"/>
    <n v="53765562"/>
    <n v="26.882781000000001"/>
    <x v="1"/>
  </r>
  <r>
    <x v="3771"/>
    <d v="1998-05-14T00:00:00"/>
    <n v="63"/>
    <x v="0"/>
    <s v=" English"/>
    <n v="20000000"/>
    <n v="55576210"/>
    <s v="AU"/>
    <x v="32"/>
    <n v="35576210"/>
    <n v="1.7788105000000001"/>
    <x v="1"/>
  </r>
  <r>
    <x v="3772"/>
    <d v="2010-08-22T00:00:00"/>
    <n v="58"/>
    <x v="0"/>
    <s v=" English"/>
    <n v="70200000"/>
    <n v="50649644.799999997"/>
    <s v="US"/>
    <x v="21"/>
    <n v="-19550355.200000003"/>
    <n v="-0.27849508831908837"/>
    <x v="1"/>
  </r>
  <r>
    <x v="3576"/>
    <d v="1984-03-09T00:00:00"/>
    <n v="57"/>
    <x v="0"/>
    <s v=" English"/>
    <n v="800000"/>
    <n v="14568989"/>
    <s v="US"/>
    <x v="45"/>
    <n v="13768989"/>
    <n v="17.211236249999999"/>
    <x v="1"/>
  </r>
  <r>
    <x v="3773"/>
    <d v="1978-01-27T00:00:00"/>
    <n v="74"/>
    <x v="0"/>
    <s v=" English"/>
    <n v="20000000"/>
    <n v="340800479"/>
    <s v="AU"/>
    <x v="74"/>
    <n v="320800479"/>
    <n v="16.040023949999998"/>
    <x v="0"/>
  </r>
  <r>
    <x v="3774"/>
    <d v="2012-07-03T00:00:00"/>
    <n v="64"/>
    <x v="0"/>
    <s v=" English"/>
    <n v="90544000"/>
    <n v="519948264.60000002"/>
    <s v="US"/>
    <x v="20"/>
    <n v="429404264.60000002"/>
    <n v="4.7424927615303059"/>
    <x v="1"/>
  </r>
  <r>
    <x v="3775"/>
    <d v="2002-04-04T00:00:00"/>
    <n v="60"/>
    <x v="0"/>
    <s v=" English"/>
    <n v="6000000"/>
    <n v="39241323"/>
    <s v="AU"/>
    <x v="18"/>
    <n v="33241323"/>
    <n v="5.5402205000000002"/>
    <x v="1"/>
  </r>
  <r>
    <x v="3776"/>
    <d v="2015-10-27T00:00:00"/>
    <n v="73"/>
    <x v="0"/>
    <s v=" English"/>
    <n v="139400000"/>
    <n v="555808781.60000002"/>
    <s v="US"/>
    <x v="12"/>
    <n v="416408781.60000002"/>
    <n v="2.9871505136298424"/>
    <x v="0"/>
  </r>
  <r>
    <x v="3777"/>
    <d v="2021-02-26T00:00:00"/>
    <n v="56"/>
    <x v="0"/>
    <s v=" English"/>
    <n v="125000000"/>
    <n v="357244801.80000001"/>
    <s v="US"/>
    <x v="5"/>
    <n v="232244801.80000001"/>
    <n v="1.8579584144000001"/>
    <x v="1"/>
  </r>
  <r>
    <x v="3778"/>
    <d v="1973-11-01T00:00:00"/>
    <n v="74"/>
    <x v="0"/>
    <s v=" English"/>
    <n v="10000000"/>
    <n v="21485066"/>
    <s v="AU"/>
    <x v="34"/>
    <n v="11485066"/>
    <n v="1.1485065999999999"/>
    <x v="0"/>
  </r>
  <r>
    <x v="3779"/>
    <d v="2022-01-28T00:00:00"/>
    <n v="68"/>
    <x v="0"/>
    <s v=" English"/>
    <n v="99000000"/>
    <n v="534705883.39999998"/>
    <s v="AU"/>
    <x v="1"/>
    <n v="435705883.39999998"/>
    <n v="4.4010695292929292"/>
    <x v="1"/>
  </r>
  <r>
    <x v="3780"/>
    <d v="2017-06-27T00:00:00"/>
    <n v="66"/>
    <x v="0"/>
    <s v=" English"/>
    <n v="51060000"/>
    <n v="1906640"/>
    <s v="AU"/>
    <x v="3"/>
    <n v="-49153360"/>
    <n v="-0.96265883274578923"/>
    <x v="1"/>
  </r>
  <r>
    <x v="3781"/>
    <d v="2016-05-27T00:00:00"/>
    <n v="64"/>
    <x v="0"/>
    <s v=" English"/>
    <n v="2000000"/>
    <n v="17187434"/>
    <s v="AU"/>
    <x v="13"/>
    <n v="15187434"/>
    <n v="7.5937169999999998"/>
    <x v="1"/>
  </r>
  <r>
    <x v="3782"/>
    <d v="2021-04-01T00:00:00"/>
    <n v="81"/>
    <x v="0"/>
    <s v=" English"/>
    <n v="6000000"/>
    <n v="36427155"/>
    <s v="AU"/>
    <x v="5"/>
    <n v="30427155"/>
    <n v="5.0711925000000004"/>
    <x v="0"/>
  </r>
  <r>
    <x v="3783"/>
    <d v="2021-02-12T00:00:00"/>
    <n v="71"/>
    <x v="0"/>
    <s v=" English"/>
    <n v="177200000"/>
    <n v="334227586.60000002"/>
    <s v="US"/>
    <x v="5"/>
    <n v="157027586.60000002"/>
    <n v="0.88616019525959377"/>
    <x v="0"/>
  </r>
  <r>
    <x v="3784"/>
    <d v="2005-09-06T00:00:00"/>
    <n v="48"/>
    <x v="0"/>
    <s v=" English"/>
    <n v="5000000"/>
    <n v="7522517"/>
    <s v="US"/>
    <x v="16"/>
    <n v="2522517"/>
    <n v="0.50450340000000005"/>
    <x v="2"/>
  </r>
  <r>
    <x v="3785"/>
    <d v="2019-05-02T00:00:00"/>
    <n v="70"/>
    <x v="0"/>
    <s v=" English"/>
    <n v="128000000"/>
    <n v="355806627.39999998"/>
    <s v="AU"/>
    <x v="4"/>
    <n v="227806627.39999998"/>
    <n v="1.7797392765624998"/>
    <x v="1"/>
  </r>
  <r>
    <x v="3786"/>
    <d v="2022-06-23T00:00:00"/>
    <n v="77"/>
    <x v="0"/>
    <s v=" English"/>
    <n v="114200000"/>
    <n v="736329646.20000005"/>
    <s v="US"/>
    <x v="1"/>
    <n v="622129646.20000005"/>
    <n v="5.4477201943957976"/>
    <x v="0"/>
  </r>
  <r>
    <x v="3216"/>
    <d v="2014-02-06T00:00:00"/>
    <n v="58"/>
    <x v="0"/>
    <s v=" English"/>
    <n v="120000000"/>
    <n v="242981799"/>
    <s v="AU"/>
    <x v="8"/>
    <n v="122981799"/>
    <n v="1.024848325"/>
    <x v="1"/>
  </r>
  <r>
    <x v="3216"/>
    <d v="2014-02-06T00:00:00"/>
    <n v="58"/>
    <x v="0"/>
    <s v=" English"/>
    <n v="13000000"/>
    <n v="54125172"/>
    <s v="AU"/>
    <x v="8"/>
    <n v="41125172"/>
    <n v="3.1634747692307692"/>
    <x v="1"/>
  </r>
  <r>
    <x v="3787"/>
    <d v="1966-01-26T00:00:00"/>
    <n v="66"/>
    <x v="0"/>
    <s v=" English"/>
    <n v="9000000"/>
    <n v="141200000"/>
    <s v="AU"/>
    <x v="40"/>
    <n v="132200000"/>
    <n v="14.688888888888888"/>
    <x v="1"/>
  </r>
  <r>
    <x v="3788"/>
    <d v="2022-12-25T00:00:00"/>
    <n v="0"/>
    <x v="0"/>
    <s v=" Tagalog"/>
    <n v="174600000"/>
    <n v="175269998.80000001"/>
    <s v="PH"/>
    <x v="1"/>
    <n v="669998.80000001192"/>
    <n v="3.837335624284146E-3"/>
    <x v="2"/>
  </r>
  <r>
    <x v="3789"/>
    <d v="2019-01-30T00:00:00"/>
    <n v="71"/>
    <x v="0"/>
    <s v=" French"/>
    <n v="102500000"/>
    <n v="401766981.60000002"/>
    <s v="FR"/>
    <x v="4"/>
    <n v="299266981.60000002"/>
    <n v="2.919677869268293"/>
    <x v="0"/>
  </r>
  <r>
    <x v="3790"/>
    <d v="2005-07-14T00:00:00"/>
    <n v="74"/>
    <x v="0"/>
    <s v=" English"/>
    <n v="40000000"/>
    <n v="158527918"/>
    <s v="AU"/>
    <x v="16"/>
    <n v="118527918"/>
    <n v="2.9631979500000001"/>
    <x v="0"/>
  </r>
  <r>
    <x v="3791"/>
    <d v="2006-06-09T00:00:00"/>
    <n v="75"/>
    <x v="0"/>
    <s v=" Chinese"/>
    <n v="1475001.4"/>
    <n v="68072848"/>
    <s v="AU"/>
    <x v="28"/>
    <n v="66597846.600000001"/>
    <n v="45.151039585453958"/>
    <x v="0"/>
  </r>
  <r>
    <x v="3792"/>
    <d v="2009-04-17T00:00:00"/>
    <n v="68"/>
    <x v="0"/>
    <s v=" English"/>
    <n v="60000000"/>
    <n v="88832210"/>
    <s v="AU"/>
    <x v="7"/>
    <n v="28832210"/>
    <n v="0.48053683333333336"/>
    <x v="1"/>
  </r>
  <r>
    <x v="3793"/>
    <d v="2023-04-21T00:00:00"/>
    <n v="0"/>
    <x v="2"/>
    <s v=" English"/>
    <n v="231940000"/>
    <n v="175269998.80000001"/>
    <s v="US"/>
    <x v="0"/>
    <n v="-56670001.199999988"/>
    <n v="-0.24433043545744584"/>
    <x v="2"/>
  </r>
  <r>
    <x v="3794"/>
    <d v="1995-11-30T00:00:00"/>
    <n v="63"/>
    <x v="0"/>
    <s v=" English"/>
    <n v="30000000"/>
    <n v="212400000"/>
    <s v="AU"/>
    <x v="26"/>
    <n v="182400000"/>
    <n v="6.08"/>
    <x v="1"/>
  </r>
  <r>
    <x v="3795"/>
    <d v="2020-10-22T00:00:00"/>
    <n v="56"/>
    <x v="0"/>
    <s v=" Norwegian"/>
    <n v="131800000"/>
    <n v="587720958.20000005"/>
    <s v="AU"/>
    <x v="14"/>
    <n v="455920958.20000005"/>
    <n v="3.4591878467374815"/>
    <x v="1"/>
  </r>
  <r>
    <x v="3796"/>
    <d v="2022-06-01T00:00:00"/>
    <n v="61"/>
    <x v="0"/>
    <s v=" English"/>
    <n v="69400000"/>
    <n v="641320124.20000005"/>
    <s v="US"/>
    <x v="1"/>
    <n v="571920124.20000005"/>
    <n v="8.2409239798270892"/>
    <x v="1"/>
  </r>
  <r>
    <x v="3797"/>
    <d v="2022-05-20T00:00:00"/>
    <n v="65"/>
    <x v="0"/>
    <s v=" English"/>
    <n v="137040000"/>
    <n v="749887667.60000002"/>
    <s v="AU"/>
    <x v="1"/>
    <n v="612847667.60000002"/>
    <n v="4.4720349357851727"/>
    <x v="1"/>
  </r>
  <r>
    <x v="3798"/>
    <d v="2008-12-13T00:00:00"/>
    <n v="71"/>
    <x v="0"/>
    <s v=" Japanese"/>
    <n v="27969400"/>
    <n v="6032296"/>
    <s v="JP"/>
    <x v="35"/>
    <n v="-21937104"/>
    <n v="-0.78432515534834502"/>
    <x v="0"/>
  </r>
  <r>
    <x v="3799"/>
    <d v="1986-08-21T00:00:00"/>
    <n v="76"/>
    <x v="0"/>
    <s v=" English"/>
    <n v="6000000"/>
    <n v="70136369"/>
    <s v="AU"/>
    <x v="15"/>
    <n v="64136369"/>
    <n v="10.689394833333333"/>
    <x v="0"/>
  </r>
  <r>
    <x v="3800"/>
    <d v="2022-05-11T00:00:00"/>
    <n v="47"/>
    <x v="0"/>
    <s v=" French"/>
    <n v="167000000"/>
    <n v="660864312.79999995"/>
    <s v="FR"/>
    <x v="1"/>
    <n v="493864312.79999995"/>
    <n v="2.957271334131736"/>
    <x v="2"/>
  </r>
  <r>
    <x v="3801"/>
    <d v="1993-04-02T00:00:00"/>
    <n v="65"/>
    <x v="0"/>
    <s v=" English"/>
    <n v="6000000"/>
    <n v="13609396"/>
    <s v="US"/>
    <x v="9"/>
    <n v="7609396"/>
    <n v="1.2682326666666666"/>
    <x v="1"/>
  </r>
  <r>
    <x v="3802"/>
    <d v="2014-04-25T00:00:00"/>
    <n v="59"/>
    <x v="0"/>
    <s v=" English"/>
    <n v="28000000"/>
    <n v="73421224"/>
    <s v="CA"/>
    <x v="8"/>
    <n v="45421224"/>
    <n v="1.6221865714285715"/>
    <x v="1"/>
  </r>
  <r>
    <x v="3803"/>
    <d v="2011-03-27T00:00:00"/>
    <n v="80"/>
    <x v="0"/>
    <s v=" English"/>
    <n v="55000000"/>
    <n v="275391818.80000001"/>
    <s v="US"/>
    <x v="24"/>
    <n v="220391818.80000001"/>
    <n v="4.0071239781818182"/>
    <x v="0"/>
  </r>
  <r>
    <x v="3804"/>
    <d v="2022-10-21T00:00:00"/>
    <n v="64"/>
    <x v="0"/>
    <s v=" French"/>
    <n v="80400000"/>
    <n v="411716817.19999999"/>
    <s v="ES"/>
    <x v="1"/>
    <n v="331316817.19999999"/>
    <n v="4.1208559353233829"/>
    <x v="1"/>
  </r>
  <r>
    <x v="3805"/>
    <d v="2019-01-01T00:00:00"/>
    <n v="65"/>
    <x v="0"/>
    <s v=" English"/>
    <n v="130000000"/>
    <n v="348901032"/>
    <s v="AU"/>
    <x v="4"/>
    <n v="218901032"/>
    <n v="1.6838540923076923"/>
    <x v="1"/>
  </r>
  <r>
    <x v="3806"/>
    <d v="2010-03-04T00:00:00"/>
    <n v="68"/>
    <x v="0"/>
    <s v=" English"/>
    <n v="25000000"/>
    <n v="142033509"/>
    <s v="AU"/>
    <x v="21"/>
    <n v="117033509"/>
    <n v="4.6813403600000001"/>
    <x v="1"/>
  </r>
  <r>
    <x v="3807"/>
    <d v="1992-08-02T00:00:00"/>
    <n v="80"/>
    <x v="0"/>
    <s v=" Japanese"/>
    <n v="115460000"/>
    <n v="583546114"/>
    <s v="JP"/>
    <x v="46"/>
    <n v="468086114"/>
    <n v="4.0540976442057852"/>
    <x v="0"/>
  </r>
  <r>
    <x v="3808"/>
    <d v="2017-06-17T00:00:00"/>
    <n v="64"/>
    <x v="0"/>
    <s v=" Japanese"/>
    <n v="78600000"/>
    <n v="478182728.80000001"/>
    <s v="JP"/>
    <x v="3"/>
    <n v="399582728.80000001"/>
    <n v="5.083749730279898"/>
    <x v="1"/>
  </r>
  <r>
    <x v="3809"/>
    <d v="2002-09-19T00:00:00"/>
    <n v="60"/>
    <x v="0"/>
    <s v=" English"/>
    <n v="63000000"/>
    <n v="296338663"/>
    <s v="AU"/>
    <x v="18"/>
    <n v="233338663"/>
    <n v="3.7037883015873017"/>
    <x v="1"/>
  </r>
  <r>
    <x v="3810"/>
    <d v="2018-10-12T00:00:00"/>
    <n v="65"/>
    <x v="0"/>
    <s v=" English"/>
    <n v="41721862.600000001"/>
    <n v="1119537"/>
    <s v="US"/>
    <x v="10"/>
    <n v="-40602325.600000001"/>
    <n v="-0.97316665819229264"/>
    <x v="1"/>
  </r>
  <r>
    <x v="3811"/>
    <d v="1978-04-20T00:00:00"/>
    <n v="44"/>
    <x v="0"/>
    <s v=" Italian"/>
    <n v="97300000"/>
    <n v="423147746.80000001"/>
    <s v="IT"/>
    <x v="74"/>
    <n v="325847746.80000001"/>
    <n v="3.3488977060637204"/>
    <x v="2"/>
  </r>
  <r>
    <x v="3812"/>
    <d v="2000-09-28T00:00:00"/>
    <n v="65"/>
    <x v="0"/>
    <s v=" English"/>
    <n v="38000000"/>
    <n v="58394308"/>
    <s v="AU"/>
    <x v="38"/>
    <n v="20394308"/>
    <n v="0.53669231578947374"/>
    <x v="1"/>
  </r>
  <r>
    <x v="3813"/>
    <d v="2010-07-29T00:00:00"/>
    <n v="59"/>
    <x v="0"/>
    <s v=" English"/>
    <n v="75000000"/>
    <n v="95572749"/>
    <s v="AU"/>
    <x v="21"/>
    <n v="20572749"/>
    <n v="0.27430332000000002"/>
    <x v="1"/>
  </r>
  <r>
    <x v="3814"/>
    <d v="2021-10-08T00:00:00"/>
    <n v="56"/>
    <x v="0"/>
    <s v=" English"/>
    <n v="125600000"/>
    <n v="403087774"/>
    <s v="US"/>
    <x v="5"/>
    <n v="277487774"/>
    <n v="2.2092975636942676"/>
    <x v="1"/>
  </r>
  <r>
    <x v="3815"/>
    <d v="2015-12-26T00:00:00"/>
    <n v="63"/>
    <x v="0"/>
    <s v=" English"/>
    <n v="50000000"/>
    <n v="242786137"/>
    <s v="AU"/>
    <x v="12"/>
    <n v="192786137"/>
    <n v="3.85572274"/>
    <x v="1"/>
  </r>
  <r>
    <x v="3816"/>
    <d v="2023-04-08T00:00:00"/>
    <n v="0"/>
    <x v="0"/>
    <s v=" English"/>
    <n v="160940000"/>
    <n v="178359863"/>
    <s v="US"/>
    <x v="0"/>
    <n v="17419863"/>
    <n v="0.1082382440661116"/>
    <x v="2"/>
  </r>
  <r>
    <x v="3817"/>
    <d v="2011-03-10T00:00:00"/>
    <n v="61"/>
    <x v="0"/>
    <s v=" English"/>
    <n v="37000000"/>
    <n v="97143987"/>
    <s v="AU"/>
    <x v="24"/>
    <n v="60143987"/>
    <n v="1.6255131621621621"/>
    <x v="1"/>
  </r>
  <r>
    <x v="3818"/>
    <d v="2013-01-31T00:00:00"/>
    <n v="71"/>
    <x v="0"/>
    <s v=" English"/>
    <n v="21000000"/>
    <n v="236412453"/>
    <s v="AU"/>
    <x v="30"/>
    <n v="215412453"/>
    <n v="10.257735857142857"/>
    <x v="0"/>
  </r>
  <r>
    <x v="3819"/>
    <d v="2005-09-06T00:00:00"/>
    <n v="68"/>
    <x v="0"/>
    <s v=" English"/>
    <n v="30000000"/>
    <n v="92494381"/>
    <s v="AU"/>
    <x v="16"/>
    <n v="62494381"/>
    <n v="2.0831460333333331"/>
    <x v="1"/>
  </r>
  <r>
    <x v="3820"/>
    <d v="2011-07-15T00:00:00"/>
    <n v="69"/>
    <x v="0"/>
    <s v=" English"/>
    <n v="30000000"/>
    <n v="50145607"/>
    <s v="US"/>
    <x v="24"/>
    <n v="20145607"/>
    <n v="0.67152023333333333"/>
    <x v="1"/>
  </r>
  <r>
    <x v="3821"/>
    <d v="1995-09-14T00:00:00"/>
    <n v="74"/>
    <x v="0"/>
    <s v=" English"/>
    <n v="2000000"/>
    <n v="2381087"/>
    <s v="AU"/>
    <x v="26"/>
    <n v="381087"/>
    <n v="0.1905435"/>
    <x v="0"/>
  </r>
  <r>
    <x v="3822"/>
    <d v="2002-12-20T00:00:00"/>
    <n v="65"/>
    <x v="0"/>
    <s v=" English"/>
    <n v="25000000"/>
    <n v="60694737"/>
    <s v="US"/>
    <x v="18"/>
    <n v="35694737"/>
    <n v="1.4277894799999999"/>
    <x v="1"/>
  </r>
  <r>
    <x v="3823"/>
    <d v="1976-06-25T00:00:00"/>
    <n v="74"/>
    <x v="0"/>
    <s v=" English"/>
    <n v="25000000"/>
    <n v="119295584"/>
    <s v="US"/>
    <x v="72"/>
    <n v="94295584"/>
    <n v="3.77182336"/>
    <x v="0"/>
  </r>
  <r>
    <x v="3823"/>
    <d v="1976-06-25T00:00:00"/>
    <n v="74"/>
    <x v="0"/>
    <s v=" English"/>
    <n v="2800000"/>
    <n v="48577431"/>
    <s v="US"/>
    <x v="72"/>
    <n v="45777431"/>
    <n v="16.349082500000002"/>
    <x v="0"/>
  </r>
  <r>
    <x v="3824"/>
    <d v="2018-10-23T00:00:00"/>
    <n v="60"/>
    <x v="0"/>
    <s v=" English"/>
    <n v="91000000"/>
    <n v="264107107.40000001"/>
    <s v="US"/>
    <x v="10"/>
    <n v="173107107.40000001"/>
    <n v="1.9022759054945055"/>
    <x v="1"/>
  </r>
  <r>
    <x v="3825"/>
    <d v="2007-08-10T00:00:00"/>
    <n v="73"/>
    <x v="0"/>
    <s v=" English"/>
    <n v="93000000"/>
    <n v="345008293.19999999"/>
    <s v="US"/>
    <x v="22"/>
    <n v="252008293.19999999"/>
    <n v="2.709766593548387"/>
    <x v="0"/>
  </r>
  <r>
    <x v="3826"/>
    <d v="2020-08-18T00:00:00"/>
    <n v="57"/>
    <x v="0"/>
    <s v=" English"/>
    <n v="85200000"/>
    <n v="419234293.39999998"/>
    <s v="US"/>
    <x v="14"/>
    <n v="334034293.39999998"/>
    <n v="3.9205902981220655"/>
    <x v="1"/>
  </r>
  <r>
    <x v="3827"/>
    <d v="2021-01-26T00:00:00"/>
    <n v="65"/>
    <x v="0"/>
    <s v=" English"/>
    <n v="57200000"/>
    <n v="383014716.60000002"/>
    <s v="US"/>
    <x v="5"/>
    <n v="325814716.60000002"/>
    <n v="5.6960614790209796"/>
    <x v="1"/>
  </r>
  <r>
    <x v="3828"/>
    <d v="2001-04-04T00:00:00"/>
    <n v="74"/>
    <x v="0"/>
    <s v=" English"/>
    <n v="30000000"/>
    <n v="83282296"/>
    <s v="AU"/>
    <x v="17"/>
    <n v="53282296"/>
    <n v="1.7760765333333333"/>
    <x v="0"/>
  </r>
  <r>
    <x v="3829"/>
    <d v="2015-04-25T00:00:00"/>
    <n v="52"/>
    <x v="0"/>
    <s v=" English"/>
    <n v="108000000"/>
    <n v="451155000"/>
    <s v="US"/>
    <x v="12"/>
    <n v="343155000"/>
    <n v="3.1773611111111113"/>
    <x v="1"/>
  </r>
  <r>
    <x v="3830"/>
    <d v="2018-06-13T00:00:00"/>
    <n v="70"/>
    <x v="0"/>
    <s v=" Korean"/>
    <n v="105740523.8"/>
    <n v="345465556.80000001"/>
    <s v="KR"/>
    <x v="10"/>
    <n v="239725033"/>
    <n v="2.2671065395270911"/>
    <x v="1"/>
  </r>
  <r>
    <x v="3831"/>
    <d v="2019-07-03T00:00:00"/>
    <n v="72"/>
    <x v="0"/>
    <s v=" Dutch, Flemish"/>
    <n v="81200000"/>
    <n v="472749495.19999999"/>
    <s v="NL"/>
    <x v="4"/>
    <n v="391549495.19999999"/>
    <n v="4.822038118226601"/>
    <x v="0"/>
  </r>
  <r>
    <x v="3832"/>
    <d v="2002-02-27T00:00:00"/>
    <n v="76"/>
    <x v="0"/>
    <s v=" English"/>
    <n v="200000"/>
    <n v="82379369"/>
    <s v="US"/>
    <x v="18"/>
    <n v="82179369"/>
    <n v="410.89684499999998"/>
    <x v="0"/>
  </r>
  <r>
    <x v="3833"/>
    <d v="2002-01-03T00:00:00"/>
    <n v="62"/>
    <x v="0"/>
    <s v=" English"/>
    <n v="48000000"/>
    <n v="86607223"/>
    <s v="AU"/>
    <x v="18"/>
    <n v="38607223"/>
    <n v="0.80431714583333336"/>
    <x v="1"/>
  </r>
  <r>
    <x v="3834"/>
    <d v="2021-01-29T00:00:00"/>
    <n v="64"/>
    <x v="0"/>
    <s v=" Spanish, Castilian"/>
    <n v="1200000"/>
    <n v="0"/>
    <s v="ES"/>
    <x v="5"/>
    <n v="-1200000"/>
    <n v="-1"/>
    <x v="1"/>
  </r>
  <r>
    <x v="3835"/>
    <d v="2013-03-01T00:00:00"/>
    <n v="59"/>
    <x v="0"/>
    <s v=" English"/>
    <n v="350000"/>
    <n v="50229173.799999997"/>
    <s v="US"/>
    <x v="30"/>
    <n v="49879173.799999997"/>
    <n v="142.51192514285714"/>
    <x v="1"/>
  </r>
  <r>
    <x v="3836"/>
    <d v="2014-10-21T00:00:00"/>
    <n v="64"/>
    <x v="0"/>
    <s v=" English"/>
    <n v="76200000"/>
    <n v="480720047.19999999"/>
    <s v="US"/>
    <x v="8"/>
    <n v="404520047.19999999"/>
    <n v="5.3086620367454067"/>
    <x v="1"/>
  </r>
  <r>
    <x v="3837"/>
    <d v="2014-06-20T00:00:00"/>
    <n v="74"/>
    <x v="0"/>
    <s v=" Spanish, Castilian"/>
    <n v="143600000"/>
    <n v="176140303.59999999"/>
    <s v="ES"/>
    <x v="8"/>
    <n v="32540303.599999994"/>
    <n v="0.22660378551532029"/>
    <x v="0"/>
  </r>
  <r>
    <x v="3838"/>
    <d v="2012-02-03T00:00:00"/>
    <n v="64"/>
    <x v="0"/>
    <s v=" English"/>
    <n v="42000000"/>
    <n v="49621440"/>
    <s v="AU"/>
    <x v="20"/>
    <n v="7621440"/>
    <n v="0.18146285714285715"/>
    <x v="1"/>
  </r>
  <r>
    <x v="3839"/>
    <d v="1985-04-04T00:00:00"/>
    <n v="72"/>
    <x v="0"/>
    <s v=" English"/>
    <n v="15000000"/>
    <n v="316300000"/>
    <s v="AU"/>
    <x v="37"/>
    <n v="301300000"/>
    <n v="20.086666666666666"/>
    <x v="0"/>
  </r>
  <r>
    <x v="3840"/>
    <d v="1999-04-19T00:00:00"/>
    <n v="73"/>
    <x v="0"/>
    <s v=" Russian"/>
    <n v="57600000"/>
    <n v="997071462.20000005"/>
    <s v="RU"/>
    <x v="39"/>
    <n v="939471462.20000005"/>
    <n v="16.310268440972223"/>
    <x v="0"/>
  </r>
  <r>
    <x v="3841"/>
    <d v="2006-08-03T00:00:00"/>
    <n v="62"/>
    <x v="0"/>
    <s v=" English"/>
    <n v="15000000"/>
    <n v="51053787"/>
    <s v="AU"/>
    <x v="28"/>
    <n v="36053787"/>
    <n v="2.4035858000000001"/>
    <x v="1"/>
  </r>
  <r>
    <x v="3842"/>
    <d v="2003-03-20T00:00:00"/>
    <n v="52"/>
    <x v="0"/>
    <s v=" English"/>
    <n v="80000000"/>
    <n v="182782518"/>
    <s v="AU"/>
    <x v="25"/>
    <n v="102782518"/>
    <n v="1.284781475"/>
    <x v="1"/>
  </r>
  <r>
    <x v="3843"/>
    <d v="2013-10-22T00:00:00"/>
    <n v="48"/>
    <x v="0"/>
    <s v=" English"/>
    <n v="74200000"/>
    <n v="937727043.79999995"/>
    <s v="US"/>
    <x v="30"/>
    <n v="863527043.79999995"/>
    <n v="11.63783077897574"/>
    <x v="2"/>
  </r>
  <r>
    <x v="3844"/>
    <d v="2018-12-20T00:00:00"/>
    <n v="62"/>
    <x v="0"/>
    <s v=" Cantonese"/>
    <n v="23667081.399999999"/>
    <n v="21832649"/>
    <s v="HK"/>
    <x v="10"/>
    <n v="-1834432.3999999985"/>
    <n v="-7.7509869890420816E-2"/>
    <x v="1"/>
  </r>
  <r>
    <x v="3845"/>
    <d v="2005-03-31T00:00:00"/>
    <n v="64"/>
    <x v="0"/>
    <s v=" English"/>
    <n v="80000000"/>
    <n v="54540662"/>
    <s v="AU"/>
    <x v="16"/>
    <n v="-25459338"/>
    <n v="-0.31824172499999998"/>
    <x v="1"/>
  </r>
  <r>
    <x v="3846"/>
    <d v="2006-06-01T00:00:00"/>
    <n v="58"/>
    <x v="0"/>
    <s v=" English"/>
    <n v="160000000"/>
    <n v="181674817"/>
    <s v="AU"/>
    <x v="28"/>
    <n v="21674817"/>
    <n v="0.13546760625000001"/>
    <x v="1"/>
  </r>
  <r>
    <x v="3847"/>
    <d v="1996-11-08T00:00:00"/>
    <n v="67"/>
    <x v="0"/>
    <s v=" English"/>
    <n v="15000000"/>
    <n v="55669466"/>
    <s v="AU"/>
    <x v="47"/>
    <n v="40669466"/>
    <n v="2.7112977333333332"/>
    <x v="1"/>
  </r>
  <r>
    <x v="3848"/>
    <d v="2009-07-10T00:00:00"/>
    <n v="59"/>
    <x v="0"/>
    <s v=" English"/>
    <n v="18000000"/>
    <n v="16382538"/>
    <s v="US"/>
    <x v="7"/>
    <n v="-1617462"/>
    <n v="-8.9858999999999994E-2"/>
    <x v="1"/>
  </r>
  <r>
    <x v="3849"/>
    <d v="2005-10-19T00:00:00"/>
    <n v="72"/>
    <x v="0"/>
    <s v=" Japanese"/>
    <n v="76400000"/>
    <n v="674767418.20000005"/>
    <s v="AU"/>
    <x v="16"/>
    <n v="598367418.20000005"/>
    <n v="7.8320342696335086"/>
    <x v="0"/>
  </r>
  <r>
    <x v="3850"/>
    <d v="2021-08-26T00:00:00"/>
    <n v="50"/>
    <x v="0"/>
    <s v=" English"/>
    <n v="2500000"/>
    <n v="0"/>
    <s v="DE"/>
    <x v="5"/>
    <n v="-2500000"/>
    <n v="-1"/>
    <x v="2"/>
  </r>
  <r>
    <x v="3851"/>
    <d v="2011-05-01T00:00:00"/>
    <n v="63"/>
    <x v="0"/>
    <s v=" English"/>
    <n v="102200000"/>
    <n v="486305039.39999998"/>
    <s v="US"/>
    <x v="24"/>
    <n v="384105039.39999998"/>
    <n v="3.7583663346379645"/>
    <x v="1"/>
  </r>
  <r>
    <x v="3852"/>
    <d v="2004-05-27T00:00:00"/>
    <n v="67"/>
    <x v="0"/>
    <s v=" English"/>
    <n v="37000000"/>
    <n v="96455697"/>
    <s v="AU"/>
    <x v="2"/>
    <n v="59455697"/>
    <n v="1.6069107297297298"/>
    <x v="1"/>
  </r>
  <r>
    <x v="3853"/>
    <d v="1980-03-07T00:00:00"/>
    <n v="66"/>
    <x v="0"/>
    <s v=" English"/>
    <n v="4000000"/>
    <n v="30471420"/>
    <s v="AU"/>
    <x v="61"/>
    <n v="26471420"/>
    <n v="6.6178549999999996"/>
    <x v="1"/>
  </r>
  <r>
    <x v="3854"/>
    <d v="2004-03-09T00:00:00"/>
    <n v="67"/>
    <x v="0"/>
    <s v=" English"/>
    <n v="108000000"/>
    <n v="254948951.19999999"/>
    <s v="US"/>
    <x v="2"/>
    <n v="146948951.19999999"/>
    <n v="1.360638437037037"/>
    <x v="1"/>
  </r>
  <r>
    <x v="3855"/>
    <d v="1996-06-28T00:00:00"/>
    <n v="56"/>
    <x v="0"/>
    <s v=" English"/>
    <n v="50000000"/>
    <n v="113309743"/>
    <s v="US"/>
    <x v="47"/>
    <n v="63309743"/>
    <n v="1.2661948599999999"/>
    <x v="1"/>
  </r>
  <r>
    <x v="3856"/>
    <d v="1981-07-01T00:00:00"/>
    <n v="65"/>
    <x v="0"/>
    <s v=" English"/>
    <n v="28000000"/>
    <n v="195300000"/>
    <s v="AU"/>
    <x v="56"/>
    <n v="167300000"/>
    <n v="5.9749999999999996"/>
    <x v="1"/>
  </r>
  <r>
    <x v="3857"/>
    <d v="2007-01-23T00:00:00"/>
    <n v="61"/>
    <x v="0"/>
    <s v=" English"/>
    <n v="105800000"/>
    <n v="362240728.19999999"/>
    <s v="US"/>
    <x v="22"/>
    <n v="256440728.19999999"/>
    <n v="2.4238254083175801"/>
    <x v="1"/>
  </r>
  <r>
    <x v="3858"/>
    <d v="2007-09-13T00:00:00"/>
    <n v="64"/>
    <x v="0"/>
    <s v=" English"/>
    <n v="85000000"/>
    <n v="149044513"/>
    <s v="AU"/>
    <x v="22"/>
    <n v="64044513"/>
    <n v="0.75346485882352943"/>
    <x v="1"/>
  </r>
  <r>
    <x v="3859"/>
    <d v="2003-03-08T00:00:00"/>
    <n v="74"/>
    <x v="0"/>
    <s v=" Japanese"/>
    <n v="67400000"/>
    <n v="498339542.19999999"/>
    <s v="JP"/>
    <x v="25"/>
    <n v="430939542.19999999"/>
    <n v="6.3937617537091986"/>
    <x v="0"/>
  </r>
  <r>
    <x v="3860"/>
    <d v="2008-01-24T00:00:00"/>
    <n v="72"/>
    <x v="0"/>
    <s v=" English"/>
    <n v="50000000"/>
    <n v="152000000"/>
    <s v="AU"/>
    <x v="35"/>
    <n v="102000000"/>
    <n v="2.04"/>
    <x v="0"/>
  </r>
  <r>
    <x v="3861"/>
    <d v="1981-01-23T00:00:00"/>
    <n v="50"/>
    <x v="0"/>
    <s v=" Japanese"/>
    <n v="151600000"/>
    <n v="665194474"/>
    <s v="JP"/>
    <x v="56"/>
    <n v="513594474"/>
    <n v="3.3878263456464381"/>
    <x v="2"/>
  </r>
  <r>
    <x v="3862"/>
    <d v="2021-04-03T00:00:00"/>
    <n v="54"/>
    <x v="0"/>
    <s v=" English"/>
    <n v="108800000"/>
    <n v="348600148.39999998"/>
    <s v="US"/>
    <x v="5"/>
    <n v="239800148.39999998"/>
    <n v="2.2040454816176469"/>
    <x v="1"/>
  </r>
  <r>
    <x v="3863"/>
    <d v="1984-05-04T00:00:00"/>
    <n v="38"/>
    <x v="0"/>
    <s v=" Italian"/>
    <n v="51270000"/>
    <n v="365099318.60000002"/>
    <s v="IT"/>
    <x v="45"/>
    <n v="313829318.60000002"/>
    <n v="6.121110173590794"/>
    <x v="2"/>
  </r>
  <r>
    <x v="3864"/>
    <d v="2004-11-11T00:00:00"/>
    <n v="56"/>
    <x v="0"/>
    <s v=" English"/>
    <n v="25000000"/>
    <n v="71255003"/>
    <s v="AU"/>
    <x v="2"/>
    <n v="46255003"/>
    <n v="1.85020012"/>
    <x v="1"/>
  </r>
  <r>
    <x v="3865"/>
    <d v="2010-08-12T00:00:00"/>
    <n v="49"/>
    <x v="0"/>
    <s v=" Cantonese"/>
    <n v="17000000"/>
    <n v="13851432"/>
    <s v="HK"/>
    <x v="21"/>
    <n v="-3148568"/>
    <n v="-0.18520988235294117"/>
    <x v="2"/>
  </r>
  <r>
    <x v="3866"/>
    <d v="2014-08-01T00:00:00"/>
    <n v="54"/>
    <x v="0"/>
    <s v=" English"/>
    <n v="16000000"/>
    <n v="3796077"/>
    <s v="AU"/>
    <x v="8"/>
    <n v="-12203923"/>
    <n v="-0.76274518749999998"/>
    <x v="1"/>
  </r>
  <r>
    <x v="3867"/>
    <d v="2023-04-14T00:00:00"/>
    <n v="0"/>
    <x v="2"/>
    <s v=" Japanese"/>
    <n v="231940000"/>
    <n v="175269998.80000001"/>
    <s v="JP"/>
    <x v="0"/>
    <n v="-56670001.199999988"/>
    <n v="-0.24433043545744584"/>
    <x v="2"/>
  </r>
  <r>
    <x v="3868"/>
    <d v="1990-12-20T00:00:00"/>
    <n v="57"/>
    <x v="0"/>
    <s v=" English"/>
    <n v="32000000"/>
    <n v="16283667"/>
    <s v="AU"/>
    <x v="29"/>
    <n v="-15716333"/>
    <n v="-0.49113540625000002"/>
    <x v="1"/>
  </r>
  <r>
    <x v="3869"/>
    <d v="1994-03-09T00:00:00"/>
    <n v="66"/>
    <x v="0"/>
    <s v=" English"/>
    <n v="45000000"/>
    <n v="187995859"/>
    <s v="AU"/>
    <x v="6"/>
    <n v="142995859"/>
    <n v="3.1776857555555558"/>
    <x v="1"/>
  </r>
  <r>
    <x v="3870"/>
    <d v="2014-02-24T00:00:00"/>
    <n v="78"/>
    <x v="0"/>
    <s v=" English"/>
    <n v="46500000"/>
    <n v="22254"/>
    <s v="AU"/>
    <x v="8"/>
    <n v="-46477746"/>
    <n v="-0.99952141935483874"/>
    <x v="0"/>
  </r>
  <r>
    <x v="3871"/>
    <d v="1994-12-26T00:00:00"/>
    <n v="68"/>
    <x v="0"/>
    <s v=" English"/>
    <n v="53004639.799999997"/>
    <n v="67308282"/>
    <s v="AU"/>
    <x v="6"/>
    <n v="14303642.200000003"/>
    <n v="0.26985641736216465"/>
    <x v="1"/>
  </r>
  <r>
    <x v="3872"/>
    <d v="2022-11-30T00:00:00"/>
    <n v="60"/>
    <x v="0"/>
    <s v=" Spanish, Castilian"/>
    <n v="100000"/>
    <n v="99000630"/>
    <s v="ES"/>
    <x v="1"/>
    <n v="98900630"/>
    <n v="989.00630000000001"/>
    <x v="1"/>
  </r>
  <r>
    <x v="3873"/>
    <d v="2020-02-12T00:00:00"/>
    <n v="69"/>
    <x v="0"/>
    <s v=" English"/>
    <n v="143600000"/>
    <n v="309828687"/>
    <s v="AU"/>
    <x v="14"/>
    <n v="166228687"/>
    <n v="1.1575813857938719"/>
    <x v="1"/>
  </r>
  <r>
    <x v="3874"/>
    <d v="2022-10-11T00:00:00"/>
    <n v="73"/>
    <x v="0"/>
    <s v=" English"/>
    <n v="110800000"/>
    <n v="327683157.19999999"/>
    <s v="US"/>
    <x v="1"/>
    <n v="216883157.19999999"/>
    <n v="1.9574292166064982"/>
    <x v="0"/>
  </r>
  <r>
    <x v="3875"/>
    <d v="2019-12-12T00:00:00"/>
    <n v="60"/>
    <x v="0"/>
    <s v=" English"/>
    <n v="23060000.199999999"/>
    <n v="35515687"/>
    <s v="AU"/>
    <x v="4"/>
    <n v="12455686.800000001"/>
    <n v="0.54014252783918015"/>
    <x v="1"/>
  </r>
  <r>
    <x v="3876"/>
    <d v="2019-12-06T00:00:00"/>
    <n v="68"/>
    <x v="0"/>
    <s v=" English"/>
    <n v="80000000"/>
    <n v="6628721"/>
    <s v="US"/>
    <x v="4"/>
    <n v="-73371279"/>
    <n v="-0.91714098749999995"/>
    <x v="1"/>
  </r>
  <r>
    <x v="3877"/>
    <d v="1992-08-28T00:00:00"/>
    <n v="53"/>
    <x v="0"/>
    <s v=" English"/>
    <n v="8000000"/>
    <n v="17092453"/>
    <s v="US"/>
    <x v="46"/>
    <n v="9092453"/>
    <n v="1.1365566250000001"/>
    <x v="1"/>
  </r>
  <r>
    <x v="3878"/>
    <d v="1994-06-26T00:00:00"/>
    <n v="77"/>
    <x v="0"/>
    <s v=" English"/>
    <n v="11000000"/>
    <n v="9170214"/>
    <s v="AU"/>
    <x v="6"/>
    <n v="-1829786"/>
    <n v="-0.16634418181818181"/>
    <x v="0"/>
  </r>
  <r>
    <x v="3879"/>
    <d v="2023-02-10T00:00:00"/>
    <n v="16"/>
    <x v="0"/>
    <s v=" Polish"/>
    <n v="81000040"/>
    <n v="169299022.40000001"/>
    <s v="PL"/>
    <x v="0"/>
    <n v="88298982.400000006"/>
    <n v="1.0901103555010592"/>
    <x v="2"/>
  </r>
  <r>
    <x v="3880"/>
    <d v="2015-12-25T00:00:00"/>
    <n v="69"/>
    <x v="0"/>
    <s v=" English"/>
    <n v="99000000"/>
    <n v="250091610"/>
    <s v="AU"/>
    <x v="12"/>
    <n v="151091610"/>
    <n v="1.5261778787878788"/>
    <x v="1"/>
  </r>
  <r>
    <x v="3881"/>
    <d v="1989-08-15T00:00:00"/>
    <n v="63"/>
    <x v="0"/>
    <s v=" English"/>
    <n v="42000000"/>
    <n v="156167015"/>
    <s v="AU"/>
    <x v="70"/>
    <n v="114167015"/>
    <n v="2.7182622619047621"/>
    <x v="1"/>
  </r>
  <r>
    <x v="3882"/>
    <d v="2020-03-19T00:00:00"/>
    <n v="65"/>
    <x v="0"/>
    <s v=" Japanese"/>
    <n v="77200000"/>
    <n v="339156011.39999998"/>
    <s v="JP"/>
    <x v="14"/>
    <n v="261956011.39999998"/>
    <n v="3.3932125829015543"/>
    <x v="1"/>
  </r>
  <r>
    <x v="3883"/>
    <d v="2023-03-10T00:00:00"/>
    <n v="72"/>
    <x v="0"/>
    <s v=" English"/>
    <n v="111000000"/>
    <n v="512397898.80000001"/>
    <s v="AU"/>
    <x v="0"/>
    <n v="401397898.80000001"/>
    <n v="3.6161972864864866"/>
    <x v="0"/>
  </r>
  <r>
    <x v="3884"/>
    <d v="2022-03-04T00:00:00"/>
    <n v="70"/>
    <x v="0"/>
    <s v=" English"/>
    <n v="125000000"/>
    <n v="515036018.80000001"/>
    <s v="AU"/>
    <x v="1"/>
    <n v="390036018.80000001"/>
    <n v="3.1202881504"/>
    <x v="1"/>
  </r>
  <r>
    <x v="3885"/>
    <d v="2006-10-13T00:00:00"/>
    <n v="60"/>
    <x v="0"/>
    <s v=" English"/>
    <n v="15000000"/>
    <n v="22165608"/>
    <s v="US"/>
    <x v="28"/>
    <n v="7165608"/>
    <n v="0.4777072"/>
    <x v="1"/>
  </r>
  <r>
    <x v="3886"/>
    <d v="2017-04-11T00:00:00"/>
    <n v="66"/>
    <x v="0"/>
    <s v=" English"/>
    <n v="45177862.600000001"/>
    <n v="1600000"/>
    <s v="AU"/>
    <x v="3"/>
    <n v="-43577862.600000001"/>
    <n v="-0.96458442458497362"/>
    <x v="1"/>
  </r>
  <r>
    <x v="3887"/>
    <d v="2020-11-12T00:00:00"/>
    <n v="66"/>
    <x v="0"/>
    <s v=" English"/>
    <n v="6000000"/>
    <n v="18073433"/>
    <s v="AU"/>
    <x v="14"/>
    <n v="12073433"/>
    <n v="2.0122388333333334"/>
    <x v="1"/>
  </r>
  <r>
    <x v="3888"/>
    <d v="2019-11-06T00:00:00"/>
    <n v="64"/>
    <x v="0"/>
    <s v=" English"/>
    <n v="39412225.799999997"/>
    <n v="44291"/>
    <s v="BE"/>
    <x v="4"/>
    <n v="-39367934.799999997"/>
    <n v="-0.99887621165511542"/>
    <x v="1"/>
  </r>
  <r>
    <x v="3889"/>
    <d v="2017-05-04T00:00:00"/>
    <n v="55"/>
    <x v="0"/>
    <s v=" English"/>
    <n v="18000000"/>
    <n v="40651864"/>
    <s v="AU"/>
    <x v="3"/>
    <n v="22651864"/>
    <n v="1.2584368888888888"/>
    <x v="1"/>
  </r>
  <r>
    <x v="3890"/>
    <d v="2014-10-17T00:00:00"/>
    <n v="49"/>
    <x v="0"/>
    <s v=" English"/>
    <n v="167400000"/>
    <n v="997517367.79999995"/>
    <s v="US"/>
    <x v="8"/>
    <n v="830117367.79999995"/>
    <n v="4.9588851123058539"/>
    <x v="2"/>
  </r>
  <r>
    <x v="3891"/>
    <d v="2016-10-14T00:00:00"/>
    <n v="73"/>
    <x v="0"/>
    <s v=" Japanese"/>
    <n v="2910000"/>
    <n v="2238600"/>
    <s v="JP"/>
    <x v="13"/>
    <n v="-671400"/>
    <n v="-0.23072164948453608"/>
    <x v="0"/>
  </r>
  <r>
    <x v="3892"/>
    <d v="2015-01-14T00:00:00"/>
    <n v="74"/>
    <x v="0"/>
    <s v=" English"/>
    <n v="65000000"/>
    <n v="163527824"/>
    <s v="AU"/>
    <x v="12"/>
    <n v="98527824"/>
    <n v="1.5158126769230769"/>
    <x v="0"/>
  </r>
  <r>
    <x v="3893"/>
    <d v="2012-05-10T00:00:00"/>
    <n v="57"/>
    <x v="0"/>
    <s v=" English"/>
    <n v="7500000"/>
    <n v="10109659"/>
    <s v="AU"/>
    <x v="20"/>
    <n v="2609659"/>
    <n v="0.34795453333333332"/>
    <x v="1"/>
  </r>
  <r>
    <x v="3894"/>
    <d v="2003-04-10T00:00:00"/>
    <n v="52"/>
    <x v="0"/>
    <s v=" English"/>
    <n v="60000000"/>
    <n v="90558582"/>
    <s v="AU"/>
    <x v="25"/>
    <n v="30558582"/>
    <n v="0.50930969999999998"/>
    <x v="1"/>
  </r>
  <r>
    <x v="3895"/>
    <d v="2018-07-12T00:00:00"/>
    <n v="0"/>
    <x v="0"/>
    <s v=" Korean"/>
    <n v="181600000"/>
    <n v="175269998.80000001"/>
    <s v="KR"/>
    <x v="10"/>
    <n v="-6330001.1999999881"/>
    <n v="-3.4856834801762049E-2"/>
    <x v="2"/>
  </r>
  <r>
    <x v="3896"/>
    <d v="2018-10-06T00:00:00"/>
    <n v="74"/>
    <x v="0"/>
    <s v=" Japanese"/>
    <n v="131600000"/>
    <n v="397057826.80000001"/>
    <s v="JP"/>
    <x v="10"/>
    <n v="265457826.80000001"/>
    <n v="2.0171567386018237"/>
    <x v="0"/>
  </r>
  <r>
    <x v="3897"/>
    <d v="2023-01-27T00:00:00"/>
    <n v="53"/>
    <x v="0"/>
    <s v=" English"/>
    <n v="7500000"/>
    <n v="4650308.4000000004"/>
    <s v="US"/>
    <x v="0"/>
    <n v="-2849691.5999999996"/>
    <n v="-0.37995887999999994"/>
    <x v="1"/>
  </r>
  <r>
    <x v="3898"/>
    <d v="2001-07-12T00:00:00"/>
    <n v="61"/>
    <x v="0"/>
    <s v=" English"/>
    <n v="80000000"/>
    <n v="98341932"/>
    <s v="AU"/>
    <x v="17"/>
    <n v="18341932"/>
    <n v="0.22927415000000001"/>
    <x v="1"/>
  </r>
  <r>
    <x v="3899"/>
    <d v="2022-07-29T00:00:00"/>
    <n v="64"/>
    <x v="0"/>
    <s v=" English"/>
    <n v="115500000"/>
    <n v="365470598"/>
    <s v="US"/>
    <x v="1"/>
    <n v="249970598"/>
    <n v="2.1642476017316019"/>
    <x v="1"/>
  </r>
  <r>
    <x v="3900"/>
    <d v="2018-07-13T00:00:00"/>
    <n v="53"/>
    <x v="0"/>
    <s v=" English"/>
    <n v="20000000"/>
    <n v="0"/>
    <s v="US"/>
    <x v="10"/>
    <n v="-20000000"/>
    <n v="-1"/>
    <x v="1"/>
  </r>
  <r>
    <x v="3901"/>
    <d v="2010-02-02T00:00:00"/>
    <n v="70"/>
    <x v="0"/>
    <s v=" English"/>
    <n v="29800000"/>
    <n v="7000000"/>
    <s v="US"/>
    <x v="21"/>
    <n v="-22800000"/>
    <n v="-0.7651006711409396"/>
    <x v="1"/>
  </r>
  <r>
    <x v="3902"/>
    <d v="2022-08-17T00:00:00"/>
    <n v="69"/>
    <x v="0"/>
    <s v=" English"/>
    <n v="69600000"/>
    <n v="893429202.39999998"/>
    <s v="US"/>
    <x v="1"/>
    <n v="823829202.39999998"/>
    <n v="11.836626471264367"/>
    <x v="1"/>
  </r>
  <r>
    <x v="3903"/>
    <d v="2012-08-06T00:00:00"/>
    <n v="75"/>
    <x v="0"/>
    <s v=" English"/>
    <n v="2500000"/>
    <n v="11500000"/>
    <s v="AU"/>
    <x v="20"/>
    <n v="9000000"/>
    <n v="3.6"/>
    <x v="0"/>
  </r>
  <r>
    <x v="3904"/>
    <d v="2004-09-16T00:00:00"/>
    <n v="61"/>
    <x v="0"/>
    <s v=" English"/>
    <n v="20000000"/>
    <n v="29170410"/>
    <s v="AU"/>
    <x v="2"/>
    <n v="9170410"/>
    <n v="0.4585205"/>
    <x v="1"/>
  </r>
  <r>
    <x v="3905"/>
    <d v="2019-10-31T00:00:00"/>
    <n v="57"/>
    <x v="0"/>
    <s v=" English"/>
    <n v="12000000"/>
    <n v="47582563"/>
    <s v="AU"/>
    <x v="4"/>
    <n v="35582563"/>
    <n v="2.9652135833333335"/>
    <x v="1"/>
  </r>
  <r>
    <x v="3906"/>
    <d v="2007-11-01T00:00:00"/>
    <n v="68"/>
    <x v="0"/>
    <s v=" English"/>
    <n v="25000000"/>
    <n v="31126421"/>
    <s v="AU"/>
    <x v="22"/>
    <n v="6126421"/>
    <n v="0.24505684"/>
    <x v="1"/>
  </r>
  <r>
    <x v="3907"/>
    <d v="2004-12-16T00:00:00"/>
    <n v="68"/>
    <x v="0"/>
    <s v=" English"/>
    <n v="100000000"/>
    <n v="212956024"/>
    <s v="AU"/>
    <x v="2"/>
    <n v="112956024"/>
    <n v="1.12956024"/>
    <x v="1"/>
  </r>
  <r>
    <x v="3908"/>
    <d v="2021-04-01T00:00:00"/>
    <n v="71"/>
    <x v="0"/>
    <s v=" English"/>
    <n v="141000000"/>
    <n v="762084982.60000002"/>
    <s v="AU"/>
    <x v="5"/>
    <n v="621084982.60000002"/>
    <n v="4.404858032624114"/>
    <x v="0"/>
  </r>
  <r>
    <x v="3909"/>
    <d v="2012-05-03T00:00:00"/>
    <n v="65"/>
    <x v="0"/>
    <s v=" English"/>
    <n v="33000000"/>
    <n v="41495213"/>
    <s v="AU"/>
    <x v="20"/>
    <n v="8495213"/>
    <n v="0.25743069696969695"/>
    <x v="1"/>
  </r>
  <r>
    <x v="3910"/>
    <d v="2022-02-02T00:00:00"/>
    <n v="70"/>
    <x v="0"/>
    <s v=" English"/>
    <n v="203200000"/>
    <n v="532344463.39999998"/>
    <s v="GB"/>
    <x v="1"/>
    <n v="329144463.39999998"/>
    <n v="1.6198054301181102"/>
    <x v="1"/>
  </r>
  <r>
    <x v="3911"/>
    <d v="2006-09-15T00:00:00"/>
    <n v="70"/>
    <x v="0"/>
    <s v=" English"/>
    <n v="30000000"/>
    <n v="41457834"/>
    <s v="AU"/>
    <x v="28"/>
    <n v="11457834"/>
    <n v="0.38192779999999998"/>
    <x v="1"/>
  </r>
  <r>
    <x v="2850"/>
    <d v="2019-04-04T00:00:00"/>
    <n v="57"/>
    <x v="0"/>
    <s v=" English"/>
    <n v="21000000"/>
    <n v="111809732"/>
    <s v="AU"/>
    <x v="4"/>
    <n v="90809732"/>
    <n v="4.3242729523809524"/>
    <x v="1"/>
  </r>
  <r>
    <x v="2850"/>
    <d v="2019-04-04T00:00:00"/>
    <n v="57"/>
    <x v="0"/>
    <s v=" English"/>
    <n v="11500000"/>
    <n v="57469850"/>
    <s v="AU"/>
    <x v="4"/>
    <n v="45969850"/>
    <n v="3.9973782608695654"/>
    <x v="1"/>
  </r>
  <r>
    <x v="3912"/>
    <d v="2011-09-23T00:00:00"/>
    <n v="72"/>
    <x v="0"/>
    <s v=" English"/>
    <n v="50000000"/>
    <n v="111300835"/>
    <s v="AU"/>
    <x v="24"/>
    <n v="61300835"/>
    <n v="1.2260167"/>
    <x v="0"/>
  </r>
  <r>
    <x v="3913"/>
    <d v="2022-03-11T00:00:00"/>
    <n v="66"/>
    <x v="0"/>
    <s v=" English"/>
    <n v="110600000"/>
    <n v="660008190.39999998"/>
    <s v="US"/>
    <x v="1"/>
    <n v="549408190.39999998"/>
    <n v="4.967524325497287"/>
    <x v="1"/>
  </r>
  <r>
    <x v="3914"/>
    <d v="2018-10-30T00:00:00"/>
    <n v="55"/>
    <x v="0"/>
    <s v=" English"/>
    <n v="500000"/>
    <n v="7758581.5999999996"/>
    <s v="US"/>
    <x v="10"/>
    <n v="7258581.5999999996"/>
    <n v="14.517163199999999"/>
    <x v="1"/>
  </r>
  <r>
    <x v="3915"/>
    <d v="2023-05-05T00:00:00"/>
    <n v="0"/>
    <x v="2"/>
    <s v=" Malayalam"/>
    <n v="264940000"/>
    <n v="178359863"/>
    <s v="IN"/>
    <x v="0"/>
    <n v="-86580137"/>
    <n v="-0.32679148863893714"/>
    <x v="2"/>
  </r>
  <r>
    <x v="3916"/>
    <d v="2022-11-18T00:00:00"/>
    <n v="70"/>
    <x v="0"/>
    <s v=" English"/>
    <n v="111000000"/>
    <n v="395069158.80000001"/>
    <s v="US"/>
    <x v="1"/>
    <n v="284069158.80000001"/>
    <n v="2.559181610810811"/>
    <x v="1"/>
  </r>
  <r>
    <x v="3917"/>
    <d v="2007-09-14T00:00:00"/>
    <n v="64"/>
    <x v="0"/>
    <s v=" English"/>
    <n v="39000000"/>
    <n v="26796824"/>
    <s v="AU"/>
    <x v="22"/>
    <n v="-12203176"/>
    <n v="-0.31290194871794874"/>
    <x v="1"/>
  </r>
  <r>
    <x v="3918"/>
    <d v="2005-03-24T00:00:00"/>
    <n v="57"/>
    <x v="0"/>
    <s v=" English"/>
    <n v="50000000"/>
    <n v="161941727"/>
    <s v="AU"/>
    <x v="16"/>
    <n v="111941727"/>
    <n v="2.23883454"/>
    <x v="1"/>
  </r>
  <r>
    <x v="3919"/>
    <d v="2016-12-26T00:00:00"/>
    <n v="64"/>
    <x v="0"/>
    <s v=" English"/>
    <n v="38000000"/>
    <n v="117425156"/>
    <s v="AU"/>
    <x v="13"/>
    <n v="79425156"/>
    <n v="2.0901356842105265"/>
    <x v="1"/>
  </r>
  <r>
    <x v="3920"/>
    <d v="2021-07-01T00:00:00"/>
    <n v="61"/>
    <x v="0"/>
    <s v=" English"/>
    <n v="6500000"/>
    <n v="937490"/>
    <s v="AU"/>
    <x v="5"/>
    <n v="-5562510"/>
    <n v="-0.85577076923076922"/>
    <x v="1"/>
  </r>
  <r>
    <x v="3921"/>
    <d v="1992-05-08T00:00:00"/>
    <n v="54"/>
    <x v="0"/>
    <s v=" English"/>
    <n v="3000000"/>
    <n v="1829804"/>
    <s v="US"/>
    <x v="46"/>
    <n v="-1170196"/>
    <n v="-0.39006533333333332"/>
    <x v="1"/>
  </r>
  <r>
    <x v="3922"/>
    <d v="2019-09-19T00:00:00"/>
    <n v="69"/>
    <x v="0"/>
    <s v=" English"/>
    <n v="20000000"/>
    <n v="111174248"/>
    <s v="AU"/>
    <x v="4"/>
    <n v="91174248"/>
    <n v="4.5587124000000001"/>
    <x v="1"/>
  </r>
  <r>
    <x v="3923"/>
    <d v="2005-08-18T00:00:00"/>
    <n v="69"/>
    <x v="0"/>
    <s v=" English"/>
    <n v="45000000"/>
    <n v="50871113"/>
    <s v="AU"/>
    <x v="16"/>
    <n v="5871113"/>
    <n v="0.13046917777777778"/>
    <x v="1"/>
  </r>
  <r>
    <x v="3924"/>
    <d v="1980-11-19T00:00:00"/>
    <n v="56"/>
    <x v="0"/>
    <s v=" French"/>
    <n v="38998000"/>
    <n v="360848744"/>
    <s v="FR"/>
    <x v="61"/>
    <n v="321850744"/>
    <n v="8.2530064105851579"/>
    <x v="1"/>
  </r>
  <r>
    <x v="3925"/>
    <d v="2017-07-14T00:00:00"/>
    <n v="56"/>
    <x v="0"/>
    <s v=" English"/>
    <n v="12000000"/>
    <n v="23477345"/>
    <s v="US"/>
    <x v="3"/>
    <n v="11477345"/>
    <n v="0.95644541666666671"/>
    <x v="1"/>
  </r>
  <r>
    <x v="3926"/>
    <d v="2021-07-29T00:00:00"/>
    <n v="67"/>
    <x v="0"/>
    <s v=" English"/>
    <n v="20000000"/>
    <n v="19754272"/>
    <s v="AU"/>
    <x v="5"/>
    <n v="-245728"/>
    <n v="-1.2286399999999999E-2"/>
    <x v="1"/>
  </r>
  <r>
    <x v="3927"/>
    <d v="2022-09-01T00:00:00"/>
    <n v="59"/>
    <x v="0"/>
    <s v=" Portuguese"/>
    <n v="135159000"/>
    <n v="234980052.80000001"/>
    <s v="BR"/>
    <x v="1"/>
    <n v="99821052.800000012"/>
    <n v="0.73854536360878675"/>
    <x v="1"/>
  </r>
  <r>
    <x v="3928"/>
    <d v="2007-03-22T00:00:00"/>
    <n v="79"/>
    <x v="0"/>
    <s v=" English"/>
    <n v="21000000"/>
    <n v="43632609"/>
    <s v="AU"/>
    <x v="22"/>
    <n v="22632609"/>
    <n v="1.0777432857142857"/>
    <x v="0"/>
  </r>
  <r>
    <x v="3929"/>
    <d v="2023-01-27T00:00:00"/>
    <n v="60"/>
    <x v="0"/>
    <s v=" English"/>
    <n v="146740000"/>
    <n v="301123555.19999999"/>
    <s v="GB"/>
    <x v="0"/>
    <n v="154383555.19999999"/>
    <n v="1.0520891045386398"/>
    <x v="1"/>
  </r>
  <r>
    <x v="3930"/>
    <d v="2023-04-08T00:00:00"/>
    <n v="0"/>
    <x v="0"/>
    <s v=" English"/>
    <n v="184600000"/>
    <n v="178359863"/>
    <s v="US"/>
    <x v="0"/>
    <n v="-6240137"/>
    <n v="-3.3803559046587217E-2"/>
    <x v="2"/>
  </r>
  <r>
    <x v="3931"/>
    <d v="2022-04-28T00:00:00"/>
    <n v="72"/>
    <x v="0"/>
    <s v=" English"/>
    <n v="40000000"/>
    <n v="88000000"/>
    <s v="AU"/>
    <x v="1"/>
    <n v="48000000"/>
    <n v="1.2"/>
    <x v="0"/>
  </r>
  <r>
    <x v="3932"/>
    <d v="2018-03-09T00:00:00"/>
    <n v="56"/>
    <x v="0"/>
    <s v=" English"/>
    <n v="5000000"/>
    <n v="32144262"/>
    <s v="US"/>
    <x v="10"/>
    <n v="27144262"/>
    <n v="5.4288524000000002"/>
    <x v="1"/>
  </r>
  <r>
    <x v="3933"/>
    <d v="2010-09-16T00:00:00"/>
    <n v="61"/>
    <x v="0"/>
    <s v=" English"/>
    <n v="10000000"/>
    <n v="63354114"/>
    <s v="AU"/>
    <x v="21"/>
    <n v="53354114"/>
    <n v="5.3354113999999999"/>
    <x v="1"/>
  </r>
  <r>
    <x v="3934"/>
    <d v="1983-03-31T00:00:00"/>
    <n v="69"/>
    <x v="0"/>
    <s v=" English"/>
    <n v="8000000"/>
    <n v="20036244"/>
    <s v="AU"/>
    <x v="49"/>
    <n v="12036244"/>
    <n v="1.5045305"/>
    <x v="1"/>
  </r>
  <r>
    <x v="3935"/>
    <d v="2016-01-20T00:00:00"/>
    <n v="63"/>
    <x v="0"/>
    <s v=" English"/>
    <n v="167000000"/>
    <n v="486643416.80000001"/>
    <s v="US"/>
    <x v="13"/>
    <n v="319643416.80000001"/>
    <n v="1.9140324359281438"/>
    <x v="1"/>
  </r>
  <r>
    <x v="3936"/>
    <d v="1999-11-18T00:00:00"/>
    <n v="68"/>
    <x v="0"/>
    <s v=" English"/>
    <n v="48000000"/>
    <n v="151463090"/>
    <s v="AU"/>
    <x v="39"/>
    <n v="103463090"/>
    <n v="2.1554810416666665"/>
    <x v="1"/>
  </r>
  <r>
    <x v="3937"/>
    <d v="2013-02-27T00:00:00"/>
    <n v="75"/>
    <x v="0"/>
    <s v=" German"/>
    <n v="515001.4"/>
    <n v="6677474"/>
    <s v="AU"/>
    <x v="30"/>
    <n v="6162472.5999999996"/>
    <n v="11.965933684840467"/>
    <x v="0"/>
  </r>
  <r>
    <x v="3938"/>
    <d v="2021-05-12T00:00:00"/>
    <n v="66"/>
    <x v="0"/>
    <s v=" French"/>
    <n v="105000000"/>
    <n v="449383521.39999998"/>
    <s v="FR"/>
    <x v="5"/>
    <n v="344383521.39999998"/>
    <n v="3.2798430609523805"/>
    <x v="1"/>
  </r>
  <r>
    <x v="3939"/>
    <d v="2022-10-20T00:00:00"/>
    <n v="57"/>
    <x v="0"/>
    <s v=" Spanish, Castilian"/>
    <n v="100300000"/>
    <n v="394284937.60000002"/>
    <s v="AR"/>
    <x v="1"/>
    <n v="293984937.60000002"/>
    <n v="2.9310562073778668"/>
    <x v="1"/>
  </r>
  <r>
    <x v="3940"/>
    <d v="2021-07-16T00:00:00"/>
    <n v="63"/>
    <x v="0"/>
    <s v=" Thai"/>
    <n v="106160000"/>
    <n v="317891223.80000001"/>
    <s v="TH"/>
    <x v="5"/>
    <n v="211731223.80000001"/>
    <n v="1.99445387905049"/>
    <x v="1"/>
  </r>
  <r>
    <x v="3941"/>
    <d v="2018-09-28T00:00:00"/>
    <n v="10"/>
    <x v="0"/>
    <s v=" Korean"/>
    <n v="201940000"/>
    <n v="38157314"/>
    <s v="KR"/>
    <x v="10"/>
    <n v="-163782686"/>
    <n v="-0.81104628107358623"/>
    <x v="2"/>
  </r>
  <r>
    <x v="3942"/>
    <d v="1995-09-29T00:00:00"/>
    <n v="52"/>
    <x v="0"/>
    <s v=" English"/>
    <n v="5000000"/>
    <n v="15126948"/>
    <s v="AU"/>
    <x v="26"/>
    <n v="10126948"/>
    <n v="2.0253896"/>
    <x v="1"/>
  </r>
  <r>
    <x v="3943"/>
    <d v="2008-11-06T00:00:00"/>
    <n v="62"/>
    <x v="0"/>
    <s v=" English"/>
    <n v="35000000"/>
    <n v="77220596"/>
    <s v="AU"/>
    <x v="35"/>
    <n v="42220596"/>
    <n v="1.2063027428571429"/>
    <x v="1"/>
  </r>
  <r>
    <x v="3944"/>
    <d v="1967-10-21T00:00:00"/>
    <n v="76"/>
    <x v="0"/>
    <s v=" English"/>
    <n v="5400000"/>
    <n v="45300000"/>
    <s v="AU"/>
    <x v="82"/>
    <n v="39900000"/>
    <n v="7.3888888888888893"/>
    <x v="0"/>
  </r>
  <r>
    <x v="3945"/>
    <d v="2006-11-23T00:00:00"/>
    <n v="70"/>
    <x v="0"/>
    <s v=" English"/>
    <n v="7000000"/>
    <n v="57051053"/>
    <s v="AU"/>
    <x v="28"/>
    <n v="50051053"/>
    <n v="7.1501504285714281"/>
    <x v="1"/>
  </r>
  <r>
    <x v="3946"/>
    <d v="2022-08-26T00:00:00"/>
    <n v="62"/>
    <x v="0"/>
    <s v=" English"/>
    <n v="15240689"/>
    <n v="42195"/>
    <s v="US"/>
    <x v="1"/>
    <n v="-15198494"/>
    <n v="-0.99723142437982959"/>
    <x v="1"/>
  </r>
  <r>
    <x v="3947"/>
    <d v="2015-07-23T00:00:00"/>
    <n v="64"/>
    <x v="0"/>
    <s v=" Chinese"/>
    <n v="28933400"/>
    <n v="387053506"/>
    <s v="AU"/>
    <x v="12"/>
    <n v="358120106"/>
    <n v="12.377394499091016"/>
    <x v="1"/>
  </r>
  <r>
    <x v="3948"/>
    <d v="2004-08-12T00:00:00"/>
    <n v="65"/>
    <x v="0"/>
    <s v=" English"/>
    <n v="25000000"/>
    <n v="20796847"/>
    <s v="AU"/>
    <x v="2"/>
    <n v="-4203153"/>
    <n v="-0.16812611999999999"/>
    <x v="1"/>
  </r>
  <r>
    <x v="3949"/>
    <d v="2006-08-17T00:00:00"/>
    <n v="64"/>
    <x v="0"/>
    <s v=" English"/>
    <n v="50000000"/>
    <n v="71052604"/>
    <s v="AU"/>
    <x v="28"/>
    <n v="21052604"/>
    <n v="0.42105208"/>
    <x v="1"/>
  </r>
  <r>
    <x v="3950"/>
    <d v="2019-07-08T00:00:00"/>
    <n v="70"/>
    <x v="0"/>
    <s v=" English"/>
    <n v="6000000"/>
    <n v="24948141"/>
    <s v="AU"/>
    <x v="4"/>
    <n v="18948141"/>
    <n v="3.1580235000000001"/>
    <x v="1"/>
  </r>
  <r>
    <x v="3951"/>
    <d v="1997-09-25T00:00:00"/>
    <n v="46"/>
    <x v="0"/>
    <s v=" English"/>
    <n v="110000000"/>
    <n v="150468000"/>
    <s v="AU"/>
    <x v="27"/>
    <n v="40468000"/>
    <n v="0.3678909090909091"/>
    <x v="2"/>
  </r>
  <r>
    <x v="3952"/>
    <d v="1988-07-09T00:00:00"/>
    <n v="68"/>
    <x v="0"/>
    <s v=" Japanese"/>
    <n v="57104639.799999997"/>
    <n v="8201600"/>
    <s v="JP"/>
    <x v="52"/>
    <n v="-48903039.799999997"/>
    <n v="-0.85637594372848136"/>
    <x v="1"/>
  </r>
  <r>
    <x v="3953"/>
    <d v="2014-11-11T00:00:00"/>
    <n v="72"/>
    <x v="0"/>
    <s v=" English"/>
    <n v="115140000"/>
    <n v="381739104.39999998"/>
    <s v="US"/>
    <x v="8"/>
    <n v="266599104.39999998"/>
    <n v="2.3154342921660587"/>
    <x v="0"/>
  </r>
  <r>
    <x v="3954"/>
    <d v="1997-10-30T00:00:00"/>
    <n v="62"/>
    <x v="0"/>
    <s v=" English"/>
    <n v="48000000"/>
    <n v="22420000"/>
    <s v="US"/>
    <x v="27"/>
    <n v="-25580000"/>
    <n v="-0.53291666666666671"/>
    <x v="1"/>
  </r>
  <r>
    <x v="3955"/>
    <d v="2018-01-25T00:00:00"/>
    <n v="71"/>
    <x v="0"/>
    <s v=" English"/>
    <n v="30000000"/>
    <n v="59284015"/>
    <s v="AU"/>
    <x v="10"/>
    <n v="29284015"/>
    <n v="0.97613383333333337"/>
    <x v="0"/>
  </r>
  <r>
    <x v="3956"/>
    <d v="2014-10-31T00:00:00"/>
    <n v="56"/>
    <x v="0"/>
    <s v=" Spanish, Castilian"/>
    <n v="3000000"/>
    <n v="4915757"/>
    <s v="ES"/>
    <x v="8"/>
    <n v="1915757"/>
    <n v="0.63858566666666672"/>
    <x v="1"/>
  </r>
  <r>
    <x v="3957"/>
    <d v="2005-02-03T00:00:00"/>
    <n v="80"/>
    <x v="0"/>
    <s v=" English"/>
    <n v="30000000"/>
    <n v="231928227"/>
    <s v="AU"/>
    <x v="16"/>
    <n v="201928227"/>
    <n v="6.7309409000000002"/>
    <x v="0"/>
  </r>
  <r>
    <x v="3958"/>
    <d v="2008-12-05T00:00:00"/>
    <n v="58"/>
    <x v="0"/>
    <s v=" English"/>
    <n v="35000000"/>
    <n v="10157534"/>
    <s v="AU"/>
    <x v="35"/>
    <n v="-24842466"/>
    <n v="-0.70978474285714288"/>
    <x v="1"/>
  </r>
  <r>
    <x v="3959"/>
    <d v="2022-07-12T00:00:00"/>
    <n v="64"/>
    <x v="0"/>
    <s v=" French"/>
    <n v="77400000"/>
    <n v="431611098"/>
    <s v="FR"/>
    <x v="1"/>
    <n v="354211098"/>
    <n v="4.5763707751937988"/>
    <x v="1"/>
  </r>
  <r>
    <x v="3960"/>
    <d v="2023-02-11T00:00:00"/>
    <n v="73"/>
    <x v="0"/>
    <s v=" English"/>
    <n v="87600000"/>
    <n v="830669408"/>
    <s v="US"/>
    <x v="0"/>
    <n v="743069408"/>
    <n v="8.4825274885844753"/>
    <x v="0"/>
  </r>
  <r>
    <x v="3961"/>
    <d v="2020-11-09T00:00:00"/>
    <n v="78"/>
    <x v="0"/>
    <s v=" Korean"/>
    <n v="108000000"/>
    <n v="973912359"/>
    <s v="KR"/>
    <x v="14"/>
    <n v="865912359"/>
    <n v="8.017707027777778"/>
    <x v="0"/>
  </r>
  <r>
    <x v="3962"/>
    <d v="1966-05-05T00:00:00"/>
    <n v="76"/>
    <x v="0"/>
    <s v=" English"/>
    <n v="11000000"/>
    <n v="112040388"/>
    <s v="AU"/>
    <x v="40"/>
    <n v="101040388"/>
    <n v="9.1854898181818179"/>
    <x v="0"/>
  </r>
  <r>
    <x v="3963"/>
    <d v="1993-03-06T00:00:00"/>
    <n v="73"/>
    <x v="0"/>
    <s v=" Japanese"/>
    <n v="4000000"/>
    <n v="14800000"/>
    <s v="JP"/>
    <x v="9"/>
    <n v="10800000"/>
    <n v="2.7"/>
    <x v="0"/>
  </r>
  <r>
    <x v="3964"/>
    <d v="2017-07-06T00:00:00"/>
    <n v="0"/>
    <x v="0"/>
    <s v=" Korean"/>
    <n v="181600000"/>
    <n v="175269998.80000001"/>
    <s v="KR"/>
    <x v="3"/>
    <n v="-6330001.1999999881"/>
    <n v="-3.4856834801762049E-2"/>
    <x v="2"/>
  </r>
  <r>
    <x v="3965"/>
    <d v="2013-06-11T00:00:00"/>
    <n v="0"/>
    <x v="0"/>
    <s v=" Japanese"/>
    <n v="167540000"/>
    <n v="175269998.80000001"/>
    <s v="JP"/>
    <x v="30"/>
    <n v="7729998.8000000119"/>
    <n v="4.6138228482750461E-2"/>
    <x v="2"/>
  </r>
  <r>
    <x v="3966"/>
    <d v="2017-01-17T00:00:00"/>
    <n v="69"/>
    <x v="0"/>
    <s v=" English"/>
    <n v="24000000"/>
    <n v="64282881"/>
    <s v="AU"/>
    <x v="3"/>
    <n v="40282881"/>
    <n v="1.6784533749999999"/>
    <x v="1"/>
  </r>
  <r>
    <x v="3967"/>
    <d v="2006-02-21T00:00:00"/>
    <n v="68"/>
    <x v="0"/>
    <s v=" English"/>
    <n v="57104639.799999997"/>
    <n v="6700000"/>
    <s v="US"/>
    <x v="28"/>
    <n v="-50404639.799999997"/>
    <n v="-0.88267153030882084"/>
    <x v="1"/>
  </r>
  <r>
    <x v="3968"/>
    <d v="2019-06-29T00:00:00"/>
    <n v="70"/>
    <x v="0"/>
    <s v=" Japanese"/>
    <n v="73200000"/>
    <n v="498693699"/>
    <s v="JP"/>
    <x v="4"/>
    <n v="425493699"/>
    <n v="5.8127554508196724"/>
    <x v="1"/>
  </r>
  <r>
    <x v="3969"/>
    <d v="2021-10-08T00:00:00"/>
    <n v="62"/>
    <x v="0"/>
    <s v=" Turkish"/>
    <n v="75744000"/>
    <n v="298222862.39999998"/>
    <s v="TR"/>
    <x v="5"/>
    <n v="222478862.39999998"/>
    <n v="2.9372473384030413"/>
    <x v="1"/>
  </r>
  <r>
    <x v="3970"/>
    <d v="2017-04-21T00:00:00"/>
    <n v="55"/>
    <x v="0"/>
    <s v=" English"/>
    <n v="88400000"/>
    <n v="235364405.40000001"/>
    <s v="AU"/>
    <x v="3"/>
    <n v="146964405.40000001"/>
    <n v="1.6624932737556561"/>
    <x v="1"/>
  </r>
  <r>
    <x v="3971"/>
    <d v="2014-09-25T00:00:00"/>
    <n v="76"/>
    <x v="0"/>
    <s v=" German"/>
    <n v="1204600"/>
    <n v="7700259"/>
    <s v="DE"/>
    <x v="8"/>
    <n v="6495659"/>
    <n v="5.3923783828656813"/>
    <x v="0"/>
  </r>
  <r>
    <x v="3972"/>
    <d v="2011-01-22T00:00:00"/>
    <n v="70"/>
    <x v="0"/>
    <s v=" English"/>
    <n v="98000000"/>
    <n v="381840101.60000002"/>
    <s v="US"/>
    <x v="24"/>
    <n v="283840101.60000002"/>
    <n v="2.8963275673469391"/>
    <x v="1"/>
  </r>
  <r>
    <x v="3973"/>
    <d v="2017-03-03T00:00:00"/>
    <n v="72"/>
    <x v="0"/>
    <s v=" English"/>
    <n v="86000000"/>
    <n v="634448192.79999995"/>
    <s v="US"/>
    <x v="3"/>
    <n v="548448192.79999995"/>
    <n v="6.3773045674418603"/>
    <x v="0"/>
  </r>
  <r>
    <x v="3974"/>
    <d v="2022-09-30T00:00:00"/>
    <n v="58"/>
    <x v="0"/>
    <s v=" Tagalog"/>
    <n v="61498000"/>
    <n v="254671383.80000001"/>
    <s v="PH"/>
    <x v="1"/>
    <n v="193173383.80000001"/>
    <n v="3.1411327815538717"/>
    <x v="1"/>
  </r>
  <r>
    <x v="3975"/>
    <d v="2021-05-27T00:00:00"/>
    <n v="79"/>
    <x v="0"/>
    <s v=" English"/>
    <n v="126000000"/>
    <n v="601130942.39999998"/>
    <s v="AU"/>
    <x v="5"/>
    <n v="475130942.39999998"/>
    <n v="3.770880495238095"/>
    <x v="0"/>
  </r>
  <r>
    <x v="1173"/>
    <d v="1981-08-21T00:00:00"/>
    <n v="69"/>
    <x v="0"/>
    <s v=" English"/>
    <n v="125000000"/>
    <n v="493214888"/>
    <s v="AU"/>
    <x v="56"/>
    <n v="368214888"/>
    <n v="2.9457191040000001"/>
    <x v="1"/>
  </r>
  <r>
    <x v="1173"/>
    <d v="1981-08-21T00:00:00"/>
    <n v="69"/>
    <x v="0"/>
    <s v=" English"/>
    <n v="15000000"/>
    <n v="44400000"/>
    <s v="AU"/>
    <x v="56"/>
    <n v="29400000"/>
    <n v="1.96"/>
    <x v="1"/>
  </r>
  <r>
    <x v="3976"/>
    <d v="1986-08-22T00:00:00"/>
    <n v="57"/>
    <x v="0"/>
    <s v=" English"/>
    <n v="4700000"/>
    <n v="8025872"/>
    <s v="US"/>
    <x v="15"/>
    <n v="3325872"/>
    <n v="0.70763234042553191"/>
    <x v="1"/>
  </r>
  <r>
    <x v="3977"/>
    <d v="2022-01-20T00:00:00"/>
    <n v="67"/>
    <x v="0"/>
    <s v=" English"/>
    <n v="145200000"/>
    <n v="447114880.80000001"/>
    <s v="AU"/>
    <x v="1"/>
    <n v="301914880.80000001"/>
    <n v="2.0793035867768594"/>
    <x v="1"/>
  </r>
  <r>
    <x v="3978"/>
    <d v="2016-06-27T00:00:00"/>
    <n v="71"/>
    <x v="0"/>
    <s v=" English"/>
    <n v="20000000"/>
    <n v="85583945"/>
    <s v="AU"/>
    <x v="13"/>
    <n v="65583945"/>
    <n v="3.2791972500000002"/>
    <x v="0"/>
  </r>
  <r>
    <x v="3979"/>
    <d v="2021-04-02T00:00:00"/>
    <n v="74"/>
    <x v="0"/>
    <s v=" English"/>
    <n v="1700000"/>
    <n v="3400000"/>
    <s v="AU"/>
    <x v="5"/>
    <n v="1700000"/>
    <n v="1"/>
    <x v="0"/>
  </r>
  <r>
    <x v="3980"/>
    <d v="2007-05-20T00:00:00"/>
    <n v="75"/>
    <x v="0"/>
    <s v=" English"/>
    <n v="16000000"/>
    <n v="80976736"/>
    <s v="AU"/>
    <x v="22"/>
    <n v="64976736"/>
    <n v="4.0610460000000002"/>
    <x v="0"/>
  </r>
  <r>
    <x v="3981"/>
    <d v="2022-09-09T00:00:00"/>
    <n v="67"/>
    <x v="0"/>
    <s v=" Hindi"/>
    <n v="22000000"/>
    <n v="331524155"/>
    <s v="AU"/>
    <x v="1"/>
    <n v="309524155"/>
    <n v="14.069279772727272"/>
    <x v="1"/>
  </r>
  <r>
    <x v="3982"/>
    <d v="2016-09-02T00:00:00"/>
    <n v="56"/>
    <x v="0"/>
    <s v=" English"/>
    <n v="32000000"/>
    <n v="58500000"/>
    <s v="US"/>
    <x v="13"/>
    <n v="26500000"/>
    <n v="0.828125"/>
    <x v="1"/>
  </r>
  <r>
    <x v="3983"/>
    <d v="2007-09-17T00:00:00"/>
    <n v="67"/>
    <x v="0"/>
    <s v=" English"/>
    <n v="72500000"/>
    <n v="86802457"/>
    <s v="AU"/>
    <x v="22"/>
    <n v="14302457"/>
    <n v="0.19727526896551725"/>
    <x v="1"/>
  </r>
  <r>
    <x v="3984"/>
    <d v="2021-10-15T00:00:00"/>
    <n v="67"/>
    <x v="0"/>
    <s v=" Norwegian"/>
    <n v="76000000"/>
    <n v="454211306.60000002"/>
    <s v="AU"/>
    <x v="5"/>
    <n v="378211306.60000002"/>
    <n v="4.976464560526316"/>
    <x v="1"/>
  </r>
  <r>
    <x v="3985"/>
    <d v="2017-08-26T00:00:00"/>
    <n v="68"/>
    <x v="0"/>
    <s v=" Japanese"/>
    <n v="57104639.799999997"/>
    <n v="1118410"/>
    <s v="JP"/>
    <x v="3"/>
    <n v="-55986229.799999997"/>
    <n v="-0.98041472630040127"/>
    <x v="1"/>
  </r>
  <r>
    <x v="3986"/>
    <d v="2005-09-15T00:00:00"/>
    <n v="55"/>
    <x v="0"/>
    <s v=" English"/>
    <n v="53000000"/>
    <n v="109848461"/>
    <s v="AU"/>
    <x v="16"/>
    <n v="56848461"/>
    <n v="1.0726124716981131"/>
    <x v="1"/>
  </r>
  <r>
    <x v="3987"/>
    <d v="1978-08-03T00:00:00"/>
    <n v="59"/>
    <x v="0"/>
    <s v=" English"/>
    <n v="660000"/>
    <n v="16000000"/>
    <s v="US"/>
    <x v="74"/>
    <n v="15340000"/>
    <n v="23.242424242424242"/>
    <x v="1"/>
  </r>
  <r>
    <x v="3988"/>
    <d v="2019-12-25T00:00:00"/>
    <n v="67"/>
    <x v="0"/>
    <s v=" German"/>
    <n v="89013252"/>
    <n v="4983582"/>
    <s v="DE"/>
    <x v="4"/>
    <n v="-84029670"/>
    <n v="-0.94401303302568929"/>
    <x v="1"/>
  </r>
  <r>
    <x v="3989"/>
    <d v="2017-03-04T00:00:00"/>
    <n v="75"/>
    <x v="0"/>
    <s v=" Japanese"/>
    <n v="101600000"/>
    <n v="605173999.79999995"/>
    <s v="JP"/>
    <x v="3"/>
    <n v="503573999.79999995"/>
    <n v="4.956437005905511"/>
    <x v="0"/>
  </r>
  <r>
    <x v="3990"/>
    <d v="2021-04-23T00:00:00"/>
    <n v="80"/>
    <x v="0"/>
    <s v=" Japanese"/>
    <n v="2550000"/>
    <n v="77899432"/>
    <s v="JP"/>
    <x v="5"/>
    <n v="75349432"/>
    <n v="29.5487968627451"/>
    <x v="0"/>
  </r>
  <r>
    <x v="3991"/>
    <d v="2012-01-12T00:00:00"/>
    <n v="72"/>
    <x v="0"/>
    <s v=" English"/>
    <n v="180000000"/>
    <n v="180047784"/>
    <s v="AU"/>
    <x v="20"/>
    <n v="47784"/>
    <n v="2.6546666666666665E-4"/>
    <x v="0"/>
  </r>
  <r>
    <x v="3992"/>
    <d v="2012-09-20T00:00:00"/>
    <n v="63"/>
    <x v="0"/>
    <s v=" English"/>
    <n v="22000000"/>
    <n v="77229695"/>
    <s v="AU"/>
    <x v="20"/>
    <n v="55229695"/>
    <n v="2.5104406818181819"/>
    <x v="1"/>
  </r>
  <r>
    <x v="3086"/>
    <d v="2019-12-29T00:00:00"/>
    <n v="74"/>
    <x v="0"/>
    <s v=" Chinese"/>
    <n v="70000000"/>
    <n v="207154748"/>
    <s v="CN"/>
    <x v="4"/>
    <n v="137154748"/>
    <n v="1.9593535428571429"/>
    <x v="0"/>
  </r>
  <r>
    <x v="3993"/>
    <d v="2017-11-22T00:00:00"/>
    <n v="64"/>
    <x v="0"/>
    <s v=" English"/>
    <n v="146600000"/>
    <n v="336800768.80000001"/>
    <s v="US"/>
    <x v="3"/>
    <n v="190200768.80000001"/>
    <n v="1.2974131568894953"/>
    <x v="1"/>
  </r>
  <r>
    <x v="3994"/>
    <d v="2005-10-27T00:00:00"/>
    <n v="51"/>
    <x v="0"/>
    <s v=" English"/>
    <n v="70000000"/>
    <n v="58757178"/>
    <s v="AU"/>
    <x v="16"/>
    <n v="-11242822"/>
    <n v="-0.16061174285714286"/>
    <x v="1"/>
  </r>
  <r>
    <x v="3995"/>
    <d v="2023-02-03T00:00:00"/>
    <n v="62"/>
    <x v="0"/>
    <s v=" English"/>
    <n v="133000000"/>
    <n v="407446362.39999998"/>
    <s v="US"/>
    <x v="0"/>
    <n v="274446362.39999998"/>
    <n v="2.0635064842105262"/>
    <x v="1"/>
  </r>
  <r>
    <x v="3996"/>
    <d v="1997-04-03T00:00:00"/>
    <n v="65"/>
    <x v="0"/>
    <s v=" English"/>
    <n v="38000000"/>
    <n v="28946127"/>
    <s v="AU"/>
    <x v="27"/>
    <n v="-9053873"/>
    <n v="-0.23825981578947369"/>
    <x v="1"/>
  </r>
  <r>
    <x v="3997"/>
    <d v="2004-01-22T00:00:00"/>
    <n v="52"/>
    <x v="0"/>
    <s v=" English"/>
    <n v="40000000"/>
    <n v="46176322"/>
    <s v="AU"/>
    <x v="2"/>
    <n v="6176322"/>
    <n v="0.15440804999999999"/>
    <x v="1"/>
  </r>
  <r>
    <x v="3998"/>
    <d v="2019-05-17T00:00:00"/>
    <n v="68"/>
    <x v="0"/>
    <s v=" English"/>
    <n v="54200004"/>
    <n v="130000"/>
    <s v="US"/>
    <x v="4"/>
    <n v="-54070004"/>
    <n v="-0.99760147619177297"/>
    <x v="1"/>
  </r>
  <r>
    <x v="3999"/>
    <d v="2016-04-28T00:00:00"/>
    <n v="43"/>
    <x v="0"/>
    <s v=" Korean"/>
    <n v="139800000"/>
    <n v="558017045.20000005"/>
    <s v="KR"/>
    <x v="13"/>
    <n v="418217045.20000005"/>
    <n v="2.9915382346208874"/>
    <x v="2"/>
  </r>
  <r>
    <x v="4000"/>
    <d v="2011-10-12T00:00:00"/>
    <n v="68"/>
    <x v="0"/>
    <s v=" French"/>
    <n v="25000000"/>
    <n v="26611650"/>
    <s v="FR"/>
    <x v="24"/>
    <n v="1611650"/>
    <n v="6.4465999999999996E-2"/>
    <x v="1"/>
  </r>
  <r>
    <x v="4001"/>
    <d v="2005-11-09T00:00:00"/>
    <n v="68"/>
    <x v="0"/>
    <s v=" English"/>
    <n v="40000000"/>
    <n v="46666955"/>
    <s v="US"/>
    <x v="16"/>
    <n v="6666955"/>
    <n v="0.166673875"/>
    <x v="1"/>
  </r>
  <r>
    <x v="4002"/>
    <d v="2019-03-21T00:00:00"/>
    <n v="76"/>
    <x v="0"/>
    <s v=" Russian"/>
    <n v="3500000"/>
    <n v="4944386"/>
    <s v="RU"/>
    <x v="4"/>
    <n v="1444386"/>
    <n v="0.41268171428571426"/>
    <x v="0"/>
  </r>
  <r>
    <x v="4003"/>
    <d v="2019-07-31T00:00:00"/>
    <n v="67"/>
    <x v="0"/>
    <s v=" Korean"/>
    <n v="29606139.800000001"/>
    <n v="11750306"/>
    <s v="KR"/>
    <x v="4"/>
    <n v="-17855833.800000001"/>
    <n v="-0.6031125273548833"/>
    <x v="1"/>
  </r>
  <r>
    <x v="4004"/>
    <d v="1953-09-02T00:00:00"/>
    <n v="79"/>
    <x v="0"/>
    <s v=" English"/>
    <n v="1500000"/>
    <n v="12000000"/>
    <s v="AU"/>
    <x v="65"/>
    <n v="10500000"/>
    <n v="7"/>
    <x v="0"/>
  </r>
  <r>
    <x v="4005"/>
    <d v="2022-12-09T00:00:00"/>
    <n v="51"/>
    <x v="0"/>
    <s v=" English"/>
    <n v="138000000"/>
    <n v="121005503.2"/>
    <s v="US"/>
    <x v="1"/>
    <n v="-16994496.799999997"/>
    <n v="-0.12314852753623186"/>
    <x v="1"/>
  </r>
  <r>
    <x v="4006"/>
    <d v="2020-06-19T00:00:00"/>
    <n v="60"/>
    <x v="0"/>
    <s v=" English"/>
    <n v="84600000"/>
    <n v="178745725.59999999"/>
    <s v="US"/>
    <x v="14"/>
    <n v="94145725.599999994"/>
    <n v="1.112833635933806"/>
    <x v="1"/>
  </r>
  <r>
    <x v="4007"/>
    <d v="1989-12-14T00:00:00"/>
    <n v="73"/>
    <x v="0"/>
    <s v=" English"/>
    <n v="70000000"/>
    <n v="54243441"/>
    <s v="AU"/>
    <x v="70"/>
    <n v="-15756559"/>
    <n v="-0.22509370000000001"/>
    <x v="0"/>
  </r>
  <r>
    <x v="4008"/>
    <d v="2021-03-12T00:00:00"/>
    <n v="68"/>
    <x v="0"/>
    <s v=" English"/>
    <n v="120400000"/>
    <n v="461753653.39999998"/>
    <s v="AU"/>
    <x v="5"/>
    <n v="341353653.39999998"/>
    <n v="2.835163234219269"/>
    <x v="1"/>
  </r>
  <r>
    <x v="4009"/>
    <d v="2018-03-02T00:00:00"/>
    <n v="71"/>
    <x v="0"/>
    <s v=" Korean"/>
    <n v="64660616.399999999"/>
    <n v="480248424.39999998"/>
    <s v="KR"/>
    <x v="10"/>
    <n v="415587808"/>
    <n v="6.4272169233450116"/>
    <x v="0"/>
  </r>
  <r>
    <x v="3454"/>
    <d v="1969-10-02T00:00:00"/>
    <n v="70"/>
    <x v="0"/>
    <s v=" English"/>
    <n v="60000000"/>
    <n v="176262839"/>
    <s v="AU"/>
    <x v="68"/>
    <n v="116262839"/>
    <n v="1.9377139833333332"/>
    <x v="1"/>
  </r>
  <r>
    <x v="4010"/>
    <d v="2019-06-28T00:00:00"/>
    <n v="64"/>
    <x v="0"/>
    <s v=" English"/>
    <n v="80400000"/>
    <n v="411716817.19999999"/>
    <s v="US"/>
    <x v="4"/>
    <n v="331316817.19999999"/>
    <n v="4.1208559353233829"/>
    <x v="1"/>
  </r>
  <r>
    <x v="4011"/>
    <d v="2014-04-10T00:00:00"/>
    <n v="56"/>
    <x v="0"/>
    <s v=" English"/>
    <n v="35000000"/>
    <n v="18376443"/>
    <s v="AU"/>
    <x v="8"/>
    <n v="-16623557"/>
    <n v="-0.4749587714285714"/>
    <x v="1"/>
  </r>
  <r>
    <x v="4012"/>
    <d v="1989-02-23T00:00:00"/>
    <n v="78"/>
    <x v="0"/>
    <s v=" English"/>
    <n v="25000000"/>
    <n v="412800000"/>
    <s v="AU"/>
    <x v="70"/>
    <n v="387800000"/>
    <n v="15.512"/>
    <x v="0"/>
  </r>
  <r>
    <x v="4013"/>
    <d v="2006-11-30T00:00:00"/>
    <n v="71"/>
    <x v="0"/>
    <s v=" English"/>
    <n v="70000000"/>
    <n v="94973540"/>
    <s v="AU"/>
    <x v="28"/>
    <n v="24973540"/>
    <n v="0.35676485714285716"/>
    <x v="0"/>
  </r>
  <r>
    <x v="4014"/>
    <d v="2012-12-06T00:00:00"/>
    <n v="73"/>
    <x v="0"/>
    <s v=" English"/>
    <n v="17000000"/>
    <n v="116044347"/>
    <s v="AU"/>
    <x v="20"/>
    <n v="99044347"/>
    <n v="5.8261380588235294"/>
    <x v="0"/>
  </r>
  <r>
    <x v="4015"/>
    <d v="2012-12-26T00:00:00"/>
    <n v="73"/>
    <x v="0"/>
    <s v=" English"/>
    <n v="65000000"/>
    <n v="438420442"/>
    <s v="AU"/>
    <x v="20"/>
    <n v="373420442"/>
    <n v="5.7449298769230772"/>
    <x v="0"/>
  </r>
  <r>
    <x v="4016"/>
    <d v="2015-08-28T00:00:00"/>
    <n v="67"/>
    <x v="0"/>
    <s v=" Norwegian"/>
    <n v="5904067"/>
    <n v="12975143"/>
    <s v="NO"/>
    <x v="12"/>
    <n v="7071076"/>
    <n v="1.1976618829020742"/>
    <x v="1"/>
  </r>
  <r>
    <x v="4017"/>
    <d v="1990-04-05T00:00:00"/>
    <n v="74"/>
    <x v="0"/>
    <s v=" English"/>
    <n v="30000000"/>
    <n v="200500000"/>
    <s v="AU"/>
    <x v="29"/>
    <n v="170500000"/>
    <n v="5.6833333333333336"/>
    <x v="0"/>
  </r>
  <r>
    <x v="4018"/>
    <d v="2006-08-24T00:00:00"/>
    <n v="54"/>
    <x v="0"/>
    <s v=" English"/>
    <n v="33000000"/>
    <n v="62020814"/>
    <s v="AU"/>
    <x v="28"/>
    <n v="29020814"/>
    <n v="0.87941860606060607"/>
    <x v="1"/>
  </r>
  <r>
    <x v="4019"/>
    <d v="2009-03-19T00:00:00"/>
    <n v="54"/>
    <x v="0"/>
    <s v=" English"/>
    <n v="26000000"/>
    <n v="185904750"/>
    <s v="AU"/>
    <x v="7"/>
    <n v="159904750"/>
    <n v="6.1501826923076921"/>
    <x v="1"/>
  </r>
  <r>
    <x v="4020"/>
    <d v="2021-03-18T00:00:00"/>
    <n v="64"/>
    <x v="0"/>
    <s v=" English"/>
    <n v="107800000"/>
    <n v="488836200.19999999"/>
    <s v="AU"/>
    <x v="5"/>
    <n v="381036200.19999999"/>
    <n v="3.5346586289424859"/>
    <x v="1"/>
  </r>
  <r>
    <x v="4021"/>
    <d v="1976-05-29T00:00:00"/>
    <n v="67"/>
    <x v="0"/>
    <s v=" English"/>
    <n v="141400000"/>
    <n v="539810128.39999998"/>
    <s v="GB"/>
    <x v="72"/>
    <n v="398410128.39999998"/>
    <n v="2.8176105261669022"/>
    <x v="1"/>
  </r>
  <r>
    <x v="3027"/>
    <d v="1973-12-11T00:00:00"/>
    <n v="69"/>
    <x v="0"/>
    <s v=" English"/>
    <n v="90000000"/>
    <n v="139877913"/>
    <s v="US"/>
    <x v="34"/>
    <n v="49877913"/>
    <n v="0.55419903333333331"/>
    <x v="1"/>
  </r>
  <r>
    <x v="4022"/>
    <d v="2005-10-26T00:00:00"/>
    <n v="61"/>
    <x v="0"/>
    <s v=" English"/>
    <n v="80000000"/>
    <n v="141475336"/>
    <s v="AU"/>
    <x v="16"/>
    <n v="61475336"/>
    <n v="0.76844170000000001"/>
    <x v="1"/>
  </r>
  <r>
    <x v="4023"/>
    <d v="2013-12-31T00:00:00"/>
    <n v="65"/>
    <x v="0"/>
    <s v=" English"/>
    <n v="122800000"/>
    <n v="377993107"/>
    <s v="US"/>
    <x v="30"/>
    <n v="255193107"/>
    <n v="2.0781197638436484"/>
    <x v="1"/>
  </r>
  <r>
    <x v="4024"/>
    <d v="2000-09-24T00:00:00"/>
    <n v="73"/>
    <x v="0"/>
    <s v=" English"/>
    <n v="26000000"/>
    <n v="75763814"/>
    <s v="AU"/>
    <x v="38"/>
    <n v="49763814"/>
    <n v="1.9139928461538462"/>
    <x v="0"/>
  </r>
  <r>
    <x v="4025"/>
    <d v="2023-03-02T00:00:00"/>
    <n v="69"/>
    <x v="0"/>
    <s v=" English"/>
    <n v="12000000"/>
    <n v="238918244.59999999"/>
    <s v="AU"/>
    <x v="0"/>
    <n v="226918244.59999999"/>
    <n v="18.909853716666667"/>
    <x v="1"/>
  </r>
  <r>
    <x v="4026"/>
    <d v="2015-07-01T00:00:00"/>
    <n v="63"/>
    <x v="0"/>
    <s v=" English"/>
    <n v="6000000"/>
    <n v="769028"/>
    <s v="US"/>
    <x v="12"/>
    <n v="-5230972"/>
    <n v="-0.8718286666666667"/>
    <x v="1"/>
  </r>
  <r>
    <x v="4027"/>
    <d v="2014-11-15T00:00:00"/>
    <n v="72"/>
    <x v="0"/>
    <s v=" Japanese"/>
    <n v="140000000"/>
    <n v="465809282.19999999"/>
    <s v="JP"/>
    <x v="8"/>
    <n v="325809282.19999999"/>
    <n v="2.3272091585714283"/>
    <x v="0"/>
  </r>
  <r>
    <x v="4028"/>
    <d v="2021-05-27T00:00:00"/>
    <n v="59"/>
    <x v="0"/>
    <s v=" Danish"/>
    <n v="7570000"/>
    <n v="39200"/>
    <s v="DK"/>
    <x v="5"/>
    <n v="-7530800"/>
    <n v="-0.99482166446499343"/>
    <x v="1"/>
  </r>
  <r>
    <x v="4029"/>
    <d v="2000-12-26T00:00:00"/>
    <n v="67"/>
    <x v="0"/>
    <s v=" English"/>
    <n v="55000000"/>
    <n v="330425040"/>
    <s v="AU"/>
    <x v="38"/>
    <n v="275425040"/>
    <n v="5.0077280000000002"/>
    <x v="1"/>
  </r>
  <r>
    <x v="4030"/>
    <d v="2004-10-21T00:00:00"/>
    <n v="63"/>
    <x v="0"/>
    <s v=" English"/>
    <n v="50000000"/>
    <n v="125168734"/>
    <s v="AU"/>
    <x v="2"/>
    <n v="75168734"/>
    <n v="1.5033746800000001"/>
    <x v="1"/>
  </r>
  <r>
    <x v="3864"/>
    <d v="1998-04-08T00:00:00"/>
    <n v="66"/>
    <x v="0"/>
    <s v=" French"/>
    <n v="8700000"/>
    <n v="44500000"/>
    <s v="FR"/>
    <x v="32"/>
    <n v="35800000"/>
    <n v="4.1149425287356323"/>
    <x v="1"/>
  </r>
  <r>
    <x v="4031"/>
    <d v="2007-10-31T00:00:00"/>
    <n v="41"/>
    <x v="0"/>
    <s v=" English"/>
    <n v="118800000"/>
    <n v="162020273.40000001"/>
    <s v="JP"/>
    <x v="22"/>
    <n v="43220273.400000006"/>
    <n v="0.3638070151515152"/>
    <x v="2"/>
  </r>
  <r>
    <x v="4032"/>
    <d v="2015-12-26T00:00:00"/>
    <n v="64"/>
    <x v="0"/>
    <s v=" Chinese"/>
    <n v="65000000"/>
    <n v="121545703"/>
    <s v="AU"/>
    <x v="12"/>
    <n v="56545703"/>
    <n v="0.86993389230769236"/>
    <x v="1"/>
  </r>
  <r>
    <x v="4033"/>
    <d v="1973-07-01T00:00:00"/>
    <n v="73"/>
    <x v="0"/>
    <s v=" Chinese"/>
    <n v="100000"/>
    <n v="70504268.400000006"/>
    <s v="AU"/>
    <x v="34"/>
    <n v="70404268.400000006"/>
    <n v="704.04268400000001"/>
    <x v="0"/>
  </r>
  <r>
    <x v="4034"/>
    <d v="1981-07-02T00:00:00"/>
    <n v="70"/>
    <x v="0"/>
    <s v=" English"/>
    <n v="11000000"/>
    <n v="34967437"/>
    <s v="AU"/>
    <x v="56"/>
    <n v="23967437"/>
    <n v="2.178857909090909"/>
    <x v="1"/>
  </r>
  <r>
    <x v="4035"/>
    <d v="1979-01-01T00:00:00"/>
    <n v="52"/>
    <x v="0"/>
    <s v=" Italian"/>
    <n v="105600000"/>
    <n v="474838857"/>
    <s v="IT"/>
    <x v="19"/>
    <n v="369238857"/>
    <n v="3.4965800852272726"/>
    <x v="1"/>
  </r>
  <r>
    <x v="4036"/>
    <d v="2011-09-07T00:00:00"/>
    <n v="72"/>
    <x v="0"/>
    <s v=" English"/>
    <n v="9400000"/>
    <n v="21817298"/>
    <s v="AU"/>
    <x v="24"/>
    <n v="12417298"/>
    <n v="1.3209891489361703"/>
    <x v="0"/>
  </r>
  <r>
    <x v="4037"/>
    <d v="1987-03-19T00:00:00"/>
    <n v="79"/>
    <x v="0"/>
    <s v=" English"/>
    <n v="8000000"/>
    <n v="52287766"/>
    <s v="AU"/>
    <x v="42"/>
    <n v="44287766"/>
    <n v="5.5359707499999997"/>
    <x v="0"/>
  </r>
  <r>
    <x v="4038"/>
    <d v="2011-06-11T00:00:00"/>
    <n v="61"/>
    <x v="0"/>
    <s v=" English"/>
    <n v="150000000"/>
    <n v="39549758"/>
    <s v="AU"/>
    <x v="24"/>
    <n v="-110450242"/>
    <n v="-0.73633494666666666"/>
    <x v="1"/>
  </r>
  <r>
    <x v="4039"/>
    <d v="2006-02-16T00:00:00"/>
    <n v="67"/>
    <x v="0"/>
    <s v=" English"/>
    <n v="10000000"/>
    <n v="27610873"/>
    <s v="AU"/>
    <x v="28"/>
    <n v="17610873"/>
    <n v="1.7610873"/>
    <x v="1"/>
  </r>
  <r>
    <x v="4040"/>
    <d v="2019-02-12T00:00:00"/>
    <n v="47"/>
    <x v="0"/>
    <s v=" Korean"/>
    <n v="129200000"/>
    <n v="947468745.79999995"/>
    <s v="KR"/>
    <x v="4"/>
    <n v="818268745.79999995"/>
    <n v="6.3333494256965936"/>
    <x v="2"/>
  </r>
  <r>
    <x v="4041"/>
    <d v="1986-04-10T00:00:00"/>
    <n v="72"/>
    <x v="0"/>
    <s v=" English"/>
    <n v="15000000"/>
    <n v="14643997"/>
    <s v="AU"/>
    <x v="15"/>
    <n v="-356003"/>
    <n v="-2.3733533333333334E-2"/>
    <x v="0"/>
  </r>
  <r>
    <x v="4042"/>
    <d v="2005-09-10T00:00:00"/>
    <n v="51"/>
    <x v="0"/>
    <s v=" English"/>
    <n v="2200000"/>
    <n v="3269690.6"/>
    <s v="CA"/>
    <x v="16"/>
    <n v="1069690.6000000001"/>
    <n v="0.48622300000000002"/>
    <x v="1"/>
  </r>
  <r>
    <x v="4043"/>
    <d v="2008-11-04T00:00:00"/>
    <n v="71"/>
    <x v="0"/>
    <s v=" English"/>
    <n v="27642400"/>
    <n v="4496912"/>
    <s v="US"/>
    <x v="35"/>
    <n v="-23145488"/>
    <n v="-0.83731832257691086"/>
    <x v="0"/>
  </r>
  <r>
    <x v="4044"/>
    <d v="2011-05-10T00:00:00"/>
    <n v="78"/>
    <x v="0"/>
    <s v=" Korean"/>
    <n v="79100000"/>
    <n v="716255691.20000005"/>
    <s v="AU"/>
    <x v="24"/>
    <n v="637155691.20000005"/>
    <n v="8.0550656283185855"/>
    <x v="0"/>
  </r>
  <r>
    <x v="4045"/>
    <d v="1980-05-30T00:00:00"/>
    <n v="50"/>
    <x v="0"/>
    <s v=" Greek"/>
    <n v="140000000"/>
    <n v="410169434"/>
    <s v="US"/>
    <x v="61"/>
    <n v="270169434"/>
    <n v="1.9297816714285714"/>
    <x v="2"/>
  </r>
  <r>
    <x v="4046"/>
    <d v="1974-12-20T00:00:00"/>
    <n v="79"/>
    <x v="0"/>
    <s v=" English"/>
    <n v="6000000"/>
    <n v="23169837"/>
    <s v="AU"/>
    <x v="76"/>
    <n v="17169837"/>
    <n v="2.8616394999999999"/>
    <x v="0"/>
  </r>
  <r>
    <x v="4047"/>
    <d v="2023-02-28T00:00:00"/>
    <n v="0"/>
    <x v="0"/>
    <s v=" English"/>
    <n v="221940000"/>
    <n v="178359863"/>
    <s v="IE"/>
    <x v="0"/>
    <n v="-43580137"/>
    <n v="-0.19635999369198884"/>
    <x v="2"/>
  </r>
  <r>
    <x v="4048"/>
    <d v="2023-04-08T00:00:00"/>
    <n v="0"/>
    <x v="0"/>
    <s v=" English"/>
    <n v="19000"/>
    <n v="1240261.6000000001"/>
    <s v="AU"/>
    <x v="0"/>
    <n v="1221261.6000000001"/>
    <n v="64.276926315789481"/>
    <x v="2"/>
  </r>
  <r>
    <x v="4049"/>
    <d v="2007-09-13T00:00:00"/>
    <n v="67"/>
    <x v="0"/>
    <s v=" English"/>
    <n v="75000000"/>
    <n v="202822861"/>
    <s v="AU"/>
    <x v="22"/>
    <n v="127822861"/>
    <n v="1.7043048133333334"/>
    <x v="1"/>
  </r>
  <r>
    <x v="4050"/>
    <d v="2023-04-07T00:00:00"/>
    <n v="0"/>
    <x v="0"/>
    <s v=" English"/>
    <n v="167540000"/>
    <n v="175269998.80000001"/>
    <s v="US"/>
    <x v="0"/>
    <n v="7729998.8000000119"/>
    <n v="4.6138228482750461E-2"/>
    <x v="2"/>
  </r>
  <r>
    <x v="4051"/>
    <d v="2016-12-20T00:00:00"/>
    <n v="53"/>
    <x v="0"/>
    <s v=" Korean"/>
    <n v="165600000"/>
    <n v="781272777.20000005"/>
    <s v="KR"/>
    <x v="13"/>
    <n v="615672777.20000005"/>
    <n v="3.7178307801932369"/>
    <x v="1"/>
  </r>
  <r>
    <x v="4052"/>
    <d v="2023-04-06T00:00:00"/>
    <n v="54"/>
    <x v="0"/>
    <s v=" Italian"/>
    <n v="76000000"/>
    <n v="152911218.59999999"/>
    <s v="IT"/>
    <x v="0"/>
    <n v="76911218.599999994"/>
    <n v="1.0119897184210525"/>
    <x v="1"/>
  </r>
  <r>
    <x v="4053"/>
    <d v="2008-11-13T00:00:00"/>
    <n v="63"/>
    <x v="0"/>
    <s v=" English"/>
    <n v="19000000"/>
    <n v="10412485"/>
    <s v="AU"/>
    <x v="35"/>
    <n v="-8587515"/>
    <n v="-0.45197447368421051"/>
    <x v="1"/>
  </r>
  <r>
    <x v="4054"/>
    <d v="1997-10-25T00:00:00"/>
    <n v="65"/>
    <x v="0"/>
    <s v=" English"/>
    <n v="18000000"/>
    <n v="67683989"/>
    <s v="AU"/>
    <x v="27"/>
    <n v="49683989"/>
    <n v="2.7602216111111111"/>
    <x v="1"/>
  </r>
  <r>
    <x v="4055"/>
    <d v="2016-09-14T00:00:00"/>
    <n v="58"/>
    <x v="0"/>
    <s v=" English"/>
    <n v="15000000"/>
    <n v="58328054.200000003"/>
    <s v="AU"/>
    <x v="13"/>
    <n v="43328054.200000003"/>
    <n v="2.888536946666667"/>
    <x v="1"/>
  </r>
  <r>
    <x v="4056"/>
    <d v="2023-08-04T00:00:00"/>
    <n v="0"/>
    <x v="2"/>
    <s v=" English"/>
    <n v="211940000"/>
    <n v="178359863"/>
    <s v="US"/>
    <x v="0"/>
    <n v="-33580137"/>
    <n v="-0.15844171463621778"/>
    <x v="2"/>
  </r>
  <r>
    <x v="4057"/>
    <d v="1999-11-21T00:00:00"/>
    <n v="63"/>
    <x v="0"/>
    <s v=" English"/>
    <n v="135000000"/>
    <n v="361832400"/>
    <s v="AU"/>
    <x v="39"/>
    <n v="226832400"/>
    <n v="1.68024"/>
    <x v="1"/>
  </r>
  <r>
    <x v="3004"/>
    <d v="1968-10-04T00:00:00"/>
    <n v="76"/>
    <x v="0"/>
    <s v=" English"/>
    <n v="4200000"/>
    <n v="5835247"/>
    <s v="US"/>
    <x v="54"/>
    <n v="1635247"/>
    <n v="0.38934452380952383"/>
    <x v="0"/>
  </r>
  <r>
    <x v="3004"/>
    <d v="1968-10-04T00:00:00"/>
    <n v="76"/>
    <x v="0"/>
    <s v=" English"/>
    <n v="114000"/>
    <n v="30087064"/>
    <s v="US"/>
    <x v="54"/>
    <n v="29973064"/>
    <n v="262.92161403508771"/>
    <x v="0"/>
  </r>
  <r>
    <x v="4058"/>
    <d v="2014-05-29T00:00:00"/>
    <n v="57"/>
    <x v="0"/>
    <s v=" Korean"/>
    <n v="118008009.2"/>
    <n v="452180857.39999998"/>
    <s v="KR"/>
    <x v="8"/>
    <n v="334172848.19999999"/>
    <n v="2.8317810838893465"/>
    <x v="1"/>
  </r>
  <r>
    <x v="4059"/>
    <d v="1999-02-12T00:00:00"/>
    <n v="63"/>
    <x v="0"/>
    <s v=" Cantonese"/>
    <n v="95600000"/>
    <n v="813565486.20000005"/>
    <s v="US"/>
    <x v="39"/>
    <n v="717965486.20000005"/>
    <n v="7.5100992280334733"/>
    <x v="1"/>
  </r>
  <r>
    <x v="4060"/>
    <d v="2009-01-01T00:00:00"/>
    <n v="72"/>
    <x v="0"/>
    <s v=" English"/>
    <n v="60000000"/>
    <n v="247812011"/>
    <s v="AU"/>
    <x v="7"/>
    <n v="187812011"/>
    <n v="3.1302001833333333"/>
    <x v="0"/>
  </r>
  <r>
    <x v="1962"/>
    <d v="2007-11-22T00:00:00"/>
    <n v="62"/>
    <x v="0"/>
    <s v=" English"/>
    <n v="15000000"/>
    <n v="77514401"/>
    <s v="AU"/>
    <x v="22"/>
    <n v="62514401"/>
    <n v="4.167626733333333"/>
    <x v="1"/>
  </r>
  <r>
    <x v="1962"/>
    <d v="2007-11-22T00:00:00"/>
    <n v="62"/>
    <x v="0"/>
    <s v=" English"/>
    <n v="10000000"/>
    <n v="255416089"/>
    <s v="AU"/>
    <x v="22"/>
    <n v="245416089"/>
    <n v="24.5416089"/>
    <x v="1"/>
  </r>
  <r>
    <x v="1962"/>
    <d v="2007-11-22T00:00:00"/>
    <n v="62"/>
    <x v="0"/>
    <s v=" English"/>
    <n v="325000"/>
    <n v="70274000"/>
    <s v="AU"/>
    <x v="22"/>
    <n v="69949000"/>
    <n v="215.22769230769231"/>
    <x v="1"/>
  </r>
  <r>
    <x v="4061"/>
    <d v="2018-06-16T00:00:00"/>
    <n v="63"/>
    <x v="0"/>
    <s v=" English"/>
    <n v="86600000"/>
    <n v="597825126"/>
    <s v="CN"/>
    <x v="10"/>
    <n v="511225126"/>
    <n v="5.9032924480369511"/>
    <x v="1"/>
  </r>
  <r>
    <x v="4062"/>
    <d v="1979-02-09T00:00:00"/>
    <n v="77"/>
    <x v="0"/>
    <s v=" English"/>
    <n v="4000000"/>
    <n v="22490039"/>
    <s v="US"/>
    <x v="19"/>
    <n v="18490039"/>
    <n v="4.6225097499999999"/>
    <x v="0"/>
  </r>
  <r>
    <x v="4063"/>
    <d v="2020-05-06T00:00:00"/>
    <n v="68"/>
    <x v="0"/>
    <s v=" English"/>
    <n v="12000000"/>
    <n v="22730144"/>
    <s v="AU"/>
    <x v="14"/>
    <n v="10730144"/>
    <n v="0.89417866666666668"/>
    <x v="1"/>
  </r>
  <r>
    <x v="4064"/>
    <d v="2016-05-12T00:00:00"/>
    <n v="63"/>
    <x v="0"/>
    <s v=" English"/>
    <n v="20000000"/>
    <n v="14397593"/>
    <s v="AU"/>
    <x v="13"/>
    <n v="-5602407"/>
    <n v="-0.28012035000000002"/>
    <x v="1"/>
  </r>
  <r>
    <x v="4065"/>
    <d v="2014-04-23T00:00:00"/>
    <n v="60"/>
    <x v="0"/>
    <s v=" English"/>
    <n v="100000000"/>
    <n v="103039258"/>
    <s v="AU"/>
    <x v="8"/>
    <n v="3039258"/>
    <n v="3.0392579999999999E-2"/>
    <x v="1"/>
  </r>
  <r>
    <x v="4066"/>
    <d v="1962-02-08T00:00:00"/>
    <n v="77"/>
    <x v="0"/>
    <s v=" English"/>
    <n v="2500000"/>
    <n v="9500000"/>
    <s v="AU"/>
    <x v="75"/>
    <n v="7000000"/>
    <n v="2.8"/>
    <x v="0"/>
  </r>
  <r>
    <x v="4067"/>
    <d v="2017-06-13T00:00:00"/>
    <n v="65"/>
    <x v="0"/>
    <s v=" English"/>
    <n v="5005600"/>
    <n v="172698181.59999999"/>
    <s v="AU"/>
    <x v="3"/>
    <n v="167692581.59999999"/>
    <n v="33.500995205369982"/>
    <x v="1"/>
  </r>
  <r>
    <x v="4068"/>
    <d v="2021-05-11T00:00:00"/>
    <n v="71"/>
    <x v="0"/>
    <s v=" Spanish, Castilian"/>
    <n v="78300000"/>
    <n v="349714816.80000001"/>
    <s v="US"/>
    <x v="5"/>
    <n v="271414816.80000001"/>
    <n v="3.4663450421455941"/>
    <x v="0"/>
  </r>
  <r>
    <x v="4069"/>
    <d v="2018-03-09T00:00:00"/>
    <n v="57"/>
    <x v="0"/>
    <s v=" English"/>
    <n v="40000000"/>
    <n v="33222314"/>
    <s v="US"/>
    <x v="10"/>
    <n v="-6777686"/>
    <n v="-0.16944215000000001"/>
    <x v="1"/>
  </r>
  <r>
    <x v="4070"/>
    <d v="2021-08-13T00:00:00"/>
    <n v="60"/>
    <x v="0"/>
    <s v=" English"/>
    <n v="130600000"/>
    <n v="508931823.19999999"/>
    <s v="AU"/>
    <x v="5"/>
    <n v="378331823.19999999"/>
    <n v="2.8968746033690658"/>
    <x v="1"/>
  </r>
  <r>
    <x v="4071"/>
    <d v="2020-05-29T00:00:00"/>
    <n v="63"/>
    <x v="0"/>
    <s v=" Korean"/>
    <n v="120000000"/>
    <n v="303727772.60000002"/>
    <s v="KR"/>
    <x v="14"/>
    <n v="183727772.60000002"/>
    <n v="1.5310647716666668"/>
    <x v="1"/>
  </r>
  <r>
    <x v="4072"/>
    <d v="2023-04-20T00:00:00"/>
    <n v="68"/>
    <x v="0"/>
    <s v=" English"/>
    <n v="15000000"/>
    <n v="52010708"/>
    <s v="AU"/>
    <x v="0"/>
    <n v="37010708"/>
    <n v="2.4673805333333334"/>
    <x v="1"/>
  </r>
  <r>
    <x v="4073"/>
    <d v="2014-03-25T00:00:00"/>
    <n v="52"/>
    <x v="0"/>
    <s v=" Cantonese"/>
    <n v="77140000"/>
    <n v="202866374.40000001"/>
    <s v="AU"/>
    <x v="8"/>
    <n v="125726374.40000001"/>
    <n v="1.6298466995073893"/>
    <x v="1"/>
  </r>
  <r>
    <x v="4074"/>
    <d v="1999-03-24T00:00:00"/>
    <n v="73"/>
    <x v="0"/>
    <s v=" English"/>
    <n v="50000000"/>
    <n v="202173000"/>
    <s v="AU"/>
    <x v="39"/>
    <n v="152173000"/>
    <n v="3.0434600000000001"/>
    <x v="0"/>
  </r>
  <r>
    <x v="4075"/>
    <d v="2003-03-01T00:00:00"/>
    <n v="70"/>
    <x v="0"/>
    <s v=" Japanese"/>
    <n v="75397939.200000003"/>
    <n v="14817006"/>
    <s v="JP"/>
    <x v="25"/>
    <n v="-60580933.200000003"/>
    <n v="-0.80348261295714563"/>
    <x v="1"/>
  </r>
  <r>
    <x v="4076"/>
    <d v="2001-10-02T00:00:00"/>
    <n v="58"/>
    <x v="0"/>
    <s v=" English"/>
    <n v="6000000"/>
    <n v="52604374.799999997"/>
    <s v="US"/>
    <x v="17"/>
    <n v="46604374.799999997"/>
    <n v="7.7673957999999992"/>
    <x v="1"/>
  </r>
  <r>
    <x v="4077"/>
    <d v="1983-02-25T00:00:00"/>
    <n v="70"/>
    <x v="0"/>
    <s v=" English"/>
    <n v="6000000"/>
    <n v="129795554"/>
    <s v="AU"/>
    <x v="49"/>
    <n v="123795554"/>
    <n v="20.632592333333335"/>
    <x v="1"/>
  </r>
  <r>
    <x v="4078"/>
    <d v="2018-12-07T00:00:00"/>
    <n v="65"/>
    <x v="0"/>
    <s v=" English"/>
    <n v="175000000"/>
    <n v="20267371.600000001"/>
    <s v="GB"/>
    <x v="10"/>
    <n v="-154732628.40000001"/>
    <n v="-0.88418644800000001"/>
    <x v="1"/>
  </r>
  <r>
    <x v="4079"/>
    <d v="2010-12-26T00:00:00"/>
    <n v="56"/>
    <x v="0"/>
    <s v=" English"/>
    <n v="100000000"/>
    <n v="310650574"/>
    <s v="AU"/>
    <x v="21"/>
    <n v="210650574"/>
    <n v="2.1065057399999998"/>
    <x v="1"/>
  </r>
  <r>
    <x v="4080"/>
    <d v="2022-12-07T00:00:00"/>
    <n v="63"/>
    <x v="0"/>
    <s v=" Spanish, Castilian"/>
    <n v="142500000"/>
    <n v="341774820.80000001"/>
    <s v="AR"/>
    <x v="1"/>
    <n v="199274820.80000001"/>
    <n v="1.3984197950877193"/>
    <x v="1"/>
  </r>
  <r>
    <x v="1695"/>
    <d v="2010-06-04T00:00:00"/>
    <n v="53"/>
    <x v="0"/>
    <s v=" English"/>
    <n v="50000000"/>
    <n v="89895930"/>
    <s v="US"/>
    <x v="21"/>
    <n v="39895930"/>
    <n v="0.79791860000000003"/>
    <x v="1"/>
  </r>
  <r>
    <x v="4081"/>
    <d v="1986-07-01T00:00:00"/>
    <n v="72"/>
    <x v="0"/>
    <s v=" English"/>
    <n v="25000000"/>
    <n v="11208967"/>
    <s v="AU"/>
    <x v="15"/>
    <n v="-13791033"/>
    <n v="-0.55164131999999999"/>
    <x v="0"/>
  </r>
  <r>
    <x v="4082"/>
    <d v="1995-09-06T00:00:00"/>
    <n v="77"/>
    <x v="0"/>
    <s v=" Cantonese"/>
    <n v="105200000"/>
    <n v="657573739.20000005"/>
    <s v="HK"/>
    <x v="26"/>
    <n v="552373739.20000005"/>
    <n v="5.2507009429657803"/>
    <x v="0"/>
  </r>
  <r>
    <x v="4083"/>
    <d v="2015-08-21T00:00:00"/>
    <n v="59"/>
    <x v="0"/>
    <s v=" English"/>
    <n v="10000000"/>
    <n v="54104225"/>
    <s v="GB"/>
    <x v="12"/>
    <n v="44104225"/>
    <n v="4.4104225000000001"/>
    <x v="1"/>
  </r>
  <r>
    <x v="4084"/>
    <d v="1989-09-14T00:00:00"/>
    <n v="70"/>
    <x v="0"/>
    <s v=" English"/>
    <n v="110000000"/>
    <n v="752859753.39999998"/>
    <s v="AU"/>
    <x v="70"/>
    <n v="642859753.39999998"/>
    <n v="5.8441795763636364"/>
    <x v="1"/>
  </r>
  <r>
    <x v="4085"/>
    <d v="1998-05-21T00:00:00"/>
    <n v="68"/>
    <x v="0"/>
    <s v=" English"/>
    <n v="55000000"/>
    <n v="198750909"/>
    <s v="AU"/>
    <x v="32"/>
    <n v="143750909"/>
    <n v="2.613652890909091"/>
    <x v="1"/>
  </r>
  <r>
    <x v="4086"/>
    <d v="2021-03-01T00:00:00"/>
    <n v="77"/>
    <x v="0"/>
    <s v=" English"/>
    <n v="139200000"/>
    <n v="646339835.60000002"/>
    <s v="AU"/>
    <x v="5"/>
    <n v="507139835.60000002"/>
    <n v="3.643245945402299"/>
    <x v="0"/>
  </r>
  <r>
    <x v="4087"/>
    <d v="2022-09-21T00:00:00"/>
    <n v="45"/>
    <x v="0"/>
    <s v=" German"/>
    <n v="134300000"/>
    <n v="862567677.39999998"/>
    <s v="DE"/>
    <x v="1"/>
    <n v="728267677.39999998"/>
    <n v="5.422693055845123"/>
    <x v="2"/>
  </r>
  <r>
    <x v="4088"/>
    <d v="2020-12-04T00:00:00"/>
    <n v="62"/>
    <x v="0"/>
    <s v=" English"/>
    <n v="16000000"/>
    <n v="4796993"/>
    <s v="AU"/>
    <x v="14"/>
    <n v="-11203007"/>
    <n v="-0.70018793749999997"/>
    <x v="1"/>
  </r>
  <r>
    <x v="4089"/>
    <d v="2013-02-28T00:00:00"/>
    <n v="69"/>
    <x v="0"/>
    <s v=" English"/>
    <n v="102000000"/>
    <n v="130673154"/>
    <s v="AU"/>
    <x v="30"/>
    <n v="28673154"/>
    <n v="0.28110935294117645"/>
    <x v="1"/>
  </r>
  <r>
    <x v="4090"/>
    <d v="1992-09-17T00:00:00"/>
    <n v="63"/>
    <x v="0"/>
    <s v=" English"/>
    <n v="23000000"/>
    <n v="183476938.80000001"/>
    <s v="AU"/>
    <x v="46"/>
    <n v="160476938.80000001"/>
    <n v="6.9772582086956527"/>
    <x v="1"/>
  </r>
  <r>
    <x v="4091"/>
    <d v="2008-12-19T00:00:00"/>
    <n v="70"/>
    <x v="0"/>
    <s v=" English"/>
    <n v="45000000"/>
    <n v="79604820"/>
    <s v="US"/>
    <x v="35"/>
    <n v="34604820"/>
    <n v="0.76899600000000001"/>
    <x v="1"/>
  </r>
  <r>
    <x v="4092"/>
    <d v="2007-12-26T00:00:00"/>
    <n v="77"/>
    <x v="0"/>
    <s v=" English"/>
    <n v="30000000"/>
    <n v="129779728"/>
    <s v="AU"/>
    <x v="22"/>
    <n v="99779728"/>
    <n v="3.3259909333333333"/>
    <x v="0"/>
  </r>
  <r>
    <x v="4093"/>
    <d v="1993-05-21T00:00:00"/>
    <n v="54"/>
    <x v="0"/>
    <s v=" English"/>
    <n v="40000000"/>
    <n v="116300000"/>
    <s v="US"/>
    <x v="9"/>
    <n v="76300000"/>
    <n v="1.9075"/>
    <x v="1"/>
  </r>
  <r>
    <x v="4094"/>
    <d v="2013-03-13T00:00:00"/>
    <n v="63"/>
    <x v="0"/>
    <s v=" English"/>
    <n v="3500000"/>
    <n v="27704111"/>
    <s v="AU"/>
    <x v="30"/>
    <n v="24204111"/>
    <n v="6.9154602857142855"/>
    <x v="1"/>
  </r>
  <r>
    <x v="4095"/>
    <d v="1980-01-01T00:00:00"/>
    <n v="17"/>
    <x v="0"/>
    <s v=" Greek"/>
    <n v="10000000"/>
    <n v="1240261.6000000001"/>
    <s v="GR"/>
    <x v="61"/>
    <n v="-8759738.4000000004"/>
    <n v="-0.87597384"/>
    <x v="2"/>
  </r>
  <r>
    <x v="4096"/>
    <d v="2015-03-12T00:00:00"/>
    <n v="66"/>
    <x v="0"/>
    <s v=" English"/>
    <n v="20000000"/>
    <n v="14744495"/>
    <s v="AU"/>
    <x v="12"/>
    <n v="-5255505"/>
    <n v="-0.26277525000000002"/>
    <x v="1"/>
  </r>
  <r>
    <x v="4097"/>
    <d v="2006-09-01T00:00:00"/>
    <n v="43"/>
    <x v="0"/>
    <s v=" English"/>
    <n v="40000000"/>
    <n v="38805380"/>
    <s v="CA"/>
    <x v="28"/>
    <n v="-1194620"/>
    <n v="-2.98655E-2"/>
    <x v="2"/>
  </r>
  <r>
    <x v="4098"/>
    <d v="2013-11-09T00:00:00"/>
    <n v="73"/>
    <x v="0"/>
    <s v=" Japanese"/>
    <n v="135600000"/>
    <n v="703696698"/>
    <s v="JP"/>
    <x v="30"/>
    <n v="568096698"/>
    <n v="4.1895036725663717"/>
    <x v="0"/>
  </r>
  <r>
    <x v="4099"/>
    <d v="2006-02-17T00:00:00"/>
    <n v="42"/>
    <x v="0"/>
    <s v=" English"/>
    <n v="20000000"/>
    <n v="85146165"/>
    <s v="AU"/>
    <x v="28"/>
    <n v="65146165"/>
    <n v="3.2573082499999999"/>
    <x v="2"/>
  </r>
  <r>
    <x v="4100"/>
    <d v="2010-03-25T00:00:00"/>
    <n v="59"/>
    <x v="0"/>
    <s v=" English"/>
    <n v="28000000"/>
    <n v="46752858"/>
    <s v="AU"/>
    <x v="21"/>
    <n v="18752858"/>
    <n v="0.66974492857142853"/>
    <x v="1"/>
  </r>
  <r>
    <x v="4101"/>
    <d v="2012-02-09T00:00:00"/>
    <n v="72"/>
    <x v="0"/>
    <s v=" English"/>
    <n v="30000000"/>
    <n v="197618160"/>
    <s v="AU"/>
    <x v="20"/>
    <n v="167618160"/>
    <n v="5.5872719999999996"/>
    <x v="0"/>
  </r>
  <r>
    <x v="4102"/>
    <d v="1940-01-12T00:00:00"/>
    <n v="83"/>
    <x v="0"/>
    <s v=" English"/>
    <n v="159800000"/>
    <n v="777587613.39999998"/>
    <s v="US"/>
    <x v="59"/>
    <n v="617787613.39999998"/>
    <n v="3.8660050901126408"/>
    <x v="0"/>
  </r>
  <r>
    <x v="4103"/>
    <d v="2023-04-08T00:00:00"/>
    <n v="0"/>
    <x v="0"/>
    <s v=" Japanese"/>
    <n v="167540000"/>
    <n v="175269998.80000001"/>
    <s v="JP"/>
    <x v="0"/>
    <n v="7729998.8000000119"/>
    <n v="4.6138228482750461E-2"/>
    <x v="2"/>
  </r>
  <r>
    <x v="4104"/>
    <d v="2012-06-06T00:00:00"/>
    <n v="60"/>
    <x v="0"/>
    <s v=" Korean"/>
    <n v="73800000"/>
    <n v="346352260.60000002"/>
    <s v="KR"/>
    <x v="20"/>
    <n v="272552260.60000002"/>
    <n v="3.6931200623306237"/>
    <x v="1"/>
  </r>
  <r>
    <x v="4105"/>
    <d v="2006-09-19T00:00:00"/>
    <n v="76"/>
    <x v="0"/>
    <s v=" English"/>
    <n v="169000000"/>
    <n v="833102553"/>
    <s v="US"/>
    <x v="28"/>
    <n v="664102553"/>
    <n v="3.9296009053254437"/>
    <x v="0"/>
  </r>
  <r>
    <x v="4106"/>
    <d v="2022-05-19T00:00:00"/>
    <n v="69"/>
    <x v="0"/>
    <s v=" English"/>
    <n v="73480000"/>
    <n v="372756516"/>
    <s v="US"/>
    <x v="1"/>
    <n v="299276516"/>
    <n v="4.0728976047904188"/>
    <x v="1"/>
  </r>
  <r>
    <x v="4107"/>
    <d v="1991-11-21T00:00:00"/>
    <n v="63"/>
    <x v="0"/>
    <s v=" English"/>
    <n v="55048225.799999997"/>
    <n v="40766041"/>
    <s v="US"/>
    <x v="53"/>
    <n v="-14282184.799999997"/>
    <n v="-0.25944859425424022"/>
    <x v="1"/>
  </r>
  <r>
    <x v="4108"/>
    <d v="2021-07-02T00:00:00"/>
    <n v="61"/>
    <x v="0"/>
    <s v=" Korean"/>
    <n v="114000000"/>
    <n v="529795516"/>
    <s v="KR"/>
    <x v="5"/>
    <n v="415795516"/>
    <n v="3.6473290877192981"/>
    <x v="1"/>
  </r>
  <r>
    <x v="4109"/>
    <d v="2017-04-21T00:00:00"/>
    <n v="59"/>
    <x v="0"/>
    <s v=" English"/>
    <n v="18000000"/>
    <n v="2483790"/>
    <s v="US"/>
    <x v="3"/>
    <n v="-15516210"/>
    <n v="-0.86201166666666662"/>
    <x v="1"/>
  </r>
  <r>
    <x v="4109"/>
    <d v="2017-04-21T00:00:00"/>
    <n v="59"/>
    <x v="0"/>
    <s v=" English"/>
    <n v="12000000"/>
    <n v="16221211"/>
    <s v="US"/>
    <x v="3"/>
    <n v="4221211"/>
    <n v="0.35176758333333336"/>
    <x v="1"/>
  </r>
  <r>
    <x v="4110"/>
    <d v="2011-11-02T00:00:00"/>
    <n v="78"/>
    <x v="0"/>
    <s v=" English"/>
    <n v="101700000"/>
    <n v="716719914.20000005"/>
    <s v="US"/>
    <x v="24"/>
    <n v="615019914.20000005"/>
    <n v="6.0473934532940028"/>
    <x v="0"/>
  </r>
  <r>
    <x v="4111"/>
    <d v="1988-10-21T00:00:00"/>
    <n v="71"/>
    <x v="0"/>
    <s v=" English"/>
    <n v="18000000"/>
    <n v="151665347"/>
    <s v="AU"/>
    <x v="52"/>
    <n v="133665347"/>
    <n v="7.4258526111111109"/>
    <x v="0"/>
  </r>
  <r>
    <x v="4112"/>
    <d v="2011-02-02T00:00:00"/>
    <n v="63"/>
    <x v="0"/>
    <s v=" English"/>
    <n v="24000000"/>
    <n v="35792945"/>
    <s v="AU"/>
    <x v="24"/>
    <n v="11792945"/>
    <n v="0.49137270833333335"/>
    <x v="1"/>
  </r>
  <r>
    <x v="4113"/>
    <d v="2007-12-06T00:00:00"/>
    <n v="67"/>
    <x v="0"/>
    <s v=" English"/>
    <n v="22500000"/>
    <n v="131263370"/>
    <s v="AU"/>
    <x v="22"/>
    <n v="108763370"/>
    <n v="4.8339275555555554"/>
    <x v="1"/>
  </r>
  <r>
    <x v="4114"/>
    <d v="2022-11-29T00:00:00"/>
    <n v="71"/>
    <x v="0"/>
    <s v=" English"/>
    <n v="123400000"/>
    <n v="582164601.20000005"/>
    <s v="US"/>
    <x v="1"/>
    <n v="458764601.20000005"/>
    <n v="3.7177034132901139"/>
    <x v="0"/>
  </r>
  <r>
    <x v="4115"/>
    <d v="2005-10-20T00:00:00"/>
    <n v="59"/>
    <x v="0"/>
    <s v=" English"/>
    <n v="50000000"/>
    <n v="41982227"/>
    <s v="AU"/>
    <x v="16"/>
    <n v="-8017773"/>
    <n v="-0.16035546000000001"/>
    <x v="1"/>
  </r>
  <r>
    <x v="4116"/>
    <d v="2020-10-23T00:00:00"/>
    <n v="65"/>
    <x v="0"/>
    <s v=" English"/>
    <n v="100000000"/>
    <n v="246367071"/>
    <s v="AU"/>
    <x v="14"/>
    <n v="146367071"/>
    <n v="1.4636707099999999"/>
    <x v="1"/>
  </r>
  <r>
    <x v="4117"/>
    <d v="2008-06-26T00:00:00"/>
    <n v="62"/>
    <x v="0"/>
    <s v=" English"/>
    <n v="80000000"/>
    <n v="226739416"/>
    <s v="AU"/>
    <x v="35"/>
    <n v="146739416"/>
    <n v="1.8342426999999999"/>
    <x v="1"/>
  </r>
  <r>
    <x v="4118"/>
    <d v="2018-05-30T00:00:00"/>
    <n v="67"/>
    <x v="0"/>
    <s v=" English"/>
    <n v="28000000"/>
    <n v="77024944"/>
    <s v="AU"/>
    <x v="10"/>
    <n v="49024944"/>
    <n v="1.7508908571428572"/>
    <x v="1"/>
  </r>
  <r>
    <x v="4119"/>
    <d v="2017-08-24T00:00:00"/>
    <n v="68"/>
    <x v="0"/>
    <s v=" English"/>
    <n v="50000000"/>
    <n v="135569212"/>
    <s v="AU"/>
    <x v="3"/>
    <n v="85569212"/>
    <n v="1.7113842399999999"/>
    <x v="1"/>
  </r>
  <r>
    <x v="360"/>
    <d v="2011-11-23T00:00:00"/>
    <n v="65"/>
    <x v="0"/>
    <s v=" English"/>
    <n v="1000000"/>
    <n v="15113105"/>
    <s v="AU"/>
    <x v="24"/>
    <n v="14113105"/>
    <n v="14.113104999999999"/>
    <x v="1"/>
  </r>
  <r>
    <x v="4120"/>
    <d v="2023-04-07T00:00:00"/>
    <n v="0"/>
    <x v="0"/>
    <s v=" English"/>
    <n v="3500"/>
    <n v="1240261.6000000001"/>
    <s v="US"/>
    <x v="0"/>
    <n v="1236761.6000000001"/>
    <n v="353.36045714285717"/>
    <x v="2"/>
  </r>
  <r>
    <x v="4121"/>
    <d v="2015-09-27T00:00:00"/>
    <n v="33"/>
    <x v="0"/>
    <s v=" Korean"/>
    <n v="54640000"/>
    <n v="323787336.60000002"/>
    <s v="KR"/>
    <x v="12"/>
    <n v="269147336.60000002"/>
    <n v="4.9258297327964868"/>
    <x v="2"/>
  </r>
  <r>
    <x v="4122"/>
    <d v="2023-04-07T00:00:00"/>
    <n v="0"/>
    <x v="0"/>
    <s v=" Marathi"/>
    <n v="167540000"/>
    <n v="175269998.80000001"/>
    <s v="IN"/>
    <x v="0"/>
    <n v="7729998.8000000119"/>
    <n v="4.6138228482750461E-2"/>
    <x v="2"/>
  </r>
  <r>
    <x v="4123"/>
    <d v="2020-01-15T00:00:00"/>
    <n v="78"/>
    <x v="0"/>
    <s v=" Korean"/>
    <n v="101400000"/>
    <n v="569937260.20000005"/>
    <s v="KR"/>
    <x v="14"/>
    <n v="468537260.20000005"/>
    <n v="4.6206830394477318"/>
    <x v="0"/>
  </r>
  <r>
    <x v="4124"/>
    <d v="2004-07-15T00:00:00"/>
    <n v="63"/>
    <x v="0"/>
    <s v=" English"/>
    <n v="90000000"/>
    <n v="203653524"/>
    <s v="AU"/>
    <x v="2"/>
    <n v="113653524"/>
    <n v="1.2628169333333332"/>
    <x v="1"/>
  </r>
  <r>
    <x v="4125"/>
    <d v="2023-01-19T00:00:00"/>
    <n v="56"/>
    <x v="0"/>
    <s v=" Cantonese"/>
    <n v="77600000"/>
    <n v="215169102.59999999"/>
    <s v="HK"/>
    <x v="0"/>
    <n v="137569102.59999999"/>
    <n v="1.7727977139175257"/>
    <x v="1"/>
  </r>
  <r>
    <x v="4126"/>
    <d v="2016-10-08T00:00:00"/>
    <n v="44"/>
    <x v="0"/>
    <s v=" English"/>
    <n v="74100000"/>
    <n v="852389639"/>
    <s v="US"/>
    <x v="13"/>
    <n v="778289639"/>
    <n v="10.503233994601889"/>
    <x v="2"/>
  </r>
  <r>
    <x v="4127"/>
    <d v="2018-07-09T00:00:00"/>
    <n v="71"/>
    <x v="0"/>
    <s v=" English"/>
    <n v="75000000"/>
    <n v="395044706"/>
    <s v="AU"/>
    <x v="10"/>
    <n v="320044706"/>
    <n v="4.2672627466666668"/>
    <x v="0"/>
  </r>
  <r>
    <x v="4128"/>
    <d v="2018-06-29T00:00:00"/>
    <n v="67"/>
    <x v="0"/>
    <s v=" English"/>
    <n v="18000000"/>
    <n v="46594261"/>
    <s v="US"/>
    <x v="10"/>
    <n v="28594261"/>
    <n v="1.5885700555555555"/>
    <x v="1"/>
  </r>
  <r>
    <x v="4129"/>
    <d v="1996-08-08T00:00:00"/>
    <n v="66"/>
    <x v="0"/>
    <s v=" English"/>
    <n v="10000000"/>
    <n v="41004412"/>
    <s v="AU"/>
    <x v="47"/>
    <n v="31004412"/>
    <n v="3.1004412000000001"/>
    <x v="1"/>
  </r>
  <r>
    <x v="4130"/>
    <d v="2015-07-30T00:00:00"/>
    <n v="58"/>
    <x v="0"/>
    <s v=" English"/>
    <n v="35000000"/>
    <n v="141123897"/>
    <s v="AU"/>
    <x v="12"/>
    <n v="106123897"/>
    <n v="3.0321113428571427"/>
    <x v="1"/>
  </r>
  <r>
    <x v="4131"/>
    <d v="1988-01-28T00:00:00"/>
    <n v="65"/>
    <x v="0"/>
    <s v=" English"/>
    <n v="30000000"/>
    <n v="38122000"/>
    <s v="AU"/>
    <x v="52"/>
    <n v="8122000"/>
    <n v="0.27073333333333333"/>
    <x v="1"/>
  </r>
  <r>
    <x v="4132"/>
    <d v="2021-02-19T00:00:00"/>
    <n v="65"/>
    <x v="0"/>
    <s v=" English"/>
    <n v="136000000"/>
    <n v="495057393.80000001"/>
    <s v="US"/>
    <x v="5"/>
    <n v="359057393.80000001"/>
    <n v="2.6401278955882352"/>
    <x v="1"/>
  </r>
  <r>
    <x v="4133"/>
    <d v="2006-04-15T00:00:00"/>
    <n v="71"/>
    <x v="0"/>
    <s v=" Japanese"/>
    <n v="108600000"/>
    <n v="454330438.80000001"/>
    <s v="JP"/>
    <x v="28"/>
    <n v="345730438.80000001"/>
    <n v="3.1835215359116025"/>
    <x v="0"/>
  </r>
  <r>
    <x v="4134"/>
    <d v="2023-01-13T00:00:00"/>
    <n v="51"/>
    <x v="0"/>
    <s v=" English"/>
    <n v="185400000"/>
    <n v="420107149.39999998"/>
    <s v="US"/>
    <x v="0"/>
    <n v="234707149.39999998"/>
    <n v="1.265950104638619"/>
    <x v="1"/>
  </r>
  <r>
    <x v="4135"/>
    <d v="1977-12-29T00:00:00"/>
    <n v="68"/>
    <x v="0"/>
    <s v=" English"/>
    <n v="1200000"/>
    <n v="71215869"/>
    <s v="AU"/>
    <x v="44"/>
    <n v="70015869"/>
    <n v="58.346557500000003"/>
    <x v="1"/>
  </r>
  <r>
    <x v="4136"/>
    <d v="2020-11-20T00:00:00"/>
    <n v="73"/>
    <x v="0"/>
    <s v=" English"/>
    <n v="5000000"/>
    <n v="1818417"/>
    <s v="AU"/>
    <x v="14"/>
    <n v="-3181583"/>
    <n v="-0.63631660000000001"/>
    <x v="0"/>
  </r>
  <r>
    <x v="4137"/>
    <d v="2005-11-10T00:00:00"/>
    <n v="64"/>
    <x v="0"/>
    <s v=" English"/>
    <n v="55000000"/>
    <n v="214392904"/>
    <s v="AU"/>
    <x v="16"/>
    <n v="159392904"/>
    <n v="2.8980527999999999"/>
    <x v="1"/>
  </r>
  <r>
    <x v="4138"/>
    <d v="2021-10-31T00:00:00"/>
    <n v="62"/>
    <x v="0"/>
    <s v=" German"/>
    <n v="107200000"/>
    <n v="356755849"/>
    <s v="DE"/>
    <x v="5"/>
    <n v="249555849"/>
    <n v="2.3279463526119404"/>
    <x v="1"/>
  </r>
  <r>
    <x v="4139"/>
    <d v="2022-11-02T00:00:00"/>
    <n v="62"/>
    <x v="0"/>
    <s v=" French"/>
    <n v="112400000"/>
    <n v="1084813489"/>
    <s v="FR"/>
    <x v="1"/>
    <n v="972413489"/>
    <n v="8.6513655604982205"/>
    <x v="1"/>
  </r>
  <r>
    <x v="2136"/>
    <d v="2017-01-26T00:00:00"/>
    <n v="67"/>
    <x v="0"/>
    <s v=" Russian"/>
    <n v="5027266"/>
    <n v="19454845"/>
    <s v="RU"/>
    <x v="3"/>
    <n v="14427579"/>
    <n v="2.8698658475600856"/>
    <x v="1"/>
  </r>
  <r>
    <x v="4140"/>
    <d v="2013-10-02T00:00:00"/>
    <n v="84"/>
    <x v="0"/>
    <s v=" Korean"/>
    <n v="143000000"/>
    <n v="696323373.60000002"/>
    <s v="KR"/>
    <x v="30"/>
    <n v="553323373.60000002"/>
    <n v="3.8693942209790211"/>
    <x v="0"/>
  </r>
  <r>
    <x v="4141"/>
    <d v="2013-09-17T00:00:00"/>
    <n v="56"/>
    <x v="0"/>
    <s v=" English"/>
    <n v="20000000"/>
    <n v="18273009"/>
    <s v="AU"/>
    <x v="30"/>
    <n v="-1726991"/>
    <n v="-8.6349549999999997E-2"/>
    <x v="1"/>
  </r>
  <r>
    <x v="4142"/>
    <d v="2020-06-12T00:00:00"/>
    <n v="56"/>
    <x v="0"/>
    <s v=" English"/>
    <n v="100000000"/>
    <n v="0"/>
    <s v="AU"/>
    <x v="14"/>
    <n v="-100000000"/>
    <n v="-1"/>
    <x v="1"/>
  </r>
  <r>
    <x v="3446"/>
    <d v="2011-10-06T00:00:00"/>
    <n v="66"/>
    <x v="0"/>
    <s v=" English"/>
    <n v="24000000"/>
    <n v="62989834"/>
    <s v="AU"/>
    <x v="24"/>
    <n v="38989834"/>
    <n v="1.6245764166666667"/>
    <x v="1"/>
  </r>
  <r>
    <x v="3446"/>
    <d v="2011-10-06T00:00:00"/>
    <n v="66"/>
    <x v="0"/>
    <s v=" English"/>
    <n v="8200000"/>
    <n v="80008943"/>
    <s v="AU"/>
    <x v="24"/>
    <n v="71808943"/>
    <n v="8.7571881707317072"/>
    <x v="1"/>
  </r>
  <r>
    <x v="4143"/>
    <d v="2014-09-13T00:00:00"/>
    <n v="77"/>
    <x v="0"/>
    <s v=" Japanese"/>
    <n v="124200000"/>
    <n v="640997166.39999998"/>
    <s v="JP"/>
    <x v="8"/>
    <n v="516797166.39999998"/>
    <n v="4.1610077809983892"/>
    <x v="0"/>
  </r>
  <r>
    <x v="4144"/>
    <d v="2022-06-09T00:00:00"/>
    <n v="58"/>
    <x v="0"/>
    <s v=" Spanish, Castilian"/>
    <n v="61498000"/>
    <n v="254671383.80000001"/>
    <s v="MX"/>
    <x v="1"/>
    <n v="193173383.80000001"/>
    <n v="3.1411327815538717"/>
    <x v="1"/>
  </r>
  <r>
    <x v="4145"/>
    <d v="1978-07-27T00:00:00"/>
    <n v="70"/>
    <x v="0"/>
    <s v=" English"/>
    <n v="2700000"/>
    <n v="141000000"/>
    <s v="AU"/>
    <x v="74"/>
    <n v="138300000"/>
    <n v="51.222222222222221"/>
    <x v="1"/>
  </r>
  <r>
    <x v="4146"/>
    <d v="1990-10-10T00:00:00"/>
    <n v="63"/>
    <x v="0"/>
    <s v=" English"/>
    <n v="60000000"/>
    <n v="157670733"/>
    <s v="AU"/>
    <x v="29"/>
    <n v="97670733"/>
    <n v="1.62784555"/>
    <x v="1"/>
  </r>
  <r>
    <x v="4147"/>
    <d v="1977-02-01T00:00:00"/>
    <n v="75"/>
    <x v="0"/>
    <s v=" Italian"/>
    <n v="20000000"/>
    <n v="8075343"/>
    <s v="IT"/>
    <x v="44"/>
    <n v="-11924657"/>
    <n v="-0.59623285000000004"/>
    <x v="0"/>
  </r>
  <r>
    <x v="4148"/>
    <d v="2013-08-13T00:00:00"/>
    <n v="61"/>
    <x v="0"/>
    <s v=" English"/>
    <n v="16000000"/>
    <n v="1575749"/>
    <s v="AU"/>
    <x v="30"/>
    <n v="-14424251"/>
    <n v="-0.9015156875"/>
    <x v="1"/>
  </r>
  <r>
    <x v="4149"/>
    <d v="2007-08-16T00:00:00"/>
    <n v="60"/>
    <x v="0"/>
    <s v=" English"/>
    <n v="85000000"/>
    <n v="187134117"/>
    <s v="AU"/>
    <x v="22"/>
    <n v="102134117"/>
    <n v="1.2015778470588234"/>
    <x v="1"/>
  </r>
  <r>
    <x v="4150"/>
    <d v="2003-09-19T00:00:00"/>
    <n v="58"/>
    <x v="0"/>
    <s v=" Polish"/>
    <n v="98000000"/>
    <n v="689081144.39999998"/>
    <s v="PL"/>
    <x v="25"/>
    <n v="591081144.39999998"/>
    <n v="6.0314402489795915"/>
    <x v="1"/>
  </r>
  <r>
    <x v="4151"/>
    <d v="2022-12-08T00:00:00"/>
    <n v="84"/>
    <x v="0"/>
    <s v=" Italian"/>
    <n v="124000000"/>
    <n v="982770768.79999995"/>
    <s v="AU"/>
    <x v="1"/>
    <n v="858770768.79999995"/>
    <n v="6.9255707161290321"/>
    <x v="0"/>
  </r>
  <r>
    <x v="4152"/>
    <d v="2010-12-24T00:00:00"/>
    <n v="65"/>
    <x v="0"/>
    <s v=" English"/>
    <n v="98000000"/>
    <n v="393840228.60000002"/>
    <s v="AU"/>
    <x v="21"/>
    <n v="295840228.60000002"/>
    <n v="3.0187778428571432"/>
    <x v="1"/>
  </r>
  <r>
    <x v="4153"/>
    <d v="2003-05-09T00:00:00"/>
    <n v="72"/>
    <x v="0"/>
    <s v=" English"/>
    <n v="5000000"/>
    <n v="121345628.59999999"/>
    <s v="AU"/>
    <x v="25"/>
    <n v="116345628.59999999"/>
    <n v="23.269125719999998"/>
    <x v="0"/>
  </r>
  <r>
    <x v="4154"/>
    <d v="1968-03-29T00:00:00"/>
    <n v="77"/>
    <x v="0"/>
    <s v=" English"/>
    <n v="3200000"/>
    <n v="16217773"/>
    <s v="AU"/>
    <x v="54"/>
    <n v="13017773"/>
    <n v="4.0680540624999999"/>
    <x v="0"/>
  </r>
  <r>
    <x v="4155"/>
    <d v="2016-10-27T00:00:00"/>
    <n v="10"/>
    <x v="0"/>
    <s v=" Korean"/>
    <n v="198540000"/>
    <n v="38157314"/>
    <s v="KR"/>
    <x v="13"/>
    <n v="-160382686"/>
    <n v="-0.80781044625768106"/>
    <x v="2"/>
  </r>
  <r>
    <x v="4156"/>
    <d v="2000-04-03T00:00:00"/>
    <n v="53"/>
    <x v="0"/>
    <s v=" English"/>
    <n v="175000000"/>
    <n v="221229335"/>
    <s v="AU"/>
    <x v="38"/>
    <n v="46229335"/>
    <n v="0.26416762857142856"/>
    <x v="1"/>
  </r>
  <r>
    <x v="4157"/>
    <d v="2018-01-11T00:00:00"/>
    <n v="74"/>
    <x v="0"/>
    <s v=" English"/>
    <n v="30000000"/>
    <n v="150807630"/>
    <s v="AU"/>
    <x v="10"/>
    <n v="120807630"/>
    <n v="4.0269209999999998"/>
    <x v="0"/>
  </r>
  <r>
    <x v="4158"/>
    <d v="2023-04-07T00:00:00"/>
    <n v="0"/>
    <x v="0"/>
    <s v=" Oriya"/>
    <n v="103845"/>
    <n v="1240261.6000000001"/>
    <s v="IN"/>
    <x v="0"/>
    <n v="1136416.6000000001"/>
    <n v="10.943392556213588"/>
    <x v="2"/>
  </r>
  <r>
    <x v="4159"/>
    <d v="1967-01-01T00:00:00"/>
    <n v="62"/>
    <x v="0"/>
    <s v=" Spanish, Castilian"/>
    <n v="102200000"/>
    <n v="630793781"/>
    <s v="ES"/>
    <x v="82"/>
    <n v="528593781"/>
    <n v="5.1721504990215266"/>
    <x v="1"/>
  </r>
  <r>
    <x v="4160"/>
    <d v="2022-10-15T00:00:00"/>
    <n v="56"/>
    <x v="0"/>
    <s v=" Italian"/>
    <n v="12000000"/>
    <n v="28263556.800000001"/>
    <s v="IT"/>
    <x v="1"/>
    <n v="16263556.800000001"/>
    <n v="1.3552964000000001"/>
    <x v="1"/>
  </r>
  <r>
    <x v="4161"/>
    <d v="2018-06-07T00:00:00"/>
    <n v="66"/>
    <x v="0"/>
    <s v=" English"/>
    <n v="32679734"/>
    <n v="4412639"/>
    <s v="AU"/>
    <x v="10"/>
    <n v="-28267095"/>
    <n v="-0.86497322775026264"/>
    <x v="1"/>
  </r>
  <r>
    <x v="4162"/>
    <d v="2014-08-01T00:00:00"/>
    <n v="76"/>
    <x v="0"/>
    <s v=" Japanese"/>
    <n v="93400000"/>
    <n v="874940419.60000002"/>
    <s v="JP"/>
    <x v="8"/>
    <n v="781540419.60000002"/>
    <n v="8.3676704453961452"/>
    <x v="0"/>
  </r>
  <r>
    <x v="4163"/>
    <d v="2017-03-29T00:00:00"/>
    <n v="64"/>
    <x v="0"/>
    <s v=" English"/>
    <n v="67800000"/>
    <n v="348256501.80000001"/>
    <s v="US"/>
    <x v="3"/>
    <n v="280456501.80000001"/>
    <n v="4.1365265752212395"/>
    <x v="1"/>
  </r>
  <r>
    <x v="4164"/>
    <d v="2016-07-28T00:00:00"/>
    <n v="49"/>
    <x v="0"/>
    <s v=" English"/>
    <n v="3500017.4"/>
    <n v="1787926"/>
    <s v="AU"/>
    <x v="13"/>
    <n v="-1712091.4"/>
    <n v="-0.48916653957206041"/>
    <x v="2"/>
  </r>
  <r>
    <x v="4165"/>
    <d v="2017-07-21T00:00:00"/>
    <n v="68"/>
    <x v="0"/>
    <s v=" English"/>
    <n v="28000000"/>
    <n v="140886353"/>
    <s v="US"/>
    <x v="3"/>
    <n v="112886353"/>
    <n v="4.0316554642857145"/>
    <x v="1"/>
  </r>
  <r>
    <x v="4166"/>
    <d v="2009-01-12T00:00:00"/>
    <n v="80"/>
    <x v="0"/>
    <s v=" English"/>
    <n v="25000000"/>
    <n v="274543085"/>
    <s v="AU"/>
    <x v="7"/>
    <n v="249543085"/>
    <n v="9.9817233999999999"/>
    <x v="0"/>
  </r>
  <r>
    <x v="4167"/>
    <d v="2022-05-12T00:00:00"/>
    <n v="58"/>
    <x v="0"/>
    <s v=" English"/>
    <n v="15000000"/>
    <n v="15136870"/>
    <s v="AU"/>
    <x v="1"/>
    <n v="136870"/>
    <n v="9.1246666666666663E-3"/>
    <x v="1"/>
  </r>
  <r>
    <x v="4168"/>
    <d v="1999-09-02T00:00:00"/>
    <n v="70"/>
    <x v="0"/>
    <s v=" English"/>
    <n v="16000000"/>
    <n v="11810854"/>
    <s v="AU"/>
    <x v="39"/>
    <n v="-4189146"/>
    <n v="-0.261821625"/>
    <x v="1"/>
  </r>
  <r>
    <x v="4169"/>
    <d v="2002-01-31T00:00:00"/>
    <n v="63"/>
    <x v="0"/>
    <s v=" English"/>
    <n v="40000000"/>
    <n v="58855732"/>
    <s v="AU"/>
    <x v="18"/>
    <n v="18855732"/>
    <n v="0.47139330000000002"/>
    <x v="1"/>
  </r>
  <r>
    <x v="4170"/>
    <d v="2014-03-20T00:00:00"/>
    <n v="53"/>
    <x v="0"/>
    <s v=" English"/>
    <n v="65000000"/>
    <n v="74575290"/>
    <s v="AU"/>
    <x v="8"/>
    <n v="9575290"/>
    <n v="0.14731215384615384"/>
    <x v="1"/>
  </r>
  <r>
    <x v="4171"/>
    <d v="2021-12-03T00:00:00"/>
    <n v="70"/>
    <x v="0"/>
    <s v=" English"/>
    <n v="111000000"/>
    <n v="294668448.39999998"/>
    <s v="GB"/>
    <x v="5"/>
    <n v="183668448.39999998"/>
    <n v="1.6546707063063062"/>
    <x v="1"/>
  </r>
  <r>
    <x v="4172"/>
    <d v="2014-06-12T00:00:00"/>
    <n v="63"/>
    <x v="0"/>
    <s v=" English"/>
    <n v="8500000"/>
    <n v="3180252"/>
    <s v="AU"/>
    <x v="8"/>
    <n v="-5319748"/>
    <n v="-0.62585270588235298"/>
    <x v="1"/>
  </r>
  <r>
    <x v="4173"/>
    <d v="2022-01-27T00:00:00"/>
    <n v="15"/>
    <x v="0"/>
    <s v=" Korean"/>
    <n v="124940040"/>
    <n v="46369741"/>
    <s v="KR"/>
    <x v="1"/>
    <n v="-78570299"/>
    <n v="-0.62886404550534802"/>
    <x v="2"/>
  </r>
  <r>
    <x v="4174"/>
    <d v="2010-09-14T00:00:00"/>
    <n v="80"/>
    <x v="0"/>
    <s v=" English"/>
    <n v="109400000"/>
    <n v="1090154232"/>
    <s v="US"/>
    <x v="21"/>
    <n v="980754232"/>
    <n v="8.9648467276051189"/>
    <x v="0"/>
  </r>
  <r>
    <x v="4175"/>
    <d v="1978-06-16T00:00:00"/>
    <n v="60"/>
    <x v="0"/>
    <s v=" English"/>
    <n v="20000000"/>
    <n v="208900376"/>
    <s v="US"/>
    <x v="74"/>
    <n v="188900376"/>
    <n v="9.4450187999999997"/>
    <x v="1"/>
  </r>
  <r>
    <x v="4176"/>
    <d v="2009-04-25T00:00:00"/>
    <n v="80"/>
    <x v="0"/>
    <s v=" Japanese"/>
    <n v="136000000"/>
    <n v="719009391"/>
    <s v="JP"/>
    <x v="7"/>
    <n v="583009391"/>
    <n v="4.2868337573529409"/>
    <x v="0"/>
  </r>
  <r>
    <x v="4177"/>
    <d v="2007-04-05T00:00:00"/>
    <n v="61"/>
    <x v="0"/>
    <s v=" English"/>
    <n v="35000000"/>
    <n v="96096018"/>
    <s v="AU"/>
    <x v="22"/>
    <n v="61096018"/>
    <n v="1.7456005142857143"/>
    <x v="1"/>
  </r>
  <r>
    <x v="4178"/>
    <d v="2002-12-11T00:00:00"/>
    <n v="60"/>
    <x v="0"/>
    <s v=" English"/>
    <n v="142000000"/>
    <n v="431942139"/>
    <s v="AU"/>
    <x v="18"/>
    <n v="289942139"/>
    <n v="2.0418460492957746"/>
    <x v="1"/>
  </r>
  <r>
    <x v="1411"/>
    <d v="1986-01-02T00:00:00"/>
    <n v="62"/>
    <x v="0"/>
    <s v=" English"/>
    <n v="25000000"/>
    <n v="23506237"/>
    <s v="AU"/>
    <x v="15"/>
    <n v="-1493763"/>
    <n v="-5.9750520000000001E-2"/>
    <x v="1"/>
  </r>
  <r>
    <x v="1411"/>
    <d v="1986-01-02T00:00:00"/>
    <n v="62"/>
    <x v="0"/>
    <s v=" English"/>
    <n v="25000000"/>
    <n v="42425450"/>
    <s v="AU"/>
    <x v="15"/>
    <n v="17425450"/>
    <n v="0.69701800000000003"/>
    <x v="1"/>
  </r>
  <r>
    <x v="4179"/>
    <d v="2002-03-28T00:00:00"/>
    <n v="65"/>
    <x v="0"/>
    <s v=" English"/>
    <n v="20000000"/>
    <n v="109862682"/>
    <s v="AU"/>
    <x v="18"/>
    <n v="89862682"/>
    <n v="4.4931340999999998"/>
    <x v="1"/>
  </r>
  <r>
    <x v="4180"/>
    <d v="2021-09-21T00:00:00"/>
    <n v="58"/>
    <x v="0"/>
    <s v=" English"/>
    <n v="93000000"/>
    <n v="477850338.19999999"/>
    <s v="US"/>
    <x v="5"/>
    <n v="384850338.19999999"/>
    <n v="4.1381756795698923"/>
    <x v="1"/>
  </r>
  <r>
    <x v="4181"/>
    <d v="1997-07-18T00:00:00"/>
    <n v="60"/>
    <x v="0"/>
    <s v=" English"/>
    <n v="26000000"/>
    <n v="25798931.199999999"/>
    <s v="US"/>
    <x v="27"/>
    <n v="-201068.80000000075"/>
    <n v="-7.7334153846154129E-3"/>
    <x v="1"/>
  </r>
  <r>
    <x v="4182"/>
    <d v="2019-04-19T00:00:00"/>
    <n v="53"/>
    <x v="0"/>
    <s v=" English"/>
    <n v="95000000"/>
    <n v="338365977.19999999"/>
    <s v="US"/>
    <x v="4"/>
    <n v="243365977.19999999"/>
    <n v="2.5617471284210525"/>
    <x v="1"/>
  </r>
  <r>
    <x v="4183"/>
    <d v="2020-02-23T00:00:00"/>
    <n v="64"/>
    <x v="0"/>
    <s v=" English"/>
    <n v="151400000"/>
    <n v="548528147.39999998"/>
    <s v="AU"/>
    <x v="14"/>
    <n v="397128147.39999998"/>
    <n v="2.6230392826948479"/>
    <x v="1"/>
  </r>
  <r>
    <x v="4184"/>
    <d v="1995-11-07T00:00:00"/>
    <n v="52"/>
    <x v="0"/>
    <s v=" Spanish, Castilian"/>
    <n v="111940000"/>
    <n v="638332462.60000002"/>
    <s v="BO"/>
    <x v="26"/>
    <n v="526392462.60000002"/>
    <n v="4.7024518724316602"/>
    <x v="1"/>
  </r>
  <r>
    <x v="4185"/>
    <d v="1980-12-04T00:00:00"/>
    <n v="67"/>
    <x v="0"/>
    <s v=" English"/>
    <n v="54000000"/>
    <n v="190400000"/>
    <s v="AU"/>
    <x v="61"/>
    <n v="136400000"/>
    <n v="2.5259259259259261"/>
    <x v="1"/>
  </r>
  <r>
    <x v="4186"/>
    <d v="2020-02-20T00:00:00"/>
    <n v="60"/>
    <x v="0"/>
    <s v=" English"/>
    <n v="10000000"/>
    <n v="18968326"/>
    <s v="AU"/>
    <x v="14"/>
    <n v="8968326"/>
    <n v="0.89683259999999998"/>
    <x v="1"/>
  </r>
  <r>
    <x v="4187"/>
    <d v="2022-11-04T00:00:00"/>
    <n v="55"/>
    <x v="0"/>
    <s v=" English"/>
    <n v="119100000"/>
    <n v="422813217.80000001"/>
    <s v="GB"/>
    <x v="1"/>
    <n v="303713217.80000001"/>
    <n v="2.5500689991603696"/>
    <x v="1"/>
  </r>
  <r>
    <x v="4188"/>
    <d v="2022-01-27T00:00:00"/>
    <n v="73"/>
    <x v="0"/>
    <s v=" English"/>
    <n v="123600000"/>
    <n v="590203752.20000005"/>
    <s v="AU"/>
    <x v="1"/>
    <n v="466603752.20000005"/>
    <n v="3.7751112637540456"/>
    <x v="0"/>
  </r>
  <r>
    <x v="4189"/>
    <d v="2022-10-20T00:00:00"/>
    <n v="68"/>
    <x v="0"/>
    <s v=" Italian"/>
    <n v="104700000"/>
    <n v="538260394.39999998"/>
    <s v="AU"/>
    <x v="1"/>
    <n v="433560394.39999998"/>
    <n v="4.1409779789875829"/>
    <x v="1"/>
  </r>
  <r>
    <x v="4190"/>
    <d v="1984-05-03T00:00:00"/>
    <n v="68"/>
    <x v="0"/>
    <s v=" English"/>
    <n v="9700000"/>
    <n v="21200000"/>
    <s v="AU"/>
    <x v="45"/>
    <n v="11500000"/>
    <n v="1.1855670103092784"/>
    <x v="1"/>
  </r>
  <r>
    <x v="4191"/>
    <d v="2009-01-22T00:00:00"/>
    <n v="69"/>
    <x v="0"/>
    <s v=" English"/>
    <n v="90000000"/>
    <n v="203932174"/>
    <s v="AU"/>
    <x v="7"/>
    <n v="113932174"/>
    <n v="1.2659130444444444"/>
    <x v="1"/>
  </r>
  <r>
    <x v="4192"/>
    <d v="2017-10-17T00:00:00"/>
    <n v="50"/>
    <x v="0"/>
    <s v=" French"/>
    <n v="114000000"/>
    <n v="449042622"/>
    <s v="FR"/>
    <x v="3"/>
    <n v="335042622"/>
    <n v="2.9389703684210526"/>
    <x v="2"/>
  </r>
  <r>
    <x v="4193"/>
    <d v="2021-03-26T00:00:00"/>
    <n v="61"/>
    <x v="0"/>
    <s v=" English"/>
    <n v="150600000"/>
    <n v="414413080.19999999"/>
    <s v="US"/>
    <x v="5"/>
    <n v="263813080.19999999"/>
    <n v="1.7517468804780876"/>
    <x v="1"/>
  </r>
  <r>
    <x v="4194"/>
    <d v="2013-11-26T00:00:00"/>
    <n v="85"/>
    <x v="0"/>
    <s v=" English"/>
    <n v="139800000"/>
    <n v="1075683451"/>
    <s v="US"/>
    <x v="30"/>
    <n v="935883451"/>
    <n v="6.6944452861230328"/>
    <x v="0"/>
  </r>
  <r>
    <x v="4195"/>
    <d v="1998-11-26T00:00:00"/>
    <n v="53"/>
    <x v="0"/>
    <s v=" English"/>
    <n v="24000000"/>
    <n v="40020622"/>
    <s v="AU"/>
    <x v="32"/>
    <n v="16020622"/>
    <n v="0.66752591666666672"/>
    <x v="1"/>
  </r>
  <r>
    <x v="4196"/>
    <d v="1962-09-15T00:00:00"/>
    <n v="84"/>
    <x v="0"/>
    <s v=" Japanese"/>
    <n v="121400000"/>
    <n v="1087353777"/>
    <s v="JP"/>
    <x v="75"/>
    <n v="965953777"/>
    <n v="7.9567856425041183"/>
    <x v="0"/>
  </r>
  <r>
    <x v="4197"/>
    <d v="2019-11-22T00:00:00"/>
    <n v="61"/>
    <x v="0"/>
    <s v=" Japanese"/>
    <n v="106000000"/>
    <n v="552915715.20000005"/>
    <s v="JP"/>
    <x v="4"/>
    <n v="446915715.20000005"/>
    <n v="4.2161859924528304"/>
    <x v="1"/>
  </r>
  <r>
    <x v="4198"/>
    <d v="2009-09-23T00:00:00"/>
    <n v="64"/>
    <x v="0"/>
    <s v=" English"/>
    <n v="105600000"/>
    <n v="358697830.60000002"/>
    <s v="AU"/>
    <x v="7"/>
    <n v="253097830.60000002"/>
    <n v="2.3967597594696972"/>
    <x v="1"/>
  </r>
  <r>
    <x v="4199"/>
    <d v="1985-03-22T00:00:00"/>
    <n v="53"/>
    <x v="0"/>
    <s v=" English"/>
    <n v="2200000"/>
    <n v="21930418"/>
    <s v="US"/>
    <x v="37"/>
    <n v="19730418"/>
    <n v="8.9683718181818186"/>
    <x v="1"/>
  </r>
  <r>
    <x v="4200"/>
    <d v="2020-02-12T00:00:00"/>
    <n v="57"/>
    <x v="0"/>
    <s v=" English"/>
    <n v="154400000"/>
    <n v="397125734.60000002"/>
    <s v="US"/>
    <x v="14"/>
    <n v="242725734.60000002"/>
    <n v="1.5720578665803111"/>
    <x v="1"/>
  </r>
  <r>
    <x v="4201"/>
    <d v="1998-09-22T00:00:00"/>
    <n v="48"/>
    <x v="0"/>
    <s v=" English"/>
    <n v="148800000"/>
    <n v="948498291.20000005"/>
    <s v="US"/>
    <x v="32"/>
    <n v="799698291.20000005"/>
    <n v="5.37431647311828"/>
    <x v="2"/>
  </r>
  <r>
    <x v="4202"/>
    <d v="1991-04-20T00:00:00"/>
    <n v="33"/>
    <x v="0"/>
    <s v=" Cantonese"/>
    <n v="50641000"/>
    <n v="323787336.60000002"/>
    <s v="HK"/>
    <x v="53"/>
    <n v="273146336.60000002"/>
    <n v="5.3937784917359455"/>
    <x v="2"/>
  </r>
  <r>
    <x v="4203"/>
    <d v="2023-03-16T00:00:00"/>
    <n v="65"/>
    <x v="0"/>
    <s v=" Thai"/>
    <n v="89000000"/>
    <n v="356423971.80000001"/>
    <s v="US"/>
    <x v="0"/>
    <n v="267423971.80000001"/>
    <n v="3.0047637280898876"/>
    <x v="1"/>
  </r>
  <r>
    <x v="4204"/>
    <d v="2022-02-23T00:00:00"/>
    <n v="23"/>
    <x v="0"/>
    <s v=" Chinese"/>
    <n v="12001040"/>
    <n v="38139010"/>
    <s v="CN"/>
    <x v="1"/>
    <n v="26137970"/>
    <n v="2.177975408797904"/>
    <x v="2"/>
  </r>
  <r>
    <x v="4205"/>
    <d v="2023-04-08T00:00:00"/>
    <n v="0"/>
    <x v="0"/>
    <s v=" Tagalog"/>
    <n v="213940000"/>
    <n v="175269998.80000001"/>
    <s v="PH"/>
    <x v="0"/>
    <n v="-38670001.199999988"/>
    <n v="-0.18075161821071323"/>
    <x v="2"/>
  </r>
  <r>
    <x v="4206"/>
    <d v="2016-01-13T00:00:00"/>
    <n v="72"/>
    <x v="0"/>
    <s v=" English"/>
    <n v="2240000"/>
    <n v="74063742.599999994"/>
    <s v="US"/>
    <x v="13"/>
    <n v="71823742.599999994"/>
    <n v="32.064170803571429"/>
    <x v="0"/>
  </r>
  <r>
    <x v="4207"/>
    <d v="2015-10-22T00:00:00"/>
    <n v="53"/>
    <x v="0"/>
    <s v=" English"/>
    <n v="10000000"/>
    <n v="77959374"/>
    <s v="AU"/>
    <x v="12"/>
    <n v="67959374"/>
    <n v="6.7959373999999997"/>
    <x v="1"/>
  </r>
  <r>
    <x v="4208"/>
    <d v="2023-04-07T00:00:00"/>
    <n v="0"/>
    <x v="0"/>
    <s v=" Bengali"/>
    <n v="167540000"/>
    <n v="175269998.80000001"/>
    <s v="IN"/>
    <x v="0"/>
    <n v="7729998.8000000119"/>
    <n v="4.6138228482750461E-2"/>
    <x v="2"/>
  </r>
  <r>
    <x v="4209"/>
    <d v="2009-03-12T00:00:00"/>
    <n v="69"/>
    <x v="0"/>
    <s v=" English"/>
    <n v="19000000"/>
    <n v="44972183"/>
    <s v="AU"/>
    <x v="7"/>
    <n v="25972183"/>
    <n v="1.366957"/>
    <x v="1"/>
  </r>
  <r>
    <x v="4209"/>
    <d v="2009-03-12T00:00:00"/>
    <n v="69"/>
    <x v="0"/>
    <s v=" English"/>
    <n v="2000000"/>
    <n v="24493053"/>
    <s v="AU"/>
    <x v="7"/>
    <n v="22493053"/>
    <n v="11.2465265"/>
    <x v="1"/>
  </r>
  <r>
    <x v="4210"/>
    <d v="1993-03-11T00:00:00"/>
    <n v="78"/>
    <x v="0"/>
    <s v=" English"/>
    <n v="31000000"/>
    <n v="134095253"/>
    <s v="AU"/>
    <x v="9"/>
    <n v="103095253"/>
    <n v="3.3256533225806453"/>
    <x v="0"/>
  </r>
  <r>
    <x v="4211"/>
    <d v="2021-04-21T00:00:00"/>
    <n v="68"/>
    <x v="0"/>
    <s v=" Korean"/>
    <n v="118371600"/>
    <n v="402479703.60000002"/>
    <s v="KR"/>
    <x v="5"/>
    <n v="284108103.60000002"/>
    <n v="2.4001373944425861"/>
    <x v="1"/>
  </r>
  <r>
    <x v="4212"/>
    <d v="1998-09-10T00:00:00"/>
    <n v="66"/>
    <x v="0"/>
    <s v=" English"/>
    <n v="140000000"/>
    <n v="285400000"/>
    <s v="AU"/>
    <x v="32"/>
    <n v="145400000"/>
    <n v="1.0385714285714285"/>
    <x v="1"/>
  </r>
  <r>
    <x v="4213"/>
    <d v="2023-04-07T00:00:00"/>
    <n v="0"/>
    <x v="0"/>
    <s v=" English"/>
    <n v="167540000"/>
    <n v="175269998.80000001"/>
    <s v="US"/>
    <x v="0"/>
    <n v="7729998.8000000119"/>
    <n v="4.6138228482750461E-2"/>
    <x v="2"/>
  </r>
  <r>
    <x v="4147"/>
    <d v="2018-11-08T00:00:00"/>
    <n v="69"/>
    <x v="0"/>
    <s v=" English"/>
    <n v="20000000"/>
    <n v="8075343"/>
    <s v="AU"/>
    <x v="10"/>
    <n v="-11924657"/>
    <n v="-0.59623285000000004"/>
    <x v="1"/>
  </r>
  <r>
    <x v="4214"/>
    <d v="1990-09-20T00:00:00"/>
    <n v="64"/>
    <x v="0"/>
    <s v=" English"/>
    <n v="50000000"/>
    <n v="41476097"/>
    <s v="AU"/>
    <x v="29"/>
    <n v="-8523903"/>
    <n v="-0.17047805999999999"/>
    <x v="1"/>
  </r>
  <r>
    <x v="4215"/>
    <d v="2015-06-15T00:00:00"/>
    <n v="60"/>
    <x v="0"/>
    <s v=" English"/>
    <n v="158000000"/>
    <n v="315279503.39999998"/>
    <s v="US"/>
    <x v="12"/>
    <n v="157279503.39999998"/>
    <n v="0.9954398949367087"/>
    <x v="1"/>
  </r>
  <r>
    <x v="4216"/>
    <d v="2018-03-02T00:00:00"/>
    <n v="65"/>
    <x v="0"/>
    <s v=" Japanese"/>
    <n v="38600000"/>
    <n v="542233172.20000005"/>
    <s v="JP"/>
    <x v="10"/>
    <n v="503633172.20000005"/>
    <n v="13.047491507772023"/>
    <x v="1"/>
  </r>
  <r>
    <x v="4217"/>
    <d v="2013-06-27T00:00:00"/>
    <n v="46"/>
    <x v="0"/>
    <s v=" English"/>
    <n v="1800000"/>
    <n v="0"/>
    <s v="US"/>
    <x v="30"/>
    <n v="-1800000"/>
    <n v="-1"/>
    <x v="2"/>
  </r>
  <r>
    <x v="4218"/>
    <d v="2001-07-12T00:00:00"/>
    <n v="78"/>
    <x v="0"/>
    <s v=" Japanese"/>
    <n v="38211149.200000003"/>
    <n v="9940717"/>
    <s v="AU"/>
    <x v="17"/>
    <n v="-28270432.200000003"/>
    <n v="-0.73984773533060866"/>
    <x v="0"/>
  </r>
  <r>
    <x v="4219"/>
    <d v="2020-05-29T00:00:00"/>
    <n v="62"/>
    <x v="0"/>
    <s v=" English"/>
    <n v="148000000"/>
    <n v="524031769.80000001"/>
    <s v="US"/>
    <x v="14"/>
    <n v="376031769.80000001"/>
    <n v="2.5407552013513515"/>
    <x v="1"/>
  </r>
  <r>
    <x v="4220"/>
    <d v="2022-10-19T00:00:00"/>
    <n v="71"/>
    <x v="0"/>
    <s v=" Spanish, Castilian"/>
    <n v="100000000"/>
    <n v="369861963.80000001"/>
    <s v="BE"/>
    <x v="1"/>
    <n v="269861963.80000001"/>
    <n v="2.6986196380000003"/>
    <x v="0"/>
  </r>
  <r>
    <x v="4221"/>
    <d v="2022-06-09T00:00:00"/>
    <n v="73"/>
    <x v="0"/>
    <s v=" English"/>
    <n v="110800000"/>
    <n v="327683157.19999999"/>
    <s v="AU"/>
    <x v="1"/>
    <n v="216883157.19999999"/>
    <n v="1.9574292166064982"/>
    <x v="0"/>
  </r>
  <r>
    <x v="4222"/>
    <d v="2006-03-04T00:00:00"/>
    <n v="70"/>
    <x v="0"/>
    <s v=" Japanese"/>
    <n v="61900000"/>
    <n v="7232965"/>
    <s v="JP"/>
    <x v="28"/>
    <n v="-54667035"/>
    <n v="-0.88315080775444266"/>
    <x v="1"/>
  </r>
  <r>
    <x v="4223"/>
    <d v="1987-09-29T00:00:00"/>
    <n v="68"/>
    <x v="0"/>
    <s v=" English"/>
    <n v="14000000"/>
    <n v="320099997"/>
    <s v="AU"/>
    <x v="42"/>
    <n v="306099997"/>
    <n v="21.864285500000001"/>
    <x v="1"/>
  </r>
  <r>
    <x v="4224"/>
    <d v="2001-11-17T00:00:00"/>
    <n v="61"/>
    <x v="0"/>
    <s v=" English"/>
    <n v="49000000"/>
    <n v="72689126"/>
    <s v="AU"/>
    <x v="17"/>
    <n v="23689126"/>
    <n v="0.48345155102040815"/>
    <x v="1"/>
  </r>
  <r>
    <x v="4225"/>
    <d v="1999-05-27T00:00:00"/>
    <n v="65"/>
    <x v="0"/>
    <s v=" Cantonese"/>
    <n v="6000000"/>
    <n v="31716953"/>
    <s v="AU"/>
    <x v="39"/>
    <n v="25716953"/>
    <n v="4.2861588333333334"/>
    <x v="1"/>
  </r>
  <r>
    <x v="4226"/>
    <d v="2022-01-30T00:00:00"/>
    <n v="48"/>
    <x v="0"/>
    <s v=" English"/>
    <n v="104000000"/>
    <n v="937727043.79999995"/>
    <s v="US"/>
    <x v="1"/>
    <n v="833727043.79999995"/>
    <n v="8.0166061903846142"/>
    <x v="2"/>
  </r>
  <r>
    <x v="4227"/>
    <d v="2015-08-27T00:00:00"/>
    <n v="67"/>
    <x v="0"/>
    <s v=" English"/>
    <n v="2000000"/>
    <n v="10153415"/>
    <s v="AU"/>
    <x v="12"/>
    <n v="8153415"/>
    <n v="4.0767075000000004"/>
    <x v="1"/>
  </r>
  <r>
    <x v="4228"/>
    <d v="2022-07-29T00:00:00"/>
    <n v="62"/>
    <x v="0"/>
    <s v=" English"/>
    <n v="71000000"/>
    <n v="470964675.80000001"/>
    <s v="US"/>
    <x v="1"/>
    <n v="399964675.80000001"/>
    <n v="5.633305292957747"/>
    <x v="1"/>
  </r>
  <r>
    <x v="4229"/>
    <d v="1989-08-17T00:00:00"/>
    <n v="59"/>
    <x v="0"/>
    <s v=" English"/>
    <n v="12500000"/>
    <n v="38956288"/>
    <s v="AU"/>
    <x v="70"/>
    <n v="26456288"/>
    <n v="2.11650304"/>
    <x v="1"/>
  </r>
  <r>
    <x v="4230"/>
    <d v="2020-07-24T00:00:00"/>
    <n v="56"/>
    <x v="0"/>
    <s v=" English"/>
    <n v="5740000"/>
    <n v="4296804"/>
    <s v="US"/>
    <x v="14"/>
    <n v="-1443196"/>
    <n v="-0.25142787456445992"/>
    <x v="1"/>
  </r>
  <r>
    <x v="4231"/>
    <d v="2022-02-24T00:00:00"/>
    <n v="65"/>
    <x v="0"/>
    <s v=" English"/>
    <n v="20000000"/>
    <n v="3000000"/>
    <s v="AU"/>
    <x v="1"/>
    <n v="-17000000"/>
    <n v="-0.85"/>
    <x v="1"/>
  </r>
  <r>
    <x v="4232"/>
    <d v="1986-05-01T00:00:00"/>
    <n v="58"/>
    <x v="0"/>
    <s v=" English"/>
    <n v="12000000"/>
    <n v="107600000"/>
    <s v="AU"/>
    <x v="15"/>
    <n v="95600000"/>
    <n v="7.9666666666666668"/>
    <x v="1"/>
  </r>
  <r>
    <x v="4233"/>
    <d v="1982-11-15T00:00:00"/>
    <n v="60"/>
    <x v="0"/>
    <s v=" Japanese"/>
    <n v="151000000"/>
    <n v="525405474.80000001"/>
    <s v="JP"/>
    <x v="50"/>
    <n v="374405474.80000001"/>
    <n v="2.4795064556291391"/>
    <x v="1"/>
  </r>
  <r>
    <x v="4234"/>
    <d v="1987-06-18T00:00:00"/>
    <n v="65"/>
    <x v="0"/>
    <s v=" English"/>
    <n v="20000000"/>
    <n v="276665036"/>
    <s v="AU"/>
    <x v="42"/>
    <n v="256665036"/>
    <n v="12.833251799999999"/>
    <x v="1"/>
  </r>
  <r>
    <x v="4235"/>
    <d v="2011-02-11T00:00:00"/>
    <n v="57"/>
    <x v="0"/>
    <s v=" French"/>
    <n v="87000000"/>
    <n v="53377565.600000001"/>
    <s v="AU"/>
    <x v="24"/>
    <n v="-33622434.399999999"/>
    <n v="-0.38646476321839079"/>
    <x v="1"/>
  </r>
  <r>
    <x v="4236"/>
    <d v="2007-11-16T00:00:00"/>
    <n v="59"/>
    <x v="0"/>
    <s v=" English"/>
    <n v="150000000"/>
    <n v="195080579"/>
    <s v="AU"/>
    <x v="22"/>
    <n v="45080579"/>
    <n v="0.30053719333333334"/>
    <x v="1"/>
  </r>
  <r>
    <x v="4237"/>
    <d v="2015-01-30T00:00:00"/>
    <n v="64"/>
    <x v="0"/>
    <s v=" English"/>
    <n v="14000000"/>
    <n v="10076790"/>
    <s v="US"/>
    <x v="12"/>
    <n v="-3923210"/>
    <n v="-0.28022928571428574"/>
    <x v="1"/>
  </r>
  <r>
    <x v="4238"/>
    <d v="1997-10-10T00:00:00"/>
    <n v="68"/>
    <x v="0"/>
    <s v=" Japanese"/>
    <n v="81500000"/>
    <n v="563588855"/>
    <s v="JP"/>
    <x v="27"/>
    <n v="482088855"/>
    <n v="5.9152006748466261"/>
    <x v="1"/>
  </r>
  <r>
    <x v="4239"/>
    <d v="2005-12-08T00:00:00"/>
    <n v="62"/>
    <x v="0"/>
    <s v=" English"/>
    <n v="45000000"/>
    <n v="155931301"/>
    <s v="AU"/>
    <x v="16"/>
    <n v="110931301"/>
    <n v="2.4651400222222222"/>
    <x v="1"/>
  </r>
  <r>
    <x v="4240"/>
    <d v="2020-08-28T00:00:00"/>
    <n v="70"/>
    <x v="0"/>
    <s v=" Chinese"/>
    <n v="80000000"/>
    <n v="460919368"/>
    <s v="AU"/>
    <x v="14"/>
    <n v="380919368"/>
    <n v="4.7614920999999999"/>
    <x v="1"/>
  </r>
  <r>
    <x v="4241"/>
    <d v="2018-04-12T00:00:00"/>
    <n v="79"/>
    <x v="0"/>
    <s v=" English"/>
    <n v="62770198"/>
    <n v="64337744"/>
    <s v="AU"/>
    <x v="10"/>
    <n v="1567546"/>
    <n v="2.4972774500408617E-2"/>
    <x v="0"/>
  </r>
  <r>
    <x v="4242"/>
    <d v="2020-12-24T00:00:00"/>
    <n v="74"/>
    <x v="0"/>
    <s v=" Chinese"/>
    <n v="4465000"/>
    <n v="69000000"/>
    <s v="CN"/>
    <x v="14"/>
    <n v="64535000"/>
    <n v="14.453527435610303"/>
    <x v="0"/>
  </r>
  <r>
    <x v="4243"/>
    <d v="2010-03-15T00:00:00"/>
    <n v="73"/>
    <x v="0"/>
    <s v=" English"/>
    <n v="76000000"/>
    <n v="488364590.19999999"/>
    <s v="AU"/>
    <x v="21"/>
    <n v="412364590.19999999"/>
    <n v="5.4258498710526313"/>
    <x v="0"/>
  </r>
  <r>
    <x v="4244"/>
    <d v="1991-08-22T00:00:00"/>
    <n v="76"/>
    <x v="0"/>
    <s v=" English"/>
    <n v="16000000"/>
    <n v="45361000"/>
    <s v="AU"/>
    <x v="53"/>
    <n v="29361000"/>
    <n v="1.8350625"/>
    <x v="0"/>
  </r>
  <r>
    <x v="4155"/>
    <d v="2015-11-19T00:00:00"/>
    <n v="52"/>
    <x v="0"/>
    <s v=" Korean"/>
    <n v="2000"/>
    <n v="8000"/>
    <s v="KR"/>
    <x v="12"/>
    <n v="6000"/>
    <n v="3"/>
    <x v="1"/>
  </r>
  <r>
    <x v="4245"/>
    <d v="1999-10-28T00:00:00"/>
    <n v="59"/>
    <x v="0"/>
    <s v=" English"/>
    <n v="27000000"/>
    <n v="31770413"/>
    <s v="AU"/>
    <x v="39"/>
    <n v="4770413"/>
    <n v="0.17668196296296296"/>
    <x v="1"/>
  </r>
  <r>
    <x v="4246"/>
    <d v="2013-02-01T00:00:00"/>
    <n v="59"/>
    <x v="0"/>
    <s v=" English"/>
    <n v="9000000"/>
    <n v="46207499.399999999"/>
    <s v="US"/>
    <x v="30"/>
    <n v="37207499.399999999"/>
    <n v="4.1341665999999995"/>
    <x v="1"/>
  </r>
  <r>
    <x v="93"/>
    <d v="1930-06-20T00:00:00"/>
    <n v="78"/>
    <x v="0"/>
    <s v=" English"/>
    <n v="1448864"/>
    <n v="3270000"/>
    <s v="AU"/>
    <x v="84"/>
    <n v="1821136"/>
    <n v="1.2569406100227489"/>
    <x v="0"/>
  </r>
  <r>
    <x v="447"/>
    <d v="2023-02-22T00:00:00"/>
    <n v="60"/>
    <x v="0"/>
    <s v=" French"/>
    <n v="14000000"/>
    <n v="57926850"/>
    <s v="BR"/>
    <x v="0"/>
    <n v="43926850"/>
    <n v="3.137632142857143"/>
    <x v="1"/>
  </r>
  <r>
    <x v="447"/>
    <d v="2023-02-22T00:00:00"/>
    <n v="60"/>
    <x v="0"/>
    <s v=" French"/>
    <n v="650000"/>
    <n v="0"/>
    <s v="BR"/>
    <x v="0"/>
    <n v="-650000"/>
    <n v="-1"/>
    <x v="1"/>
  </r>
  <r>
    <x v="4247"/>
    <d v="2009-11-25T00:00:00"/>
    <n v="67"/>
    <x v="0"/>
    <s v=" English"/>
    <n v="11000000"/>
    <n v="791867"/>
    <s v="AU"/>
    <x v="7"/>
    <n v="-10208133"/>
    <n v="-0.92801209090909087"/>
    <x v="1"/>
  </r>
  <r>
    <x v="4248"/>
    <d v="2022-09-23T00:00:00"/>
    <n v="72"/>
    <x v="0"/>
    <s v=" Polish"/>
    <n v="99000000"/>
    <n v="629935302.79999995"/>
    <s v="PL"/>
    <x v="1"/>
    <n v="530935302.79999995"/>
    <n v="5.3629828565656563"/>
    <x v="0"/>
  </r>
  <r>
    <x v="4249"/>
    <d v="2000-04-28T00:00:00"/>
    <n v="72"/>
    <x v="0"/>
    <s v=" English"/>
    <n v="31000000"/>
    <n v="68079671"/>
    <s v="US"/>
    <x v="38"/>
    <n v="37079671"/>
    <n v="1.1961184193548386"/>
    <x v="0"/>
  </r>
  <r>
    <x v="4250"/>
    <d v="2019-05-17T00:00:00"/>
    <n v="72"/>
    <x v="0"/>
    <s v=" English"/>
    <n v="129000000"/>
    <n v="545992467"/>
    <s v="AU"/>
    <x v="4"/>
    <n v="416992467"/>
    <n v="3.2324997441860464"/>
    <x v="0"/>
  </r>
  <r>
    <x v="2853"/>
    <d v="1979-07-27T00:00:00"/>
    <n v="63"/>
    <x v="0"/>
    <s v=" English"/>
    <n v="18500000"/>
    <n v="109175673"/>
    <s v="US"/>
    <x v="19"/>
    <n v="90675673"/>
    <n v="4.9013877297297297"/>
    <x v="1"/>
  </r>
  <r>
    <x v="4251"/>
    <d v="2008-02-26T00:00:00"/>
    <n v="68"/>
    <x v="0"/>
    <s v=" English"/>
    <n v="3500000"/>
    <n v="5231128"/>
    <s v="US"/>
    <x v="35"/>
    <n v="1731128"/>
    <n v="0.49460799999999999"/>
    <x v="1"/>
  </r>
  <r>
    <x v="4252"/>
    <d v="2023-07-14T00:00:00"/>
    <n v="0"/>
    <x v="1"/>
    <s v=" English"/>
    <n v="290000000"/>
    <n v="1240261.6000000001"/>
    <s v="US"/>
    <x v="0"/>
    <n v="-288759738.39999998"/>
    <n v="-0.9957232358620689"/>
    <x v="2"/>
  </r>
  <r>
    <x v="4253"/>
    <d v="2015-05-21T00:00:00"/>
    <n v="79"/>
    <x v="0"/>
    <s v=" Spanish, Castilian"/>
    <n v="4000000"/>
    <n v="27007072"/>
    <s v="AU"/>
    <x v="12"/>
    <n v="23007072"/>
    <n v="5.7517680000000002"/>
    <x v="0"/>
  </r>
  <r>
    <x v="4254"/>
    <d v="2003-04-03T00:00:00"/>
    <n v="67"/>
    <x v="0"/>
    <s v=" English"/>
    <n v="50000000"/>
    <n v="178503788"/>
    <s v="AU"/>
    <x v="25"/>
    <n v="128503788"/>
    <n v="2.5700757599999999"/>
    <x v="1"/>
  </r>
  <r>
    <x v="4255"/>
    <d v="2021-02-28T00:00:00"/>
    <n v="51"/>
    <x v="0"/>
    <s v=" English"/>
    <n v="144000000"/>
    <n v="424996766.39999998"/>
    <s v="US"/>
    <x v="5"/>
    <n v="280996766.39999998"/>
    <n v="1.9513664333333332"/>
    <x v="1"/>
  </r>
  <r>
    <x v="4256"/>
    <d v="2000-09-07T00:00:00"/>
    <n v="58"/>
    <x v="0"/>
    <s v=" English"/>
    <n v="33000000"/>
    <n v="173559438"/>
    <s v="AU"/>
    <x v="38"/>
    <n v="140559438"/>
    <n v="4.2593769090909088"/>
    <x v="1"/>
  </r>
  <r>
    <x v="4257"/>
    <d v="2014-09-11T00:00:00"/>
    <n v="58"/>
    <x v="0"/>
    <s v=" English"/>
    <n v="176800000"/>
    <n v="744477889"/>
    <s v="US"/>
    <x v="8"/>
    <n v="567677889"/>
    <n v="3.2108477884615385"/>
    <x v="1"/>
  </r>
  <r>
    <x v="4258"/>
    <d v="2006-08-25T00:00:00"/>
    <n v="64"/>
    <x v="0"/>
    <s v=" English"/>
    <n v="23000000"/>
    <n v="38505009"/>
    <s v="AU"/>
    <x v="28"/>
    <n v="15505009"/>
    <n v="0.67413082608695651"/>
    <x v="1"/>
  </r>
  <r>
    <x v="4259"/>
    <d v="2009-12-04T00:00:00"/>
    <n v="58"/>
    <x v="0"/>
    <s v=" English"/>
    <n v="60000000"/>
    <n v="108996113"/>
    <s v="AU"/>
    <x v="7"/>
    <n v="48996113"/>
    <n v="0.81660188333333328"/>
    <x v="1"/>
  </r>
  <r>
    <x v="4260"/>
    <d v="2011-09-02T00:00:00"/>
    <n v="49"/>
    <x v="0"/>
    <s v=" English"/>
    <n v="25000000"/>
    <n v="18877153"/>
    <s v="US"/>
    <x v="24"/>
    <n v="-6122847"/>
    <n v="-0.24491388"/>
    <x v="2"/>
  </r>
  <r>
    <x v="4261"/>
    <d v="2001-11-01T00:00:00"/>
    <n v="39"/>
    <x v="0"/>
    <s v=" English"/>
    <n v="102000000"/>
    <n v="813941432.20000005"/>
    <s v="CA"/>
    <x v="17"/>
    <n v="711941432.20000005"/>
    <n v="6.9798179627450985"/>
    <x v="2"/>
  </r>
  <r>
    <x v="4262"/>
    <d v="2003-07-08T00:00:00"/>
    <n v="73"/>
    <x v="0"/>
    <s v=" English"/>
    <n v="97000000"/>
    <n v="183124621"/>
    <s v="AU"/>
    <x v="25"/>
    <n v="86124621"/>
    <n v="0.88788269072164949"/>
    <x v="0"/>
  </r>
  <r>
    <x v="4263"/>
    <d v="1954-06-16T00:00:00"/>
    <n v="68"/>
    <x v="0"/>
    <s v=" English"/>
    <n v="4500000"/>
    <n v="224031828.40000001"/>
    <s v="US"/>
    <x v="85"/>
    <n v="219531828.40000001"/>
    <n v="48.78485075555556"/>
    <x v="1"/>
  </r>
  <r>
    <x v="4264"/>
    <d v="2023-03-22T00:00:00"/>
    <n v="91"/>
    <x v="0"/>
    <s v=" English"/>
    <n v="178800000"/>
    <n v="2081794006"/>
    <s v="GB"/>
    <x v="0"/>
    <n v="1902994006"/>
    <n v="10.643143210290829"/>
    <x v="0"/>
  </r>
  <r>
    <x v="4265"/>
    <d v="2004-04-08T00:00:00"/>
    <n v="58"/>
    <x v="0"/>
    <s v=" English"/>
    <n v="60000000"/>
    <n v="170200225"/>
    <s v="AU"/>
    <x v="2"/>
    <n v="110200225"/>
    <n v="1.8366704166666667"/>
    <x v="1"/>
  </r>
  <r>
    <x v="4266"/>
    <d v="2003-06-25T00:00:00"/>
    <n v="67"/>
    <x v="0"/>
    <s v=" Japanese"/>
    <n v="111600000"/>
    <n v="758528172.39999998"/>
    <s v="JP"/>
    <x v="25"/>
    <n v="646928172.39999998"/>
    <n v="5.7968474229390683"/>
    <x v="1"/>
  </r>
  <r>
    <x v="4267"/>
    <d v="2023-04-08T00:00:00"/>
    <n v="0"/>
    <x v="0"/>
    <s v=" Tagalog"/>
    <n v="185534545.80000001"/>
    <n v="178359863"/>
    <s v="PH"/>
    <x v="0"/>
    <n v="-7174682.8000000119"/>
    <n v="-3.8670333705584287E-2"/>
    <x v="2"/>
  </r>
  <r>
    <x v="4268"/>
    <d v="2021-03-05T00:00:00"/>
    <n v="60"/>
    <x v="0"/>
    <s v=" English"/>
    <n v="68000000"/>
    <n v="75685268"/>
    <s v="US"/>
    <x v="5"/>
    <n v="7685268"/>
    <n v="0.11301864705882353"/>
    <x v="1"/>
  </r>
  <r>
    <x v="4269"/>
    <d v="2019-10-10T00:00:00"/>
    <n v="65"/>
    <x v="0"/>
    <s v=" English"/>
    <n v="20700000"/>
    <n v="150467919"/>
    <s v="AU"/>
    <x v="4"/>
    <n v="129767919"/>
    <n v="6.2689815942028986"/>
    <x v="1"/>
  </r>
  <r>
    <x v="4270"/>
    <d v="2011-03-05T00:00:00"/>
    <n v="73"/>
    <x v="0"/>
    <s v=" Japanese"/>
    <n v="138400000"/>
    <n v="649122426.20000005"/>
    <s v="JP"/>
    <x v="24"/>
    <n v="510722426.20000005"/>
    <n v="3.6901909407514455"/>
    <x v="0"/>
  </r>
  <r>
    <x v="4271"/>
    <d v="1981-02-26T00:00:00"/>
    <n v="80"/>
    <x v="0"/>
    <s v=" English"/>
    <n v="18000000"/>
    <n v="23415259"/>
    <s v="AU"/>
    <x v="56"/>
    <n v="5415259"/>
    <n v="0.30084772222222222"/>
    <x v="0"/>
  </r>
  <r>
    <x v="4272"/>
    <d v="1987-01-10T00:00:00"/>
    <n v="72"/>
    <x v="0"/>
    <s v=" English"/>
    <n v="24000000"/>
    <n v="133000000"/>
    <s v="AU"/>
    <x v="42"/>
    <n v="109000000"/>
    <n v="4.541666666666667"/>
    <x v="0"/>
  </r>
  <r>
    <x v="4273"/>
    <d v="2019-08-09T00:00:00"/>
    <n v="0"/>
    <x v="0"/>
    <s v=" Korean"/>
    <n v="167540000"/>
    <n v="175269998.80000001"/>
    <s v="KR"/>
    <x v="4"/>
    <n v="7729998.8000000119"/>
    <n v="4.6138228482750461E-2"/>
    <x v="2"/>
  </r>
  <r>
    <x v="4274"/>
    <d v="2022-02-10T00:00:00"/>
    <n v="67"/>
    <x v="0"/>
    <s v=" French"/>
    <n v="24350000"/>
    <n v="2652725"/>
    <s v="AU"/>
    <x v="1"/>
    <n v="-21697275"/>
    <n v="-0.89105852156057497"/>
    <x v="1"/>
  </r>
  <r>
    <x v="4275"/>
    <d v="1998-07-23T00:00:00"/>
    <n v="68"/>
    <x v="0"/>
    <s v=" English"/>
    <n v="66000000"/>
    <n v="189198313"/>
    <s v="AU"/>
    <x v="32"/>
    <n v="123198313"/>
    <n v="1.8666411060606061"/>
    <x v="1"/>
  </r>
  <r>
    <x v="3469"/>
    <d v="2006-03-09T00:00:00"/>
    <n v="58"/>
    <x v="0"/>
    <s v=" English"/>
    <n v="80000000"/>
    <n v="158926474"/>
    <s v="AU"/>
    <x v="28"/>
    <n v="78926474"/>
    <n v="0.98658092500000005"/>
    <x v="1"/>
  </r>
  <r>
    <x v="4276"/>
    <d v="1994-09-27T00:00:00"/>
    <n v="30"/>
    <x v="0"/>
    <s v=" English"/>
    <n v="15541000"/>
    <n v="38139010"/>
    <s v="US"/>
    <x v="6"/>
    <n v="22598010"/>
    <n v="1.4540898269094653"/>
    <x v="2"/>
  </r>
  <r>
    <x v="4277"/>
    <d v="2012-08-29T00:00:00"/>
    <n v="51"/>
    <x v="0"/>
    <s v=" English"/>
    <n v="136800000"/>
    <n v="851439386"/>
    <s v="US"/>
    <x v="20"/>
    <n v="714639386"/>
    <n v="5.2239721198830411"/>
    <x v="1"/>
  </r>
  <r>
    <x v="4278"/>
    <d v="2012-10-25T00:00:00"/>
    <n v="68"/>
    <x v="0"/>
    <s v=" English"/>
    <n v="45000000"/>
    <n v="41467606"/>
    <s v="AU"/>
    <x v="20"/>
    <n v="-3532394"/>
    <n v="-7.8497644444444445E-2"/>
    <x v="1"/>
  </r>
  <r>
    <x v="4279"/>
    <d v="1982-01-11T00:00:00"/>
    <n v="58"/>
    <x v="0"/>
    <s v=" Portuguese"/>
    <n v="117000000"/>
    <n v="693003184.79999995"/>
    <s v="BR"/>
    <x v="50"/>
    <n v="576003184.79999995"/>
    <n v="4.9231041435897431"/>
    <x v="1"/>
  </r>
  <r>
    <x v="4280"/>
    <d v="2019-11-05T00:00:00"/>
    <n v="71"/>
    <x v="0"/>
    <s v=" English"/>
    <n v="48300000"/>
    <n v="354965688.60000002"/>
    <s v="US"/>
    <x v="4"/>
    <n v="306665688.60000002"/>
    <n v="6.3491860993788825"/>
    <x v="0"/>
  </r>
  <r>
    <x v="4281"/>
    <d v="2023-01-01T00:00:00"/>
    <n v="64"/>
    <x v="0"/>
    <s v=" English"/>
    <n v="88600000"/>
    <n v="365470598"/>
    <s v="AU"/>
    <x v="0"/>
    <n v="276870598"/>
    <n v="3.1249503160270882"/>
    <x v="1"/>
  </r>
  <r>
    <x v="4282"/>
    <d v="2004-07-30T00:00:00"/>
    <n v="66"/>
    <x v="0"/>
    <s v=" English"/>
    <n v="20000000"/>
    <n v="9771658"/>
    <s v="AU"/>
    <x v="2"/>
    <n v="-10228342"/>
    <n v="-0.51141709999999996"/>
    <x v="1"/>
  </r>
  <r>
    <x v="2355"/>
    <d v="2017-08-31T00:00:00"/>
    <n v="49"/>
    <x v="0"/>
    <s v=" English"/>
    <n v="9000000"/>
    <n v="155615727"/>
    <s v="RU"/>
    <x v="3"/>
    <n v="146615727"/>
    <n v="16.290636333333332"/>
    <x v="2"/>
  </r>
  <r>
    <x v="4283"/>
    <d v="2016-05-20T00:00:00"/>
    <n v="62"/>
    <x v="0"/>
    <s v=" English"/>
    <n v="40000000"/>
    <n v="124827316"/>
    <s v="AU"/>
    <x v="13"/>
    <n v="84827316"/>
    <n v="2.1206828999999998"/>
    <x v="1"/>
  </r>
  <r>
    <x v="4284"/>
    <d v="2009-10-22T00:00:00"/>
    <n v="60"/>
    <x v="0"/>
    <s v=" English"/>
    <n v="10000000"/>
    <n v="194243"/>
    <s v="US"/>
    <x v="7"/>
    <n v="-9805757"/>
    <n v="-0.98057570000000005"/>
    <x v="1"/>
  </r>
  <r>
    <x v="4285"/>
    <d v="1987-06-11T00:00:00"/>
    <n v="68"/>
    <x v="0"/>
    <s v=" English"/>
    <n v="6000000"/>
    <n v="42721196"/>
    <s v="AU"/>
    <x v="42"/>
    <n v="36721196"/>
    <n v="6.1201993333333338"/>
    <x v="1"/>
  </r>
  <r>
    <x v="4286"/>
    <d v="1982-04-29T00:00:00"/>
    <n v="66"/>
    <x v="0"/>
    <s v=" English"/>
    <n v="2500000"/>
    <n v="25533818"/>
    <s v="AU"/>
    <x v="50"/>
    <n v="23033818"/>
    <n v="9.2135271999999997"/>
    <x v="1"/>
  </r>
  <r>
    <x v="4287"/>
    <d v="2007-10-24T00:00:00"/>
    <n v="74"/>
    <x v="0"/>
    <s v=" English"/>
    <n v="50000000"/>
    <n v="56077088"/>
    <s v="AU"/>
    <x v="22"/>
    <n v="6077088"/>
    <n v="0.12154176"/>
    <x v="0"/>
  </r>
  <r>
    <x v="4288"/>
    <d v="1993-03-04T00:00:00"/>
    <n v="74"/>
    <x v="0"/>
    <s v=" English"/>
    <n v="40000000"/>
    <n v="75505856"/>
    <s v="AU"/>
    <x v="9"/>
    <n v="35505856"/>
    <n v="0.88764639999999995"/>
    <x v="0"/>
  </r>
  <r>
    <x v="4289"/>
    <d v="2022-09-30T00:00:00"/>
    <n v="63"/>
    <x v="0"/>
    <s v=" Spanish, Castilian"/>
    <n v="94000000"/>
    <n v="321279166.80000001"/>
    <s v="ES"/>
    <x v="1"/>
    <n v="227279166.80000001"/>
    <n v="2.4178634765957447"/>
    <x v="1"/>
  </r>
  <r>
    <x v="4290"/>
    <d v="2013-04-20T00:00:00"/>
    <n v="76"/>
    <x v="0"/>
    <s v=" Japanese"/>
    <n v="23150365.399999999"/>
    <n v="4843719"/>
    <s v="JP"/>
    <x v="30"/>
    <n v="-18306646.399999999"/>
    <n v="-0.79077138022192939"/>
    <x v="0"/>
  </r>
  <r>
    <x v="4291"/>
    <d v="2010-12-23T00:00:00"/>
    <n v="76"/>
    <x v="0"/>
    <s v=" Japanese"/>
    <n v="83800000"/>
    <n v="723604087.39999998"/>
    <s v="JP"/>
    <x v="21"/>
    <n v="639804087.39999998"/>
    <n v="7.6348936443914077"/>
    <x v="0"/>
  </r>
  <r>
    <x v="4292"/>
    <d v="2020-11-06T00:00:00"/>
    <n v="62"/>
    <x v="0"/>
    <s v=" English"/>
    <n v="5074618.2"/>
    <n v="289157"/>
    <s v="US"/>
    <x v="14"/>
    <n v="-4785461.2"/>
    <n v="-0.94301896446120814"/>
    <x v="1"/>
  </r>
  <r>
    <x v="4293"/>
    <d v="2018-03-07T00:00:00"/>
    <n v="61"/>
    <x v="0"/>
    <s v=" French"/>
    <n v="214800000"/>
    <n v="692152526.39999998"/>
    <s v="FR"/>
    <x v="10"/>
    <n v="477352526.39999998"/>
    <n v="2.2223115754189942"/>
    <x v="1"/>
  </r>
  <r>
    <x v="345"/>
    <d v="2011-04-14T00:00:00"/>
    <n v="66"/>
    <x v="0"/>
    <s v=" English"/>
    <n v="18000000"/>
    <n v="73695194"/>
    <s v="AU"/>
    <x v="24"/>
    <n v="55695194"/>
    <n v="3.0941774444444445"/>
    <x v="1"/>
  </r>
  <r>
    <x v="4294"/>
    <d v="2010-05-27T00:00:00"/>
    <n v="80"/>
    <x v="0"/>
    <s v=" Spanish, Castilian"/>
    <n v="2000000"/>
    <n v="33965843"/>
    <s v="AU"/>
    <x v="21"/>
    <n v="31965843"/>
    <n v="15.9829215"/>
    <x v="0"/>
  </r>
  <r>
    <x v="4295"/>
    <d v="2009-09-29T00:00:00"/>
    <n v="70"/>
    <x v="0"/>
    <s v=" English"/>
    <n v="96600000"/>
    <n v="408896200.60000002"/>
    <s v="US"/>
    <x v="7"/>
    <n v="312296200.60000002"/>
    <n v="3.2328799233954455"/>
    <x v="1"/>
  </r>
  <r>
    <x v="4296"/>
    <d v="2008-07-18T00:00:00"/>
    <n v="74"/>
    <x v="0"/>
    <s v=" Chinese"/>
    <n v="61460000"/>
    <n v="550973851"/>
    <s v="US"/>
    <x v="35"/>
    <n v="489513851"/>
    <n v="7.9647551415554831"/>
    <x v="0"/>
  </r>
  <r>
    <x v="4297"/>
    <d v="2006-12-21T00:00:00"/>
    <n v="51"/>
    <x v="0"/>
    <s v=" English"/>
    <n v="100000000"/>
    <n v="249488115"/>
    <s v="AU"/>
    <x v="28"/>
    <n v="149488115"/>
    <n v="1.4948811500000001"/>
    <x v="1"/>
  </r>
  <r>
    <x v="4298"/>
    <d v="2021-05-07T00:00:00"/>
    <n v="73"/>
    <x v="0"/>
    <s v=" English"/>
    <n v="80600000"/>
    <n v="563161594.20000005"/>
    <s v="US"/>
    <x v="5"/>
    <n v="482561594.20000005"/>
    <n v="5.9871165533498765"/>
    <x v="0"/>
  </r>
  <r>
    <x v="4299"/>
    <d v="2011-10-31T00:00:00"/>
    <n v="63"/>
    <x v="0"/>
    <s v=" English"/>
    <n v="102200000"/>
    <n v="553259177"/>
    <s v="US"/>
    <x v="24"/>
    <n v="451059177"/>
    <n v="4.4134948825831701"/>
    <x v="1"/>
  </r>
  <r>
    <x v="4300"/>
    <d v="1990-12-03T00:00:00"/>
    <n v="63"/>
    <x v="0"/>
    <s v=" Spanish, Castilian"/>
    <n v="87000000"/>
    <n v="416389640"/>
    <s v="ES"/>
    <x v="29"/>
    <n v="329389640"/>
    <n v="3.7860878160919542"/>
    <x v="1"/>
  </r>
  <r>
    <x v="4301"/>
    <d v="2009-06-02T00:00:00"/>
    <n v="54"/>
    <x v="0"/>
    <s v=" English"/>
    <n v="6000000"/>
    <n v="20543"/>
    <s v="US"/>
    <x v="7"/>
    <n v="-5979457"/>
    <n v="-0.99657616666666671"/>
    <x v="1"/>
  </r>
  <r>
    <x v="4302"/>
    <d v="2021-12-26T00:00:00"/>
    <n v="70"/>
    <x v="0"/>
    <s v=" English"/>
    <n v="40000000"/>
    <n v="32903549"/>
    <s v="AU"/>
    <x v="5"/>
    <n v="-7096451"/>
    <n v="-0.17741127500000001"/>
    <x v="1"/>
  </r>
  <r>
    <x v="4303"/>
    <d v="2009-01-08T00:00:00"/>
    <n v="76"/>
    <x v="0"/>
    <s v=" English"/>
    <n v="54000000"/>
    <n v="166617328"/>
    <s v="AU"/>
    <x v="7"/>
    <n v="112617328"/>
    <n v="2.0855060740740741"/>
    <x v="0"/>
  </r>
  <r>
    <x v="4304"/>
    <d v="2001-12-20T00:00:00"/>
    <n v="68"/>
    <x v="0"/>
    <s v=" English"/>
    <n v="70000000"/>
    <n v="202726605"/>
    <s v="AU"/>
    <x v="17"/>
    <n v="132726605"/>
    <n v="1.8960943571428572"/>
    <x v="1"/>
  </r>
  <r>
    <x v="4305"/>
    <d v="2018-01-03T00:00:00"/>
    <n v="68"/>
    <x v="0"/>
    <s v=" French"/>
    <n v="105000000"/>
    <n v="205189611"/>
    <s v="FR"/>
    <x v="10"/>
    <n v="100189611"/>
    <n v="0.95418677142857145"/>
    <x v="1"/>
  </r>
  <r>
    <x v="4306"/>
    <d v="2018-09-29T00:00:00"/>
    <n v="69"/>
    <x v="0"/>
    <s v=" Japanese"/>
    <n v="111600000"/>
    <n v="831760336.20000005"/>
    <s v="JP"/>
    <x v="10"/>
    <n v="720160336.20000005"/>
    <n v="6.4530496075268822"/>
    <x v="1"/>
  </r>
  <r>
    <x v="4307"/>
    <d v="2010-08-31T00:00:00"/>
    <n v="59"/>
    <x v="0"/>
    <s v=" English"/>
    <n v="20000000"/>
    <n v="67950723"/>
    <s v="AU"/>
    <x v="21"/>
    <n v="47950723"/>
    <n v="2.3975361500000001"/>
    <x v="1"/>
  </r>
  <r>
    <x v="4308"/>
    <d v="1998-01-27T00:00:00"/>
    <n v="63"/>
    <x v="0"/>
    <s v=" English"/>
    <n v="95200000"/>
    <n v="405026088.60000002"/>
    <s v="US"/>
    <x v="32"/>
    <n v="309826088.60000002"/>
    <n v="3.2544757205882355"/>
    <x v="1"/>
  </r>
  <r>
    <x v="4309"/>
    <d v="2019-10-22T00:00:00"/>
    <n v="70"/>
    <x v="0"/>
    <s v=" English"/>
    <n v="97580000"/>
    <n v="653742013.39999998"/>
    <s v="AU"/>
    <x v="4"/>
    <n v="556162013.39999998"/>
    <n v="5.6995492252510758"/>
    <x v="1"/>
  </r>
  <r>
    <x v="4310"/>
    <d v="2015-10-06T00:00:00"/>
    <n v="55"/>
    <x v="0"/>
    <s v=" English"/>
    <n v="182600000"/>
    <n v="391973824"/>
    <s v="US"/>
    <x v="12"/>
    <n v="209373824"/>
    <n v="1.1466255421686746"/>
    <x v="1"/>
  </r>
  <r>
    <x v="4311"/>
    <d v="2010-09-28T00:00:00"/>
    <n v="72"/>
    <x v="0"/>
    <s v=" English"/>
    <n v="3500000"/>
    <n v="169263708.80000001"/>
    <s v="US"/>
    <x v="21"/>
    <n v="165763708.80000001"/>
    <n v="47.36105965714286"/>
    <x v="0"/>
  </r>
  <r>
    <x v="4312"/>
    <d v="2018-08-24T00:00:00"/>
    <n v="73"/>
    <x v="0"/>
    <s v=" English"/>
    <n v="13500000"/>
    <n v="53292989"/>
    <s v="US"/>
    <x v="10"/>
    <n v="39792989"/>
    <n v="2.9476288148148146"/>
    <x v="0"/>
  </r>
  <r>
    <x v="4313"/>
    <d v="1995-03-24T00:00:00"/>
    <n v="25"/>
    <x v="0"/>
    <s v=" Japanese"/>
    <n v="12001040"/>
    <n v="38139010"/>
    <s v="JP"/>
    <x v="26"/>
    <n v="26137970"/>
    <n v="2.177975408797904"/>
    <x v="2"/>
  </r>
  <r>
    <x v="4314"/>
    <d v="2021-11-24T00:00:00"/>
    <n v="64"/>
    <x v="0"/>
    <s v=" Chinese"/>
    <n v="68936595"/>
    <n v="361781352.60000002"/>
    <s v="TW"/>
    <x v="5"/>
    <n v="292844757.60000002"/>
    <n v="4.2480304923676604"/>
    <x v="1"/>
  </r>
  <r>
    <x v="4315"/>
    <d v="2017-12-22T00:00:00"/>
    <n v="62"/>
    <x v="0"/>
    <s v=" English"/>
    <n v="90000000"/>
    <n v="0"/>
    <s v="US"/>
    <x v="3"/>
    <n v="-90000000"/>
    <n v="-1"/>
    <x v="1"/>
  </r>
  <r>
    <x v="4316"/>
    <d v="2021-02-25T00:00:00"/>
    <n v="69"/>
    <x v="0"/>
    <s v=" English"/>
    <n v="45000000"/>
    <n v="2000000"/>
    <s v="AU"/>
    <x v="5"/>
    <n v="-43000000"/>
    <n v="-0.9555555555555556"/>
    <x v="1"/>
  </r>
  <r>
    <x v="4317"/>
    <d v="1998-05-29T00:00:00"/>
    <n v="73"/>
    <x v="0"/>
    <s v=" English"/>
    <n v="27000000"/>
    <n v="27257061"/>
    <s v="AU"/>
    <x v="32"/>
    <n v="257061"/>
    <n v="9.5207777777777773E-3"/>
    <x v="0"/>
  </r>
  <r>
    <x v="4318"/>
    <d v="2022-10-28T00:00:00"/>
    <n v="82"/>
    <x v="0"/>
    <s v=" English"/>
    <n v="147200000"/>
    <n v="781524699.79999995"/>
    <s v="US"/>
    <x v="1"/>
    <n v="634324699.79999995"/>
    <n v="4.3092710584239127"/>
    <x v="0"/>
  </r>
  <r>
    <x v="4319"/>
    <d v="2014-11-08T00:00:00"/>
    <n v="66"/>
    <x v="0"/>
    <s v=" Japanese"/>
    <n v="24720400"/>
    <n v="245461189.19999999"/>
    <s v="AU"/>
    <x v="8"/>
    <n v="220740789.19999999"/>
    <n v="8.9294990857753103"/>
    <x v="1"/>
  </r>
  <r>
    <x v="1982"/>
    <d v="2020-11-27T00:00:00"/>
    <n v="76"/>
    <x v="0"/>
    <s v=" Korean"/>
    <n v="12800000"/>
    <n v="69821476"/>
    <s v="KR"/>
    <x v="14"/>
    <n v="57021476"/>
    <n v="4.4548028124999997"/>
    <x v="0"/>
  </r>
  <r>
    <x v="4320"/>
    <d v="2023-03-31T00:00:00"/>
    <n v="60"/>
    <x v="0"/>
    <s v=" Spanish, Castilian"/>
    <n v="87200000"/>
    <n v="938053207.20000005"/>
    <s v="ES"/>
    <x v="0"/>
    <n v="850853207.20000005"/>
    <n v="9.7574909082568819"/>
    <x v="1"/>
  </r>
  <r>
    <x v="4321"/>
    <d v="2006-12-16T00:00:00"/>
    <n v="69"/>
    <x v="0"/>
    <s v=" Japanese"/>
    <n v="73220050"/>
    <n v="1238072"/>
    <s v="JP"/>
    <x v="28"/>
    <n v="-71981978"/>
    <n v="-0.98309107956085795"/>
    <x v="1"/>
  </r>
  <r>
    <x v="4322"/>
    <d v="2009-05-01T00:00:00"/>
    <n v="41"/>
    <x v="0"/>
    <s v=" German"/>
    <n v="101800000"/>
    <n v="858637629"/>
    <s v="DE"/>
    <x v="7"/>
    <n v="756837629"/>
    <n v="7.4345543123772106"/>
    <x v="2"/>
  </r>
  <r>
    <x v="4323"/>
    <d v="2015-01-28T00:00:00"/>
    <n v="63"/>
    <x v="0"/>
    <s v=" English"/>
    <n v="139000000"/>
    <n v="209282732"/>
    <s v="AU"/>
    <x v="12"/>
    <n v="70282732"/>
    <n v="0.50563116546762588"/>
    <x v="1"/>
  </r>
  <r>
    <x v="4324"/>
    <d v="2012-02-09T00:00:00"/>
    <n v="70"/>
    <x v="0"/>
    <s v=" English"/>
    <n v="6500000"/>
    <n v="20412841"/>
    <s v="AU"/>
    <x v="20"/>
    <n v="13912841"/>
    <n v="2.1404370769230767"/>
    <x v="1"/>
  </r>
  <r>
    <x v="4325"/>
    <d v="2023-04-07T00:00:00"/>
    <n v="0"/>
    <x v="0"/>
    <s v=" Tamil"/>
    <n v="167540000"/>
    <n v="175269998.80000001"/>
    <s v="IN"/>
    <x v="0"/>
    <n v="7729998.8000000119"/>
    <n v="4.6138228482750461E-2"/>
    <x v="2"/>
  </r>
  <r>
    <x v="4326"/>
    <d v="1996-03-02T00:00:00"/>
    <n v="80"/>
    <x v="0"/>
    <s v=" Japanese"/>
    <n v="178000000"/>
    <n v="1153194949"/>
    <s v="JP"/>
    <x v="47"/>
    <n v="975194949"/>
    <n v="5.4786233089887642"/>
    <x v="0"/>
  </r>
  <r>
    <x v="4327"/>
    <d v="2014-07-09T00:00:00"/>
    <n v="69"/>
    <x v="0"/>
    <s v=" English"/>
    <n v="24953000"/>
    <n v="3396726"/>
    <s v="AU"/>
    <x v="8"/>
    <n v="-21556274"/>
    <n v="-0.86387504508475932"/>
    <x v="1"/>
  </r>
  <r>
    <x v="4328"/>
    <d v="2005-12-01T00:00:00"/>
    <n v="63"/>
    <x v="0"/>
    <s v=" English"/>
    <n v="1125000"/>
    <n v="18673274"/>
    <s v="AU"/>
    <x v="16"/>
    <n v="17548274"/>
    <n v="15.598465777777777"/>
    <x v="1"/>
  </r>
  <r>
    <x v="4329"/>
    <d v="2019-07-18T00:00:00"/>
    <n v="43"/>
    <x v="0"/>
    <s v=" Korean"/>
    <n v="86500000"/>
    <n v="171913639"/>
    <s v="KR"/>
    <x v="4"/>
    <n v="85413639"/>
    <n v="0.98744091329479766"/>
    <x v="2"/>
  </r>
  <r>
    <x v="4330"/>
    <d v="2022-06-17T00:00:00"/>
    <n v="72"/>
    <x v="0"/>
    <s v=" English"/>
    <n v="111400000"/>
    <n v="541920183.60000002"/>
    <s v="US"/>
    <x v="1"/>
    <n v="430520183.60000002"/>
    <n v="3.8646336050269303"/>
    <x v="0"/>
  </r>
  <r>
    <x v="4331"/>
    <d v="2019-01-17T00:00:00"/>
    <n v="66"/>
    <x v="0"/>
    <s v=" English"/>
    <n v="25000000"/>
    <n v="48481754"/>
    <s v="AU"/>
    <x v="4"/>
    <n v="23481754"/>
    <n v="0.93927015999999997"/>
    <x v="1"/>
  </r>
  <r>
    <x v="4332"/>
    <d v="2010-08-05T00:00:00"/>
    <n v="62"/>
    <x v="0"/>
    <s v=" English"/>
    <n v="19000000"/>
    <n v="56445534"/>
    <s v="AU"/>
    <x v="21"/>
    <n v="37445534"/>
    <n v="1.9708175789473685"/>
    <x v="1"/>
  </r>
  <r>
    <x v="4268"/>
    <d v="2003-04-02T00:00:00"/>
    <n v="56"/>
    <x v="0"/>
    <s v=" English"/>
    <n v="68000000"/>
    <n v="75685268"/>
    <s v="AU"/>
    <x v="25"/>
    <n v="7685268"/>
    <n v="0.11301864705882353"/>
    <x v="1"/>
  </r>
  <r>
    <x v="4333"/>
    <d v="2013-10-10T00:00:00"/>
    <n v="76"/>
    <x v="0"/>
    <s v=" English"/>
    <n v="55000000"/>
    <n v="220648184"/>
    <s v="AU"/>
    <x v="30"/>
    <n v="165648184"/>
    <n v="3.0117851636363637"/>
    <x v="0"/>
  </r>
  <r>
    <x v="4334"/>
    <d v="2023-04-07T00:00:00"/>
    <n v="0"/>
    <x v="0"/>
    <s v=" French"/>
    <n v="174600000"/>
    <n v="175269998.80000001"/>
    <s v="CA"/>
    <x v="0"/>
    <n v="669998.80000001192"/>
    <n v="3.837335624284146E-3"/>
    <x v="2"/>
  </r>
  <r>
    <x v="4335"/>
    <d v="2023-04-07T00:00:00"/>
    <n v="0"/>
    <x v="0"/>
    <s v=" German"/>
    <n v="167540000"/>
    <n v="175269998.80000001"/>
    <s v="US"/>
    <x v="0"/>
    <n v="7729998.8000000119"/>
    <n v="4.6138228482750461E-2"/>
    <x v="2"/>
  </r>
  <r>
    <x v="2010"/>
    <d v="2017-03-21T00:00:00"/>
    <n v="50"/>
    <x v="0"/>
    <s v=" Korean"/>
    <n v="25000000"/>
    <n v="31635150"/>
    <s v="KR"/>
    <x v="3"/>
    <n v="6635150"/>
    <n v="0.26540599999999998"/>
    <x v="2"/>
  </r>
  <r>
    <x v="4336"/>
    <d v="2013-03-28T00:00:00"/>
    <n v="79"/>
    <x v="0"/>
    <s v=" Spanish, Castilian"/>
    <n v="2000000"/>
    <n v="26433651"/>
    <s v="MX"/>
    <x v="30"/>
    <n v="24433651"/>
    <n v="12.216825500000001"/>
    <x v="0"/>
  </r>
  <r>
    <x v="4337"/>
    <d v="2015-04-20T00:00:00"/>
    <n v="50"/>
    <x v="0"/>
    <s v=" Korean"/>
    <n v="184000000"/>
    <n v="759819734.60000002"/>
    <s v="KR"/>
    <x v="12"/>
    <n v="575819734.60000002"/>
    <n v="3.1294550793478262"/>
    <x v="2"/>
  </r>
  <r>
    <x v="669"/>
    <d v="1996-12-08T00:00:00"/>
    <n v="63"/>
    <x v="0"/>
    <s v=" English"/>
    <n v="110000000"/>
    <n v="380285773.60000002"/>
    <s v="US"/>
    <x v="47"/>
    <n v="270285773.60000002"/>
    <n v="2.4571433963636364"/>
    <x v="1"/>
  </r>
  <r>
    <x v="4338"/>
    <d v="2017-12-20T00:00:00"/>
    <n v="63"/>
    <x v="0"/>
    <s v=" English"/>
    <n v="4000000"/>
    <n v="47552"/>
    <s v="AU"/>
    <x v="3"/>
    <n v="-3952448"/>
    <n v="-0.98811199999999999"/>
    <x v="1"/>
  </r>
  <r>
    <x v="4339"/>
    <d v="2009-12-23T00:00:00"/>
    <n v="66"/>
    <x v="0"/>
    <s v=" Korean"/>
    <n v="12000000"/>
    <n v="263499349"/>
    <s v="KR"/>
    <x v="7"/>
    <n v="251499349"/>
    <n v="20.958279083333334"/>
    <x v="1"/>
  </r>
  <r>
    <x v="4340"/>
    <d v="2005-10-01T00:00:00"/>
    <n v="73"/>
    <x v="0"/>
    <s v=" English"/>
    <n v="174000000"/>
    <n v="613598751.20000005"/>
    <s v="AU"/>
    <x v="16"/>
    <n v="439598751.20000005"/>
    <n v="2.5264296045977015"/>
    <x v="0"/>
  </r>
  <r>
    <x v="4341"/>
    <d v="2006-09-28T00:00:00"/>
    <n v="64"/>
    <x v="0"/>
    <s v=" English"/>
    <n v="12000000"/>
    <n v="22978953"/>
    <s v="AU"/>
    <x v="28"/>
    <n v="10978953"/>
    <n v="0.91491275000000005"/>
    <x v="1"/>
  </r>
  <r>
    <x v="4342"/>
    <d v="2001-01-08T00:00:00"/>
    <n v="64"/>
    <x v="0"/>
    <s v=" English"/>
    <n v="65000000"/>
    <n v="374105123"/>
    <s v="AU"/>
    <x v="17"/>
    <n v="309105123"/>
    <n v="4.7554634307692307"/>
    <x v="1"/>
  </r>
  <r>
    <x v="4343"/>
    <d v="2010-04-29T00:00:00"/>
    <n v="69"/>
    <x v="0"/>
    <s v=" English"/>
    <n v="12000000"/>
    <n v="1594955"/>
    <s v="AU"/>
    <x v="21"/>
    <n v="-10405045"/>
    <n v="-0.86708708333333329"/>
    <x v="1"/>
  </r>
  <r>
    <x v="4344"/>
    <d v="2018-08-30T00:00:00"/>
    <n v="62"/>
    <x v="0"/>
    <s v=" English"/>
    <n v="30000000"/>
    <n v="10383524"/>
    <s v="AU"/>
    <x v="10"/>
    <n v="-19616476"/>
    <n v="-0.65388253333333335"/>
    <x v="1"/>
  </r>
  <r>
    <x v="4345"/>
    <d v="2014-02-05T00:00:00"/>
    <n v="72"/>
    <x v="0"/>
    <s v=" French"/>
    <n v="33746302"/>
    <n v="3445000"/>
    <s v="FR"/>
    <x v="8"/>
    <n v="-30301302"/>
    <n v="-0.89791474040622288"/>
    <x v="0"/>
  </r>
  <r>
    <x v="4346"/>
    <d v="2019-02-14T00:00:00"/>
    <n v="63"/>
    <x v="0"/>
    <s v=" English"/>
    <n v="9000000"/>
    <n v="64686515"/>
    <s v="AU"/>
    <x v="4"/>
    <n v="55686515"/>
    <n v="6.1873905555555559"/>
    <x v="1"/>
  </r>
  <r>
    <x v="4347"/>
    <d v="2009-07-28T00:00:00"/>
    <n v="69"/>
    <x v="0"/>
    <s v=" English"/>
    <n v="3500000"/>
    <n v="266970289.80000001"/>
    <s v="US"/>
    <x v="7"/>
    <n v="263470289.80000001"/>
    <n v="75.277225657142864"/>
    <x v="1"/>
  </r>
  <r>
    <x v="4348"/>
    <d v="2020-03-13T00:00:00"/>
    <n v="10"/>
    <x v="0"/>
    <s v=" Korean"/>
    <n v="201940000"/>
    <n v="38157314"/>
    <s v="KR"/>
    <x v="14"/>
    <n v="-163782686"/>
    <n v="-0.81104628107358623"/>
    <x v="2"/>
  </r>
  <r>
    <x v="4349"/>
    <d v="2017-06-29T00:00:00"/>
    <n v="68"/>
    <x v="0"/>
    <s v=" Korean"/>
    <n v="125000"/>
    <n v="8737458"/>
    <s v="AU"/>
    <x v="3"/>
    <n v="8612458"/>
    <n v="68.899664000000001"/>
    <x v="1"/>
  </r>
  <r>
    <x v="4350"/>
    <d v="2022-11-30T00:00:00"/>
    <n v="65"/>
    <x v="0"/>
    <s v=" French"/>
    <n v="48600000"/>
    <n v="312174199.60000002"/>
    <s v="FR"/>
    <x v="1"/>
    <n v="263574199.60000002"/>
    <n v="5.4233374403292185"/>
    <x v="1"/>
  </r>
  <r>
    <x v="4351"/>
    <d v="2016-09-11T00:00:00"/>
    <n v="55"/>
    <x v="0"/>
    <s v=" English"/>
    <n v="5000000"/>
    <n v="388789"/>
    <s v="CA"/>
    <x v="13"/>
    <n v="-4611211"/>
    <n v="-0.92224220000000001"/>
    <x v="1"/>
  </r>
  <r>
    <x v="4352"/>
    <d v="2012-10-18T00:00:00"/>
    <n v="54"/>
    <x v="0"/>
    <s v=" English"/>
    <n v="5000000"/>
    <n v="142817992"/>
    <s v="AU"/>
    <x v="20"/>
    <n v="137817992"/>
    <n v="27.5635984"/>
    <x v="1"/>
  </r>
  <r>
    <x v="4353"/>
    <d v="2022-11-15T00:00:00"/>
    <n v="58"/>
    <x v="0"/>
    <s v=" English"/>
    <n v="88000000"/>
    <n v="447548637.19999999"/>
    <s v="US"/>
    <x v="1"/>
    <n v="359548637.19999999"/>
    <n v="4.0857799681818179"/>
    <x v="1"/>
  </r>
  <r>
    <x v="4354"/>
    <d v="1965-05-29T00:00:00"/>
    <n v="77"/>
    <x v="0"/>
    <s v=" English"/>
    <n v="8200000"/>
    <n v="286213504"/>
    <s v="AU"/>
    <x v="57"/>
    <n v="278013504"/>
    <n v="33.904085853658536"/>
    <x v="0"/>
  </r>
  <r>
    <x v="4355"/>
    <d v="2003-01-17T00:00:00"/>
    <n v="77"/>
    <x v="0"/>
    <s v=" Japanese"/>
    <n v="132000000"/>
    <n v="782538445.39999998"/>
    <s v="AU"/>
    <x v="25"/>
    <n v="650538445.39999998"/>
    <n v="4.928321556060606"/>
    <x v="0"/>
  </r>
  <r>
    <x v="4356"/>
    <d v="2013-06-14T00:00:00"/>
    <n v="68"/>
    <x v="0"/>
    <s v=" Spanish, Castilian"/>
    <n v="128000000"/>
    <n v="606292496"/>
    <s v="ES"/>
    <x v="30"/>
    <n v="478292496"/>
    <n v="3.7366601250000002"/>
    <x v="1"/>
  </r>
  <r>
    <x v="4357"/>
    <d v="2008-02-14T00:00:00"/>
    <n v="69"/>
    <x v="0"/>
    <s v=" English"/>
    <n v="7000000"/>
    <n v="55617866"/>
    <s v="US"/>
    <x v="35"/>
    <n v="48617866"/>
    <n v="6.9454094285714287"/>
    <x v="1"/>
  </r>
  <r>
    <x v="4358"/>
    <d v="2010-02-09T00:00:00"/>
    <n v="70"/>
    <x v="0"/>
    <s v=" English"/>
    <n v="140500000"/>
    <n v="650589449.39999998"/>
    <s v="US"/>
    <x v="21"/>
    <n v="510089449.39999998"/>
    <n v="3.6305298889679714"/>
    <x v="1"/>
  </r>
  <r>
    <x v="4359"/>
    <d v="2008-06-12T00:00:00"/>
    <n v="62"/>
    <x v="0"/>
    <s v=" English"/>
    <n v="120000000"/>
    <n v="93394462"/>
    <s v="AU"/>
    <x v="35"/>
    <n v="-26605538"/>
    <n v="-0.22171281666666667"/>
    <x v="1"/>
  </r>
  <r>
    <x v="4360"/>
    <d v="2021-09-22T00:00:00"/>
    <n v="60"/>
    <x v="0"/>
    <s v=" English"/>
    <n v="82000000"/>
    <n v="618157116.20000005"/>
    <s v="US"/>
    <x v="5"/>
    <n v="536157116.20000005"/>
    <n v="6.5385014170731717"/>
    <x v="1"/>
  </r>
  <r>
    <x v="4361"/>
    <d v="1997-09-26T00:00:00"/>
    <n v="68"/>
    <x v="0"/>
    <s v=" English"/>
    <n v="60804639.799999997"/>
    <n v="43312294"/>
    <s v="US"/>
    <x v="27"/>
    <n v="-17492345.799999997"/>
    <n v="-0.2876811022569366"/>
    <x v="1"/>
  </r>
  <r>
    <x v="4362"/>
    <d v="1959-03-17T00:00:00"/>
    <n v="79"/>
    <x v="0"/>
    <s v=" English"/>
    <n v="29521149.199999999"/>
    <n v="5800000"/>
    <s v="US"/>
    <x v="55"/>
    <n v="-23721149.199999999"/>
    <n v="-0.80353068369032188"/>
    <x v="0"/>
  </r>
  <r>
    <x v="4363"/>
    <d v="2012-06-23T00:00:00"/>
    <n v="75"/>
    <x v="0"/>
    <s v=" Japanese"/>
    <n v="126000000"/>
    <n v="596470113.39999998"/>
    <s v="JP"/>
    <x v="20"/>
    <n v="470470113.39999998"/>
    <n v="3.7338897888888889"/>
    <x v="0"/>
  </r>
  <r>
    <x v="4364"/>
    <d v="1952-12-25T00:00:00"/>
    <n v="82"/>
    <x v="0"/>
    <s v=" English"/>
    <n v="2540000"/>
    <n v="7241009"/>
    <s v="AU"/>
    <x v="83"/>
    <n v="4701009"/>
    <n v="1.8507909448818898"/>
    <x v="0"/>
  </r>
  <r>
    <x v="4365"/>
    <d v="1985-10-07T00:00:00"/>
    <n v="46"/>
    <x v="0"/>
    <s v=" Japanese"/>
    <n v="125000"/>
    <n v="2466552.7999999998"/>
    <s v="JP"/>
    <x v="37"/>
    <n v="2341552.7999999998"/>
    <n v="18.732422399999997"/>
    <x v="2"/>
  </r>
  <r>
    <x v="4366"/>
    <d v="1979-02-22T00:00:00"/>
    <n v="80"/>
    <x v="0"/>
    <s v=" English"/>
    <n v="15000000"/>
    <n v="50065119"/>
    <s v="AU"/>
    <x v="19"/>
    <n v="35065119"/>
    <n v="2.3376746000000002"/>
    <x v="0"/>
  </r>
  <r>
    <x v="4367"/>
    <d v="2010-08-28T00:00:00"/>
    <n v="59"/>
    <x v="0"/>
    <s v=" Japanese"/>
    <n v="119100000"/>
    <n v="298947444.19999999"/>
    <s v="JP"/>
    <x v="21"/>
    <n v="179847444.19999999"/>
    <n v="1.5100541074727118"/>
    <x v="1"/>
  </r>
  <r>
    <x v="4368"/>
    <d v="2018-08-03T00:00:00"/>
    <n v="62"/>
    <x v="0"/>
    <s v=" English"/>
    <n v="6000000"/>
    <n v="1474224"/>
    <s v="AU"/>
    <x v="10"/>
    <n v="-4525776"/>
    <n v="-0.75429599999999997"/>
    <x v="1"/>
  </r>
  <r>
    <x v="4369"/>
    <d v="2011-11-27T00:00:00"/>
    <n v="65"/>
    <x v="0"/>
    <s v=" English"/>
    <n v="11000000"/>
    <n v="276448971.60000002"/>
    <s v="US"/>
    <x v="24"/>
    <n v="265448971.60000002"/>
    <n v="24.131724690909092"/>
    <x v="1"/>
  </r>
  <r>
    <x v="4370"/>
    <d v="2021-09-10T00:00:00"/>
    <n v="66"/>
    <x v="0"/>
    <s v=" French"/>
    <n v="69600000"/>
    <n v="334330737.60000002"/>
    <s v="FR"/>
    <x v="5"/>
    <n v="264730737.60000002"/>
    <n v="3.8036025517241381"/>
    <x v="1"/>
  </r>
  <r>
    <x v="4371"/>
    <d v="1995-07-20T00:00:00"/>
    <n v="62"/>
    <x v="0"/>
    <s v=" English"/>
    <n v="10000000"/>
    <n v="26488734"/>
    <s v="AU"/>
    <x v="26"/>
    <n v="16488734"/>
    <n v="1.6488734"/>
    <x v="1"/>
  </r>
  <r>
    <x v="4372"/>
    <d v="2009-02-27T00:00:00"/>
    <n v="48"/>
    <x v="0"/>
    <s v=" English"/>
    <n v="117000000"/>
    <n v="524253075.60000002"/>
    <s v="US"/>
    <x v="7"/>
    <n v="407253075.60000002"/>
    <n v="3.4807955179487182"/>
    <x v="2"/>
  </r>
  <r>
    <x v="4373"/>
    <d v="2017-08-01T00:00:00"/>
    <n v="58"/>
    <x v="0"/>
    <s v=" English"/>
    <n v="144000000"/>
    <n v="446230447.39999998"/>
    <s v="US"/>
    <x v="3"/>
    <n v="302230447.39999998"/>
    <n v="2.0988225513888885"/>
    <x v="1"/>
  </r>
  <r>
    <x v="4374"/>
    <d v="2004-10-21T00:00:00"/>
    <n v="71"/>
    <x v="0"/>
    <s v=" English"/>
    <n v="6"/>
    <n v="10"/>
    <s v="US"/>
    <x v="2"/>
    <n v="4"/>
    <n v="0.66666666666666663"/>
    <x v="0"/>
  </r>
  <r>
    <x v="4375"/>
    <d v="1993-03-04T00:00:00"/>
    <n v="75"/>
    <x v="0"/>
    <s v=" English"/>
    <n v="35000000"/>
    <n v="48169910"/>
    <s v="AU"/>
    <x v="9"/>
    <n v="13169910"/>
    <n v="0.37628314285714287"/>
    <x v="0"/>
  </r>
  <r>
    <x v="4376"/>
    <d v="2020-04-23T00:00:00"/>
    <n v="69"/>
    <x v="0"/>
    <s v=" Korean"/>
    <n v="74000000"/>
    <n v="333098256.19999999"/>
    <s v="KR"/>
    <x v="14"/>
    <n v="259098256.19999999"/>
    <n v="3.5013277864864865"/>
    <x v="1"/>
  </r>
  <r>
    <x v="4377"/>
    <d v="1969-12-18T00:00:00"/>
    <n v="66"/>
    <x v="0"/>
    <s v=" English"/>
    <n v="8000000"/>
    <n v="82000000"/>
    <s v="AU"/>
    <x v="68"/>
    <n v="74000000"/>
    <n v="9.25"/>
    <x v="1"/>
  </r>
  <r>
    <x v="4378"/>
    <d v="2012-10-12T00:00:00"/>
    <n v="55"/>
    <x v="0"/>
    <s v=" English"/>
    <n v="49200000"/>
    <n v="427304425.60000002"/>
    <s v="US"/>
    <x v="20"/>
    <n v="378104425.60000002"/>
    <n v="7.6850493008130085"/>
    <x v="1"/>
  </r>
  <r>
    <x v="4379"/>
    <d v="2020-02-28T00:00:00"/>
    <n v="65"/>
    <x v="0"/>
    <s v=" English"/>
    <n v="49000000"/>
    <n v="835102"/>
    <s v="AU"/>
    <x v="14"/>
    <n v="-48164898"/>
    <n v="-0.98295710204081632"/>
    <x v="1"/>
  </r>
  <r>
    <x v="4380"/>
    <d v="2005-02-18T00:00:00"/>
    <n v="53"/>
    <x v="0"/>
    <s v=" English"/>
    <n v="153400000"/>
    <n v="353130684.60000002"/>
    <s v="AU"/>
    <x v="16"/>
    <n v="199730684.60000002"/>
    <n v="1.3020253233376795"/>
    <x v="1"/>
  </r>
  <r>
    <x v="4381"/>
    <d v="2000-11-02T00:00:00"/>
    <n v="76"/>
    <x v="0"/>
    <s v=" English"/>
    <n v="5000000"/>
    <n v="109252972"/>
    <s v="AU"/>
    <x v="38"/>
    <n v="104252972"/>
    <n v="20.850594399999999"/>
    <x v="0"/>
  </r>
  <r>
    <x v="4382"/>
    <d v="2007-01-25T00:00:00"/>
    <n v="35"/>
    <x v="0"/>
    <s v=" Japanese"/>
    <n v="47270000"/>
    <n v="329856760.80000001"/>
    <s v="JP"/>
    <x v="22"/>
    <n v="282586760.80000001"/>
    <n v="5.9781417558705314"/>
    <x v="2"/>
  </r>
  <r>
    <x v="4383"/>
    <d v="2021-10-29T00:00:00"/>
    <n v="62"/>
    <x v="0"/>
    <s v=" English"/>
    <n v="11920689"/>
    <n v="67413"/>
    <s v="US"/>
    <x v="5"/>
    <n v="-11853276"/>
    <n v="-0.994344873857543"/>
    <x v="1"/>
  </r>
  <r>
    <x v="4384"/>
    <d v="2008-08-25T00:00:00"/>
    <n v="75"/>
    <x v="0"/>
    <s v=" English"/>
    <n v="15000000"/>
    <n v="34527095"/>
    <s v="AU"/>
    <x v="35"/>
    <n v="19527095"/>
    <n v="1.3018063333333334"/>
    <x v="0"/>
  </r>
  <r>
    <x v="1534"/>
    <d v="2017-10-05T00:00:00"/>
    <n v="59"/>
    <x v="0"/>
    <s v=" Spanish, Castilian"/>
    <n v="162100000"/>
    <n v="437846475.19999999"/>
    <s v="AR"/>
    <x v="3"/>
    <n v="275746475.19999999"/>
    <n v="1.7010886810610732"/>
    <x v="1"/>
  </r>
  <r>
    <x v="4385"/>
    <d v="2022-12-03T00:00:00"/>
    <n v="62"/>
    <x v="0"/>
    <s v=" English"/>
    <n v="137400000"/>
    <n v="340369772"/>
    <s v="US"/>
    <x v="1"/>
    <n v="202969772"/>
    <n v="1.4772181368267832"/>
    <x v="1"/>
  </r>
  <r>
    <x v="4386"/>
    <d v="2021-11-19T00:00:00"/>
    <n v="71"/>
    <x v="0"/>
    <s v=" Hindi"/>
    <n v="118200000"/>
    <n v="462863837.60000002"/>
    <s v="IN"/>
    <x v="5"/>
    <n v="344663837.60000002"/>
    <n v="2.9159377123519459"/>
    <x v="0"/>
  </r>
  <r>
    <x v="4387"/>
    <d v="2023-04-07T00:00:00"/>
    <n v="0"/>
    <x v="0"/>
    <s v=" Telugu"/>
    <n v="223940000"/>
    <n v="175269998.80000001"/>
    <s v="IN"/>
    <x v="0"/>
    <n v="-48670001.199999988"/>
    <n v="-0.21733500580512632"/>
    <x v="2"/>
  </r>
  <r>
    <x v="4388"/>
    <d v="2022-02-18T00:00:00"/>
    <n v="56"/>
    <x v="0"/>
    <s v=" English"/>
    <n v="66000000"/>
    <n v="350558214.60000002"/>
    <s v="US"/>
    <x v="1"/>
    <n v="284558214.60000002"/>
    <n v="4.3114881"/>
    <x v="1"/>
  </r>
  <r>
    <x v="4389"/>
    <d v="2018-08-08T00:00:00"/>
    <n v="73"/>
    <x v="0"/>
    <s v=" English"/>
    <n v="75000000"/>
    <n v="197744377"/>
    <s v="AU"/>
    <x v="10"/>
    <n v="122744377"/>
    <n v="1.6365916933333333"/>
    <x v="0"/>
  </r>
  <r>
    <x v="4390"/>
    <d v="1978-04-13T00:00:00"/>
    <n v="67"/>
    <x v="0"/>
    <s v=" English"/>
    <n v="3500000"/>
    <n v="237113184"/>
    <s v="AU"/>
    <x v="74"/>
    <n v="233613184"/>
    <n v="66.746623999999997"/>
    <x v="1"/>
  </r>
  <r>
    <x v="4391"/>
    <d v="1962-03-15T00:00:00"/>
    <n v="68"/>
    <x v="0"/>
    <s v=" Italian"/>
    <n v="74500000"/>
    <n v="351014753.80000001"/>
    <s v="IT"/>
    <x v="75"/>
    <n v="276514753.80000001"/>
    <n v="3.711607433557047"/>
    <x v="1"/>
  </r>
  <r>
    <x v="2875"/>
    <d v="2004-01-08T00:00:00"/>
    <n v="63"/>
    <x v="0"/>
    <s v=" English"/>
    <n v="40000000"/>
    <n v="190212113"/>
    <s v="AU"/>
    <x v="2"/>
    <n v="150212113"/>
    <n v="3.7553028249999998"/>
    <x v="1"/>
  </r>
  <r>
    <x v="4392"/>
    <d v="2020-08-21T00:00:00"/>
    <n v="74"/>
    <x v="0"/>
    <s v=" English"/>
    <n v="85000000"/>
    <n v="645835675.20000005"/>
    <s v="US"/>
    <x v="14"/>
    <n v="560835675.20000005"/>
    <n v="6.5980667670588238"/>
    <x v="0"/>
  </r>
  <r>
    <x v="4393"/>
    <d v="2012-08-28T00:00:00"/>
    <n v="59"/>
    <x v="0"/>
    <s v=" English"/>
    <n v="4473585.5999999996"/>
    <n v="193425"/>
    <s v="AU"/>
    <x v="20"/>
    <n v="-4280160.5999999996"/>
    <n v="-0.95676287048134279"/>
    <x v="1"/>
  </r>
  <r>
    <x v="4394"/>
    <d v="1998-12-25T00:00:00"/>
    <n v="72"/>
    <x v="0"/>
    <s v=" English"/>
    <n v="50000000"/>
    <n v="159745279"/>
    <s v="US"/>
    <x v="32"/>
    <n v="109745279"/>
    <n v="2.1949055799999999"/>
    <x v="0"/>
  </r>
  <r>
    <x v="1822"/>
    <d v="1999-08-12T00:00:00"/>
    <n v="66"/>
    <x v="0"/>
    <s v=" English"/>
    <n v="75000000"/>
    <n v="73521587"/>
    <s v="AU"/>
    <x v="39"/>
    <n v="-1478413"/>
    <n v="-1.9712173333333333E-2"/>
    <x v="1"/>
  </r>
  <r>
    <x v="1822"/>
    <d v="1999-08-12T00:00:00"/>
    <n v="66"/>
    <x v="0"/>
    <s v=" English"/>
    <n v="58000000"/>
    <n v="101815660"/>
    <s v="AU"/>
    <x v="39"/>
    <n v="43815660"/>
    <n v="0.7554424137931034"/>
    <x v="1"/>
  </r>
  <r>
    <x v="4395"/>
    <d v="1995-11-17T00:00:00"/>
    <n v="65"/>
    <x v="0"/>
    <s v=" English"/>
    <n v="39780000"/>
    <n v="19474589"/>
    <s v="US"/>
    <x v="26"/>
    <n v="-20305411"/>
    <n v="-0.5104427099044746"/>
    <x v="1"/>
  </r>
  <r>
    <x v="4396"/>
    <d v="2020-05-22T00:00:00"/>
    <n v="63"/>
    <x v="0"/>
    <s v=" English"/>
    <n v="94000000"/>
    <n v="321279166.80000001"/>
    <s v="US"/>
    <x v="14"/>
    <n v="227279166.80000001"/>
    <n v="2.4178634765957447"/>
    <x v="1"/>
  </r>
  <r>
    <x v="860"/>
    <d v="2006-03-10T00:00:00"/>
    <n v="40"/>
    <x v="0"/>
    <s v=" Spanish, Castilian"/>
    <n v="118800000"/>
    <n v="842846355.60000002"/>
    <s v="AR"/>
    <x v="28"/>
    <n v="724046355.60000002"/>
    <n v="6.0946662929292934"/>
    <x v="2"/>
  </r>
  <r>
    <x v="4397"/>
    <d v="1994-10-14T00:00:00"/>
    <n v="64"/>
    <x v="0"/>
    <s v=" English"/>
    <n v="8000000"/>
    <n v="57000000"/>
    <s v="US"/>
    <x v="6"/>
    <n v="49000000"/>
    <n v="6.125"/>
    <x v="1"/>
  </r>
  <r>
    <x v="4398"/>
    <d v="2014-06-15T00:00:00"/>
    <n v="74"/>
    <x v="0"/>
    <s v=" French"/>
    <n v="25000000"/>
    <n v="14805812"/>
    <s v="AU"/>
    <x v="8"/>
    <n v="-10194188"/>
    <n v="-0.40776751999999999"/>
    <x v="0"/>
  </r>
  <r>
    <x v="4399"/>
    <d v="2014-08-27T00:00:00"/>
    <n v="74"/>
    <x v="0"/>
    <s v=" English"/>
    <n v="11000000"/>
    <n v="78356170"/>
    <s v="AU"/>
    <x v="8"/>
    <n v="67356170"/>
    <n v="6.1232881818181815"/>
    <x v="0"/>
  </r>
  <r>
    <x v="4400"/>
    <d v="2010-12-16T00:00:00"/>
    <n v="69"/>
    <x v="0"/>
    <s v=" English"/>
    <n v="1000000"/>
    <n v="16566240"/>
    <s v="AU"/>
    <x v="21"/>
    <n v="15566240"/>
    <n v="15.566240000000001"/>
    <x v="1"/>
  </r>
  <r>
    <x v="1830"/>
    <d v="1989-10-05T00:00:00"/>
    <n v="57"/>
    <x v="0"/>
    <s v=" English"/>
    <n v="33000000"/>
    <n v="54533774"/>
    <s v="US"/>
    <x v="70"/>
    <n v="21533774"/>
    <n v="0.6525386060606061"/>
    <x v="1"/>
  </r>
  <r>
    <x v="4401"/>
    <d v="2019-11-21T00:00:00"/>
    <n v="64"/>
    <x v="0"/>
    <s v=" Russian"/>
    <n v="7418531.4000000004"/>
    <n v="2746207"/>
    <s v="RU"/>
    <x v="4"/>
    <n v="-4672324.4000000004"/>
    <n v="-0.62981797178886378"/>
    <x v="1"/>
  </r>
  <r>
    <x v="4402"/>
    <d v="2006-09-14T00:00:00"/>
    <n v="66"/>
    <x v="0"/>
    <s v=" English"/>
    <n v="12000000"/>
    <n v="43924923"/>
    <s v="AU"/>
    <x v="28"/>
    <n v="31924923"/>
    <n v="2.66041025"/>
    <x v="1"/>
  </r>
  <r>
    <x v="4403"/>
    <d v="2023-04-07T00:00:00"/>
    <n v="0"/>
    <x v="0"/>
    <s v=" English"/>
    <n v="213940000"/>
    <n v="178359863"/>
    <s v="US"/>
    <x v="0"/>
    <n v="-35580137"/>
    <n v="-0.16630895110778723"/>
    <x v="2"/>
  </r>
  <r>
    <x v="4404"/>
    <d v="1988-11-23T00:00:00"/>
    <n v="73"/>
    <x v="0"/>
    <s v=" English"/>
    <n v="4000000"/>
    <n v="13001044"/>
    <s v="US"/>
    <x v="52"/>
    <n v="9001044"/>
    <n v="2.2502610000000001"/>
    <x v="0"/>
  </r>
  <r>
    <x v="4405"/>
    <d v="1983-10-21T00:00:00"/>
    <n v="70"/>
    <x v="0"/>
    <s v=" English"/>
    <n v="10000000"/>
    <n v="20766000"/>
    <s v="US"/>
    <x v="49"/>
    <n v="10766000"/>
    <n v="1.0766"/>
    <x v="1"/>
  </r>
  <r>
    <x v="681"/>
    <d v="2014-09-11T00:00:00"/>
    <n v="57"/>
    <x v="0"/>
    <s v=" English"/>
    <n v="145000000"/>
    <n v="448191819"/>
    <s v="AU"/>
    <x v="8"/>
    <n v="303191819"/>
    <n v="2.0909780620689653"/>
    <x v="1"/>
  </r>
  <r>
    <x v="4406"/>
    <d v="1943-05-07T00:00:00"/>
    <n v="78"/>
    <x v="0"/>
    <s v=" English"/>
    <n v="375000"/>
    <n v="1772000"/>
    <s v="AU"/>
    <x v="58"/>
    <n v="1397000"/>
    <n v="3.7253333333333334"/>
    <x v="0"/>
  </r>
  <r>
    <x v="4407"/>
    <d v="2000-08-10T00:00:00"/>
    <n v="71"/>
    <x v="0"/>
    <s v=" English"/>
    <n v="6000000"/>
    <n v="10619770"/>
    <s v="AU"/>
    <x v="38"/>
    <n v="4619770"/>
    <n v="0.76996166666666666"/>
    <x v="0"/>
  </r>
  <r>
    <x v="4408"/>
    <d v="2017-03-03T00:00:00"/>
    <n v="60"/>
    <x v="0"/>
    <s v=" English"/>
    <n v="3500000"/>
    <n v="43462750.399999999"/>
    <s v="US"/>
    <x v="3"/>
    <n v="39962750.399999999"/>
    <n v="11.417928685714285"/>
    <x v="1"/>
  </r>
  <r>
    <x v="4409"/>
    <d v="2005-02-08T00:00:00"/>
    <n v="72"/>
    <x v="0"/>
    <s v=" English"/>
    <n v="128000000"/>
    <n v="623038635.20000005"/>
    <s v="AU"/>
    <x v="16"/>
    <n v="495038635.20000005"/>
    <n v="3.8674893375000003"/>
    <x v="0"/>
  </r>
  <r>
    <x v="4410"/>
    <d v="1993-06-21T00:00:00"/>
    <n v="68"/>
    <x v="0"/>
    <s v=" Japanese"/>
    <n v="150600000"/>
    <n v="343946197.60000002"/>
    <s v="JP"/>
    <x v="9"/>
    <n v="193346197.60000002"/>
    <n v="1.2838392934926961"/>
    <x v="1"/>
  </r>
  <r>
    <x v="4411"/>
    <d v="2021-02-04T00:00:00"/>
    <n v="62"/>
    <x v="0"/>
    <s v=" Japanese"/>
    <n v="16507081.4"/>
    <n v="384659"/>
    <s v="AU"/>
    <x v="5"/>
    <n v="-16122422.4"/>
    <n v="-0.97669733427255045"/>
    <x v="1"/>
  </r>
  <r>
    <x v="4412"/>
    <d v="2018-08-28T00:00:00"/>
    <n v="68"/>
    <x v="0"/>
    <s v=" English"/>
    <n v="6000004"/>
    <n v="958883"/>
    <s v="AU"/>
    <x v="10"/>
    <n v="-5041121"/>
    <n v="-0.84018627320915118"/>
    <x v="1"/>
  </r>
  <r>
    <x v="4413"/>
    <d v="2019-02-14T00:00:00"/>
    <n v="66"/>
    <x v="0"/>
    <s v=" Chinese"/>
    <n v="66240000"/>
    <n v="320425004.60000002"/>
    <s v="CN"/>
    <x v="4"/>
    <n v="254185004.60000002"/>
    <n v="3.8373340066425126"/>
    <x v="1"/>
  </r>
  <r>
    <x v="4414"/>
    <d v="2021-04-22T00:00:00"/>
    <n v="60"/>
    <x v="0"/>
    <s v=" Chinese"/>
    <n v="92200000"/>
    <n v="254504167.19999999"/>
    <s v="CN"/>
    <x v="5"/>
    <n v="162304167.19999999"/>
    <n v="1.7603488850325377"/>
    <x v="1"/>
  </r>
  <r>
    <x v="4415"/>
    <d v="1968-10-17T00:00:00"/>
    <n v="60"/>
    <x v="0"/>
    <s v=" English"/>
    <n v="9000000"/>
    <n v="0"/>
    <s v="AU"/>
    <x v="54"/>
    <n v="-9000000"/>
    <n v="-1"/>
    <x v="1"/>
  </r>
  <r>
    <x v="4416"/>
    <d v="2016-08-13T00:00:00"/>
    <n v="73"/>
    <x v="0"/>
    <s v=" English"/>
    <n v="12000000"/>
    <n v="37566117"/>
    <s v="AU"/>
    <x v="13"/>
    <n v="25566117"/>
    <n v="2.1305097499999999"/>
    <x v="0"/>
  </r>
  <r>
    <x v="4417"/>
    <d v="2022-08-26T00:00:00"/>
    <n v="63"/>
    <x v="0"/>
    <s v=" Danish"/>
    <n v="94000000"/>
    <n v="321279166.80000001"/>
    <s v="DK"/>
    <x v="1"/>
    <n v="227279166.80000001"/>
    <n v="2.4178634765957447"/>
    <x v="1"/>
  </r>
  <r>
    <x v="4418"/>
    <d v="2000-12-08T00:00:00"/>
    <n v="60"/>
    <x v="0"/>
    <s v=" English"/>
    <n v="75000000"/>
    <n v="213500000"/>
    <s v="US"/>
    <x v="38"/>
    <n v="138500000"/>
    <n v="1.8466666666666667"/>
    <x v="1"/>
  </r>
  <r>
    <x v="4419"/>
    <d v="2019-02-05T00:00:00"/>
    <n v="66"/>
    <x v="0"/>
    <s v=" English"/>
    <n v="101000000"/>
    <n v="503582663.39999998"/>
    <s v="AU"/>
    <x v="4"/>
    <n v="402582663.39999998"/>
    <n v="3.9859669643564355"/>
    <x v="1"/>
  </r>
  <r>
    <x v="4420"/>
    <d v="2022-03-16T00:00:00"/>
    <n v="66"/>
    <x v="0"/>
    <s v=" French"/>
    <n v="35000000"/>
    <n v="145241469.40000001"/>
    <s v="FR"/>
    <x v="1"/>
    <n v="110241469.40000001"/>
    <n v="3.1497562685714287"/>
    <x v="1"/>
  </r>
  <r>
    <x v="4421"/>
    <d v="2017-08-11T00:00:00"/>
    <n v="57"/>
    <x v="0"/>
    <s v=" English"/>
    <n v="118600000"/>
    <n v="245108932.80000001"/>
    <s v="US"/>
    <x v="3"/>
    <n v="126508932.80000001"/>
    <n v="1.0666857740303541"/>
    <x v="1"/>
  </r>
  <r>
    <x v="4422"/>
    <d v="2001-07-02T00:00:00"/>
    <n v="71"/>
    <x v="0"/>
    <s v=" English"/>
    <n v="90100000"/>
    <n v="414551647.39999998"/>
    <s v="US"/>
    <x v="17"/>
    <n v="324451647.39999998"/>
    <n v="3.6010171742508321"/>
    <x v="0"/>
  </r>
  <r>
    <x v="4423"/>
    <d v="2000-07-15T00:00:00"/>
    <n v="82"/>
    <x v="0"/>
    <s v=" Japanese"/>
    <n v="99200000"/>
    <n v="672933913.60000002"/>
    <s v="JP"/>
    <x v="38"/>
    <n v="573733913.60000002"/>
    <n v="5.7836080000000001"/>
    <x v="0"/>
  </r>
  <r>
    <x v="4424"/>
    <d v="2020-07-24T00:00:00"/>
    <n v="64"/>
    <x v="0"/>
    <s v=" English"/>
    <n v="80400000"/>
    <n v="411716817.19999999"/>
    <s v="US"/>
    <x v="14"/>
    <n v="331316817.19999999"/>
    <n v="4.1208559353233829"/>
    <x v="1"/>
  </r>
  <r>
    <x v="4425"/>
    <d v="1997-11-20T00:00:00"/>
    <n v="65"/>
    <x v="0"/>
    <s v=" English"/>
    <n v="85000000"/>
    <n v="315268353"/>
    <s v="AU"/>
    <x v="27"/>
    <n v="230268353"/>
    <n v="2.7090394470588235"/>
    <x v="1"/>
  </r>
  <r>
    <x v="4426"/>
    <d v="2016-09-21T00:00:00"/>
    <n v="55"/>
    <x v="0"/>
    <s v=" English"/>
    <n v="118000000"/>
    <n v="336436641.60000002"/>
    <s v="AU"/>
    <x v="13"/>
    <n v="218436641.60000002"/>
    <n v="1.8511579796610171"/>
    <x v="1"/>
  </r>
  <r>
    <x v="4427"/>
    <d v="2016-02-25T00:00:00"/>
    <n v="63"/>
    <x v="0"/>
    <s v=" Dutch, Flemish"/>
    <n v="87000000"/>
    <n v="416389640"/>
    <s v="NL"/>
    <x v="13"/>
    <n v="329389640"/>
    <n v="3.7860878160919542"/>
    <x v="1"/>
  </r>
  <r>
    <x v="4428"/>
    <d v="2023-04-08T00:00:00"/>
    <n v="0"/>
    <x v="0"/>
    <s v=" Tagalog"/>
    <n v="167540000"/>
    <n v="175269998.80000001"/>
    <s v="PH"/>
    <x v="0"/>
    <n v="7729998.8000000119"/>
    <n v="4.6138228482750461E-2"/>
    <x v="2"/>
  </r>
  <r>
    <x v="4429"/>
    <d v="2017-03-02T00:00:00"/>
    <n v="70"/>
    <x v="0"/>
    <s v=" English"/>
    <n v="5000000"/>
    <n v="18945682"/>
    <s v="AU"/>
    <x v="3"/>
    <n v="13945682"/>
    <n v="2.7891363999999998"/>
    <x v="1"/>
  </r>
  <r>
    <x v="4430"/>
    <d v="2023-04-08T00:00:00"/>
    <n v="0"/>
    <x v="0"/>
    <s v=" Tagalog"/>
    <n v="174600000"/>
    <n v="175269998.80000001"/>
    <s v="PH"/>
    <x v="0"/>
    <n v="669998.80000001192"/>
    <n v="3.837335624284146E-3"/>
    <x v="2"/>
  </r>
  <r>
    <x v="4431"/>
    <d v="2023-04-07T00:00:00"/>
    <n v="0"/>
    <x v="0"/>
    <s v=" Japanese"/>
    <n v="195000000"/>
    <n v="175269998.80000001"/>
    <s v="JP"/>
    <x v="0"/>
    <n v="-19730001.199999988"/>
    <n v="-0.10117949333333327"/>
    <x v="2"/>
  </r>
  <r>
    <x v="4432"/>
    <d v="1985-03-29T00:00:00"/>
    <n v="53"/>
    <x v="0"/>
    <s v=" English"/>
    <n v="22000000"/>
    <n v="5111099"/>
    <s v="US"/>
    <x v="37"/>
    <n v="-16888901"/>
    <n v="-0.76767731818181817"/>
    <x v="1"/>
  </r>
  <r>
    <x v="4433"/>
    <d v="2009-08-20T00:00:00"/>
    <n v="66"/>
    <x v="0"/>
    <s v=" English"/>
    <n v="10000000"/>
    <n v="295750"/>
    <s v="US"/>
    <x v="7"/>
    <n v="-9704250"/>
    <n v="-0.97042499999999998"/>
    <x v="1"/>
  </r>
  <r>
    <x v="4434"/>
    <d v="2009-06-03T00:00:00"/>
    <n v="63"/>
    <x v="0"/>
    <s v=" English"/>
    <n v="5000000"/>
    <n v="0"/>
    <s v="AU"/>
    <x v="7"/>
    <n v="-5000000"/>
    <n v="-1"/>
    <x v="1"/>
  </r>
  <r>
    <x v="4435"/>
    <d v="2014-02-13T00:00:00"/>
    <n v="63"/>
    <x v="0"/>
    <s v=" English"/>
    <n v="60000000"/>
    <n v="30800231"/>
    <s v="AU"/>
    <x v="8"/>
    <n v="-29199769"/>
    <n v="-0.48666281666666666"/>
    <x v="1"/>
  </r>
  <r>
    <x v="4436"/>
    <d v="2017-08-24T00:00:00"/>
    <n v="40"/>
    <x v="0"/>
    <s v=" Korean"/>
    <n v="112800000"/>
    <n v="836011985.39999998"/>
    <s v="KR"/>
    <x v="3"/>
    <n v="723211985.39999998"/>
    <n v="6.4114537712765953"/>
    <x v="2"/>
  </r>
  <r>
    <x v="4437"/>
    <d v="2014-11-10T00:00:00"/>
    <n v="67"/>
    <x v="0"/>
    <s v=" English"/>
    <n v="60000000"/>
    <n v="111898741"/>
    <s v="AU"/>
    <x v="8"/>
    <n v="51898741"/>
    <n v="0.86497901666666666"/>
    <x v="1"/>
  </r>
  <r>
    <x v="4438"/>
    <d v="2006-03-02T00:00:00"/>
    <n v="74"/>
    <x v="0"/>
    <s v=" English"/>
    <n v="15000000"/>
    <n v="87950928"/>
    <s v="AU"/>
    <x v="28"/>
    <n v="72950928"/>
    <n v="4.8633952000000003"/>
    <x v="0"/>
  </r>
  <r>
    <x v="4439"/>
    <d v="2021-01-22T00:00:00"/>
    <n v="72"/>
    <x v="0"/>
    <s v=" English"/>
    <n v="87600000"/>
    <n v="416924705.39999998"/>
    <s v="US"/>
    <x v="5"/>
    <n v="329324705.39999998"/>
    <n v="3.7594144452054792"/>
    <x v="0"/>
  </r>
  <r>
    <x v="4440"/>
    <d v="2016-01-05T00:00:00"/>
    <n v="79"/>
    <x v="0"/>
    <s v=" English"/>
    <n v="120800000"/>
    <n v="810491789.20000005"/>
    <s v="US"/>
    <x v="13"/>
    <n v="689691789.20000005"/>
    <n v="5.7093691158940398"/>
    <x v="0"/>
  </r>
  <r>
    <x v="4441"/>
    <d v="2000-10-27T00:00:00"/>
    <n v="42"/>
    <x v="0"/>
    <s v=" English"/>
    <n v="15000000"/>
    <n v="47721314"/>
    <s v="US"/>
    <x v="38"/>
    <n v="32721314"/>
    <n v="2.1814209333333334"/>
    <x v="2"/>
  </r>
  <r>
    <x v="4442"/>
    <d v="2007-07-05T00:00:00"/>
    <n v="63"/>
    <x v="0"/>
    <s v=" English"/>
    <n v="27500000"/>
    <n v="219265952"/>
    <s v="AU"/>
    <x v="22"/>
    <n v="191765952"/>
    <n v="6.9733073454545451"/>
    <x v="1"/>
  </r>
  <r>
    <x v="4443"/>
    <d v="2004-09-16T00:00:00"/>
    <n v="68"/>
    <x v="0"/>
    <s v=" Japanese"/>
    <n v="20000000"/>
    <n v="10468867"/>
    <s v="AU"/>
    <x v="2"/>
    <n v="-9531133"/>
    <n v="-0.47655665000000003"/>
    <x v="1"/>
  </r>
  <r>
    <x v="4444"/>
    <d v="1993-01-15T00:00:00"/>
    <n v="63"/>
    <x v="0"/>
    <s v=" English"/>
    <n v="15000000"/>
    <n v="52189039"/>
    <s v="US"/>
    <x v="9"/>
    <n v="37189039"/>
    <n v="2.4792692666666665"/>
    <x v="1"/>
  </r>
  <r>
    <x v="4445"/>
    <d v="2021-12-06T00:00:00"/>
    <n v="60"/>
    <x v="0"/>
    <s v=" Polish"/>
    <n v="132200000"/>
    <n v="383511255"/>
    <s v="PL"/>
    <x v="5"/>
    <n v="251311255"/>
    <n v="1.9009928517397883"/>
    <x v="1"/>
  </r>
  <r>
    <x v="4446"/>
    <d v="2008-09-11T00:00:00"/>
    <n v="66"/>
    <x v="0"/>
    <s v=" English"/>
    <n v="15000000"/>
    <n v="8200127"/>
    <s v="AU"/>
    <x v="35"/>
    <n v="-6799873"/>
    <n v="-0.45332486666666666"/>
    <x v="1"/>
  </r>
  <r>
    <x v="4447"/>
    <d v="2009-07-31T00:00:00"/>
    <n v="66"/>
    <x v="0"/>
    <s v=" English"/>
    <n v="3000000"/>
    <n v="10473836"/>
    <s v="US"/>
    <x v="7"/>
    <n v="7473836"/>
    <n v="2.4912786666666666"/>
    <x v="1"/>
  </r>
  <r>
    <x v="4448"/>
    <d v="1990-11-01T00:00:00"/>
    <n v="59"/>
    <x v="0"/>
    <s v=" English"/>
    <n v="35000000"/>
    <n v="45681173"/>
    <s v="AU"/>
    <x v="29"/>
    <n v="10681173"/>
    <n v="0.3051763714285714"/>
    <x v="1"/>
  </r>
  <r>
    <x v="4449"/>
    <d v="2020-03-06T00:00:00"/>
    <n v="65"/>
    <x v="0"/>
    <s v=" English"/>
    <n v="53000000"/>
    <n v="539049012.39999998"/>
    <s v="AU"/>
    <x v="14"/>
    <n v="486049012.39999998"/>
    <n v="9.170736083018868"/>
    <x v="1"/>
  </r>
  <r>
    <x v="4450"/>
    <d v="2022-09-29T00:00:00"/>
    <n v="65"/>
    <x v="0"/>
    <s v=" English"/>
    <n v="40000000"/>
    <n v="21921551"/>
    <s v="AU"/>
    <x v="1"/>
    <n v="-18078449"/>
    <n v="-0.45196122500000002"/>
    <x v="1"/>
  </r>
  <r>
    <x v="4451"/>
    <d v="1995-03-12T00:00:00"/>
    <n v="45"/>
    <x v="0"/>
    <s v=" English"/>
    <n v="600000"/>
    <n v="185898"/>
    <s v="US"/>
    <x v="26"/>
    <n v="-414102"/>
    <n v="-0.69016999999999995"/>
    <x v="2"/>
  </r>
  <r>
    <x v="4452"/>
    <d v="2018-09-20T00:00:00"/>
    <n v="62"/>
    <x v="0"/>
    <s v=" English"/>
    <n v="42000000"/>
    <n v="131523093"/>
    <s v="AU"/>
    <x v="10"/>
    <n v="89523093"/>
    <n v="2.1315022142857143"/>
    <x v="1"/>
  </r>
  <r>
    <x v="4453"/>
    <d v="1994-12-22T00:00:00"/>
    <n v="75"/>
    <x v="0"/>
    <s v=" Chinese"/>
    <n v="9265000"/>
    <n v="1907743"/>
    <s v="HK"/>
    <x v="6"/>
    <n v="-7357257"/>
    <n v="-0.79409141932002159"/>
    <x v="0"/>
  </r>
  <r>
    <x v="4454"/>
    <d v="2017-03-10T00:00:00"/>
    <n v="68"/>
    <x v="0"/>
    <s v=" English"/>
    <n v="109000000"/>
    <n v="462483392.80000001"/>
    <s v="US"/>
    <x v="3"/>
    <n v="353483392.80000001"/>
    <n v="3.2429669064220183"/>
    <x v="1"/>
  </r>
  <r>
    <x v="4455"/>
    <d v="2010-04-14T00:00:00"/>
    <n v="61"/>
    <x v="0"/>
    <s v=" French"/>
    <n v="25000000"/>
    <n v="34100000"/>
    <s v="FR"/>
    <x v="21"/>
    <n v="9100000"/>
    <n v="0.36399999999999999"/>
    <x v="1"/>
  </r>
  <r>
    <x v="4456"/>
    <d v="2014-11-13T00:00:00"/>
    <n v="68"/>
    <x v="0"/>
    <s v=" English"/>
    <n v="12600000"/>
    <n v="19054534"/>
    <s v="AU"/>
    <x v="8"/>
    <n v="6454534"/>
    <n v="0.51226460317460321"/>
    <x v="1"/>
  </r>
  <r>
    <x v="4457"/>
    <d v="2017-08-27T00:00:00"/>
    <n v="80"/>
    <x v="0"/>
    <s v=" Japanese"/>
    <n v="16376556.199999999"/>
    <n v="19496308"/>
    <s v="AU"/>
    <x v="3"/>
    <n v="3119751.8000000007"/>
    <n v="0.19050108960026657"/>
    <x v="0"/>
  </r>
  <r>
    <x v="4458"/>
    <d v="1990-03-16T00:00:00"/>
    <n v="63"/>
    <x v="0"/>
    <s v=" English"/>
    <n v="48800000"/>
    <n v="13985225"/>
    <s v="AU"/>
    <x v="29"/>
    <n v="-34814775"/>
    <n v="-0.71341752049180329"/>
    <x v="1"/>
  </r>
  <r>
    <x v="4459"/>
    <d v="2016-06-14T00:00:00"/>
    <n v="62"/>
    <x v="0"/>
    <s v=" English"/>
    <n v="13000000"/>
    <n v="6903033"/>
    <s v="AU"/>
    <x v="13"/>
    <n v="-6096967"/>
    <n v="-0.46899746153846156"/>
    <x v="1"/>
  </r>
  <r>
    <x v="4460"/>
    <d v="2005-08-12T00:00:00"/>
    <n v="62"/>
    <x v="0"/>
    <s v=" Spanish, Castilian"/>
    <n v="130600000"/>
    <n v="893441907.39999998"/>
    <s v="US"/>
    <x v="16"/>
    <n v="762841907.39999998"/>
    <n v="5.8410559525267995"/>
    <x v="1"/>
  </r>
  <r>
    <x v="4461"/>
    <d v="1986-12-26T00:00:00"/>
    <n v="71"/>
    <x v="0"/>
    <s v=" English"/>
    <n v="14000000"/>
    <n v="38625550"/>
    <s v="AU"/>
    <x v="15"/>
    <n v="24625550"/>
    <n v="1.7589678571428571"/>
    <x v="0"/>
  </r>
  <r>
    <x v="1056"/>
    <d v="2003-01-01T00:00:00"/>
    <n v="70"/>
    <x v="0"/>
    <s v=" English"/>
    <n v="1200000"/>
    <n v="103880027"/>
    <s v="US"/>
    <x v="25"/>
    <n v="102680027"/>
    <n v="85.566689166666663"/>
    <x v="1"/>
  </r>
  <r>
    <x v="3027"/>
    <d v="1993-12-09T00:00:00"/>
    <n v="64"/>
    <x v="0"/>
    <s v=" English"/>
    <n v="90000000"/>
    <n v="139877913"/>
    <s v="AU"/>
    <x v="9"/>
    <n v="49877913"/>
    <n v="0.55419903333333331"/>
    <x v="1"/>
  </r>
  <r>
    <x v="4462"/>
    <d v="1989-11-30T00:00:00"/>
    <n v="63"/>
    <x v="0"/>
    <s v=" English"/>
    <n v="18000000"/>
    <n v="222724172"/>
    <s v="AU"/>
    <x v="70"/>
    <n v="204724172"/>
    <n v="11.373565111111111"/>
    <x v="1"/>
  </r>
  <r>
    <x v="4463"/>
    <d v="2000-08-10T00:00:00"/>
    <n v="64"/>
    <x v="0"/>
    <s v=" English"/>
    <n v="55000000"/>
    <n v="71189835"/>
    <s v="AU"/>
    <x v="38"/>
    <n v="16189835"/>
    <n v="0.29436063636363635"/>
    <x v="1"/>
  </r>
  <r>
    <x v="4464"/>
    <d v="2021-02-18T00:00:00"/>
    <n v="68"/>
    <x v="0"/>
    <s v=" Russian"/>
    <n v="8020000"/>
    <n v="278663367.80000001"/>
    <s v="RU"/>
    <x v="5"/>
    <n v="270643367.80000001"/>
    <n v="33.746055835411475"/>
    <x v="1"/>
  </r>
  <r>
    <x v="4465"/>
    <d v="2010-01-23T00:00:00"/>
    <n v="60"/>
    <x v="0"/>
    <s v=" Japanese"/>
    <n v="2017928"/>
    <n v="113478018.40000001"/>
    <s v="JP"/>
    <x v="21"/>
    <n v="111460090.40000001"/>
    <n v="55.234919382653892"/>
    <x v="1"/>
  </r>
  <r>
    <x v="4466"/>
    <d v="2018-12-27T00:00:00"/>
    <n v="71"/>
    <x v="0"/>
    <s v=" Russian"/>
    <n v="10000000"/>
    <n v="39526616"/>
    <s v="RU"/>
    <x v="10"/>
    <n v="29526616"/>
    <n v="2.9526615999999999"/>
    <x v="0"/>
  </r>
  <r>
    <x v="4467"/>
    <d v="2015-03-19T00:00:00"/>
    <n v="64"/>
    <x v="0"/>
    <s v=" English"/>
    <n v="50000000"/>
    <n v="71561644"/>
    <s v="AU"/>
    <x v="12"/>
    <n v="21561644"/>
    <n v="0.43123287999999999"/>
    <x v="1"/>
  </r>
  <r>
    <x v="4468"/>
    <d v="1988-01-15T00:00:00"/>
    <n v="77"/>
    <x v="0"/>
    <s v=" English"/>
    <n v="15000000"/>
    <n v="31046220"/>
    <s v="AU"/>
    <x v="52"/>
    <n v="16046220"/>
    <n v="1.0697479999999999"/>
    <x v="0"/>
  </r>
  <r>
    <x v="4469"/>
    <d v="2008-02-01T00:00:00"/>
    <n v="58"/>
    <x v="0"/>
    <s v=" English"/>
    <n v="12000000"/>
    <n v="57577765"/>
    <s v="US"/>
    <x v="35"/>
    <n v="45577765"/>
    <n v="3.7981470833333333"/>
    <x v="1"/>
  </r>
  <r>
    <x v="4470"/>
    <d v="1968-08-29T00:00:00"/>
    <n v="56"/>
    <x v="0"/>
    <s v=" German"/>
    <n v="96800000"/>
    <n v="266160413.59999999"/>
    <s v="DE"/>
    <x v="54"/>
    <n v="169360413.59999999"/>
    <n v="1.7495910495867768"/>
    <x v="1"/>
  </r>
  <r>
    <x v="4471"/>
    <d v="2016-07-08T00:00:00"/>
    <n v="74"/>
    <x v="0"/>
    <s v=" Chinese"/>
    <n v="4531653"/>
    <n v="84552250"/>
    <s v="CN"/>
    <x v="13"/>
    <n v="80020597"/>
    <n v="17.658147479517961"/>
    <x v="0"/>
  </r>
  <r>
    <x v="1836"/>
    <d v="1976-12-17T00:00:00"/>
    <n v="62"/>
    <x v="0"/>
    <s v=" English"/>
    <n v="207000000"/>
    <n v="550517357"/>
    <s v="US"/>
    <x v="72"/>
    <n v="343517357"/>
    <n v="1.6595041400966184"/>
    <x v="1"/>
  </r>
  <r>
    <x v="1836"/>
    <d v="1976-12-17T00:00:00"/>
    <n v="62"/>
    <x v="0"/>
    <s v=" English"/>
    <n v="23000000"/>
    <n v="90614445"/>
    <s v="US"/>
    <x v="72"/>
    <n v="67614445"/>
    <n v="2.9397584782608694"/>
    <x v="1"/>
  </r>
  <r>
    <x v="1836"/>
    <d v="1976-12-17T00:00:00"/>
    <n v="62"/>
    <x v="0"/>
    <s v=" English"/>
    <n v="672000"/>
    <n v="10001781"/>
    <s v="US"/>
    <x v="72"/>
    <n v="9329781"/>
    <n v="13.883602678571428"/>
    <x v="1"/>
  </r>
  <r>
    <x v="4472"/>
    <d v="2011-10-05T00:00:00"/>
    <n v="64"/>
    <x v="0"/>
    <s v=" English"/>
    <n v="95800000"/>
    <n v="379962256.19999999"/>
    <s v="AU"/>
    <x v="24"/>
    <n v="284162256.19999999"/>
    <n v="2.9662030918580373"/>
    <x v="1"/>
  </r>
  <r>
    <x v="4473"/>
    <d v="2014-08-22T00:00:00"/>
    <n v="47"/>
    <x v="0"/>
    <s v=" English"/>
    <n v="57800000"/>
    <n v="519287241.39999998"/>
    <s v="US"/>
    <x v="8"/>
    <n v="461487241.39999998"/>
    <n v="7.9842083287197232"/>
    <x v="2"/>
  </r>
  <r>
    <x v="4474"/>
    <d v="2020-09-02T00:00:00"/>
    <n v="66"/>
    <x v="0"/>
    <s v=" English"/>
    <n v="53012938"/>
    <n v="107190108"/>
    <s v="AU"/>
    <x v="14"/>
    <n v="54177170"/>
    <n v="1.0219612804708165"/>
    <x v="1"/>
  </r>
  <r>
    <x v="4474"/>
    <d v="2020-09-02T00:00:00"/>
    <n v="66"/>
    <x v="0"/>
    <s v=" English"/>
    <n v="30000000"/>
    <n v="21360215"/>
    <s v="AU"/>
    <x v="14"/>
    <n v="-8639785"/>
    <n v="-0.28799283333333331"/>
    <x v="1"/>
  </r>
  <r>
    <x v="4475"/>
    <d v="2021-12-09T00:00:00"/>
    <n v="57"/>
    <x v="0"/>
    <s v=" English"/>
    <n v="20000000"/>
    <n v="96815497.400000006"/>
    <s v="AU"/>
    <x v="5"/>
    <n v="76815497.400000006"/>
    <n v="3.8407748700000002"/>
    <x v="1"/>
  </r>
  <r>
    <x v="4476"/>
    <d v="2017-08-04T00:00:00"/>
    <n v="62"/>
    <x v="0"/>
    <s v=" English"/>
    <n v="21000000"/>
    <n v="34836080"/>
    <s v="US"/>
    <x v="3"/>
    <n v="13836080"/>
    <n v="0.65886095238095244"/>
    <x v="1"/>
  </r>
  <r>
    <x v="4477"/>
    <d v="2006-11-17T00:00:00"/>
    <n v="58"/>
    <x v="0"/>
    <s v=" English"/>
    <n v="71600000"/>
    <n v="657398006"/>
    <s v="US"/>
    <x v="28"/>
    <n v="585798006"/>
    <n v="8.1815363966480454"/>
    <x v="1"/>
  </r>
  <r>
    <x v="4478"/>
    <d v="2021-12-26T00:00:00"/>
    <n v="71"/>
    <x v="0"/>
    <s v=" English"/>
    <n v="100000000"/>
    <n v="74826329"/>
    <s v="AU"/>
    <x v="5"/>
    <n v="-25173671"/>
    <n v="-0.25173670999999997"/>
    <x v="0"/>
  </r>
  <r>
    <x v="4478"/>
    <d v="2021-12-26T00:00:00"/>
    <n v="71"/>
    <x v="0"/>
    <s v=" English"/>
    <n v="6000000"/>
    <n v="47596274"/>
    <s v="AU"/>
    <x v="5"/>
    <n v="41596274"/>
    <n v="6.9327123333333329"/>
    <x v="0"/>
  </r>
  <r>
    <x v="4479"/>
    <d v="2008-06-11T00:00:00"/>
    <n v="66"/>
    <x v="0"/>
    <s v=" English"/>
    <n v="55000000"/>
    <n v="129075270"/>
    <s v="AU"/>
    <x v="35"/>
    <n v="74075270"/>
    <n v="1.3468230909090908"/>
    <x v="1"/>
  </r>
  <r>
    <x v="4480"/>
    <d v="2019-10-01T00:00:00"/>
    <n v="65"/>
    <x v="0"/>
    <s v=" English"/>
    <n v="151200000"/>
    <n v="564310487"/>
    <s v="US"/>
    <x v="4"/>
    <n v="413110487"/>
    <n v="2.7322122156084654"/>
    <x v="1"/>
  </r>
  <r>
    <x v="4481"/>
    <d v="1987-12-26T00:00:00"/>
    <n v="45"/>
    <x v="0"/>
    <s v=" English"/>
    <n v="17000000"/>
    <n v="36700000"/>
    <s v="AU"/>
    <x v="42"/>
    <n v="19700000"/>
    <n v="1.1588235294117648"/>
    <x v="2"/>
  </r>
  <r>
    <x v="4482"/>
    <d v="1998-09-17T00:00:00"/>
    <n v="65"/>
    <x v="0"/>
    <s v=" English"/>
    <n v="40000000"/>
    <n v="71743823"/>
    <s v="AU"/>
    <x v="32"/>
    <n v="31743823"/>
    <n v="0.793595575"/>
    <x v="1"/>
  </r>
  <r>
    <x v="4483"/>
    <d v="2013-11-14T00:00:00"/>
    <n v="61"/>
    <x v="0"/>
    <s v=" English"/>
    <n v="15000000"/>
    <n v="160903019"/>
    <s v="AU"/>
    <x v="30"/>
    <n v="145903019"/>
    <n v="9.7268679333333328"/>
    <x v="1"/>
  </r>
  <r>
    <x v="4484"/>
    <d v="2015-10-14T00:00:00"/>
    <n v="57"/>
    <x v="0"/>
    <s v=" English"/>
    <n v="85200000"/>
    <n v="419234293.39999998"/>
    <s v="US"/>
    <x v="12"/>
    <n v="334034293.39999998"/>
    <n v="3.9205902981220655"/>
    <x v="1"/>
  </r>
  <r>
    <x v="4485"/>
    <d v="2021-05-01T00:00:00"/>
    <n v="68"/>
    <x v="0"/>
    <s v=" English"/>
    <n v="2000000"/>
    <n v="257720413.19999999"/>
    <s v="AU"/>
    <x v="5"/>
    <n v="255720413.19999999"/>
    <n v="127.8602066"/>
    <x v="1"/>
  </r>
  <r>
    <x v="4486"/>
    <d v="2018-11-08T00:00:00"/>
    <n v="61"/>
    <x v="0"/>
    <s v=" English"/>
    <n v="43000000"/>
    <n v="35164920"/>
    <s v="AU"/>
    <x v="10"/>
    <n v="-7835080"/>
    <n v="-0.18221116279069768"/>
    <x v="1"/>
  </r>
  <r>
    <x v="4487"/>
    <d v="2016-11-12T00:00:00"/>
    <n v="34"/>
    <x v="0"/>
    <s v=" Korean"/>
    <n v="54640000"/>
    <n v="329856760.80000001"/>
    <s v="KR"/>
    <x v="13"/>
    <n v="275216760.80000001"/>
    <n v="5.0369099707174234"/>
    <x v="2"/>
  </r>
  <r>
    <x v="4488"/>
    <d v="2022-08-24T00:00:00"/>
    <n v="78"/>
    <x v="0"/>
    <s v=" Persian"/>
    <n v="26523270.600000001"/>
    <n v="785361"/>
    <s v="FR"/>
    <x v="1"/>
    <n v="-25737909.600000001"/>
    <n v="-0.97038973768189807"/>
    <x v="0"/>
  </r>
  <r>
    <x v="4489"/>
    <d v="2000-01-20T00:00:00"/>
    <n v="76"/>
    <x v="0"/>
    <s v=" English"/>
    <n v="24000000"/>
    <n v="48308749"/>
    <s v="AU"/>
    <x v="38"/>
    <n v="24308749"/>
    <n v="1.0128645416666666"/>
    <x v="0"/>
  </r>
  <r>
    <x v="4490"/>
    <d v="2011-09-22T00:00:00"/>
    <n v="66"/>
    <x v="0"/>
    <s v=" English"/>
    <n v="20000000"/>
    <n v="39686769"/>
    <s v="AU"/>
    <x v="24"/>
    <n v="19686769"/>
    <n v="0.98433844999999998"/>
    <x v="1"/>
  </r>
  <r>
    <x v="4491"/>
    <d v="2012-01-12T00:00:00"/>
    <n v="74"/>
    <x v="0"/>
    <s v=" English"/>
    <n v="90000000"/>
    <n v="239373970"/>
    <s v="AU"/>
    <x v="20"/>
    <n v="149373970"/>
    <n v="1.6597107777777778"/>
    <x v="0"/>
  </r>
  <r>
    <x v="4492"/>
    <d v="2016-01-15T00:00:00"/>
    <n v="80"/>
    <x v="0"/>
    <s v=" English"/>
    <n v="13000000"/>
    <n v="36316727"/>
    <s v="GB"/>
    <x v="13"/>
    <n v="23316727"/>
    <n v="1.7935943846153846"/>
    <x v="0"/>
  </r>
  <r>
    <x v="4493"/>
    <d v="2019-05-01T00:00:00"/>
    <n v="62"/>
    <x v="0"/>
    <s v=" English"/>
    <n v="95000000"/>
    <n v="255974410.40000001"/>
    <s v="AU"/>
    <x v="4"/>
    <n v="160974410.40000001"/>
    <n v="1.6944674778947368"/>
    <x v="1"/>
  </r>
  <r>
    <x v="4494"/>
    <d v="2009-05-07T00:00:00"/>
    <n v="60"/>
    <x v="0"/>
    <s v=" English"/>
    <n v="37500000"/>
    <n v="102223269"/>
    <s v="AU"/>
    <x v="7"/>
    <n v="64723269"/>
    <n v="1.7259538400000001"/>
    <x v="1"/>
  </r>
  <r>
    <x v="4495"/>
    <d v="2023-04-07T00:00:00"/>
    <n v="0"/>
    <x v="0"/>
    <s v=" Turkish"/>
    <n v="241940000"/>
    <n v="175269998.80000001"/>
    <s v="TR"/>
    <x v="0"/>
    <n v="-66670001.199999988"/>
    <n v="-0.2755641944283706"/>
    <x v="2"/>
  </r>
  <r>
    <x v="4496"/>
    <d v="2020-04-22T00:00:00"/>
    <n v="71"/>
    <x v="0"/>
    <s v=" English"/>
    <n v="158000000"/>
    <n v="784645032.79999995"/>
    <s v="US"/>
    <x v="14"/>
    <n v="626645032.79999995"/>
    <n v="3.9661078025316452"/>
    <x v="0"/>
  </r>
  <r>
    <x v="4497"/>
    <d v="2005-10-14T00:00:00"/>
    <n v="45"/>
    <x v="0"/>
    <s v=" English"/>
    <n v="18000000"/>
    <n v="37048526"/>
    <s v="US"/>
    <x v="16"/>
    <n v="19048526"/>
    <n v="1.0582514444444444"/>
    <x v="2"/>
  </r>
  <r>
    <x v="4497"/>
    <d v="2005-10-14T00:00:00"/>
    <n v="45"/>
    <x v="0"/>
    <s v=" English"/>
    <n v="1100000"/>
    <n v="21445868"/>
    <s v="US"/>
    <x v="16"/>
    <n v="20345868"/>
    <n v="18.496243636363637"/>
    <x v="2"/>
  </r>
  <r>
    <x v="4498"/>
    <d v="2016-05-19T00:00:00"/>
    <n v="62"/>
    <x v="0"/>
    <s v=" English"/>
    <n v="31500000"/>
    <n v="38771262"/>
    <s v="AU"/>
    <x v="13"/>
    <n v="7271262"/>
    <n v="0.23083371428571428"/>
    <x v="1"/>
  </r>
  <r>
    <x v="4499"/>
    <d v="2011-09-22T00:00:00"/>
    <n v="81"/>
    <x v="0"/>
    <s v=" Korean"/>
    <n v="2200000"/>
    <n v="31500000"/>
    <s v="KR"/>
    <x v="24"/>
    <n v="29300000"/>
    <n v="13.318181818181818"/>
    <x v="0"/>
  </r>
  <r>
    <x v="4500"/>
    <d v="2012-03-15T00:00:00"/>
    <n v="68"/>
    <x v="0"/>
    <s v=" English"/>
    <n v="3400000"/>
    <n v="20433227"/>
    <s v="AU"/>
    <x v="20"/>
    <n v="17033227"/>
    <n v="5.0097726470588233"/>
    <x v="1"/>
  </r>
  <r>
    <x v="4501"/>
    <d v="2020-10-30T00:00:00"/>
    <n v="65"/>
    <x v="0"/>
    <s v=" English"/>
    <n v="145800000"/>
    <n v="558071787"/>
    <s v="US"/>
    <x v="14"/>
    <n v="412271787"/>
    <n v="2.8276528600823045"/>
    <x v="1"/>
  </r>
  <r>
    <x v="4502"/>
    <d v="2007-03-28T00:00:00"/>
    <n v="63"/>
    <x v="0"/>
    <s v=" English"/>
    <n v="25000000"/>
    <n v="232225908"/>
    <s v="AU"/>
    <x v="22"/>
    <n v="207225908"/>
    <n v="8.2890363199999992"/>
    <x v="1"/>
  </r>
  <r>
    <x v="4503"/>
    <d v="2013-02-21T00:00:00"/>
    <n v="60"/>
    <x v="0"/>
    <s v=" English"/>
    <n v="30000000"/>
    <n v="48330757"/>
    <s v="AU"/>
    <x v="30"/>
    <n v="18330757"/>
    <n v="0.61102523333333336"/>
    <x v="1"/>
  </r>
  <r>
    <x v="4504"/>
    <d v="2008-09-12T00:00:00"/>
    <n v="66"/>
    <x v="0"/>
    <s v=" English"/>
    <n v="26000000"/>
    <n v="102404019"/>
    <s v="AU"/>
    <x v="35"/>
    <n v="76404019"/>
    <n v="2.9386161153846153"/>
    <x v="1"/>
  </r>
  <r>
    <x v="4505"/>
    <d v="1989-08-24T00:00:00"/>
    <n v="68"/>
    <x v="0"/>
    <s v=" English"/>
    <n v="1500000"/>
    <n v="14533681"/>
    <s v="AU"/>
    <x v="70"/>
    <n v="13033681"/>
    <n v="8.6891206666666658"/>
    <x v="1"/>
  </r>
  <r>
    <x v="4506"/>
    <d v="2017-11-22T00:00:00"/>
    <n v="61"/>
    <x v="0"/>
    <s v=" English"/>
    <n v="30000000"/>
    <n v="11247280"/>
    <s v="AU"/>
    <x v="3"/>
    <n v="-18752720"/>
    <n v="-0.62509066666666668"/>
    <x v="1"/>
  </r>
  <r>
    <x v="4507"/>
    <d v="2017-02-28T00:00:00"/>
    <n v="65"/>
    <x v="0"/>
    <s v=" Korean"/>
    <n v="47300000"/>
    <n v="456745382.19999999"/>
    <s v="KR"/>
    <x v="3"/>
    <n v="409445382.19999999"/>
    <n v="8.6563505750528531"/>
    <x v="1"/>
  </r>
  <r>
    <x v="4508"/>
    <d v="2009-01-09T00:00:00"/>
    <n v="54"/>
    <x v="0"/>
    <s v=" English"/>
    <n v="97000000"/>
    <n v="477116499.80000001"/>
    <s v="US"/>
    <x v="7"/>
    <n v="380116499.80000001"/>
    <n v="3.918726802061856"/>
    <x v="1"/>
  </r>
  <r>
    <x v="4509"/>
    <d v="2002-02-27T00:00:00"/>
    <n v="70"/>
    <x v="0"/>
    <s v=" French"/>
    <n v="55200000"/>
    <n v="280089513.39999998"/>
    <s v="FR"/>
    <x v="18"/>
    <n v="224889513.39999998"/>
    <n v="4.0740853876811594"/>
    <x v="1"/>
  </r>
  <r>
    <x v="4510"/>
    <d v="1997-03-13T00:00:00"/>
    <n v="69"/>
    <x v="0"/>
    <s v=" English"/>
    <n v="30000000"/>
    <n v="29359216"/>
    <s v="AU"/>
    <x v="27"/>
    <n v="-640784"/>
    <n v="-2.1359466666666667E-2"/>
    <x v="1"/>
  </r>
  <r>
    <x v="4511"/>
    <d v="2017-09-24T00:00:00"/>
    <n v="64"/>
    <x v="0"/>
    <s v=" English"/>
    <n v="79000000"/>
    <n v="332257703.19999999"/>
    <s v="US"/>
    <x v="3"/>
    <n v="253257703.19999999"/>
    <n v="3.2057937113924049"/>
    <x v="1"/>
  </r>
  <r>
    <x v="4512"/>
    <d v="2006-03-31T00:00:00"/>
    <n v="70"/>
    <x v="0"/>
    <s v=" English"/>
    <n v="40000000"/>
    <n v="120455994"/>
    <s v="AU"/>
    <x v="28"/>
    <n v="80455994"/>
    <n v="2.0113998500000001"/>
    <x v="1"/>
  </r>
  <r>
    <x v="4513"/>
    <d v="2022-08-10T00:00:00"/>
    <n v="67"/>
    <x v="0"/>
    <s v=" Spanish, Castilian"/>
    <n v="41500000"/>
    <n v="298690257.19999999"/>
    <s v="AR"/>
    <x v="1"/>
    <n v="257190257.19999999"/>
    <n v="6.1973555951807224"/>
    <x v="1"/>
  </r>
  <r>
    <x v="4514"/>
    <d v="2017-08-07T00:00:00"/>
    <n v="93"/>
    <x v="0"/>
    <s v=" English"/>
    <n v="227800000"/>
    <n v="1644265184"/>
    <s v="US"/>
    <x v="3"/>
    <n v="1416465184"/>
    <n v="6.2180210008779628"/>
    <x v="0"/>
  </r>
  <r>
    <x v="4515"/>
    <d v="1978-01-25T00:00:00"/>
    <n v="54"/>
    <x v="0"/>
    <s v=" French"/>
    <n v="88000000"/>
    <n v="314837194"/>
    <s v="FR"/>
    <x v="74"/>
    <n v="226837194"/>
    <n v="2.5776953863636365"/>
    <x v="1"/>
  </r>
  <r>
    <x v="4516"/>
    <d v="2005-02-17T00:00:00"/>
    <n v="60"/>
    <x v="0"/>
    <s v=" English"/>
    <n v="75000000"/>
    <n v="54344321"/>
    <s v="AU"/>
    <x v="16"/>
    <n v="-20655679"/>
    <n v="-0.27540905333333332"/>
    <x v="1"/>
  </r>
  <r>
    <x v="4517"/>
    <d v="2021-10-08T00:00:00"/>
    <n v="65"/>
    <x v="0"/>
    <s v=" English"/>
    <n v="134000000"/>
    <n v="324874458.60000002"/>
    <s v="US"/>
    <x v="5"/>
    <n v="190874458.60000002"/>
    <n v="1.4244362582089554"/>
    <x v="1"/>
  </r>
  <r>
    <x v="4518"/>
    <d v="2016-07-28T00:00:00"/>
    <n v="48"/>
    <x v="0"/>
    <s v=" Korean"/>
    <n v="104000000"/>
    <n v="665830147"/>
    <s v="KR"/>
    <x v="13"/>
    <n v="561830147"/>
    <n v="5.4022129519230768"/>
    <x v="2"/>
  </r>
  <r>
    <x v="4519"/>
    <d v="2019-03-15T00:00:00"/>
    <n v="56"/>
    <x v="0"/>
    <s v=" English"/>
    <n v="25000000"/>
    <n v="9363210"/>
    <s v="US"/>
    <x v="4"/>
    <n v="-15636790"/>
    <n v="-0.62547160000000002"/>
    <x v="1"/>
  </r>
  <r>
    <x v="4520"/>
    <d v="2013-06-30T00:00:00"/>
    <n v="59"/>
    <x v="0"/>
    <s v=" English"/>
    <n v="90400000"/>
    <n v="438337856"/>
    <s v="US"/>
    <x v="30"/>
    <n v="347937856"/>
    <n v="3.8488700884955751"/>
    <x v="1"/>
  </r>
  <r>
    <x v="4521"/>
    <d v="1993-01-20T00:00:00"/>
    <n v="68"/>
    <x v="0"/>
    <s v=" English"/>
    <n v="31000000"/>
    <n v="231605150"/>
    <s v="AU"/>
    <x v="9"/>
    <n v="200605150"/>
    <n v="6.4711338709677415"/>
    <x v="1"/>
  </r>
  <r>
    <x v="4522"/>
    <d v="2023-04-07T00:00:00"/>
    <n v="0"/>
    <x v="0"/>
    <s v=" Bengali"/>
    <n v="193940000"/>
    <n v="178359863"/>
    <s v="IN"/>
    <x v="0"/>
    <n v="-15580137"/>
    <n v="-8.0334830359905129E-2"/>
    <x v="2"/>
  </r>
  <r>
    <x v="4523"/>
    <d v="1999-09-23T00:00:00"/>
    <n v="54"/>
    <x v="0"/>
    <s v=" English"/>
    <n v="80000000"/>
    <n v="180188905"/>
    <s v="AU"/>
    <x v="39"/>
    <n v="100188905"/>
    <n v="1.2523613124999999"/>
    <x v="1"/>
  </r>
  <r>
    <x v="4524"/>
    <d v="1993-02-12T00:00:00"/>
    <n v="74"/>
    <x v="0"/>
    <s v=" English"/>
    <n v="3000000"/>
    <n v="242623"/>
    <s v="US"/>
    <x v="9"/>
    <n v="-2757377"/>
    <n v="-0.91912566666666662"/>
    <x v="0"/>
  </r>
  <r>
    <x v="4525"/>
    <d v="1991-06-06T00:00:00"/>
    <n v="61"/>
    <x v="0"/>
    <s v=" English"/>
    <n v="25000000"/>
    <n v="78656813"/>
    <s v="AU"/>
    <x v="53"/>
    <n v="53656813"/>
    <n v="2.1462725200000001"/>
    <x v="1"/>
  </r>
  <r>
    <x v="1213"/>
    <d v="2019-06-20T00:00:00"/>
    <n v="60"/>
    <x v="0"/>
    <s v=" English"/>
    <n v="10000000"/>
    <n v="44902237"/>
    <s v="AU"/>
    <x v="4"/>
    <n v="34902237"/>
    <n v="3.4902237"/>
    <x v="1"/>
  </r>
  <r>
    <x v="4526"/>
    <d v="2021-04-29T00:00:00"/>
    <n v="60"/>
    <x v="0"/>
    <s v=" English"/>
    <n v="2000000"/>
    <n v="510466"/>
    <s v="AU"/>
    <x v="5"/>
    <n v="-1489534"/>
    <n v="-0.74476699999999996"/>
    <x v="1"/>
  </r>
  <r>
    <x v="4527"/>
    <d v="2022-10-18T00:00:00"/>
    <n v="73"/>
    <x v="0"/>
    <s v=" French"/>
    <n v="86000000"/>
    <n v="228729630.59999999"/>
    <s v="FR"/>
    <x v="1"/>
    <n v="142729630.59999999"/>
    <n v="1.6596468674418603"/>
    <x v="0"/>
  </r>
  <r>
    <x v="4528"/>
    <d v="2015-04-02T00:00:00"/>
    <n v="68"/>
    <x v="0"/>
    <s v=" English"/>
    <n v="8500000"/>
    <n v="43528634"/>
    <s v="AU"/>
    <x v="12"/>
    <n v="35028634"/>
    <n v="4.1210157647058825"/>
    <x v="1"/>
  </r>
  <r>
    <x v="4529"/>
    <d v="1997-08-19T00:00:00"/>
    <n v="64"/>
    <x v="0"/>
    <s v=" English"/>
    <n v="50000000"/>
    <n v="48169156"/>
    <s v="AU"/>
    <x v="27"/>
    <n v="-1830844"/>
    <n v="-3.6616879999999997E-2"/>
    <x v="1"/>
  </r>
  <r>
    <x v="4530"/>
    <d v="2005-01-06T00:00:00"/>
    <n v="59"/>
    <x v="0"/>
    <s v=" English"/>
    <n v="30000000"/>
    <n v="89809433"/>
    <s v="US"/>
    <x v="16"/>
    <n v="59809433"/>
    <n v="1.9936477666666668"/>
    <x v="1"/>
  </r>
  <r>
    <x v="4531"/>
    <d v="1963-08-20T00:00:00"/>
    <n v="79"/>
    <x v="0"/>
    <s v=" English"/>
    <n v="4000000"/>
    <n v="11972799"/>
    <s v="AU"/>
    <x v="60"/>
    <n v="7972799"/>
    <n v="1.99319975"/>
    <x v="0"/>
  </r>
  <r>
    <x v="4532"/>
    <d v="2004-01-01T00:00:00"/>
    <n v="71"/>
    <x v="0"/>
    <s v=" English"/>
    <n v="100000000"/>
    <n v="369861963.80000001"/>
    <s v="US"/>
    <x v="2"/>
    <n v="269861963.80000001"/>
    <n v="2.6986196380000003"/>
    <x v="0"/>
  </r>
  <r>
    <x v="4533"/>
    <d v="2021-01-22T00:00:00"/>
    <n v="60"/>
    <x v="0"/>
    <s v=" English"/>
    <n v="1700000"/>
    <n v="95384"/>
    <s v="CA"/>
    <x v="5"/>
    <n v="-1604616"/>
    <n v="-0.94389176470588232"/>
    <x v="1"/>
  </r>
  <r>
    <x v="4534"/>
    <d v="1995-01-13T00:00:00"/>
    <n v="68"/>
    <x v="0"/>
    <s v=" English"/>
    <n v="12000000"/>
    <n v="21089146"/>
    <s v="US"/>
    <x v="26"/>
    <n v="9089146"/>
    <n v="0.75742883333333333"/>
    <x v="1"/>
  </r>
  <r>
    <x v="2528"/>
    <d v="2020-06-01T00:00:00"/>
    <n v="61"/>
    <x v="0"/>
    <s v=" English"/>
    <n v="11480000"/>
    <n v="4700862"/>
    <s v="AU"/>
    <x v="14"/>
    <n v="-6779138"/>
    <n v="-0.59051724738675959"/>
    <x v="1"/>
  </r>
  <r>
    <x v="4535"/>
    <d v="2023-04-07T00:00:00"/>
    <n v="0"/>
    <x v="0"/>
    <s v=" Turkish"/>
    <n v="167540000"/>
    <n v="175269998.80000001"/>
    <s v="TR"/>
    <x v="0"/>
    <n v="7729998.8000000119"/>
    <n v="4.6138228482750461E-2"/>
    <x v="2"/>
  </r>
  <r>
    <x v="4536"/>
    <d v="2015-06-10T00:00:00"/>
    <n v="62"/>
    <x v="0"/>
    <s v=" English"/>
    <n v="9000000"/>
    <n v="1242"/>
    <s v="AU"/>
    <x v="12"/>
    <n v="-8998758"/>
    <n v="-0.99986200000000003"/>
    <x v="1"/>
  </r>
  <r>
    <x v="4537"/>
    <d v="2015-12-03T00:00:00"/>
    <n v="67"/>
    <x v="0"/>
    <s v=" English"/>
    <n v="100000000"/>
    <n v="89693309"/>
    <s v="AU"/>
    <x v="12"/>
    <n v="-10306691"/>
    <n v="-0.10306691"/>
    <x v="1"/>
  </r>
  <r>
    <x v="4538"/>
    <d v="2009-12-09T00:00:00"/>
    <n v="73"/>
    <x v="0"/>
    <s v=" English"/>
    <n v="204000000"/>
    <n v="562654854.20000005"/>
    <s v="US"/>
    <x v="7"/>
    <n v="358654854.20000005"/>
    <n v="1.7581120303921571"/>
    <x v="0"/>
  </r>
  <r>
    <x v="4539"/>
    <d v="1994-03-09T00:00:00"/>
    <n v="78"/>
    <x v="0"/>
    <s v=" English"/>
    <n v="30000000"/>
    <n v="63848322"/>
    <s v="AU"/>
    <x v="6"/>
    <n v="33848322"/>
    <n v="1.1282774"/>
    <x v="0"/>
  </r>
  <r>
    <x v="160"/>
    <d v="2020-10-13T00:00:00"/>
    <n v="55"/>
    <x v="0"/>
    <s v=" English"/>
    <n v="146000000"/>
    <n v="678883510.79999995"/>
    <s v="US"/>
    <x v="14"/>
    <n v="532883510.79999995"/>
    <n v="3.6498870602739721"/>
    <x v="1"/>
  </r>
  <r>
    <x v="4540"/>
    <d v="2007-10-26T00:00:00"/>
    <n v="61"/>
    <x v="0"/>
    <s v=" English"/>
    <n v="140400000"/>
    <n v="345422836.39999998"/>
    <s v="US"/>
    <x v="22"/>
    <n v="205022836.39999998"/>
    <n v="1.4602766125356124"/>
    <x v="1"/>
  </r>
  <r>
    <x v="4541"/>
    <d v="2003-04-27T00:00:00"/>
    <n v="63"/>
    <x v="0"/>
    <s v=" English"/>
    <n v="45000000"/>
    <n v="161735791"/>
    <s v="AU"/>
    <x v="25"/>
    <n v="116735791"/>
    <n v="2.594128688888889"/>
    <x v="1"/>
  </r>
  <r>
    <x v="4542"/>
    <d v="2019-04-04T00:00:00"/>
    <n v="70"/>
    <x v="0"/>
    <s v=" English"/>
    <n v="100000000"/>
    <n v="26565710"/>
    <s v="AU"/>
    <x v="4"/>
    <n v="-73434290"/>
    <n v="-0.73434290000000002"/>
    <x v="1"/>
  </r>
  <r>
    <x v="4543"/>
    <d v="2017-07-08T00:00:00"/>
    <n v="71"/>
    <x v="0"/>
    <s v=" Japanese"/>
    <n v="24322800"/>
    <n v="42170089"/>
    <s v="JP"/>
    <x v="3"/>
    <n v="17847289"/>
    <n v="0.73376786389724868"/>
    <x v="0"/>
  </r>
  <r>
    <x v="4544"/>
    <d v="2007-08-17T00:00:00"/>
    <n v="60"/>
    <x v="0"/>
    <s v=" English"/>
    <n v="80000000"/>
    <n v="40147042"/>
    <s v="US"/>
    <x v="22"/>
    <n v="-39852958"/>
    <n v="-0.49816197499999998"/>
    <x v="1"/>
  </r>
  <r>
    <x v="4545"/>
    <d v="2016-02-04T00:00:00"/>
    <n v="58"/>
    <x v="0"/>
    <s v=" German"/>
    <n v="13000000"/>
    <n v="42446455"/>
    <s v="DE"/>
    <x v="13"/>
    <n v="29446455"/>
    <n v="2.265111923076923"/>
    <x v="1"/>
  </r>
  <r>
    <x v="4546"/>
    <d v="2007-04-27T00:00:00"/>
    <n v="60"/>
    <x v="0"/>
    <s v=" English"/>
    <n v="10500000"/>
    <n v="8642858"/>
    <s v="AU"/>
    <x v="22"/>
    <n v="-1857142"/>
    <n v="-0.17687066666666668"/>
    <x v="1"/>
  </r>
  <r>
    <x v="4547"/>
    <d v="2004-02-04T00:00:00"/>
    <n v="68"/>
    <x v="0"/>
    <s v=" English"/>
    <n v="78000000"/>
    <n v="108086731"/>
    <s v="AU"/>
    <x v="2"/>
    <n v="30086731"/>
    <n v="0.38572732051282049"/>
    <x v="1"/>
  </r>
  <r>
    <x v="4548"/>
    <d v="1995-08-11T00:00:00"/>
    <n v="70"/>
    <x v="0"/>
    <s v=" English"/>
    <n v="23000000"/>
    <n v="178919401"/>
    <s v="US"/>
    <x v="26"/>
    <n v="155919401"/>
    <n v="6.7791043913043474"/>
    <x v="1"/>
  </r>
  <r>
    <x v="4549"/>
    <d v="2014-12-26T00:00:00"/>
    <n v="81"/>
    <x v="0"/>
    <s v=" English"/>
    <n v="2069753.2"/>
    <n v="360736"/>
    <s v="AU"/>
    <x v="8"/>
    <n v="-1709017.2"/>
    <n v="-0.82571062095712666"/>
    <x v="0"/>
  </r>
  <r>
    <x v="4550"/>
    <d v="2014-04-26T00:00:00"/>
    <n v="71"/>
    <x v="0"/>
    <s v=" Japanese"/>
    <n v="147000000"/>
    <n v="727514937.39999998"/>
    <s v="JP"/>
    <x v="8"/>
    <n v="580514937.39999998"/>
    <n v="3.9490812068027208"/>
    <x v="0"/>
  </r>
  <r>
    <x v="4551"/>
    <d v="2015-03-20T00:00:00"/>
    <n v="49"/>
    <x v="0"/>
    <s v=" English"/>
    <n v="2401100"/>
    <n v="14947"/>
    <s v="US"/>
    <x v="12"/>
    <n v="-2386153"/>
    <n v="-0.99377493648744331"/>
    <x v="2"/>
  </r>
  <r>
    <x v="4552"/>
    <d v="1999-01-07T00:00:00"/>
    <n v="70"/>
    <x v="0"/>
    <s v=" English"/>
    <n v="85000000"/>
    <n v="250649836"/>
    <s v="AU"/>
    <x v="39"/>
    <n v="165649836"/>
    <n v="1.9488216"/>
    <x v="1"/>
  </r>
  <r>
    <x v="4553"/>
    <d v="2016-01-28T00:00:00"/>
    <n v="78"/>
    <x v="0"/>
    <s v=" English"/>
    <n v="20000000"/>
    <n v="91902438"/>
    <s v="AU"/>
    <x v="13"/>
    <n v="71902438"/>
    <n v="3.5951219000000001"/>
    <x v="0"/>
  </r>
  <r>
    <x v="4554"/>
    <d v="2011-08-31T00:00:00"/>
    <n v="75"/>
    <x v="0"/>
    <s v=" English"/>
    <n v="30000000"/>
    <n v="162275213"/>
    <s v="AU"/>
    <x v="24"/>
    <n v="132275213"/>
    <n v="4.409173766666667"/>
    <x v="0"/>
  </r>
  <r>
    <x v="4555"/>
    <d v="2019-10-10T00:00:00"/>
    <n v="79"/>
    <x v="0"/>
    <s v=" German"/>
    <n v="82000000"/>
    <n v="451733161.19999999"/>
    <s v="DE"/>
    <x v="4"/>
    <n v="369733161.19999999"/>
    <n v="4.5089409902439019"/>
    <x v="0"/>
  </r>
  <r>
    <x v="4556"/>
    <d v="2005-09-01T00:00:00"/>
    <n v="63"/>
    <x v="0"/>
    <s v=" English"/>
    <n v="26000000"/>
    <n v="96666486"/>
    <s v="AU"/>
    <x v="16"/>
    <n v="70666486"/>
    <n v="2.717941769230769"/>
    <x v="1"/>
  </r>
  <r>
    <x v="4557"/>
    <d v="2005-07-14T00:00:00"/>
    <n v="71"/>
    <x v="0"/>
    <s v=" Japanese"/>
    <n v="122000000"/>
    <n v="422965060"/>
    <s v="AU"/>
    <x v="16"/>
    <n v="300965060"/>
    <n v="2.4669267213114754"/>
    <x v="0"/>
  </r>
  <r>
    <x v="4558"/>
    <d v="2014-04-23T00:00:00"/>
    <n v="64"/>
    <x v="0"/>
    <s v=" English"/>
    <n v="40000000"/>
    <n v="195111193"/>
    <s v="AU"/>
    <x v="8"/>
    <n v="155111193"/>
    <n v="3.8777798250000002"/>
    <x v="1"/>
  </r>
  <r>
    <x v="4559"/>
    <d v="2009-11-25T00:00:00"/>
    <n v="64"/>
    <x v="0"/>
    <s v=" English"/>
    <n v="50000000"/>
    <n v="1250617"/>
    <s v="AU"/>
    <x v="7"/>
    <n v="-48749383"/>
    <n v="-0.97498766000000003"/>
    <x v="1"/>
  </r>
  <r>
    <x v="4560"/>
    <d v="1975-06-26T00:00:00"/>
    <n v="65"/>
    <x v="0"/>
    <s v=" Spanish, Castilian"/>
    <n v="28600000"/>
    <n v="506597404.60000002"/>
    <s v="MX"/>
    <x v="62"/>
    <n v="477997404.60000002"/>
    <n v="16.713195965034966"/>
    <x v="1"/>
  </r>
  <r>
    <x v="4561"/>
    <d v="1988-06-09T00:00:00"/>
    <n v="70"/>
    <x v="0"/>
    <s v=" Cantonese"/>
    <n v="15000000"/>
    <n v="214040824.59999999"/>
    <s v="AU"/>
    <x v="52"/>
    <n v="199040824.59999999"/>
    <n v="13.269388306666666"/>
    <x v="1"/>
  </r>
  <r>
    <x v="4562"/>
    <d v="1994-03-03T00:00:00"/>
    <n v="77"/>
    <x v="0"/>
    <s v=" English"/>
    <n v="26000000"/>
    <n v="201324422"/>
    <s v="AU"/>
    <x v="6"/>
    <n v="175324422"/>
    <n v="6.7432470000000002"/>
    <x v="0"/>
  </r>
  <r>
    <x v="4563"/>
    <d v="2016-03-03T00:00:00"/>
    <n v="66"/>
    <x v="0"/>
    <s v=" English"/>
    <n v="70000000"/>
    <n v="49252761"/>
    <s v="AU"/>
    <x v="13"/>
    <n v="-20747239"/>
    <n v="-0.29638912857142857"/>
    <x v="1"/>
  </r>
  <r>
    <x v="4564"/>
    <d v="2006-04-22T00:00:00"/>
    <n v="73"/>
    <x v="0"/>
    <s v=" English"/>
    <n v="1517792"/>
    <n v="3154346"/>
    <s v="AU"/>
    <x v="28"/>
    <n v="1636554"/>
    <n v="1.0782465581581666"/>
    <x v="0"/>
  </r>
  <r>
    <x v="4565"/>
    <d v="2003-08-14T00:00:00"/>
    <n v="61"/>
    <x v="0"/>
    <s v=" Korean"/>
    <n v="39400000"/>
    <n v="343212876.60000002"/>
    <s v="KR"/>
    <x v="25"/>
    <n v="303812876.60000002"/>
    <n v="7.7109867157360412"/>
    <x v="1"/>
  </r>
  <r>
    <x v="4566"/>
    <d v="2015-12-10T00:00:00"/>
    <n v="61"/>
    <x v="0"/>
    <s v=" English"/>
    <n v="15000000"/>
    <n v="61788393"/>
    <s v="AU"/>
    <x v="12"/>
    <n v="46788393"/>
    <n v="3.1192261999999999"/>
    <x v="1"/>
  </r>
  <r>
    <x v="4567"/>
    <d v="2001-11-23T00:00:00"/>
    <n v="57"/>
    <x v="0"/>
    <s v=" English"/>
    <n v="156600000"/>
    <n v="568184516.60000002"/>
    <s v="US"/>
    <x v="17"/>
    <n v="411584516.60000002"/>
    <n v="2.6282536181353771"/>
    <x v="1"/>
  </r>
  <r>
    <x v="4568"/>
    <d v="2023-04-07T00:00:00"/>
    <n v="0"/>
    <x v="0"/>
    <s v=" No Language"/>
    <n v="241940000"/>
    <n v="175269998.80000001"/>
    <s v="GB"/>
    <x v="0"/>
    <n v="-66670001.199999988"/>
    <n v="-0.2755641944283706"/>
    <x v="2"/>
  </r>
  <r>
    <x v="4569"/>
    <d v="1998-04-25T00:00:00"/>
    <n v="49"/>
    <x v="0"/>
    <s v=" Cantonese"/>
    <n v="70200000"/>
    <n v="716958659"/>
    <s v="HK"/>
    <x v="32"/>
    <n v="646758659"/>
    <n v="9.2130863105413106"/>
    <x v="2"/>
  </r>
  <r>
    <x v="4570"/>
    <d v="2006-07-25T00:00:00"/>
    <n v="57"/>
    <x v="0"/>
    <s v=" English"/>
    <n v="1000000"/>
    <n v="1574623"/>
    <s v="US"/>
    <x v="28"/>
    <n v="574623"/>
    <n v="0.57462299999999999"/>
    <x v="1"/>
  </r>
  <r>
    <x v="4571"/>
    <d v="1993-06-24T00:00:00"/>
    <n v="58"/>
    <x v="0"/>
    <s v=" English"/>
    <n v="35000000"/>
    <n v="117270765"/>
    <s v="AU"/>
    <x v="9"/>
    <n v="82270765"/>
    <n v="2.3505932857142855"/>
    <x v="1"/>
  </r>
  <r>
    <x v="4572"/>
    <d v="2011-09-13T00:00:00"/>
    <n v="68"/>
    <x v="0"/>
    <s v=" Japanese"/>
    <n v="95380000"/>
    <n v="711465423.20000005"/>
    <s v="AU"/>
    <x v="24"/>
    <n v="616085423.20000005"/>
    <n v="6.4592726273851966"/>
    <x v="1"/>
  </r>
  <r>
    <x v="4573"/>
    <d v="1942-01-23T00:00:00"/>
    <n v="80"/>
    <x v="0"/>
    <s v=" English"/>
    <n v="839727"/>
    <n v="23218000"/>
    <s v="AU"/>
    <x v="69"/>
    <n v="22378273"/>
    <n v="26.649462265712547"/>
    <x v="0"/>
  </r>
  <r>
    <x v="4574"/>
    <d v="1986-05-08T00:00:00"/>
    <n v="65"/>
    <x v="0"/>
    <s v=" English"/>
    <n v="25000000"/>
    <n v="21288692"/>
    <s v="AU"/>
    <x v="15"/>
    <n v="-3711308"/>
    <n v="-0.14845232"/>
    <x v="1"/>
  </r>
  <r>
    <x v="4575"/>
    <d v="2011-12-26T00:00:00"/>
    <n v="73"/>
    <x v="0"/>
    <s v=" English"/>
    <n v="70000000"/>
    <n v="156815529"/>
    <s v="AU"/>
    <x v="24"/>
    <n v="86815529"/>
    <n v="1.2402218428571428"/>
    <x v="0"/>
  </r>
  <r>
    <x v="4576"/>
    <d v="2019-10-10T00:00:00"/>
    <n v="82"/>
    <x v="0"/>
    <s v=" English"/>
    <n v="189000000"/>
    <n v="956517298"/>
    <s v="AU"/>
    <x v="4"/>
    <n v="767517298"/>
    <n v="4.060938084656085"/>
    <x v="0"/>
  </r>
  <r>
    <x v="4577"/>
    <d v="2008-09-19T00:00:00"/>
    <n v="57"/>
    <x v="0"/>
    <s v=" Cantonese"/>
    <n v="123000000"/>
    <n v="644020233.20000005"/>
    <s v="US"/>
    <x v="35"/>
    <n v="521020233.20000005"/>
    <n v="4.2359368552845531"/>
    <x v="1"/>
  </r>
  <r>
    <x v="4578"/>
    <d v="2015-05-23T00:00:00"/>
    <n v="82"/>
    <x v="0"/>
    <s v=" Japanese"/>
    <n v="153000000"/>
    <n v="436172371.39999998"/>
    <s v="JP"/>
    <x v="12"/>
    <n v="283172371.39999998"/>
    <n v="1.8507998130718952"/>
    <x v="0"/>
  </r>
  <r>
    <x v="4579"/>
    <d v="2013-02-28T00:00:00"/>
    <n v="58"/>
    <x v="0"/>
    <s v=" English"/>
    <n v="35000000"/>
    <n v="175361578"/>
    <s v="AU"/>
    <x v="30"/>
    <n v="140361578"/>
    <n v="4.0103308000000002"/>
    <x v="1"/>
  </r>
  <r>
    <x v="4580"/>
    <d v="2011-03-25T00:00:00"/>
    <n v="60"/>
    <x v="0"/>
    <s v=" English"/>
    <n v="3263585.8"/>
    <n v="71594792"/>
    <s v="US"/>
    <x v="24"/>
    <n v="68331206.200000003"/>
    <n v="20.937462774841098"/>
    <x v="1"/>
  </r>
  <r>
    <x v="4581"/>
    <d v="2022-01-21T00:00:00"/>
    <n v="71"/>
    <x v="0"/>
    <s v=" English"/>
    <n v="90100000"/>
    <n v="414551647.39999998"/>
    <s v="US"/>
    <x v="1"/>
    <n v="324451647.39999998"/>
    <n v="3.6010171742508321"/>
    <x v="0"/>
  </r>
  <r>
    <x v="4582"/>
    <d v="2023-05-25T00:00:00"/>
    <n v="0"/>
    <x v="1"/>
    <s v=" English"/>
    <n v="226000000"/>
    <n v="175269998.80000001"/>
    <s v="RU"/>
    <x v="0"/>
    <n v="-50730001.199999988"/>
    <n v="-0.22446903185840703"/>
    <x v="2"/>
  </r>
  <r>
    <x v="4583"/>
    <d v="2022-03-31T00:00:00"/>
    <n v="68"/>
    <x v="0"/>
    <s v=" Spanish, Castilian"/>
    <n v="85200000"/>
    <n v="341881840.39999998"/>
    <s v="MX"/>
    <x v="1"/>
    <n v="256681840.39999998"/>
    <n v="3.0126976572769952"/>
    <x v="1"/>
  </r>
  <r>
    <x v="4584"/>
    <d v="2009-12-12T00:00:00"/>
    <n v="75"/>
    <x v="0"/>
    <s v=" Japanese"/>
    <n v="18706460"/>
    <n v="53000000"/>
    <s v="JP"/>
    <x v="7"/>
    <n v="34293540"/>
    <n v="1.8332458412762223"/>
    <x v="0"/>
  </r>
  <r>
    <x v="4585"/>
    <d v="2023-04-07T00:00:00"/>
    <n v="0"/>
    <x v="0"/>
    <s v=" Turkish"/>
    <n v="193540000"/>
    <n v="175269998.80000001"/>
    <s v="TR"/>
    <x v="0"/>
    <n v="-18270001.199999988"/>
    <n v="-9.439909682752913E-2"/>
    <x v="2"/>
  </r>
  <r>
    <x v="1862"/>
    <d v="1988-03-17T00:00:00"/>
    <n v="68"/>
    <x v="0"/>
    <s v=" English"/>
    <n v="12000000"/>
    <n v="91244913"/>
    <s v="AU"/>
    <x v="52"/>
    <n v="79244913"/>
    <n v="6.6037427500000003"/>
    <x v="1"/>
  </r>
  <r>
    <x v="4586"/>
    <d v="2022-10-27T00:00:00"/>
    <n v="70"/>
    <x v="0"/>
    <s v=" English"/>
    <n v="22000000"/>
    <n v="14800000"/>
    <s v="AU"/>
    <x v="1"/>
    <n v="-7200000"/>
    <n v="-0.32727272727272727"/>
    <x v="1"/>
  </r>
  <r>
    <x v="4587"/>
    <d v="2013-02-16T00:00:00"/>
    <n v="64"/>
    <x v="0"/>
    <s v=" Japanese"/>
    <n v="52390007"/>
    <n v="44057737"/>
    <s v="AU"/>
    <x v="30"/>
    <n v="-8332270"/>
    <n v="-0.15904311675316249"/>
    <x v="1"/>
  </r>
  <r>
    <x v="4588"/>
    <d v="1996-01-23T00:00:00"/>
    <n v="73"/>
    <x v="0"/>
    <s v=" English"/>
    <n v="4000000"/>
    <n v="49800000"/>
    <s v="AU"/>
    <x v="47"/>
    <n v="45800000"/>
    <n v="11.45"/>
    <x v="0"/>
  </r>
  <r>
    <x v="4589"/>
    <d v="2015-12-03T00:00:00"/>
    <n v="52"/>
    <x v="0"/>
    <s v=" Korean"/>
    <n v="136400000"/>
    <n v="328929749.19999999"/>
    <s v="KR"/>
    <x v="12"/>
    <n v="192529749.19999999"/>
    <n v="1.4115084252199412"/>
    <x v="1"/>
  </r>
  <r>
    <x v="4590"/>
    <d v="2018-02-23T00:00:00"/>
    <n v="55"/>
    <x v="0"/>
    <s v=" English"/>
    <n v="36494000"/>
    <n v="7910928"/>
    <s v="AU"/>
    <x v="10"/>
    <n v="-28583072"/>
    <n v="-0.78322661259385107"/>
    <x v="1"/>
  </r>
  <r>
    <x v="4591"/>
    <d v="2022-12-22T00:00:00"/>
    <n v="55"/>
    <x v="0"/>
    <s v=" Spanish, Castilian"/>
    <n v="70800000"/>
    <n v="591573175.20000005"/>
    <s v="MX"/>
    <x v="1"/>
    <n v="520773175.20000005"/>
    <n v="7.3555533220338987"/>
    <x v="1"/>
  </r>
  <r>
    <x v="4491"/>
    <d v="2009-12-19T00:00:00"/>
    <n v="75"/>
    <x v="0"/>
    <s v=" Swedish"/>
    <n v="90000000"/>
    <n v="239373970"/>
    <s v="AU"/>
    <x v="7"/>
    <n v="149373970"/>
    <n v="1.6597107777777778"/>
    <x v="0"/>
  </r>
  <r>
    <x v="4592"/>
    <d v="2007-10-12T00:00:00"/>
    <n v="68"/>
    <x v="0"/>
    <s v=" English"/>
    <n v="73380000"/>
    <n v="694005046.20000005"/>
    <s v="US"/>
    <x v="22"/>
    <n v="620625046.20000005"/>
    <n v="8.4576866475878987"/>
    <x v="1"/>
  </r>
  <r>
    <x v="4593"/>
    <d v="2019-05-24T00:00:00"/>
    <n v="60"/>
    <x v="0"/>
    <s v=" Japanese"/>
    <n v="5320000"/>
    <n v="5589910"/>
    <s v="JP"/>
    <x v="4"/>
    <n v="269910"/>
    <n v="5.0734962406015036E-2"/>
    <x v="1"/>
  </r>
  <r>
    <x v="4594"/>
    <d v="2015-05-18T00:00:00"/>
    <n v="52"/>
    <x v="0"/>
    <s v=" English"/>
    <n v="15000000"/>
    <n v="48854305"/>
    <s v="AU"/>
    <x v="12"/>
    <n v="33854305"/>
    <n v="2.2569536666666665"/>
    <x v="1"/>
  </r>
  <r>
    <x v="4595"/>
    <d v="2016-12-17T00:00:00"/>
    <n v="76"/>
    <x v="0"/>
    <s v=" Japanese"/>
    <n v="57000000"/>
    <n v="641318911.79999995"/>
    <s v="JP"/>
    <x v="13"/>
    <n v="584318911.79999995"/>
    <n v="10.251208978947368"/>
    <x v="0"/>
  </r>
  <r>
    <x v="4596"/>
    <d v="2016-09-09T00:00:00"/>
    <n v="59"/>
    <x v="0"/>
    <s v=" English"/>
    <n v="10000000"/>
    <n v="30768449"/>
    <s v="US"/>
    <x v="13"/>
    <n v="20768449"/>
    <n v="2.0768449000000002"/>
    <x v="1"/>
  </r>
  <r>
    <x v="4597"/>
    <d v="2021-09-13T00:00:00"/>
    <n v="72"/>
    <x v="0"/>
    <s v=" Spanish, Castilian"/>
    <n v="3600000"/>
    <n v="117019296.59999999"/>
    <s v="AU"/>
    <x v="5"/>
    <n v="113419296.59999999"/>
    <n v="31.505360166666666"/>
    <x v="0"/>
  </r>
  <r>
    <x v="4598"/>
    <d v="2012-03-30T00:00:00"/>
    <n v="52"/>
    <x v="0"/>
    <s v=" Spanish, Castilian"/>
    <n v="6400000"/>
    <n v="11019975"/>
    <s v="ES"/>
    <x v="20"/>
    <n v="4619975"/>
    <n v="0.72187109375000003"/>
    <x v="1"/>
  </r>
  <r>
    <x v="4599"/>
    <d v="2005-11-24T00:00:00"/>
    <n v="58"/>
    <x v="0"/>
    <s v=" English"/>
    <n v="80000000"/>
    <n v="105299638"/>
    <s v="AU"/>
    <x v="16"/>
    <n v="25299638"/>
    <n v="0.316245475"/>
    <x v="1"/>
  </r>
  <r>
    <x v="4600"/>
    <d v="2016-10-06T00:00:00"/>
    <n v="64"/>
    <x v="0"/>
    <s v=" English"/>
    <n v="45000000"/>
    <n v="174278214"/>
    <s v="AU"/>
    <x v="13"/>
    <n v="129278214"/>
    <n v="2.8728492000000001"/>
    <x v="1"/>
  </r>
  <r>
    <x v="4601"/>
    <d v="2011-10-29T00:00:00"/>
    <n v="67"/>
    <x v="0"/>
    <s v=" English"/>
    <n v="175000"/>
    <n v="2102779"/>
    <s v="AU"/>
    <x v="24"/>
    <n v="1927779"/>
    <n v="11.015879999999999"/>
    <x v="1"/>
  </r>
  <r>
    <x v="4602"/>
    <d v="1995-02-24T00:00:00"/>
    <n v="80"/>
    <x v="0"/>
    <s v=" English"/>
    <n v="2500000"/>
    <n v="5691852"/>
    <s v="AU"/>
    <x v="26"/>
    <n v="3191852"/>
    <n v="1.2767408"/>
    <x v="0"/>
  </r>
  <r>
    <x v="4603"/>
    <d v="2023-02-14T00:00:00"/>
    <n v="33"/>
    <x v="0"/>
    <s v=" Russian"/>
    <n v="50641000"/>
    <n v="323787336.60000002"/>
    <s v="RU"/>
    <x v="0"/>
    <n v="273146336.60000002"/>
    <n v="5.3937784917359455"/>
    <x v="2"/>
  </r>
  <r>
    <x v="4604"/>
    <d v="2021-02-01T00:00:00"/>
    <n v="10"/>
    <x v="0"/>
    <s v=" Korean"/>
    <n v="198540000"/>
    <n v="38157314"/>
    <s v="KR"/>
    <x v="5"/>
    <n v="-160382686"/>
    <n v="-0.80781044625768106"/>
    <x v="2"/>
  </r>
  <r>
    <x v="4605"/>
    <d v="2005-08-27T00:00:00"/>
    <n v="73"/>
    <x v="0"/>
    <s v=" Japanese"/>
    <n v="2037792"/>
    <n v="9789651"/>
    <s v="AU"/>
    <x v="16"/>
    <n v="7751859"/>
    <n v="3.8040482051161257"/>
    <x v="0"/>
  </r>
  <r>
    <x v="4606"/>
    <d v="2009-01-31T00:00:00"/>
    <n v="59"/>
    <x v="0"/>
    <s v=" French"/>
    <n v="135140000"/>
    <n v="665303616.39999998"/>
    <s v="FR"/>
    <x v="7"/>
    <n v="530163616.39999998"/>
    <n v="3.923069530856889"/>
    <x v="1"/>
  </r>
  <r>
    <x v="4607"/>
    <d v="2019-01-31T00:00:00"/>
    <n v="71"/>
    <x v="0"/>
    <s v=" English"/>
    <n v="100000000"/>
    <n v="575561014.20000005"/>
    <s v="AU"/>
    <x v="4"/>
    <n v="475561014.20000005"/>
    <n v="4.7556101420000001"/>
    <x v="0"/>
  </r>
  <r>
    <x v="4608"/>
    <d v="1987-12-11T00:00:00"/>
    <n v="68"/>
    <x v="0"/>
    <s v=" English"/>
    <n v="22700000"/>
    <n v="38119483"/>
    <s v="AU"/>
    <x v="42"/>
    <n v="15419483"/>
    <n v="0.67927237885462555"/>
    <x v="1"/>
  </r>
  <r>
    <x v="4609"/>
    <d v="2019-11-21T00:00:00"/>
    <n v="85"/>
    <x v="0"/>
    <s v=" English"/>
    <n v="160600000"/>
    <n v="882269902"/>
    <s v="US"/>
    <x v="4"/>
    <n v="721669902"/>
    <n v="4.4935859402241594"/>
    <x v="0"/>
  </r>
  <r>
    <x v="4610"/>
    <d v="2014-06-25T00:00:00"/>
    <n v="74"/>
    <x v="0"/>
    <s v=" English"/>
    <n v="114600000"/>
    <n v="316508149.80000001"/>
    <s v="AU"/>
    <x v="8"/>
    <n v="201908149.80000001"/>
    <n v="1.761851219895288"/>
    <x v="0"/>
  </r>
  <r>
    <x v="4611"/>
    <d v="2008-07-29T00:00:00"/>
    <n v="71"/>
    <x v="0"/>
    <s v=" English"/>
    <n v="7000000"/>
    <n v="182055444"/>
    <s v="AU"/>
    <x v="35"/>
    <n v="175055444"/>
    <n v="25.007920571428571"/>
    <x v="0"/>
  </r>
  <r>
    <x v="4612"/>
    <d v="2000-06-07T00:00:00"/>
    <n v="62"/>
    <x v="0"/>
    <s v=" English"/>
    <n v="16000000"/>
    <n v="119739110"/>
    <s v="AU"/>
    <x v="38"/>
    <n v="103739110"/>
    <n v="6.4836943749999998"/>
    <x v="1"/>
  </r>
  <r>
    <x v="4613"/>
    <d v="2021-08-18T00:00:00"/>
    <n v="58"/>
    <x v="0"/>
    <s v=" English"/>
    <n v="154000000"/>
    <n v="339099716"/>
    <s v="AU"/>
    <x v="5"/>
    <n v="185099716"/>
    <n v="1.2019462077922078"/>
    <x v="1"/>
  </r>
  <r>
    <x v="4614"/>
    <d v="2015-11-13T00:00:00"/>
    <n v="61"/>
    <x v="0"/>
    <s v=" English"/>
    <n v="35000000"/>
    <n v="28906817"/>
    <s v="US"/>
    <x v="12"/>
    <n v="-6093183"/>
    <n v="-0.17409094285714286"/>
    <x v="1"/>
  </r>
  <r>
    <x v="4614"/>
    <d v="2015-11-13T00:00:00"/>
    <n v="61"/>
    <x v="0"/>
    <s v=" English"/>
    <n v="8900000"/>
    <n v="3324131"/>
    <s v="US"/>
    <x v="12"/>
    <n v="-5575869"/>
    <n v="-0.62650213483146067"/>
    <x v="1"/>
  </r>
  <r>
    <x v="4615"/>
    <d v="2022-02-11T00:00:00"/>
    <n v="69"/>
    <x v="0"/>
    <s v=" Korean"/>
    <n v="143600000"/>
    <n v="309828687"/>
    <s v="KR"/>
    <x v="1"/>
    <n v="166228687"/>
    <n v="1.1575813857938719"/>
    <x v="1"/>
  </r>
  <r>
    <x v="4616"/>
    <d v="2009-03-26T00:00:00"/>
    <n v="65"/>
    <x v="0"/>
    <s v=" English"/>
    <n v="42344000"/>
    <n v="41624046"/>
    <s v="AU"/>
    <x v="7"/>
    <n v="-719954"/>
    <n v="-1.7002503306253542E-2"/>
    <x v="1"/>
  </r>
  <r>
    <x v="4617"/>
    <d v="2006-01-27T00:00:00"/>
    <n v="66"/>
    <x v="0"/>
    <s v=" English"/>
    <n v="26000000"/>
    <n v="17496992"/>
    <s v="US"/>
    <x v="28"/>
    <n v="-8503008"/>
    <n v="-0.32703876923076924"/>
    <x v="1"/>
  </r>
  <r>
    <x v="4618"/>
    <d v="2005-01-13T00:00:00"/>
    <n v="50"/>
    <x v="0"/>
    <s v=" English"/>
    <n v="65000000"/>
    <n v="56824633"/>
    <s v="AU"/>
    <x v="16"/>
    <n v="-8175367"/>
    <n v="-0.12577487692307693"/>
    <x v="2"/>
  </r>
  <r>
    <x v="4619"/>
    <d v="2022-07-28T00:00:00"/>
    <n v="71"/>
    <x v="0"/>
    <s v=" Tagalog"/>
    <n v="102400000"/>
    <n v="502443287.60000002"/>
    <s v="PH"/>
    <x v="1"/>
    <n v="400043287.60000002"/>
    <n v="3.9066727304687503"/>
    <x v="0"/>
  </r>
  <r>
    <x v="4620"/>
    <d v="2004-03-17T00:00:00"/>
    <n v="75"/>
    <x v="0"/>
    <s v=" Chinese"/>
    <n v="42000000"/>
    <n v="66787173"/>
    <s v="AU"/>
    <x v="2"/>
    <n v="24787173"/>
    <n v="0.59017078571428572"/>
    <x v="0"/>
  </r>
  <r>
    <x v="4621"/>
    <d v="2019-12-12T00:00:00"/>
    <n v="68"/>
    <x v="0"/>
    <s v=" English"/>
    <n v="29900000"/>
    <n v="69412425"/>
    <s v="AU"/>
    <x v="4"/>
    <n v="39512425"/>
    <n v="1.3214857859531772"/>
    <x v="1"/>
  </r>
  <r>
    <x v="4622"/>
    <d v="2015-04-09T00:00:00"/>
    <n v="76"/>
    <x v="0"/>
    <s v=" English"/>
    <n v="34000000"/>
    <n v="63802928"/>
    <s v="AU"/>
    <x v="12"/>
    <n v="29802928"/>
    <n v="0.8765567058823529"/>
    <x v="0"/>
  </r>
  <r>
    <x v="4623"/>
    <d v="1992-10-21T00:00:00"/>
    <n v="63"/>
    <x v="0"/>
    <s v=" English"/>
    <n v="35000000"/>
    <n v="156563139"/>
    <s v="AU"/>
    <x v="46"/>
    <n v="121563139"/>
    <n v="3.4732325428571427"/>
    <x v="1"/>
  </r>
  <r>
    <x v="4624"/>
    <d v="2010-05-13T00:00:00"/>
    <n v="70"/>
    <x v="0"/>
    <s v=" English"/>
    <n v="30000000"/>
    <n v="82148538"/>
    <s v="AU"/>
    <x v="21"/>
    <n v="52148538"/>
    <n v="1.7382846000000001"/>
    <x v="1"/>
  </r>
  <r>
    <x v="4625"/>
    <d v="2001-11-11T00:00:00"/>
    <n v="68"/>
    <x v="0"/>
    <s v=" English"/>
    <n v="4000000"/>
    <n v="43766463"/>
    <s v="US"/>
    <x v="17"/>
    <n v="39766463"/>
    <n v="9.9416157500000004"/>
    <x v="1"/>
  </r>
  <r>
    <x v="4626"/>
    <d v="1992-09-11T00:00:00"/>
    <n v="56"/>
    <x v="0"/>
    <s v=" English"/>
    <n v="5000000"/>
    <n v="12534961"/>
    <s v="US"/>
    <x v="46"/>
    <n v="7534961"/>
    <n v="1.5069922"/>
    <x v="1"/>
  </r>
  <r>
    <x v="4627"/>
    <d v="2018-01-01T00:00:00"/>
    <n v="81"/>
    <x v="0"/>
    <s v=" English"/>
    <n v="12000000"/>
    <n v="161158351"/>
    <s v="AU"/>
    <x v="10"/>
    <n v="149158351"/>
    <n v="12.429862583333334"/>
    <x v="0"/>
  </r>
  <r>
    <x v="4628"/>
    <d v="2010-06-30T00:00:00"/>
    <n v="64"/>
    <x v="0"/>
    <s v=" Japanese"/>
    <n v="177000000"/>
    <n v="283514513.60000002"/>
    <s v="AU"/>
    <x v="21"/>
    <n v="106514513.60000002"/>
    <n v="0.60177691299435043"/>
    <x v="1"/>
  </r>
  <r>
    <x v="4629"/>
    <d v="1995-07-20T00:00:00"/>
    <n v="58"/>
    <x v="0"/>
    <s v=" English"/>
    <n v="85000000"/>
    <n v="113487912"/>
    <s v="AU"/>
    <x v="26"/>
    <n v="28487912"/>
    <n v="0.33515190588235294"/>
    <x v="1"/>
  </r>
  <r>
    <x v="4630"/>
    <d v="1992-11-26T00:00:00"/>
    <n v="55"/>
    <x v="0"/>
    <s v=" Cantonese"/>
    <n v="106400000"/>
    <n v="284648895.80000001"/>
    <s v="HK"/>
    <x v="46"/>
    <n v="178248895.80000001"/>
    <n v="1.6752715770676694"/>
    <x v="1"/>
  </r>
  <r>
    <x v="4631"/>
    <d v="2002-02-12T00:00:00"/>
    <n v="48"/>
    <x v="0"/>
    <s v=" English"/>
    <n v="1000000"/>
    <n v="23335679.600000001"/>
    <s v="US"/>
    <x v="18"/>
    <n v="22335679.600000001"/>
    <n v="22.335679600000002"/>
    <x v="2"/>
  </r>
  <r>
    <x v="4632"/>
    <d v="2020-03-14T00:00:00"/>
    <n v="76"/>
    <x v="0"/>
    <s v=" French"/>
    <n v="22400000"/>
    <n v="12652790"/>
    <s v="AU"/>
    <x v="14"/>
    <n v="-9747210"/>
    <n v="-0.43514330357142855"/>
    <x v="0"/>
  </r>
  <r>
    <x v="4633"/>
    <d v="2011-01-06T00:00:00"/>
    <n v="66"/>
    <x v="0"/>
    <s v=" English"/>
    <n v="95000000"/>
    <n v="165720921"/>
    <s v="AU"/>
    <x v="24"/>
    <n v="70720921"/>
    <n v="0.74443074736842108"/>
    <x v="1"/>
  </r>
  <r>
    <x v="4634"/>
    <d v="2011-09-16T00:00:00"/>
    <n v="73"/>
    <x v="0"/>
    <s v=" Spanish, Castilian"/>
    <n v="92200000"/>
    <n v="533690923.60000002"/>
    <s v="ES"/>
    <x v="24"/>
    <n v="441490923.60000002"/>
    <n v="4.7884048112798263"/>
    <x v="0"/>
  </r>
  <r>
    <x v="4635"/>
    <d v="2006-08-11T00:00:00"/>
    <n v="80"/>
    <x v="0"/>
    <s v=" English"/>
    <n v="114200000"/>
    <n v="372688562.19999999"/>
    <s v="US"/>
    <x v="28"/>
    <n v="258488562.19999999"/>
    <n v="2.263472523642732"/>
    <x v="0"/>
  </r>
  <r>
    <x v="4636"/>
    <d v="1993-12-23T00:00:00"/>
    <n v="55"/>
    <x v="0"/>
    <s v=" English"/>
    <n v="15000000"/>
    <n v="118243066"/>
    <s v="AU"/>
    <x v="9"/>
    <n v="103243066"/>
    <n v="6.8828710666666666"/>
    <x v="1"/>
  </r>
  <r>
    <x v="4637"/>
    <d v="2006-02-02T00:00:00"/>
    <n v="75"/>
    <x v="0"/>
    <s v=" English"/>
    <n v="29000000"/>
    <n v="187707495"/>
    <s v="AU"/>
    <x v="28"/>
    <n v="158707495"/>
    <n v="5.4726722413793105"/>
    <x v="0"/>
  </r>
  <r>
    <x v="4638"/>
    <d v="2006-04-21T00:00:00"/>
    <n v="77"/>
    <x v="0"/>
    <s v=" Spanish, Castilian"/>
    <n v="800000"/>
    <n v="7800000"/>
    <s v="US"/>
    <x v="28"/>
    <n v="7000000"/>
    <n v="8.75"/>
    <x v="0"/>
  </r>
  <r>
    <x v="4639"/>
    <d v="2018-04-26T00:00:00"/>
    <n v="50"/>
    <x v="0"/>
    <s v=" Korean"/>
    <n v="174200000"/>
    <n v="509646047.60000002"/>
    <s v="KR"/>
    <x v="10"/>
    <n v="335446047.60000002"/>
    <n v="1.9256374718714122"/>
    <x v="2"/>
  </r>
  <r>
    <x v="4640"/>
    <d v="2021-01-15T00:00:00"/>
    <n v="100"/>
    <x v="0"/>
    <s v=" Korean"/>
    <n v="201000000"/>
    <n v="1569323844"/>
    <s v="KR"/>
    <x v="5"/>
    <n v="1368323844"/>
    <n v="6.807581313432836"/>
    <x v="0"/>
  </r>
  <r>
    <x v="4641"/>
    <d v="2010-10-04T00:00:00"/>
    <n v="49"/>
    <x v="0"/>
    <s v=" English"/>
    <n v="137800000"/>
    <n v="508334305"/>
    <s v="AU"/>
    <x v="21"/>
    <n v="370534305"/>
    <n v="2.6889281930333819"/>
    <x v="2"/>
  </r>
  <r>
    <x v="4642"/>
    <d v="2004-12-26T00:00:00"/>
    <n v="62"/>
    <x v="0"/>
    <s v=" English"/>
    <n v="60000000"/>
    <n v="516567575"/>
    <s v="AU"/>
    <x v="2"/>
    <n v="456567575"/>
    <n v="7.6094595833333329"/>
    <x v="1"/>
  </r>
  <r>
    <x v="4643"/>
    <d v="2015-07-30T00:00:00"/>
    <n v="64"/>
    <x v="0"/>
    <s v=" English"/>
    <n v="26000000"/>
    <n v="31807156"/>
    <s v="AU"/>
    <x v="12"/>
    <n v="5807156"/>
    <n v="0.22335215384615384"/>
    <x v="1"/>
  </r>
  <r>
    <x v="4644"/>
    <d v="2011-10-14T00:00:00"/>
    <n v="71"/>
    <x v="0"/>
    <s v=" Spanish, Castilian"/>
    <n v="5000000"/>
    <n v="8791590"/>
    <s v="ES"/>
    <x v="24"/>
    <n v="3791590"/>
    <n v="0.75831800000000005"/>
    <x v="0"/>
  </r>
  <r>
    <x v="4645"/>
    <d v="1989-07-20T00:00:00"/>
    <n v="64"/>
    <x v="0"/>
    <s v=" English"/>
    <n v="3000000"/>
    <n v="12090735"/>
    <s v="AU"/>
    <x v="70"/>
    <n v="9090735"/>
    <n v="3.0302449999999999"/>
    <x v="1"/>
  </r>
  <r>
    <x v="4646"/>
    <d v="2022-12-23T00:00:00"/>
    <n v="75"/>
    <x v="0"/>
    <s v=" French"/>
    <n v="104600000"/>
    <n v="931125207.20000005"/>
    <s v="FR"/>
    <x v="1"/>
    <n v="826525207.20000005"/>
    <n v="7.9017706233269607"/>
    <x v="0"/>
  </r>
  <r>
    <x v="4647"/>
    <d v="2018-12-19T00:00:00"/>
    <n v="63"/>
    <x v="0"/>
    <s v=" English"/>
    <n v="30000000"/>
    <n v="159369278"/>
    <s v="AU"/>
    <x v="10"/>
    <n v="129369278"/>
    <n v="4.3123092666666665"/>
    <x v="1"/>
  </r>
  <r>
    <x v="4648"/>
    <d v="2012-03-14T00:00:00"/>
    <n v="57"/>
    <x v="0"/>
    <s v=" English"/>
    <n v="23000000"/>
    <n v="36374700"/>
    <s v="AU"/>
    <x v="20"/>
    <n v="13374700"/>
    <n v="0.58150869565217389"/>
    <x v="1"/>
  </r>
  <r>
    <x v="4649"/>
    <d v="2020-02-20T00:00:00"/>
    <n v="66"/>
    <x v="0"/>
    <s v=" German"/>
    <n v="37077129"/>
    <n v="3666620"/>
    <s v="DE"/>
    <x v="14"/>
    <n v="-33410509"/>
    <n v="-0.90110830857480906"/>
    <x v="1"/>
  </r>
  <r>
    <x v="4650"/>
    <d v="2023-04-08T00:00:00"/>
    <n v="0"/>
    <x v="0"/>
    <s v=" Tagalog"/>
    <n v="264940000"/>
    <n v="175269998.80000001"/>
    <s v="PH"/>
    <x v="0"/>
    <n v="-89670001.199999988"/>
    <n v="-0.33845399411187432"/>
    <x v="2"/>
  </r>
  <r>
    <x v="4651"/>
    <d v="2023-04-08T00:00:00"/>
    <n v="0"/>
    <x v="0"/>
    <s v=" Vietnamese"/>
    <n v="141600000"/>
    <n v="175269998.80000001"/>
    <s v="VN"/>
    <x v="0"/>
    <n v="33669998.800000012"/>
    <n v="0.23778247740113004"/>
    <x v="2"/>
  </r>
  <r>
    <x v="4652"/>
    <d v="2012-11-25T00:00:00"/>
    <n v="52"/>
    <x v="0"/>
    <s v=" English"/>
    <n v="109400000"/>
    <n v="774314338.39999998"/>
    <s v="US"/>
    <x v="20"/>
    <n v="664914338.39999998"/>
    <n v="6.0778275904936017"/>
    <x v="1"/>
  </r>
  <r>
    <x v="4653"/>
    <d v="2021-12-02T00:00:00"/>
    <n v="62"/>
    <x v="0"/>
    <s v=" English"/>
    <n v="8020689"/>
    <n v="4546332"/>
    <s v="AU"/>
    <x v="5"/>
    <n v="-3474357"/>
    <n v="-0.43317438190160473"/>
    <x v="1"/>
  </r>
  <r>
    <x v="4654"/>
    <d v="1996-02-15T00:00:00"/>
    <n v="60"/>
    <x v="0"/>
    <s v=" English"/>
    <n v="30000000"/>
    <n v="10772144"/>
    <s v="AU"/>
    <x v="47"/>
    <n v="-19227856"/>
    <n v="-0.64092853333333333"/>
    <x v="1"/>
  </r>
  <r>
    <x v="4655"/>
    <d v="2021-08-18T00:00:00"/>
    <n v="60"/>
    <x v="0"/>
    <s v=" German"/>
    <n v="82000000"/>
    <n v="618157116.20000005"/>
    <s v="DE"/>
    <x v="5"/>
    <n v="536157116.20000005"/>
    <n v="6.5385014170731717"/>
    <x v="1"/>
  </r>
  <r>
    <x v="4656"/>
    <d v="2017-06-29T00:00:00"/>
    <n v="74"/>
    <x v="0"/>
    <s v=" English"/>
    <n v="50000000"/>
    <n v="273230203.19999999"/>
    <s v="AU"/>
    <x v="3"/>
    <n v="223230203.19999999"/>
    <n v="4.4646040639999995"/>
    <x v="0"/>
  </r>
  <r>
    <x v="4657"/>
    <d v="2009-01-09T00:00:00"/>
    <n v="60"/>
    <x v="0"/>
    <s v=" Norwegian"/>
    <n v="800000"/>
    <n v="2166797"/>
    <s v="NO"/>
    <x v="7"/>
    <n v="1366797"/>
    <n v="1.70849625"/>
    <x v="1"/>
  </r>
  <r>
    <x v="4658"/>
    <d v="1997-07-03T00:00:00"/>
    <n v="65"/>
    <x v="0"/>
    <s v=" English"/>
    <n v="18000000"/>
    <n v="251212670"/>
    <s v="AU"/>
    <x v="27"/>
    <n v="233212670"/>
    <n v="12.956259444444445"/>
    <x v="1"/>
  </r>
  <r>
    <x v="4659"/>
    <d v="2014-04-04T00:00:00"/>
    <n v="58"/>
    <x v="0"/>
    <s v=" English"/>
    <n v="154000000"/>
    <n v="339099716"/>
    <s v="US"/>
    <x v="8"/>
    <n v="185099716"/>
    <n v="1.2019462077922078"/>
    <x v="1"/>
  </r>
  <r>
    <x v="4660"/>
    <d v="2016-05-14T00:00:00"/>
    <n v="64"/>
    <x v="0"/>
    <s v=" Japanese"/>
    <n v="91400000"/>
    <n v="240920333.40000001"/>
    <s v="JP"/>
    <x v="13"/>
    <n v="149520333.40000001"/>
    <n v="1.6358898621444202"/>
    <x v="1"/>
  </r>
  <r>
    <x v="4661"/>
    <d v="2019-08-02T00:00:00"/>
    <n v="60"/>
    <x v="0"/>
    <s v=" English"/>
    <n v="100200000"/>
    <n v="681846023.39999998"/>
    <s v="US"/>
    <x v="4"/>
    <n v="581646023.39999998"/>
    <n v="5.8048505329341316"/>
    <x v="1"/>
  </r>
  <r>
    <x v="4662"/>
    <d v="2003-05-08T00:00:00"/>
    <n v="59"/>
    <x v="0"/>
    <s v=" English"/>
    <n v="15401932.4"/>
    <n v="50097949"/>
    <s v="AU"/>
    <x v="25"/>
    <n v="34696016.600000001"/>
    <n v="2.2527054202627199"/>
    <x v="1"/>
  </r>
  <r>
    <x v="4312"/>
    <d v="1974-01-01T00:00:00"/>
    <n v="79"/>
    <x v="0"/>
    <s v=" English"/>
    <n v="13500000"/>
    <n v="53292989"/>
    <s v="AU"/>
    <x v="76"/>
    <n v="39792989"/>
    <n v="2.9476288148148146"/>
    <x v="0"/>
  </r>
  <r>
    <x v="4663"/>
    <d v="2019-08-28T00:00:00"/>
    <n v="79"/>
    <x v="0"/>
    <s v=" Korean"/>
    <n v="30355487.800000001"/>
    <n v="8631781"/>
    <s v="KR"/>
    <x v="4"/>
    <n v="-21723706.800000001"/>
    <n v="-0.71564347583964705"/>
    <x v="0"/>
  </r>
  <r>
    <x v="4664"/>
    <d v="2017-08-03T00:00:00"/>
    <n v="48"/>
    <x v="0"/>
    <s v=" Korean"/>
    <n v="148800000"/>
    <n v="665830147"/>
    <s v="KR"/>
    <x v="3"/>
    <n v="517030147"/>
    <n v="3.4746649663978495"/>
    <x v="2"/>
  </r>
  <r>
    <x v="4665"/>
    <d v="2003-07-19T00:00:00"/>
    <n v="66"/>
    <x v="0"/>
    <s v=" Japanese"/>
    <n v="8391625.8000000007"/>
    <n v="334000000"/>
    <s v="JP"/>
    <x v="25"/>
    <n v="325608374.19999999"/>
    <n v="38.801584098280451"/>
    <x v="1"/>
  </r>
  <r>
    <x v="4666"/>
    <d v="1986-02-07T00:00:00"/>
    <n v="73"/>
    <x v="0"/>
    <s v=" Spanish, Castilian"/>
    <n v="119000000"/>
    <n v="646477476"/>
    <s v="MX"/>
    <x v="15"/>
    <n v="527477476"/>
    <n v="4.4325838319327735"/>
    <x v="0"/>
  </r>
  <r>
    <x v="4667"/>
    <d v="2018-05-01T00:00:00"/>
    <n v="48"/>
    <x v="0"/>
    <s v=" English"/>
    <n v="133800000"/>
    <n v="763164622.39999998"/>
    <s v="US"/>
    <x v="10"/>
    <n v="629364622.39999998"/>
    <n v="4.7037714678624809"/>
    <x v="2"/>
  </r>
  <r>
    <x v="4668"/>
    <d v="2021-06-01T00:00:00"/>
    <n v="62"/>
    <x v="0"/>
    <s v=" English"/>
    <n v="92200000"/>
    <n v="355010205.60000002"/>
    <s v="HU"/>
    <x v="5"/>
    <n v="262810205.60000002"/>
    <n v="2.8504360694143172"/>
    <x v="1"/>
  </r>
  <r>
    <x v="4669"/>
    <d v="2008-07-12T00:00:00"/>
    <n v="74"/>
    <x v="0"/>
    <s v=" Japanese"/>
    <n v="66600000"/>
    <n v="439119920.60000002"/>
    <s v="JP"/>
    <x v="35"/>
    <n v="372519920.60000002"/>
    <n v="5.5933922012012012"/>
    <x v="0"/>
  </r>
  <r>
    <x v="4670"/>
    <d v="2007-02-14T00:00:00"/>
    <n v="56"/>
    <x v="0"/>
    <s v=" French"/>
    <n v="17500000"/>
    <n v="60865364"/>
    <s v="FR"/>
    <x v="22"/>
    <n v="43365364"/>
    <n v="2.4780207999999999"/>
    <x v="1"/>
  </r>
  <r>
    <x v="4671"/>
    <d v="2009-01-09T00:00:00"/>
    <n v="61"/>
    <x v="0"/>
    <s v=" English"/>
    <n v="5"/>
    <n v="1"/>
    <s v="AU"/>
    <x v="7"/>
    <n v="-4"/>
    <n v="-0.8"/>
    <x v="1"/>
  </r>
  <r>
    <x v="4672"/>
    <d v="2002-08-15T00:00:00"/>
    <n v="67"/>
    <x v="0"/>
    <s v=" English"/>
    <n v="70702619"/>
    <n v="408250578"/>
    <s v="AU"/>
    <x v="18"/>
    <n v="337547959"/>
    <n v="4.7741931455184146"/>
    <x v="1"/>
  </r>
  <r>
    <x v="4673"/>
    <d v="2022-09-16T00:00:00"/>
    <n v="55"/>
    <x v="0"/>
    <s v=" Spanish, Castilian"/>
    <n v="128400000"/>
    <n v="401104136.39999998"/>
    <s v="MX"/>
    <x v="1"/>
    <n v="272704136.39999998"/>
    <n v="2.1238639906542054"/>
    <x v="1"/>
  </r>
  <r>
    <x v="4674"/>
    <d v="2001-10-10T00:00:00"/>
    <n v="68"/>
    <x v="0"/>
    <s v=" English"/>
    <n v="25000000"/>
    <n v="36833473"/>
    <s v="AU"/>
    <x v="17"/>
    <n v="11833473"/>
    <n v="0.47333892"/>
    <x v="1"/>
  </r>
  <r>
    <x v="4675"/>
    <d v="2011-08-25T00:00:00"/>
    <n v="57"/>
    <x v="0"/>
    <s v=" English"/>
    <n v="25000000"/>
    <n v="39126427"/>
    <s v="AU"/>
    <x v="24"/>
    <n v="14126427"/>
    <n v="0.56505707999999999"/>
    <x v="1"/>
  </r>
  <r>
    <x v="4676"/>
    <d v="1995-12-22T00:00:00"/>
    <n v="73"/>
    <x v="0"/>
    <s v=" English"/>
    <n v="31000000"/>
    <n v="11348324"/>
    <s v="US"/>
    <x v="26"/>
    <n v="-19651676"/>
    <n v="-0.63392503225806451"/>
    <x v="0"/>
  </r>
  <r>
    <x v="4677"/>
    <d v="2018-07-04T00:00:00"/>
    <n v="37"/>
    <x v="0"/>
    <s v=" English"/>
    <n v="58670000"/>
    <n v="369789904.80000001"/>
    <s v="AU"/>
    <x v="10"/>
    <n v="311119904.80000001"/>
    <n v="5.3028788955173001"/>
    <x v="2"/>
  </r>
  <r>
    <x v="4678"/>
    <d v="2002-11-28T00:00:00"/>
    <n v="67"/>
    <x v="0"/>
    <s v=" French"/>
    <n v="29000000"/>
    <n v="70752904"/>
    <s v="AU"/>
    <x v="18"/>
    <n v="41752904"/>
    <n v="1.4397553103448275"/>
    <x v="1"/>
  </r>
  <r>
    <x v="4679"/>
    <d v="2011-11-24T00:00:00"/>
    <n v="68"/>
    <x v="0"/>
    <s v=" English"/>
    <n v="85000000"/>
    <n v="147865565"/>
    <s v="AU"/>
    <x v="24"/>
    <n v="62865565"/>
    <n v="0.73959488235294113"/>
    <x v="1"/>
  </r>
  <r>
    <x v="4680"/>
    <d v="2001-07-27T00:00:00"/>
    <n v="62"/>
    <x v="0"/>
    <s v=" English"/>
    <n v="80000000"/>
    <n v="147080413"/>
    <s v="AU"/>
    <x v="17"/>
    <n v="67080413"/>
    <n v="0.83850516249999996"/>
    <x v="1"/>
  </r>
  <r>
    <x v="4681"/>
    <d v="2016-08-31T00:00:00"/>
    <n v="35"/>
    <x v="0"/>
    <s v=" Korean"/>
    <n v="47270000"/>
    <n v="329856760.80000001"/>
    <s v="KR"/>
    <x v="13"/>
    <n v="282586760.80000001"/>
    <n v="5.9781417558705314"/>
    <x v="2"/>
  </r>
  <r>
    <x v="1859"/>
    <d v="2008-05-15T00:00:00"/>
    <n v="55"/>
    <x v="0"/>
    <s v=" English"/>
    <n v="8000000"/>
    <n v="47782426"/>
    <s v="AU"/>
    <x v="35"/>
    <n v="39782426"/>
    <n v="4.9728032500000001"/>
    <x v="1"/>
  </r>
  <r>
    <x v="4682"/>
    <d v="1983-06-16T00:00:00"/>
    <n v="51"/>
    <x v="0"/>
    <s v=" English"/>
    <n v="2500000"/>
    <n v="14400000"/>
    <s v="AU"/>
    <x v="49"/>
    <n v="11900000"/>
    <n v="4.76"/>
    <x v="1"/>
  </r>
  <r>
    <x v="4683"/>
    <d v="2016-03-03T00:00:00"/>
    <n v="59"/>
    <x v="0"/>
    <s v=" English"/>
    <n v="35000000"/>
    <n v="27979040"/>
    <s v="AU"/>
    <x v="13"/>
    <n v="-7020960"/>
    <n v="-0.20059885714285713"/>
    <x v="1"/>
  </r>
  <r>
    <x v="4684"/>
    <d v="2016-12-06T00:00:00"/>
    <n v="72"/>
    <x v="0"/>
    <s v=" English"/>
    <n v="36000000"/>
    <n v="85309093"/>
    <s v="AU"/>
    <x v="13"/>
    <n v="49309093"/>
    <n v="1.3696970277777778"/>
    <x v="0"/>
  </r>
  <r>
    <x v="4685"/>
    <d v="2003-11-22T00:00:00"/>
    <n v="71"/>
    <x v="0"/>
    <s v=" English"/>
    <n v="45000000"/>
    <n v="246546998"/>
    <s v="AU"/>
    <x v="25"/>
    <n v="201546998"/>
    <n v="4.4788221777777775"/>
    <x v="0"/>
  </r>
  <r>
    <x v="4686"/>
    <d v="1994-02-17T00:00:00"/>
    <n v="68"/>
    <x v="0"/>
    <s v=" English"/>
    <n v="17000000"/>
    <n v="60613008"/>
    <s v="AU"/>
    <x v="6"/>
    <n v="43613008"/>
    <n v="2.5654710588235292"/>
    <x v="1"/>
  </r>
  <r>
    <x v="4687"/>
    <d v="2017-06-23T00:00:00"/>
    <n v="52"/>
    <x v="0"/>
    <s v=" English"/>
    <n v="6000000"/>
    <n v="180851"/>
    <s v="US"/>
    <x v="3"/>
    <n v="-5819149"/>
    <n v="-0.96985816666666669"/>
    <x v="1"/>
  </r>
  <r>
    <x v="4688"/>
    <d v="2011-07-21T00:00:00"/>
    <n v="56"/>
    <x v="0"/>
    <s v=" English"/>
    <n v="19000000"/>
    <n v="215448997"/>
    <s v="AU"/>
    <x v="24"/>
    <n v="196448997"/>
    <n v="10.339420894736842"/>
    <x v="1"/>
  </r>
  <r>
    <x v="4689"/>
    <d v="2015-01-09T00:00:00"/>
    <n v="52"/>
    <x v="0"/>
    <s v=" English"/>
    <n v="153800000"/>
    <n v="644347414"/>
    <s v="AU"/>
    <x v="12"/>
    <n v="490547414"/>
    <n v="3.1895150455136543"/>
    <x v="1"/>
  </r>
  <r>
    <x v="4690"/>
    <d v="2020-02-14T00:00:00"/>
    <n v="76"/>
    <x v="0"/>
    <s v=" English"/>
    <n v="93000000"/>
    <n v="280518514.19999999"/>
    <s v="US"/>
    <x v="14"/>
    <n v="187518514.19999999"/>
    <n v="2.0163281096774193"/>
    <x v="0"/>
  </r>
  <r>
    <x v="4691"/>
    <d v="1997-05-29T00:00:00"/>
    <n v="60"/>
    <x v="0"/>
    <s v=" English"/>
    <n v="22000000"/>
    <n v="26570463"/>
    <s v="AU"/>
    <x v="27"/>
    <n v="4570463"/>
    <n v="0.20774831818181819"/>
    <x v="1"/>
  </r>
  <r>
    <x v="4692"/>
    <d v="2018-09-07T00:00:00"/>
    <n v="62"/>
    <x v="0"/>
    <s v=" English"/>
    <n v="9831962"/>
    <n v="97621414"/>
    <s v="US"/>
    <x v="10"/>
    <n v="87789452"/>
    <n v="8.9289860965695347"/>
    <x v="1"/>
  </r>
  <r>
    <x v="4693"/>
    <d v="2002-03-28T00:00:00"/>
    <n v="59"/>
    <x v="0"/>
    <s v=" English"/>
    <n v="25000000"/>
    <n v="102992536"/>
    <s v="AU"/>
    <x v="18"/>
    <n v="77992536"/>
    <n v="3.11970144"/>
    <x v="1"/>
  </r>
  <r>
    <x v="4694"/>
    <d v="2020-09-25T00:00:00"/>
    <n v="0"/>
    <x v="0"/>
    <s v=" Korean"/>
    <n v="185534545.80000001"/>
    <n v="178359863"/>
    <s v="KR"/>
    <x v="14"/>
    <n v="-7174682.8000000119"/>
    <n v="-3.8670333705584287E-2"/>
    <x v="2"/>
  </r>
  <r>
    <x v="4695"/>
    <d v="2000-04-06T00:00:00"/>
    <n v="65"/>
    <x v="0"/>
    <s v=" English"/>
    <n v="20000000"/>
    <n v="96147688"/>
    <s v="AU"/>
    <x v="38"/>
    <n v="76147688"/>
    <n v="3.8073844000000001"/>
    <x v="1"/>
  </r>
  <r>
    <x v="4696"/>
    <d v="2021-08-19T00:00:00"/>
    <n v="67"/>
    <x v="0"/>
    <s v=" English"/>
    <n v="88600000"/>
    <n v="14590542"/>
    <s v="AU"/>
    <x v="5"/>
    <n v="-74009458"/>
    <n v="-0.83532119638826186"/>
    <x v="1"/>
  </r>
  <r>
    <x v="4697"/>
    <d v="1992-10-21T00:00:00"/>
    <n v="46"/>
    <x v="0"/>
    <s v=" English"/>
    <n v="74000000"/>
    <n v="898538380"/>
    <s v="US"/>
    <x v="46"/>
    <n v="824538380"/>
    <n v="11.14241054054054"/>
    <x v="2"/>
  </r>
  <r>
    <x v="4698"/>
    <d v="1985-01-01T00:00:00"/>
    <n v="44"/>
    <x v="0"/>
    <s v=" English"/>
    <n v="114500000"/>
    <n v="198266608.40000001"/>
    <s v="US"/>
    <x v="37"/>
    <n v="83766608.400000006"/>
    <n v="0.73158609956331888"/>
    <x v="2"/>
  </r>
  <r>
    <x v="4699"/>
    <d v="1995-06-29T00:00:00"/>
    <n v="70"/>
    <x v="0"/>
    <s v=" English"/>
    <n v="18000000"/>
    <n v="35348597"/>
    <s v="AU"/>
    <x v="26"/>
    <n v="17348597"/>
    <n v="0.96381094444444448"/>
    <x v="1"/>
  </r>
  <r>
    <x v="4700"/>
    <d v="2021-08-01T00:00:00"/>
    <n v="59"/>
    <x v="0"/>
    <s v=" English"/>
    <n v="8570000"/>
    <n v="68152"/>
    <s v="AU"/>
    <x v="5"/>
    <n v="-8501848"/>
    <n v="-0.99204760793465574"/>
    <x v="1"/>
  </r>
  <r>
    <x v="4701"/>
    <d v="1993-09-16T00:00:00"/>
    <n v="63"/>
    <x v="0"/>
    <s v=" English"/>
    <n v="35"/>
    <n v="184404016.80000001"/>
    <s v="AU"/>
    <x v="9"/>
    <n v="184403981.80000001"/>
    <n v="5268685.194285715"/>
    <x v="1"/>
  </r>
  <r>
    <x v="4702"/>
    <d v="2020-01-09T00:00:00"/>
    <n v="69"/>
    <x v="0"/>
    <s v=" English"/>
    <n v="18000000"/>
    <n v="7074124"/>
    <s v="AU"/>
    <x v="14"/>
    <n v="-10925876"/>
    <n v="-0.60699311111111109"/>
    <x v="1"/>
  </r>
  <r>
    <x v="4703"/>
    <d v="2009-06-03T00:00:00"/>
    <n v="56"/>
    <x v="0"/>
    <s v=" French"/>
    <n v="13000000"/>
    <n v="2651917"/>
    <s v="FR"/>
    <x v="7"/>
    <n v="-10348083"/>
    <n v="-0.79600638461538464"/>
    <x v="1"/>
  </r>
  <r>
    <x v="4704"/>
    <d v="2019-09-20T00:00:00"/>
    <n v="55"/>
    <x v="0"/>
    <s v=" English"/>
    <n v="126800000"/>
    <n v="268769382.60000002"/>
    <s v="US"/>
    <x v="4"/>
    <n v="141969382.60000002"/>
    <n v="1.1196323548895901"/>
    <x v="1"/>
  </r>
  <r>
    <x v="4705"/>
    <d v="2001-10-05T00:00:00"/>
    <n v="65"/>
    <x v="0"/>
    <s v=" English"/>
    <n v="23000000"/>
    <n v="22204890"/>
    <s v="US"/>
    <x v="17"/>
    <n v="-795110"/>
    <n v="-3.4569999999999997E-2"/>
    <x v="1"/>
  </r>
  <r>
    <x v="4706"/>
    <d v="1985-09-11T00:00:00"/>
    <n v="72"/>
    <x v="0"/>
    <s v=" English"/>
    <n v="5500000"/>
    <n v="42300873"/>
    <s v="AU"/>
    <x v="37"/>
    <n v="36800873"/>
    <n v="6.6910678181818186"/>
    <x v="0"/>
  </r>
  <r>
    <x v="3823"/>
    <d v="2006-06-06T00:00:00"/>
    <n v="56"/>
    <x v="0"/>
    <s v=" English"/>
    <n v="25000000"/>
    <n v="119295584"/>
    <s v="US"/>
    <x v="28"/>
    <n v="94295584"/>
    <n v="3.77182336"/>
    <x v="1"/>
  </r>
  <r>
    <x v="3823"/>
    <d v="2006-06-06T00:00:00"/>
    <n v="56"/>
    <x v="0"/>
    <s v=" English"/>
    <n v="2800000"/>
    <n v="48577431"/>
    <s v="US"/>
    <x v="28"/>
    <n v="45777431"/>
    <n v="16.349082500000002"/>
    <x v="1"/>
  </r>
  <r>
    <x v="4707"/>
    <d v="2015-04-03T00:00:00"/>
    <n v="72"/>
    <x v="0"/>
    <s v=" English"/>
    <n v="71800000"/>
    <n v="776750327.39999998"/>
    <s v="US"/>
    <x v="12"/>
    <n v="704950327.39999998"/>
    <n v="9.8182496852367684"/>
    <x v="0"/>
  </r>
  <r>
    <x v="4708"/>
    <d v="2022-10-07T00:00:00"/>
    <n v="61"/>
    <x v="0"/>
    <s v=" English"/>
    <n v="189400000"/>
    <n v="255795871.40000001"/>
    <s v="AU"/>
    <x v="1"/>
    <n v="66395871.400000006"/>
    <n v="0.3505589831045407"/>
    <x v="1"/>
  </r>
  <r>
    <x v="4709"/>
    <d v="2006-09-29T00:00:00"/>
    <n v="70"/>
    <x v="0"/>
    <s v=" Cantonese"/>
    <n v="136200000"/>
    <n v="435898845"/>
    <s v="HK"/>
    <x v="28"/>
    <n v="299698845"/>
    <n v="2.2004320484581497"/>
    <x v="1"/>
  </r>
  <r>
    <x v="4710"/>
    <d v="2021-08-23T00:00:00"/>
    <n v="76"/>
    <x v="0"/>
    <s v=" English"/>
    <n v="155000000"/>
    <n v="851049145.39999998"/>
    <s v="AU"/>
    <x v="5"/>
    <n v="696049145.39999998"/>
    <n v="4.4906396477419355"/>
    <x v="0"/>
  </r>
  <r>
    <x v="3527"/>
    <d v="1997-09-09T00:00:00"/>
    <n v="68"/>
    <x v="0"/>
    <s v=" English"/>
    <n v="250000"/>
    <n v="8969065"/>
    <s v="CA"/>
    <x v="27"/>
    <n v="8719065"/>
    <n v="34.876260000000002"/>
    <x v="1"/>
  </r>
  <r>
    <x v="4711"/>
    <d v="2022-08-05T00:00:00"/>
    <n v="60"/>
    <x v="0"/>
    <s v=" English"/>
    <n v="17000000"/>
    <n v="13071438"/>
    <s v="US"/>
    <x v="1"/>
    <n v="-3928562"/>
    <n v="-0.23109188235294117"/>
    <x v="1"/>
  </r>
  <r>
    <x v="4712"/>
    <d v="2001-05-24T00:00:00"/>
    <n v="76"/>
    <x v="0"/>
    <s v=" English"/>
    <n v="52500000"/>
    <n v="179213434"/>
    <s v="AU"/>
    <x v="17"/>
    <n v="126713434"/>
    <n v="2.4135892190476191"/>
    <x v="0"/>
  </r>
  <r>
    <x v="4713"/>
    <d v="2022-02-25T00:00:00"/>
    <n v="63"/>
    <x v="0"/>
    <s v=" Portuguese"/>
    <n v="115000000"/>
    <n v="355548006.19999999"/>
    <s v="BR"/>
    <x v="1"/>
    <n v="240548006.19999999"/>
    <n v="2.0917217930434782"/>
    <x v="1"/>
  </r>
  <r>
    <x v="4714"/>
    <d v="2023-04-07T00:00:00"/>
    <n v="0"/>
    <x v="0"/>
    <s v=" English"/>
    <n v="67972729"/>
    <n v="15449322"/>
    <s v="US"/>
    <x v="0"/>
    <n v="-52523407"/>
    <n v="-0.7727129360952979"/>
    <x v="2"/>
  </r>
  <r>
    <x v="4715"/>
    <d v="2002-04-11T00:00:00"/>
    <n v="67"/>
    <x v="0"/>
    <s v=" English"/>
    <n v="48000000"/>
    <n v="196308367"/>
    <s v="AU"/>
    <x v="18"/>
    <n v="148308367"/>
    <n v="3.0897576458333331"/>
    <x v="1"/>
  </r>
  <r>
    <x v="4716"/>
    <d v="2016-09-06T00:00:00"/>
    <n v="61"/>
    <x v="0"/>
    <s v=" English"/>
    <n v="159000000"/>
    <n v="629555815.20000005"/>
    <s v="US"/>
    <x v="13"/>
    <n v="470555815.20000005"/>
    <n v="2.9594705358490567"/>
    <x v="1"/>
  </r>
  <r>
    <x v="4717"/>
    <d v="2007-07-04T00:00:00"/>
    <n v="70"/>
    <x v="0"/>
    <s v=" Japanese"/>
    <n v="40000000"/>
    <n v="0"/>
    <s v="AU"/>
    <x v="22"/>
    <n v="-40000000"/>
    <n v="-1"/>
    <x v="1"/>
  </r>
  <r>
    <x v="4718"/>
    <d v="2010-04-22T00:00:00"/>
    <n v="60"/>
    <x v="0"/>
    <s v=" English"/>
    <n v="36000000"/>
    <n v="65967750"/>
    <s v="AU"/>
    <x v="21"/>
    <n v="29967750"/>
    <n v="0.83243750000000005"/>
    <x v="1"/>
  </r>
  <r>
    <x v="4719"/>
    <d v="2021-01-22T00:00:00"/>
    <n v="58"/>
    <x v="0"/>
    <s v=" English"/>
    <n v="117400000"/>
    <n v="281523719.19999999"/>
    <s v="US"/>
    <x v="5"/>
    <n v="164123719.19999999"/>
    <n v="1.3979873867120953"/>
    <x v="1"/>
  </r>
  <r>
    <x v="4720"/>
    <d v="2022-06-24T00:00:00"/>
    <n v="57"/>
    <x v="0"/>
    <s v=" Spanish, Castilian"/>
    <n v="59400000"/>
    <n v="448288134.39999998"/>
    <s v="ES"/>
    <x v="1"/>
    <n v="388888134.39999998"/>
    <n v="6.5469382895622887"/>
    <x v="1"/>
  </r>
  <r>
    <x v="4721"/>
    <d v="2001-08-16T00:00:00"/>
    <n v="63"/>
    <x v="0"/>
    <s v=" English"/>
    <n v="28000000"/>
    <n v="105159085"/>
    <s v="AU"/>
    <x v="17"/>
    <n v="77159085"/>
    <n v="2.7556816071428569"/>
    <x v="1"/>
  </r>
  <r>
    <x v="4722"/>
    <d v="2014-01-21T00:00:00"/>
    <n v="75"/>
    <x v="0"/>
    <s v=" English"/>
    <n v="3500000"/>
    <n v="5155325"/>
    <s v="US"/>
    <x v="8"/>
    <n v="1655325"/>
    <n v="0.47294999999999998"/>
    <x v="0"/>
  </r>
  <r>
    <x v="4723"/>
    <d v="2013-09-14T00:00:00"/>
    <n v="72"/>
    <x v="0"/>
    <s v=" Japanese"/>
    <n v="103600000"/>
    <n v="573527926"/>
    <s v="JP"/>
    <x v="30"/>
    <n v="469927926"/>
    <n v="4.5359838416988421"/>
    <x v="0"/>
  </r>
  <r>
    <x v="4724"/>
    <d v="2021-12-15T00:00:00"/>
    <n v="72"/>
    <x v="0"/>
    <s v=" French"/>
    <n v="6500000"/>
    <n v="4181043"/>
    <s v="FR"/>
    <x v="5"/>
    <n v="-2318957"/>
    <n v="-0.3567626153846154"/>
    <x v="0"/>
  </r>
  <r>
    <x v="4725"/>
    <d v="1994-06-10T00:00:00"/>
    <n v="46"/>
    <x v="0"/>
    <s v=" English"/>
    <n v="10000000"/>
    <n v="126247"/>
    <s v="AU"/>
    <x v="6"/>
    <n v="-9873753"/>
    <n v="-0.98737529999999996"/>
    <x v="2"/>
  </r>
  <r>
    <x v="4726"/>
    <d v="2016-02-02T00:00:00"/>
    <n v="72"/>
    <x v="0"/>
    <s v=" English"/>
    <n v="3500000"/>
    <n v="149685291.19999999"/>
    <s v="AU"/>
    <x v="13"/>
    <n v="146185291.19999999"/>
    <n v="41.767226057142857"/>
    <x v="0"/>
  </r>
  <r>
    <x v="4727"/>
    <d v="2014-01-21T00:00:00"/>
    <n v="67"/>
    <x v="0"/>
    <s v=" English"/>
    <n v="178000000"/>
    <n v="437664915.19999999"/>
    <s v="US"/>
    <x v="8"/>
    <n v="259664915.19999999"/>
    <n v="1.4587916584269662"/>
    <x v="1"/>
  </r>
  <r>
    <x v="4728"/>
    <d v="1995-09-28T00:00:00"/>
    <n v="77"/>
    <x v="0"/>
    <s v=" English"/>
    <n v="22000000"/>
    <n v="175516617"/>
    <s v="AU"/>
    <x v="26"/>
    <n v="153516617"/>
    <n v="6.9780280454545451"/>
    <x v="0"/>
  </r>
  <r>
    <x v="4729"/>
    <d v="2002-08-16T00:00:00"/>
    <n v="75"/>
    <x v="0"/>
    <s v=" Japanese"/>
    <n v="119600000"/>
    <n v="578876888.79999995"/>
    <s v="AU"/>
    <x v="18"/>
    <n v="459276888.79999995"/>
    <n v="3.8401077658862874"/>
    <x v="0"/>
  </r>
  <r>
    <x v="4730"/>
    <d v="2017-01-28T00:00:00"/>
    <n v="58"/>
    <x v="0"/>
    <s v=" Chinese"/>
    <n v="65000000"/>
    <n v="254212245"/>
    <s v="CN"/>
    <x v="3"/>
    <n v="189212245"/>
    <n v="2.9109576153846155"/>
    <x v="1"/>
  </r>
  <r>
    <x v="4731"/>
    <d v="2010-10-19T00:00:00"/>
    <n v="56"/>
    <x v="0"/>
    <s v=" English"/>
    <n v="124400000"/>
    <n v="741378178.60000002"/>
    <s v="US"/>
    <x v="21"/>
    <n v="616978178.60000002"/>
    <n v="4.9596316607717048"/>
    <x v="1"/>
  </r>
  <r>
    <x v="4732"/>
    <d v="1978-01-14T00:00:00"/>
    <n v="47"/>
    <x v="0"/>
    <s v=" Japanese"/>
    <n v="117200000"/>
    <n v="433823925.60000002"/>
    <s v="JP"/>
    <x v="74"/>
    <n v="316623925.60000002"/>
    <n v="2.7015693310580207"/>
    <x v="2"/>
  </r>
  <r>
    <x v="4733"/>
    <d v="1993-04-07T00:00:00"/>
    <n v="75"/>
    <x v="0"/>
    <s v=" English"/>
    <n v="7000000"/>
    <n v="34348444"/>
    <s v="US"/>
    <x v="9"/>
    <n v="27348444"/>
    <n v="3.9069205714285715"/>
    <x v="0"/>
  </r>
  <r>
    <x v="4734"/>
    <d v="2019-03-26T00:00:00"/>
    <n v="65"/>
    <x v="0"/>
    <s v=" English"/>
    <n v="38600000"/>
    <n v="542233172.20000005"/>
    <s v="US"/>
    <x v="4"/>
    <n v="503633172.20000005"/>
    <n v="13.047491507772023"/>
    <x v="1"/>
  </r>
  <r>
    <x v="4735"/>
    <d v="1991-04-25T00:00:00"/>
    <n v="71"/>
    <x v="0"/>
    <s v=" French"/>
    <n v="8538703"/>
    <n v="5000000"/>
    <s v="AU"/>
    <x v="53"/>
    <n v="-3538703"/>
    <n v="-0.41443097388444122"/>
    <x v="0"/>
  </r>
  <r>
    <x v="4736"/>
    <d v="2023-04-07T00:00:00"/>
    <n v="0"/>
    <x v="0"/>
    <s v=" English"/>
    <n v="100"/>
    <n v="1240261.6000000001"/>
    <s v="US"/>
    <x v="0"/>
    <n v="1240161.6000000001"/>
    <n v="12401.616000000002"/>
    <x v="2"/>
  </r>
  <r>
    <x v="4737"/>
    <d v="2017-06-23T00:00:00"/>
    <n v="56"/>
    <x v="0"/>
    <s v=" English"/>
    <n v="120200000"/>
    <n v="335738990.19999999"/>
    <s v="AU"/>
    <x v="3"/>
    <n v="215538990.19999999"/>
    <n v="1.793169635607321"/>
    <x v="1"/>
  </r>
  <r>
    <x v="4738"/>
    <d v="2020-07-17T00:00:00"/>
    <n v="63"/>
    <x v="0"/>
    <s v=" English"/>
    <n v="117363.2"/>
    <n v="345289"/>
    <s v="US"/>
    <x v="14"/>
    <n v="227925.8"/>
    <n v="1.9420550905224123"/>
    <x v="1"/>
  </r>
  <r>
    <x v="4739"/>
    <d v="2017-10-27T00:00:00"/>
    <n v="72"/>
    <x v="0"/>
    <s v=" English"/>
    <n v="8000000"/>
    <n v="12294931"/>
    <s v="ES"/>
    <x v="3"/>
    <n v="4294931"/>
    <n v="0.53686637500000001"/>
    <x v="0"/>
  </r>
  <r>
    <x v="4740"/>
    <d v="2006-07-13T00:00:00"/>
    <n v="70"/>
    <x v="0"/>
    <s v=" English"/>
    <n v="40000000"/>
    <n v="114830111"/>
    <s v="AU"/>
    <x v="28"/>
    <n v="74830111"/>
    <n v="1.8707527749999999"/>
    <x v="1"/>
  </r>
  <r>
    <x v="4741"/>
    <d v="2019-10-28T00:00:00"/>
    <n v="10"/>
    <x v="0"/>
    <s v=" Korean"/>
    <n v="201940000"/>
    <n v="38157314"/>
    <s v="KR"/>
    <x v="4"/>
    <n v="-163782686"/>
    <n v="-0.81104628107358623"/>
    <x v="2"/>
  </r>
  <r>
    <x v="4742"/>
    <d v="2022-09-06T00:00:00"/>
    <n v="73"/>
    <x v="0"/>
    <s v=" English"/>
    <n v="53600000"/>
    <n v="682429959.60000002"/>
    <s v="US"/>
    <x v="1"/>
    <n v="628829959.60000002"/>
    <n v="11.731902231343284"/>
    <x v="0"/>
  </r>
  <r>
    <x v="4743"/>
    <d v="2016-04-21T00:00:00"/>
    <n v="71"/>
    <x v="0"/>
    <s v=" Spanish, Castilian"/>
    <n v="59700000"/>
    <n v="406691548.19999999"/>
    <s v="AR"/>
    <x v="13"/>
    <n v="346991548.19999999"/>
    <n v="5.8122537386934674"/>
    <x v="0"/>
  </r>
  <r>
    <x v="4744"/>
    <d v="2010-09-16T00:00:00"/>
    <n v="52"/>
    <x v="0"/>
    <s v=" English"/>
    <n v="85000000"/>
    <n v="113026383"/>
    <s v="AU"/>
    <x v="21"/>
    <n v="28026383"/>
    <n v="0.32972215294117646"/>
    <x v="1"/>
  </r>
  <r>
    <x v="4745"/>
    <d v="2009-12-21T00:00:00"/>
    <n v="55"/>
    <x v="0"/>
    <s v=" English"/>
    <n v="6699000"/>
    <n v="12035862"/>
    <s v="AU"/>
    <x v="7"/>
    <n v="5336862"/>
    <n v="0.79666547245857589"/>
    <x v="1"/>
  </r>
  <r>
    <x v="4746"/>
    <d v="2019-06-03T00:00:00"/>
    <n v="30"/>
    <x v="0"/>
    <s v=" Korean"/>
    <n v="15541000"/>
    <n v="38139010"/>
    <s v="KR"/>
    <x v="4"/>
    <n v="22598010"/>
    <n v="1.4540898269094653"/>
    <x v="2"/>
  </r>
  <r>
    <x v="4747"/>
    <d v="2011-04-19T00:00:00"/>
    <n v="61"/>
    <x v="0"/>
    <s v=" English"/>
    <n v="121000000"/>
    <n v="631443810.39999998"/>
    <s v="US"/>
    <x v="24"/>
    <n v="510443810.39999998"/>
    <n v="4.2185438876033059"/>
    <x v="1"/>
  </r>
  <r>
    <x v="4748"/>
    <d v="1994-05-19T00:00:00"/>
    <n v="55"/>
    <x v="0"/>
    <s v=" Cantonese"/>
    <n v="86500000"/>
    <n v="595359401.20000005"/>
    <s v="HK"/>
    <x v="6"/>
    <n v="508859401.20000005"/>
    <n v="5.8827676439306362"/>
    <x v="1"/>
  </r>
  <r>
    <x v="4749"/>
    <d v="1991-05-14T00:00:00"/>
    <n v="74"/>
    <x v="0"/>
    <s v=" English"/>
    <n v="84600000"/>
    <n v="632255438.79999995"/>
    <s v="US"/>
    <x v="53"/>
    <n v="547655438.79999995"/>
    <n v="6.4734685437352244"/>
    <x v="0"/>
  </r>
  <r>
    <x v="4750"/>
    <d v="2021-04-22T00:00:00"/>
    <n v="79"/>
    <x v="0"/>
    <s v=" Thai"/>
    <n v="82000000"/>
    <n v="451733161.19999999"/>
    <s v="TH"/>
    <x v="5"/>
    <n v="369733161.19999999"/>
    <n v="4.5089409902439019"/>
    <x v="0"/>
  </r>
  <r>
    <x v="4751"/>
    <d v="1994-08-18T00:00:00"/>
    <n v="60"/>
    <x v="0"/>
    <s v=" Cantonese"/>
    <n v="157000000"/>
    <n v="450337882.39999998"/>
    <s v="HK"/>
    <x v="6"/>
    <n v="293337882.39999998"/>
    <n v="1.8683941554140127"/>
    <x v="1"/>
  </r>
  <r>
    <x v="4752"/>
    <d v="1944-02-10T00:00:00"/>
    <n v="59"/>
    <x v="0"/>
    <s v=" English"/>
    <n v="6873585.5999999996"/>
    <n v="1135000"/>
    <s v="AU"/>
    <x v="80"/>
    <n v="-5738585.5999999996"/>
    <n v="-0.83487511961733629"/>
    <x v="1"/>
  </r>
  <r>
    <x v="4753"/>
    <d v="2009-05-12T00:00:00"/>
    <n v="54"/>
    <x v="0"/>
    <s v=" English"/>
    <n v="5000000"/>
    <n v="38610009"/>
    <s v="US"/>
    <x v="7"/>
    <n v="33610009"/>
    <n v="6.7220018000000001"/>
    <x v="1"/>
  </r>
  <r>
    <x v="4754"/>
    <d v="2019-01-11T00:00:00"/>
    <n v="60"/>
    <x v="0"/>
    <s v=" English"/>
    <n v="30000000"/>
    <n v="9037427"/>
    <s v="US"/>
    <x v="4"/>
    <n v="-20962573"/>
    <n v="-0.69875243333333337"/>
    <x v="1"/>
  </r>
  <r>
    <x v="4754"/>
    <d v="2019-01-11T00:00:00"/>
    <n v="60"/>
    <x v="0"/>
    <s v=" English"/>
    <n v="4000000"/>
    <n v="0"/>
    <s v="US"/>
    <x v="4"/>
    <n v="-4000000"/>
    <n v="-1"/>
    <x v="1"/>
  </r>
  <r>
    <x v="4755"/>
    <d v="2002-03-14T00:00:00"/>
    <n v="75"/>
    <x v="0"/>
    <s v=" English"/>
    <n v="28000000"/>
    <n v="71430876"/>
    <s v="AU"/>
    <x v="18"/>
    <n v="43430876"/>
    <n v="1.5511027142857143"/>
    <x v="0"/>
  </r>
  <r>
    <x v="4756"/>
    <d v="2011-06-16T00:00:00"/>
    <n v="65"/>
    <x v="0"/>
    <s v=" English"/>
    <n v="32500000"/>
    <n v="289632023"/>
    <s v="AU"/>
    <x v="24"/>
    <n v="257132023"/>
    <n v="7.911754553846154"/>
    <x v="1"/>
  </r>
  <r>
    <x v="4757"/>
    <d v="2020-10-29T00:00:00"/>
    <n v="30"/>
    <x v="0"/>
    <s v=" English"/>
    <n v="15541000"/>
    <n v="38139010"/>
    <s v="US"/>
    <x v="14"/>
    <n v="22598010"/>
    <n v="1.4540898269094653"/>
    <x v="2"/>
  </r>
  <r>
    <x v="1975"/>
    <d v="2013-11-27T00:00:00"/>
    <n v="59"/>
    <x v="0"/>
    <s v=" English"/>
    <n v="3000000"/>
    <n v="6219559"/>
    <s v="US"/>
    <x v="30"/>
    <n v="3219559"/>
    <n v="1.0731863333333334"/>
    <x v="1"/>
  </r>
  <r>
    <x v="4758"/>
    <d v="1977-07-01T00:00:00"/>
    <n v="72"/>
    <x v="0"/>
    <s v=" English"/>
    <n v="26000000"/>
    <n v="50800000"/>
    <s v="AU"/>
    <x v="44"/>
    <n v="24800000"/>
    <n v="0.9538461538461539"/>
    <x v="0"/>
  </r>
  <r>
    <x v="4759"/>
    <d v="1928-04-07T00:00:00"/>
    <n v="82"/>
    <x v="0"/>
    <s v=" German"/>
    <n v="15000000"/>
    <n v="1405032"/>
    <s v="AU"/>
    <x v="79"/>
    <n v="-13594968"/>
    <n v="-0.9063312"/>
    <x v="0"/>
  </r>
  <r>
    <x v="650"/>
    <d v="1977-09-14T00:00:00"/>
    <n v="59"/>
    <x v="0"/>
    <s v=" English"/>
    <n v="139000000"/>
    <n v="821706375"/>
    <s v="US"/>
    <x v="44"/>
    <n v="682706375"/>
    <n v="4.911556654676259"/>
    <x v="1"/>
  </r>
  <r>
    <x v="4760"/>
    <d v="2020-11-12T00:00:00"/>
    <n v="30"/>
    <x v="0"/>
    <s v=" Korean"/>
    <n v="15541000"/>
    <n v="38139010"/>
    <s v="KR"/>
    <x v="14"/>
    <n v="22598010"/>
    <n v="1.4540898269094653"/>
    <x v="2"/>
  </r>
  <r>
    <x v="4761"/>
    <d v="1976-08-12T00:00:00"/>
    <n v="55"/>
    <x v="0"/>
    <s v=" Italian"/>
    <n v="70800000"/>
    <n v="591573175.20000005"/>
    <s v="FR"/>
    <x v="72"/>
    <n v="520773175.20000005"/>
    <n v="7.3555533220338987"/>
    <x v="1"/>
  </r>
  <r>
    <x v="4762"/>
    <d v="2011-11-30T00:00:00"/>
    <n v="64"/>
    <x v="0"/>
    <s v=" English"/>
    <n v="67560000"/>
    <n v="225239214.80000001"/>
    <s v="AU"/>
    <x v="24"/>
    <n v="157679214.80000001"/>
    <n v="2.3339137773830672"/>
    <x v="1"/>
  </r>
  <r>
    <x v="4763"/>
    <d v="2020-09-23T00:00:00"/>
    <n v="72"/>
    <x v="0"/>
    <s v=" English"/>
    <n v="113600000"/>
    <n v="415545322"/>
    <s v="AU"/>
    <x v="14"/>
    <n v="301945322"/>
    <n v="2.6579693838028171"/>
    <x v="0"/>
  </r>
  <r>
    <x v="4764"/>
    <d v="2022-03-30T00:00:00"/>
    <n v="64"/>
    <x v="0"/>
    <s v=" Spanish, Castilian"/>
    <n v="115500000"/>
    <n v="365470598"/>
    <s v="AR"/>
    <x v="1"/>
    <n v="249970598"/>
    <n v="2.1642476017316019"/>
    <x v="1"/>
  </r>
  <r>
    <x v="4765"/>
    <d v="2023-06-16T00:00:00"/>
    <n v="0"/>
    <x v="1"/>
    <s v=" English"/>
    <n v="205000000"/>
    <n v="178359863"/>
    <s v="US"/>
    <x v="0"/>
    <n v="-26640137"/>
    <n v="-0.12995188780487804"/>
    <x v="2"/>
  </r>
  <r>
    <x v="4766"/>
    <d v="1995-08-31T00:00:00"/>
    <n v="74"/>
    <x v="0"/>
    <s v=" English"/>
    <n v="65000000"/>
    <n v="335802271"/>
    <s v="AU"/>
    <x v="26"/>
    <n v="270802271"/>
    <n v="4.1661887846153842"/>
    <x v="0"/>
  </r>
  <r>
    <x v="3312"/>
    <d v="2017-04-07T00:00:00"/>
    <n v="57"/>
    <x v="0"/>
    <s v=" English"/>
    <n v="10500000"/>
    <n v="840809"/>
    <s v="US"/>
    <x v="3"/>
    <n v="-9659191"/>
    <n v="-0.91992295238095234"/>
    <x v="1"/>
  </r>
  <r>
    <x v="93"/>
    <d v="1979-11-14T00:00:00"/>
    <n v="66"/>
    <x v="0"/>
    <s v=" English"/>
    <n v="115700000"/>
    <n v="504360381.19999999"/>
    <s v="US"/>
    <x v="19"/>
    <n v="388660381.19999999"/>
    <n v="3.3592081348314604"/>
    <x v="1"/>
  </r>
  <r>
    <x v="4767"/>
    <d v="2003-06-13T00:00:00"/>
    <n v="42"/>
    <x v="0"/>
    <s v=" English"/>
    <n v="30000000"/>
    <n v="28986358"/>
    <s v="US"/>
    <x v="25"/>
    <n v="-1013642"/>
    <n v="-3.3788066666666665E-2"/>
    <x v="2"/>
  </r>
  <r>
    <x v="4768"/>
    <d v="2023-08-03T00:00:00"/>
    <n v="0"/>
    <x v="0"/>
    <s v=" Spanish, Castilian"/>
    <n v="174600000"/>
    <n v="175269998.80000001"/>
    <s v="SK"/>
    <x v="0"/>
    <n v="669998.80000001192"/>
    <n v="3.837335624284146E-3"/>
    <x v="2"/>
  </r>
  <r>
    <x v="4769"/>
    <d v="1982-10-01T00:00:00"/>
    <n v="80"/>
    <x v="0"/>
    <s v=" Japanese"/>
    <n v="77100000"/>
    <n v="618477530"/>
    <s v="JP"/>
    <x v="50"/>
    <n v="541377530"/>
    <n v="7.0217578469520108"/>
    <x v="0"/>
  </r>
  <r>
    <x v="4770"/>
    <d v="2013-06-25T00:00:00"/>
    <n v="61"/>
    <x v="0"/>
    <s v=" English"/>
    <n v="8415640.5999999996"/>
    <n v="14858240"/>
    <s v="AU"/>
    <x v="30"/>
    <n v="6442599.4000000004"/>
    <n v="0.76555068190530862"/>
    <x v="1"/>
  </r>
  <r>
    <x v="4771"/>
    <d v="1982-11-05T00:00:00"/>
    <n v="44"/>
    <x v="0"/>
    <s v=" English"/>
    <n v="145786"/>
    <n v="2207949.7999999998"/>
    <s v="US"/>
    <x v="50"/>
    <n v="2062163.7999999998"/>
    <n v="14.145142880660693"/>
    <x v="2"/>
  </r>
  <r>
    <x v="4772"/>
    <d v="1999-04-15T00:00:00"/>
    <n v="74"/>
    <x v="0"/>
    <s v=" English"/>
    <n v="10000000"/>
    <n v="12179708"/>
    <s v="AU"/>
    <x v="39"/>
    <n v="2179708"/>
    <n v="0.21797079999999999"/>
    <x v="0"/>
  </r>
  <r>
    <x v="4773"/>
    <d v="2014-10-16T00:00:00"/>
    <n v="65"/>
    <x v="0"/>
    <s v=" English"/>
    <n v="22000000"/>
    <n v="19563579"/>
    <s v="AU"/>
    <x v="8"/>
    <n v="-2436421"/>
    <n v="-0.11074640909090909"/>
    <x v="1"/>
  </r>
  <r>
    <x v="4774"/>
    <d v="1992-08-04T00:00:00"/>
    <n v="68"/>
    <x v="0"/>
    <s v=" Cantonese"/>
    <n v="900000"/>
    <n v="20483423"/>
    <s v="AU"/>
    <x v="46"/>
    <n v="19583423"/>
    <n v="21.75935888888889"/>
    <x v="1"/>
  </r>
  <r>
    <x v="4775"/>
    <d v="2012-09-01T00:00:00"/>
    <n v="73"/>
    <x v="0"/>
    <s v=" Spanish, Castilian"/>
    <n v="83400000"/>
    <n v="834649029.79999995"/>
    <s v="GT"/>
    <x v="20"/>
    <n v="751249029.79999995"/>
    <n v="9.0077821318944835"/>
    <x v="0"/>
  </r>
  <r>
    <x v="4776"/>
    <d v="1998-07-02T00:00:00"/>
    <n v="57"/>
    <x v="0"/>
    <s v=" English"/>
    <n v="71500000"/>
    <n v="294156605"/>
    <s v="AU"/>
    <x v="32"/>
    <n v="222656605"/>
    <n v="3.1140783916083916"/>
    <x v="1"/>
  </r>
  <r>
    <x v="4777"/>
    <d v="2008-12-31T00:00:00"/>
    <n v="58"/>
    <x v="0"/>
    <s v=" English"/>
    <n v="39120168.600000001"/>
    <n v="8700000"/>
    <s v="AU"/>
    <x v="35"/>
    <n v="-30420168.600000001"/>
    <n v="-0.77760832043039818"/>
    <x v="1"/>
  </r>
  <r>
    <x v="4778"/>
    <d v="2021-10-27T00:00:00"/>
    <n v="66"/>
    <x v="0"/>
    <s v=" Finnish"/>
    <n v="3000000"/>
    <n v="244880940"/>
    <s v="FI"/>
    <x v="5"/>
    <n v="241880940"/>
    <n v="80.626980000000003"/>
    <x v="1"/>
  </r>
  <r>
    <x v="4779"/>
    <d v="1994-02-11T00:00:00"/>
    <n v="59"/>
    <x v="0"/>
    <s v=" English"/>
    <n v="22290000"/>
    <n v="28000000"/>
    <s v="US"/>
    <x v="6"/>
    <n v="5710000"/>
    <n v="0.25616868550919697"/>
    <x v="1"/>
  </r>
  <r>
    <x v="4780"/>
    <d v="2001-03-30T00:00:00"/>
    <n v="57"/>
    <x v="0"/>
    <s v=" English"/>
    <n v="33000000"/>
    <n v="79958599"/>
    <s v="AU"/>
    <x v="17"/>
    <n v="46958599"/>
    <n v="1.4229878484848484"/>
    <x v="1"/>
  </r>
  <r>
    <x v="4781"/>
    <d v="2005-01-27T00:00:00"/>
    <n v="75"/>
    <x v="0"/>
    <s v=" English"/>
    <n v="40000000"/>
    <n v="124823094"/>
    <s v="AU"/>
    <x v="16"/>
    <n v="84823094"/>
    <n v="2.12057735"/>
    <x v="0"/>
  </r>
  <r>
    <x v="4782"/>
    <d v="2003-03-20T00:00:00"/>
    <n v="73"/>
    <x v="0"/>
    <s v=" Japanese"/>
    <n v="4500000"/>
    <n v="30600000"/>
    <s v="AU"/>
    <x v="25"/>
    <n v="26100000"/>
    <n v="5.8"/>
    <x v="0"/>
  </r>
  <r>
    <x v="4783"/>
    <d v="2017-04-21T00:00:00"/>
    <n v="65"/>
    <x v="0"/>
    <s v=" English"/>
    <n v="150400000"/>
    <n v="669721414.60000002"/>
    <s v="US"/>
    <x v="3"/>
    <n v="519321414.60000002"/>
    <n v="3.4529349375000002"/>
    <x v="1"/>
  </r>
  <r>
    <x v="4784"/>
    <d v="2021-12-03T00:00:00"/>
    <n v="68"/>
    <x v="0"/>
    <s v=" English"/>
    <n v="86140523.799999997"/>
    <n v="565067800.39999998"/>
    <s v="US"/>
    <x v="5"/>
    <n v="478927276.59999996"/>
    <n v="5.5598370601038765"/>
    <x v="1"/>
  </r>
  <r>
    <x v="4785"/>
    <d v="1995-03-08T00:00:00"/>
    <n v="78"/>
    <x v="0"/>
    <s v=" Japanese"/>
    <n v="60000000"/>
    <n v="161031087.40000001"/>
    <s v="AU"/>
    <x v="26"/>
    <n v="101031087.40000001"/>
    <n v="1.6838514566666667"/>
    <x v="0"/>
  </r>
  <r>
    <x v="4786"/>
    <d v="2019-02-18T00:00:00"/>
    <n v="69"/>
    <x v="0"/>
    <s v=" English"/>
    <n v="11000000"/>
    <n v="39055536"/>
    <s v="AU"/>
    <x v="4"/>
    <n v="28055536"/>
    <n v="2.5505032727272727"/>
    <x v="1"/>
  </r>
  <r>
    <x v="4787"/>
    <d v="2022-05-19T00:00:00"/>
    <n v="70"/>
    <x v="0"/>
    <s v=" Norwegian"/>
    <n v="3400000"/>
    <n v="214883443.80000001"/>
    <s v="AU"/>
    <x v="1"/>
    <n v="211483443.80000001"/>
    <n v="62.201012882352941"/>
    <x v="1"/>
  </r>
  <r>
    <x v="4788"/>
    <d v="1938-09-15T00:00:00"/>
    <n v="75"/>
    <x v="0"/>
    <s v=" English"/>
    <n v="2033000"/>
    <n v="3981000"/>
    <s v="AU"/>
    <x v="43"/>
    <n v="1948000"/>
    <n v="0.9581898671913428"/>
    <x v="0"/>
  </r>
  <r>
    <x v="4789"/>
    <d v="2021-05-28T00:00:00"/>
    <n v="67"/>
    <x v="0"/>
    <s v=" English"/>
    <n v="89013252"/>
    <n v="12127842"/>
    <s v="AU"/>
    <x v="5"/>
    <n v="-76885410"/>
    <n v="-0.8637523994741817"/>
    <x v="1"/>
  </r>
  <r>
    <x v="4790"/>
    <d v="2016-04-07T00:00:00"/>
    <n v="68"/>
    <x v="0"/>
    <s v=" Japanese"/>
    <n v="145860000"/>
    <n v="411807946.60000002"/>
    <s v="JP"/>
    <x v="13"/>
    <n v="265947946.60000002"/>
    <n v="1.8233096572055396"/>
    <x v="1"/>
  </r>
  <r>
    <x v="4791"/>
    <d v="2020-10-20T00:00:00"/>
    <n v="62"/>
    <x v="0"/>
    <s v=" English"/>
    <n v="58000000"/>
    <n v="335777845.19999999"/>
    <s v="US"/>
    <x v="14"/>
    <n v="277777845.19999999"/>
    <n v="4.7892731931034485"/>
    <x v="1"/>
  </r>
  <r>
    <x v="4792"/>
    <d v="2015-10-31T00:00:00"/>
    <n v="74"/>
    <x v="0"/>
    <s v=" English"/>
    <n v="2974504.6"/>
    <n v="222840"/>
    <s v="AU"/>
    <x v="12"/>
    <n v="-2751664.6"/>
    <n v="-0.92508332311874719"/>
    <x v="0"/>
  </r>
  <r>
    <x v="4793"/>
    <d v="2016-04-23T00:00:00"/>
    <n v="76"/>
    <x v="0"/>
    <s v=" Japanese"/>
    <n v="61000000"/>
    <n v="339269019.39999998"/>
    <s v="JP"/>
    <x v="13"/>
    <n v="278269019.39999998"/>
    <n v="4.5617872032786879"/>
    <x v="0"/>
  </r>
  <r>
    <x v="4794"/>
    <d v="1982-10-21T00:00:00"/>
    <n v="81"/>
    <x v="0"/>
    <s v=" German"/>
    <n v="12000000"/>
    <n v="84970337"/>
    <s v="AU"/>
    <x v="50"/>
    <n v="72970337"/>
    <n v="6.080861416666667"/>
    <x v="0"/>
  </r>
  <r>
    <x v="4795"/>
    <d v="2002-10-01T00:00:00"/>
    <n v="53"/>
    <x v="0"/>
    <s v=" English"/>
    <n v="15000000"/>
    <n v="14933713"/>
    <s v="US"/>
    <x v="18"/>
    <n v="-66287"/>
    <n v="-4.4191333333333336E-3"/>
    <x v="1"/>
  </r>
  <r>
    <x v="4796"/>
    <d v="1941-02-07T00:00:00"/>
    <n v="83"/>
    <x v="0"/>
    <s v=" English"/>
    <n v="2000000"/>
    <n v="11000000"/>
    <s v="AU"/>
    <x v="71"/>
    <n v="9000000"/>
    <n v="4.5"/>
    <x v="0"/>
  </r>
  <r>
    <x v="4797"/>
    <d v="2011-02-10T00:00:00"/>
    <n v="56"/>
    <x v="0"/>
    <s v=" English"/>
    <n v="119000000"/>
    <n v="397948698.39999998"/>
    <s v="AU"/>
    <x v="24"/>
    <n v="278948698.39999998"/>
    <n v="2.3441067092436971"/>
    <x v="1"/>
  </r>
  <r>
    <x v="4798"/>
    <d v="2015-09-03T00:00:00"/>
    <n v="52"/>
    <x v="0"/>
    <s v=" Korean"/>
    <n v="136400000"/>
    <n v="328929749.19999999"/>
    <s v="KR"/>
    <x v="12"/>
    <n v="192529749.19999999"/>
    <n v="1.4115084252199412"/>
    <x v="1"/>
  </r>
  <r>
    <x v="4799"/>
    <d v="2021-10-05T00:00:00"/>
    <n v="51"/>
    <x v="0"/>
    <s v=" English"/>
    <n v="101140000"/>
    <n v="617914371.20000005"/>
    <s v="US"/>
    <x v="5"/>
    <n v="516774371.20000005"/>
    <n v="5.1094954637136647"/>
    <x v="1"/>
  </r>
  <r>
    <x v="4800"/>
    <d v="2005-04-14T00:00:00"/>
    <n v="63"/>
    <x v="0"/>
    <s v=" English"/>
    <n v="75000000"/>
    <n v="77636443"/>
    <s v="AU"/>
    <x v="16"/>
    <n v="2636443"/>
    <n v="3.5152573333333333E-2"/>
    <x v="1"/>
  </r>
  <r>
    <x v="4801"/>
    <d v="1998-11-07T00:00:00"/>
    <n v="63"/>
    <x v="0"/>
    <s v=" Cantonese"/>
    <n v="105200000"/>
    <n v="502654387.39999998"/>
    <s v="US"/>
    <x v="32"/>
    <n v="397454387.39999998"/>
    <n v="3.7780835304182507"/>
    <x v="1"/>
  </r>
  <r>
    <x v="4802"/>
    <d v="1994-01-06T00:00:00"/>
    <n v="66"/>
    <x v="0"/>
    <s v=" English"/>
    <n v="20000000"/>
    <n v="35739755"/>
    <s v="AU"/>
    <x v="6"/>
    <n v="15739755"/>
    <n v="0.78698774999999999"/>
    <x v="1"/>
  </r>
  <r>
    <x v="4803"/>
    <d v="2011-08-04T00:00:00"/>
    <n v="73"/>
    <x v="0"/>
    <s v=" English"/>
    <n v="9100000"/>
    <n v="20927794"/>
    <s v="AU"/>
    <x v="24"/>
    <n v="11827794"/>
    <n v="1.2997575824175824"/>
    <x v="0"/>
  </r>
  <r>
    <x v="4804"/>
    <d v="2017-05-03T00:00:00"/>
    <n v="79"/>
    <x v="0"/>
    <s v=" Thai"/>
    <n v="1839169"/>
    <n v="42350000"/>
    <s v="TH"/>
    <x v="3"/>
    <n v="40510831"/>
    <n v="22.026703908123725"/>
    <x v="0"/>
  </r>
  <r>
    <x v="4805"/>
    <d v="2023-04-08T00:00:00"/>
    <n v="0"/>
    <x v="0"/>
    <s v=" Tagalog"/>
    <n v="264940000"/>
    <n v="178359863"/>
    <s v="PH"/>
    <x v="0"/>
    <n v="-86580137"/>
    <n v="-0.32679148863893714"/>
    <x v="2"/>
  </r>
  <r>
    <x v="4806"/>
    <d v="1970-05-26T00:00:00"/>
    <n v="62"/>
    <x v="0"/>
    <s v=" English"/>
    <n v="3000000"/>
    <n v="17489009"/>
    <s v="US"/>
    <x v="81"/>
    <n v="14489009"/>
    <n v="4.8296696666666667"/>
    <x v="1"/>
  </r>
  <r>
    <x v="4807"/>
    <d v="2009-12-26T00:00:00"/>
    <n v="55"/>
    <x v="0"/>
    <s v=" English"/>
    <n v="35000000"/>
    <n v="95104304"/>
    <s v="AU"/>
    <x v="7"/>
    <n v="60104304"/>
    <n v="1.7172658285714286"/>
    <x v="1"/>
  </r>
  <r>
    <x v="4808"/>
    <d v="2000-08-25T00:00:00"/>
    <n v="75"/>
    <x v="0"/>
    <s v=" Japanese"/>
    <n v="7237504.5999999996"/>
    <n v="151086"/>
    <s v="AU"/>
    <x v="38"/>
    <n v="-7086418.5999999996"/>
    <n v="-0.97912457285346666"/>
    <x v="0"/>
  </r>
  <r>
    <x v="4809"/>
    <d v="1992-10-02T00:00:00"/>
    <n v="71"/>
    <x v="0"/>
    <s v=" English"/>
    <n v="5000000"/>
    <n v="1862805"/>
    <s v="GB"/>
    <x v="46"/>
    <n v="-3137195"/>
    <n v="-0.62743899999999997"/>
    <x v="0"/>
  </r>
  <r>
    <x v="4810"/>
    <d v="2019-08-29T00:00:00"/>
    <n v="66"/>
    <x v="0"/>
    <s v=" English"/>
    <n v="15000000"/>
    <n v="660132"/>
    <s v="AU"/>
    <x v="4"/>
    <n v="-14339868"/>
    <n v="-0.95599120000000004"/>
    <x v="1"/>
  </r>
  <r>
    <x v="4811"/>
    <d v="2015-04-17T00:00:00"/>
    <n v="63"/>
    <x v="0"/>
    <s v=" English"/>
    <n v="50000000"/>
    <n v="8004221"/>
    <s v="US"/>
    <x v="12"/>
    <n v="-41995779"/>
    <n v="-0.83991557999999999"/>
    <x v="1"/>
  </r>
  <r>
    <x v="4812"/>
    <d v="2010-10-07T00:00:00"/>
    <n v="62"/>
    <x v="0"/>
    <s v=" English"/>
    <n v="60000000"/>
    <n v="206598789"/>
    <s v="AU"/>
    <x v="21"/>
    <n v="146598789"/>
    <n v="2.4433131499999998"/>
    <x v="1"/>
  </r>
  <r>
    <x v="4813"/>
    <d v="2002-08-22T00:00:00"/>
    <n v="63"/>
    <x v="0"/>
    <s v=" English"/>
    <n v="68000000"/>
    <n v="193500000"/>
    <s v="AU"/>
    <x v="18"/>
    <n v="125500000"/>
    <n v="1.8455882352941178"/>
    <x v="1"/>
  </r>
  <r>
    <x v="4814"/>
    <d v="2008-09-25T00:00:00"/>
    <n v="57"/>
    <x v="0"/>
    <s v=" English"/>
    <n v="25000000"/>
    <n v="71390601"/>
    <s v="AU"/>
    <x v="35"/>
    <n v="46390601"/>
    <n v="1.8556240399999999"/>
    <x v="1"/>
  </r>
  <r>
    <x v="4815"/>
    <d v="2021-12-16T00:00:00"/>
    <n v="72"/>
    <x v="0"/>
    <s v=" Malayalam"/>
    <n v="2800000"/>
    <n v="123093767.40000001"/>
    <s v="IN"/>
    <x v="5"/>
    <n v="120293767.40000001"/>
    <n v="42.962059785714288"/>
    <x v="0"/>
  </r>
  <r>
    <x v="4816"/>
    <d v="2004-06-24T00:00:00"/>
    <n v="65"/>
    <x v="0"/>
    <s v=" English"/>
    <n v="27000000"/>
    <n v="16566235"/>
    <s v="GB"/>
    <x v="2"/>
    <n v="-10433765"/>
    <n v="-0.38643574074074072"/>
    <x v="1"/>
  </r>
  <r>
    <x v="4817"/>
    <d v="2018-01-26T00:00:00"/>
    <n v="54"/>
    <x v="0"/>
    <s v=" English"/>
    <n v="13000000"/>
    <n v="4537"/>
    <s v="US"/>
    <x v="10"/>
    <n v="-12995463"/>
    <n v="-0.99965099999999996"/>
    <x v="1"/>
  </r>
  <r>
    <x v="4818"/>
    <d v="1998-01-17T00:00:00"/>
    <n v="71"/>
    <x v="0"/>
    <s v=" Cantonese"/>
    <n v="78000000"/>
    <n v="706371104.39999998"/>
    <s v="HK"/>
    <x v="32"/>
    <n v="628371104.39999998"/>
    <n v="8.0560397999999989"/>
    <x v="0"/>
  </r>
  <r>
    <x v="4819"/>
    <d v="2016-08-11T00:00:00"/>
    <n v="65"/>
    <x v="0"/>
    <s v=" English"/>
    <n v="20000000"/>
    <n v="180485601"/>
    <s v="AU"/>
    <x v="13"/>
    <n v="160485601"/>
    <n v="8.0242800499999998"/>
    <x v="1"/>
  </r>
  <r>
    <x v="4820"/>
    <d v="2007-02-09T00:00:00"/>
    <n v="60"/>
    <x v="0"/>
    <s v=" English"/>
    <n v="10000000"/>
    <n v="7864905"/>
    <s v="US"/>
    <x v="22"/>
    <n v="-2135095"/>
    <n v="-0.21350949999999999"/>
    <x v="1"/>
  </r>
  <r>
    <x v="4821"/>
    <d v="2019-03-14T00:00:00"/>
    <n v="76"/>
    <x v="0"/>
    <s v=" English"/>
    <n v="17300000"/>
    <n v="21132855"/>
    <s v="AU"/>
    <x v="4"/>
    <n v="3832855"/>
    <n v="0.22155231213872834"/>
    <x v="0"/>
  </r>
  <r>
    <x v="4822"/>
    <d v="1987-08-01T00:00:00"/>
    <n v="71"/>
    <x v="0"/>
    <s v=" English"/>
    <n v="8500000"/>
    <n v="32393651"/>
    <s v="AU"/>
    <x v="42"/>
    <n v="23893651"/>
    <n v="2.8110177647058823"/>
    <x v="0"/>
  </r>
  <r>
    <x v="4823"/>
    <d v="2021-10-07T00:00:00"/>
    <n v="71"/>
    <x v="0"/>
    <s v=" English"/>
    <n v="111000000"/>
    <n v="602209262.39999998"/>
    <s v="US"/>
    <x v="5"/>
    <n v="491209262.39999998"/>
    <n v="4.4253086702702698"/>
    <x v="0"/>
  </r>
  <r>
    <x v="4824"/>
    <d v="2023-04-07T00:00:00"/>
    <n v="0"/>
    <x v="0"/>
    <s v=" English"/>
    <n v="241940000"/>
    <n v="175269998.80000001"/>
    <s v="UY"/>
    <x v="0"/>
    <n v="-66670001.199999988"/>
    <n v="-0.2755641944283706"/>
    <x v="2"/>
  </r>
  <r>
    <x v="4825"/>
    <d v="2023-04-08T00:00:00"/>
    <n v="0"/>
    <x v="0"/>
    <s v=" Tagalog"/>
    <n v="181600000"/>
    <n v="175269998.80000001"/>
    <s v="PH"/>
    <x v="0"/>
    <n v="-6330001.1999999881"/>
    <n v="-3.4856834801762049E-2"/>
    <x v="2"/>
  </r>
  <r>
    <x v="4826"/>
    <d v="2022-01-07T00:00:00"/>
    <n v="66"/>
    <x v="0"/>
    <s v=" English"/>
    <n v="47220616.399999999"/>
    <n v="319773152.60000002"/>
    <s v="AU"/>
    <x v="1"/>
    <n v="272552536.20000005"/>
    <n v="5.7718970436819639"/>
    <x v="1"/>
  </r>
  <r>
    <x v="4827"/>
    <d v="1983-08-18T00:00:00"/>
    <n v="71"/>
    <x v="0"/>
    <s v=" English"/>
    <n v="12000000"/>
    <n v="74433837"/>
    <s v="AU"/>
    <x v="49"/>
    <n v="62433837"/>
    <n v="5.2028197499999997"/>
    <x v="0"/>
  </r>
  <r>
    <x v="4828"/>
    <d v="1972-06-01T00:00:00"/>
    <n v="74"/>
    <x v="0"/>
    <s v=" Cantonese"/>
    <n v="130000"/>
    <n v="27000000"/>
    <s v="HK"/>
    <x v="31"/>
    <n v="26870000"/>
    <n v="206.69230769230768"/>
    <x v="0"/>
  </r>
  <r>
    <x v="4829"/>
    <d v="1993-09-02T00:00:00"/>
    <n v="75"/>
    <x v="0"/>
    <s v=" English"/>
    <n v="3500000"/>
    <n v="27731527"/>
    <s v="AU"/>
    <x v="9"/>
    <n v="24231527"/>
    <n v="6.9232934285714283"/>
    <x v="0"/>
  </r>
  <r>
    <x v="4830"/>
    <d v="2019-10-15T00:00:00"/>
    <n v="64"/>
    <x v="0"/>
    <s v=" English"/>
    <n v="153940000"/>
    <n v="292155143.19999999"/>
    <s v="US"/>
    <x v="4"/>
    <n v="138215143.19999999"/>
    <n v="0.89785074184747293"/>
    <x v="1"/>
  </r>
  <r>
    <x v="4831"/>
    <d v="2004-03-12T00:00:00"/>
    <n v="57"/>
    <x v="0"/>
    <s v=" Italian"/>
    <n v="3040046"/>
    <n v="2062203.6"/>
    <s v="IT"/>
    <x v="2"/>
    <n v="-977842.39999999991"/>
    <n v="-0.32165381708039942"/>
    <x v="1"/>
  </r>
  <r>
    <x v="4832"/>
    <d v="2010-08-21T00:00:00"/>
    <n v="52"/>
    <x v="0"/>
    <s v=" English"/>
    <n v="2500000"/>
    <n v="3272708.4"/>
    <s v="US"/>
    <x v="21"/>
    <n v="772708.39999999991"/>
    <n v="0.30908335999999997"/>
    <x v="1"/>
  </r>
  <r>
    <x v="4833"/>
    <d v="2015-08-13T00:00:00"/>
    <n v="71"/>
    <x v="0"/>
    <s v=" English"/>
    <n v="75000000"/>
    <n v="108145109"/>
    <s v="AU"/>
    <x v="12"/>
    <n v="33145109"/>
    <n v="0.44193478666666669"/>
    <x v="0"/>
  </r>
  <r>
    <x v="4834"/>
    <d v="2014-01-19T00:00:00"/>
    <n v="58"/>
    <x v="0"/>
    <s v=" English"/>
    <n v="30000000"/>
    <n v="122529966"/>
    <s v="AU"/>
    <x v="8"/>
    <n v="92529966"/>
    <n v="3.0843322"/>
    <x v="1"/>
  </r>
  <r>
    <x v="4835"/>
    <d v="1988-03-31T00:00:00"/>
    <n v="52"/>
    <x v="0"/>
    <s v=" English"/>
    <n v="4300000"/>
    <n v="19510371"/>
    <s v="AU"/>
    <x v="52"/>
    <n v="15210371"/>
    <n v="3.5372955813953491"/>
    <x v="1"/>
  </r>
  <r>
    <x v="4836"/>
    <d v="1995-10-19T00:00:00"/>
    <n v="72"/>
    <x v="0"/>
    <s v=" English"/>
    <n v="20000000"/>
    <n v="50008143"/>
    <s v="AU"/>
    <x v="26"/>
    <n v="30008143"/>
    <n v="1.50040715"/>
    <x v="0"/>
  </r>
  <r>
    <x v="4837"/>
    <d v="2023-04-09T00:00:00"/>
    <n v="0"/>
    <x v="0"/>
    <s v=" English"/>
    <n v="199600000"/>
    <n v="175269998.80000001"/>
    <s v="US"/>
    <x v="0"/>
    <n v="-24330001.199999988"/>
    <n v="-0.1218937935871743"/>
    <x v="2"/>
  </r>
  <r>
    <x v="4838"/>
    <d v="2022-11-14T00:00:00"/>
    <n v="76"/>
    <x v="0"/>
    <s v=" English"/>
    <n v="62400000"/>
    <n v="804760468.60000002"/>
    <s v="AU"/>
    <x v="1"/>
    <n v="742360468.60000002"/>
    <n v="11.896802381410257"/>
    <x v="0"/>
  </r>
  <r>
    <x v="4839"/>
    <d v="1997-09-05T00:00:00"/>
    <n v="37"/>
    <x v="0"/>
    <s v=" Italian"/>
    <n v="58670000"/>
    <n v="385960548.19999999"/>
    <s v="IT"/>
    <x v="27"/>
    <n v="327290548.19999999"/>
    <n v="5.5784992023180502"/>
    <x v="2"/>
  </r>
  <r>
    <x v="4840"/>
    <d v="2016-08-18T00:00:00"/>
    <n v="64"/>
    <x v="0"/>
    <s v=" English"/>
    <n v="13000000"/>
    <n v="118763442"/>
    <s v="AU"/>
    <x v="13"/>
    <n v="105763442"/>
    <n v="8.1356493846153839"/>
    <x v="1"/>
  </r>
  <r>
    <x v="4841"/>
    <d v="2012-12-20T00:00:00"/>
    <n v="75"/>
    <x v="0"/>
    <s v=" Japanese"/>
    <n v="22000000"/>
    <n v="61037844"/>
    <s v="AU"/>
    <x v="20"/>
    <n v="39037844"/>
    <n v="1.7744474545454545"/>
    <x v="0"/>
  </r>
  <r>
    <x v="4842"/>
    <d v="1986-06-26T00:00:00"/>
    <n v="78"/>
    <x v="0"/>
    <s v=" English"/>
    <n v="15000000"/>
    <n v="94029472"/>
    <s v="AU"/>
    <x v="15"/>
    <n v="79029472"/>
    <n v="5.2686314666666663"/>
    <x v="0"/>
  </r>
  <r>
    <x v="4843"/>
    <d v="2018-08-06T00:00:00"/>
    <n v="75"/>
    <x v="0"/>
    <s v=" English"/>
    <n v="136000000"/>
    <n v="629637516"/>
    <s v="AU"/>
    <x v="10"/>
    <n v="493637516"/>
    <n v="3.6296876176470589"/>
    <x v="0"/>
  </r>
  <r>
    <x v="4844"/>
    <d v="2008-02-21T00:00:00"/>
    <n v="74"/>
    <x v="0"/>
    <s v=" English"/>
    <n v="25000000"/>
    <n v="64605762"/>
    <s v="AU"/>
    <x v="35"/>
    <n v="39605762"/>
    <n v="1.58423048"/>
    <x v="0"/>
  </r>
  <r>
    <x v="4845"/>
    <d v="1981-08-07T00:00:00"/>
    <n v="65"/>
    <x v="0"/>
    <s v=" English"/>
    <n v="9300000"/>
    <n v="19571091"/>
    <s v="US"/>
    <x v="56"/>
    <n v="10271091"/>
    <n v="1.1044183870967741"/>
    <x v="1"/>
  </r>
  <r>
    <x v="4846"/>
    <d v="2022-04-26T00:00:00"/>
    <n v="57"/>
    <x v="0"/>
    <s v=" Italian"/>
    <n v="118008009.2"/>
    <n v="452180857.39999998"/>
    <s v="IT"/>
    <x v="1"/>
    <n v="334172848.19999999"/>
    <n v="2.8317810838893465"/>
    <x v="1"/>
  </r>
  <r>
    <x v="4847"/>
    <d v="2016-08-02T00:00:00"/>
    <n v="41"/>
    <x v="0"/>
    <s v=" English"/>
    <n v="118800000"/>
    <n v="461171408.39999998"/>
    <s v="US"/>
    <x v="13"/>
    <n v="342371408.39999998"/>
    <n v="2.8819142121212118"/>
    <x v="2"/>
  </r>
  <r>
    <x v="4848"/>
    <d v="2014-03-13T00:00:00"/>
    <n v="61"/>
    <x v="0"/>
    <s v=" English"/>
    <n v="28000000"/>
    <n v="38959900"/>
    <s v="AU"/>
    <x v="8"/>
    <n v="10959900"/>
    <n v="0.39142500000000002"/>
    <x v="1"/>
  </r>
  <r>
    <x v="4849"/>
    <d v="2019-04-04T00:00:00"/>
    <n v="75"/>
    <x v="0"/>
    <s v=" English"/>
    <n v="258158"/>
    <n v="6897446"/>
    <s v="AU"/>
    <x v="4"/>
    <n v="6639288"/>
    <n v="25.717924681784023"/>
    <x v="0"/>
  </r>
  <r>
    <x v="4850"/>
    <d v="2015-08-12T00:00:00"/>
    <n v="66"/>
    <x v="0"/>
    <s v=" English"/>
    <n v="5000000"/>
    <n v="2700051"/>
    <s v="AU"/>
    <x v="12"/>
    <n v="-2299949"/>
    <n v="-0.4599898"/>
    <x v="1"/>
  </r>
  <r>
    <x v="4851"/>
    <d v="2015-12-15T00:00:00"/>
    <n v="69"/>
    <x v="0"/>
    <s v=" English"/>
    <n v="116400000"/>
    <n v="187299322"/>
    <s v="US"/>
    <x v="12"/>
    <n v="70899322"/>
    <n v="0.60910070446735398"/>
    <x v="1"/>
  </r>
  <r>
    <x v="4852"/>
    <d v="1994-03-25T00:00:00"/>
    <n v="64"/>
    <x v="0"/>
    <s v=" English"/>
    <n v="38000000"/>
    <n v="57319029"/>
    <s v="AU"/>
    <x v="6"/>
    <n v="19319029"/>
    <n v="0.5083955"/>
    <x v="1"/>
  </r>
  <r>
    <x v="4853"/>
    <d v="2022-09-21T00:00:00"/>
    <n v="76"/>
    <x v="0"/>
    <s v=" Spanish, Castilian"/>
    <n v="84800000"/>
    <n v="543128898.60000002"/>
    <s v="AR"/>
    <x v="1"/>
    <n v="458328898.60000002"/>
    <n v="5.4048219174528302"/>
    <x v="0"/>
  </r>
  <r>
    <x v="4854"/>
    <d v="2019-11-14T00:00:00"/>
    <n v="73"/>
    <x v="0"/>
    <s v=" French"/>
    <n v="9600000"/>
    <n v="35487190"/>
    <s v="AU"/>
    <x v="4"/>
    <n v="25887190"/>
    <n v="2.6965822916666666"/>
    <x v="0"/>
  </r>
  <r>
    <x v="4855"/>
    <d v="2020-08-27T00:00:00"/>
    <n v="64"/>
    <x v="0"/>
    <s v=" Russian"/>
    <n v="15000000"/>
    <n v="211802400.40000001"/>
    <s v="RU"/>
    <x v="14"/>
    <n v="196802400.40000001"/>
    <n v="13.120160026666667"/>
    <x v="1"/>
  </r>
  <r>
    <x v="4856"/>
    <d v="2004-01-21T00:00:00"/>
    <n v="74"/>
    <x v="0"/>
    <s v=" English"/>
    <n v="114600000"/>
    <n v="316508149.80000001"/>
    <s v="AU"/>
    <x v="2"/>
    <n v="201908149.80000001"/>
    <n v="1.761851219895288"/>
    <x v="0"/>
  </r>
  <r>
    <x v="4857"/>
    <d v="2015-10-22T00:00:00"/>
    <n v="65"/>
    <x v="0"/>
    <s v=" English"/>
    <n v="20000000"/>
    <n v="36766293"/>
    <s v="AU"/>
    <x v="12"/>
    <n v="16766293"/>
    <n v="0.83831465000000005"/>
    <x v="1"/>
  </r>
  <r>
    <x v="4858"/>
    <d v="2019-12-31T00:00:00"/>
    <n v="62"/>
    <x v="0"/>
    <s v=" English"/>
    <n v="7000000"/>
    <n v="1940234"/>
    <s v="US"/>
    <x v="4"/>
    <n v="-5059766"/>
    <n v="-0.72282371428571424"/>
    <x v="1"/>
  </r>
  <r>
    <x v="4859"/>
    <d v="2022-11-30T00:00:00"/>
    <n v="82"/>
    <x v="0"/>
    <s v=" French"/>
    <n v="3500000"/>
    <n v="84636502.799999997"/>
    <s v="FR"/>
    <x v="1"/>
    <n v="81136502.799999997"/>
    <n v="23.181857942857143"/>
    <x v="0"/>
  </r>
  <r>
    <x v="4860"/>
    <d v="2019-08-07T00:00:00"/>
    <n v="71"/>
    <x v="0"/>
    <s v=" German"/>
    <n v="8800000"/>
    <n v="210324218.19999999"/>
    <s v="AU"/>
    <x v="4"/>
    <n v="201524218.19999999"/>
    <n v="22.90047934090909"/>
    <x v="0"/>
  </r>
  <r>
    <x v="4861"/>
    <d v="2020-10-15T00:00:00"/>
    <n v="57"/>
    <x v="0"/>
    <s v=" English"/>
    <n v="103600000"/>
    <n v="134150172.59999999"/>
    <s v="US"/>
    <x v="14"/>
    <n v="30550172.599999994"/>
    <n v="0.29488583590733586"/>
    <x v="1"/>
  </r>
  <r>
    <x v="4862"/>
    <d v="2023-04-07T00:00:00"/>
    <n v="0"/>
    <x v="0"/>
    <s v=" English"/>
    <n v="156600000"/>
    <n v="175269998.80000001"/>
    <s v="US"/>
    <x v="0"/>
    <n v="18669998.800000012"/>
    <n v="0.11922093742017888"/>
    <x v="2"/>
  </r>
  <r>
    <x v="4863"/>
    <d v="1996-09-19T00:00:00"/>
    <n v="60"/>
    <x v="0"/>
    <s v=" English"/>
    <n v="100000000"/>
    <n v="234400000"/>
    <s v="AU"/>
    <x v="47"/>
    <n v="134400000"/>
    <n v="1.3440000000000001"/>
    <x v="1"/>
  </r>
  <r>
    <x v="4864"/>
    <d v="1982-12-03T00:00:00"/>
    <n v="67"/>
    <x v="0"/>
    <s v=" English"/>
    <n v="17000000"/>
    <n v="26919100"/>
    <s v="AU"/>
    <x v="50"/>
    <n v="9919100"/>
    <n v="0.58347647058823526"/>
    <x v="1"/>
  </r>
  <r>
    <x v="4865"/>
    <d v="2023-04-09T00:00:00"/>
    <n v="0"/>
    <x v="0"/>
    <s v=" English"/>
    <n v="213940000"/>
    <n v="178359863"/>
    <s v="US"/>
    <x v="0"/>
    <n v="-35580137"/>
    <n v="-0.16630895110778723"/>
    <x v="2"/>
  </r>
  <r>
    <x v="108"/>
    <d v="2007-10-19T00:00:00"/>
    <n v="52"/>
    <x v="0"/>
    <s v=" English"/>
    <n v="13500000"/>
    <n v="85433929"/>
    <s v="US"/>
    <x v="22"/>
    <n v="71933929"/>
    <n v="5.3284391851851849"/>
    <x v="1"/>
  </r>
  <r>
    <x v="108"/>
    <d v="2007-10-19T00:00:00"/>
    <n v="52"/>
    <x v="0"/>
    <s v=" English"/>
    <n v="10000000"/>
    <n v="1051907"/>
    <s v="US"/>
    <x v="22"/>
    <n v="-8948093"/>
    <n v="-0.89480930000000003"/>
    <x v="1"/>
  </r>
  <r>
    <x v="4866"/>
    <d v="2011-03-02T00:00:00"/>
    <n v="57"/>
    <x v="0"/>
    <s v=" English"/>
    <n v="68000000"/>
    <n v="87173475"/>
    <s v="AU"/>
    <x v="24"/>
    <n v="19173475"/>
    <n v="0.2819628676470588"/>
    <x v="1"/>
  </r>
  <r>
    <x v="4867"/>
    <d v="2020-12-21T00:00:00"/>
    <n v="82"/>
    <x v="0"/>
    <s v=" English"/>
    <n v="106800000"/>
    <n v="704045288.79999995"/>
    <s v="US"/>
    <x v="14"/>
    <n v="597245288.79999995"/>
    <n v="5.5921843520599248"/>
    <x v="0"/>
  </r>
  <r>
    <x v="4868"/>
    <d v="2008-04-17T00:00:00"/>
    <n v="65"/>
    <x v="0"/>
    <s v=" English"/>
    <n v="30000000"/>
    <n v="105475310"/>
    <s v="AU"/>
    <x v="35"/>
    <n v="75475310"/>
    <n v="2.5158436666666666"/>
    <x v="1"/>
  </r>
  <r>
    <x v="4869"/>
    <d v="2021-10-13T00:00:00"/>
    <n v="75"/>
    <x v="0"/>
    <s v=" English"/>
    <n v="11900000"/>
    <n v="15300000"/>
    <s v="FR"/>
    <x v="5"/>
    <n v="3400000"/>
    <n v="0.2857142857142857"/>
    <x v="0"/>
  </r>
  <r>
    <x v="4870"/>
    <d v="2019-03-05T00:00:00"/>
    <n v="54"/>
    <x v="0"/>
    <s v=" English"/>
    <n v="88000000"/>
    <n v="442745632.60000002"/>
    <s v="US"/>
    <x v="4"/>
    <n v="354745632.60000002"/>
    <n v="4.0312003704545454"/>
    <x v="1"/>
  </r>
  <r>
    <x v="4871"/>
    <d v="2009-09-24T00:00:00"/>
    <n v="61"/>
    <x v="0"/>
    <s v=" English"/>
    <n v="80000000"/>
    <n v="119668350"/>
    <s v="AU"/>
    <x v="7"/>
    <n v="39668350"/>
    <n v="0.49585437500000001"/>
    <x v="1"/>
  </r>
  <r>
    <x v="4872"/>
    <d v="2003-06-18T00:00:00"/>
    <n v="68"/>
    <x v="0"/>
    <s v=" French"/>
    <n v="2850000"/>
    <n v="6435262"/>
    <s v="FR"/>
    <x v="25"/>
    <n v="3585262"/>
    <n v="1.2579866666666666"/>
    <x v="1"/>
  </r>
  <r>
    <x v="4873"/>
    <d v="1959-11-27T00:00:00"/>
    <n v="80"/>
    <x v="0"/>
    <s v=" English"/>
    <n v="4000000"/>
    <n v="13275000"/>
    <s v="AU"/>
    <x v="55"/>
    <n v="9275000"/>
    <n v="2.3187500000000001"/>
    <x v="0"/>
  </r>
  <r>
    <x v="4874"/>
    <d v="1977-07-22T00:00:00"/>
    <n v="62"/>
    <x v="0"/>
    <s v=" English"/>
    <n v="17500000"/>
    <n v="14717854"/>
    <s v="US"/>
    <x v="44"/>
    <n v="-2782146"/>
    <n v="-0.15897977142857142"/>
    <x v="1"/>
  </r>
  <r>
    <x v="4875"/>
    <d v="2021-08-12T00:00:00"/>
    <n v="70"/>
    <x v="0"/>
    <s v=" English"/>
    <n v="41696872"/>
    <n v="7502846"/>
    <s v="AU"/>
    <x v="5"/>
    <n v="-34194026"/>
    <n v="-0.82006213799442795"/>
    <x v="1"/>
  </r>
  <r>
    <x v="4876"/>
    <d v="1998-10-29T00:00:00"/>
    <n v="60"/>
    <x v="0"/>
    <s v=" English"/>
    <n v="17000000"/>
    <n v="75000000"/>
    <s v="AU"/>
    <x v="32"/>
    <n v="58000000"/>
    <n v="3.4117647058823528"/>
    <x v="1"/>
  </r>
  <r>
    <x v="4877"/>
    <d v="2014-03-25T00:00:00"/>
    <n v="73"/>
    <x v="0"/>
    <s v=" English"/>
    <n v="100940000"/>
    <n v="547499183.20000005"/>
    <s v="US"/>
    <x v="8"/>
    <n v="446559183.20000005"/>
    <n v="4.4240061739647318"/>
    <x v="0"/>
  </r>
  <r>
    <x v="4878"/>
    <d v="2022-02-17T00:00:00"/>
    <n v="48"/>
    <x v="0"/>
    <s v=" English"/>
    <n v="104000000"/>
    <n v="524253075.60000002"/>
    <s v="US"/>
    <x v="1"/>
    <n v="420253075.60000002"/>
    <n v="4.0408949576923083"/>
    <x v="2"/>
  </r>
  <r>
    <x v="4879"/>
    <d v="2014-10-30T00:00:00"/>
    <n v="75"/>
    <x v="0"/>
    <s v=" English"/>
    <n v="26000000"/>
    <n v="41059418"/>
    <s v="AU"/>
    <x v="8"/>
    <n v="15059418"/>
    <n v="0.5792083846153846"/>
    <x v="0"/>
  </r>
  <r>
    <x v="4880"/>
    <d v="2022-10-27T00:00:00"/>
    <n v="58"/>
    <x v="0"/>
    <s v=" Italian"/>
    <n v="97140000"/>
    <n v="181655466.40000001"/>
    <s v="IT"/>
    <x v="1"/>
    <n v="84515466.400000006"/>
    <n v="0.87003774346304308"/>
    <x v="1"/>
  </r>
  <r>
    <x v="4881"/>
    <d v="2005-08-11T00:00:00"/>
    <n v="65"/>
    <x v="0"/>
    <s v=" English"/>
    <n v="40000000"/>
    <n v="283218368"/>
    <s v="AU"/>
    <x v="16"/>
    <n v="243218368"/>
    <n v="6.0804592"/>
    <x v="1"/>
  </r>
  <r>
    <x v="4882"/>
    <d v="2004-04-17T00:00:00"/>
    <n v="69"/>
    <x v="0"/>
    <s v=" Japanese"/>
    <n v="94400000"/>
    <n v="499328883.80000001"/>
    <s v="JP"/>
    <x v="2"/>
    <n v="404928883.80000001"/>
    <n v="4.2895008877118643"/>
    <x v="1"/>
  </r>
  <r>
    <x v="4883"/>
    <d v="2003-12-04T00:00:00"/>
    <n v="71"/>
    <x v="0"/>
    <s v=" English"/>
    <n v="135000000"/>
    <n v="212912137"/>
    <s v="AU"/>
    <x v="25"/>
    <n v="77912137"/>
    <n v="0.57712694074074078"/>
    <x v="0"/>
  </r>
  <r>
    <x v="2128"/>
    <d v="1999-09-25T00:00:00"/>
    <n v="61"/>
    <x v="0"/>
    <s v=" English"/>
    <n v="75000000"/>
    <n v="219519367"/>
    <s v="US"/>
    <x v="39"/>
    <n v="144519367"/>
    <n v="1.9269248933333334"/>
    <x v="1"/>
  </r>
  <r>
    <x v="4884"/>
    <d v="2007-07-27T00:00:00"/>
    <n v="57"/>
    <x v="0"/>
    <s v=" English"/>
    <n v="4600000"/>
    <n v="968805"/>
    <s v="AU"/>
    <x v="22"/>
    <n v="-3631195"/>
    <n v="-0.78939021739130433"/>
    <x v="1"/>
  </r>
  <r>
    <x v="4885"/>
    <d v="2007-06-28T00:00:00"/>
    <n v="68"/>
    <x v="0"/>
    <s v=" English"/>
    <n v="151000000"/>
    <n v="708272592"/>
    <s v="AU"/>
    <x v="22"/>
    <n v="557272592"/>
    <n v="3.6905469668874171"/>
    <x v="1"/>
  </r>
  <r>
    <x v="4886"/>
    <d v="1985-08-24T00:00:00"/>
    <n v="50"/>
    <x v="0"/>
    <s v=" Japanese"/>
    <n v="165600000"/>
    <n v="372589869"/>
    <s v="JP"/>
    <x v="37"/>
    <n v="206989869"/>
    <n v="1.2499388224637682"/>
    <x v="2"/>
  </r>
  <r>
    <x v="4887"/>
    <d v="2015-04-30T00:00:00"/>
    <n v="55"/>
    <x v="0"/>
    <s v=" English"/>
    <n v="1000000"/>
    <n v="64364198"/>
    <s v="AU"/>
    <x v="12"/>
    <n v="63364198"/>
    <n v="63.364198000000002"/>
    <x v="1"/>
  </r>
  <r>
    <x v="1626"/>
    <d v="1989-04-18T00:00:00"/>
    <n v="53"/>
    <x v="0"/>
    <s v=" English"/>
    <n v="102000000"/>
    <n v="594420216"/>
    <s v="AU"/>
    <x v="70"/>
    <n v="492420216"/>
    <n v="4.8276491764705884"/>
    <x v="1"/>
  </r>
  <r>
    <x v="1626"/>
    <d v="1989-04-18T00:00:00"/>
    <n v="53"/>
    <x v="0"/>
    <s v=" English"/>
    <n v="12000000"/>
    <n v="41744718"/>
    <s v="AU"/>
    <x v="70"/>
    <n v="29744718"/>
    <n v="2.4787265000000001"/>
    <x v="1"/>
  </r>
  <r>
    <x v="4888"/>
    <d v="1956-05-26T00:00:00"/>
    <n v="78"/>
    <x v="0"/>
    <s v=" English"/>
    <n v="3750000"/>
    <n v="6216423.4000000004"/>
    <s v="US"/>
    <x v="66"/>
    <n v="2466423.4000000004"/>
    <n v="0.65771290666666682"/>
    <x v="0"/>
  </r>
  <r>
    <x v="4889"/>
    <d v="2003-01-16T00:00:00"/>
    <n v="49"/>
    <x v="0"/>
    <s v=" Cantonese"/>
    <n v="173800000"/>
    <n v="875944666.39999998"/>
    <s v="HK"/>
    <x v="25"/>
    <n v="702144666.39999998"/>
    <n v="4.0399578043728424"/>
    <x v="2"/>
  </r>
  <r>
    <x v="4890"/>
    <d v="2017-09-07T00:00:00"/>
    <n v="72"/>
    <x v="0"/>
    <s v=" English"/>
    <n v="9000000"/>
    <n v="22088533"/>
    <s v="AU"/>
    <x v="3"/>
    <n v="13088533"/>
    <n v="1.4542814444444445"/>
    <x v="0"/>
  </r>
  <r>
    <x v="4891"/>
    <d v="2014-11-25T00:00:00"/>
    <n v="68"/>
    <x v="0"/>
    <s v=" English"/>
    <n v="81500000"/>
    <n v="563588855"/>
    <s v="US"/>
    <x v="8"/>
    <n v="482088855"/>
    <n v="5.9152006748466261"/>
    <x v="1"/>
  </r>
  <r>
    <x v="4892"/>
    <d v="2021-05-04T00:00:00"/>
    <n v="68"/>
    <x v="0"/>
    <s v=" English"/>
    <n v="80154097.599999994"/>
    <n v="677730589"/>
    <s v="US"/>
    <x v="5"/>
    <n v="597576491.39999998"/>
    <n v="7.4553455068777419"/>
    <x v="1"/>
  </r>
  <r>
    <x v="4893"/>
    <d v="2020-10-16T00:00:00"/>
    <n v="69"/>
    <x v="0"/>
    <s v=" Spanish, Castilian"/>
    <n v="80600000"/>
    <n v="557343249.39999998"/>
    <s v="ES"/>
    <x v="14"/>
    <n v="476743249.39999998"/>
    <n v="5.9149286526054592"/>
    <x v="1"/>
  </r>
  <r>
    <x v="4894"/>
    <d v="1995-10-12T00:00:00"/>
    <n v="55"/>
    <x v="0"/>
    <s v=" English"/>
    <n v="40000000"/>
    <n v="37750754"/>
    <s v="AU"/>
    <x v="26"/>
    <n v="-2249246"/>
    <n v="-5.6231150000000001E-2"/>
    <x v="1"/>
  </r>
  <r>
    <x v="4895"/>
    <d v="2019-01-12T00:00:00"/>
    <n v="69"/>
    <x v="0"/>
    <s v=" Japanese"/>
    <n v="55020000"/>
    <n v="19790000"/>
    <s v="JP"/>
    <x v="4"/>
    <n v="-35230000"/>
    <n v="-0.64031261359505631"/>
    <x v="1"/>
  </r>
  <r>
    <x v="4714"/>
    <d v="2021-08-19T00:00:00"/>
    <n v="67"/>
    <x v="0"/>
    <s v=" English"/>
    <n v="67972729"/>
    <n v="15449322"/>
    <s v="AU"/>
    <x v="5"/>
    <n v="-52523407"/>
    <n v="-0.7727129360952979"/>
    <x v="1"/>
  </r>
  <r>
    <x v="4896"/>
    <d v="1994-12-22T00:00:00"/>
    <n v="63"/>
    <x v="0"/>
    <s v=" English"/>
    <n v="50000000"/>
    <n v="16671505"/>
    <s v="AU"/>
    <x v="6"/>
    <n v="-33328495"/>
    <n v="-0.66656990000000005"/>
    <x v="1"/>
  </r>
  <r>
    <x v="4897"/>
    <d v="2013-06-08T00:00:00"/>
    <n v="65"/>
    <x v="0"/>
    <s v=" English"/>
    <n v="10000000"/>
    <n v="3623609"/>
    <s v="AU"/>
    <x v="30"/>
    <n v="-6376391"/>
    <n v="-0.63763910000000001"/>
    <x v="1"/>
  </r>
  <r>
    <x v="4898"/>
    <d v="2006-06-15T00:00:00"/>
    <n v="64"/>
    <x v="0"/>
    <s v=" English"/>
    <n v="85000000"/>
    <n v="157794205"/>
    <s v="AU"/>
    <x v="28"/>
    <n v="72794205"/>
    <n v="0.85640241176470588"/>
    <x v="1"/>
  </r>
  <r>
    <x v="4899"/>
    <d v="1966-12-08T00:00:00"/>
    <n v="79"/>
    <x v="0"/>
    <s v=" French"/>
    <n v="28160000"/>
    <n v="725025622.39999998"/>
    <s v="FR"/>
    <x v="40"/>
    <n v="696865622.39999998"/>
    <n v="24.746648522727273"/>
    <x v="0"/>
  </r>
  <r>
    <x v="4900"/>
    <d v="2006-09-21T00:00:00"/>
    <n v="63"/>
    <x v="0"/>
    <s v=" English"/>
    <n v="73000000"/>
    <n v="162870525"/>
    <s v="AU"/>
    <x v="28"/>
    <n v="89870525"/>
    <n v="1.2311030821917808"/>
    <x v="1"/>
  </r>
  <r>
    <x v="4901"/>
    <d v="2000-10-14T00:00:00"/>
    <n v="59"/>
    <x v="0"/>
    <s v=" Korean"/>
    <n v="162100000"/>
    <n v="437846475.19999999"/>
    <s v="KR"/>
    <x v="38"/>
    <n v="275746475.19999999"/>
    <n v="1.7010886810610732"/>
    <x v="1"/>
  </r>
  <r>
    <x v="4902"/>
    <d v="2010-12-09T00:00:00"/>
    <n v="62"/>
    <x v="0"/>
    <s v=" English"/>
    <n v="32000000"/>
    <n v="70587268"/>
    <s v="AU"/>
    <x v="21"/>
    <n v="38587268"/>
    <n v="1.2058521250000001"/>
    <x v="1"/>
  </r>
  <r>
    <x v="4903"/>
    <d v="2022-09-09T00:00:00"/>
    <n v="61"/>
    <x v="0"/>
    <s v=" Japanese"/>
    <n v="140000000"/>
    <n v="670760463.39999998"/>
    <s v="JP"/>
    <x v="1"/>
    <n v="530760463.39999998"/>
    <n v="3.7911461671428568"/>
    <x v="1"/>
  </r>
  <r>
    <x v="4904"/>
    <d v="2012-05-29T00:00:00"/>
    <n v="40"/>
    <x v="0"/>
    <s v=" English"/>
    <n v="150000"/>
    <n v="1240261.6000000001"/>
    <s v="US"/>
    <x v="20"/>
    <n v="1090261.6000000001"/>
    <n v="7.268410666666667"/>
    <x v="2"/>
  </r>
  <r>
    <x v="4905"/>
    <d v="2017-08-29T00:00:00"/>
    <n v="61"/>
    <x v="0"/>
    <s v=" English"/>
    <n v="72400000"/>
    <n v="471064868.80000001"/>
    <s v="US"/>
    <x v="3"/>
    <n v="398664868.80000001"/>
    <n v="5.5064208397790058"/>
    <x v="1"/>
  </r>
  <r>
    <x v="4906"/>
    <d v="2018-08-09T00:00:00"/>
    <n v="63"/>
    <x v="0"/>
    <s v=" English"/>
    <n v="1000000"/>
    <n v="16434588"/>
    <s v="AU"/>
    <x v="10"/>
    <n v="15434588"/>
    <n v="15.434588"/>
    <x v="1"/>
  </r>
  <r>
    <x v="4907"/>
    <d v="1993-06-24T00:00:00"/>
    <n v="69"/>
    <x v="0"/>
    <s v=" English"/>
    <n v="14000000"/>
    <n v="63513743"/>
    <s v="AU"/>
    <x v="9"/>
    <n v="49513743"/>
    <n v="3.5366959285714286"/>
    <x v="1"/>
  </r>
  <r>
    <x v="4908"/>
    <d v="1991-03-09T00:00:00"/>
    <n v="74"/>
    <x v="0"/>
    <s v=" Japanese"/>
    <n v="131600000"/>
    <n v="397057826.80000001"/>
    <s v="JP"/>
    <x v="53"/>
    <n v="265457826.80000001"/>
    <n v="2.0171567386018237"/>
    <x v="0"/>
  </r>
  <r>
    <x v="4909"/>
    <d v="1992-03-26T00:00:00"/>
    <n v="77"/>
    <x v="0"/>
    <s v=" English"/>
    <n v="11000000"/>
    <n v="81204830"/>
    <s v="AU"/>
    <x v="46"/>
    <n v="70204830"/>
    <n v="6.3822572727272728"/>
    <x v="0"/>
  </r>
  <r>
    <x v="4910"/>
    <d v="2022-06-29T00:00:00"/>
    <n v="59"/>
    <x v="0"/>
    <s v=" French"/>
    <n v="85600000"/>
    <n v="231390603.19999999"/>
    <s v="FR"/>
    <x v="1"/>
    <n v="145790603.19999999"/>
    <n v="1.7031612523364486"/>
    <x v="1"/>
  </r>
  <r>
    <x v="4911"/>
    <d v="2020-06-18T00:00:00"/>
    <n v="10"/>
    <x v="0"/>
    <s v=" Korean"/>
    <n v="198540000"/>
    <n v="38157314"/>
    <s v="KR"/>
    <x v="14"/>
    <n v="-160382686"/>
    <n v="-0.80781044625768106"/>
    <x v="2"/>
  </r>
  <r>
    <x v="4912"/>
    <d v="1973-12-06T00:00:00"/>
    <n v="77"/>
    <x v="0"/>
    <s v=" French"/>
    <n v="106000000"/>
    <n v="1032469156"/>
    <s v="FR"/>
    <x v="34"/>
    <n v="926469156"/>
    <n v="8.7402750566037728"/>
    <x v="0"/>
  </r>
  <r>
    <x v="4913"/>
    <d v="2019-08-16T00:00:00"/>
    <n v="63"/>
    <x v="0"/>
    <s v=" English"/>
    <n v="110000000"/>
    <n v="271669045.60000002"/>
    <s v="US"/>
    <x v="4"/>
    <n v="161669045.60000002"/>
    <n v="1.4697185963636366"/>
    <x v="1"/>
  </r>
  <r>
    <x v="4914"/>
    <d v="2017-11-02T00:00:00"/>
    <n v="63"/>
    <x v="0"/>
    <s v=" English"/>
    <n v="28000000"/>
    <n v="127710550"/>
    <s v="AU"/>
    <x v="3"/>
    <n v="99710550"/>
    <n v="3.5610910714285713"/>
    <x v="1"/>
  </r>
  <r>
    <x v="4915"/>
    <d v="2012-11-30T00:00:00"/>
    <n v="55"/>
    <x v="0"/>
    <s v=" English"/>
    <n v="11500000"/>
    <n v="1402307"/>
    <s v="US"/>
    <x v="20"/>
    <n v="-10097693"/>
    <n v="-0.87806026086956523"/>
    <x v="1"/>
  </r>
  <r>
    <x v="4916"/>
    <d v="1998-07-16T00:00:00"/>
    <n v="72"/>
    <x v="0"/>
    <s v=" English"/>
    <n v="18500000"/>
    <n v="13711903"/>
    <s v="AU"/>
    <x v="32"/>
    <n v="-4788097"/>
    <n v="-0.25881605405405406"/>
    <x v="0"/>
  </r>
  <r>
    <x v="4917"/>
    <d v="2021-09-15T00:00:00"/>
    <n v="73"/>
    <x v="0"/>
    <s v=" Korean"/>
    <n v="7048000"/>
    <n v="5619316"/>
    <s v="KR"/>
    <x v="5"/>
    <n v="-1428684"/>
    <n v="-0.20270771850170261"/>
    <x v="0"/>
  </r>
  <r>
    <x v="4918"/>
    <d v="2022-05-20T00:00:00"/>
    <n v="60"/>
    <x v="0"/>
    <s v=" English"/>
    <n v="131000000"/>
    <n v="577005603"/>
    <s v="US"/>
    <x v="1"/>
    <n v="446005603"/>
    <n v="3.4046229236641223"/>
    <x v="1"/>
  </r>
  <r>
    <x v="4919"/>
    <d v="2012-02-10T00:00:00"/>
    <n v="67"/>
    <x v="0"/>
    <s v=" English"/>
    <n v="45000000"/>
    <n v="160971922"/>
    <s v="AU"/>
    <x v="20"/>
    <n v="115971922"/>
    <n v="2.5771538222222223"/>
    <x v="1"/>
  </r>
  <r>
    <x v="4920"/>
    <d v="2017-09-22T00:00:00"/>
    <n v="54"/>
    <x v="0"/>
    <s v=" Finnish"/>
    <n v="1686858"/>
    <n v="1891907"/>
    <s v="FI"/>
    <x v="3"/>
    <n v="205049"/>
    <n v="0.12155676411411037"/>
    <x v="1"/>
  </r>
  <r>
    <x v="4921"/>
    <d v="2003-05-29T00:00:00"/>
    <n v="66"/>
    <x v="0"/>
    <s v=" English"/>
    <n v="24000000"/>
    <n v="86737464"/>
    <s v="AU"/>
    <x v="25"/>
    <n v="62737464"/>
    <n v="2.614061"/>
    <x v="1"/>
  </r>
  <r>
    <x v="4922"/>
    <d v="2022-09-02T00:00:00"/>
    <n v="62"/>
    <x v="0"/>
    <s v=" Spanish, Castilian"/>
    <n v="161400000"/>
    <n v="287419513.39999998"/>
    <s v="ES"/>
    <x v="1"/>
    <n v="126019513.39999998"/>
    <n v="0.78079004584882261"/>
    <x v="1"/>
  </r>
  <r>
    <x v="4923"/>
    <d v="2021-07-28T00:00:00"/>
    <n v="76"/>
    <x v="0"/>
    <s v=" Korean"/>
    <n v="114400000"/>
    <n v="552961814.79999995"/>
    <s v="KR"/>
    <x v="5"/>
    <n v="438561814.79999995"/>
    <n v="3.8335822972027969"/>
    <x v="0"/>
  </r>
  <r>
    <x v="4924"/>
    <d v="1997-04-25T00:00:00"/>
    <n v="59"/>
    <x v="0"/>
    <s v=" English"/>
    <n v="90000000"/>
    <n v="120100000"/>
    <s v="US"/>
    <x v="27"/>
    <n v="30100000"/>
    <n v="0.33444444444444443"/>
    <x v="1"/>
  </r>
  <r>
    <x v="4925"/>
    <d v="2014-05-14T00:00:00"/>
    <n v="69"/>
    <x v="0"/>
    <s v=" Korean"/>
    <n v="20000000"/>
    <n v="73964713"/>
    <s v="KR"/>
    <x v="8"/>
    <n v="53964713"/>
    <n v="2.69823565"/>
    <x v="1"/>
  </r>
  <r>
    <x v="4926"/>
    <d v="2018-01-05T00:00:00"/>
    <n v="46"/>
    <x v="0"/>
    <s v=" English"/>
    <n v="8000000"/>
    <n v="2279595"/>
    <s v="US"/>
    <x v="10"/>
    <n v="-5720405"/>
    <n v="-0.71505062500000005"/>
    <x v="2"/>
  </r>
  <r>
    <x v="4927"/>
    <d v="2019-12-20T00:00:00"/>
    <n v="72"/>
    <x v="0"/>
    <s v=" Cantonese"/>
    <n v="52000000"/>
    <n v="176345966"/>
    <s v="AU"/>
    <x v="4"/>
    <n v="124345966"/>
    <n v="2.391268576923077"/>
    <x v="0"/>
  </r>
  <r>
    <x v="4928"/>
    <d v="2002-04-04T00:00:00"/>
    <n v="61"/>
    <x v="0"/>
    <s v=" English"/>
    <n v="35000000"/>
    <n v="30307804"/>
    <s v="AU"/>
    <x v="18"/>
    <n v="-4692196"/>
    <n v="-0.13406274285714287"/>
    <x v="1"/>
  </r>
  <r>
    <x v="1001"/>
    <d v="2018-01-12T00:00:00"/>
    <n v="50"/>
    <x v="0"/>
    <s v=" English"/>
    <n v="67800000"/>
    <n v="677521305.60000002"/>
    <s v="US"/>
    <x v="10"/>
    <n v="609721305.60000002"/>
    <n v="8.9929396106194694"/>
    <x v="2"/>
  </r>
  <r>
    <x v="4929"/>
    <d v="2011-02-25T00:00:00"/>
    <n v="67"/>
    <x v="0"/>
    <s v=" English"/>
    <n v="158000000"/>
    <n v="392188196"/>
    <s v="US"/>
    <x v="24"/>
    <n v="234188196"/>
    <n v="1.4822037721518988"/>
    <x v="1"/>
  </r>
  <r>
    <x v="3512"/>
    <d v="1998-03-19T00:00:00"/>
    <n v="68"/>
    <x v="0"/>
    <s v=" English"/>
    <n v="46000000"/>
    <n v="25232289"/>
    <s v="AU"/>
    <x v="32"/>
    <n v="-20767711"/>
    <n v="-0.45147197826086954"/>
    <x v="1"/>
  </r>
  <r>
    <x v="4930"/>
    <d v="2015-06-11T00:00:00"/>
    <n v="48"/>
    <x v="0"/>
    <s v=" English"/>
    <n v="4000000"/>
    <n v="53401938"/>
    <s v="AU"/>
    <x v="12"/>
    <n v="49401938"/>
    <n v="12.3504845"/>
    <x v="2"/>
  </r>
  <r>
    <x v="4931"/>
    <d v="1980-02-08T00:00:00"/>
    <n v="61"/>
    <x v="0"/>
    <s v=" English"/>
    <n v="5000000"/>
    <n v="52700000"/>
    <s v="US"/>
    <x v="61"/>
    <n v="47700000"/>
    <n v="9.5399999999999991"/>
    <x v="1"/>
  </r>
  <r>
    <x v="4932"/>
    <d v="1992-03-07T00:00:00"/>
    <n v="72"/>
    <x v="0"/>
    <s v=" Japanese"/>
    <n v="71600000"/>
    <n v="797314974.60000002"/>
    <s v="JP"/>
    <x v="46"/>
    <n v="725714974.60000002"/>
    <n v="10.135684002793296"/>
    <x v="0"/>
  </r>
  <r>
    <x v="4933"/>
    <d v="2003-12-26T00:00:00"/>
    <n v="74"/>
    <x v="0"/>
    <s v=" English"/>
    <n v="4000000"/>
    <n v="117085297"/>
    <s v="AU"/>
    <x v="25"/>
    <n v="113085297"/>
    <n v="28.271324249999999"/>
    <x v="0"/>
  </r>
  <r>
    <x v="4934"/>
    <d v="2006-06-06T00:00:00"/>
    <n v="58"/>
    <x v="0"/>
    <s v=" English"/>
    <n v="52000000"/>
    <n v="205727307"/>
    <s v="AU"/>
    <x v="28"/>
    <n v="153727307"/>
    <n v="2.9562943653846152"/>
    <x v="1"/>
  </r>
  <r>
    <x v="2288"/>
    <d v="2006-10-21T00:00:00"/>
    <n v="78"/>
    <x v="0"/>
    <s v=" Japanese"/>
    <n v="38061149.200000003"/>
    <n v="946590"/>
    <s v="JP"/>
    <x v="28"/>
    <n v="-37114559.200000003"/>
    <n v="-0.97512975777410316"/>
    <x v="0"/>
  </r>
  <r>
    <x v="4935"/>
    <d v="2016-09-03T00:00:00"/>
    <n v="67"/>
    <x v="0"/>
    <s v=" Japanese"/>
    <n v="159400000"/>
    <n v="335498978.19999999"/>
    <s v="JP"/>
    <x v="13"/>
    <n v="176098978.19999999"/>
    <n v="1.1047614692597238"/>
    <x v="1"/>
  </r>
  <r>
    <x v="4936"/>
    <d v="2003-07-25T00:00:00"/>
    <n v="62"/>
    <x v="0"/>
    <s v=" English"/>
    <n v="7000000"/>
    <n v="17949758"/>
    <s v="AU"/>
    <x v="25"/>
    <n v="10949758"/>
    <n v="1.5642511428571428"/>
    <x v="1"/>
  </r>
  <r>
    <x v="4937"/>
    <d v="2020-10-08T00:00:00"/>
    <n v="80"/>
    <x v="0"/>
    <s v=" Japanese"/>
    <n v="20311197"/>
    <n v="4971635"/>
    <s v="AU"/>
    <x v="14"/>
    <n v="-15339562"/>
    <n v="-0.75522688298478913"/>
    <x v="0"/>
  </r>
  <r>
    <x v="4938"/>
    <d v="2007-04-19T00:00:00"/>
    <n v="58"/>
    <x v="0"/>
    <s v=" English"/>
    <n v="60795000"/>
    <n v="73090611"/>
    <s v="US"/>
    <x v="22"/>
    <n v="12295611"/>
    <n v="0.20224707623982235"/>
    <x v="1"/>
  </r>
  <r>
    <x v="4939"/>
    <d v="2009-12-10T00:00:00"/>
    <n v="73"/>
    <x v="0"/>
    <s v=" Japanese"/>
    <n v="102200000"/>
    <n v="1165655470"/>
    <s v="AU"/>
    <x v="7"/>
    <n v="1063455470"/>
    <n v="10.405630821917809"/>
    <x v="0"/>
  </r>
  <r>
    <x v="4940"/>
    <d v="2015-08-27T00:00:00"/>
    <n v="74"/>
    <x v="0"/>
    <s v=" Korean"/>
    <n v="2630000"/>
    <n v="96119773"/>
    <s v="AU"/>
    <x v="12"/>
    <n v="93489773"/>
    <n v="35.547442205323193"/>
    <x v="0"/>
  </r>
  <r>
    <x v="4941"/>
    <d v="2000-12-26T00:00:00"/>
    <n v="59"/>
    <x v="0"/>
    <s v=" English"/>
    <n v="80000000"/>
    <n v="58270391"/>
    <s v="AU"/>
    <x v="38"/>
    <n v="-21729609"/>
    <n v="-0.27162011250000001"/>
    <x v="1"/>
  </r>
  <r>
    <x v="4942"/>
    <d v="2008-04-17T00:00:00"/>
    <n v="66"/>
    <x v="0"/>
    <s v=" English"/>
    <n v="20000000"/>
    <n v="65457811"/>
    <s v="AU"/>
    <x v="35"/>
    <n v="45457811"/>
    <n v="2.2728905500000001"/>
    <x v="1"/>
  </r>
  <r>
    <x v="4943"/>
    <d v="2017-10-28T00:00:00"/>
    <n v="73"/>
    <x v="0"/>
    <s v=" English"/>
    <n v="53600000"/>
    <n v="682429959.60000002"/>
    <s v="US"/>
    <x v="3"/>
    <n v="628829959.60000002"/>
    <n v="11.731902231343284"/>
    <x v="0"/>
  </r>
  <r>
    <x v="4944"/>
    <d v="2009-04-02T00:00:00"/>
    <n v="67"/>
    <x v="0"/>
    <s v=" English"/>
    <n v="85000000"/>
    <n v="359347833"/>
    <s v="AU"/>
    <x v="7"/>
    <n v="274347833"/>
    <n v="3.2276215647058826"/>
    <x v="1"/>
  </r>
  <r>
    <x v="4945"/>
    <d v="2008-09-05T00:00:00"/>
    <n v="44"/>
    <x v="0"/>
    <s v=" Spanish, Castilian"/>
    <n v="132800000"/>
    <n v="545186295.39999998"/>
    <s v="US"/>
    <x v="35"/>
    <n v="412386295.39999998"/>
    <n v="3.1053184894578312"/>
    <x v="2"/>
  </r>
  <r>
    <x v="4946"/>
    <d v="2022-05-30T00:00:00"/>
    <n v="47"/>
    <x v="0"/>
    <s v=" English"/>
    <n v="137200000"/>
    <n v="937727043.79999995"/>
    <s v="US"/>
    <x v="1"/>
    <n v="800527043.79999995"/>
    <n v="5.8347452172011662"/>
    <x v="2"/>
  </r>
  <r>
    <x v="4947"/>
    <d v="1977-07-01T00:00:00"/>
    <n v="69"/>
    <x v="0"/>
    <s v=" English"/>
    <n v="4300000"/>
    <n v="126737428"/>
    <s v="AU"/>
    <x v="44"/>
    <n v="122437428"/>
    <n v="28.47382046511628"/>
    <x v="1"/>
  </r>
  <r>
    <x v="4948"/>
    <d v="2020-12-03T00:00:00"/>
    <n v="65"/>
    <x v="0"/>
    <s v=" English"/>
    <n v="38000000"/>
    <n v="46819069"/>
    <s v="AU"/>
    <x v="14"/>
    <n v="8819069"/>
    <n v="0.23208076315789475"/>
    <x v="1"/>
  </r>
  <r>
    <x v="4949"/>
    <d v="1978-01-26T00:00:00"/>
    <n v="75"/>
    <x v="0"/>
    <s v=" German"/>
    <n v="90200000"/>
    <n v="668589731.20000005"/>
    <s v="DE"/>
    <x v="74"/>
    <n v="578389731.20000005"/>
    <n v="6.4123030066518849"/>
    <x v="0"/>
  </r>
  <r>
    <x v="4950"/>
    <d v="1991-07-03T00:00:00"/>
    <n v="58"/>
    <x v="0"/>
    <s v=" English"/>
    <n v="15000000"/>
    <n v="32704700"/>
    <s v="US"/>
    <x v="53"/>
    <n v="17704700"/>
    <n v="1.1803133333333333"/>
    <x v="1"/>
  </r>
  <r>
    <x v="4951"/>
    <d v="2014-05-08T00:00:00"/>
    <n v="71"/>
    <x v="0"/>
    <s v=" English"/>
    <n v="11000000"/>
    <n v="45967935"/>
    <s v="AU"/>
    <x v="8"/>
    <n v="34967935"/>
    <n v="3.1789031818181819"/>
    <x v="0"/>
  </r>
  <r>
    <x v="4952"/>
    <d v="2019-10-31T00:00:00"/>
    <n v="58"/>
    <x v="0"/>
    <s v=" English"/>
    <n v="5300000"/>
    <n v="62633705"/>
    <s v="AU"/>
    <x v="4"/>
    <n v="57333705"/>
    <n v="10.817680188679246"/>
    <x v="1"/>
  </r>
  <r>
    <x v="4953"/>
    <d v="2014-04-04T00:00:00"/>
    <n v="41"/>
    <x v="0"/>
    <s v=" English"/>
    <n v="97800000"/>
    <n v="554939984.39999998"/>
    <s v="US"/>
    <x v="8"/>
    <n v="457139984.39999998"/>
    <n v="4.6742329693251534"/>
    <x v="2"/>
  </r>
  <r>
    <x v="4954"/>
    <d v="2017-11-17T00:00:00"/>
    <n v="63"/>
    <x v="0"/>
    <s v=" Japanese"/>
    <n v="146200000"/>
    <n v="367718408.39999998"/>
    <s v="JP"/>
    <x v="3"/>
    <n v="221518408.39999998"/>
    <n v="1.5151737920656634"/>
    <x v="1"/>
  </r>
  <r>
    <x v="4955"/>
    <d v="2023-03-09T00:00:00"/>
    <n v="70"/>
    <x v="0"/>
    <s v=" French"/>
    <n v="14000000"/>
    <n v="306869795.19999999"/>
    <s v="AU"/>
    <x v="0"/>
    <n v="292869795.19999999"/>
    <n v="20.919271085714286"/>
    <x v="1"/>
  </r>
  <r>
    <x v="4956"/>
    <d v="2015-11-26T00:00:00"/>
    <n v="54"/>
    <x v="0"/>
    <s v=" Korean"/>
    <n v="98100000"/>
    <n v="376152925.60000002"/>
    <s v="KR"/>
    <x v="12"/>
    <n v="278052925.60000002"/>
    <n v="2.8343825239551479"/>
    <x v="1"/>
  </r>
  <r>
    <x v="4957"/>
    <d v="2006-12-26T00:00:00"/>
    <n v="72"/>
    <x v="0"/>
    <s v=" English"/>
    <n v="20000000"/>
    <n v="132121212"/>
    <s v="AU"/>
    <x v="28"/>
    <n v="112121212"/>
    <n v="5.6060606000000002"/>
    <x v="0"/>
  </r>
  <r>
    <x v="4958"/>
    <d v="2013-10-02T00:00:00"/>
    <n v="60"/>
    <x v="0"/>
    <s v=" French"/>
    <n v="73000000"/>
    <n v="544378189.39999998"/>
    <s v="US"/>
    <x v="30"/>
    <n v="471378189.39999998"/>
    <n v="6.4572354712328766"/>
    <x v="1"/>
  </r>
  <r>
    <x v="4959"/>
    <d v="2011-09-12T00:00:00"/>
    <n v="54"/>
    <x v="0"/>
    <s v=" English"/>
    <n v="1587000"/>
    <n v="8019"/>
    <s v="CA"/>
    <x v="24"/>
    <n v="-1578981"/>
    <n v="-0.99494706994328919"/>
    <x v="1"/>
  </r>
  <r>
    <x v="4960"/>
    <d v="2020-08-21T00:00:00"/>
    <n v="59"/>
    <x v="0"/>
    <s v=" English"/>
    <n v="95800000"/>
    <n v="277746658.60000002"/>
    <s v="US"/>
    <x v="14"/>
    <n v="181946658.60000002"/>
    <n v="1.8992344321503134"/>
    <x v="1"/>
  </r>
  <r>
    <x v="4961"/>
    <d v="1978-10-05T00:00:00"/>
    <n v="74"/>
    <x v="0"/>
    <s v=" Cantonese"/>
    <n v="88240000"/>
    <n v="335240483"/>
    <s v="US"/>
    <x v="74"/>
    <n v="247000483"/>
    <n v="2.7991895172257482"/>
    <x v="0"/>
  </r>
  <r>
    <x v="4962"/>
    <d v="1983-08-05T00:00:00"/>
    <n v="65"/>
    <x v="0"/>
    <s v=" English"/>
    <n v="7000000"/>
    <n v="201463574"/>
    <s v="AU"/>
    <x v="49"/>
    <n v="194463574"/>
    <n v="27.780510571428572"/>
    <x v="1"/>
  </r>
  <r>
    <x v="4963"/>
    <d v="1994-09-29T00:00:00"/>
    <n v="71"/>
    <x v="0"/>
    <s v=" English"/>
    <n v="34000000"/>
    <n v="50283563"/>
    <s v="AU"/>
    <x v="6"/>
    <n v="16283563"/>
    <n v="0.47892832352941178"/>
    <x v="0"/>
  </r>
  <r>
    <x v="4964"/>
    <d v="2020-08-14T00:00:00"/>
    <n v="65"/>
    <x v="0"/>
    <s v=" English"/>
    <n v="85100000"/>
    <n v="0"/>
    <s v="AU"/>
    <x v="14"/>
    <n v="-85100000"/>
    <n v="-1"/>
    <x v="1"/>
  </r>
  <r>
    <x v="4965"/>
    <d v="2019-12-06T00:00:00"/>
    <n v="72"/>
    <x v="0"/>
    <s v=" English"/>
    <n v="2100000"/>
    <n v="585443"/>
    <s v="AU"/>
    <x v="4"/>
    <n v="-1514557"/>
    <n v="-0.72121761904761905"/>
    <x v="0"/>
  </r>
  <r>
    <x v="4966"/>
    <d v="2019-09-27T00:00:00"/>
    <n v="61"/>
    <x v="0"/>
    <s v=" English"/>
    <n v="2000000"/>
    <n v="2175587"/>
    <s v="AU"/>
    <x v="4"/>
    <n v="175587"/>
    <n v="8.7793499999999997E-2"/>
    <x v="1"/>
  </r>
  <r>
    <x v="4967"/>
    <d v="2005-01-27T00:00:00"/>
    <n v="68"/>
    <x v="0"/>
    <s v=" English"/>
    <n v="35000000"/>
    <n v="116148537"/>
    <s v="AU"/>
    <x v="16"/>
    <n v="81148537"/>
    <n v="2.3185296285714285"/>
    <x v="1"/>
  </r>
  <r>
    <x v="1836"/>
    <d v="1933-03-15T00:00:00"/>
    <n v="76"/>
    <x v="0"/>
    <s v=" English"/>
    <n v="207000000"/>
    <n v="550517357"/>
    <s v="US"/>
    <x v="86"/>
    <n v="343517357"/>
    <n v="1.6595041400966184"/>
    <x v="0"/>
  </r>
  <r>
    <x v="1836"/>
    <d v="1933-03-15T00:00:00"/>
    <n v="76"/>
    <x v="0"/>
    <s v=" English"/>
    <n v="23000000"/>
    <n v="90614445"/>
    <s v="US"/>
    <x v="86"/>
    <n v="67614445"/>
    <n v="2.9397584782608694"/>
    <x v="0"/>
  </r>
  <r>
    <x v="1836"/>
    <d v="1933-03-15T00:00:00"/>
    <n v="76"/>
    <x v="0"/>
    <s v=" English"/>
    <n v="672000"/>
    <n v="10001781"/>
    <s v="US"/>
    <x v="86"/>
    <n v="9329781"/>
    <n v="13.883602678571428"/>
    <x v="0"/>
  </r>
  <r>
    <x v="4286"/>
    <d v="2009-08-28T00:00:00"/>
    <n v="54"/>
    <x v="0"/>
    <s v=" English"/>
    <n v="2500000"/>
    <n v="25533818"/>
    <s v="US"/>
    <x v="7"/>
    <n v="23033818"/>
    <n v="9.2135271999999997"/>
    <x v="1"/>
  </r>
  <r>
    <x v="4968"/>
    <d v="2017-08-03T00:00:00"/>
    <n v="63"/>
    <x v="0"/>
    <s v=" English"/>
    <n v="3000000"/>
    <n v="4495262"/>
    <s v="AU"/>
    <x v="3"/>
    <n v="1495262"/>
    <n v="0.49842066666666668"/>
    <x v="1"/>
  </r>
  <r>
    <x v="4969"/>
    <d v="2001-01-23T00:00:00"/>
    <n v="71"/>
    <x v="0"/>
    <s v=" English"/>
    <n v="48000000"/>
    <n v="208300000"/>
    <s v="AU"/>
    <x v="17"/>
    <n v="160300000"/>
    <n v="3.3395833333333331"/>
    <x v="0"/>
  </r>
  <r>
    <x v="4970"/>
    <d v="2019-11-04T00:00:00"/>
    <n v="47"/>
    <x v="0"/>
    <s v=" Korean"/>
    <n v="135200000"/>
    <n v="947468745.79999995"/>
    <s v="KR"/>
    <x v="4"/>
    <n v="812268745.79999995"/>
    <n v="6.0079049245562128"/>
    <x v="2"/>
  </r>
  <r>
    <x v="4971"/>
    <d v="2016-09-16T00:00:00"/>
    <n v="72"/>
    <x v="0"/>
    <s v=" English"/>
    <n v="96000000"/>
    <n v="639794953.39999998"/>
    <s v="CA"/>
    <x v="13"/>
    <n v="543794953.39999998"/>
    <n v="5.6645307645833327"/>
    <x v="0"/>
  </r>
  <r>
    <x v="4972"/>
    <d v="2006-01-19T00:00:00"/>
    <n v="77"/>
    <x v="0"/>
    <s v=" English"/>
    <n v="85000000"/>
    <n v="161510853"/>
    <s v="AU"/>
    <x v="28"/>
    <n v="76510853"/>
    <n v="0.90012768235294116"/>
    <x v="0"/>
  </r>
  <r>
    <x v="4973"/>
    <d v="2003-08-15T00:00:00"/>
    <n v="66"/>
    <x v="0"/>
    <s v=" English"/>
    <n v="20000000"/>
    <n v="44617342"/>
    <s v="US"/>
    <x v="25"/>
    <n v="24617342"/>
    <n v="1.2308671"/>
    <x v="1"/>
  </r>
  <r>
    <x v="1828"/>
    <d v="1993-02-11T00:00:00"/>
    <n v="66"/>
    <x v="0"/>
    <s v=" English"/>
    <n v="6000000"/>
    <n v="25792310"/>
    <s v="AU"/>
    <x v="9"/>
    <n v="19792310"/>
    <n v="3.2987183333333334"/>
    <x v="1"/>
  </r>
  <r>
    <x v="4974"/>
    <d v="1994-03-30T00:00:00"/>
    <n v="65"/>
    <x v="0"/>
    <s v=" English"/>
    <n v="28000000"/>
    <n v="11373501"/>
    <s v="US"/>
    <x v="6"/>
    <n v="-16626499"/>
    <n v="-0.59380353571428568"/>
    <x v="1"/>
  </r>
  <r>
    <x v="4975"/>
    <d v="2014-08-05T00:00:00"/>
    <n v="53"/>
    <x v="0"/>
    <s v=" English"/>
    <n v="110800000"/>
    <n v="514469805.39999998"/>
    <s v="US"/>
    <x v="8"/>
    <n v="403669805.39999998"/>
    <n v="3.6432292906137183"/>
    <x v="1"/>
  </r>
  <r>
    <x v="4976"/>
    <d v="1986-12-18T00:00:00"/>
    <n v="68"/>
    <x v="0"/>
    <s v=" English"/>
    <n v="15000000"/>
    <n v="42724017"/>
    <s v="AU"/>
    <x v="15"/>
    <n v="27724017"/>
    <n v="1.8482677999999999"/>
    <x v="1"/>
  </r>
  <r>
    <x v="4977"/>
    <d v="2018-11-01T00:00:00"/>
    <n v="63"/>
    <x v="0"/>
    <s v=" Portuguese"/>
    <n v="3500000"/>
    <n v="2000000"/>
    <s v="BR"/>
    <x v="10"/>
    <n v="-1500000"/>
    <n v="-0.42857142857142855"/>
    <x v="1"/>
  </r>
  <r>
    <x v="4978"/>
    <d v="1980-06-24T00:00:00"/>
    <n v="56"/>
    <x v="0"/>
    <s v=" English"/>
    <n v="20502000"/>
    <n v="11000000"/>
    <s v="US"/>
    <x v="61"/>
    <n v="-9502000"/>
    <n v="-0.46346697883133353"/>
    <x v="1"/>
  </r>
  <r>
    <x v="4979"/>
    <d v="1991-08-01T00:00:00"/>
    <n v="61"/>
    <x v="0"/>
    <s v=" English"/>
    <n v="14000000"/>
    <n v="39673161"/>
    <s v="AU"/>
    <x v="53"/>
    <n v="25673161"/>
    <n v="1.8337972142857142"/>
    <x v="1"/>
  </r>
  <r>
    <x v="4980"/>
    <d v="1977-04-30T00:00:00"/>
    <n v="68"/>
    <x v="0"/>
    <s v=" Italian"/>
    <n v="116200000"/>
    <n v="572201947"/>
    <s v="IT"/>
    <x v="44"/>
    <n v="456001947"/>
    <n v="3.9242852581755594"/>
    <x v="1"/>
  </r>
  <r>
    <x v="4981"/>
    <d v="2012-03-07T00:00:00"/>
    <n v="66"/>
    <x v="0"/>
    <s v=" Japanese"/>
    <n v="102000000"/>
    <n v="677502761.60000002"/>
    <s v="AU"/>
    <x v="20"/>
    <n v="575502761.60000002"/>
    <n v="5.6421839372549023"/>
    <x v="1"/>
  </r>
  <r>
    <x v="4982"/>
    <d v="2022-04-22T00:00:00"/>
    <n v="74"/>
    <x v="0"/>
    <s v=" English"/>
    <n v="79500000"/>
    <n v="708023892.39999998"/>
    <s v="US"/>
    <x v="1"/>
    <n v="628523892.39999998"/>
    <n v="7.9059609106918236"/>
    <x v="0"/>
  </r>
  <r>
    <x v="4983"/>
    <d v="2021-06-24T00:00:00"/>
    <n v="61"/>
    <x v="0"/>
    <s v=" English"/>
    <n v="12400000"/>
    <n v="641308"/>
    <s v="AU"/>
    <x v="5"/>
    <n v="-11758692"/>
    <n v="-0.94828161290322577"/>
    <x v="1"/>
  </r>
  <r>
    <x v="4984"/>
    <d v="2000-06-29T00:00:00"/>
    <n v="64"/>
    <x v="0"/>
    <s v=" English"/>
    <n v="120000000"/>
    <n v="328711434"/>
    <s v="AU"/>
    <x v="38"/>
    <n v="208711434"/>
    <n v="1.7392619499999999"/>
    <x v="1"/>
  </r>
  <r>
    <x v="4985"/>
    <d v="2000-06-03T00:00:00"/>
    <n v="74"/>
    <x v="0"/>
    <s v=" Japanese"/>
    <n v="90940000"/>
    <n v="436562886.39999998"/>
    <s v="JP"/>
    <x v="38"/>
    <n v="345622886.39999998"/>
    <n v="3.8005595601495488"/>
    <x v="0"/>
  </r>
  <r>
    <x v="4986"/>
    <d v="2019-03-09T00:00:00"/>
    <n v="62"/>
    <x v="0"/>
    <s v=" English"/>
    <n v="92400000"/>
    <n v="398140613"/>
    <s v="AU"/>
    <x v="4"/>
    <n v="305740613"/>
    <n v="3.3088810930735932"/>
    <x v="1"/>
  </r>
  <r>
    <x v="4987"/>
    <d v="1990-01-25T00:00:00"/>
    <n v="72"/>
    <x v="0"/>
    <s v=" English"/>
    <n v="22500000"/>
    <n v="18671317"/>
    <s v="AU"/>
    <x v="29"/>
    <n v="-3828683"/>
    <n v="-0.17016368888888889"/>
    <x v="0"/>
  </r>
  <r>
    <x v="4988"/>
    <d v="2008-06-13T00:00:00"/>
    <n v="47"/>
    <x v="0"/>
    <s v=" English"/>
    <n v="60000000"/>
    <n v="13233220"/>
    <s v="AU"/>
    <x v="35"/>
    <n v="-46766780"/>
    <n v="-0.77944633333333335"/>
    <x v="2"/>
  </r>
  <r>
    <x v="4989"/>
    <d v="2005-04-07T00:00:00"/>
    <n v="59"/>
    <x v="0"/>
    <s v=" English"/>
    <n v="145000000"/>
    <n v="121645390"/>
    <s v="AU"/>
    <x v="16"/>
    <n v="-23354610"/>
    <n v="-0.16106627586206895"/>
    <x v="1"/>
  </r>
  <r>
    <x v="4990"/>
    <d v="2007-12-22T00:00:00"/>
    <n v="67"/>
    <x v="0"/>
    <s v=" Japanese"/>
    <n v="107000000"/>
    <n v="555345100.39999998"/>
    <s v="JP"/>
    <x v="22"/>
    <n v="448345100.39999998"/>
    <n v="4.1901411252336445"/>
    <x v="1"/>
  </r>
  <r>
    <x v="4991"/>
    <d v="2019-08-09T00:00:00"/>
    <n v="0"/>
    <x v="0"/>
    <s v=" English"/>
    <n v="241940000"/>
    <n v="175269998.80000001"/>
    <s v="US"/>
    <x v="4"/>
    <n v="-66670001.199999988"/>
    <n v="-0.2755641944283706"/>
    <x v="2"/>
  </r>
  <r>
    <x v="4992"/>
    <d v="2021-08-04T00:00:00"/>
    <n v="68"/>
    <x v="0"/>
    <s v=" Portuguese"/>
    <n v="148600000"/>
    <n v="575247768.20000005"/>
    <s v="BR"/>
    <x v="5"/>
    <n v="426647768.20000005"/>
    <n v="2.8711155329744282"/>
    <x v="1"/>
  </r>
  <r>
    <x v="4993"/>
    <d v="2015-06-24T00:00:00"/>
    <n v="71"/>
    <x v="0"/>
    <s v=" English"/>
    <n v="89600000"/>
    <n v="547506975"/>
    <s v="US"/>
    <x v="12"/>
    <n v="457906975"/>
    <n v="5.1105689174107143"/>
    <x v="0"/>
  </r>
  <r>
    <x v="4994"/>
    <d v="2008-09-29T00:00:00"/>
    <n v="47"/>
    <x v="0"/>
    <s v=" English"/>
    <n v="9000000"/>
    <n v="63503309.399999999"/>
    <s v="AU"/>
    <x v="35"/>
    <n v="54503309.399999999"/>
    <n v="6.0559232666666665"/>
    <x v="2"/>
  </r>
  <r>
    <x v="4995"/>
    <d v="1985-02-07T00:00:00"/>
    <n v="54"/>
    <x v="0"/>
    <s v=" Tagalog"/>
    <n v="143000000"/>
    <n v="268943590.19999999"/>
    <s v="PH"/>
    <x v="37"/>
    <n v="125943590.19999999"/>
    <n v="0.88072440699300691"/>
    <x v="1"/>
  </r>
  <r>
    <x v="4996"/>
    <d v="2006-10-13T00:00:00"/>
    <n v="55"/>
    <x v="0"/>
    <s v=" English"/>
    <n v="20000000"/>
    <n v="70743839"/>
    <s v="US"/>
    <x v="28"/>
    <n v="50743839"/>
    <n v="2.53719195"/>
    <x v="1"/>
  </r>
  <r>
    <x v="4997"/>
    <d v="2016-03-05T00:00:00"/>
    <n v="44"/>
    <x v="0"/>
    <s v=" Spanish, Castilian"/>
    <n v="132800000"/>
    <n v="545186295.39999998"/>
    <s v="MX"/>
    <x v="13"/>
    <n v="412386295.39999998"/>
    <n v="3.1053184894578312"/>
    <x v="2"/>
  </r>
  <r>
    <x v="4998"/>
    <d v="1984-11-01T00:00:00"/>
    <n v="80"/>
    <x v="0"/>
    <s v=" English"/>
    <n v="18000000"/>
    <n v="51973029"/>
    <s v="AU"/>
    <x v="45"/>
    <n v="33973029"/>
    <n v="1.8873905"/>
    <x v="0"/>
  </r>
  <r>
    <x v="4999"/>
    <d v="2011-11-11T00:00:00"/>
    <n v="70"/>
    <x v="0"/>
    <s v=" Spanish, Castilian"/>
    <n v="98600000"/>
    <n v="674711852.20000005"/>
    <s v="CO"/>
    <x v="24"/>
    <n v="576111852.20000005"/>
    <n v="5.8429193935091286"/>
    <x v="1"/>
  </r>
  <r>
    <x v="5000"/>
    <d v="2000-09-23T00:00:00"/>
    <n v="52"/>
    <x v="0"/>
    <s v=" Cantonese"/>
    <n v="121600000"/>
    <n v="346296946.39999998"/>
    <s v="HK"/>
    <x v="38"/>
    <n v="224696946.39999998"/>
    <n v="1.8478367302631578"/>
    <x v="1"/>
  </r>
  <r>
    <x v="5001"/>
    <d v="1989-10-18T00:00:00"/>
    <n v="74"/>
    <x v="0"/>
    <s v=" English"/>
    <n v="16000000"/>
    <n v="92823546"/>
    <s v="AU"/>
    <x v="70"/>
    <n v="76823546"/>
    <n v="4.8014716249999996"/>
    <x v="0"/>
  </r>
  <r>
    <x v="5002"/>
    <d v="1971-10-23T00:00:00"/>
    <n v="72"/>
    <x v="0"/>
    <s v=" Chinese"/>
    <n v="100000"/>
    <n v="117017287.59999999"/>
    <s v="HK"/>
    <x v="67"/>
    <n v="116917287.59999999"/>
    <n v="1169.1728759999999"/>
    <x v="0"/>
  </r>
  <r>
    <x v="5003"/>
    <d v="2018-01-23T00:00:00"/>
    <n v="67"/>
    <x v="0"/>
    <s v=" English"/>
    <n v="1000000"/>
    <n v="3469151"/>
    <s v="AU"/>
    <x v="10"/>
    <n v="2469151"/>
    <n v="2.4691510000000001"/>
    <x v="1"/>
  </r>
  <r>
    <x v="5004"/>
    <d v="2005-10-26T00:00:00"/>
    <n v="57"/>
    <x v="0"/>
    <s v=" French"/>
    <n v="107800000"/>
    <n v="760198381.39999998"/>
    <s v="FR"/>
    <x v="16"/>
    <n v="652398381.39999998"/>
    <n v="6.0519330371057514"/>
    <x v="1"/>
  </r>
  <r>
    <x v="5005"/>
    <d v="1998-02-12T00:00:00"/>
    <n v="76"/>
    <x v="0"/>
    <s v=" English"/>
    <n v="15000000"/>
    <n v="43111725"/>
    <s v="AU"/>
    <x v="32"/>
    <n v="28111725"/>
    <n v="1.874115"/>
    <x v="0"/>
  </r>
  <r>
    <x v="5006"/>
    <d v="1983-12-22T00:00:00"/>
    <n v="72"/>
    <x v="0"/>
    <s v=" Cantonese"/>
    <n v="120600000"/>
    <n v="505740474.19999999"/>
    <s v="HK"/>
    <x v="49"/>
    <n v="385140474.19999999"/>
    <n v="3.1935362703150911"/>
    <x v="0"/>
  </r>
  <r>
    <x v="2677"/>
    <d v="2013-05-02T00:00:00"/>
    <n v="81"/>
    <x v="0"/>
    <s v=" Danish"/>
    <n v="18200000"/>
    <n v="12400979"/>
    <s v="AU"/>
    <x v="30"/>
    <n v="-5799021"/>
    <n v="-0.31862752747252748"/>
    <x v="0"/>
  </r>
  <r>
    <x v="5007"/>
    <d v="2022-11-17T00:00:00"/>
    <n v="53"/>
    <x v="0"/>
    <s v=" Spanish, Castilian"/>
    <n v="119600000"/>
    <n v="362461687.19999999"/>
    <s v="US"/>
    <x v="1"/>
    <n v="242861687.19999999"/>
    <n v="2.0306161137123744"/>
    <x v="1"/>
  </r>
  <r>
    <x v="5008"/>
    <d v="2020-10-07T00:00:00"/>
    <n v="60"/>
    <x v="0"/>
    <s v=" English"/>
    <n v="14000000"/>
    <n v="159353270.40000001"/>
    <s v="AU"/>
    <x v="14"/>
    <n v="145353270.40000001"/>
    <n v="10.382376457142858"/>
    <x v="1"/>
  </r>
  <r>
    <x v="5009"/>
    <d v="2006-12-07T00:00:00"/>
    <n v="62"/>
    <x v="0"/>
    <s v=" English"/>
    <n v="85000000"/>
    <n v="144000000"/>
    <s v="AU"/>
    <x v="28"/>
    <n v="59000000"/>
    <n v="0.69411764705882351"/>
    <x v="1"/>
  </r>
  <r>
    <x v="5010"/>
    <d v="2014-01-16T00:00:00"/>
    <n v="72"/>
    <x v="0"/>
    <s v=" English"/>
    <n v="11000000"/>
    <n v="32943247"/>
    <s v="AU"/>
    <x v="8"/>
    <n v="21943247"/>
    <n v="1.9948406363636364"/>
    <x v="0"/>
  </r>
  <r>
    <x v="5011"/>
    <d v="1986-06-19T00:00:00"/>
    <n v="61"/>
    <x v="0"/>
    <s v=" English"/>
    <n v="18000000"/>
    <n v="6734844"/>
    <s v="AU"/>
    <x v="15"/>
    <n v="-11265156"/>
    <n v="-0.62584200000000001"/>
    <x v="1"/>
  </r>
  <r>
    <x v="5012"/>
    <d v="2008-12-30T00:00:00"/>
    <n v="69"/>
    <x v="0"/>
    <s v=" Korean"/>
    <n v="10000000"/>
    <n v="18980744"/>
    <s v="KR"/>
    <x v="35"/>
    <n v="8980744"/>
    <n v="0.89807440000000005"/>
    <x v="1"/>
  </r>
  <r>
    <x v="5013"/>
    <d v="1950-03-03T00:00:00"/>
    <n v="80"/>
    <x v="0"/>
    <s v=" English"/>
    <n v="28634530.199999999"/>
    <n v="1226098"/>
    <s v="AU"/>
    <x v="36"/>
    <n v="-27408432.199999999"/>
    <n v="-0.95718113789762826"/>
    <x v="0"/>
  </r>
  <r>
    <x v="5014"/>
    <d v="1999-05-20T00:00:00"/>
    <n v="54"/>
    <x v="0"/>
    <s v=" Cantonese"/>
    <n v="130800000"/>
    <n v="249577615.19999999"/>
    <s v="HK"/>
    <x v="39"/>
    <n v="118777615.19999999"/>
    <n v="0.90808574311926593"/>
    <x v="1"/>
  </r>
  <r>
    <x v="5015"/>
    <d v="2010-10-29T00:00:00"/>
    <n v="67"/>
    <x v="0"/>
    <s v=" BokmÃ¥l, Norwegian, Norwegian BokmÃ¥l"/>
    <n v="3500000"/>
    <n v="4159678"/>
    <s v="NO"/>
    <x v="21"/>
    <n v="659678"/>
    <n v="0.18847942857142858"/>
    <x v="1"/>
  </r>
  <r>
    <x v="5016"/>
    <d v="2002-02-19T00:00:00"/>
    <n v="63"/>
    <x v="0"/>
    <s v=" English"/>
    <n v="112800000"/>
    <n v="520553499.60000002"/>
    <s v="US"/>
    <x v="18"/>
    <n v="407753499.60000002"/>
    <n v="3.6148359893617021"/>
    <x v="1"/>
  </r>
  <r>
    <x v="5017"/>
    <d v="1994-12-13T00:00:00"/>
    <n v="63"/>
    <x v="0"/>
    <s v=" English"/>
    <n v="131400000"/>
    <n v="262387752"/>
    <s v="US"/>
    <x v="6"/>
    <n v="130987752"/>
    <n v="0.99686264840182648"/>
    <x v="1"/>
  </r>
  <r>
    <x v="5018"/>
    <d v="1984-08-17T00:00:00"/>
    <n v="69"/>
    <x v="0"/>
    <s v=" Cantonese"/>
    <n v="107800000"/>
    <n v="578253582"/>
    <s v="HK"/>
    <x v="45"/>
    <n v="470453582"/>
    <n v="4.3641334137291281"/>
    <x v="1"/>
  </r>
  <r>
    <x v="5019"/>
    <d v="2022-10-07T00:00:00"/>
    <n v="70"/>
    <x v="0"/>
    <s v=" English"/>
    <n v="12000000"/>
    <n v="164744751.59999999"/>
    <s v="US"/>
    <x v="1"/>
    <n v="152744751.59999999"/>
    <n v="12.728729299999999"/>
    <x v="1"/>
  </r>
  <r>
    <x v="5020"/>
    <d v="2000-12-22T00:00:00"/>
    <n v="52"/>
    <x v="0"/>
    <s v=" English"/>
    <n v="28000000"/>
    <n v="33000377"/>
    <s v="US"/>
    <x v="38"/>
    <n v="5000377"/>
    <n v="0.17858489285714285"/>
    <x v="1"/>
  </r>
  <r>
    <x v="5021"/>
    <d v="2010-02-10T00:00:00"/>
    <n v="53"/>
    <x v="0"/>
    <s v=" English"/>
    <n v="88800000"/>
    <n v="303573685.19999999"/>
    <s v="AU"/>
    <x v="21"/>
    <n v="214773685.19999999"/>
    <n v="2.4186225810810811"/>
    <x v="1"/>
  </r>
  <r>
    <x v="5022"/>
    <d v="2010-02-05T00:00:00"/>
    <n v="77"/>
    <x v="0"/>
    <s v=" Japanese"/>
    <n v="123000000"/>
    <n v="709727102.60000002"/>
    <s v="JP"/>
    <x v="21"/>
    <n v="586727102.60000002"/>
    <n v="4.7701390455284551"/>
    <x v="0"/>
  </r>
  <r>
    <x v="5023"/>
    <d v="1998-01-31T00:00:00"/>
    <n v="71"/>
    <x v="0"/>
    <s v=" English"/>
    <n v="122200000"/>
    <n v="503388911.80000001"/>
    <s v="US"/>
    <x v="32"/>
    <n v="381188911.80000001"/>
    <n v="3.1193855302782323"/>
    <x v="0"/>
  </r>
  <r>
    <x v="5024"/>
    <d v="2019-10-25T00:00:00"/>
    <n v="83"/>
    <x v="0"/>
    <s v=" Chinese"/>
    <n v="9919000"/>
    <n v="225879065"/>
    <s v="CN"/>
    <x v="4"/>
    <n v="215960065"/>
    <n v="21.772362637362637"/>
    <x v="0"/>
  </r>
  <r>
    <x v="5025"/>
    <d v="1990-07-27T00:00:00"/>
    <n v="60"/>
    <x v="0"/>
    <s v=" English"/>
    <n v="10000000"/>
    <n v="72000000"/>
    <s v="US"/>
    <x v="29"/>
    <n v="62000000"/>
    <n v="6.2"/>
    <x v="1"/>
  </r>
  <r>
    <x v="5026"/>
    <d v="2017-04-11T00:00:00"/>
    <n v="60"/>
    <x v="0"/>
    <s v=" Korean"/>
    <n v="140200000"/>
    <n v="132578310.8"/>
    <s v="KR"/>
    <x v="3"/>
    <n v="-7621689.200000003"/>
    <n v="-5.436297574893012E-2"/>
    <x v="1"/>
  </r>
  <r>
    <x v="5027"/>
    <d v="2018-09-30T00:00:00"/>
    <n v="81"/>
    <x v="0"/>
    <s v=" English"/>
    <n v="67980000"/>
    <n v="1046659332"/>
    <s v="US"/>
    <x v="10"/>
    <n v="978679332"/>
    <n v="14.396577405119153"/>
    <x v="0"/>
  </r>
  <r>
    <x v="5028"/>
    <d v="2007-02-08T00:00:00"/>
    <n v="67"/>
    <x v="0"/>
    <s v=" English"/>
    <n v="22000000"/>
    <n v="13405595"/>
    <s v="AU"/>
    <x v="22"/>
    <n v="-8594405"/>
    <n v="-0.39065477272727273"/>
    <x v="1"/>
  </r>
  <r>
    <x v="5029"/>
    <d v="2012-10-05T00:00:00"/>
    <n v="61"/>
    <x v="0"/>
    <s v=" English"/>
    <n v="9500000"/>
    <n v="100345"/>
    <s v="US"/>
    <x v="20"/>
    <n v="-9399655"/>
    <n v="-0.98943736842105268"/>
    <x v="1"/>
  </r>
  <r>
    <x v="5030"/>
    <d v="2014-02-19T00:00:00"/>
    <n v="55"/>
    <x v="0"/>
    <s v=" English"/>
    <n v="80000000"/>
    <n v="108469033"/>
    <s v="AU"/>
    <x v="8"/>
    <n v="28469033"/>
    <n v="0.35586291250000002"/>
    <x v="1"/>
  </r>
  <r>
    <x v="5031"/>
    <d v="2021-07-30T00:00:00"/>
    <n v="66"/>
    <x v="0"/>
    <s v=" English"/>
    <n v="15000000"/>
    <n v="20022491"/>
    <s v="AU"/>
    <x v="5"/>
    <n v="5022491"/>
    <n v="0.33483273333333335"/>
    <x v="1"/>
  </r>
  <r>
    <x v="5032"/>
    <d v="2020-10-23T00:00:00"/>
    <n v="54"/>
    <x v="0"/>
    <s v=" English"/>
    <n v="130800000"/>
    <n v="249577615.19999999"/>
    <s v="US"/>
    <x v="14"/>
    <n v="118777615.19999999"/>
    <n v="0.90808574311926593"/>
    <x v="1"/>
  </r>
  <r>
    <x v="5033"/>
    <d v="2014-08-17T00:00:00"/>
    <n v="64"/>
    <x v="0"/>
    <s v=" English"/>
    <n v="89000000"/>
    <n v="319022322.60000002"/>
    <s v="US"/>
    <x v="8"/>
    <n v="230022322.60000002"/>
    <n v="2.5845204786516858"/>
    <x v="1"/>
  </r>
  <r>
    <x v="5034"/>
    <d v="1995-04-06T00:00:00"/>
    <n v="65"/>
    <x v="0"/>
    <s v=" English"/>
    <n v="50000000"/>
    <n v="190023573"/>
    <s v="AU"/>
    <x v="26"/>
    <n v="140023573"/>
    <n v="2.8004714599999998"/>
    <x v="1"/>
  </r>
  <r>
    <x v="5035"/>
    <d v="2015-09-30T00:00:00"/>
    <n v="59"/>
    <x v="0"/>
    <s v=" Chinese"/>
    <n v="19600000"/>
    <n v="99849421"/>
    <s v="CN"/>
    <x v="12"/>
    <n v="80249421"/>
    <n v="4.0943582142857142"/>
    <x v="1"/>
  </r>
  <r>
    <x v="5036"/>
    <d v="2000-08-08T00:00:00"/>
    <n v="64"/>
    <x v="0"/>
    <s v=" English"/>
    <n v="135800000"/>
    <n v="334269573"/>
    <s v="US"/>
    <x v="38"/>
    <n v="198469573"/>
    <n v="1.4614843372606774"/>
    <x v="1"/>
  </r>
  <r>
    <x v="5037"/>
    <d v="1998-01-29T00:00:00"/>
    <n v="68"/>
    <x v="0"/>
    <s v=" English"/>
    <n v="15000000"/>
    <n v="63706632"/>
    <s v="AU"/>
    <x v="32"/>
    <n v="48706632"/>
    <n v="3.2471087999999999"/>
    <x v="1"/>
  </r>
  <r>
    <x v="5038"/>
    <d v="1999-07-08T00:00:00"/>
    <n v="62"/>
    <x v="0"/>
    <s v=" English"/>
    <n v="66000000"/>
    <n v="211700000"/>
    <s v="AU"/>
    <x v="39"/>
    <n v="145700000"/>
    <n v="2.2075757575757575"/>
    <x v="1"/>
  </r>
  <r>
    <x v="5039"/>
    <d v="2019-06-27T00:00:00"/>
    <n v="67"/>
    <x v="0"/>
    <s v=" English"/>
    <n v="26000000"/>
    <n v="88092097"/>
    <s v="AU"/>
    <x v="4"/>
    <n v="62092097"/>
    <n v="2.388157576923077"/>
    <x v="1"/>
  </r>
  <r>
    <x v="5040"/>
    <d v="1987-02-26T00:00:00"/>
    <n v="76"/>
    <x v="0"/>
    <s v=" English"/>
    <n v="6000000"/>
    <n v="8618766"/>
    <s v="AU"/>
    <x v="42"/>
    <n v="2618766"/>
    <n v="0.43646099999999999"/>
    <x v="0"/>
  </r>
  <r>
    <x v="5041"/>
    <d v="2021-05-12T00:00:00"/>
    <n v="73"/>
    <x v="0"/>
    <s v=" Korean"/>
    <n v="71400000"/>
    <n v="751654707.39999998"/>
    <s v="KR"/>
    <x v="5"/>
    <n v="680254707.39999998"/>
    <n v="9.5273768543417372"/>
    <x v="0"/>
  </r>
  <r>
    <x v="5042"/>
    <d v="2009-11-25T00:00:00"/>
    <n v="62"/>
    <x v="0"/>
    <s v=" English"/>
    <n v="40000000"/>
    <n v="146438118"/>
    <s v="US"/>
    <x v="7"/>
    <n v="106438118"/>
    <n v="2.66095295"/>
    <x v="1"/>
  </r>
  <r>
    <x v="5043"/>
    <d v="2000-01-01T00:00:00"/>
    <n v="81"/>
    <x v="0"/>
    <s v=" Japanese"/>
    <n v="80660000"/>
    <n v="358911689.60000002"/>
    <s v="AU"/>
    <x v="38"/>
    <n v="278251689.60000002"/>
    <n v="3.4496862087775853"/>
    <x v="0"/>
  </r>
  <r>
    <x v="5044"/>
    <d v="1979-05-25T00:00:00"/>
    <n v="82"/>
    <x v="0"/>
    <s v=" Russian"/>
    <n v="120000"/>
    <n v="80164422.799999997"/>
    <s v="SU"/>
    <x v="19"/>
    <n v="80044422.799999997"/>
    <n v="667.03685666666661"/>
    <x v="0"/>
  </r>
  <r>
    <x v="5045"/>
    <d v="2011-06-29T00:00:00"/>
    <n v="62"/>
    <x v="0"/>
    <s v=" English"/>
    <n v="195000000"/>
    <n v="1123794079"/>
    <s v="AU"/>
    <x v="24"/>
    <n v="928794079"/>
    <n v="4.7630465589743594"/>
    <x v="1"/>
  </r>
  <r>
    <x v="5046"/>
    <d v="1985-04-06T00:00:00"/>
    <n v="0"/>
    <x v="0"/>
    <s v=" Japanese"/>
    <n v="167540000"/>
    <n v="175269998.80000001"/>
    <s v="JP"/>
    <x v="37"/>
    <n v="7729998.8000000119"/>
    <n v="4.6138228482750461E-2"/>
    <x v="2"/>
  </r>
  <r>
    <x v="5047"/>
    <d v="1990-02-18T00:00:00"/>
    <n v="50"/>
    <x v="0"/>
    <s v=" English"/>
    <n v="139200000"/>
    <n v="398272687.80000001"/>
    <s v="US"/>
    <x v="29"/>
    <n v="259072687.80000001"/>
    <n v="1.8611543663793104"/>
    <x v="2"/>
  </r>
  <r>
    <x v="5048"/>
    <d v="2008-04-18T00:00:00"/>
    <n v="48"/>
    <x v="0"/>
    <s v=" English"/>
    <n v="109000000"/>
    <n v="863034975.39999998"/>
    <s v="US"/>
    <x v="35"/>
    <n v="754034975.39999998"/>
    <n v="6.917752067889908"/>
    <x v="2"/>
  </r>
  <r>
    <x v="5049"/>
    <d v="2023-04-01T00:00:00"/>
    <n v="60"/>
    <x v="0"/>
    <s v=" English"/>
    <n v="97600000"/>
    <n v="800516044.39999998"/>
    <s v="US"/>
    <x v="0"/>
    <n v="702916044.39999998"/>
    <n v="7.2020086516393444"/>
    <x v="1"/>
  </r>
  <r>
    <x v="5050"/>
    <d v="2021-01-10T00:00:00"/>
    <n v="0"/>
    <x v="0"/>
    <s v=" Korean"/>
    <n v="174600000"/>
    <n v="175269998.80000001"/>
    <s v="KR"/>
    <x v="5"/>
    <n v="669998.80000001192"/>
    <n v="3.837335624284146E-3"/>
    <x v="2"/>
  </r>
  <r>
    <x v="5051"/>
    <d v="2007-03-01T00:00:00"/>
    <n v="73"/>
    <x v="0"/>
    <s v=" English"/>
    <n v="16500000"/>
    <n v="83792062"/>
    <s v="AU"/>
    <x v="22"/>
    <n v="67292062"/>
    <n v="4.0783067878787875"/>
    <x v="0"/>
  </r>
  <r>
    <x v="5052"/>
    <d v="2016-10-04T00:00:00"/>
    <n v="69"/>
    <x v="0"/>
    <s v=" English"/>
    <n v="108000000"/>
    <n v="533517647.60000002"/>
    <s v="US"/>
    <x v="13"/>
    <n v="425517647.60000002"/>
    <n v="3.9399782185185188"/>
    <x v="1"/>
  </r>
  <r>
    <x v="5053"/>
    <d v="2021-02-19T00:00:00"/>
    <n v="66"/>
    <x v="0"/>
    <s v=" English"/>
    <n v="97000000"/>
    <n v="616021731"/>
    <s v="AU"/>
    <x v="5"/>
    <n v="519021731"/>
    <n v="5.350739494845361"/>
    <x v="1"/>
  </r>
  <r>
    <x v="5054"/>
    <d v="2021-08-02T00:00:00"/>
    <n v="68"/>
    <x v="0"/>
    <s v=" English"/>
    <n v="51489867"/>
    <n v="495268"/>
    <s v="AU"/>
    <x v="5"/>
    <n v="-50994599"/>
    <n v="-0.99038125307257052"/>
    <x v="1"/>
  </r>
  <r>
    <x v="5055"/>
    <d v="2021-11-19T00:00:00"/>
    <n v="70"/>
    <x v="0"/>
    <s v=" Chinese"/>
    <n v="100600000"/>
    <n v="582164601.20000005"/>
    <s v="CN"/>
    <x v="5"/>
    <n v="481564601.20000005"/>
    <n v="4.7869244652087479"/>
    <x v="1"/>
  </r>
  <r>
    <x v="5056"/>
    <d v="2005-06-02T00:00:00"/>
    <n v="75"/>
    <x v="0"/>
    <s v=" English"/>
    <n v="5000000"/>
    <n v="8655397"/>
    <s v="AU"/>
    <x v="16"/>
    <n v="3655397"/>
    <n v="0.73107940000000005"/>
    <x v="0"/>
  </r>
  <r>
    <x v="5057"/>
    <d v="1998-04-02T00:00:00"/>
    <n v="66"/>
    <x v="0"/>
    <s v=" English"/>
    <n v="35000000"/>
    <n v="56968169"/>
    <s v="AU"/>
    <x v="32"/>
    <n v="21968169"/>
    <n v="0.62766197142857139"/>
    <x v="1"/>
  </r>
  <r>
    <x v="5058"/>
    <d v="2022-05-12T00:00:00"/>
    <n v="65"/>
    <x v="0"/>
    <s v=" English"/>
    <n v="6300000"/>
    <n v="15607881"/>
    <s v="AU"/>
    <x v="1"/>
    <n v="9307881"/>
    <n v="1.4774414285714286"/>
    <x v="1"/>
  </r>
  <r>
    <x v="5059"/>
    <d v="2015-04-10T00:00:00"/>
    <n v="55"/>
    <x v="0"/>
    <s v=" English"/>
    <n v="5440000"/>
    <n v="358156"/>
    <s v="AU"/>
    <x v="12"/>
    <n v="-5081844"/>
    <n v="-0.93416250000000001"/>
    <x v="1"/>
  </r>
  <r>
    <x v="5060"/>
    <d v="2020-10-14T00:00:00"/>
    <n v="83"/>
    <x v="0"/>
    <s v=" Korean"/>
    <n v="107800000"/>
    <n v="575059686"/>
    <s v="US"/>
    <x v="14"/>
    <n v="467259686"/>
    <n v="4.334505435992579"/>
    <x v="0"/>
  </r>
  <r>
    <x v="5061"/>
    <d v="2022-10-27T00:00:00"/>
    <n v="60"/>
    <x v="0"/>
    <s v=" Turkish"/>
    <n v="73800000"/>
    <n v="346352260.60000002"/>
    <s v="TR"/>
    <x v="1"/>
    <n v="272552260.60000002"/>
    <n v="3.6931200623306237"/>
    <x v="1"/>
  </r>
  <r>
    <x v="5062"/>
    <d v="1998-11-05T00:00:00"/>
    <n v="53"/>
    <x v="0"/>
    <s v=" Italian"/>
    <n v="119050080"/>
    <n v="513557670.60000002"/>
    <s v="IT"/>
    <x v="32"/>
    <n v="394507590.60000002"/>
    <n v="3.3137952582644212"/>
    <x v="1"/>
  </r>
  <r>
    <x v="5063"/>
    <d v="2005-07-28T00:00:00"/>
    <n v="67"/>
    <x v="0"/>
    <s v=" English"/>
    <n v="120000000"/>
    <n v="163018913"/>
    <s v="AU"/>
    <x v="16"/>
    <n v="43018913"/>
    <n v="0.35849094166666667"/>
    <x v="1"/>
  </r>
  <r>
    <x v="5063"/>
    <d v="2005-07-28T00:00:00"/>
    <n v="67"/>
    <x v="0"/>
    <s v=" English"/>
    <n v="22000000"/>
    <n v="15716828"/>
    <s v="AU"/>
    <x v="16"/>
    <n v="-6283172"/>
    <n v="-0.28559872727272728"/>
    <x v="1"/>
  </r>
  <r>
    <x v="5064"/>
    <d v="2016-09-29T00:00:00"/>
    <n v="71"/>
    <x v="0"/>
    <s v=" Chinese"/>
    <n v="102800000"/>
    <n v="378633011.19999999"/>
    <s v="AU"/>
    <x v="13"/>
    <n v="275833011.19999999"/>
    <n v="2.6832004980544748"/>
    <x v="0"/>
  </r>
  <r>
    <x v="5065"/>
    <d v="2011-11-08T00:00:00"/>
    <n v="67"/>
    <x v="0"/>
    <s v=" English"/>
    <n v="112800000"/>
    <n v="356126924.80000001"/>
    <s v="AU"/>
    <x v="24"/>
    <n v="243326924.80000001"/>
    <n v="2.1571535886524824"/>
    <x v="1"/>
  </r>
  <r>
    <x v="5066"/>
    <d v="2003-04-11T00:00:00"/>
    <n v="61"/>
    <x v="0"/>
    <s v=" English"/>
    <n v="56000000"/>
    <n v="195484552"/>
    <s v="US"/>
    <x v="25"/>
    <n v="139484552"/>
    <n v="2.4907955714285714"/>
    <x v="1"/>
  </r>
  <r>
    <x v="5067"/>
    <d v="2023-04-28T00:00:00"/>
    <n v="0"/>
    <x v="1"/>
    <s v=" English"/>
    <n v="213000000"/>
    <n v="175269998.80000001"/>
    <s v="US"/>
    <x v="0"/>
    <n v="-37730001.199999988"/>
    <n v="-0.17713615586854453"/>
    <x v="2"/>
  </r>
  <r>
    <x v="5068"/>
    <d v="2015-01-29T00:00:00"/>
    <n v="55"/>
    <x v="0"/>
    <s v=" English"/>
    <n v="60000000"/>
    <n v="30396134"/>
    <s v="AU"/>
    <x v="12"/>
    <n v="-29603866"/>
    <n v="-0.49339776666666668"/>
    <x v="1"/>
  </r>
  <r>
    <x v="5069"/>
    <d v="2016-08-19T00:00:00"/>
    <n v="81"/>
    <x v="0"/>
    <s v=" Japanese"/>
    <n v="60380000"/>
    <n v="1225860043"/>
    <s v="JP"/>
    <x v="13"/>
    <n v="1165480043"/>
    <n v="19.302418731368004"/>
    <x v="0"/>
  </r>
  <r>
    <x v="5070"/>
    <d v="2007-07-25T00:00:00"/>
    <n v="66"/>
    <x v="0"/>
    <s v=" Japanese"/>
    <n v="22000000"/>
    <n v="68625104"/>
    <s v="AU"/>
    <x v="22"/>
    <n v="46625104"/>
    <n v="2.1193229090909091"/>
    <x v="1"/>
  </r>
  <r>
    <x v="5071"/>
    <d v="2016-09-15T00:00:00"/>
    <n v="64"/>
    <x v="0"/>
    <s v=" English"/>
    <n v="65000000"/>
    <n v="143695338"/>
    <s v="AU"/>
    <x v="13"/>
    <n v="78695338"/>
    <n v="1.2106975076923077"/>
    <x v="1"/>
  </r>
  <r>
    <x v="83"/>
    <d v="2021-09-10T00:00:00"/>
    <n v="47"/>
    <x v="0"/>
    <s v=" German"/>
    <n v="65000000"/>
    <n v="0"/>
    <s v="US"/>
    <x v="5"/>
    <n v="-65000000"/>
    <n v="-1"/>
    <x v="2"/>
  </r>
  <r>
    <x v="5072"/>
    <d v="2003-02-06T00:00:00"/>
    <n v="25"/>
    <x v="0"/>
    <s v=" Cantonese"/>
    <n v="9541040"/>
    <n v="38139010"/>
    <s v="HK"/>
    <x v="25"/>
    <n v="28597970"/>
    <n v="2.9973640190167949"/>
    <x v="2"/>
  </r>
  <r>
    <x v="5073"/>
    <d v="2022-01-26T00:00:00"/>
    <n v="74"/>
    <x v="0"/>
    <s v=" French"/>
    <n v="6839792"/>
    <n v="3358402"/>
    <s v="FR"/>
    <x v="1"/>
    <n v="-3481390"/>
    <n v="-0.50899062427629382"/>
    <x v="0"/>
  </r>
  <r>
    <x v="5074"/>
    <d v="1997-10-30T00:00:00"/>
    <n v="78"/>
    <x v="0"/>
    <s v=" English"/>
    <n v="35000000"/>
    <n v="126204977"/>
    <s v="AU"/>
    <x v="27"/>
    <n v="91204977"/>
    <n v="2.6058564857142859"/>
    <x v="0"/>
  </r>
  <r>
    <x v="5075"/>
    <d v="2008-11-07T00:00:00"/>
    <n v="76"/>
    <x v="0"/>
    <s v=" English"/>
    <n v="55000000"/>
    <n v="113805580"/>
    <s v="AU"/>
    <x v="35"/>
    <n v="58805580"/>
    <n v="1.0691923636363636"/>
    <x v="0"/>
  </r>
  <r>
    <x v="5076"/>
    <d v="1983-02-11T00:00:00"/>
    <n v="64"/>
    <x v="0"/>
    <s v=" Japanese"/>
    <n v="82400000"/>
    <n v="421156804.39999998"/>
    <s v="JP"/>
    <x v="49"/>
    <n v="338756804.39999998"/>
    <n v="4.1111262669902908"/>
    <x v="1"/>
  </r>
  <r>
    <x v="5077"/>
    <d v="2016-03-03T00:00:00"/>
    <n v="59"/>
    <x v="0"/>
    <s v=" English"/>
    <n v="20000000"/>
    <n v="25943792"/>
    <s v="AU"/>
    <x v="13"/>
    <n v="5943792"/>
    <n v="0.2971896"/>
    <x v="1"/>
  </r>
  <r>
    <x v="5078"/>
    <d v="1987-09-17T00:00:00"/>
    <n v="57"/>
    <x v="0"/>
    <s v=" English"/>
    <n v="22000000"/>
    <n v="17336370"/>
    <s v="AU"/>
    <x v="42"/>
    <n v="-4663630"/>
    <n v="-0.21198318181818182"/>
    <x v="1"/>
  </r>
  <r>
    <x v="5079"/>
    <d v="2005-12-22T00:00:00"/>
    <n v="61"/>
    <x v="0"/>
    <s v=" English"/>
    <n v="60000000"/>
    <n v="135015330"/>
    <s v="AU"/>
    <x v="16"/>
    <n v="75015330"/>
    <n v="1.2502555"/>
    <x v="1"/>
  </r>
  <r>
    <x v="5080"/>
    <d v="2007-01-30T00:00:00"/>
    <n v="80"/>
    <x v="0"/>
    <s v=" German"/>
    <n v="2000000"/>
    <n v="70000000"/>
    <s v="AU"/>
    <x v="22"/>
    <n v="68000000"/>
    <n v="34"/>
    <x v="0"/>
  </r>
  <r>
    <x v="5081"/>
    <d v="2014-09-04T00:00:00"/>
    <n v="75"/>
    <x v="0"/>
    <s v=" English"/>
    <n v="4000000"/>
    <n v="57273049"/>
    <s v="AU"/>
    <x v="8"/>
    <n v="53273049"/>
    <n v="13.31826225"/>
    <x v="0"/>
  </r>
  <r>
    <x v="5082"/>
    <d v="2022-11-04T00:00:00"/>
    <n v="74"/>
    <x v="0"/>
    <s v=" Indonesian"/>
    <n v="85200000"/>
    <n v="425925076.60000002"/>
    <s v="US"/>
    <x v="1"/>
    <n v="340725076.60000002"/>
    <n v="3.9991206173708922"/>
    <x v="0"/>
  </r>
  <r>
    <x v="5083"/>
    <d v="2018-03-09T00:00:00"/>
    <n v="63"/>
    <x v="0"/>
    <s v=" Spanish, Castilian"/>
    <n v="4667008"/>
    <n v="17535962"/>
    <s v="ES"/>
    <x v="10"/>
    <n v="12868954"/>
    <n v="2.7574313135953483"/>
    <x v="1"/>
  </r>
  <r>
    <x v="5084"/>
    <d v="2013-07-13T00:00:00"/>
    <n v="66"/>
    <x v="0"/>
    <s v=" Japanese"/>
    <n v="71200000"/>
    <n v="32300000"/>
    <s v="JP"/>
    <x v="30"/>
    <n v="-38900000"/>
    <n v="-0.5463483146067416"/>
    <x v="1"/>
  </r>
  <r>
    <x v="5085"/>
    <d v="2003-08-26T00:00:00"/>
    <n v="65"/>
    <x v="0"/>
    <s v=" English"/>
    <n v="128200000"/>
    <n v="875410458.20000005"/>
    <s v="US"/>
    <x v="25"/>
    <n v="747210458.20000005"/>
    <n v="5.8284747129485179"/>
    <x v="1"/>
  </r>
  <r>
    <x v="5086"/>
    <d v="2016-09-15T00:00:00"/>
    <n v="52"/>
    <x v="0"/>
    <s v=" English"/>
    <n v="10000000"/>
    <n v="38985577"/>
    <s v="AU"/>
    <x v="13"/>
    <n v="28985577"/>
    <n v="2.8985577"/>
    <x v="1"/>
  </r>
  <r>
    <x v="5087"/>
    <d v="2008-12-11T00:00:00"/>
    <n v="77"/>
    <x v="0"/>
    <s v=" English"/>
    <n v="14000000"/>
    <n v="383825427"/>
    <s v="AU"/>
    <x v="35"/>
    <n v="369825427"/>
    <n v="26.416101928571429"/>
    <x v="0"/>
  </r>
  <r>
    <x v="5088"/>
    <d v="2018-04-17T00:00:00"/>
    <n v="52"/>
    <x v="0"/>
    <s v=" English"/>
    <n v="156000000"/>
    <n v="199768995.19999999"/>
    <s v="US"/>
    <x v="10"/>
    <n v="43768995.199999988"/>
    <n v="0.28057048205128199"/>
    <x v="1"/>
  </r>
  <r>
    <x v="5089"/>
    <d v="2022-03-01T00:00:00"/>
    <n v="75"/>
    <x v="0"/>
    <s v=" French"/>
    <n v="90200000"/>
    <n v="693402193.39999998"/>
    <s v="AU"/>
    <x v="1"/>
    <n v="603202193.39999998"/>
    <n v="6.6873857361419065"/>
    <x v="0"/>
  </r>
  <r>
    <x v="5090"/>
    <d v="2019-10-23T00:00:00"/>
    <n v="30"/>
    <x v="0"/>
    <s v=" Korean"/>
    <n v="15541000"/>
    <n v="38139010"/>
    <s v="KR"/>
    <x v="4"/>
    <n v="22598010"/>
    <n v="1.4540898269094653"/>
    <x v="2"/>
  </r>
  <r>
    <x v="5091"/>
    <d v="2016-01-08T00:00:00"/>
    <n v="52"/>
    <x v="0"/>
    <s v=" English"/>
    <n v="10000000"/>
    <n v="40749230"/>
    <s v="US"/>
    <x v="13"/>
    <n v="30749230"/>
    <n v="3.0749230000000001"/>
    <x v="1"/>
  </r>
  <r>
    <x v="1513"/>
    <d v="2004-04-18T00:00:00"/>
    <n v="69"/>
    <x v="0"/>
    <s v=" English"/>
    <n v="12000000"/>
    <n v="60000000"/>
    <s v="US"/>
    <x v="2"/>
    <n v="48000000"/>
    <n v="4"/>
    <x v="1"/>
  </r>
  <r>
    <x v="5092"/>
    <d v="2019-08-27T00:00:00"/>
    <n v="70"/>
    <x v="0"/>
    <s v=" English"/>
    <n v="92500000"/>
    <n v="607457769"/>
    <s v="AU"/>
    <x v="4"/>
    <n v="514957769"/>
    <n v="5.5671110162162165"/>
    <x v="1"/>
  </r>
  <r>
    <x v="5093"/>
    <d v="2021-08-20T00:00:00"/>
    <n v="68"/>
    <x v="0"/>
    <s v=" Japanese"/>
    <n v="22360900"/>
    <n v="283558"/>
    <s v="JP"/>
    <x v="5"/>
    <n v="-22077342"/>
    <n v="-0.98731902562061458"/>
    <x v="1"/>
  </r>
  <r>
    <x v="5094"/>
    <d v="2021-05-26T00:00:00"/>
    <n v="65"/>
    <x v="0"/>
    <s v=" Thai"/>
    <n v="79180000"/>
    <n v="534341766.39999998"/>
    <s v="TH"/>
    <x v="5"/>
    <n v="455161766.39999998"/>
    <n v="5.7484436271785802"/>
    <x v="1"/>
  </r>
  <r>
    <x v="5095"/>
    <d v="1989-11-30T00:00:00"/>
    <n v="69"/>
    <x v="0"/>
    <s v=" English"/>
    <n v="1200000"/>
    <n v="24741667"/>
    <s v="AU"/>
    <x v="70"/>
    <n v="23541667"/>
    <n v="19.618055833333333"/>
    <x v="1"/>
  </r>
  <r>
    <x v="5096"/>
    <d v="2001-11-22T00:00:00"/>
    <n v="71"/>
    <x v="0"/>
    <s v=" English"/>
    <n v="60000000"/>
    <n v="20541668"/>
    <s v="AU"/>
    <x v="17"/>
    <n v="-39458332"/>
    <n v="-0.65763886666666671"/>
    <x v="0"/>
  </r>
  <r>
    <x v="5097"/>
    <d v="1995-02-26T00:00:00"/>
    <n v="59"/>
    <x v="0"/>
    <s v=" English"/>
    <n v="45000000"/>
    <n v="170362581"/>
    <s v="AU"/>
    <x v="26"/>
    <n v="125362581"/>
    <n v="2.7858351333333333"/>
    <x v="1"/>
  </r>
  <r>
    <x v="5098"/>
    <d v="1950-09-29T00:00:00"/>
    <n v="84"/>
    <x v="0"/>
    <s v=" English"/>
    <n v="1752000"/>
    <n v="5000000"/>
    <s v="AU"/>
    <x v="36"/>
    <n v="3248000"/>
    <n v="1.8538812785388128"/>
    <x v="0"/>
  </r>
  <r>
    <x v="5099"/>
    <d v="2015-10-15T00:00:00"/>
    <n v="66"/>
    <x v="0"/>
    <s v=" English"/>
    <n v="55000000"/>
    <n v="74966854"/>
    <s v="AU"/>
    <x v="12"/>
    <n v="19966854"/>
    <n v="0.3630337090909091"/>
    <x v="1"/>
  </r>
  <r>
    <x v="5100"/>
    <d v="2021-09-17T00:00:00"/>
    <n v="71"/>
    <x v="0"/>
    <s v=" French"/>
    <n v="128200000"/>
    <n v="538366666"/>
    <s v="FR"/>
    <x v="5"/>
    <n v="410166666"/>
    <n v="3.199427971918877"/>
    <x v="0"/>
  </r>
  <r>
    <x v="5101"/>
    <d v="2003-06-26T00:00:00"/>
    <n v="59"/>
    <x v="0"/>
    <s v=" English"/>
    <n v="60000000"/>
    <n v="164285587"/>
    <s v="AU"/>
    <x v="25"/>
    <n v="104285587"/>
    <n v="1.7380931166666667"/>
    <x v="1"/>
  </r>
  <r>
    <x v="5102"/>
    <d v="1973-06-01T00:00:00"/>
    <n v="74"/>
    <x v="0"/>
    <s v=" English"/>
    <n v="5500000"/>
    <n v="15700000"/>
    <s v="AU"/>
    <x v="34"/>
    <n v="10200000"/>
    <n v="1.8545454545454545"/>
    <x v="0"/>
  </r>
  <r>
    <x v="5103"/>
    <d v="2017-11-23T00:00:00"/>
    <n v="77"/>
    <x v="0"/>
    <s v=" English"/>
    <n v="123000000"/>
    <n v="945719756.39999998"/>
    <s v="US"/>
    <x v="3"/>
    <n v="822719756.39999998"/>
    <n v="6.6887785073170729"/>
    <x v="0"/>
  </r>
  <r>
    <x v="5104"/>
    <d v="2005-09-25T00:00:00"/>
    <n v="75"/>
    <x v="0"/>
    <s v=" English"/>
    <n v="88000000"/>
    <n v="105021488"/>
    <s v="AU"/>
    <x v="16"/>
    <n v="17021488"/>
    <n v="0.19342599999999999"/>
    <x v="0"/>
  </r>
  <r>
    <x v="5105"/>
    <d v="1992-07-23T00:00:00"/>
    <n v="64"/>
    <x v="0"/>
    <s v=" English"/>
    <n v="8000000"/>
    <n v="2275557"/>
    <s v="AU"/>
    <x v="46"/>
    <n v="-5724443"/>
    <n v="-0.71555537499999999"/>
    <x v="1"/>
  </r>
  <r>
    <x v="5106"/>
    <d v="2018-06-13T00:00:00"/>
    <n v="68"/>
    <x v="0"/>
    <s v=" English"/>
    <n v="16000000"/>
    <n v="20545116"/>
    <s v="US"/>
    <x v="10"/>
    <n v="4545116"/>
    <n v="0.28406975000000001"/>
    <x v="1"/>
  </r>
  <r>
    <x v="5107"/>
    <d v="1986-12-04T00:00:00"/>
    <n v="73"/>
    <x v="0"/>
    <s v=" English"/>
    <n v="25000000"/>
    <n v="12729917"/>
    <s v="AU"/>
    <x v="15"/>
    <n v="-12270083"/>
    <n v="-0.49080331999999999"/>
    <x v="0"/>
  </r>
  <r>
    <x v="5108"/>
    <d v="2023-02-22T00:00:00"/>
    <n v="37"/>
    <x v="0"/>
    <s v=" Korean"/>
    <n v="58670000"/>
    <n v="385960548.19999999"/>
    <s v="KR"/>
    <x v="0"/>
    <n v="327290548.19999999"/>
    <n v="5.5784992023180502"/>
    <x v="2"/>
  </r>
  <r>
    <x v="5109"/>
    <d v="2020-07-10T00:00:00"/>
    <n v="72"/>
    <x v="0"/>
    <s v=" English"/>
    <n v="70000000"/>
    <n v="0"/>
    <s v="AU"/>
    <x v="14"/>
    <n v="-70000000"/>
    <n v="-1"/>
    <x v="0"/>
  </r>
  <r>
    <x v="5110"/>
    <d v="2012-03-07T00:00:00"/>
    <n v="61"/>
    <x v="0"/>
    <s v=" English"/>
    <n v="40000000"/>
    <n v="20790486"/>
    <s v="AU"/>
    <x v="20"/>
    <n v="-19209514"/>
    <n v="-0.48023785000000002"/>
    <x v="1"/>
  </r>
  <r>
    <x v="5111"/>
    <d v="2008-07-19T00:00:00"/>
    <n v="46"/>
    <x v="0"/>
    <s v=" English"/>
    <n v="116500000"/>
    <n v="577617472.79999995"/>
    <s v="AU"/>
    <x v="35"/>
    <n v="461117472.79999995"/>
    <n v="3.9580898952789694"/>
    <x v="2"/>
  </r>
  <r>
    <x v="5112"/>
    <d v="2018-04-19T00:00:00"/>
    <n v="64"/>
    <x v="0"/>
    <s v=" English"/>
    <n v="32000000"/>
    <n v="91444095"/>
    <s v="AU"/>
    <x v="10"/>
    <n v="59444095"/>
    <n v="1.8576279687499999"/>
    <x v="1"/>
  </r>
  <r>
    <x v="5113"/>
    <d v="2012-03-15T00:00:00"/>
    <n v="64"/>
    <x v="0"/>
    <s v=" English"/>
    <n v="4900000"/>
    <n v="6924321"/>
    <s v="AU"/>
    <x v="20"/>
    <n v="2024321"/>
    <n v="0.41312673469387756"/>
    <x v="1"/>
  </r>
  <r>
    <x v="5114"/>
    <d v="2016-07-21T00:00:00"/>
    <n v="71"/>
    <x v="0"/>
    <s v=" Spanish, Castilian"/>
    <n v="15000"/>
    <n v="115035658.8"/>
    <s v="MX"/>
    <x v="13"/>
    <n v="115020658.8"/>
    <n v="7668.0439200000001"/>
    <x v="0"/>
  </r>
  <r>
    <x v="5115"/>
    <d v="2001-10-06T00:00:00"/>
    <n v="73"/>
    <x v="0"/>
    <s v=" Japanese"/>
    <n v="117000000"/>
    <n v="381900993.39999998"/>
    <s v="JP"/>
    <x v="17"/>
    <n v="264900993.39999998"/>
    <n v="2.2641110547008543"/>
    <x v="0"/>
  </r>
  <r>
    <x v="5116"/>
    <d v="1993-11-05T00:00:00"/>
    <n v="47"/>
    <x v="0"/>
    <s v=" English"/>
    <n v="22000000"/>
    <n v="10696210"/>
    <s v="US"/>
    <x v="9"/>
    <n v="-11303790"/>
    <n v="-0.51380863636363638"/>
    <x v="2"/>
  </r>
  <r>
    <x v="5117"/>
    <d v="2020-02-27T00:00:00"/>
    <n v="74"/>
    <x v="0"/>
    <s v=" English"/>
    <n v="17000000"/>
    <n v="44035587"/>
    <s v="AU"/>
    <x v="14"/>
    <n v="27035587"/>
    <n v="1.5903286470588236"/>
    <x v="0"/>
  </r>
  <r>
    <x v="5118"/>
    <d v="2017-04-15T00:00:00"/>
    <n v="65"/>
    <x v="0"/>
    <s v=" Japanese"/>
    <n v="52948531.399999999"/>
    <n v="63147576"/>
    <s v="JP"/>
    <x v="3"/>
    <n v="10199044.600000001"/>
    <n v="0.19262185995209682"/>
    <x v="1"/>
  </r>
  <r>
    <x v="5119"/>
    <d v="2009-06-12T00:00:00"/>
    <n v="57"/>
    <x v="0"/>
    <s v=" English"/>
    <n v="92400000"/>
    <n v="311918067.60000002"/>
    <s v="US"/>
    <x v="7"/>
    <n v="219518067.60000002"/>
    <n v="2.3757366623376628"/>
    <x v="1"/>
  </r>
  <r>
    <x v="5120"/>
    <d v="2018-09-20T00:00:00"/>
    <n v="68"/>
    <x v="0"/>
    <s v=" English"/>
    <n v="80000000"/>
    <n v="214244195"/>
    <s v="AU"/>
    <x v="10"/>
    <n v="134244195"/>
    <n v="1.6780524375000001"/>
    <x v="1"/>
  </r>
  <r>
    <x v="5121"/>
    <d v="2016-04-23T00:00:00"/>
    <n v="73"/>
    <x v="0"/>
    <s v=" Japanese"/>
    <n v="138000000"/>
    <n v="466087385.80000001"/>
    <s v="JP"/>
    <x v="13"/>
    <n v="328087385.80000001"/>
    <n v="2.3774448246376814"/>
    <x v="0"/>
  </r>
  <r>
    <x v="5122"/>
    <d v="2001-03-13T00:00:00"/>
    <n v="49"/>
    <x v="0"/>
    <s v=" English"/>
    <n v="167400000"/>
    <n v="997517367.79999995"/>
    <s v="US"/>
    <x v="17"/>
    <n v="830117367.79999995"/>
    <n v="4.9588851123058539"/>
    <x v="2"/>
  </r>
  <r>
    <x v="5123"/>
    <d v="2023-05-19T00:00:00"/>
    <n v="0"/>
    <x v="0"/>
    <s v=" English"/>
    <n v="102000000.2"/>
    <n v="175269998.80000001"/>
    <s v="US"/>
    <x v="0"/>
    <n v="73269998.600000009"/>
    <n v="0.71833331819934654"/>
    <x v="2"/>
  </r>
  <r>
    <x v="5124"/>
    <d v="2017-08-02T00:00:00"/>
    <n v="81"/>
    <x v="0"/>
    <s v=" Korean"/>
    <n v="12820005"/>
    <n v="81927980"/>
    <s v="KR"/>
    <x v="3"/>
    <n v="69107975"/>
    <n v="5.3906355730750493"/>
    <x v="0"/>
  </r>
  <r>
    <x v="5125"/>
    <d v="1984-04-13T00:00:00"/>
    <n v="64"/>
    <x v="0"/>
    <s v=" English"/>
    <n v="4000000"/>
    <n v="109492484"/>
    <s v="AU"/>
    <x v="45"/>
    <n v="105492484"/>
    <n v="26.373121000000001"/>
    <x v="1"/>
  </r>
  <r>
    <x v="5126"/>
    <d v="2023-04-06T00:00:00"/>
    <n v="0"/>
    <x v="0"/>
    <s v=" English"/>
    <n v="141600000"/>
    <n v="175269998.80000001"/>
    <s v="US"/>
    <x v="0"/>
    <n v="33669998.800000012"/>
    <n v="0.23778247740113004"/>
    <x v="2"/>
  </r>
  <r>
    <x v="5127"/>
    <d v="2001-08-17T00:00:00"/>
    <n v="66"/>
    <x v="0"/>
    <s v=" Japanese"/>
    <n v="133000000"/>
    <n v="492378636.39999998"/>
    <s v="AU"/>
    <x v="17"/>
    <n v="359378636.39999998"/>
    <n v="2.7020950105263157"/>
    <x v="1"/>
  </r>
  <r>
    <x v="5128"/>
    <d v="2022-04-07T00:00:00"/>
    <n v="75"/>
    <x v="0"/>
    <s v=" Spanish, Castilian"/>
    <n v="90200000"/>
    <n v="668589731.20000005"/>
    <s v="MX"/>
    <x v="1"/>
    <n v="578389731.20000005"/>
    <n v="6.4123030066518849"/>
    <x v="0"/>
  </r>
  <r>
    <x v="5129"/>
    <d v="2022-11-18T00:00:00"/>
    <n v="100"/>
    <x v="0"/>
    <s v=" English"/>
    <n v="201000000"/>
    <n v="1569323844"/>
    <s v="US"/>
    <x v="1"/>
    <n v="1368323844"/>
    <n v="6.807581313432836"/>
    <x v="0"/>
  </r>
  <r>
    <x v="5130"/>
    <d v="2021-11-12T00:00:00"/>
    <n v="74"/>
    <x v="0"/>
    <s v=" English"/>
    <n v="79500000"/>
    <n v="708023892.39999998"/>
    <s v="US"/>
    <x v="5"/>
    <n v="628523892.39999998"/>
    <n v="7.9059609106918236"/>
    <x v="0"/>
  </r>
  <r>
    <x v="5131"/>
    <d v="2009-04-12T00:00:00"/>
    <n v="74"/>
    <x v="0"/>
    <s v=" English"/>
    <n v="79500000"/>
    <n v="708023892.39999998"/>
    <s v="US"/>
    <x v="7"/>
    <n v="628523892.39999998"/>
    <n v="7.9059609106918236"/>
    <x v="0"/>
  </r>
  <r>
    <x v="5132"/>
    <d v="2015-10-14T00:00:00"/>
    <n v="73"/>
    <x v="0"/>
    <s v=" French"/>
    <n v="17000000"/>
    <n v="15730665"/>
    <s v="FR"/>
    <x v="12"/>
    <n v="-1269335"/>
    <n v="-7.4666764705882349E-2"/>
    <x v="0"/>
  </r>
  <r>
    <x v="5133"/>
    <d v="2016-10-11T00:00:00"/>
    <n v="56"/>
    <x v="0"/>
    <s v=" Korean"/>
    <n v="115000000"/>
    <n v="823771524"/>
    <s v="KR"/>
    <x v="13"/>
    <n v="708771524"/>
    <n v="6.1632306434782604"/>
    <x v="1"/>
  </r>
  <r>
    <x v="5134"/>
    <d v="1987-11-26T00:00:00"/>
    <n v="76"/>
    <x v="0"/>
    <s v=" English"/>
    <n v="25000000"/>
    <n v="44005435"/>
    <s v="AU"/>
    <x v="42"/>
    <n v="19005435"/>
    <n v="0.76021740000000004"/>
    <x v="0"/>
  </r>
  <r>
    <x v="5135"/>
    <d v="2019-08-08T00:00:00"/>
    <n v="69"/>
    <x v="0"/>
    <s v=" English"/>
    <n v="23934823"/>
    <n v="2078370"/>
    <s v="AU"/>
    <x v="4"/>
    <n v="-21856453"/>
    <n v="-0.91316543264180394"/>
    <x v="1"/>
  </r>
  <r>
    <x v="5136"/>
    <d v="2011-11-15T00:00:00"/>
    <n v="66"/>
    <x v="0"/>
    <s v=" English"/>
    <n v="75500000"/>
    <n v="469463342"/>
    <s v="US"/>
    <x v="24"/>
    <n v="393963342"/>
    <n v="5.2180575099337752"/>
    <x v="1"/>
  </r>
  <r>
    <x v="5137"/>
    <d v="2005-02-24T00:00:00"/>
    <n v="77"/>
    <x v="0"/>
    <s v=" English"/>
    <n v="17500000"/>
    <n v="36520451"/>
    <s v="AU"/>
    <x v="16"/>
    <n v="19020451"/>
    <n v="1.0868829142857144"/>
    <x v="0"/>
  </r>
  <r>
    <x v="5138"/>
    <d v="2008-11-19T00:00:00"/>
    <n v="63"/>
    <x v="0"/>
    <s v=" English"/>
    <n v="38000000"/>
    <n v="17831558"/>
    <s v="AU"/>
    <x v="35"/>
    <n v="-20168442"/>
    <n v="-0.53074847368421052"/>
    <x v="1"/>
  </r>
  <r>
    <x v="5139"/>
    <d v="1992-03-13T00:00:00"/>
    <n v="74"/>
    <x v="0"/>
    <s v=" English"/>
    <n v="131000000"/>
    <n v="392456482.19999999"/>
    <s v="US"/>
    <x v="46"/>
    <n v="261456482.19999999"/>
    <n v="1.9958510091603052"/>
    <x v="0"/>
  </r>
  <r>
    <x v="5140"/>
    <d v="2021-11-11T00:00:00"/>
    <n v="77"/>
    <x v="0"/>
    <s v=" English"/>
    <n v="119800000"/>
    <n v="552113772.79999995"/>
    <s v="AU"/>
    <x v="5"/>
    <n v="432313772.79999995"/>
    <n v="3.6086291552587642"/>
    <x v="0"/>
  </r>
  <r>
    <x v="5141"/>
    <d v="2007-04-25T00:00:00"/>
    <n v="64"/>
    <x v="0"/>
    <s v=" English"/>
    <n v="32000000"/>
    <n v="77593167"/>
    <s v="AU"/>
    <x v="22"/>
    <n v="45593167"/>
    <n v="1.42478646875"/>
    <x v="1"/>
  </r>
  <r>
    <x v="5142"/>
    <d v="2007-09-19T00:00:00"/>
    <n v="55"/>
    <x v="0"/>
    <s v=" English"/>
    <n v="70800000"/>
    <n v="591573175.20000005"/>
    <s v="AU"/>
    <x v="22"/>
    <n v="520773175.20000005"/>
    <n v="7.3555533220338987"/>
    <x v="1"/>
  </r>
  <r>
    <x v="5143"/>
    <d v="1987-03-19T00:00:00"/>
    <n v="75"/>
    <x v="0"/>
    <s v=" English"/>
    <n v="18000000"/>
    <n v="77200000"/>
    <s v="AU"/>
    <x v="42"/>
    <n v="59200000"/>
    <n v="3.2888888888888888"/>
    <x v="0"/>
  </r>
  <r>
    <x v="5144"/>
    <d v="1996-05-09T00:00:00"/>
    <n v="63"/>
    <x v="0"/>
    <s v=" English"/>
    <n v="110000000"/>
    <n v="271669045.60000002"/>
    <s v="AU"/>
    <x v="47"/>
    <n v="161669045.60000002"/>
    <n v="1.4697185963636366"/>
    <x v="1"/>
  </r>
  <r>
    <x v="5145"/>
    <d v="1999-01-21T00:00:00"/>
    <n v="60"/>
    <x v="0"/>
    <s v=" English"/>
    <n v="23000000"/>
    <n v="190191646"/>
    <s v="AU"/>
    <x v="39"/>
    <n v="167191646"/>
    <n v="7.2692019999999999"/>
    <x v="1"/>
  </r>
  <r>
    <x v="5146"/>
    <d v="2023-04-08T00:00:00"/>
    <n v="0"/>
    <x v="0"/>
    <s v=" Russian"/>
    <n v="167540000"/>
    <n v="175269998.80000001"/>
    <s v="BY"/>
    <x v="0"/>
    <n v="7729998.8000000119"/>
    <n v="4.6138228482750461E-2"/>
    <x v="2"/>
  </r>
  <r>
    <x v="5147"/>
    <d v="2019-09-13T00:00:00"/>
    <n v="64"/>
    <x v="0"/>
    <s v=" English"/>
    <n v="146800000"/>
    <n v="185673446.80000001"/>
    <s v="US"/>
    <x v="4"/>
    <n v="38873446.800000012"/>
    <n v="0.26480549591280661"/>
    <x v="1"/>
  </r>
  <r>
    <x v="5148"/>
    <d v="2020-12-18T00:00:00"/>
    <n v="60"/>
    <x v="0"/>
    <s v=" English"/>
    <n v="51400000"/>
    <n v="229180648.19999999"/>
    <s v="US"/>
    <x v="14"/>
    <n v="177780648.19999999"/>
    <n v="3.4587674747081709"/>
    <x v="1"/>
  </r>
  <r>
    <x v="5149"/>
    <d v="1997-08-08T00:00:00"/>
    <n v="63"/>
    <x v="0"/>
    <s v=" English"/>
    <n v="96200000"/>
    <n v="474833112.80000001"/>
    <s v="US"/>
    <x v="27"/>
    <n v="378633112.80000001"/>
    <n v="3.9358951434511438"/>
    <x v="1"/>
  </r>
  <r>
    <x v="5150"/>
    <d v="2020-04-17T00:00:00"/>
    <n v="50"/>
    <x v="0"/>
    <s v=" Korean"/>
    <n v="140400000"/>
    <n v="597705817.60000002"/>
    <s v="KR"/>
    <x v="14"/>
    <n v="457305817.60000002"/>
    <n v="3.2571639430199433"/>
    <x v="2"/>
  </r>
  <r>
    <x v="5151"/>
    <d v="1975-08-14T00:00:00"/>
    <n v="78"/>
    <x v="0"/>
    <s v=" English"/>
    <n v="400000"/>
    <n v="5028948"/>
    <s v="AU"/>
    <x v="62"/>
    <n v="4628948"/>
    <n v="11.572369999999999"/>
    <x v="0"/>
  </r>
  <r>
    <x v="5152"/>
    <d v="1982-07-16T00:00:00"/>
    <n v="75"/>
    <x v="0"/>
    <s v=" English"/>
    <n v="12000000"/>
    <n v="95800000"/>
    <s v="AU"/>
    <x v="50"/>
    <n v="83800000"/>
    <n v="6.9833333333333334"/>
    <x v="0"/>
  </r>
  <r>
    <x v="5153"/>
    <d v="2021-10-01T00:00:00"/>
    <n v="56"/>
    <x v="0"/>
    <s v=" English"/>
    <n v="130200000"/>
    <n v="390377803.80000001"/>
    <s v="AU"/>
    <x v="5"/>
    <n v="260177803.80000001"/>
    <n v="1.9982934239631338"/>
    <x v="1"/>
  </r>
  <r>
    <x v="5154"/>
    <d v="1992-04-23T00:00:00"/>
    <n v="68"/>
    <x v="0"/>
    <s v=" English"/>
    <n v="29000000"/>
    <n v="59509925"/>
    <s v="AU"/>
    <x v="46"/>
    <n v="30509925"/>
    <n v="1.0520663793103449"/>
    <x v="1"/>
  </r>
  <r>
    <x v="5155"/>
    <d v="2022-10-14T00:00:00"/>
    <n v="71"/>
    <x v="0"/>
    <s v=" Japanese"/>
    <n v="144600000"/>
    <n v="356955330.60000002"/>
    <s v="JP"/>
    <x v="1"/>
    <n v="212355330.60000002"/>
    <n v="1.4685707510373445"/>
    <x v="0"/>
  </r>
  <r>
    <x v="5156"/>
    <d v="2019-02-07T00:00:00"/>
    <n v="82"/>
    <x v="0"/>
    <s v=" Arabic"/>
    <n v="4000000"/>
    <n v="64978931"/>
    <s v="AU"/>
    <x v="4"/>
    <n v="60978931"/>
    <n v="15.244732750000001"/>
    <x v="0"/>
  </r>
  <r>
    <x v="5157"/>
    <d v="2015-04-02T00:00:00"/>
    <n v="74"/>
    <x v="0"/>
    <s v=" Russian"/>
    <n v="5000000"/>
    <n v="20360625.800000001"/>
    <s v="RU"/>
    <x v="12"/>
    <n v="15360625.800000001"/>
    <n v="3.0721251600000001"/>
    <x v="0"/>
  </r>
  <r>
    <x v="83"/>
    <d v="2009-09-09T00:00:00"/>
    <n v="57"/>
    <x v="0"/>
    <s v=" English"/>
    <n v="65000000"/>
    <n v="0"/>
    <s v="GB"/>
    <x v="7"/>
    <n v="-65000000"/>
    <n v="-1"/>
    <x v="1"/>
  </r>
  <r>
    <x v="5158"/>
    <d v="2019-05-15T00:00:00"/>
    <n v="54"/>
    <x v="0"/>
    <s v=" English"/>
    <n v="2700000"/>
    <n v="641910.19999999995"/>
    <s v="FR"/>
    <x v="4"/>
    <n v="-2058089.8"/>
    <n v="-0.76225548148148148"/>
    <x v="1"/>
  </r>
  <r>
    <x v="54"/>
    <d v="2019-04-16T00:00:00"/>
    <n v="76"/>
    <x v="0"/>
    <s v=" Spanish, Castilian"/>
    <n v="4920975"/>
    <n v="20121318"/>
    <s v="AU"/>
    <x v="4"/>
    <n v="15200343"/>
    <n v="3.0888884824653653"/>
    <x v="0"/>
  </r>
  <r>
    <x v="2355"/>
    <d v="2017-09-14T00:00:00"/>
    <n v="45"/>
    <x v="0"/>
    <s v=" English"/>
    <n v="9000000"/>
    <n v="155615727"/>
    <s v="RU"/>
    <x v="3"/>
    <n v="146615727"/>
    <n v="16.290636333333332"/>
    <x v="2"/>
  </r>
  <r>
    <x v="5159"/>
    <d v="1989-06-22T00:00:00"/>
    <n v="51"/>
    <x v="0"/>
    <s v=" English"/>
    <n v="15000000"/>
    <n v="33200000"/>
    <s v="AU"/>
    <x v="70"/>
    <n v="18200000"/>
    <n v="1.2133333333333334"/>
    <x v="1"/>
  </r>
  <r>
    <x v="5160"/>
    <d v="2009-07-31T00:00:00"/>
    <n v="57"/>
    <x v="0"/>
    <s v=" English"/>
    <n v="45000000"/>
    <n v="59551283"/>
    <s v="US"/>
    <x v="7"/>
    <n v="14551283"/>
    <n v="0.32336184444444444"/>
    <x v="1"/>
  </r>
  <r>
    <x v="5161"/>
    <d v="2023-07-21T00:00:00"/>
    <n v="0"/>
    <x v="1"/>
    <s v=" English"/>
    <n v="100000000"/>
    <n v="28329750"/>
    <s v="AU"/>
    <x v="0"/>
    <n v="-71670250"/>
    <n v="-0.71670250000000002"/>
    <x v="2"/>
  </r>
  <r>
    <x v="5162"/>
    <d v="2015-12-25T00:00:00"/>
    <n v="74"/>
    <x v="0"/>
    <s v=" Spanish, Castilian"/>
    <n v="11332619"/>
    <n v="11229499.800000001"/>
    <s v="ES"/>
    <x v="12"/>
    <n v="-103119.19999999925"/>
    <n v="-9.0993264663710351E-3"/>
    <x v="0"/>
  </r>
  <r>
    <x v="5163"/>
    <d v="2010-04-20T00:00:00"/>
    <n v="75"/>
    <x v="0"/>
    <s v=" Japanese"/>
    <n v="1065504.6000000001"/>
    <n v="18434328"/>
    <s v="AU"/>
    <x v="21"/>
    <n v="17368823.399999999"/>
    <n v="16.301030891842228"/>
    <x v="0"/>
  </r>
  <r>
    <x v="5164"/>
    <d v="1998-02-20T00:00:00"/>
    <n v="71"/>
    <x v="0"/>
    <s v=" English"/>
    <n v="25536412.800000001"/>
    <n v="4553271"/>
    <s v="US"/>
    <x v="32"/>
    <n v="-20983141.800000001"/>
    <n v="-0.82169496414155707"/>
    <x v="0"/>
  </r>
  <r>
    <x v="5165"/>
    <d v="2013-01-30T00:00:00"/>
    <n v="65"/>
    <x v="0"/>
    <s v=" French"/>
    <n v="66400000"/>
    <n v="489432270.80000001"/>
    <s v="FR"/>
    <x v="30"/>
    <n v="423032270.80000001"/>
    <n v="6.3709679337349403"/>
    <x v="1"/>
  </r>
  <r>
    <x v="5166"/>
    <d v="1999-09-27T00:00:00"/>
    <n v="60"/>
    <x v="0"/>
    <s v=" English"/>
    <n v="60000000"/>
    <n v="165048228"/>
    <s v="AU"/>
    <x v="39"/>
    <n v="105048228"/>
    <n v="1.7508037999999999"/>
    <x v="1"/>
  </r>
  <r>
    <x v="5167"/>
    <d v="1995-06-08T00:00:00"/>
    <n v="72"/>
    <x v="0"/>
    <s v=" English"/>
    <n v="55000000"/>
    <n v="159387195"/>
    <s v="AU"/>
    <x v="26"/>
    <n v="104387195"/>
    <n v="1.8979490000000001"/>
    <x v="0"/>
  </r>
  <r>
    <x v="5168"/>
    <d v="2005-04-28T00:00:00"/>
    <n v="67"/>
    <x v="0"/>
    <s v=" English"/>
    <n v="45000000"/>
    <n v="102746214"/>
    <s v="AU"/>
    <x v="16"/>
    <n v="57746214"/>
    <n v="1.2832492"/>
    <x v="1"/>
  </r>
  <r>
    <x v="5169"/>
    <d v="2009-07-21T00:00:00"/>
    <n v="53"/>
    <x v="0"/>
    <s v=" English"/>
    <n v="95000000"/>
    <n v="338365977.19999999"/>
    <s v="US"/>
    <x v="7"/>
    <n v="243365977.19999999"/>
    <n v="2.5617471284210525"/>
    <x v="1"/>
  </r>
  <r>
    <x v="5170"/>
    <d v="1994-10-06T00:00:00"/>
    <n v="66"/>
    <x v="0"/>
    <s v=" English"/>
    <n v="62000000"/>
    <n v="207500000"/>
    <s v="AU"/>
    <x v="6"/>
    <n v="145500000"/>
    <n v="2.346774193548387"/>
    <x v="1"/>
  </r>
  <r>
    <x v="5171"/>
    <d v="1987-03-26T00:00:00"/>
    <n v="64"/>
    <x v="0"/>
    <s v=" English"/>
    <n v="25000000"/>
    <n v="16057580"/>
    <s v="AU"/>
    <x v="42"/>
    <n v="-8942420"/>
    <n v="-0.35769679999999998"/>
    <x v="1"/>
  </r>
  <r>
    <x v="5172"/>
    <d v="2014-02-13T00:00:00"/>
    <n v="79"/>
    <x v="0"/>
    <s v=" English"/>
    <n v="5000000"/>
    <n v="60611845"/>
    <s v="AU"/>
    <x v="8"/>
    <n v="55611845"/>
    <n v="11.122369000000001"/>
    <x v="0"/>
  </r>
  <r>
    <x v="5173"/>
    <d v="2017-03-02T00:00:00"/>
    <n v="75"/>
    <x v="0"/>
    <s v=" English"/>
    <n v="18000000"/>
    <n v="7768259"/>
    <s v="AU"/>
    <x v="3"/>
    <n v="-10231741"/>
    <n v="-0.56843005555555559"/>
    <x v="0"/>
  </r>
  <r>
    <x v="5174"/>
    <d v="2021-07-15T00:00:00"/>
    <n v="80"/>
    <x v="0"/>
    <s v=" Spanish, Castilian"/>
    <n v="102200000"/>
    <n v="696582478"/>
    <s v="MX"/>
    <x v="5"/>
    <n v="594382478"/>
    <n v="5.8158755185909978"/>
    <x v="0"/>
  </r>
  <r>
    <x v="5175"/>
    <d v="2011-05-13T00:00:00"/>
    <n v="45"/>
    <x v="0"/>
    <s v=" Spanish, Castilian"/>
    <n v="1243777.2"/>
    <n v="5723917"/>
    <s v="AU"/>
    <x v="24"/>
    <n v="4480139.8"/>
    <n v="3.6020436779191645"/>
    <x v="2"/>
  </r>
  <r>
    <x v="5176"/>
    <d v="2000-03-10T00:00:00"/>
    <n v="68"/>
    <x v="0"/>
    <s v=" English"/>
    <n v="60000000"/>
    <n v="100230832"/>
    <s v="AU"/>
    <x v="38"/>
    <n v="40230832"/>
    <n v="0.67051386666666668"/>
    <x v="1"/>
  </r>
  <r>
    <x v="5177"/>
    <d v="2015-03-20T00:00:00"/>
    <n v="53"/>
    <x v="0"/>
    <s v=" English"/>
    <n v="2000000"/>
    <n v="43"/>
    <s v="US"/>
    <x v="12"/>
    <n v="-1999957"/>
    <n v="-0.99997849999999999"/>
    <x v="1"/>
  </r>
  <r>
    <x v="1850"/>
    <d v="1998-12-04T00:00:00"/>
    <n v="51"/>
    <x v="0"/>
    <s v=" English"/>
    <n v="20000000"/>
    <n v="37226218"/>
    <s v="US"/>
    <x v="32"/>
    <n v="17226218"/>
    <n v="0.86131089999999999"/>
    <x v="1"/>
  </r>
  <r>
    <x v="5178"/>
    <d v="2018-11-07T00:00:00"/>
    <n v="68"/>
    <x v="0"/>
    <s v=" Korean"/>
    <n v="6200000"/>
    <n v="52302978"/>
    <s v="KR"/>
    <x v="10"/>
    <n v="46102978"/>
    <n v="7.4359641935483873"/>
    <x v="1"/>
  </r>
  <r>
    <x v="5179"/>
    <d v="2022-08-01T00:00:00"/>
    <n v="56"/>
    <x v="0"/>
    <s v=" English"/>
    <n v="111200000"/>
    <n v="278054690.60000002"/>
    <s v="AU"/>
    <x v="1"/>
    <n v="166854690.60000002"/>
    <n v="1.5004918219424463"/>
    <x v="1"/>
  </r>
  <r>
    <x v="5180"/>
    <d v="2018-08-16T00:00:00"/>
    <n v="75"/>
    <x v="0"/>
    <s v=" English"/>
    <n v="15000000"/>
    <n v="93411426"/>
    <s v="AU"/>
    <x v="10"/>
    <n v="78411426"/>
    <n v="5.2274284"/>
    <x v="0"/>
  </r>
  <r>
    <x v="5181"/>
    <d v="1981-03-13T00:00:00"/>
    <n v="66"/>
    <x v="0"/>
    <s v=" English"/>
    <n v="1000000"/>
    <n v="17985130"/>
    <s v="US"/>
    <x v="56"/>
    <n v="16985130"/>
    <n v="16.985130000000002"/>
    <x v="1"/>
  </r>
  <r>
    <x v="5182"/>
    <d v="2022-01-13T00:00:00"/>
    <n v="70"/>
    <x v="0"/>
    <s v=" Indonesian"/>
    <n v="139800000"/>
    <n v="571361977.39999998"/>
    <s v="ID"/>
    <x v="1"/>
    <n v="431561977.39999998"/>
    <n v="3.0869955464949927"/>
    <x v="1"/>
  </r>
  <r>
    <x v="5183"/>
    <d v="1998-07-09T00:00:00"/>
    <n v="51"/>
    <x v="0"/>
    <s v=" English"/>
    <n v="35000000"/>
    <n v="19165560"/>
    <s v="AU"/>
    <x v="32"/>
    <n v="-15834440"/>
    <n v="-0.45241257142857144"/>
    <x v="1"/>
  </r>
  <r>
    <x v="5184"/>
    <d v="2022-07-20T00:00:00"/>
    <n v="66"/>
    <x v="0"/>
    <s v=" French"/>
    <n v="48540000"/>
    <n v="367960476"/>
    <s v="CA"/>
    <x v="1"/>
    <n v="319420476"/>
    <n v="6.5805619283065511"/>
    <x v="1"/>
  </r>
  <r>
    <x v="5185"/>
    <d v="2002-12-19T00:00:00"/>
    <n v="64"/>
    <x v="0"/>
    <s v=" English"/>
    <n v="38000000"/>
    <n v="182365114"/>
    <s v="AU"/>
    <x v="18"/>
    <n v="144365114"/>
    <n v="3.7990819473684212"/>
    <x v="1"/>
  </r>
  <r>
    <x v="5186"/>
    <d v="2004-02-18T00:00:00"/>
    <n v="61"/>
    <x v="0"/>
    <s v=" French"/>
    <n v="13600000"/>
    <n v="40152148"/>
    <s v="FR"/>
    <x v="2"/>
    <n v="26552148"/>
    <n v="1.9523638235294118"/>
    <x v="1"/>
  </r>
  <r>
    <x v="5187"/>
    <d v="2015-06-26T00:00:00"/>
    <n v="71"/>
    <x v="0"/>
    <s v=" English"/>
    <n v="20000000"/>
    <n v="43658157"/>
    <s v="US"/>
    <x v="12"/>
    <n v="23658157"/>
    <n v="1.1829078500000001"/>
    <x v="0"/>
  </r>
  <r>
    <x v="5188"/>
    <d v="2000-11-07T00:00:00"/>
    <n v="49"/>
    <x v="0"/>
    <s v=" English"/>
    <n v="15000000"/>
    <n v="12801190"/>
    <s v="AU"/>
    <x v="38"/>
    <n v="-2198810"/>
    <n v="-0.14658733333333332"/>
    <x v="2"/>
  </r>
  <r>
    <x v="5189"/>
    <d v="2013-12-07T00:00:00"/>
    <n v="69"/>
    <x v="0"/>
    <s v=" Japanese"/>
    <n v="85540000"/>
    <n v="473090744.19999999"/>
    <s v="JP"/>
    <x v="30"/>
    <n v="387550744.19999999"/>
    <n v="4.5306376455459434"/>
    <x v="1"/>
  </r>
  <r>
    <x v="5190"/>
    <d v="2010-04-08T00:00:00"/>
    <n v="61"/>
    <x v="0"/>
    <s v=" English"/>
    <n v="55000000"/>
    <n v="152269033"/>
    <s v="AU"/>
    <x v="21"/>
    <n v="97269033"/>
    <n v="1.7685278727272726"/>
    <x v="1"/>
  </r>
  <r>
    <x v="5191"/>
    <d v="1987-04-09T00:00:00"/>
    <n v="55"/>
    <x v="0"/>
    <s v=" English"/>
    <n v="17000000"/>
    <n v="76800000"/>
    <s v="AU"/>
    <x v="42"/>
    <n v="59800000"/>
    <n v="3.5176470588235293"/>
    <x v="1"/>
  </r>
  <r>
    <x v="5192"/>
    <d v="2007-11-01T00:00:00"/>
    <n v="71"/>
    <x v="0"/>
    <s v=" English"/>
    <n v="30000000"/>
    <n v="14711793"/>
    <s v="AU"/>
    <x v="22"/>
    <n v="-15288207"/>
    <n v="-0.50960689999999997"/>
    <x v="0"/>
  </r>
  <r>
    <x v="5193"/>
    <d v="1972-12-13T00:00:00"/>
    <n v="71"/>
    <x v="0"/>
    <s v=" English"/>
    <n v="5000000"/>
    <n v="84563118"/>
    <s v="US"/>
    <x v="31"/>
    <n v="79563118"/>
    <n v="15.9126236"/>
    <x v="0"/>
  </r>
  <r>
    <x v="5194"/>
    <d v="1974-04-05T00:00:00"/>
    <n v="80"/>
    <x v="0"/>
    <s v=" English"/>
    <n v="5500000"/>
    <n v="159616327"/>
    <s v="AU"/>
    <x v="76"/>
    <n v="154116327"/>
    <n v="28.021150363636362"/>
    <x v="0"/>
  </r>
  <r>
    <x v="5195"/>
    <d v="2022-07-08T00:00:00"/>
    <n v="75"/>
    <x v="0"/>
    <s v=" English"/>
    <n v="98800000"/>
    <n v="580810039.60000002"/>
    <s v="US"/>
    <x v="1"/>
    <n v="482010039.60000002"/>
    <n v="4.8786441255060735"/>
    <x v="0"/>
  </r>
  <r>
    <x v="5196"/>
    <d v="2022-02-09T00:00:00"/>
    <n v="51"/>
    <x v="0"/>
    <s v=" German"/>
    <n v="108400000"/>
    <n v="218436574.80000001"/>
    <s v="DE"/>
    <x v="1"/>
    <n v="110036574.80000001"/>
    <n v="1.0150975535055351"/>
    <x v="1"/>
  </r>
  <r>
    <x v="5197"/>
    <d v="2018-05-18T00:00:00"/>
    <n v="64"/>
    <x v="0"/>
    <s v=" Japanese"/>
    <n v="51400000"/>
    <n v="519039594"/>
    <s v="JP"/>
    <x v="10"/>
    <n v="467639594"/>
    <n v="9.098046575875486"/>
    <x v="1"/>
  </r>
  <r>
    <x v="5198"/>
    <d v="2010-02-04T00:00:00"/>
    <n v="65"/>
    <x v="0"/>
    <s v=" English"/>
    <n v="40000000"/>
    <n v="17033431"/>
    <s v="AU"/>
    <x v="21"/>
    <n v="-22966569"/>
    <n v="-0.57416422499999997"/>
    <x v="1"/>
  </r>
  <r>
    <x v="5199"/>
    <d v="2023-04-05T00:00:00"/>
    <n v="0"/>
    <x v="0"/>
    <s v=" Spanish, Castilian"/>
    <n v="264940000"/>
    <n v="175269998.80000001"/>
    <s v="ES"/>
    <x v="0"/>
    <n v="-89670001.199999988"/>
    <n v="-0.33845399411187432"/>
    <x v="2"/>
  </r>
  <r>
    <x v="5200"/>
    <d v="2016-04-16T00:00:00"/>
    <n v="59"/>
    <x v="0"/>
    <s v=" English"/>
    <n v="2000000"/>
    <n v="20363381.199999999"/>
    <s v="US"/>
    <x v="13"/>
    <n v="18363381.199999999"/>
    <n v="9.1816905999999996"/>
    <x v="1"/>
  </r>
  <r>
    <x v="5201"/>
    <d v="2016-05-19T00:00:00"/>
    <n v="63"/>
    <x v="0"/>
    <s v=" Spanish, Castilian"/>
    <n v="120000000"/>
    <n v="303727772.60000002"/>
    <s v="AR"/>
    <x v="13"/>
    <n v="183727772.60000002"/>
    <n v="1.5310647716666668"/>
    <x v="1"/>
  </r>
  <r>
    <x v="5202"/>
    <d v="2001-10-03T00:00:00"/>
    <n v="46"/>
    <x v="0"/>
    <s v=" French"/>
    <n v="6461098.5999999996"/>
    <n v="126"/>
    <s v="FR"/>
    <x v="17"/>
    <n v="-6460972.5999999996"/>
    <n v="-0.9999804986724703"/>
    <x v="2"/>
  </r>
  <r>
    <x v="5203"/>
    <d v="2014-06-10T00:00:00"/>
    <n v="30"/>
    <x v="0"/>
    <s v=" English"/>
    <n v="15541000"/>
    <n v="38139010"/>
    <s v="US"/>
    <x v="8"/>
    <n v="22598010"/>
    <n v="1.4540898269094653"/>
    <x v="2"/>
  </r>
  <r>
    <x v="5204"/>
    <d v="2010-03-12T00:00:00"/>
    <n v="65"/>
    <x v="0"/>
    <s v=" English"/>
    <n v="100000000"/>
    <n v="97523020"/>
    <s v="AU"/>
    <x v="21"/>
    <n v="-2476980"/>
    <n v="-2.4769800000000002E-2"/>
    <x v="1"/>
  </r>
  <r>
    <x v="2175"/>
    <d v="1976-09-18T00:00:00"/>
    <n v="66"/>
    <x v="0"/>
    <s v=" English"/>
    <n v="100000000"/>
    <n v="126815030"/>
    <s v="AU"/>
    <x v="72"/>
    <n v="26815030"/>
    <n v="0.26815030000000001"/>
    <x v="1"/>
  </r>
  <r>
    <x v="5205"/>
    <d v="2018-04-18T00:00:00"/>
    <n v="59"/>
    <x v="0"/>
    <s v=" English"/>
    <n v="40000000"/>
    <n v="57424952"/>
    <s v="AU"/>
    <x v="10"/>
    <n v="17424952"/>
    <n v="0.43562380000000001"/>
    <x v="1"/>
  </r>
  <r>
    <x v="5206"/>
    <d v="2021-07-27T00:00:00"/>
    <n v="62"/>
    <x v="0"/>
    <s v=" English"/>
    <n v="74500000"/>
    <n v="528766635.80000001"/>
    <s v="US"/>
    <x v="5"/>
    <n v="454266635.80000001"/>
    <n v="6.0975387355704695"/>
    <x v="1"/>
  </r>
  <r>
    <x v="5207"/>
    <d v="1997-07-31T00:00:00"/>
    <n v="53"/>
    <x v="0"/>
    <s v=" English"/>
    <n v="7520000"/>
    <n v="20060051"/>
    <s v="AU"/>
    <x v="27"/>
    <n v="12540051"/>
    <n v="1.6675599734042552"/>
    <x v="1"/>
  </r>
  <r>
    <x v="5208"/>
    <d v="2008-11-08T00:00:00"/>
    <n v="67"/>
    <x v="0"/>
    <s v=" English"/>
    <n v="144200000"/>
    <n v="630310770"/>
    <s v="US"/>
    <x v="35"/>
    <n v="486110770"/>
    <n v="3.3710871705963941"/>
    <x v="1"/>
  </r>
  <r>
    <x v="5209"/>
    <d v="2007-01-21T00:00:00"/>
    <n v="51"/>
    <x v="0"/>
    <s v=" English"/>
    <n v="150200000"/>
    <n v="667039926"/>
    <s v="US"/>
    <x v="22"/>
    <n v="516839926"/>
    <n v="3.4410114913448737"/>
    <x v="1"/>
  </r>
  <r>
    <x v="3585"/>
    <d v="2005-05-12T00:00:00"/>
    <n v="72"/>
    <x v="0"/>
    <s v=" English"/>
    <n v="10000000"/>
    <n v="3412380"/>
    <s v="AU"/>
    <x v="16"/>
    <n v="-6587620"/>
    <n v="-0.65876199999999996"/>
    <x v="0"/>
  </r>
  <r>
    <x v="3585"/>
    <d v="2005-05-12T00:00:00"/>
    <n v="72"/>
    <x v="0"/>
    <s v=" English"/>
    <n v="7303082"/>
    <n v="101173038"/>
    <s v="AU"/>
    <x v="16"/>
    <n v="93869956"/>
    <n v="12.853471452189638"/>
    <x v="0"/>
  </r>
  <r>
    <x v="5210"/>
    <d v="2021-11-25T00:00:00"/>
    <n v="60"/>
    <x v="0"/>
    <s v=" English"/>
    <n v="33000000"/>
    <n v="16481544"/>
    <s v="AU"/>
    <x v="5"/>
    <n v="-16518456"/>
    <n v="-0.50055927272727274"/>
    <x v="1"/>
  </r>
  <r>
    <x v="5211"/>
    <d v="2021-10-08T00:00:00"/>
    <n v="69"/>
    <x v="0"/>
    <s v=" Spanish, Castilian"/>
    <n v="62500000"/>
    <n v="520816421.60000002"/>
    <s v="ES"/>
    <x v="5"/>
    <n v="458316421.60000002"/>
    <n v="7.3330627456000004"/>
    <x v="1"/>
  </r>
  <r>
    <x v="5212"/>
    <d v="2016-10-14T00:00:00"/>
    <n v="59"/>
    <x v="0"/>
    <s v=" English"/>
    <n v="40000000"/>
    <n v="1663785"/>
    <s v="US"/>
    <x v="13"/>
    <n v="-38336215"/>
    <n v="-0.958405375"/>
    <x v="1"/>
  </r>
  <r>
    <x v="5213"/>
    <d v="2022-10-20T00:00:00"/>
    <n v="57"/>
    <x v="0"/>
    <s v=" Italian"/>
    <n v="118600000"/>
    <n v="245108932.80000001"/>
    <s v="AU"/>
    <x v="1"/>
    <n v="126508932.80000001"/>
    <n v="1.0666857740303541"/>
    <x v="1"/>
  </r>
  <r>
    <x v="5214"/>
    <d v="1994-05-13T00:00:00"/>
    <n v="68"/>
    <x v="0"/>
    <s v=" English"/>
    <n v="4500000"/>
    <n v="242895809"/>
    <s v="AU"/>
    <x v="6"/>
    <n v="238395809"/>
    <n v="52.976846444444448"/>
    <x v="1"/>
  </r>
  <r>
    <x v="5215"/>
    <d v="2018-02-28T00:00:00"/>
    <n v="54"/>
    <x v="0"/>
    <s v=" English"/>
    <n v="98100000"/>
    <n v="376152925.60000002"/>
    <s v="AU"/>
    <x v="10"/>
    <n v="278052925.60000002"/>
    <n v="2.8343825239551479"/>
    <x v="1"/>
  </r>
  <r>
    <x v="5216"/>
    <d v="2022-11-24T00:00:00"/>
    <n v="64"/>
    <x v="0"/>
    <s v=" English"/>
    <n v="121200000"/>
    <n v="319022322.60000002"/>
    <s v="US"/>
    <x v="1"/>
    <n v="197822322.60000002"/>
    <n v="1.632197381188119"/>
    <x v="1"/>
  </r>
  <r>
    <x v="5217"/>
    <d v="1994-06-09T00:00:00"/>
    <n v="68"/>
    <x v="0"/>
    <s v=" English"/>
    <n v="75000000"/>
    <n v="183031272"/>
    <s v="AU"/>
    <x v="6"/>
    <n v="108031272"/>
    <n v="1.4404169600000001"/>
    <x v="1"/>
  </r>
  <r>
    <x v="5218"/>
    <d v="2008-09-02T00:00:00"/>
    <n v="69"/>
    <x v="0"/>
    <s v=" English"/>
    <n v="53620000"/>
    <n v="3800000"/>
    <s v="US"/>
    <x v="35"/>
    <n v="-49820000"/>
    <n v="-0.9291309212980231"/>
    <x v="1"/>
  </r>
  <r>
    <x v="5219"/>
    <d v="2015-05-18T00:00:00"/>
    <n v="54"/>
    <x v="0"/>
    <s v=" English"/>
    <n v="4500000"/>
    <n v="1027760"/>
    <s v="AU"/>
    <x v="12"/>
    <n v="-3472240"/>
    <n v="-0.7716088888888889"/>
    <x v="1"/>
  </r>
  <r>
    <x v="5220"/>
    <d v="2014-09-05T00:00:00"/>
    <n v="62"/>
    <x v="0"/>
    <s v=" English"/>
    <n v="4500000"/>
    <n v="11774"/>
    <s v="US"/>
    <x v="8"/>
    <n v="-4488226"/>
    <n v="-0.99738355555555558"/>
    <x v="1"/>
  </r>
  <r>
    <x v="5221"/>
    <d v="2018-11-16T00:00:00"/>
    <n v="52"/>
    <x v="0"/>
    <s v=" English"/>
    <n v="136000000"/>
    <n v="544681313.60000002"/>
    <s v="US"/>
    <x v="10"/>
    <n v="408681313.60000002"/>
    <n v="3.0050096588235298"/>
    <x v="1"/>
  </r>
  <r>
    <x v="5222"/>
    <d v="2019-11-01T00:00:00"/>
    <n v="72"/>
    <x v="0"/>
    <s v=" English"/>
    <n v="69200000"/>
    <n v="369890597.19999999"/>
    <s v="AU"/>
    <x v="4"/>
    <n v="300690597.19999999"/>
    <n v="4.3452398439306359"/>
    <x v="0"/>
  </r>
  <r>
    <x v="5223"/>
    <d v="1982-06-11T00:00:00"/>
    <n v="51"/>
    <x v="0"/>
    <s v=" English"/>
    <n v="13200000"/>
    <n v="15171476"/>
    <s v="US"/>
    <x v="50"/>
    <n v="1971476"/>
    <n v="0.14935424242424242"/>
    <x v="1"/>
  </r>
  <r>
    <x v="2664"/>
    <d v="2007-11-17T00:00:00"/>
    <n v="46"/>
    <x v="0"/>
    <s v=" Spanish, Castilian"/>
    <n v="116500000"/>
    <n v="636383185.20000005"/>
    <s v="US"/>
    <x v="22"/>
    <n v="519883185.20000005"/>
    <n v="4.4625166111587991"/>
    <x v="2"/>
  </r>
  <r>
    <x v="5224"/>
    <d v="2012-11-06T00:00:00"/>
    <n v="69"/>
    <x v="0"/>
    <s v=" English"/>
    <n v="95000000"/>
    <n v="406434252.19999999"/>
    <s v="US"/>
    <x v="20"/>
    <n v="311434252.19999999"/>
    <n v="3.2782552863157894"/>
    <x v="1"/>
  </r>
  <r>
    <x v="5225"/>
    <d v="2020-01-10T00:00:00"/>
    <n v="61"/>
    <x v="0"/>
    <s v=" English"/>
    <n v="5000000"/>
    <n v="0"/>
    <s v="AT"/>
    <x v="14"/>
    <n v="-5000000"/>
    <n v="-1"/>
    <x v="1"/>
  </r>
  <r>
    <x v="3060"/>
    <d v="2016-04-20T00:00:00"/>
    <n v="67"/>
    <x v="0"/>
    <s v=" German"/>
    <n v="61140900"/>
    <n v="2193474"/>
    <s v="AU"/>
    <x v="13"/>
    <n v="-58947426"/>
    <n v="-0.96412427687521773"/>
    <x v="1"/>
  </r>
  <r>
    <x v="5226"/>
    <d v="2017-10-13T00:00:00"/>
    <n v="72"/>
    <x v="0"/>
    <s v=" English"/>
    <n v="26730400"/>
    <n v="1584759"/>
    <s v="US"/>
    <x v="3"/>
    <n v="-25145641"/>
    <n v="-0.94071323287343245"/>
    <x v="0"/>
  </r>
  <r>
    <x v="5227"/>
    <d v="1986-04-22T00:00:00"/>
    <n v="57"/>
    <x v="0"/>
    <s v=" Italian"/>
    <n v="5906709.7999999998"/>
    <n v="546904"/>
    <s v="IT"/>
    <x v="15"/>
    <n v="-5359805.8"/>
    <n v="-0.90740970548443056"/>
    <x v="1"/>
  </r>
  <r>
    <x v="5228"/>
    <d v="2005-06-13T00:00:00"/>
    <n v="61"/>
    <x v="0"/>
    <s v=" English"/>
    <n v="120000000"/>
    <n v="274833060"/>
    <s v="US"/>
    <x v="16"/>
    <n v="154833060"/>
    <n v="1.2902754999999999"/>
    <x v="1"/>
  </r>
  <r>
    <x v="5229"/>
    <d v="2021-04-16T00:00:00"/>
    <n v="55"/>
    <x v="0"/>
    <s v=" Chinese"/>
    <n v="144400000"/>
    <n v="326683695.39999998"/>
    <s v="CN"/>
    <x v="5"/>
    <n v="182283695.39999998"/>
    <n v="1.2623524612188364"/>
    <x v="1"/>
  </r>
  <r>
    <x v="5230"/>
    <d v="1968-12-04T00:00:00"/>
    <n v="76"/>
    <x v="0"/>
    <s v=" English"/>
    <n v="7700000"/>
    <n v="21000000"/>
    <s v="AU"/>
    <x v="54"/>
    <n v="13300000"/>
    <n v="1.7272727272727273"/>
    <x v="0"/>
  </r>
  <r>
    <x v="5231"/>
    <d v="2021-07-08T00:00:00"/>
    <n v="53"/>
    <x v="0"/>
    <s v=" English"/>
    <n v="131600000"/>
    <n v="323696630.80000001"/>
    <s v="US"/>
    <x v="5"/>
    <n v="192096630.80000001"/>
    <n v="1.4597008419452888"/>
    <x v="1"/>
  </r>
  <r>
    <x v="5232"/>
    <d v="2019-10-24T00:00:00"/>
    <n v="58"/>
    <x v="0"/>
    <s v=" German"/>
    <n v="6324600"/>
    <n v="521149"/>
    <s v="DE"/>
    <x v="4"/>
    <n v="-5803451"/>
    <n v="-0.91759969009897857"/>
    <x v="1"/>
  </r>
  <r>
    <x v="5233"/>
    <d v="2004-08-07T00:00:00"/>
    <n v="80"/>
    <x v="0"/>
    <s v=" Japanese"/>
    <n v="172000000"/>
    <n v="682835308.60000002"/>
    <s v="JP"/>
    <x v="2"/>
    <n v="510835308.60000002"/>
    <n v="2.9699727244186049"/>
    <x v="0"/>
  </r>
  <r>
    <x v="5234"/>
    <d v="2006-08-10T00:00:00"/>
    <n v="60"/>
    <x v="0"/>
    <s v=" English"/>
    <n v="135000000"/>
    <n v="164920076"/>
    <s v="AU"/>
    <x v="28"/>
    <n v="29920076"/>
    <n v="0.22163019259259259"/>
    <x v="1"/>
  </r>
  <r>
    <x v="5235"/>
    <d v="2023-04-19T00:00:00"/>
    <n v="0"/>
    <x v="2"/>
    <s v=" English"/>
    <n v="231940000"/>
    <n v="175269998.80000001"/>
    <s v="US"/>
    <x v="0"/>
    <n v="-56670001.199999988"/>
    <n v="-0.24433043545744584"/>
    <x v="2"/>
  </r>
  <r>
    <x v="5236"/>
    <d v="2016-01-08T00:00:00"/>
    <n v="78"/>
    <x v="0"/>
    <s v=" Japanese"/>
    <n v="136000000"/>
    <n v="596365973.79999995"/>
    <s v="JP"/>
    <x v="13"/>
    <n v="460365973.79999995"/>
    <n v="3.3850439249999997"/>
    <x v="0"/>
  </r>
  <r>
    <x v="5237"/>
    <d v="2010-05-01T00:00:00"/>
    <n v="66"/>
    <x v="0"/>
    <s v=" Japanese"/>
    <n v="102800000"/>
    <n v="448180574.80000001"/>
    <s v="JP"/>
    <x v="21"/>
    <n v="345380574.80000001"/>
    <n v="3.3597332178988326"/>
    <x v="1"/>
  </r>
  <r>
    <x v="5238"/>
    <d v="2013-02-10T00:00:00"/>
    <n v="70"/>
    <x v="0"/>
    <s v=" Chinese"/>
    <n v="13457040"/>
    <n v="215000000"/>
    <s v="CN"/>
    <x v="30"/>
    <n v="201542960"/>
    <n v="14.976767550664931"/>
    <x v="1"/>
  </r>
  <r>
    <x v="5239"/>
    <d v="2020-11-28T00:00:00"/>
    <n v="67"/>
    <x v="0"/>
    <s v=" English"/>
    <n v="127600000"/>
    <n v="629825382.20000005"/>
    <s v="AU"/>
    <x v="14"/>
    <n v="502225382.20000005"/>
    <n v="3.9359355971786836"/>
    <x v="1"/>
  </r>
  <r>
    <x v="5240"/>
    <d v="1998-02-05T00:00:00"/>
    <n v="74"/>
    <x v="0"/>
    <s v=" English"/>
    <n v="50000000"/>
    <n v="314178011"/>
    <s v="AU"/>
    <x v="32"/>
    <n v="264178011"/>
    <n v="5.28356022"/>
    <x v="0"/>
  </r>
  <r>
    <x v="5241"/>
    <d v="2001-09-13T00:00:00"/>
    <n v="71"/>
    <x v="0"/>
    <s v=" Japanese"/>
    <n v="1200000"/>
    <n v="19400000"/>
    <s v="AU"/>
    <x v="17"/>
    <n v="18200000"/>
    <n v="15.166666666666666"/>
    <x v="0"/>
  </r>
  <r>
    <x v="5242"/>
    <d v="1993-04-01T00:00:00"/>
    <n v="69"/>
    <x v="0"/>
    <s v=" English"/>
    <n v="32000000"/>
    <n v="36299670"/>
    <s v="AU"/>
    <x v="9"/>
    <n v="4299670"/>
    <n v="0.1343646875"/>
    <x v="1"/>
  </r>
  <r>
    <x v="5243"/>
    <d v="1986-12-26T00:00:00"/>
    <n v="72"/>
    <x v="0"/>
    <s v=" English"/>
    <n v="6000000"/>
    <n v="5849647"/>
    <s v="AU"/>
    <x v="15"/>
    <n v="-150353"/>
    <n v="-2.5058833333333332E-2"/>
    <x v="0"/>
  </r>
  <r>
    <x v="5244"/>
    <d v="2023-02-09T00:00:00"/>
    <n v="69"/>
    <x v="0"/>
    <s v=" German"/>
    <n v="7580600"/>
    <n v="537274"/>
    <s v="AU"/>
    <x v="0"/>
    <n v="-7043326"/>
    <n v="-0.92912513521357154"/>
    <x v="1"/>
  </r>
  <r>
    <x v="5245"/>
    <d v="2021-09-30T00:00:00"/>
    <n v="61"/>
    <x v="0"/>
    <s v=" Chinese"/>
    <n v="200000000"/>
    <n v="902540935"/>
    <s v="CN"/>
    <x v="5"/>
    <n v="702540935"/>
    <n v="3.5127046750000002"/>
    <x v="1"/>
  </r>
  <r>
    <x v="5246"/>
    <d v="2020-10-16T00:00:00"/>
    <n v="83"/>
    <x v="0"/>
    <s v=" English"/>
    <n v="104400000"/>
    <n v="592783137.60000002"/>
    <s v="AU"/>
    <x v="14"/>
    <n v="488383137.60000002"/>
    <n v="4.6779994022988509"/>
    <x v="0"/>
  </r>
  <r>
    <x v="5247"/>
    <d v="2008-09-16T00:00:00"/>
    <n v="56"/>
    <x v="0"/>
    <s v=" English"/>
    <n v="45000000"/>
    <n v="70216497"/>
    <s v="AU"/>
    <x v="35"/>
    <n v="25216497"/>
    <n v="0.56036660000000005"/>
    <x v="1"/>
  </r>
  <r>
    <x v="5248"/>
    <d v="2005-08-04T00:00:00"/>
    <n v="62"/>
    <x v="0"/>
    <s v=" English"/>
    <n v="15000000"/>
    <n v="47074133"/>
    <s v="AU"/>
    <x v="16"/>
    <n v="32074133"/>
    <n v="2.1382755333333332"/>
    <x v="1"/>
  </r>
  <r>
    <x v="5249"/>
    <d v="2019-03-22T00:00:00"/>
    <n v="10"/>
    <x v="0"/>
    <s v=" Korean"/>
    <n v="198540000"/>
    <n v="38157314"/>
    <s v="CN"/>
    <x v="4"/>
    <n v="-160382686"/>
    <n v="-0.80781044625768106"/>
    <x v="2"/>
  </r>
  <r>
    <x v="5250"/>
    <d v="2004-05-28T00:00:00"/>
    <n v="53"/>
    <x v="0"/>
    <s v=" English"/>
    <n v="16000000"/>
    <n v="14553807"/>
    <s v="US"/>
    <x v="2"/>
    <n v="-1446193"/>
    <n v="-9.0387062500000004E-2"/>
    <x v="1"/>
  </r>
  <r>
    <x v="5251"/>
    <d v="1994-06-24T00:00:00"/>
    <n v="68"/>
    <x v="0"/>
    <s v=" English"/>
    <n v="63000000"/>
    <n v="25052000"/>
    <s v="US"/>
    <x v="6"/>
    <n v="-37948000"/>
    <n v="-0.6023492063492063"/>
    <x v="1"/>
  </r>
  <r>
    <x v="3742"/>
    <d v="1932-02-12T00:00:00"/>
    <n v="78"/>
    <x v="0"/>
    <s v=" English"/>
    <n v="310607"/>
    <n v="4679111.5999999996"/>
    <s v="US"/>
    <x v="78"/>
    <n v="4368504.5999999996"/>
    <n v="14.064411297878024"/>
    <x v="0"/>
  </r>
  <r>
    <x v="5252"/>
    <d v="2002-05-23T00:00:00"/>
    <n v="62"/>
    <x v="0"/>
    <s v=" English"/>
    <n v="42000000"/>
    <n v="56438555"/>
    <s v="AU"/>
    <x v="18"/>
    <n v="14438555"/>
    <n v="0.34377511904761904"/>
    <x v="1"/>
  </r>
  <r>
    <x v="5253"/>
    <d v="1989-01-19T00:00:00"/>
    <n v="60"/>
    <x v="0"/>
    <s v=" English"/>
    <n v="15000000"/>
    <n v="216600000"/>
    <s v="AU"/>
    <x v="70"/>
    <n v="201600000"/>
    <n v="13.44"/>
    <x v="1"/>
  </r>
  <r>
    <x v="5254"/>
    <d v="2018-08-29T00:00:00"/>
    <n v="66"/>
    <x v="0"/>
    <s v=" English"/>
    <n v="20000000"/>
    <n v="97628717"/>
    <s v="AU"/>
    <x v="10"/>
    <n v="77628717"/>
    <n v="3.8814358499999999"/>
    <x v="1"/>
  </r>
  <r>
    <x v="5255"/>
    <d v="2017-08-17T00:00:00"/>
    <n v="74"/>
    <x v="0"/>
    <s v=" Spanish, Castilian"/>
    <n v="67800000"/>
    <n v="653988016.39999998"/>
    <s v="PR"/>
    <x v="3"/>
    <n v="586188016.39999998"/>
    <n v="8.6458409498525075"/>
    <x v="0"/>
  </r>
  <r>
    <x v="5256"/>
    <d v="2004-01-16T00:00:00"/>
    <n v="66"/>
    <x v="0"/>
    <s v=" English"/>
    <n v="12000000"/>
    <n v="43153588"/>
    <s v="GB"/>
    <x v="2"/>
    <n v="31153588"/>
    <n v="2.5961323333333333"/>
    <x v="1"/>
  </r>
  <r>
    <x v="5257"/>
    <d v="2018-06-04T00:00:00"/>
    <n v="69"/>
    <x v="0"/>
    <s v=" English"/>
    <n v="50000000"/>
    <n v="36976336"/>
    <s v="AU"/>
    <x v="10"/>
    <n v="-13023664"/>
    <n v="-0.26047327999999997"/>
    <x v="1"/>
  </r>
  <r>
    <x v="5258"/>
    <d v="2021-03-18T00:00:00"/>
    <n v="83"/>
    <x v="0"/>
    <s v=" Russian"/>
    <n v="177000000"/>
    <n v="793463088.60000002"/>
    <s v="RU"/>
    <x v="5"/>
    <n v="616463088.60000002"/>
    <n v="3.4828423084745763"/>
    <x v="0"/>
  </r>
  <r>
    <x v="5259"/>
    <d v="2021-06-17T00:00:00"/>
    <n v="69"/>
    <x v="0"/>
    <s v=" Korean"/>
    <n v="54600000"/>
    <n v="225671705"/>
    <s v="KR"/>
    <x v="5"/>
    <n v="171071705"/>
    <n v="3.1331814102564102"/>
    <x v="1"/>
  </r>
  <r>
    <x v="5260"/>
    <d v="2017-06-27T00:00:00"/>
    <n v="59"/>
    <x v="0"/>
    <s v=" English"/>
    <n v="10000000"/>
    <n v="28039038"/>
    <s v="AU"/>
    <x v="3"/>
    <n v="18039038"/>
    <n v="1.8039038000000001"/>
    <x v="1"/>
  </r>
  <r>
    <x v="5261"/>
    <d v="1991-03-28T00:00:00"/>
    <n v="78"/>
    <x v="0"/>
    <s v=" English"/>
    <n v="20000000"/>
    <n v="61276872"/>
    <s v="AU"/>
    <x v="53"/>
    <n v="41276872"/>
    <n v="2.0638435999999998"/>
    <x v="0"/>
  </r>
  <r>
    <x v="5262"/>
    <d v="2019-05-26T00:00:00"/>
    <n v="71"/>
    <x v="0"/>
    <s v=" English"/>
    <n v="96200000"/>
    <n v="406641432.39999998"/>
    <s v="US"/>
    <x v="4"/>
    <n v="310441432.39999998"/>
    <n v="3.2270419168399167"/>
    <x v="0"/>
  </r>
  <r>
    <x v="5263"/>
    <d v="2010-01-28T00:00:00"/>
    <n v="70"/>
    <x v="0"/>
    <s v=" English"/>
    <n v="25000000"/>
    <n v="29206732"/>
    <s v="AU"/>
    <x v="21"/>
    <n v="4206732"/>
    <n v="0.16826927999999999"/>
    <x v="1"/>
  </r>
  <r>
    <x v="5264"/>
    <d v="2000-03-16T00:00:00"/>
    <n v="74"/>
    <x v="0"/>
    <s v=" English"/>
    <n v="38000000"/>
    <n v="73956241"/>
    <s v="AU"/>
    <x v="38"/>
    <n v="35956241"/>
    <n v="0.94621686842105268"/>
    <x v="0"/>
  </r>
  <r>
    <x v="5265"/>
    <d v="2016-05-21T00:00:00"/>
    <n v="69"/>
    <x v="0"/>
    <s v=" Japanese"/>
    <n v="136900000"/>
    <n v="278909359.19999999"/>
    <s v="JP"/>
    <x v="13"/>
    <n v="142009359.19999999"/>
    <n v="1.0373218349159969"/>
    <x v="1"/>
  </r>
  <r>
    <x v="5266"/>
    <d v="2022-09-16T00:00:00"/>
    <n v="77"/>
    <x v="0"/>
    <s v=" English"/>
    <n v="80000000"/>
    <n v="381000857.60000002"/>
    <s v="US"/>
    <x v="1"/>
    <n v="301000857.60000002"/>
    <n v="3.7625107200000003"/>
    <x v="0"/>
  </r>
  <r>
    <x v="4955"/>
    <d v="2022-04-01T00:00:00"/>
    <n v="61"/>
    <x v="0"/>
    <s v=" English"/>
    <n v="62000000"/>
    <n v="379472585"/>
    <s v="AU"/>
    <x v="1"/>
    <n v="317472585"/>
    <n v="5.1205255645161287"/>
    <x v="1"/>
  </r>
  <r>
    <x v="5267"/>
    <d v="2008-10-28T00:00:00"/>
    <n v="61"/>
    <x v="0"/>
    <s v=" English"/>
    <n v="118000000"/>
    <n v="550246804.39999998"/>
    <s v="US"/>
    <x v="35"/>
    <n v="432246804.39999998"/>
    <n v="3.6631085118644067"/>
    <x v="1"/>
  </r>
  <r>
    <x v="5268"/>
    <d v="2021-04-08T00:00:00"/>
    <n v="77"/>
    <x v="0"/>
    <s v=" English"/>
    <n v="5400000"/>
    <n v="516819"/>
    <s v="AU"/>
    <x v="5"/>
    <n v="-4883181"/>
    <n v="-0.90429277777777772"/>
    <x v="0"/>
  </r>
  <r>
    <x v="5269"/>
    <d v="2010-04-22T00:00:00"/>
    <n v="75"/>
    <x v="0"/>
    <s v=" Japanese"/>
    <n v="133000000"/>
    <n v="550895176.60000002"/>
    <s v="JP"/>
    <x v="21"/>
    <n v="417895176.60000002"/>
    <n v="3.1420689969924815"/>
    <x v="0"/>
  </r>
  <r>
    <x v="5270"/>
    <d v="1989-10-20T00:00:00"/>
    <n v="57"/>
    <x v="0"/>
    <s v=" English"/>
    <n v="30000000"/>
    <n v="70200000"/>
    <s v="AU"/>
    <x v="70"/>
    <n v="40200000"/>
    <n v="1.34"/>
    <x v="1"/>
  </r>
  <r>
    <x v="5271"/>
    <d v="2005-08-26T00:00:00"/>
    <n v="82"/>
    <x v="0"/>
    <s v=" Swedish"/>
    <n v="156740000"/>
    <n v="878558930.60000002"/>
    <s v="AU"/>
    <x v="16"/>
    <n v="721818930.60000002"/>
    <n v="4.6051992509888988"/>
    <x v="0"/>
  </r>
  <r>
    <x v="5272"/>
    <d v="2004-09-28T00:00:00"/>
    <n v="73"/>
    <x v="0"/>
    <s v=" Chinese"/>
    <n v="12000000"/>
    <n v="92863945"/>
    <s v="AU"/>
    <x v="2"/>
    <n v="80863945"/>
    <n v="6.7386620833333337"/>
    <x v="0"/>
  </r>
  <r>
    <x v="5273"/>
    <d v="2017-02-15T00:00:00"/>
    <n v="80"/>
    <x v="0"/>
    <s v=" English"/>
    <n v="129100000"/>
    <n v="990787923.60000002"/>
    <s v="AU"/>
    <x v="3"/>
    <n v="861687923.60000002"/>
    <n v="6.6745772548412088"/>
    <x v="0"/>
  </r>
  <r>
    <x v="5274"/>
    <d v="2004-08-26T00:00:00"/>
    <n v="59"/>
    <x v="0"/>
    <s v=" English"/>
    <n v="110000000"/>
    <n v="72004159"/>
    <s v="AU"/>
    <x v="2"/>
    <n v="-37995841"/>
    <n v="-0.34541673636363635"/>
    <x v="1"/>
  </r>
  <r>
    <x v="5274"/>
    <d v="2004-08-26T00:00:00"/>
    <n v="59"/>
    <x v="0"/>
    <s v=" English"/>
    <n v="6000000"/>
    <n v="42000000"/>
    <s v="AU"/>
    <x v="2"/>
    <n v="36000000"/>
    <n v="6"/>
    <x v="1"/>
  </r>
  <r>
    <x v="5275"/>
    <d v="2018-01-06T00:00:00"/>
    <n v="80"/>
    <x v="0"/>
    <s v=" Japanese"/>
    <n v="20142000"/>
    <n v="1822043"/>
    <s v="JP"/>
    <x v="10"/>
    <n v="-18319957"/>
    <n v="-0.90954011518220634"/>
    <x v="0"/>
  </r>
  <r>
    <x v="5276"/>
    <d v="1961-10-27T00:00:00"/>
    <n v="73"/>
    <x v="0"/>
    <s v=" English"/>
    <n v="6000000"/>
    <n v="28900000"/>
    <s v="AU"/>
    <x v="51"/>
    <n v="22900000"/>
    <n v="3.8166666666666669"/>
    <x v="0"/>
  </r>
  <r>
    <x v="5277"/>
    <d v="2005-09-16T00:00:00"/>
    <n v="69"/>
    <x v="0"/>
    <s v=" English"/>
    <n v="58000000"/>
    <n v="100687083"/>
    <s v="US"/>
    <x v="16"/>
    <n v="42687083"/>
    <n v="0.73598418965517243"/>
    <x v="1"/>
  </r>
  <r>
    <x v="5278"/>
    <d v="1989-04-28T00:00:00"/>
    <n v="61"/>
    <x v="0"/>
    <s v=" English"/>
    <n v="17000000"/>
    <n v="78247647"/>
    <s v="US"/>
    <x v="70"/>
    <n v="61247647"/>
    <n v="3.6028027647058822"/>
    <x v="1"/>
  </r>
  <r>
    <x v="5279"/>
    <d v="2022-05-05T00:00:00"/>
    <n v="53"/>
    <x v="0"/>
    <s v=" English"/>
    <n v="103800000"/>
    <n v="1018535084"/>
    <s v="AU"/>
    <x v="1"/>
    <n v="914735084"/>
    <n v="8.8124767244701356"/>
    <x v="1"/>
  </r>
  <r>
    <x v="5280"/>
    <d v="2011-02-01T00:00:00"/>
    <n v="58"/>
    <x v="0"/>
    <s v=" English"/>
    <n v="12000000"/>
    <n v="76752694"/>
    <s v="US"/>
    <x v="24"/>
    <n v="64752694"/>
    <n v="5.3960578333333338"/>
    <x v="1"/>
  </r>
  <r>
    <x v="5281"/>
    <d v="2014-11-26T00:00:00"/>
    <n v="61"/>
    <x v="0"/>
    <s v=" English"/>
    <n v="15000000"/>
    <n v="34820335"/>
    <s v="AU"/>
    <x v="8"/>
    <n v="19820335"/>
    <n v="1.3213556666666666"/>
    <x v="1"/>
  </r>
  <r>
    <x v="5282"/>
    <d v="2013-01-12T00:00:00"/>
    <n v="72"/>
    <x v="0"/>
    <s v=" Japanese"/>
    <n v="29060000"/>
    <n v="12705094"/>
    <s v="JP"/>
    <x v="30"/>
    <n v="-16354906"/>
    <n v="-0.56279786648313834"/>
    <x v="0"/>
  </r>
  <r>
    <x v="5283"/>
    <d v="2013-07-19T00:00:00"/>
    <n v="69"/>
    <x v="0"/>
    <s v=" English"/>
    <n v="8000000"/>
    <n v="0"/>
    <s v="US"/>
    <x v="30"/>
    <n v="-8000000"/>
    <n v="-1"/>
    <x v="1"/>
  </r>
  <r>
    <x v="5284"/>
    <d v="2020-06-15T00:00:00"/>
    <n v="65"/>
    <x v="0"/>
    <s v=" English"/>
    <n v="89000000"/>
    <n v="356423971.80000001"/>
    <s v="GB"/>
    <x v="14"/>
    <n v="267423971.80000001"/>
    <n v="3.0047637280898876"/>
    <x v="1"/>
  </r>
  <r>
    <x v="5285"/>
    <d v="2014-06-25T00:00:00"/>
    <n v="81"/>
    <x v="0"/>
    <s v=" Japanese"/>
    <n v="49300000"/>
    <n v="24366656"/>
    <s v="AU"/>
    <x v="8"/>
    <n v="-24933344"/>
    <n v="-0.50574734279918865"/>
    <x v="0"/>
  </r>
  <r>
    <x v="5286"/>
    <d v="1983-05-06T00:00:00"/>
    <n v="67"/>
    <x v="0"/>
    <s v=" English"/>
    <n v="12000000"/>
    <n v="78868508"/>
    <s v="AU"/>
    <x v="49"/>
    <n v="66868508"/>
    <n v="5.5723756666666668"/>
    <x v="1"/>
  </r>
  <r>
    <x v="5287"/>
    <d v="2018-03-29T00:00:00"/>
    <n v="51"/>
    <x v="0"/>
    <s v=" English"/>
    <n v="103000000"/>
    <n v="133214549"/>
    <s v="AU"/>
    <x v="10"/>
    <n v="30214549"/>
    <n v="0.29334513592233008"/>
    <x v="1"/>
  </r>
  <r>
    <x v="5288"/>
    <d v="2002-08-01T00:00:00"/>
    <n v="62"/>
    <x v="0"/>
    <s v=" English"/>
    <n v="115000000"/>
    <n v="77628265"/>
    <s v="AU"/>
    <x v="18"/>
    <n v="-37371735"/>
    <n v="-0.32497160869565217"/>
    <x v="1"/>
  </r>
  <r>
    <x v="5289"/>
    <d v="2008-01-17T00:00:00"/>
    <n v="70"/>
    <x v="0"/>
    <s v=" English"/>
    <n v="7000000"/>
    <n v="231450102"/>
    <s v="AU"/>
    <x v="35"/>
    <n v="224450102"/>
    <n v="32.064300285714289"/>
    <x v="1"/>
  </r>
  <r>
    <x v="5290"/>
    <d v="2010-07-10T00:00:00"/>
    <n v="68"/>
    <x v="0"/>
    <s v=" Japanese"/>
    <n v="106631600"/>
    <n v="519283621.80000001"/>
    <s v="JP"/>
    <x v="21"/>
    <n v="412652021.80000001"/>
    <n v="3.8698849290454236"/>
    <x v="1"/>
  </r>
  <r>
    <x v="5291"/>
    <d v="2009-07-30T00:00:00"/>
    <n v="62"/>
    <x v="0"/>
    <s v=" English"/>
    <n v="1100000"/>
    <n v="0"/>
    <s v="AU"/>
    <x v="7"/>
    <n v="-1100000"/>
    <n v="-1"/>
    <x v="1"/>
  </r>
  <r>
    <x v="5292"/>
    <d v="1993-02-03T00:00:00"/>
    <n v="69"/>
    <x v="0"/>
    <s v=" English"/>
    <n v="114800000"/>
    <n v="483241895.80000001"/>
    <s v="US"/>
    <x v="9"/>
    <n v="368441895.80000001"/>
    <n v="3.2094241794425087"/>
    <x v="1"/>
  </r>
  <r>
    <x v="5293"/>
    <d v="2021-08-27T00:00:00"/>
    <n v="59"/>
    <x v="0"/>
    <s v=" Tagalog"/>
    <n v="147200000"/>
    <n v="572346763.39999998"/>
    <s v="PH"/>
    <x v="5"/>
    <n v="425146763.39999998"/>
    <n v="2.8882252948369564"/>
    <x v="1"/>
  </r>
  <r>
    <x v="5294"/>
    <d v="2018-08-02T00:00:00"/>
    <n v="71"/>
    <x v="0"/>
    <s v=" Spanish, Castilian"/>
    <n v="153000000"/>
    <n v="356935816.80000001"/>
    <s v="PY"/>
    <x v="10"/>
    <n v="203935816.80000001"/>
    <n v="1.3329138352941177"/>
    <x v="0"/>
  </r>
  <r>
    <x v="5295"/>
    <d v="2006-10-11T00:00:00"/>
    <n v="72"/>
    <x v="0"/>
    <s v=" Japanese"/>
    <n v="125031600"/>
    <n v="408208701.60000002"/>
    <s v="AU"/>
    <x v="28"/>
    <n v="283177101.60000002"/>
    <n v="2.2648442601710288"/>
    <x v="0"/>
  </r>
  <r>
    <x v="5296"/>
    <d v="2011-07-01T00:00:00"/>
    <n v="68"/>
    <x v="0"/>
    <s v=" English"/>
    <n v="79000000"/>
    <n v="393468426.60000002"/>
    <s v="GB"/>
    <x v="24"/>
    <n v="314468426.60000002"/>
    <n v="3.9806129949367093"/>
    <x v="1"/>
  </r>
  <r>
    <x v="5297"/>
    <d v="2015-07-31T00:00:00"/>
    <n v="65"/>
    <x v="0"/>
    <s v=" French"/>
    <n v="3000000"/>
    <n v="249083"/>
    <s v="AU"/>
    <x v="12"/>
    <n v="-2750917"/>
    <n v="-0.91697233333333328"/>
    <x v="1"/>
  </r>
  <r>
    <x v="5298"/>
    <d v="2018-05-18T00:00:00"/>
    <n v="56"/>
    <x v="0"/>
    <s v=" English"/>
    <n v="4000000"/>
    <n v="1961410.6"/>
    <s v="US"/>
    <x v="10"/>
    <n v="-2038589.4"/>
    <n v="-0.50964734999999994"/>
    <x v="1"/>
  </r>
  <r>
    <x v="5299"/>
    <d v="2004-08-27T00:00:00"/>
    <n v="63"/>
    <x v="0"/>
    <s v=" English"/>
    <n v="124600000"/>
    <n v="351620037.19999999"/>
    <s v="AU"/>
    <x v="2"/>
    <n v="227020037.19999999"/>
    <n v="1.8219906677367574"/>
    <x v="1"/>
  </r>
  <r>
    <x v="5300"/>
    <d v="1998-10-21T00:00:00"/>
    <n v="71"/>
    <x v="0"/>
    <s v=" English"/>
    <n v="50000000"/>
    <n v="49105766"/>
    <s v="AU"/>
    <x v="32"/>
    <n v="-894234"/>
    <n v="-1.788468E-2"/>
    <x v="0"/>
  </r>
  <r>
    <x v="5301"/>
    <d v="2020-12-18T00:00:00"/>
    <n v="70"/>
    <x v="0"/>
    <s v=" English"/>
    <n v="108400000"/>
    <n v="765957562.20000005"/>
    <s v="US"/>
    <x v="14"/>
    <n v="657557562.20000005"/>
    <n v="6.0660291715867167"/>
    <x v="1"/>
  </r>
  <r>
    <x v="5302"/>
    <d v="1988-07-20T00:00:00"/>
    <n v="72"/>
    <x v="0"/>
    <s v=" English"/>
    <n v="30000000"/>
    <n v="81613606"/>
    <s v="US"/>
    <x v="52"/>
    <n v="51613606"/>
    <n v="1.7204535333333333"/>
    <x v="0"/>
  </r>
  <r>
    <x v="5303"/>
    <d v="2023-04-04T00:00:00"/>
    <n v="67"/>
    <x v="0"/>
    <s v=" Thai"/>
    <n v="69800000"/>
    <n v="438447488.60000002"/>
    <s v="TH"/>
    <x v="0"/>
    <n v="368647488.60000002"/>
    <n v="5.2814826446991407"/>
    <x v="1"/>
  </r>
  <r>
    <x v="5304"/>
    <d v="1998-04-16T00:00:00"/>
    <n v="68"/>
    <x v="0"/>
    <s v=" English"/>
    <n v="18000000"/>
    <n v="123306987"/>
    <s v="AU"/>
    <x v="32"/>
    <n v="105306987"/>
    <n v="5.8503881666666668"/>
    <x v="1"/>
  </r>
  <r>
    <x v="5305"/>
    <d v="2002-05-02T00:00:00"/>
    <n v="57"/>
    <x v="0"/>
    <s v=" English"/>
    <n v="85000000"/>
    <n v="78353508"/>
    <s v="AU"/>
    <x v="18"/>
    <n v="-6646492"/>
    <n v="-7.8194023529411766E-2"/>
    <x v="1"/>
  </r>
  <r>
    <x v="5306"/>
    <d v="2005-02-10T00:00:00"/>
    <n v="64"/>
    <x v="0"/>
    <s v=" English"/>
    <n v="25000000"/>
    <n v="123696741"/>
    <s v="AU"/>
    <x v="16"/>
    <n v="98696741"/>
    <n v="3.94786964"/>
    <x v="1"/>
  </r>
  <r>
    <x v="5307"/>
    <d v="2020-01-26T00:00:00"/>
    <n v="69"/>
    <x v="0"/>
    <s v=" English"/>
    <n v="50000000"/>
    <n v="83306268"/>
    <s v="US"/>
    <x v="14"/>
    <n v="33306268"/>
    <n v="0.66612536"/>
    <x v="1"/>
  </r>
  <r>
    <x v="5308"/>
    <d v="2022-09-04T00:00:00"/>
    <n v="61"/>
    <x v="0"/>
    <s v=" English"/>
    <n v="7000000"/>
    <n v="129428736.2"/>
    <s v="US"/>
    <x v="1"/>
    <n v="122428736.2"/>
    <n v="17.489819457142858"/>
    <x v="1"/>
  </r>
  <r>
    <x v="5309"/>
    <d v="1990-09-20T00:00:00"/>
    <n v="69"/>
    <x v="0"/>
    <s v=" English"/>
    <n v="74904000"/>
    <n v="15360553"/>
    <s v="AU"/>
    <x v="29"/>
    <n v="-59543447"/>
    <n v="-0.79493013724233685"/>
    <x v="1"/>
  </r>
  <r>
    <x v="1822"/>
    <d v="2023-04-09T00:00:00"/>
    <n v="0"/>
    <x v="0"/>
    <s v=" Turkish"/>
    <n v="75000000"/>
    <n v="73521587"/>
    <s v="TR"/>
    <x v="0"/>
    <n v="-1478413"/>
    <n v="-1.9712173333333333E-2"/>
    <x v="2"/>
  </r>
  <r>
    <x v="1822"/>
    <d v="2023-04-09T00:00:00"/>
    <n v="0"/>
    <x v="0"/>
    <s v=" Turkish"/>
    <n v="58000000"/>
    <n v="101815660"/>
    <s v="TR"/>
    <x v="0"/>
    <n v="43815660"/>
    <n v="0.7554424137931034"/>
    <x v="2"/>
  </r>
  <r>
    <x v="5310"/>
    <d v="2003-12-20T00:00:00"/>
    <n v="72"/>
    <x v="0"/>
    <s v=" Japanese"/>
    <n v="98500000"/>
    <n v="479882220.19999999"/>
    <s v="JP"/>
    <x v="25"/>
    <n v="381382220.19999999"/>
    <n v="3.8719007126903553"/>
    <x v="0"/>
  </r>
  <r>
    <x v="5311"/>
    <d v="2017-03-18T00:00:00"/>
    <n v="66"/>
    <x v="0"/>
    <s v=" Japanese"/>
    <n v="124500000"/>
    <n v="1125684610"/>
    <s v="JP"/>
    <x v="3"/>
    <n v="1001184610"/>
    <n v="8.0416434538152615"/>
    <x v="1"/>
  </r>
  <r>
    <x v="5312"/>
    <d v="2000-12-11T00:00:00"/>
    <n v="68"/>
    <x v="0"/>
    <s v=" English"/>
    <n v="5000000"/>
    <n v="149180191.19999999"/>
    <s v="AU"/>
    <x v="38"/>
    <n v="144180191.19999999"/>
    <n v="28.836038239999997"/>
    <x v="1"/>
  </r>
  <r>
    <x v="5313"/>
    <d v="2022-07-13T00:00:00"/>
    <n v="74"/>
    <x v="0"/>
    <s v=" English"/>
    <n v="92000000"/>
    <n v="693505653"/>
    <s v="US"/>
    <x v="1"/>
    <n v="601505653"/>
    <n v="6.5381049239130435"/>
    <x v="0"/>
  </r>
  <r>
    <x v="5314"/>
    <d v="2004-10-10T00:00:00"/>
    <n v="70"/>
    <x v="0"/>
    <s v=" English"/>
    <n v="40000"/>
    <n v="214883443.80000001"/>
    <s v="US"/>
    <x v="2"/>
    <n v="214843443.80000001"/>
    <n v="5371.0860950000006"/>
    <x v="1"/>
  </r>
  <r>
    <x v="5315"/>
    <d v="2017-05-19T00:00:00"/>
    <n v="71"/>
    <x v="0"/>
    <s v=" Japanese"/>
    <n v="110500000"/>
    <n v="376442264.80000001"/>
    <s v="JP"/>
    <x v="3"/>
    <n v="265942264.80000001"/>
    <n v="2.4067173285067875"/>
    <x v="0"/>
  </r>
  <r>
    <x v="5316"/>
    <d v="2018-07-20T00:00:00"/>
    <n v="66"/>
    <x v="0"/>
    <s v=" Japanese"/>
    <n v="37078629"/>
    <n v="3729856"/>
    <s v="JP"/>
    <x v="10"/>
    <n v="-33348773"/>
    <n v="-0.89940685239467721"/>
    <x v="1"/>
  </r>
  <r>
    <x v="5317"/>
    <d v="2012-12-06T00:00:00"/>
    <n v="69"/>
    <x v="0"/>
    <s v=" English"/>
    <n v="60000000"/>
    <n v="47818913"/>
    <s v="AU"/>
    <x v="20"/>
    <n v="-12181087"/>
    <n v="-0.20301811666666666"/>
    <x v="1"/>
  </r>
  <r>
    <x v="5318"/>
    <d v="2013-10-08T00:00:00"/>
    <n v="75"/>
    <x v="0"/>
    <s v=" English"/>
    <n v="102800000"/>
    <n v="349670107.80000001"/>
    <s v="US"/>
    <x v="30"/>
    <n v="246870107.80000001"/>
    <n v="2.4014601926070038"/>
    <x v="0"/>
  </r>
  <r>
    <x v="5319"/>
    <d v="2020-03-06T00:00:00"/>
    <n v="73"/>
    <x v="0"/>
    <s v=" English"/>
    <n v="147800000"/>
    <n v="559076836.79999995"/>
    <s v="GB"/>
    <x v="14"/>
    <n v="411276836.79999995"/>
    <n v="2.7826578944519618"/>
    <x v="0"/>
  </r>
  <r>
    <x v="5320"/>
    <d v="1992-09-03T00:00:00"/>
    <n v="67"/>
    <x v="0"/>
    <s v=" English"/>
    <n v="35000000"/>
    <n v="319700000"/>
    <s v="AU"/>
    <x v="46"/>
    <n v="284700000"/>
    <n v="8.1342857142857135"/>
    <x v="1"/>
  </r>
  <r>
    <x v="5321"/>
    <d v="2020-12-01T00:00:00"/>
    <n v="64"/>
    <x v="0"/>
    <s v=" English"/>
    <n v="51400000"/>
    <n v="379998436.19999999"/>
    <s v="US"/>
    <x v="14"/>
    <n v="328598436.19999999"/>
    <n v="6.3929656848249028"/>
    <x v="1"/>
  </r>
  <r>
    <x v="5322"/>
    <d v="2002-07-11T00:00:00"/>
    <n v="81"/>
    <x v="0"/>
    <s v=" Japanese"/>
    <n v="170000000"/>
    <n v="662012718.20000005"/>
    <s v="AU"/>
    <x v="18"/>
    <n v="492012718.20000005"/>
    <n v="2.8941924600000002"/>
    <x v="0"/>
  </r>
  <r>
    <x v="5323"/>
    <d v="2015-03-10T00:00:00"/>
    <n v="56"/>
    <x v="0"/>
    <s v=" English"/>
    <n v="105000000"/>
    <n v="280137286.39999998"/>
    <s v="AU"/>
    <x v="12"/>
    <n v="175137286.39999998"/>
    <n v="1.667974156190476"/>
    <x v="1"/>
  </r>
  <r>
    <x v="5324"/>
    <d v="2012-03-11T00:00:00"/>
    <n v="59"/>
    <x v="0"/>
    <s v=" English"/>
    <n v="88000000"/>
    <n v="416043914"/>
    <s v="AU"/>
    <x v="20"/>
    <n v="328043914"/>
    <n v="3.7277717500000001"/>
    <x v="1"/>
  </r>
  <r>
    <x v="5325"/>
    <d v="2004-12-04T00:00:00"/>
    <n v="70"/>
    <x v="0"/>
    <s v=" Japanese"/>
    <n v="19500000"/>
    <n v="12000000"/>
    <s v="JP"/>
    <x v="2"/>
    <n v="-7500000"/>
    <n v="-0.38461538461538464"/>
    <x v="1"/>
  </r>
  <r>
    <x v="5326"/>
    <d v="2023-04-14T00:00:00"/>
    <n v="0"/>
    <x v="2"/>
    <s v=" English"/>
    <n v="264940000"/>
    <n v="175269998.80000001"/>
    <s v="GB"/>
    <x v="0"/>
    <n v="-89670001.199999988"/>
    <n v="-0.33845399411187432"/>
    <x v="2"/>
  </r>
  <r>
    <x v="5327"/>
    <d v="2017-10-06T00:00:00"/>
    <n v="57"/>
    <x v="0"/>
    <s v=" English"/>
    <n v="5660000"/>
    <n v="6554322"/>
    <s v="US"/>
    <x v="3"/>
    <n v="894322"/>
    <n v="0.15800742049469965"/>
    <x v="1"/>
  </r>
  <r>
    <x v="5328"/>
    <d v="2012-02-18T00:00:00"/>
    <n v="66"/>
    <x v="0"/>
    <s v=" Japanese"/>
    <n v="102000000"/>
    <n v="677502761.60000002"/>
    <s v="AU"/>
    <x v="20"/>
    <n v="575502761.60000002"/>
    <n v="5.6421839372549023"/>
    <x v="1"/>
  </r>
  <r>
    <x v="4010"/>
    <d v="2018-10-25T00:00:00"/>
    <n v="65"/>
    <x v="0"/>
    <s v=" Italian"/>
    <n v="95600000"/>
    <n v="305560367.80000001"/>
    <s v="IT"/>
    <x v="10"/>
    <n v="209960367.80000001"/>
    <n v="2.1962381569037657"/>
    <x v="1"/>
  </r>
  <r>
    <x v="5329"/>
    <d v="2020-01-24T00:00:00"/>
    <n v="53"/>
    <x v="0"/>
    <s v=" English"/>
    <n v="86000000"/>
    <n v="745203285.60000002"/>
    <s v="US"/>
    <x v="14"/>
    <n v="659203285.60000002"/>
    <n v="7.6651544837209302"/>
    <x v="1"/>
  </r>
  <r>
    <x v="5330"/>
    <d v="1981-08-28T00:00:00"/>
    <n v="71"/>
    <x v="0"/>
    <s v=" English"/>
    <n v="9000000"/>
    <n v="24058838"/>
    <s v="US"/>
    <x v="56"/>
    <n v="15058838"/>
    <n v="1.6732042222222223"/>
    <x v="0"/>
  </r>
  <r>
    <x v="5331"/>
    <d v="2005-09-08T00:00:00"/>
    <n v="53"/>
    <x v="0"/>
    <s v=" English"/>
    <n v="138000000"/>
    <n v="76416746"/>
    <s v="AU"/>
    <x v="16"/>
    <n v="-61583254"/>
    <n v="-0.44625546376811592"/>
    <x v="1"/>
  </r>
  <r>
    <x v="5332"/>
    <d v="1999-06-18T00:00:00"/>
    <n v="73"/>
    <x v="0"/>
    <s v=" German"/>
    <n v="1530000"/>
    <n v="7267585"/>
    <s v="AU"/>
    <x v="39"/>
    <n v="5737585"/>
    <n v="3.7500555555555555"/>
    <x v="0"/>
  </r>
  <r>
    <x v="5333"/>
    <d v="2022-07-01T00:00:00"/>
    <n v="63"/>
    <x v="0"/>
    <s v=" Spanish, Castilian"/>
    <n v="110000000"/>
    <n v="271669045.60000002"/>
    <s v="ES"/>
    <x v="1"/>
    <n v="161669045.60000002"/>
    <n v="1.4697185963636366"/>
    <x v="1"/>
  </r>
  <r>
    <x v="5334"/>
    <d v="1982-02-19T00:00:00"/>
    <n v="54"/>
    <x v="0"/>
    <s v=" English"/>
    <n v="10000000"/>
    <n v="40629377.200000003"/>
    <s v="US"/>
    <x v="50"/>
    <n v="30629377.200000003"/>
    <n v="3.0629377200000003"/>
    <x v="1"/>
  </r>
  <r>
    <x v="5335"/>
    <d v="2023-01-05T00:00:00"/>
    <n v="78"/>
    <x v="0"/>
    <s v=" English"/>
    <n v="38455333.200000003"/>
    <n v="6000000"/>
    <s v="AU"/>
    <x v="0"/>
    <n v="-32455333.200000003"/>
    <n v="-0.84397482739793295"/>
    <x v="0"/>
  </r>
  <r>
    <x v="5336"/>
    <d v="2014-05-29T00:00:00"/>
    <n v="61"/>
    <x v="0"/>
    <s v=" English"/>
    <n v="13300000"/>
    <n v="7229933"/>
    <s v="AU"/>
    <x v="8"/>
    <n v="-6070067"/>
    <n v="-0.45639601503759397"/>
    <x v="1"/>
  </r>
  <r>
    <x v="5337"/>
    <d v="1955-03-17T00:00:00"/>
    <n v="75"/>
    <x v="0"/>
    <s v=" English"/>
    <n v="58000000"/>
    <n v="87100000"/>
    <s v="AU"/>
    <x v="33"/>
    <n v="29100000"/>
    <n v="0.50172413793103443"/>
    <x v="0"/>
  </r>
  <r>
    <x v="5338"/>
    <d v="2005-11-01T00:00:00"/>
    <n v="78"/>
    <x v="0"/>
    <s v=" Japanese"/>
    <n v="101400000"/>
    <n v="569937260.20000005"/>
    <s v="JP"/>
    <x v="16"/>
    <n v="468537260.20000005"/>
    <n v="4.6206830394477318"/>
    <x v="0"/>
  </r>
  <r>
    <x v="5339"/>
    <d v="2004-12-26T00:00:00"/>
    <n v="73"/>
    <x v="0"/>
    <s v=" English"/>
    <n v="55000000"/>
    <n v="153770052"/>
    <s v="AU"/>
    <x v="2"/>
    <n v="98770052"/>
    <n v="1.7958191272727273"/>
    <x v="0"/>
  </r>
  <r>
    <x v="5340"/>
    <d v="1984-08-09T00:00:00"/>
    <n v="71"/>
    <x v="0"/>
    <s v=" English"/>
    <n v="9000000"/>
    <n v="20458340"/>
    <s v="AU"/>
    <x v="45"/>
    <n v="11458340"/>
    <n v="1.2731488888888889"/>
    <x v="0"/>
  </r>
  <r>
    <x v="5341"/>
    <d v="2023-04-06T00:00:00"/>
    <n v="60"/>
    <x v="0"/>
    <s v=" Thai"/>
    <n v="100000000"/>
    <n v="360455238"/>
    <s v="TH"/>
    <x v="0"/>
    <n v="260455238"/>
    <n v="2.6045523799999999"/>
    <x v="1"/>
  </r>
  <r>
    <x v="5342"/>
    <d v="2007-03-03T00:00:00"/>
    <n v="68"/>
    <x v="0"/>
    <s v=" Japanese"/>
    <n v="60804639.799999997"/>
    <n v="7090891"/>
    <s v="JP"/>
    <x v="22"/>
    <n v="-53713748.799999997"/>
    <n v="-0.88338240266986989"/>
    <x v="1"/>
  </r>
  <r>
    <x v="5343"/>
    <d v="2008-04-04T00:00:00"/>
    <n v="59"/>
    <x v="0"/>
    <s v=" English"/>
    <n v="25000000"/>
    <n v="22910563"/>
    <s v="AU"/>
    <x v="35"/>
    <n v="-2089437"/>
    <n v="-8.3577479999999996E-2"/>
    <x v="1"/>
  </r>
  <r>
    <x v="5344"/>
    <d v="1996-12-12T00:00:00"/>
    <n v="65"/>
    <x v="0"/>
    <s v=" English"/>
    <n v="57000000"/>
    <n v="115267375"/>
    <s v="AU"/>
    <x v="47"/>
    <n v="58267375"/>
    <n v="1.0222346491228069"/>
    <x v="1"/>
  </r>
  <r>
    <x v="5345"/>
    <d v="1999-03-16T00:00:00"/>
    <n v="46"/>
    <x v="0"/>
    <s v=" English"/>
    <n v="5000000"/>
    <n v="6374"/>
    <s v="US"/>
    <x v="39"/>
    <n v="-4993626"/>
    <n v="-0.99872519999999998"/>
    <x v="2"/>
  </r>
  <r>
    <x v="5346"/>
    <d v="2023-04-07T00:00:00"/>
    <n v="0"/>
    <x v="0"/>
    <s v=" Tamil"/>
    <n v="183540000"/>
    <n v="178359863"/>
    <s v="IN"/>
    <x v="0"/>
    <n v="-5180137"/>
    <n v="-2.8223477171188841E-2"/>
    <x v="2"/>
  </r>
  <r>
    <x v="5347"/>
    <d v="2023-04-08T00:00:00"/>
    <n v="0"/>
    <x v="0"/>
    <s v=" Japanese"/>
    <n v="167540000"/>
    <n v="175269998.80000001"/>
    <s v="CH"/>
    <x v="0"/>
    <n v="7729998.8000000119"/>
    <n v="4.6138228482750461E-2"/>
    <x v="2"/>
  </r>
  <r>
    <x v="5348"/>
    <d v="2001-12-21T00:00:00"/>
    <n v="63"/>
    <x v="0"/>
    <s v=" English"/>
    <n v="12000000"/>
    <n v="31222395"/>
    <s v="US"/>
    <x v="17"/>
    <n v="19222395"/>
    <n v="1.60186625"/>
    <x v="1"/>
  </r>
  <r>
    <x v="5349"/>
    <d v="2017-07-27T00:00:00"/>
    <n v="66"/>
    <x v="0"/>
    <s v=" Chinese"/>
    <n v="29700000"/>
    <n v="870322670"/>
    <s v="CN"/>
    <x v="3"/>
    <n v="840622670"/>
    <n v="28.303793602693602"/>
    <x v="1"/>
  </r>
  <r>
    <x v="5350"/>
    <d v="2019-01-11T00:00:00"/>
    <n v="56"/>
    <x v="0"/>
    <s v=" English"/>
    <n v="45000000"/>
    <n v="32757982.600000001"/>
    <s v="AU"/>
    <x v="4"/>
    <n v="-12242017.399999999"/>
    <n v="-0.27204483111111105"/>
    <x v="1"/>
  </r>
  <r>
    <x v="5351"/>
    <d v="2010-09-23T00:00:00"/>
    <n v="70"/>
    <x v="0"/>
    <s v=" English"/>
    <n v="44000000"/>
    <n v="48478084"/>
    <s v="AU"/>
    <x v="21"/>
    <n v="4478084"/>
    <n v="0.10177463636363636"/>
    <x v="1"/>
  </r>
  <r>
    <x v="5352"/>
    <d v="2021-09-23T00:00:00"/>
    <n v="47"/>
    <x v="0"/>
    <s v=" Portuguese"/>
    <n v="129500000"/>
    <n v="847860141.20000005"/>
    <s v="BR"/>
    <x v="5"/>
    <n v="718360141.20000005"/>
    <n v="5.5471825575289575"/>
    <x v="2"/>
  </r>
  <r>
    <x v="5353"/>
    <d v="2023-04-28T00:00:00"/>
    <n v="0"/>
    <x v="1"/>
    <s v=" Chinese"/>
    <n v="218000000"/>
    <n v="175269998.80000001"/>
    <s v="CN"/>
    <x v="0"/>
    <n v="-42730001.199999988"/>
    <n v="-0.1960091798165137"/>
    <x v="2"/>
  </r>
  <r>
    <x v="5354"/>
    <d v="2006-04-24T00:00:00"/>
    <n v="46"/>
    <x v="0"/>
    <s v=" English"/>
    <n v="91700000"/>
    <n v="615402937.79999995"/>
    <s v="US"/>
    <x v="28"/>
    <n v="523702937.79999995"/>
    <n v="5.7110462137404578"/>
    <x v="2"/>
  </r>
  <r>
    <x v="5355"/>
    <d v="2015-12-02T00:00:00"/>
    <n v="57"/>
    <x v="0"/>
    <s v=" English"/>
    <n v="20000000"/>
    <n v="133332"/>
    <s v="AU"/>
    <x v="12"/>
    <n v="-19866668"/>
    <n v="-0.99333340000000003"/>
    <x v="1"/>
  </r>
  <r>
    <x v="5356"/>
    <d v="2005-09-22T00:00:00"/>
    <n v="64"/>
    <x v="0"/>
    <s v=" English"/>
    <n v="27000000"/>
    <n v="7164778"/>
    <s v="AU"/>
    <x v="16"/>
    <n v="-19835222"/>
    <n v="-0.73463785185185182"/>
    <x v="1"/>
  </r>
  <r>
    <x v="5357"/>
    <d v="1998-05-22T00:00:00"/>
    <n v="62"/>
    <x v="0"/>
    <s v=" English"/>
    <n v="5000000"/>
    <n v="5879254"/>
    <s v="US"/>
    <x v="32"/>
    <n v="879254"/>
    <n v="0.1758508"/>
    <x v="1"/>
  </r>
  <r>
    <x v="5358"/>
    <d v="2009-10-28T00:00:00"/>
    <n v="58"/>
    <x v="0"/>
    <s v=" English"/>
    <n v="105000000"/>
    <n v="718845506.20000005"/>
    <s v="US"/>
    <x v="7"/>
    <n v="613845506.20000005"/>
    <n v="5.8461476780952388"/>
    <x v="1"/>
  </r>
  <r>
    <x v="5359"/>
    <d v="1999-03-04T00:00:00"/>
    <n v="68"/>
    <x v="0"/>
    <s v=" English"/>
    <n v="50000000"/>
    <n v="161626121"/>
    <s v="AU"/>
    <x v="39"/>
    <n v="111626121"/>
    <n v="2.23252242"/>
    <x v="1"/>
  </r>
  <r>
    <x v="5360"/>
    <d v="2021-11-11T00:00:00"/>
    <n v="71"/>
    <x v="0"/>
    <s v=" English"/>
    <n v="31389400"/>
    <n v="1965219"/>
    <s v="AU"/>
    <x v="5"/>
    <n v="-29424181"/>
    <n v="-0.93739227255060631"/>
    <x v="0"/>
  </r>
  <r>
    <x v="5361"/>
    <d v="1990-03-15T00:00:00"/>
    <n v="72"/>
    <x v="0"/>
    <s v=" English"/>
    <n v="7500000"/>
    <n v="106593296"/>
    <s v="AU"/>
    <x v="29"/>
    <n v="99093296"/>
    <n v="13.212439466666666"/>
    <x v="0"/>
  </r>
  <r>
    <x v="5362"/>
    <d v="2021-08-27T00:00:00"/>
    <n v="68"/>
    <x v="0"/>
    <s v=" Chinese"/>
    <n v="87000000"/>
    <n v="510011853.60000002"/>
    <s v="CN"/>
    <x v="5"/>
    <n v="423011853.60000002"/>
    <n v="4.8622052137931036"/>
    <x v="1"/>
  </r>
  <r>
    <x v="5363"/>
    <d v="2018-05-14T00:00:00"/>
    <n v="58"/>
    <x v="0"/>
    <s v=" Japanese"/>
    <n v="87000000"/>
    <n v="322504884.19999999"/>
    <s v="AU"/>
    <x v="10"/>
    <n v="235504884.19999999"/>
    <n v="2.7069526919540228"/>
    <x v="1"/>
  </r>
  <r>
    <x v="5364"/>
    <d v="2000-03-28T00:00:00"/>
    <n v="50"/>
    <x v="0"/>
    <s v=" English"/>
    <n v="108400000"/>
    <n v="159076352"/>
    <s v="US"/>
    <x v="38"/>
    <n v="50676352"/>
    <n v="0.4674940221402214"/>
    <x v="2"/>
  </r>
  <r>
    <x v="5365"/>
    <d v="2013-08-23T00:00:00"/>
    <n v="66"/>
    <x v="0"/>
    <s v=" English"/>
    <n v="1000000"/>
    <n v="26887177"/>
    <s v="US"/>
    <x v="30"/>
    <n v="25887177"/>
    <n v="25.887177000000001"/>
    <x v="1"/>
  </r>
  <r>
    <x v="5366"/>
    <d v="2008-09-11T00:00:00"/>
    <n v="66"/>
    <x v="0"/>
    <s v=" English"/>
    <n v="65000000"/>
    <n v="128107642"/>
    <s v="AU"/>
    <x v="35"/>
    <n v="63107642"/>
    <n v="0.97088680000000005"/>
    <x v="1"/>
  </r>
  <r>
    <x v="5367"/>
    <d v="1955-06-23T00:00:00"/>
    <n v="84"/>
    <x v="0"/>
    <s v=" English"/>
    <n v="1000000"/>
    <n v="37034514"/>
    <s v="AU"/>
    <x v="33"/>
    <n v="36034514"/>
    <n v="36.034514000000001"/>
    <x v="0"/>
  </r>
  <r>
    <x v="5368"/>
    <d v="2020-12-14T00:00:00"/>
    <n v="57"/>
    <x v="0"/>
    <s v=" English"/>
    <n v="137100000"/>
    <n v="194023522.40000001"/>
    <s v="US"/>
    <x v="14"/>
    <n v="56923522.400000006"/>
    <n v="0.41519709992706061"/>
    <x v="1"/>
  </r>
  <r>
    <x v="5369"/>
    <d v="2014-08-22T00:00:00"/>
    <n v="49"/>
    <x v="0"/>
    <s v=" English"/>
    <n v="18000000"/>
    <n v="0"/>
    <s v="US"/>
    <x v="8"/>
    <n v="-18000000"/>
    <n v="-1"/>
    <x v="2"/>
  </r>
  <r>
    <x v="5370"/>
    <d v="2017-01-13T00:00:00"/>
    <n v="52"/>
    <x v="0"/>
    <s v=" English"/>
    <n v="7400000"/>
    <n v="31187727"/>
    <s v="US"/>
    <x v="3"/>
    <n v="23787727"/>
    <n v="3.2145577027027028"/>
    <x v="1"/>
  </r>
  <r>
    <x v="5371"/>
    <d v="2012-07-13T00:00:00"/>
    <n v="54"/>
    <x v="0"/>
    <s v=" English"/>
    <n v="134000000"/>
    <n v="399428100.60000002"/>
    <s v="IE"/>
    <x v="20"/>
    <n v="265428100.60000002"/>
    <n v="1.9808067208955227"/>
    <x v="1"/>
  </r>
  <r>
    <x v="5372"/>
    <d v="2014-02-27T00:00:00"/>
    <n v="68"/>
    <x v="0"/>
    <s v=" English"/>
    <n v="50000000"/>
    <n v="222383055"/>
    <s v="AU"/>
    <x v="8"/>
    <n v="172383055"/>
    <n v="3.4476610999999999"/>
    <x v="1"/>
  </r>
  <r>
    <x v="5373"/>
    <d v="2019-07-18T00:00:00"/>
    <n v="55"/>
    <x v="0"/>
    <s v=" English"/>
    <n v="122600000"/>
    <n v="610378991.79999995"/>
    <s v="AU"/>
    <x v="4"/>
    <n v="487778991.79999995"/>
    <n v="3.9786214665579114"/>
    <x v="1"/>
  </r>
  <r>
    <x v="5374"/>
    <d v="2022-01-27T00:00:00"/>
    <n v="75"/>
    <x v="0"/>
    <s v=" English"/>
    <n v="96200000"/>
    <n v="412160901"/>
    <s v="AU"/>
    <x v="1"/>
    <n v="315960901"/>
    <n v="3.2844168503118505"/>
    <x v="0"/>
  </r>
  <r>
    <x v="5375"/>
    <d v="2015-01-30T00:00:00"/>
    <n v="52"/>
    <x v="0"/>
    <s v=" English"/>
    <n v="92400000"/>
    <n v="315510404"/>
    <s v="US"/>
    <x v="12"/>
    <n v="223110404"/>
    <n v="2.4146147619047618"/>
    <x v="1"/>
  </r>
  <r>
    <x v="5376"/>
    <d v="2014-10-17T00:00:00"/>
    <n v="68"/>
    <x v="0"/>
    <s v=" English"/>
    <n v="1000000"/>
    <n v="101053"/>
    <s v="US"/>
    <x v="8"/>
    <n v="-898947"/>
    <n v="-0.89894700000000005"/>
    <x v="1"/>
  </r>
  <r>
    <x v="5377"/>
    <d v="1988-03-10T00:00:00"/>
    <n v="75"/>
    <x v="0"/>
    <s v=" English"/>
    <n v="35000000"/>
    <n v="66700000"/>
    <s v="AU"/>
    <x v="52"/>
    <n v="31700000"/>
    <n v="0.90571428571428569"/>
    <x v="0"/>
  </r>
  <r>
    <x v="5378"/>
    <d v="2005-12-26T00:00:00"/>
    <n v="62"/>
    <x v="0"/>
    <s v=" English"/>
    <n v="100000000"/>
    <n v="202026112"/>
    <s v="AU"/>
    <x v="16"/>
    <n v="102026112"/>
    <n v="1.02026112"/>
    <x v="1"/>
  </r>
  <r>
    <x v="5379"/>
    <d v="2022-09-30T00:00:00"/>
    <n v="77"/>
    <x v="0"/>
    <s v=" English"/>
    <n v="144260000"/>
    <n v="465274826.80000001"/>
    <s v="AU"/>
    <x v="1"/>
    <n v="321014826.80000001"/>
    <n v="2.2252518147788716"/>
    <x v="0"/>
  </r>
  <r>
    <x v="5380"/>
    <d v="1994-09-22T00:00:00"/>
    <n v="53"/>
    <x v="0"/>
    <s v=" English"/>
    <n v="12000000"/>
    <n v="15876353"/>
    <s v="AU"/>
    <x v="6"/>
    <n v="3876353"/>
    <n v="0.32302941666666668"/>
    <x v="1"/>
  </r>
  <r>
    <x v="5381"/>
    <d v="2007-09-27T00:00:00"/>
    <n v="72"/>
    <x v="0"/>
    <s v=" Chinese"/>
    <n v="15000000"/>
    <n v="67091915"/>
    <s v="US"/>
    <x v="22"/>
    <n v="52091915"/>
    <n v="3.4727943333333333"/>
    <x v="0"/>
  </r>
  <r>
    <x v="5382"/>
    <d v="2005-10-19T00:00:00"/>
    <n v="70"/>
    <x v="0"/>
    <s v=" Japanese"/>
    <n v="165000000"/>
    <n v="509012026.80000001"/>
    <s v="AU"/>
    <x v="16"/>
    <n v="344012026.80000001"/>
    <n v="2.0849213745454547"/>
    <x v="1"/>
  </r>
  <r>
    <x v="5383"/>
    <d v="2007-11-29T00:00:00"/>
    <n v="70"/>
    <x v="0"/>
    <s v=" Italian"/>
    <n v="31052475"/>
    <n v="16688332"/>
    <s v="IT"/>
    <x v="22"/>
    <n v="-14364143"/>
    <n v="-0.46257642909301111"/>
    <x v="1"/>
  </r>
  <r>
    <x v="5384"/>
    <d v="2010-10-17T00:00:00"/>
    <n v="47"/>
    <x v="0"/>
    <s v=" English"/>
    <n v="500000"/>
    <n v="1463596.6"/>
    <s v="US"/>
    <x v="21"/>
    <n v="963596.60000000009"/>
    <n v="1.9271932000000003"/>
    <x v="2"/>
  </r>
  <r>
    <x v="5385"/>
    <d v="1996-11-28T00:00:00"/>
    <n v="66"/>
    <x v="0"/>
    <s v=" Cantonese"/>
    <n v="101600000"/>
    <n v="354385756.19999999"/>
    <s v="HK"/>
    <x v="47"/>
    <n v="252785756.19999999"/>
    <n v="2.488048781496063"/>
    <x v="1"/>
  </r>
  <r>
    <x v="5386"/>
    <d v="1998-12-25T00:00:00"/>
    <n v="65"/>
    <x v="0"/>
    <s v=" English"/>
    <n v="15000000"/>
    <n v="40283321"/>
    <s v="US"/>
    <x v="32"/>
    <n v="25283321"/>
    <n v="1.6855547333333334"/>
    <x v="1"/>
  </r>
  <r>
    <x v="5387"/>
    <d v="2018-06-28T00:00:00"/>
    <n v="69"/>
    <x v="0"/>
    <s v=" English"/>
    <n v="35000000"/>
    <n v="57897191"/>
    <s v="AU"/>
    <x v="10"/>
    <n v="22897191"/>
    <n v="0.65420545714285716"/>
    <x v="1"/>
  </r>
  <r>
    <x v="5388"/>
    <d v="2019-07-02T00:00:00"/>
    <n v="53"/>
    <x v="0"/>
    <s v=" English"/>
    <n v="3600000"/>
    <n v="18010312"/>
    <s v="US"/>
    <x v="4"/>
    <n v="14410312"/>
    <n v="4.0028644444444446"/>
    <x v="1"/>
  </r>
  <r>
    <x v="5389"/>
    <d v="1983-12-26T00:00:00"/>
    <n v="55"/>
    <x v="0"/>
    <s v=" English"/>
    <n v="39000000"/>
    <n v="80200000"/>
    <s v="AU"/>
    <x v="49"/>
    <n v="41200000"/>
    <n v="1.0564102564102564"/>
    <x v="1"/>
  </r>
  <r>
    <x v="5390"/>
    <d v="1995-03-17T00:00:00"/>
    <n v="62"/>
    <x v="0"/>
    <s v=" Chinese"/>
    <n v="110800000"/>
    <n v="408974526"/>
    <s v="HK"/>
    <x v="26"/>
    <n v="298174526"/>
    <n v="2.6911058303249096"/>
    <x v="1"/>
  </r>
  <r>
    <x v="5391"/>
    <d v="2003-01-23T00:00:00"/>
    <n v="71"/>
    <x v="0"/>
    <s v=" English"/>
    <n v="30000000"/>
    <n v="306770545"/>
    <s v="AU"/>
    <x v="25"/>
    <n v="276770545"/>
    <n v="9.2256848333333341"/>
    <x v="0"/>
  </r>
  <r>
    <x v="5392"/>
    <d v="2020-10-27T00:00:00"/>
    <n v="71"/>
    <x v="0"/>
    <s v=" English"/>
    <n v="112900000"/>
    <n v="533344684"/>
    <s v="AU"/>
    <x v="14"/>
    <n v="420444684"/>
    <n v="3.7240450310008857"/>
    <x v="0"/>
  </r>
  <r>
    <x v="5393"/>
    <d v="1978-03-08T00:00:00"/>
    <n v="95"/>
    <x v="0"/>
    <s v=" Malayalam"/>
    <n v="227800000"/>
    <n v="1916346675"/>
    <s v="IN"/>
    <x v="74"/>
    <n v="1688546675"/>
    <n v="7.4124085820895527"/>
    <x v="0"/>
  </r>
  <r>
    <x v="5394"/>
    <d v="2008-09-05T00:00:00"/>
    <n v="70"/>
    <x v="0"/>
    <s v=" English"/>
    <n v="27000000"/>
    <n v="45160110"/>
    <s v="GB"/>
    <x v="35"/>
    <n v="18160110"/>
    <n v="0.67259666666666662"/>
    <x v="1"/>
  </r>
  <r>
    <x v="5395"/>
    <d v="2019-12-18T00:00:00"/>
    <n v="0"/>
    <x v="0"/>
    <s v=" Chinese"/>
    <n v="167540000"/>
    <n v="175269998.80000001"/>
    <s v="CN"/>
    <x v="4"/>
    <n v="7729998.8000000119"/>
    <n v="4.6138228482750461E-2"/>
    <x v="2"/>
  </r>
  <r>
    <x v="5396"/>
    <d v="2016-11-10T00:00:00"/>
    <n v="75"/>
    <x v="0"/>
    <s v=" English"/>
    <n v="22500000"/>
    <n v="32398681"/>
    <s v="AU"/>
    <x v="13"/>
    <n v="9898681"/>
    <n v="0.43994137777777775"/>
    <x v="0"/>
  </r>
  <r>
    <x v="5397"/>
    <d v="2006-08-08T00:00:00"/>
    <n v="67"/>
    <x v="0"/>
    <s v=" English"/>
    <n v="82200000"/>
    <n v="449945593.80000001"/>
    <s v="US"/>
    <x v="28"/>
    <n v="367745593.80000001"/>
    <n v="4.4737906788321169"/>
    <x v="1"/>
  </r>
  <r>
    <x v="5398"/>
    <d v="2022-07-01T00:00:00"/>
    <n v="61"/>
    <x v="0"/>
    <s v=" English"/>
    <n v="68200000"/>
    <n v="608383159.39999998"/>
    <s v="ES"/>
    <x v="1"/>
    <n v="540183159.39999998"/>
    <n v="7.9205741847507332"/>
    <x v="1"/>
  </r>
  <r>
    <x v="5399"/>
    <d v="2006-01-13T00:00:00"/>
    <n v="71"/>
    <x v="0"/>
    <s v=" English"/>
    <n v="45000000"/>
    <n v="43343247"/>
    <s v="US"/>
    <x v="28"/>
    <n v="-1656753"/>
    <n v="-3.681673333333333E-2"/>
    <x v="0"/>
  </r>
  <r>
    <x v="5400"/>
    <d v="2006-05-18T00:00:00"/>
    <n v="65"/>
    <x v="0"/>
    <s v=" English"/>
    <n v="15250000"/>
    <n v="12930343"/>
    <s v="AU"/>
    <x v="28"/>
    <n v="-2319657"/>
    <n v="-0.15210865573770491"/>
    <x v="1"/>
  </r>
  <r>
    <x v="5401"/>
    <d v="2008-03-01T00:00:00"/>
    <n v="71"/>
    <x v="0"/>
    <s v=" Japanese"/>
    <n v="34420939.200000003"/>
    <n v="8654110"/>
    <s v="JP"/>
    <x v="35"/>
    <n v="-25766829.200000003"/>
    <n v="-0.7485800736082181"/>
    <x v="0"/>
  </r>
  <r>
    <x v="5402"/>
    <d v="1992-12-03T00:00:00"/>
    <n v="55"/>
    <x v="0"/>
    <s v=" Cantonese"/>
    <n v="85800000"/>
    <n v="337451470.80000001"/>
    <s v="HK"/>
    <x v="46"/>
    <n v="251651470.80000001"/>
    <n v="2.9330008251748252"/>
    <x v="1"/>
  </r>
  <r>
    <x v="5403"/>
    <d v="2020-09-01T00:00:00"/>
    <n v="74"/>
    <x v="0"/>
    <s v=" English"/>
    <n v="12000000"/>
    <n v="74727492"/>
    <s v="AU"/>
    <x v="14"/>
    <n v="62727492"/>
    <n v="5.2272910000000001"/>
    <x v="0"/>
  </r>
  <r>
    <x v="5404"/>
    <d v="1945-11-29T00:00:00"/>
    <n v="77"/>
    <x v="0"/>
    <s v=" English"/>
    <n v="1250000"/>
    <n v="11000000"/>
    <s v="US"/>
    <x v="87"/>
    <n v="9750000"/>
    <n v="7.8"/>
    <x v="0"/>
  </r>
  <r>
    <x v="5405"/>
    <d v="2001-07-27T00:00:00"/>
    <n v="75"/>
    <x v="0"/>
    <s v=" Korean"/>
    <n v="90200000"/>
    <n v="693402193.39999998"/>
    <s v="KR"/>
    <x v="17"/>
    <n v="603202193.39999998"/>
    <n v="6.6873857361419065"/>
    <x v="0"/>
  </r>
  <r>
    <x v="599"/>
    <d v="2005-10-01T00:00:00"/>
    <n v="55"/>
    <x v="0"/>
    <s v=" English"/>
    <n v="116000000"/>
    <n v="856081053"/>
    <s v="AU"/>
    <x v="16"/>
    <n v="740081053"/>
    <n v="6.3800090775862071"/>
    <x v="1"/>
  </r>
  <r>
    <x v="599"/>
    <d v="2005-10-01T00:00:00"/>
    <n v="55"/>
    <x v="0"/>
    <s v=" English"/>
    <n v="25000000"/>
    <n v="881745"/>
    <s v="AU"/>
    <x v="16"/>
    <n v="-24118255"/>
    <n v="-0.96473019999999998"/>
    <x v="1"/>
  </r>
  <r>
    <x v="5406"/>
    <d v="2020-10-02T00:00:00"/>
    <n v="54"/>
    <x v="0"/>
    <s v=" Italian"/>
    <n v="98200000"/>
    <n v="247240931.59999999"/>
    <s v="IT"/>
    <x v="14"/>
    <n v="149040931.59999999"/>
    <n v="1.5177284276985743"/>
    <x v="1"/>
  </r>
  <r>
    <x v="1113"/>
    <d v="2015-02-24T00:00:00"/>
    <n v="71"/>
    <x v="0"/>
    <s v=" English"/>
    <n v="120000000"/>
    <n v="142531552"/>
    <s v="US"/>
    <x v="12"/>
    <n v="22531552"/>
    <n v="0.18776293333333333"/>
    <x v="0"/>
  </r>
  <r>
    <x v="5407"/>
    <d v="2008-09-18T00:00:00"/>
    <n v="78"/>
    <x v="0"/>
    <s v=" English"/>
    <n v="100780000"/>
    <n v="892986395.20000005"/>
    <s v="AU"/>
    <x v="35"/>
    <n v="792206395.20000005"/>
    <n v="7.8607501012105585"/>
    <x v="0"/>
  </r>
  <r>
    <x v="5408"/>
    <d v="2022-09-09T00:00:00"/>
    <n v="72"/>
    <x v="0"/>
    <s v=" English"/>
    <n v="160400000"/>
    <n v="664444451.39999998"/>
    <s v="GB"/>
    <x v="1"/>
    <n v="504044451.39999998"/>
    <n v="3.1424217668329177"/>
    <x v="0"/>
  </r>
  <r>
    <x v="5409"/>
    <d v="2007-08-31T00:00:00"/>
    <n v="67"/>
    <x v="0"/>
    <s v=" English"/>
    <n v="20000000"/>
    <n v="16907831"/>
    <s v="US"/>
    <x v="22"/>
    <n v="-3092169"/>
    <n v="-0.15460845000000001"/>
    <x v="1"/>
  </r>
  <r>
    <x v="5410"/>
    <d v="2011-09-03T00:00:00"/>
    <n v="68"/>
    <x v="0"/>
    <s v=" Japanese"/>
    <n v="172000000"/>
    <n v="505864462.19999999"/>
    <s v="JP"/>
    <x v="24"/>
    <n v="333864462.19999999"/>
    <n v="1.9410724546511626"/>
    <x v="1"/>
  </r>
  <r>
    <x v="5411"/>
    <d v="2015-08-20T00:00:00"/>
    <n v="62"/>
    <x v="0"/>
    <s v=" Korean"/>
    <n v="100200000"/>
    <n v="288405522.60000002"/>
    <s v="KR"/>
    <x v="12"/>
    <n v="188205522.60000002"/>
    <n v="1.8782986287425152"/>
    <x v="1"/>
  </r>
  <r>
    <x v="5412"/>
    <d v="2016-01-15T00:00:00"/>
    <n v="56"/>
    <x v="0"/>
    <s v=" Spanish, Castilian"/>
    <n v="134298000"/>
    <n v="341476740.39999998"/>
    <s v="MX"/>
    <x v="13"/>
    <n v="207178740.39999998"/>
    <n v="1.5426792684924568"/>
    <x v="1"/>
  </r>
  <r>
    <x v="5413"/>
    <d v="1985-12-12T00:00:00"/>
    <n v="66"/>
    <x v="0"/>
    <s v=" English"/>
    <n v="7500000"/>
    <n v="38934048"/>
    <s v="AU"/>
    <x v="37"/>
    <n v="31434048"/>
    <n v="4.1912064000000004"/>
    <x v="1"/>
  </r>
  <r>
    <x v="5414"/>
    <d v="2014-10-11T00:00:00"/>
    <n v="63"/>
    <x v="0"/>
    <s v=" English"/>
    <n v="17000000"/>
    <n v="3917679"/>
    <s v="US"/>
    <x v="8"/>
    <n v="-13082321"/>
    <n v="-0.76954829411764702"/>
    <x v="1"/>
  </r>
  <r>
    <x v="5415"/>
    <d v="1988-05-27T00:00:00"/>
    <n v="64"/>
    <x v="0"/>
    <s v=" English"/>
    <n v="2000000"/>
    <n v="43625095"/>
    <s v="US"/>
    <x v="52"/>
    <n v="41625095"/>
    <n v="20.812547500000001"/>
    <x v="1"/>
  </r>
  <r>
    <x v="5416"/>
    <d v="2011-11-15T00:00:00"/>
    <n v="69"/>
    <x v="0"/>
    <s v=" English"/>
    <n v="100000"/>
    <n v="225215697.19999999"/>
    <s v="US"/>
    <x v="24"/>
    <n v="225115697.19999999"/>
    <n v="2251.1569719999998"/>
    <x v="1"/>
  </r>
  <r>
    <x v="5417"/>
    <d v="1998-12-10T00:00:00"/>
    <n v="56"/>
    <x v="0"/>
    <s v=" English"/>
    <n v="80000000"/>
    <n v="69131860"/>
    <s v="AU"/>
    <x v="32"/>
    <n v="-10868140"/>
    <n v="-0.13585174999999999"/>
    <x v="1"/>
  </r>
  <r>
    <x v="5418"/>
    <d v="1998-01-01T00:00:00"/>
    <n v="65"/>
    <x v="0"/>
    <s v=" English"/>
    <n v="38000000"/>
    <n v="122417389"/>
    <s v="AU"/>
    <x v="32"/>
    <n v="84417389"/>
    <n v="2.2215102368421054"/>
    <x v="1"/>
  </r>
  <r>
    <x v="5419"/>
    <d v="1957-12-02T00:00:00"/>
    <n v="78"/>
    <x v="0"/>
    <s v=" English"/>
    <n v="3000000"/>
    <n v="33300000"/>
    <s v="AU"/>
    <x v="77"/>
    <n v="30300000"/>
    <n v="10.1"/>
    <x v="0"/>
  </r>
  <r>
    <x v="5420"/>
    <d v="2011-01-13T00:00:00"/>
    <n v="56"/>
    <x v="0"/>
    <s v=" English"/>
    <n v="80000000"/>
    <n v="204774690"/>
    <s v="AU"/>
    <x v="24"/>
    <n v="124774690"/>
    <n v="1.5596836249999999"/>
    <x v="1"/>
  </r>
  <r>
    <x v="5421"/>
    <d v="2017-08-20T00:00:00"/>
    <n v="61"/>
    <x v="0"/>
    <s v=" English"/>
    <n v="3500000"/>
    <n v="116862157.59999999"/>
    <s v="AU"/>
    <x v="3"/>
    <n v="113362157.59999999"/>
    <n v="32.389187885714286"/>
    <x v="1"/>
  </r>
  <r>
    <x v="5422"/>
    <d v="2002-03-02T00:00:00"/>
    <n v="68"/>
    <x v="0"/>
    <s v=" Japanese"/>
    <n v="28104639.800000001"/>
    <n v="13107237"/>
    <s v="JP"/>
    <x v="18"/>
    <n v="-14997402.800000001"/>
    <n v="-0.53362729096424855"/>
    <x v="1"/>
  </r>
  <r>
    <x v="5423"/>
    <d v="2015-12-26T00:00:00"/>
    <n v="76"/>
    <x v="0"/>
    <s v=" English"/>
    <n v="15000000"/>
    <n v="67514963"/>
    <s v="AU"/>
    <x v="12"/>
    <n v="52514963"/>
    <n v="3.5009975333333334"/>
    <x v="0"/>
  </r>
  <r>
    <x v="5424"/>
    <d v="2006-05-11T00:00:00"/>
    <n v="58"/>
    <x v="0"/>
    <s v=" English"/>
    <n v="35000000"/>
    <n v="65063726"/>
    <s v="AU"/>
    <x v="28"/>
    <n v="30063726"/>
    <n v="0.85896360000000005"/>
    <x v="1"/>
  </r>
  <r>
    <x v="5425"/>
    <d v="1938-02-17T00:00:00"/>
    <n v="83"/>
    <x v="0"/>
    <s v=" English"/>
    <n v="1500000"/>
    <n v="229549"/>
    <s v="AU"/>
    <x v="43"/>
    <n v="-1270451"/>
    <n v="-0.84696733333333329"/>
    <x v="0"/>
  </r>
  <r>
    <x v="5426"/>
    <d v="2022-11-17T00:00:00"/>
    <n v="74"/>
    <x v="0"/>
    <s v=" English"/>
    <n v="79500000"/>
    <n v="708023892.39999998"/>
    <s v="US"/>
    <x v="1"/>
    <n v="628523892.39999998"/>
    <n v="7.9059609106918236"/>
    <x v="0"/>
  </r>
  <r>
    <x v="5427"/>
    <d v="2000-01-06T00:00:00"/>
    <n v="65"/>
    <x v="0"/>
    <s v=" English"/>
    <n v="40000000"/>
    <n v="177835231"/>
    <s v="AU"/>
    <x v="38"/>
    <n v="137835231"/>
    <n v="3.445880775"/>
    <x v="1"/>
  </r>
  <r>
    <x v="5428"/>
    <d v="1993-12-12T00:00:00"/>
    <n v="66"/>
    <x v="0"/>
    <s v=" English"/>
    <n v="10000000"/>
    <n v="295961253.60000002"/>
    <s v="US"/>
    <x v="9"/>
    <n v="285961253.60000002"/>
    <n v="28.596125360000002"/>
    <x v="1"/>
  </r>
  <r>
    <x v="5429"/>
    <d v="1991-03-10T00:00:00"/>
    <n v="30"/>
    <x v="0"/>
    <s v=" Cantonese"/>
    <n v="15541000"/>
    <n v="38139010"/>
    <s v="HK"/>
    <x v="53"/>
    <n v="22598010"/>
    <n v="1.4540898269094653"/>
    <x v="2"/>
  </r>
  <r>
    <x v="5430"/>
    <d v="2022-10-28T00:00:00"/>
    <n v="72"/>
    <x v="0"/>
    <s v=" Tagalog"/>
    <n v="81200000"/>
    <n v="472749495.19999999"/>
    <s v="PH"/>
    <x v="1"/>
    <n v="391549495.19999999"/>
    <n v="4.822038118226601"/>
    <x v="0"/>
  </r>
  <r>
    <x v="5431"/>
    <d v="2009-08-24T00:00:00"/>
    <n v="58"/>
    <x v="0"/>
    <s v=" English"/>
    <n v="72500000"/>
    <n v="71880305"/>
    <s v="AU"/>
    <x v="7"/>
    <n v="-619695"/>
    <n v="-8.5475172413793099E-3"/>
    <x v="1"/>
  </r>
  <r>
    <x v="5432"/>
    <d v="1986-12-18T00:00:00"/>
    <n v="63"/>
    <x v="0"/>
    <s v=" English"/>
    <n v="25000000"/>
    <n v="39200000"/>
    <s v="AU"/>
    <x v="15"/>
    <n v="14200000"/>
    <n v="0.56799999999999995"/>
    <x v="1"/>
  </r>
  <r>
    <x v="5433"/>
    <d v="2000-12-14T00:00:00"/>
    <n v="50"/>
    <x v="0"/>
    <s v=" English"/>
    <n v="84000000"/>
    <n v="166307945"/>
    <s v="AU"/>
    <x v="38"/>
    <n v="82307945"/>
    <n v="0.97985648809523807"/>
    <x v="2"/>
  </r>
  <r>
    <x v="5434"/>
    <d v="1981-04-24T00:00:00"/>
    <n v="54"/>
    <x v="0"/>
    <s v=" Italian"/>
    <n v="47000000"/>
    <n v="409455769.80000001"/>
    <s v="IT"/>
    <x v="56"/>
    <n v="362455769.80000001"/>
    <n v="7.7118248893617025"/>
    <x v="1"/>
  </r>
  <r>
    <x v="5435"/>
    <d v="2000-09-08T00:00:00"/>
    <n v="71"/>
    <x v="0"/>
    <s v=" Japanese"/>
    <n v="250000"/>
    <n v="359853"/>
    <s v="AU"/>
    <x v="38"/>
    <n v="109853"/>
    <n v="0.43941200000000002"/>
    <x v="0"/>
  </r>
  <r>
    <x v="5436"/>
    <d v="2013-10-04T00:00:00"/>
    <n v="82"/>
    <x v="0"/>
    <s v=" English"/>
    <n v="120800000"/>
    <n v="986918992.20000005"/>
    <s v="US"/>
    <x v="30"/>
    <n v="866118992.20000005"/>
    <n v="7.1698592069536424"/>
    <x v="0"/>
  </r>
  <r>
    <x v="5437"/>
    <d v="2010-10-10T00:00:00"/>
    <n v="55"/>
    <x v="0"/>
    <s v=" English"/>
    <n v="81000000"/>
    <n v="396066427.39999998"/>
    <s v="US"/>
    <x v="21"/>
    <n v="315066427.39999998"/>
    <n v="3.8897089802469131"/>
    <x v="1"/>
  </r>
  <r>
    <x v="5438"/>
    <d v="2012-02-25T00:00:00"/>
    <n v="48"/>
    <x v="0"/>
    <s v=" Japanese"/>
    <n v="109000000"/>
    <n v="863034975.39999998"/>
    <s v="JP"/>
    <x v="20"/>
    <n v="754034975.39999998"/>
    <n v="6.917752067889908"/>
    <x v="2"/>
  </r>
  <r>
    <x v="5439"/>
    <d v="2023-04-09T00:00:00"/>
    <n v="0"/>
    <x v="0"/>
    <s v=" Portuguese"/>
    <n v="174600000"/>
    <n v="175269998.80000001"/>
    <s v="BR"/>
    <x v="0"/>
    <n v="669998.80000001192"/>
    <n v="3.837335624284146E-3"/>
    <x v="2"/>
  </r>
  <r>
    <x v="5440"/>
    <d v="2021-01-15T00:00:00"/>
    <n v="77"/>
    <x v="0"/>
    <s v=" Korean"/>
    <n v="110060000"/>
    <n v="530401369"/>
    <s v="US"/>
    <x v="5"/>
    <n v="420341369"/>
    <n v="3.8192019716518262"/>
    <x v="0"/>
  </r>
  <r>
    <x v="5441"/>
    <d v="2021-06-05T00:00:00"/>
    <n v="71"/>
    <x v="0"/>
    <s v=" Dutch, Flemish"/>
    <n v="14000000"/>
    <n v="184568035.19999999"/>
    <s v="NL"/>
    <x v="5"/>
    <n v="170568035.19999999"/>
    <n v="12.183431085714284"/>
    <x v="0"/>
  </r>
  <r>
    <x v="5442"/>
    <d v="2007-04-28T00:00:00"/>
    <n v="51"/>
    <x v="0"/>
    <s v=" English"/>
    <n v="142800000"/>
    <n v="566930143.79999995"/>
    <s v="US"/>
    <x v="22"/>
    <n v="424130143.79999995"/>
    <n v="2.9700990462184871"/>
    <x v="1"/>
  </r>
  <r>
    <x v="5443"/>
    <d v="2020-11-19T00:00:00"/>
    <n v="84"/>
    <x v="0"/>
    <s v=" English"/>
    <n v="171600000"/>
    <n v="1139752081"/>
    <s v="US"/>
    <x v="14"/>
    <n v="968152081"/>
    <n v="5.641911893939394"/>
    <x v="0"/>
  </r>
  <r>
    <x v="5444"/>
    <d v="2009-11-05T00:00:00"/>
    <n v="69"/>
    <x v="0"/>
    <s v=" English"/>
    <n v="39000000"/>
    <n v="101344412"/>
    <s v="AU"/>
    <x v="7"/>
    <n v="62344412"/>
    <n v="1.5985746666666667"/>
    <x v="1"/>
  </r>
  <r>
    <x v="5445"/>
    <d v="2004-07-21T00:00:00"/>
    <n v="74"/>
    <x v="0"/>
    <s v=" English"/>
    <n v="117000000"/>
    <n v="382417747.39999998"/>
    <s v="AU"/>
    <x v="2"/>
    <n v="265417747.39999998"/>
    <n v="2.2685277555555552"/>
    <x v="0"/>
  </r>
  <r>
    <x v="5446"/>
    <d v="2022-10-14T00:00:00"/>
    <n v="67"/>
    <x v="0"/>
    <s v=" English"/>
    <n v="93000000"/>
    <n v="592174598.79999995"/>
    <s v="US"/>
    <x v="1"/>
    <n v="499174598.79999995"/>
    <n v="5.3674688043010743"/>
    <x v="1"/>
  </r>
  <r>
    <x v="5447"/>
    <d v="2018-04-13T00:00:00"/>
    <n v="77"/>
    <x v="0"/>
    <s v=" English"/>
    <n v="25000000"/>
    <n v="3823620"/>
    <s v="US"/>
    <x v="10"/>
    <n v="-21176380"/>
    <n v="-0.84705520000000001"/>
    <x v="0"/>
  </r>
  <r>
    <x v="5448"/>
    <d v="2014-09-10T00:00:00"/>
    <n v="65"/>
    <x v="0"/>
    <s v=" English"/>
    <n v="25000000"/>
    <n v="66540205"/>
    <s v="AU"/>
    <x v="8"/>
    <n v="41540205"/>
    <n v="1.6616082000000001"/>
    <x v="1"/>
  </r>
  <r>
    <x v="5449"/>
    <d v="1961-08-23T00:00:00"/>
    <n v="59"/>
    <x v="0"/>
    <s v=" Italian"/>
    <n v="155300000"/>
    <n v="308223292.60000002"/>
    <s v="IT"/>
    <x v="51"/>
    <n v="152923292.60000002"/>
    <n v="0.98469602446877025"/>
    <x v="1"/>
  </r>
  <r>
    <x v="5450"/>
    <d v="2011-04-24T00:00:00"/>
    <n v="76"/>
    <x v="0"/>
    <s v=" English"/>
    <n v="5389600"/>
    <n v="1681521"/>
    <s v="AU"/>
    <x v="24"/>
    <n v="-3708079"/>
    <n v="-0.6880063455544011"/>
    <x v="0"/>
  </r>
  <r>
    <x v="5451"/>
    <d v="2015-12-25T00:00:00"/>
    <n v="76"/>
    <x v="0"/>
    <s v=" Swedish"/>
    <n v="3482701.8"/>
    <n v="30692889"/>
    <s v="SE"/>
    <x v="12"/>
    <n v="27210187.199999999"/>
    <n v="7.8129534948987018"/>
    <x v="0"/>
  </r>
  <r>
    <x v="5452"/>
    <d v="2018-08-09T00:00:00"/>
    <n v="62"/>
    <x v="0"/>
    <s v=" Indonesian"/>
    <n v="83600000"/>
    <n v="320393939.39999998"/>
    <s v="ID"/>
    <x v="10"/>
    <n v="236793939.39999998"/>
    <n v="2.832463389952153"/>
    <x v="1"/>
  </r>
  <r>
    <x v="5453"/>
    <d v="2015-01-29T00:00:00"/>
    <n v="47"/>
    <x v="0"/>
    <s v=" Cantonese"/>
    <n v="4325000"/>
    <n v="709136"/>
    <s v="HK"/>
    <x v="12"/>
    <n v="-3615864"/>
    <n v="-0.83603791907514446"/>
    <x v="2"/>
  </r>
  <r>
    <x v="5454"/>
    <d v="1968-07-19T00:00:00"/>
    <n v="37"/>
    <x v="0"/>
    <s v=" German"/>
    <n v="58670000"/>
    <n v="385960548.19999999"/>
    <s v="DE"/>
    <x v="54"/>
    <n v="327290548.19999999"/>
    <n v="5.5784992023180502"/>
    <x v="2"/>
  </r>
  <r>
    <x v="5455"/>
    <d v="2013-09-12T00:00:00"/>
    <n v="69"/>
    <x v="0"/>
    <s v=" English"/>
    <n v="128000000"/>
    <n v="579758685.39999998"/>
    <s v="US"/>
    <x v="30"/>
    <n v="451758685.39999998"/>
    <n v="3.5293647296874999"/>
    <x v="1"/>
  </r>
  <r>
    <x v="5456"/>
    <d v="1982-01-21T00:00:00"/>
    <n v="68"/>
    <x v="0"/>
    <s v=" English"/>
    <n v="11000000"/>
    <n v="31672000"/>
    <s v="AU"/>
    <x v="50"/>
    <n v="20672000"/>
    <n v="1.8792727272727272"/>
    <x v="1"/>
  </r>
  <r>
    <x v="5457"/>
    <d v="2013-10-25T00:00:00"/>
    <n v="60"/>
    <x v="0"/>
    <s v=" English"/>
    <n v="15000000"/>
    <n v="20898221"/>
    <s v="ZA"/>
    <x v="30"/>
    <n v="5898221"/>
    <n v="0.39321473333333334"/>
    <x v="1"/>
  </r>
  <r>
    <x v="5458"/>
    <d v="2019-12-04T00:00:00"/>
    <n v="65"/>
    <x v="0"/>
    <s v=" English"/>
    <n v="81000000"/>
    <n v="383536021"/>
    <s v="AU"/>
    <x v="4"/>
    <n v="302536021"/>
    <n v="3.7350126049382717"/>
    <x v="1"/>
  </r>
  <r>
    <x v="5459"/>
    <d v="2006-03-24T00:00:00"/>
    <n v="59"/>
    <x v="0"/>
    <s v=" English"/>
    <n v="20000000"/>
    <n v="27565514"/>
    <s v="US"/>
    <x v="28"/>
    <n v="7565514"/>
    <n v="0.37827569999999999"/>
    <x v="1"/>
  </r>
  <r>
    <x v="5460"/>
    <d v="2015-01-09T00:00:00"/>
    <n v="72"/>
    <x v="0"/>
    <s v=" Japanese"/>
    <n v="97000000"/>
    <n v="1112756596"/>
    <s v="AU"/>
    <x v="12"/>
    <n v="1015756596"/>
    <n v="10.471717484536082"/>
    <x v="0"/>
  </r>
  <r>
    <x v="3492"/>
    <d v="1990-02-16T00:00:00"/>
    <n v="65"/>
    <x v="0"/>
    <s v=" English"/>
    <n v="50517862.600000001"/>
    <n v="15645616"/>
    <s v="US"/>
    <x v="29"/>
    <n v="-34872246.600000001"/>
    <n v="-0.69029536890976861"/>
    <x v="1"/>
  </r>
  <r>
    <x v="388"/>
    <d v="1979-01-01T00:00:00"/>
    <n v="65"/>
    <x v="0"/>
    <s v=" English"/>
    <n v="70000000"/>
    <n v="461630558"/>
    <s v="AU"/>
    <x v="19"/>
    <n v="391630558"/>
    <n v="5.5947222571428572"/>
    <x v="1"/>
  </r>
  <r>
    <x v="2760"/>
    <d v="2021-09-09T00:00:00"/>
    <n v="20"/>
    <x v="0"/>
    <s v=" Korean"/>
    <n v="12001040"/>
    <n v="38139010"/>
    <s v="KR"/>
    <x v="5"/>
    <n v="26137970"/>
    <n v="2.177975408797904"/>
    <x v="2"/>
  </r>
  <r>
    <x v="5461"/>
    <d v="1993-01-16T00:00:00"/>
    <n v="65"/>
    <x v="0"/>
    <s v=" Cantonese"/>
    <n v="78300000"/>
    <n v="552872808.20000005"/>
    <s v="HK"/>
    <x v="9"/>
    <n v="474572808.20000005"/>
    <n v="6.0609554048531296"/>
    <x v="1"/>
  </r>
  <r>
    <x v="5462"/>
    <d v="2014-09-10T00:00:00"/>
    <n v="60"/>
    <x v="0"/>
    <s v=" English"/>
    <n v="21800000.199999999"/>
    <n v="8122990"/>
    <s v="AU"/>
    <x v="8"/>
    <n v="-13677010.199999999"/>
    <n v="-0.62738578323499283"/>
    <x v="1"/>
  </r>
  <r>
    <x v="5463"/>
    <d v="1987-05-01T00:00:00"/>
    <n v="54"/>
    <x v="0"/>
    <s v=" English"/>
    <n v="350000"/>
    <n v="4000000"/>
    <s v="US"/>
    <x v="42"/>
    <n v="3650000"/>
    <n v="10.428571428571429"/>
    <x v="1"/>
  </r>
  <r>
    <x v="5464"/>
    <d v="1998-08-01T00:00:00"/>
    <n v="59"/>
    <x v="0"/>
    <s v=" English"/>
    <n v="193740000"/>
    <n v="553192221.39999998"/>
    <s v="US"/>
    <x v="32"/>
    <n v="359452221.39999998"/>
    <n v="1.8553330308661091"/>
    <x v="1"/>
  </r>
  <r>
    <x v="5465"/>
    <d v="2015-02-13T00:00:00"/>
    <n v="61"/>
    <x v="0"/>
    <s v=" English"/>
    <n v="117200000"/>
    <n v="755498891"/>
    <s v="AU"/>
    <x v="12"/>
    <n v="638298891"/>
    <n v="5.4462362713310579"/>
    <x v="1"/>
  </r>
  <r>
    <x v="5466"/>
    <d v="2004-09-24T00:00:00"/>
    <n v="59"/>
    <x v="0"/>
    <s v=" English"/>
    <n v="50000000"/>
    <n v="117211892"/>
    <s v="US"/>
    <x v="2"/>
    <n v="67211892"/>
    <n v="1.3442378399999999"/>
    <x v="1"/>
  </r>
  <r>
    <x v="5467"/>
    <d v="2011-10-06T00:00:00"/>
    <n v="51"/>
    <x v="0"/>
    <s v=" Chinese"/>
    <n v="79850080"/>
    <n v="226796019.59999999"/>
    <s v="HK"/>
    <x v="24"/>
    <n v="146945939.59999999"/>
    <n v="1.8402729164454186"/>
    <x v="1"/>
  </r>
  <r>
    <x v="5468"/>
    <d v="2014-04-22T00:00:00"/>
    <n v="70"/>
    <x v="0"/>
    <s v=" English"/>
    <n v="140000000"/>
    <n v="616925753.20000005"/>
    <s v="US"/>
    <x v="8"/>
    <n v="476925753.20000005"/>
    <n v="3.4066125228571433"/>
    <x v="1"/>
  </r>
  <r>
    <x v="5469"/>
    <d v="2015-04-02T00:00:00"/>
    <n v="62"/>
    <x v="0"/>
    <s v=" Chinese"/>
    <n v="12000000"/>
    <n v="80000000"/>
    <s v="CN"/>
    <x v="12"/>
    <n v="68000000"/>
    <n v="5.666666666666667"/>
    <x v="1"/>
  </r>
  <r>
    <x v="5470"/>
    <d v="2004-07-29T00:00:00"/>
    <n v="65"/>
    <x v="0"/>
    <s v=" English"/>
    <n v="120000000"/>
    <n v="107212751"/>
    <s v="AU"/>
    <x v="2"/>
    <n v="-12787249"/>
    <n v="-0.10656040833333333"/>
    <x v="1"/>
  </r>
  <r>
    <x v="5471"/>
    <d v="2023-04-13T00:00:00"/>
    <n v="0"/>
    <x v="2"/>
    <s v=" English"/>
    <n v="213000000"/>
    <n v="178359863"/>
    <s v="AU"/>
    <x v="0"/>
    <n v="-34640137"/>
    <n v="-0.16262975117370893"/>
    <x v="2"/>
  </r>
  <r>
    <x v="5472"/>
    <d v="2018-12-26T00:00:00"/>
    <n v="75"/>
    <x v="0"/>
    <s v=" English"/>
    <n v="15000000"/>
    <n v="95849029"/>
    <s v="AU"/>
    <x v="10"/>
    <n v="80849029"/>
    <n v="5.3899352666666669"/>
    <x v="0"/>
  </r>
  <r>
    <x v="5473"/>
    <d v="2014-08-19T00:00:00"/>
    <n v="63"/>
    <x v="0"/>
    <s v=" English"/>
    <n v="97760000"/>
    <n v="384573450.80000001"/>
    <s v="US"/>
    <x v="8"/>
    <n v="286813450.80000001"/>
    <n v="2.9338528109656301"/>
    <x v="1"/>
  </r>
  <r>
    <x v="5474"/>
    <d v="1997-12-04T00:00:00"/>
    <n v="72"/>
    <x v="0"/>
    <s v=" English"/>
    <n v="70000000"/>
    <n v="131445884"/>
    <s v="AU"/>
    <x v="27"/>
    <n v="61445884"/>
    <n v="0.87779834285714287"/>
    <x v="0"/>
  </r>
  <r>
    <x v="5475"/>
    <d v="1998-10-16T00:00:00"/>
    <n v="67"/>
    <x v="0"/>
    <s v=" English"/>
    <n v="60000000"/>
    <n v="68336997"/>
    <s v="US"/>
    <x v="32"/>
    <n v="8336997"/>
    <n v="0.13894994999999999"/>
    <x v="1"/>
  </r>
  <r>
    <x v="5476"/>
    <d v="1989-10-26T00:00:00"/>
    <n v="68"/>
    <x v="0"/>
    <s v=" English"/>
    <n v="24000000"/>
    <n v="22099847"/>
    <s v="AU"/>
    <x v="70"/>
    <n v="-1900153"/>
    <n v="-7.9173041666666666E-2"/>
    <x v="1"/>
  </r>
  <r>
    <x v="5477"/>
    <d v="2012-05-24T00:00:00"/>
    <n v="52"/>
    <x v="0"/>
    <s v=" English"/>
    <n v="1000000"/>
    <n v="42411721"/>
    <s v="AU"/>
    <x v="20"/>
    <n v="41411721"/>
    <n v="41.411721"/>
    <x v="1"/>
  </r>
  <r>
    <x v="5478"/>
    <d v="1993-03-10T00:00:00"/>
    <n v="74"/>
    <x v="0"/>
    <s v=" English"/>
    <n v="25000000"/>
    <n v="40903593"/>
    <s v="AU"/>
    <x v="9"/>
    <n v="15903593"/>
    <n v="0.63614371999999997"/>
    <x v="0"/>
  </r>
  <r>
    <x v="5479"/>
    <d v="2022-03-10T00:00:00"/>
    <n v="59"/>
    <x v="0"/>
    <s v=" Spanish, Castilian"/>
    <n v="135159000"/>
    <n v="234980052.80000001"/>
    <s v="MX"/>
    <x v="1"/>
    <n v="99821052.800000012"/>
    <n v="0.73854536360878675"/>
    <x v="1"/>
  </r>
  <r>
    <x v="5480"/>
    <d v="2001-01-04T00:00:00"/>
    <n v="74"/>
    <x v="0"/>
    <s v=" Chinese"/>
    <n v="15000000"/>
    <n v="213963830"/>
    <s v="AU"/>
    <x v="17"/>
    <n v="198963830"/>
    <n v="13.264255333333333"/>
    <x v="0"/>
  </r>
  <r>
    <x v="5481"/>
    <d v="2022-12-21T00:00:00"/>
    <n v="72"/>
    <x v="0"/>
    <s v=" French"/>
    <n v="12000000"/>
    <n v="101412590"/>
    <s v="FR"/>
    <x v="1"/>
    <n v="89412590"/>
    <n v="7.4510491666666665"/>
    <x v="0"/>
  </r>
  <r>
    <x v="5482"/>
    <d v="2013-09-19T00:00:00"/>
    <n v="54"/>
    <x v="0"/>
    <s v=" English"/>
    <n v="10600000"/>
    <n v="261364"/>
    <s v="GB"/>
    <x v="30"/>
    <n v="-10338636"/>
    <n v="-0.97534301886792452"/>
    <x v="1"/>
  </r>
  <r>
    <x v="5483"/>
    <d v="2015-08-28T00:00:00"/>
    <n v="58"/>
    <x v="0"/>
    <s v=" English"/>
    <n v="213000000"/>
    <n v="478445768.80000001"/>
    <s v="CA"/>
    <x v="12"/>
    <n v="265445768.80000001"/>
    <n v="1.2462242666666667"/>
    <x v="1"/>
  </r>
  <r>
    <x v="5484"/>
    <d v="2015-03-18T00:00:00"/>
    <n v="44"/>
    <x v="0"/>
    <s v=" English"/>
    <n v="60000000"/>
    <n v="70893782"/>
    <s v="AU"/>
    <x v="12"/>
    <n v="10893782"/>
    <n v="0.18156303333333335"/>
    <x v="2"/>
  </r>
  <r>
    <x v="5485"/>
    <d v="1981-05-07T00:00:00"/>
    <n v="54"/>
    <x v="0"/>
    <s v=" English"/>
    <n v="20000000"/>
    <n v="49823037"/>
    <s v="AU"/>
    <x v="56"/>
    <n v="29823037"/>
    <n v="1.4911518500000001"/>
    <x v="1"/>
  </r>
  <r>
    <x v="5486"/>
    <d v="2016-04-01T00:00:00"/>
    <n v="59"/>
    <x v="0"/>
    <s v=" Japanese"/>
    <n v="101300000"/>
    <n v="819177204.20000005"/>
    <s v="JP"/>
    <x v="13"/>
    <n v="717877204.20000005"/>
    <n v="7.0866456485686085"/>
    <x v="1"/>
  </r>
  <r>
    <x v="5487"/>
    <d v="2014-09-06T00:00:00"/>
    <n v="55"/>
    <x v="0"/>
    <s v=" English"/>
    <n v="3000000"/>
    <n v="1887554"/>
    <s v="CA"/>
    <x v="8"/>
    <n v="-1112446"/>
    <n v="-0.37081533333333333"/>
    <x v="1"/>
  </r>
  <r>
    <x v="5488"/>
    <d v="1991-01-03T00:00:00"/>
    <n v="67"/>
    <x v="0"/>
    <s v=" English"/>
    <n v="86204572"/>
    <n v="18115724"/>
    <s v="AU"/>
    <x v="53"/>
    <n v="-68088848"/>
    <n v="-0.78985193499945683"/>
    <x v="1"/>
  </r>
  <r>
    <x v="5489"/>
    <d v="1995-07-20T00:00:00"/>
    <n v="58"/>
    <x v="0"/>
    <s v=" English"/>
    <n v="60000000"/>
    <n v="104324083"/>
    <s v="AU"/>
    <x v="26"/>
    <n v="44324083"/>
    <n v="0.73873471666666668"/>
    <x v="1"/>
  </r>
  <r>
    <x v="5490"/>
    <d v="1995-04-28T00:00:00"/>
    <n v="60"/>
    <x v="0"/>
    <s v=" English"/>
    <n v="22000000"/>
    <n v="9418365"/>
    <s v="US"/>
    <x v="26"/>
    <n v="-12581635"/>
    <n v="-0.57189250000000003"/>
    <x v="1"/>
  </r>
  <r>
    <x v="5491"/>
    <d v="2017-01-05T00:00:00"/>
    <n v="72"/>
    <x v="0"/>
    <s v=" English"/>
    <n v="9000000"/>
    <n v="19096003"/>
    <s v="AU"/>
    <x v="3"/>
    <n v="10096003"/>
    <n v="1.1217781111111111"/>
    <x v="0"/>
  </r>
  <r>
    <x v="5492"/>
    <d v="2016-08-27T00:00:00"/>
    <n v="68"/>
    <x v="0"/>
    <s v=" English"/>
    <n v="98140000"/>
    <n v="494358731.60000002"/>
    <s v="US"/>
    <x v="13"/>
    <n v="396218731.60000002"/>
    <n v="4.0372807377216224"/>
    <x v="1"/>
  </r>
  <r>
    <x v="5493"/>
    <d v="1998-04-09T00:00:00"/>
    <n v="54"/>
    <x v="0"/>
    <s v=" English"/>
    <n v="80000000"/>
    <n v="136159423"/>
    <s v="AU"/>
    <x v="32"/>
    <n v="56159423"/>
    <n v="0.70199278750000005"/>
    <x v="1"/>
  </r>
  <r>
    <x v="5494"/>
    <d v="2016-02-06T00:00:00"/>
    <n v="76"/>
    <x v="0"/>
    <s v=" Japanese"/>
    <n v="128800000"/>
    <n v="487794129.80000001"/>
    <s v="JP"/>
    <x v="13"/>
    <n v="358994129.80000001"/>
    <n v="2.787221504658385"/>
    <x v="0"/>
  </r>
  <r>
    <x v="5495"/>
    <d v="2004-09-24T00:00:00"/>
    <n v="54"/>
    <x v="0"/>
    <s v=" English"/>
    <n v="15000000"/>
    <n v="1914166"/>
    <s v="US"/>
    <x v="2"/>
    <n v="-13085834"/>
    <n v="-0.87238893333333334"/>
    <x v="1"/>
  </r>
  <r>
    <x v="5496"/>
    <d v="2019-03-05T00:00:00"/>
    <n v="54"/>
    <x v="0"/>
    <s v=" English"/>
    <n v="83800000"/>
    <n v="746458890.79999995"/>
    <s v="AU"/>
    <x v="4"/>
    <n v="662658890.79999995"/>
    <n v="7.9076239952267295"/>
    <x v="1"/>
  </r>
  <r>
    <x v="5497"/>
    <d v="2020-05-06T00:00:00"/>
    <n v="63"/>
    <x v="0"/>
    <s v=" English"/>
    <n v="29000000"/>
    <n v="26563888"/>
    <s v="AU"/>
    <x v="14"/>
    <n v="-2436112"/>
    <n v="-8.4003862068965512E-2"/>
    <x v="1"/>
  </r>
  <r>
    <x v="5498"/>
    <d v="1955-04-20T00:00:00"/>
    <n v="80"/>
    <x v="0"/>
    <s v=" English"/>
    <n v="1400000"/>
    <n v="3000000"/>
    <s v="AU"/>
    <x v="33"/>
    <n v="1600000"/>
    <n v="1.1428571428571428"/>
    <x v="0"/>
  </r>
  <r>
    <x v="5499"/>
    <d v="2020-02-12T00:00:00"/>
    <n v="57"/>
    <x v="0"/>
    <s v=" French"/>
    <n v="122800000"/>
    <n v="366208661.39999998"/>
    <s v="FR"/>
    <x v="14"/>
    <n v="243408661.39999998"/>
    <n v="1.9821552231270356"/>
    <x v="1"/>
  </r>
  <r>
    <x v="5500"/>
    <d v="2019-10-18T00:00:00"/>
    <n v="60"/>
    <x v="0"/>
    <s v=" English"/>
    <n v="11000000"/>
    <n v="0"/>
    <s v="AU"/>
    <x v="4"/>
    <n v="-11000000"/>
    <n v="-1"/>
    <x v="1"/>
  </r>
  <r>
    <x v="5501"/>
    <d v="2006-09-07T00:00:00"/>
    <n v="52"/>
    <x v="0"/>
    <s v=" English"/>
    <n v="30000000"/>
    <n v="7755686"/>
    <s v="AU"/>
    <x v="28"/>
    <n v="-22244314"/>
    <n v="-0.74147713333333332"/>
    <x v="1"/>
  </r>
  <r>
    <x v="5502"/>
    <d v="2013-02-26T00:00:00"/>
    <n v="56"/>
    <x v="0"/>
    <s v=" English"/>
    <n v="12500000"/>
    <n v="4027663"/>
    <s v="AU"/>
    <x v="30"/>
    <n v="-8472337"/>
    <n v="-0.67778696000000005"/>
    <x v="1"/>
  </r>
  <r>
    <x v="5503"/>
    <d v="2010-09-02T00:00:00"/>
    <n v="61"/>
    <x v="0"/>
    <s v=" English"/>
    <n v="70000000"/>
    <n v="134748021"/>
    <s v="AU"/>
    <x v="21"/>
    <n v="64748021"/>
    <n v="0.92497172857142862"/>
    <x v="1"/>
  </r>
  <r>
    <x v="5504"/>
    <d v="2006-10-12T00:00:00"/>
    <n v="77"/>
    <x v="0"/>
    <s v=" English"/>
    <n v="8000000"/>
    <n v="100642353"/>
    <s v="AU"/>
    <x v="28"/>
    <n v="92642353"/>
    <n v="11.580294125"/>
    <x v="0"/>
  </r>
  <r>
    <x v="5505"/>
    <d v="2014-04-19T00:00:00"/>
    <n v="69"/>
    <x v="0"/>
    <s v=" Japanese"/>
    <n v="149800000"/>
    <n v="858082276.39999998"/>
    <s v="JP"/>
    <x v="8"/>
    <n v="708282276.39999998"/>
    <n v="4.7281860907877169"/>
    <x v="1"/>
  </r>
  <r>
    <x v="5506"/>
    <d v="2020-10-07T00:00:00"/>
    <n v="65"/>
    <x v="0"/>
    <s v=" English"/>
    <n v="123000000"/>
    <n v="472727714"/>
    <s v="US"/>
    <x v="14"/>
    <n v="349727714"/>
    <n v="2.8433147479674798"/>
    <x v="1"/>
  </r>
  <r>
    <x v="5507"/>
    <d v="2018-01-29T00:00:00"/>
    <n v="55"/>
    <x v="0"/>
    <s v=" English"/>
    <n v="4000000"/>
    <n v="24416"/>
    <s v="GB"/>
    <x v="10"/>
    <n v="-3975584"/>
    <n v="-0.993896"/>
    <x v="1"/>
  </r>
  <r>
    <x v="5508"/>
    <d v="2011-05-07T00:00:00"/>
    <n v="72"/>
    <x v="0"/>
    <s v=" Japanese"/>
    <n v="164000000"/>
    <n v="436456074.60000002"/>
    <s v="JP"/>
    <x v="24"/>
    <n v="272456074.60000002"/>
    <n v="1.6613175280487806"/>
    <x v="0"/>
  </r>
  <r>
    <x v="5509"/>
    <d v="1998-02-17T00:00:00"/>
    <n v="62"/>
    <x v="0"/>
    <s v=" English"/>
    <n v="77800000"/>
    <n v="458884347.39999998"/>
    <s v="AU"/>
    <x v="32"/>
    <n v="381084347.39999998"/>
    <n v="4.8982563933161947"/>
    <x v="1"/>
  </r>
  <r>
    <x v="5510"/>
    <d v="2009-02-03T00:00:00"/>
    <n v="62"/>
    <x v="0"/>
    <s v=" English"/>
    <n v="50000000"/>
    <n v="53850527"/>
    <s v="AU"/>
    <x v="7"/>
    <n v="3850527"/>
    <n v="7.7010540000000002E-2"/>
    <x v="1"/>
  </r>
  <r>
    <x v="5511"/>
    <d v="2016-04-02T00:00:00"/>
    <n v="85"/>
    <x v="0"/>
    <s v=" English"/>
    <n v="139800000"/>
    <n v="1075683451"/>
    <s v="GB"/>
    <x v="13"/>
    <n v="935883451"/>
    <n v="6.6944452861230328"/>
    <x v="0"/>
  </r>
  <r>
    <x v="5512"/>
    <d v="1979-08-10T00:00:00"/>
    <n v="53"/>
    <x v="0"/>
    <s v=" Italian"/>
    <n v="106050080"/>
    <n v="197233429.19999999"/>
    <s v="IT"/>
    <x v="19"/>
    <n v="91183349.199999988"/>
    <n v="0.85981405388850241"/>
    <x v="1"/>
  </r>
  <r>
    <x v="5513"/>
    <d v="2014-10-16T00:00:00"/>
    <n v="53"/>
    <x v="0"/>
    <s v=" English"/>
    <n v="20000000"/>
    <n v="96407655"/>
    <s v="AU"/>
    <x v="8"/>
    <n v="76407655"/>
    <n v="3.8203827499999998"/>
    <x v="1"/>
  </r>
  <r>
    <x v="5514"/>
    <d v="2017-01-22T00:00:00"/>
    <n v="72"/>
    <x v="0"/>
    <s v=" English"/>
    <n v="81200000"/>
    <n v="472749495.19999999"/>
    <s v="US"/>
    <x v="3"/>
    <n v="391549495.19999999"/>
    <n v="4.822038118226601"/>
    <x v="0"/>
  </r>
  <r>
    <x v="5515"/>
    <d v="2020-06-05T00:00:00"/>
    <n v="10"/>
    <x v="0"/>
    <s v=" Korean"/>
    <n v="201940000"/>
    <n v="38157314"/>
    <s v="KR"/>
    <x v="14"/>
    <n v="-163782686"/>
    <n v="-0.81104628107358623"/>
    <x v="2"/>
  </r>
  <r>
    <x v="5516"/>
    <d v="1976-08-11T00:00:00"/>
    <n v="71"/>
    <x v="0"/>
    <s v=" English"/>
    <n v="25874800"/>
    <n v="8091910"/>
    <s v="US"/>
    <x v="72"/>
    <n v="-17782890"/>
    <n v="-0.68726676148221433"/>
    <x v="0"/>
  </r>
  <r>
    <x v="5517"/>
    <d v="1991-03-14T00:00:00"/>
    <n v="78"/>
    <x v="0"/>
    <s v=" English"/>
    <n v="29000000"/>
    <n v="51636504"/>
    <s v="AU"/>
    <x v="53"/>
    <n v="22636504"/>
    <n v="0.7805691034482759"/>
    <x v="0"/>
  </r>
  <r>
    <x v="5518"/>
    <d v="2017-11-14T00:00:00"/>
    <n v="53"/>
    <x v="0"/>
    <s v=" English"/>
    <n v="96200000"/>
    <n v="322945018.80000001"/>
    <s v="US"/>
    <x v="3"/>
    <n v="226745018.80000001"/>
    <n v="2.3570168274428274"/>
    <x v="1"/>
  </r>
  <r>
    <x v="5519"/>
    <d v="2016-04-19T00:00:00"/>
    <n v="57"/>
    <x v="0"/>
    <s v=" Korean"/>
    <n v="114800000"/>
    <n v="384414469.80000001"/>
    <s v="KR"/>
    <x v="13"/>
    <n v="269614469.80000001"/>
    <n v="2.3485580993031361"/>
    <x v="1"/>
  </r>
  <r>
    <x v="5520"/>
    <d v="2014-02-14T00:00:00"/>
    <n v="63"/>
    <x v="0"/>
    <s v=" English"/>
    <n v="30000000"/>
    <n v="15391979"/>
    <s v="AU"/>
    <x v="8"/>
    <n v="-14608021"/>
    <n v="-0.48693403333333335"/>
    <x v="1"/>
  </r>
  <r>
    <x v="5521"/>
    <d v="1981-12-18T00:00:00"/>
    <n v="37"/>
    <x v="0"/>
    <s v=" English"/>
    <n v="58670000"/>
    <n v="385960548.19999999"/>
    <s v="CA"/>
    <x v="56"/>
    <n v="327290548.19999999"/>
    <n v="5.5784992023180502"/>
    <x v="2"/>
  </r>
  <r>
    <x v="5522"/>
    <d v="2017-03-15T00:00:00"/>
    <n v="71"/>
    <x v="0"/>
    <s v=" French"/>
    <n v="3500000"/>
    <n v="4100000"/>
    <s v="FR"/>
    <x v="3"/>
    <n v="600000"/>
    <n v="0.17142857142857143"/>
    <x v="0"/>
  </r>
  <r>
    <x v="5523"/>
    <d v="2016-02-24T00:00:00"/>
    <n v="70"/>
    <x v="0"/>
    <s v=" Spanish, Castilian"/>
    <n v="55200000"/>
    <n v="280089513.39999998"/>
    <s v="ES"/>
    <x v="13"/>
    <n v="224889513.39999998"/>
    <n v="4.0740853876811594"/>
    <x v="1"/>
  </r>
  <r>
    <x v="5524"/>
    <d v="2012-11-16T00:00:00"/>
    <n v="62"/>
    <x v="0"/>
    <s v=" English"/>
    <n v="42000000"/>
    <n v="73239258"/>
    <s v="AU"/>
    <x v="20"/>
    <n v="31239258"/>
    <n v="0.74379185714285712"/>
    <x v="1"/>
  </r>
  <r>
    <x v="5525"/>
    <d v="2001-08-10T00:00:00"/>
    <n v="65"/>
    <x v="0"/>
    <s v=" English"/>
    <n v="70000000"/>
    <n v="13596911"/>
    <s v="US"/>
    <x v="17"/>
    <n v="-56403089"/>
    <n v="-0.80575841428571426"/>
    <x v="1"/>
  </r>
  <r>
    <x v="5526"/>
    <d v="1996-03-21T00:00:00"/>
    <n v="72"/>
    <x v="0"/>
    <s v=" English"/>
    <n v="65000000"/>
    <n v="262758310"/>
    <s v="AU"/>
    <x v="47"/>
    <n v="197758310"/>
    <n v="3.0424355384615382"/>
    <x v="0"/>
  </r>
  <r>
    <x v="5527"/>
    <d v="1999-02-26T00:00:00"/>
    <n v="67"/>
    <x v="0"/>
    <s v=" English"/>
    <n v="65000000"/>
    <n v="250821495"/>
    <s v="AU"/>
    <x v="39"/>
    <n v="185821495"/>
    <n v="2.8587922307692306"/>
    <x v="1"/>
  </r>
  <r>
    <x v="5528"/>
    <d v="2013-03-06T00:00:00"/>
    <n v="59"/>
    <x v="0"/>
    <s v=" English"/>
    <n v="35000000"/>
    <n v="37114977"/>
    <s v="AU"/>
    <x v="30"/>
    <n v="2114977"/>
    <n v="6.0427914285714285E-2"/>
    <x v="1"/>
  </r>
  <r>
    <x v="5529"/>
    <d v="2001-10-31T00:00:00"/>
    <n v="66"/>
    <x v="0"/>
    <s v=" French"/>
    <n v="15300000"/>
    <n v="7000000"/>
    <s v="FR"/>
    <x v="17"/>
    <n v="-8300000"/>
    <n v="-0.54248366013071891"/>
    <x v="1"/>
  </r>
  <r>
    <x v="5530"/>
    <d v="2016-12-02T00:00:00"/>
    <n v="60"/>
    <x v="0"/>
    <s v=" English"/>
    <n v="300000"/>
    <n v="99000630"/>
    <s v="US"/>
    <x v="13"/>
    <n v="98700630"/>
    <n v="329.00209999999998"/>
    <x v="1"/>
  </r>
  <r>
    <x v="5531"/>
    <d v="2020-08-07T00:00:00"/>
    <n v="54"/>
    <x v="0"/>
    <s v=" Japanese"/>
    <n v="76000000"/>
    <n v="152911218.59999999"/>
    <s v="JP"/>
    <x v="14"/>
    <n v="76911218.599999994"/>
    <n v="1.0119897184210525"/>
    <x v="1"/>
  </r>
  <r>
    <x v="5532"/>
    <d v="2016-07-28T00:00:00"/>
    <n v="54"/>
    <x v="0"/>
    <s v=" Chinese"/>
    <n v="38000000"/>
    <n v="43300000"/>
    <s v="AU"/>
    <x v="13"/>
    <n v="5300000"/>
    <n v="0.13947368421052631"/>
    <x v="1"/>
  </r>
  <r>
    <x v="5533"/>
    <d v="2019-11-08T00:00:00"/>
    <n v="57"/>
    <x v="0"/>
    <s v=" English"/>
    <n v="9000000"/>
    <n v="146863"/>
    <s v="US"/>
    <x v="4"/>
    <n v="-8853137"/>
    <n v="-0.98368188888888886"/>
    <x v="1"/>
  </r>
  <r>
    <x v="5534"/>
    <d v="2019-02-05T00:00:00"/>
    <n v="55"/>
    <x v="0"/>
    <s v=" Chinese"/>
    <n v="123000000"/>
    <n v="748580504"/>
    <s v="CN"/>
    <x v="4"/>
    <n v="625580504"/>
    <n v="5.0860203577235774"/>
    <x v="1"/>
  </r>
  <r>
    <x v="5314"/>
    <d v="2007-04-20T00:00:00"/>
    <n v="70"/>
    <x v="0"/>
    <s v=" English"/>
    <n v="9490400"/>
    <n v="2294291"/>
    <s v="US"/>
    <x v="22"/>
    <n v="-7196109"/>
    <n v="-0.75825139087920423"/>
    <x v="1"/>
  </r>
  <r>
    <x v="5535"/>
    <d v="1973-08-01T00:00:00"/>
    <n v="65"/>
    <x v="0"/>
    <s v=" English"/>
    <n v="7000000"/>
    <n v="161800000"/>
    <s v="AU"/>
    <x v="34"/>
    <n v="154800000"/>
    <n v="22.114285714285714"/>
    <x v="1"/>
  </r>
  <r>
    <x v="5536"/>
    <d v="2018-01-25T00:00:00"/>
    <n v="10"/>
    <x v="0"/>
    <s v=" Korean"/>
    <n v="201940000"/>
    <n v="38157314"/>
    <s v="KR"/>
    <x v="10"/>
    <n v="-163782686"/>
    <n v="-0.81104628107358623"/>
    <x v="2"/>
  </r>
  <r>
    <x v="5537"/>
    <d v="2017-01-26T00:00:00"/>
    <n v="74"/>
    <x v="0"/>
    <s v=" English"/>
    <n v="1500000"/>
    <n v="64895106"/>
    <s v="AU"/>
    <x v="3"/>
    <n v="63395106"/>
    <n v="42.263404000000001"/>
    <x v="0"/>
  </r>
  <r>
    <x v="5538"/>
    <d v="1958-03-30T00:00:00"/>
    <n v="78"/>
    <x v="0"/>
    <s v=" English"/>
    <n v="829000"/>
    <n v="2247500"/>
    <s v="US"/>
    <x v="11"/>
    <n v="1418500"/>
    <n v="1.7110977080820264"/>
    <x v="0"/>
  </r>
  <r>
    <x v="5539"/>
    <d v="2000-12-05T00:00:00"/>
    <n v="68"/>
    <x v="0"/>
    <s v=" English"/>
    <n v="22000000"/>
    <n v="13560782"/>
    <s v="DE"/>
    <x v="38"/>
    <n v="-8439218"/>
    <n v="-0.38360081818181818"/>
    <x v="1"/>
  </r>
  <r>
    <x v="5540"/>
    <d v="2019-06-06T00:00:00"/>
    <n v="58"/>
    <x v="0"/>
    <s v=" English"/>
    <n v="5000000"/>
    <n v="51749995"/>
    <s v="AU"/>
    <x v="4"/>
    <n v="46749995"/>
    <n v="9.3499990000000004"/>
    <x v="1"/>
  </r>
  <r>
    <x v="5541"/>
    <d v="2015-03-13T00:00:00"/>
    <n v="67"/>
    <x v="0"/>
    <s v=" English"/>
    <n v="75500000"/>
    <n v="509726081"/>
    <s v="GB"/>
    <x v="12"/>
    <n v="434226081"/>
    <n v="5.7513388211920526"/>
    <x v="1"/>
  </r>
  <r>
    <x v="5542"/>
    <d v="2020-01-10T00:00:00"/>
    <n v="68"/>
    <x v="0"/>
    <s v=" English"/>
    <n v="56600000"/>
    <n v="583921229"/>
    <s v="US"/>
    <x v="14"/>
    <n v="527321229"/>
    <n v="9.3166294876325093"/>
    <x v="1"/>
  </r>
  <r>
    <x v="5543"/>
    <d v="2002-07-22T00:00:00"/>
    <n v="60"/>
    <x v="0"/>
    <s v=" English"/>
    <n v="114000000"/>
    <n v="1002554527"/>
    <s v="US"/>
    <x v="18"/>
    <n v="888554527"/>
    <n v="7.7943379561403505"/>
    <x v="1"/>
  </r>
  <r>
    <x v="5544"/>
    <d v="1992-01-09T00:00:00"/>
    <n v="73"/>
    <x v="0"/>
    <s v=" English"/>
    <n v="35000000"/>
    <n v="182291969"/>
    <s v="AU"/>
    <x v="46"/>
    <n v="147291969"/>
    <n v="4.2083419714285712"/>
    <x v="0"/>
  </r>
  <r>
    <x v="5545"/>
    <d v="2012-10-09T00:00:00"/>
    <n v="60"/>
    <x v="0"/>
    <s v=" English"/>
    <n v="5000000"/>
    <n v="63615565.600000001"/>
    <s v="US"/>
    <x v="20"/>
    <n v="58615565.600000001"/>
    <n v="11.723113120000001"/>
    <x v="1"/>
  </r>
  <r>
    <x v="5546"/>
    <d v="2000-07-27T00:00:00"/>
    <n v="80"/>
    <x v="0"/>
    <s v=" Japanese"/>
    <n v="54601333.200000003"/>
    <n v="12307555"/>
    <s v="AU"/>
    <x v="38"/>
    <n v="-42293778.200000003"/>
    <n v="-0.77459240867034362"/>
    <x v="0"/>
  </r>
  <r>
    <x v="5547"/>
    <d v="2000-03-29T00:00:00"/>
    <n v="62"/>
    <x v="0"/>
    <s v=" French"/>
    <n v="10500000"/>
    <n v="64400000"/>
    <s v="FR"/>
    <x v="38"/>
    <n v="53900000"/>
    <n v="5.1333333333333337"/>
    <x v="1"/>
  </r>
  <r>
    <x v="5548"/>
    <d v="2018-03-30T00:00:00"/>
    <n v="68"/>
    <x v="0"/>
    <s v=" English"/>
    <n v="20000000"/>
    <n v="46627836"/>
    <s v="US"/>
    <x v="10"/>
    <n v="26627836"/>
    <n v="1.3313918"/>
    <x v="1"/>
  </r>
  <r>
    <x v="5549"/>
    <d v="2021-02-11T00:00:00"/>
    <n v="69"/>
    <x v="0"/>
    <s v=" English"/>
    <n v="183600000"/>
    <n v="672680361.79999995"/>
    <s v="AU"/>
    <x v="5"/>
    <n v="489080361.79999995"/>
    <n v="2.663836393246187"/>
    <x v="1"/>
  </r>
  <r>
    <x v="5550"/>
    <d v="2015-12-18T00:00:00"/>
    <n v="62"/>
    <x v="0"/>
    <s v=" Chinese"/>
    <n v="37000000"/>
    <n v="278300000"/>
    <s v="CN"/>
    <x v="12"/>
    <n v="241300000"/>
    <n v="6.5216216216216214"/>
    <x v="1"/>
  </r>
  <r>
    <x v="5551"/>
    <d v="2009-10-27T00:00:00"/>
    <n v="66"/>
    <x v="0"/>
    <s v=" English"/>
    <n v="127000000"/>
    <n v="325823441.80000001"/>
    <s v="US"/>
    <x v="7"/>
    <n v="198823441.80000001"/>
    <n v="1.5655389118110237"/>
    <x v="1"/>
  </r>
  <r>
    <x v="5552"/>
    <d v="2006-04-26T00:00:00"/>
    <n v="61"/>
    <x v="0"/>
    <s v=" English"/>
    <n v="30000000"/>
    <n v="10419084"/>
    <s v="AU"/>
    <x v="28"/>
    <n v="-19580916"/>
    <n v="-0.65269719999999998"/>
    <x v="1"/>
  </r>
  <r>
    <x v="5553"/>
    <d v="2017-03-14T00:00:00"/>
    <n v="47"/>
    <x v="0"/>
    <s v=" Korean"/>
    <n v="147200000"/>
    <n v="937727043.79999995"/>
    <s v="KR"/>
    <x v="3"/>
    <n v="790527043.79999995"/>
    <n v="5.3704282866847821"/>
    <x v="2"/>
  </r>
  <r>
    <x v="5554"/>
    <d v="2014-03-25T00:00:00"/>
    <n v="56"/>
    <x v="0"/>
    <s v=" English"/>
    <n v="5000000"/>
    <n v="10429707"/>
    <s v="AU"/>
    <x v="8"/>
    <n v="5429707"/>
    <n v="1.0859414000000001"/>
    <x v="1"/>
  </r>
  <r>
    <x v="5555"/>
    <d v="2004-09-27T00:00:00"/>
    <n v="68"/>
    <x v="0"/>
    <s v=" English"/>
    <n v="61400000"/>
    <n v="515295729.60000002"/>
    <s v="US"/>
    <x v="2"/>
    <n v="453895729.60000002"/>
    <n v="7.3924385928338765"/>
    <x v="1"/>
  </r>
  <r>
    <x v="5556"/>
    <d v="2019-08-30T00:00:00"/>
    <n v="69"/>
    <x v="0"/>
    <s v=" English"/>
    <n v="5000000"/>
    <n v="5300000"/>
    <s v="US"/>
    <x v="4"/>
    <n v="300000"/>
    <n v="0.06"/>
    <x v="1"/>
  </r>
  <r>
    <x v="5557"/>
    <d v="2000-12-15T00:00:00"/>
    <n v="59"/>
    <x v="0"/>
    <s v=" English"/>
    <n v="82000000"/>
    <n v="96024898"/>
    <s v="AU"/>
    <x v="38"/>
    <n v="14024898"/>
    <n v="0.17103534146341465"/>
    <x v="1"/>
  </r>
  <r>
    <x v="5558"/>
    <d v="2015-11-09T00:00:00"/>
    <n v="69"/>
    <x v="0"/>
    <s v=" English"/>
    <n v="94200000"/>
    <n v="339087259.19999999"/>
    <s v="ES"/>
    <x v="12"/>
    <n v="244887259.19999999"/>
    <n v="2.5996524331210189"/>
    <x v="1"/>
  </r>
  <r>
    <x v="5559"/>
    <d v="1986-03-08T00:00:00"/>
    <n v="38"/>
    <x v="0"/>
    <s v=" Japanese"/>
    <n v="51400000"/>
    <n v="338083083.60000002"/>
    <s v="JP"/>
    <x v="15"/>
    <n v="286683083.60000002"/>
    <n v="5.5774918988326849"/>
    <x v="2"/>
  </r>
  <r>
    <x v="5560"/>
    <d v="2022-09-01T00:00:00"/>
    <n v="60"/>
    <x v="0"/>
    <s v=" English"/>
    <n v="82000000"/>
    <n v="322575336.80000001"/>
    <s v="US"/>
    <x v="1"/>
    <n v="240575336.80000001"/>
    <n v="2.9338455707317075"/>
    <x v="1"/>
  </r>
  <r>
    <x v="5561"/>
    <d v="2018-08-24T00:00:00"/>
    <n v="67"/>
    <x v="0"/>
    <s v=" Japanese"/>
    <n v="95400000"/>
    <n v="743295228.39999998"/>
    <s v="JP"/>
    <x v="10"/>
    <n v="647895228.39999998"/>
    <n v="6.7913545953878405"/>
    <x v="1"/>
  </r>
  <r>
    <x v="5562"/>
    <d v="2022-11-17T00:00:00"/>
    <n v="58"/>
    <x v="0"/>
    <s v=" English"/>
    <n v="157600000"/>
    <n v="277948016"/>
    <s v="US"/>
    <x v="1"/>
    <n v="120348016"/>
    <n v="0.7636295431472081"/>
    <x v="1"/>
  </r>
  <r>
    <x v="5563"/>
    <d v="2017-08-10T00:00:00"/>
    <n v="72"/>
    <x v="0"/>
    <s v=" Korean"/>
    <n v="21000000"/>
    <n v="46183383"/>
    <s v="AU"/>
    <x v="3"/>
    <n v="25183383"/>
    <n v="1.1992087142857142"/>
    <x v="0"/>
  </r>
  <r>
    <x v="5564"/>
    <d v="2018-08-10T00:00:00"/>
    <n v="60"/>
    <x v="0"/>
    <s v=" English"/>
    <n v="114200000"/>
    <n v="241031716.59999999"/>
    <s v="US"/>
    <x v="10"/>
    <n v="126831716.59999999"/>
    <n v="1.1106104781085815"/>
    <x v="1"/>
  </r>
  <r>
    <x v="5565"/>
    <d v="2005-01-22T00:00:00"/>
    <n v="69"/>
    <x v="0"/>
    <s v=" English"/>
    <n v="6500000"/>
    <n v="11745931"/>
    <s v="AU"/>
    <x v="16"/>
    <n v="5245931"/>
    <n v="0.80706630769230769"/>
    <x v="1"/>
  </r>
  <r>
    <x v="5566"/>
    <d v="2015-05-08T00:00:00"/>
    <n v="59"/>
    <x v="0"/>
    <s v=" English"/>
    <n v="24598700.600000001"/>
    <n v="1323415"/>
    <s v="US"/>
    <x v="12"/>
    <n v="-23275285.600000001"/>
    <n v="-0.9461998004886486"/>
    <x v="1"/>
  </r>
  <r>
    <x v="5567"/>
    <d v="1999-05-13T00:00:00"/>
    <n v="66"/>
    <x v="0"/>
    <s v=" English"/>
    <n v="17000000"/>
    <n v="30331165"/>
    <s v="AU"/>
    <x v="39"/>
    <n v="13331165"/>
    <n v="0.78418617647058819"/>
    <x v="1"/>
  </r>
  <r>
    <x v="5568"/>
    <d v="2011-06-01T00:00:00"/>
    <n v="58"/>
    <x v="0"/>
    <s v=" English"/>
    <n v="8000000"/>
    <n v="50940321.399999999"/>
    <s v="AU"/>
    <x v="24"/>
    <n v="42940321.399999999"/>
    <n v="5.3675401750000002"/>
    <x v="1"/>
  </r>
  <r>
    <x v="5569"/>
    <d v="2002-06-21T00:00:00"/>
    <n v="53"/>
    <x v="0"/>
    <s v=" English"/>
    <n v="250000"/>
    <n v="144008"/>
    <s v="US"/>
    <x v="18"/>
    <n v="-105992"/>
    <n v="-0.42396800000000001"/>
    <x v="1"/>
  </r>
  <r>
    <x v="5570"/>
    <d v="2005-01-28T00:00:00"/>
    <n v="81"/>
    <x v="0"/>
    <s v=" Spanish, Castilian"/>
    <n v="1564753.2"/>
    <n v="837000"/>
    <s v="MX"/>
    <x v="16"/>
    <n v="-727753.2"/>
    <n v="-0.46509136392882916"/>
    <x v="0"/>
  </r>
  <r>
    <x v="5571"/>
    <d v="2004-02-05T00:00:00"/>
    <n v="80"/>
    <x v="0"/>
    <s v=" Korean"/>
    <n v="1500000"/>
    <n v="56511542"/>
    <s v="KR"/>
    <x v="2"/>
    <n v="55011542"/>
    <n v="36.67436133333333"/>
    <x v="0"/>
  </r>
  <r>
    <x v="5572"/>
    <d v="2011-09-08T00:00:00"/>
    <n v="54"/>
    <x v="0"/>
    <s v=" English"/>
    <n v="80000000"/>
    <n v="170805525"/>
    <s v="AU"/>
    <x v="24"/>
    <n v="90805525"/>
    <n v="1.1350690624999999"/>
    <x v="1"/>
  </r>
  <r>
    <x v="5573"/>
    <d v="2020-10-02T00:00:00"/>
    <n v="53"/>
    <x v="0"/>
    <s v=" English"/>
    <n v="148200000"/>
    <n v="438434428.39999998"/>
    <s v="US"/>
    <x v="14"/>
    <n v="290234428.39999998"/>
    <n v="1.9583969527665315"/>
    <x v="1"/>
  </r>
  <r>
    <x v="5574"/>
    <d v="2019-03-08T00:00:00"/>
    <n v="70"/>
    <x v="0"/>
    <s v=" Korean"/>
    <n v="105740523.8"/>
    <n v="345465556.80000001"/>
    <s v="KR"/>
    <x v="4"/>
    <n v="239725033"/>
    <n v="2.2671065395270911"/>
    <x v="1"/>
  </r>
  <r>
    <x v="5575"/>
    <d v="2001-03-29T00:00:00"/>
    <n v="55"/>
    <x v="0"/>
    <s v=" English"/>
    <n v="13000000"/>
    <n v="73180297"/>
    <s v="AU"/>
    <x v="17"/>
    <n v="60180297"/>
    <n v="4.6292536153846155"/>
    <x v="1"/>
  </r>
  <r>
    <x v="5576"/>
    <d v="2011-07-28T00:00:00"/>
    <n v="66"/>
    <x v="0"/>
    <s v=" English"/>
    <n v="30000000"/>
    <n v="65343694"/>
    <s v="AU"/>
    <x v="24"/>
    <n v="35343694"/>
    <n v="1.1781231333333333"/>
    <x v="1"/>
  </r>
  <r>
    <x v="5577"/>
    <d v="2016-01-14T00:00:00"/>
    <n v="75"/>
    <x v="0"/>
    <s v=" English"/>
    <n v="11800000"/>
    <n v="42354525"/>
    <s v="AU"/>
    <x v="13"/>
    <n v="30554525"/>
    <n v="2.589366525423729"/>
    <x v="0"/>
  </r>
  <r>
    <x v="5578"/>
    <d v="1977-07-19T00:00:00"/>
    <n v="68"/>
    <x v="0"/>
    <s v=" English"/>
    <n v="14000000"/>
    <n v="185400000"/>
    <s v="AU"/>
    <x v="44"/>
    <n v="171400000"/>
    <n v="12.242857142857142"/>
    <x v="1"/>
  </r>
  <r>
    <x v="5579"/>
    <d v="2014-03-15T00:00:00"/>
    <n v="67"/>
    <x v="0"/>
    <s v=" Japanese"/>
    <n v="98400000"/>
    <n v="967011006.39999998"/>
    <s v="JP"/>
    <x v="8"/>
    <n v="868611006.39999998"/>
    <n v="8.8273476260162607"/>
    <x v="1"/>
  </r>
  <r>
    <x v="5580"/>
    <d v="2020-02-14T00:00:00"/>
    <n v="62"/>
    <x v="0"/>
    <s v=" Japanese"/>
    <n v="75744000"/>
    <n v="298222862.39999998"/>
    <s v="JP"/>
    <x v="14"/>
    <n v="222478862.39999998"/>
    <n v="2.9372473384030413"/>
    <x v="1"/>
  </r>
  <r>
    <x v="5581"/>
    <d v="2020-01-09T00:00:00"/>
    <n v="69"/>
    <x v="0"/>
    <s v=" English"/>
    <n v="52000000"/>
    <n v="42880428"/>
    <s v="AU"/>
    <x v="14"/>
    <n v="-9119572"/>
    <n v="-0.17537638461538463"/>
    <x v="1"/>
  </r>
  <r>
    <x v="5582"/>
    <d v="2017-11-25T00:00:00"/>
    <n v="59"/>
    <x v="0"/>
    <s v=" English"/>
    <n v="82700000"/>
    <n v="421853130.19999999"/>
    <s v="AU"/>
    <x v="3"/>
    <n v="339153130.19999999"/>
    <n v="4.1010052019347034"/>
    <x v="1"/>
  </r>
  <r>
    <x v="5583"/>
    <d v="2016-06-18T00:00:00"/>
    <n v="54"/>
    <x v="0"/>
    <s v=" Japanese"/>
    <n v="3280017.8"/>
    <n v="9256114"/>
    <s v="JP"/>
    <x v="13"/>
    <n v="5976096.2000000002"/>
    <n v="1.8219706612567774"/>
    <x v="1"/>
  </r>
  <r>
    <x v="5584"/>
    <d v="2004-11-11T00:00:00"/>
    <n v="63"/>
    <x v="0"/>
    <s v=" English"/>
    <n v="40000000"/>
    <n v="262500000"/>
    <s v="AU"/>
    <x v="2"/>
    <n v="222500000"/>
    <n v="5.5625"/>
    <x v="1"/>
  </r>
  <r>
    <x v="5585"/>
    <d v="2017-07-06T00:00:00"/>
    <n v="64"/>
    <x v="0"/>
    <s v=" Korean"/>
    <n v="102000000"/>
    <n v="254278668.19999999"/>
    <s v="KR"/>
    <x v="3"/>
    <n v="152278668.19999999"/>
    <n v="1.492928119607843"/>
    <x v="1"/>
  </r>
  <r>
    <x v="5586"/>
    <d v="2020-12-04T00:00:00"/>
    <n v="46"/>
    <x v="0"/>
    <s v=" English"/>
    <n v="125900000"/>
    <n v="197992680.80000001"/>
    <s v="US"/>
    <x v="14"/>
    <n v="72092680.800000012"/>
    <n v="0.57261859253375702"/>
    <x v="2"/>
  </r>
  <r>
    <x v="5587"/>
    <d v="2018-09-19T00:00:00"/>
    <n v="71"/>
    <x v="0"/>
    <s v=" French"/>
    <n v="2940457"/>
    <n v="1088907"/>
    <s v="FR"/>
    <x v="10"/>
    <n v="-1851550"/>
    <n v="-0.62968103257418828"/>
    <x v="0"/>
  </r>
  <r>
    <x v="5588"/>
    <d v="2014-07-25T00:00:00"/>
    <n v="74"/>
    <x v="0"/>
    <s v=" English"/>
    <n v="9171548"/>
    <n v="4571025"/>
    <s v="US"/>
    <x v="8"/>
    <n v="-4600523"/>
    <n v="-0.50160812547674616"/>
    <x v="0"/>
  </r>
  <r>
    <x v="5589"/>
    <d v="2003-11-27T00:00:00"/>
    <n v="67"/>
    <x v="0"/>
    <s v=" English"/>
    <n v="32000000"/>
    <n v="224912848"/>
    <s v="AU"/>
    <x v="25"/>
    <n v="192912848"/>
    <n v="6.0285264999999999"/>
    <x v="1"/>
  </r>
  <r>
    <x v="5590"/>
    <d v="1997-11-27T00:00:00"/>
    <n v="60"/>
    <x v="0"/>
    <s v=" English"/>
    <n v="30000000"/>
    <n v="25480490"/>
    <s v="AU"/>
    <x v="27"/>
    <n v="-4519510"/>
    <n v="-0.15065033333333333"/>
    <x v="1"/>
  </r>
  <r>
    <x v="5591"/>
    <d v="2000-12-26T00:00:00"/>
    <n v="53"/>
    <x v="0"/>
    <s v=" English"/>
    <n v="2800000"/>
    <n v="2854225.4"/>
    <s v="US"/>
    <x v="38"/>
    <n v="54225.399999999907"/>
    <n v="1.9366214285714254E-2"/>
    <x v="1"/>
  </r>
  <r>
    <x v="5592"/>
    <d v="1973-06-15T00:00:00"/>
    <n v="57"/>
    <x v="0"/>
    <s v=" English"/>
    <n v="1800000"/>
    <n v="8800000"/>
    <s v="US"/>
    <x v="34"/>
    <n v="7000000"/>
    <n v="3.8888888888888888"/>
    <x v="1"/>
  </r>
  <r>
    <x v="5593"/>
    <d v="2015-01-22T00:00:00"/>
    <n v="63"/>
    <x v="0"/>
    <s v=" English"/>
    <n v="34000000"/>
    <n v="64197205"/>
    <s v="AU"/>
    <x v="12"/>
    <n v="30197205"/>
    <n v="0.88815308823529415"/>
    <x v="1"/>
  </r>
  <r>
    <x v="5594"/>
    <d v="2006-11-09T00:00:00"/>
    <n v="75"/>
    <x v="0"/>
    <s v=" English"/>
    <n v="27000000"/>
    <n v="55495466"/>
    <s v="AU"/>
    <x v="28"/>
    <n v="28495466"/>
    <n v="1.0553876296296296"/>
    <x v="0"/>
  </r>
  <r>
    <x v="5595"/>
    <d v="2020-10-09T00:00:00"/>
    <n v="62"/>
    <x v="0"/>
    <s v=" English"/>
    <n v="2000000"/>
    <n v="239828"/>
    <s v="US"/>
    <x v="14"/>
    <n v="-1760172"/>
    <n v="-0.88008600000000003"/>
    <x v="1"/>
  </r>
  <r>
    <x v="5596"/>
    <d v="2020-03-01T00:00:00"/>
    <n v="72"/>
    <x v="0"/>
    <s v=" English"/>
    <n v="138297600"/>
    <n v="444380284.39999998"/>
    <s v="AU"/>
    <x v="14"/>
    <n v="306082684.39999998"/>
    <n v="2.2132176147669949"/>
    <x v="0"/>
  </r>
  <r>
    <x v="5597"/>
    <d v="1989-09-21T00:00:00"/>
    <n v="71"/>
    <x v="0"/>
    <s v=" English"/>
    <n v="12300000"/>
    <n v="81972846"/>
    <s v="AU"/>
    <x v="70"/>
    <n v="69672846"/>
    <n v="5.6644590243902435"/>
    <x v="0"/>
  </r>
  <r>
    <x v="4717"/>
    <d v="2017-08-25T00:00:00"/>
    <n v="42"/>
    <x v="0"/>
    <s v=" English"/>
    <n v="40000000"/>
    <n v="0"/>
    <s v="AU"/>
    <x v="3"/>
    <n v="-40000000"/>
    <n v="-1"/>
    <x v="2"/>
  </r>
  <r>
    <x v="5598"/>
    <d v="2018-11-09T00:00:00"/>
    <n v="68"/>
    <x v="0"/>
    <s v=" English"/>
    <n v="120000000"/>
    <n v="0"/>
    <s v="US"/>
    <x v="10"/>
    <n v="-120000000"/>
    <n v="-1"/>
    <x v="1"/>
  </r>
  <r>
    <x v="5599"/>
    <d v="2003-05-22T00:00:00"/>
    <n v="68"/>
    <x v="0"/>
    <s v=" English"/>
    <n v="11000000"/>
    <n v="97837138"/>
    <s v="AU"/>
    <x v="25"/>
    <n v="86837138"/>
    <n v="7.8942852727272728"/>
    <x v="1"/>
  </r>
  <r>
    <x v="5600"/>
    <d v="2022-08-13T00:00:00"/>
    <n v="78"/>
    <x v="0"/>
    <s v=" English"/>
    <n v="70000"/>
    <n v="23889705.600000001"/>
    <s v="US"/>
    <x v="1"/>
    <n v="23819705.600000001"/>
    <n v="340.28150857142862"/>
    <x v="0"/>
  </r>
  <r>
    <x v="5601"/>
    <d v="2021-12-17T00:00:00"/>
    <n v="73"/>
    <x v="0"/>
    <s v=" English"/>
    <n v="63000000"/>
    <n v="563390197"/>
    <s v="US"/>
    <x v="5"/>
    <n v="500390197"/>
    <n v="7.94270153968254"/>
    <x v="0"/>
  </r>
  <r>
    <x v="5602"/>
    <d v="2016-07-15T00:00:00"/>
    <n v="48"/>
    <x v="0"/>
    <s v=" English"/>
    <n v="104000000"/>
    <n v="886084517.60000002"/>
    <s v="CA"/>
    <x v="13"/>
    <n v="782084517.60000002"/>
    <n v="7.5200434384615384"/>
    <x v="2"/>
  </r>
  <r>
    <x v="5603"/>
    <d v="2015-11-28T00:00:00"/>
    <n v="67"/>
    <x v="0"/>
    <s v=" Korean"/>
    <n v="116800000"/>
    <n v="443267737.19999999"/>
    <s v="KR"/>
    <x v="12"/>
    <n v="326467737.19999999"/>
    <n v="2.7951004897260274"/>
    <x v="1"/>
  </r>
  <r>
    <x v="5604"/>
    <d v="1997-04-19T00:00:00"/>
    <n v="73"/>
    <x v="0"/>
    <s v=" Japanese"/>
    <n v="28420000"/>
    <n v="9107390"/>
    <s v="JP"/>
    <x v="27"/>
    <n v="-19312610"/>
    <n v="-0.67954292751583389"/>
    <x v="0"/>
  </r>
  <r>
    <x v="5605"/>
    <d v="2019-06-05T00:00:00"/>
    <n v="0"/>
    <x v="0"/>
    <s v=" Korean"/>
    <n v="185534545.80000001"/>
    <n v="178359863"/>
    <s v="KR"/>
    <x v="4"/>
    <n v="-7174682.8000000119"/>
    <n v="-3.8670333705584287E-2"/>
    <x v="2"/>
  </r>
  <r>
    <x v="5606"/>
    <d v="2021-10-21T00:00:00"/>
    <n v="70"/>
    <x v="0"/>
    <s v=" Spanish, Castilian"/>
    <n v="128800000"/>
    <n v="366935804"/>
    <s v="MX"/>
    <x v="5"/>
    <n v="238135804"/>
    <n v="1.8488804658385094"/>
    <x v="1"/>
  </r>
  <r>
    <x v="5607"/>
    <d v="2017-01-17T00:00:00"/>
    <n v="61"/>
    <x v="0"/>
    <s v=" English"/>
    <n v="118000000"/>
    <n v="578887918.39999998"/>
    <s v="US"/>
    <x v="3"/>
    <n v="460887918.39999998"/>
    <n v="3.9058298169491525"/>
    <x v="1"/>
  </r>
  <r>
    <x v="5608"/>
    <d v="2019-12-25T00:00:00"/>
    <n v="68"/>
    <x v="0"/>
    <s v=" Ukrainian"/>
    <n v="61424639.799999997"/>
    <n v="6914017"/>
    <s v="AU"/>
    <x v="4"/>
    <n v="-54510622.799999997"/>
    <n v="-0.88743903061520268"/>
    <x v="1"/>
  </r>
  <r>
    <x v="5609"/>
    <d v="2019-11-07T00:00:00"/>
    <n v="72"/>
    <x v="0"/>
    <s v=" English"/>
    <n v="30000000"/>
    <n v="123428868"/>
    <s v="AU"/>
    <x v="4"/>
    <n v="93428868"/>
    <n v="3.1142956000000002"/>
    <x v="0"/>
  </r>
  <r>
    <x v="3512"/>
    <d v="2018-10-17T00:00:00"/>
    <n v="61"/>
    <x v="0"/>
    <s v=" English"/>
    <n v="116200000"/>
    <n v="245045429.19999999"/>
    <s v="AU"/>
    <x v="10"/>
    <n v="128845429.19999999"/>
    <n v="1.1088246919104989"/>
    <x v="1"/>
  </r>
  <r>
    <x v="5610"/>
    <d v="2012-09-21T00:00:00"/>
    <n v="63"/>
    <x v="0"/>
    <s v=" English"/>
    <n v="10000000"/>
    <n v="8890094"/>
    <s v="US"/>
    <x v="20"/>
    <n v="-1109906"/>
    <n v="-0.11099059999999999"/>
    <x v="1"/>
  </r>
  <r>
    <x v="5611"/>
    <d v="2005-05-11T00:00:00"/>
    <n v="63"/>
    <x v="0"/>
    <s v=" Chinese"/>
    <n v="15000000"/>
    <n v="230622652.40000001"/>
    <s v="HK"/>
    <x v="16"/>
    <n v="215622652.40000001"/>
    <n v="14.374843493333334"/>
    <x v="1"/>
  </r>
  <r>
    <x v="5612"/>
    <d v="2017-10-06T00:00:00"/>
    <n v="73"/>
    <x v="0"/>
    <s v=" English"/>
    <n v="10000000"/>
    <n v="61603136"/>
    <s v="AU"/>
    <x v="3"/>
    <n v="51603136"/>
    <n v="5.1603136000000003"/>
    <x v="0"/>
  </r>
  <r>
    <x v="5613"/>
    <d v="2022-09-09T00:00:00"/>
    <n v="75"/>
    <x v="0"/>
    <s v=" English"/>
    <n v="96200000"/>
    <n v="412160901"/>
    <s v="US"/>
    <x v="1"/>
    <n v="315960901"/>
    <n v="3.2844168503118505"/>
    <x v="0"/>
  </r>
  <r>
    <x v="5614"/>
    <d v="1925-12-30T00:00:00"/>
    <n v="74"/>
    <x v="0"/>
    <s v=" English"/>
    <n v="3900000"/>
    <n v="9000000"/>
    <s v="US"/>
    <x v="88"/>
    <n v="5100000"/>
    <n v="1.3076923076923077"/>
    <x v="0"/>
  </r>
  <r>
    <x v="5615"/>
    <d v="2016-04-29T00:00:00"/>
    <n v="61"/>
    <x v="0"/>
    <s v=" Japanese"/>
    <n v="117000000"/>
    <n v="533308584.80000001"/>
    <s v="JP"/>
    <x v="13"/>
    <n v="416308584.80000001"/>
    <n v="3.5581930324786324"/>
    <x v="1"/>
  </r>
  <r>
    <x v="5616"/>
    <d v="1985-10-25T00:00:00"/>
    <n v="66"/>
    <x v="0"/>
    <s v=" English"/>
    <n v="17500000"/>
    <n v="85313124"/>
    <s v="AU"/>
    <x v="37"/>
    <n v="67813124"/>
    <n v="3.875035657142857"/>
    <x v="1"/>
  </r>
  <r>
    <x v="5617"/>
    <d v="1974-06-06T00:00:00"/>
    <n v="58"/>
    <x v="0"/>
    <s v=" Italian"/>
    <n v="61498000"/>
    <n v="254671383.80000001"/>
    <s v="IT"/>
    <x v="76"/>
    <n v="193173383.80000001"/>
    <n v="3.1411327815538717"/>
    <x v="1"/>
  </r>
  <r>
    <x v="5618"/>
    <d v="1999-01-22T00:00:00"/>
    <n v="80"/>
    <x v="0"/>
    <s v=" Persian"/>
    <n v="180000"/>
    <n v="925402"/>
    <s v="US"/>
    <x v="39"/>
    <n v="745402"/>
    <n v="4.1411222222222221"/>
    <x v="0"/>
  </r>
  <r>
    <x v="5619"/>
    <d v="2019-04-24T00:00:00"/>
    <n v="68"/>
    <x v="0"/>
    <s v=" English"/>
    <n v="150600000"/>
    <n v="343946197.60000002"/>
    <s v="AU"/>
    <x v="4"/>
    <n v="193346197.60000002"/>
    <n v="1.2838392934926961"/>
    <x v="1"/>
  </r>
  <r>
    <x v="5620"/>
    <d v="2016-05-26T00:00:00"/>
    <n v="71"/>
    <x v="0"/>
    <s v=" Japanese"/>
    <n v="160200000"/>
    <n v="382043039.80000001"/>
    <s v="AU"/>
    <x v="13"/>
    <n v="221843039.80000001"/>
    <n v="1.3847880137328341"/>
    <x v="0"/>
  </r>
  <r>
    <x v="5621"/>
    <d v="2012-11-23T00:00:00"/>
    <n v="0"/>
    <x v="0"/>
    <s v=" Portuguese"/>
    <n v="185534545.80000001"/>
    <n v="178359863"/>
    <s v="BR"/>
    <x v="20"/>
    <n v="-7174682.8000000119"/>
    <n v="-3.8670333705584287E-2"/>
    <x v="2"/>
  </r>
  <r>
    <x v="5622"/>
    <d v="2008-01-01T00:00:00"/>
    <n v="85"/>
    <x v="0"/>
    <s v=" Japanese"/>
    <n v="139800000"/>
    <n v="1430410849"/>
    <s v="US"/>
    <x v="35"/>
    <n v="1290610849"/>
    <n v="9.2318372603719592"/>
    <x v="0"/>
  </r>
  <r>
    <x v="5623"/>
    <d v="2009-02-12T00:00:00"/>
    <n v="55"/>
    <x v="0"/>
    <s v=" English"/>
    <n v="14000000"/>
    <n v="102836002"/>
    <s v="AU"/>
    <x v="7"/>
    <n v="88836002"/>
    <n v="6.3454287142857142"/>
    <x v="1"/>
  </r>
  <r>
    <x v="5624"/>
    <d v="2014-04-20T00:00:00"/>
    <n v="61"/>
    <x v="0"/>
    <s v=" English"/>
    <n v="7200000"/>
    <n v="103536"/>
    <s v="US"/>
    <x v="8"/>
    <n v="-7096464"/>
    <n v="-0.98562000000000005"/>
    <x v="1"/>
  </r>
  <r>
    <x v="5625"/>
    <d v="2012-08-30T00:00:00"/>
    <n v="77"/>
    <x v="0"/>
    <s v=" English"/>
    <n v="16000000"/>
    <n v="68848446"/>
    <s v="AU"/>
    <x v="20"/>
    <n v="52848446"/>
    <n v="3.3030278750000002"/>
    <x v="0"/>
  </r>
  <r>
    <x v="5626"/>
    <d v="2021-11-19T00:00:00"/>
    <n v="40"/>
    <x v="0"/>
    <s v=" Chinese"/>
    <n v="101800000"/>
    <n v="842846355.60000002"/>
    <s v="CN"/>
    <x v="5"/>
    <n v="741046355.60000002"/>
    <n v="7.2794337485265226"/>
    <x v="2"/>
  </r>
  <r>
    <x v="5627"/>
    <d v="2021-08-20T00:00:00"/>
    <n v="68"/>
    <x v="0"/>
    <s v=" Chinese"/>
    <n v="117171600"/>
    <n v="389334037.19999999"/>
    <s v="CN"/>
    <x v="5"/>
    <n v="272162437.19999999"/>
    <n v="2.3227679505955368"/>
    <x v="1"/>
  </r>
  <r>
    <x v="5628"/>
    <d v="2022-04-07T00:00:00"/>
    <n v="73"/>
    <x v="0"/>
    <s v=" Korean"/>
    <n v="110000000"/>
    <n v="628681408.39999998"/>
    <s v="KR"/>
    <x v="1"/>
    <n v="518681408.39999998"/>
    <n v="4.7152855309090906"/>
    <x v="0"/>
  </r>
  <r>
    <x v="5629"/>
    <d v="2021-10-09T00:00:00"/>
    <n v="71"/>
    <x v="0"/>
    <s v=" English"/>
    <n v="86800000"/>
    <n v="637128589"/>
    <s v="GB"/>
    <x v="5"/>
    <n v="550328589"/>
    <n v="6.3401911175115204"/>
    <x v="0"/>
  </r>
  <r>
    <x v="5630"/>
    <d v="2016-05-03T00:00:00"/>
    <n v="74"/>
    <x v="0"/>
    <s v=" English"/>
    <n v="88600000"/>
    <n v="591061101.79999995"/>
    <s v="US"/>
    <x v="13"/>
    <n v="502461101.79999995"/>
    <n v="5.6711185304740397"/>
    <x v="0"/>
  </r>
  <r>
    <x v="5631"/>
    <d v="2006-02-23T00:00:00"/>
    <n v="56"/>
    <x v="0"/>
    <s v=" English"/>
    <n v="62000000"/>
    <n v="53321673"/>
    <s v="AU"/>
    <x v="28"/>
    <n v="-8678327"/>
    <n v="-0.13997301612903226"/>
    <x v="1"/>
  </r>
  <r>
    <x v="5632"/>
    <d v="1993-07-14T00:00:00"/>
    <n v="52"/>
    <x v="0"/>
    <s v=" English"/>
    <n v="76340000"/>
    <n v="734884073.79999995"/>
    <s v="US"/>
    <x v="9"/>
    <n v="658544073.79999995"/>
    <n v="8.6264615378569545"/>
    <x v="1"/>
  </r>
  <r>
    <x v="5633"/>
    <d v="2004-08-10T00:00:00"/>
    <n v="82"/>
    <x v="0"/>
    <s v=" English"/>
    <n v="3000000"/>
    <n v="24599998"/>
    <s v="AU"/>
    <x v="2"/>
    <n v="21599998"/>
    <n v="7.1999993333333334"/>
    <x v="0"/>
  </r>
  <r>
    <x v="5634"/>
    <d v="2017-02-01T00:00:00"/>
    <n v="76"/>
    <x v="0"/>
    <s v=" Japanese"/>
    <n v="136000000"/>
    <n v="356069126"/>
    <s v="JP"/>
    <x v="3"/>
    <n v="220069126"/>
    <n v="1.6181553382352942"/>
    <x v="0"/>
  </r>
  <r>
    <x v="5635"/>
    <d v="2009-11-08T00:00:00"/>
    <n v="73"/>
    <x v="0"/>
    <s v=" English"/>
    <n v="91000000"/>
    <n v="1054685990"/>
    <s v="US"/>
    <x v="7"/>
    <n v="963685990"/>
    <n v="10.589955934065934"/>
    <x v="0"/>
  </r>
  <r>
    <x v="5636"/>
    <d v="1991-05-20T00:00:00"/>
    <n v="51"/>
    <x v="0"/>
    <s v=" English"/>
    <n v="136400000"/>
    <n v="533025401.19999999"/>
    <s v="US"/>
    <x v="53"/>
    <n v="396625401.19999999"/>
    <n v="2.9078108592375367"/>
    <x v="1"/>
  </r>
  <r>
    <x v="5637"/>
    <d v="2022-06-09T00:00:00"/>
    <n v="74"/>
    <x v="0"/>
    <s v=" Spanish, Castilian"/>
    <n v="67800000"/>
    <n v="653988016.39999998"/>
    <s v="AU"/>
    <x v="1"/>
    <n v="586188016.39999998"/>
    <n v="8.6458409498525075"/>
    <x v="0"/>
  </r>
  <r>
    <x v="5638"/>
    <d v="2020-02-25T00:00:00"/>
    <n v="53"/>
    <x v="0"/>
    <s v=" English"/>
    <n v="77400000"/>
    <n v="745706751.20000005"/>
    <s v="US"/>
    <x v="14"/>
    <n v="668306751.20000005"/>
    <n v="8.6344541498708018"/>
    <x v="1"/>
  </r>
  <r>
    <x v="5639"/>
    <d v="2000-10-15T00:00:00"/>
    <n v="62"/>
    <x v="0"/>
    <s v=" English"/>
    <n v="25000000"/>
    <n v="91036760"/>
    <s v="AU"/>
    <x v="38"/>
    <n v="66036760"/>
    <n v="2.6414704000000002"/>
    <x v="1"/>
  </r>
  <r>
    <x v="5640"/>
    <d v="1985-09-07T00:00:00"/>
    <n v="37"/>
    <x v="0"/>
    <s v=" Japanese"/>
    <n v="58670000"/>
    <n v="385960548.19999999"/>
    <s v="JP"/>
    <x v="37"/>
    <n v="327290548.19999999"/>
    <n v="5.5784992023180502"/>
    <x v="2"/>
  </r>
  <r>
    <x v="5641"/>
    <d v="2003-11-05T00:00:00"/>
    <n v="78"/>
    <x v="0"/>
    <s v=" Cantonese"/>
    <n v="125000"/>
    <n v="8708932"/>
    <s v="AU"/>
    <x v="25"/>
    <n v="8583932"/>
    <n v="68.671456000000006"/>
    <x v="0"/>
  </r>
  <r>
    <x v="5642"/>
    <d v="2006-05-19T00:00:00"/>
    <n v="54"/>
    <x v="0"/>
    <s v=" English"/>
    <n v="8000000"/>
    <n v="18828036"/>
    <s v="US"/>
    <x v="28"/>
    <n v="10828036"/>
    <n v="1.3535045000000001"/>
    <x v="1"/>
  </r>
  <r>
    <x v="5643"/>
    <d v="2018-10-19T00:00:00"/>
    <n v="62"/>
    <x v="0"/>
    <s v=" English"/>
    <n v="16740000"/>
    <n v="10800715"/>
    <s v="GB"/>
    <x v="10"/>
    <n v="-5939285"/>
    <n v="-0.35479599761051372"/>
    <x v="1"/>
  </r>
  <r>
    <x v="5644"/>
    <d v="2021-07-29T00:00:00"/>
    <n v="73"/>
    <x v="0"/>
    <s v=" English"/>
    <n v="110800000"/>
    <n v="517154102.39999998"/>
    <s v="US"/>
    <x v="5"/>
    <n v="406354102.39999998"/>
    <n v="3.6674557978339348"/>
    <x v="0"/>
  </r>
  <r>
    <x v="5645"/>
    <d v="1999-06-05T00:00:00"/>
    <n v="76"/>
    <x v="0"/>
    <s v=" Japanese"/>
    <n v="129335539.8"/>
    <n v="730150249.79999995"/>
    <s v="JP"/>
    <x v="39"/>
    <n v="600814710"/>
    <n v="4.6453953099749619"/>
    <x v="0"/>
  </r>
  <r>
    <x v="3510"/>
    <d v="1991-12-26T00:00:00"/>
    <n v="64"/>
    <x v="0"/>
    <s v=" English"/>
    <n v="20000000"/>
    <n v="89325780"/>
    <s v="AU"/>
    <x v="53"/>
    <n v="69325780"/>
    <n v="3.4662890000000002"/>
    <x v="1"/>
  </r>
  <r>
    <x v="5646"/>
    <d v="2019-09-19T00:00:00"/>
    <n v="61"/>
    <x v="0"/>
    <s v=" English"/>
    <n v="80000000"/>
    <n v="135406280"/>
    <s v="AU"/>
    <x v="4"/>
    <n v="55406280"/>
    <n v="0.69257849999999999"/>
    <x v="1"/>
  </r>
  <r>
    <x v="5647"/>
    <d v="2000-09-27T00:00:00"/>
    <n v="69"/>
    <x v="0"/>
    <s v=" French"/>
    <n v="2365000"/>
    <n v="257720413.19999999"/>
    <s v="FR"/>
    <x v="38"/>
    <n v="255355413.19999999"/>
    <n v="107.97269057082453"/>
    <x v="1"/>
  </r>
  <r>
    <x v="5648"/>
    <d v="2017-09-22T00:00:00"/>
    <n v="70"/>
    <x v="0"/>
    <s v=" English"/>
    <n v="30000000"/>
    <n v="8786287"/>
    <s v="US"/>
    <x v="3"/>
    <n v="-21213713"/>
    <n v="-0.70712376666666665"/>
    <x v="1"/>
  </r>
  <r>
    <x v="5649"/>
    <d v="2020-07-01T00:00:00"/>
    <n v="65"/>
    <x v="0"/>
    <s v=" English"/>
    <n v="60000000"/>
    <n v="2366073"/>
    <s v="AU"/>
    <x v="14"/>
    <n v="-57633927"/>
    <n v="-0.96056545000000004"/>
    <x v="1"/>
  </r>
  <r>
    <x v="5650"/>
    <d v="2014-01-18T00:00:00"/>
    <n v="66"/>
    <x v="0"/>
    <s v=" English"/>
    <n v="65800000"/>
    <n v="394578542.80000001"/>
    <s v="US"/>
    <x v="8"/>
    <n v="328778542.80000001"/>
    <n v="4.9966343890577507"/>
    <x v="1"/>
  </r>
  <r>
    <x v="5651"/>
    <d v="2008-07-24T00:00:00"/>
    <n v="57"/>
    <x v="0"/>
    <s v=" English"/>
    <n v="30000000"/>
    <n v="69363381"/>
    <s v="AU"/>
    <x v="35"/>
    <n v="39363381"/>
    <n v="1.3121126999999999"/>
    <x v="1"/>
  </r>
  <r>
    <x v="5652"/>
    <d v="1997-03-06T00:00:00"/>
    <n v="69"/>
    <x v="0"/>
    <s v=" English"/>
    <n v="50000000"/>
    <n v="273552592"/>
    <s v="AU"/>
    <x v="27"/>
    <n v="223552592"/>
    <n v="4.4710518400000003"/>
    <x v="1"/>
  </r>
  <r>
    <x v="5653"/>
    <d v="1987-06-12T00:00:00"/>
    <n v="65"/>
    <x v="0"/>
    <s v=" English"/>
    <n v="22000000"/>
    <n v="63766510"/>
    <s v="US"/>
    <x v="42"/>
    <n v="41766510"/>
    <n v="1.8984777272727273"/>
    <x v="1"/>
  </r>
  <r>
    <x v="5654"/>
    <d v="2015-06-26T00:00:00"/>
    <n v="67"/>
    <x v="0"/>
    <s v=" English"/>
    <n v="174600000"/>
    <n v="717161745.79999995"/>
    <s v="US"/>
    <x v="12"/>
    <n v="542561745.79999995"/>
    <n v="3.1074555887743411"/>
    <x v="1"/>
  </r>
  <r>
    <x v="5655"/>
    <d v="2016-09-10T00:00:00"/>
    <n v="68"/>
    <x v="0"/>
    <s v=" English"/>
    <n v="20"/>
    <n v="154015402.59999999"/>
    <s v="US"/>
    <x v="13"/>
    <n v="154015382.59999999"/>
    <n v="7700769.1299999999"/>
    <x v="1"/>
  </r>
  <r>
    <x v="5656"/>
    <d v="2011-01-20T00:00:00"/>
    <n v="56"/>
    <x v="0"/>
    <s v=" English"/>
    <n v="110000000"/>
    <n v="229155503"/>
    <s v="AU"/>
    <x v="24"/>
    <n v="119155503"/>
    <n v="1.0832318454545455"/>
    <x v="1"/>
  </r>
  <r>
    <x v="5657"/>
    <d v="2020-03-25T00:00:00"/>
    <n v="63"/>
    <x v="0"/>
    <s v=" Spanish, Castilian"/>
    <n v="75200000"/>
    <n v="410263644.60000002"/>
    <s v="ES"/>
    <x v="14"/>
    <n v="335063644.60000002"/>
    <n v="4.4556335718085114"/>
    <x v="1"/>
  </r>
  <r>
    <x v="5658"/>
    <d v="1985-11-26T00:00:00"/>
    <n v="62"/>
    <x v="0"/>
    <s v=" English"/>
    <n v="17000000"/>
    <n v="49364621"/>
    <s v="AU"/>
    <x v="37"/>
    <n v="32364621"/>
    <n v="1.9038012352941176"/>
    <x v="1"/>
  </r>
  <r>
    <x v="5659"/>
    <d v="1988-11-10T00:00:00"/>
    <n v="75"/>
    <x v="0"/>
    <s v=" French"/>
    <n v="14390509"/>
    <n v="27435150.600000001"/>
    <s v="AU"/>
    <x v="52"/>
    <n v="13044641.600000001"/>
    <n v="0.90647534427031051"/>
    <x v="0"/>
  </r>
  <r>
    <x v="5660"/>
    <d v="2014-11-05T00:00:00"/>
    <n v="77"/>
    <x v="0"/>
    <s v=" English"/>
    <n v="62100000"/>
    <n v="534518566.60000002"/>
    <s v="GB"/>
    <x v="8"/>
    <n v="472418566.60000002"/>
    <n v="7.6073843252818039"/>
    <x v="0"/>
  </r>
  <r>
    <x v="5661"/>
    <d v="2011-06-30T00:00:00"/>
    <n v="67"/>
    <x v="0"/>
    <s v=" English"/>
    <n v="35000000"/>
    <n v="61721826"/>
    <s v="AU"/>
    <x v="24"/>
    <n v="26721826"/>
    <n v="0.76348074285714285"/>
    <x v="1"/>
  </r>
  <r>
    <x v="5662"/>
    <d v="2022-01-21T00:00:00"/>
    <n v="79"/>
    <x v="0"/>
    <s v=" Turkish"/>
    <n v="128000000"/>
    <n v="560238084.39999998"/>
    <s v="US"/>
    <x v="1"/>
    <n v="432238084.39999998"/>
    <n v="3.3768600343749999"/>
    <x v="0"/>
  </r>
  <r>
    <x v="5663"/>
    <d v="2015-12-09T00:00:00"/>
    <n v="61"/>
    <x v="0"/>
    <s v=" English"/>
    <n v="7000000"/>
    <n v="1473809"/>
    <s v="AU"/>
    <x v="12"/>
    <n v="-5526191"/>
    <n v="-0.78945585714285715"/>
    <x v="1"/>
  </r>
  <r>
    <x v="5664"/>
    <d v="2011-09-22T00:00:00"/>
    <n v="59"/>
    <x v="0"/>
    <s v=" English"/>
    <n v="35000000"/>
    <n v="86648359"/>
    <s v="AU"/>
    <x v="24"/>
    <n v="51648359"/>
    <n v="1.4756674000000001"/>
    <x v="1"/>
  </r>
  <r>
    <x v="5665"/>
    <d v="1950-08-01T00:00:00"/>
    <n v="68"/>
    <x v="0"/>
    <s v=" English"/>
    <n v="65000000"/>
    <n v="148345997"/>
    <s v="US"/>
    <x v="36"/>
    <n v="83345997"/>
    <n v="1.2822461076923077"/>
    <x v="1"/>
  </r>
  <r>
    <x v="5666"/>
    <d v="2019-06-15T00:00:00"/>
    <n v="71"/>
    <x v="0"/>
    <s v=" Japanese"/>
    <n v="79171600"/>
    <n v="300062289.19999999"/>
    <s v="AU"/>
    <x v="4"/>
    <n v="220890689.19999999"/>
    <n v="2.7900243168004688"/>
    <x v="0"/>
  </r>
  <r>
    <x v="2010"/>
    <d v="2007-10-03T00:00:00"/>
    <n v="67"/>
    <x v="0"/>
    <s v=" English"/>
    <n v="25000000"/>
    <n v="31635150"/>
    <s v="US"/>
    <x v="22"/>
    <n v="6635150"/>
    <n v="0.26540599999999998"/>
    <x v="1"/>
  </r>
  <r>
    <x v="5667"/>
    <d v="1974-06-22T00:00:00"/>
    <n v="51"/>
    <x v="0"/>
    <s v=" Japanese"/>
    <n v="95200000"/>
    <n v="568390700.39999998"/>
    <s v="JP"/>
    <x v="76"/>
    <n v="473190700.39999998"/>
    <n v="4.970490550420168"/>
    <x v="1"/>
  </r>
  <r>
    <x v="5668"/>
    <d v="2007-03-10T00:00:00"/>
    <n v="73"/>
    <x v="0"/>
    <s v=" Japanese"/>
    <n v="65000000"/>
    <n v="504738420"/>
    <s v="JP"/>
    <x v="22"/>
    <n v="439738420"/>
    <n v="6.7652064615384617"/>
    <x v="0"/>
  </r>
  <r>
    <x v="5669"/>
    <d v="2017-01-25T00:00:00"/>
    <n v="61"/>
    <x v="0"/>
    <s v=" English"/>
    <n v="10000000"/>
    <n v="205152219.59999999"/>
    <s v="US"/>
    <x v="3"/>
    <n v="195152219.59999999"/>
    <n v="19.515221959999998"/>
    <x v="1"/>
  </r>
  <r>
    <x v="5670"/>
    <d v="2013-07-25T00:00:00"/>
    <n v="66"/>
    <x v="0"/>
    <s v=" Spanish, Castilian"/>
    <n v="75100000"/>
    <n v="636679839.39999998"/>
    <s v="PE"/>
    <x v="30"/>
    <n v="561579839.39999998"/>
    <n v="7.4777608442077224"/>
    <x v="1"/>
  </r>
  <r>
    <x v="5671"/>
    <d v="2017-05-05T00:00:00"/>
    <n v="71"/>
    <x v="0"/>
    <s v=" English"/>
    <n v="170000000"/>
    <n v="383273842.39999998"/>
    <s v="US"/>
    <x v="3"/>
    <n v="213273842.39999998"/>
    <n v="1.2545520141176469"/>
    <x v="0"/>
  </r>
  <r>
    <x v="5672"/>
    <d v="2008-02-14T00:00:00"/>
    <n v="78"/>
    <x v="0"/>
    <s v=" Korean"/>
    <n v="120456666"/>
    <n v="4028782.6"/>
    <s v="KR"/>
    <x v="35"/>
    <n v="-116427883.40000001"/>
    <n v="-0.9665540917428348"/>
    <x v="0"/>
  </r>
  <r>
    <x v="5673"/>
    <d v="1974-08-28T00:00:00"/>
    <n v="59"/>
    <x v="0"/>
    <s v=" French"/>
    <n v="86400000"/>
    <n v="570633320.60000002"/>
    <s v="FR"/>
    <x v="76"/>
    <n v="484233320.60000002"/>
    <n v="5.6045523217592592"/>
    <x v="1"/>
  </r>
  <r>
    <x v="5674"/>
    <d v="2021-10-01T00:00:00"/>
    <n v="69"/>
    <x v="0"/>
    <s v=" English"/>
    <n v="88400000"/>
    <n v="488455456.60000002"/>
    <s v="US"/>
    <x v="5"/>
    <n v="400055456.60000002"/>
    <n v="4.5255142149321266"/>
    <x v="1"/>
  </r>
  <r>
    <x v="5675"/>
    <d v="1990-12-14T00:00:00"/>
    <n v="45"/>
    <x v="0"/>
    <s v=" English"/>
    <n v="3000000"/>
    <n v="4396382.8"/>
    <s v="US"/>
    <x v="29"/>
    <n v="1396382.7999999998"/>
    <n v="0.46546093333333327"/>
    <x v="2"/>
  </r>
  <r>
    <x v="5676"/>
    <d v="2018-08-16T00:00:00"/>
    <n v="70"/>
    <x v="0"/>
    <s v=" English"/>
    <n v="3500000"/>
    <n v="3988612"/>
    <s v="AU"/>
    <x v="10"/>
    <n v="488612"/>
    <n v="0.13960342857142857"/>
    <x v="1"/>
  </r>
  <r>
    <x v="5677"/>
    <d v="2016-04-21T00:00:00"/>
    <n v="72"/>
    <x v="0"/>
    <s v=" English"/>
    <n v="23000000"/>
    <n v="45060480"/>
    <s v="AU"/>
    <x v="13"/>
    <n v="22060480"/>
    <n v="0.95915130434782614"/>
    <x v="0"/>
  </r>
  <r>
    <x v="5678"/>
    <d v="2016-05-12T00:00:00"/>
    <n v="73"/>
    <x v="0"/>
    <s v=" Korean"/>
    <n v="10951000"/>
    <n v="49851770"/>
    <s v="KR"/>
    <x v="13"/>
    <n v="38900770"/>
    <n v="3.5522573280978906"/>
    <x v="0"/>
  </r>
  <r>
    <x v="5679"/>
    <d v="2022-05-20T00:00:00"/>
    <n v="57"/>
    <x v="0"/>
    <s v=" English"/>
    <n v="7406600"/>
    <n v="21348"/>
    <s v="US"/>
    <x v="1"/>
    <n v="-7385252"/>
    <n v="-0.99711770582993542"/>
    <x v="1"/>
  </r>
  <r>
    <x v="5680"/>
    <d v="1971-05-20T00:00:00"/>
    <n v="63"/>
    <x v="0"/>
    <s v=" English"/>
    <n v="2500000"/>
    <n v="12300000"/>
    <s v="US"/>
    <x v="67"/>
    <n v="9800000"/>
    <n v="3.92"/>
    <x v="1"/>
  </r>
  <r>
    <x v="5681"/>
    <d v="2005-09-30T00:00:00"/>
    <n v="72"/>
    <x v="0"/>
    <s v=" English"/>
    <n v="385373"/>
    <n v="1117920"/>
    <s v="US"/>
    <x v="16"/>
    <n v="732547"/>
    <n v="1.9008778508094755"/>
    <x v="0"/>
  </r>
  <r>
    <x v="849"/>
    <d v="1982-05-27T00:00:00"/>
    <n v="54"/>
    <x v="0"/>
    <s v=" English"/>
    <n v="88000000"/>
    <n v="314837194"/>
    <s v="AU"/>
    <x v="50"/>
    <n v="226837194"/>
    <n v="2.5776953863636365"/>
    <x v="1"/>
  </r>
  <r>
    <x v="5682"/>
    <d v="1981-09-15T00:00:00"/>
    <n v="66"/>
    <x v="0"/>
    <s v=" French"/>
    <n v="105200000"/>
    <n v="290912102"/>
    <s v="FR"/>
    <x v="56"/>
    <n v="185712102"/>
    <n v="1.765324163498099"/>
    <x v="1"/>
  </r>
  <r>
    <x v="5683"/>
    <d v="2014-10-23T00:00:00"/>
    <n v="47"/>
    <x v="0"/>
    <s v=" Chinese"/>
    <n v="127200000"/>
    <n v="933790755"/>
    <s v="HK"/>
    <x v="8"/>
    <n v="806590755"/>
    <n v="6.3411222877358489"/>
    <x v="2"/>
  </r>
  <r>
    <x v="5684"/>
    <d v="2022-08-16T00:00:00"/>
    <n v="54"/>
    <x v="0"/>
    <s v=" Spanish, Castilian"/>
    <n v="96200000"/>
    <n v="281847101.39999998"/>
    <s v="ES"/>
    <x v="1"/>
    <n v="185647101.39999998"/>
    <n v="1.9298035488565486"/>
    <x v="1"/>
  </r>
  <r>
    <x v="5685"/>
    <d v="2014-10-10T00:00:00"/>
    <n v="58"/>
    <x v="0"/>
    <s v=" English"/>
    <n v="5000000"/>
    <n v="17499242"/>
    <s v="US"/>
    <x v="8"/>
    <n v="12499242"/>
    <n v="2.4998483999999999"/>
    <x v="1"/>
  </r>
  <r>
    <x v="5686"/>
    <d v="2017-12-25T00:00:00"/>
    <n v="73"/>
    <x v="0"/>
    <s v=" Norwegian"/>
    <n v="7806306"/>
    <n v="9567121"/>
    <s v="NO"/>
    <x v="3"/>
    <n v="1760815"/>
    <n v="0.2255631536862634"/>
    <x v="0"/>
  </r>
  <r>
    <x v="5687"/>
    <d v="2021-01-07T00:00:00"/>
    <n v="62"/>
    <x v="0"/>
    <s v=" English"/>
    <n v="154000000"/>
    <n v="142599067.80000001"/>
    <s v="AU"/>
    <x v="5"/>
    <n v="-11400932.199999988"/>
    <n v="-7.4032027272727202E-2"/>
    <x v="1"/>
  </r>
  <r>
    <x v="3284"/>
    <d v="2015-08-07T00:00:00"/>
    <n v="62"/>
    <x v="0"/>
    <s v=" English"/>
    <n v="20000000"/>
    <n v="2360000"/>
    <s v="US"/>
    <x v="12"/>
    <n v="-17640000"/>
    <n v="-0.88200000000000001"/>
    <x v="1"/>
  </r>
  <r>
    <x v="5688"/>
    <d v="1984-08-24T00:00:00"/>
    <n v="68"/>
    <x v="0"/>
    <s v=" English"/>
    <n v="10000000"/>
    <n v="86572238"/>
    <s v="AU"/>
    <x v="45"/>
    <n v="76572238"/>
    <n v="7.6572237999999997"/>
    <x v="1"/>
  </r>
  <r>
    <x v="5689"/>
    <d v="1993-06-04T00:00:00"/>
    <n v="57"/>
    <x v="0"/>
    <s v=" English"/>
    <n v="2128009.2000000002"/>
    <n v="22886222"/>
    <s v="US"/>
    <x v="9"/>
    <n v="20758212.800000001"/>
    <n v="9.7547570752983574"/>
    <x v="1"/>
  </r>
  <r>
    <x v="5690"/>
    <d v="2013-04-10T00:00:00"/>
    <n v="62"/>
    <x v="0"/>
    <s v=" English"/>
    <n v="15000000"/>
    <n v="2500000"/>
    <s v="AU"/>
    <x v="30"/>
    <n v="-12500000"/>
    <n v="-0.83333333333333337"/>
    <x v="1"/>
  </r>
  <r>
    <x v="5691"/>
    <d v="1981-04-16T00:00:00"/>
    <n v="62"/>
    <x v="0"/>
    <s v=" English"/>
    <n v="35000000"/>
    <n v="27176976"/>
    <s v="AU"/>
    <x v="56"/>
    <n v="-7823024"/>
    <n v="-0.22351497142857144"/>
    <x v="1"/>
  </r>
  <r>
    <x v="5692"/>
    <d v="1966-12-18T00:00:00"/>
    <n v="75"/>
    <x v="0"/>
    <s v=" English"/>
    <n v="315000"/>
    <n v="63327999.200000003"/>
    <s v="US"/>
    <x v="40"/>
    <n v="63012999.200000003"/>
    <n v="200.04126730158731"/>
    <x v="0"/>
  </r>
  <r>
    <x v="5693"/>
    <d v="1973-04-06T00:00:00"/>
    <n v="74"/>
    <x v="0"/>
    <s v=" English"/>
    <n v="450000"/>
    <n v="32929889.600000001"/>
    <s v="AU"/>
    <x v="34"/>
    <n v="32479889.600000001"/>
    <n v="72.177532444444452"/>
    <x v="0"/>
  </r>
  <r>
    <x v="5694"/>
    <d v="2022-03-17T00:00:00"/>
    <n v="69"/>
    <x v="0"/>
    <s v=" Italian"/>
    <n v="73480000"/>
    <n v="372756516"/>
    <s v="IT"/>
    <x v="1"/>
    <n v="299276516"/>
    <n v="4.0728976047904188"/>
    <x v="1"/>
  </r>
  <r>
    <x v="5695"/>
    <d v="2016-11-27T00:00:00"/>
    <n v="67"/>
    <x v="0"/>
    <s v=" English"/>
    <n v="50168000"/>
    <n v="176288"/>
    <s v="AU"/>
    <x v="13"/>
    <n v="-49991712"/>
    <n v="-0.99648604688247489"/>
    <x v="1"/>
  </r>
  <r>
    <x v="5696"/>
    <d v="1951-09-18T00:00:00"/>
    <n v="77"/>
    <x v="0"/>
    <s v=" English"/>
    <n v="1800000"/>
    <n v="8006845"/>
    <s v="US"/>
    <x v="63"/>
    <n v="6206845"/>
    <n v="3.4482472222222222"/>
    <x v="0"/>
  </r>
  <r>
    <x v="5697"/>
    <d v="2011-09-13T00:00:00"/>
    <n v="64"/>
    <x v="0"/>
    <s v=" English"/>
    <n v="500000"/>
    <n v="184077446.80000001"/>
    <s v="US"/>
    <x v="24"/>
    <n v="183577446.80000001"/>
    <n v="367.15489360000004"/>
    <x v="1"/>
  </r>
  <r>
    <x v="5698"/>
    <d v="2022-10-13T00:00:00"/>
    <n v="67"/>
    <x v="0"/>
    <s v=" English"/>
    <n v="56600000"/>
    <n v="5021114"/>
    <s v="AU"/>
    <x v="1"/>
    <n v="-51578886"/>
    <n v="-0.91128773851590106"/>
    <x v="1"/>
  </r>
  <r>
    <x v="5699"/>
    <d v="2010-10-08T00:00:00"/>
    <n v="74"/>
    <x v="0"/>
    <s v=" English"/>
    <n v="35000000"/>
    <n v="60376247"/>
    <s v="US"/>
    <x v="21"/>
    <n v="25376247"/>
    <n v="0.72503562857142856"/>
    <x v="0"/>
  </r>
  <r>
    <x v="5700"/>
    <d v="1998-05-07T00:00:00"/>
    <n v="62"/>
    <x v="0"/>
    <s v=" English"/>
    <n v="45000000"/>
    <n v="11203026"/>
    <s v="AU"/>
    <x v="32"/>
    <n v="-33796974"/>
    <n v="-0.75104386666666667"/>
    <x v="1"/>
  </r>
  <r>
    <x v="5701"/>
    <d v="2013-10-03T00:00:00"/>
    <n v="57"/>
    <x v="0"/>
    <s v=" English"/>
    <n v="40000000"/>
    <n v="16340767"/>
    <s v="AU"/>
    <x v="30"/>
    <n v="-23659233"/>
    <n v="-0.59148082499999999"/>
    <x v="1"/>
  </r>
  <r>
    <x v="5702"/>
    <d v="2010-12-23T00:00:00"/>
    <n v="77"/>
    <x v="0"/>
    <s v=" English"/>
    <n v="15000000"/>
    <n v="414211549"/>
    <s v="AU"/>
    <x v="21"/>
    <n v="399211549"/>
    <n v="26.614103266666667"/>
    <x v="0"/>
  </r>
  <r>
    <x v="5703"/>
    <d v="2005-03-24T00:00:00"/>
    <n v="57"/>
    <x v="0"/>
    <s v=" English"/>
    <n v="60000000"/>
    <n v="101292343"/>
    <s v="AU"/>
    <x v="16"/>
    <n v="41292343"/>
    <n v="0.68820571666666663"/>
    <x v="1"/>
  </r>
  <r>
    <x v="5704"/>
    <d v="2007-10-17T00:00:00"/>
    <n v="47"/>
    <x v="0"/>
    <s v=" English"/>
    <n v="3800000"/>
    <n v="1463596.6"/>
    <s v="AU"/>
    <x v="22"/>
    <n v="-2336403.4"/>
    <n v="-0.61484300000000003"/>
    <x v="2"/>
  </r>
  <r>
    <x v="5705"/>
    <d v="2009-04-20T00:00:00"/>
    <n v="76"/>
    <x v="0"/>
    <s v=" Spanish, Castilian"/>
    <n v="1900000"/>
    <n v="8600000"/>
    <s v="MX"/>
    <x v="7"/>
    <n v="6700000"/>
    <n v="3.5263157894736841"/>
    <x v="0"/>
  </r>
  <r>
    <x v="5706"/>
    <d v="2011-03-03T00:00:00"/>
    <n v="81"/>
    <x v="0"/>
    <s v=" French"/>
    <n v="6800000"/>
    <n v="16017448"/>
    <s v="AU"/>
    <x v="24"/>
    <n v="9217448"/>
    <n v="1.3555070588235294"/>
    <x v="0"/>
  </r>
  <r>
    <x v="5707"/>
    <d v="1944-12-01T00:00:00"/>
    <n v="81"/>
    <x v="0"/>
    <s v=" English"/>
    <n v="927262"/>
    <n v="2500000"/>
    <s v="AU"/>
    <x v="80"/>
    <n v="1572738"/>
    <n v="1.6961096216603291"/>
    <x v="0"/>
  </r>
  <r>
    <x v="5708"/>
    <d v="1957-01-10T00:00:00"/>
    <n v="73"/>
    <x v="0"/>
    <s v=" English"/>
    <n v="1900000"/>
    <n v="3250000"/>
    <s v="AU"/>
    <x v="77"/>
    <n v="1350000"/>
    <n v="0.71052631578947367"/>
    <x v="0"/>
  </r>
  <r>
    <x v="5709"/>
    <d v="2006-08-03T00:00:00"/>
    <n v="76"/>
    <x v="0"/>
    <s v=" Korean"/>
    <n v="3675000"/>
    <n v="23803308"/>
    <s v="AU"/>
    <x v="28"/>
    <n v="20128308"/>
    <n v="5.4770906122448979"/>
    <x v="0"/>
  </r>
  <r>
    <x v="5710"/>
    <d v="1948-12-01T00:00:00"/>
    <n v="77"/>
    <x v="0"/>
    <s v=" Italian"/>
    <n v="129460000"/>
    <n v="713462580.79999995"/>
    <s v="IT"/>
    <x v="64"/>
    <n v="584002580.79999995"/>
    <n v="4.5110658180132859"/>
    <x v="0"/>
  </r>
  <r>
    <x v="5711"/>
    <d v="2019-08-29T00:00:00"/>
    <n v="72"/>
    <x v="0"/>
    <s v=" English"/>
    <n v="26848000"/>
    <n v="855756"/>
    <s v="AU"/>
    <x v="4"/>
    <n v="-25992244"/>
    <n v="-0.96812589392133497"/>
    <x v="0"/>
  </r>
  <r>
    <x v="5712"/>
    <d v="2008-10-17T00:00:00"/>
    <n v="64"/>
    <x v="0"/>
    <s v=" English"/>
    <n v="80000000"/>
    <n v="180585259"/>
    <s v="AU"/>
    <x v="35"/>
    <n v="100585259"/>
    <n v="1.2573157374999999"/>
    <x v="1"/>
  </r>
  <r>
    <x v="5713"/>
    <d v="2018-09-14T00:00:00"/>
    <n v="57"/>
    <x v="0"/>
    <s v=" English"/>
    <n v="103600000"/>
    <n v="134150172.59999999"/>
    <s v="US"/>
    <x v="10"/>
    <n v="30550172.599999994"/>
    <n v="0.29488583590733586"/>
    <x v="1"/>
  </r>
  <r>
    <x v="5714"/>
    <d v="2011-09-24T00:00:00"/>
    <n v="51"/>
    <x v="0"/>
    <s v=" English"/>
    <n v="4000000"/>
    <n v="3515997.6"/>
    <s v="US"/>
    <x v="24"/>
    <n v="-484002.39999999991"/>
    <n v="-0.12100059999999997"/>
    <x v="1"/>
  </r>
  <r>
    <x v="5715"/>
    <d v="1995-12-21T00:00:00"/>
    <n v="73"/>
    <x v="0"/>
    <s v=" French"/>
    <n v="18000000"/>
    <n v="1738611"/>
    <s v="AU"/>
    <x v="26"/>
    <n v="-16261389"/>
    <n v="-0.90341050000000001"/>
    <x v="0"/>
  </r>
  <r>
    <x v="5716"/>
    <d v="2021-05-14T00:00:00"/>
    <n v="67"/>
    <x v="0"/>
    <s v=" English"/>
    <n v="126400000"/>
    <n v="505093460.80000001"/>
    <s v="US"/>
    <x v="5"/>
    <n v="378693460.80000001"/>
    <n v="2.9959925696202534"/>
    <x v="1"/>
  </r>
  <r>
    <x v="5717"/>
    <d v="2010-01-21T00:00:00"/>
    <n v="72"/>
    <x v="0"/>
    <s v=" English"/>
    <n v="60000000"/>
    <n v="124514011"/>
    <s v="AU"/>
    <x v="21"/>
    <n v="64514011"/>
    <n v="1.0752335166666667"/>
    <x v="0"/>
  </r>
  <r>
    <x v="5718"/>
    <d v="1986-05-02T00:00:00"/>
    <n v="63"/>
    <x v="0"/>
    <s v=" English"/>
    <n v="2358225.7999999998"/>
    <n v="4662137"/>
    <s v="US"/>
    <x v="15"/>
    <n v="2303911.2000000002"/>
    <n v="0.97696802401195015"/>
    <x v="1"/>
  </r>
  <r>
    <x v="5719"/>
    <d v="2018-05-31T00:00:00"/>
    <n v="62"/>
    <x v="0"/>
    <s v=" English"/>
    <n v="15100000"/>
    <n v="97611784.200000003"/>
    <s v="AU"/>
    <x v="10"/>
    <n v="82511784.200000003"/>
    <n v="5.4643565695364238"/>
    <x v="1"/>
  </r>
  <r>
    <x v="5720"/>
    <d v="2022-05-13T00:00:00"/>
    <n v="60"/>
    <x v="0"/>
    <s v=" English"/>
    <n v="58000000"/>
    <n v="690731020"/>
    <s v="AU"/>
    <x v="1"/>
    <n v="632731020"/>
    <n v="10.909155517241379"/>
    <x v="1"/>
  </r>
  <r>
    <x v="5721"/>
    <d v="2006-04-27T00:00:00"/>
    <n v="58"/>
    <x v="0"/>
    <s v=" English"/>
    <n v="1500000"/>
    <n v="240396"/>
    <s v="US"/>
    <x v="28"/>
    <n v="-1259604"/>
    <n v="-0.83973600000000004"/>
    <x v="1"/>
  </r>
  <r>
    <x v="5722"/>
    <d v="2002-10-31T00:00:00"/>
    <n v="62"/>
    <x v="0"/>
    <s v=" English"/>
    <n v="60000000"/>
    <n v="82150183"/>
    <s v="AU"/>
    <x v="18"/>
    <n v="22150183"/>
    <n v="0.36916971666666665"/>
    <x v="1"/>
  </r>
  <r>
    <x v="5723"/>
    <d v="2010-09-03T00:00:00"/>
    <n v="63"/>
    <x v="0"/>
    <s v=" English"/>
    <n v="100760000"/>
    <n v="572504805.60000002"/>
    <s v="US"/>
    <x v="21"/>
    <n v="471744805.60000002"/>
    <n v="4.6818658753473601"/>
    <x v="1"/>
  </r>
  <r>
    <x v="5724"/>
    <d v="2011-07-28T00:00:00"/>
    <n v="74"/>
    <x v="0"/>
    <s v=" English"/>
    <n v="5000000"/>
    <n v="5224938"/>
    <s v="AU"/>
    <x v="24"/>
    <n v="224938"/>
    <n v="4.4987600000000003E-2"/>
    <x v="0"/>
  </r>
  <r>
    <x v="5725"/>
    <d v="2015-07-10T00:00:00"/>
    <n v="76"/>
    <x v="0"/>
    <s v=" English"/>
    <n v="25255933.199999999"/>
    <n v="8413144"/>
    <s v="US"/>
    <x v="12"/>
    <n v="-16842789.199999999"/>
    <n v="-0.66688445311535749"/>
    <x v="0"/>
  </r>
  <r>
    <x v="5726"/>
    <d v="2019-10-31T00:00:00"/>
    <n v="67"/>
    <x v="0"/>
    <s v=" English"/>
    <n v="26000000"/>
    <n v="18477276"/>
    <s v="AU"/>
    <x v="4"/>
    <n v="-7522724"/>
    <n v="-0.28933553846153848"/>
    <x v="1"/>
  </r>
  <r>
    <x v="5727"/>
    <d v="1992-01-15T00:00:00"/>
    <n v="67"/>
    <x v="0"/>
    <s v=" Cantonese"/>
    <n v="10000000"/>
    <n v="8332431"/>
    <s v="HK"/>
    <x v="46"/>
    <n v="-1667569"/>
    <n v="-0.16675690000000001"/>
    <x v="1"/>
  </r>
  <r>
    <x v="5728"/>
    <d v="1983-05-12T00:00:00"/>
    <n v="57"/>
    <x v="0"/>
    <s v=" English"/>
    <n v="5000000"/>
    <n v="12534817"/>
    <s v="AU"/>
    <x v="49"/>
    <n v="7534817"/>
    <n v="1.5069634000000001"/>
    <x v="1"/>
  </r>
  <r>
    <x v="5729"/>
    <d v="1975-05-14T00:00:00"/>
    <n v="0"/>
    <x v="0"/>
    <s v=" Japanese"/>
    <n v="174600000"/>
    <n v="175269998.80000001"/>
    <s v="JP"/>
    <x v="62"/>
    <n v="669998.80000001192"/>
    <n v="3.837335624284146E-3"/>
    <x v="2"/>
  </r>
  <r>
    <x v="5730"/>
    <d v="2006-01-16T00:00:00"/>
    <n v="63"/>
    <x v="0"/>
    <s v=" English"/>
    <n v="30000000"/>
    <n v="7000000"/>
    <s v="AU"/>
    <x v="28"/>
    <n v="-23000000"/>
    <n v="-0.76666666666666672"/>
    <x v="1"/>
  </r>
  <r>
    <x v="5731"/>
    <d v="2003-01-29T00:00:00"/>
    <n v="57"/>
    <x v="0"/>
    <s v=" French"/>
    <n v="14500000"/>
    <n v="65497208"/>
    <s v="FR"/>
    <x v="25"/>
    <n v="50997208"/>
    <n v="3.5170488275862071"/>
    <x v="1"/>
  </r>
  <r>
    <x v="5732"/>
    <d v="2013-07-04T00:00:00"/>
    <n v="81"/>
    <x v="0"/>
    <s v=" Japanese"/>
    <n v="99060000"/>
    <n v="749472009.20000005"/>
    <s v="JP"/>
    <x v="30"/>
    <n v="650412009.20000005"/>
    <n v="6.5658389783969318"/>
    <x v="0"/>
  </r>
  <r>
    <x v="5733"/>
    <d v="2008-09-04T00:00:00"/>
    <n v="67"/>
    <x v="0"/>
    <s v=" French"/>
    <n v="11000000"/>
    <n v="245144417"/>
    <s v="AU"/>
    <x v="35"/>
    <n v="234144417"/>
    <n v="21.285856090909093"/>
    <x v="1"/>
  </r>
  <r>
    <x v="5734"/>
    <d v="2022-10-24T00:00:00"/>
    <n v="55"/>
    <x v="0"/>
    <s v=" English"/>
    <n v="142000000"/>
    <n v="454488625.80000001"/>
    <s v="BR"/>
    <x v="1"/>
    <n v="312488625.80000001"/>
    <n v="2.2006241253521126"/>
    <x v="1"/>
  </r>
  <r>
    <x v="5735"/>
    <d v="2018-02-16T00:00:00"/>
    <n v="54"/>
    <x v="0"/>
    <s v=" Chinese"/>
    <n v="73000000"/>
    <n v="5470255.5999999996"/>
    <s v="CN"/>
    <x v="10"/>
    <n v="-67529744.400000006"/>
    <n v="-0.92506499178082202"/>
    <x v="1"/>
  </r>
  <r>
    <x v="5736"/>
    <d v="2011-02-25T00:00:00"/>
    <n v="73"/>
    <x v="0"/>
    <s v=" English"/>
    <n v="200000"/>
    <n v="2430735"/>
    <s v="US"/>
    <x v="24"/>
    <n v="2230735"/>
    <n v="11.153675"/>
    <x v="0"/>
  </r>
  <r>
    <x v="468"/>
    <d v="2010-02-05T00:00:00"/>
    <n v="60"/>
    <x v="0"/>
    <s v=" English"/>
    <n v="150000000"/>
    <n v="1256887580"/>
    <s v="US"/>
    <x v="21"/>
    <n v="1106887580"/>
    <n v="7.3792505333333329"/>
    <x v="1"/>
  </r>
  <r>
    <x v="5737"/>
    <d v="1957-06-06T00:00:00"/>
    <n v="76"/>
    <x v="0"/>
    <s v=" English"/>
    <n v="5400000"/>
    <n v="32855818"/>
    <s v="AU"/>
    <x v="77"/>
    <n v="27455818"/>
    <n v="5.0844107407407408"/>
    <x v="0"/>
  </r>
  <r>
    <x v="5738"/>
    <d v="2019-11-07T00:00:00"/>
    <n v="55"/>
    <x v="0"/>
    <s v=" English"/>
    <n v="87700000"/>
    <n v="324752855.19999999"/>
    <s v="AU"/>
    <x v="4"/>
    <n v="237052855.19999999"/>
    <n v="2.7029972086659062"/>
    <x v="1"/>
  </r>
  <r>
    <x v="5739"/>
    <d v="1997-04-10T00:00:00"/>
    <n v="75"/>
    <x v="0"/>
    <s v=" English"/>
    <n v="35000000"/>
    <n v="65303052"/>
    <s v="AU"/>
    <x v="27"/>
    <n v="30303052"/>
    <n v="0.86580148571428572"/>
    <x v="0"/>
  </r>
  <r>
    <x v="5740"/>
    <d v="1990-08-20T00:00:00"/>
    <n v="65"/>
    <x v="0"/>
    <s v=" English"/>
    <n v="26000000"/>
    <n v="61308153"/>
    <s v="AU"/>
    <x v="29"/>
    <n v="35308153"/>
    <n v="1.3580058846153846"/>
    <x v="1"/>
  </r>
  <r>
    <x v="5740"/>
    <d v="1990-08-20T00:00:00"/>
    <n v="65"/>
    <x v="0"/>
    <s v=" English"/>
    <n v="20000000"/>
    <n v="45173738"/>
    <s v="AU"/>
    <x v="29"/>
    <n v="25173738"/>
    <n v="1.2586869000000001"/>
    <x v="1"/>
  </r>
  <r>
    <x v="5741"/>
    <d v="1991-07-05T00:00:00"/>
    <n v="47"/>
    <x v="0"/>
    <s v=" Cantonese"/>
    <n v="112200000"/>
    <n v="851011213"/>
    <s v="HK"/>
    <x v="53"/>
    <n v="738811213"/>
    <n v="6.5847701693404632"/>
    <x v="2"/>
  </r>
  <r>
    <x v="5742"/>
    <d v="2005-04-21T00:00:00"/>
    <n v="78"/>
    <x v="0"/>
    <s v=" German"/>
    <n v="18339750"/>
    <n v="92180910"/>
    <s v="AU"/>
    <x v="16"/>
    <n v="73841160"/>
    <n v="4.0262904347114876"/>
    <x v="0"/>
  </r>
  <r>
    <x v="5743"/>
    <d v="2014-11-14T00:00:00"/>
    <n v="59"/>
    <x v="0"/>
    <s v=" English"/>
    <n v="18000000"/>
    <n v="94953"/>
    <s v="US"/>
    <x v="8"/>
    <n v="-17905047"/>
    <n v="-0.99472483333333328"/>
    <x v="1"/>
  </r>
  <r>
    <x v="5744"/>
    <d v="2007-08-23T00:00:00"/>
    <n v="60"/>
    <x v="0"/>
    <s v=" English"/>
    <n v="70000000"/>
    <n v="73591500"/>
    <s v="AU"/>
    <x v="22"/>
    <n v="3591500"/>
    <n v="5.1307142857142857E-2"/>
    <x v="1"/>
  </r>
  <r>
    <x v="5745"/>
    <d v="2023-03-30T00:00:00"/>
    <n v="33"/>
    <x v="0"/>
    <s v=" German"/>
    <n v="50601000"/>
    <n v="323787336.60000002"/>
    <s v="DE"/>
    <x v="0"/>
    <n v="273186336.60000002"/>
    <n v="5.398832762198376"/>
    <x v="2"/>
  </r>
  <r>
    <x v="5746"/>
    <d v="2015-03-12T00:00:00"/>
    <n v="60"/>
    <x v="0"/>
    <s v=" English"/>
    <n v="3938800.2"/>
    <n v="2633527"/>
    <s v="AU"/>
    <x v="12"/>
    <n v="-1305273.2000000002"/>
    <n v="-0.33138852790755929"/>
    <x v="1"/>
  </r>
  <r>
    <x v="5747"/>
    <d v="1978-06-27T00:00:00"/>
    <n v="63"/>
    <x v="0"/>
    <s v=" English"/>
    <n v="12000000"/>
    <n v="45000000"/>
    <s v="AU"/>
    <x v="74"/>
    <n v="33000000"/>
    <n v="2.75"/>
    <x v="1"/>
  </r>
  <r>
    <x v="5748"/>
    <d v="2007-04-05T00:00:00"/>
    <n v="57"/>
    <x v="0"/>
    <s v=" English"/>
    <n v="40000000"/>
    <n v="62226214"/>
    <s v="US"/>
    <x v="22"/>
    <n v="22226214"/>
    <n v="0.55565534999999999"/>
    <x v="1"/>
  </r>
  <r>
    <x v="5749"/>
    <d v="2011-08-29T00:00:00"/>
    <n v="69"/>
    <x v="0"/>
    <s v=" English"/>
    <n v="113000000"/>
    <n v="424831011.19999999"/>
    <s v="AU"/>
    <x v="24"/>
    <n v="311831011.19999999"/>
    <n v="2.75956647079646"/>
    <x v="1"/>
  </r>
  <r>
    <x v="5750"/>
    <d v="1993-09-16T00:00:00"/>
    <n v="53"/>
    <x v="0"/>
    <s v=" English"/>
    <n v="33000000"/>
    <n v="21274717"/>
    <s v="AU"/>
    <x v="9"/>
    <n v="-11725283"/>
    <n v="-0.35531160606060608"/>
    <x v="1"/>
  </r>
  <r>
    <x v="5751"/>
    <d v="2017-09-10T00:00:00"/>
    <n v="62"/>
    <x v="0"/>
    <s v=" English"/>
    <n v="92200000"/>
    <n v="355010205.60000002"/>
    <s v="AU"/>
    <x v="3"/>
    <n v="262810205.60000002"/>
    <n v="2.8504360694143172"/>
    <x v="1"/>
  </r>
  <r>
    <x v="5752"/>
    <d v="2019-09-04T00:00:00"/>
    <n v="67"/>
    <x v="0"/>
    <s v=" English"/>
    <n v="46600000"/>
    <n v="503592601.19999999"/>
    <s v="AU"/>
    <x v="4"/>
    <n v="456992601.19999999"/>
    <n v="9.8067081802575107"/>
    <x v="1"/>
  </r>
  <r>
    <x v="5753"/>
    <d v="2022-02-03T00:00:00"/>
    <n v="71"/>
    <x v="0"/>
    <s v=" English"/>
    <n v="25000000"/>
    <n v="30000000"/>
    <s v="AU"/>
    <x v="1"/>
    <n v="5000000"/>
    <n v="0.2"/>
    <x v="0"/>
  </r>
  <r>
    <x v="5754"/>
    <d v="2008-11-18T00:00:00"/>
    <n v="66"/>
    <x v="0"/>
    <s v=" English"/>
    <n v="130000000"/>
    <n v="215080810"/>
    <s v="AU"/>
    <x v="35"/>
    <n v="85080810"/>
    <n v="0.65446776923076921"/>
    <x v="1"/>
  </r>
  <r>
    <x v="5755"/>
    <d v="2005-02-10T00:00:00"/>
    <n v="72"/>
    <x v="0"/>
    <s v=" English"/>
    <n v="110000000"/>
    <n v="208370892"/>
    <s v="AU"/>
    <x v="16"/>
    <n v="98370892"/>
    <n v="0.89428083636363631"/>
    <x v="0"/>
  </r>
  <r>
    <x v="5756"/>
    <d v="1995-07-11T00:00:00"/>
    <n v="75"/>
    <x v="0"/>
    <s v=" Japanese"/>
    <n v="7202188"/>
    <n v="8194857"/>
    <s v="AU"/>
    <x v="26"/>
    <n v="992669"/>
    <n v="0.13782880980057727"/>
    <x v="0"/>
  </r>
  <r>
    <x v="5757"/>
    <d v="2007-01-15T00:00:00"/>
    <n v="65"/>
    <x v="0"/>
    <s v=" English"/>
    <n v="17000000"/>
    <n v="57263440"/>
    <s v="AU"/>
    <x v="22"/>
    <n v="40263440"/>
    <n v="2.3684376470588235"/>
    <x v="1"/>
  </r>
  <r>
    <x v="5758"/>
    <d v="2021-01-01T00:00:00"/>
    <n v="68"/>
    <x v="0"/>
    <s v=" English"/>
    <n v="21505004"/>
    <n v="17424378"/>
    <s v="AU"/>
    <x v="5"/>
    <n v="-4080626"/>
    <n v="-0.18975239437295618"/>
    <x v="1"/>
  </r>
  <r>
    <x v="5759"/>
    <d v="2008-12-26T00:00:00"/>
    <n v="52"/>
    <x v="0"/>
    <s v=" English"/>
    <n v="124600000"/>
    <n v="404605095.80000001"/>
    <s v="US"/>
    <x v="35"/>
    <n v="280005095.80000001"/>
    <n v="2.2472319085072234"/>
    <x v="1"/>
  </r>
  <r>
    <x v="5760"/>
    <d v="2020-06-24T00:00:00"/>
    <n v="68"/>
    <x v="0"/>
    <s v=" Hindi"/>
    <n v="56400000"/>
    <n v="338484508.19999999"/>
    <s v="SG"/>
    <x v="14"/>
    <n v="282084508.19999999"/>
    <n v="5.0014983723404249"/>
    <x v="1"/>
  </r>
  <r>
    <x v="5761"/>
    <d v="2009-06-11T00:00:00"/>
    <n v="55"/>
    <x v="0"/>
    <s v=" English"/>
    <n v="100000000"/>
    <n v="69548641"/>
    <s v="AU"/>
    <x v="7"/>
    <n v="-30451359"/>
    <n v="-0.30451359"/>
    <x v="1"/>
  </r>
  <r>
    <x v="5762"/>
    <d v="1973-08-16T00:00:00"/>
    <n v="55"/>
    <x v="0"/>
    <s v=" German"/>
    <n v="49000000"/>
    <n v="641555930.20000005"/>
    <s v="DE"/>
    <x v="34"/>
    <n v="592555930.20000005"/>
    <n v="12.09297816734694"/>
    <x v="1"/>
  </r>
  <r>
    <x v="5763"/>
    <d v="2003-08-28T00:00:00"/>
    <n v="55"/>
    <x v="0"/>
    <s v=" English"/>
    <n v="7000000"/>
    <n v="47289758"/>
    <s v="AU"/>
    <x v="25"/>
    <n v="40289758"/>
    <n v="5.7556797142857139"/>
    <x v="1"/>
  </r>
  <r>
    <x v="5764"/>
    <d v="2017-11-24T00:00:00"/>
    <n v="67"/>
    <x v="0"/>
    <s v=" English"/>
    <n v="60800000"/>
    <n v="470197771.39999998"/>
    <s v="CA"/>
    <x v="3"/>
    <n v="409397771.39999998"/>
    <n v="6.7335159769736839"/>
    <x v="1"/>
  </r>
  <r>
    <x v="5765"/>
    <d v="2020-07-24T00:00:00"/>
    <n v="53"/>
    <x v="0"/>
    <s v=" English"/>
    <n v="95000000"/>
    <n v="338365977.19999999"/>
    <s v="US"/>
    <x v="14"/>
    <n v="243365977.19999999"/>
    <n v="2.5617471284210525"/>
    <x v="1"/>
  </r>
  <r>
    <x v="5766"/>
    <d v="2021-03-04T00:00:00"/>
    <n v="72"/>
    <x v="0"/>
    <s v=" English"/>
    <n v="5000000"/>
    <n v="38728987"/>
    <s v="AU"/>
    <x v="5"/>
    <n v="33728987"/>
    <n v="6.7457973999999998"/>
    <x v="0"/>
  </r>
  <r>
    <x v="5767"/>
    <d v="2013-12-05T00:00:00"/>
    <n v="66"/>
    <x v="0"/>
    <s v=" English"/>
    <n v="2500000"/>
    <n v="6916951"/>
    <s v="AU"/>
    <x v="30"/>
    <n v="4416951"/>
    <n v="1.7667804"/>
    <x v="1"/>
  </r>
  <r>
    <x v="5768"/>
    <d v="2018-05-04T00:00:00"/>
    <n v="59"/>
    <x v="0"/>
    <s v=" English"/>
    <n v="20000000"/>
    <n v="198063983.40000001"/>
    <s v="US"/>
    <x v="10"/>
    <n v="178063983.40000001"/>
    <n v="8.9031991700000006"/>
    <x v="1"/>
  </r>
  <r>
    <x v="5769"/>
    <d v="2022-12-09T00:00:00"/>
    <n v="62"/>
    <x v="0"/>
    <s v=" English"/>
    <n v="38200000"/>
    <n v="319040588.80000001"/>
    <s v="US"/>
    <x v="1"/>
    <n v="280840588.80000001"/>
    <n v="7.35184787434555"/>
    <x v="1"/>
  </r>
  <r>
    <x v="5770"/>
    <d v="1996-10-09T00:00:00"/>
    <n v="59"/>
    <x v="0"/>
    <s v=" English"/>
    <n v="50000000"/>
    <n v="25426861"/>
    <s v="AU"/>
    <x v="47"/>
    <n v="-24573139"/>
    <n v="-0.49146277999999999"/>
    <x v="1"/>
  </r>
  <r>
    <x v="5771"/>
    <d v="2021-07-30T00:00:00"/>
    <n v="67"/>
    <x v="0"/>
    <s v=" Spanish, Castilian"/>
    <n v="132000000"/>
    <n v="665608464"/>
    <s v="ES"/>
    <x v="5"/>
    <n v="533608464"/>
    <n v="4.0424883636363633"/>
    <x v="1"/>
  </r>
  <r>
    <x v="5772"/>
    <d v="1971-11-11T00:00:00"/>
    <n v="77"/>
    <x v="0"/>
    <s v=" English"/>
    <n v="9000000"/>
    <n v="80501127"/>
    <s v="AU"/>
    <x v="67"/>
    <n v="71501127"/>
    <n v="7.9445696666666663"/>
    <x v="0"/>
  </r>
  <r>
    <x v="5773"/>
    <d v="2021-03-13T00:00:00"/>
    <n v="62"/>
    <x v="0"/>
    <s v=" English"/>
    <n v="97200000"/>
    <n v="1119422067"/>
    <s v="AU"/>
    <x v="5"/>
    <n v="1022222067"/>
    <n v="10.516687932098765"/>
    <x v="1"/>
  </r>
  <r>
    <x v="5774"/>
    <d v="2007-06-21T00:00:00"/>
    <n v="61"/>
    <x v="0"/>
    <s v=" English"/>
    <n v="61000000"/>
    <n v="145594548"/>
    <s v="AU"/>
    <x v="22"/>
    <n v="84594548"/>
    <n v="1.3867958688524591"/>
    <x v="1"/>
  </r>
  <r>
    <x v="5775"/>
    <d v="2012-12-15T00:00:00"/>
    <n v="68"/>
    <x v="0"/>
    <s v=" Japanese"/>
    <n v="91380000"/>
    <n v="233325357.59999999"/>
    <s v="JP"/>
    <x v="20"/>
    <n v="141945357.59999999"/>
    <n v="1.5533525673013788"/>
    <x v="1"/>
  </r>
  <r>
    <x v="5776"/>
    <d v="1999-08-21T00:00:00"/>
    <n v="77"/>
    <x v="0"/>
    <s v=" Japanese"/>
    <n v="175400000"/>
    <n v="482909584.19999999"/>
    <s v="JP"/>
    <x v="39"/>
    <n v="307509584.19999999"/>
    <n v="1.7531903318129989"/>
    <x v="0"/>
  </r>
  <r>
    <x v="5777"/>
    <d v="2020-09-09T00:00:00"/>
    <n v="75"/>
    <x v="0"/>
    <s v=" English"/>
    <n v="129400000"/>
    <n v="343760949"/>
    <s v="AU"/>
    <x v="14"/>
    <n v="214360949"/>
    <n v="1.6565761128284389"/>
    <x v="0"/>
  </r>
  <r>
    <x v="5778"/>
    <d v="2017-02-24T00:00:00"/>
    <n v="62"/>
    <x v="0"/>
    <s v=" English"/>
    <n v="60000000"/>
    <n v="24148488"/>
    <s v="US"/>
    <x v="3"/>
    <n v="-35851512"/>
    <n v="-0.59752519999999998"/>
    <x v="1"/>
  </r>
  <r>
    <x v="5779"/>
    <d v="2002-10-21T00:00:00"/>
    <n v="63"/>
    <x v="0"/>
    <s v=" English"/>
    <n v="2000000"/>
    <n v="79282312"/>
    <s v="US"/>
    <x v="18"/>
    <n v="77282312"/>
    <n v="38.641156000000002"/>
    <x v="1"/>
  </r>
  <r>
    <x v="5780"/>
    <d v="2018-06-12T00:00:00"/>
    <n v="51"/>
    <x v="0"/>
    <s v=" English"/>
    <n v="149000000"/>
    <n v="338539980.80000001"/>
    <s v="US"/>
    <x v="10"/>
    <n v="189539980.80000001"/>
    <n v="1.2720804080536914"/>
    <x v="1"/>
  </r>
  <r>
    <x v="5781"/>
    <d v="2018-01-01T00:00:00"/>
    <n v="66"/>
    <x v="0"/>
    <s v=" English"/>
    <n v="45000000"/>
    <n v="185736412"/>
    <s v="AU"/>
    <x v="10"/>
    <n v="140736412"/>
    <n v="3.1274758222222223"/>
    <x v="1"/>
  </r>
  <r>
    <x v="5782"/>
    <d v="1988-02-29T00:00:00"/>
    <n v="72"/>
    <x v="0"/>
    <s v=" English"/>
    <n v="15000000"/>
    <n v="49500000"/>
    <s v="AU"/>
    <x v="52"/>
    <n v="34500000"/>
    <n v="2.2999999999999998"/>
    <x v="0"/>
  </r>
  <r>
    <x v="5783"/>
    <d v="2012-07-07T00:00:00"/>
    <n v="60"/>
    <x v="0"/>
    <s v=" English"/>
    <n v="20000000"/>
    <n v="34454336"/>
    <s v="US"/>
    <x v="20"/>
    <n v="14454336"/>
    <n v="0.72271680000000005"/>
    <x v="1"/>
  </r>
  <r>
    <x v="5784"/>
    <d v="2019-05-24T00:00:00"/>
    <n v="60"/>
    <x v="0"/>
    <s v=" English"/>
    <n v="103800000"/>
    <n v="714096155.39999998"/>
    <s v="US"/>
    <x v="4"/>
    <n v="610296155.39999998"/>
    <n v="5.8795390693641618"/>
    <x v="1"/>
  </r>
  <r>
    <x v="5785"/>
    <d v="2020-11-13T00:00:00"/>
    <n v="61"/>
    <x v="0"/>
    <s v=" English"/>
    <n v="98400000"/>
    <n v="251792115.19999999"/>
    <s v="US"/>
    <x v="14"/>
    <n v="153392115.19999999"/>
    <n v="1.5588629593495933"/>
    <x v="1"/>
  </r>
  <r>
    <x v="5786"/>
    <d v="2021-04-02T00:00:00"/>
    <n v="64"/>
    <x v="0"/>
    <s v=" Dutch, Flemish"/>
    <n v="64600000"/>
    <n v="361535228"/>
    <s v="NL"/>
    <x v="5"/>
    <n v="296935228"/>
    <n v="4.5965205572755421"/>
    <x v="1"/>
  </r>
  <r>
    <x v="5787"/>
    <d v="2017-10-13T00:00:00"/>
    <n v="58"/>
    <x v="0"/>
    <s v=" English"/>
    <n v="106000000"/>
    <n v="242414956.40000001"/>
    <s v="US"/>
    <x v="3"/>
    <n v="136414956.40000001"/>
    <n v="1.2869335509433963"/>
    <x v="1"/>
  </r>
  <r>
    <x v="5788"/>
    <d v="1975-08-28T00:00:00"/>
    <n v="79"/>
    <x v="0"/>
    <s v=" English"/>
    <n v="2800000"/>
    <n v="86300489"/>
    <s v="AU"/>
    <x v="62"/>
    <n v="83500489"/>
    <n v="29.821603214285716"/>
    <x v="0"/>
  </r>
  <r>
    <x v="5789"/>
    <d v="2018-10-29T00:00:00"/>
    <n v="72"/>
    <x v="0"/>
    <s v=" English"/>
    <n v="12000000"/>
    <n v="242115"/>
    <s v="AU"/>
    <x v="10"/>
    <n v="-11757885"/>
    <n v="-0.97982374999999999"/>
    <x v="0"/>
  </r>
  <r>
    <x v="5790"/>
    <d v="1997-03-27T00:00:00"/>
    <n v="76"/>
    <x v="0"/>
    <s v=" English"/>
    <n v="15000000"/>
    <n v="3756869"/>
    <s v="AU"/>
    <x v="27"/>
    <n v="-11243131"/>
    <n v="-0.74954206666666667"/>
    <x v="0"/>
  </r>
  <r>
    <x v="5791"/>
    <d v="1985-10-31T00:00:00"/>
    <n v="70"/>
    <x v="0"/>
    <s v=" English"/>
    <n v="30000000"/>
    <n v="40520649"/>
    <s v="AU"/>
    <x v="37"/>
    <n v="10520649"/>
    <n v="0.35068830000000001"/>
    <x v="1"/>
  </r>
  <r>
    <x v="5792"/>
    <d v="2007-11-15T00:00:00"/>
    <n v="72"/>
    <x v="0"/>
    <s v=" English"/>
    <n v="30000000"/>
    <n v="156835339"/>
    <s v="AU"/>
    <x v="22"/>
    <n v="126835339"/>
    <n v="4.2278446333333335"/>
    <x v="0"/>
  </r>
  <r>
    <x v="5793"/>
    <d v="2012-12-28T00:00:00"/>
    <n v="73"/>
    <x v="0"/>
    <s v=" Japanese"/>
    <n v="128000000"/>
    <n v="462588501"/>
    <s v="JP"/>
    <x v="20"/>
    <n v="334588501"/>
    <n v="2.6139726640625001"/>
    <x v="0"/>
  </r>
  <r>
    <x v="5794"/>
    <d v="1984-07-26T00:00:00"/>
    <n v="63"/>
    <x v="0"/>
    <s v=" English"/>
    <n v="6000000"/>
    <n v="38435947"/>
    <s v="AU"/>
    <x v="45"/>
    <n v="32435947"/>
    <n v="5.4059911666666665"/>
    <x v="1"/>
  </r>
  <r>
    <x v="5795"/>
    <d v="1996-04-10T00:00:00"/>
    <n v="75"/>
    <x v="0"/>
    <s v=" English"/>
    <n v="206800000"/>
    <n v="449460811.19999999"/>
    <s v="AU"/>
    <x v="47"/>
    <n v="242660811.19999999"/>
    <n v="1.1734081779497099"/>
    <x v="0"/>
  </r>
  <r>
    <x v="5796"/>
    <d v="2013-02-13T00:00:00"/>
    <n v="67"/>
    <x v="0"/>
    <s v=" English"/>
    <n v="49000000"/>
    <n v="71004627"/>
    <s v="AU"/>
    <x v="30"/>
    <n v="22004627"/>
    <n v="0.44907402040816324"/>
    <x v="1"/>
  </r>
  <r>
    <x v="5797"/>
    <d v="1973-12-26T00:00:00"/>
    <n v="71"/>
    <x v="0"/>
    <s v=" English"/>
    <n v="26730400"/>
    <n v="39768000"/>
    <s v="AU"/>
    <x v="34"/>
    <n v="13037600"/>
    <n v="0.48774429114416545"/>
    <x v="0"/>
  </r>
  <r>
    <x v="5798"/>
    <d v="2013-05-09T00:00:00"/>
    <n v="55"/>
    <x v="0"/>
    <s v=" Swedish"/>
    <n v="49200000"/>
    <n v="427304425.60000002"/>
    <s v="SE"/>
    <x v="30"/>
    <n v="378104425.60000002"/>
    <n v="7.6850493008130085"/>
    <x v="1"/>
  </r>
  <r>
    <x v="5799"/>
    <d v="2023-03-03T00:00:00"/>
    <n v="20"/>
    <x v="0"/>
    <s v=" Tagalog"/>
    <n v="12001040"/>
    <n v="38139010"/>
    <s v="PH"/>
    <x v="0"/>
    <n v="26137970"/>
    <n v="2.177975408797904"/>
    <x v="2"/>
  </r>
  <r>
    <x v="5800"/>
    <d v="1981-01-16T00:00:00"/>
    <n v="81"/>
    <x v="0"/>
    <s v=" English"/>
    <n v="5000000"/>
    <n v="26024614"/>
    <s v="AU"/>
    <x v="56"/>
    <n v="21024614"/>
    <n v="4.2049228000000003"/>
    <x v="0"/>
  </r>
  <r>
    <x v="5801"/>
    <d v="2022-04-29T00:00:00"/>
    <n v="64"/>
    <x v="0"/>
    <s v=" Spanish, Castilian"/>
    <n v="90544000"/>
    <n v="519948264.60000002"/>
    <s v="ES"/>
    <x v="1"/>
    <n v="429404264.60000002"/>
    <n v="4.7424927615303059"/>
    <x v="1"/>
  </r>
  <r>
    <x v="5802"/>
    <d v="2003-10-21T00:00:00"/>
    <n v="44"/>
    <x v="0"/>
    <s v=" English"/>
    <n v="12000000"/>
    <n v="2207949.7999999998"/>
    <s v="US"/>
    <x v="25"/>
    <n v="-9792050.1999999993"/>
    <n v="-0.81600418333333324"/>
    <x v="2"/>
  </r>
  <r>
    <x v="5803"/>
    <d v="2020-12-15T00:00:00"/>
    <n v="60"/>
    <x v="0"/>
    <s v=" English"/>
    <n v="140000000"/>
    <n v="231350551"/>
    <s v="US"/>
    <x v="14"/>
    <n v="91350551"/>
    <n v="0.65250393571428567"/>
    <x v="1"/>
  </r>
  <r>
    <x v="5804"/>
    <d v="2019-08-12T00:00:00"/>
    <n v="72"/>
    <x v="0"/>
    <s v=" English"/>
    <n v="150200000"/>
    <n v="527876612"/>
    <s v="AU"/>
    <x v="4"/>
    <n v="377676612"/>
    <n v="2.5144914247669772"/>
    <x v="0"/>
  </r>
  <r>
    <x v="5805"/>
    <d v="2013-08-04T00:00:00"/>
    <n v="59"/>
    <x v="0"/>
    <s v=" English"/>
    <n v="146740000"/>
    <n v="367062648.80000001"/>
    <s v="US"/>
    <x v="30"/>
    <n v="220322648.80000001"/>
    <n v="1.5014491536050159"/>
    <x v="1"/>
  </r>
  <r>
    <x v="5806"/>
    <d v="2006-01-25T00:00:00"/>
    <n v="69"/>
    <x v="0"/>
    <s v=" English"/>
    <n v="126300000"/>
    <n v="401345912"/>
    <s v="AU"/>
    <x v="28"/>
    <n v="275045912"/>
    <n v="2.1777190182106096"/>
    <x v="1"/>
  </r>
  <r>
    <x v="5807"/>
    <d v="2016-05-23T00:00:00"/>
    <n v="61"/>
    <x v="0"/>
    <s v=" English"/>
    <n v="20000000"/>
    <n v="237662040.80000001"/>
    <s v="AU"/>
    <x v="13"/>
    <n v="217662040.80000001"/>
    <n v="10.883102040000001"/>
    <x v="1"/>
  </r>
  <r>
    <x v="5808"/>
    <d v="2022-07-07T00:00:00"/>
    <n v="63"/>
    <x v="0"/>
    <s v=" German"/>
    <n v="84540523.799999997"/>
    <n v="464009434.60000002"/>
    <s v="DE"/>
    <x v="1"/>
    <n v="379468910.80000001"/>
    <n v="4.4886037339645632"/>
    <x v="1"/>
  </r>
  <r>
    <x v="5809"/>
    <d v="1990-05-17T00:00:00"/>
    <n v="60"/>
    <x v="0"/>
    <s v=" English"/>
    <n v="10000000"/>
    <n v="47410000"/>
    <s v="AU"/>
    <x v="29"/>
    <n v="37410000"/>
    <n v="3.7410000000000001"/>
    <x v="1"/>
  </r>
  <r>
    <x v="5810"/>
    <d v="1988-01-04T00:00:00"/>
    <n v="72"/>
    <x v="0"/>
    <s v=" English"/>
    <n v="16500000"/>
    <n v="43848100"/>
    <s v="AU"/>
    <x v="52"/>
    <n v="27348100"/>
    <n v="1.6574606060606061"/>
    <x v="0"/>
  </r>
  <r>
    <x v="5811"/>
    <d v="1982-10-28T00:00:00"/>
    <n v="68"/>
    <x v="0"/>
    <s v=" Italian"/>
    <n v="156000000"/>
    <n v="309098017.39999998"/>
    <s v="IT"/>
    <x v="50"/>
    <n v="153098017.39999998"/>
    <n v="0.98139754743589724"/>
    <x v="1"/>
  </r>
  <r>
    <x v="5812"/>
    <d v="1995-06-15T00:00:00"/>
    <n v="65"/>
    <x v="0"/>
    <s v=" English"/>
    <n v="32000000"/>
    <n v="18552460"/>
    <s v="AU"/>
    <x v="26"/>
    <n v="-13447540"/>
    <n v="-0.420235625"/>
    <x v="1"/>
  </r>
  <r>
    <x v="5813"/>
    <d v="1995-07-19T00:00:00"/>
    <n v="59"/>
    <x v="0"/>
    <s v=" English"/>
    <n v="31000000"/>
    <n v="30000000"/>
    <s v="US"/>
    <x v="26"/>
    <n v="-1000000"/>
    <n v="-3.2258064516129031E-2"/>
    <x v="1"/>
  </r>
  <r>
    <x v="5814"/>
    <d v="2015-04-17T00:00:00"/>
    <n v="59"/>
    <x v="0"/>
    <s v=" English"/>
    <n v="8500000"/>
    <n v="45895"/>
    <s v="US"/>
    <x v="12"/>
    <n v="-8454105"/>
    <n v="-0.99460058823529407"/>
    <x v="1"/>
  </r>
  <r>
    <x v="5815"/>
    <d v="2014-02-12T00:00:00"/>
    <n v="59"/>
    <x v="0"/>
    <s v=" English"/>
    <n v="55000000"/>
    <n v="110387072"/>
    <s v="AU"/>
    <x v="8"/>
    <n v="55387072"/>
    <n v="1.0070376727272727"/>
    <x v="1"/>
  </r>
  <r>
    <x v="5816"/>
    <d v="2002-12-26T00:00:00"/>
    <n v="57"/>
    <x v="0"/>
    <s v=" English"/>
    <n v="60000000"/>
    <n v="104429625"/>
    <s v="AU"/>
    <x v="18"/>
    <n v="44429625"/>
    <n v="0.74049374999999995"/>
    <x v="1"/>
  </r>
  <r>
    <x v="5817"/>
    <d v="2022-02-11T00:00:00"/>
    <n v="72"/>
    <x v="0"/>
    <s v=" Turkish"/>
    <n v="91200000"/>
    <n v="226316080.40000001"/>
    <s v="TR"/>
    <x v="1"/>
    <n v="135116080.40000001"/>
    <n v="1.4815359692982457"/>
    <x v="0"/>
  </r>
  <r>
    <x v="5818"/>
    <d v="1985-04-12T00:00:00"/>
    <n v="68"/>
    <x v="0"/>
    <s v=" English"/>
    <n v="7000000"/>
    <n v="13100000"/>
    <s v="US"/>
    <x v="37"/>
    <n v="6100000"/>
    <n v="0.87142857142857144"/>
    <x v="1"/>
  </r>
  <r>
    <x v="5819"/>
    <d v="2008-10-02T00:00:00"/>
    <n v="33"/>
    <x v="0"/>
    <s v=" English"/>
    <n v="20000000"/>
    <n v="36720752"/>
    <s v="AU"/>
    <x v="35"/>
    <n v="16720752"/>
    <n v="0.83603760000000005"/>
    <x v="2"/>
  </r>
  <r>
    <x v="5820"/>
    <d v="2018-10-18T00:00:00"/>
    <n v="46"/>
    <x v="0"/>
    <s v=" English"/>
    <n v="3000000"/>
    <n v="4321825.2"/>
    <s v="AU"/>
    <x v="10"/>
    <n v="1321825.2000000002"/>
    <n v="0.44060840000000007"/>
    <x v="2"/>
  </r>
  <r>
    <x v="5821"/>
    <d v="2001-12-23T00:00:00"/>
    <n v="65"/>
    <x v="0"/>
    <s v=" French"/>
    <n v="64000000"/>
    <n v="357013023.39999998"/>
    <s v="FR"/>
    <x v="17"/>
    <n v="293013023.39999998"/>
    <n v="4.5783284906249992"/>
    <x v="1"/>
  </r>
  <r>
    <x v="5822"/>
    <d v="2022-12-05T00:00:00"/>
    <n v="69"/>
    <x v="0"/>
    <s v=" English"/>
    <n v="250000"/>
    <n v="322619"/>
    <s v="AU"/>
    <x v="1"/>
    <n v="72619"/>
    <n v="0.29047600000000001"/>
    <x v="1"/>
  </r>
  <r>
    <x v="5823"/>
    <d v="1995-02-24T00:00:00"/>
    <n v="68"/>
    <x v="0"/>
    <s v=" English"/>
    <n v="140040000"/>
    <n v="526730825.60000002"/>
    <s v="US"/>
    <x v="26"/>
    <n v="386690825.60000002"/>
    <n v="2.7612883861753788"/>
    <x v="1"/>
  </r>
  <r>
    <x v="5824"/>
    <d v="2012-03-29T00:00:00"/>
    <n v="59"/>
    <x v="0"/>
    <s v=" English"/>
    <n v="85000000"/>
    <n v="173613482"/>
    <s v="AU"/>
    <x v="20"/>
    <n v="88613482"/>
    <n v="1.0425115529411764"/>
    <x v="1"/>
  </r>
  <r>
    <x v="5825"/>
    <d v="1996-11-21T00:00:00"/>
    <n v="60"/>
    <x v="0"/>
    <s v=" English"/>
    <n v="60000000"/>
    <n v="129832389"/>
    <s v="AU"/>
    <x v="47"/>
    <n v="69832389"/>
    <n v="1.1638731499999999"/>
    <x v="1"/>
  </r>
  <r>
    <x v="5826"/>
    <d v="2012-03-31T00:00:00"/>
    <n v="61"/>
    <x v="0"/>
    <s v=" Hindi"/>
    <n v="218000000"/>
    <n v="523582647"/>
    <s v="IN"/>
    <x v="20"/>
    <n v="305582647"/>
    <n v="1.4017552614678899"/>
    <x v="1"/>
  </r>
  <r>
    <x v="5827"/>
    <d v="2021-07-23T00:00:00"/>
    <n v="61"/>
    <x v="0"/>
    <s v=" English"/>
    <n v="15000000"/>
    <n v="97518"/>
    <s v="US"/>
    <x v="5"/>
    <n v="-14902482"/>
    <n v="-0.99349880000000002"/>
    <x v="1"/>
  </r>
  <r>
    <x v="5828"/>
    <d v="1986-09-01T00:00:00"/>
    <n v="81"/>
    <x v="0"/>
    <s v=" Japanese"/>
    <n v="11500005"/>
    <n v="11859533"/>
    <s v="AU"/>
    <x v="15"/>
    <n v="359528"/>
    <n v="3.1263290755090975E-2"/>
    <x v="0"/>
  </r>
  <r>
    <x v="5829"/>
    <d v="2010-08-20T00:00:00"/>
    <n v="56"/>
    <x v="0"/>
    <s v=" English"/>
    <n v="101000000"/>
    <n v="253160866.80000001"/>
    <s v="US"/>
    <x v="21"/>
    <n v="152160866.80000001"/>
    <n v="1.5065432356435644"/>
    <x v="1"/>
  </r>
  <r>
    <x v="5830"/>
    <d v="2006-12-01T00:00:00"/>
    <n v="55"/>
    <x v="0"/>
    <s v=" English"/>
    <n v="10000000"/>
    <n v="14321070"/>
    <s v="US"/>
    <x v="28"/>
    <n v="4321070"/>
    <n v="0.43210700000000002"/>
    <x v="1"/>
  </r>
  <r>
    <x v="5831"/>
    <d v="2009-10-08T00:00:00"/>
    <n v="76"/>
    <x v="0"/>
    <s v=" English"/>
    <n v="5000000"/>
    <n v="10676073"/>
    <s v="AU"/>
    <x v="7"/>
    <n v="5676073"/>
    <n v="1.1352146000000001"/>
    <x v="0"/>
  </r>
  <r>
    <x v="5832"/>
    <d v="1985-12-12T00:00:00"/>
    <n v="70"/>
    <x v="0"/>
    <s v=" English"/>
    <n v="26000000"/>
    <n v="33200000"/>
    <s v="AU"/>
    <x v="37"/>
    <n v="7200000"/>
    <n v="0.27692307692307694"/>
    <x v="1"/>
  </r>
  <r>
    <x v="5833"/>
    <d v="2004-03-25T00:00:00"/>
    <n v="56"/>
    <x v="0"/>
    <s v=" English"/>
    <n v="90000000"/>
    <n v="155750628"/>
    <s v="AU"/>
    <x v="2"/>
    <n v="65750628"/>
    <n v="0.73056253333333332"/>
    <x v="1"/>
  </r>
  <r>
    <x v="5834"/>
    <d v="2007-11-22T00:00:00"/>
    <n v="57"/>
    <x v="0"/>
    <s v=" English"/>
    <n v="60000000"/>
    <n v="127766650"/>
    <s v="AU"/>
    <x v="22"/>
    <n v="67766650"/>
    <n v="1.1294441666666666"/>
    <x v="1"/>
  </r>
  <r>
    <x v="4446"/>
    <d v="1997-10-01T00:00:00"/>
    <n v="73"/>
    <x v="0"/>
    <s v=" German"/>
    <n v="15000000"/>
    <n v="8200127"/>
    <s v="US"/>
    <x v="27"/>
    <n v="-6799873"/>
    <n v="-0.45332486666666666"/>
    <x v="0"/>
  </r>
  <r>
    <x v="5835"/>
    <d v="2023-02-03T00:00:00"/>
    <n v="48"/>
    <x v="0"/>
    <s v=" Hindi"/>
    <n v="157200000"/>
    <n v="950627748.79999995"/>
    <s v="IN"/>
    <x v="0"/>
    <n v="793427748.79999995"/>
    <n v="5.0472503104325694"/>
    <x v="2"/>
  </r>
  <r>
    <x v="5836"/>
    <d v="2012-02-17T00:00:00"/>
    <n v="71"/>
    <x v="0"/>
    <s v=" English"/>
    <n v="111000000"/>
    <n v="602209262.39999998"/>
    <s v="AU"/>
    <x v="20"/>
    <n v="491209262.39999998"/>
    <n v="4.4253086702702698"/>
    <x v="0"/>
  </r>
  <r>
    <x v="5837"/>
    <d v="1986-08-23T00:00:00"/>
    <n v="52"/>
    <x v="0"/>
    <s v=" Japanese"/>
    <n v="81400000"/>
    <n v="393750045.80000001"/>
    <s v="JP"/>
    <x v="15"/>
    <n v="312350045.80000001"/>
    <n v="3.8372241498771502"/>
    <x v="1"/>
  </r>
  <r>
    <x v="5838"/>
    <d v="2017-11-23T00:00:00"/>
    <n v="70"/>
    <x v="0"/>
    <s v=" English"/>
    <n v="4000000"/>
    <n v="79208"/>
    <s v="AU"/>
    <x v="3"/>
    <n v="-3920792"/>
    <n v="-0.98019800000000001"/>
    <x v="1"/>
  </r>
  <r>
    <x v="5839"/>
    <d v="2014-11-26T00:00:00"/>
    <n v="68"/>
    <x v="0"/>
    <s v=" Japanese"/>
    <n v="77300000"/>
    <n v="485195666.39999998"/>
    <s v="AU"/>
    <x v="8"/>
    <n v="407895666.39999998"/>
    <n v="5.276787404915912"/>
    <x v="1"/>
  </r>
  <r>
    <x v="5840"/>
    <d v="2020-10-10T00:00:00"/>
    <n v="77"/>
    <x v="0"/>
    <s v=" English"/>
    <n v="124800000"/>
    <n v="807589932.60000002"/>
    <s v="US"/>
    <x v="14"/>
    <n v="682789932.60000002"/>
    <n v="5.471073177884616"/>
    <x v="0"/>
  </r>
  <r>
    <x v="2047"/>
    <d v="2016-10-21T00:00:00"/>
    <n v="65"/>
    <x v="0"/>
    <s v=" English"/>
    <n v="147400000"/>
    <n v="445526734.80000001"/>
    <s v="US"/>
    <x v="13"/>
    <n v="298126734.80000001"/>
    <n v="2.0225694355495252"/>
    <x v="1"/>
  </r>
  <r>
    <x v="5841"/>
    <d v="2011-04-22T00:00:00"/>
    <n v="71"/>
    <x v="0"/>
    <s v=" Japanese"/>
    <n v="149000000"/>
    <n v="461645888"/>
    <s v="JP"/>
    <x v="24"/>
    <n v="312645888"/>
    <n v="2.0982945503355706"/>
    <x v="0"/>
  </r>
  <r>
    <x v="5842"/>
    <d v="2021-12-25T00:00:00"/>
    <n v="74"/>
    <x v="0"/>
    <s v=" English"/>
    <n v="902001.4"/>
    <n v="25000000"/>
    <s v="US"/>
    <x v="5"/>
    <n v="24097998.600000001"/>
    <n v="26.716143234367486"/>
    <x v="0"/>
  </r>
  <r>
    <x v="5843"/>
    <d v="2017-10-08T00:00:00"/>
    <n v="53"/>
    <x v="0"/>
    <s v=" Korean"/>
    <n v="121400000"/>
    <n v="492196010.39999998"/>
    <s v="KR"/>
    <x v="3"/>
    <n v="370796010.39999998"/>
    <n v="3.0543328698517298"/>
    <x v="1"/>
  </r>
  <r>
    <x v="5844"/>
    <d v="2019-04-12T00:00:00"/>
    <n v="65"/>
    <x v="0"/>
    <s v=" English"/>
    <n v="81000000"/>
    <n v="383536021"/>
    <s v="AU"/>
    <x v="4"/>
    <n v="302536021"/>
    <n v="3.7350126049382717"/>
    <x v="1"/>
  </r>
  <r>
    <x v="5845"/>
    <d v="2019-11-14T00:00:00"/>
    <n v="70"/>
    <x v="0"/>
    <s v=" English"/>
    <n v="8000000"/>
    <n v="242788"/>
    <s v="AU"/>
    <x v="4"/>
    <n v="-7757212"/>
    <n v="-0.9696515"/>
    <x v="1"/>
  </r>
  <r>
    <x v="5846"/>
    <d v="2015-09-17T00:00:00"/>
    <n v="65"/>
    <x v="0"/>
    <s v=" English"/>
    <n v="53000000"/>
    <n v="98837872"/>
    <s v="AU"/>
    <x v="12"/>
    <n v="45837872"/>
    <n v="0.86486550943396223"/>
    <x v="1"/>
  </r>
  <r>
    <x v="5847"/>
    <d v="2016-06-24T00:00:00"/>
    <n v="74"/>
    <x v="0"/>
    <s v=" English"/>
    <n v="9000000"/>
    <n v="82628034.599999994"/>
    <s v="US"/>
    <x v="13"/>
    <n v="73628034.599999994"/>
    <n v="8.1808927333333319"/>
    <x v="0"/>
  </r>
  <r>
    <x v="5848"/>
    <d v="2003-12-29T00:00:00"/>
    <n v="79"/>
    <x v="0"/>
    <s v=" Japanese"/>
    <n v="63200000"/>
    <n v="385152856.60000002"/>
    <s v="JP"/>
    <x v="25"/>
    <n v="321952856.60000002"/>
    <n v="5.0941907689873425"/>
    <x v="0"/>
  </r>
  <r>
    <x v="5849"/>
    <d v="2018-03-15T00:00:00"/>
    <n v="56"/>
    <x v="0"/>
    <s v=" English"/>
    <n v="59000000"/>
    <n v="97459106"/>
    <s v="AU"/>
    <x v="10"/>
    <n v="38459106"/>
    <n v="0.65184925423728812"/>
    <x v="1"/>
  </r>
  <r>
    <x v="5850"/>
    <d v="2022-07-14T00:00:00"/>
    <n v="50"/>
    <x v="0"/>
    <s v=" English"/>
    <n v="163600000"/>
    <n v="812667214.20000005"/>
    <s v="US"/>
    <x v="1"/>
    <n v="649067214.20000005"/>
    <n v="3.9674035097799516"/>
    <x v="2"/>
  </r>
  <r>
    <x v="5851"/>
    <d v="2008-04-10T00:00:00"/>
    <n v="52"/>
    <x v="0"/>
    <s v=" English"/>
    <n v="35000000"/>
    <n v="73026302"/>
    <s v="AU"/>
    <x v="35"/>
    <n v="38026302"/>
    <n v="1.0864657714285715"/>
    <x v="1"/>
  </r>
  <r>
    <x v="5852"/>
    <d v="2010-08-26T00:00:00"/>
    <n v="42"/>
    <x v="0"/>
    <s v=" English"/>
    <n v="20000000"/>
    <n v="81424988"/>
    <s v="AU"/>
    <x v="21"/>
    <n v="61424988"/>
    <n v="3.0712494000000001"/>
    <x v="2"/>
  </r>
  <r>
    <x v="5853"/>
    <d v="2018-07-13T00:00:00"/>
    <n v="71"/>
    <x v="0"/>
    <s v=" Korean"/>
    <n v="165000000"/>
    <n v="871192792.79999995"/>
    <s v="KR"/>
    <x v="10"/>
    <n v="706192792.79999995"/>
    <n v="4.2799563200000001"/>
    <x v="0"/>
  </r>
  <r>
    <x v="5854"/>
    <d v="2010-02-14T00:00:00"/>
    <n v="70"/>
    <x v="0"/>
    <s v=" English"/>
    <n v="79800000"/>
    <n v="891097702.39999998"/>
    <s v="US"/>
    <x v="21"/>
    <n v="811297702.39999998"/>
    <n v="10.166637874686716"/>
    <x v="1"/>
  </r>
  <r>
    <x v="5855"/>
    <d v="2021-08-19T00:00:00"/>
    <n v="67"/>
    <x v="0"/>
    <s v=" English"/>
    <n v="44000000"/>
    <n v="3889432"/>
    <s v="AU"/>
    <x v="5"/>
    <n v="-40110568"/>
    <n v="-0.91160381818181824"/>
    <x v="1"/>
  </r>
  <r>
    <x v="5856"/>
    <d v="2007-07-03T00:00:00"/>
    <n v="70"/>
    <x v="0"/>
    <s v=" Japanese"/>
    <n v="17000000"/>
    <n v="47919757"/>
    <s v="AU"/>
    <x v="22"/>
    <n v="30919757"/>
    <n v="1.8188092352941176"/>
    <x v="1"/>
  </r>
  <r>
    <x v="5857"/>
    <d v="2020-12-11T00:00:00"/>
    <n v="83"/>
    <x v="0"/>
    <s v=" English"/>
    <n v="11250000"/>
    <n v="3241142"/>
    <s v="AU"/>
    <x v="14"/>
    <n v="-8008858"/>
    <n v="-0.71189848888888885"/>
    <x v="0"/>
  </r>
  <r>
    <x v="5858"/>
    <d v="2002-10-10T00:00:00"/>
    <n v="74"/>
    <x v="0"/>
    <s v=" English"/>
    <n v="80000000"/>
    <n v="183354514"/>
    <s v="AU"/>
    <x v="18"/>
    <n v="103354514"/>
    <n v="1.291931425"/>
    <x v="0"/>
  </r>
  <r>
    <x v="5859"/>
    <d v="2021-12-10T00:00:00"/>
    <n v="77"/>
    <x v="0"/>
    <s v=" Spanish, Castilian"/>
    <n v="80000000"/>
    <n v="381000857.60000002"/>
    <s v="US"/>
    <x v="5"/>
    <n v="301000857.60000002"/>
    <n v="3.7625107200000003"/>
    <x v="0"/>
  </r>
  <r>
    <x v="5860"/>
    <d v="2000-11-29T00:00:00"/>
    <n v="64"/>
    <x v="0"/>
    <s v=" English"/>
    <n v="100400000"/>
    <n v="467304249.60000002"/>
    <s v="AU"/>
    <x v="38"/>
    <n v="366904249.60000002"/>
    <n v="3.6544247968127492"/>
    <x v="1"/>
  </r>
  <r>
    <x v="5861"/>
    <d v="2018-04-20T00:00:00"/>
    <n v="62"/>
    <x v="0"/>
    <s v=" English"/>
    <n v="4000000"/>
    <n v="9561231"/>
    <s v="US"/>
    <x v="10"/>
    <n v="5561231"/>
    <n v="1.3903077500000001"/>
    <x v="1"/>
  </r>
  <r>
    <x v="5862"/>
    <d v="2006-09-13T00:00:00"/>
    <n v="70"/>
    <x v="0"/>
    <s v=" English"/>
    <n v="40000000"/>
    <n v="58501127"/>
    <s v="AU"/>
    <x v="28"/>
    <n v="18501127"/>
    <n v="0.46252817499999999"/>
    <x v="1"/>
  </r>
  <r>
    <x v="5863"/>
    <d v="2023-01-13T00:00:00"/>
    <n v="68"/>
    <x v="0"/>
    <s v=" English"/>
    <n v="117400000"/>
    <n v="515295729.60000002"/>
    <s v="US"/>
    <x v="0"/>
    <n v="397895729.60000002"/>
    <n v="3.3892310868824533"/>
    <x v="1"/>
  </r>
  <r>
    <x v="5864"/>
    <d v="2004-10-21T00:00:00"/>
    <n v="67"/>
    <x v="0"/>
    <s v=" English"/>
    <n v="25000000"/>
    <n v="89476265"/>
    <s v="AU"/>
    <x v="2"/>
    <n v="64476265"/>
    <n v="2.5790506"/>
    <x v="1"/>
  </r>
  <r>
    <x v="5865"/>
    <d v="2020-04-03T00:00:00"/>
    <n v="51"/>
    <x v="0"/>
    <s v=" Korean"/>
    <n v="109800000"/>
    <n v="357494447.19999999"/>
    <s v="KR"/>
    <x v="14"/>
    <n v="247694447.19999999"/>
    <n v="2.2558692823315116"/>
    <x v="1"/>
  </r>
  <r>
    <x v="5866"/>
    <d v="1988-04-01T00:00:00"/>
    <n v="61"/>
    <x v="0"/>
    <s v=" English"/>
    <n v="5300000"/>
    <n v="18875011"/>
    <s v="US"/>
    <x v="52"/>
    <n v="13575011"/>
    <n v="2.5613228301886792"/>
    <x v="1"/>
  </r>
  <r>
    <x v="5867"/>
    <d v="1992-08-13T00:00:00"/>
    <n v="67"/>
    <x v="0"/>
    <s v=" English"/>
    <n v="45000000"/>
    <n v="178100000"/>
    <s v="AU"/>
    <x v="46"/>
    <n v="133100000"/>
    <n v="2.9577777777777778"/>
    <x v="1"/>
  </r>
  <r>
    <x v="5868"/>
    <d v="1990-04-25T00:00:00"/>
    <n v="70"/>
    <x v="0"/>
    <s v=" Japanese"/>
    <n v="142200000"/>
    <n v="265791981"/>
    <s v="JP"/>
    <x v="29"/>
    <n v="123591981"/>
    <n v="0.86914191983122357"/>
    <x v="1"/>
  </r>
  <r>
    <x v="5869"/>
    <d v="2019-11-08T00:00:00"/>
    <n v="30"/>
    <x v="0"/>
    <s v=" Korean"/>
    <n v="15541000"/>
    <n v="38139010"/>
    <s v="KR"/>
    <x v="4"/>
    <n v="22598010"/>
    <n v="1.4540898269094653"/>
    <x v="2"/>
  </r>
  <r>
    <x v="5870"/>
    <d v="2004-12-03T00:00:00"/>
    <n v="66"/>
    <x v="0"/>
    <s v=" Japanese"/>
    <n v="97000000"/>
    <n v="604651607"/>
    <s v="AU"/>
    <x v="2"/>
    <n v="507651607"/>
    <n v="5.2335217216494847"/>
    <x v="1"/>
  </r>
  <r>
    <x v="5871"/>
    <d v="2018-12-21T00:00:00"/>
    <n v="51"/>
    <x v="0"/>
    <s v=" English"/>
    <n v="97000000"/>
    <n v="496222772"/>
    <s v="US"/>
    <x v="10"/>
    <n v="399222772"/>
    <n v="4.115698680412371"/>
    <x v="1"/>
  </r>
  <r>
    <x v="5872"/>
    <d v="2014-06-03T00:00:00"/>
    <n v="55"/>
    <x v="0"/>
    <s v=" English"/>
    <n v="122400000"/>
    <n v="344127931.80000001"/>
    <s v="US"/>
    <x v="8"/>
    <n v="221727931.80000001"/>
    <n v="1.8115027107843138"/>
    <x v="1"/>
  </r>
  <r>
    <x v="5873"/>
    <d v="2022-07-29T00:00:00"/>
    <n v="0"/>
    <x v="0"/>
    <s v=" Portuguese"/>
    <n v="264940000"/>
    <n v="175269998.80000001"/>
    <s v="BR"/>
    <x v="1"/>
    <n v="-89670001.199999988"/>
    <n v="-0.33845399411187432"/>
    <x v="2"/>
  </r>
  <r>
    <x v="5874"/>
    <d v="2019-05-30T00:00:00"/>
    <n v="73"/>
    <x v="0"/>
    <s v=" English"/>
    <n v="41000000"/>
    <n v="192133784"/>
    <s v="AU"/>
    <x v="4"/>
    <n v="151133784"/>
    <n v="3.6861898536585365"/>
    <x v="0"/>
  </r>
  <r>
    <x v="5875"/>
    <d v="2020-03-06T00:00:00"/>
    <n v="74"/>
    <x v="0"/>
    <s v=" English"/>
    <n v="151000000"/>
    <n v="347974830"/>
    <s v="US"/>
    <x v="14"/>
    <n v="196974830"/>
    <n v="1.3044690728476822"/>
    <x v="0"/>
  </r>
  <r>
    <x v="5876"/>
    <d v="1993-09-16T00:00:00"/>
    <n v="64"/>
    <x v="0"/>
    <s v=" English"/>
    <n v="85000000"/>
    <n v="137298489"/>
    <s v="AU"/>
    <x v="9"/>
    <n v="52298489"/>
    <n v="0.61527634117647056"/>
    <x v="1"/>
  </r>
  <r>
    <x v="5877"/>
    <d v="2013-11-15T00:00:00"/>
    <n v="53"/>
    <x v="0"/>
    <s v=" Spanish, Castilian"/>
    <n v="159000000"/>
    <n v="279278382.19999999"/>
    <s v="MX"/>
    <x v="30"/>
    <n v="120278382.19999999"/>
    <n v="0.75646781257861628"/>
    <x v="1"/>
  </r>
  <r>
    <x v="5878"/>
    <d v="2005-06-23T00:00:00"/>
    <n v="68"/>
    <x v="0"/>
    <s v=" English"/>
    <n v="20000000"/>
    <n v="55686944"/>
    <s v="AU"/>
    <x v="16"/>
    <n v="35686944"/>
    <n v="1.7843472"/>
    <x v="1"/>
  </r>
  <r>
    <x v="5879"/>
    <d v="2002-07-11T00:00:00"/>
    <n v="73"/>
    <x v="0"/>
    <s v=" French"/>
    <n v="3000000"/>
    <n v="9801375"/>
    <s v="AU"/>
    <x v="18"/>
    <n v="6801375"/>
    <n v="2.2671250000000001"/>
    <x v="0"/>
  </r>
  <r>
    <x v="5880"/>
    <d v="2023-03-05T00:00:00"/>
    <n v="45"/>
    <x v="0"/>
    <s v=" English"/>
    <n v="111300000"/>
    <n v="862567677.39999998"/>
    <s v="US"/>
    <x v="0"/>
    <n v="751267677.39999998"/>
    <n v="6.7499342084456426"/>
    <x v="2"/>
  </r>
  <r>
    <x v="5881"/>
    <d v="2001-08-15T00:00:00"/>
    <n v="52"/>
    <x v="0"/>
    <s v=" English"/>
    <n v="72000000"/>
    <n v="54616869"/>
    <s v="AU"/>
    <x v="17"/>
    <n v="-17383131"/>
    <n v="-0.241432375"/>
    <x v="1"/>
  </r>
  <r>
    <x v="2982"/>
    <d v="1984-08-10T00:00:00"/>
    <n v="63"/>
    <x v="0"/>
    <s v=" English"/>
    <n v="65000000"/>
    <n v="48164150"/>
    <s v="US"/>
    <x v="45"/>
    <n v="-16835850"/>
    <n v="-0.2590130769230769"/>
    <x v="1"/>
  </r>
  <r>
    <x v="5882"/>
    <d v="2020-10-16T00:00:00"/>
    <n v="77"/>
    <x v="0"/>
    <s v=" Cantonese"/>
    <n v="135860000"/>
    <n v="891543431.39999998"/>
    <s v="AU"/>
    <x v="14"/>
    <n v="755683431.39999998"/>
    <n v="5.5622216355071394"/>
    <x v="0"/>
  </r>
  <r>
    <x v="5883"/>
    <d v="2018-06-21T00:00:00"/>
    <n v="81"/>
    <x v="0"/>
    <s v=" Turkish"/>
    <n v="4172781"/>
    <n v="60006602.200000003"/>
    <s v="KR"/>
    <x v="10"/>
    <n v="55833821.200000003"/>
    <n v="13.380482033444842"/>
    <x v="0"/>
  </r>
  <r>
    <x v="5884"/>
    <d v="2021-02-05T00:00:00"/>
    <n v="71"/>
    <x v="0"/>
    <s v=" English"/>
    <n v="2500000"/>
    <n v="0"/>
    <s v="AU"/>
    <x v="5"/>
    <n v="-2500000"/>
    <n v="-1"/>
    <x v="0"/>
  </r>
  <r>
    <x v="5885"/>
    <d v="2020-04-03T00:00:00"/>
    <n v="0"/>
    <x v="0"/>
    <s v=" Korean"/>
    <n v="181600000"/>
    <n v="175269998.80000001"/>
    <s v="KR"/>
    <x v="14"/>
    <n v="-6330001.1999999881"/>
    <n v="-3.4856834801762049E-2"/>
    <x v="2"/>
  </r>
  <r>
    <x v="5886"/>
    <d v="2016-08-19T00:00:00"/>
    <n v="65"/>
    <x v="0"/>
    <s v=" Spanish, Castilian"/>
    <n v="99600000"/>
    <n v="413460560.80000001"/>
    <s v="ES"/>
    <x v="13"/>
    <n v="313860560.80000001"/>
    <n v="3.1512104497991968"/>
    <x v="1"/>
  </r>
  <r>
    <x v="5887"/>
    <d v="2018-02-16T00:00:00"/>
    <n v="68"/>
    <x v="0"/>
    <s v=" Chinese"/>
    <n v="17624096.600000001"/>
    <n v="361682618"/>
    <s v="CN"/>
    <x v="10"/>
    <n v="344058521.39999998"/>
    <n v="19.522051496245201"/>
    <x v="1"/>
  </r>
  <r>
    <x v="5888"/>
    <d v="2001-11-01T00:00:00"/>
    <n v="62"/>
    <x v="0"/>
    <s v=" English"/>
    <n v="50000000"/>
    <n v="100020092"/>
    <s v="AU"/>
    <x v="17"/>
    <n v="50020092"/>
    <n v="1.0004018400000001"/>
    <x v="1"/>
  </r>
  <r>
    <x v="5889"/>
    <d v="2006-09-07T00:00:00"/>
    <n v="62"/>
    <x v="0"/>
    <s v=" English"/>
    <n v="18000000"/>
    <n v="68844775"/>
    <s v="AU"/>
    <x v="28"/>
    <n v="50844775"/>
    <n v="2.8247097222222224"/>
    <x v="1"/>
  </r>
  <r>
    <x v="5890"/>
    <d v="1997-04-17T00:00:00"/>
    <n v="65"/>
    <x v="0"/>
    <s v=" Cantonese"/>
    <n v="52610000"/>
    <n v="21890845"/>
    <s v="AU"/>
    <x v="27"/>
    <n v="-30719155"/>
    <n v="-0.58390334537160238"/>
    <x v="1"/>
  </r>
  <r>
    <x v="5891"/>
    <d v="2005-01-14T00:00:00"/>
    <n v="68"/>
    <x v="0"/>
    <s v=" English"/>
    <n v="950000"/>
    <n v="8267066"/>
    <s v="US"/>
    <x v="16"/>
    <n v="7317066"/>
    <n v="7.702174736842105"/>
    <x v="1"/>
  </r>
  <r>
    <x v="5892"/>
    <d v="1989-07-27T00:00:00"/>
    <n v="56"/>
    <x v="0"/>
    <s v=" English"/>
    <n v="500000"/>
    <n v="10166459"/>
    <s v="AU"/>
    <x v="70"/>
    <n v="9666459"/>
    <n v="19.332917999999999"/>
    <x v="1"/>
  </r>
  <r>
    <x v="108"/>
    <d v="1923-11-23T00:00:00"/>
    <n v="68"/>
    <x v="0"/>
    <s v=" English"/>
    <n v="13500000"/>
    <n v="85433929"/>
    <s v="US"/>
    <x v="89"/>
    <n v="71933929"/>
    <n v="5.3284391851851849"/>
    <x v="1"/>
  </r>
  <r>
    <x v="108"/>
    <d v="1923-11-23T00:00:00"/>
    <n v="68"/>
    <x v="0"/>
    <s v=" English"/>
    <n v="10000000"/>
    <n v="1051907"/>
    <s v="US"/>
    <x v="89"/>
    <n v="-8948093"/>
    <n v="-0.89480930000000003"/>
    <x v="1"/>
  </r>
  <r>
    <x v="5893"/>
    <d v="2013-03-03T00:00:00"/>
    <n v="77"/>
    <x v="0"/>
    <s v=" English"/>
    <n v="129000000"/>
    <n v="576291402"/>
    <s v="US"/>
    <x v="30"/>
    <n v="447291402"/>
    <n v="3.4673752093023258"/>
    <x v="0"/>
  </r>
  <r>
    <x v="5894"/>
    <d v="1998-10-15T00:00:00"/>
    <n v="65"/>
    <x v="0"/>
    <s v=" English"/>
    <n v="60000000"/>
    <n v="128038368"/>
    <s v="AU"/>
    <x v="32"/>
    <n v="68038368"/>
    <n v="1.1339728"/>
    <x v="1"/>
  </r>
  <r>
    <x v="5895"/>
    <d v="2020-10-06T00:00:00"/>
    <n v="65"/>
    <x v="0"/>
    <s v=" English"/>
    <n v="99000000"/>
    <n v="739546199.39999998"/>
    <s v="AU"/>
    <x v="14"/>
    <n v="640546199.39999998"/>
    <n v="6.4701636303030297"/>
    <x v="1"/>
  </r>
  <r>
    <x v="5896"/>
    <d v="2003-03-06T00:00:00"/>
    <n v="61"/>
    <x v="0"/>
    <s v=" English"/>
    <n v="55000000"/>
    <n v="163838217"/>
    <s v="AU"/>
    <x v="25"/>
    <n v="108838217"/>
    <n v="1.9788766727272726"/>
    <x v="1"/>
  </r>
  <r>
    <x v="5897"/>
    <d v="2019-05-03T00:00:00"/>
    <n v="61"/>
    <x v="0"/>
    <s v=" English"/>
    <n v="8000000"/>
    <n v="40597401"/>
    <s v="US"/>
    <x v="4"/>
    <n v="32597401"/>
    <n v="4.0746751249999997"/>
    <x v="1"/>
  </r>
  <r>
    <x v="5898"/>
    <d v="2008-09-17T00:00:00"/>
    <n v="65"/>
    <x v="0"/>
    <s v=" English"/>
    <n v="16500000"/>
    <n v="13636339"/>
    <s v="AU"/>
    <x v="35"/>
    <n v="-2863661"/>
    <n v="-0.17355521212121211"/>
    <x v="1"/>
  </r>
  <r>
    <x v="5899"/>
    <d v="2006-10-06T00:00:00"/>
    <n v="71"/>
    <x v="0"/>
    <s v=" English"/>
    <n v="14000000"/>
    <n v="14121177"/>
    <s v="US"/>
    <x v="28"/>
    <n v="121177"/>
    <n v="8.6555E-3"/>
    <x v="0"/>
  </r>
  <r>
    <x v="5900"/>
    <d v="1971-10-20T00:00:00"/>
    <n v="77"/>
    <x v="0"/>
    <s v=" Italian"/>
    <n v="72900000"/>
    <n v="926156825"/>
    <s v="IT"/>
    <x v="67"/>
    <n v="853256825"/>
    <n v="11.704483196159122"/>
    <x v="0"/>
  </r>
  <r>
    <x v="5901"/>
    <d v="2021-11-05T00:00:00"/>
    <n v="62"/>
    <x v="0"/>
    <s v=" English"/>
    <n v="12400000"/>
    <n v="98150680.400000006"/>
    <s v="US"/>
    <x v="5"/>
    <n v="85750680.400000006"/>
    <n v="6.9153774516129038"/>
    <x v="1"/>
  </r>
  <r>
    <x v="5902"/>
    <d v="2003-08-15T00:00:00"/>
    <n v="56"/>
    <x v="0"/>
    <s v=" English"/>
    <n v="41000000"/>
    <n v="22108977"/>
    <s v="US"/>
    <x v="25"/>
    <n v="-18891023"/>
    <n v="-0.46075665853658537"/>
    <x v="1"/>
  </r>
  <r>
    <x v="5903"/>
    <d v="2000-10-07T00:00:00"/>
    <n v="66"/>
    <x v="0"/>
    <s v=" English"/>
    <n v="50000000"/>
    <n v="50054511"/>
    <s v="AU"/>
    <x v="38"/>
    <n v="54511"/>
    <n v="1.09022E-3"/>
    <x v="1"/>
  </r>
  <r>
    <x v="5904"/>
    <d v="2017-04-05T00:00:00"/>
    <n v="44"/>
    <x v="0"/>
    <s v=" Japanese"/>
    <n v="132800000"/>
    <n v="545186295.39999998"/>
    <s v="JP"/>
    <x v="3"/>
    <n v="412386295.39999998"/>
    <n v="3.1053184894578312"/>
    <x v="2"/>
  </r>
  <r>
    <x v="5905"/>
    <d v="2023-03-31T00:00:00"/>
    <n v="46"/>
    <x v="0"/>
    <s v=" English"/>
    <n v="134300000"/>
    <n v="872776677.39999998"/>
    <s v="US"/>
    <x v="0"/>
    <n v="738476677.39999998"/>
    <n v="5.4987094370811613"/>
    <x v="2"/>
  </r>
  <r>
    <x v="5906"/>
    <d v="2018-10-25T00:00:00"/>
    <n v="68"/>
    <x v="0"/>
    <s v=" English"/>
    <n v="32000000"/>
    <n v="31178942"/>
    <s v="AU"/>
    <x v="10"/>
    <n v="-821058"/>
    <n v="-2.5658062499999999E-2"/>
    <x v="1"/>
  </r>
  <r>
    <x v="5907"/>
    <d v="2018-01-24T00:00:00"/>
    <n v="61"/>
    <x v="0"/>
    <s v=" English"/>
    <n v="15000000"/>
    <n v="37336874"/>
    <s v="AU"/>
    <x v="10"/>
    <n v="22336874"/>
    <n v="1.4891249333333334"/>
    <x v="1"/>
  </r>
  <r>
    <x v="5908"/>
    <d v="2002-04-20T00:00:00"/>
    <n v="76"/>
    <x v="0"/>
    <s v=" Japanese"/>
    <n v="166000000"/>
    <n v="459843093"/>
    <s v="JP"/>
    <x v="18"/>
    <n v="293843093"/>
    <n v="1.7701391144578313"/>
    <x v="0"/>
  </r>
  <r>
    <x v="5909"/>
    <d v="2006-08-25T00:00:00"/>
    <n v="62"/>
    <x v="0"/>
    <s v=" English"/>
    <n v="900000"/>
    <n v="381420"/>
    <s v="US"/>
    <x v="28"/>
    <n v="-518580"/>
    <n v="-0.57620000000000005"/>
    <x v="1"/>
  </r>
  <r>
    <x v="5910"/>
    <d v="2022-05-11T00:00:00"/>
    <n v="66"/>
    <x v="0"/>
    <s v=" English"/>
    <n v="88000000"/>
    <n v="540133746"/>
    <s v="US"/>
    <x v="1"/>
    <n v="452133746"/>
    <n v="5.1378834772727275"/>
    <x v="1"/>
  </r>
  <r>
    <x v="5911"/>
    <d v="2019-03-14T00:00:00"/>
    <n v="64"/>
    <x v="0"/>
    <s v=" Thai"/>
    <n v="1200000"/>
    <n v="192806554.59999999"/>
    <s v="TH"/>
    <x v="4"/>
    <n v="191606554.59999999"/>
    <n v="159.67212883333332"/>
    <x v="1"/>
  </r>
  <r>
    <x v="5912"/>
    <d v="2020-07-30T00:00:00"/>
    <n v="63"/>
    <x v="0"/>
    <s v=" Korean"/>
    <n v="120000000"/>
    <n v="303727772.60000002"/>
    <s v="KR"/>
    <x v="14"/>
    <n v="183727772.60000002"/>
    <n v="1.5310647716666668"/>
    <x v="1"/>
  </r>
  <r>
    <x v="5913"/>
    <d v="2016-01-22T00:00:00"/>
    <n v="58"/>
    <x v="0"/>
    <s v=" Chinese"/>
    <n v="68490000"/>
    <n v="193677158"/>
    <s v="AU"/>
    <x v="13"/>
    <n v="125187158"/>
    <n v="1.8278165863629727"/>
    <x v="1"/>
  </r>
  <r>
    <x v="5914"/>
    <d v="2010-06-17T00:00:00"/>
    <n v="60"/>
    <x v="0"/>
    <s v=" English"/>
    <n v="40000000"/>
    <n v="92994927"/>
    <s v="AU"/>
    <x v="21"/>
    <n v="52994927"/>
    <n v="1.324873175"/>
    <x v="1"/>
  </r>
  <r>
    <x v="5915"/>
    <d v="1994-03-03T00:00:00"/>
    <n v="70"/>
    <x v="0"/>
    <s v=" English"/>
    <n v="14000000"/>
    <n v="155008909"/>
    <s v="AU"/>
    <x v="6"/>
    <n v="141008909"/>
    <n v="10.072064928571429"/>
    <x v="1"/>
  </r>
  <r>
    <x v="5916"/>
    <d v="2007-07-03T00:00:00"/>
    <n v="60"/>
    <x v="0"/>
    <s v=" English"/>
    <n v="35000000"/>
    <n v="19282590"/>
    <s v="AU"/>
    <x v="22"/>
    <n v="-15717410"/>
    <n v="-0.44906885714285716"/>
    <x v="1"/>
  </r>
  <r>
    <x v="5917"/>
    <d v="2013-01-15T00:00:00"/>
    <n v="41"/>
    <x v="0"/>
    <s v=" English"/>
    <n v="3000000"/>
    <n v="2814624.8"/>
    <s v="US"/>
    <x v="30"/>
    <n v="-185375.20000000019"/>
    <n v="-6.1791733333333397E-2"/>
    <x v="2"/>
  </r>
  <r>
    <x v="5918"/>
    <d v="2002-02-22T00:00:00"/>
    <n v="65"/>
    <x v="0"/>
    <s v=" English"/>
    <n v="60000000"/>
    <n v="30317425"/>
    <s v="US"/>
    <x v="18"/>
    <n v="-29682575"/>
    <n v="-0.49470958333333331"/>
    <x v="1"/>
  </r>
  <r>
    <x v="5919"/>
    <d v="2017-07-14T00:00:00"/>
    <n v="69"/>
    <x v="0"/>
    <s v=" Japanese"/>
    <n v="121600000"/>
    <n v="367221429"/>
    <s v="JP"/>
    <x v="3"/>
    <n v="245621429"/>
    <n v="2.0199130674342105"/>
    <x v="1"/>
  </r>
  <r>
    <x v="5920"/>
    <d v="2013-07-03T00:00:00"/>
    <n v="75"/>
    <x v="0"/>
    <s v=" Korean"/>
    <n v="15700948"/>
    <n v="37795598"/>
    <s v="KR"/>
    <x v="30"/>
    <n v="22094650"/>
    <n v="1.4072175769259283"/>
    <x v="0"/>
  </r>
  <r>
    <x v="5921"/>
    <d v="2012-09-14T00:00:00"/>
    <n v="54"/>
    <x v="0"/>
    <s v=" English"/>
    <n v="35000000"/>
    <n v="17967746"/>
    <s v="US"/>
    <x v="20"/>
    <n v="-17032254"/>
    <n v="-0.48663582857142856"/>
    <x v="1"/>
  </r>
  <r>
    <x v="5922"/>
    <d v="1999-04-15T00:00:00"/>
    <n v="64"/>
    <x v="0"/>
    <s v=" English"/>
    <n v="40000000"/>
    <n v="96398826"/>
    <s v="AU"/>
    <x v="39"/>
    <n v="56398826"/>
    <n v="1.40997065"/>
    <x v="1"/>
  </r>
  <r>
    <x v="5923"/>
    <d v="1981-10-01T00:00:00"/>
    <n v="71"/>
    <x v="0"/>
    <s v=" English"/>
    <n v="6000000"/>
    <n v="25275289"/>
    <s v="AU"/>
    <x v="56"/>
    <n v="19275289"/>
    <n v="3.2125481666666666"/>
    <x v="0"/>
  </r>
  <r>
    <x v="5924"/>
    <d v="2020-08-21T00:00:00"/>
    <n v="75"/>
    <x v="0"/>
    <s v=" English"/>
    <n v="122200000"/>
    <n v="568193955.39999998"/>
    <s v="AU"/>
    <x v="14"/>
    <n v="445993955.39999998"/>
    <n v="3.6497050360065466"/>
    <x v="0"/>
  </r>
  <r>
    <x v="5925"/>
    <d v="1986-01-18T00:00:00"/>
    <n v="61"/>
    <x v="0"/>
    <s v=" Japanese"/>
    <n v="84700000"/>
    <n v="730644297.39999998"/>
    <s v="JP"/>
    <x v="15"/>
    <n v="645944297.39999998"/>
    <n v="7.6262608902007081"/>
    <x v="1"/>
  </r>
  <r>
    <x v="5926"/>
    <d v="2008-07-17T00:00:00"/>
    <n v="53"/>
    <x v="0"/>
    <s v=" English"/>
    <n v="60000000"/>
    <n v="50648806"/>
    <s v="AU"/>
    <x v="35"/>
    <n v="-9351194"/>
    <n v="-0.15585323333333334"/>
    <x v="1"/>
  </r>
  <r>
    <x v="1177"/>
    <d v="2009-03-03T00:00:00"/>
    <n v="72"/>
    <x v="0"/>
    <s v=" English"/>
    <n v="150000000"/>
    <n v="817691766"/>
    <s v="US"/>
    <x v="7"/>
    <n v="667691766"/>
    <n v="4.4512784400000003"/>
    <x v="0"/>
  </r>
  <r>
    <x v="5927"/>
    <d v="2000-01-22T00:00:00"/>
    <n v="72"/>
    <x v="0"/>
    <s v=" English"/>
    <n v="7000000"/>
    <n v="411874"/>
    <s v="AU"/>
    <x v="38"/>
    <n v="-6588126"/>
    <n v="-0.94116085714285713"/>
    <x v="0"/>
  </r>
  <r>
    <x v="5928"/>
    <d v="2016-10-14T00:00:00"/>
    <n v="60"/>
    <x v="0"/>
    <s v=" Spanish, Castilian"/>
    <n v="10000000"/>
    <n v="124778311.2"/>
    <s v="ES"/>
    <x v="13"/>
    <n v="114778311.2"/>
    <n v="11.477831120000001"/>
    <x v="1"/>
  </r>
  <r>
    <x v="5929"/>
    <d v="2001-06-22T00:00:00"/>
    <n v="53"/>
    <x v="0"/>
    <s v=" English"/>
    <n v="72000000"/>
    <n v="176101721"/>
    <s v="US"/>
    <x v="17"/>
    <n v="104101721"/>
    <n v="1.4458572361111111"/>
    <x v="1"/>
  </r>
  <r>
    <x v="5930"/>
    <d v="1986-08-07T00:00:00"/>
    <n v="60"/>
    <x v="0"/>
    <s v=" English"/>
    <n v="19000000"/>
    <n v="40996665"/>
    <s v="AU"/>
    <x v="15"/>
    <n v="21996665"/>
    <n v="1.1577192105263159"/>
    <x v="1"/>
  </r>
  <r>
    <x v="5931"/>
    <d v="2021-04-23T00:00:00"/>
    <n v="54"/>
    <x v="0"/>
    <s v=" English"/>
    <n v="130800000"/>
    <n v="249577615.19999999"/>
    <s v="US"/>
    <x v="5"/>
    <n v="118777615.19999999"/>
    <n v="0.90808574311926593"/>
    <x v="1"/>
  </r>
  <r>
    <x v="5932"/>
    <d v="1983-10-05T00:00:00"/>
    <n v="55"/>
    <x v="0"/>
    <s v=" English"/>
    <n v="49000000"/>
    <n v="641555930.20000005"/>
    <s v="AU"/>
    <x v="49"/>
    <n v="592555930.20000005"/>
    <n v="12.09297816734694"/>
    <x v="1"/>
  </r>
  <r>
    <x v="5933"/>
    <d v="2015-01-08T00:00:00"/>
    <n v="55"/>
    <x v="0"/>
    <s v=" English"/>
    <n v="6440000"/>
    <n v="1857574"/>
    <s v="DK"/>
    <x v="12"/>
    <n v="-4582426"/>
    <n v="-0.7115568322981366"/>
    <x v="1"/>
  </r>
  <r>
    <x v="5934"/>
    <d v="2021-03-11T00:00:00"/>
    <n v="74"/>
    <x v="0"/>
    <s v=" English"/>
    <n v="26000000"/>
    <n v="7053949"/>
    <s v="AU"/>
    <x v="5"/>
    <n v="-18946051"/>
    <n v="-0.72869426923076919"/>
    <x v="0"/>
  </r>
  <r>
    <x v="5935"/>
    <d v="2022-01-28T00:00:00"/>
    <n v="66"/>
    <x v="0"/>
    <s v=" Spanish, Castilian"/>
    <n v="300000"/>
    <n v="244880940"/>
    <s v="ES"/>
    <x v="1"/>
    <n v="244580940"/>
    <n v="815.26980000000003"/>
    <x v="1"/>
  </r>
  <r>
    <x v="5936"/>
    <d v="1958-04-26T00:00:00"/>
    <n v="83"/>
    <x v="0"/>
    <s v=" English"/>
    <n v="935000"/>
    <n v="69530233"/>
    <s v="AU"/>
    <x v="11"/>
    <n v="68595233"/>
    <n v="73.363885561497327"/>
    <x v="0"/>
  </r>
  <r>
    <x v="5937"/>
    <d v="2012-10-09T00:00:00"/>
    <n v="68"/>
    <x v="0"/>
    <s v=" English"/>
    <n v="98140000"/>
    <n v="494358731.60000002"/>
    <s v="US"/>
    <x v="20"/>
    <n v="396218731.60000002"/>
    <n v="4.0372807377216224"/>
    <x v="1"/>
  </r>
  <r>
    <x v="5938"/>
    <d v="2018-02-01T00:00:00"/>
    <n v="69"/>
    <x v="0"/>
    <s v=" German"/>
    <n v="89800000"/>
    <n v="555154354"/>
    <s v="DE"/>
    <x v="10"/>
    <n v="465354354"/>
    <n v="5.1821197550111355"/>
    <x v="1"/>
  </r>
  <r>
    <x v="5939"/>
    <d v="1990-04-19T00:00:00"/>
    <n v="73"/>
    <x v="0"/>
    <s v=" English"/>
    <n v="3000000"/>
    <n v="1108462"/>
    <s v="AU"/>
    <x v="29"/>
    <n v="-1891538"/>
    <n v="-0.63051266666666672"/>
    <x v="0"/>
  </r>
  <r>
    <x v="5940"/>
    <d v="2019-01-08T00:00:00"/>
    <n v="66"/>
    <x v="0"/>
    <s v=" English"/>
    <n v="129000000"/>
    <n v="391456082.60000002"/>
    <s v="US"/>
    <x v="4"/>
    <n v="262456082.60000002"/>
    <n v="2.0345432759689923"/>
    <x v="1"/>
  </r>
  <r>
    <x v="5941"/>
    <d v="2021-09-08T00:00:00"/>
    <n v="56"/>
    <x v="0"/>
    <s v=" Swedish"/>
    <n v="74600000"/>
    <n v="530578237.60000002"/>
    <s v="US"/>
    <x v="5"/>
    <n v="455978237.60000002"/>
    <n v="6.1123088150134048"/>
    <x v="1"/>
  </r>
  <r>
    <x v="5942"/>
    <d v="2016-11-23T00:00:00"/>
    <n v="68"/>
    <x v="0"/>
    <s v=" English"/>
    <n v="106000000"/>
    <n v="119266661"/>
    <s v="AU"/>
    <x v="13"/>
    <n v="13266661"/>
    <n v="0.12515717924528302"/>
    <x v="1"/>
  </r>
  <r>
    <x v="5943"/>
    <d v="2004-02-12T00:00:00"/>
    <n v="69"/>
    <x v="0"/>
    <s v=" English"/>
    <n v="20000000"/>
    <n v="56398875"/>
    <s v="AU"/>
    <x v="2"/>
    <n v="36398875"/>
    <n v="1.81994375"/>
    <x v="1"/>
  </r>
  <r>
    <x v="5944"/>
    <d v="2022-02-11T00:00:00"/>
    <n v="57"/>
    <x v="0"/>
    <s v=" English"/>
    <n v="116000000"/>
    <n v="727702572.39999998"/>
    <s v="US"/>
    <x v="1"/>
    <n v="611702572.39999998"/>
    <n v="5.2732980379310339"/>
    <x v="1"/>
  </r>
  <r>
    <x v="5945"/>
    <d v="1990-09-12T00:00:00"/>
    <n v="58"/>
    <x v="0"/>
    <s v=" English"/>
    <n v="7000000"/>
    <n v="793775"/>
    <s v="AU"/>
    <x v="29"/>
    <n v="-6206225"/>
    <n v="-0.88660357142857138"/>
    <x v="1"/>
  </r>
  <r>
    <x v="5946"/>
    <d v="1994-11-23T00:00:00"/>
    <n v="64"/>
    <x v="0"/>
    <s v=" English"/>
    <n v="27000000"/>
    <n v="13670688"/>
    <s v="US"/>
    <x v="6"/>
    <n v="-13329312"/>
    <n v="-0.49367822222222224"/>
    <x v="1"/>
  </r>
  <r>
    <x v="5947"/>
    <d v="2014-06-08T00:00:00"/>
    <n v="73"/>
    <x v="0"/>
    <s v=" English"/>
    <n v="8000000"/>
    <n v="67731796"/>
    <s v="AU"/>
    <x v="8"/>
    <n v="59731796"/>
    <n v="7.4664745000000003"/>
    <x v="0"/>
  </r>
  <r>
    <x v="5948"/>
    <d v="1991-05-23T00:00:00"/>
    <n v="74"/>
    <x v="0"/>
    <s v=" English"/>
    <n v="25000000"/>
    <n v="26118851"/>
    <s v="AU"/>
    <x v="53"/>
    <n v="1118851"/>
    <n v="4.4754040000000002E-2"/>
    <x v="0"/>
  </r>
  <r>
    <x v="5949"/>
    <d v="2020-05-05T00:00:00"/>
    <n v="73"/>
    <x v="0"/>
    <s v=" English"/>
    <n v="1600000"/>
    <n v="5750000"/>
    <s v="US"/>
    <x v="14"/>
    <n v="4150000"/>
    <n v="2.59375"/>
    <x v="0"/>
  </r>
  <r>
    <x v="5950"/>
    <d v="1979-03-23T00:00:00"/>
    <n v="74"/>
    <x v="0"/>
    <s v=" German"/>
    <n v="67800000"/>
    <n v="653988016.39999998"/>
    <s v="DE"/>
    <x v="19"/>
    <n v="586188016.39999998"/>
    <n v="8.6458409498525075"/>
    <x v="0"/>
  </r>
  <r>
    <x v="5951"/>
    <d v="2019-01-17T00:00:00"/>
    <n v="10"/>
    <x v="0"/>
    <s v=" Korean"/>
    <n v="201940000"/>
    <n v="38157314"/>
    <s v="KR"/>
    <x v="4"/>
    <n v="-163782686"/>
    <n v="-0.81104628107358623"/>
    <x v="2"/>
  </r>
  <r>
    <x v="5952"/>
    <d v="2012-02-09T00:00:00"/>
    <n v="64"/>
    <x v="0"/>
    <s v=" English"/>
    <n v="85000000"/>
    <n v="207884401"/>
    <s v="AU"/>
    <x v="20"/>
    <n v="122884401"/>
    <n v="1.4456988352941176"/>
    <x v="1"/>
  </r>
  <r>
    <x v="5953"/>
    <d v="2004-01-08T00:00:00"/>
    <n v="63"/>
    <x v="0"/>
    <s v=" English"/>
    <n v="18000000"/>
    <n v="62646763"/>
    <s v="AU"/>
    <x v="2"/>
    <n v="44646763"/>
    <n v="2.480375722222222"/>
    <x v="1"/>
  </r>
  <r>
    <x v="5954"/>
    <d v="1989-01-12T00:00:00"/>
    <n v="67"/>
    <x v="0"/>
    <s v=" English"/>
    <n v="19000000"/>
    <n v="8247943"/>
    <s v="AU"/>
    <x v="70"/>
    <n v="-10752057"/>
    <n v="-0.56589773684210531"/>
    <x v="1"/>
  </r>
  <r>
    <x v="5955"/>
    <d v="2013-10-25T00:00:00"/>
    <n v="77"/>
    <x v="0"/>
    <s v=" German"/>
    <n v="46153454.600000001"/>
    <n v="19054"/>
    <s v="GB"/>
    <x v="30"/>
    <n v="-46134400.600000001"/>
    <n v="-0.99958715983093493"/>
    <x v="0"/>
  </r>
  <r>
    <x v="5956"/>
    <d v="2017-07-06T00:00:00"/>
    <n v="58"/>
    <x v="0"/>
    <s v=" English"/>
    <n v="5000000"/>
    <n v="19720203"/>
    <s v="AU"/>
    <x v="3"/>
    <n v="14720203"/>
    <n v="2.9440406000000001"/>
    <x v="1"/>
  </r>
  <r>
    <x v="5957"/>
    <d v="2010-02-11T00:00:00"/>
    <n v="59"/>
    <x v="0"/>
    <s v=" English"/>
    <n v="52000000"/>
    <n v="217569328"/>
    <s v="AU"/>
    <x v="21"/>
    <n v="165569328"/>
    <n v="3.1840255384615386"/>
    <x v="1"/>
  </r>
  <r>
    <x v="5958"/>
    <d v="2022-11-03T00:00:00"/>
    <n v="71"/>
    <x v="0"/>
    <s v=" English"/>
    <n v="90100000"/>
    <n v="414551647.39999998"/>
    <s v="US"/>
    <x v="1"/>
    <n v="324451647.39999998"/>
    <n v="3.6010171742508321"/>
    <x v="0"/>
  </r>
  <r>
    <x v="5959"/>
    <d v="2008-05-08T00:00:00"/>
    <n v="61"/>
    <x v="0"/>
    <s v=" English"/>
    <n v="35000000"/>
    <n v="219375562"/>
    <s v="AU"/>
    <x v="35"/>
    <n v="184375562"/>
    <n v="5.2678732000000004"/>
    <x v="1"/>
  </r>
  <r>
    <x v="5960"/>
    <d v="2011-03-03T00:00:00"/>
    <n v="67"/>
    <x v="0"/>
    <s v=" English"/>
    <n v="50200000"/>
    <n v="126931325"/>
    <s v="AU"/>
    <x v="24"/>
    <n v="76731325"/>
    <n v="1.5285124501992031"/>
    <x v="1"/>
  </r>
  <r>
    <x v="5961"/>
    <d v="2014-09-04T00:00:00"/>
    <n v="60"/>
    <x v="0"/>
    <s v=" English"/>
    <n v="60000000"/>
    <n v="90482317"/>
    <s v="AU"/>
    <x v="8"/>
    <n v="30482317"/>
    <n v="0.50803861666666672"/>
    <x v="1"/>
  </r>
  <r>
    <x v="5962"/>
    <d v="1978-09-06T00:00:00"/>
    <n v="62"/>
    <x v="0"/>
    <s v=" English"/>
    <n v="128400000"/>
    <n v="525397575.60000002"/>
    <s v="US"/>
    <x v="74"/>
    <n v="396997575.60000002"/>
    <n v="3.0918814299065422"/>
    <x v="1"/>
  </r>
  <r>
    <x v="5963"/>
    <d v="2015-08-19T00:00:00"/>
    <n v="67"/>
    <x v="0"/>
    <s v=" French"/>
    <n v="120580000"/>
    <n v="541292565.79999995"/>
    <s v="FR"/>
    <x v="12"/>
    <n v="420712565.79999995"/>
    <n v="3.4890741897495436"/>
    <x v="1"/>
  </r>
  <r>
    <x v="5964"/>
    <d v="1996-02-28T00:00:00"/>
    <n v="74"/>
    <x v="0"/>
    <s v=" English"/>
    <n v="11000000"/>
    <n v="83088295"/>
    <s v="AU"/>
    <x v="47"/>
    <n v="72088295"/>
    <n v="6.5534813636363634"/>
    <x v="0"/>
  </r>
  <r>
    <x v="5965"/>
    <d v="2016-11-29T00:00:00"/>
    <n v="57"/>
    <x v="0"/>
    <s v=" English"/>
    <n v="25000000"/>
    <n v="30850666"/>
    <s v="AU"/>
    <x v="13"/>
    <n v="5850666"/>
    <n v="0.23402664000000001"/>
    <x v="1"/>
  </r>
  <r>
    <x v="5966"/>
    <d v="2018-08-10T00:00:00"/>
    <n v="10"/>
    <x v="0"/>
    <s v=" Korean"/>
    <n v="201940000"/>
    <n v="38157314"/>
    <s v="KR"/>
    <x v="10"/>
    <n v="-163782686"/>
    <n v="-0.81104628107358623"/>
    <x v="2"/>
  </r>
  <r>
    <x v="5967"/>
    <d v="1991-09-14T00:00:00"/>
    <n v="64"/>
    <x v="0"/>
    <s v=" Japanese"/>
    <n v="51000000"/>
    <n v="683521420.20000005"/>
    <s v="JP"/>
    <x v="53"/>
    <n v="632521420.20000005"/>
    <n v="12.402380788235295"/>
    <x v="1"/>
  </r>
  <r>
    <x v="5968"/>
    <d v="2017-11-29T00:00:00"/>
    <n v="75"/>
    <x v="0"/>
    <s v=" English"/>
    <n v="10000000"/>
    <n v="4797845"/>
    <s v="AU"/>
    <x v="3"/>
    <n v="-5202155"/>
    <n v="-0.52021550000000005"/>
    <x v="0"/>
  </r>
  <r>
    <x v="5969"/>
    <d v="2013-08-23T00:00:00"/>
    <n v="59"/>
    <x v="0"/>
    <s v=" English"/>
    <n v="8500000"/>
    <n v="5217347"/>
    <s v="AU"/>
    <x v="30"/>
    <n v="-3282653"/>
    <n v="-0.38619447058823531"/>
    <x v="1"/>
  </r>
  <r>
    <x v="5970"/>
    <d v="2011-12-08T00:00:00"/>
    <n v="68"/>
    <x v="0"/>
    <s v=" English"/>
    <n v="50000000"/>
    <n v="118729073"/>
    <s v="AU"/>
    <x v="24"/>
    <n v="68729073"/>
    <n v="1.3745814599999999"/>
    <x v="1"/>
  </r>
  <r>
    <x v="5971"/>
    <d v="2008-07-03T00:00:00"/>
    <n v="67"/>
    <x v="0"/>
    <s v=" English"/>
    <n v="3500000"/>
    <n v="263990102.19999999"/>
    <s v="AU"/>
    <x v="35"/>
    <n v="260490102.19999999"/>
    <n v="74.425743485714278"/>
    <x v="1"/>
  </r>
  <r>
    <x v="5972"/>
    <d v="2022-04-08T00:00:00"/>
    <n v="62"/>
    <x v="0"/>
    <s v=" Spanish, Castilian"/>
    <n v="110800000"/>
    <n v="408974526"/>
    <s v="US"/>
    <x v="1"/>
    <n v="298174526"/>
    <n v="2.6911058303249096"/>
    <x v="1"/>
  </r>
  <r>
    <x v="5973"/>
    <d v="2023-01-04T00:00:00"/>
    <n v="63"/>
    <x v="0"/>
    <s v=" Korean"/>
    <n v="136000000"/>
    <n v="602668824.79999995"/>
    <s v="KR"/>
    <x v="0"/>
    <n v="466668824.79999995"/>
    <n v="3.4313884176470584"/>
    <x v="1"/>
  </r>
  <r>
    <x v="5974"/>
    <d v="2020-09-10T00:00:00"/>
    <n v="59"/>
    <x v="0"/>
    <s v=" English"/>
    <n v="25000000"/>
    <n v="6255630"/>
    <s v="AU"/>
    <x v="14"/>
    <n v="-18744370"/>
    <n v="-0.74977479999999996"/>
    <x v="1"/>
  </r>
  <r>
    <x v="5975"/>
    <d v="1992-05-02T00:00:00"/>
    <n v="64"/>
    <x v="0"/>
    <s v=" Japanese"/>
    <n v="115200000"/>
    <n v="1056000135"/>
    <s v="JP"/>
    <x v="46"/>
    <n v="940800135"/>
    <n v="8.1666678385416667"/>
    <x v="1"/>
  </r>
  <r>
    <x v="5976"/>
    <d v="2007-02-01T00:00:00"/>
    <n v="74"/>
    <x v="0"/>
    <s v=" English"/>
    <n v="6000000"/>
    <n v="49155371"/>
    <s v="AU"/>
    <x v="22"/>
    <n v="43155371"/>
    <n v="7.1925618333333334"/>
    <x v="0"/>
  </r>
  <r>
    <x v="5977"/>
    <d v="1995-06-29T00:00:00"/>
    <n v="45"/>
    <x v="0"/>
    <s v=" English"/>
    <n v="17000000"/>
    <n v="9540108"/>
    <s v="AU"/>
    <x v="26"/>
    <n v="-7459892"/>
    <n v="-0.43881717647058821"/>
    <x v="2"/>
  </r>
  <r>
    <x v="5978"/>
    <d v="1989-05-25T00:00:00"/>
    <n v="66"/>
    <x v="0"/>
    <s v=" English"/>
    <n v="10400000"/>
    <n v="7825000"/>
    <s v="AU"/>
    <x v="70"/>
    <n v="-2575000"/>
    <n v="-0.24759615384615385"/>
    <x v="1"/>
  </r>
  <r>
    <x v="5979"/>
    <d v="2018-12-20T00:00:00"/>
    <n v="69"/>
    <x v="0"/>
    <s v=" English"/>
    <n v="95000000"/>
    <n v="406434252.19999999"/>
    <s v="AU"/>
    <x v="10"/>
    <n v="311434252.19999999"/>
    <n v="3.2782552863157894"/>
    <x v="1"/>
  </r>
  <r>
    <x v="5980"/>
    <d v="2017-04-13T00:00:00"/>
    <n v="63"/>
    <x v="0"/>
    <s v=" English"/>
    <n v="7840689"/>
    <n v="3029287"/>
    <s v="AU"/>
    <x v="3"/>
    <n v="-4811402"/>
    <n v="-0.61364530591635502"/>
    <x v="1"/>
  </r>
  <r>
    <x v="5981"/>
    <d v="1994-12-15T00:00:00"/>
    <n v="47"/>
    <x v="0"/>
    <s v=" English"/>
    <n v="26000000"/>
    <n v="36800000"/>
    <s v="AU"/>
    <x v="6"/>
    <n v="10800000"/>
    <n v="0.41538461538461541"/>
    <x v="2"/>
  </r>
  <r>
    <x v="5982"/>
    <d v="1986-01-17T00:00:00"/>
    <n v="70"/>
    <x v="0"/>
    <s v=" English"/>
    <n v="6000000"/>
    <n v="5844868"/>
    <s v="US"/>
    <x v="15"/>
    <n v="-155132"/>
    <n v="-2.5855333333333334E-2"/>
    <x v="1"/>
  </r>
  <r>
    <x v="5983"/>
    <d v="2021-01-28T00:00:00"/>
    <n v="70"/>
    <x v="0"/>
    <s v=" English"/>
    <n v="38000000"/>
    <n v="12668325"/>
    <s v="AU"/>
    <x v="5"/>
    <n v="-25331675"/>
    <n v="-0.66662302631578951"/>
    <x v="1"/>
  </r>
  <r>
    <x v="5984"/>
    <d v="2004-01-02T00:00:00"/>
    <n v="56"/>
    <x v="0"/>
    <s v=" English"/>
    <n v="5000000"/>
    <n v="36660353.600000001"/>
    <s v="US"/>
    <x v="2"/>
    <n v="31660353.600000001"/>
    <n v="6.3320707199999999"/>
    <x v="1"/>
  </r>
  <r>
    <x v="5985"/>
    <d v="1997-11-06T00:00:00"/>
    <n v="65"/>
    <x v="0"/>
    <s v=" English"/>
    <n v="27000000"/>
    <n v="60527873"/>
    <s v="AU"/>
    <x v="27"/>
    <n v="33527873"/>
    <n v="1.241773074074074"/>
    <x v="1"/>
  </r>
  <r>
    <x v="5986"/>
    <d v="2020-06-19T00:00:00"/>
    <n v="66"/>
    <x v="0"/>
    <s v=" French"/>
    <n v="139800000"/>
    <n v="424413057.80000001"/>
    <s v="FR"/>
    <x v="14"/>
    <n v="284613057.80000001"/>
    <n v="2.0358587825464949"/>
    <x v="1"/>
  </r>
  <r>
    <x v="5987"/>
    <d v="2013-04-27T00:00:00"/>
    <n v="51"/>
    <x v="0"/>
    <s v=" English"/>
    <n v="3500000"/>
    <n v="7057999.2000000002"/>
    <s v="US"/>
    <x v="30"/>
    <n v="3557999.2"/>
    <n v="1.0165712"/>
    <x v="1"/>
  </r>
  <r>
    <x v="5988"/>
    <d v="2020-04-30T00:00:00"/>
    <n v="64"/>
    <x v="0"/>
    <s v=" English"/>
    <n v="87400000"/>
    <n v="431611098"/>
    <s v="US"/>
    <x v="14"/>
    <n v="344211098"/>
    <n v="3.9383420823798625"/>
    <x v="1"/>
  </r>
  <r>
    <x v="5989"/>
    <d v="2009-11-26T00:00:00"/>
    <n v="62"/>
    <x v="0"/>
    <s v=" English"/>
    <n v="18500000"/>
    <n v="32714818"/>
    <s v="AU"/>
    <x v="7"/>
    <n v="14214818"/>
    <n v="0.76836854054054049"/>
    <x v="1"/>
  </r>
  <r>
    <x v="5990"/>
    <d v="1993-03-10T00:00:00"/>
    <n v="61"/>
    <x v="0"/>
    <s v=" English"/>
    <n v="11900000"/>
    <n v="18994653"/>
    <s v="AU"/>
    <x v="9"/>
    <n v="7094653"/>
    <n v="0.59618932773109246"/>
    <x v="1"/>
  </r>
  <r>
    <x v="5991"/>
    <d v="2020-05-01T00:00:00"/>
    <n v="61"/>
    <x v="0"/>
    <s v=" English"/>
    <n v="9146840.5999999996"/>
    <n v="2679585"/>
    <s v="AU"/>
    <x v="14"/>
    <n v="-6467255.5999999996"/>
    <n v="-0.70704802705318814"/>
    <x v="1"/>
  </r>
  <r>
    <x v="5992"/>
    <d v="2019-11-21T00:00:00"/>
    <n v="72"/>
    <x v="0"/>
    <s v=" English"/>
    <n v="134200000"/>
    <n v="691553993.79999995"/>
    <s v="AU"/>
    <x v="4"/>
    <n v="557353993.79999995"/>
    <n v="4.1531594172876298"/>
    <x v="0"/>
  </r>
  <r>
    <x v="5993"/>
    <d v="2013-07-05T00:00:00"/>
    <n v="74"/>
    <x v="0"/>
    <s v=" English"/>
    <n v="765001.4"/>
    <n v="81071"/>
    <s v="US"/>
    <x v="30"/>
    <n v="-683930.4"/>
    <n v="-0.89402503054242777"/>
    <x v="0"/>
  </r>
  <r>
    <x v="5994"/>
    <d v="2003-02-18T00:00:00"/>
    <n v="66"/>
    <x v="0"/>
    <s v=" English"/>
    <n v="105200000"/>
    <n v="290912102"/>
    <s v="US"/>
    <x v="25"/>
    <n v="185712102"/>
    <n v="1.765324163498099"/>
    <x v="1"/>
  </r>
  <r>
    <x v="5995"/>
    <d v="2020-01-23T00:00:00"/>
    <n v="47"/>
    <x v="0"/>
    <s v=" Korean"/>
    <n v="135200000"/>
    <n v="947468745.79999995"/>
    <s v="KR"/>
    <x v="14"/>
    <n v="812268745.79999995"/>
    <n v="6.0079049245562128"/>
    <x v="2"/>
  </r>
  <r>
    <x v="5996"/>
    <d v="2018-06-07T00:00:00"/>
    <n v="63"/>
    <x v="0"/>
    <s v=" Korean"/>
    <n v="90000000"/>
    <n v="556720975"/>
    <s v="KR"/>
    <x v="10"/>
    <n v="466720975"/>
    <n v="5.1857886111111107"/>
    <x v="1"/>
  </r>
  <r>
    <x v="5997"/>
    <d v="2016-11-11T00:00:00"/>
    <n v="60"/>
    <x v="0"/>
    <s v=" French"/>
    <n v="18462000.199999999"/>
    <n v="7268779"/>
    <s v="FR"/>
    <x v="13"/>
    <n v="-11193221.199999999"/>
    <n v="-0.60628431799063676"/>
    <x v="1"/>
  </r>
  <r>
    <x v="5998"/>
    <d v="2022-10-02T00:00:00"/>
    <n v="80"/>
    <x v="0"/>
    <s v=" Japanese"/>
    <n v="130000000"/>
    <n v="765868107"/>
    <s v="JP"/>
    <x v="1"/>
    <n v="635868107"/>
    <n v="4.8912931307692311"/>
    <x v="0"/>
  </r>
  <r>
    <x v="5999"/>
    <d v="1995-09-07T00:00:00"/>
    <n v="73"/>
    <x v="0"/>
    <s v=" English"/>
    <n v="3005792"/>
    <n v="47774193"/>
    <s v="US"/>
    <x v="26"/>
    <n v="44768401"/>
    <n v="14.894044897318244"/>
    <x v="0"/>
  </r>
  <r>
    <x v="6000"/>
    <d v="2022-02-23T00:00:00"/>
    <n v="62"/>
    <x v="0"/>
    <s v=" Korean"/>
    <n v="107200000"/>
    <n v="242891346.80000001"/>
    <s v="KR"/>
    <x v="1"/>
    <n v="135691346.80000001"/>
    <n v="1.2657774888059703"/>
    <x v="1"/>
  </r>
  <r>
    <x v="6001"/>
    <d v="2021-03-24T00:00:00"/>
    <n v="74"/>
    <x v="0"/>
    <s v=" English"/>
    <n v="124000000"/>
    <n v="778605895.39999998"/>
    <s v="AU"/>
    <x v="5"/>
    <n v="654605895.39999998"/>
    <n v="5.2790798016129035"/>
    <x v="0"/>
  </r>
  <r>
    <x v="6002"/>
    <d v="2013-08-01T00:00:00"/>
    <n v="68"/>
    <x v="0"/>
    <s v=" English"/>
    <n v="20000000"/>
    <n v="47124638"/>
    <s v="AU"/>
    <x v="30"/>
    <n v="27124638"/>
    <n v="1.3562319"/>
    <x v="1"/>
  </r>
  <r>
    <x v="6003"/>
    <d v="2017-01-04T00:00:00"/>
    <n v="77"/>
    <x v="0"/>
    <s v=" Spanish, Castilian"/>
    <n v="62100000"/>
    <n v="474079016.39999998"/>
    <s v="US"/>
    <x v="3"/>
    <n v="411979016.39999998"/>
    <n v="6.6341226473429948"/>
    <x v="0"/>
  </r>
  <r>
    <x v="6004"/>
    <d v="2020-02-21T00:00:00"/>
    <n v="51"/>
    <x v="0"/>
    <s v=" English"/>
    <n v="3601100"/>
    <n v="130023"/>
    <s v="AU"/>
    <x v="14"/>
    <n v="-3471077"/>
    <n v="-0.96389353253172638"/>
    <x v="1"/>
  </r>
  <r>
    <x v="6005"/>
    <d v="2021-08-06T00:00:00"/>
    <n v="57"/>
    <x v="0"/>
    <s v=" English"/>
    <n v="2128009.2000000002"/>
    <n v="25386"/>
    <s v="US"/>
    <x v="5"/>
    <n v="-2102623.2000000002"/>
    <n v="-0.98807054029653629"/>
    <x v="1"/>
  </r>
  <r>
    <x v="595"/>
    <d v="1993-01-01T00:00:00"/>
    <n v="0"/>
    <x v="0"/>
    <s v=" Cantonese"/>
    <n v="174600000"/>
    <n v="175269998.80000001"/>
    <s v="HK"/>
    <x v="9"/>
    <n v="669998.80000001192"/>
    <n v="3.837335624284146E-3"/>
    <x v="2"/>
  </r>
  <r>
    <x v="6006"/>
    <d v="2008-02-04T00:00:00"/>
    <n v="81"/>
    <x v="0"/>
    <s v=" English"/>
    <n v="25000000"/>
    <n v="77208672"/>
    <s v="AU"/>
    <x v="35"/>
    <n v="52208672"/>
    <n v="2.08834688"/>
    <x v="0"/>
  </r>
  <r>
    <x v="6007"/>
    <d v="2018-09-07T00:00:00"/>
    <n v="70"/>
    <x v="0"/>
    <s v=" English"/>
    <n v="22000000"/>
    <n v="283819551.80000001"/>
    <s v="AU"/>
    <x v="10"/>
    <n v="261819551.80000001"/>
    <n v="11.900888718181818"/>
    <x v="1"/>
  </r>
  <r>
    <x v="6008"/>
    <d v="1985-03-29T00:00:00"/>
    <n v="61"/>
    <x v="0"/>
    <s v=" English"/>
    <n v="5000000"/>
    <n v="27400000"/>
    <s v="US"/>
    <x v="37"/>
    <n v="22400000"/>
    <n v="4.4800000000000004"/>
    <x v="1"/>
  </r>
  <r>
    <x v="6009"/>
    <d v="1991-02-21T00:00:00"/>
    <n v="62"/>
    <x v="0"/>
    <s v=" English"/>
    <n v="4000000"/>
    <n v="16853487"/>
    <s v="AU"/>
    <x v="53"/>
    <n v="12853487"/>
    <n v="3.2133717499999999"/>
    <x v="1"/>
  </r>
  <r>
    <x v="6010"/>
    <d v="2017-10-12T00:00:00"/>
    <n v="64"/>
    <x v="0"/>
    <s v=" English"/>
    <n v="36345000"/>
    <n v="2550321"/>
    <s v="AU"/>
    <x v="3"/>
    <n v="-33794679"/>
    <n v="-0.92983021048287251"/>
    <x v="1"/>
  </r>
  <r>
    <x v="6011"/>
    <d v="2020-01-17T00:00:00"/>
    <n v="65"/>
    <x v="0"/>
    <s v=" Spanish, Castilian"/>
    <n v="71554097.599999994"/>
    <n v="390348447.80000001"/>
    <s v="ES"/>
    <x v="14"/>
    <n v="318794350.20000005"/>
    <n v="4.4552913235258256"/>
    <x v="1"/>
  </r>
  <r>
    <x v="6012"/>
    <d v="2022-02-16T00:00:00"/>
    <n v="78"/>
    <x v="0"/>
    <s v=" Japanese"/>
    <n v="104000000"/>
    <n v="752740099"/>
    <s v="JP"/>
    <x v="1"/>
    <n v="648740099"/>
    <n v="6.2378855673076927"/>
    <x v="0"/>
  </r>
  <r>
    <x v="6013"/>
    <d v="2015-11-16T00:00:00"/>
    <n v="66"/>
    <x v="0"/>
    <s v=" English"/>
    <n v="99800000"/>
    <n v="668859534"/>
    <s v="US"/>
    <x v="12"/>
    <n v="569059534"/>
    <n v="5.7019993386773544"/>
    <x v="1"/>
  </r>
  <r>
    <x v="6014"/>
    <d v="2022-02-11T00:00:00"/>
    <n v="58"/>
    <x v="0"/>
    <s v=" English"/>
    <n v="24393503"/>
    <n v="50433646"/>
    <s v="US"/>
    <x v="1"/>
    <n v="26040143"/>
    <n v="1.0675032200172316"/>
    <x v="1"/>
  </r>
  <r>
    <x v="6015"/>
    <d v="2010-11-25T00:00:00"/>
    <n v="62"/>
    <x v="0"/>
    <s v=" English"/>
    <n v="500000"/>
    <n v="5639730"/>
    <s v="AU"/>
    <x v="21"/>
    <n v="5139730"/>
    <n v="10.27946"/>
    <x v="1"/>
  </r>
  <r>
    <x v="6016"/>
    <d v="2017-06-20T00:00:00"/>
    <n v="56"/>
    <x v="0"/>
    <s v=" English"/>
    <n v="5342000"/>
    <n v="6158"/>
    <s v="US"/>
    <x v="3"/>
    <n v="-5335842"/>
    <n v="-0.99884724822163984"/>
    <x v="1"/>
  </r>
  <r>
    <x v="6017"/>
    <d v="1968-08-22T00:00:00"/>
    <n v="77"/>
    <x v="0"/>
    <s v=" English"/>
    <n v="3000000"/>
    <n v="104945305"/>
    <s v="AU"/>
    <x v="54"/>
    <n v="101945305"/>
    <n v="33.981768333333335"/>
    <x v="0"/>
  </r>
  <r>
    <x v="6018"/>
    <d v="2000-05-03T00:00:00"/>
    <n v="66"/>
    <x v="0"/>
    <s v=" English"/>
    <n v="48000000"/>
    <n v="107752036"/>
    <s v="AU"/>
    <x v="38"/>
    <n v="59752036"/>
    <n v="1.2448340833333333"/>
    <x v="1"/>
  </r>
  <r>
    <x v="6019"/>
    <d v="2021-01-21T00:00:00"/>
    <n v="71"/>
    <x v="0"/>
    <s v=" English"/>
    <n v="100000000"/>
    <n v="369861963.80000001"/>
    <s v="AU"/>
    <x v="5"/>
    <n v="269861963.80000001"/>
    <n v="2.6986196380000003"/>
    <x v="0"/>
  </r>
  <r>
    <x v="6020"/>
    <d v="1995-07-28T00:00:00"/>
    <n v="69"/>
    <x v="0"/>
    <s v=" English"/>
    <n v="1500000"/>
    <n v="20412216"/>
    <s v="US"/>
    <x v="26"/>
    <n v="18912216"/>
    <n v="12.608143999999999"/>
    <x v="1"/>
  </r>
  <r>
    <x v="6021"/>
    <d v="1999-02-04T00:00:00"/>
    <n v="69"/>
    <x v="0"/>
    <s v=" English"/>
    <n v="55000000"/>
    <n v="70692101"/>
    <s v="AU"/>
    <x v="39"/>
    <n v="15692101"/>
    <n v="0.28531092727272728"/>
    <x v="1"/>
  </r>
  <r>
    <x v="6022"/>
    <d v="1983-12-15T00:00:00"/>
    <n v="61"/>
    <x v="0"/>
    <s v=" English"/>
    <n v="36000000"/>
    <n v="160000000"/>
    <s v="AU"/>
    <x v="49"/>
    <n v="124000000"/>
    <n v="3.4444444444444446"/>
    <x v="1"/>
  </r>
  <r>
    <x v="6023"/>
    <d v="1987-03-27T00:00:00"/>
    <n v="47"/>
    <x v="0"/>
    <s v=" Italian"/>
    <n v="129200000"/>
    <n v="947468745.79999995"/>
    <s v="IT"/>
    <x v="42"/>
    <n v="818268745.79999995"/>
    <n v="6.3333494256965936"/>
    <x v="2"/>
  </r>
  <r>
    <x v="6024"/>
    <d v="2014-08-24T00:00:00"/>
    <n v="82"/>
    <x v="0"/>
    <s v=" Japanese"/>
    <n v="227600000"/>
    <n v="1101791048"/>
    <s v="JP"/>
    <x v="8"/>
    <n v="874191048"/>
    <n v="3.8409097012302285"/>
    <x v="0"/>
  </r>
  <r>
    <x v="6025"/>
    <d v="2005-11-24T00:00:00"/>
    <n v="53"/>
    <x v="0"/>
    <s v=" English"/>
    <n v="30000000"/>
    <n v="27147991"/>
    <s v="AU"/>
    <x v="16"/>
    <n v="-2852009"/>
    <n v="-9.5066966666666669E-2"/>
    <x v="1"/>
  </r>
  <r>
    <x v="6026"/>
    <d v="2003-03-27T00:00:00"/>
    <n v="61"/>
    <x v="0"/>
    <s v=" English"/>
    <n v="25000000"/>
    <n v="56434942"/>
    <s v="AU"/>
    <x v="25"/>
    <n v="31434942"/>
    <n v="1.25739768"/>
    <x v="1"/>
  </r>
  <r>
    <x v="6027"/>
    <d v="2018-10-10T00:00:00"/>
    <n v="71"/>
    <x v="0"/>
    <s v=" English"/>
    <n v="20000000"/>
    <n v="278331290.60000002"/>
    <s v="AU"/>
    <x v="10"/>
    <n v="258331290.60000002"/>
    <n v="12.91656453"/>
    <x v="0"/>
  </r>
  <r>
    <x v="6028"/>
    <d v="2012-10-31T00:00:00"/>
    <n v="77"/>
    <x v="0"/>
    <s v=" Korean"/>
    <n v="112640000"/>
    <n v="719378536"/>
    <s v="KR"/>
    <x v="20"/>
    <n v="606738536"/>
    <n v="5.3865281960227271"/>
    <x v="0"/>
  </r>
  <r>
    <x v="6029"/>
    <d v="2014-07-27T00:00:00"/>
    <n v="57"/>
    <x v="0"/>
    <s v=" English"/>
    <n v="115000000"/>
    <n v="217542135.59999999"/>
    <s v="US"/>
    <x v="8"/>
    <n v="102542135.59999999"/>
    <n v="0.89167074434782601"/>
    <x v="1"/>
  </r>
  <r>
    <x v="6030"/>
    <d v="1978-12-30T00:00:00"/>
    <n v="62"/>
    <x v="0"/>
    <s v=" English"/>
    <n v="5000000"/>
    <n v="85196485"/>
    <s v="AU"/>
    <x v="74"/>
    <n v="80196485"/>
    <n v="16.039297000000001"/>
    <x v="1"/>
  </r>
  <r>
    <x v="6031"/>
    <d v="2015-07-16T00:00:00"/>
    <n v="61"/>
    <x v="0"/>
    <s v=" English"/>
    <n v="12000000"/>
    <n v="85450484"/>
    <s v="AU"/>
    <x v="12"/>
    <n v="73450484"/>
    <n v="6.1208736666666663"/>
    <x v="1"/>
  </r>
  <r>
    <x v="6032"/>
    <d v="2016-08-26T00:00:00"/>
    <n v="63"/>
    <x v="0"/>
    <s v=" English"/>
    <n v="20000000"/>
    <n v="5031975"/>
    <s v="US"/>
    <x v="13"/>
    <n v="-14968025"/>
    <n v="-0.74840125000000002"/>
    <x v="1"/>
  </r>
  <r>
    <x v="6033"/>
    <d v="2006-08-07T00:00:00"/>
    <n v="60"/>
    <x v="0"/>
    <s v=" French"/>
    <n v="1881932.4"/>
    <n v="1644060"/>
    <s v="AU"/>
    <x v="28"/>
    <n v="-237872.39999999991"/>
    <n v="-0.12639795138231316"/>
    <x v="1"/>
  </r>
  <r>
    <x v="6034"/>
    <d v="2015-04-26T00:00:00"/>
    <n v="54"/>
    <x v="0"/>
    <s v=" English"/>
    <n v="2640017.7999999998"/>
    <n v="3005082"/>
    <s v="AU"/>
    <x v="12"/>
    <n v="365064.20000000019"/>
    <n v="0.13828096159048633"/>
    <x v="1"/>
  </r>
  <r>
    <x v="6035"/>
    <d v="2020-03-20T00:00:00"/>
    <n v="76"/>
    <x v="0"/>
    <s v=" English"/>
    <n v="11000000"/>
    <n v="2990000"/>
    <s v="AU"/>
    <x v="14"/>
    <n v="-8010000"/>
    <n v="-0.72818181818181815"/>
    <x v="0"/>
  </r>
  <r>
    <x v="6036"/>
    <d v="2018-05-17T00:00:00"/>
    <n v="74"/>
    <x v="0"/>
    <s v=" Korean"/>
    <n v="7280000"/>
    <n v="6591038"/>
    <s v="KR"/>
    <x v="10"/>
    <n v="-688962"/>
    <n v="-9.4637637362637361E-2"/>
    <x v="0"/>
  </r>
  <r>
    <x v="6037"/>
    <d v="2004-09-04T00:00:00"/>
    <n v="65"/>
    <x v="0"/>
    <s v=" English"/>
    <n v="38600000"/>
    <n v="542233172.20000005"/>
    <s v="GB"/>
    <x v="2"/>
    <n v="503633172.20000005"/>
    <n v="13.047491507772023"/>
    <x v="1"/>
  </r>
  <r>
    <x v="6038"/>
    <d v="2008-10-07T00:00:00"/>
    <n v="55"/>
    <x v="0"/>
    <s v=" English"/>
    <n v="5000000"/>
    <n v="48763622.799999997"/>
    <s v="US"/>
    <x v="35"/>
    <n v="43763622.799999997"/>
    <n v="8.752724559999999"/>
    <x v="1"/>
  </r>
  <r>
    <x v="6039"/>
    <d v="1984-09-01T00:00:00"/>
    <n v="54"/>
    <x v="0"/>
    <s v=" Japanese"/>
    <n v="132600000"/>
    <n v="293773121"/>
    <s v="JP"/>
    <x v="45"/>
    <n v="161173121"/>
    <n v="1.2154835671191553"/>
    <x v="1"/>
  </r>
  <r>
    <x v="6040"/>
    <d v="2018-08-24T00:00:00"/>
    <n v="66"/>
    <x v="0"/>
    <s v=" English"/>
    <n v="40517129"/>
    <n v="10891281"/>
    <s v="AU"/>
    <x v="10"/>
    <n v="-29625848"/>
    <n v="-0.7311931701774822"/>
    <x v="1"/>
  </r>
  <r>
    <x v="6041"/>
    <d v="2004-11-09T00:00:00"/>
    <n v="70"/>
    <x v="0"/>
    <s v=" English"/>
    <n v="10000000"/>
    <n v="166946230.59999999"/>
    <s v="US"/>
    <x v="2"/>
    <n v="156946230.59999999"/>
    <n v="15.69462306"/>
    <x v="1"/>
  </r>
  <r>
    <x v="6042"/>
    <d v="2019-09-26T00:00:00"/>
    <n v="72"/>
    <x v="0"/>
    <s v=" English"/>
    <n v="40000000"/>
    <n v="9429910"/>
    <s v="AU"/>
    <x v="4"/>
    <n v="-30570090"/>
    <n v="-0.76425224999999997"/>
    <x v="0"/>
  </r>
  <r>
    <x v="6043"/>
    <d v="1994-06-16T00:00:00"/>
    <n v="59"/>
    <x v="0"/>
    <s v=" English"/>
    <n v="50000000"/>
    <n v="119180938"/>
    <s v="AU"/>
    <x v="6"/>
    <n v="69180938"/>
    <n v="1.3836187600000001"/>
    <x v="1"/>
  </r>
  <r>
    <x v="6044"/>
    <d v="2020-10-20T00:00:00"/>
    <n v="61"/>
    <x v="0"/>
    <s v=" English"/>
    <n v="146500000"/>
    <n v="321770184.60000002"/>
    <s v="US"/>
    <x v="14"/>
    <n v="175270184.60000002"/>
    <n v="1.1963835126279865"/>
    <x v="1"/>
  </r>
  <r>
    <x v="6045"/>
    <d v="2013-03-28T00:00:00"/>
    <n v="57"/>
    <x v="0"/>
    <s v=" English"/>
    <n v="40000000"/>
    <n v="74597643"/>
    <s v="AU"/>
    <x v="30"/>
    <n v="34597643"/>
    <n v="0.86494107499999995"/>
    <x v="1"/>
  </r>
  <r>
    <x v="6046"/>
    <d v="2020-09-01T00:00:00"/>
    <n v="50"/>
    <x v="0"/>
    <s v=" English"/>
    <n v="20600000"/>
    <n v="858281"/>
    <s v="AU"/>
    <x v="14"/>
    <n v="-19741719"/>
    <n v="-0.95833587378640772"/>
    <x v="2"/>
  </r>
  <r>
    <x v="6047"/>
    <d v="2018-03-03T00:00:00"/>
    <n v="70"/>
    <x v="0"/>
    <s v=" Japanese"/>
    <n v="72000000"/>
    <n v="757565646.39999998"/>
    <s v="JP"/>
    <x v="10"/>
    <n v="685565646.39999998"/>
    <n v="9.5217450888888884"/>
    <x v="1"/>
  </r>
  <r>
    <x v="6048"/>
    <d v="2013-06-16T00:00:00"/>
    <n v="73"/>
    <x v="0"/>
    <s v=" English"/>
    <n v="6209044.5999999996"/>
    <n v="485232"/>
    <s v="US"/>
    <x v="30"/>
    <n v="-5723812.5999999996"/>
    <n v="-0.92185077878165023"/>
    <x v="0"/>
  </r>
  <r>
    <x v="6049"/>
    <d v="2001-03-10T00:00:00"/>
    <n v="74"/>
    <x v="0"/>
    <s v=" Japanese"/>
    <n v="80000000"/>
    <n v="430315391.80000001"/>
    <s v="JP"/>
    <x v="17"/>
    <n v="350315391.80000001"/>
    <n v="4.3789423975000004"/>
    <x v="0"/>
  </r>
  <r>
    <x v="6050"/>
    <d v="2022-03-17T00:00:00"/>
    <n v="50"/>
    <x v="0"/>
    <s v=" Portuguese"/>
    <n v="144200000"/>
    <n v="958123472.79999995"/>
    <s v="BR"/>
    <x v="1"/>
    <n v="813923472.79999995"/>
    <n v="5.6444068848821081"/>
    <x v="2"/>
  </r>
  <r>
    <x v="6051"/>
    <d v="2015-11-03T00:00:00"/>
    <n v="71"/>
    <x v="0"/>
    <s v=" English"/>
    <n v="81300000"/>
    <n v="409447432.80000001"/>
    <s v="US"/>
    <x v="12"/>
    <n v="328147432.80000001"/>
    <n v="4.03625378597786"/>
    <x v="0"/>
  </r>
  <r>
    <x v="6052"/>
    <d v="2019-11-12T00:00:00"/>
    <n v="59"/>
    <x v="0"/>
    <s v=" English"/>
    <n v="81200000"/>
    <n v="642941655.20000005"/>
    <s v="CA"/>
    <x v="4"/>
    <n v="561741655.20000005"/>
    <n v="6.9180006798029563"/>
    <x v="1"/>
  </r>
  <r>
    <x v="6053"/>
    <d v="2021-03-01T00:00:00"/>
    <n v="50"/>
    <x v="0"/>
    <s v=" English"/>
    <n v="2801100"/>
    <n v="41848"/>
    <s v="AU"/>
    <x v="5"/>
    <n v="-2759252"/>
    <n v="-0.98506015493913102"/>
    <x v="2"/>
  </r>
  <r>
    <x v="6054"/>
    <d v="2012-05-17T00:00:00"/>
    <n v="61"/>
    <x v="0"/>
    <s v=" English"/>
    <n v="15000000"/>
    <n v="128955898"/>
    <s v="AU"/>
    <x v="20"/>
    <n v="113955898"/>
    <n v="7.5970598666666671"/>
    <x v="1"/>
  </r>
  <r>
    <x v="6055"/>
    <d v="1992-04-10T00:00:00"/>
    <n v="60"/>
    <x v="0"/>
    <s v=" English"/>
    <n v="15000000"/>
    <n v="30524763"/>
    <s v="US"/>
    <x v="46"/>
    <n v="15524763"/>
    <n v="1.0349842"/>
    <x v="1"/>
  </r>
  <r>
    <x v="6056"/>
    <d v="2001-01-25T00:00:00"/>
    <n v="68"/>
    <x v="0"/>
    <s v=" English"/>
    <n v="60000000"/>
    <n v="124715863"/>
    <s v="AU"/>
    <x v="17"/>
    <n v="64715863"/>
    <n v="1.0785977166666667"/>
    <x v="1"/>
  </r>
  <r>
    <x v="1762"/>
    <d v="2016-05-09T00:00:00"/>
    <n v="46"/>
    <x v="0"/>
    <s v=" English"/>
    <n v="86300000"/>
    <n v="861782460.39999998"/>
    <s v="FR"/>
    <x v="13"/>
    <n v="775482460.39999998"/>
    <n v="8.985891777520278"/>
    <x v="2"/>
  </r>
  <r>
    <x v="6057"/>
    <d v="1994-03-31T00:00:00"/>
    <n v="69"/>
    <x v="0"/>
    <s v=" English"/>
    <n v="25000000"/>
    <n v="6265311"/>
    <s v="US"/>
    <x v="6"/>
    <n v="-18734689"/>
    <n v="-0.74938755999999995"/>
    <x v="1"/>
  </r>
  <r>
    <x v="6058"/>
    <d v="2004-04-29T00:00:00"/>
    <n v="61"/>
    <x v="0"/>
    <s v=" English"/>
    <n v="40000000"/>
    <n v="141484812"/>
    <s v="AU"/>
    <x v="2"/>
    <n v="101484812"/>
    <n v="2.5371203000000002"/>
    <x v="1"/>
  </r>
  <r>
    <x v="6059"/>
    <d v="2005-10-14T00:00:00"/>
    <n v="68"/>
    <x v="0"/>
    <s v=" English"/>
    <n v="20000000"/>
    <n v="258404301.80000001"/>
    <s v="US"/>
    <x v="16"/>
    <n v="238404301.80000001"/>
    <n v="11.920215090000001"/>
    <x v="1"/>
  </r>
  <r>
    <x v="6060"/>
    <d v="2021-04-01T00:00:00"/>
    <n v="76"/>
    <x v="0"/>
    <s v=" English"/>
    <n v="119200000"/>
    <n v="379074781.80000001"/>
    <s v="AU"/>
    <x v="5"/>
    <n v="259874781.80000001"/>
    <n v="2.1801575654362417"/>
    <x v="0"/>
  </r>
  <r>
    <x v="6061"/>
    <d v="2015-09-20T00:00:00"/>
    <n v="55"/>
    <x v="0"/>
    <s v=" English"/>
    <n v="8500000"/>
    <n v="7500000"/>
    <s v="AU"/>
    <x v="12"/>
    <n v="-1000000"/>
    <n v="-0.11764705882352941"/>
    <x v="1"/>
  </r>
  <r>
    <x v="6062"/>
    <d v="2008-02-14T00:00:00"/>
    <n v="72"/>
    <x v="0"/>
    <s v=" English"/>
    <n v="45000000"/>
    <n v="174807445"/>
    <s v="AU"/>
    <x v="35"/>
    <n v="129807445"/>
    <n v="2.8846098888888889"/>
    <x v="0"/>
  </r>
  <r>
    <x v="6063"/>
    <d v="1994-08-06T00:00:00"/>
    <n v="69"/>
    <x v="0"/>
    <s v=" Japanese"/>
    <n v="97500000"/>
    <n v="589458929.79999995"/>
    <s v="JP"/>
    <x v="6"/>
    <n v="491958929.79999995"/>
    <n v="5.0457326133333327"/>
    <x v="1"/>
  </r>
  <r>
    <x v="6064"/>
    <d v="1998-01-08T00:00:00"/>
    <n v="63"/>
    <x v="0"/>
    <s v=" English"/>
    <n v="60000000"/>
    <n v="159356941"/>
    <s v="AU"/>
    <x v="32"/>
    <n v="99356941"/>
    <n v="1.6559490166666666"/>
    <x v="1"/>
  </r>
  <r>
    <x v="6065"/>
    <d v="2021-10-04T00:00:00"/>
    <n v="62"/>
    <x v="0"/>
    <s v=" English"/>
    <n v="5000000"/>
    <n v="144894"/>
    <s v="AU"/>
    <x v="5"/>
    <n v="-4855106"/>
    <n v="-0.97102120000000003"/>
    <x v="1"/>
  </r>
  <r>
    <x v="6066"/>
    <d v="2008-09-18T00:00:00"/>
    <n v="52"/>
    <x v="0"/>
    <s v=" French"/>
    <n v="97250400"/>
    <n v="132900000"/>
    <s v="AU"/>
    <x v="35"/>
    <n v="35649600"/>
    <n v="0.36657535598825303"/>
    <x v="1"/>
  </r>
  <r>
    <x v="6067"/>
    <d v="1981-09-24T00:00:00"/>
    <n v="68"/>
    <x v="0"/>
    <s v=" English"/>
    <n v="5500000"/>
    <n v="61910507"/>
    <s v="AU"/>
    <x v="56"/>
    <n v="56410507"/>
    <n v="10.256455818181818"/>
    <x v="1"/>
  </r>
  <r>
    <x v="6068"/>
    <d v="1979-04-12T00:00:00"/>
    <n v="74"/>
    <x v="0"/>
    <s v=" German"/>
    <n v="1400000"/>
    <n v="57450549.600000001"/>
    <s v="DE"/>
    <x v="19"/>
    <n v="56050549.600000001"/>
    <n v="40.036106857142855"/>
    <x v="0"/>
  </r>
  <r>
    <x v="6069"/>
    <d v="2012-01-13T00:00:00"/>
    <n v="59"/>
    <x v="0"/>
    <s v=" English"/>
    <n v="78000000"/>
    <n v="960466466"/>
    <s v="US"/>
    <x v="20"/>
    <n v="882466466"/>
    <n v="11.313672641025642"/>
    <x v="1"/>
  </r>
  <r>
    <x v="6070"/>
    <d v="1995-10-27T00:00:00"/>
    <n v="65"/>
    <x v="0"/>
    <s v=" English"/>
    <n v="20000000"/>
    <n v="32051917"/>
    <s v="US"/>
    <x v="26"/>
    <n v="12051917"/>
    <n v="0.60259585000000004"/>
    <x v="1"/>
  </r>
  <r>
    <x v="6071"/>
    <d v="2022-02-10T00:00:00"/>
    <n v="74"/>
    <x v="0"/>
    <s v=" Japanese"/>
    <n v="3006525.2"/>
    <n v="15308325"/>
    <s v="AU"/>
    <x v="1"/>
    <n v="12301799.800000001"/>
    <n v="4.0917002125909336"/>
    <x v="0"/>
  </r>
  <r>
    <x v="6072"/>
    <d v="2022-08-19T00:00:00"/>
    <n v="60"/>
    <x v="0"/>
    <s v=" Latvian"/>
    <n v="165800000"/>
    <n v="385711392.19999999"/>
    <s v="US"/>
    <x v="1"/>
    <n v="219911392.19999999"/>
    <n v="1.3263654535585041"/>
    <x v="1"/>
  </r>
  <r>
    <x v="6073"/>
    <d v="2003-06-12T00:00:00"/>
    <n v="61"/>
    <x v="0"/>
    <s v=" English"/>
    <n v="36000000"/>
    <n v="43797731"/>
    <s v="AU"/>
    <x v="25"/>
    <n v="7797731"/>
    <n v="0.21660363888888889"/>
    <x v="1"/>
  </r>
  <r>
    <x v="6074"/>
    <d v="2004-07-12T00:00:00"/>
    <n v="62"/>
    <x v="0"/>
    <s v=" English"/>
    <n v="160000000"/>
    <n v="472290835.19999999"/>
    <s v="AU"/>
    <x v="2"/>
    <n v="312290835.19999999"/>
    <n v="1.95181772"/>
    <x v="1"/>
  </r>
  <r>
    <x v="6075"/>
    <d v="2014-01-01T00:00:00"/>
    <n v="64"/>
    <x v="0"/>
    <s v=" English"/>
    <n v="28000000"/>
    <n v="112914167"/>
    <s v="AU"/>
    <x v="8"/>
    <n v="84914167"/>
    <n v="3.0326488214285714"/>
    <x v="1"/>
  </r>
  <r>
    <x v="6076"/>
    <d v="2015-07-10T00:00:00"/>
    <n v="81"/>
    <x v="0"/>
    <s v=" English"/>
    <n v="94600000"/>
    <n v="796928361.60000002"/>
    <s v="US"/>
    <x v="12"/>
    <n v="702328361.60000002"/>
    <n v="7.4241898689217765"/>
    <x v="0"/>
  </r>
  <r>
    <x v="6077"/>
    <d v="2010-10-07T00:00:00"/>
    <n v="66"/>
    <x v="0"/>
    <s v=" English"/>
    <n v="1987650"/>
    <n v="21270290"/>
    <s v="AU"/>
    <x v="21"/>
    <n v="19282640"/>
    <n v="9.7012250647749863"/>
    <x v="1"/>
  </r>
  <r>
    <x v="6078"/>
    <d v="1995-02-04T00:00:00"/>
    <n v="76"/>
    <x v="0"/>
    <s v=" Cantonese"/>
    <n v="31655933.199999999"/>
    <n v="2692748"/>
    <s v="HK"/>
    <x v="26"/>
    <n v="-28963185.199999999"/>
    <n v="-0.91493702040033364"/>
    <x v="0"/>
  </r>
  <r>
    <x v="6079"/>
    <d v="2017-08-30T00:00:00"/>
    <n v="51"/>
    <x v="0"/>
    <s v=" English"/>
    <n v="154400000"/>
    <n v="870340802.60000002"/>
    <s v="US"/>
    <x v="3"/>
    <n v="715940802.60000002"/>
    <n v="4.6369222966321244"/>
    <x v="1"/>
  </r>
  <r>
    <x v="6080"/>
    <d v="2000-07-27T00:00:00"/>
    <n v="66"/>
    <x v="0"/>
    <s v=" English"/>
    <n v="75000000"/>
    <n v="36751979"/>
    <s v="AU"/>
    <x v="38"/>
    <n v="-38248021"/>
    <n v="-0.50997361333333335"/>
    <x v="1"/>
  </r>
  <r>
    <x v="6081"/>
    <d v="1988-10-19T00:00:00"/>
    <n v="62"/>
    <x v="0"/>
    <s v=" English"/>
    <n v="29000000"/>
    <n v="34994648"/>
    <s v="AU"/>
    <x v="52"/>
    <n v="5994648"/>
    <n v="0.20671200000000001"/>
    <x v="1"/>
  </r>
  <r>
    <x v="2958"/>
    <d v="1951-09-28T00:00:00"/>
    <n v="75"/>
    <x v="0"/>
    <s v=" English"/>
    <n v="80000000"/>
    <n v="237370350"/>
    <s v="US"/>
    <x v="63"/>
    <n v="157370350"/>
    <n v="1.9671293750000001"/>
    <x v="0"/>
  </r>
  <r>
    <x v="2958"/>
    <d v="1951-09-28T00:00:00"/>
    <n v="75"/>
    <x v="0"/>
    <s v=" English"/>
    <n v="1200000"/>
    <n v="3700000"/>
    <s v="US"/>
    <x v="63"/>
    <n v="2500000"/>
    <n v="2.0833333333333335"/>
    <x v="0"/>
  </r>
  <r>
    <x v="6082"/>
    <d v="2014-09-11T00:00:00"/>
    <n v="58"/>
    <x v="0"/>
    <s v=" Japanese"/>
    <n v="76300000"/>
    <n v="493662105.19999999"/>
    <s v="JP"/>
    <x v="8"/>
    <n v="417362105.19999999"/>
    <n v="5.4700144849279155"/>
    <x v="1"/>
  </r>
  <r>
    <x v="3750"/>
    <d v="1974-11-24T00:00:00"/>
    <n v="72"/>
    <x v="0"/>
    <s v=" English"/>
    <n v="55000000"/>
    <n v="351767147"/>
    <s v="US"/>
    <x v="76"/>
    <n v="296767147"/>
    <n v="5.3957663090909094"/>
    <x v="0"/>
  </r>
  <r>
    <x v="6083"/>
    <d v="2016-10-26T00:00:00"/>
    <n v="63"/>
    <x v="0"/>
    <s v=" English"/>
    <n v="2000000"/>
    <n v="11239"/>
    <s v="AU"/>
    <x v="13"/>
    <n v="-1988761"/>
    <n v="-0.9943805"/>
    <x v="1"/>
  </r>
  <r>
    <x v="6084"/>
    <d v="2019-10-24T00:00:00"/>
    <n v="54"/>
    <x v="0"/>
    <s v=" English"/>
    <n v="20700000"/>
    <n v="12104595"/>
    <s v="AU"/>
    <x v="4"/>
    <n v="-8595405"/>
    <n v="-0.41523695652173914"/>
    <x v="1"/>
  </r>
  <r>
    <x v="6085"/>
    <d v="1975-06-18T00:00:00"/>
    <n v="90"/>
    <x v="0"/>
    <s v=" Japanese"/>
    <n v="222000000"/>
    <n v="1610291205"/>
    <s v="JP"/>
    <x v="62"/>
    <n v="1388291205"/>
    <n v="6.2535639864864869"/>
    <x v="0"/>
  </r>
  <r>
    <x v="6086"/>
    <d v="1985-02-28T00:00:00"/>
    <n v="81"/>
    <x v="0"/>
    <s v=" English"/>
    <n v="1746964"/>
    <n v="2181987"/>
    <s v="AU"/>
    <x v="37"/>
    <n v="435023"/>
    <n v="0.24901657962041576"/>
    <x v="0"/>
  </r>
  <r>
    <x v="6087"/>
    <d v="2019-05-24T00:00:00"/>
    <n v="46"/>
    <x v="0"/>
    <s v=" English"/>
    <n v="3265000"/>
    <n v="323754"/>
    <s v="US"/>
    <x v="4"/>
    <n v="-2941246"/>
    <n v="-0.90084104134762633"/>
    <x v="2"/>
  </r>
  <r>
    <x v="6088"/>
    <d v="2022-12-08T00:00:00"/>
    <n v="73"/>
    <x v="0"/>
    <s v=" Tamil"/>
    <n v="53600000"/>
    <n v="682429959.60000002"/>
    <s v="US"/>
    <x v="1"/>
    <n v="628829959.60000002"/>
    <n v="11.731902231343284"/>
    <x v="0"/>
  </r>
  <r>
    <x v="6089"/>
    <d v="2020-09-17T00:00:00"/>
    <n v="64"/>
    <x v="0"/>
    <s v=" English"/>
    <n v="45725000"/>
    <n v="889816"/>
    <s v="AU"/>
    <x v="14"/>
    <n v="-44835184"/>
    <n v="-0.98053983597594319"/>
    <x v="1"/>
  </r>
  <r>
    <x v="6090"/>
    <d v="1986-01-01T00:00:00"/>
    <n v="72"/>
    <x v="0"/>
    <s v=" English"/>
    <n v="28000000"/>
    <n v="258210860"/>
    <s v="AU"/>
    <x v="15"/>
    <n v="230210860"/>
    <n v="8.2218164285714277"/>
    <x v="0"/>
  </r>
  <r>
    <x v="6091"/>
    <d v="2021-05-14T00:00:00"/>
    <n v="60"/>
    <x v="0"/>
    <s v=" English"/>
    <n v="40000000"/>
    <n v="0"/>
    <s v="AU"/>
    <x v="5"/>
    <n v="-40000000"/>
    <n v="-1"/>
    <x v="1"/>
  </r>
  <r>
    <x v="6092"/>
    <d v="1999-08-05T00:00:00"/>
    <n v="60"/>
    <x v="0"/>
    <s v=" English"/>
    <n v="45000000"/>
    <n v="10667893"/>
    <s v="AU"/>
    <x v="39"/>
    <n v="-34332107"/>
    <n v="-0.76293571111111114"/>
    <x v="1"/>
  </r>
  <r>
    <x v="6093"/>
    <d v="2007-02-01T00:00:00"/>
    <n v="68"/>
    <x v="0"/>
    <s v=" Chinese"/>
    <n v="45000000"/>
    <n v="78568977"/>
    <s v="AU"/>
    <x v="22"/>
    <n v="33568977"/>
    <n v="0.74597726666666664"/>
    <x v="1"/>
  </r>
  <r>
    <x v="6094"/>
    <d v="2014-10-02T00:00:00"/>
    <n v="63"/>
    <x v="0"/>
    <s v=" Korean"/>
    <n v="128400000"/>
    <n v="347841682"/>
    <s v="KR"/>
    <x v="8"/>
    <n v="219441682"/>
    <n v="1.7090473676012461"/>
    <x v="1"/>
  </r>
  <r>
    <x v="6095"/>
    <d v="2002-06-13T00:00:00"/>
    <n v="76"/>
    <x v="0"/>
    <s v=" English"/>
    <n v="22000000"/>
    <n v="92542418"/>
    <s v="AU"/>
    <x v="18"/>
    <n v="70542418"/>
    <n v="3.2064735454545454"/>
    <x v="0"/>
  </r>
  <r>
    <x v="6096"/>
    <d v="2019-08-30T00:00:00"/>
    <n v="73"/>
    <x v="0"/>
    <s v=" English"/>
    <n v="3398000"/>
    <n v="1096179"/>
    <s v="US"/>
    <x v="4"/>
    <n v="-2301821"/>
    <n v="-0.67740464979399651"/>
    <x v="0"/>
  </r>
  <r>
    <x v="6097"/>
    <d v="1999-04-16T00:00:00"/>
    <n v="77"/>
    <x v="0"/>
    <s v=" Spanish, Castilian"/>
    <n v="8272296"/>
    <n v="67872296"/>
    <s v="ES"/>
    <x v="39"/>
    <n v="59600000"/>
    <n v="7.2047712025778576"/>
    <x v="0"/>
  </r>
  <r>
    <x v="6098"/>
    <d v="2002-10-15T00:00:00"/>
    <n v="49"/>
    <x v="0"/>
    <s v=" English"/>
    <n v="3000000"/>
    <n v="2862233.6000000001"/>
    <s v="CA"/>
    <x v="18"/>
    <n v="-137766.39999999991"/>
    <n v="-4.5922133333333302E-2"/>
    <x v="2"/>
  </r>
  <r>
    <x v="6099"/>
    <d v="1980-10-30T00:00:00"/>
    <n v="70"/>
    <x v="0"/>
    <s v=" English"/>
    <n v="7600000"/>
    <n v="12000000"/>
    <s v="AU"/>
    <x v="61"/>
    <n v="4400000"/>
    <n v="0.57894736842105265"/>
    <x v="1"/>
  </r>
  <r>
    <x v="6100"/>
    <d v="2021-06-23T00:00:00"/>
    <n v="78"/>
    <x v="0"/>
    <s v=" Korean"/>
    <n v="201860000"/>
    <n v="486913179"/>
    <s v="KR"/>
    <x v="5"/>
    <n v="285053179"/>
    <n v="1.4121330575646487"/>
    <x v="0"/>
  </r>
  <r>
    <x v="6101"/>
    <d v="2003-12-19T00:00:00"/>
    <n v="57"/>
    <x v="0"/>
    <s v=" English"/>
    <n v="95000000"/>
    <n v="160099222"/>
    <s v="AU"/>
    <x v="25"/>
    <n v="65099222"/>
    <n v="0.6852549684210526"/>
    <x v="1"/>
  </r>
  <r>
    <x v="6102"/>
    <d v="2018-09-27T00:00:00"/>
    <n v="0"/>
    <x v="0"/>
    <s v=" Korean"/>
    <n v="203940000"/>
    <n v="178359863"/>
    <s v="KR"/>
    <x v="10"/>
    <n v="-25580137"/>
    <n v="-0.12542971952535059"/>
    <x v="2"/>
  </r>
  <r>
    <x v="6103"/>
    <d v="1989-03-22T00:00:00"/>
    <n v="61"/>
    <x v="0"/>
    <s v=" English"/>
    <n v="10000000"/>
    <n v="21630088"/>
    <s v="AU"/>
    <x v="70"/>
    <n v="11630088"/>
    <n v="1.1630088000000001"/>
    <x v="1"/>
  </r>
  <r>
    <x v="6104"/>
    <d v="1974-07-19T00:00:00"/>
    <n v="75"/>
    <x v="0"/>
    <s v=" English"/>
    <n v="1600000"/>
    <n v="4574909"/>
    <s v="AU"/>
    <x v="76"/>
    <n v="2974909"/>
    <n v="1.8593181249999999"/>
    <x v="0"/>
  </r>
  <r>
    <x v="6105"/>
    <d v="1974-06-14T00:00:00"/>
    <n v="68"/>
    <x v="0"/>
    <s v=" English"/>
    <n v="116200000"/>
    <n v="572201947"/>
    <s v="US"/>
    <x v="76"/>
    <n v="456001947"/>
    <n v="3.9242852581755594"/>
    <x v="1"/>
  </r>
  <r>
    <x v="6106"/>
    <d v="2014-01-30T00:00:00"/>
    <n v="48"/>
    <x v="0"/>
    <s v=" English"/>
    <n v="70000000"/>
    <n v="58953319"/>
    <s v="AU"/>
    <x v="8"/>
    <n v="-11046681"/>
    <n v="-0.15780972857142858"/>
    <x v="2"/>
  </r>
  <r>
    <x v="6107"/>
    <d v="2018-10-01T00:00:00"/>
    <n v="68"/>
    <x v="0"/>
    <s v=" English"/>
    <n v="20000000"/>
    <n v="219315950.80000001"/>
    <s v="US"/>
    <x v="10"/>
    <n v="199315950.80000001"/>
    <n v="9.9657975400000005"/>
    <x v="1"/>
  </r>
  <r>
    <x v="6108"/>
    <d v="2013-05-09T00:00:00"/>
    <n v="61"/>
    <x v="0"/>
    <s v=" English"/>
    <n v="15000000"/>
    <n v="57907734"/>
    <s v="AU"/>
    <x v="30"/>
    <n v="42907734"/>
    <n v="2.8605155999999998"/>
    <x v="1"/>
  </r>
  <r>
    <x v="6108"/>
    <d v="2013-05-09T00:00:00"/>
    <n v="61"/>
    <x v="0"/>
    <s v=" English"/>
    <n v="850000"/>
    <n v="0"/>
    <s v="AU"/>
    <x v="30"/>
    <n v="-850000"/>
    <n v="-1"/>
    <x v="1"/>
  </r>
  <r>
    <x v="6109"/>
    <d v="1998-06-12T00:00:00"/>
    <n v="60"/>
    <x v="0"/>
    <s v=" English"/>
    <n v="70000000"/>
    <n v="164839294"/>
    <s v="US"/>
    <x v="32"/>
    <n v="94839294"/>
    <n v="1.3548470571428572"/>
    <x v="1"/>
  </r>
  <r>
    <x v="6110"/>
    <d v="2019-05-04T00:00:00"/>
    <n v="62"/>
    <x v="0"/>
    <s v=" English"/>
    <n v="110000000"/>
    <n v="244165005.19999999"/>
    <s v="US"/>
    <x v="4"/>
    <n v="134165005.19999999"/>
    <n v="1.2196818654545454"/>
    <x v="1"/>
  </r>
  <r>
    <x v="6111"/>
    <d v="2018-02-16T00:00:00"/>
    <n v="63"/>
    <x v="0"/>
    <s v=" English"/>
    <n v="22000000"/>
    <n v="12967012"/>
    <s v="AU"/>
    <x v="10"/>
    <n v="-9032988"/>
    <n v="-0.41059036363636364"/>
    <x v="1"/>
  </r>
  <r>
    <x v="6112"/>
    <d v="2016-02-11T00:00:00"/>
    <n v="49"/>
    <x v="0"/>
    <s v=" English"/>
    <n v="50000000"/>
    <n v="55348693"/>
    <s v="AU"/>
    <x v="13"/>
    <n v="5348693"/>
    <n v="0.10697386"/>
    <x v="2"/>
  </r>
  <r>
    <x v="1831"/>
    <d v="1978-10-24T00:00:00"/>
    <n v="71"/>
    <x v="0"/>
    <s v=" English"/>
    <n v="90000000"/>
    <n v="130298184"/>
    <s v="GB"/>
    <x v="74"/>
    <n v="40298184"/>
    <n v="0.44775759999999998"/>
    <x v="0"/>
  </r>
  <r>
    <x v="6113"/>
    <d v="1963-05-31T00:00:00"/>
    <n v="80"/>
    <x v="0"/>
    <s v=" English"/>
    <n v="2000000"/>
    <n v="13129846"/>
    <s v="AU"/>
    <x v="60"/>
    <n v="11129846"/>
    <n v="5.5649230000000003"/>
    <x v="0"/>
  </r>
  <r>
    <x v="6114"/>
    <d v="2021-06-10T00:00:00"/>
    <n v="53"/>
    <x v="0"/>
    <s v=" English"/>
    <n v="7240000"/>
    <n v="517929"/>
    <s v="AU"/>
    <x v="5"/>
    <n v="-6722071"/>
    <n v="-0.92846284530386736"/>
    <x v="1"/>
  </r>
  <r>
    <x v="6115"/>
    <d v="2019-10-25T00:00:00"/>
    <n v="100"/>
    <x v="0"/>
    <s v=" Japanese"/>
    <n v="201000000"/>
    <n v="1569323844"/>
    <s v="JP"/>
    <x v="4"/>
    <n v="1368323844"/>
    <n v="6.807581313432836"/>
    <x v="0"/>
  </r>
  <r>
    <x v="6116"/>
    <d v="2004-10-07T00:00:00"/>
    <n v="65"/>
    <x v="0"/>
    <s v=" English"/>
    <n v="7000000"/>
    <n v="25269040"/>
    <s v="GB"/>
    <x v="2"/>
    <n v="18269040"/>
    <n v="2.6098628571428573"/>
    <x v="1"/>
  </r>
  <r>
    <x v="6117"/>
    <d v="2010-01-14T00:00:00"/>
    <n v="68"/>
    <x v="0"/>
    <s v=" English"/>
    <n v="25000000"/>
    <n v="166842739"/>
    <s v="AU"/>
    <x v="21"/>
    <n v="141842739"/>
    <n v="5.6737095599999998"/>
    <x v="1"/>
  </r>
  <r>
    <x v="6118"/>
    <d v="2021-05-28T00:00:00"/>
    <n v="72"/>
    <x v="0"/>
    <s v=" English"/>
    <n v="93800000"/>
    <n v="456883743.39999998"/>
    <s v="US"/>
    <x v="5"/>
    <n v="363083743.39999998"/>
    <n v="3.8708288208955222"/>
    <x v="0"/>
  </r>
  <r>
    <x v="6119"/>
    <d v="1975-12-18T00:00:00"/>
    <n v="75"/>
    <x v="0"/>
    <s v=" English"/>
    <n v="1200000"/>
    <n v="2318156"/>
    <s v="AU"/>
    <x v="62"/>
    <n v="1118156"/>
    <n v="0.93179666666666672"/>
    <x v="0"/>
  </r>
  <r>
    <x v="6120"/>
    <d v="2003-07-19T00:00:00"/>
    <n v="81"/>
    <x v="0"/>
    <s v=" French"/>
    <n v="174400000"/>
    <n v="895189907"/>
    <s v="AU"/>
    <x v="25"/>
    <n v="720789907"/>
    <n v="4.1329696502293576"/>
    <x v="0"/>
  </r>
  <r>
    <x v="6121"/>
    <d v="2023-03-03T00:00:00"/>
    <n v="81"/>
    <x v="0"/>
    <s v=" Japanese"/>
    <n v="81980000"/>
    <n v="712455872.79999995"/>
    <s v="JP"/>
    <x v="0"/>
    <n v="630475872.79999995"/>
    <n v="7.690605913637472"/>
    <x v="0"/>
  </r>
  <r>
    <x v="6122"/>
    <d v="2022-12-02T00:00:00"/>
    <n v="0"/>
    <x v="0"/>
    <s v=" English"/>
    <n v="241940000"/>
    <n v="175269998.80000001"/>
    <s v="US"/>
    <x v="1"/>
    <n v="-66670001.199999988"/>
    <n v="-0.2755641944283706"/>
    <x v="2"/>
  </r>
  <r>
    <x v="6123"/>
    <d v="2014-08-10T00:00:00"/>
    <n v="63"/>
    <x v="0"/>
    <s v=" English"/>
    <n v="120000000"/>
    <n v="303727772.60000002"/>
    <s v="US"/>
    <x v="8"/>
    <n v="183727772.60000002"/>
    <n v="1.5310647716666668"/>
    <x v="1"/>
  </r>
  <r>
    <x v="6124"/>
    <d v="2009-09-17T00:00:00"/>
    <n v="55"/>
    <x v="0"/>
    <s v=" English"/>
    <n v="150000000"/>
    <n v="292817841"/>
    <s v="AU"/>
    <x v="7"/>
    <n v="142817841"/>
    <n v="0.95211893999999997"/>
    <x v="1"/>
  </r>
  <r>
    <x v="6125"/>
    <d v="2008-04-30T00:00:00"/>
    <n v="60"/>
    <x v="0"/>
    <s v=" Korean"/>
    <n v="146400000"/>
    <n v="259934071.19999999"/>
    <s v="KR"/>
    <x v="35"/>
    <n v="113534071.19999999"/>
    <n v="0.775505950819672"/>
    <x v="1"/>
  </r>
  <r>
    <x v="6126"/>
    <d v="1997-11-27T00:00:00"/>
    <n v="59"/>
    <x v="0"/>
    <s v=" English"/>
    <n v="17000000"/>
    <n v="125250091"/>
    <s v="AU"/>
    <x v="27"/>
    <n v="108250091"/>
    <n v="6.3676524117647055"/>
    <x v="1"/>
  </r>
  <r>
    <x v="6127"/>
    <d v="1985-04-25T00:00:00"/>
    <n v="70"/>
    <x v="0"/>
    <s v=" English"/>
    <n v="20000000"/>
    <n v="18400000"/>
    <s v="AU"/>
    <x v="37"/>
    <n v="-1600000"/>
    <n v="-0.08"/>
    <x v="1"/>
  </r>
  <r>
    <x v="6128"/>
    <d v="2018-02-07T00:00:00"/>
    <n v="61"/>
    <x v="0"/>
    <s v=" English"/>
    <n v="70600000"/>
    <n v="264218338.59999999"/>
    <s v="AU"/>
    <x v="10"/>
    <n v="193618338.59999999"/>
    <n v="2.7424693852691218"/>
    <x v="1"/>
  </r>
  <r>
    <x v="6129"/>
    <d v="2017-01-28T00:00:00"/>
    <n v="61"/>
    <x v="0"/>
    <s v=" Chinese"/>
    <n v="63300000"/>
    <n v="731607"/>
    <s v="CN"/>
    <x v="3"/>
    <n v="-62568393"/>
    <n v="-0.98844222748815169"/>
    <x v="1"/>
  </r>
  <r>
    <x v="6130"/>
    <d v="2004-05-10T00:00:00"/>
    <n v="43"/>
    <x v="0"/>
    <s v=" English"/>
    <n v="7000000"/>
    <n v="1647997.6"/>
    <s v="AU"/>
    <x v="2"/>
    <n v="-5352002.4000000004"/>
    <n v="-0.76457177142857147"/>
    <x v="2"/>
  </r>
  <r>
    <x v="6131"/>
    <d v="2017-02-07T00:00:00"/>
    <n v="46"/>
    <x v="0"/>
    <s v=" English"/>
    <n v="134500000"/>
    <n v="400536996.80000001"/>
    <s v="US"/>
    <x v="3"/>
    <n v="266036996.80000001"/>
    <n v="1.9779702364312268"/>
    <x v="2"/>
  </r>
  <r>
    <x v="1124"/>
    <d v="2021-04-22T00:00:00"/>
    <n v="59"/>
    <x v="0"/>
    <s v=" English"/>
    <n v="10000000"/>
    <n v="97710924.200000003"/>
    <s v="AU"/>
    <x v="5"/>
    <n v="87710924.200000003"/>
    <n v="8.7710924200000004"/>
    <x v="1"/>
  </r>
  <r>
    <x v="6132"/>
    <d v="1992-10-29T00:00:00"/>
    <n v="62"/>
    <x v="0"/>
    <s v=" English"/>
    <n v="47000000"/>
    <n v="7191399"/>
    <s v="AU"/>
    <x v="46"/>
    <n v="-39808601"/>
    <n v="-0.84699151063829792"/>
    <x v="1"/>
  </r>
  <r>
    <x v="6133"/>
    <d v="2019-03-01T00:00:00"/>
    <n v="77"/>
    <x v="0"/>
    <s v=" Japanese"/>
    <n v="65000000"/>
    <n v="161443195.59999999"/>
    <s v="JP"/>
    <x v="4"/>
    <n v="96443195.599999994"/>
    <n v="1.4837414707692307"/>
    <x v="0"/>
  </r>
  <r>
    <x v="6134"/>
    <d v="1988-06-16T00:00:00"/>
    <n v="52"/>
    <x v="0"/>
    <s v=" English"/>
    <n v="9500000"/>
    <n v="14114000"/>
    <s v="AU"/>
    <x v="52"/>
    <n v="4614000"/>
    <n v="0.48568421052631577"/>
    <x v="1"/>
  </r>
  <r>
    <x v="6135"/>
    <d v="2014-12-05T00:00:00"/>
    <n v="52"/>
    <x v="0"/>
    <s v=" English"/>
    <n v="6500000"/>
    <n v="16861137"/>
    <s v="US"/>
    <x v="8"/>
    <n v="10361137"/>
    <n v="1.5940210769230769"/>
    <x v="1"/>
  </r>
  <r>
    <x v="6136"/>
    <d v="1985-05-02T00:00:00"/>
    <n v="71"/>
    <x v="0"/>
    <s v=" English"/>
    <n v="12000000"/>
    <n v="65532576"/>
    <s v="AU"/>
    <x v="37"/>
    <n v="53532576"/>
    <n v="4.4610479999999999"/>
    <x v="0"/>
  </r>
  <r>
    <x v="6137"/>
    <d v="2015-10-08T00:00:00"/>
    <n v="68"/>
    <x v="0"/>
    <s v=" German"/>
    <n v="3196621"/>
    <n v="25513752"/>
    <s v="DE"/>
    <x v="12"/>
    <n v="22317131"/>
    <n v="6.9814754392216027"/>
    <x v="1"/>
  </r>
  <r>
    <x v="6138"/>
    <d v="2017-12-01T00:00:00"/>
    <n v="54"/>
    <x v="0"/>
    <s v=" Japanese"/>
    <n v="10000000"/>
    <n v="45269004.600000001"/>
    <s v="JP"/>
    <x v="3"/>
    <n v="35269004.600000001"/>
    <n v="3.5269004600000002"/>
    <x v="1"/>
  </r>
  <r>
    <x v="940"/>
    <d v="2017-12-14T00:00:00"/>
    <n v="0"/>
    <x v="0"/>
    <s v=" English"/>
    <n v="35000000"/>
    <n v="701012746"/>
    <s v="BE"/>
    <x v="3"/>
    <n v="666012746"/>
    <n v="19.028935600000001"/>
    <x v="2"/>
  </r>
  <r>
    <x v="6139"/>
    <d v="2015-08-22T00:00:00"/>
    <n v="69"/>
    <x v="0"/>
    <s v=" Japanese"/>
    <n v="32200000"/>
    <n v="480440467.39999998"/>
    <s v="JP"/>
    <x v="12"/>
    <n v="448240467.39999998"/>
    <n v="13.920511409937887"/>
    <x v="1"/>
  </r>
  <r>
    <x v="6140"/>
    <d v="2000-09-28T00:00:00"/>
    <n v="48"/>
    <x v="0"/>
    <s v=" English"/>
    <n v="15000000"/>
    <n v="38574362"/>
    <s v="AU"/>
    <x v="38"/>
    <n v="23574362"/>
    <n v="1.5716241333333334"/>
    <x v="2"/>
  </r>
  <r>
    <x v="6141"/>
    <d v="1996-03-28T00:00:00"/>
    <n v="58"/>
    <x v="0"/>
    <s v=" English"/>
    <n v="4000000"/>
    <n v="4301000"/>
    <s v="AU"/>
    <x v="47"/>
    <n v="301000"/>
    <n v="7.5249999999999997E-2"/>
    <x v="1"/>
  </r>
  <r>
    <x v="6142"/>
    <d v="2009-09-24T00:00:00"/>
    <n v="65"/>
    <x v="0"/>
    <s v=" English"/>
    <n v="32000000"/>
    <n v="7162618"/>
    <s v="AU"/>
    <x v="7"/>
    <n v="-24837382"/>
    <n v="-0.77616818750000005"/>
    <x v="1"/>
  </r>
  <r>
    <x v="4097"/>
    <d v="1973-12-01T00:00:00"/>
    <n v="74"/>
    <x v="0"/>
    <s v=" English"/>
    <n v="810000"/>
    <n v="61653477.200000003"/>
    <s v="GB"/>
    <x v="34"/>
    <n v="60843477.200000003"/>
    <n v="75.115403950617292"/>
    <x v="0"/>
  </r>
  <r>
    <x v="6143"/>
    <d v="2012-04-04T00:00:00"/>
    <n v="52"/>
    <x v="0"/>
    <s v=" French"/>
    <n v="50000000"/>
    <n v="50100000"/>
    <s v="FR"/>
    <x v="20"/>
    <n v="100000"/>
    <n v="2E-3"/>
    <x v="1"/>
  </r>
  <r>
    <x v="6144"/>
    <d v="2018-04-17T00:00:00"/>
    <n v="56"/>
    <x v="0"/>
    <s v=" English"/>
    <n v="130200000"/>
    <n v="390377803.80000001"/>
    <s v="US"/>
    <x v="10"/>
    <n v="260177803.80000001"/>
    <n v="1.9982934239631338"/>
    <x v="1"/>
  </r>
  <r>
    <x v="6145"/>
    <d v="2015-06-04T00:00:00"/>
    <n v="64"/>
    <x v="0"/>
    <s v=" Dutch, Flemish"/>
    <n v="77400000"/>
    <n v="527322591.60000002"/>
    <s v="NL"/>
    <x v="12"/>
    <n v="449922591.60000002"/>
    <n v="5.812953379844962"/>
    <x v="1"/>
  </r>
  <r>
    <x v="6146"/>
    <d v="2021-08-19T00:00:00"/>
    <n v="68"/>
    <x v="0"/>
    <s v=" English"/>
    <n v="54200004"/>
    <n v="31217372"/>
    <s v="AU"/>
    <x v="5"/>
    <n v="-22982632"/>
    <n v="-0.42403376944400223"/>
    <x v="1"/>
  </r>
  <r>
    <x v="6147"/>
    <d v="2008-08-15T00:00:00"/>
    <n v="76"/>
    <x v="0"/>
    <s v=" English"/>
    <n v="119400000"/>
    <n v="500107045.19999999"/>
    <s v="US"/>
    <x v="35"/>
    <n v="380707045.19999999"/>
    <n v="3.188501216080402"/>
    <x v="0"/>
  </r>
  <r>
    <x v="6148"/>
    <d v="2018-03-02T00:00:00"/>
    <n v="64"/>
    <x v="0"/>
    <s v=" Basque"/>
    <n v="115600000"/>
    <n v="297850716"/>
    <s v="ES"/>
    <x v="10"/>
    <n v="182250716"/>
    <n v="1.5765632871972319"/>
    <x v="1"/>
  </r>
  <r>
    <x v="6149"/>
    <d v="2003-04-10T00:00:00"/>
    <n v="59"/>
    <x v="0"/>
    <s v=" English"/>
    <n v="20000000"/>
    <n v="139924202"/>
    <s v="AU"/>
    <x v="25"/>
    <n v="119924202"/>
    <n v="5.9962100999999999"/>
    <x v="1"/>
  </r>
  <r>
    <x v="6150"/>
    <d v="2014-09-16T00:00:00"/>
    <n v="72"/>
    <x v="0"/>
    <s v=" English"/>
    <n v="115500000"/>
    <n v="425732545.60000002"/>
    <s v="US"/>
    <x v="8"/>
    <n v="310232545.60000002"/>
    <n v="2.6859960658008659"/>
    <x v="0"/>
  </r>
  <r>
    <x v="6151"/>
    <d v="2020-01-09T00:00:00"/>
    <n v="13"/>
    <x v="0"/>
    <s v=" Korean"/>
    <n v="132000040"/>
    <n v="38157314"/>
    <s v="KR"/>
    <x v="14"/>
    <n v="-93842726"/>
    <n v="-0.71092952699105239"/>
    <x v="2"/>
  </r>
  <r>
    <x v="6152"/>
    <d v="2021-03-11T00:00:00"/>
    <n v="69"/>
    <x v="0"/>
    <s v=" Russian"/>
    <n v="744835"/>
    <n v="257720413.19999999"/>
    <s v="RU"/>
    <x v="5"/>
    <n v="256975578.19999999"/>
    <n v="345.01007364047069"/>
    <x v="1"/>
  </r>
  <r>
    <x v="6153"/>
    <d v="1991-08-15T00:00:00"/>
    <n v="72"/>
    <x v="0"/>
    <s v=" Cantonese"/>
    <n v="25657792"/>
    <n v="3826459"/>
    <s v="HK"/>
    <x v="53"/>
    <n v="-21831333"/>
    <n v="-0.85086561618396472"/>
    <x v="0"/>
  </r>
  <r>
    <x v="6154"/>
    <d v="2001-05-28T00:00:00"/>
    <n v="79"/>
    <x v="0"/>
    <s v=" English"/>
    <n v="12500000"/>
    <n v="45556774"/>
    <s v="AU"/>
    <x v="17"/>
    <n v="33056774"/>
    <n v="2.64454192"/>
    <x v="0"/>
  </r>
  <r>
    <x v="6155"/>
    <d v="2009-02-18T00:00:00"/>
    <n v="64"/>
    <x v="0"/>
    <s v=" French"/>
    <n v="15000000"/>
    <n v="8786375"/>
    <s v="FR"/>
    <x v="7"/>
    <n v="-6213625"/>
    <n v="-0.41424166666666667"/>
    <x v="1"/>
  </r>
  <r>
    <x v="6156"/>
    <d v="2013-12-25T00:00:00"/>
    <n v="73"/>
    <x v="0"/>
    <s v=" English"/>
    <n v="36000000"/>
    <n v="57284237"/>
    <s v="DE"/>
    <x v="30"/>
    <n v="21284237"/>
    <n v="0.59122880555555557"/>
    <x v="0"/>
  </r>
  <r>
    <x v="6157"/>
    <d v="2000-12-14T00:00:00"/>
    <n v="62"/>
    <x v="0"/>
    <s v=" English"/>
    <n v="28000000"/>
    <n v="90449929"/>
    <s v="AU"/>
    <x v="38"/>
    <n v="62449929"/>
    <n v="2.230354607142857"/>
    <x v="1"/>
  </r>
  <r>
    <x v="6158"/>
    <d v="2016-04-28T00:00:00"/>
    <n v="60"/>
    <x v="0"/>
    <s v=" English"/>
    <n v="25000000"/>
    <n v="48782670"/>
    <s v="AU"/>
    <x v="13"/>
    <n v="23782670"/>
    <n v="0.95130680000000001"/>
    <x v="1"/>
  </r>
  <r>
    <x v="6159"/>
    <d v="1971-10-21T00:00:00"/>
    <n v="74"/>
    <x v="0"/>
    <s v=" Italian"/>
    <n v="6122001.4000000004"/>
    <n v="2100000"/>
    <s v="IT"/>
    <x v="67"/>
    <n v="-4022001.4000000004"/>
    <n v="-0.65697492326610707"/>
    <x v="0"/>
  </r>
  <r>
    <x v="3866"/>
    <d v="2021-11-01T00:00:00"/>
    <n v="57"/>
    <x v="0"/>
    <s v=" English"/>
    <n v="127000000"/>
    <n v="495926639.80000001"/>
    <s v="AU"/>
    <x v="5"/>
    <n v="368926639.80000001"/>
    <n v="2.9049341716535433"/>
    <x v="1"/>
  </r>
  <r>
    <x v="6160"/>
    <d v="1977-09-01T00:00:00"/>
    <n v="44"/>
    <x v="0"/>
    <s v=" German"/>
    <n v="97300000"/>
    <n v="423147746.80000001"/>
    <s v="DE"/>
    <x v="44"/>
    <n v="325847746.80000001"/>
    <n v="3.3488977060637204"/>
    <x v="2"/>
  </r>
  <r>
    <x v="6161"/>
    <d v="2011-10-18T00:00:00"/>
    <n v="73"/>
    <x v="0"/>
    <s v=" English"/>
    <n v="163500000"/>
    <n v="591092450.39999998"/>
    <s v="US"/>
    <x v="24"/>
    <n v="427592450.39999998"/>
    <n v="2.6152443449541285"/>
    <x v="0"/>
  </r>
  <r>
    <x v="6162"/>
    <d v="2002-08-22T00:00:00"/>
    <n v="58"/>
    <x v="0"/>
    <s v=" English"/>
    <n v="50000000"/>
    <n v="171269535"/>
    <s v="AU"/>
    <x v="18"/>
    <n v="121269535"/>
    <n v="2.4253906999999999"/>
    <x v="1"/>
  </r>
  <r>
    <x v="6163"/>
    <d v="2019-12-27T00:00:00"/>
    <n v="69"/>
    <x v="0"/>
    <s v=" English"/>
    <n v="5000000"/>
    <n v="10601127"/>
    <s v="AU"/>
    <x v="4"/>
    <n v="5601127"/>
    <n v="1.1202254"/>
    <x v="1"/>
  </r>
  <r>
    <x v="6164"/>
    <d v="1990-10-19T00:00:00"/>
    <n v="62"/>
    <x v="0"/>
    <s v=" English"/>
    <n v="14586840.6"/>
    <n v="17487531"/>
    <s v="US"/>
    <x v="29"/>
    <n v="2900690.4000000004"/>
    <n v="0.19885665988562323"/>
    <x v="1"/>
  </r>
  <r>
    <x v="6165"/>
    <d v="1996-01-26T00:00:00"/>
    <n v="68"/>
    <x v="0"/>
    <s v=" Japanese"/>
    <n v="112400000"/>
    <n v="251358333.19999999"/>
    <s v="JP"/>
    <x v="47"/>
    <n v="138958333.19999999"/>
    <n v="1.2362841032028469"/>
    <x v="1"/>
  </r>
  <r>
    <x v="6166"/>
    <d v="2011-04-26T00:00:00"/>
    <n v="60"/>
    <x v="0"/>
    <s v=" English"/>
    <n v="82000000"/>
    <n v="314796630"/>
    <s v="US"/>
    <x v="24"/>
    <n v="232796630"/>
    <n v="2.838983292682927"/>
    <x v="1"/>
  </r>
  <r>
    <x v="6167"/>
    <d v="2006-02-09T00:00:00"/>
    <n v="62"/>
    <x v="0"/>
    <s v=" English"/>
    <n v="16800000"/>
    <n v="50817508"/>
    <s v="AU"/>
    <x v="28"/>
    <n v="34017508"/>
    <n v="2.0248516666666667"/>
    <x v="1"/>
  </r>
  <r>
    <x v="6168"/>
    <d v="1998-11-20T00:00:00"/>
    <n v="70"/>
    <x v="0"/>
    <s v=" English"/>
    <n v="12000000"/>
    <n v="22921898"/>
    <s v="AU"/>
    <x v="32"/>
    <n v="10921898"/>
    <n v="0.91015816666666671"/>
    <x v="1"/>
  </r>
  <r>
    <x v="6169"/>
    <d v="2020-09-13T00:00:00"/>
    <n v="62"/>
    <x v="0"/>
    <s v=" English"/>
    <n v="57000000"/>
    <n v="552139144.60000002"/>
    <s v="US"/>
    <x v="14"/>
    <n v="495139144.60000002"/>
    <n v="8.6866516596491223"/>
    <x v="1"/>
  </r>
  <r>
    <x v="6170"/>
    <d v="2019-12-04T00:00:00"/>
    <n v="59"/>
    <x v="0"/>
    <s v=" Korean"/>
    <n v="75600000"/>
    <n v="360738075.19999999"/>
    <s v="KR"/>
    <x v="4"/>
    <n v="285138075.19999999"/>
    <n v="3.7716676613756612"/>
    <x v="1"/>
  </r>
  <r>
    <x v="6171"/>
    <d v="2018-01-10T00:00:00"/>
    <n v="74"/>
    <x v="0"/>
    <s v=" English"/>
    <n v="101400000"/>
    <n v="365247355.39999998"/>
    <s v="AU"/>
    <x v="10"/>
    <n v="263847355.39999998"/>
    <n v="2.6020449250493094"/>
    <x v="0"/>
  </r>
  <r>
    <x v="6172"/>
    <d v="2001-02-22T00:00:00"/>
    <n v="75"/>
    <x v="0"/>
    <s v=" English"/>
    <n v="60000000"/>
    <n v="47371191"/>
    <s v="AU"/>
    <x v="17"/>
    <n v="-12628809"/>
    <n v="-0.21048015"/>
    <x v="0"/>
  </r>
  <r>
    <x v="6173"/>
    <d v="2018-09-27T00:00:00"/>
    <n v="61"/>
    <x v="0"/>
    <s v=" Thai"/>
    <n v="107000000"/>
    <n v="247575382.59999999"/>
    <s v="TH"/>
    <x v="10"/>
    <n v="140575382.59999999"/>
    <n v="1.3137886224299065"/>
    <x v="1"/>
  </r>
  <r>
    <x v="6174"/>
    <d v="1978-12-20T00:00:00"/>
    <n v="72"/>
    <x v="0"/>
    <s v=" English"/>
    <n v="3500000"/>
    <n v="24946533"/>
    <s v="US"/>
    <x v="74"/>
    <n v="21446533"/>
    <n v="6.1275808571428572"/>
    <x v="0"/>
  </r>
  <r>
    <x v="6175"/>
    <d v="2000-02-10T00:00:00"/>
    <n v="56"/>
    <x v="0"/>
    <s v=" English"/>
    <n v="19000000"/>
    <n v="65090541"/>
    <s v="AU"/>
    <x v="38"/>
    <n v="46090541"/>
    <n v="2.4258179473684209"/>
    <x v="1"/>
  </r>
  <r>
    <x v="4497"/>
    <d v="1980-02-08T00:00:00"/>
    <n v="67"/>
    <x v="0"/>
    <s v=" English"/>
    <n v="18000000"/>
    <n v="37048526"/>
    <s v="US"/>
    <x v="61"/>
    <n v="19048526"/>
    <n v="1.0582514444444444"/>
    <x v="1"/>
  </r>
  <r>
    <x v="4497"/>
    <d v="1980-02-08T00:00:00"/>
    <n v="67"/>
    <x v="0"/>
    <s v=" English"/>
    <n v="1100000"/>
    <n v="21445868"/>
    <s v="US"/>
    <x v="61"/>
    <n v="20345868"/>
    <n v="18.496243636363637"/>
    <x v="1"/>
  </r>
  <r>
    <x v="6176"/>
    <d v="1991-10-31T00:00:00"/>
    <n v="47"/>
    <x v="0"/>
    <s v=" English"/>
    <n v="30000000"/>
    <n v="15556340"/>
    <s v="AU"/>
    <x v="53"/>
    <n v="-14443660"/>
    <n v="-0.48145533333333335"/>
    <x v="2"/>
  </r>
  <r>
    <x v="6177"/>
    <d v="2022-03-31T00:00:00"/>
    <n v="70"/>
    <x v="0"/>
    <s v=" English"/>
    <n v="127500000"/>
    <n v="555512512.20000005"/>
    <s v="AU"/>
    <x v="1"/>
    <n v="428012512.20000005"/>
    <n v="3.3569608800000004"/>
    <x v="1"/>
  </r>
  <r>
    <x v="95"/>
    <d v="1981-01-08T00:00:00"/>
    <n v="41"/>
    <x v="0"/>
    <s v=" English"/>
    <n v="24000000"/>
    <n v="138874789"/>
    <s v="US"/>
    <x v="56"/>
    <n v="114874789"/>
    <n v="4.7864495416666664"/>
    <x v="2"/>
  </r>
  <r>
    <x v="95"/>
    <d v="1981-01-08T00:00:00"/>
    <n v="41"/>
    <x v="0"/>
    <s v=" English"/>
    <n v="15000000"/>
    <n v="173046640"/>
    <s v="US"/>
    <x v="56"/>
    <n v="158046640"/>
    <n v="10.536442666666666"/>
    <x v="2"/>
  </r>
  <r>
    <x v="6178"/>
    <d v="2017-09-01T00:00:00"/>
    <n v="67"/>
    <x v="0"/>
    <s v=" English"/>
    <n v="113600000"/>
    <n v="523551882.39999998"/>
    <s v="US"/>
    <x v="3"/>
    <n v="409951882.39999998"/>
    <n v="3.6087313591549295"/>
    <x v="1"/>
  </r>
  <r>
    <x v="6179"/>
    <d v="2002-02-28T00:00:00"/>
    <n v="63"/>
    <x v="0"/>
    <s v=" English"/>
    <n v="10000000"/>
    <n v="17033556"/>
    <s v="AU"/>
    <x v="18"/>
    <n v="7033556"/>
    <n v="0.70335559999999997"/>
    <x v="1"/>
  </r>
  <r>
    <x v="6180"/>
    <d v="2020-03-20T00:00:00"/>
    <n v="57"/>
    <x v="0"/>
    <s v=" Korean"/>
    <n v="117600000"/>
    <n v="174067112.19999999"/>
    <s v="KR"/>
    <x v="14"/>
    <n v="56467112.199999988"/>
    <n v="0.48016251870748289"/>
    <x v="1"/>
  </r>
  <r>
    <x v="6181"/>
    <d v="2012-09-18T00:00:00"/>
    <n v="63"/>
    <x v="0"/>
    <s v=" English"/>
    <n v="2000000"/>
    <n v="2151887"/>
    <s v="AU"/>
    <x v="20"/>
    <n v="151887"/>
    <n v="7.5943499999999997E-2"/>
    <x v="1"/>
  </r>
  <r>
    <x v="6182"/>
    <d v="2015-04-12T00:00:00"/>
    <n v="55"/>
    <x v="0"/>
    <s v=" Japanese"/>
    <n v="86100000"/>
    <n v="488100778"/>
    <s v="JP"/>
    <x v="12"/>
    <n v="402000778"/>
    <n v="4.6689985830429732"/>
    <x v="1"/>
  </r>
  <r>
    <x v="6183"/>
    <d v="1997-12-04T00:00:00"/>
    <n v="60"/>
    <x v="0"/>
    <s v=" English"/>
    <n v="50000000"/>
    <n v="62967368"/>
    <s v="AU"/>
    <x v="27"/>
    <n v="12967368"/>
    <n v="0.25934736000000003"/>
    <x v="1"/>
  </r>
  <r>
    <x v="6184"/>
    <d v="1985-08-15T00:00:00"/>
    <n v="63"/>
    <x v="0"/>
    <s v=" English"/>
    <n v="25000000"/>
    <n v="11603545"/>
    <s v="AU"/>
    <x v="37"/>
    <n v="-13396455"/>
    <n v="-0.53585819999999995"/>
    <x v="1"/>
  </r>
  <r>
    <x v="6185"/>
    <d v="1991-08-08T00:00:00"/>
    <n v="64"/>
    <x v="0"/>
    <s v=" English"/>
    <n v="27000000"/>
    <n v="179033791"/>
    <s v="AU"/>
    <x v="53"/>
    <n v="152033791"/>
    <n v="5.6308811481481484"/>
    <x v="1"/>
  </r>
  <r>
    <x v="6186"/>
    <d v="1931-11-19T00:00:00"/>
    <n v="75"/>
    <x v="0"/>
    <s v=" English"/>
    <n v="45000000"/>
    <n v="112006296"/>
    <s v="US"/>
    <x v="90"/>
    <n v="67006296"/>
    <n v="1.4890288"/>
    <x v="0"/>
  </r>
  <r>
    <x v="6187"/>
    <d v="2018-12-14T00:00:00"/>
    <n v="53"/>
    <x v="0"/>
    <s v=" English"/>
    <n v="117000000"/>
    <n v="936305669.39999998"/>
    <s v="US"/>
    <x v="10"/>
    <n v="819305669.39999998"/>
    <n v="7.0026125589743584"/>
    <x v="1"/>
  </r>
  <r>
    <x v="6188"/>
    <d v="2016-09-07T00:00:00"/>
    <n v="63"/>
    <x v="0"/>
    <s v=" English"/>
    <n v="75000000"/>
    <n v="885302500"/>
    <s v="AU"/>
    <x v="13"/>
    <n v="810302500"/>
    <n v="10.804033333333333"/>
    <x v="1"/>
  </r>
  <r>
    <x v="6189"/>
    <d v="1984-11-20T00:00:00"/>
    <n v="69"/>
    <x v="0"/>
    <s v=" English"/>
    <n v="136900000"/>
    <n v="278909359.19999999"/>
    <s v="AU"/>
    <x v="45"/>
    <n v="142009359.19999999"/>
    <n v="1.0373218349159969"/>
    <x v="1"/>
  </r>
  <r>
    <x v="6190"/>
    <d v="2021-09-22T00:00:00"/>
    <n v="69"/>
    <x v="0"/>
    <s v=" Portuguese"/>
    <n v="65500000"/>
    <n v="455599297.60000002"/>
    <s v="BR"/>
    <x v="5"/>
    <n v="390099297.60000002"/>
    <n v="5.9557144671755733"/>
    <x v="1"/>
  </r>
  <r>
    <x v="6191"/>
    <d v="1992-09-10T00:00:00"/>
    <n v="72"/>
    <x v="0"/>
    <s v=" English"/>
    <n v="40000000"/>
    <n v="132440066"/>
    <s v="AU"/>
    <x v="46"/>
    <n v="92440066"/>
    <n v="2.3110016500000001"/>
    <x v="0"/>
  </r>
  <r>
    <x v="6192"/>
    <d v="2005-06-07T00:00:00"/>
    <n v="46"/>
    <x v="0"/>
    <s v=" English"/>
    <n v="4000000"/>
    <n v="6411510.7999999998"/>
    <s v="US"/>
    <x v="16"/>
    <n v="2411510.7999999998"/>
    <n v="0.60287769999999996"/>
    <x v="2"/>
  </r>
  <r>
    <x v="6193"/>
    <d v="2019-09-12T00:00:00"/>
    <n v="67"/>
    <x v="0"/>
    <s v=" English"/>
    <n v="45000000"/>
    <n v="32630599"/>
    <s v="AU"/>
    <x v="4"/>
    <n v="-12369401"/>
    <n v="-0.27487557777777777"/>
    <x v="1"/>
  </r>
  <r>
    <x v="6194"/>
    <d v="1987-05-14T00:00:00"/>
    <n v="71"/>
    <x v="0"/>
    <s v=" English"/>
    <n v="17000000"/>
    <n v="17186348"/>
    <s v="AU"/>
    <x v="42"/>
    <n v="186348"/>
    <n v="1.0961647058823529E-2"/>
    <x v="0"/>
  </r>
  <r>
    <x v="6195"/>
    <d v="1972-08-06T00:00:00"/>
    <n v="66"/>
    <x v="0"/>
    <s v=" English"/>
    <n v="2000000"/>
    <n v="18016290"/>
    <s v="US"/>
    <x v="31"/>
    <n v="16016290"/>
    <n v="8.0081450000000007"/>
    <x v="1"/>
  </r>
  <r>
    <x v="6196"/>
    <d v="2014-01-23T00:00:00"/>
    <n v="61"/>
    <x v="0"/>
    <s v=" English"/>
    <n v="40000000"/>
    <n v="69817991"/>
    <s v="AU"/>
    <x v="8"/>
    <n v="29817991"/>
    <n v="0.74544977499999998"/>
    <x v="1"/>
  </r>
  <r>
    <x v="6197"/>
    <d v="2017-02-25T00:00:00"/>
    <n v="70"/>
    <x v="0"/>
    <s v=" Japanese"/>
    <n v="143000000"/>
    <n v="710606089.39999998"/>
    <s v="JP"/>
    <x v="3"/>
    <n v="567606089.39999998"/>
    <n v="3.9692733524475523"/>
    <x v="1"/>
  </r>
  <r>
    <x v="6198"/>
    <d v="2017-05-11T00:00:00"/>
    <n v="67"/>
    <x v="0"/>
    <s v=" English"/>
    <n v="132600000"/>
    <n v="745182666.20000005"/>
    <s v="US"/>
    <x v="3"/>
    <n v="612582666.20000005"/>
    <n v="4.619778779788839"/>
    <x v="1"/>
  </r>
  <r>
    <x v="6199"/>
    <d v="2018-06-26T00:00:00"/>
    <n v="10"/>
    <x v="0"/>
    <s v=" Korean"/>
    <n v="201940000"/>
    <n v="38157314"/>
    <s v="KR"/>
    <x v="10"/>
    <n v="-163782686"/>
    <n v="-0.81104628107358623"/>
    <x v="2"/>
  </r>
  <r>
    <x v="6200"/>
    <d v="1998-03-07T00:00:00"/>
    <n v="70"/>
    <x v="0"/>
    <s v=" Japanese"/>
    <n v="72000000"/>
    <n v="757565646.39999998"/>
    <s v="JP"/>
    <x v="32"/>
    <n v="685565646.39999998"/>
    <n v="9.5217450888888884"/>
    <x v="1"/>
  </r>
  <r>
    <x v="6201"/>
    <d v="2019-12-05T00:00:00"/>
    <n v="65"/>
    <x v="0"/>
    <s v=" English"/>
    <n v="147000000"/>
    <n v="790320116.79999995"/>
    <s v="US"/>
    <x v="4"/>
    <n v="643320116.79999995"/>
    <n v="4.3763273251700676"/>
    <x v="1"/>
  </r>
  <r>
    <x v="6202"/>
    <d v="2022-04-28T00:00:00"/>
    <n v="64"/>
    <x v="0"/>
    <s v=" English"/>
    <n v="43540000"/>
    <n v="131465"/>
    <s v="AU"/>
    <x v="1"/>
    <n v="-43408535"/>
    <n v="-0.99698059255856686"/>
    <x v="1"/>
  </r>
  <r>
    <x v="6203"/>
    <d v="2014-05-09T00:00:00"/>
    <n v="53"/>
    <x v="0"/>
    <s v=" English"/>
    <n v="15000000"/>
    <n v="2424381"/>
    <s v="US"/>
    <x v="8"/>
    <n v="-12575619"/>
    <n v="-0.83837459999999997"/>
    <x v="1"/>
  </r>
  <r>
    <x v="6204"/>
    <d v="2019-06-04T00:00:00"/>
    <n v="64"/>
    <x v="0"/>
    <s v=" English"/>
    <n v="110400000"/>
    <n v="478763533.39999998"/>
    <s v="AU"/>
    <x v="4"/>
    <n v="368363533.39999998"/>
    <n v="3.3366262083333331"/>
    <x v="1"/>
  </r>
  <r>
    <x v="6205"/>
    <d v="2017-06-02T00:00:00"/>
    <n v="35"/>
    <x v="0"/>
    <s v=" English"/>
    <n v="49770000"/>
    <n v="329856760.80000001"/>
    <s v="TW"/>
    <x v="3"/>
    <n v="280086760.80000001"/>
    <n v="5.627622278481013"/>
    <x v="2"/>
  </r>
  <r>
    <x v="6206"/>
    <d v="1997-01-09T00:00:00"/>
    <n v="68"/>
    <x v="0"/>
    <s v=" English"/>
    <n v="55000000"/>
    <n v="38564422"/>
    <s v="AU"/>
    <x v="27"/>
    <n v="-16435578"/>
    <n v="-0.29882869090909092"/>
    <x v="1"/>
  </r>
  <r>
    <x v="6207"/>
    <d v="2019-03-09T00:00:00"/>
    <n v="54"/>
    <x v="0"/>
    <s v=" English"/>
    <n v="106000000"/>
    <n v="135557991.59999999"/>
    <s v="US"/>
    <x v="4"/>
    <n v="29557991.599999994"/>
    <n v="0.27884897735849051"/>
    <x v="1"/>
  </r>
  <r>
    <x v="6208"/>
    <d v="2013-06-14T00:00:00"/>
    <n v="54"/>
    <x v="0"/>
    <s v=" English"/>
    <n v="103000000"/>
    <n v="704267152.39999998"/>
    <s v="US"/>
    <x v="30"/>
    <n v="601267152.39999998"/>
    <n v="5.8375451689320386"/>
    <x v="1"/>
  </r>
  <r>
    <x v="6209"/>
    <d v="1997-09-27T00:00:00"/>
    <n v="69"/>
    <x v="0"/>
    <s v=" English"/>
    <n v="18000000"/>
    <n v="16011975"/>
    <s v="US"/>
    <x v="27"/>
    <n v="-1988025"/>
    <n v="-0.11044583333333333"/>
    <x v="1"/>
  </r>
  <r>
    <x v="6210"/>
    <d v="2021-03-26T00:00:00"/>
    <n v="69"/>
    <x v="0"/>
    <s v=" English"/>
    <n v="97000000"/>
    <n v="580151910"/>
    <s v="US"/>
    <x v="5"/>
    <n v="483151910"/>
    <n v="4.9809475257731961"/>
    <x v="1"/>
  </r>
  <r>
    <x v="6211"/>
    <d v="2020-05-14T00:00:00"/>
    <n v="10"/>
    <x v="0"/>
    <s v=" Korean"/>
    <n v="201940000"/>
    <n v="38157314"/>
    <s v="KR"/>
    <x v="14"/>
    <n v="-163782686"/>
    <n v="-0.81104628107358623"/>
    <x v="2"/>
  </r>
  <r>
    <x v="6212"/>
    <d v="1994-08-02T00:00:00"/>
    <n v="77"/>
    <x v="0"/>
    <s v=" English"/>
    <n v="109000000"/>
    <n v="662171130.60000002"/>
    <s v="AU"/>
    <x v="6"/>
    <n v="553171130.60000002"/>
    <n v="5.0749645009174316"/>
    <x v="0"/>
  </r>
  <r>
    <x v="6213"/>
    <d v="2011-06-24T00:00:00"/>
    <n v="62"/>
    <x v="0"/>
    <s v=" English"/>
    <n v="25000000"/>
    <n v="5297411"/>
    <s v="AU"/>
    <x v="24"/>
    <n v="-19702589"/>
    <n v="-0.78810356000000004"/>
    <x v="1"/>
  </r>
  <r>
    <x v="6214"/>
    <d v="2015-06-24T00:00:00"/>
    <n v="58"/>
    <x v="0"/>
    <s v=" French"/>
    <n v="108200000"/>
    <n v="196920944.40000001"/>
    <s v="FR"/>
    <x v="12"/>
    <n v="88720944.400000006"/>
    <n v="0.8199717597042514"/>
    <x v="1"/>
  </r>
  <r>
    <x v="6215"/>
    <d v="2020-02-06T00:00:00"/>
    <n v="60"/>
    <x v="0"/>
    <s v=" English"/>
    <n v="6000000"/>
    <n v="1023510"/>
    <s v="AU"/>
    <x v="14"/>
    <n v="-4976490"/>
    <n v="-0.82941500000000001"/>
    <x v="1"/>
  </r>
  <r>
    <x v="6216"/>
    <d v="2002-12-27T00:00:00"/>
    <n v="66"/>
    <x v="0"/>
    <s v=" English"/>
    <n v="167000000"/>
    <n v="498004423.60000002"/>
    <s v="US"/>
    <x v="18"/>
    <n v="331004423.60000002"/>
    <n v="1.9820624167664671"/>
    <x v="1"/>
  </r>
  <r>
    <x v="6217"/>
    <d v="1983-08-26T00:00:00"/>
    <n v="66"/>
    <x v="0"/>
    <s v=" English"/>
    <n v="1200000"/>
    <n v="760883"/>
    <s v="US"/>
    <x v="49"/>
    <n v="-439117"/>
    <n v="-0.36593083333333332"/>
    <x v="1"/>
  </r>
  <r>
    <x v="6218"/>
    <d v="1986-03-08T00:00:00"/>
    <n v="69"/>
    <x v="0"/>
    <s v=" Japanese"/>
    <n v="27220000"/>
    <n v="18000000"/>
    <s v="JP"/>
    <x v="15"/>
    <n v="-9220000"/>
    <n v="-0.33872152828802349"/>
    <x v="1"/>
  </r>
  <r>
    <x v="4474"/>
    <d v="2000-06-15T00:00:00"/>
    <n v="60"/>
    <x v="0"/>
    <s v=" English"/>
    <n v="53012938"/>
    <n v="107190108"/>
    <s v="US"/>
    <x v="38"/>
    <n v="54177170"/>
    <n v="1.0219612804708165"/>
    <x v="1"/>
  </r>
  <r>
    <x v="4474"/>
    <d v="2000-06-15T00:00:00"/>
    <n v="60"/>
    <x v="0"/>
    <s v=" English"/>
    <n v="30000000"/>
    <n v="21360215"/>
    <s v="US"/>
    <x v="38"/>
    <n v="-8639785"/>
    <n v="-0.28799283333333331"/>
    <x v="1"/>
  </r>
  <r>
    <x v="6219"/>
    <d v="2005-02-04T00:00:00"/>
    <n v="68"/>
    <x v="0"/>
    <s v=" English"/>
    <n v="15000000"/>
    <n v="47175038"/>
    <s v="US"/>
    <x v="16"/>
    <n v="32175038"/>
    <n v="2.1450025333333333"/>
    <x v="1"/>
  </r>
  <r>
    <x v="6220"/>
    <d v="2016-09-06T00:00:00"/>
    <n v="66"/>
    <x v="0"/>
    <s v=" English"/>
    <n v="70740523.799999997"/>
    <n v="312970471.80000001"/>
    <s v="US"/>
    <x v="13"/>
    <n v="242229948"/>
    <n v="3.4242034832091535"/>
    <x v="1"/>
  </r>
  <r>
    <x v="6221"/>
    <d v="2000-12-03T00:00:00"/>
    <n v="67"/>
    <x v="0"/>
    <s v=" English"/>
    <n v="123000000"/>
    <n v="694331770.39999998"/>
    <s v="US"/>
    <x v="38"/>
    <n v="571331770.39999998"/>
    <n v="4.6449737430894311"/>
    <x v="1"/>
  </r>
  <r>
    <x v="6222"/>
    <d v="1977-10-21T00:00:00"/>
    <n v="50"/>
    <x v="0"/>
    <s v=" Italian"/>
    <n v="159600000"/>
    <n v="380590375"/>
    <s v="IT"/>
    <x v="44"/>
    <n v="220990375"/>
    <n v="1.3846514724310777"/>
    <x v="2"/>
  </r>
  <r>
    <x v="6223"/>
    <d v="1967-12-19T00:00:00"/>
    <n v="75"/>
    <x v="0"/>
    <s v=" English"/>
    <n v="2500000"/>
    <n v="50700128"/>
    <s v="AU"/>
    <x v="82"/>
    <n v="48200128"/>
    <n v="19.280051199999999"/>
    <x v="0"/>
  </r>
  <r>
    <x v="6224"/>
    <d v="2021-10-13T00:00:00"/>
    <n v="74"/>
    <x v="0"/>
    <s v=" English"/>
    <n v="79500000"/>
    <n v="708023892.39999998"/>
    <s v="US"/>
    <x v="5"/>
    <n v="628523892.39999998"/>
    <n v="7.9059609106918236"/>
    <x v="0"/>
  </r>
  <r>
    <x v="6225"/>
    <d v="2007-03-04T00:00:00"/>
    <n v="63"/>
    <x v="0"/>
    <s v=" English"/>
    <n v="5000000"/>
    <n v="258679249.40000001"/>
    <s v="US"/>
    <x v="22"/>
    <n v="253679249.40000001"/>
    <n v="50.735849880000004"/>
    <x v="1"/>
  </r>
  <r>
    <x v="6226"/>
    <d v="2002-06-18T00:00:00"/>
    <n v="69"/>
    <x v="0"/>
    <s v=" English"/>
    <n v="28000000"/>
    <n v="77477297"/>
    <s v="AU"/>
    <x v="18"/>
    <n v="49477297"/>
    <n v="1.7670463214285714"/>
    <x v="1"/>
  </r>
  <r>
    <x v="6227"/>
    <d v="1995-07-06T00:00:00"/>
    <n v="55"/>
    <x v="0"/>
    <s v=" English"/>
    <n v="50000000"/>
    <n v="152022333"/>
    <s v="AU"/>
    <x v="26"/>
    <n v="102022333"/>
    <n v="2.0404466600000002"/>
    <x v="1"/>
  </r>
  <r>
    <x v="6228"/>
    <d v="1978-03-23T00:00:00"/>
    <n v="64"/>
    <x v="0"/>
    <s v=" Cantonese"/>
    <n v="850000"/>
    <n v="211802400.40000001"/>
    <s v="HK"/>
    <x v="74"/>
    <n v="210952400.40000001"/>
    <n v="248.17929458823531"/>
    <x v="1"/>
  </r>
  <r>
    <x v="6229"/>
    <d v="1994-05-06T00:00:00"/>
    <n v="55"/>
    <x v="0"/>
    <s v=" English"/>
    <n v="20000000"/>
    <n v="11744960"/>
    <s v="US"/>
    <x v="6"/>
    <n v="-8255040"/>
    <n v="-0.41275200000000001"/>
    <x v="1"/>
  </r>
  <r>
    <x v="6230"/>
    <d v="2021-01-04T00:00:00"/>
    <n v="20"/>
    <x v="0"/>
    <s v=" Chinese"/>
    <n v="12001040"/>
    <n v="38139010"/>
    <s v="CN"/>
    <x v="5"/>
    <n v="26137970"/>
    <n v="2.177975408797904"/>
    <x v="2"/>
  </r>
  <r>
    <x v="6231"/>
    <d v="2003-05-29T00:00:00"/>
    <n v="63"/>
    <x v="0"/>
    <s v=" English"/>
    <n v="12000000"/>
    <n v="77063461"/>
    <s v="AU"/>
    <x v="25"/>
    <n v="65063461"/>
    <n v="5.4219550833333336"/>
    <x v="1"/>
  </r>
  <r>
    <x v="6232"/>
    <d v="2004-09-12T00:00:00"/>
    <n v="78"/>
    <x v="0"/>
    <s v=" English"/>
    <n v="101700000"/>
    <n v="716719914.20000005"/>
    <s v="US"/>
    <x v="2"/>
    <n v="615019914.20000005"/>
    <n v="6.0473934532940028"/>
    <x v="0"/>
  </r>
  <r>
    <x v="6233"/>
    <d v="2011-10-28T00:00:00"/>
    <n v="58"/>
    <x v="0"/>
    <s v=" English"/>
    <n v="17000000"/>
    <n v="4729855"/>
    <s v="US"/>
    <x v="24"/>
    <n v="-12270145"/>
    <n v="-0.72177323529411763"/>
    <x v="1"/>
  </r>
  <r>
    <x v="6234"/>
    <d v="2019-06-04T00:00:00"/>
    <n v="40"/>
    <x v="0"/>
    <s v=" English"/>
    <n v="118800000"/>
    <n v="858637629"/>
    <s v="US"/>
    <x v="4"/>
    <n v="739837629"/>
    <n v="6.2275894696969694"/>
    <x v="2"/>
  </r>
  <r>
    <x v="6235"/>
    <d v="2009-06-24T00:00:00"/>
    <n v="61"/>
    <x v="0"/>
    <s v=" French"/>
    <n v="11000000"/>
    <n v="2141798"/>
    <s v="FR"/>
    <x v="7"/>
    <n v="-8858202"/>
    <n v="-0.8052910909090909"/>
    <x v="1"/>
  </r>
  <r>
    <x v="6236"/>
    <d v="2006-11-08T00:00:00"/>
    <n v="67"/>
    <x v="0"/>
    <s v=" English"/>
    <n v="18000000"/>
    <n v="262552893"/>
    <s v="AU"/>
    <x v="28"/>
    <n v="244552893"/>
    <n v="13.586271833333333"/>
    <x v="1"/>
  </r>
  <r>
    <x v="6237"/>
    <d v="2017-07-13T00:00:00"/>
    <n v="59"/>
    <x v="0"/>
    <s v=" English"/>
    <n v="205740000"/>
    <n v="369568165"/>
    <s v="IE"/>
    <x v="3"/>
    <n v="163828165"/>
    <n v="0.79628737727228538"/>
    <x v="1"/>
  </r>
  <r>
    <x v="6238"/>
    <d v="2016-07-07T00:00:00"/>
    <n v="49"/>
    <x v="0"/>
    <s v=" English"/>
    <n v="21000000"/>
    <n v="991329"/>
    <s v="AU"/>
    <x v="13"/>
    <n v="-20008671"/>
    <n v="-0.95279385714285714"/>
    <x v="2"/>
  </r>
  <r>
    <x v="6239"/>
    <d v="2023-02-02T00:00:00"/>
    <n v="30"/>
    <x v="0"/>
    <s v=" Malay"/>
    <n v="15541000"/>
    <n v="38139010"/>
    <s v="MY"/>
    <x v="0"/>
    <n v="22598010"/>
    <n v="1.4540898269094653"/>
    <x v="2"/>
  </r>
  <r>
    <x v="6083"/>
    <d v="2019-03-28T00:00:00"/>
    <n v="67"/>
    <x v="0"/>
    <s v=" Danish"/>
    <n v="119000000"/>
    <n v="658226946.79999995"/>
    <s v="DK"/>
    <x v="4"/>
    <n v="539226946.79999995"/>
    <n v="4.5313188806722682"/>
    <x v="1"/>
  </r>
  <r>
    <x v="6240"/>
    <d v="1968-09-25T00:00:00"/>
    <n v="74"/>
    <x v="0"/>
    <s v=" English"/>
    <n v="4340001.4000000004"/>
    <n v="38901218"/>
    <s v="US"/>
    <x v="54"/>
    <n v="34561216.600000001"/>
    <n v="7.9634113942912546"/>
    <x v="0"/>
  </r>
  <r>
    <x v="3490"/>
    <d v="1973-02-22T00:00:00"/>
    <n v="67"/>
    <x v="0"/>
    <s v=" English"/>
    <n v="56000000"/>
    <n v="47856383"/>
    <s v="US"/>
    <x v="34"/>
    <n v="-8143617"/>
    <n v="-0.14542173214285714"/>
    <x v="1"/>
  </r>
  <r>
    <x v="192"/>
    <d v="2019-01-18T00:00:00"/>
    <n v="58"/>
    <x v="0"/>
    <s v=" English"/>
    <n v="121000000"/>
    <n v="261081731"/>
    <s v="US"/>
    <x v="4"/>
    <n v="140081731"/>
    <n v="1.1577002561983472"/>
    <x v="1"/>
  </r>
  <r>
    <x v="6241"/>
    <d v="1986-05-08T00:00:00"/>
    <n v="65"/>
    <x v="0"/>
    <s v=" English"/>
    <n v="10000000"/>
    <n v="54999651"/>
    <s v="AU"/>
    <x v="15"/>
    <n v="44999651"/>
    <n v="4.4999650999999998"/>
    <x v="1"/>
  </r>
  <r>
    <x v="6242"/>
    <d v="2006-09-15T00:00:00"/>
    <n v="77"/>
    <x v="0"/>
    <s v=" English"/>
    <n v="151000000"/>
    <n v="867111926.39999998"/>
    <s v="US"/>
    <x v="28"/>
    <n v="716111926.39999998"/>
    <n v="4.7424630887417214"/>
    <x v="0"/>
  </r>
  <r>
    <x v="6243"/>
    <d v="1998-04-09T00:00:00"/>
    <n v="63"/>
    <x v="0"/>
    <s v=" English"/>
    <n v="60000000"/>
    <n v="32983332"/>
    <s v="AU"/>
    <x v="32"/>
    <n v="-27016668"/>
    <n v="-0.45027780000000001"/>
    <x v="1"/>
  </r>
  <r>
    <x v="6244"/>
    <d v="1980-02-09T00:00:00"/>
    <n v="68"/>
    <x v="0"/>
    <s v=" Cantonese"/>
    <n v="117000000"/>
    <n v="633888899"/>
    <s v="HK"/>
    <x v="61"/>
    <n v="516888899"/>
    <n v="4.4178538376068373"/>
    <x v="1"/>
  </r>
  <r>
    <x v="6245"/>
    <d v="2005-09-12T00:00:00"/>
    <n v="72"/>
    <x v="0"/>
    <s v=" English"/>
    <n v="30000000"/>
    <n v="23676771"/>
    <s v="US"/>
    <x v="16"/>
    <n v="-6323229"/>
    <n v="-0.2107743"/>
    <x v="0"/>
  </r>
  <r>
    <x v="6246"/>
    <d v="2019-02-15T00:00:00"/>
    <n v="56"/>
    <x v="0"/>
    <s v=" English"/>
    <n v="114200000"/>
    <n v="590920307.39999998"/>
    <s v="US"/>
    <x v="4"/>
    <n v="476720307.39999998"/>
    <n v="4.1744335148861644"/>
    <x v="1"/>
  </r>
  <r>
    <x v="6247"/>
    <d v="2017-09-10T00:00:00"/>
    <n v="70"/>
    <x v="0"/>
    <s v=" English"/>
    <n v="95000000"/>
    <n v="738869672.39999998"/>
    <s v="AU"/>
    <x v="3"/>
    <n v="643869672.39999998"/>
    <n v="6.7775754989473684"/>
    <x v="1"/>
  </r>
  <r>
    <x v="6248"/>
    <d v="2016-11-18T00:00:00"/>
    <n v="66"/>
    <x v="0"/>
    <s v=" Central Khmer"/>
    <n v="101400000"/>
    <n v="556363847.39999998"/>
    <s v="CN"/>
    <x v="13"/>
    <n v="454963847.39999998"/>
    <n v="4.4868229526627212"/>
    <x v="1"/>
  </r>
  <r>
    <x v="6249"/>
    <d v="2018-03-10T00:00:00"/>
    <n v="47"/>
    <x v="0"/>
    <s v=" English"/>
    <n v="139200000"/>
    <n v="937727043.79999995"/>
    <s v="US"/>
    <x v="10"/>
    <n v="798527043.79999995"/>
    <n v="5.7365448548850573"/>
    <x v="2"/>
  </r>
  <r>
    <x v="6250"/>
    <d v="2017-06-16T00:00:00"/>
    <n v="48"/>
    <x v="0"/>
    <s v=" English"/>
    <n v="1000000"/>
    <n v="23525362.800000001"/>
    <s v="US"/>
    <x v="3"/>
    <n v="22525362.800000001"/>
    <n v="22.5253628"/>
    <x v="2"/>
  </r>
  <r>
    <x v="6251"/>
    <d v="2023-04-04T00:00:00"/>
    <n v="70"/>
    <x v="0"/>
    <s v=" English"/>
    <n v="99660000"/>
    <n v="505449648.80000001"/>
    <s v="US"/>
    <x v="0"/>
    <n v="405789648.80000001"/>
    <n v="4.0717404053782866"/>
    <x v="1"/>
  </r>
  <r>
    <x v="6252"/>
    <d v="1999-11-04T00:00:00"/>
    <n v="64"/>
    <x v="0"/>
    <s v=" English"/>
    <n v="60000000"/>
    <n v="149705852"/>
    <s v="AU"/>
    <x v="39"/>
    <n v="89705852"/>
    <n v="1.4950975333333334"/>
    <x v="1"/>
  </r>
  <r>
    <x v="6253"/>
    <d v="1994-08-24T00:00:00"/>
    <n v="26"/>
    <x v="0"/>
    <s v=" English"/>
    <n v="14001040"/>
    <n v="38139010"/>
    <s v="US"/>
    <x v="6"/>
    <n v="24137970"/>
    <n v="1.7240126447749595"/>
    <x v="2"/>
  </r>
  <r>
    <x v="6254"/>
    <d v="2011-01-21T00:00:00"/>
    <n v="70"/>
    <x v="0"/>
    <s v=" Japanese"/>
    <n v="109700000"/>
    <n v="351533956.80000001"/>
    <s v="JP"/>
    <x v="24"/>
    <n v="241833956.80000001"/>
    <n v="2.2045027967183226"/>
    <x v="1"/>
  </r>
  <r>
    <x v="6255"/>
    <d v="2018-02-01T00:00:00"/>
    <n v="69"/>
    <x v="0"/>
    <s v=" Norwegian"/>
    <n v="5741614"/>
    <n v="1471656"/>
    <s v="AU"/>
    <x v="10"/>
    <n v="-4269958"/>
    <n v="-0.74368600884698977"/>
    <x v="1"/>
  </r>
  <r>
    <x v="6256"/>
    <d v="2022-10-13T00:00:00"/>
    <n v="75"/>
    <x v="0"/>
    <s v=" Persian"/>
    <n v="4102101.8"/>
    <n v="1252637"/>
    <s v="DK"/>
    <x v="1"/>
    <n v="-2849464.8"/>
    <n v="-0.69463532084942403"/>
    <x v="0"/>
  </r>
  <r>
    <x v="6257"/>
    <d v="2022-11-29T00:00:00"/>
    <n v="63"/>
    <x v="0"/>
    <s v=" Spanish, Castilian"/>
    <n v="110000000"/>
    <n v="271669045.60000002"/>
    <s v="ES"/>
    <x v="1"/>
    <n v="161669045.60000002"/>
    <n v="1.4697185963636366"/>
    <x v="1"/>
  </r>
  <r>
    <x v="6258"/>
    <d v="1978-04-20T00:00:00"/>
    <n v="66"/>
    <x v="0"/>
    <s v=" Italian"/>
    <n v="47220616.399999999"/>
    <n v="319773152.60000002"/>
    <s v="IT"/>
    <x v="74"/>
    <n v="272552536.20000005"/>
    <n v="5.7718970436819639"/>
    <x v="1"/>
  </r>
  <r>
    <x v="6259"/>
    <d v="1998-04-30T00:00:00"/>
    <n v="65"/>
    <x v="0"/>
    <s v=" English"/>
    <n v="60000000"/>
    <n v="57833603"/>
    <s v="AU"/>
    <x v="32"/>
    <n v="-2166397"/>
    <n v="-3.6106616666666667E-2"/>
    <x v="1"/>
  </r>
  <r>
    <x v="6260"/>
    <d v="2002-07-11T00:00:00"/>
    <n v="58"/>
    <x v="0"/>
    <s v=" English"/>
    <n v="15000000"/>
    <n v="52461017"/>
    <s v="AU"/>
    <x v="18"/>
    <n v="37461017"/>
    <n v="2.4974011333333332"/>
    <x v="1"/>
  </r>
  <r>
    <x v="6261"/>
    <d v="1969-06-01T00:00:00"/>
    <n v="69"/>
    <x v="0"/>
    <s v=" English"/>
    <n v="48000000"/>
    <n v="124304264"/>
    <s v="AU"/>
    <x v="68"/>
    <n v="76304264"/>
    <n v="1.5896721666666667"/>
    <x v="1"/>
  </r>
  <r>
    <x v="6262"/>
    <d v="2009-10-01T00:00:00"/>
    <n v="66"/>
    <x v="0"/>
    <s v=" Spanish, Castilian"/>
    <n v="5600000"/>
    <n v="18469680"/>
    <s v="ES"/>
    <x v="7"/>
    <n v="12869680"/>
    <n v="2.2981571428571428"/>
    <x v="1"/>
  </r>
  <r>
    <x v="6263"/>
    <d v="2007-09-29T00:00:00"/>
    <n v="76"/>
    <x v="0"/>
    <s v=" Japanese"/>
    <n v="109200000"/>
    <n v="723094904"/>
    <s v="JP"/>
    <x v="22"/>
    <n v="613894904"/>
    <n v="5.6217482051282053"/>
    <x v="0"/>
  </r>
  <r>
    <x v="6264"/>
    <d v="1994-11-19T00:00:00"/>
    <n v="90"/>
    <x v="0"/>
    <s v=" Japanese"/>
    <n v="154800000"/>
    <n v="1156945606"/>
    <s v="JP"/>
    <x v="6"/>
    <n v="1002145606"/>
    <n v="6.4738088242894056"/>
    <x v="0"/>
  </r>
  <r>
    <x v="6265"/>
    <d v="2018-02-09T00:00:00"/>
    <n v="74"/>
    <x v="0"/>
    <s v=" English"/>
    <n v="55720000"/>
    <n v="670286403.39999998"/>
    <s v="US"/>
    <x v="10"/>
    <n v="614566403.39999998"/>
    <n v="11.02954779971285"/>
    <x v="0"/>
  </r>
  <r>
    <x v="6266"/>
    <d v="1991-10-29T00:00:00"/>
    <n v="75"/>
    <x v="0"/>
    <s v=" English"/>
    <n v="9000000"/>
    <n v="6153939"/>
    <s v="AU"/>
    <x v="53"/>
    <n v="-2846061"/>
    <n v="-0.31622899999999998"/>
    <x v="0"/>
  </r>
  <r>
    <x v="6267"/>
    <d v="2016-03-07T00:00:00"/>
    <n v="37"/>
    <x v="0"/>
    <s v=" English"/>
    <n v="58670000"/>
    <n v="385960548.19999999"/>
    <s v="GB"/>
    <x v="13"/>
    <n v="327290548.19999999"/>
    <n v="5.5784992023180502"/>
    <x v="2"/>
  </r>
  <r>
    <x v="6268"/>
    <d v="2004-01-23T00:00:00"/>
    <n v="70"/>
    <x v="0"/>
    <s v=" English"/>
    <n v="532673"/>
    <n v="3000000"/>
    <s v="US"/>
    <x v="2"/>
    <n v="2467327"/>
    <n v="4.6319730866779434"/>
    <x v="1"/>
  </r>
  <r>
    <x v="6269"/>
    <d v="2004-03-18T00:00:00"/>
    <n v="62"/>
    <x v="0"/>
    <s v=" English"/>
    <n v="60000000"/>
    <n v="98819789"/>
    <s v="AU"/>
    <x v="2"/>
    <n v="38819789"/>
    <n v="0.64699648333333337"/>
    <x v="1"/>
  </r>
  <r>
    <x v="6270"/>
    <d v="1990-02-22T00:00:00"/>
    <n v="64"/>
    <x v="0"/>
    <s v=" English"/>
    <n v="55000000"/>
    <n v="63408614"/>
    <s v="AU"/>
    <x v="29"/>
    <n v="8408614"/>
    <n v="0.15288389090909091"/>
    <x v="1"/>
  </r>
  <r>
    <x v="6271"/>
    <d v="2013-11-06T00:00:00"/>
    <n v="74"/>
    <x v="0"/>
    <s v=" Japanese"/>
    <n v="160400000"/>
    <n v="607150395.79999995"/>
    <s v="AU"/>
    <x v="30"/>
    <n v="446750395.79999995"/>
    <n v="2.78522690648379"/>
    <x v="0"/>
  </r>
  <r>
    <x v="6272"/>
    <d v="1991-12-19T00:00:00"/>
    <n v="62"/>
    <x v="0"/>
    <s v=" Italian"/>
    <n v="110800000"/>
    <n v="408974526"/>
    <s v="ES"/>
    <x v="53"/>
    <n v="298174526"/>
    <n v="2.6911058303249096"/>
    <x v="1"/>
  </r>
  <r>
    <x v="6273"/>
    <d v="2016-11-26T00:00:00"/>
    <n v="63"/>
    <x v="0"/>
    <s v=" English"/>
    <n v="10000000"/>
    <n v="3793739"/>
    <s v="AU"/>
    <x v="13"/>
    <n v="-6206261"/>
    <n v="-0.62062609999999996"/>
    <x v="1"/>
  </r>
  <r>
    <x v="6274"/>
    <d v="2012-08-31T00:00:00"/>
    <n v="57"/>
    <x v="0"/>
    <s v=" English"/>
    <n v="119000000"/>
    <n v="254963976.80000001"/>
    <s v="GB"/>
    <x v="20"/>
    <n v="135963976.80000001"/>
    <n v="1.1425544268907564"/>
    <x v="1"/>
  </r>
  <r>
    <x v="6275"/>
    <d v="2021-09-03T00:00:00"/>
    <n v="80"/>
    <x v="0"/>
    <s v=" English"/>
    <n v="124600000"/>
    <n v="721323777.20000005"/>
    <s v="AU"/>
    <x v="5"/>
    <n v="596723777.20000005"/>
    <n v="4.7891153868378815"/>
    <x v="0"/>
  </r>
  <r>
    <x v="6276"/>
    <d v="2019-07-11T00:00:00"/>
    <n v="79"/>
    <x v="0"/>
    <s v=" English"/>
    <n v="146780000"/>
    <n v="452617670.60000002"/>
    <s v="AU"/>
    <x v="4"/>
    <n v="305837670.60000002"/>
    <n v="2.0836467543262027"/>
    <x v="0"/>
  </r>
  <r>
    <x v="6277"/>
    <d v="2002-09-26T00:00:00"/>
    <n v="57"/>
    <x v="0"/>
    <s v=" English"/>
    <n v="30000000"/>
    <n v="36722311"/>
    <s v="AU"/>
    <x v="18"/>
    <n v="6722311"/>
    <n v="0.22407703333333334"/>
    <x v="1"/>
  </r>
  <r>
    <x v="6278"/>
    <d v="2004-04-05T00:00:00"/>
    <n v="61"/>
    <x v="0"/>
    <s v=" English"/>
    <n v="35000000"/>
    <n v="37066129"/>
    <s v="AU"/>
    <x v="2"/>
    <n v="2066129"/>
    <n v="5.903225714285714E-2"/>
    <x v="1"/>
  </r>
  <r>
    <x v="6279"/>
    <d v="2015-11-06T00:00:00"/>
    <n v="51"/>
    <x v="0"/>
    <s v=" English"/>
    <n v="75000000"/>
    <n v="554030386"/>
    <s v="US"/>
    <x v="12"/>
    <n v="479030386"/>
    <n v="6.3870718133333337"/>
    <x v="1"/>
  </r>
  <r>
    <x v="6280"/>
    <d v="2020-10-01T00:00:00"/>
    <n v="68"/>
    <x v="0"/>
    <s v=" English"/>
    <n v="27000000"/>
    <n v="25893810"/>
    <s v="AU"/>
    <x v="14"/>
    <n v="-1106190"/>
    <n v="-4.0969999999999999E-2"/>
    <x v="1"/>
  </r>
  <r>
    <x v="6281"/>
    <d v="1935-04-20T00:00:00"/>
    <n v="76"/>
    <x v="0"/>
    <s v=" English"/>
    <n v="393750"/>
    <n v="2000000"/>
    <s v="US"/>
    <x v="91"/>
    <n v="1606250"/>
    <n v="4.0793650793650791"/>
    <x v="0"/>
  </r>
  <r>
    <x v="6282"/>
    <d v="2008-12-18T00:00:00"/>
    <n v="77"/>
    <x v="0"/>
    <s v=" Cantonese"/>
    <n v="11715578"/>
    <n v="22108789"/>
    <s v="AU"/>
    <x v="35"/>
    <n v="10393211"/>
    <n v="0.88712746396293896"/>
    <x v="0"/>
  </r>
  <r>
    <x v="6283"/>
    <d v="2013-12-19T00:00:00"/>
    <n v="61"/>
    <x v="0"/>
    <s v=" English"/>
    <n v="50000000"/>
    <n v="172246223"/>
    <s v="AU"/>
    <x v="30"/>
    <n v="122246223"/>
    <n v="2.4449244600000002"/>
    <x v="1"/>
  </r>
  <r>
    <x v="6284"/>
    <d v="1993-03-18T00:00:00"/>
    <n v="59"/>
    <x v="0"/>
    <s v=" English"/>
    <n v="15000000"/>
    <n v="44065653"/>
    <s v="AU"/>
    <x v="9"/>
    <n v="29065653"/>
    <n v="1.9377101999999999"/>
    <x v="1"/>
  </r>
  <r>
    <x v="6285"/>
    <d v="2021-09-26T00:00:00"/>
    <n v="62"/>
    <x v="0"/>
    <s v=" English"/>
    <n v="83600000"/>
    <n v="320393939.39999998"/>
    <s v="US"/>
    <x v="5"/>
    <n v="236793939.39999998"/>
    <n v="2.832463389952153"/>
    <x v="1"/>
  </r>
  <r>
    <x v="6286"/>
    <d v="2001-07-26T00:00:00"/>
    <n v="62"/>
    <x v="0"/>
    <s v=" English"/>
    <n v="137000000"/>
    <n v="85131830"/>
    <s v="AU"/>
    <x v="17"/>
    <n v="-51868170"/>
    <n v="-0.37859978102189779"/>
    <x v="1"/>
  </r>
  <r>
    <x v="4959"/>
    <d v="2016-01-15T00:00:00"/>
    <n v="59"/>
    <x v="0"/>
    <s v=" English"/>
    <n v="1587000"/>
    <n v="8019"/>
    <s v="US"/>
    <x v="13"/>
    <n v="-1578981"/>
    <n v="-0.99494706994328919"/>
    <x v="1"/>
  </r>
  <r>
    <x v="6287"/>
    <d v="2018-01-12T00:00:00"/>
    <n v="78"/>
    <x v="0"/>
    <s v=" Spanish, Castilian"/>
    <n v="116600000"/>
    <n v="586907459"/>
    <s v="MX"/>
    <x v="10"/>
    <n v="470307459"/>
    <n v="4.0335116552315613"/>
    <x v="0"/>
  </r>
  <r>
    <x v="6288"/>
    <d v="2005-05-05T00:00:00"/>
    <n v="56"/>
    <x v="0"/>
    <s v=" English"/>
    <n v="20000000"/>
    <n v="98114471"/>
    <s v="AU"/>
    <x v="16"/>
    <n v="78114471"/>
    <n v="3.9057235499999998"/>
    <x v="1"/>
  </r>
  <r>
    <x v="6289"/>
    <d v="1986-10-24T00:00:00"/>
    <n v="64"/>
    <x v="0"/>
    <s v=" English"/>
    <n v="8800000"/>
    <n v="328203506"/>
    <s v="AU"/>
    <x v="15"/>
    <n v="319403506"/>
    <n v="36.295852954545452"/>
    <x v="1"/>
  </r>
  <r>
    <x v="6290"/>
    <d v="1977-11-11T00:00:00"/>
    <n v="60"/>
    <x v="0"/>
    <s v=" Cantonese"/>
    <n v="133600000"/>
    <n v="234641242"/>
    <s v="HK"/>
    <x v="44"/>
    <n v="101041242"/>
    <n v="0.75629672155688621"/>
    <x v="1"/>
  </r>
  <r>
    <x v="6291"/>
    <d v="2009-11-16T00:00:00"/>
    <n v="65"/>
    <x v="0"/>
    <s v=" English"/>
    <n v="101500000"/>
    <n v="635622084.20000005"/>
    <s v="US"/>
    <x v="7"/>
    <n v="534122084.20000005"/>
    <n v="5.2622865438423654"/>
    <x v="1"/>
  </r>
  <r>
    <x v="6292"/>
    <d v="2018-12-05T00:00:00"/>
    <n v="69"/>
    <x v="0"/>
    <s v=" French"/>
    <n v="54700000"/>
    <n v="47349002"/>
    <s v="FR"/>
    <x v="10"/>
    <n v="-7350998"/>
    <n v="-0.13438753199268738"/>
    <x v="1"/>
  </r>
  <r>
    <x v="6293"/>
    <d v="1984-08-15T00:00:00"/>
    <n v="62"/>
    <x v="0"/>
    <s v=" English"/>
    <n v="9000000"/>
    <n v="25308147"/>
    <s v="US"/>
    <x v="45"/>
    <n v="16308147"/>
    <n v="1.8120163333333332"/>
    <x v="1"/>
  </r>
  <r>
    <x v="6294"/>
    <d v="2017-10-12T00:00:00"/>
    <n v="72"/>
    <x v="0"/>
    <s v=" English"/>
    <n v="26240000"/>
    <n v="3283369"/>
    <s v="AU"/>
    <x v="3"/>
    <n v="-22956631"/>
    <n v="-0.87487160823170729"/>
    <x v="0"/>
  </r>
  <r>
    <x v="6295"/>
    <d v="2008-03-13T00:00:00"/>
    <n v="66"/>
    <x v="0"/>
    <s v=" English"/>
    <n v="40000000"/>
    <n v="78269970"/>
    <s v="AU"/>
    <x v="35"/>
    <n v="38269970"/>
    <n v="0.95674925"/>
    <x v="1"/>
  </r>
  <r>
    <x v="3717"/>
    <d v="1994-10-27T00:00:00"/>
    <n v="63"/>
    <x v="0"/>
    <s v=" English"/>
    <n v="5000000"/>
    <n v="42844516"/>
    <s v="AU"/>
    <x v="6"/>
    <n v="37844516"/>
    <n v="7.5689032000000003"/>
    <x v="1"/>
  </r>
  <r>
    <x v="6296"/>
    <d v="2016-08-10T00:00:00"/>
    <n v="76"/>
    <x v="0"/>
    <s v=" English"/>
    <n v="120000000"/>
    <n v="337633178.39999998"/>
    <s v="AU"/>
    <x v="13"/>
    <n v="217633178.39999998"/>
    <n v="1.8136098199999997"/>
    <x v="0"/>
  </r>
  <r>
    <x v="6297"/>
    <d v="2013-04-19T00:00:00"/>
    <n v="66"/>
    <x v="0"/>
    <s v=" Japanese"/>
    <n v="99000000"/>
    <n v="865571278"/>
    <s v="JP"/>
    <x v="30"/>
    <n v="766571278"/>
    <n v="7.743144222222222"/>
    <x v="1"/>
  </r>
  <r>
    <x v="6298"/>
    <d v="2010-02-04T00:00:00"/>
    <n v="63"/>
    <x v="0"/>
    <s v=" English"/>
    <n v="20000000"/>
    <n v="51445503"/>
    <s v="AU"/>
    <x v="21"/>
    <n v="31445503"/>
    <n v="1.5722751500000001"/>
    <x v="1"/>
  </r>
  <r>
    <x v="6299"/>
    <d v="2013-09-07T00:00:00"/>
    <n v="67"/>
    <x v="0"/>
    <s v=" English"/>
    <n v="11000000"/>
    <n v="9814566"/>
    <s v="CA"/>
    <x v="30"/>
    <n v="-1185434"/>
    <n v="-0.10776672727272728"/>
    <x v="1"/>
  </r>
  <r>
    <x v="6300"/>
    <d v="2010-10-14T00:00:00"/>
    <n v="61"/>
    <x v="0"/>
    <s v=" English"/>
    <n v="13000000"/>
    <n v="13176612"/>
    <s v="AU"/>
    <x v="21"/>
    <n v="176612"/>
    <n v="1.3585538461538461E-2"/>
    <x v="1"/>
  </r>
  <r>
    <x v="6301"/>
    <d v="2020-02-07T00:00:00"/>
    <n v="60"/>
    <x v="0"/>
    <s v=" Japanese"/>
    <n v="5320000"/>
    <n v="12175665"/>
    <s v="JP"/>
    <x v="14"/>
    <n v="6855665"/>
    <n v="1.2886588345864662"/>
    <x v="1"/>
  </r>
  <r>
    <x v="6302"/>
    <d v="2010-09-24T00:00:00"/>
    <n v="46"/>
    <x v="0"/>
    <s v=" English"/>
    <n v="2000000"/>
    <n v="636706"/>
    <s v="US"/>
    <x v="21"/>
    <n v="-1363294"/>
    <n v="-0.681647"/>
    <x v="2"/>
  </r>
  <r>
    <x v="6303"/>
    <d v="2003-08-23T00:00:00"/>
    <n v="63"/>
    <x v="0"/>
    <s v=" Japanese"/>
    <n v="20000000"/>
    <n v="70700000"/>
    <s v="JP"/>
    <x v="25"/>
    <n v="50700000"/>
    <n v="2.5350000000000001"/>
    <x v="1"/>
  </r>
  <r>
    <x v="6304"/>
    <d v="2005-10-18T00:00:00"/>
    <n v="70"/>
    <x v="0"/>
    <s v=" English"/>
    <n v="156000000"/>
    <n v="411149393.19999999"/>
    <s v="US"/>
    <x v="16"/>
    <n v="255149393.19999999"/>
    <n v="1.6355730333333331"/>
    <x v="1"/>
  </r>
  <r>
    <x v="6305"/>
    <d v="2009-06-22T00:00:00"/>
    <n v="40"/>
    <x v="0"/>
    <s v=" English"/>
    <n v="10000000"/>
    <n v="1240261.6000000001"/>
    <s v="DE"/>
    <x v="7"/>
    <n v="-8759738.4000000004"/>
    <n v="-0.87597384"/>
    <x v="2"/>
  </r>
  <r>
    <x v="6306"/>
    <d v="2006-04-07T00:00:00"/>
    <n v="83"/>
    <x v="0"/>
    <s v=" Japanese"/>
    <n v="961023.8"/>
    <n v="55240"/>
    <s v="AU"/>
    <x v="28"/>
    <n v="-905783.8"/>
    <n v="-0.94251963374892489"/>
    <x v="0"/>
  </r>
  <r>
    <x v="6307"/>
    <d v="1999-01-30T00:00:00"/>
    <n v="63"/>
    <x v="0"/>
    <s v=" English"/>
    <n v="3000000"/>
    <n v="3076820"/>
    <s v="US"/>
    <x v="39"/>
    <n v="76820"/>
    <n v="2.5606666666666666E-2"/>
    <x v="1"/>
  </r>
  <r>
    <x v="6308"/>
    <d v="1995-06-09T00:00:00"/>
    <n v="68"/>
    <x v="0"/>
    <s v=" English"/>
    <n v="4500000"/>
    <n v="27093116"/>
    <s v="AU"/>
    <x v="26"/>
    <n v="22593116"/>
    <n v="5.0206924444444443"/>
    <x v="1"/>
  </r>
  <r>
    <x v="6309"/>
    <d v="2020-06-16T00:00:00"/>
    <n v="63"/>
    <x v="0"/>
    <s v=" English"/>
    <n v="121500000"/>
    <n v="322321439.39999998"/>
    <s v="US"/>
    <x v="14"/>
    <n v="200821439.39999998"/>
    <n v="1.6528513530864195"/>
    <x v="1"/>
  </r>
  <r>
    <x v="6310"/>
    <d v="2021-11-04T00:00:00"/>
    <n v="80"/>
    <x v="0"/>
    <s v=" Romanian"/>
    <n v="101200000"/>
    <n v="365969533"/>
    <s v="GR"/>
    <x v="5"/>
    <n v="264769533"/>
    <n v="2.6162997332015809"/>
    <x v="0"/>
  </r>
  <r>
    <x v="6311"/>
    <d v="1971-12-22T00:00:00"/>
    <n v="90"/>
    <x v="0"/>
    <s v=" Japanese"/>
    <n v="154800000"/>
    <n v="1156945606"/>
    <s v="JP"/>
    <x v="67"/>
    <n v="1002145606"/>
    <n v="6.4738088242894056"/>
    <x v="0"/>
  </r>
  <r>
    <x v="6312"/>
    <d v="1995-02-10T00:00:00"/>
    <n v="65"/>
    <x v="0"/>
    <s v=" English"/>
    <n v="38000000"/>
    <n v="120000000"/>
    <s v="AU"/>
    <x v="26"/>
    <n v="82000000"/>
    <n v="2.1578947368421053"/>
    <x v="1"/>
  </r>
  <r>
    <x v="6313"/>
    <d v="2013-11-15T00:00:00"/>
    <n v="78"/>
    <x v="0"/>
    <s v=" Turkish"/>
    <n v="108000000"/>
    <n v="973912359"/>
    <s v="TR"/>
    <x v="30"/>
    <n v="865912359"/>
    <n v="8.017707027777778"/>
    <x v="0"/>
  </r>
  <r>
    <x v="6314"/>
    <d v="1990-04-27T00:00:00"/>
    <n v="53"/>
    <x v="0"/>
    <s v=" English"/>
    <n v="7000000"/>
    <n v="11060485"/>
    <s v="US"/>
    <x v="29"/>
    <n v="4060485"/>
    <n v="0.58006928571428573"/>
    <x v="1"/>
  </r>
  <r>
    <x v="6315"/>
    <d v="1975-08-27T00:00:00"/>
    <n v="57"/>
    <x v="0"/>
    <s v=" French"/>
    <n v="156600000"/>
    <n v="568184516.60000002"/>
    <s v="FR"/>
    <x v="62"/>
    <n v="411584516.60000002"/>
    <n v="2.6282536181353771"/>
    <x v="1"/>
  </r>
  <r>
    <x v="6316"/>
    <d v="2015-01-16T00:00:00"/>
    <n v="68"/>
    <x v="0"/>
    <s v=" French"/>
    <n v="30000000"/>
    <n v="42830578"/>
    <s v="AU"/>
    <x v="12"/>
    <n v="12830578"/>
    <n v="0.42768593333333332"/>
    <x v="1"/>
  </r>
  <r>
    <x v="6317"/>
    <d v="1991-06-20T00:00:00"/>
    <n v="57"/>
    <x v="0"/>
    <s v=" English"/>
    <n v="65000000"/>
    <n v="17218916"/>
    <s v="AU"/>
    <x v="53"/>
    <n v="-47781084"/>
    <n v="-0.73509360000000001"/>
    <x v="1"/>
  </r>
  <r>
    <x v="4016"/>
    <d v="2008-03-11T00:00:00"/>
    <n v="75"/>
    <x v="0"/>
    <s v=" German"/>
    <n v="7500000"/>
    <n v="19000000"/>
    <s v="DE"/>
    <x v="35"/>
    <n v="11500000"/>
    <n v="1.5333333333333334"/>
    <x v="0"/>
  </r>
  <r>
    <x v="6318"/>
    <d v="2008-09-04T00:00:00"/>
    <n v="70"/>
    <x v="0"/>
    <s v=" English"/>
    <n v="18000000"/>
    <n v="27794339"/>
    <s v="AU"/>
    <x v="35"/>
    <n v="9794339"/>
    <n v="0.5441299444444444"/>
    <x v="1"/>
  </r>
  <r>
    <x v="6319"/>
    <d v="1993-02-22T00:00:00"/>
    <n v="67"/>
    <x v="0"/>
    <s v=" Spanish, Castilian"/>
    <n v="7225"/>
    <n v="2040920"/>
    <s v="AU"/>
    <x v="9"/>
    <n v="2033695"/>
    <n v="281.48027681660898"/>
    <x v="1"/>
  </r>
  <r>
    <x v="6320"/>
    <d v="2003-06-13T00:00:00"/>
    <n v="62"/>
    <x v="0"/>
    <s v=" English"/>
    <n v="25000000"/>
    <n v="55443032"/>
    <s v="US"/>
    <x v="25"/>
    <n v="30443032"/>
    <n v="1.2177212799999999"/>
    <x v="1"/>
  </r>
  <r>
    <x v="5740"/>
    <d v="2018-01-03T00:00:00"/>
    <n v="57"/>
    <x v="0"/>
    <s v=" English"/>
    <n v="26000000"/>
    <n v="61308153"/>
    <s v="AU"/>
    <x v="10"/>
    <n v="35308153"/>
    <n v="1.3580058846153846"/>
    <x v="1"/>
  </r>
  <r>
    <x v="5740"/>
    <d v="2018-01-03T00:00:00"/>
    <n v="57"/>
    <x v="0"/>
    <s v=" English"/>
    <n v="20000000"/>
    <n v="45173738"/>
    <s v="AU"/>
    <x v="10"/>
    <n v="25173738"/>
    <n v="1.2586869000000001"/>
    <x v="1"/>
  </r>
  <r>
    <x v="5071"/>
    <d v="1978-04-13T00:00:00"/>
    <n v="64"/>
    <x v="0"/>
    <s v=" English"/>
    <n v="10000000"/>
    <n v="268973914.60000002"/>
    <s v="AU"/>
    <x v="74"/>
    <n v="258973914.60000002"/>
    <n v="25.897391460000001"/>
    <x v="1"/>
  </r>
  <r>
    <x v="6321"/>
    <d v="1999-12-09T00:00:00"/>
    <n v="61"/>
    <x v="0"/>
    <s v=" English"/>
    <n v="15000000"/>
    <n v="4024147"/>
    <s v="AU"/>
    <x v="39"/>
    <n v="-10975853"/>
    <n v="-0.73172353333333329"/>
    <x v="1"/>
  </r>
  <r>
    <x v="6322"/>
    <d v="1985-07-24T00:00:00"/>
    <n v="63"/>
    <x v="0"/>
    <s v=" Italian"/>
    <n v="90000000"/>
    <n v="556720975"/>
    <s v="FR"/>
    <x v="37"/>
    <n v="466720975"/>
    <n v="5.1857886111111107"/>
    <x v="1"/>
  </r>
  <r>
    <x v="6323"/>
    <d v="2019-10-05T00:00:00"/>
    <n v="70"/>
    <x v="0"/>
    <s v=" Japanese"/>
    <n v="95900000"/>
    <n v="592133862.20000005"/>
    <s v="JP"/>
    <x v="4"/>
    <n v="496233862.20000005"/>
    <n v="5.1744928279457776"/>
    <x v="1"/>
  </r>
  <r>
    <x v="6324"/>
    <d v="1977-05-15T00:00:00"/>
    <n v="51"/>
    <x v="0"/>
    <s v=" English"/>
    <n v="132200000"/>
    <n v="249632395.40000001"/>
    <s v="US"/>
    <x v="44"/>
    <n v="117432395.40000001"/>
    <n v="0.88829345990922848"/>
    <x v="1"/>
  </r>
  <r>
    <x v="6325"/>
    <d v="2017-10-06T00:00:00"/>
    <n v="64"/>
    <x v="0"/>
    <s v=" English"/>
    <n v="4200000"/>
    <n v="313230"/>
    <s v="AU"/>
    <x v="3"/>
    <n v="-3886770"/>
    <n v="-0.92542142857142862"/>
    <x v="1"/>
  </r>
  <r>
    <x v="6326"/>
    <d v="1975-11-26T00:00:00"/>
    <n v="80"/>
    <x v="0"/>
    <s v=" English"/>
    <n v="11000000"/>
    <n v="20198512"/>
    <s v="GB"/>
    <x v="62"/>
    <n v="9198512"/>
    <n v="0.83622836363636366"/>
    <x v="0"/>
  </r>
  <r>
    <x v="6327"/>
    <d v="1989-08-11T00:00:00"/>
    <n v="54"/>
    <x v="0"/>
    <s v=" English"/>
    <n v="6000000"/>
    <n v="22168359"/>
    <s v="US"/>
    <x v="70"/>
    <n v="16168359"/>
    <n v="2.6947264999999998"/>
    <x v="1"/>
  </r>
  <r>
    <x v="6328"/>
    <d v="1987-04-10T00:00:00"/>
    <n v="69"/>
    <x v="0"/>
    <s v=" English"/>
    <n v="9000000"/>
    <n v="18564613"/>
    <s v="AU"/>
    <x v="42"/>
    <n v="9564613"/>
    <n v="1.0627347777777778"/>
    <x v="1"/>
  </r>
  <r>
    <x v="6329"/>
    <d v="2023-04-06T00:00:00"/>
    <n v="0"/>
    <x v="0"/>
    <s v=" English"/>
    <n v="246000000"/>
    <n v="178359863"/>
    <s v="DE"/>
    <x v="0"/>
    <n v="-67640137"/>
    <n v="-0.27495990650406504"/>
    <x v="2"/>
  </r>
  <r>
    <x v="6330"/>
    <d v="1970-12-22T00:00:00"/>
    <n v="76"/>
    <x v="0"/>
    <s v=" Italian"/>
    <n v="100800000"/>
    <n v="422334998"/>
    <s v="IT"/>
    <x v="81"/>
    <n v="321534998"/>
    <n v="3.1898313293650795"/>
    <x v="0"/>
  </r>
  <r>
    <x v="6331"/>
    <d v="2018-05-25T00:00:00"/>
    <n v="44"/>
    <x v="0"/>
    <s v=" English"/>
    <n v="96300000"/>
    <n v="439688164.19999999"/>
    <s v="US"/>
    <x v="10"/>
    <n v="343388164.19999999"/>
    <n v="3.5658168660436136"/>
    <x v="2"/>
  </r>
  <r>
    <x v="6332"/>
    <d v="1973-11-21T00:00:00"/>
    <n v="68"/>
    <x v="0"/>
    <s v=" English"/>
    <n v="104800000"/>
    <n v="316773344.39999998"/>
    <s v="AU"/>
    <x v="34"/>
    <n v="211973344.39999998"/>
    <n v="2.022646416030534"/>
    <x v="1"/>
  </r>
  <r>
    <x v="302"/>
    <d v="1953-04-11T00:00:00"/>
    <n v="66"/>
    <x v="0"/>
    <s v=" English"/>
    <n v="200000000"/>
    <n v="2222985568"/>
    <s v="US"/>
    <x v="65"/>
    <n v="2022985568"/>
    <n v="10.11492784"/>
    <x v="1"/>
  </r>
  <r>
    <x v="6333"/>
    <d v="2020-02-27T00:00:00"/>
    <n v="67"/>
    <x v="0"/>
    <s v=" English"/>
    <n v="131200000"/>
    <n v="732357781.39999998"/>
    <s v="AU"/>
    <x v="14"/>
    <n v="601157781.39999998"/>
    <n v="4.5819952850609758"/>
    <x v="1"/>
  </r>
  <r>
    <x v="6334"/>
    <d v="2007-09-25T00:00:00"/>
    <n v="0"/>
    <x v="0"/>
    <s v=" English"/>
    <n v="167540000"/>
    <n v="175269998.80000001"/>
    <s v="US"/>
    <x v="22"/>
    <n v="7729998.8000000119"/>
    <n v="4.6138228482750461E-2"/>
    <x v="2"/>
  </r>
  <r>
    <x v="6335"/>
    <d v="2020-02-05T00:00:00"/>
    <n v="73"/>
    <x v="0"/>
    <s v=" Korean"/>
    <n v="151000000"/>
    <n v="455339133"/>
    <s v="KR"/>
    <x v="14"/>
    <n v="304339133"/>
    <n v="2.0154909470198676"/>
    <x v="0"/>
  </r>
  <r>
    <x v="6336"/>
    <d v="2006-10-20T00:00:00"/>
    <n v="51"/>
    <x v="0"/>
    <s v=" English"/>
    <n v="128800000"/>
    <n v="649084190.39999998"/>
    <s v="US"/>
    <x v="28"/>
    <n v="520284190.39999998"/>
    <n v="4.0394735279503102"/>
    <x v="1"/>
  </r>
  <r>
    <x v="2847"/>
    <d v="2021-06-16T00:00:00"/>
    <n v="56"/>
    <x v="0"/>
    <s v=" Italian"/>
    <n v="115000000"/>
    <n v="604531768.39999998"/>
    <s v="AU"/>
    <x v="5"/>
    <n v="489531768.39999998"/>
    <n v="4.2567979860869567"/>
    <x v="1"/>
  </r>
  <r>
    <x v="6337"/>
    <d v="2018-11-21T00:00:00"/>
    <n v="57"/>
    <x v="0"/>
    <s v=" English"/>
    <n v="40000000"/>
    <n v="27506412"/>
    <s v="AU"/>
    <x v="10"/>
    <n v="-12493588"/>
    <n v="-0.3123397"/>
    <x v="1"/>
  </r>
  <r>
    <x v="6338"/>
    <d v="1993-11-24T00:00:00"/>
    <n v="75"/>
    <x v="0"/>
    <s v=" English"/>
    <n v="30000000"/>
    <n v="135130999"/>
    <s v="US"/>
    <x v="9"/>
    <n v="105130999"/>
    <n v="3.5043666333333334"/>
    <x v="0"/>
  </r>
  <r>
    <x v="6339"/>
    <d v="2007-10-04T00:00:00"/>
    <n v="64"/>
    <x v="0"/>
    <s v=" English"/>
    <n v="20000000"/>
    <n v="47817020"/>
    <s v="AU"/>
    <x v="22"/>
    <n v="27817020"/>
    <n v="1.3908510000000001"/>
    <x v="1"/>
  </r>
  <r>
    <x v="6340"/>
    <d v="2020-11-26T00:00:00"/>
    <n v="74"/>
    <x v="0"/>
    <s v=" English"/>
    <n v="3390460"/>
    <n v="1401954"/>
    <s v="AU"/>
    <x v="14"/>
    <n v="-1988506"/>
    <n v="-0.5865003568837267"/>
    <x v="0"/>
  </r>
  <r>
    <x v="6341"/>
    <d v="2020-11-17T00:00:00"/>
    <n v="67"/>
    <x v="0"/>
    <s v=" English"/>
    <n v="108144000"/>
    <n v="424370509.39999998"/>
    <s v="AU"/>
    <x v="14"/>
    <n v="316226509.39999998"/>
    <n v="2.9241244026483204"/>
    <x v="1"/>
  </r>
  <r>
    <x v="6342"/>
    <d v="2012-11-18T00:00:00"/>
    <n v="73"/>
    <x v="0"/>
    <s v=" English"/>
    <n v="59000000"/>
    <n v="590853673"/>
    <s v="US"/>
    <x v="20"/>
    <n v="531853673"/>
    <n v="9.0144690338983047"/>
    <x v="0"/>
  </r>
  <r>
    <x v="6343"/>
    <d v="1993-07-23T00:00:00"/>
    <n v="69"/>
    <x v="0"/>
    <s v=" English"/>
    <n v="14000000"/>
    <n v="27450453"/>
    <s v="US"/>
    <x v="9"/>
    <n v="13450453"/>
    <n v="0.96074664285714284"/>
    <x v="1"/>
  </r>
  <r>
    <x v="6344"/>
    <d v="2020-07-09T00:00:00"/>
    <n v="74"/>
    <x v="0"/>
    <s v=" English"/>
    <n v="6000000"/>
    <n v="2576990"/>
    <s v="AU"/>
    <x v="14"/>
    <n v="-3423010"/>
    <n v="-0.57050166666666668"/>
    <x v="0"/>
  </r>
  <r>
    <x v="6345"/>
    <d v="2016-05-20T00:00:00"/>
    <n v="50"/>
    <x v="0"/>
    <s v=" Korean"/>
    <n v="63000000"/>
    <n v="652818078"/>
    <s v="KR"/>
    <x v="13"/>
    <n v="589818078"/>
    <n v="9.3621917142857143"/>
    <x v="2"/>
  </r>
  <r>
    <x v="6346"/>
    <d v="2018-12-10T00:00:00"/>
    <n v="69"/>
    <x v="0"/>
    <s v=" English"/>
    <n v="15720000"/>
    <n v="14273033"/>
    <s v="AU"/>
    <x v="10"/>
    <n v="-1446967"/>
    <n v="-9.2046246819338429E-2"/>
    <x v="1"/>
  </r>
  <r>
    <x v="6347"/>
    <d v="2018-01-17T00:00:00"/>
    <n v="72"/>
    <x v="0"/>
    <s v=" English"/>
    <n v="180400000"/>
    <n v="184680050"/>
    <s v="AU"/>
    <x v="10"/>
    <n v="4280050"/>
    <n v="2.3725332594235034E-2"/>
    <x v="0"/>
  </r>
  <r>
    <x v="6348"/>
    <d v="2019-04-23T00:00:00"/>
    <n v="30"/>
    <x v="0"/>
    <s v=" English"/>
    <n v="15541000"/>
    <n v="38139010"/>
    <s v="US"/>
    <x v="4"/>
    <n v="22598010"/>
    <n v="1.4540898269094653"/>
    <x v="2"/>
  </r>
  <r>
    <x v="2136"/>
    <d v="2001-04-22T00:00:00"/>
    <n v="71"/>
    <x v="0"/>
    <s v=" English"/>
    <n v="196200000"/>
    <n v="428915824"/>
    <s v="US"/>
    <x v="17"/>
    <n v="232715824"/>
    <n v="1.1861153109072375"/>
    <x v="0"/>
  </r>
  <r>
    <x v="6349"/>
    <d v="1994-08-20T00:00:00"/>
    <n v="77"/>
    <x v="0"/>
    <s v=" Japanese"/>
    <n v="65400000"/>
    <n v="413459843.19999999"/>
    <s v="JP"/>
    <x v="6"/>
    <n v="348059843.19999999"/>
    <n v="5.3220159510703366"/>
    <x v="0"/>
  </r>
  <r>
    <x v="6350"/>
    <d v="1982-02-20T00:00:00"/>
    <n v="63"/>
    <x v="0"/>
    <s v=" English"/>
    <n v="2000000"/>
    <n v="45000000"/>
    <s v="US"/>
    <x v="50"/>
    <n v="43000000"/>
    <n v="21.5"/>
    <x v="1"/>
  </r>
  <r>
    <x v="6351"/>
    <d v="2008-07-19T00:00:00"/>
    <n v="68"/>
    <x v="0"/>
    <s v=" Japanese"/>
    <n v="56700000"/>
    <n v="43300000"/>
    <s v="JP"/>
    <x v="35"/>
    <n v="-13400000"/>
    <n v="-0.23633156966490299"/>
    <x v="1"/>
  </r>
  <r>
    <x v="6352"/>
    <d v="2015-09-02T00:00:00"/>
    <n v="52"/>
    <x v="0"/>
    <s v=" English"/>
    <n v="14000000"/>
    <n v="12826644"/>
    <s v="AU"/>
    <x v="12"/>
    <n v="-1173356"/>
    <n v="-8.3811142857142862E-2"/>
    <x v="1"/>
  </r>
  <r>
    <x v="6353"/>
    <d v="2019-08-23T00:00:00"/>
    <n v="66"/>
    <x v="0"/>
    <s v=" Japanese"/>
    <n v="103000000"/>
    <n v="395805039.19999999"/>
    <s v="JP"/>
    <x v="4"/>
    <n v="292805039.19999999"/>
    <n v="2.8427673708737862"/>
    <x v="1"/>
  </r>
  <r>
    <x v="6354"/>
    <d v="2021-06-04T00:00:00"/>
    <n v="65"/>
    <x v="0"/>
    <s v=" Spanish, Castilian"/>
    <n v="149000000"/>
    <n v="251276175"/>
    <s v="AU"/>
    <x v="5"/>
    <n v="102276175"/>
    <n v="0.6864172818791946"/>
    <x v="1"/>
  </r>
  <r>
    <x v="6355"/>
    <d v="2000-03-30T00:00:00"/>
    <n v="64"/>
    <x v="0"/>
    <s v=" English"/>
    <n v="24000000"/>
    <n v="85527867"/>
    <s v="AU"/>
    <x v="38"/>
    <n v="61527867"/>
    <n v="2.5636611249999999"/>
    <x v="1"/>
  </r>
  <r>
    <x v="6356"/>
    <d v="1983-02-18T00:00:00"/>
    <n v="78"/>
    <x v="0"/>
    <s v=" English"/>
    <n v="20000000"/>
    <n v="2536000"/>
    <s v="US"/>
    <x v="49"/>
    <n v="-17464000"/>
    <n v="-0.87319999999999998"/>
    <x v="0"/>
  </r>
  <r>
    <x v="6357"/>
    <d v="1964-09-03T00:00:00"/>
    <n v="79"/>
    <x v="0"/>
    <s v=" Spanish, Castilian"/>
    <n v="113870000"/>
    <n v="530850720"/>
    <s v="MX"/>
    <x v="73"/>
    <n v="416980720"/>
    <n v="3.6619014665847018"/>
    <x v="0"/>
  </r>
  <r>
    <x v="6358"/>
    <d v="2019-01-23T00:00:00"/>
    <n v="70"/>
    <x v="0"/>
    <s v=" Korean"/>
    <n v="8120000"/>
    <n v="124652206"/>
    <s v="KR"/>
    <x v="4"/>
    <n v="116532206"/>
    <n v="14.351256896551725"/>
    <x v="1"/>
  </r>
  <r>
    <x v="6359"/>
    <d v="2007-03-18T00:00:00"/>
    <n v="61"/>
    <x v="0"/>
    <s v=" English"/>
    <n v="62900000"/>
    <n v="414820827.80000001"/>
    <s v="GB"/>
    <x v="22"/>
    <n v="351920827.80000001"/>
    <n v="5.5949257201907789"/>
    <x v="1"/>
  </r>
  <r>
    <x v="6360"/>
    <d v="2009-01-09T00:00:00"/>
    <n v="75"/>
    <x v="0"/>
    <s v=" English"/>
    <n v="6000000"/>
    <n v="46634275"/>
    <s v="AU"/>
    <x v="7"/>
    <n v="40634275"/>
    <n v="6.7723791666666671"/>
    <x v="0"/>
  </r>
  <r>
    <x v="6361"/>
    <d v="2022-03-25T00:00:00"/>
    <n v="73"/>
    <x v="0"/>
    <s v=" Tagalog"/>
    <n v="71400000"/>
    <n v="751654707.39999998"/>
    <s v="PH"/>
    <x v="1"/>
    <n v="680254707.39999998"/>
    <n v="9.5273768543417372"/>
    <x v="0"/>
  </r>
  <r>
    <x v="6362"/>
    <d v="2016-10-21T00:00:00"/>
    <n v="71"/>
    <x v="0"/>
    <s v=" Spanish, Castilian"/>
    <n v="1600000"/>
    <n v="5138140"/>
    <s v="MX"/>
    <x v="13"/>
    <n v="3538140"/>
    <n v="2.2113375"/>
    <x v="0"/>
  </r>
  <r>
    <x v="6363"/>
    <d v="2019-12-08T00:00:00"/>
    <n v="65"/>
    <x v="0"/>
    <s v=" English"/>
    <n v="39600000"/>
    <n v="175862433.80000001"/>
    <s v="US"/>
    <x v="4"/>
    <n v="136262433.80000001"/>
    <n v="3.440970550505051"/>
    <x v="1"/>
  </r>
  <r>
    <x v="6364"/>
    <d v="2020-10-01T00:00:00"/>
    <n v="73"/>
    <x v="0"/>
    <s v=" English"/>
    <n v="21000000"/>
    <n v="3215636"/>
    <s v="AU"/>
    <x v="14"/>
    <n v="-17784364"/>
    <n v="-0.84687447619047618"/>
    <x v="0"/>
  </r>
  <r>
    <x v="6365"/>
    <d v="1971-12-07T00:00:00"/>
    <n v="70"/>
    <x v="0"/>
    <s v=" English"/>
    <n v="20000000"/>
    <n v="17900000"/>
    <s v="AU"/>
    <x v="67"/>
    <n v="-2100000"/>
    <n v="-0.105"/>
    <x v="1"/>
  </r>
  <r>
    <x v="6366"/>
    <d v="2006-08-22T00:00:00"/>
    <n v="43"/>
    <x v="0"/>
    <s v=" English"/>
    <n v="87600000"/>
    <n v="817860943.79999995"/>
    <s v="US"/>
    <x v="28"/>
    <n v="730260943.79999995"/>
    <n v="8.3363121438356167"/>
    <x v="2"/>
  </r>
  <r>
    <x v="6367"/>
    <d v="2009-09-09T00:00:00"/>
    <n v="60"/>
    <x v="0"/>
    <s v=" English"/>
    <n v="10500000"/>
    <n v="4706919"/>
    <s v="GB"/>
    <x v="7"/>
    <n v="-5793081"/>
    <n v="-0.55172200000000005"/>
    <x v="1"/>
  </r>
  <r>
    <x v="6368"/>
    <d v="2016-03-10T00:00:00"/>
    <n v="59"/>
    <x v="0"/>
    <s v=" English"/>
    <n v="40000000"/>
    <n v="31124367"/>
    <s v="AU"/>
    <x v="13"/>
    <n v="-8875633"/>
    <n v="-0.22189082500000001"/>
    <x v="1"/>
  </r>
  <r>
    <x v="6369"/>
    <d v="2014-01-28T00:00:00"/>
    <n v="74"/>
    <x v="0"/>
    <s v=" English"/>
    <n v="900000"/>
    <n v="17549645"/>
    <s v="AU"/>
    <x v="8"/>
    <n v="16649645"/>
    <n v="18.499605555555554"/>
    <x v="0"/>
  </r>
  <r>
    <x v="6370"/>
    <d v="2012-09-05T00:00:00"/>
    <n v="54"/>
    <x v="0"/>
    <s v=" English"/>
    <n v="3000000"/>
    <n v="12577401"/>
    <s v="AU"/>
    <x v="20"/>
    <n v="9577401"/>
    <n v="3.1924670000000002"/>
    <x v="1"/>
  </r>
  <r>
    <x v="6371"/>
    <d v="2012-01-19T00:00:00"/>
    <n v="58"/>
    <x v="0"/>
    <s v=" English"/>
    <n v="12000000"/>
    <n v="22750356"/>
    <s v="AU"/>
    <x v="20"/>
    <n v="10750356"/>
    <n v="0.89586299999999996"/>
    <x v="1"/>
  </r>
  <r>
    <x v="6372"/>
    <d v="2022-04-01T00:00:00"/>
    <n v="47"/>
    <x v="0"/>
    <s v=" English"/>
    <n v="100100000"/>
    <n v="947468745.79999995"/>
    <s v="AU"/>
    <x v="1"/>
    <n v="847368745.79999995"/>
    <n v="8.4652222357642355"/>
    <x v="2"/>
  </r>
  <r>
    <x v="6373"/>
    <d v="2013-11-16T00:00:00"/>
    <n v="71"/>
    <x v="0"/>
    <s v=" French"/>
    <n v="4300000"/>
    <n v="10165694"/>
    <s v="AU"/>
    <x v="30"/>
    <n v="5865694"/>
    <n v="1.3641148837209303"/>
    <x v="0"/>
  </r>
  <r>
    <x v="6374"/>
    <d v="1972-08-18T00:00:00"/>
    <n v="48"/>
    <x v="0"/>
    <s v=" English"/>
    <n v="83000000"/>
    <n v="475986048.19999999"/>
    <s v="DE"/>
    <x v="31"/>
    <n v="392986048.19999999"/>
    <n v="4.7347716650602409"/>
    <x v="2"/>
  </r>
  <r>
    <x v="6375"/>
    <d v="2010-12-15T00:00:00"/>
    <n v="67"/>
    <x v="0"/>
    <s v=" English"/>
    <n v="15000000"/>
    <n v="200996247.40000001"/>
    <s v="AU"/>
    <x v="21"/>
    <n v="185996247.40000001"/>
    <n v="12.399749826666667"/>
    <x v="1"/>
  </r>
  <r>
    <x v="6376"/>
    <d v="2008-09-11T00:00:00"/>
    <n v="66"/>
    <x v="0"/>
    <s v=" English"/>
    <n v="37000000"/>
    <n v="168167798"/>
    <s v="AU"/>
    <x v="35"/>
    <n v="131167798"/>
    <n v="3.5450756216216215"/>
    <x v="1"/>
  </r>
  <r>
    <x v="6377"/>
    <d v="2021-08-31T00:00:00"/>
    <n v="52"/>
    <x v="0"/>
    <s v=" English"/>
    <n v="139400000"/>
    <n v="329571985.80000001"/>
    <s v="AU"/>
    <x v="5"/>
    <n v="190171985.80000001"/>
    <n v="1.3642179756097561"/>
    <x v="1"/>
  </r>
  <r>
    <x v="6378"/>
    <d v="2017-01-28T00:00:00"/>
    <n v="68"/>
    <x v="0"/>
    <s v=" Japanese"/>
    <n v="91200000"/>
    <n v="251678636"/>
    <s v="JP"/>
    <x v="3"/>
    <n v="160478636"/>
    <n v="1.7596341666666666"/>
    <x v="1"/>
  </r>
  <r>
    <x v="6379"/>
    <d v="1997-12-26T00:00:00"/>
    <n v="56"/>
    <x v="0"/>
    <s v=" English"/>
    <n v="80000000"/>
    <n v="177993801"/>
    <s v="AU"/>
    <x v="27"/>
    <n v="97993801"/>
    <n v="1.2249225125000001"/>
    <x v="1"/>
  </r>
  <r>
    <x v="6380"/>
    <d v="2002-11-28T00:00:00"/>
    <n v="47"/>
    <x v="0"/>
    <s v=" English"/>
    <n v="15000000"/>
    <n v="37659652"/>
    <s v="AU"/>
    <x v="18"/>
    <n v="22659652"/>
    <n v="1.5106434666666666"/>
    <x v="2"/>
  </r>
  <r>
    <x v="6381"/>
    <d v="1989-09-08T00:00:00"/>
    <n v="70"/>
    <x v="0"/>
    <s v=" Cantonese"/>
    <n v="120000000"/>
    <n v="321668463"/>
    <s v="AU"/>
    <x v="70"/>
    <n v="201668463"/>
    <n v="1.680570525"/>
    <x v="1"/>
  </r>
  <r>
    <x v="6382"/>
    <d v="2016-06-21T00:00:00"/>
    <n v="69"/>
    <x v="0"/>
    <s v=" English"/>
    <n v="133400000"/>
    <n v="732081775.60000002"/>
    <s v="US"/>
    <x v="13"/>
    <n v="598681775.60000002"/>
    <n v="4.4878693823088458"/>
    <x v="1"/>
  </r>
  <r>
    <x v="6383"/>
    <d v="2010-11-16T00:00:00"/>
    <n v="57"/>
    <x v="0"/>
    <s v=" English"/>
    <n v="80000000"/>
    <n v="234272533.19999999"/>
    <s v="US"/>
    <x v="21"/>
    <n v="154272533.19999999"/>
    <n v="1.9284066649999998"/>
    <x v="1"/>
  </r>
  <r>
    <x v="6384"/>
    <d v="1996-02-22T00:00:00"/>
    <n v="81"/>
    <x v="0"/>
    <s v=" French"/>
    <n v="2600000"/>
    <n v="15300000"/>
    <s v="AU"/>
    <x v="47"/>
    <n v="12700000"/>
    <n v="4.884615384615385"/>
    <x v="0"/>
  </r>
  <r>
    <x v="6385"/>
    <d v="2019-02-06T00:00:00"/>
    <n v="65"/>
    <x v="0"/>
    <s v=" French"/>
    <n v="42780000"/>
    <n v="14702744"/>
    <s v="FR"/>
    <x v="4"/>
    <n v="-28077256"/>
    <n v="-0.65631734455352964"/>
    <x v="1"/>
  </r>
  <r>
    <x v="6386"/>
    <d v="2009-08-29T00:00:00"/>
    <n v="80"/>
    <x v="0"/>
    <s v=" Hindi"/>
    <n v="2600000"/>
    <n v="28430000"/>
    <s v="AU"/>
    <x v="7"/>
    <n v="25830000"/>
    <n v="9.934615384615384"/>
    <x v="0"/>
  </r>
  <r>
    <x v="6387"/>
    <d v="1984-06-01T00:00:00"/>
    <n v="69"/>
    <x v="0"/>
    <s v=" English"/>
    <n v="14500000"/>
    <n v="8089290"/>
    <s v="US"/>
    <x v="45"/>
    <n v="-6410710"/>
    <n v="-0.44211793103448277"/>
    <x v="1"/>
  </r>
  <r>
    <x v="6388"/>
    <d v="2021-12-17T00:00:00"/>
    <n v="67"/>
    <x v="0"/>
    <s v=" English"/>
    <n v="14000004"/>
    <n v="24322"/>
    <s v="US"/>
    <x v="5"/>
    <n v="-13975682"/>
    <n v="-0.99826271478208151"/>
    <x v="1"/>
  </r>
  <r>
    <x v="6389"/>
    <d v="2012-12-19T00:00:00"/>
    <n v="60"/>
    <x v="0"/>
    <s v=" English"/>
    <n v="14000000"/>
    <n v="82925064"/>
    <s v="AU"/>
    <x v="20"/>
    <n v="68925064"/>
    <n v="4.9232188571428575"/>
    <x v="1"/>
  </r>
  <r>
    <x v="6390"/>
    <d v="2012-05-02T00:00:00"/>
    <n v="65"/>
    <x v="0"/>
    <s v=" English"/>
    <n v="12000000"/>
    <n v="82497035"/>
    <s v="AU"/>
    <x v="20"/>
    <n v="70497035"/>
    <n v="5.874752916666667"/>
    <x v="1"/>
  </r>
  <r>
    <x v="6391"/>
    <d v="1974-06-25T00:00:00"/>
    <n v="59"/>
    <x v="0"/>
    <s v=" French"/>
    <n v="500000"/>
    <n v="50319294"/>
    <s v="FR"/>
    <x v="76"/>
    <n v="49819294"/>
    <n v="99.638587999999999"/>
    <x v="1"/>
  </r>
  <r>
    <x v="6392"/>
    <d v="2014-03-18T00:00:00"/>
    <n v="70"/>
    <x v="0"/>
    <s v=" English"/>
    <n v="95400000"/>
    <n v="314897128.39999998"/>
    <s v="US"/>
    <x v="8"/>
    <n v="219497128.39999998"/>
    <n v="2.3008084737945489"/>
    <x v="1"/>
  </r>
  <r>
    <x v="6393"/>
    <d v="2015-10-16T00:00:00"/>
    <n v="76"/>
    <x v="0"/>
    <s v=" English"/>
    <n v="6000000"/>
    <n v="90777"/>
    <s v="US"/>
    <x v="12"/>
    <n v="-5909223"/>
    <n v="-0.98487049999999998"/>
    <x v="0"/>
  </r>
  <r>
    <x v="6394"/>
    <d v="2020-02-13T00:00:00"/>
    <n v="74"/>
    <x v="0"/>
    <s v=" English"/>
    <n v="45000000"/>
    <n v="43092210"/>
    <s v="AU"/>
    <x v="14"/>
    <n v="-1907790"/>
    <n v="-4.2395333333333333E-2"/>
    <x v="0"/>
  </r>
  <r>
    <x v="6395"/>
    <d v="2016-02-26T00:00:00"/>
    <n v="60"/>
    <x v="0"/>
    <s v=" English"/>
    <n v="8000000"/>
    <n v="30664525.199999999"/>
    <s v="US"/>
    <x v="13"/>
    <n v="22664525.199999999"/>
    <n v="2.83306565"/>
    <x v="1"/>
  </r>
  <r>
    <x v="6396"/>
    <d v="2019-09-24T00:00:00"/>
    <n v="66"/>
    <x v="0"/>
    <s v=" English"/>
    <n v="101000000"/>
    <n v="321357348.60000002"/>
    <s v="US"/>
    <x v="4"/>
    <n v="220357348.60000002"/>
    <n v="2.1817559267326736"/>
    <x v="1"/>
  </r>
  <r>
    <x v="6397"/>
    <d v="1985-10-11T00:00:00"/>
    <n v="66"/>
    <x v="0"/>
    <s v=" English"/>
    <n v="7000000"/>
    <n v="10803211"/>
    <s v="US"/>
    <x v="37"/>
    <n v="3803211"/>
    <n v="0.54331585714285713"/>
    <x v="1"/>
  </r>
  <r>
    <x v="6398"/>
    <d v="2017-10-20T00:00:00"/>
    <n v="59"/>
    <x v="0"/>
    <s v=" English"/>
    <n v="93459000"/>
    <n v="720295760.39999998"/>
    <s v="AU"/>
    <x v="3"/>
    <n v="626836760.39999998"/>
    <n v="6.7070775463037267"/>
    <x v="1"/>
  </r>
  <r>
    <x v="6399"/>
    <d v="1995-09-01T00:00:00"/>
    <n v="65"/>
    <x v="0"/>
    <s v=" English"/>
    <n v="8000000"/>
    <n v="16115878"/>
    <s v="US"/>
    <x v="26"/>
    <n v="8115878"/>
    <n v="1.01448475"/>
    <x v="1"/>
  </r>
  <r>
    <x v="6400"/>
    <d v="2017-06-16T00:00:00"/>
    <n v="52"/>
    <x v="0"/>
    <s v=" English"/>
    <n v="8520000"/>
    <n v="855888"/>
    <s v="US"/>
    <x v="3"/>
    <n v="-7664112"/>
    <n v="-0.899543661971831"/>
    <x v="1"/>
  </r>
  <r>
    <x v="6401"/>
    <d v="2011-06-10T00:00:00"/>
    <n v="69"/>
    <x v="0"/>
    <s v=" English"/>
    <n v="126000000"/>
    <n v="465470606"/>
    <s v="US"/>
    <x v="24"/>
    <n v="339470606"/>
    <n v="2.6942111587301589"/>
    <x v="1"/>
  </r>
  <r>
    <x v="6402"/>
    <d v="2006-09-01T00:00:00"/>
    <n v="74"/>
    <x v="0"/>
    <s v=" Japanese"/>
    <n v="8344625.5999999996"/>
    <n v="473110"/>
    <s v="AU"/>
    <x v="28"/>
    <n v="-7871515.5999999996"/>
    <n v="-0.94330362766665055"/>
    <x v="0"/>
  </r>
  <r>
    <x v="6403"/>
    <d v="2011-05-05T00:00:00"/>
    <n v="63"/>
    <x v="0"/>
    <s v=" English"/>
    <n v="35000000"/>
    <n v="65084116"/>
    <s v="AU"/>
    <x v="24"/>
    <n v="30084116"/>
    <n v="0.85954617142857148"/>
    <x v="1"/>
  </r>
  <r>
    <x v="6404"/>
    <d v="2021-03-18T00:00:00"/>
    <n v="50"/>
    <x v="0"/>
    <s v=" English"/>
    <n v="165600000"/>
    <n v="372589869"/>
    <s v="GB"/>
    <x v="5"/>
    <n v="206989869"/>
    <n v="1.2499388224637682"/>
    <x v="2"/>
  </r>
  <r>
    <x v="6405"/>
    <d v="2021-03-12T00:00:00"/>
    <n v="81"/>
    <x v="0"/>
    <s v=" Turkish"/>
    <n v="174400000"/>
    <n v="895189907"/>
    <s v="TR"/>
    <x v="5"/>
    <n v="720789907"/>
    <n v="4.1329696502293576"/>
    <x v="0"/>
  </r>
  <r>
    <x v="6406"/>
    <d v="2018-03-01T00:00:00"/>
    <n v="58"/>
    <x v="0"/>
    <s v=" English"/>
    <n v="107000000"/>
    <n v="297177664"/>
    <s v="US"/>
    <x v="10"/>
    <n v="190177664"/>
    <n v="1.7773613457943924"/>
    <x v="1"/>
  </r>
  <r>
    <x v="6407"/>
    <d v="2011-03-19T00:00:00"/>
    <n v="69"/>
    <x v="0"/>
    <s v=" English"/>
    <n v="54600000"/>
    <n v="225671705"/>
    <s v="US"/>
    <x v="24"/>
    <n v="171071705"/>
    <n v="3.1331814102564102"/>
    <x v="1"/>
  </r>
  <r>
    <x v="6408"/>
    <d v="2012-02-14T00:00:00"/>
    <n v="61"/>
    <x v="0"/>
    <s v=" English"/>
    <n v="65000000"/>
    <n v="156974557"/>
    <s v="AU"/>
    <x v="20"/>
    <n v="91974557"/>
    <n v="1.4149931846153847"/>
    <x v="1"/>
  </r>
  <r>
    <x v="6409"/>
    <d v="2002-05-24T00:00:00"/>
    <n v="69"/>
    <x v="0"/>
    <s v=" English"/>
    <n v="124400000"/>
    <n v="508761361.19999999"/>
    <s v="US"/>
    <x v="18"/>
    <n v="384361361.19999999"/>
    <n v="3.0897215530546625"/>
    <x v="1"/>
  </r>
  <r>
    <x v="6410"/>
    <d v="2019-10-23T00:00:00"/>
    <n v="74"/>
    <x v="0"/>
    <s v=" Korean"/>
    <n v="67800000"/>
    <n v="653988016.39999998"/>
    <s v="KR"/>
    <x v="4"/>
    <n v="586188016.39999998"/>
    <n v="8.6458409498525075"/>
    <x v="0"/>
  </r>
  <r>
    <x v="6411"/>
    <d v="2002-10-16T00:00:00"/>
    <n v="67"/>
    <x v="0"/>
    <s v=" English"/>
    <n v="38000000"/>
    <n v="50970660"/>
    <s v="AU"/>
    <x v="18"/>
    <n v="12970660"/>
    <n v="0.34133315789473684"/>
    <x v="1"/>
  </r>
  <r>
    <x v="6412"/>
    <d v="2019-03-22T00:00:00"/>
    <n v="75"/>
    <x v="0"/>
    <s v=" English"/>
    <n v="125000000"/>
    <n v="709147883.20000005"/>
    <s v="AU"/>
    <x v="4"/>
    <n v="584147883.20000005"/>
    <n v="4.6731830656"/>
    <x v="0"/>
  </r>
  <r>
    <x v="6413"/>
    <d v="2005-11-18T00:00:00"/>
    <n v="70"/>
    <x v="0"/>
    <s v=" Chinese"/>
    <n v="125600000"/>
    <n v="327562228.60000002"/>
    <s v="HK"/>
    <x v="16"/>
    <n v="201962228.60000002"/>
    <n v="1.6079795270700639"/>
    <x v="1"/>
  </r>
  <r>
    <x v="6414"/>
    <d v="1996-06-15T00:00:00"/>
    <n v="63"/>
    <x v="0"/>
    <s v=" Cantonese"/>
    <n v="76200000"/>
    <n v="333183868.19999999"/>
    <s v="HK"/>
    <x v="47"/>
    <n v="256983868.19999999"/>
    <n v="3.3724917086614172"/>
    <x v="1"/>
  </r>
  <r>
    <x v="6415"/>
    <d v="1929-06-05T00:00:00"/>
    <n v="75"/>
    <x v="0"/>
    <s v=" French"/>
    <n v="80800000"/>
    <n v="517852458.39999998"/>
    <s v="FR"/>
    <x v="92"/>
    <n v="437052458.39999998"/>
    <n v="5.4090650792079202"/>
    <x v="0"/>
  </r>
  <r>
    <x v="6416"/>
    <d v="2001-09-28T00:00:00"/>
    <n v="64"/>
    <x v="0"/>
    <s v=" Thai"/>
    <n v="102000000"/>
    <n v="254278668.19999999"/>
    <s v="TH"/>
    <x v="17"/>
    <n v="152278668.19999999"/>
    <n v="1.492928119607843"/>
    <x v="1"/>
  </r>
  <r>
    <x v="6417"/>
    <d v="2017-03-06T00:00:00"/>
    <n v="73"/>
    <x v="0"/>
    <s v=" English"/>
    <n v="61140000"/>
    <n v="611503763.39999998"/>
    <s v="AU"/>
    <x v="3"/>
    <n v="550363763.39999998"/>
    <n v="9.0016971442590776"/>
    <x v="0"/>
  </r>
  <r>
    <x v="6418"/>
    <d v="1988-02-11T00:00:00"/>
    <n v="72"/>
    <x v="0"/>
    <s v=" Cantonese"/>
    <n v="81520000"/>
    <n v="669312691.79999995"/>
    <s v="HK"/>
    <x v="52"/>
    <n v="587792691.79999995"/>
    <n v="7.2104108415112851"/>
    <x v="0"/>
  </r>
  <r>
    <x v="6419"/>
    <d v="2000-09-01T00:00:00"/>
    <n v="58"/>
    <x v="0"/>
    <s v=" English"/>
    <n v="104140000"/>
    <n v="239010826.40000001"/>
    <s v="US"/>
    <x v="38"/>
    <n v="134870826.40000001"/>
    <n v="1.2950914768580757"/>
    <x v="1"/>
  </r>
  <r>
    <x v="6420"/>
    <d v="2010-02-04T00:00:00"/>
    <n v="74"/>
    <x v="0"/>
    <s v=" English"/>
    <n v="10000000"/>
    <n v="47536959"/>
    <s v="AU"/>
    <x v="21"/>
    <n v="37536959"/>
    <n v="3.7536958999999999"/>
    <x v="0"/>
  </r>
  <r>
    <x v="6421"/>
    <d v="1992-07-16T00:00:00"/>
    <n v="52"/>
    <x v="0"/>
    <s v=" English"/>
    <n v="40000000"/>
    <n v="58662452"/>
    <s v="US"/>
    <x v="46"/>
    <n v="18662452"/>
    <n v="0.46656130000000001"/>
    <x v="1"/>
  </r>
  <r>
    <x v="4759"/>
    <d v="2001-05-26T00:00:00"/>
    <n v="71"/>
    <x v="0"/>
    <s v=" Japanese"/>
    <n v="15000000"/>
    <n v="1405032"/>
    <s v="JP"/>
    <x v="17"/>
    <n v="-13594968"/>
    <n v="-0.9063312"/>
    <x v="0"/>
  </r>
  <r>
    <x v="6422"/>
    <d v="1990-02-08T00:00:00"/>
    <n v="70"/>
    <x v="0"/>
    <s v=" English"/>
    <n v="14000000"/>
    <n v="70001698"/>
    <s v="AU"/>
    <x v="29"/>
    <n v="56001698"/>
    <n v="4.000121285714286"/>
    <x v="1"/>
  </r>
  <r>
    <x v="6423"/>
    <d v="2021-10-14T00:00:00"/>
    <n v="65"/>
    <x v="0"/>
    <s v=" Icelandic"/>
    <n v="37595000"/>
    <n v="3189087"/>
    <s v="AU"/>
    <x v="5"/>
    <n v="-34405913"/>
    <n v="-0.91517257614044423"/>
    <x v="1"/>
  </r>
  <r>
    <x v="6424"/>
    <d v="2015-02-26T00:00:00"/>
    <n v="66"/>
    <x v="0"/>
    <s v=" English"/>
    <n v="20000000"/>
    <n v="8869722"/>
    <s v="AU"/>
    <x v="12"/>
    <n v="-11130278"/>
    <n v="-0.55651390000000001"/>
    <x v="1"/>
  </r>
  <r>
    <x v="6425"/>
    <d v="1994-01-13T00:00:00"/>
    <n v="58"/>
    <x v="0"/>
    <s v=" English"/>
    <n v="140159000"/>
    <n v="1136586915"/>
    <s v="AU"/>
    <x v="6"/>
    <n v="996427915"/>
    <n v="7.1092681525981209"/>
    <x v="1"/>
  </r>
  <r>
    <x v="6426"/>
    <d v="1991-05-17T00:00:00"/>
    <n v="59"/>
    <x v="0"/>
    <s v=" English"/>
    <n v="13000000"/>
    <n v="3752426"/>
    <s v="US"/>
    <x v="53"/>
    <n v="-9247574"/>
    <n v="-0.71135184615384617"/>
    <x v="1"/>
  </r>
  <r>
    <x v="6427"/>
    <d v="2001-12-14T00:00:00"/>
    <n v="78"/>
    <x v="0"/>
    <s v=" Hindi"/>
    <n v="120000000"/>
    <n v="252034622.19999999"/>
    <s v="IN"/>
    <x v="17"/>
    <n v="132034622.19999999"/>
    <n v="1.1002885183333333"/>
    <x v="0"/>
  </r>
  <r>
    <x v="6428"/>
    <d v="2012-03-06T00:00:00"/>
    <n v="50"/>
    <x v="0"/>
    <s v=" English"/>
    <n v="5000000"/>
    <n v="26641255.199999999"/>
    <s v="US"/>
    <x v="20"/>
    <n v="21641255.199999999"/>
    <n v="4.3282510399999996"/>
    <x v="2"/>
  </r>
  <r>
    <x v="6429"/>
    <d v="2017-04-26T00:00:00"/>
    <n v="46"/>
    <x v="0"/>
    <s v=" English"/>
    <n v="116300000"/>
    <n v="872776677.39999998"/>
    <s v="AU"/>
    <x v="3"/>
    <n v="756476677.39999998"/>
    <n v="6.5045286104901114"/>
    <x v="2"/>
  </r>
  <r>
    <x v="6430"/>
    <d v="2008-01-31T00:00:00"/>
    <n v="72"/>
    <x v="0"/>
    <s v=" English"/>
    <n v="48000000"/>
    <n v="71171825"/>
    <s v="AU"/>
    <x v="35"/>
    <n v="23171825"/>
    <n v="0.48274635416666667"/>
    <x v="0"/>
  </r>
  <r>
    <x v="6431"/>
    <d v="2001-10-19T00:00:00"/>
    <n v="73"/>
    <x v="0"/>
    <s v=" Spanish, Castilian"/>
    <n v="4500000"/>
    <n v="6582065"/>
    <s v="MX"/>
    <x v="17"/>
    <n v="2082065"/>
    <n v="0.4626811111111111"/>
    <x v="0"/>
  </r>
  <r>
    <x v="6432"/>
    <d v="2012-07-26T00:00:00"/>
    <n v="61"/>
    <x v="0"/>
    <s v=" English"/>
    <n v="11000000"/>
    <n v="10477506"/>
    <s v="AU"/>
    <x v="20"/>
    <n v="-522494"/>
    <n v="-4.7499454545454546E-2"/>
    <x v="1"/>
  </r>
  <r>
    <x v="6433"/>
    <d v="2009-01-27T00:00:00"/>
    <n v="68"/>
    <x v="0"/>
    <s v=" English"/>
    <n v="103600000"/>
    <n v="327260945.80000001"/>
    <s v="AU"/>
    <x v="7"/>
    <n v="223660945.80000001"/>
    <n v="2.1588894382239383"/>
    <x v="1"/>
  </r>
  <r>
    <x v="6434"/>
    <d v="1991-12-27T00:00:00"/>
    <n v="70"/>
    <x v="0"/>
    <s v=" English"/>
    <n v="16000000"/>
    <n v="2641357"/>
    <s v="US"/>
    <x v="53"/>
    <n v="-13358643"/>
    <n v="-0.83491518750000004"/>
    <x v="1"/>
  </r>
  <r>
    <x v="6435"/>
    <d v="2017-06-15T00:00:00"/>
    <n v="50"/>
    <x v="0"/>
    <s v=" Korean"/>
    <n v="151600000"/>
    <n v="665194474"/>
    <s v="KR"/>
    <x v="3"/>
    <n v="513594474"/>
    <n v="3.3878263456464381"/>
    <x v="2"/>
  </r>
  <r>
    <x v="6436"/>
    <d v="1981-06-26T00:00:00"/>
    <n v="65"/>
    <x v="0"/>
    <s v=" English"/>
    <n v="18000000"/>
    <n v="6000000"/>
    <s v="US"/>
    <x v="56"/>
    <n v="-12000000"/>
    <n v="-0.66666666666666663"/>
    <x v="1"/>
  </r>
  <r>
    <x v="6437"/>
    <d v="2004-01-22T00:00:00"/>
    <n v="60"/>
    <x v="0"/>
    <s v=" English"/>
    <n v="42000000"/>
    <n v="173044410"/>
    <s v="AU"/>
    <x v="2"/>
    <n v="131044410"/>
    <n v="3.1201050000000001"/>
    <x v="1"/>
  </r>
  <r>
    <x v="6438"/>
    <d v="2007-09-20T00:00:00"/>
    <n v="58"/>
    <x v="0"/>
    <s v=" English"/>
    <n v="20000000"/>
    <n v="26000000"/>
    <s v="AU"/>
    <x v="22"/>
    <n v="6000000"/>
    <n v="0.3"/>
    <x v="1"/>
  </r>
  <r>
    <x v="6439"/>
    <d v="2015-12-26T00:00:00"/>
    <n v="65"/>
    <x v="0"/>
    <s v=" English"/>
    <n v="60000000"/>
    <n v="101134059"/>
    <s v="AU"/>
    <x v="12"/>
    <n v="41134059"/>
    <n v="0.68556764999999997"/>
    <x v="1"/>
  </r>
  <r>
    <x v="6440"/>
    <d v="2023-02-23T00:00:00"/>
    <n v="71"/>
    <x v="0"/>
    <s v=" Japanese"/>
    <n v="100000000"/>
    <n v="369861963.80000001"/>
    <s v="JP"/>
    <x v="0"/>
    <n v="269861963.80000001"/>
    <n v="2.6986196380000003"/>
    <x v="0"/>
  </r>
  <r>
    <x v="6441"/>
    <d v="2021-05-06T00:00:00"/>
    <n v="61"/>
    <x v="0"/>
    <s v=" English"/>
    <n v="98400000"/>
    <n v="251792115.19999999"/>
    <s v="AU"/>
    <x v="5"/>
    <n v="153392115.19999999"/>
    <n v="1.5588629593495933"/>
    <x v="1"/>
  </r>
  <r>
    <x v="6442"/>
    <d v="1973-01-01T00:00:00"/>
    <n v="51"/>
    <x v="0"/>
    <s v=" Italian"/>
    <n v="164400000"/>
    <n v="701118478.39999998"/>
    <s v="IT"/>
    <x v="34"/>
    <n v="536718478.39999998"/>
    <n v="3.2647109391727493"/>
    <x v="1"/>
  </r>
  <r>
    <x v="6443"/>
    <d v="1995-01-17T00:00:00"/>
    <n v="74"/>
    <x v="0"/>
    <s v=" English"/>
    <n v="27000"/>
    <n v="3894240"/>
    <s v="AU"/>
    <x v="26"/>
    <n v="3867240"/>
    <n v="143.23111111111112"/>
    <x v="0"/>
  </r>
  <r>
    <x v="6444"/>
    <d v="2020-09-10T00:00:00"/>
    <n v="50"/>
    <x v="0"/>
    <s v=" Korean"/>
    <n v="151600000"/>
    <n v="665194474"/>
    <s v="KR"/>
    <x v="14"/>
    <n v="513594474"/>
    <n v="3.3878263456464381"/>
    <x v="2"/>
  </r>
  <r>
    <x v="6445"/>
    <d v="2022-12-02T00:00:00"/>
    <n v="65"/>
    <x v="0"/>
    <s v=" English"/>
    <n v="81000000"/>
    <n v="383536021"/>
    <s v="US"/>
    <x v="1"/>
    <n v="302536021"/>
    <n v="3.7350126049382717"/>
    <x v="1"/>
  </r>
  <r>
    <x v="6446"/>
    <d v="2018-11-01T00:00:00"/>
    <n v="72"/>
    <x v="0"/>
    <s v=" Dutch, Flemish"/>
    <n v="1750000"/>
    <n v="8719182"/>
    <s v="NL"/>
    <x v="10"/>
    <n v="6969182"/>
    <n v="3.9823897142857141"/>
    <x v="0"/>
  </r>
  <r>
    <x v="6447"/>
    <d v="1976-07-14T00:00:00"/>
    <n v="75"/>
    <x v="0"/>
    <s v=" English"/>
    <n v="3700000"/>
    <n v="31800000"/>
    <s v="US"/>
    <x v="72"/>
    <n v="28100000"/>
    <n v="7.5945945945945947"/>
    <x v="0"/>
  </r>
  <r>
    <x v="6448"/>
    <d v="2014-02-13T00:00:00"/>
    <n v="61"/>
    <x v="0"/>
    <s v=" English"/>
    <n v="8000000"/>
    <n v="53068955"/>
    <s v="AU"/>
    <x v="8"/>
    <n v="45068955"/>
    <n v="5.6336193750000003"/>
    <x v="1"/>
  </r>
  <r>
    <x v="6449"/>
    <d v="2012-12-06T00:00:00"/>
    <n v="55"/>
    <x v="0"/>
    <s v=" English"/>
    <n v="15000000"/>
    <n v="22018988"/>
    <s v="AU"/>
    <x v="20"/>
    <n v="7018988"/>
    <n v="0.46793253333333334"/>
    <x v="1"/>
  </r>
  <r>
    <x v="6450"/>
    <d v="2018-08-07T00:00:00"/>
    <n v="68"/>
    <x v="0"/>
    <s v=" English"/>
    <n v="56600000"/>
    <n v="583921229"/>
    <s v="AU"/>
    <x v="10"/>
    <n v="527321229"/>
    <n v="9.3166294876325093"/>
    <x v="1"/>
  </r>
  <r>
    <x v="6451"/>
    <d v="2013-01-10T00:00:00"/>
    <n v="64"/>
    <x v="0"/>
    <s v=" English"/>
    <n v="60000000"/>
    <n v="104100903"/>
    <s v="AU"/>
    <x v="30"/>
    <n v="44100903"/>
    <n v="0.73501505"/>
    <x v="1"/>
  </r>
  <r>
    <x v="6452"/>
    <d v="2021-07-01T00:00:00"/>
    <n v="66"/>
    <x v="0"/>
    <s v=" English"/>
    <n v="127000000"/>
    <n v="325823441.80000001"/>
    <s v="AU"/>
    <x v="5"/>
    <n v="198823441.80000001"/>
    <n v="1.5655389118110237"/>
    <x v="1"/>
  </r>
  <r>
    <x v="6453"/>
    <d v="2018-11-22T00:00:00"/>
    <n v="72"/>
    <x v="0"/>
    <s v=" English"/>
    <n v="157400000"/>
    <n v="536395062.60000002"/>
    <s v="US"/>
    <x v="10"/>
    <n v="378995062.60000002"/>
    <n v="2.4078466493011437"/>
    <x v="0"/>
  </r>
  <r>
    <x v="6454"/>
    <d v="2008-11-05T00:00:00"/>
    <n v="72"/>
    <x v="0"/>
    <s v=" English"/>
    <n v="2900000"/>
    <n v="135625049"/>
    <s v="AU"/>
    <x v="35"/>
    <n v="132725049"/>
    <n v="45.767258275862069"/>
    <x v="0"/>
  </r>
  <r>
    <x v="6455"/>
    <d v="2021-02-11T00:00:00"/>
    <n v="53"/>
    <x v="0"/>
    <s v=" Spanish, Castilian"/>
    <n v="4800017.8"/>
    <n v="6009"/>
    <s v="ES"/>
    <x v="5"/>
    <n v="-4794008.8"/>
    <n v="-0.9987481296423526"/>
    <x v="1"/>
  </r>
  <r>
    <x v="6456"/>
    <d v="2018-09-19T00:00:00"/>
    <n v="54"/>
    <x v="0"/>
    <s v=" English"/>
    <n v="120200000"/>
    <n v="891217697"/>
    <s v="AU"/>
    <x v="10"/>
    <n v="771017697"/>
    <n v="6.4144567138103161"/>
    <x v="1"/>
  </r>
  <r>
    <x v="6457"/>
    <d v="2002-11-12T00:00:00"/>
    <n v="68"/>
    <x v="0"/>
    <s v=" English"/>
    <n v="98140000"/>
    <n v="494358731.60000002"/>
    <s v="US"/>
    <x v="18"/>
    <n v="396218731.60000002"/>
    <n v="4.0372807377216224"/>
    <x v="1"/>
  </r>
  <r>
    <x v="6458"/>
    <d v="2019-06-04T00:00:00"/>
    <n v="68"/>
    <x v="0"/>
    <s v=" English"/>
    <n v="2400000"/>
    <n v="242252666.59999999"/>
    <s v="AU"/>
    <x v="4"/>
    <n v="239852666.59999999"/>
    <n v="99.938611083333328"/>
    <x v="1"/>
  </r>
  <r>
    <x v="6459"/>
    <d v="1968-10-16T00:00:00"/>
    <n v="68"/>
    <x v="0"/>
    <s v=" English"/>
    <n v="131600000"/>
    <n v="465459221.39999998"/>
    <s v="US"/>
    <x v="54"/>
    <n v="333859221.39999998"/>
    <n v="2.5369241747720364"/>
    <x v="1"/>
  </r>
  <r>
    <x v="6460"/>
    <d v="2014-12-31T00:00:00"/>
    <n v="63"/>
    <x v="0"/>
    <s v=" English"/>
    <n v="7000000"/>
    <n v="2360281"/>
    <s v="US"/>
    <x v="8"/>
    <n v="-4639719"/>
    <n v="-0.66281699999999999"/>
    <x v="1"/>
  </r>
  <r>
    <x v="1710"/>
    <d v="1983-06-17T00:00:00"/>
    <n v="70"/>
    <x v="0"/>
    <s v=" English"/>
    <n v="23000000"/>
    <n v="141247413"/>
    <s v="AU"/>
    <x v="49"/>
    <n v="118247413"/>
    <n v="5.1411918695652172"/>
    <x v="1"/>
  </r>
  <r>
    <x v="6461"/>
    <d v="1976-10-20T00:00:00"/>
    <n v="74"/>
    <x v="0"/>
    <s v=" French"/>
    <n v="92500000"/>
    <n v="540305844.79999995"/>
    <s v="FR"/>
    <x v="72"/>
    <n v="447805844.79999995"/>
    <n v="4.8411442681081072"/>
    <x v="0"/>
  </r>
  <r>
    <x v="6462"/>
    <d v="2014-10-18T00:00:00"/>
    <n v="57"/>
    <x v="0"/>
    <s v=" English"/>
    <n v="173600000"/>
    <n v="481323479.39999998"/>
    <s v="US"/>
    <x v="8"/>
    <n v="307723479.39999998"/>
    <n v="1.7726006877880183"/>
    <x v="1"/>
  </r>
  <r>
    <x v="6463"/>
    <d v="2012-06-14T00:00:00"/>
    <n v="62"/>
    <x v="0"/>
    <s v=" English"/>
    <n v="70000000"/>
    <n v="61031932"/>
    <s v="AU"/>
    <x v="20"/>
    <n v="-8968068"/>
    <n v="-0.12811525714285715"/>
    <x v="1"/>
  </r>
  <r>
    <x v="6464"/>
    <d v="1969-09-20T00:00:00"/>
    <n v="71"/>
    <x v="0"/>
    <s v=" English"/>
    <n v="400000"/>
    <n v="60000000"/>
    <s v="AU"/>
    <x v="68"/>
    <n v="59600000"/>
    <n v="149"/>
    <x v="0"/>
  </r>
  <r>
    <x v="6465"/>
    <d v="1964-10-21T00:00:00"/>
    <n v="75"/>
    <x v="0"/>
    <s v=" English"/>
    <n v="17000000"/>
    <n v="72072607"/>
    <s v="US"/>
    <x v="73"/>
    <n v="55072607"/>
    <n v="3.239565117647059"/>
    <x v="0"/>
  </r>
  <r>
    <x v="6466"/>
    <d v="2023-09-01T00:00:00"/>
    <n v="0"/>
    <x v="2"/>
    <s v=" English"/>
    <n v="205000000"/>
    <n v="175269998.80000001"/>
    <s v="US"/>
    <x v="0"/>
    <n v="-29730001.199999988"/>
    <n v="-0.1450243960975609"/>
    <x v="2"/>
  </r>
  <r>
    <x v="6467"/>
    <d v="1953-04-23T00:00:00"/>
    <n v="75"/>
    <x v="0"/>
    <s v=" English"/>
    <n v="3100000"/>
    <n v="20000000"/>
    <s v="US"/>
    <x v="65"/>
    <n v="16900000"/>
    <n v="5.4516129032258061"/>
    <x v="0"/>
  </r>
  <r>
    <x v="6468"/>
    <d v="2004-01-21T00:00:00"/>
    <n v="64"/>
    <x v="0"/>
    <s v=" English"/>
    <n v="3500000"/>
    <n v="96793"/>
    <s v="US"/>
    <x v="2"/>
    <n v="-3403207"/>
    <n v="-0.97234485714285712"/>
    <x v="1"/>
  </r>
  <r>
    <x v="6469"/>
    <d v="2010-03-31T00:00:00"/>
    <n v="72"/>
    <x v="0"/>
    <s v=" English"/>
    <n v="20000000"/>
    <n v="92678948"/>
    <s v="US"/>
    <x v="21"/>
    <n v="72678948"/>
    <n v="3.6339473999999998"/>
    <x v="0"/>
  </r>
  <r>
    <x v="6470"/>
    <d v="2020-07-31T00:00:00"/>
    <n v="84"/>
    <x v="0"/>
    <s v=" English"/>
    <n v="80872600"/>
    <n v="1339895902"/>
    <s v="US"/>
    <x v="14"/>
    <n v="1259023302"/>
    <n v="15.567983495027983"/>
    <x v="0"/>
  </r>
  <r>
    <x v="6471"/>
    <d v="1980-04-26T00:00:00"/>
    <n v="78"/>
    <x v="0"/>
    <s v=" Japanese"/>
    <n v="6000000"/>
    <n v="4000000"/>
    <s v="JP"/>
    <x v="61"/>
    <n v="-2000000"/>
    <n v="-0.33333333333333331"/>
    <x v="0"/>
  </r>
  <r>
    <x v="6472"/>
    <d v="2013-05-09T00:00:00"/>
    <n v="52"/>
    <x v="0"/>
    <s v=" English"/>
    <n v="5000000"/>
    <n v="31149251"/>
    <s v="AU"/>
    <x v="30"/>
    <n v="26149251"/>
    <n v="5.2298501999999996"/>
    <x v="1"/>
  </r>
  <r>
    <x v="6473"/>
    <d v="2008-04-19T00:00:00"/>
    <n v="70"/>
    <x v="0"/>
    <s v=" Japanese"/>
    <n v="159940523.80000001"/>
    <n v="544794087.20000005"/>
    <s v="JP"/>
    <x v="35"/>
    <n v="384853563.40000004"/>
    <n v="2.4062292298182406"/>
    <x v="1"/>
  </r>
  <r>
    <x v="6474"/>
    <d v="2002-08-29T00:00:00"/>
    <n v="74"/>
    <x v="0"/>
    <s v=" English"/>
    <n v="12000000"/>
    <n v="56131239"/>
    <s v="US"/>
    <x v="18"/>
    <n v="44131239"/>
    <n v="3.6776032500000002"/>
    <x v="0"/>
  </r>
  <r>
    <x v="6475"/>
    <d v="2013-02-13T00:00:00"/>
    <n v="60"/>
    <x v="0"/>
    <s v=" English"/>
    <n v="50000000"/>
    <n v="60282876"/>
    <s v="AU"/>
    <x v="30"/>
    <n v="10282876"/>
    <n v="0.20565752000000001"/>
    <x v="1"/>
  </r>
  <r>
    <x v="6476"/>
    <d v="2020-09-01T00:00:00"/>
    <n v="65"/>
    <x v="0"/>
    <s v=" English"/>
    <n v="133000000"/>
    <n v="638164005.20000005"/>
    <s v="US"/>
    <x v="14"/>
    <n v="505164005.20000005"/>
    <n v="3.798225603007519"/>
    <x v="1"/>
  </r>
  <r>
    <x v="6477"/>
    <d v="2015-04-07T00:00:00"/>
    <n v="51"/>
    <x v="0"/>
    <s v=" English"/>
    <n v="108400000"/>
    <n v="218436574.80000001"/>
    <s v="US"/>
    <x v="12"/>
    <n v="110036574.80000001"/>
    <n v="1.0150975535055351"/>
    <x v="1"/>
  </r>
  <r>
    <x v="6478"/>
    <d v="1988-03-11T00:00:00"/>
    <n v="76"/>
    <x v="0"/>
    <s v=" English"/>
    <n v="5775000"/>
    <n v="13994920"/>
    <s v="US"/>
    <x v="52"/>
    <n v="8219920"/>
    <n v="1.4233627705627705"/>
    <x v="0"/>
  </r>
  <r>
    <x v="6479"/>
    <d v="1999-12-03T00:00:00"/>
    <n v="74"/>
    <x v="0"/>
    <s v=" English"/>
    <n v="13000000"/>
    <n v="32382381"/>
    <s v="AU"/>
    <x v="39"/>
    <n v="19382381"/>
    <n v="1.4909523846153847"/>
    <x v="0"/>
  </r>
  <r>
    <x v="5665"/>
    <d v="1996-08-11T00:00:00"/>
    <n v="60"/>
    <x v="0"/>
    <s v=" English"/>
    <n v="65000000"/>
    <n v="148345997"/>
    <s v="AU"/>
    <x v="47"/>
    <n v="83345997"/>
    <n v="1.2822461076923077"/>
    <x v="1"/>
  </r>
  <r>
    <x v="6480"/>
    <d v="2017-07-11T00:00:00"/>
    <n v="53"/>
    <x v="0"/>
    <s v=" English"/>
    <n v="90000000"/>
    <n v="169400000"/>
    <s v="US"/>
    <x v="3"/>
    <n v="79400000"/>
    <n v="0.88222222222222224"/>
    <x v="1"/>
  </r>
  <r>
    <x v="6481"/>
    <d v="2021-10-09T00:00:00"/>
    <n v="54"/>
    <x v="0"/>
    <s v=" Spanish, Castilian"/>
    <n v="101400000"/>
    <n v="276260104.39999998"/>
    <s v="GB"/>
    <x v="5"/>
    <n v="174860104.39999998"/>
    <n v="1.7244586232741614"/>
    <x v="1"/>
  </r>
  <r>
    <x v="6482"/>
    <d v="2006-02-11T00:00:00"/>
    <n v="47"/>
    <x v="0"/>
    <s v=" English"/>
    <n v="6000000"/>
    <n v="1329068.8"/>
    <s v="US"/>
    <x v="28"/>
    <n v="-4670931.2"/>
    <n v="-0.77848853333333334"/>
    <x v="2"/>
  </r>
  <r>
    <x v="6483"/>
    <d v="2017-10-19T00:00:00"/>
    <n v="69"/>
    <x v="0"/>
    <s v=" Russian"/>
    <n v="8250000"/>
    <n v="30060061"/>
    <s v="RU"/>
    <x v="3"/>
    <n v="21810061"/>
    <n v="2.6436437575757576"/>
    <x v="1"/>
  </r>
  <r>
    <x v="6484"/>
    <d v="2009-10-29T00:00:00"/>
    <n v="64"/>
    <x v="0"/>
    <s v=" English"/>
    <n v="30000000"/>
    <n v="64352607"/>
    <s v="AU"/>
    <x v="7"/>
    <n v="34352607"/>
    <n v="1.1450868999999999"/>
    <x v="1"/>
  </r>
  <r>
    <x v="6485"/>
    <d v="2020-02-14T00:00:00"/>
    <n v="63"/>
    <x v="0"/>
    <s v=" Cantonese"/>
    <n v="17830000"/>
    <n v="46855"/>
    <s v="CN"/>
    <x v="14"/>
    <n v="-17783145"/>
    <n v="-0.99737212563095901"/>
    <x v="1"/>
  </r>
  <r>
    <x v="6486"/>
    <d v="2013-10-10T00:00:00"/>
    <n v="64"/>
    <x v="0"/>
    <s v=" English"/>
    <n v="30000000"/>
    <n v="80588942"/>
    <s v="AU"/>
    <x v="30"/>
    <n v="50588942"/>
    <n v="1.6862980666666667"/>
    <x v="1"/>
  </r>
  <r>
    <x v="6487"/>
    <d v="2017-01-17T00:00:00"/>
    <n v="42"/>
    <x v="0"/>
    <s v=" English"/>
    <n v="114000000"/>
    <n v="187045374"/>
    <s v="US"/>
    <x v="3"/>
    <n v="73045374"/>
    <n v="0.64074889473684216"/>
    <x v="2"/>
  </r>
  <r>
    <x v="6488"/>
    <d v="2012-04-14T00:00:00"/>
    <n v="69"/>
    <x v="0"/>
    <s v=" Japanese"/>
    <n v="149000000"/>
    <n v="504700275.80000001"/>
    <s v="JP"/>
    <x v="20"/>
    <n v="355700275.80000001"/>
    <n v="2.3872501731543623"/>
    <x v="1"/>
  </r>
  <r>
    <x v="6489"/>
    <d v="2011-04-15T00:00:00"/>
    <n v="75"/>
    <x v="0"/>
    <s v=" English"/>
    <n v="117200000"/>
    <n v="542517314.60000002"/>
    <s v="US"/>
    <x v="24"/>
    <n v="425317314.60000002"/>
    <n v="3.6289873259385668"/>
    <x v="0"/>
  </r>
  <r>
    <x v="6490"/>
    <d v="1984-10-26T00:00:00"/>
    <n v="68"/>
    <x v="0"/>
    <s v=" English"/>
    <n v="10000000"/>
    <n v="8801940"/>
    <s v="US"/>
    <x v="45"/>
    <n v="-1198060"/>
    <n v="-0.119806"/>
    <x v="1"/>
  </r>
  <r>
    <x v="6491"/>
    <d v="2016-10-20T00:00:00"/>
    <n v="65"/>
    <x v="0"/>
    <s v=" English"/>
    <n v="7500000"/>
    <n v="3559803"/>
    <s v="AU"/>
    <x v="13"/>
    <n v="-3940197"/>
    <n v="-0.52535960000000004"/>
    <x v="1"/>
  </r>
  <r>
    <x v="6492"/>
    <d v="2011-12-08T00:00:00"/>
    <n v="59"/>
    <x v="0"/>
    <s v=" English"/>
    <n v="56000000"/>
    <n v="142044638"/>
    <s v="AU"/>
    <x v="24"/>
    <n v="86044638"/>
    <n v="1.5365113928571428"/>
    <x v="1"/>
  </r>
  <r>
    <x v="6493"/>
    <d v="2008-12-07T00:00:00"/>
    <n v="85"/>
    <x v="0"/>
    <s v=" English"/>
    <n v="208000000"/>
    <n v="791131156.20000005"/>
    <s v="US"/>
    <x v="35"/>
    <n v="583131156.20000005"/>
    <n v="2.8035151740384618"/>
    <x v="0"/>
  </r>
  <r>
    <x v="6494"/>
    <d v="2000-07-27T00:00:00"/>
    <n v="65"/>
    <x v="0"/>
    <s v=" English"/>
    <n v="9500000"/>
    <n v="59675307"/>
    <s v="AU"/>
    <x v="38"/>
    <n v="50175307"/>
    <n v="5.2816112631578944"/>
    <x v="1"/>
  </r>
  <r>
    <x v="6495"/>
    <d v="1973-07-30T00:00:00"/>
    <n v="69"/>
    <x v="0"/>
    <s v=" English"/>
    <n v="60600000"/>
    <n v="3600000"/>
    <s v="AU"/>
    <x v="34"/>
    <n v="-57000000"/>
    <n v="-0.94059405940594054"/>
    <x v="1"/>
  </r>
  <r>
    <x v="6496"/>
    <d v="2002-10-22T00:00:00"/>
    <n v="46"/>
    <x v="0"/>
    <s v=" English"/>
    <n v="500000"/>
    <n v="1361417.8"/>
    <s v="US"/>
    <x v="18"/>
    <n v="861417.8"/>
    <n v="1.7228356"/>
    <x v="2"/>
  </r>
  <r>
    <x v="6497"/>
    <d v="2022-11-23T00:00:00"/>
    <n v="54"/>
    <x v="0"/>
    <s v=" English"/>
    <n v="85800000"/>
    <n v="548186237.20000005"/>
    <s v="US"/>
    <x v="1"/>
    <n v="462386237.20000005"/>
    <n v="5.3891169836829844"/>
    <x v="1"/>
  </r>
  <r>
    <x v="6498"/>
    <d v="2012-06-16T00:00:00"/>
    <n v="51"/>
    <x v="0"/>
    <s v=" English"/>
    <n v="1000000"/>
    <n v="8663341.8000000007"/>
    <s v="US"/>
    <x v="20"/>
    <n v="7663341.8000000007"/>
    <n v="7.6633418000000004"/>
    <x v="1"/>
  </r>
  <r>
    <x v="6499"/>
    <d v="1999-08-26T00:00:00"/>
    <n v="61"/>
    <x v="0"/>
    <s v=" English"/>
    <n v="70000000"/>
    <n v="310138178"/>
    <s v="AU"/>
    <x v="39"/>
    <n v="240138178"/>
    <n v="3.4305454000000002"/>
    <x v="1"/>
  </r>
  <r>
    <x v="6500"/>
    <d v="2014-02-21T00:00:00"/>
    <n v="63"/>
    <x v="0"/>
    <s v=" English"/>
    <n v="161000000"/>
    <n v="431879777.19999999"/>
    <s v="US"/>
    <x v="8"/>
    <n v="270879777.19999999"/>
    <n v="1.6824830881987576"/>
    <x v="1"/>
  </r>
  <r>
    <x v="6501"/>
    <d v="2013-04-23T00:00:00"/>
    <n v="66"/>
    <x v="0"/>
    <s v=" English"/>
    <n v="7017332"/>
    <n v="2915767"/>
    <s v="US"/>
    <x v="30"/>
    <n v="-4101565"/>
    <n v="-0.58449065827297331"/>
    <x v="1"/>
  </r>
  <r>
    <x v="6502"/>
    <d v="2014-05-20T00:00:00"/>
    <n v="77"/>
    <x v="0"/>
    <s v=" Chinese"/>
    <n v="40000000"/>
    <n v="230890092"/>
    <s v="CN"/>
    <x v="8"/>
    <n v="190890092"/>
    <n v="4.7722522999999999"/>
    <x v="0"/>
  </r>
  <r>
    <x v="6503"/>
    <d v="2021-06-25T00:00:00"/>
    <n v="60"/>
    <x v="0"/>
    <s v=" Japanese"/>
    <n v="102600000"/>
    <n v="498800975.39999998"/>
    <s v="JP"/>
    <x v="5"/>
    <n v="396200975.39999998"/>
    <n v="3.8616079473684208"/>
    <x v="1"/>
  </r>
  <r>
    <x v="6504"/>
    <d v="1931-02-14T00:00:00"/>
    <n v="72"/>
    <x v="0"/>
    <s v=" English"/>
    <n v="355000"/>
    <n v="700000"/>
    <s v="US"/>
    <x v="90"/>
    <n v="345000"/>
    <n v="0.971830985915493"/>
    <x v="0"/>
  </r>
  <r>
    <x v="6505"/>
    <d v="1999-01-29T00:00:00"/>
    <n v="63"/>
    <x v="0"/>
    <s v=" English"/>
    <n v="10000000"/>
    <n v="63465522"/>
    <s v="US"/>
    <x v="39"/>
    <n v="53465522"/>
    <n v="5.3465521999999996"/>
    <x v="1"/>
  </r>
  <r>
    <x v="6506"/>
    <d v="2007-10-10T00:00:00"/>
    <n v="69"/>
    <x v="0"/>
    <s v=" English"/>
    <n v="21000000"/>
    <n v="48977233"/>
    <s v="AU"/>
    <x v="22"/>
    <n v="27977233"/>
    <n v="1.3322491904761904"/>
    <x v="1"/>
  </r>
  <r>
    <x v="6506"/>
    <d v="2007-10-10T00:00:00"/>
    <n v="69"/>
    <x v="0"/>
    <s v=" English"/>
    <n v="20000000"/>
    <n v="47289148"/>
    <s v="AU"/>
    <x v="22"/>
    <n v="27289148"/>
    <n v="1.3644574"/>
    <x v="1"/>
  </r>
  <r>
    <x v="6507"/>
    <d v="2011-04-20T00:00:00"/>
    <n v="72"/>
    <x v="0"/>
    <s v=" English"/>
    <n v="125000000"/>
    <n v="630163454"/>
    <s v="AU"/>
    <x v="24"/>
    <n v="505163454"/>
    <n v="4.0413076319999996"/>
    <x v="0"/>
  </r>
  <r>
    <x v="6508"/>
    <d v="2014-06-28T00:00:00"/>
    <n v="69"/>
    <x v="0"/>
    <s v=" Japanese"/>
    <n v="154000000"/>
    <n v="749502771.39999998"/>
    <s v="JP"/>
    <x v="8"/>
    <n v="595502771.39999998"/>
    <n v="3.866901112987013"/>
    <x v="1"/>
  </r>
  <r>
    <x v="6509"/>
    <d v="2022-04-04T00:00:00"/>
    <n v="61"/>
    <x v="0"/>
    <s v=" Italian"/>
    <n v="3500000"/>
    <n v="13795053"/>
    <s v="IT"/>
    <x v="1"/>
    <n v="10295053"/>
    <n v="2.9414437142857142"/>
    <x v="1"/>
  </r>
  <r>
    <x v="6510"/>
    <d v="2021-01-21T00:00:00"/>
    <n v="63"/>
    <x v="0"/>
    <s v=" English"/>
    <n v="43369746"/>
    <n v="1019041"/>
    <s v="AU"/>
    <x v="5"/>
    <n v="-42350705"/>
    <n v="-0.9765034132318875"/>
    <x v="1"/>
  </r>
  <r>
    <x v="6511"/>
    <d v="2022-10-13T00:00:00"/>
    <n v="65"/>
    <x v="0"/>
    <s v=" English"/>
    <n v="125200000"/>
    <n v="551186546.60000002"/>
    <s v="AU"/>
    <x v="1"/>
    <n v="425986546.60000002"/>
    <n v="3.4024484552715655"/>
    <x v="1"/>
  </r>
  <r>
    <x v="6512"/>
    <d v="2017-06-15T00:00:00"/>
    <n v="57"/>
    <x v="0"/>
    <s v=" English"/>
    <n v="20000000"/>
    <n v="46844357"/>
    <s v="AU"/>
    <x v="3"/>
    <n v="26844357"/>
    <n v="1.3422178499999999"/>
    <x v="1"/>
  </r>
  <r>
    <x v="6513"/>
    <d v="2011-11-17T00:00:00"/>
    <n v="76"/>
    <x v="0"/>
    <s v=" English"/>
    <n v="7000000"/>
    <n v="10765283"/>
    <s v="AU"/>
    <x v="24"/>
    <n v="3765283"/>
    <n v="0.53789757142857142"/>
    <x v="0"/>
  </r>
  <r>
    <x v="6514"/>
    <d v="1972-04-27T00:00:00"/>
    <n v="75"/>
    <x v="0"/>
    <s v=" English"/>
    <n v="4000000"/>
    <n v="35976000"/>
    <s v="AU"/>
    <x v="31"/>
    <n v="31976000"/>
    <n v="7.9939999999999998"/>
    <x v="0"/>
  </r>
  <r>
    <x v="6515"/>
    <d v="2003-10-24T00:00:00"/>
    <n v="71"/>
    <x v="0"/>
    <s v=" English"/>
    <n v="3000000"/>
    <n v="10051516"/>
    <s v="US"/>
    <x v="25"/>
    <n v="7051516"/>
    <n v="2.3505053333333334"/>
    <x v="0"/>
  </r>
  <r>
    <x v="6516"/>
    <d v="2008-06-20T00:00:00"/>
    <n v="64"/>
    <x v="0"/>
    <s v=" English"/>
    <n v="142000000"/>
    <n v="426559612"/>
    <s v="US"/>
    <x v="35"/>
    <n v="284559612"/>
    <n v="2.0039409295774648"/>
    <x v="1"/>
  </r>
  <r>
    <x v="6517"/>
    <d v="2020-08-03T00:00:00"/>
    <n v="60"/>
    <x v="0"/>
    <s v=" English"/>
    <n v="5000000"/>
    <n v="22052456"/>
    <s v="AU"/>
    <x v="14"/>
    <n v="17052456"/>
    <n v="3.4104912000000001"/>
    <x v="1"/>
  </r>
  <r>
    <x v="6518"/>
    <d v="1996-05-24T00:00:00"/>
    <n v="72"/>
    <x v="0"/>
    <s v=" English"/>
    <n v="800000"/>
    <n v="5034794"/>
    <s v="US"/>
    <x v="47"/>
    <n v="4234794"/>
    <n v="5.2934925000000002"/>
    <x v="0"/>
  </r>
  <r>
    <x v="6519"/>
    <d v="2020-03-26T00:00:00"/>
    <n v="79"/>
    <x v="0"/>
    <s v=" Chinese"/>
    <n v="81200000"/>
    <n v="895840281.20000005"/>
    <s v="CN"/>
    <x v="14"/>
    <n v="814640281.20000005"/>
    <n v="10.032515778325124"/>
    <x v="0"/>
  </r>
  <r>
    <x v="6520"/>
    <d v="2016-08-11T00:00:00"/>
    <n v="67"/>
    <x v="0"/>
    <s v=" English"/>
    <n v="50000000"/>
    <n v="23237252"/>
    <s v="AU"/>
    <x v="13"/>
    <n v="-26762748"/>
    <n v="-0.53525495999999995"/>
    <x v="1"/>
  </r>
  <r>
    <x v="6521"/>
    <d v="2008-04-30T00:00:00"/>
    <n v="63"/>
    <x v="0"/>
    <s v=" English"/>
    <n v="12000000"/>
    <n v="43353117"/>
    <s v="AU"/>
    <x v="35"/>
    <n v="31353117"/>
    <n v="2.6127597499999999"/>
    <x v="1"/>
  </r>
  <r>
    <x v="6522"/>
    <d v="1988-11-10T00:00:00"/>
    <n v="72"/>
    <x v="0"/>
    <s v=" English"/>
    <n v="7500000"/>
    <n v="62493712"/>
    <s v="AU"/>
    <x v="52"/>
    <n v="54993712"/>
    <n v="7.3324949333333329"/>
    <x v="0"/>
  </r>
  <r>
    <x v="3157"/>
    <d v="2004-11-04T00:00:00"/>
    <n v="60"/>
    <x v="0"/>
    <s v=" English"/>
    <n v="15000000"/>
    <n v="46526243"/>
    <s v="AU"/>
    <x v="2"/>
    <n v="31526243"/>
    <n v="2.1017495333333334"/>
    <x v="1"/>
  </r>
  <r>
    <x v="3157"/>
    <d v="2004-11-04T00:00:00"/>
    <n v="60"/>
    <x v="0"/>
    <s v=" English"/>
    <n v="87000"/>
    <n v="3100000"/>
    <s v="AU"/>
    <x v="2"/>
    <n v="3013000"/>
    <n v="34.632183908045974"/>
    <x v="1"/>
  </r>
  <r>
    <x v="6523"/>
    <d v="2000-04-20T00:00:00"/>
    <n v="65"/>
    <x v="0"/>
    <s v=" English"/>
    <n v="62000000"/>
    <n v="127630030"/>
    <s v="AU"/>
    <x v="38"/>
    <n v="65630030"/>
    <n v="1.058548870967742"/>
    <x v="1"/>
  </r>
  <r>
    <x v="6524"/>
    <d v="2022-03-11T00:00:00"/>
    <n v="54"/>
    <x v="0"/>
    <s v=" English"/>
    <n v="148000000"/>
    <n v="497940019.80000001"/>
    <s v="US"/>
    <x v="1"/>
    <n v="349940019.80000001"/>
    <n v="2.3644595932432435"/>
    <x v="1"/>
  </r>
  <r>
    <x v="6525"/>
    <d v="2004-09-30T00:00:00"/>
    <n v="64"/>
    <x v="0"/>
    <s v=" English"/>
    <n v="8000000"/>
    <n v="50811858"/>
    <s v="AU"/>
    <x v="2"/>
    <n v="42811858"/>
    <n v="5.3514822500000001"/>
    <x v="1"/>
  </r>
  <r>
    <x v="6526"/>
    <d v="2022-01-14T00:00:00"/>
    <n v="62"/>
    <x v="0"/>
    <s v=" English"/>
    <n v="15240689"/>
    <n v="6807158"/>
    <s v="AU"/>
    <x v="1"/>
    <n v="-8433531"/>
    <n v="-0.55335628198961351"/>
    <x v="1"/>
  </r>
  <r>
    <x v="6527"/>
    <d v="1988-12-01T00:00:00"/>
    <n v="68"/>
    <x v="0"/>
    <s v=" English"/>
    <n v="32000000"/>
    <n v="59450796"/>
    <s v="AU"/>
    <x v="52"/>
    <n v="27450796"/>
    <n v="0.85783737500000001"/>
    <x v="1"/>
  </r>
  <r>
    <x v="6528"/>
    <d v="1988-10-27T00:00:00"/>
    <n v="61"/>
    <x v="0"/>
    <s v=" English"/>
    <n v="7500000"/>
    <n v="18869631"/>
    <s v="AU"/>
    <x v="52"/>
    <n v="11369631"/>
    <n v="1.5159507999999999"/>
    <x v="1"/>
  </r>
  <r>
    <x v="6529"/>
    <d v="2021-08-16T00:00:00"/>
    <n v="75"/>
    <x v="0"/>
    <s v=" English"/>
    <n v="98800000"/>
    <n v="580810039.60000002"/>
    <s v="AU"/>
    <x v="5"/>
    <n v="482010039.60000002"/>
    <n v="4.8786441255060735"/>
    <x v="0"/>
  </r>
  <r>
    <x v="6530"/>
    <d v="2009-12-16T00:00:00"/>
    <n v="57"/>
    <x v="0"/>
    <s v=" English"/>
    <n v="50000000"/>
    <n v="42002029"/>
    <s v="AU"/>
    <x v="7"/>
    <n v="-7997971"/>
    <n v="-0.15995941999999999"/>
    <x v="1"/>
  </r>
  <r>
    <x v="6531"/>
    <d v="2020-12-01T00:00:00"/>
    <n v="56"/>
    <x v="0"/>
    <s v=" English"/>
    <n v="23000000"/>
    <n v="4673377"/>
    <s v="AU"/>
    <x v="14"/>
    <n v="-18326623"/>
    <n v="-0.79680969565217397"/>
    <x v="1"/>
  </r>
  <r>
    <x v="6532"/>
    <d v="2011-06-16T00:00:00"/>
    <n v="57"/>
    <x v="0"/>
    <s v=" English"/>
    <n v="4000000"/>
    <n v="6747342"/>
    <s v="US"/>
    <x v="24"/>
    <n v="2747342"/>
    <n v="0.68683550000000004"/>
    <x v="1"/>
  </r>
  <r>
    <x v="6533"/>
    <d v="2004-11-09T00:00:00"/>
    <n v="68"/>
    <x v="0"/>
    <s v=" French"/>
    <n v="12000000"/>
    <n v="9584131"/>
    <s v="FR"/>
    <x v="2"/>
    <n v="-2415869"/>
    <n v="-0.20132241666666667"/>
    <x v="1"/>
  </r>
  <r>
    <x v="6534"/>
    <d v="2014-03-13T00:00:00"/>
    <n v="60"/>
    <x v="0"/>
    <s v=" English"/>
    <n v="70000000"/>
    <n v="158702748"/>
    <s v="AU"/>
    <x v="8"/>
    <n v="88702748"/>
    <n v="1.2671821142857143"/>
    <x v="1"/>
  </r>
  <r>
    <x v="881"/>
    <d v="2016-11-11T00:00:00"/>
    <n v="53"/>
    <x v="0"/>
    <s v=" English"/>
    <n v="10000000"/>
    <n v="11360665"/>
    <s v="US"/>
    <x v="13"/>
    <n v="1360665"/>
    <n v="0.13606650000000001"/>
    <x v="1"/>
  </r>
  <r>
    <x v="6535"/>
    <d v="2011-01-04T00:00:00"/>
    <n v="62"/>
    <x v="0"/>
    <s v=" English"/>
    <n v="19000000"/>
    <n v="49858465"/>
    <s v="AU"/>
    <x v="24"/>
    <n v="30858465"/>
    <n v="1.6241297368421053"/>
    <x v="1"/>
  </r>
  <r>
    <x v="6536"/>
    <d v="2016-05-10T00:00:00"/>
    <n v="20"/>
    <x v="0"/>
    <s v=" English"/>
    <n v="12001040"/>
    <n v="38139010"/>
    <s v="US"/>
    <x v="13"/>
    <n v="26137970"/>
    <n v="2.177975408797904"/>
    <x v="2"/>
  </r>
  <r>
    <x v="6537"/>
    <d v="2020-11-01T00:00:00"/>
    <n v="51"/>
    <x v="0"/>
    <s v=" English"/>
    <n v="7240000"/>
    <n v="111523"/>
    <s v="AU"/>
    <x v="14"/>
    <n v="-7128477"/>
    <n v="-0.98459627071823208"/>
    <x v="1"/>
  </r>
  <r>
    <x v="6538"/>
    <d v="2005-12-07T00:00:00"/>
    <n v="53"/>
    <x v="0"/>
    <s v=" English"/>
    <n v="113600000"/>
    <n v="476737265.19999999"/>
    <s v="AU"/>
    <x v="16"/>
    <n v="363137265.19999999"/>
    <n v="3.1966308556338028"/>
    <x v="1"/>
  </r>
  <r>
    <x v="6539"/>
    <d v="2019-02-28T00:00:00"/>
    <n v="55"/>
    <x v="0"/>
    <s v=" English"/>
    <n v="102800000"/>
    <n v="537098095.79999995"/>
    <s v="AU"/>
    <x v="4"/>
    <n v="434298095.79999995"/>
    <n v="4.2246896478599218"/>
    <x v="1"/>
  </r>
  <r>
    <x v="6540"/>
    <d v="1966-11-01T00:00:00"/>
    <n v="71"/>
    <x v="0"/>
    <s v=" English"/>
    <n v="65700000"/>
    <n v="658456889.79999995"/>
    <s v="US"/>
    <x v="40"/>
    <n v="592756889.79999995"/>
    <n v="9.0221748828006074"/>
    <x v="0"/>
  </r>
  <r>
    <x v="6541"/>
    <d v="2020-01-23T00:00:00"/>
    <n v="70"/>
    <x v="0"/>
    <s v=" English"/>
    <n v="45000000"/>
    <n v="68590003"/>
    <s v="AU"/>
    <x v="14"/>
    <n v="23590003"/>
    <n v="0.52422228888888889"/>
    <x v="1"/>
  </r>
  <r>
    <x v="6542"/>
    <d v="1997-11-06T00:00:00"/>
    <n v="25"/>
    <x v="0"/>
    <s v=" Cantonese"/>
    <n v="12001040"/>
    <n v="38139010"/>
    <s v="HK"/>
    <x v="27"/>
    <n v="26137970"/>
    <n v="2.177975408797904"/>
    <x v="2"/>
  </r>
  <r>
    <x v="6543"/>
    <d v="2021-04-15T00:00:00"/>
    <n v="70"/>
    <x v="0"/>
    <s v=" English"/>
    <n v="60000000"/>
    <n v="14816494"/>
    <s v="AU"/>
    <x v="5"/>
    <n v="-45183506"/>
    <n v="-0.75305843333333333"/>
    <x v="1"/>
  </r>
  <r>
    <x v="6544"/>
    <d v="2014-08-02T00:00:00"/>
    <n v="70"/>
    <x v="0"/>
    <s v=" English"/>
    <n v="82095400"/>
    <n v="501240695.39999998"/>
    <s v="US"/>
    <x v="8"/>
    <n v="419145295.39999998"/>
    <n v="5.1055880767984565"/>
    <x v="1"/>
  </r>
  <r>
    <x v="6545"/>
    <d v="2013-09-18T00:00:00"/>
    <n v="78"/>
    <x v="0"/>
    <s v=" English"/>
    <n v="163200000"/>
    <n v="952596757"/>
    <s v="AU"/>
    <x v="30"/>
    <n v="789396757"/>
    <n v="4.8369899325980388"/>
    <x v="0"/>
  </r>
  <r>
    <x v="6546"/>
    <d v="2016-09-19T00:00:00"/>
    <n v="64"/>
    <x v="0"/>
    <s v=" English"/>
    <n v="41527862.600000001"/>
    <n v="35000"/>
    <s v="AU"/>
    <x v="13"/>
    <n v="-41492862.600000001"/>
    <n v="-0.99915719235692135"/>
    <x v="1"/>
  </r>
  <r>
    <x v="6547"/>
    <d v="2018-10-25T00:00:00"/>
    <n v="69"/>
    <x v="0"/>
    <s v=" Korean"/>
    <n v="112000000"/>
    <n v="531123847.60000002"/>
    <s v="KR"/>
    <x v="10"/>
    <n v="419123847.60000002"/>
    <n v="3.7421772107142859"/>
    <x v="1"/>
  </r>
  <r>
    <x v="6548"/>
    <d v="2010-10-14T00:00:00"/>
    <n v="68"/>
    <x v="0"/>
    <s v=" English"/>
    <n v="20000000"/>
    <n v="28270399"/>
    <s v="AU"/>
    <x v="21"/>
    <n v="8270399"/>
    <n v="0.41351995000000003"/>
    <x v="1"/>
  </r>
  <r>
    <x v="6549"/>
    <d v="2000-03-09T00:00:00"/>
    <n v="65"/>
    <x v="0"/>
    <s v=" English"/>
    <n v="50000000"/>
    <n v="39778599"/>
    <s v="AU"/>
    <x v="38"/>
    <n v="-10221401"/>
    <n v="-0.20442801999999999"/>
    <x v="1"/>
  </r>
  <r>
    <x v="6550"/>
    <d v="1981-03-14T00:00:00"/>
    <n v="69"/>
    <x v="0"/>
    <s v=" Japanese"/>
    <n v="99600000"/>
    <n v="451280994.60000002"/>
    <s v="JP"/>
    <x v="56"/>
    <n v="351680994.60000002"/>
    <n v="3.5309336807228919"/>
    <x v="1"/>
  </r>
  <r>
    <x v="6551"/>
    <d v="2023-02-03T00:00:00"/>
    <n v="25"/>
    <x v="0"/>
    <s v=" Tagalog"/>
    <n v="12001040"/>
    <n v="38139010"/>
    <s v="PH"/>
    <x v="0"/>
    <n v="26137970"/>
    <n v="2.177975408797904"/>
    <x v="2"/>
  </r>
  <r>
    <x v="6552"/>
    <d v="2022-09-16T00:00:00"/>
    <n v="75"/>
    <x v="0"/>
    <s v=" English"/>
    <n v="98800000"/>
    <n v="580810039.60000002"/>
    <s v="US"/>
    <x v="1"/>
    <n v="482010039.60000002"/>
    <n v="4.8786441255060735"/>
    <x v="0"/>
  </r>
  <r>
    <x v="6553"/>
    <d v="2009-09-26T00:00:00"/>
    <n v="61"/>
    <x v="0"/>
    <s v=" English"/>
    <n v="38000000"/>
    <n v="49678401"/>
    <s v="AU"/>
    <x v="7"/>
    <n v="11678401"/>
    <n v="0.30732634210526316"/>
    <x v="1"/>
  </r>
  <r>
    <x v="6554"/>
    <d v="1993-11-24T00:00:00"/>
    <n v="67"/>
    <x v="0"/>
    <s v=" English"/>
    <n v="21000000"/>
    <n v="227799884"/>
    <s v="AU"/>
    <x v="9"/>
    <n v="206799884"/>
    <n v="9.8476135238095246"/>
    <x v="1"/>
  </r>
  <r>
    <x v="6555"/>
    <d v="2000-08-17T00:00:00"/>
    <n v="63"/>
    <x v="0"/>
    <s v=" English"/>
    <n v="35000000"/>
    <n v="104102747"/>
    <s v="US"/>
    <x v="38"/>
    <n v="69102747"/>
    <n v="1.9743641999999999"/>
    <x v="1"/>
  </r>
  <r>
    <x v="6556"/>
    <d v="1994-07-09T00:00:00"/>
    <n v="47"/>
    <x v="0"/>
    <s v=" Japanese"/>
    <n v="147200000"/>
    <n v="937727043.79999995"/>
    <s v="JP"/>
    <x v="6"/>
    <n v="790527043.79999995"/>
    <n v="5.3704282866847821"/>
    <x v="2"/>
  </r>
  <r>
    <x v="6557"/>
    <d v="1992-02-21T00:00:00"/>
    <n v="53"/>
    <x v="0"/>
    <s v=" English"/>
    <n v="6345817.7999999998"/>
    <n v="70611210"/>
    <s v="US"/>
    <x v="46"/>
    <n v="64265392.200000003"/>
    <n v="10.127204124896243"/>
    <x v="1"/>
  </r>
  <r>
    <x v="6558"/>
    <d v="2013-06-06T00:00:00"/>
    <n v="71"/>
    <x v="0"/>
    <s v=" English"/>
    <n v="5000000"/>
    <n v="26853810"/>
    <s v="AU"/>
    <x v="30"/>
    <n v="21853810"/>
    <n v="4.370762"/>
    <x v="0"/>
  </r>
  <r>
    <x v="6559"/>
    <d v="2006-10-30T00:00:00"/>
    <n v="67"/>
    <x v="0"/>
    <s v=" Japanese"/>
    <n v="102400000"/>
    <n v="385654388.19999999"/>
    <s v="JP"/>
    <x v="28"/>
    <n v="283254388.19999999"/>
    <n v="2.7661561347656249"/>
    <x v="1"/>
  </r>
  <r>
    <x v="6560"/>
    <d v="1991-11-14T00:00:00"/>
    <n v="63"/>
    <x v="0"/>
    <s v=" English"/>
    <n v="23000000"/>
    <n v="7018525"/>
    <s v="AU"/>
    <x v="53"/>
    <n v="-15981475"/>
    <n v="-0.69484673913043482"/>
    <x v="1"/>
  </r>
  <r>
    <x v="6561"/>
    <d v="1974-01-01T00:00:00"/>
    <n v="61"/>
    <x v="0"/>
    <s v=" English"/>
    <n v="7000000"/>
    <n v="79700000"/>
    <s v="AU"/>
    <x v="76"/>
    <n v="72700000"/>
    <n v="10.385714285714286"/>
    <x v="1"/>
  </r>
  <r>
    <x v="6562"/>
    <d v="2018-01-19T00:00:00"/>
    <n v="80"/>
    <x v="0"/>
    <s v=" Spanish, Castilian"/>
    <n v="82600000"/>
    <n v="787229985"/>
    <s v="MX"/>
    <x v="10"/>
    <n v="704629985"/>
    <n v="8.5306293583535115"/>
    <x v="0"/>
  </r>
  <r>
    <x v="6563"/>
    <d v="2020-08-26T00:00:00"/>
    <n v="75"/>
    <x v="0"/>
    <s v=" French"/>
    <n v="262504.59999999998"/>
    <n v="6928960"/>
    <s v="FR"/>
    <x v="14"/>
    <n v="6666455.4000000004"/>
    <n v="25.395575544199993"/>
    <x v="0"/>
  </r>
  <r>
    <x v="6564"/>
    <d v="1984-12-13T00:00:00"/>
    <n v="68"/>
    <x v="0"/>
    <s v=" English"/>
    <n v="6500000"/>
    <n v="23686027"/>
    <s v="AU"/>
    <x v="45"/>
    <n v="17186027"/>
    <n v="2.6440041538461538"/>
    <x v="1"/>
  </r>
  <r>
    <x v="6565"/>
    <d v="2022-05-20T00:00:00"/>
    <n v="55"/>
    <x v="0"/>
    <s v=" Dutch, Flemish"/>
    <n v="49000000"/>
    <n v="641555930.20000005"/>
    <s v="NL"/>
    <x v="1"/>
    <n v="592555930.20000005"/>
    <n v="12.09297816734694"/>
    <x v="1"/>
  </r>
  <r>
    <x v="6566"/>
    <d v="1999-02-25T00:00:00"/>
    <n v="73"/>
    <x v="0"/>
    <s v=" English"/>
    <n v="60000000"/>
    <n v="49805462"/>
    <s v="AU"/>
    <x v="39"/>
    <n v="-10194538"/>
    <n v="-0.16990896666666666"/>
    <x v="0"/>
  </r>
  <r>
    <x v="6567"/>
    <d v="2022-08-12T00:00:00"/>
    <n v="69"/>
    <x v="0"/>
    <s v=" Spanish, Castilian"/>
    <n v="103740000"/>
    <n v="608633534"/>
    <s v="ES"/>
    <x v="1"/>
    <n v="504893534"/>
    <n v="4.8669128012338536"/>
    <x v="1"/>
  </r>
  <r>
    <x v="6568"/>
    <d v="1983-07-07T00:00:00"/>
    <n v="69"/>
    <x v="0"/>
    <s v=" Cantonese"/>
    <n v="81860000"/>
    <n v="586446551.20000005"/>
    <s v="HK"/>
    <x v="49"/>
    <n v="504586551.20000005"/>
    <n v="6.1640184607867097"/>
    <x v="1"/>
  </r>
  <r>
    <x v="6569"/>
    <d v="2017-02-10T00:00:00"/>
    <n v="75"/>
    <x v="0"/>
    <s v=" Cantonese"/>
    <n v="125000"/>
    <n v="60687780"/>
    <s v="CN"/>
    <x v="3"/>
    <n v="60562780"/>
    <n v="484.50223999999997"/>
    <x v="0"/>
  </r>
  <r>
    <x v="6570"/>
    <d v="2009-07-30T00:00:00"/>
    <n v="74"/>
    <x v="0"/>
    <s v=" English"/>
    <n v="30000000"/>
    <n v="95714875"/>
    <s v="AU"/>
    <x v="7"/>
    <n v="65714875"/>
    <n v="2.1904958333333333"/>
    <x v="0"/>
  </r>
  <r>
    <x v="6571"/>
    <d v="2000-10-17T00:00:00"/>
    <n v="47"/>
    <x v="0"/>
    <s v=" English"/>
    <n v="5000000"/>
    <n v="1500903.6"/>
    <s v="US"/>
    <x v="38"/>
    <n v="-3499096.4"/>
    <n v="-0.69981927999999993"/>
    <x v="2"/>
  </r>
  <r>
    <x v="6572"/>
    <d v="2012-02-12T00:00:00"/>
    <n v="79"/>
    <x v="0"/>
    <s v=" English"/>
    <n v="145400000"/>
    <n v="452617670.60000002"/>
    <s v="US"/>
    <x v="20"/>
    <n v="307217670.60000002"/>
    <n v="2.1129138280605231"/>
    <x v="0"/>
  </r>
  <r>
    <x v="6573"/>
    <d v="2014-10-16T00:00:00"/>
    <n v="64"/>
    <x v="0"/>
    <s v=" English"/>
    <n v="116500000"/>
    <n v="260244429.80000001"/>
    <s v="AU"/>
    <x v="8"/>
    <n v="143744429.80000001"/>
    <n v="1.2338577665236052"/>
    <x v="1"/>
  </r>
  <r>
    <x v="6574"/>
    <d v="2002-06-07T00:00:00"/>
    <n v="54"/>
    <x v="0"/>
    <s v=" English"/>
    <n v="70000000"/>
    <n v="69157016"/>
    <s v="US"/>
    <x v="18"/>
    <n v="-842984"/>
    <n v="-1.2042628571428571E-2"/>
    <x v="1"/>
  </r>
  <r>
    <x v="6575"/>
    <d v="2006-10-13T00:00:00"/>
    <n v="62"/>
    <x v="0"/>
    <s v=" Norwegian"/>
    <n v="89600000"/>
    <n v="500625176.19999999"/>
    <s v="NO"/>
    <x v="28"/>
    <n v="411025176.19999999"/>
    <n v="4.5873345558035714"/>
    <x v="1"/>
  </r>
  <r>
    <x v="6576"/>
    <d v="2000-11-05T00:00:00"/>
    <n v="58"/>
    <x v="0"/>
    <s v=" English"/>
    <n v="178800000"/>
    <n v="235003236.80000001"/>
    <s v="US"/>
    <x v="38"/>
    <n v="56203236.800000012"/>
    <n v="0.31433577628635351"/>
    <x v="1"/>
  </r>
  <r>
    <x v="6577"/>
    <d v="2022-12-01T00:00:00"/>
    <n v="57"/>
    <x v="0"/>
    <s v=" English"/>
    <n v="1200000"/>
    <n v="29845992.199999999"/>
    <s v="AU"/>
    <x v="1"/>
    <n v="28645992.199999999"/>
    <n v="23.871660166666665"/>
    <x v="1"/>
  </r>
  <r>
    <x v="6578"/>
    <d v="1950-08-25T00:00:00"/>
    <n v="65"/>
    <x v="0"/>
    <s v=" English"/>
    <n v="95200000"/>
    <n v="686675747"/>
    <s v="AU"/>
    <x v="36"/>
    <n v="591475747"/>
    <n v="6.2129805357142853"/>
    <x v="1"/>
  </r>
  <r>
    <x v="6579"/>
    <d v="2003-02-20T00:00:00"/>
    <n v="57"/>
    <x v="0"/>
    <s v=" English"/>
    <n v="19000000"/>
    <n v="101564935"/>
    <s v="AU"/>
    <x v="25"/>
    <n v="82564935"/>
    <n v="4.3455228947368418"/>
    <x v="1"/>
  </r>
  <r>
    <x v="6580"/>
    <d v="1999-12-25T00:00:00"/>
    <n v="72"/>
    <x v="0"/>
    <s v=" English"/>
    <n v="40000000"/>
    <n v="128792130"/>
    <s v="US"/>
    <x v="39"/>
    <n v="88792130"/>
    <n v="2.21980325"/>
    <x v="0"/>
  </r>
  <r>
    <x v="6581"/>
    <d v="1993-04-08T00:00:00"/>
    <n v="70"/>
    <x v="0"/>
    <s v=" English"/>
    <n v="12000000"/>
    <n v="43440294"/>
    <s v="AU"/>
    <x v="9"/>
    <n v="31440294"/>
    <n v="2.6200245"/>
    <x v="1"/>
  </r>
  <r>
    <x v="6582"/>
    <d v="2014-08-12T00:00:00"/>
    <n v="40"/>
    <x v="0"/>
    <s v=" English"/>
    <n v="101800000"/>
    <n v="836011985.39999998"/>
    <s v="US"/>
    <x v="8"/>
    <n v="734211985.39999998"/>
    <n v="7.212298481335953"/>
    <x v="2"/>
  </r>
  <r>
    <x v="6583"/>
    <d v="2009-02-26T00:00:00"/>
    <n v="40"/>
    <x v="0"/>
    <s v=" English"/>
    <n v="101800000"/>
    <n v="567601271.20000005"/>
    <s v="AU"/>
    <x v="7"/>
    <n v="465801271.20000005"/>
    <n v="4.5756509941060912"/>
    <x v="2"/>
  </r>
  <r>
    <x v="6584"/>
    <d v="2013-03-08T00:00:00"/>
    <n v="50"/>
    <x v="0"/>
    <s v=" English"/>
    <n v="2801100"/>
    <n v="23589"/>
    <s v="US"/>
    <x v="30"/>
    <n v="-2777511"/>
    <n v="-0.99157866552425833"/>
    <x v="2"/>
  </r>
  <r>
    <x v="608"/>
    <d v="2015-12-18T00:00:00"/>
    <n v="46"/>
    <x v="0"/>
    <s v=" English"/>
    <n v="65000000"/>
    <n v="0"/>
    <s v="US"/>
    <x v="12"/>
    <n v="-65000000"/>
    <n v="-1"/>
    <x v="2"/>
  </r>
  <r>
    <x v="6585"/>
    <d v="1991-11-20T00:00:00"/>
    <n v="37"/>
    <x v="0"/>
    <s v=" Cantonese"/>
    <n v="49870000"/>
    <n v="338083083.60000002"/>
    <s v="HK"/>
    <x v="53"/>
    <n v="288213083.60000002"/>
    <n v="5.7792878203328657"/>
    <x v="2"/>
  </r>
  <r>
    <x v="6586"/>
    <d v="2022-01-05T00:00:00"/>
    <n v="73"/>
    <x v="0"/>
    <s v=" English"/>
    <n v="147400000"/>
    <n v="507297468.19999999"/>
    <s v="GB"/>
    <x v="1"/>
    <n v="359897468.19999999"/>
    <n v="2.441638183175034"/>
    <x v="0"/>
  </r>
  <r>
    <x v="6587"/>
    <d v="1994-02-05T00:00:00"/>
    <n v="67"/>
    <x v="0"/>
    <s v=" Cantonese"/>
    <n v="86300000"/>
    <n v="853406448.79999995"/>
    <s v="US"/>
    <x v="6"/>
    <n v="767106448.79999995"/>
    <n v="8.8888348644264195"/>
    <x v="1"/>
  </r>
  <r>
    <x v="6588"/>
    <d v="1989-06-06T00:00:00"/>
    <n v="67"/>
    <x v="0"/>
    <s v=" English"/>
    <n v="18000000"/>
    <n v="46908987"/>
    <s v="AU"/>
    <x v="70"/>
    <n v="28908987"/>
    <n v="1.6060548333333333"/>
    <x v="1"/>
  </r>
  <r>
    <x v="6589"/>
    <d v="2001-01-19T00:00:00"/>
    <n v="64"/>
    <x v="0"/>
    <s v=" English"/>
    <n v="10000000"/>
    <n v="44567606"/>
    <s v="AU"/>
    <x v="17"/>
    <n v="34567606"/>
    <n v="3.4567606"/>
    <x v="1"/>
  </r>
  <r>
    <x v="6589"/>
    <d v="2001-01-19T00:00:00"/>
    <n v="64"/>
    <x v="0"/>
    <s v=" English"/>
    <n v="5000000"/>
    <n v="58978477"/>
    <s v="AU"/>
    <x v="17"/>
    <n v="53978477"/>
    <n v="10.7956954"/>
    <x v="1"/>
  </r>
  <r>
    <x v="6590"/>
    <d v="2003-08-22T00:00:00"/>
    <n v="65"/>
    <x v="0"/>
    <s v=" English"/>
    <n v="7800000"/>
    <n v="24021282"/>
    <s v="GB"/>
    <x v="25"/>
    <n v="16221282"/>
    <n v="2.0796515384615386"/>
    <x v="1"/>
  </r>
  <r>
    <x v="6591"/>
    <d v="2014-01-29T00:00:00"/>
    <n v="69"/>
    <x v="0"/>
    <s v=" French"/>
    <n v="19700000"/>
    <n v="30000000"/>
    <s v="FR"/>
    <x v="8"/>
    <n v="10300000"/>
    <n v="0.52284263959390864"/>
    <x v="1"/>
  </r>
  <r>
    <x v="6592"/>
    <d v="1956-10-25T00:00:00"/>
    <n v="76"/>
    <x v="0"/>
    <s v=" English"/>
    <n v="1500000"/>
    <n v="199963"/>
    <s v="AU"/>
    <x v="66"/>
    <n v="-1300037"/>
    <n v="-0.86669133333333337"/>
    <x v="0"/>
  </r>
  <r>
    <x v="6593"/>
    <d v="2017-09-15T00:00:00"/>
    <n v="56"/>
    <x v="0"/>
    <s v=" English"/>
    <n v="25300000"/>
    <n v="4526"/>
    <s v="US"/>
    <x v="3"/>
    <n v="-25295474"/>
    <n v="-0.99982110671936764"/>
    <x v="1"/>
  </r>
  <r>
    <x v="6594"/>
    <d v="2016-02-04T00:00:00"/>
    <n v="57"/>
    <x v="0"/>
    <s v=" Korean"/>
    <n v="103200000"/>
    <n v="302027407.19999999"/>
    <s v="KR"/>
    <x v="13"/>
    <n v="198827407.19999999"/>
    <n v="1.9266221627906976"/>
    <x v="1"/>
  </r>
  <r>
    <x v="6595"/>
    <d v="1998-04-30T00:00:00"/>
    <n v="53"/>
    <x v="0"/>
    <s v=" English"/>
    <n v="28000000"/>
    <n v="14051384"/>
    <s v="AU"/>
    <x v="32"/>
    <n v="-13948616"/>
    <n v="-0.49816485714285713"/>
    <x v="1"/>
  </r>
  <r>
    <x v="6596"/>
    <d v="2010-10-15T00:00:00"/>
    <n v="66"/>
    <x v="0"/>
    <s v=" English"/>
    <n v="20000000"/>
    <n v="171685793"/>
    <s v="US"/>
    <x v="21"/>
    <n v="151685793"/>
    <n v="7.5842896499999997"/>
    <x v="1"/>
  </r>
  <r>
    <x v="6597"/>
    <d v="2023-04-06T00:00:00"/>
    <n v="0"/>
    <x v="1"/>
    <s v=" Malayalam"/>
    <n v="223940000"/>
    <n v="178359863"/>
    <s v="IN"/>
    <x v="0"/>
    <n v="-45580137"/>
    <n v="-0.20353727337679736"/>
    <x v="2"/>
  </r>
  <r>
    <x v="6598"/>
    <d v="2021-02-12T00:00:00"/>
    <n v="68"/>
    <x v="0"/>
    <s v=" Chinese"/>
    <n v="81200000"/>
    <n v="443238805.80000001"/>
    <s v="CN"/>
    <x v="5"/>
    <n v="362038805.80000001"/>
    <n v="4.4586059827586206"/>
    <x v="1"/>
  </r>
  <r>
    <x v="6599"/>
    <d v="2020-06-26T00:00:00"/>
    <n v="70"/>
    <x v="0"/>
    <s v=" English"/>
    <n v="100971600"/>
    <n v="728608266"/>
    <s v="MU"/>
    <x v="14"/>
    <n v="627636666"/>
    <n v="6.215972273391726"/>
    <x v="1"/>
  </r>
  <r>
    <x v="6600"/>
    <d v="2019-11-15T00:00:00"/>
    <n v="59"/>
    <x v="0"/>
    <s v=" English"/>
    <n v="187740000"/>
    <n v="445444963.19999999"/>
    <s v="US"/>
    <x v="4"/>
    <n v="257704963.19999999"/>
    <n v="1.3726694534995205"/>
    <x v="1"/>
  </r>
  <r>
    <x v="6601"/>
    <d v="2004-07-02T00:00:00"/>
    <n v="65"/>
    <x v="0"/>
    <s v=" English"/>
    <n v="9000000"/>
    <n v="19474552"/>
    <s v="AU"/>
    <x v="2"/>
    <n v="10474552"/>
    <n v="1.163839111111111"/>
    <x v="1"/>
  </r>
  <r>
    <x v="6602"/>
    <d v="1996-05-24T00:00:00"/>
    <n v="85"/>
    <x v="0"/>
    <s v=" Cantonese"/>
    <n v="187000000"/>
    <n v="873913042"/>
    <s v="HK"/>
    <x v="47"/>
    <n v="686913042"/>
    <n v="3.6733317754010697"/>
    <x v="0"/>
  </r>
  <r>
    <x v="6603"/>
    <d v="2002-06-27T00:00:00"/>
    <n v="57"/>
    <x v="0"/>
    <s v=" English"/>
    <n v="32000000"/>
    <n v="116898028"/>
    <s v="AU"/>
    <x v="18"/>
    <n v="84898028"/>
    <n v="2.6530633749999999"/>
    <x v="1"/>
  </r>
  <r>
    <x v="6604"/>
    <d v="2003-06-26T00:00:00"/>
    <n v="67"/>
    <x v="0"/>
    <s v=" English"/>
    <n v="46000000"/>
    <n v="62870546"/>
    <s v="AU"/>
    <x v="25"/>
    <n v="16870546"/>
    <n v="0.36675099999999999"/>
    <x v="1"/>
  </r>
  <r>
    <x v="6605"/>
    <d v="1996-03-08T00:00:00"/>
    <n v="52"/>
    <x v="0"/>
    <s v=" English"/>
    <n v="4000000"/>
    <n v="16675000"/>
    <s v="US"/>
    <x v="47"/>
    <n v="12675000"/>
    <n v="3.1687500000000002"/>
    <x v="1"/>
  </r>
  <r>
    <x v="6606"/>
    <d v="2005-01-12T00:00:00"/>
    <n v="71"/>
    <x v="0"/>
    <s v=" English"/>
    <n v="50000000"/>
    <n v="34806726"/>
    <s v="AU"/>
    <x v="16"/>
    <n v="-15193274"/>
    <n v="-0.30386548000000002"/>
    <x v="0"/>
  </r>
  <r>
    <x v="6607"/>
    <d v="2005-01-18T00:00:00"/>
    <n v="67"/>
    <x v="0"/>
    <s v=" English"/>
    <n v="112800000"/>
    <n v="356126924.80000001"/>
    <s v="US"/>
    <x v="16"/>
    <n v="243326924.80000001"/>
    <n v="2.1571535886524824"/>
    <x v="1"/>
  </r>
  <r>
    <x v="6608"/>
    <d v="2004-09-30T00:00:00"/>
    <n v="67"/>
    <x v="0"/>
    <s v=" English"/>
    <n v="83500000"/>
    <n v="410365754.80000001"/>
    <s v="US"/>
    <x v="2"/>
    <n v="326865754.80000001"/>
    <n v="3.914559937724551"/>
    <x v="1"/>
  </r>
  <r>
    <x v="6609"/>
    <d v="2017-02-20T00:00:00"/>
    <n v="64"/>
    <x v="0"/>
    <s v=" English"/>
    <n v="67800000"/>
    <n v="348256501.80000001"/>
    <s v="GB"/>
    <x v="3"/>
    <n v="280456501.80000001"/>
    <n v="4.1365265752212395"/>
    <x v="1"/>
  </r>
  <r>
    <x v="6610"/>
    <d v="2006-10-05T00:00:00"/>
    <n v="61"/>
    <x v="0"/>
    <s v=" English"/>
    <n v="65000000"/>
    <n v="163295654"/>
    <s v="AU"/>
    <x v="28"/>
    <n v="98295654"/>
    <n v="1.5122408307692308"/>
    <x v="1"/>
  </r>
  <r>
    <x v="6611"/>
    <d v="2020-09-07T00:00:00"/>
    <n v="79"/>
    <x v="0"/>
    <s v=" English"/>
    <n v="126000000"/>
    <n v="601130942.39999998"/>
    <s v="US"/>
    <x v="14"/>
    <n v="475130942.39999998"/>
    <n v="3.770880495238095"/>
    <x v="0"/>
  </r>
  <r>
    <x v="6612"/>
    <d v="2015-05-07T00:00:00"/>
    <n v="58"/>
    <x v="0"/>
    <s v=" English"/>
    <n v="7500000"/>
    <n v="0"/>
    <s v="US"/>
    <x v="12"/>
    <n v="-7500000"/>
    <n v="-1"/>
    <x v="1"/>
  </r>
  <r>
    <x v="6613"/>
    <d v="2021-04-29T00:00:00"/>
    <n v="71"/>
    <x v="0"/>
    <s v=" Japanese"/>
    <n v="101000000"/>
    <n v="508582208.60000002"/>
    <s v="JP"/>
    <x v="5"/>
    <n v="407582208.60000002"/>
    <n v="4.0354674118811884"/>
    <x v="0"/>
  </r>
  <r>
    <x v="6614"/>
    <d v="2018-06-08T00:00:00"/>
    <n v="54"/>
    <x v="0"/>
    <s v=" English"/>
    <n v="5380000"/>
    <n v="1052222"/>
    <s v="US"/>
    <x v="10"/>
    <n v="-4327778"/>
    <n v="-0.8044197026022305"/>
    <x v="1"/>
  </r>
  <r>
    <x v="2825"/>
    <d v="2017-02-24T00:00:00"/>
    <n v="55"/>
    <x v="0"/>
    <s v=" English"/>
    <n v="29200000"/>
    <n v="5466698"/>
    <s v="US"/>
    <x v="3"/>
    <n v="-23733302"/>
    <n v="-0.81278431506849314"/>
    <x v="1"/>
  </r>
  <r>
    <x v="6615"/>
    <d v="2011-01-27T00:00:00"/>
    <n v="74"/>
    <x v="0"/>
    <s v=" English"/>
    <n v="11000000"/>
    <n v="129262388"/>
    <s v="AU"/>
    <x v="24"/>
    <n v="118262388"/>
    <n v="10.751126181818181"/>
    <x v="0"/>
  </r>
  <r>
    <x v="6616"/>
    <d v="2006-03-11T00:00:00"/>
    <n v="67"/>
    <x v="0"/>
    <s v=" Japanese"/>
    <n v="109144000"/>
    <n v="305481707.39999998"/>
    <s v="JP"/>
    <x v="28"/>
    <n v="196337707.39999998"/>
    <n v="1.7988868595616798"/>
    <x v="1"/>
  </r>
  <r>
    <x v="6617"/>
    <d v="2011-03-04T00:00:00"/>
    <n v="69"/>
    <x v="0"/>
    <s v=" Spanish, Castilian"/>
    <n v="30000000"/>
    <n v="451516855.80000001"/>
    <s v="MX"/>
    <x v="24"/>
    <n v="421516855.80000001"/>
    <n v="14.05056186"/>
    <x v="1"/>
  </r>
  <r>
    <x v="6618"/>
    <d v="1991-12-18T00:00:00"/>
    <n v="80"/>
    <x v="0"/>
    <s v=" Chinese"/>
    <n v="172000000"/>
    <n v="682835308.60000002"/>
    <s v="IT"/>
    <x v="53"/>
    <n v="510835308.60000002"/>
    <n v="2.9699727244186049"/>
    <x v="0"/>
  </r>
  <r>
    <x v="6619"/>
    <d v="2018-09-30T00:00:00"/>
    <n v="69"/>
    <x v="0"/>
    <s v=" Cantonese"/>
    <n v="38272500"/>
    <n v="268331114.40000001"/>
    <s v="CN"/>
    <x v="10"/>
    <n v="230058614.40000001"/>
    <n v="6.0110683754654124"/>
    <x v="1"/>
  </r>
  <r>
    <x v="6620"/>
    <d v="2015-10-22T00:00:00"/>
    <n v="72"/>
    <x v="0"/>
    <s v=" English"/>
    <n v="40000000"/>
    <n v="162498338"/>
    <s v="AU"/>
    <x v="12"/>
    <n v="122498338"/>
    <n v="3.0624584499999998"/>
    <x v="0"/>
  </r>
  <r>
    <x v="6621"/>
    <d v="2019-12-25T00:00:00"/>
    <n v="78"/>
    <x v="0"/>
    <s v=" Korean"/>
    <n v="101000000"/>
    <n v="893800197.20000005"/>
    <s v="KR"/>
    <x v="4"/>
    <n v="792800197.20000005"/>
    <n v="7.8495069029702975"/>
    <x v="0"/>
  </r>
  <r>
    <x v="6622"/>
    <d v="1985-08-09T00:00:00"/>
    <n v="62"/>
    <x v="0"/>
    <s v=" Italian"/>
    <n v="140200000"/>
    <n v="503360993.39999998"/>
    <s v="IT"/>
    <x v="37"/>
    <n v="363160993.39999998"/>
    <n v="2.5903066576319542"/>
    <x v="1"/>
  </r>
  <r>
    <x v="6623"/>
    <d v="2022-03-09T00:00:00"/>
    <n v="56"/>
    <x v="0"/>
    <s v=" French"/>
    <n v="140000000"/>
    <n v="167096014.40000001"/>
    <s v="FR"/>
    <x v="1"/>
    <n v="27096014.400000006"/>
    <n v="0.19354296000000004"/>
    <x v="1"/>
  </r>
  <r>
    <x v="6624"/>
    <d v="2018-05-04T00:00:00"/>
    <n v="41"/>
    <x v="0"/>
    <s v=" English"/>
    <n v="13000000"/>
    <n v="6667322.7999999998"/>
    <s v="US"/>
    <x v="10"/>
    <n v="-6332677.2000000002"/>
    <n v="-0.48712901538461539"/>
    <x v="2"/>
  </r>
  <r>
    <x v="6625"/>
    <d v="1992-07-10T00:00:00"/>
    <n v="56"/>
    <x v="0"/>
    <s v=" English"/>
    <n v="30000000"/>
    <n v="14110589"/>
    <s v="US"/>
    <x v="46"/>
    <n v="-15889411"/>
    <n v="-0.52964703333333329"/>
    <x v="1"/>
  </r>
  <r>
    <x v="6626"/>
    <d v="2019-12-13T00:00:00"/>
    <n v="66"/>
    <x v="0"/>
    <s v=" Japanese"/>
    <n v="102300000"/>
    <n v="517328396.39999998"/>
    <s v="JP"/>
    <x v="4"/>
    <n v="415028396.39999998"/>
    <n v="4.0569735718475073"/>
    <x v="1"/>
  </r>
  <r>
    <x v="6627"/>
    <d v="2005-06-21T00:00:00"/>
    <n v="50"/>
    <x v="0"/>
    <s v=" English"/>
    <n v="80000000"/>
    <n v="131159306"/>
    <s v="AU"/>
    <x v="16"/>
    <n v="51159306"/>
    <n v="0.63949132500000005"/>
    <x v="2"/>
  </r>
  <r>
    <x v="6628"/>
    <d v="2009-06-24T00:00:00"/>
    <n v="70"/>
    <x v="0"/>
    <s v=" English"/>
    <n v="230000"/>
    <n v="2703762"/>
    <s v="AU"/>
    <x v="7"/>
    <n v="2473762"/>
    <n v="10.755486956521739"/>
    <x v="1"/>
  </r>
  <r>
    <x v="6629"/>
    <d v="2013-09-17T00:00:00"/>
    <n v="73"/>
    <x v="0"/>
    <s v=" English"/>
    <n v="116800000"/>
    <n v="613280132"/>
    <s v="US"/>
    <x v="30"/>
    <n v="496480132"/>
    <n v="4.2506860616438358"/>
    <x v="0"/>
  </r>
  <r>
    <x v="6630"/>
    <d v="1996-12-05T00:00:00"/>
    <n v="56"/>
    <x v="0"/>
    <s v=" English"/>
    <n v="25000000"/>
    <n v="51702929"/>
    <s v="AU"/>
    <x v="47"/>
    <n v="26702929"/>
    <n v="1.0681171599999999"/>
    <x v="1"/>
  </r>
  <r>
    <x v="6631"/>
    <d v="1999-01-14T00:00:00"/>
    <n v="75"/>
    <x v="0"/>
    <s v=" English"/>
    <n v="52000000"/>
    <n v="97709034"/>
    <s v="CA"/>
    <x v="39"/>
    <n v="45709034"/>
    <n v="0.87901988461538461"/>
    <x v="0"/>
  </r>
  <r>
    <x v="6632"/>
    <d v="1984-07-01T00:00:00"/>
    <n v="55"/>
    <x v="0"/>
    <s v=" English"/>
    <n v="35000000"/>
    <n v="14296438"/>
    <s v="AU"/>
    <x v="45"/>
    <n v="-20703562"/>
    <n v="-0.5915303428571429"/>
    <x v="1"/>
  </r>
  <r>
    <x v="6633"/>
    <d v="1970-06-11T00:00:00"/>
    <n v="68"/>
    <x v="0"/>
    <s v=" English"/>
    <n v="1800000"/>
    <n v="6800000"/>
    <s v="AU"/>
    <x v="81"/>
    <n v="5000000"/>
    <n v="2.7777777777777777"/>
    <x v="1"/>
  </r>
  <r>
    <x v="6634"/>
    <d v="2008-02-19T00:00:00"/>
    <n v="55"/>
    <x v="0"/>
    <s v=" English"/>
    <n v="825000"/>
    <n v="15327010"/>
    <s v="US"/>
    <x v="35"/>
    <n v="14502010"/>
    <n v="17.578193939393941"/>
    <x v="1"/>
  </r>
  <r>
    <x v="6635"/>
    <d v="2018-09-09T00:00:00"/>
    <n v="71"/>
    <x v="0"/>
    <s v=" English"/>
    <n v="75000000"/>
    <n v="875796742.79999995"/>
    <s v="US"/>
    <x v="10"/>
    <n v="800796742.79999995"/>
    <n v="10.677289904"/>
    <x v="0"/>
  </r>
  <r>
    <x v="6636"/>
    <d v="2002-01-19T00:00:00"/>
    <n v="68"/>
    <x v="0"/>
    <s v=" Japanese"/>
    <n v="60000000"/>
    <n v="49473093"/>
    <s v="JP"/>
    <x v="18"/>
    <n v="-10526907"/>
    <n v="-0.17544845000000001"/>
    <x v="1"/>
  </r>
  <r>
    <x v="6637"/>
    <d v="2017-10-19T00:00:00"/>
    <n v="52"/>
    <x v="0"/>
    <s v=" English"/>
    <n v="35000000"/>
    <n v="43164679"/>
    <s v="AU"/>
    <x v="3"/>
    <n v="8164679"/>
    <n v="0.23327654285714286"/>
    <x v="1"/>
  </r>
  <r>
    <x v="6638"/>
    <d v="2012-12-01T00:00:00"/>
    <n v="80"/>
    <x v="0"/>
    <s v=" Japanese"/>
    <n v="209000000"/>
    <n v="815350721.20000005"/>
    <s v="JP"/>
    <x v="20"/>
    <n v="606350721.20000005"/>
    <n v="2.9011996229665074"/>
    <x v="0"/>
  </r>
  <r>
    <x v="6639"/>
    <d v="2017-06-15T00:00:00"/>
    <n v="67"/>
    <x v="0"/>
    <s v=" English"/>
    <n v="45000000"/>
    <n v="57697426"/>
    <s v="AU"/>
    <x v="3"/>
    <n v="12697426"/>
    <n v="0.28216502222222223"/>
    <x v="1"/>
  </r>
  <r>
    <x v="6640"/>
    <d v="2022-11-07T00:00:00"/>
    <n v="65"/>
    <x v="0"/>
    <s v=" English"/>
    <n v="111600000"/>
    <n v="534358853.39999998"/>
    <s v="AU"/>
    <x v="1"/>
    <n v="422758853.39999998"/>
    <n v="3.7881617688172042"/>
    <x v="1"/>
  </r>
  <r>
    <x v="6641"/>
    <d v="2019-03-27T00:00:00"/>
    <n v="63"/>
    <x v="0"/>
    <s v=" English"/>
    <n v="7000000"/>
    <n v="2852759"/>
    <s v="AU"/>
    <x v="4"/>
    <n v="-4147241"/>
    <n v="-0.59246299999999996"/>
    <x v="1"/>
  </r>
  <r>
    <x v="6642"/>
    <d v="2022-07-01T00:00:00"/>
    <n v="60"/>
    <x v="0"/>
    <s v=" English"/>
    <n v="109600000"/>
    <n v="520431822.19999999"/>
    <s v="US"/>
    <x v="1"/>
    <n v="410831822.19999999"/>
    <n v="3.7484655310218975"/>
    <x v="1"/>
  </r>
  <r>
    <x v="6643"/>
    <d v="2010-08-27T00:00:00"/>
    <n v="73"/>
    <x v="0"/>
    <s v=" Spanish, Castilian"/>
    <n v="99000000"/>
    <n v="567214986.60000002"/>
    <s v="US"/>
    <x v="21"/>
    <n v="468214986.60000002"/>
    <n v="4.7294443090909093"/>
    <x v="0"/>
  </r>
  <r>
    <x v="6644"/>
    <d v="2007-09-20T00:00:00"/>
    <n v="54"/>
    <x v="0"/>
    <s v=" English"/>
    <n v="25000000"/>
    <n v="65270477"/>
    <s v="AU"/>
    <x v="22"/>
    <n v="40270477"/>
    <n v="1.61081908"/>
    <x v="1"/>
  </r>
  <r>
    <x v="6645"/>
    <d v="2019-11-16T00:00:00"/>
    <n v="72"/>
    <x v="0"/>
    <s v=" English"/>
    <n v="10000000"/>
    <n v="714255"/>
    <s v="US"/>
    <x v="4"/>
    <n v="-9285745"/>
    <n v="-0.92857449999999997"/>
    <x v="0"/>
  </r>
  <r>
    <x v="6646"/>
    <d v="2023-03-06T00:00:00"/>
    <n v="58"/>
    <x v="0"/>
    <s v=" French"/>
    <n v="166000000"/>
    <n v="384554704"/>
    <s v="FR"/>
    <x v="0"/>
    <n v="218554704"/>
    <n v="1.3165946024096387"/>
    <x v="1"/>
  </r>
  <r>
    <x v="6647"/>
    <d v="2022-01-13T00:00:00"/>
    <n v="69"/>
    <x v="0"/>
    <s v=" Spanish, Castilian"/>
    <n v="147000000"/>
    <n v="369556482.60000002"/>
    <s v="ES"/>
    <x v="1"/>
    <n v="222556482.60000002"/>
    <n v="1.5139896775510207"/>
    <x v="1"/>
  </r>
  <r>
    <x v="6648"/>
    <d v="2021-10-01T00:00:00"/>
    <n v="56"/>
    <x v="0"/>
    <s v=" English"/>
    <n v="115000000"/>
    <n v="604531768.39999998"/>
    <s v="US"/>
    <x v="5"/>
    <n v="489531768.39999998"/>
    <n v="4.2567979860869567"/>
    <x v="1"/>
  </r>
  <r>
    <x v="6649"/>
    <d v="1980-09-09T00:00:00"/>
    <n v="66"/>
    <x v="0"/>
    <s v=" English"/>
    <n v="12000000"/>
    <n v="16647800"/>
    <s v="AU"/>
    <x v="61"/>
    <n v="4647800"/>
    <n v="0.38731666666666664"/>
    <x v="1"/>
  </r>
  <r>
    <x v="2037"/>
    <d v="1967-08-25T00:00:00"/>
    <n v="63"/>
    <x v="0"/>
    <s v=" English"/>
    <n v="35000000"/>
    <n v="411348924"/>
    <s v="AU"/>
    <x v="82"/>
    <n v="376348924"/>
    <n v="10.7528264"/>
    <x v="1"/>
  </r>
  <r>
    <x v="6650"/>
    <d v="1988-10-26T00:00:00"/>
    <n v="67"/>
    <x v="0"/>
    <s v=" English"/>
    <n v="13000000"/>
    <n v="44726644"/>
    <s v="AU"/>
    <x v="52"/>
    <n v="31726644"/>
    <n v="2.4405110769230771"/>
    <x v="1"/>
  </r>
  <r>
    <x v="6651"/>
    <d v="1992-09-17T00:00:00"/>
    <n v="56"/>
    <x v="0"/>
    <s v=" English"/>
    <n v="7000000"/>
    <n v="14231669"/>
    <s v="AU"/>
    <x v="46"/>
    <n v="7231669"/>
    <n v="1.0330955714285714"/>
    <x v="1"/>
  </r>
  <r>
    <x v="6589"/>
    <d v="2015-08-27T00:00:00"/>
    <n v="67"/>
    <x v="0"/>
    <s v=" English"/>
    <n v="10000000"/>
    <n v="44567606"/>
    <s v="AU"/>
    <x v="12"/>
    <n v="34567606"/>
    <n v="3.4567606"/>
    <x v="1"/>
  </r>
  <r>
    <x v="6589"/>
    <d v="2015-08-27T00:00:00"/>
    <n v="67"/>
    <x v="0"/>
    <s v=" English"/>
    <n v="5000000"/>
    <n v="58978477"/>
    <s v="AU"/>
    <x v="12"/>
    <n v="53978477"/>
    <n v="10.7956954"/>
    <x v="1"/>
  </r>
  <r>
    <x v="6652"/>
    <d v="2020-10-30T00:00:00"/>
    <n v="59"/>
    <x v="0"/>
    <s v=" French"/>
    <n v="13000000"/>
    <n v="8573"/>
    <s v="FR"/>
    <x v="14"/>
    <n v="-12991427"/>
    <n v="-0.99934053846153847"/>
    <x v="1"/>
  </r>
  <r>
    <x v="6653"/>
    <d v="2010-08-08T00:00:00"/>
    <n v="62"/>
    <x v="0"/>
    <s v=" English"/>
    <n v="27000000"/>
    <n v="16504936"/>
    <s v="AU"/>
    <x v="21"/>
    <n v="-10495064"/>
    <n v="-0.38870607407407409"/>
    <x v="1"/>
  </r>
  <r>
    <x v="6654"/>
    <d v="2009-07-25T00:00:00"/>
    <n v="43"/>
    <x v="0"/>
    <s v=" English"/>
    <n v="3000000"/>
    <n v="3690227.8"/>
    <s v="US"/>
    <x v="7"/>
    <n v="690227.79999999981"/>
    <n v="0.23007593333333326"/>
    <x v="2"/>
  </r>
  <r>
    <x v="6655"/>
    <d v="2016-05-19T00:00:00"/>
    <n v="0"/>
    <x v="0"/>
    <s v=" Korean"/>
    <n v="181600000"/>
    <n v="175269998.80000001"/>
    <s v="KR"/>
    <x v="13"/>
    <n v="-6330001.1999999881"/>
    <n v="-3.4856834801762049E-2"/>
    <x v="2"/>
  </r>
  <r>
    <x v="6656"/>
    <d v="2012-06-22T00:00:00"/>
    <n v="61"/>
    <x v="0"/>
    <s v=" English"/>
    <n v="103600000"/>
    <n v="374906050.39999998"/>
    <s v="AU"/>
    <x v="20"/>
    <n v="271306050.39999998"/>
    <n v="2.6187842702702699"/>
    <x v="1"/>
  </r>
  <r>
    <x v="6657"/>
    <d v="2015-05-15T00:00:00"/>
    <n v="48"/>
    <x v="0"/>
    <s v=" English"/>
    <n v="5000000"/>
    <n v="7556"/>
    <s v="US"/>
    <x v="12"/>
    <n v="-4992444"/>
    <n v="-0.99848879999999995"/>
    <x v="2"/>
  </r>
  <r>
    <x v="6658"/>
    <d v="2011-10-14T00:00:00"/>
    <n v="51"/>
    <x v="0"/>
    <s v=" English"/>
    <n v="90000000"/>
    <n v="17177993"/>
    <s v="AU"/>
    <x v="24"/>
    <n v="-72822007"/>
    <n v="-0.80913341111111114"/>
    <x v="1"/>
  </r>
  <r>
    <x v="6659"/>
    <d v="1995-05-30T00:00:00"/>
    <n v="49"/>
    <x v="0"/>
    <s v=" English"/>
    <n v="500000"/>
    <n v="2862233.6000000001"/>
    <s v="US"/>
    <x v="26"/>
    <n v="2362233.6"/>
    <n v="4.7244672000000003"/>
    <x v="2"/>
  </r>
  <r>
    <x v="6660"/>
    <d v="1989-03-02T00:00:00"/>
    <n v="66"/>
    <x v="0"/>
    <s v=" English"/>
    <n v="28000000"/>
    <n v="103173635"/>
    <s v="AU"/>
    <x v="70"/>
    <n v="75173635"/>
    <n v="2.6847726785714285"/>
    <x v="1"/>
  </r>
  <r>
    <x v="6661"/>
    <d v="2022-03-10T00:00:00"/>
    <n v="57"/>
    <x v="0"/>
    <s v=" English"/>
    <n v="128000000"/>
    <n v="419965614.60000002"/>
    <s v="AU"/>
    <x v="1"/>
    <n v="291965614.60000002"/>
    <n v="2.2809813640625003"/>
    <x v="1"/>
  </r>
  <r>
    <x v="6662"/>
    <d v="1996-09-12T00:00:00"/>
    <n v="60"/>
    <x v="0"/>
    <s v=" English"/>
    <n v="47000000"/>
    <n v="102825796"/>
    <s v="AU"/>
    <x v="47"/>
    <n v="55825796"/>
    <n v="1.1877828936170214"/>
    <x v="1"/>
  </r>
  <r>
    <x v="6663"/>
    <d v="2006-01-05T00:00:00"/>
    <n v="55"/>
    <x v="0"/>
    <s v=" English"/>
    <n v="35000000"/>
    <n v="64188387"/>
    <s v="AU"/>
    <x v="28"/>
    <n v="29188387"/>
    <n v="0.8339539142857143"/>
    <x v="1"/>
  </r>
  <r>
    <x v="6664"/>
    <d v="2022-08-12T00:00:00"/>
    <n v="62"/>
    <x v="0"/>
    <s v=" English"/>
    <n v="135400000"/>
    <n v="374821369.19999999"/>
    <s v="US"/>
    <x v="1"/>
    <n v="239421369.19999999"/>
    <n v="1.7682523574593796"/>
    <x v="1"/>
  </r>
  <r>
    <x v="6665"/>
    <d v="2021-03-26T00:00:00"/>
    <n v="49"/>
    <x v="0"/>
    <s v=" English"/>
    <n v="70200000"/>
    <n v="716958659"/>
    <s v="GB"/>
    <x v="5"/>
    <n v="646758659"/>
    <n v="9.2130863105413106"/>
    <x v="2"/>
  </r>
  <r>
    <x v="6666"/>
    <d v="1993-04-08T00:00:00"/>
    <n v="54"/>
    <x v="0"/>
    <s v=" English"/>
    <n v="21000000"/>
    <n v="42273609"/>
    <s v="AU"/>
    <x v="9"/>
    <n v="21273609"/>
    <n v="1.013029"/>
    <x v="1"/>
  </r>
  <r>
    <x v="6667"/>
    <d v="2011-12-21T00:00:00"/>
    <n v="80"/>
    <x v="0"/>
    <s v=" Korean"/>
    <n v="25500000"/>
    <n v="16653488"/>
    <s v="KR"/>
    <x v="24"/>
    <n v="-8846512"/>
    <n v="-0.34692203921568626"/>
    <x v="0"/>
  </r>
  <r>
    <x v="6668"/>
    <d v="2008-05-02T00:00:00"/>
    <n v="64"/>
    <x v="0"/>
    <s v=" English"/>
    <n v="40000000"/>
    <n v="106548738"/>
    <s v="GB"/>
    <x v="35"/>
    <n v="66548738"/>
    <n v="1.66371845"/>
    <x v="1"/>
  </r>
  <r>
    <x v="6669"/>
    <d v="2010-05-01T00:00:00"/>
    <n v="49"/>
    <x v="0"/>
    <s v=" English"/>
    <n v="35000000"/>
    <n v="39340177"/>
    <s v="AU"/>
    <x v="21"/>
    <n v="4340177"/>
    <n v="0.12400505714285714"/>
    <x v="2"/>
  </r>
  <r>
    <x v="6670"/>
    <d v="2020-07-14T00:00:00"/>
    <n v="74"/>
    <x v="0"/>
    <s v=" French"/>
    <n v="6900000"/>
    <n v="3600000"/>
    <s v="FR"/>
    <x v="14"/>
    <n v="-3300000"/>
    <n v="-0.47826086956521741"/>
    <x v="0"/>
  </r>
  <r>
    <x v="5307"/>
    <d v="1995-10-26T00:00:00"/>
    <n v="65"/>
    <x v="0"/>
    <s v=" English"/>
    <n v="50000000"/>
    <n v="83306268"/>
    <s v="AU"/>
    <x v="26"/>
    <n v="33306268"/>
    <n v="0.66612536"/>
    <x v="1"/>
  </r>
  <r>
    <x v="6671"/>
    <d v="2014-11-15T00:00:00"/>
    <n v="64"/>
    <x v="0"/>
    <s v=" Japanese"/>
    <n v="61002587.600000001"/>
    <n v="258021218"/>
    <s v="JP"/>
    <x v="8"/>
    <n v="197018630.40000001"/>
    <n v="3.2296766112918136"/>
    <x v="1"/>
  </r>
  <r>
    <x v="6672"/>
    <d v="1988-10-13T00:00:00"/>
    <n v="63"/>
    <x v="0"/>
    <s v=" English"/>
    <n v="6000000"/>
    <n v="12793213"/>
    <s v="US"/>
    <x v="52"/>
    <n v="6793213"/>
    <n v="1.1322021666666666"/>
    <x v="1"/>
  </r>
  <r>
    <x v="6673"/>
    <d v="1991-03-28T00:00:00"/>
    <n v="67"/>
    <x v="0"/>
    <s v=" English"/>
    <n v="14000000"/>
    <n v="34729091"/>
    <s v="AU"/>
    <x v="53"/>
    <n v="20729091"/>
    <n v="1.4806493571428572"/>
    <x v="1"/>
  </r>
  <r>
    <x v="6674"/>
    <d v="2017-04-24T00:00:00"/>
    <n v="71"/>
    <x v="0"/>
    <s v=" English"/>
    <n v="100000"/>
    <n v="2769782"/>
    <s v="AU"/>
    <x v="3"/>
    <n v="2669782"/>
    <n v="26.69782"/>
    <x v="0"/>
  </r>
  <r>
    <x v="6675"/>
    <d v="2019-04-11T00:00:00"/>
    <n v="80"/>
    <x v="0"/>
    <s v=" English"/>
    <n v="5043197"/>
    <n v="128269"/>
    <s v="AU"/>
    <x v="4"/>
    <n v="-4914928"/>
    <n v="-0.97456593506063716"/>
    <x v="0"/>
  </r>
  <r>
    <x v="6676"/>
    <d v="2018-08-01T00:00:00"/>
    <n v="62"/>
    <x v="0"/>
    <s v=" English"/>
    <n v="30000000"/>
    <n v="65859911"/>
    <s v="AU"/>
    <x v="10"/>
    <n v="35859911"/>
    <n v="1.1953303666666666"/>
    <x v="1"/>
  </r>
  <r>
    <x v="6677"/>
    <d v="2010-06-08T00:00:00"/>
    <n v="67"/>
    <x v="0"/>
    <s v=" English"/>
    <n v="7500"/>
    <n v="300547224.80000001"/>
    <s v="US"/>
    <x v="21"/>
    <n v="300539724.80000001"/>
    <n v="40071.963306666665"/>
    <x v="1"/>
  </r>
  <r>
    <x v="860"/>
    <d v="1990-01-26T00:00:00"/>
    <n v="74"/>
    <x v="0"/>
    <s v=" Polish"/>
    <n v="121600000"/>
    <n v="453782050.80000001"/>
    <s v="PL"/>
    <x v="29"/>
    <n v="332182050.80000001"/>
    <n v="2.7317602861842105"/>
    <x v="0"/>
  </r>
  <r>
    <x v="6678"/>
    <d v="2003-06-07T00:00:00"/>
    <n v="57"/>
    <x v="0"/>
    <s v=" English"/>
    <n v="103600000"/>
    <n v="134150172.59999999"/>
    <s v="US"/>
    <x v="25"/>
    <n v="30550172.599999994"/>
    <n v="0.29488583590733586"/>
    <x v="1"/>
  </r>
  <r>
    <x v="6679"/>
    <d v="2016-02-05T00:00:00"/>
    <n v="72"/>
    <x v="0"/>
    <s v=" English"/>
    <n v="10000000"/>
    <n v="18730891"/>
    <s v="US"/>
    <x v="13"/>
    <n v="8730891"/>
    <n v="0.87308909999999995"/>
    <x v="0"/>
  </r>
  <r>
    <x v="6680"/>
    <d v="2007-01-25T00:00:00"/>
    <n v="69"/>
    <x v="0"/>
    <s v=" English"/>
    <n v="35000000"/>
    <n v="15461638"/>
    <s v="AU"/>
    <x v="22"/>
    <n v="-19538362"/>
    <n v="-0.55823891428571426"/>
    <x v="1"/>
  </r>
  <r>
    <x v="6681"/>
    <d v="2020-01-24T00:00:00"/>
    <n v="58"/>
    <x v="0"/>
    <s v=" English"/>
    <n v="12000000"/>
    <n v="18460739"/>
    <s v="US"/>
    <x v="14"/>
    <n v="6460739"/>
    <n v="0.53839491666666661"/>
    <x v="1"/>
  </r>
  <r>
    <x v="6682"/>
    <d v="1986-12-26T00:00:00"/>
    <n v="52"/>
    <x v="0"/>
    <s v=" English"/>
    <n v="10000000"/>
    <n v="4711220"/>
    <s v="AU"/>
    <x v="15"/>
    <n v="-5288780"/>
    <n v="-0.52887799999999996"/>
    <x v="1"/>
  </r>
  <r>
    <x v="6683"/>
    <d v="2021-05-14T00:00:00"/>
    <n v="68"/>
    <x v="0"/>
    <s v=" Dutch, Flemish"/>
    <n v="61400000"/>
    <n v="515295729.60000002"/>
    <s v="NL"/>
    <x v="5"/>
    <n v="453895729.60000002"/>
    <n v="7.3924385928338765"/>
    <x v="1"/>
  </r>
  <r>
    <x v="6684"/>
    <d v="2021-02-18T00:00:00"/>
    <n v="74"/>
    <x v="0"/>
    <s v=" English"/>
    <n v="2000000"/>
    <n v="15474659"/>
    <s v="AU"/>
    <x v="5"/>
    <n v="13474659"/>
    <n v="6.7373295000000004"/>
    <x v="0"/>
  </r>
  <r>
    <x v="6685"/>
    <d v="2012-02-24T00:00:00"/>
    <n v="62"/>
    <x v="0"/>
    <s v=" English"/>
    <n v="19000000"/>
    <n v="18100189"/>
    <s v="US"/>
    <x v="20"/>
    <n v="-899811"/>
    <n v="-4.7358473684210527E-2"/>
    <x v="1"/>
  </r>
  <r>
    <x v="6686"/>
    <d v="2022-06-10T00:00:00"/>
    <n v="61"/>
    <x v="0"/>
    <s v=" English"/>
    <n v="72400000"/>
    <n v="471064868.80000001"/>
    <s v="AU"/>
    <x v="1"/>
    <n v="398664868.80000001"/>
    <n v="5.5064208397790058"/>
    <x v="1"/>
  </r>
  <r>
    <x v="6687"/>
    <d v="2020-08-27T00:00:00"/>
    <n v="0"/>
    <x v="0"/>
    <s v=" Korean"/>
    <n v="174600000"/>
    <n v="175269998.80000001"/>
    <s v="KR"/>
    <x v="14"/>
    <n v="669998.80000001192"/>
    <n v="3.837335624284146E-3"/>
    <x v="2"/>
  </r>
  <r>
    <x v="6688"/>
    <d v="1985-11-01T00:00:00"/>
    <n v="62"/>
    <x v="0"/>
    <s v=" English"/>
    <n v="9000000"/>
    <n v="16116878"/>
    <s v="US"/>
    <x v="37"/>
    <n v="7116878"/>
    <n v="0.7907642222222222"/>
    <x v="1"/>
  </r>
  <r>
    <x v="2431"/>
    <d v="1989-01-01T00:00:00"/>
    <n v="65"/>
    <x v="0"/>
    <s v=" Latvian"/>
    <n v="38600000"/>
    <n v="542233172.20000005"/>
    <s v="LV"/>
    <x v="70"/>
    <n v="503633172.20000005"/>
    <n v="13.047491507772023"/>
    <x v="1"/>
  </r>
  <r>
    <x v="6689"/>
    <d v="2023-01-26T00:00:00"/>
    <n v="63"/>
    <x v="0"/>
    <s v=" English"/>
    <n v="90000000"/>
    <n v="433079565.60000002"/>
    <s v="GB"/>
    <x v="0"/>
    <n v="343079565.60000002"/>
    <n v="3.8119951733333335"/>
    <x v="1"/>
  </r>
  <r>
    <x v="6690"/>
    <d v="2007-01-18T00:00:00"/>
    <n v="68"/>
    <x v="0"/>
    <s v=" English"/>
    <n v="75000000"/>
    <n v="155620350"/>
    <s v="AU"/>
    <x v="22"/>
    <n v="80620350"/>
    <n v="1.0749379999999999"/>
    <x v="1"/>
  </r>
  <r>
    <x v="6691"/>
    <d v="2012-01-06T00:00:00"/>
    <n v="47"/>
    <x v="0"/>
    <s v=" English"/>
    <n v="1000000"/>
    <n v="101759490"/>
    <s v="US"/>
    <x v="20"/>
    <n v="100759490"/>
    <n v="100.75949"/>
    <x v="2"/>
  </r>
  <r>
    <x v="6692"/>
    <d v="2021-07-10T00:00:00"/>
    <n v="59"/>
    <x v="0"/>
    <s v=" English"/>
    <n v="115000000"/>
    <n v="307075984.19999999"/>
    <s v="US"/>
    <x v="5"/>
    <n v="192075984.19999999"/>
    <n v="1.6702259495652172"/>
    <x v="1"/>
  </r>
  <r>
    <x v="6693"/>
    <d v="2002-03-25T00:00:00"/>
    <n v="68"/>
    <x v="0"/>
    <s v=" English"/>
    <n v="22000000"/>
    <n v="80491516"/>
    <s v="US"/>
    <x v="18"/>
    <n v="58491516"/>
    <n v="2.6587052727272726"/>
    <x v="1"/>
  </r>
  <r>
    <x v="6694"/>
    <d v="2016-12-02T00:00:00"/>
    <n v="45"/>
    <x v="0"/>
    <s v=" English"/>
    <n v="114500000"/>
    <n v="172414685"/>
    <s v="US"/>
    <x v="13"/>
    <n v="57914685"/>
    <n v="0.50580510917030563"/>
    <x v="2"/>
  </r>
  <r>
    <x v="6695"/>
    <d v="1996-02-29T00:00:00"/>
    <n v="50"/>
    <x v="0"/>
    <s v=" English"/>
    <n v="14000000"/>
    <n v="19637147"/>
    <s v="AU"/>
    <x v="47"/>
    <n v="5637147"/>
    <n v="0.40265335714285716"/>
    <x v="2"/>
  </r>
  <r>
    <x v="6696"/>
    <d v="1980-12-30T00:00:00"/>
    <n v="58"/>
    <x v="0"/>
    <s v=" English"/>
    <n v="15000000"/>
    <n v="70687344"/>
    <s v="AU"/>
    <x v="61"/>
    <n v="55687344"/>
    <n v="3.7124896000000001"/>
    <x v="1"/>
  </r>
  <r>
    <x v="6697"/>
    <d v="2021-12-26T00:00:00"/>
    <n v="70"/>
    <x v="0"/>
    <s v=" English"/>
    <n v="111800000"/>
    <n v="479494795"/>
    <s v="AU"/>
    <x v="5"/>
    <n v="367694795"/>
    <n v="3.2888622093023256"/>
    <x v="1"/>
  </r>
  <r>
    <x v="6698"/>
    <d v="2012-09-11T00:00:00"/>
    <n v="69"/>
    <x v="0"/>
    <s v=" English"/>
    <n v="40200000"/>
    <n v="45250"/>
    <s v="CA"/>
    <x v="20"/>
    <n v="-40154750"/>
    <n v="-0.99887437810945279"/>
    <x v="1"/>
  </r>
  <r>
    <x v="6699"/>
    <d v="2002-11-08T00:00:00"/>
    <n v="77"/>
    <x v="0"/>
    <s v=" Spanish, Castilian"/>
    <n v="10000000"/>
    <n v="65771546.600000001"/>
    <s v="MX"/>
    <x v="18"/>
    <n v="55771546.600000001"/>
    <n v="5.5771546599999997"/>
    <x v="0"/>
  </r>
  <r>
    <x v="6700"/>
    <d v="1966-04-06T00:00:00"/>
    <n v="72"/>
    <x v="0"/>
    <s v=" Italian"/>
    <n v="26380000"/>
    <n v="17277"/>
    <s v="IT"/>
    <x v="40"/>
    <n v="-26362723"/>
    <n v="-0.99934507202426082"/>
    <x v="0"/>
  </r>
  <r>
    <x v="6701"/>
    <d v="2003-02-15T00:00:00"/>
    <n v="59"/>
    <x v="0"/>
    <s v=" English"/>
    <n v="150000000"/>
    <n v="408174438.19999999"/>
    <s v="US"/>
    <x v="25"/>
    <n v="258174438.19999999"/>
    <n v="1.7211629213333333"/>
    <x v="1"/>
  </r>
  <r>
    <x v="6636"/>
    <d v="2005-10-20T00:00:00"/>
    <n v="56"/>
    <x v="0"/>
    <s v=" English"/>
    <n v="60000000"/>
    <n v="49473093"/>
    <s v="AU"/>
    <x v="16"/>
    <n v="-10526907"/>
    <n v="-0.17544845000000001"/>
    <x v="1"/>
  </r>
  <r>
    <x v="6702"/>
    <d v="1972-12-15T00:00:00"/>
    <n v="70"/>
    <x v="0"/>
    <s v=" Italian"/>
    <n v="1250000"/>
    <n v="36144000"/>
    <s v="IT"/>
    <x v="31"/>
    <n v="34894000"/>
    <n v="27.915199999999999"/>
    <x v="1"/>
  </r>
  <r>
    <x v="6703"/>
    <d v="2023-02-16T00:00:00"/>
    <n v="68"/>
    <x v="0"/>
    <s v=" Russian"/>
    <n v="154000000"/>
    <n v="344626472"/>
    <s v="RU"/>
    <x v="0"/>
    <n v="190626472"/>
    <n v="1.2378342337662338"/>
    <x v="1"/>
  </r>
  <r>
    <x v="6704"/>
    <d v="2019-11-21T00:00:00"/>
    <n v="65"/>
    <x v="0"/>
    <s v=" English"/>
    <n v="131500000"/>
    <n v="146729703.59999999"/>
    <s v="US"/>
    <x v="4"/>
    <n v="15229703.599999994"/>
    <n v="0.11581523650190109"/>
    <x v="1"/>
  </r>
  <r>
    <x v="6705"/>
    <d v="1985-08-15T00:00:00"/>
    <n v="68"/>
    <x v="0"/>
    <s v=" Cantonese"/>
    <n v="9023199"/>
    <n v="233836556.19999999"/>
    <s v="HK"/>
    <x v="37"/>
    <n v="224813357.19999999"/>
    <n v="24.915039244950709"/>
    <x v="1"/>
  </r>
  <r>
    <x v="6706"/>
    <d v="2022-05-19T00:00:00"/>
    <n v="70"/>
    <x v="0"/>
    <s v=" English"/>
    <n v="4096412.8"/>
    <n v="253583"/>
    <s v="AU"/>
    <x v="1"/>
    <n v="-3842829.8"/>
    <n v="-0.93809632662020781"/>
    <x v="1"/>
  </r>
  <r>
    <x v="6707"/>
    <d v="2010-01-08T00:00:00"/>
    <n v="47"/>
    <x v="0"/>
    <s v=" English"/>
    <n v="6900017.4000000004"/>
    <n v="199436"/>
    <s v="US"/>
    <x v="21"/>
    <n v="-6700581.4000000004"/>
    <n v="-0.97109630477163722"/>
    <x v="2"/>
  </r>
  <r>
    <x v="6708"/>
    <d v="2009-01-27T00:00:00"/>
    <n v="71"/>
    <x v="0"/>
    <s v=" English"/>
    <n v="103000000"/>
    <n v="491289863.39999998"/>
    <s v="AU"/>
    <x v="7"/>
    <n v="388289863.39999998"/>
    <n v="3.7698044990291262"/>
    <x v="0"/>
  </r>
  <r>
    <x v="6709"/>
    <d v="2020-11-20T00:00:00"/>
    <n v="66"/>
    <x v="0"/>
    <s v=" English"/>
    <n v="118800000"/>
    <n v="439832736.39999998"/>
    <s v="AU"/>
    <x v="14"/>
    <n v="321032736.39999998"/>
    <n v="2.7022957609427607"/>
    <x v="1"/>
  </r>
  <r>
    <x v="6710"/>
    <d v="2022-02-03T00:00:00"/>
    <n v="73"/>
    <x v="0"/>
    <s v=" German"/>
    <n v="99000000"/>
    <n v="567214986.60000002"/>
    <s v="DE"/>
    <x v="1"/>
    <n v="468214986.60000002"/>
    <n v="4.7294443090909093"/>
    <x v="0"/>
  </r>
  <r>
    <x v="6711"/>
    <d v="1964-09-11T00:00:00"/>
    <n v="72"/>
    <x v="0"/>
    <s v=" English"/>
    <n v="2135000"/>
    <n v="7000000"/>
    <s v="AU"/>
    <x v="73"/>
    <n v="4865000"/>
    <n v="2.278688524590164"/>
    <x v="0"/>
  </r>
  <r>
    <x v="6712"/>
    <d v="2014-02-12T00:00:00"/>
    <n v="62"/>
    <x v="0"/>
    <s v=" English"/>
    <n v="25000000"/>
    <n v="153733800"/>
    <s v="AU"/>
    <x v="8"/>
    <n v="128733800"/>
    <n v="5.1493520000000004"/>
    <x v="1"/>
  </r>
  <r>
    <x v="6713"/>
    <d v="2022-06-23T00:00:00"/>
    <n v="60"/>
    <x v="0"/>
    <s v=" English"/>
    <n v="119800000"/>
    <n v="198373187.80000001"/>
    <s v="US"/>
    <x v="1"/>
    <n v="78573187.800000012"/>
    <n v="0.65586968113522548"/>
    <x v="1"/>
  </r>
  <r>
    <x v="6714"/>
    <d v="2022-09-02T00:00:00"/>
    <n v="69"/>
    <x v="0"/>
    <s v=" Spanish, Castilian"/>
    <n v="95000000"/>
    <n v="406434252.19999999"/>
    <s v="ES"/>
    <x v="1"/>
    <n v="311434252.19999999"/>
    <n v="3.2782552863157894"/>
    <x v="1"/>
  </r>
  <r>
    <x v="6715"/>
    <d v="2012-11-01T00:00:00"/>
    <n v="73"/>
    <x v="0"/>
    <s v=" English"/>
    <n v="15000000"/>
    <n v="57586606"/>
    <s v="AU"/>
    <x v="20"/>
    <n v="42586606"/>
    <n v="2.8391070666666667"/>
    <x v="0"/>
  </r>
  <r>
    <x v="6716"/>
    <d v="2002-08-13T00:00:00"/>
    <n v="55"/>
    <x v="0"/>
    <s v=" English"/>
    <n v="2200000"/>
    <n v="3847849"/>
    <s v="US"/>
    <x v="18"/>
    <n v="1647849"/>
    <n v="0.74902227272727273"/>
    <x v="1"/>
  </r>
  <r>
    <x v="6717"/>
    <d v="2022-03-11T00:00:00"/>
    <n v="64"/>
    <x v="0"/>
    <s v=" English"/>
    <n v="107400000"/>
    <n v="360987353.80000001"/>
    <s v="US"/>
    <x v="1"/>
    <n v="253587353.80000001"/>
    <n v="2.3611485456238364"/>
    <x v="1"/>
  </r>
  <r>
    <x v="3462"/>
    <d v="1982-12-09T00:00:00"/>
    <n v="65"/>
    <x v="0"/>
    <s v=" English"/>
    <n v="65000000"/>
    <n v="139829625"/>
    <s v="AU"/>
    <x v="50"/>
    <n v="74829625"/>
    <n v="1.1512249999999999"/>
    <x v="1"/>
  </r>
  <r>
    <x v="6718"/>
    <d v="2016-09-23T00:00:00"/>
    <n v="54"/>
    <x v="0"/>
    <s v=" English"/>
    <n v="13000000"/>
    <n v="3811826.8"/>
    <s v="US"/>
    <x v="13"/>
    <n v="-9188173.1999999993"/>
    <n v="-0.70678255384615374"/>
    <x v="1"/>
  </r>
  <r>
    <x v="6719"/>
    <d v="1984-08-17T00:00:00"/>
    <n v="61"/>
    <x v="0"/>
    <s v=" English"/>
    <n v="22000000"/>
    <n v="42313354"/>
    <s v="AU"/>
    <x v="45"/>
    <n v="20313354"/>
    <n v="0.92333427272727275"/>
    <x v="1"/>
  </r>
  <r>
    <x v="6720"/>
    <d v="2020-11-27T00:00:00"/>
    <n v="81"/>
    <x v="0"/>
    <s v=" English"/>
    <n v="174400000"/>
    <n v="895189907"/>
    <s v="US"/>
    <x v="14"/>
    <n v="720789907"/>
    <n v="4.1329696502293576"/>
    <x v="0"/>
  </r>
  <r>
    <x v="6721"/>
    <d v="1995-01-12T00:00:00"/>
    <n v="45"/>
    <x v="0"/>
    <s v=" English"/>
    <n v="35000000"/>
    <n v="99423000"/>
    <s v="AU"/>
    <x v="26"/>
    <n v="64423000"/>
    <n v="1.8406571428571428"/>
    <x v="2"/>
  </r>
  <r>
    <x v="6722"/>
    <d v="1987-08-13T00:00:00"/>
    <n v="64"/>
    <x v="0"/>
    <s v=" English"/>
    <n v="2700000"/>
    <n v="3500000"/>
    <s v="AU"/>
    <x v="42"/>
    <n v="800000"/>
    <n v="0.29629629629629628"/>
    <x v="1"/>
  </r>
  <r>
    <x v="6723"/>
    <d v="2015-03-24T00:00:00"/>
    <n v="74"/>
    <x v="0"/>
    <s v=" English"/>
    <n v="113200000"/>
    <n v="697428874"/>
    <s v="US"/>
    <x v="12"/>
    <n v="584228874"/>
    <n v="5.1610324558303891"/>
    <x v="0"/>
  </r>
  <r>
    <x v="6724"/>
    <d v="2016-09-15T00:00:00"/>
    <n v="64"/>
    <x v="0"/>
    <s v=" English"/>
    <n v="35000000"/>
    <n v="211952420"/>
    <s v="AU"/>
    <x v="13"/>
    <n v="176952420"/>
    <n v="5.0557834285714289"/>
    <x v="1"/>
  </r>
  <r>
    <x v="6725"/>
    <d v="2004-04-15T00:00:00"/>
    <n v="64"/>
    <x v="0"/>
    <s v=" English"/>
    <n v="45000000"/>
    <n v="65470529"/>
    <s v="AU"/>
    <x v="2"/>
    <n v="20470529"/>
    <n v="0.45490064444444445"/>
    <x v="1"/>
  </r>
  <r>
    <x v="6726"/>
    <d v="1989-12-14T00:00:00"/>
    <n v="78"/>
    <x v="0"/>
    <s v=" English"/>
    <n v="6000000"/>
    <n v="26051502"/>
    <s v="AU"/>
    <x v="70"/>
    <n v="20051502"/>
    <n v="3.341917"/>
    <x v="0"/>
  </r>
  <r>
    <x v="6727"/>
    <d v="2009-09-19T00:00:00"/>
    <n v="68"/>
    <x v="0"/>
    <s v=" English"/>
    <n v="50000000"/>
    <n v="52987754"/>
    <s v="AU"/>
    <x v="7"/>
    <n v="2987754"/>
    <n v="5.9755080000000002E-2"/>
    <x v="1"/>
  </r>
  <r>
    <x v="6728"/>
    <d v="2003-04-10T00:00:00"/>
    <n v="61"/>
    <x v="0"/>
    <s v=" English"/>
    <n v="50000000"/>
    <n v="88316835"/>
    <s v="AU"/>
    <x v="25"/>
    <n v="38316835"/>
    <n v="0.76633669999999998"/>
    <x v="1"/>
  </r>
  <r>
    <x v="6729"/>
    <d v="1987-03-01T00:00:00"/>
    <n v="70"/>
    <x v="0"/>
    <s v=" English"/>
    <n v="6000000"/>
    <n v="29180280"/>
    <s v="US"/>
    <x v="42"/>
    <n v="23180280"/>
    <n v="3.8633799999999998"/>
    <x v="1"/>
  </r>
  <r>
    <x v="2456"/>
    <d v="1974-03-27T00:00:00"/>
    <n v="63"/>
    <x v="0"/>
    <s v=" English"/>
    <n v="190000000"/>
    <n v="353640419"/>
    <s v="US"/>
    <x v="76"/>
    <n v="163640419"/>
    <n v="0.8612653631578947"/>
    <x v="1"/>
  </r>
  <r>
    <x v="2456"/>
    <d v="1974-03-27T00:00:00"/>
    <n v="63"/>
    <x v="0"/>
    <s v=" English"/>
    <n v="7000000"/>
    <n v="26533200"/>
    <s v="US"/>
    <x v="76"/>
    <n v="19533200"/>
    <n v="2.790457142857143"/>
    <x v="1"/>
  </r>
  <r>
    <x v="6730"/>
    <d v="2022-10-14T00:00:00"/>
    <n v="60"/>
    <x v="0"/>
    <s v=" Tagalog"/>
    <n v="82000000"/>
    <n v="618157116.20000005"/>
    <s v="PH"/>
    <x v="1"/>
    <n v="536157116.20000005"/>
    <n v="6.5385014170731717"/>
    <x v="1"/>
  </r>
  <r>
    <x v="6731"/>
    <d v="2005-03-10T00:00:00"/>
    <n v="69"/>
    <x v="0"/>
    <s v=" English"/>
    <n v="30000000"/>
    <n v="61950770"/>
    <s v="AU"/>
    <x v="16"/>
    <n v="31950770"/>
    <n v="1.0650256666666666"/>
    <x v="1"/>
  </r>
  <r>
    <x v="6732"/>
    <d v="1988-01-29T00:00:00"/>
    <n v="52"/>
    <x v="0"/>
    <s v=" German"/>
    <n v="103000000"/>
    <n v="252514495.19999999"/>
    <s v="DE"/>
    <x v="52"/>
    <n v="149514495.19999999"/>
    <n v="1.4515970407766989"/>
    <x v="1"/>
  </r>
  <r>
    <x v="6733"/>
    <d v="1981-04-02T00:00:00"/>
    <n v="73"/>
    <x v="0"/>
    <s v=" German"/>
    <n v="71400000"/>
    <n v="751654707.39999998"/>
    <s v="DE"/>
    <x v="56"/>
    <n v="680254707.39999998"/>
    <n v="9.5273768543417372"/>
    <x v="0"/>
  </r>
  <r>
    <x v="6734"/>
    <d v="2021-03-03T00:00:00"/>
    <n v="74"/>
    <x v="0"/>
    <s v=" English"/>
    <n v="124000000"/>
    <n v="622727955.39999998"/>
    <s v="US"/>
    <x v="5"/>
    <n v="498727955.39999998"/>
    <n v="4.0219996403225808"/>
    <x v="0"/>
  </r>
  <r>
    <x v="6735"/>
    <d v="2005-01-28T00:00:00"/>
    <n v="59"/>
    <x v="0"/>
    <s v=" English"/>
    <n v="139000000"/>
    <n v="405888913.19999999"/>
    <s v="GB"/>
    <x v="16"/>
    <n v="266888913.19999999"/>
    <n v="1.9200641237410072"/>
    <x v="1"/>
  </r>
  <r>
    <x v="6736"/>
    <d v="2019-09-05T00:00:00"/>
    <n v="63"/>
    <x v="0"/>
    <s v=" English"/>
    <n v="7174052.2000000002"/>
    <n v="230193"/>
    <s v="AU"/>
    <x v="4"/>
    <n v="-6943859.2000000002"/>
    <n v="-0.96791311331690622"/>
    <x v="1"/>
  </r>
  <r>
    <x v="6737"/>
    <d v="2015-10-06T00:00:00"/>
    <n v="44"/>
    <x v="0"/>
    <s v=" English"/>
    <n v="108800000"/>
    <n v="615996146.79999995"/>
    <s v="US"/>
    <x v="12"/>
    <n v="507196146.79999995"/>
    <n v="4.6617292904411762"/>
    <x v="2"/>
  </r>
  <r>
    <x v="6738"/>
    <d v="1999-11-09T00:00:00"/>
    <n v="80"/>
    <x v="0"/>
    <s v=" Spanish, Castilian"/>
    <n v="17363393"/>
    <n v="52000"/>
    <s v="MX"/>
    <x v="39"/>
    <n v="-17311393"/>
    <n v="-0.99700519362776618"/>
    <x v="0"/>
  </r>
  <r>
    <x v="6739"/>
    <d v="2019-02-07T00:00:00"/>
    <n v="69"/>
    <x v="0"/>
    <s v=" English"/>
    <n v="4000000"/>
    <n v="143837"/>
    <s v="US"/>
    <x v="4"/>
    <n v="-3856163"/>
    <n v="-0.96404075"/>
    <x v="1"/>
  </r>
  <r>
    <x v="6740"/>
    <d v="2003-04-03T00:00:00"/>
    <n v="71"/>
    <x v="0"/>
    <s v=" English"/>
    <n v="25000000"/>
    <n v="24591031"/>
    <s v="AU"/>
    <x v="25"/>
    <n v="-408969"/>
    <n v="-1.635876E-2"/>
    <x v="0"/>
  </r>
  <r>
    <x v="6741"/>
    <d v="1994-05-05T00:00:00"/>
    <n v="78"/>
    <x v="0"/>
    <s v=" French"/>
    <n v="25273270.600000001"/>
    <n v="39481"/>
    <s v="AU"/>
    <x v="6"/>
    <n v="-25233789.600000001"/>
    <n v="-0.99843783574255718"/>
    <x v="0"/>
  </r>
  <r>
    <x v="6742"/>
    <d v="1960-02-01T00:00:00"/>
    <n v="61"/>
    <x v="0"/>
    <s v=" English"/>
    <n v="84700000"/>
    <n v="364298815.19999999"/>
    <s v="US"/>
    <x v="23"/>
    <n v="279598815.19999999"/>
    <n v="3.3010485855962219"/>
    <x v="1"/>
  </r>
  <r>
    <x v="3075"/>
    <d v="2012-10-19T00:00:00"/>
    <n v="70"/>
    <x v="0"/>
    <s v=" English"/>
    <n v="27690400"/>
    <n v="22836"/>
    <s v="US"/>
    <x v="20"/>
    <n v="-27667564"/>
    <n v="-0.99917530985467884"/>
    <x v="1"/>
  </r>
  <r>
    <x v="6743"/>
    <d v="2011-08-19T00:00:00"/>
    <n v="63"/>
    <x v="0"/>
    <s v=" Norwegian"/>
    <n v="3100000"/>
    <n v="183518920"/>
    <s v="NO"/>
    <x v="24"/>
    <n v="180418920"/>
    <n v="58.199651612903224"/>
    <x v="1"/>
  </r>
  <r>
    <x v="6744"/>
    <d v="1995-11-23T00:00:00"/>
    <n v="63"/>
    <x v="0"/>
    <s v=" English"/>
    <n v="9368225.8000000007"/>
    <n v="30112050"/>
    <s v="AU"/>
    <x v="26"/>
    <n v="20743824.199999999"/>
    <n v="2.214274574807964"/>
    <x v="1"/>
  </r>
  <r>
    <x v="6745"/>
    <d v="2002-03-29T00:00:00"/>
    <n v="75"/>
    <x v="0"/>
    <s v=" Korean"/>
    <n v="4000000"/>
    <n v="1954937"/>
    <s v="KR"/>
    <x v="18"/>
    <n v="-2045063"/>
    <n v="-0.51126574999999996"/>
    <x v="0"/>
  </r>
  <r>
    <x v="6746"/>
    <d v="2019-03-04T00:00:00"/>
    <n v="57"/>
    <x v="0"/>
    <s v=" English"/>
    <n v="133400000"/>
    <n v="276032164.80000001"/>
    <s v="AU"/>
    <x v="4"/>
    <n v="142632164.80000001"/>
    <n v="1.0692066326836582"/>
    <x v="1"/>
  </r>
  <r>
    <x v="6747"/>
    <d v="1993-02-19T00:00:00"/>
    <n v="70"/>
    <x v="0"/>
    <s v=" Cantonese"/>
    <n v="100140523.8"/>
    <n v="625891229"/>
    <s v="HK"/>
    <x v="9"/>
    <n v="525750705.19999999"/>
    <n v="5.2501293707033714"/>
    <x v="1"/>
  </r>
  <r>
    <x v="6748"/>
    <d v="2004-05-19T00:00:00"/>
    <n v="45"/>
    <x v="0"/>
    <s v=" French"/>
    <n v="124000000"/>
    <n v="153968300.40000001"/>
    <s v="FR"/>
    <x v="2"/>
    <n v="29968300.400000006"/>
    <n v="0.24167984193548392"/>
    <x v="2"/>
  </r>
  <r>
    <x v="6749"/>
    <d v="2011-02-08T00:00:00"/>
    <n v="59"/>
    <x v="0"/>
    <s v=" English"/>
    <n v="20000000"/>
    <n v="48958353"/>
    <s v="AU"/>
    <x v="24"/>
    <n v="28958353"/>
    <n v="1.4479176499999999"/>
    <x v="1"/>
  </r>
  <r>
    <x v="6750"/>
    <d v="2019-05-31T00:00:00"/>
    <n v="66"/>
    <x v="0"/>
    <s v=" English"/>
    <n v="106860000"/>
    <n v="492613567.19999999"/>
    <s v="US"/>
    <x v="4"/>
    <n v="385753567.19999999"/>
    <n v="3.6098967546322291"/>
    <x v="1"/>
  </r>
  <r>
    <x v="6751"/>
    <d v="1993-04-09T00:00:00"/>
    <n v="71"/>
    <x v="0"/>
    <s v=" English"/>
    <n v="26730400"/>
    <n v="4104962"/>
    <s v="US"/>
    <x v="9"/>
    <n v="-22625438"/>
    <n v="-0.8464309550175082"/>
    <x v="0"/>
  </r>
  <r>
    <x v="6752"/>
    <d v="2021-06-17T00:00:00"/>
    <n v="68"/>
    <x v="0"/>
    <s v=" Korean"/>
    <n v="84800000"/>
    <n v="293483805.19999999"/>
    <s v="KR"/>
    <x v="5"/>
    <n v="208683805.19999999"/>
    <n v="2.4608939292452829"/>
    <x v="1"/>
  </r>
  <r>
    <x v="6753"/>
    <d v="2016-09-22T00:00:00"/>
    <n v="71"/>
    <x v="0"/>
    <s v=" English"/>
    <n v="50000000"/>
    <n v="35380918"/>
    <s v="AU"/>
    <x v="13"/>
    <n v="-14619082"/>
    <n v="-0.29238164"/>
    <x v="0"/>
  </r>
  <r>
    <x v="6754"/>
    <d v="1975-06-06T00:00:00"/>
    <n v="67"/>
    <x v="0"/>
    <s v=" English"/>
    <n v="121200000"/>
    <n v="577402665.79999995"/>
    <s v="AU"/>
    <x v="62"/>
    <n v="456202665.79999995"/>
    <n v="3.7640483976897685"/>
    <x v="1"/>
  </r>
  <r>
    <x v="6755"/>
    <d v="2014-04-03T00:00:00"/>
    <n v="63"/>
    <x v="0"/>
    <s v=" English"/>
    <n v="55000000"/>
    <n v="79312301"/>
    <s v="AU"/>
    <x v="8"/>
    <n v="24312301"/>
    <n v="0.44204183636363636"/>
    <x v="1"/>
  </r>
  <r>
    <x v="6756"/>
    <d v="1998-01-22T00:00:00"/>
    <n v="70"/>
    <x v="0"/>
    <s v=" English"/>
    <n v="40000000"/>
    <n v="45916769"/>
    <s v="AU"/>
    <x v="32"/>
    <n v="5916769"/>
    <n v="0.14791922499999999"/>
    <x v="1"/>
  </r>
  <r>
    <x v="6757"/>
    <d v="2007-09-07T00:00:00"/>
    <n v="72"/>
    <x v="0"/>
    <s v=" English"/>
    <n v="16000000"/>
    <n v="24377151"/>
    <s v="AU"/>
    <x v="22"/>
    <n v="8377151"/>
    <n v="0.52357193749999997"/>
    <x v="0"/>
  </r>
  <r>
    <x v="6758"/>
    <d v="2020-10-19T00:00:00"/>
    <n v="84"/>
    <x v="0"/>
    <s v=" English"/>
    <n v="139860000"/>
    <n v="734239056.60000002"/>
    <s v="US"/>
    <x v="14"/>
    <n v="594379056.60000002"/>
    <n v="4.2498145045045046"/>
    <x v="0"/>
  </r>
  <r>
    <x v="6759"/>
    <d v="2011-08-26T00:00:00"/>
    <n v="63"/>
    <x v="0"/>
    <s v=" English"/>
    <n v="145540000"/>
    <n v="486702545.19999999"/>
    <s v="AU"/>
    <x v="24"/>
    <n v="341162545.19999999"/>
    <n v="2.3441153304933349"/>
    <x v="1"/>
  </r>
  <r>
    <x v="6760"/>
    <d v="2002-06-28T00:00:00"/>
    <n v="65"/>
    <x v="0"/>
    <s v=" English"/>
    <n v="10000000"/>
    <n v="13684949"/>
    <s v="US"/>
    <x v="18"/>
    <n v="3684949"/>
    <n v="0.36849490000000001"/>
    <x v="1"/>
  </r>
  <r>
    <x v="6761"/>
    <d v="2022-11-05T00:00:00"/>
    <n v="83"/>
    <x v="0"/>
    <s v=" Spanish, Castilian"/>
    <n v="1800000"/>
    <n v="0"/>
    <s v="AR"/>
    <x v="1"/>
    <n v="-1800000"/>
    <n v="-1"/>
    <x v="0"/>
  </r>
  <r>
    <x v="6762"/>
    <d v="2018-02-01T00:00:00"/>
    <n v="73"/>
    <x v="0"/>
    <s v=" English"/>
    <n v="35000000"/>
    <n v="47740743"/>
    <s v="AU"/>
    <x v="10"/>
    <n v="12740743"/>
    <n v="0.36402122857142855"/>
    <x v="0"/>
  </r>
  <r>
    <x v="6763"/>
    <d v="2002-01-12T00:00:00"/>
    <n v="69"/>
    <x v="0"/>
    <s v=" English"/>
    <n v="90000000"/>
    <n v="143049560"/>
    <s v="AU"/>
    <x v="18"/>
    <n v="53049560"/>
    <n v="0.58943955555555561"/>
    <x v="1"/>
  </r>
  <r>
    <x v="6764"/>
    <d v="2022-09-16T00:00:00"/>
    <n v="68"/>
    <x v="0"/>
    <s v=" Spanish, Castilian"/>
    <n v="51880004"/>
    <n v="2035911"/>
    <s v="ES"/>
    <x v="1"/>
    <n v="-49844093"/>
    <n v="-0.96075730834562001"/>
    <x v="1"/>
  </r>
  <r>
    <x v="6765"/>
    <d v="2010-06-02T00:00:00"/>
    <n v="60"/>
    <x v="0"/>
    <s v=" Korean"/>
    <n v="145600000"/>
    <n v="694095376.20000005"/>
    <s v="KR"/>
    <x v="21"/>
    <n v="548495376.20000005"/>
    <n v="3.7671385728021982"/>
    <x v="1"/>
  </r>
  <r>
    <x v="6766"/>
    <d v="2001-01-01T00:00:00"/>
    <n v="62"/>
    <x v="0"/>
    <s v=" English"/>
    <n v="45000000"/>
    <n v="113916474"/>
    <s v="AU"/>
    <x v="17"/>
    <n v="68916474"/>
    <n v="1.5314772000000001"/>
    <x v="1"/>
  </r>
  <r>
    <x v="6767"/>
    <d v="2010-01-28T00:00:00"/>
    <n v="60"/>
    <x v="0"/>
    <s v=" English"/>
    <n v="1000000"/>
    <n v="20349255"/>
    <s v="US"/>
    <x v="21"/>
    <n v="19349255"/>
    <n v="19.349254999999999"/>
    <x v="1"/>
  </r>
  <r>
    <x v="6768"/>
    <d v="2016-09-13T00:00:00"/>
    <n v="70"/>
    <x v="0"/>
    <s v=" English"/>
    <n v="95000000"/>
    <n v="738869672.39999998"/>
    <s v="US"/>
    <x v="13"/>
    <n v="643869672.39999998"/>
    <n v="6.7775754989473684"/>
    <x v="1"/>
  </r>
  <r>
    <x v="6769"/>
    <d v="1994-12-04T00:00:00"/>
    <n v="59"/>
    <x v="0"/>
    <s v=" English"/>
    <n v="202400000"/>
    <n v="606550296.20000005"/>
    <s v="US"/>
    <x v="6"/>
    <n v="404150296.20000005"/>
    <n v="1.9967900009881425"/>
    <x v="1"/>
  </r>
  <r>
    <x v="6770"/>
    <d v="2013-06-06T00:00:00"/>
    <n v="62"/>
    <x v="0"/>
    <s v=" English"/>
    <n v="5088225.8"/>
    <n v="21833"/>
    <s v="US"/>
    <x v="30"/>
    <n v="-5066392.8"/>
    <n v="-0.99570911338093526"/>
    <x v="1"/>
  </r>
  <r>
    <x v="6771"/>
    <d v="1993-01-01T00:00:00"/>
    <n v="79"/>
    <x v="0"/>
    <s v=" Chinese"/>
    <n v="28519270.600000001"/>
    <n v="5750000"/>
    <s v="HK"/>
    <x v="9"/>
    <n v="-22769270.600000001"/>
    <n v="-0.79838194038524957"/>
    <x v="0"/>
  </r>
  <r>
    <x v="6772"/>
    <d v="1986-06-26T00:00:00"/>
    <n v="66"/>
    <x v="0"/>
    <s v=" English"/>
    <n v="10000000"/>
    <n v="40697761"/>
    <s v="AU"/>
    <x v="15"/>
    <n v="30697761"/>
    <n v="3.0697760999999999"/>
    <x v="1"/>
  </r>
  <r>
    <x v="6773"/>
    <d v="2020-07-17T00:00:00"/>
    <n v="70"/>
    <x v="0"/>
    <s v=" Korean"/>
    <n v="62200000"/>
    <n v="606036971"/>
    <s v="KR"/>
    <x v="14"/>
    <n v="543836971"/>
    <n v="8.7433596623794205"/>
    <x v="1"/>
  </r>
  <r>
    <x v="6774"/>
    <d v="2019-04-18T00:00:00"/>
    <n v="65"/>
    <x v="0"/>
    <s v=" English"/>
    <n v="41540000"/>
    <n v="9215591"/>
    <s v="AU"/>
    <x v="4"/>
    <n v="-32324409"/>
    <n v="-0.77815139624458352"/>
    <x v="1"/>
  </r>
  <r>
    <x v="6775"/>
    <d v="2020-10-22T00:00:00"/>
    <n v="63"/>
    <x v="0"/>
    <s v=" English"/>
    <n v="43040000"/>
    <n v="829900"/>
    <s v="AU"/>
    <x v="14"/>
    <n v="-42210100"/>
    <n v="-0.98071793680297403"/>
    <x v="1"/>
  </r>
  <r>
    <x v="6776"/>
    <d v="2019-01-25T00:00:00"/>
    <n v="69"/>
    <x v="0"/>
    <s v=" Japanese"/>
    <n v="175000000"/>
    <n v="650461717.20000005"/>
    <s v="JP"/>
    <x v="4"/>
    <n v="475461717.20000005"/>
    <n v="2.7169240982857144"/>
    <x v="1"/>
  </r>
  <r>
    <x v="6777"/>
    <d v="2005-08-20T00:00:00"/>
    <n v="69"/>
    <x v="0"/>
    <s v=" Japanese"/>
    <n v="2000000"/>
    <n v="257720413.19999999"/>
    <s v="JP"/>
    <x v="16"/>
    <n v="255720413.19999999"/>
    <n v="127.8602066"/>
    <x v="1"/>
  </r>
  <r>
    <x v="6778"/>
    <d v="1984-01-05T00:00:00"/>
    <n v="66"/>
    <x v="0"/>
    <s v=" English"/>
    <n v="6200000"/>
    <n v="63541777"/>
    <s v="AU"/>
    <x v="45"/>
    <n v="57341777"/>
    <n v="9.2486737096774192"/>
    <x v="1"/>
  </r>
  <r>
    <x v="6779"/>
    <d v="2017-02-09T00:00:00"/>
    <n v="78"/>
    <x v="0"/>
    <s v=" Korean"/>
    <n v="192400000"/>
    <n v="717762740.20000005"/>
    <s v="KR"/>
    <x v="3"/>
    <n v="525362740.20000005"/>
    <n v="2.7305755727650731"/>
    <x v="0"/>
  </r>
  <r>
    <x v="6780"/>
    <d v="2000-10-20T00:00:00"/>
    <n v="73"/>
    <x v="0"/>
    <s v=" English"/>
    <n v="40000000"/>
    <n v="55707411"/>
    <s v="US"/>
    <x v="38"/>
    <n v="15707411"/>
    <n v="0.392685275"/>
    <x v="0"/>
  </r>
  <r>
    <x v="6781"/>
    <d v="1994-11-19T00:00:00"/>
    <n v="0"/>
    <x v="0"/>
    <s v=" Japanese"/>
    <n v="167540000"/>
    <n v="175269998.80000001"/>
    <s v="JP"/>
    <x v="6"/>
    <n v="7729998.8000000119"/>
    <n v="4.6138228482750461E-2"/>
    <x v="2"/>
  </r>
  <r>
    <x v="6782"/>
    <d v="2014-11-05T00:00:00"/>
    <n v="73"/>
    <x v="0"/>
    <s v=" English"/>
    <n v="15000000"/>
    <n v="9104716"/>
    <s v="US"/>
    <x v="8"/>
    <n v="-5895284"/>
    <n v="-0.39301893333333332"/>
    <x v="0"/>
  </r>
  <r>
    <x v="6783"/>
    <d v="2022-10-21T00:00:00"/>
    <n v="70"/>
    <x v="0"/>
    <s v=" English"/>
    <n v="71200000"/>
    <n v="530413654.60000002"/>
    <s v="PL"/>
    <x v="1"/>
    <n v="459213654.60000002"/>
    <n v="6.4496299803370789"/>
    <x v="1"/>
  </r>
  <r>
    <x v="6784"/>
    <d v="2016-01-29T00:00:00"/>
    <n v="58"/>
    <x v="0"/>
    <s v=" English"/>
    <n v="25000000"/>
    <n v="3771345"/>
    <s v="US"/>
    <x v="13"/>
    <n v="-21228655"/>
    <n v="-0.84914619999999996"/>
    <x v="1"/>
  </r>
  <r>
    <x v="6785"/>
    <d v="2010-10-09T00:00:00"/>
    <n v="67"/>
    <x v="0"/>
    <s v=" Cantonese"/>
    <n v="26660000"/>
    <n v="48398"/>
    <s v="AU"/>
    <x v="21"/>
    <n v="-26611602"/>
    <n v="-0.99818462115528883"/>
    <x v="1"/>
  </r>
  <r>
    <x v="6786"/>
    <d v="1991-08-16T00:00:00"/>
    <n v="58"/>
    <x v="0"/>
    <s v=" Japanese"/>
    <n v="90498000"/>
    <n v="404097025.19999999"/>
    <s v="JP"/>
    <x v="53"/>
    <n v="313599025.19999999"/>
    <n v="3.4652591792083802"/>
    <x v="1"/>
  </r>
  <r>
    <x v="6787"/>
    <d v="2000-05-25T00:00:00"/>
    <n v="65"/>
    <x v="0"/>
    <s v=" Japanese"/>
    <n v="101500000"/>
    <n v="437389639"/>
    <s v="JP"/>
    <x v="38"/>
    <n v="335889639"/>
    <n v="3.309257527093596"/>
    <x v="1"/>
  </r>
  <r>
    <x v="6788"/>
    <d v="2012-11-08T00:00:00"/>
    <n v="68"/>
    <x v="0"/>
    <s v=" English"/>
    <n v="13500000"/>
    <n v="33035736"/>
    <s v="AU"/>
    <x v="20"/>
    <n v="19535736"/>
    <n v="1.4470915555555555"/>
    <x v="1"/>
  </r>
  <r>
    <x v="6789"/>
    <d v="2003-03-13T00:00:00"/>
    <n v="54"/>
    <x v="0"/>
    <s v=" English"/>
    <n v="5000000"/>
    <n v="30493831.199999999"/>
    <s v="AU"/>
    <x v="25"/>
    <n v="25493831.199999999"/>
    <n v="5.0987662399999998"/>
    <x v="1"/>
  </r>
  <r>
    <x v="6790"/>
    <d v="2001-04-12T00:00:00"/>
    <n v="66"/>
    <x v="0"/>
    <s v=" Danish"/>
    <n v="18000000"/>
    <n v="5595327"/>
    <s v="DE"/>
    <x v="17"/>
    <n v="-12404673"/>
    <n v="-0.68914850000000005"/>
    <x v="1"/>
  </r>
  <r>
    <x v="6791"/>
    <d v="1985-05-23T00:00:00"/>
    <n v="72"/>
    <x v="0"/>
    <s v=" Spanish, Castilian"/>
    <n v="82400000"/>
    <n v="400066522"/>
    <s v="MX"/>
    <x v="37"/>
    <n v="317666522"/>
    <n v="3.8551762378640775"/>
    <x v="0"/>
  </r>
  <r>
    <x v="1817"/>
    <d v="2004-02-01T00:00:00"/>
    <n v="46"/>
    <x v="0"/>
    <s v=" English"/>
    <n v="134300000"/>
    <n v="909309627.39999998"/>
    <s v="US"/>
    <x v="2"/>
    <n v="775009627.39999998"/>
    <n v="5.7707343812360383"/>
    <x v="2"/>
  </r>
  <r>
    <x v="6792"/>
    <d v="2023-03-23T00:00:00"/>
    <n v="0"/>
    <x v="0"/>
    <s v=" English"/>
    <n v="176600000"/>
    <n v="175269998.80000001"/>
    <s v="AU"/>
    <x v="0"/>
    <n v="-1330001.1999999881"/>
    <n v="-7.5311506228764894E-3"/>
    <x v="2"/>
  </r>
  <r>
    <x v="6793"/>
    <d v="1971-04-27T00:00:00"/>
    <n v="71"/>
    <x v="0"/>
    <s v=" French"/>
    <n v="50600000"/>
    <n v="460177562"/>
    <s v="FR"/>
    <x v="67"/>
    <n v="409577562"/>
    <n v="8.094418221343874"/>
    <x v="0"/>
  </r>
  <r>
    <x v="6794"/>
    <d v="2015-01-08T00:00:00"/>
    <n v="58"/>
    <x v="0"/>
    <s v=" English"/>
    <n v="56200000"/>
    <n v="212416317"/>
    <s v="AU"/>
    <x v="12"/>
    <n v="156216317"/>
    <n v="2.779649768683274"/>
    <x v="1"/>
  </r>
  <r>
    <x v="6795"/>
    <d v="2018-02-23T00:00:00"/>
    <n v="72"/>
    <x v="0"/>
    <s v=" English"/>
    <n v="4900000"/>
    <n v="12826031"/>
    <s v="US"/>
    <x v="10"/>
    <n v="7926031"/>
    <n v="1.6175573469387756"/>
    <x v="0"/>
  </r>
  <r>
    <x v="6796"/>
    <d v="2020-10-08T00:00:00"/>
    <n v="55"/>
    <x v="0"/>
    <s v=" English"/>
    <n v="80300000"/>
    <n v="313072073.80000001"/>
    <s v="US"/>
    <x v="14"/>
    <n v="232772073.80000001"/>
    <n v="2.8987804956413452"/>
    <x v="1"/>
  </r>
  <r>
    <x v="6797"/>
    <d v="2018-11-16T00:00:00"/>
    <n v="70"/>
    <x v="0"/>
    <s v=" English"/>
    <n v="94100000"/>
    <n v="683545513.39999998"/>
    <s v="US"/>
    <x v="10"/>
    <n v="589445513.39999998"/>
    <n v="6.2640330860786397"/>
    <x v="1"/>
  </r>
  <r>
    <x v="6798"/>
    <d v="2019-11-21T00:00:00"/>
    <n v="56"/>
    <x v="0"/>
    <s v=" English"/>
    <n v="211000000"/>
    <n v="380737637.60000002"/>
    <s v="US"/>
    <x v="4"/>
    <n v="169737637.60000002"/>
    <n v="0.8044437800947869"/>
    <x v="1"/>
  </r>
  <r>
    <x v="6799"/>
    <d v="2014-10-18T00:00:00"/>
    <n v="47"/>
    <x v="0"/>
    <s v=" English"/>
    <n v="147200000"/>
    <n v="937727043.79999995"/>
    <s v="US"/>
    <x v="8"/>
    <n v="790527043.79999995"/>
    <n v="5.3704282866847821"/>
    <x v="2"/>
  </r>
  <r>
    <x v="6800"/>
    <d v="2022-04-29T00:00:00"/>
    <n v="69"/>
    <x v="0"/>
    <s v=" Catalan, Valencian"/>
    <n v="95000000"/>
    <n v="406434252.19999999"/>
    <s v="ES"/>
    <x v="1"/>
    <n v="311434252.19999999"/>
    <n v="3.2782552863157894"/>
    <x v="1"/>
  </r>
  <r>
    <x v="6801"/>
    <d v="1967-06-30T00:00:00"/>
    <n v="74"/>
    <x v="0"/>
    <s v=" English"/>
    <n v="4653000"/>
    <n v="6000000"/>
    <s v="AU"/>
    <x v="82"/>
    <n v="1347000"/>
    <n v="0.28949065119277884"/>
    <x v="0"/>
  </r>
  <r>
    <x v="6802"/>
    <d v="1988-07-25T00:00:00"/>
    <n v="50"/>
    <x v="0"/>
    <s v=" Japanese"/>
    <n v="5500"/>
    <n v="2873204.8"/>
    <s v="JP"/>
    <x v="52"/>
    <n v="2867704.8"/>
    <n v="521.40087272727271"/>
    <x v="2"/>
  </r>
  <r>
    <x v="6803"/>
    <d v="1947-11-21T00:00:00"/>
    <n v="74"/>
    <x v="0"/>
    <s v=" English"/>
    <n v="630000"/>
    <n v="2700000"/>
    <s v="AU"/>
    <x v="93"/>
    <n v="2070000"/>
    <n v="3.2857142857142856"/>
    <x v="0"/>
  </r>
  <r>
    <x v="6804"/>
    <d v="2018-03-16T00:00:00"/>
    <n v="69"/>
    <x v="0"/>
    <s v=" English"/>
    <n v="6000000"/>
    <n v="585333"/>
    <s v="US"/>
    <x v="10"/>
    <n v="-5414667"/>
    <n v="-0.90244449999999998"/>
    <x v="1"/>
  </r>
  <r>
    <x v="6804"/>
    <d v="2018-03-16T00:00:00"/>
    <n v="69"/>
    <x v="0"/>
    <s v=" English"/>
    <n v="500000"/>
    <n v="31559560"/>
    <s v="US"/>
    <x v="10"/>
    <n v="31059560"/>
    <n v="62.119120000000002"/>
    <x v="1"/>
  </r>
  <r>
    <x v="6805"/>
    <d v="2008-01-10T00:00:00"/>
    <n v="64"/>
    <x v="0"/>
    <s v=" English"/>
    <n v="30000000"/>
    <n v="160247805"/>
    <s v="AU"/>
    <x v="35"/>
    <n v="130247805"/>
    <n v="4.3415935000000001"/>
    <x v="1"/>
  </r>
  <r>
    <x v="4989"/>
    <d v="2017-02-01T00:00:00"/>
    <n v="59"/>
    <x v="0"/>
    <s v=" French"/>
    <n v="145000000"/>
    <n v="121645390"/>
    <s v="FR"/>
    <x v="3"/>
    <n v="-23354610"/>
    <n v="-0.16106627586206895"/>
    <x v="1"/>
  </r>
  <r>
    <x v="6806"/>
    <d v="1973-04-12T00:00:00"/>
    <n v="49"/>
    <x v="0"/>
    <s v=" Italian"/>
    <n v="127450000"/>
    <n v="909180760"/>
    <s v="IT"/>
    <x v="34"/>
    <n v="781730760"/>
    <n v="6.1336269909768539"/>
    <x v="2"/>
  </r>
  <r>
    <x v="6807"/>
    <d v="2010-01-18T00:00:00"/>
    <n v="50"/>
    <x v="0"/>
    <s v=" French"/>
    <n v="151600000"/>
    <n v="665194474"/>
    <s v="FR"/>
    <x v="21"/>
    <n v="513594474"/>
    <n v="3.3878263456464381"/>
    <x v="2"/>
  </r>
  <r>
    <x v="6808"/>
    <d v="2013-01-31T00:00:00"/>
    <n v="56"/>
    <x v="0"/>
    <s v=" English"/>
    <n v="55000000"/>
    <n v="22597969"/>
    <s v="AU"/>
    <x v="30"/>
    <n v="-32402031"/>
    <n v="-0.58912783636363641"/>
    <x v="1"/>
  </r>
  <r>
    <x v="6809"/>
    <d v="2016-04-16T00:00:00"/>
    <n v="68"/>
    <x v="0"/>
    <s v=" Japanese"/>
    <n v="52533596.600000001"/>
    <n v="9953934"/>
    <s v="JP"/>
    <x v="13"/>
    <n v="-42579662.600000001"/>
    <n v="-0.81052251046523627"/>
    <x v="1"/>
  </r>
  <r>
    <x v="3791"/>
    <d v="2020-08-14T00:00:00"/>
    <n v="62"/>
    <x v="0"/>
    <s v=" English"/>
    <n v="139000000"/>
    <n v="433413956.39999998"/>
    <s v="US"/>
    <x v="14"/>
    <n v="294413956.39999998"/>
    <n v="2.1180860172661871"/>
    <x v="1"/>
  </r>
  <r>
    <x v="6810"/>
    <d v="2016-08-05T00:00:00"/>
    <n v="57"/>
    <x v="0"/>
    <s v=" English"/>
    <n v="30000000"/>
    <n v="57814445"/>
    <s v="US"/>
    <x v="13"/>
    <n v="27814445"/>
    <n v="0.92714816666666666"/>
    <x v="1"/>
  </r>
  <r>
    <x v="2141"/>
    <d v="2021-01-01T00:00:00"/>
    <n v="59"/>
    <x v="0"/>
    <s v=" English"/>
    <n v="104600000"/>
    <n v="508441693"/>
    <s v="AU"/>
    <x v="5"/>
    <n v="403841693"/>
    <n v="3.8608192447418737"/>
    <x v="1"/>
  </r>
  <r>
    <x v="6811"/>
    <d v="2000-11-17T00:00:00"/>
    <n v="66"/>
    <x v="0"/>
    <s v=" English"/>
    <n v="30000000"/>
    <n v="103291131"/>
    <s v="US"/>
    <x v="38"/>
    <n v="73291131"/>
    <n v="2.4430377000000001"/>
    <x v="1"/>
  </r>
  <r>
    <x v="5384"/>
    <d v="2018-05-02T00:00:00"/>
    <n v="58"/>
    <x v="0"/>
    <s v=" French"/>
    <n v="11883300.6"/>
    <n v="1100000"/>
    <s v="FR"/>
    <x v="10"/>
    <n v="-10783300.6"/>
    <n v="-0.90743312510330676"/>
    <x v="1"/>
  </r>
  <r>
    <x v="6812"/>
    <d v="2001-04-12T00:00:00"/>
    <n v="52"/>
    <x v="0"/>
    <s v=" English"/>
    <n v="25000000"/>
    <n v="39393111"/>
    <s v="AU"/>
    <x v="17"/>
    <n v="14393111"/>
    <n v="0.57572444"/>
    <x v="1"/>
  </r>
  <r>
    <x v="6813"/>
    <d v="2016-02-25T00:00:00"/>
    <n v="74"/>
    <x v="0"/>
    <s v=" Italian"/>
    <n v="1900000"/>
    <n v="50765702.799999997"/>
    <s v="IT"/>
    <x v="13"/>
    <n v="48865702.799999997"/>
    <n v="25.718790947368419"/>
    <x v="0"/>
  </r>
  <r>
    <x v="6814"/>
    <d v="1990-03-29T00:00:00"/>
    <n v="74"/>
    <x v="0"/>
    <s v=" English"/>
    <n v="2300000"/>
    <n v="7724701"/>
    <s v="AU"/>
    <x v="29"/>
    <n v="5424701"/>
    <n v="2.3585656521739131"/>
    <x v="0"/>
  </r>
  <r>
    <x v="6815"/>
    <d v="1976-03-02T00:00:00"/>
    <n v="55"/>
    <x v="0"/>
    <s v=" Italian"/>
    <n v="92000000"/>
    <n v="536874186.20000005"/>
    <s v="IT"/>
    <x v="72"/>
    <n v="444874186.20000005"/>
    <n v="4.8355889804347827"/>
    <x v="1"/>
  </r>
  <r>
    <x v="6816"/>
    <d v="2021-08-26T00:00:00"/>
    <n v="68"/>
    <x v="0"/>
    <s v=" English"/>
    <n v="15500000"/>
    <n v="3349127"/>
    <s v="AU"/>
    <x v="5"/>
    <n v="-12150873"/>
    <n v="-0.78392729032258068"/>
    <x v="1"/>
  </r>
  <r>
    <x v="6817"/>
    <d v="2021-10-23T00:00:00"/>
    <n v="50"/>
    <x v="0"/>
    <s v=" Spanish, Castilian"/>
    <n v="162200000"/>
    <n v="516156224.39999998"/>
    <s v="ES"/>
    <x v="5"/>
    <n v="353956224.39999998"/>
    <n v="2.1822208655980271"/>
    <x v="2"/>
  </r>
  <r>
    <x v="6818"/>
    <d v="2015-09-18T00:00:00"/>
    <n v="59"/>
    <x v="0"/>
    <s v=" English"/>
    <n v="22224600"/>
    <n v="581011"/>
    <s v="US"/>
    <x v="12"/>
    <n v="-21643589"/>
    <n v="-0.9738573022686573"/>
    <x v="1"/>
  </r>
  <r>
    <x v="6819"/>
    <d v="2019-06-28T00:00:00"/>
    <n v="57"/>
    <x v="0"/>
    <s v=" English"/>
    <n v="162000000"/>
    <n v="526249819.19999999"/>
    <s v="GB"/>
    <x v="4"/>
    <n v="364249819.19999999"/>
    <n v="2.2484556740740742"/>
    <x v="1"/>
  </r>
  <r>
    <x v="6820"/>
    <d v="1984-03-30T00:00:00"/>
    <n v="64"/>
    <x v="0"/>
    <s v=" English"/>
    <n v="41960000"/>
    <n v="45858563"/>
    <s v="US"/>
    <x v="45"/>
    <n v="3898563"/>
    <n v="9.2911415633937081E-2"/>
    <x v="1"/>
  </r>
  <r>
    <x v="6821"/>
    <d v="1992-04-16T00:00:00"/>
    <n v="71"/>
    <x v="0"/>
    <s v=" Cantonese"/>
    <n v="24451800"/>
    <n v="30399676"/>
    <s v="HK"/>
    <x v="46"/>
    <n v="5947876"/>
    <n v="0.24324900416329268"/>
    <x v="0"/>
  </r>
  <r>
    <x v="6822"/>
    <d v="2014-10-03T00:00:00"/>
    <n v="48"/>
    <x v="0"/>
    <s v=" English"/>
    <n v="147200000"/>
    <n v="937727043.79999995"/>
    <s v="US"/>
    <x v="8"/>
    <n v="790527043.79999995"/>
    <n v="5.3704282866847821"/>
    <x v="2"/>
  </r>
  <r>
    <x v="6823"/>
    <d v="2018-11-01T00:00:00"/>
    <n v="65"/>
    <x v="0"/>
    <s v=" English"/>
    <n v="20000000"/>
    <n v="8751856"/>
    <s v="AU"/>
    <x v="10"/>
    <n v="-11248144"/>
    <n v="-0.5624072"/>
    <x v="1"/>
  </r>
  <r>
    <x v="6824"/>
    <d v="2014-03-17T00:00:00"/>
    <n v="55"/>
    <x v="0"/>
    <s v=" English"/>
    <n v="49200000"/>
    <n v="427304425.60000002"/>
    <s v="US"/>
    <x v="8"/>
    <n v="378104425.60000002"/>
    <n v="7.6850493008130085"/>
    <x v="1"/>
  </r>
  <r>
    <x v="6825"/>
    <d v="2022-03-30T00:00:00"/>
    <n v="60"/>
    <x v="0"/>
    <s v=" English"/>
    <n v="102000000"/>
    <n v="186333762.19999999"/>
    <s v="US"/>
    <x v="1"/>
    <n v="84333762.199999988"/>
    <n v="0.82680159019607835"/>
    <x v="1"/>
  </r>
  <r>
    <x v="6826"/>
    <d v="2021-10-01T00:00:00"/>
    <n v="51"/>
    <x v="0"/>
    <s v=" Spanish, Castilian"/>
    <n v="97850080"/>
    <n v="667095399.79999995"/>
    <s v="MX"/>
    <x v="5"/>
    <n v="569245319.79999995"/>
    <n v="5.8175253387631356"/>
    <x v="1"/>
  </r>
  <r>
    <x v="6827"/>
    <d v="1992-04-22T00:00:00"/>
    <n v="67"/>
    <x v="0"/>
    <s v=" English"/>
    <n v="20000000"/>
    <n v="183097323"/>
    <s v="AU"/>
    <x v="46"/>
    <n v="163097323"/>
    <n v="8.1548661500000001"/>
    <x v="1"/>
  </r>
  <r>
    <x v="6828"/>
    <d v="1985-11-24T00:00:00"/>
    <n v="53"/>
    <x v="0"/>
    <s v=" English"/>
    <n v="146800000"/>
    <n v="437062753.39999998"/>
    <s v="AU"/>
    <x v="37"/>
    <n v="290262753.39999998"/>
    <n v="1.9772667125340597"/>
    <x v="1"/>
  </r>
  <r>
    <x v="6829"/>
    <d v="1972-06-29T00:00:00"/>
    <n v="61"/>
    <x v="0"/>
    <s v=" English"/>
    <n v="1700000"/>
    <n v="9700000"/>
    <s v="US"/>
    <x v="31"/>
    <n v="8000000"/>
    <n v="4.7058823529411766"/>
    <x v="1"/>
  </r>
  <r>
    <x v="6830"/>
    <d v="2021-03-18T00:00:00"/>
    <n v="67"/>
    <x v="0"/>
    <s v=" English"/>
    <n v="6660004"/>
    <n v="1640866"/>
    <s v="AU"/>
    <x v="5"/>
    <n v="-5019138"/>
    <n v="-0.75362387169737433"/>
    <x v="1"/>
  </r>
  <r>
    <x v="6831"/>
    <d v="2001-02-08T00:00:00"/>
    <n v="80"/>
    <x v="0"/>
    <s v=" English"/>
    <n v="4500000"/>
    <n v="7389233"/>
    <s v="AU"/>
    <x v="17"/>
    <n v="2889233"/>
    <n v="0.64205177777777778"/>
    <x v="0"/>
  </r>
  <r>
    <x v="6832"/>
    <d v="1984-08-06T00:00:00"/>
    <n v="41"/>
    <x v="0"/>
    <s v=" French"/>
    <n v="139800000"/>
    <n v="581972415.79999995"/>
    <s v="FR"/>
    <x v="45"/>
    <n v="442172415.79999995"/>
    <n v="3.1628928168812585"/>
    <x v="2"/>
  </r>
  <r>
    <x v="6833"/>
    <d v="2016-04-21T00:00:00"/>
    <n v="69"/>
    <x v="0"/>
    <s v=" Russian"/>
    <n v="10000000"/>
    <n v="27305571"/>
    <s v="RU"/>
    <x v="13"/>
    <n v="17305571"/>
    <n v="1.7305571"/>
    <x v="1"/>
  </r>
  <r>
    <x v="1264"/>
    <d v="2008-07-01T00:00:00"/>
    <n v="40"/>
    <x v="0"/>
    <s v=" English"/>
    <n v="45000000"/>
    <n v="243180937"/>
    <s v="US"/>
    <x v="35"/>
    <n v="198180937"/>
    <n v="4.4040208222222219"/>
    <x v="2"/>
  </r>
  <r>
    <x v="6834"/>
    <d v="1986-03-14T00:00:00"/>
    <n v="74"/>
    <x v="0"/>
    <s v=" English"/>
    <n v="12000000"/>
    <n v="57000000"/>
    <s v="US"/>
    <x v="15"/>
    <n v="45000000"/>
    <n v="3.75"/>
    <x v="0"/>
  </r>
  <r>
    <x v="6834"/>
    <d v="1986-03-14T00:00:00"/>
    <n v="74"/>
    <x v="0"/>
    <s v=" English"/>
    <n v="500000"/>
    <n v="0"/>
    <s v="US"/>
    <x v="15"/>
    <n v="-500000"/>
    <n v="-1"/>
    <x v="0"/>
  </r>
  <r>
    <x v="6835"/>
    <d v="2013-08-08T00:00:00"/>
    <n v="54"/>
    <x v="0"/>
    <s v=" English"/>
    <n v="94700000"/>
    <n v="140288308.80000001"/>
    <s v="AU"/>
    <x v="30"/>
    <n v="45588308.800000012"/>
    <n v="0.48139713621964109"/>
    <x v="1"/>
  </r>
  <r>
    <x v="6836"/>
    <d v="2016-08-09T00:00:00"/>
    <n v="40"/>
    <x v="0"/>
    <s v=" Japanese"/>
    <n v="118800000"/>
    <n v="836011985.39999998"/>
    <s v="JP"/>
    <x v="13"/>
    <n v="717211985.39999998"/>
    <n v="6.0371379242424243"/>
    <x v="2"/>
  </r>
  <r>
    <x v="6837"/>
    <d v="2001-12-05T00:00:00"/>
    <n v="72"/>
    <x v="0"/>
    <s v=" English"/>
    <n v="48000000"/>
    <n v="64978140"/>
    <s v="AU"/>
    <x v="17"/>
    <n v="16978140"/>
    <n v="0.35371124999999998"/>
    <x v="0"/>
  </r>
  <r>
    <x v="6838"/>
    <d v="2014-07-29T00:00:00"/>
    <n v="63"/>
    <x v="0"/>
    <s v=" English"/>
    <n v="113160000"/>
    <n v="486991084"/>
    <s v="US"/>
    <x v="8"/>
    <n v="373831084"/>
    <n v="3.3035620714033227"/>
    <x v="1"/>
  </r>
  <r>
    <x v="6839"/>
    <d v="2018-08-29T00:00:00"/>
    <n v="58"/>
    <x v="0"/>
    <s v=" English"/>
    <n v="6206068"/>
    <n v="9196740"/>
    <s v="AU"/>
    <x v="10"/>
    <n v="2990672"/>
    <n v="0.48189481649250376"/>
    <x v="1"/>
  </r>
  <r>
    <x v="6840"/>
    <d v="2023-02-02T00:00:00"/>
    <n v="83"/>
    <x v="0"/>
    <s v=" English"/>
    <n v="101680000"/>
    <n v="908144700.39999998"/>
    <s v="US"/>
    <x v="0"/>
    <n v="806464700.39999998"/>
    <n v="7.9313994925255704"/>
    <x v="0"/>
  </r>
  <r>
    <x v="6841"/>
    <d v="2013-05-31T00:00:00"/>
    <n v="70"/>
    <x v="0"/>
    <s v=" English"/>
    <n v="1500000"/>
    <n v="1400000"/>
    <s v="US"/>
    <x v="30"/>
    <n v="-100000"/>
    <n v="-6.6666666666666666E-2"/>
    <x v="1"/>
  </r>
  <r>
    <x v="6842"/>
    <d v="2017-12-25T00:00:00"/>
    <n v="57"/>
    <x v="0"/>
    <s v=" Spanish, Castilian"/>
    <n v="99000000"/>
    <n v="291486030.19999999"/>
    <s v="CL"/>
    <x v="3"/>
    <n v="192486030.19999999"/>
    <n v="1.9443033353535353"/>
    <x v="1"/>
  </r>
  <r>
    <x v="6843"/>
    <d v="2017-02-22T00:00:00"/>
    <n v="53"/>
    <x v="0"/>
    <s v=" French"/>
    <n v="5520017.7999999998"/>
    <n v="1162912"/>
    <s v="FR"/>
    <x v="3"/>
    <n v="-4357105.8"/>
    <n v="-0.78932821557205846"/>
    <x v="1"/>
  </r>
  <r>
    <x v="2880"/>
    <d v="1984-10-09T00:00:00"/>
    <n v="74"/>
    <x v="0"/>
    <s v=" English"/>
    <n v="104200000"/>
    <n v="379238515.80000001"/>
    <s v="GB"/>
    <x v="45"/>
    <n v="275038515.80000001"/>
    <n v="2.6395251036468332"/>
    <x v="0"/>
  </r>
  <r>
    <x v="6844"/>
    <d v="1991-09-09T00:00:00"/>
    <n v="63"/>
    <x v="0"/>
    <s v=" English"/>
    <n v="20000000"/>
    <n v="37540012"/>
    <s v="AU"/>
    <x v="53"/>
    <n v="17540012"/>
    <n v="0.87700060000000002"/>
    <x v="1"/>
  </r>
  <r>
    <x v="476"/>
    <d v="2011-10-30T00:00:00"/>
    <n v="68"/>
    <x v="0"/>
    <s v=" Italian"/>
    <n v="95000000"/>
    <n v="542351353"/>
    <s v="IT"/>
    <x v="24"/>
    <n v="447351353"/>
    <n v="4.7089616105263161"/>
    <x v="1"/>
  </r>
  <r>
    <x v="476"/>
    <d v="2011-10-30T00:00:00"/>
    <n v="68"/>
    <x v="0"/>
    <s v=" Italian"/>
    <n v="2900000"/>
    <n v="263591415"/>
    <s v="IT"/>
    <x v="24"/>
    <n v="260691415"/>
    <n v="89.893591379310351"/>
    <x v="1"/>
  </r>
  <r>
    <x v="6845"/>
    <d v="2022-09-08T00:00:00"/>
    <n v="76"/>
    <x v="0"/>
    <s v=" Irish"/>
    <n v="5389600"/>
    <n v="1756887"/>
    <s v="AU"/>
    <x v="1"/>
    <n v="-3632713"/>
    <n v="-0.67402274751373015"/>
    <x v="0"/>
  </r>
  <r>
    <x v="6846"/>
    <d v="2018-02-22T00:00:00"/>
    <n v="54"/>
    <x v="0"/>
    <s v=" German"/>
    <n v="3280017.8"/>
    <n v="2330777"/>
    <s v="DE"/>
    <x v="10"/>
    <n v="-949240.79999999981"/>
    <n v="-0.2894011123964022"/>
    <x v="1"/>
  </r>
  <r>
    <x v="2075"/>
    <d v="1973-11-16T00:00:00"/>
    <n v="76"/>
    <x v="0"/>
    <s v=" Czech"/>
    <n v="580000"/>
    <n v="23146523.199999999"/>
    <s v="XC"/>
    <x v="34"/>
    <n v="22566523.199999999"/>
    <n v="38.907798620689654"/>
    <x v="0"/>
  </r>
  <r>
    <x v="6847"/>
    <d v="2017-06-07T00:00:00"/>
    <n v="58"/>
    <x v="0"/>
    <s v=" English"/>
    <n v="72440000"/>
    <n v="220176894.40000001"/>
    <s v="AU"/>
    <x v="3"/>
    <n v="147736894.40000001"/>
    <n v="2.0394380784097184"/>
    <x v="1"/>
  </r>
  <r>
    <x v="6848"/>
    <d v="2018-02-09T00:00:00"/>
    <n v="66"/>
    <x v="0"/>
    <s v=" English"/>
    <n v="9500000"/>
    <n v="0"/>
    <s v="US"/>
    <x v="10"/>
    <n v="-9500000"/>
    <n v="-1"/>
    <x v="1"/>
  </r>
  <r>
    <x v="6849"/>
    <d v="1988-03-31T00:00:00"/>
    <n v="41"/>
    <x v="0"/>
    <s v=" English"/>
    <n v="3000000"/>
    <n v="7888000"/>
    <s v="AU"/>
    <x v="52"/>
    <n v="4888000"/>
    <n v="1.6293333333333333"/>
    <x v="2"/>
  </r>
  <r>
    <x v="6850"/>
    <d v="2019-01-09T00:00:00"/>
    <n v="79"/>
    <x v="0"/>
    <s v=" Korean"/>
    <n v="28905333.199999999"/>
    <n v="14651772"/>
    <s v="KR"/>
    <x v="4"/>
    <n v="-14253561.199999999"/>
    <n v="-0.49311181093736706"/>
    <x v="0"/>
  </r>
  <r>
    <x v="6851"/>
    <d v="2021-04-22T00:00:00"/>
    <n v="60"/>
    <x v="0"/>
    <s v=" English"/>
    <n v="82000000"/>
    <n v="618157116.20000005"/>
    <s v="AU"/>
    <x v="5"/>
    <n v="536157116.20000005"/>
    <n v="6.5385014170731717"/>
    <x v="1"/>
  </r>
  <r>
    <x v="6852"/>
    <d v="2018-12-13T00:00:00"/>
    <n v="46"/>
    <x v="0"/>
    <s v=" English"/>
    <n v="107000000"/>
    <n v="625144639.79999995"/>
    <s v="US"/>
    <x v="10"/>
    <n v="518144639.79999995"/>
    <n v="4.8424732691588783"/>
    <x v="2"/>
  </r>
  <r>
    <x v="6853"/>
    <d v="1971-05-28T00:00:00"/>
    <n v="66"/>
    <x v="0"/>
    <s v=" English"/>
    <n v="123940000"/>
    <n v="854413587"/>
    <s v="US"/>
    <x v="67"/>
    <n v="730473587"/>
    <n v="5.8937678473454902"/>
    <x v="1"/>
  </r>
  <r>
    <x v="6854"/>
    <d v="2011-03-03T00:00:00"/>
    <n v="63"/>
    <x v="0"/>
    <s v=" English"/>
    <n v="17000000"/>
    <n v="38028230"/>
    <s v="AU"/>
    <x v="24"/>
    <n v="21028230"/>
    <n v="1.2369547058823529"/>
    <x v="1"/>
  </r>
  <r>
    <x v="6855"/>
    <d v="2015-10-19T00:00:00"/>
    <n v="76"/>
    <x v="0"/>
    <s v=" English"/>
    <n v="159200000"/>
    <n v="768479242.79999995"/>
    <s v="US"/>
    <x v="12"/>
    <n v="609279242.79999995"/>
    <n v="3.8271309221105523"/>
    <x v="0"/>
  </r>
  <r>
    <x v="6856"/>
    <d v="2023-04-06T00:00:00"/>
    <n v="75"/>
    <x v="0"/>
    <s v=" Italian"/>
    <n v="127200000"/>
    <n v="564158441.39999998"/>
    <s v="IT"/>
    <x v="0"/>
    <n v="436958441.39999998"/>
    <n v="3.4352078726415094"/>
    <x v="0"/>
  </r>
  <r>
    <x v="6857"/>
    <d v="1998-08-21T00:00:00"/>
    <n v="69"/>
    <x v="0"/>
    <s v=" English"/>
    <n v="9000004"/>
    <n v="15923122"/>
    <s v="US"/>
    <x v="32"/>
    <n v="6923118"/>
    <n v="0.76923499145111496"/>
    <x v="1"/>
  </r>
  <r>
    <x v="6858"/>
    <d v="2002-12-05T00:00:00"/>
    <n v="67"/>
    <x v="0"/>
    <s v=" German"/>
    <n v="162000000"/>
    <n v="636854441.20000005"/>
    <s v="DE"/>
    <x v="18"/>
    <n v="474854441.20000005"/>
    <n v="2.9312002543209879"/>
    <x v="1"/>
  </r>
  <r>
    <x v="6859"/>
    <d v="1968-03-01T00:00:00"/>
    <n v="77"/>
    <x v="0"/>
    <s v=" English"/>
    <n v="2000000"/>
    <n v="24407647"/>
    <s v="AU"/>
    <x v="54"/>
    <n v="22407647"/>
    <n v="11.2038235"/>
    <x v="0"/>
  </r>
  <r>
    <x v="6860"/>
    <d v="2007-01-21T00:00:00"/>
    <n v="53"/>
    <x v="0"/>
    <s v=" English"/>
    <n v="20000000"/>
    <n v="50224557.799999997"/>
    <s v="AU"/>
    <x v="22"/>
    <n v="30224557.799999997"/>
    <n v="1.5112278899999998"/>
    <x v="1"/>
  </r>
  <r>
    <x v="6861"/>
    <d v="1983-12-09T00:00:00"/>
    <n v="57"/>
    <x v="0"/>
    <s v=" English"/>
    <n v="22000000"/>
    <n v="64892670"/>
    <s v="AU"/>
    <x v="49"/>
    <n v="42892670"/>
    <n v="1.9496668181818182"/>
    <x v="1"/>
  </r>
  <r>
    <x v="6862"/>
    <d v="2009-01-09T00:00:00"/>
    <n v="59"/>
    <x v="0"/>
    <s v=" English"/>
    <n v="25000000"/>
    <n v="146955378.59999999"/>
    <s v="US"/>
    <x v="7"/>
    <n v="121955378.59999999"/>
    <n v="4.8782151439999994"/>
    <x v="1"/>
  </r>
  <r>
    <x v="6863"/>
    <d v="2005-02-19T00:00:00"/>
    <n v="49"/>
    <x v="0"/>
    <s v=" English"/>
    <n v="165400000"/>
    <n v="616863030.39999998"/>
    <s v="US"/>
    <x v="16"/>
    <n v="451463030.39999998"/>
    <n v="2.7295225538089478"/>
    <x v="2"/>
  </r>
  <r>
    <x v="6864"/>
    <d v="2020-09-28T00:00:00"/>
    <n v="41"/>
    <x v="0"/>
    <s v=" English"/>
    <n v="101800000"/>
    <n v="426024199.80000001"/>
    <s v="US"/>
    <x v="14"/>
    <n v="324224199.80000001"/>
    <n v="3.1849135540275051"/>
    <x v="2"/>
  </r>
  <r>
    <x v="6865"/>
    <d v="2020-11-10T00:00:00"/>
    <n v="58"/>
    <x v="0"/>
    <s v=" English"/>
    <n v="109000000"/>
    <n v="653477685.39999998"/>
    <s v="AU"/>
    <x v="14"/>
    <n v="544477685.39999998"/>
    <n v="4.9952081229357796"/>
    <x v="1"/>
  </r>
  <r>
    <x v="6866"/>
    <d v="2016-09-20T00:00:00"/>
    <n v="50"/>
    <x v="0"/>
    <s v=" Korean"/>
    <n v="175600000"/>
    <n v="288568132.39999998"/>
    <s v="KR"/>
    <x v="13"/>
    <n v="112968132.39999998"/>
    <n v="0.64332649430523903"/>
    <x v="2"/>
  </r>
  <r>
    <x v="6867"/>
    <d v="2009-03-03T00:00:00"/>
    <n v="74"/>
    <x v="0"/>
    <s v=" English"/>
    <n v="8000000"/>
    <n v="3582797"/>
    <s v="IE"/>
    <x v="7"/>
    <n v="-4417203"/>
    <n v="-0.55215037499999997"/>
    <x v="0"/>
  </r>
  <r>
    <x v="6868"/>
    <d v="1985-12-01T00:00:00"/>
    <n v="81"/>
    <x v="0"/>
    <s v=" English"/>
    <n v="145400000"/>
    <n v="610222910.20000005"/>
    <s v="CA"/>
    <x v="37"/>
    <n v="464822910.20000005"/>
    <n v="3.196856328748281"/>
    <x v="0"/>
  </r>
  <r>
    <x v="6869"/>
    <d v="2004-04-02T00:00:00"/>
    <n v="77"/>
    <x v="0"/>
    <s v=" English"/>
    <n v="730000"/>
    <n v="8000000"/>
    <s v="AU"/>
    <x v="2"/>
    <n v="7270000"/>
    <n v="9.9589041095890405"/>
    <x v="0"/>
  </r>
  <r>
    <x v="6870"/>
    <d v="2022-03-04T00:00:00"/>
    <n v="66"/>
    <x v="0"/>
    <s v=" English"/>
    <n v="52400000"/>
    <n v="294007250.19999999"/>
    <s v="US"/>
    <x v="1"/>
    <n v="241607250.19999999"/>
    <n v="4.6108253854961827"/>
    <x v="1"/>
  </r>
  <r>
    <x v="6871"/>
    <d v="2022-12-16T00:00:00"/>
    <n v="56"/>
    <x v="0"/>
    <s v=" English"/>
    <n v="20000000"/>
    <n v="108938817.2"/>
    <s v="US"/>
    <x v="1"/>
    <n v="88938817.200000003"/>
    <n v="4.4469408599999998"/>
    <x v="1"/>
  </r>
  <r>
    <x v="6872"/>
    <d v="2008-02-13T00:00:00"/>
    <n v="56"/>
    <x v="0"/>
    <s v=" English"/>
    <n v="67000000"/>
    <n v="25357771"/>
    <s v="AU"/>
    <x v="35"/>
    <n v="-41642229"/>
    <n v="-0.62152580597014928"/>
    <x v="1"/>
  </r>
  <r>
    <x v="6873"/>
    <d v="2019-03-15T00:00:00"/>
    <n v="59"/>
    <x v="0"/>
    <s v=" Japanese"/>
    <n v="101300000"/>
    <n v="819177204.20000005"/>
    <s v="JP"/>
    <x v="4"/>
    <n v="717877204.20000005"/>
    <n v="7.0866456485686085"/>
    <x v="1"/>
  </r>
  <r>
    <x v="6874"/>
    <d v="2023-03-01T00:00:00"/>
    <n v="20"/>
    <x v="0"/>
    <s v=" Tagalog"/>
    <n v="12001040"/>
    <n v="38139010"/>
    <s v="PH"/>
    <x v="0"/>
    <n v="26137970"/>
    <n v="2.177975408797904"/>
    <x v="2"/>
  </r>
  <r>
    <x v="6875"/>
    <d v="1995-01-13T00:00:00"/>
    <n v="67"/>
    <x v="0"/>
    <s v=" Hindi"/>
    <n v="1850000"/>
    <n v="16540000"/>
    <s v="IN"/>
    <x v="26"/>
    <n v="14690000"/>
    <n v="7.9405405405405407"/>
    <x v="1"/>
  </r>
  <r>
    <x v="6876"/>
    <d v="2013-09-12T00:00:00"/>
    <n v="70"/>
    <x v="0"/>
    <s v=" English"/>
    <n v="18000000"/>
    <n v="102912961"/>
    <s v="AU"/>
    <x v="30"/>
    <n v="84912961"/>
    <n v="4.7173867222222219"/>
    <x v="1"/>
  </r>
  <r>
    <x v="6877"/>
    <d v="1938-11-23T00:00:00"/>
    <n v="66"/>
    <x v="0"/>
    <s v=" English"/>
    <n v="66260"/>
    <n v="245388402.80000001"/>
    <s v="US"/>
    <x v="43"/>
    <n v="245322142.80000001"/>
    <n v="3702.4168849984908"/>
    <x v="1"/>
  </r>
  <r>
    <x v="6878"/>
    <d v="2021-11-24T00:00:00"/>
    <n v="69"/>
    <x v="0"/>
    <s v=" English"/>
    <n v="11000000"/>
    <n v="170645114.40000001"/>
    <s v="GB"/>
    <x v="5"/>
    <n v="159645114.40000001"/>
    <n v="14.513192218181819"/>
    <x v="1"/>
  </r>
  <r>
    <x v="6879"/>
    <d v="2021-02-05T00:00:00"/>
    <n v="70"/>
    <x v="0"/>
    <s v=" English"/>
    <n v="100140523.8"/>
    <n v="625891229"/>
    <s v="US"/>
    <x v="5"/>
    <n v="525750705.19999999"/>
    <n v="5.2501293707033714"/>
    <x v="1"/>
  </r>
  <r>
    <x v="6880"/>
    <d v="2013-12-24T00:00:00"/>
    <n v="61"/>
    <x v="0"/>
    <s v=" Chinese"/>
    <n v="12300000"/>
    <n v="94249025"/>
    <s v="AU"/>
    <x v="30"/>
    <n v="81949025"/>
    <n v="6.662522357723577"/>
    <x v="1"/>
  </r>
  <r>
    <x v="6881"/>
    <d v="2020-02-13T00:00:00"/>
    <n v="59"/>
    <x v="0"/>
    <s v=" English"/>
    <n v="7000000"/>
    <n v="48518957"/>
    <s v="AU"/>
    <x v="14"/>
    <n v="41518957"/>
    <n v="5.9312795714285711"/>
    <x v="1"/>
  </r>
  <r>
    <x v="6882"/>
    <d v="2019-01-18T00:00:00"/>
    <n v="69"/>
    <x v="0"/>
    <s v=" English"/>
    <n v="111600000"/>
    <n v="767228967.60000002"/>
    <s v="US"/>
    <x v="4"/>
    <n v="655628967.60000002"/>
    <n v="5.8748115376344092"/>
    <x v="1"/>
  </r>
  <r>
    <x v="6883"/>
    <d v="1965-12-08T00:00:00"/>
    <n v="68"/>
    <x v="0"/>
    <s v=" French"/>
    <n v="108000000"/>
    <n v="612271907.60000002"/>
    <s v="FR"/>
    <x v="57"/>
    <n v="504271907.60000002"/>
    <n v="4.6691843296296298"/>
    <x v="1"/>
  </r>
  <r>
    <x v="6884"/>
    <d v="2019-03-06T00:00:00"/>
    <n v="55"/>
    <x v="0"/>
    <s v=" English"/>
    <n v="3940000"/>
    <n v="843970"/>
    <s v="AU"/>
    <x v="4"/>
    <n v="-3096030"/>
    <n v="-0.78579441624365487"/>
    <x v="1"/>
  </r>
  <r>
    <x v="6885"/>
    <d v="2017-07-11T00:00:00"/>
    <n v="48"/>
    <x v="0"/>
    <s v=" English"/>
    <n v="6000000"/>
    <n v="17544173"/>
    <s v="US"/>
    <x v="3"/>
    <n v="11544173"/>
    <n v="1.9240288333333333"/>
    <x v="2"/>
  </r>
  <r>
    <x v="6886"/>
    <d v="2014-09-06T00:00:00"/>
    <n v="70"/>
    <x v="0"/>
    <s v=" Japanese"/>
    <n v="117200000"/>
    <n v="513422565"/>
    <s v="JP"/>
    <x v="8"/>
    <n v="396222565"/>
    <n v="3.3807386092150171"/>
    <x v="1"/>
  </r>
  <r>
    <x v="6887"/>
    <d v="2018-06-29T00:00:00"/>
    <n v="72"/>
    <x v="0"/>
    <s v=" Chinese"/>
    <n v="125000"/>
    <n v="73773028.200000003"/>
    <s v="CN"/>
    <x v="10"/>
    <n v="73648028.200000003"/>
    <n v="589.18422559999999"/>
    <x v="0"/>
  </r>
  <r>
    <x v="6888"/>
    <d v="1994-11-24T00:00:00"/>
    <n v="65"/>
    <x v="0"/>
    <s v=" English"/>
    <n v="22000000"/>
    <n v="190506000"/>
    <s v="AU"/>
    <x v="6"/>
    <n v="168506000"/>
    <n v="7.6593636363636364"/>
    <x v="1"/>
  </r>
  <r>
    <x v="6889"/>
    <d v="1996-11-30T00:00:00"/>
    <n v="56"/>
    <x v="0"/>
    <s v=" English"/>
    <n v="44400000"/>
    <n v="371501189.39999998"/>
    <s v="US"/>
    <x v="47"/>
    <n v="327101189.39999998"/>
    <n v="7.3671439054054044"/>
    <x v="1"/>
  </r>
  <r>
    <x v="6890"/>
    <d v="2005-10-07T00:00:00"/>
    <n v="67"/>
    <x v="0"/>
    <s v=" English"/>
    <n v="65000000"/>
    <n v="26670920"/>
    <s v="GB"/>
    <x v="16"/>
    <n v="-38329080"/>
    <n v="-0.58967815384615385"/>
    <x v="1"/>
  </r>
  <r>
    <x v="6891"/>
    <d v="2019-01-18T00:00:00"/>
    <n v="57"/>
    <x v="0"/>
    <s v=" English"/>
    <n v="125000000"/>
    <n v="502896889.80000001"/>
    <s v="US"/>
    <x v="4"/>
    <n v="377896889.80000001"/>
    <n v="3.0231751184000002"/>
    <x v="1"/>
  </r>
  <r>
    <x v="6892"/>
    <d v="1986-09-18T00:00:00"/>
    <n v="72"/>
    <x v="0"/>
    <s v=" English"/>
    <n v="27268000"/>
    <n v="6455530"/>
    <s v="AU"/>
    <x v="15"/>
    <n v="-20812470"/>
    <n v="-0.76325619774094178"/>
    <x v="0"/>
  </r>
  <r>
    <x v="6893"/>
    <d v="2016-07-27T00:00:00"/>
    <n v="58"/>
    <x v="0"/>
    <s v=" Korean"/>
    <n v="12700000"/>
    <n v="49196532"/>
    <s v="KR"/>
    <x v="13"/>
    <n v="36496532"/>
    <n v="2.8737426771653545"/>
    <x v="1"/>
  </r>
  <r>
    <x v="6894"/>
    <d v="1983-02-04T00:00:00"/>
    <n v="66"/>
    <x v="0"/>
    <s v=" English"/>
    <n v="9000000"/>
    <n v="13277558"/>
    <s v="US"/>
    <x v="49"/>
    <n v="4277558"/>
    <n v="0.47528422222222222"/>
    <x v="1"/>
  </r>
  <r>
    <x v="6895"/>
    <d v="2006-08-03T00:00:00"/>
    <n v="64"/>
    <x v="0"/>
    <s v=" English"/>
    <n v="45000000"/>
    <n v="65595141"/>
    <s v="AU"/>
    <x v="28"/>
    <n v="20595141"/>
    <n v="0.45766980000000002"/>
    <x v="1"/>
  </r>
  <r>
    <x v="6896"/>
    <d v="2013-09-29T00:00:00"/>
    <n v="67"/>
    <x v="0"/>
    <s v=" English"/>
    <n v="12000000"/>
    <n v="12034913"/>
    <s v="AU"/>
    <x v="30"/>
    <n v="34913"/>
    <n v="2.9094166666666665E-3"/>
    <x v="1"/>
  </r>
  <r>
    <x v="6897"/>
    <d v="1999-07-15T00:00:00"/>
    <n v="71"/>
    <x v="0"/>
    <s v=" English"/>
    <n v="68000"/>
    <n v="4678513"/>
    <s v="AU"/>
    <x v="39"/>
    <n v="4610513"/>
    <n v="67.801661764705884"/>
    <x v="0"/>
  </r>
  <r>
    <x v="6898"/>
    <d v="2023-04-06T00:00:00"/>
    <n v="40"/>
    <x v="0"/>
    <s v=" German"/>
    <n v="101800000"/>
    <n v="567601271.20000005"/>
    <s v="DE"/>
    <x v="0"/>
    <n v="465801271.20000005"/>
    <n v="4.5756509941060912"/>
    <x v="2"/>
  </r>
  <r>
    <x v="6899"/>
    <d v="1998-10-28T00:00:00"/>
    <n v="83"/>
    <x v="0"/>
    <s v=" Italian"/>
    <n v="9000000"/>
    <n v="21057208"/>
    <s v="IT"/>
    <x v="32"/>
    <n v="12057208"/>
    <n v="1.3396897777777779"/>
    <x v="0"/>
  </r>
  <r>
    <x v="5298"/>
    <d v="2007-06-01T00:00:00"/>
    <n v="59"/>
    <x v="0"/>
    <s v=" English"/>
    <n v="700000"/>
    <n v="1271556"/>
    <s v="AU"/>
    <x v="22"/>
    <n v="571556"/>
    <n v="0.81650857142857147"/>
    <x v="1"/>
  </r>
  <r>
    <x v="6900"/>
    <d v="2019-12-05T00:00:00"/>
    <n v="47"/>
    <x v="0"/>
    <s v=" Korean"/>
    <n v="135200000"/>
    <n v="947468745.79999995"/>
    <s v="KR"/>
    <x v="4"/>
    <n v="812268745.79999995"/>
    <n v="6.0079049245562128"/>
    <x v="2"/>
  </r>
  <r>
    <x v="6901"/>
    <d v="2023-03-10T00:00:00"/>
    <n v="50"/>
    <x v="0"/>
    <s v=" English"/>
    <n v="154400000"/>
    <n v="345020989.60000002"/>
    <s v="US"/>
    <x v="0"/>
    <n v="190620989.60000002"/>
    <n v="1.2345919015544042"/>
    <x v="2"/>
  </r>
  <r>
    <x v="6902"/>
    <d v="2012-01-17T00:00:00"/>
    <n v="44"/>
    <x v="0"/>
    <s v=" English"/>
    <n v="134300000"/>
    <n v="884382967"/>
    <s v="US"/>
    <x v="20"/>
    <n v="750082967"/>
    <n v="5.5851300595681312"/>
    <x v="2"/>
  </r>
  <r>
    <x v="6903"/>
    <d v="2020-01-18T00:00:00"/>
    <n v="50"/>
    <x v="0"/>
    <s v=" Japanese"/>
    <n v="161400000"/>
    <n v="613028432.60000002"/>
    <s v="JP"/>
    <x v="14"/>
    <n v="451628432.60000002"/>
    <n v="2.7981935105328377"/>
    <x v="2"/>
  </r>
  <r>
    <x v="6904"/>
    <d v="2017-05-27T00:00:00"/>
    <n v="59"/>
    <x v="0"/>
    <s v=" Chinese"/>
    <n v="25000000"/>
    <n v="192580540.80000001"/>
    <s v="CN"/>
    <x v="3"/>
    <n v="167580540.80000001"/>
    <n v="6.7032216320000009"/>
    <x v="1"/>
  </r>
  <r>
    <x v="6905"/>
    <d v="2004-11-11T00:00:00"/>
    <n v="73"/>
    <x v="0"/>
    <s v=" English"/>
    <n v="25000000"/>
    <n v="115036108"/>
    <s v="US"/>
    <x v="2"/>
    <n v="90036108"/>
    <n v="3.6014443200000001"/>
    <x v="0"/>
  </r>
  <r>
    <x v="6906"/>
    <d v="2014-11-14T00:00:00"/>
    <n v="58"/>
    <x v="0"/>
    <s v=" English"/>
    <n v="7000000"/>
    <n v="58096837.399999999"/>
    <s v="AU"/>
    <x v="8"/>
    <n v="51096837.399999999"/>
    <n v="7.2995481999999994"/>
    <x v="1"/>
  </r>
  <r>
    <x v="6907"/>
    <d v="2020-01-22T00:00:00"/>
    <n v="74"/>
    <x v="0"/>
    <s v=" Korean"/>
    <n v="88240000"/>
    <n v="335240483"/>
    <s v="KR"/>
    <x v="14"/>
    <n v="247000483"/>
    <n v="2.7991895172257482"/>
    <x v="0"/>
  </r>
  <r>
    <x v="6908"/>
    <d v="2012-09-20T00:00:00"/>
    <n v="71"/>
    <x v="0"/>
    <s v=" English"/>
    <n v="8000000"/>
    <n v="9128263"/>
    <s v="AU"/>
    <x v="20"/>
    <n v="1128263"/>
    <n v="0.141032875"/>
    <x v="0"/>
  </r>
  <r>
    <x v="6909"/>
    <d v="1955-12-29T00:00:00"/>
    <n v="71"/>
    <x v="0"/>
    <s v=" English"/>
    <n v="5000000"/>
    <n v="28200000"/>
    <s v="AU"/>
    <x v="33"/>
    <n v="23200000"/>
    <n v="4.6399999999999997"/>
    <x v="0"/>
  </r>
  <r>
    <x v="6909"/>
    <d v="1955-12-29T00:00:00"/>
    <n v="71"/>
    <x v="0"/>
    <s v=" English"/>
    <n v="200000"/>
    <n v="8000000"/>
    <s v="AU"/>
    <x v="33"/>
    <n v="7800000"/>
    <n v="39"/>
    <x v="0"/>
  </r>
  <r>
    <x v="6910"/>
    <d v="2012-01-12T00:00:00"/>
    <n v="68"/>
    <x v="0"/>
    <s v=" English"/>
    <n v="20000000"/>
    <n v="175507800"/>
    <s v="AU"/>
    <x v="20"/>
    <n v="155507800"/>
    <n v="7.7753899999999998"/>
    <x v="1"/>
  </r>
  <r>
    <x v="6911"/>
    <d v="2004-07-22T00:00:00"/>
    <n v="66"/>
    <x v="0"/>
    <s v=" Japanese"/>
    <n v="66160000"/>
    <n v="34300000"/>
    <s v="JP"/>
    <x v="2"/>
    <n v="-31860000"/>
    <n v="-0.48155985489721886"/>
    <x v="1"/>
  </r>
  <r>
    <x v="6912"/>
    <d v="2017-08-01T00:00:00"/>
    <n v="50"/>
    <x v="0"/>
    <s v=" Korean"/>
    <n v="175600000"/>
    <n v="288568132.39999998"/>
    <s v="KR"/>
    <x v="3"/>
    <n v="112968132.39999998"/>
    <n v="0.64332649430523903"/>
    <x v="2"/>
  </r>
  <r>
    <x v="6913"/>
    <d v="2023-03-04T00:00:00"/>
    <n v="62"/>
    <x v="0"/>
    <s v=" English"/>
    <n v="161400000"/>
    <n v="287419513.39999998"/>
    <s v="US"/>
    <x v="0"/>
    <n v="126019513.39999998"/>
    <n v="0.78079004584882261"/>
    <x v="1"/>
  </r>
  <r>
    <x v="6914"/>
    <d v="2017-12-21T00:00:00"/>
    <n v="74"/>
    <x v="0"/>
    <s v=" English"/>
    <n v="2000000"/>
    <n v="11275645"/>
    <s v="AU"/>
    <x v="3"/>
    <n v="9275645"/>
    <n v="4.6378225000000004"/>
    <x v="0"/>
  </r>
  <r>
    <x v="6915"/>
    <d v="1991-09-12T00:00:00"/>
    <n v="68"/>
    <x v="0"/>
    <s v=" German"/>
    <n v="23000000"/>
    <n v="213407413.40000001"/>
    <s v="DE"/>
    <x v="53"/>
    <n v="190407413.40000001"/>
    <n v="8.2785831913043477"/>
    <x v="1"/>
  </r>
  <r>
    <x v="6916"/>
    <d v="2004-08-19T00:00:00"/>
    <n v="67"/>
    <x v="0"/>
    <s v=" Cantonese"/>
    <n v="60800000"/>
    <n v="470197771.39999998"/>
    <s v="HK"/>
    <x v="2"/>
    <n v="409397771.39999998"/>
    <n v="6.7335159769736839"/>
    <x v="1"/>
  </r>
  <r>
    <x v="6917"/>
    <d v="2023-04-06T00:00:00"/>
    <n v="0"/>
    <x v="0"/>
    <s v=" English"/>
    <n v="195000000"/>
    <n v="175269998.80000001"/>
    <s v="ID"/>
    <x v="0"/>
    <n v="-19730001.199999988"/>
    <n v="-0.10117949333333327"/>
    <x v="2"/>
  </r>
  <r>
    <x v="6918"/>
    <d v="1994-04-28T00:00:00"/>
    <n v="75"/>
    <x v="0"/>
    <s v=" English"/>
    <n v="6000000"/>
    <n v="5617391"/>
    <s v="AU"/>
    <x v="6"/>
    <n v="-382609"/>
    <n v="-6.3768166666666667E-2"/>
    <x v="0"/>
  </r>
  <r>
    <x v="6919"/>
    <d v="2015-10-09T00:00:00"/>
    <n v="68"/>
    <x v="0"/>
    <s v=" English"/>
    <n v="122000000"/>
    <n v="798902641.39999998"/>
    <s v="US"/>
    <x v="12"/>
    <n v="676902641.39999998"/>
    <n v="5.548382306557377"/>
    <x v="1"/>
  </r>
  <r>
    <x v="6920"/>
    <d v="1993-11-19T00:00:00"/>
    <n v="74"/>
    <x v="0"/>
    <s v=" English"/>
    <n v="15000000"/>
    <n v="63954968"/>
    <s v="US"/>
    <x v="9"/>
    <n v="48954968"/>
    <n v="3.2636645333333334"/>
    <x v="0"/>
  </r>
  <r>
    <x v="6921"/>
    <d v="2005-12-12T00:00:00"/>
    <n v="76"/>
    <x v="0"/>
    <s v=" English"/>
    <n v="25000000"/>
    <n v="18991288"/>
    <s v="AU"/>
    <x v="16"/>
    <n v="-6008712"/>
    <n v="-0.24034848"/>
    <x v="0"/>
  </r>
  <r>
    <x v="6922"/>
    <d v="2017-10-12T00:00:00"/>
    <n v="20"/>
    <x v="0"/>
    <s v=" Korean"/>
    <n v="12001040"/>
    <n v="38139010"/>
    <s v="KR"/>
    <x v="3"/>
    <n v="26137970"/>
    <n v="2.177975408797904"/>
    <x v="2"/>
  </r>
  <r>
    <x v="6923"/>
    <d v="2014-03-20T00:00:00"/>
    <n v="61"/>
    <x v="0"/>
    <s v=" English"/>
    <n v="26000000"/>
    <n v="2923959"/>
    <s v="AU"/>
    <x v="8"/>
    <n v="-23076041"/>
    <n v="-0.88754003846153851"/>
    <x v="1"/>
  </r>
  <r>
    <x v="1322"/>
    <d v="1954-11-03T00:00:00"/>
    <n v="76"/>
    <x v="0"/>
    <s v=" Japanese"/>
    <n v="160000000"/>
    <n v="529076069"/>
    <s v="JP"/>
    <x v="85"/>
    <n v="369076069"/>
    <n v="2.3067254312499998"/>
    <x v="0"/>
  </r>
  <r>
    <x v="1322"/>
    <d v="1954-11-03T00:00:00"/>
    <n v="76"/>
    <x v="0"/>
    <s v=" Japanese"/>
    <n v="125000000"/>
    <n v="376000000"/>
    <s v="JP"/>
    <x v="85"/>
    <n v="251000000"/>
    <n v="2.008"/>
    <x v="0"/>
  </r>
  <r>
    <x v="6924"/>
    <d v="2021-04-29T00:00:00"/>
    <n v="68"/>
    <x v="0"/>
    <s v=" English"/>
    <n v="54200004"/>
    <n v="2375190"/>
    <s v="AU"/>
    <x v="5"/>
    <n v="-51824814"/>
    <n v="-0.95617730950720958"/>
    <x v="1"/>
  </r>
  <r>
    <x v="6925"/>
    <d v="1986-03-26T00:00:00"/>
    <n v="69"/>
    <x v="0"/>
    <s v=" English"/>
    <n v="40000000"/>
    <n v="12303411"/>
    <s v="AU"/>
    <x v="15"/>
    <n v="-27696589"/>
    <n v="-0.69241472500000001"/>
    <x v="1"/>
  </r>
  <r>
    <x v="6926"/>
    <d v="2006-09-15T00:00:00"/>
    <n v="58"/>
    <x v="0"/>
    <s v=" English"/>
    <n v="35000000"/>
    <n v="16627188"/>
    <s v="US"/>
    <x v="28"/>
    <n v="-18372812"/>
    <n v="-0.52493748571428567"/>
    <x v="1"/>
  </r>
  <r>
    <x v="6927"/>
    <d v="2016-11-30T00:00:00"/>
    <n v="56"/>
    <x v="0"/>
    <s v=" French"/>
    <n v="80300000"/>
    <n v="321306715.60000002"/>
    <s v="FR"/>
    <x v="13"/>
    <n v="241006715.60000002"/>
    <n v="3.00132896139477"/>
    <x v="1"/>
  </r>
  <r>
    <x v="6928"/>
    <d v="1984-05-04T00:00:00"/>
    <n v="67"/>
    <x v="0"/>
    <s v=" English"/>
    <n v="25000000"/>
    <n v="8613462"/>
    <s v="US"/>
    <x v="45"/>
    <n v="-16386538"/>
    <n v="-0.65546152000000002"/>
    <x v="1"/>
  </r>
  <r>
    <x v="6929"/>
    <d v="1993-05-13T00:00:00"/>
    <n v="66"/>
    <x v="0"/>
    <s v=" English"/>
    <n v="15000000"/>
    <n v="19885552"/>
    <s v="AU"/>
    <x v="9"/>
    <n v="4885552"/>
    <n v="0.32570346666666666"/>
    <x v="1"/>
  </r>
  <r>
    <x v="6930"/>
    <d v="2010-03-02T00:00:00"/>
    <n v="78"/>
    <x v="0"/>
    <s v=" English"/>
    <n v="145800000"/>
    <n v="1060714737"/>
    <s v="AU"/>
    <x v="21"/>
    <n v="914914737"/>
    <n v="6.2751353703703705"/>
    <x v="0"/>
  </r>
  <r>
    <x v="6931"/>
    <d v="2005-10-14T00:00:00"/>
    <n v="57"/>
    <x v="0"/>
    <s v=" English"/>
    <n v="128000000"/>
    <n v="419965614.60000002"/>
    <s v="US"/>
    <x v="16"/>
    <n v="291965614.60000002"/>
    <n v="2.2809813640625003"/>
    <x v="1"/>
  </r>
  <r>
    <x v="6932"/>
    <d v="2021-06-18T00:00:00"/>
    <n v="63"/>
    <x v="0"/>
    <s v=" Polish"/>
    <n v="112000000"/>
    <n v="298125647.39999998"/>
    <s v="PL"/>
    <x v="5"/>
    <n v="186125647.39999998"/>
    <n v="1.6618361374999997"/>
    <x v="1"/>
  </r>
  <r>
    <x v="6933"/>
    <d v="2018-11-15T00:00:00"/>
    <n v="84"/>
    <x v="0"/>
    <s v=" Korean"/>
    <n v="140460000"/>
    <n v="807925864.60000002"/>
    <s v="KR"/>
    <x v="10"/>
    <n v="667465864.60000002"/>
    <n v="4.75199960558166"/>
    <x v="0"/>
  </r>
  <r>
    <x v="6934"/>
    <d v="2012-01-13T00:00:00"/>
    <n v="63"/>
    <x v="0"/>
    <s v=" English"/>
    <n v="20000000"/>
    <n v="14807531"/>
    <s v="CA"/>
    <x v="20"/>
    <n v="-5192469"/>
    <n v="-0.25962344999999998"/>
    <x v="1"/>
  </r>
  <r>
    <x v="6935"/>
    <d v="2014-08-19T00:00:00"/>
    <n v="51"/>
    <x v="0"/>
    <s v=" English"/>
    <n v="7000000"/>
    <n v="3297830.6"/>
    <s v="US"/>
    <x v="8"/>
    <n v="-3702169.4"/>
    <n v="-0.52888134285714283"/>
    <x v="1"/>
  </r>
  <r>
    <x v="6936"/>
    <d v="2020-06-25T00:00:00"/>
    <n v="63"/>
    <x v="0"/>
    <s v=" Dutch, Flemish"/>
    <n v="75000000"/>
    <n v="485503283.39999998"/>
    <s v="US"/>
    <x v="14"/>
    <n v="410503283.39999998"/>
    <n v="5.4733771119999997"/>
    <x v="1"/>
  </r>
  <r>
    <x v="6937"/>
    <d v="2009-02-03T00:00:00"/>
    <n v="64"/>
    <x v="0"/>
    <s v=" English"/>
    <n v="30000000"/>
    <n v="103971"/>
    <s v="US"/>
    <x v="7"/>
    <n v="-29896029"/>
    <n v="-0.99653429999999998"/>
    <x v="1"/>
  </r>
  <r>
    <x v="6938"/>
    <d v="1987-08-19T00:00:00"/>
    <n v="71"/>
    <x v="0"/>
    <s v=" Cantonese"/>
    <n v="173000000"/>
    <n v="387631576.39999998"/>
    <s v="HK"/>
    <x v="42"/>
    <n v="214631576.39999998"/>
    <n v="1.2406449502890171"/>
    <x v="0"/>
  </r>
  <r>
    <x v="6939"/>
    <d v="1988-12-01T00:00:00"/>
    <n v="61"/>
    <x v="0"/>
    <s v=" English"/>
    <n v="20000000"/>
    <n v="78222753"/>
    <s v="AU"/>
    <x v="52"/>
    <n v="58222753"/>
    <n v="2.9111376500000001"/>
    <x v="1"/>
  </r>
  <r>
    <x v="6940"/>
    <d v="2018-07-12T00:00:00"/>
    <n v="62"/>
    <x v="0"/>
    <s v=" Russian"/>
    <n v="140800000"/>
    <n v="309118887.19999999"/>
    <s v="RU"/>
    <x v="10"/>
    <n v="168318887.19999999"/>
    <n v="1.1954466420454544"/>
    <x v="1"/>
  </r>
  <r>
    <x v="6941"/>
    <d v="2009-01-15T00:00:00"/>
    <n v="65"/>
    <x v="0"/>
    <s v=" English"/>
    <n v="28000000"/>
    <n v="94500826"/>
    <s v="AU"/>
    <x v="7"/>
    <n v="66500826"/>
    <n v="2.3750295000000001"/>
    <x v="1"/>
  </r>
  <r>
    <x v="6942"/>
    <d v="2010-08-21T00:00:00"/>
    <n v="73"/>
    <x v="0"/>
    <s v=" Japanese"/>
    <n v="124000000"/>
    <n v="417412529.19999999"/>
    <s v="JP"/>
    <x v="21"/>
    <n v="293412529.19999999"/>
    <n v="2.3662300741935485"/>
    <x v="0"/>
  </r>
  <r>
    <x v="6943"/>
    <d v="2018-11-09T00:00:00"/>
    <n v="57"/>
    <x v="0"/>
    <s v=" Spanish, Castilian"/>
    <n v="2128009.2000000002"/>
    <n v="414202"/>
    <s v="ES"/>
    <x v="10"/>
    <n v="-1713807.2000000002"/>
    <n v="-0.80535704450901813"/>
    <x v="1"/>
  </r>
  <r>
    <x v="6944"/>
    <d v="2013-07-12T00:00:00"/>
    <n v="55"/>
    <x v="0"/>
    <s v=" English"/>
    <n v="4760000"/>
    <n v="39881"/>
    <s v="US"/>
    <x v="30"/>
    <n v="-4720119"/>
    <n v="-0.99162163865546216"/>
    <x v="1"/>
  </r>
  <r>
    <x v="6945"/>
    <d v="1992-11-18T00:00:00"/>
    <n v="73"/>
    <x v="0"/>
    <s v=" English"/>
    <n v="10000000"/>
    <n v="4184990"/>
    <s v="AU"/>
    <x v="46"/>
    <n v="-5815010"/>
    <n v="-0.58150100000000005"/>
    <x v="0"/>
  </r>
  <r>
    <x v="6946"/>
    <d v="2007-11-15T00:00:00"/>
    <n v="58"/>
    <x v="0"/>
    <s v=" English"/>
    <n v="100000000"/>
    <n v="97838349"/>
    <s v="AU"/>
    <x v="22"/>
    <n v="-2161651"/>
    <n v="-2.1616509999999999E-2"/>
    <x v="1"/>
  </r>
  <r>
    <x v="6947"/>
    <d v="2018-09-28T00:00:00"/>
    <n v="76"/>
    <x v="0"/>
    <s v=" English"/>
    <n v="106000000"/>
    <n v="364944575"/>
    <s v="US"/>
    <x v="10"/>
    <n v="258944575"/>
    <n v="2.4428733490566037"/>
    <x v="0"/>
  </r>
  <r>
    <x v="6948"/>
    <d v="1960-08-24T00:00:00"/>
    <n v="82"/>
    <x v="0"/>
    <s v=" Italian"/>
    <n v="961023.8"/>
    <n v="19647000"/>
    <s v="AU"/>
    <x v="23"/>
    <n v="18685976.199999999"/>
    <n v="19.443822515113567"/>
    <x v="0"/>
  </r>
  <r>
    <x v="6949"/>
    <d v="2013-11-01T00:00:00"/>
    <n v="53"/>
    <x v="0"/>
    <s v=" English"/>
    <n v="63200000"/>
    <n v="442527846.39999998"/>
    <s v="CA"/>
    <x v="30"/>
    <n v="379327846.39999998"/>
    <n v="6.0020228860759488"/>
    <x v="1"/>
  </r>
  <r>
    <x v="6950"/>
    <d v="1995-06-08T00:00:00"/>
    <n v="73"/>
    <x v="0"/>
    <s v=" German"/>
    <n v="5714523.7999999998"/>
    <n v="152972"/>
    <s v="AU"/>
    <x v="26"/>
    <n v="-5561551.7999999998"/>
    <n v="-0.97323101532974632"/>
    <x v="0"/>
  </r>
  <r>
    <x v="6951"/>
    <d v="2015-09-28T00:00:00"/>
    <n v="59"/>
    <x v="0"/>
    <s v=" English"/>
    <n v="22403300.600000001"/>
    <n v="6303792"/>
    <s v="AU"/>
    <x v="12"/>
    <n v="-16099508.600000001"/>
    <n v="-0.71862217480579627"/>
    <x v="1"/>
  </r>
  <r>
    <x v="6952"/>
    <d v="2020-11-19T00:00:00"/>
    <n v="69"/>
    <x v="0"/>
    <s v=" English"/>
    <n v="10000000"/>
    <n v="217848369.19999999"/>
    <s v="AU"/>
    <x v="14"/>
    <n v="207848369.19999999"/>
    <n v="20.78483692"/>
    <x v="1"/>
  </r>
  <r>
    <x v="6953"/>
    <d v="2009-07-09T00:00:00"/>
    <n v="73"/>
    <x v="0"/>
    <s v=" Chinese"/>
    <n v="80000000"/>
    <n v="121059225"/>
    <s v="AU"/>
    <x v="7"/>
    <n v="41059225"/>
    <n v="0.51324031250000002"/>
    <x v="0"/>
  </r>
  <r>
    <x v="6954"/>
    <d v="1986-07-25T00:00:00"/>
    <n v="58"/>
    <x v="0"/>
    <s v=" English"/>
    <n v="10000000"/>
    <n v="7433663"/>
    <s v="US"/>
    <x v="15"/>
    <n v="-2566337"/>
    <n v="-0.25663370000000002"/>
    <x v="1"/>
  </r>
  <r>
    <x v="6955"/>
    <d v="2017-12-07T00:00:00"/>
    <n v="10"/>
    <x v="0"/>
    <s v=" Korean"/>
    <n v="201940000"/>
    <n v="38157314"/>
    <s v="KR"/>
    <x v="3"/>
    <n v="-163782686"/>
    <n v="-0.81104628107358623"/>
    <x v="2"/>
  </r>
  <r>
    <x v="6956"/>
    <d v="2019-09-20T00:00:00"/>
    <n v="78"/>
    <x v="0"/>
    <s v=" Spanish, Castilian"/>
    <n v="116600000"/>
    <n v="586907459"/>
    <s v="MX"/>
    <x v="4"/>
    <n v="470307459"/>
    <n v="4.0335116552315613"/>
    <x v="0"/>
  </r>
  <r>
    <x v="6957"/>
    <d v="1996-07-11T00:00:00"/>
    <n v="63"/>
    <x v="0"/>
    <s v=" English"/>
    <n v="20000000"/>
    <n v="7563728"/>
    <s v="AU"/>
    <x v="47"/>
    <n v="-12436272"/>
    <n v="-0.62181359999999997"/>
    <x v="1"/>
  </r>
  <r>
    <x v="6958"/>
    <d v="2019-08-27T00:00:00"/>
    <n v="84"/>
    <x v="0"/>
    <s v=" Chinese"/>
    <n v="9237023.8000000007"/>
    <n v="48045728"/>
    <s v="CN"/>
    <x v="4"/>
    <n v="38808704.200000003"/>
    <n v="4.2014294907413792"/>
    <x v="0"/>
  </r>
  <r>
    <x v="6959"/>
    <d v="2006-02-23T00:00:00"/>
    <n v="63"/>
    <x v="0"/>
    <s v=" English"/>
    <n v="22000000"/>
    <n v="57520063"/>
    <s v="AU"/>
    <x v="28"/>
    <n v="35520063"/>
    <n v="1.6145483181818181"/>
    <x v="1"/>
  </r>
  <r>
    <x v="6960"/>
    <d v="2010-12-13T00:00:00"/>
    <n v="68"/>
    <x v="0"/>
    <s v=" English"/>
    <n v="112200000"/>
    <n v="663675216.79999995"/>
    <s v="US"/>
    <x v="21"/>
    <n v="551475216.79999995"/>
    <n v="4.9151088841354715"/>
    <x v="1"/>
  </r>
  <r>
    <x v="6961"/>
    <d v="2003-12-02T00:00:00"/>
    <n v="76"/>
    <x v="0"/>
    <s v=" English"/>
    <n v="62400000"/>
    <n v="804760468.60000002"/>
    <s v="US"/>
    <x v="25"/>
    <n v="742360468.60000002"/>
    <n v="11.896802381410257"/>
    <x v="0"/>
  </r>
  <r>
    <x v="6962"/>
    <d v="2006-09-08T00:00:00"/>
    <n v="55"/>
    <x v="0"/>
    <s v=" English"/>
    <n v="20000000"/>
    <n v="38164784"/>
    <s v="US"/>
    <x v="28"/>
    <n v="18164784"/>
    <n v="0.90823920000000002"/>
    <x v="1"/>
  </r>
  <r>
    <x v="6963"/>
    <d v="2022-11-30T00:00:00"/>
    <n v="58"/>
    <x v="0"/>
    <s v=" Portuguese"/>
    <n v="157600000"/>
    <n v="277948016"/>
    <s v="BR"/>
    <x v="1"/>
    <n v="120348016"/>
    <n v="0.7636295431472081"/>
    <x v="1"/>
  </r>
  <r>
    <x v="6964"/>
    <d v="2004-03-08T00:00:00"/>
    <n v="54"/>
    <x v="0"/>
    <s v=" English"/>
    <n v="25000000"/>
    <n v="58240458"/>
    <s v="AU"/>
    <x v="2"/>
    <n v="33240458"/>
    <n v="1.32961832"/>
    <x v="1"/>
  </r>
  <r>
    <x v="6965"/>
    <d v="1988-10-16T00:00:00"/>
    <n v="74"/>
    <x v="0"/>
    <s v=" English"/>
    <n v="102800000"/>
    <n v="525922995.19999999"/>
    <s v="US"/>
    <x v="52"/>
    <n v="423122995.19999999"/>
    <n v="4.1159824435797665"/>
    <x v="0"/>
  </r>
  <r>
    <x v="6966"/>
    <d v="2019-02-01T00:00:00"/>
    <n v="64"/>
    <x v="0"/>
    <s v=" English"/>
    <n v="15000000"/>
    <n v="15364632"/>
    <s v="US"/>
    <x v="4"/>
    <n v="364632"/>
    <n v="2.4308799999999998E-2"/>
    <x v="1"/>
  </r>
  <r>
    <x v="6967"/>
    <d v="2018-05-21T00:00:00"/>
    <n v="47"/>
    <x v="0"/>
    <s v=" English"/>
    <n v="28000000"/>
    <n v="1174698.8"/>
    <s v="US"/>
    <x v="10"/>
    <n v="-26825301.199999999"/>
    <n v="-0.95804647142857136"/>
    <x v="2"/>
  </r>
  <r>
    <x v="6968"/>
    <d v="1968-11-23T00:00:00"/>
    <n v="74"/>
    <x v="0"/>
    <s v=" English"/>
    <n v="157000000"/>
    <n v="334738382.60000002"/>
    <s v="AU"/>
    <x v="54"/>
    <n v="177738382.60000002"/>
    <n v="1.1320916089171975"/>
    <x v="0"/>
  </r>
  <r>
    <x v="1816"/>
    <d v="1956-12-19T00:00:00"/>
    <n v="66"/>
    <x v="0"/>
    <s v=" French"/>
    <n v="100000000"/>
    <n v="325500000"/>
    <s v="FR"/>
    <x v="66"/>
    <n v="225500000"/>
    <n v="2.2549999999999999"/>
    <x v="1"/>
  </r>
  <r>
    <x v="6969"/>
    <d v="2004-12-02T00:00:00"/>
    <n v="67"/>
    <x v="0"/>
    <s v=" English"/>
    <n v="20000000"/>
    <n v="50948811"/>
    <s v="AU"/>
    <x v="2"/>
    <n v="30948811"/>
    <n v="1.5474405499999999"/>
    <x v="1"/>
  </r>
  <r>
    <x v="6970"/>
    <d v="2019-03-15T00:00:00"/>
    <n v="66"/>
    <x v="0"/>
    <s v=" English"/>
    <n v="17000000"/>
    <n v="624549"/>
    <s v="US"/>
    <x v="4"/>
    <n v="-16375451"/>
    <n v="-0.96326182352941181"/>
    <x v="1"/>
  </r>
  <r>
    <x v="6971"/>
    <d v="2017-01-14T00:00:00"/>
    <n v="60"/>
    <x v="0"/>
    <s v=" Korean"/>
    <n v="73800000"/>
    <n v="346352260.60000002"/>
    <s v="KR"/>
    <x v="3"/>
    <n v="272552260.60000002"/>
    <n v="3.6931200623306237"/>
    <x v="1"/>
  </r>
  <r>
    <x v="6972"/>
    <d v="2013-03-29T00:00:00"/>
    <n v="65"/>
    <x v="0"/>
    <s v=" English"/>
    <n v="95600000"/>
    <n v="305560367.80000001"/>
    <s v="US"/>
    <x v="30"/>
    <n v="209960367.80000001"/>
    <n v="2.1962381569037657"/>
    <x v="1"/>
  </r>
  <r>
    <x v="6973"/>
    <d v="2018-07-27T00:00:00"/>
    <n v="56"/>
    <x v="0"/>
    <s v=" English"/>
    <n v="78000000"/>
    <n v="716266600.79999995"/>
    <s v="CA"/>
    <x v="10"/>
    <n v="638266600.79999995"/>
    <n v="8.1829051384615372"/>
    <x v="1"/>
  </r>
  <r>
    <x v="6974"/>
    <d v="2021-09-29T00:00:00"/>
    <n v="65"/>
    <x v="0"/>
    <s v=" Spanish, Castilian"/>
    <n v="131500000"/>
    <n v="146729703.59999999"/>
    <s v="ES"/>
    <x v="5"/>
    <n v="15229703.599999994"/>
    <n v="0.11581523650190109"/>
    <x v="1"/>
  </r>
  <r>
    <x v="6975"/>
    <d v="1997-08-01T00:00:00"/>
    <n v="55"/>
    <x v="0"/>
    <s v=" English"/>
    <n v="3000000"/>
    <n v="27788649"/>
    <s v="US"/>
    <x v="27"/>
    <n v="24788649"/>
    <n v="8.2628830000000004"/>
    <x v="1"/>
  </r>
  <r>
    <x v="6976"/>
    <d v="2007-08-16T00:00:00"/>
    <n v="57"/>
    <x v="0"/>
    <s v=" English"/>
    <n v="5580000"/>
    <n v="4947717"/>
    <s v="AU"/>
    <x v="22"/>
    <n v="-632283"/>
    <n v="-0.11331236559139785"/>
    <x v="1"/>
  </r>
  <r>
    <x v="6977"/>
    <d v="2018-09-14T00:00:00"/>
    <n v="61"/>
    <x v="0"/>
    <s v=" English"/>
    <n v="20000000"/>
    <n v="239332447"/>
    <s v="US"/>
    <x v="10"/>
    <n v="219332447"/>
    <n v="10.96662235"/>
    <x v="1"/>
  </r>
  <r>
    <x v="6978"/>
    <d v="2014-08-28T00:00:00"/>
    <n v="65"/>
    <x v="0"/>
    <s v=" English"/>
    <n v="16800000"/>
    <n v="51029361"/>
    <s v="AU"/>
    <x v="8"/>
    <n v="34229361"/>
    <n v="2.0374619642857144"/>
    <x v="1"/>
  </r>
  <r>
    <x v="6979"/>
    <d v="2021-11-07T00:00:00"/>
    <n v="47"/>
    <x v="0"/>
    <s v=" English"/>
    <n v="147200000"/>
    <n v="862005430"/>
    <s v="GB"/>
    <x v="5"/>
    <n v="714805430"/>
    <n v="4.856015149456522"/>
    <x v="2"/>
  </r>
  <r>
    <x v="6980"/>
    <d v="2021-09-20T00:00:00"/>
    <n v="59"/>
    <x v="0"/>
    <s v=" English"/>
    <n v="10330000"/>
    <n v="95813"/>
    <s v="AU"/>
    <x v="5"/>
    <n v="-10234187"/>
    <n v="-0.99072478218780247"/>
    <x v="1"/>
  </r>
  <r>
    <x v="6981"/>
    <d v="2007-08-23T00:00:00"/>
    <n v="65"/>
    <x v="0"/>
    <s v=" English"/>
    <n v="28000000"/>
    <n v="91943956"/>
    <s v="AU"/>
    <x v="22"/>
    <n v="63943956"/>
    <n v="2.2837127142857141"/>
    <x v="1"/>
  </r>
  <r>
    <x v="6982"/>
    <d v="2013-07-17T00:00:00"/>
    <n v="63"/>
    <x v="0"/>
    <s v=" English"/>
    <n v="50000000"/>
    <n v="26387039"/>
    <s v="AU"/>
    <x v="30"/>
    <n v="-23612961"/>
    <n v="-0.47225921999999998"/>
    <x v="1"/>
  </r>
  <r>
    <x v="6983"/>
    <d v="2022-10-21T00:00:00"/>
    <n v="65"/>
    <x v="0"/>
    <s v=" Spanish, Castilian"/>
    <n v="95600000"/>
    <n v="305560367.80000001"/>
    <s v="ES"/>
    <x v="1"/>
    <n v="209960367.80000001"/>
    <n v="2.1962381569037657"/>
    <x v="1"/>
  </r>
  <r>
    <x v="6984"/>
    <d v="2021-10-01T00:00:00"/>
    <n v="61"/>
    <x v="0"/>
    <s v=" English"/>
    <n v="10000000"/>
    <n v="182327208"/>
    <s v="AU"/>
    <x v="5"/>
    <n v="172327208"/>
    <n v="17.232720799999999"/>
    <x v="1"/>
  </r>
  <r>
    <x v="6985"/>
    <d v="2021-02-05T00:00:00"/>
    <n v="56"/>
    <x v="0"/>
    <s v=" English"/>
    <n v="47600000"/>
    <n v="671705693.39999998"/>
    <s v="US"/>
    <x v="5"/>
    <n v="624105693.39999998"/>
    <n v="13.111464147058824"/>
    <x v="1"/>
  </r>
  <r>
    <x v="6986"/>
    <d v="2009-11-27T00:00:00"/>
    <n v="75"/>
    <x v="0"/>
    <s v=" Chinese"/>
    <n v="12000000"/>
    <n v="13380561"/>
    <s v="AU"/>
    <x v="7"/>
    <n v="1380561"/>
    <n v="0.11504675"/>
    <x v="0"/>
  </r>
  <r>
    <x v="6987"/>
    <d v="1982-07-09T00:00:00"/>
    <n v="60"/>
    <x v="0"/>
    <s v=" English"/>
    <n v="12500000"/>
    <n v="21000000"/>
    <s v="AU"/>
    <x v="50"/>
    <n v="8500000"/>
    <n v="0.68"/>
    <x v="1"/>
  </r>
  <r>
    <x v="6987"/>
    <d v="1982-07-09T00:00:00"/>
    <n v="60"/>
    <x v="0"/>
    <s v=" English"/>
    <n v="134000"/>
    <n v="8000000"/>
    <s v="AU"/>
    <x v="50"/>
    <n v="7866000"/>
    <n v="58.701492537313435"/>
    <x v="1"/>
  </r>
  <r>
    <x v="6988"/>
    <d v="2022-03-30T00:00:00"/>
    <n v="73"/>
    <x v="0"/>
    <s v=" Spanish, Castilian"/>
    <n v="53600000"/>
    <n v="682429959.60000002"/>
    <s v="CO"/>
    <x v="1"/>
    <n v="628829959.60000002"/>
    <n v="11.731902231343284"/>
    <x v="0"/>
  </r>
  <r>
    <x v="6989"/>
    <d v="2008-10-16T00:00:00"/>
    <n v="54"/>
    <x v="0"/>
    <s v=" English"/>
    <n v="35000000"/>
    <n v="87775050"/>
    <s v="AU"/>
    <x v="35"/>
    <n v="52775050"/>
    <n v="1.5078585714285715"/>
    <x v="1"/>
  </r>
  <r>
    <x v="6990"/>
    <d v="1989-04-21T00:00:00"/>
    <n v="71"/>
    <x v="0"/>
    <s v=" English"/>
    <n v="15000000"/>
    <n v="84431625"/>
    <s v="US"/>
    <x v="70"/>
    <n v="69431625"/>
    <n v="4.6287750000000001"/>
    <x v="0"/>
  </r>
  <r>
    <x v="6991"/>
    <d v="1995-12-23T00:00:00"/>
    <n v="74"/>
    <x v="0"/>
    <s v=" Japanese"/>
    <n v="136400000"/>
    <n v="606426125.20000005"/>
    <s v="JP"/>
    <x v="26"/>
    <n v="470026125.20000005"/>
    <n v="3.4459393343108506"/>
    <x v="0"/>
  </r>
  <r>
    <x v="6446"/>
    <d v="2020-09-17T00:00:00"/>
    <n v="62"/>
    <x v="0"/>
    <s v=" English"/>
    <n v="1750000"/>
    <n v="8719182"/>
    <s v="CA"/>
    <x v="14"/>
    <n v="6969182"/>
    <n v="3.9823897142857141"/>
    <x v="1"/>
  </r>
  <r>
    <x v="6992"/>
    <d v="2014-09-04T00:00:00"/>
    <n v="66"/>
    <x v="0"/>
    <s v=" Cantonese"/>
    <n v="3860000"/>
    <n v="64076736"/>
    <s v="AU"/>
    <x v="8"/>
    <n v="60216736"/>
    <n v="15.600190673575129"/>
    <x v="1"/>
  </r>
  <r>
    <x v="6993"/>
    <d v="1990-07-18T00:00:00"/>
    <n v="67"/>
    <x v="0"/>
    <s v=" English"/>
    <n v="119200000"/>
    <n v="217489781"/>
    <s v="US"/>
    <x v="29"/>
    <n v="98289781"/>
    <n v="0.82457869966442954"/>
    <x v="1"/>
  </r>
  <r>
    <x v="6994"/>
    <d v="2008-09-19T00:00:00"/>
    <n v="59"/>
    <x v="0"/>
    <s v=" English"/>
    <n v="20000000"/>
    <n v="44821299"/>
    <s v="AU"/>
    <x v="35"/>
    <n v="24821299"/>
    <n v="1.2410649499999999"/>
    <x v="1"/>
  </r>
  <r>
    <x v="6995"/>
    <d v="1996-01-11T00:00:00"/>
    <n v="59"/>
    <x v="0"/>
    <s v=" English"/>
    <n v="35000000"/>
    <n v="64350171"/>
    <s v="AU"/>
    <x v="47"/>
    <n v="29350171"/>
    <n v="0.83857631428571433"/>
    <x v="1"/>
  </r>
  <r>
    <x v="6996"/>
    <d v="2019-05-24T00:00:00"/>
    <n v="65"/>
    <x v="0"/>
    <s v=" English"/>
    <n v="91400000"/>
    <n v="433532498.19999999"/>
    <s v="US"/>
    <x v="4"/>
    <n v="342132498.19999999"/>
    <n v="3.7432439628008751"/>
    <x v="1"/>
  </r>
  <r>
    <x v="6997"/>
    <d v="1984-08-16T00:00:00"/>
    <n v="63"/>
    <x v="0"/>
    <s v=" English"/>
    <n v="8000000"/>
    <n v="62599495"/>
    <s v="AU"/>
    <x v="45"/>
    <n v="54599495"/>
    <n v="6.8249368749999997"/>
    <x v="1"/>
  </r>
  <r>
    <x v="6998"/>
    <d v="2008-06-23T00:00:00"/>
    <n v="61"/>
    <x v="0"/>
    <s v=" English"/>
    <n v="4000000"/>
    <n v="50802372"/>
    <s v="AU"/>
    <x v="35"/>
    <n v="46802372"/>
    <n v="11.700593"/>
    <x v="1"/>
  </r>
  <r>
    <x v="6999"/>
    <d v="2021-12-17T00:00:00"/>
    <n v="66"/>
    <x v="0"/>
    <s v=" English"/>
    <n v="45310000"/>
    <n v="14521"/>
    <s v="GB"/>
    <x v="5"/>
    <n v="-45295479"/>
    <n v="-0.99967951887000661"/>
    <x v="1"/>
  </r>
  <r>
    <x v="7000"/>
    <d v="1985-04-09T00:00:00"/>
    <n v="53"/>
    <x v="0"/>
    <s v=" English"/>
    <n v="17900000"/>
    <n v="6908640"/>
    <s v="AU"/>
    <x v="37"/>
    <n v="-10991360"/>
    <n v="-0.61404245810055869"/>
    <x v="1"/>
  </r>
  <r>
    <x v="7001"/>
    <d v="2016-07-14T00:00:00"/>
    <n v="47"/>
    <x v="0"/>
    <s v=" English"/>
    <n v="4385000"/>
    <n v="1133031"/>
    <s v="AU"/>
    <x v="13"/>
    <n v="-3251969"/>
    <n v="-0.74161208665906497"/>
    <x v="2"/>
  </r>
  <r>
    <x v="7002"/>
    <d v="2007-09-04T00:00:00"/>
    <n v="66"/>
    <x v="0"/>
    <s v=" English"/>
    <n v="118800000"/>
    <n v="439832736.39999998"/>
    <s v="US"/>
    <x v="22"/>
    <n v="321032736.39999998"/>
    <n v="2.7022957609427607"/>
    <x v="1"/>
  </r>
  <r>
    <x v="7003"/>
    <d v="2012-03-08T00:00:00"/>
    <n v="72"/>
    <x v="0"/>
    <s v=" English"/>
    <n v="8000000"/>
    <n v="41334735"/>
    <s v="AU"/>
    <x v="20"/>
    <n v="33334735"/>
    <n v="4.1668418750000003"/>
    <x v="0"/>
  </r>
  <r>
    <x v="7004"/>
    <d v="2007-11-09T00:00:00"/>
    <n v="70"/>
    <x v="0"/>
    <s v=" Hindi"/>
    <n v="9100000"/>
    <n v="37707444"/>
    <s v="IN"/>
    <x v="22"/>
    <n v="28607444"/>
    <n v="3.1436751648351646"/>
    <x v="1"/>
  </r>
  <r>
    <x v="7005"/>
    <d v="2017-02-06T00:00:00"/>
    <n v="64"/>
    <x v="0"/>
    <s v=" English"/>
    <n v="108000000"/>
    <n v="413080320.19999999"/>
    <s v="GB"/>
    <x v="3"/>
    <n v="305080320.19999999"/>
    <n v="2.8248177796296297"/>
    <x v="1"/>
  </r>
  <r>
    <x v="7006"/>
    <d v="2008-08-07T00:00:00"/>
    <n v="61"/>
    <x v="0"/>
    <s v=" English"/>
    <n v="15000000"/>
    <n v="3533227"/>
    <s v="US"/>
    <x v="35"/>
    <n v="-11466773"/>
    <n v="-0.76445153333333338"/>
    <x v="1"/>
  </r>
  <r>
    <x v="7007"/>
    <d v="2008-04-25T00:00:00"/>
    <n v="46"/>
    <x v="0"/>
    <s v=" Japanese"/>
    <n v="89200000"/>
    <n v="450005002.80000001"/>
    <s v="JP"/>
    <x v="35"/>
    <n v="360805002.80000001"/>
    <n v="4.0448991345291478"/>
    <x v="2"/>
  </r>
  <r>
    <x v="7008"/>
    <d v="2019-10-24T00:00:00"/>
    <n v="71"/>
    <x v="0"/>
    <s v=" English"/>
    <n v="96800000"/>
    <n v="762961688.79999995"/>
    <s v="DK"/>
    <x v="4"/>
    <n v="666161688.79999995"/>
    <n v="6.8818356280991733"/>
    <x v="0"/>
  </r>
  <r>
    <x v="7009"/>
    <d v="2020-01-31T00:00:00"/>
    <n v="79"/>
    <x v="0"/>
    <s v=" English"/>
    <n v="173000000"/>
    <n v="558338403.79999995"/>
    <s v="US"/>
    <x v="14"/>
    <n v="385338403.79999995"/>
    <n v="2.2273896173410401"/>
    <x v="0"/>
  </r>
  <r>
    <x v="7010"/>
    <d v="2001-04-21T00:00:00"/>
    <n v="72"/>
    <x v="0"/>
    <s v=" Japanese"/>
    <n v="117600000"/>
    <n v="399292267"/>
    <s v="JP"/>
    <x v="17"/>
    <n v="281692267"/>
    <n v="2.3953424064625852"/>
    <x v="0"/>
  </r>
  <r>
    <x v="7011"/>
    <d v="1981-07-30T00:00:00"/>
    <n v="69"/>
    <x v="0"/>
    <s v=" English"/>
    <n v="10000000"/>
    <n v="27453418"/>
    <s v="US"/>
    <x v="56"/>
    <n v="17453418"/>
    <n v="1.7453418000000001"/>
    <x v="1"/>
  </r>
  <r>
    <x v="7012"/>
    <d v="2022-12-23T00:00:00"/>
    <n v="71"/>
    <x v="0"/>
    <s v=" Persian"/>
    <n v="26730400"/>
    <n v="1067495"/>
    <s v="US"/>
    <x v="1"/>
    <n v="-25662905"/>
    <n v="-0.96006438362314073"/>
    <x v="0"/>
  </r>
  <r>
    <x v="7013"/>
    <d v="1992-09-03T00:00:00"/>
    <n v="63"/>
    <x v="0"/>
    <s v=" Spanish, Castilian"/>
    <n v="100760000"/>
    <n v="558095583.39999998"/>
    <s v="ES"/>
    <x v="46"/>
    <n v="457335583.39999998"/>
    <n v="4.5388604942437469"/>
    <x v="1"/>
  </r>
  <r>
    <x v="7014"/>
    <d v="2018-02-13T00:00:00"/>
    <n v="51"/>
    <x v="0"/>
    <s v=" English"/>
    <n v="350000"/>
    <n v="426290"/>
    <s v="US"/>
    <x v="10"/>
    <n v="76290"/>
    <n v="0.21797142857142857"/>
    <x v="1"/>
  </r>
  <r>
    <x v="7015"/>
    <d v="1997-04-27T00:00:00"/>
    <n v="61"/>
    <x v="0"/>
    <s v=" English"/>
    <n v="25000000"/>
    <n v="36400360"/>
    <s v="AU"/>
    <x v="27"/>
    <n v="11400360"/>
    <n v="0.45601439999999999"/>
    <x v="1"/>
  </r>
  <r>
    <x v="7016"/>
    <d v="2000-09-28T00:00:00"/>
    <n v="65"/>
    <x v="0"/>
    <s v=" English"/>
    <n v="65000000"/>
    <n v="69688384"/>
    <s v="AU"/>
    <x v="38"/>
    <n v="4688384"/>
    <n v="7.2128984615384611E-2"/>
    <x v="1"/>
  </r>
  <r>
    <x v="7016"/>
    <d v="2000-09-28T00:00:00"/>
    <n v="65"/>
    <x v="0"/>
    <s v=" English"/>
    <n v="7000000"/>
    <n v="1593173"/>
    <s v="AU"/>
    <x v="38"/>
    <n v="-5406827"/>
    <n v="-0.7724038571428572"/>
    <x v="1"/>
  </r>
  <r>
    <x v="7017"/>
    <d v="2019-07-25T00:00:00"/>
    <n v="60"/>
    <x v="0"/>
    <s v=" Chinese"/>
    <n v="93600000"/>
    <n v="186333762.19999999"/>
    <s v="UA"/>
    <x v="4"/>
    <n v="92733762.199999988"/>
    <n v="0.99074532264957249"/>
    <x v="1"/>
  </r>
  <r>
    <x v="7018"/>
    <d v="1996-08-01T00:00:00"/>
    <n v="64"/>
    <x v="0"/>
    <s v=" English"/>
    <n v="87400000"/>
    <n v="431611098"/>
    <s v="AU"/>
    <x v="47"/>
    <n v="344211098"/>
    <n v="3.9383420823798625"/>
    <x v="1"/>
  </r>
  <r>
    <x v="7019"/>
    <d v="1970-04-17T00:00:00"/>
    <n v="48"/>
    <x v="0"/>
    <s v=" German"/>
    <n v="148800000"/>
    <n v="665830147"/>
    <s v="DE"/>
    <x v="81"/>
    <n v="517030147"/>
    <n v="3.4746649663978495"/>
    <x v="2"/>
  </r>
  <r>
    <x v="7020"/>
    <d v="1997-10-09T00:00:00"/>
    <n v="68"/>
    <x v="0"/>
    <s v=" English"/>
    <n v="36000000"/>
    <n v="50159144"/>
    <s v="AU"/>
    <x v="27"/>
    <n v="14159144"/>
    <n v="0.39330955555555558"/>
    <x v="1"/>
  </r>
  <r>
    <x v="7021"/>
    <d v="2017-10-27T00:00:00"/>
    <n v="59"/>
    <x v="0"/>
    <s v=" English"/>
    <n v="10000000"/>
    <n v="320705"/>
    <s v="US"/>
    <x v="3"/>
    <n v="-9679295"/>
    <n v="-0.9679295"/>
    <x v="1"/>
  </r>
  <r>
    <x v="7022"/>
    <d v="2000-11-22T00:00:00"/>
    <n v="71"/>
    <x v="0"/>
    <s v=" English"/>
    <n v="13500000"/>
    <n v="11732088"/>
    <s v="US"/>
    <x v="38"/>
    <n v="-1767912"/>
    <n v="-0.13095644444444443"/>
    <x v="0"/>
  </r>
  <r>
    <x v="7023"/>
    <d v="2018-08-31T00:00:00"/>
    <n v="53"/>
    <x v="0"/>
    <s v=" English"/>
    <n v="123800000"/>
    <n v="697811060.79999995"/>
    <s v="US"/>
    <x v="10"/>
    <n v="574011060.79999995"/>
    <n v="4.6365998449111467"/>
    <x v="1"/>
  </r>
  <r>
    <x v="7024"/>
    <d v="1981-03-20T00:00:00"/>
    <n v="65"/>
    <x v="0"/>
    <s v=" English"/>
    <n v="12000000"/>
    <n v="44200000"/>
    <s v="US"/>
    <x v="56"/>
    <n v="32200000"/>
    <n v="2.6833333333333331"/>
    <x v="1"/>
  </r>
  <r>
    <x v="7025"/>
    <d v="2019-12-01T00:00:00"/>
    <n v="52"/>
    <x v="0"/>
    <s v=" English"/>
    <n v="111940000"/>
    <n v="638332462.60000002"/>
    <s v="DE"/>
    <x v="4"/>
    <n v="526392462.60000002"/>
    <n v="4.7024518724316602"/>
    <x v="1"/>
  </r>
  <r>
    <x v="7026"/>
    <d v="2009-09-12T00:00:00"/>
    <n v="41"/>
    <x v="0"/>
    <s v=" English"/>
    <n v="69200000"/>
    <n v="160644775.40000001"/>
    <s v="US"/>
    <x v="7"/>
    <n v="91444775.400000006"/>
    <n v="1.3214562919075146"/>
    <x v="2"/>
  </r>
  <r>
    <x v="7027"/>
    <d v="2020-02-06T00:00:00"/>
    <n v="10"/>
    <x v="0"/>
    <s v=" Korean"/>
    <n v="201940000"/>
    <n v="38157314"/>
    <s v="KR"/>
    <x v="14"/>
    <n v="-163782686"/>
    <n v="-0.81104628107358623"/>
    <x v="2"/>
  </r>
  <r>
    <x v="7028"/>
    <d v="2016-02-12T00:00:00"/>
    <n v="77"/>
    <x v="0"/>
    <s v=" English"/>
    <n v="105640000"/>
    <n v="909434313"/>
    <s v="US"/>
    <x v="13"/>
    <n v="803794313"/>
    <n v="7.6088064464218101"/>
    <x v="0"/>
  </r>
  <r>
    <x v="7029"/>
    <d v="2003-03-27T00:00:00"/>
    <n v="62"/>
    <x v="0"/>
    <s v=" English"/>
    <n v="25000000"/>
    <n v="37216643"/>
    <s v="US"/>
    <x v="25"/>
    <n v="12216643"/>
    <n v="0.48866572000000003"/>
    <x v="1"/>
  </r>
  <r>
    <x v="7030"/>
    <d v="2018-08-09T00:00:00"/>
    <n v="64"/>
    <x v="0"/>
    <s v=" English"/>
    <n v="40000000"/>
    <n v="78998245"/>
    <s v="AU"/>
    <x v="10"/>
    <n v="38998245"/>
    <n v="0.97495612499999995"/>
    <x v="1"/>
  </r>
  <r>
    <x v="7031"/>
    <d v="2022-07-21T00:00:00"/>
    <n v="68"/>
    <x v="0"/>
    <s v=" Spanish, Castilian"/>
    <n v="103040000"/>
    <n v="412503777.60000002"/>
    <s v="AU"/>
    <x v="1"/>
    <n v="309463777.60000002"/>
    <n v="3.0033363509316771"/>
    <x v="1"/>
  </r>
  <r>
    <x v="7032"/>
    <d v="2023-04-14T00:00:00"/>
    <n v="0"/>
    <x v="1"/>
    <s v=" English"/>
    <n v="213000000"/>
    <n v="175269998.80000001"/>
    <s v="US"/>
    <x v="0"/>
    <n v="-37730001.199999988"/>
    <n v="-0.17713615586854453"/>
    <x v="2"/>
  </r>
  <r>
    <x v="7033"/>
    <d v="2022-09-02T00:00:00"/>
    <n v="56"/>
    <x v="0"/>
    <s v=" English"/>
    <n v="7396000"/>
    <n v="2144225"/>
    <s v="US"/>
    <x v="1"/>
    <n v="-5251775"/>
    <n v="-0.7100831530557058"/>
    <x v="1"/>
  </r>
  <r>
    <x v="7034"/>
    <d v="1962-04-11T00:00:00"/>
    <n v="77"/>
    <x v="0"/>
    <s v=" French"/>
    <n v="114200000"/>
    <n v="736329646.20000005"/>
    <s v="FR"/>
    <x v="75"/>
    <n v="622129646.20000005"/>
    <n v="5.4477201943957976"/>
    <x v="0"/>
  </r>
  <r>
    <x v="7035"/>
    <d v="2019-07-06T00:00:00"/>
    <n v="59"/>
    <x v="0"/>
    <s v=" English"/>
    <n v="147400000"/>
    <n v="488588497.39999998"/>
    <s v="US"/>
    <x v="4"/>
    <n v="341188497.39999998"/>
    <n v="2.3147116512890094"/>
    <x v="1"/>
  </r>
  <r>
    <x v="7036"/>
    <d v="2015-08-04T00:00:00"/>
    <n v="64"/>
    <x v="0"/>
    <s v=" Italian"/>
    <n v="12000000"/>
    <n v="5500277"/>
    <s v="AU"/>
    <x v="12"/>
    <n v="-6499723"/>
    <n v="-0.54164358333333329"/>
    <x v="1"/>
  </r>
  <r>
    <x v="7037"/>
    <d v="2012-03-12T00:00:00"/>
    <n v="64"/>
    <x v="0"/>
    <s v=" English"/>
    <n v="60000000"/>
    <n v="123054041"/>
    <s v="AU"/>
    <x v="20"/>
    <n v="63054041"/>
    <n v="1.0509006833333334"/>
    <x v="1"/>
  </r>
  <r>
    <x v="7038"/>
    <d v="1987-08-01T00:00:00"/>
    <n v="76"/>
    <x v="0"/>
    <s v=" Japanese"/>
    <n v="104600000"/>
    <n v="363454431.39999998"/>
    <s v="JP"/>
    <x v="42"/>
    <n v="258854431.39999998"/>
    <n v="2.4747077571701719"/>
    <x v="0"/>
  </r>
  <r>
    <x v="7039"/>
    <d v="2017-06-25T00:00:00"/>
    <n v="0"/>
    <x v="0"/>
    <s v=" Japanese"/>
    <n v="167540000"/>
    <n v="175269998.80000001"/>
    <s v="JP"/>
    <x v="3"/>
    <n v="7729998.8000000119"/>
    <n v="4.6138228482750461E-2"/>
    <x v="2"/>
  </r>
  <r>
    <x v="7040"/>
    <d v="2011-07-09T00:00:00"/>
    <n v="49"/>
    <x v="0"/>
    <s v=" English"/>
    <n v="122800000"/>
    <n v="574573700.20000005"/>
    <s v="US"/>
    <x v="24"/>
    <n v="451773700.20000005"/>
    <n v="3.678938926710098"/>
    <x v="2"/>
  </r>
  <r>
    <x v="7041"/>
    <d v="2014-06-20T00:00:00"/>
    <n v="64"/>
    <x v="0"/>
    <s v=" English"/>
    <n v="24000000"/>
    <n v="70027933"/>
    <s v="US"/>
    <x v="8"/>
    <n v="46027933"/>
    <n v="1.9178305416666668"/>
    <x v="1"/>
  </r>
  <r>
    <x v="7042"/>
    <d v="2019-10-04T00:00:00"/>
    <n v="62"/>
    <x v="0"/>
    <s v=" English"/>
    <n v="73400000"/>
    <n v="248833858.40000001"/>
    <s v="US"/>
    <x v="4"/>
    <n v="175433858.40000001"/>
    <n v="2.3901070626702996"/>
    <x v="1"/>
  </r>
  <r>
    <x v="7043"/>
    <d v="2016-03-11T00:00:00"/>
    <n v="79"/>
    <x v="0"/>
    <s v=" English"/>
    <n v="4000000"/>
    <n v="13624522"/>
    <s v="AU"/>
    <x v="13"/>
    <n v="9624522"/>
    <n v="2.4061305000000002"/>
    <x v="0"/>
  </r>
  <r>
    <x v="7044"/>
    <d v="2017-08-24T00:00:00"/>
    <n v="60"/>
    <x v="0"/>
    <s v=" English"/>
    <n v="21203585.600000001"/>
    <n v="26441892"/>
    <s v="DE"/>
    <x v="3"/>
    <n v="5238306.3999999985"/>
    <n v="0.24704814076351303"/>
    <x v="1"/>
  </r>
  <r>
    <x v="7045"/>
    <d v="2021-07-14T00:00:00"/>
    <n v="57"/>
    <x v="0"/>
    <s v=" English"/>
    <n v="110400000"/>
    <n v="318117812.60000002"/>
    <s v="GB"/>
    <x v="5"/>
    <n v="207717812.60000002"/>
    <n v="1.8815019257246379"/>
    <x v="1"/>
  </r>
  <r>
    <x v="7046"/>
    <d v="2009-06-18T00:00:00"/>
    <n v="61"/>
    <x v="0"/>
    <s v=" English"/>
    <n v="35000000"/>
    <n v="122357172"/>
    <s v="AU"/>
    <x v="7"/>
    <n v="87357172"/>
    <n v="2.4959191999999999"/>
    <x v="1"/>
  </r>
  <r>
    <x v="7047"/>
    <d v="1907-06-20T00:00:00"/>
    <n v="80"/>
    <x v="0"/>
    <s v=" French"/>
    <n v="5985"/>
    <n v="39962472.399999999"/>
    <s v="AU"/>
    <x v="94"/>
    <n v="39956487.399999999"/>
    <n v="6676.1048287385129"/>
    <x v="0"/>
  </r>
  <r>
    <x v="7048"/>
    <d v="2018-03-23T00:00:00"/>
    <n v="55"/>
    <x v="0"/>
    <s v=" English"/>
    <n v="68800000"/>
    <n v="213739675.19999999"/>
    <s v="AU"/>
    <x v="10"/>
    <n v="144939675.19999999"/>
    <n v="2.1066813255813952"/>
    <x v="1"/>
  </r>
  <r>
    <x v="3442"/>
    <d v="2019-01-25T00:00:00"/>
    <n v="54"/>
    <x v="0"/>
    <s v=" English"/>
    <n v="39000000"/>
    <n v="40319440"/>
    <s v="US"/>
    <x v="4"/>
    <n v="1319440"/>
    <n v="3.3831794871794871E-2"/>
    <x v="1"/>
  </r>
  <r>
    <x v="3442"/>
    <d v="2019-01-25T00:00:00"/>
    <n v="54"/>
    <x v="0"/>
    <s v=" English"/>
    <n v="25000000"/>
    <n v="13008804"/>
    <s v="US"/>
    <x v="4"/>
    <n v="-11991196"/>
    <n v="-0.47964783999999999"/>
    <x v="1"/>
  </r>
  <r>
    <x v="7049"/>
    <d v="2017-06-08T00:00:00"/>
    <n v="57"/>
    <x v="0"/>
    <s v=" English"/>
    <n v="9806709.8000000007"/>
    <n v="9200168"/>
    <s v="AU"/>
    <x v="3"/>
    <n v="-606541.80000000075"/>
    <n v="-6.1849673577574475E-2"/>
    <x v="1"/>
  </r>
  <r>
    <x v="7050"/>
    <d v="2011-12-25T00:00:00"/>
    <n v="53"/>
    <x v="0"/>
    <s v=" English"/>
    <n v="34800000"/>
    <n v="64626786"/>
    <s v="US"/>
    <x v="24"/>
    <n v="29826786"/>
    <n v="0.85709155172413798"/>
    <x v="1"/>
  </r>
  <r>
    <x v="7051"/>
    <d v="2014-02-14T00:00:00"/>
    <n v="61"/>
    <x v="0"/>
    <s v=" Chinese"/>
    <n v="111000000"/>
    <n v="365372568.19999999"/>
    <s v="CN"/>
    <x v="8"/>
    <n v="254372568.19999999"/>
    <n v="2.2916447585585584"/>
    <x v="1"/>
  </r>
  <r>
    <x v="7052"/>
    <d v="1963-12-05T00:00:00"/>
    <n v="77"/>
    <x v="0"/>
    <s v=" English"/>
    <n v="4000000"/>
    <n v="13475000"/>
    <s v="US"/>
    <x v="60"/>
    <n v="9475000"/>
    <n v="2.3687499999999999"/>
    <x v="0"/>
  </r>
  <r>
    <x v="7053"/>
    <d v="1999-04-09T00:00:00"/>
    <n v="68"/>
    <x v="0"/>
    <s v=" English"/>
    <n v="6500000"/>
    <n v="28451622"/>
    <s v="US"/>
    <x v="39"/>
    <n v="21951622"/>
    <n v="3.3771726153846156"/>
    <x v="1"/>
  </r>
  <r>
    <x v="7054"/>
    <d v="2019-03-20T00:00:00"/>
    <n v="61"/>
    <x v="0"/>
    <s v=" Korean"/>
    <n v="81400000"/>
    <n v="342214087.80000001"/>
    <s v="KR"/>
    <x v="4"/>
    <n v="260814087.80000001"/>
    <n v="3.2041042727272728"/>
    <x v="1"/>
  </r>
  <r>
    <x v="7055"/>
    <d v="1994-01-13T00:00:00"/>
    <n v="79"/>
    <x v="0"/>
    <s v=" English"/>
    <n v="13000000"/>
    <n v="65796862"/>
    <s v="AU"/>
    <x v="6"/>
    <n v="52796862"/>
    <n v="4.0612970769230765"/>
    <x v="0"/>
  </r>
  <r>
    <x v="5791"/>
    <d v="2011-08-19T00:00:00"/>
    <n v="62"/>
    <x v="0"/>
    <s v=" English"/>
    <n v="30000000"/>
    <n v="40520649"/>
    <s v="US"/>
    <x v="24"/>
    <n v="10520649"/>
    <n v="0.35068830000000001"/>
    <x v="1"/>
  </r>
  <r>
    <x v="7056"/>
    <d v="1995-08-10T00:00:00"/>
    <n v="73"/>
    <x v="0"/>
    <s v=" English"/>
    <n v="102800000"/>
    <n v="457793077.39999998"/>
    <s v="AU"/>
    <x v="26"/>
    <n v="354993077.39999998"/>
    <n v="3.4532400525291829"/>
    <x v="0"/>
  </r>
  <r>
    <x v="7057"/>
    <d v="2015-06-04T00:00:00"/>
    <n v="55"/>
    <x v="0"/>
    <s v=" English"/>
    <n v="37000000"/>
    <n v="25387091"/>
    <s v="AU"/>
    <x v="12"/>
    <n v="-11612909"/>
    <n v="-0.31386240540540539"/>
    <x v="1"/>
  </r>
  <r>
    <x v="7058"/>
    <d v="2018-05-18T00:00:00"/>
    <n v="45"/>
    <x v="0"/>
    <s v=" English"/>
    <n v="4480393"/>
    <n v="2264858.7999999998"/>
    <s v="US"/>
    <x v="10"/>
    <n v="-2215534.2000000002"/>
    <n v="-0.49449550519340607"/>
    <x v="2"/>
  </r>
  <r>
    <x v="7059"/>
    <d v="2019-12-13T00:00:00"/>
    <n v="75"/>
    <x v="0"/>
    <s v=" English"/>
    <n v="515001.4"/>
    <n v="232638"/>
    <s v="AU"/>
    <x v="4"/>
    <n v="-282363.40000000002"/>
    <n v="-0.54827695614031347"/>
    <x v="0"/>
  </r>
  <r>
    <x v="7060"/>
    <d v="2012-09-21T00:00:00"/>
    <n v="45"/>
    <x v="0"/>
    <s v=" English"/>
    <n v="2500000"/>
    <n v="8315"/>
    <s v="US"/>
    <x v="20"/>
    <n v="-2491685"/>
    <n v="-0.99667399999999995"/>
    <x v="2"/>
  </r>
  <r>
    <x v="7061"/>
    <d v="2009-08-27T00:00:00"/>
    <n v="63"/>
    <x v="0"/>
    <s v=" English"/>
    <n v="100000000"/>
    <n v="150166126"/>
    <s v="AU"/>
    <x v="7"/>
    <n v="50166126"/>
    <n v="0.50166126"/>
    <x v="1"/>
  </r>
  <r>
    <x v="7062"/>
    <d v="1931-03-07T00:00:00"/>
    <n v="83"/>
    <x v="0"/>
    <s v=" English"/>
    <n v="1500000"/>
    <n v="4250000"/>
    <s v="US"/>
    <x v="90"/>
    <n v="2750000"/>
    <n v="1.8333333333333333"/>
    <x v="0"/>
  </r>
  <r>
    <x v="7063"/>
    <d v="2018-07-20T00:00:00"/>
    <n v="54"/>
    <x v="0"/>
    <s v=" English"/>
    <n v="76000000"/>
    <n v="152911218.59999999"/>
    <s v="US"/>
    <x v="10"/>
    <n v="76911218.599999994"/>
    <n v="1.0119897184210525"/>
    <x v="1"/>
  </r>
  <r>
    <x v="7064"/>
    <d v="2009-10-16T00:00:00"/>
    <n v="70"/>
    <x v="0"/>
    <s v=" English"/>
    <n v="150000000"/>
    <n v="434975079.60000002"/>
    <s v="US"/>
    <x v="7"/>
    <n v="284975079.60000002"/>
    <n v="1.8998338640000001"/>
    <x v="1"/>
  </r>
  <r>
    <x v="7065"/>
    <d v="2023-04-05T00:00:00"/>
    <n v="60"/>
    <x v="0"/>
    <s v=" French"/>
    <n v="90800000"/>
    <n v="875949977.60000002"/>
    <s v="FR"/>
    <x v="0"/>
    <n v="785149977.60000002"/>
    <n v="8.6470261850220265"/>
    <x v="1"/>
  </r>
  <r>
    <x v="7066"/>
    <d v="2022-10-20T00:00:00"/>
    <n v="81"/>
    <x v="0"/>
    <s v=" Spanish, Castilian"/>
    <n v="110000000"/>
    <n v="681644523.79999995"/>
    <s v="AR"/>
    <x v="1"/>
    <n v="571644523.79999995"/>
    <n v="5.1967683981818178"/>
    <x v="0"/>
  </r>
  <r>
    <x v="7067"/>
    <d v="1997-08-05T00:00:00"/>
    <n v="72"/>
    <x v="0"/>
    <s v=" English"/>
    <n v="69500000"/>
    <n v="573242065.60000002"/>
    <s v="US"/>
    <x v="27"/>
    <n v="503742065.60000002"/>
    <n v="7.2480872748201444"/>
    <x v="0"/>
  </r>
  <r>
    <x v="7068"/>
    <d v="1996-01-23T00:00:00"/>
    <n v="75"/>
    <x v="0"/>
    <s v=" English"/>
    <n v="16500000"/>
    <n v="134993774"/>
    <s v="AU"/>
    <x v="47"/>
    <n v="118493774"/>
    <n v="7.1814408484848489"/>
    <x v="0"/>
  </r>
  <r>
    <x v="7069"/>
    <d v="2014-10-16T00:00:00"/>
    <n v="73"/>
    <x v="0"/>
    <s v=" Spanish, Castilian"/>
    <n v="140000000"/>
    <n v="456083328.60000002"/>
    <s v="MX"/>
    <x v="8"/>
    <n v="316083328.60000002"/>
    <n v="2.2577380614285718"/>
    <x v="0"/>
  </r>
  <r>
    <x v="7070"/>
    <d v="2014-01-30T00:00:00"/>
    <n v="59"/>
    <x v="0"/>
    <s v=" Russian"/>
    <n v="26000000"/>
    <n v="34592118"/>
    <s v="RU"/>
    <x v="8"/>
    <n v="8592118"/>
    <n v="0.33046607692307695"/>
    <x v="1"/>
  </r>
  <r>
    <x v="7071"/>
    <d v="1978-12-07T00:00:00"/>
    <n v="75"/>
    <x v="0"/>
    <s v=" English"/>
    <n v="2300000"/>
    <n v="35000000"/>
    <s v="AU"/>
    <x v="74"/>
    <n v="32700000"/>
    <n v="14.217391304347826"/>
    <x v="0"/>
  </r>
  <r>
    <x v="7072"/>
    <d v="2022-11-24T00:00:00"/>
    <n v="67"/>
    <x v="0"/>
    <s v=" English"/>
    <n v="134800000"/>
    <n v="585808333"/>
    <s v="US"/>
    <x v="1"/>
    <n v="451008333"/>
    <n v="3.3457591468842729"/>
    <x v="1"/>
  </r>
  <r>
    <x v="7073"/>
    <d v="2010-12-29T00:00:00"/>
    <n v="60"/>
    <x v="0"/>
    <s v=" English"/>
    <n v="40000000"/>
    <n v="22024849"/>
    <s v="AU"/>
    <x v="21"/>
    <n v="-17975151"/>
    <n v="-0.44937877500000001"/>
    <x v="1"/>
  </r>
  <r>
    <x v="7074"/>
    <d v="2000-11-13T00:00:00"/>
    <n v="62"/>
    <x v="0"/>
    <s v=" English"/>
    <n v="7000000"/>
    <n v="146599211.40000001"/>
    <s v="AU"/>
    <x v="38"/>
    <n v="139599211.40000001"/>
    <n v="19.942744485714286"/>
    <x v="1"/>
  </r>
  <r>
    <x v="493"/>
    <d v="2007-08-14T00:00:00"/>
    <n v="68"/>
    <x v="0"/>
    <s v=" English"/>
    <n v="165000000"/>
    <n v="676343174"/>
    <s v="US"/>
    <x v="22"/>
    <n v="511343174"/>
    <n v="3.0990495393939392"/>
    <x v="1"/>
  </r>
  <r>
    <x v="7075"/>
    <d v="2012-06-01T00:00:00"/>
    <n v="64"/>
    <x v="0"/>
    <s v=" English"/>
    <n v="175000"/>
    <n v="183640445.59999999"/>
    <s v="US"/>
    <x v="20"/>
    <n v="183465445.59999999"/>
    <n v="1048.3739748571429"/>
    <x v="1"/>
  </r>
  <r>
    <x v="7076"/>
    <d v="2020-05-01T00:00:00"/>
    <n v="50"/>
    <x v="0"/>
    <s v=" Korean"/>
    <n v="175600000"/>
    <n v="288568132.39999998"/>
    <s v="KR"/>
    <x v="14"/>
    <n v="112968132.39999998"/>
    <n v="0.64332649430523903"/>
    <x v="2"/>
  </r>
  <r>
    <x v="7077"/>
    <d v="2019-10-11T00:00:00"/>
    <n v="60"/>
    <x v="0"/>
    <s v=" English"/>
    <n v="143400000"/>
    <n v="431166526.60000002"/>
    <s v="US"/>
    <x v="4"/>
    <n v="287766526.60000002"/>
    <n v="2.0067400739191075"/>
    <x v="1"/>
  </r>
  <r>
    <x v="7078"/>
    <d v="2022-08-25T00:00:00"/>
    <n v="51"/>
    <x v="0"/>
    <s v=" English"/>
    <n v="71600000"/>
    <n v="618529101.79999995"/>
    <s v="US"/>
    <x v="1"/>
    <n v="546929101.79999995"/>
    <n v="7.6386746061452504"/>
    <x v="1"/>
  </r>
  <r>
    <x v="7079"/>
    <d v="2005-07-21T00:00:00"/>
    <n v="60"/>
    <x v="0"/>
    <s v=" English"/>
    <n v="75000000"/>
    <n v="34009180"/>
    <s v="AU"/>
    <x v="16"/>
    <n v="-40990820"/>
    <n v="-0.54654426666666667"/>
    <x v="1"/>
  </r>
  <r>
    <x v="7080"/>
    <d v="2012-06-14T00:00:00"/>
    <n v="62"/>
    <x v="0"/>
    <s v=" French"/>
    <n v="15440000"/>
    <n v="306724"/>
    <s v="AU"/>
    <x v="20"/>
    <n v="-15133276"/>
    <n v="-0.9801344559585492"/>
    <x v="1"/>
  </r>
  <r>
    <x v="7081"/>
    <d v="2020-01-03T00:00:00"/>
    <n v="63"/>
    <x v="0"/>
    <s v=" English"/>
    <n v="141129"/>
    <n v="184351589.40000001"/>
    <s v="US"/>
    <x v="14"/>
    <n v="184210460.40000001"/>
    <n v="1305.2629891801118"/>
    <x v="1"/>
  </r>
  <r>
    <x v="5337"/>
    <d v="2018-07-12T00:00:00"/>
    <n v="54"/>
    <x v="0"/>
    <s v=" Indonesian"/>
    <n v="58000000"/>
    <n v="87100000"/>
    <s v="ID"/>
    <x v="10"/>
    <n v="29100000"/>
    <n v="0.50172413793103443"/>
    <x v="1"/>
  </r>
  <r>
    <x v="7082"/>
    <d v="2014-11-21T00:00:00"/>
    <n v="62"/>
    <x v="0"/>
    <s v=" Chinese"/>
    <n v="16140689"/>
    <n v="30932534"/>
    <s v="CN"/>
    <x v="8"/>
    <n v="14791845"/>
    <n v="0.91643206804864397"/>
    <x v="1"/>
  </r>
  <r>
    <x v="7083"/>
    <d v="1990-09-14T00:00:00"/>
    <n v="51"/>
    <x v="0"/>
    <s v=" English"/>
    <n v="3900000"/>
    <n v="1382462"/>
    <s v="US"/>
    <x v="29"/>
    <n v="-2517538"/>
    <n v="-0.64552256410256414"/>
    <x v="1"/>
  </r>
  <r>
    <x v="7084"/>
    <d v="2008-07-16T00:00:00"/>
    <n v="72"/>
    <x v="0"/>
    <s v=" Korean"/>
    <n v="10000000"/>
    <n v="118630661.8"/>
    <s v="KR"/>
    <x v="35"/>
    <n v="108630661.8"/>
    <n v="10.863066180000001"/>
    <x v="0"/>
  </r>
  <r>
    <x v="7085"/>
    <d v="2018-05-28T00:00:00"/>
    <n v="52"/>
    <x v="0"/>
    <s v=" English"/>
    <n v="173000000"/>
    <n v="287132333.80000001"/>
    <s v="US"/>
    <x v="10"/>
    <n v="114132333.80000001"/>
    <n v="0.65972447283237001"/>
    <x v="1"/>
  </r>
  <r>
    <x v="7086"/>
    <d v="1974-06-06T00:00:00"/>
    <n v="56"/>
    <x v="0"/>
    <s v=" Italian"/>
    <n v="88200000"/>
    <n v="557019596.39999998"/>
    <s v="IT"/>
    <x v="76"/>
    <n v="468819596.39999998"/>
    <n v="5.3154149251700682"/>
    <x v="1"/>
  </r>
  <r>
    <x v="7087"/>
    <d v="2009-08-25T00:00:00"/>
    <n v="63"/>
    <x v="0"/>
    <s v=" Swedish"/>
    <n v="25000000"/>
    <n v="234882878.80000001"/>
    <s v="AU"/>
    <x v="7"/>
    <n v="209882878.80000001"/>
    <n v="8.3953151520000002"/>
    <x v="1"/>
  </r>
  <r>
    <x v="7088"/>
    <d v="2005-01-13T00:00:00"/>
    <n v="71"/>
    <x v="0"/>
    <s v=" German"/>
    <n v="4500000"/>
    <n v="3764219"/>
    <s v="DE"/>
    <x v="16"/>
    <n v="-735781"/>
    <n v="-0.1635068888888889"/>
    <x v="0"/>
  </r>
  <r>
    <x v="7089"/>
    <d v="2020-08-07T00:00:00"/>
    <n v="76"/>
    <x v="0"/>
    <s v=" English"/>
    <n v="127300000"/>
    <n v="737876730.60000002"/>
    <s v="AU"/>
    <x v="14"/>
    <n v="610576730.60000002"/>
    <n v="4.7963608059701492"/>
    <x v="0"/>
  </r>
  <r>
    <x v="7090"/>
    <d v="1998-10-30T00:00:00"/>
    <n v="63"/>
    <x v="0"/>
    <s v=" English"/>
    <n v="20000000"/>
    <n v="20268825"/>
    <s v="US"/>
    <x v="32"/>
    <n v="268825"/>
    <n v="1.344125E-2"/>
    <x v="1"/>
  </r>
  <r>
    <x v="7091"/>
    <d v="2022-02-17T00:00:00"/>
    <n v="56"/>
    <x v="0"/>
    <s v=" English"/>
    <n v="52000000"/>
    <n v="530453911"/>
    <s v="US"/>
    <x v="1"/>
    <n v="478453911"/>
    <n v="9.2010367500000001"/>
    <x v="1"/>
  </r>
  <r>
    <x v="7092"/>
    <d v="2016-06-08T00:00:00"/>
    <n v="62"/>
    <x v="0"/>
    <s v=" English"/>
    <n v="110800000"/>
    <n v="408974526"/>
    <s v="US"/>
    <x v="13"/>
    <n v="298174526"/>
    <n v="2.6911058303249096"/>
    <x v="1"/>
  </r>
  <r>
    <x v="7093"/>
    <d v="2022-03-18T00:00:00"/>
    <n v="73"/>
    <x v="0"/>
    <s v=" Spanish, Castilian"/>
    <n v="110800000"/>
    <n v="327683157.19999999"/>
    <s v="PE"/>
    <x v="1"/>
    <n v="216883157.19999999"/>
    <n v="1.9574292166064982"/>
    <x v="0"/>
  </r>
  <r>
    <x v="7094"/>
    <d v="1995-03-08T00:00:00"/>
    <n v="58"/>
    <x v="0"/>
    <s v=" English"/>
    <n v="40000000"/>
    <n v="19726050"/>
    <s v="AU"/>
    <x v="26"/>
    <n v="-20273950"/>
    <n v="-0.50684874999999996"/>
    <x v="1"/>
  </r>
  <r>
    <x v="7095"/>
    <d v="2013-08-14T00:00:00"/>
    <n v="75"/>
    <x v="0"/>
    <s v=" Chinese"/>
    <n v="94000000"/>
    <n v="95311434"/>
    <s v="AU"/>
    <x v="30"/>
    <n v="1311434"/>
    <n v="1.3951425531914894E-2"/>
    <x v="0"/>
  </r>
  <r>
    <x v="7096"/>
    <d v="2008-08-25T00:00:00"/>
    <n v="65"/>
    <x v="0"/>
    <s v=" English"/>
    <n v="25000000"/>
    <n v="20052958"/>
    <s v="BR"/>
    <x v="35"/>
    <n v="-4947042"/>
    <n v="-0.19788168"/>
    <x v="1"/>
  </r>
  <r>
    <x v="7097"/>
    <d v="2005-12-21T00:00:00"/>
    <n v="81"/>
    <x v="0"/>
    <s v=" Swedish"/>
    <n v="174400000"/>
    <n v="895189907"/>
    <s v="AU"/>
    <x v="16"/>
    <n v="720789907"/>
    <n v="4.1329696502293576"/>
    <x v="0"/>
  </r>
  <r>
    <x v="7098"/>
    <d v="2004-01-08T00:00:00"/>
    <n v="66"/>
    <x v="0"/>
    <s v=" English"/>
    <n v="80000000"/>
    <n v="266685242"/>
    <s v="AU"/>
    <x v="2"/>
    <n v="186685242"/>
    <n v="2.333565525"/>
    <x v="1"/>
  </r>
  <r>
    <x v="7099"/>
    <d v="1999-02-11T00:00:00"/>
    <n v="69"/>
    <x v="0"/>
    <s v=" English"/>
    <n v="26000000"/>
    <n v="279500000"/>
    <s v="AU"/>
    <x v="39"/>
    <n v="253500000"/>
    <n v="9.75"/>
    <x v="1"/>
  </r>
  <r>
    <x v="7100"/>
    <d v="2022-04-21T00:00:00"/>
    <n v="77"/>
    <x v="0"/>
    <s v=" Spanish, Castilian"/>
    <n v="62100000"/>
    <n v="534518566.60000002"/>
    <s v="AR"/>
    <x v="1"/>
    <n v="472418566.60000002"/>
    <n v="7.6073843252818039"/>
    <x v="0"/>
  </r>
  <r>
    <x v="7101"/>
    <d v="2015-10-23T00:00:00"/>
    <n v="68"/>
    <x v="0"/>
    <s v=" English"/>
    <n v="2000000"/>
    <n v="475846"/>
    <s v="US"/>
    <x v="12"/>
    <n v="-1524154"/>
    <n v="-0.762077"/>
    <x v="1"/>
  </r>
  <r>
    <x v="7102"/>
    <d v="2009-08-30T00:00:00"/>
    <n v="57"/>
    <x v="0"/>
    <s v=" English"/>
    <n v="154400000"/>
    <n v="397125734.60000002"/>
    <s v="DE"/>
    <x v="7"/>
    <n v="242725734.60000002"/>
    <n v="1.5720578665803111"/>
    <x v="1"/>
  </r>
  <r>
    <x v="7103"/>
    <d v="2007-09-04T00:00:00"/>
    <n v="76"/>
    <x v="0"/>
    <s v=" English"/>
    <n v="125800000"/>
    <n v="738390235.20000005"/>
    <s v="US"/>
    <x v="22"/>
    <n v="612590235.20000005"/>
    <n v="4.8695567186009541"/>
    <x v="0"/>
  </r>
  <r>
    <x v="7104"/>
    <d v="2000-04-22T00:00:00"/>
    <n v="74"/>
    <x v="0"/>
    <s v=" Japanese"/>
    <n v="112800000"/>
    <n v="674087982.39999998"/>
    <s v="JP"/>
    <x v="38"/>
    <n v="561287982.39999998"/>
    <n v="4.9759572907801415"/>
    <x v="0"/>
  </r>
  <r>
    <x v="7105"/>
    <d v="2017-04-11T00:00:00"/>
    <n v="71"/>
    <x v="0"/>
    <s v=" English"/>
    <n v="13000000"/>
    <n v="158013832.19999999"/>
    <s v="AU"/>
    <x v="3"/>
    <n v="145013832.19999999"/>
    <n v="11.154910169230769"/>
    <x v="0"/>
  </r>
  <r>
    <x v="7106"/>
    <d v="1985-06-28T00:00:00"/>
    <n v="72"/>
    <x v="0"/>
    <s v=" English"/>
    <n v="6900000"/>
    <n v="41410568"/>
    <s v="US"/>
    <x v="37"/>
    <n v="34510568"/>
    <n v="5.0015315942028984"/>
    <x v="0"/>
  </r>
  <r>
    <x v="7107"/>
    <d v="2013-10-07T00:00:00"/>
    <n v="68"/>
    <x v="0"/>
    <s v=" English"/>
    <n v="52260004"/>
    <n v="1162635"/>
    <s v="US"/>
    <x v="30"/>
    <n v="-51097369"/>
    <n v="-0.97775287196686778"/>
    <x v="1"/>
  </r>
  <r>
    <x v="7108"/>
    <d v="2016-05-27T00:00:00"/>
    <n v="57"/>
    <x v="0"/>
    <s v=" English"/>
    <n v="131800000"/>
    <n v="341078050"/>
    <s v="AU"/>
    <x v="13"/>
    <n v="209278050"/>
    <n v="1.5878455993930198"/>
    <x v="1"/>
  </r>
  <r>
    <x v="7109"/>
    <d v="2016-06-10T00:00:00"/>
    <n v="61"/>
    <x v="0"/>
    <s v=" English"/>
    <n v="18000000"/>
    <n v="0"/>
    <s v="AU"/>
    <x v="13"/>
    <n v="-18000000"/>
    <n v="-1"/>
    <x v="1"/>
  </r>
  <r>
    <x v="7110"/>
    <d v="2023-04-11T00:00:00"/>
    <n v="0"/>
    <x v="0"/>
    <s v=" English"/>
    <n v="141600000"/>
    <n v="175269998.80000001"/>
    <s v="US"/>
    <x v="0"/>
    <n v="33669998.800000012"/>
    <n v="0.23778247740113004"/>
    <x v="2"/>
  </r>
  <r>
    <x v="7111"/>
    <d v="2014-04-04T00:00:00"/>
    <n v="59"/>
    <x v="0"/>
    <s v=" English"/>
    <n v="10000000"/>
    <n v="68082313.200000003"/>
    <s v="US"/>
    <x v="8"/>
    <n v="58082313.200000003"/>
    <n v="5.80823132"/>
    <x v="1"/>
  </r>
  <r>
    <x v="7112"/>
    <d v="1991-08-09T00:00:00"/>
    <n v="50"/>
    <x v="0"/>
    <s v=" English"/>
    <n v="10000000"/>
    <n v="8667684"/>
    <s v="US"/>
    <x v="53"/>
    <n v="-1332316"/>
    <n v="-0.13323160000000001"/>
    <x v="2"/>
  </r>
  <r>
    <x v="7113"/>
    <d v="2008-02-04T00:00:00"/>
    <n v="66"/>
    <x v="0"/>
    <s v=" English"/>
    <n v="75000000"/>
    <n v="119483446"/>
    <s v="AU"/>
    <x v="35"/>
    <n v="44483446"/>
    <n v="0.59311261333333332"/>
    <x v="1"/>
  </r>
  <r>
    <x v="7114"/>
    <d v="1988-06-01T00:00:00"/>
    <n v="67"/>
    <x v="0"/>
    <s v=" Japanese"/>
    <n v="159400000"/>
    <n v="335498978.19999999"/>
    <s v="JP"/>
    <x v="52"/>
    <n v="176098978.19999999"/>
    <n v="1.1047614692597238"/>
    <x v="1"/>
  </r>
  <r>
    <x v="7115"/>
    <d v="2016-11-11T00:00:00"/>
    <n v="64"/>
    <x v="0"/>
    <s v=" English"/>
    <n v="37445000"/>
    <n v="228894"/>
    <s v="US"/>
    <x v="13"/>
    <n v="-37216106"/>
    <n v="-0.99388719455200958"/>
    <x v="1"/>
  </r>
  <r>
    <x v="7116"/>
    <d v="1995-01-12T00:00:00"/>
    <n v="62"/>
    <x v="0"/>
    <s v=" English"/>
    <n v="55000000"/>
    <n v="212200000"/>
    <s v="AU"/>
    <x v="26"/>
    <n v="157200000"/>
    <n v="2.8581818181818184"/>
    <x v="1"/>
  </r>
  <r>
    <x v="7117"/>
    <d v="2019-07-11T00:00:00"/>
    <n v="67"/>
    <x v="0"/>
    <s v=" English"/>
    <n v="16000000"/>
    <n v="29634023"/>
    <s v="AU"/>
    <x v="4"/>
    <n v="13634023"/>
    <n v="0.85212643749999994"/>
    <x v="1"/>
  </r>
  <r>
    <x v="7118"/>
    <d v="2008-11-20T00:00:00"/>
    <n v="55"/>
    <x v="0"/>
    <s v=" English"/>
    <n v="2500000"/>
    <n v="6637749.7999999998"/>
    <s v="AU"/>
    <x v="35"/>
    <n v="4137749.8"/>
    <n v="1.6550999199999998"/>
    <x v="1"/>
  </r>
  <r>
    <x v="7119"/>
    <d v="2007-02-20T00:00:00"/>
    <n v="55"/>
    <x v="0"/>
    <s v=" English"/>
    <n v="1200000"/>
    <n v="1382654.2"/>
    <s v="US"/>
    <x v="22"/>
    <n v="182654.19999999995"/>
    <n v="0.1522118333333333"/>
    <x v="1"/>
  </r>
  <r>
    <x v="7120"/>
    <d v="1986-07-03T00:00:00"/>
    <n v="59"/>
    <x v="0"/>
    <s v=" English"/>
    <n v="1000000"/>
    <n v="10499694"/>
    <s v="AU"/>
    <x v="15"/>
    <n v="9499694"/>
    <n v="9.4996939999999999"/>
    <x v="1"/>
  </r>
  <r>
    <x v="7121"/>
    <d v="2019-08-29T00:00:00"/>
    <n v="65"/>
    <x v="0"/>
    <s v=" English"/>
    <n v="81000000"/>
    <n v="383536021"/>
    <s v="US"/>
    <x v="4"/>
    <n v="302536021"/>
    <n v="3.7350126049382717"/>
    <x v="1"/>
  </r>
  <r>
    <x v="7122"/>
    <d v="2019-06-13T00:00:00"/>
    <n v="70"/>
    <x v="0"/>
    <s v=" English"/>
    <n v="20000000"/>
    <n v="8969227"/>
    <s v="AU"/>
    <x v="4"/>
    <n v="-11030773"/>
    <n v="-0.55153865000000002"/>
    <x v="1"/>
  </r>
  <r>
    <x v="7123"/>
    <d v="2014-08-29T00:00:00"/>
    <n v="57"/>
    <x v="0"/>
    <s v=" English"/>
    <n v="12000000"/>
    <n v="265452"/>
    <s v="US"/>
    <x v="8"/>
    <n v="-11734548"/>
    <n v="-0.97787900000000005"/>
    <x v="1"/>
  </r>
  <r>
    <x v="7124"/>
    <d v="1931-05-11T00:00:00"/>
    <n v="81"/>
    <x v="0"/>
    <s v=" German"/>
    <n v="100060000"/>
    <n v="491362200.80000001"/>
    <s v="DE"/>
    <x v="90"/>
    <n v="391302200.80000001"/>
    <n v="3.9106756026384168"/>
    <x v="0"/>
  </r>
  <r>
    <x v="7125"/>
    <d v="2008-04-03T00:00:00"/>
    <n v="59"/>
    <x v="0"/>
    <s v=" English"/>
    <n v="37000000"/>
    <n v="101857425"/>
    <s v="AU"/>
    <x v="35"/>
    <n v="64857425"/>
    <n v="1.7529033783783783"/>
    <x v="1"/>
  </r>
  <r>
    <x v="7126"/>
    <d v="2014-11-20T00:00:00"/>
    <n v="58"/>
    <x v="0"/>
    <s v=" English"/>
    <n v="12670000"/>
    <n v="1075178"/>
    <s v="AU"/>
    <x v="8"/>
    <n v="-11594822"/>
    <n v="-0.91513985793212316"/>
    <x v="1"/>
  </r>
  <r>
    <x v="7127"/>
    <d v="2013-02-25T00:00:00"/>
    <n v="53"/>
    <x v="0"/>
    <s v=" English"/>
    <n v="71400000"/>
    <n v="451651282.19999999"/>
    <s v="AU"/>
    <x v="30"/>
    <n v="380251282.19999999"/>
    <n v="5.3256482100840339"/>
    <x v="1"/>
  </r>
  <r>
    <x v="7128"/>
    <d v="2018-04-19T00:00:00"/>
    <n v="62"/>
    <x v="0"/>
    <s v=" Spanish, Castilian"/>
    <n v="667000"/>
    <n v="100216295"/>
    <s v="AR"/>
    <x v="10"/>
    <n v="99549295"/>
    <n v="149.24931784107946"/>
    <x v="1"/>
  </r>
  <r>
    <x v="7129"/>
    <d v="1994-04-13T00:00:00"/>
    <n v="68"/>
    <x v="0"/>
    <s v=" English"/>
    <n v="13000000"/>
    <n v="7881335"/>
    <s v="US"/>
    <x v="6"/>
    <n v="-5118665"/>
    <n v="-0.39374346153846151"/>
    <x v="1"/>
  </r>
  <r>
    <x v="7130"/>
    <d v="2003-09-19T00:00:00"/>
    <n v="78"/>
    <x v="0"/>
    <s v=" Korean"/>
    <n v="27073270.600000001"/>
    <n v="8945072"/>
    <s v="KR"/>
    <x v="25"/>
    <n v="-18128198.600000001"/>
    <n v="-0.66959765843732233"/>
    <x v="0"/>
  </r>
  <r>
    <x v="7131"/>
    <d v="2006-03-04T00:00:00"/>
    <n v="74"/>
    <x v="0"/>
    <s v=" Japanese"/>
    <n v="117600000"/>
    <n v="773393740.39999998"/>
    <s v="JP"/>
    <x v="28"/>
    <n v="655793740.39999998"/>
    <n v="5.5764773843537414"/>
    <x v="0"/>
  </r>
  <r>
    <x v="7132"/>
    <d v="2021-04-26T00:00:00"/>
    <n v="50"/>
    <x v="0"/>
    <s v=" Russian"/>
    <n v="151600000"/>
    <n v="665194474"/>
    <s v="RU"/>
    <x v="5"/>
    <n v="513594474"/>
    <n v="3.3878263456464381"/>
    <x v="2"/>
  </r>
  <r>
    <x v="7133"/>
    <d v="2019-05-03T00:00:00"/>
    <n v="60"/>
    <x v="0"/>
    <s v=" English"/>
    <n v="82000000"/>
    <n v="322575336.80000001"/>
    <s v="US"/>
    <x v="4"/>
    <n v="240575336.80000001"/>
    <n v="2.9338455707317075"/>
    <x v="1"/>
  </r>
  <r>
    <x v="7134"/>
    <d v="1988-10-14T00:00:00"/>
    <n v="63"/>
    <x v="0"/>
    <s v=" English"/>
    <n v="3500000"/>
    <n v="4385516"/>
    <s v="US"/>
    <x v="52"/>
    <n v="885516"/>
    <n v="0.25300457142857141"/>
    <x v="1"/>
  </r>
  <r>
    <x v="7135"/>
    <d v="2009-04-15T00:00:00"/>
    <n v="71"/>
    <x v="0"/>
    <s v=" French"/>
    <n v="31165200"/>
    <n v="104600242.2"/>
    <s v="FR"/>
    <x v="7"/>
    <n v="73435042.200000003"/>
    <n v="2.3563154479996919"/>
    <x v="0"/>
  </r>
  <r>
    <x v="7136"/>
    <d v="1961-12-20T00:00:00"/>
    <n v="64"/>
    <x v="0"/>
    <s v=" English"/>
    <n v="2000000"/>
    <n v="211802400.40000001"/>
    <s v="US"/>
    <x v="51"/>
    <n v="209802400.40000001"/>
    <n v="104.90120020000001"/>
    <x v="1"/>
  </r>
  <r>
    <x v="7137"/>
    <d v="1999-03-11T00:00:00"/>
    <n v="65"/>
    <x v="0"/>
    <s v=" English"/>
    <n v="30000000"/>
    <n v="176885658"/>
    <s v="AU"/>
    <x v="39"/>
    <n v="146885658"/>
    <n v="4.8961886000000003"/>
    <x v="1"/>
  </r>
  <r>
    <x v="7138"/>
    <d v="1996-03-08T00:00:00"/>
    <n v="65"/>
    <x v="0"/>
    <s v=" English"/>
    <n v="52000000"/>
    <n v="32709423"/>
    <s v="US"/>
    <x v="47"/>
    <n v="-19290577"/>
    <n v="-0.3709726346153846"/>
    <x v="1"/>
  </r>
  <r>
    <x v="7139"/>
    <d v="2019-08-02T00:00:00"/>
    <n v="68"/>
    <x v="0"/>
    <s v=" Japanese"/>
    <n v="94400000"/>
    <n v="408556335.60000002"/>
    <s v="JP"/>
    <x v="4"/>
    <n v="314156335.60000002"/>
    <n v="3.3279272838983052"/>
    <x v="1"/>
  </r>
  <r>
    <x v="7140"/>
    <d v="1975-12-18T00:00:00"/>
    <n v="78"/>
    <x v="0"/>
    <s v=" English"/>
    <n v="1800000"/>
    <n v="46665856"/>
    <s v="AU"/>
    <x v="62"/>
    <n v="44865856"/>
    <n v="24.925475555555554"/>
    <x v="0"/>
  </r>
  <r>
    <x v="7141"/>
    <d v="1998-12-26T00:00:00"/>
    <n v="63"/>
    <x v="0"/>
    <s v=" English"/>
    <n v="70000000"/>
    <n v="116625798"/>
    <s v="AU"/>
    <x v="32"/>
    <n v="46625798"/>
    <n v="0.66608282857142853"/>
    <x v="1"/>
  </r>
  <r>
    <x v="7142"/>
    <d v="2014-10-10T00:00:00"/>
    <n v="64"/>
    <x v="0"/>
    <s v=" Danish"/>
    <n v="14000000"/>
    <n v="2947737"/>
    <s v="AU"/>
    <x v="8"/>
    <n v="-11052263"/>
    <n v="-0.78944735714285719"/>
    <x v="1"/>
  </r>
  <r>
    <x v="7143"/>
    <d v="2002-12-17T00:00:00"/>
    <n v="63"/>
    <x v="0"/>
    <s v=" English"/>
    <n v="131400000"/>
    <n v="262387752"/>
    <s v="US"/>
    <x v="18"/>
    <n v="130987752"/>
    <n v="0.99686264840182648"/>
    <x v="1"/>
  </r>
  <r>
    <x v="7144"/>
    <d v="1998-07-17T00:00:00"/>
    <n v="63"/>
    <x v="0"/>
    <s v=" English"/>
    <n v="90000000"/>
    <n v="433079565.60000002"/>
    <s v="US"/>
    <x v="32"/>
    <n v="343079565.60000002"/>
    <n v="3.8119951733333335"/>
    <x v="1"/>
  </r>
  <r>
    <x v="7145"/>
    <d v="1988-04-15T00:00:00"/>
    <n v="61"/>
    <x v="0"/>
    <s v=" English"/>
    <n v="7000000"/>
    <n v="960040"/>
    <s v="US"/>
    <x v="52"/>
    <n v="-6039960"/>
    <n v="-0.8628514285714286"/>
    <x v="1"/>
  </r>
  <r>
    <x v="7146"/>
    <d v="2016-09-02T00:00:00"/>
    <n v="43"/>
    <x v="0"/>
    <s v=" Norwegian"/>
    <n v="112300000"/>
    <n v="615996146.79999995"/>
    <s v="NO"/>
    <x v="13"/>
    <n v="503696146.79999995"/>
    <n v="4.4852729011576127"/>
    <x v="2"/>
  </r>
  <r>
    <x v="7147"/>
    <d v="2001-03-29T00:00:00"/>
    <n v="59"/>
    <x v="0"/>
    <s v=" English"/>
    <n v="28000000"/>
    <n v="94728529"/>
    <s v="AU"/>
    <x v="17"/>
    <n v="66728529"/>
    <n v="2.3831617500000002"/>
    <x v="1"/>
  </r>
  <r>
    <x v="7148"/>
    <d v="2006-08-21T00:00:00"/>
    <n v="69"/>
    <x v="0"/>
    <s v=" English"/>
    <n v="122900000"/>
    <n v="587489065"/>
    <s v="US"/>
    <x v="28"/>
    <n v="464589065"/>
    <n v="3.7802202196908055"/>
    <x v="1"/>
  </r>
  <r>
    <x v="7149"/>
    <d v="2001-06-11T00:00:00"/>
    <n v="34"/>
    <x v="0"/>
    <s v=" English"/>
    <n v="500000"/>
    <n v="1240261.6000000001"/>
    <s v="US"/>
    <x v="17"/>
    <n v="740261.60000000009"/>
    <n v="1.4805232000000002"/>
    <x v="2"/>
  </r>
  <r>
    <x v="7150"/>
    <d v="1977-04-20T00:00:00"/>
    <n v="78"/>
    <x v="0"/>
    <s v=" English"/>
    <n v="4000000"/>
    <n v="38252270"/>
    <s v="US"/>
    <x v="44"/>
    <n v="34252270"/>
    <n v="8.5630675000000007"/>
    <x v="0"/>
  </r>
  <r>
    <x v="7151"/>
    <d v="2016-11-24T00:00:00"/>
    <n v="50"/>
    <x v="0"/>
    <s v=" Korean"/>
    <n v="175600000"/>
    <n v="288568132.39999998"/>
    <s v="KR"/>
    <x v="13"/>
    <n v="112968132.39999998"/>
    <n v="0.64332649430523903"/>
    <x v="2"/>
  </r>
  <r>
    <x v="7152"/>
    <d v="2009-10-24T00:00:00"/>
    <n v="74"/>
    <x v="0"/>
    <s v=" Japanese"/>
    <n v="108000000"/>
    <n v="715993426.60000002"/>
    <s v="JP"/>
    <x v="7"/>
    <n v="607993426.60000002"/>
    <n v="5.6295687648148149"/>
    <x v="0"/>
  </r>
  <r>
    <x v="7153"/>
    <d v="1998-06-21T00:00:00"/>
    <n v="40"/>
    <x v="0"/>
    <s v=" English"/>
    <n v="1650000"/>
    <n v="1240261.6000000001"/>
    <s v="US"/>
    <x v="32"/>
    <n v="-409738.39999999991"/>
    <n v="-0.24832630303030298"/>
    <x v="2"/>
  </r>
  <r>
    <x v="7154"/>
    <d v="1991-03-28T00:00:00"/>
    <n v="65"/>
    <x v="0"/>
    <s v=" English"/>
    <n v="19000000"/>
    <n v="174999005"/>
    <s v="AU"/>
    <x v="53"/>
    <n v="155999005"/>
    <n v="8.2104739473684205"/>
    <x v="1"/>
  </r>
  <r>
    <x v="7155"/>
    <d v="2023-04-06T00:00:00"/>
    <n v="0"/>
    <x v="0"/>
    <s v=" Thai"/>
    <n v="264940000"/>
    <n v="175269998.80000001"/>
    <s v="TH"/>
    <x v="0"/>
    <n v="-89670001.199999988"/>
    <n v="-0.33845399411187432"/>
    <x v="2"/>
  </r>
  <r>
    <x v="7156"/>
    <d v="1980-11-28T00:00:00"/>
    <n v="56"/>
    <x v="0"/>
    <s v=" English"/>
    <n v="17000000"/>
    <n v="66132626"/>
    <s v="AU"/>
    <x v="61"/>
    <n v="49132626"/>
    <n v="2.8901544705882354"/>
    <x v="1"/>
  </r>
  <r>
    <x v="7157"/>
    <d v="2022-11-03T00:00:00"/>
    <n v="57"/>
    <x v="0"/>
    <s v=" German"/>
    <n v="205000000"/>
    <n v="592706910.20000005"/>
    <s v="DE"/>
    <x v="1"/>
    <n v="387706910.20000005"/>
    <n v="1.8912532204878052"/>
    <x v="1"/>
  </r>
  <r>
    <x v="7158"/>
    <d v="2022-11-17T00:00:00"/>
    <n v="66"/>
    <x v="0"/>
    <s v=" English"/>
    <n v="56700000"/>
    <n v="401827894"/>
    <s v="US"/>
    <x v="1"/>
    <n v="345127894"/>
    <n v="6.0869117107583772"/>
    <x v="1"/>
  </r>
  <r>
    <x v="7159"/>
    <d v="2006-08-12T00:00:00"/>
    <n v="43"/>
    <x v="0"/>
    <s v=" English"/>
    <n v="45000000"/>
    <n v="178262620"/>
    <s v="US"/>
    <x v="28"/>
    <n v="133262620"/>
    <n v="2.9613915555555557"/>
    <x v="2"/>
  </r>
  <r>
    <x v="7160"/>
    <d v="2016-07-28T00:00:00"/>
    <n v="63"/>
    <x v="0"/>
    <s v=" English"/>
    <n v="20000000"/>
    <n v="54404202"/>
    <s v="AU"/>
    <x v="13"/>
    <n v="34404202"/>
    <n v="1.7202101000000001"/>
    <x v="1"/>
  </r>
  <r>
    <x v="7161"/>
    <d v="2022-12-09T00:00:00"/>
    <n v="64"/>
    <x v="0"/>
    <s v=" Tagalog"/>
    <n v="80400000"/>
    <n v="411716817.19999999"/>
    <s v="PH"/>
    <x v="1"/>
    <n v="331316817.19999999"/>
    <n v="4.1208559353233829"/>
    <x v="1"/>
  </r>
  <r>
    <x v="7162"/>
    <d v="2004-09-14T00:00:00"/>
    <n v="55"/>
    <x v="0"/>
    <s v=" English"/>
    <n v="26000000"/>
    <n v="28703083"/>
    <s v="AU"/>
    <x v="2"/>
    <n v="2703083"/>
    <n v="0.10396473076923077"/>
    <x v="1"/>
  </r>
  <r>
    <x v="7163"/>
    <d v="2008-10-09T00:00:00"/>
    <n v="57"/>
    <x v="0"/>
    <s v=" English"/>
    <n v="20000000"/>
    <n v="34787111"/>
    <s v="AU"/>
    <x v="35"/>
    <n v="14787111"/>
    <n v="0.73935554999999997"/>
    <x v="1"/>
  </r>
  <r>
    <x v="7164"/>
    <d v="1998-06-23T00:00:00"/>
    <n v="69"/>
    <x v="0"/>
    <s v=" English"/>
    <n v="60000000"/>
    <n v="186883563"/>
    <s v="AU"/>
    <x v="32"/>
    <n v="126883563"/>
    <n v="2.1147260499999998"/>
    <x v="1"/>
  </r>
  <r>
    <x v="7165"/>
    <d v="2021-10-08T00:00:00"/>
    <n v="60"/>
    <x v="0"/>
    <s v=" English"/>
    <n v="146740000"/>
    <n v="301123555.19999999"/>
    <s v="US"/>
    <x v="5"/>
    <n v="154383555.19999999"/>
    <n v="1.0520891045386398"/>
    <x v="1"/>
  </r>
  <r>
    <x v="7166"/>
    <d v="2017-01-27T00:00:00"/>
    <n v="60"/>
    <x v="0"/>
    <s v=" English"/>
    <n v="1500000"/>
    <n v="23533154.399999999"/>
    <s v="GB"/>
    <x v="3"/>
    <n v="22033154.399999999"/>
    <n v="14.688769599999999"/>
    <x v="1"/>
  </r>
  <r>
    <x v="7167"/>
    <d v="2015-06-19T00:00:00"/>
    <n v="71"/>
    <x v="0"/>
    <s v=" English"/>
    <n v="7000000"/>
    <n v="18190831"/>
    <s v="AU"/>
    <x v="12"/>
    <n v="11190831"/>
    <n v="1.5986901428571429"/>
    <x v="0"/>
  </r>
  <r>
    <x v="7168"/>
    <d v="1998-06-26T00:00:00"/>
    <n v="67"/>
    <x v="0"/>
    <s v=" English"/>
    <n v="48000000"/>
    <n v="77562568"/>
    <s v="US"/>
    <x v="32"/>
    <n v="29562568"/>
    <n v="0.61588683333333338"/>
    <x v="1"/>
  </r>
  <r>
    <x v="3337"/>
    <d v="2005-04-21T00:00:00"/>
    <n v="56"/>
    <x v="0"/>
    <s v=" English"/>
    <n v="10000000"/>
    <n v="92094360"/>
    <s v="AU"/>
    <x v="16"/>
    <n v="82094360"/>
    <n v="8.2094360000000002"/>
    <x v="1"/>
  </r>
  <r>
    <x v="7169"/>
    <d v="1976-10-01T00:00:00"/>
    <n v="80"/>
    <x v="0"/>
    <s v=" English"/>
    <n v="923000"/>
    <n v="4000000"/>
    <s v="AU"/>
    <x v="72"/>
    <n v="3077000"/>
    <n v="3.3336944745395449"/>
    <x v="0"/>
  </r>
  <r>
    <x v="7170"/>
    <d v="1999-02-12T00:00:00"/>
    <n v="65"/>
    <x v="0"/>
    <s v=" English"/>
    <n v="147000000"/>
    <n v="790320116.79999995"/>
    <s v="US"/>
    <x v="39"/>
    <n v="643320116.79999995"/>
    <n v="4.3763273251700676"/>
    <x v="1"/>
  </r>
  <r>
    <x v="7171"/>
    <d v="2022-04-07T00:00:00"/>
    <n v="65"/>
    <x v="0"/>
    <s v=" English"/>
    <n v="38600000"/>
    <n v="542233172.20000005"/>
    <s v="US"/>
    <x v="1"/>
    <n v="503633172.20000005"/>
    <n v="13.047491507772023"/>
    <x v="1"/>
  </r>
  <r>
    <x v="907"/>
    <d v="2020-10-01T00:00:00"/>
    <n v="62"/>
    <x v="0"/>
    <s v=" English"/>
    <n v="38200000"/>
    <n v="319040588.80000001"/>
    <s v="AU"/>
    <x v="14"/>
    <n v="280840588.80000001"/>
    <n v="7.35184787434555"/>
    <x v="1"/>
  </r>
  <r>
    <x v="7172"/>
    <d v="2001-11-06T00:00:00"/>
    <n v="69"/>
    <x v="0"/>
    <s v=" English"/>
    <n v="116400000"/>
    <n v="187299322"/>
    <s v="US"/>
    <x v="17"/>
    <n v="70899322"/>
    <n v="0.60910070446735398"/>
    <x v="1"/>
  </r>
  <r>
    <x v="7173"/>
    <d v="1996-04-25T00:00:00"/>
    <n v="63"/>
    <x v="0"/>
    <s v=" English"/>
    <n v="55000000"/>
    <n v="122079192"/>
    <s v="AU"/>
    <x v="47"/>
    <n v="67079192"/>
    <n v="1.2196216727272726"/>
    <x v="1"/>
  </r>
  <r>
    <x v="7174"/>
    <d v="1996-09-26T00:00:00"/>
    <n v="52"/>
    <x v="0"/>
    <s v=" English"/>
    <n v="45000000"/>
    <n v="17220599"/>
    <s v="AU"/>
    <x v="47"/>
    <n v="-27779401"/>
    <n v="-0.61732002222222226"/>
    <x v="1"/>
  </r>
  <r>
    <x v="7175"/>
    <d v="2021-08-20T00:00:00"/>
    <n v="59"/>
    <x v="0"/>
    <s v=" English"/>
    <n v="2500000"/>
    <n v="1189315"/>
    <s v="AU"/>
    <x v="5"/>
    <n v="-1310685"/>
    <n v="-0.52427400000000002"/>
    <x v="1"/>
  </r>
  <r>
    <x v="7176"/>
    <d v="2019-03-12T00:00:00"/>
    <n v="68"/>
    <x v="0"/>
    <s v=" English"/>
    <n v="140040000"/>
    <n v="526730825.60000002"/>
    <s v="AU"/>
    <x v="4"/>
    <n v="386690825.60000002"/>
    <n v="2.7612883861753788"/>
    <x v="1"/>
  </r>
  <r>
    <x v="7177"/>
    <d v="2013-03-15T00:00:00"/>
    <n v="69"/>
    <x v="0"/>
    <s v=" English"/>
    <n v="122000000"/>
    <n v="677272491.39999998"/>
    <s v="US"/>
    <x v="30"/>
    <n v="555272491.39999998"/>
    <n v="4.5514138639344264"/>
    <x v="1"/>
  </r>
  <r>
    <x v="7178"/>
    <d v="2003-08-14T00:00:00"/>
    <n v="67"/>
    <x v="0"/>
    <s v=" English"/>
    <n v="7500000"/>
    <n v="898365"/>
    <s v="AU"/>
    <x v="25"/>
    <n v="-6601635"/>
    <n v="-0.88021799999999994"/>
    <x v="1"/>
  </r>
  <r>
    <x v="7179"/>
    <d v="1989-03-10T00:00:00"/>
    <n v="72"/>
    <x v="0"/>
    <s v=" English"/>
    <n v="24200000"/>
    <n v="10447579"/>
    <s v="GB"/>
    <x v="70"/>
    <n v="-13752421"/>
    <n v="-0.56828185950413224"/>
    <x v="0"/>
  </r>
  <r>
    <x v="7179"/>
    <d v="1989-03-10T00:00:00"/>
    <n v="72"/>
    <x v="0"/>
    <s v=" English"/>
    <n v="14000000"/>
    <n v="34700000"/>
    <s v="GB"/>
    <x v="70"/>
    <n v="20700000"/>
    <n v="1.4785714285714286"/>
    <x v="0"/>
  </r>
  <r>
    <x v="7180"/>
    <d v="2017-07-11T00:00:00"/>
    <n v="74"/>
    <x v="0"/>
    <s v=" English"/>
    <n v="114600000"/>
    <n v="316508149.80000001"/>
    <s v="US"/>
    <x v="3"/>
    <n v="201908149.80000001"/>
    <n v="1.761851219895288"/>
    <x v="0"/>
  </r>
  <r>
    <x v="7181"/>
    <d v="2013-09-03T00:00:00"/>
    <n v="73"/>
    <x v="0"/>
    <s v=" English"/>
    <n v="135000000"/>
    <n v="616914789.79999995"/>
    <s v="US"/>
    <x v="30"/>
    <n v="481914789.79999995"/>
    <n v="3.5697391837037031"/>
    <x v="0"/>
  </r>
  <r>
    <x v="7182"/>
    <d v="2008-03-04T00:00:00"/>
    <n v="60"/>
    <x v="0"/>
    <s v=" English"/>
    <n v="8500000"/>
    <n v="41221919.200000003"/>
    <s v="US"/>
    <x v="35"/>
    <n v="32721919.200000003"/>
    <n v="3.8496375529411768"/>
    <x v="1"/>
  </r>
  <r>
    <x v="3642"/>
    <d v="1960-08-17T00:00:00"/>
    <n v="74"/>
    <x v="0"/>
    <s v=" English"/>
    <n v="80000000"/>
    <n v="98983590"/>
    <s v="AU"/>
    <x v="23"/>
    <n v="18983590"/>
    <n v="0.23729487499999999"/>
    <x v="0"/>
  </r>
  <r>
    <x v="7183"/>
    <d v="2005-11-03T00:00:00"/>
    <n v="66"/>
    <x v="0"/>
    <s v=" English"/>
    <n v="50000000"/>
    <n v="8342132"/>
    <s v="AU"/>
    <x v="16"/>
    <n v="-41657868"/>
    <n v="-0.83315735999999996"/>
    <x v="1"/>
  </r>
  <r>
    <x v="7184"/>
    <d v="2022-10-13T00:00:00"/>
    <n v="72"/>
    <x v="0"/>
    <s v=" French"/>
    <n v="25660000"/>
    <n v="3467232"/>
    <s v="AU"/>
    <x v="1"/>
    <n v="-22192768"/>
    <n v="-0.86487794232268123"/>
    <x v="0"/>
  </r>
  <r>
    <x v="7185"/>
    <d v="2023-05-26T00:00:00"/>
    <n v="0"/>
    <x v="2"/>
    <s v=" English"/>
    <n v="20000"/>
    <n v="1240261.6000000001"/>
    <s v="PT"/>
    <x v="0"/>
    <n v="1220261.6000000001"/>
    <n v="61.013080000000002"/>
    <x v="2"/>
  </r>
  <r>
    <x v="7186"/>
    <d v="2023-04-06T00:00:00"/>
    <n v="0"/>
    <x v="0"/>
    <s v=" Chinese"/>
    <n v="223000000"/>
    <n v="175269998.80000001"/>
    <s v="SG"/>
    <x v="0"/>
    <n v="-47730001.199999988"/>
    <n v="-0.21403587982062774"/>
    <x v="2"/>
  </r>
  <r>
    <x v="7187"/>
    <d v="2022-02-04T00:00:00"/>
    <n v="64"/>
    <x v="0"/>
    <s v=" Spanish, Castilian"/>
    <n v="115500000"/>
    <n v="365470598"/>
    <s v="MX"/>
    <x v="1"/>
    <n v="249970598"/>
    <n v="2.1642476017316019"/>
    <x v="1"/>
  </r>
  <r>
    <x v="7188"/>
    <d v="2020-08-28T00:00:00"/>
    <n v="53"/>
    <x v="0"/>
    <s v=" English"/>
    <n v="125000000"/>
    <n v="147540426"/>
    <s v="GB"/>
    <x v="14"/>
    <n v="22540426"/>
    <n v="0.18032340799999999"/>
    <x v="1"/>
  </r>
  <r>
    <x v="7189"/>
    <d v="1974-12-19T00:00:00"/>
    <n v="61"/>
    <x v="0"/>
    <s v=" English"/>
    <n v="15102000"/>
    <n v="38229000"/>
    <s v="AU"/>
    <x v="76"/>
    <n v="23127000"/>
    <n v="1.5313865713150576"/>
    <x v="1"/>
  </r>
  <r>
    <x v="7190"/>
    <d v="2016-07-14T00:00:00"/>
    <n v="69"/>
    <x v="0"/>
    <s v=" English"/>
    <n v="3000000"/>
    <n v="5837111"/>
    <s v="AU"/>
    <x v="13"/>
    <n v="2837111"/>
    <n v="0.94570366666666672"/>
    <x v="1"/>
  </r>
  <r>
    <x v="7191"/>
    <d v="2014-10-07T00:00:00"/>
    <n v="47"/>
    <x v="0"/>
    <s v=" English"/>
    <n v="118800000"/>
    <n v="452580073.19999999"/>
    <s v="US"/>
    <x v="8"/>
    <n v="333780073.19999999"/>
    <n v="2.8095965757575758"/>
    <x v="2"/>
  </r>
  <r>
    <x v="7192"/>
    <d v="2016-11-17T00:00:00"/>
    <n v="58"/>
    <x v="0"/>
    <s v=" English"/>
    <n v="8000000"/>
    <n v="7298786"/>
    <s v="AU"/>
    <x v="13"/>
    <n v="-701214"/>
    <n v="-8.765175E-2"/>
    <x v="1"/>
  </r>
  <r>
    <x v="7193"/>
    <d v="1981-08-14T00:00:00"/>
    <n v="53"/>
    <x v="0"/>
    <s v=" English"/>
    <n v="3820017.8"/>
    <n v="7680000"/>
    <s v="US"/>
    <x v="56"/>
    <n v="3859982.2"/>
    <n v="1.0104618360678843"/>
    <x v="1"/>
  </r>
  <r>
    <x v="7194"/>
    <d v="2013-05-01T00:00:00"/>
    <n v="61"/>
    <x v="0"/>
    <s v=" English"/>
    <n v="30000000"/>
    <n v="19599974"/>
    <s v="AU"/>
    <x v="30"/>
    <n v="-10400026"/>
    <n v="-0.34666753333333333"/>
    <x v="1"/>
  </r>
  <r>
    <x v="7195"/>
    <d v="2014-09-04T00:00:00"/>
    <n v="76"/>
    <x v="0"/>
    <s v=" English"/>
    <n v="1600000"/>
    <n v="6263224"/>
    <s v="AU"/>
    <x v="8"/>
    <n v="4663224"/>
    <n v="2.9145150000000002"/>
    <x v="0"/>
  </r>
  <r>
    <x v="7196"/>
    <d v="2001-07-17T00:00:00"/>
    <n v="53"/>
    <x v="0"/>
    <s v=" English"/>
    <n v="10000000"/>
    <n v="18052360.399999999"/>
    <s v="US"/>
    <x v="17"/>
    <n v="8052360.3999999985"/>
    <n v="0.80523603999999982"/>
    <x v="1"/>
  </r>
  <r>
    <x v="7197"/>
    <d v="2017-01-13T00:00:00"/>
    <n v="53"/>
    <x v="0"/>
    <s v=" English"/>
    <n v="96200000"/>
    <n v="322945018.80000001"/>
    <s v="US"/>
    <x v="3"/>
    <n v="226745018.80000001"/>
    <n v="2.3570168274428274"/>
    <x v="1"/>
  </r>
  <r>
    <x v="7198"/>
    <d v="2015-06-04T00:00:00"/>
    <n v="62"/>
    <x v="0"/>
    <s v=" English"/>
    <n v="30000000"/>
    <n v="46438538"/>
    <s v="AU"/>
    <x v="12"/>
    <n v="16438538"/>
    <n v="0.54795126666666671"/>
    <x v="1"/>
  </r>
  <r>
    <x v="7199"/>
    <d v="2016-12-23T00:00:00"/>
    <n v="80"/>
    <x v="0"/>
    <s v=" Hindi"/>
    <n v="9500000"/>
    <n v="305149461"/>
    <s v="IN"/>
    <x v="13"/>
    <n v="295649461"/>
    <n v="31.120995894736843"/>
    <x v="0"/>
  </r>
  <r>
    <x v="7200"/>
    <d v="2022-04-28T00:00:00"/>
    <n v="69"/>
    <x v="0"/>
    <s v=" Japanese"/>
    <n v="108200000"/>
    <n v="405044027.80000001"/>
    <s v="AU"/>
    <x v="1"/>
    <n v="296844027.80000001"/>
    <n v="2.7434753031423291"/>
    <x v="1"/>
  </r>
  <r>
    <x v="7201"/>
    <d v="1981-07-24T00:00:00"/>
    <n v="67"/>
    <x v="0"/>
    <s v=" English"/>
    <n v="15000000"/>
    <n v="19853892"/>
    <s v="AU"/>
    <x v="56"/>
    <n v="4853892"/>
    <n v="0.32359280000000001"/>
    <x v="1"/>
  </r>
  <r>
    <x v="7202"/>
    <d v="1993-10-01T00:00:00"/>
    <n v="72"/>
    <x v="0"/>
    <s v=" English"/>
    <n v="23550192"/>
    <n v="6110979"/>
    <s v="US"/>
    <x v="9"/>
    <n v="-17439213"/>
    <n v="-0.74051256142625077"/>
    <x v="0"/>
  </r>
  <r>
    <x v="7203"/>
    <d v="2017-10-27T00:00:00"/>
    <n v="64"/>
    <x v="0"/>
    <s v=" English"/>
    <n v="36345000"/>
    <n v="580346"/>
    <s v="US"/>
    <x v="3"/>
    <n v="-35764654"/>
    <n v="-0.98403230155454668"/>
    <x v="1"/>
  </r>
  <r>
    <x v="7204"/>
    <d v="2013-08-30T00:00:00"/>
    <n v="84"/>
    <x v="0"/>
    <s v=" English"/>
    <n v="10000000"/>
    <n v="68500000"/>
    <s v="US"/>
    <x v="30"/>
    <n v="58500000"/>
    <n v="5.85"/>
    <x v="0"/>
  </r>
  <r>
    <x v="7205"/>
    <d v="2017-04-14T00:00:00"/>
    <n v="55"/>
    <x v="0"/>
    <s v=" English"/>
    <n v="70800000"/>
    <n v="591573175.20000005"/>
    <s v="US"/>
    <x v="3"/>
    <n v="520773175.20000005"/>
    <n v="7.3555533220338987"/>
    <x v="1"/>
  </r>
  <r>
    <x v="7206"/>
    <d v="2009-05-22T00:00:00"/>
    <n v="46"/>
    <x v="0"/>
    <s v=" English"/>
    <n v="25000000"/>
    <n v="32224624"/>
    <s v="US"/>
    <x v="7"/>
    <n v="7224624"/>
    <n v="0.28898496000000001"/>
    <x v="2"/>
  </r>
  <r>
    <x v="7207"/>
    <d v="2008-03-20T00:00:00"/>
    <n v="58"/>
    <x v="0"/>
    <s v=" English"/>
    <n v="40000000"/>
    <n v="49686263"/>
    <s v="AU"/>
    <x v="35"/>
    <n v="9686263"/>
    <n v="0.24215657500000001"/>
    <x v="1"/>
  </r>
  <r>
    <x v="7208"/>
    <d v="1998-11-13T00:00:00"/>
    <n v="70"/>
    <x v="0"/>
    <s v=" English"/>
    <n v="42680000"/>
    <n v="3121"/>
    <s v="US"/>
    <x v="32"/>
    <n v="-42676879"/>
    <n v="-0.99992687441424555"/>
    <x v="1"/>
  </r>
  <r>
    <x v="7209"/>
    <d v="1999-03-12T00:00:00"/>
    <n v="54"/>
    <x v="0"/>
    <s v=" English"/>
    <n v="2500000"/>
    <n v="10531010.800000001"/>
    <s v="US"/>
    <x v="39"/>
    <n v="8031010.8000000007"/>
    <n v="3.2124043200000001"/>
    <x v="1"/>
  </r>
  <r>
    <x v="7210"/>
    <d v="1998-04-09T00:00:00"/>
    <n v="60"/>
    <x v="0"/>
    <s v=" English"/>
    <n v="29000000"/>
    <n v="54045832"/>
    <s v="AU"/>
    <x v="32"/>
    <n v="25045832"/>
    <n v="0.8636493793103448"/>
    <x v="1"/>
  </r>
  <r>
    <x v="7211"/>
    <d v="2014-08-29T00:00:00"/>
    <n v="66"/>
    <x v="0"/>
    <s v=" English"/>
    <n v="47220616.399999999"/>
    <n v="319773152.60000002"/>
    <s v="US"/>
    <x v="8"/>
    <n v="272552536.20000005"/>
    <n v="5.7718970436819639"/>
    <x v="1"/>
  </r>
  <r>
    <x v="7212"/>
    <d v="1968-08-01T00:00:00"/>
    <n v="76"/>
    <x v="0"/>
    <s v=" English"/>
    <n v="4000000"/>
    <n v="56666667"/>
    <s v="AU"/>
    <x v="54"/>
    <n v="52666667"/>
    <n v="13.166666749999999"/>
    <x v="0"/>
  </r>
  <r>
    <x v="7213"/>
    <d v="2006-11-09T00:00:00"/>
    <n v="65"/>
    <x v="0"/>
    <s v=" English"/>
    <n v="11000000"/>
    <n v="72778712"/>
    <s v="AU"/>
    <x v="28"/>
    <n v="61778712"/>
    <n v="5.6162465454545458"/>
    <x v="1"/>
  </r>
  <r>
    <x v="7214"/>
    <d v="2020-05-06T00:00:00"/>
    <n v="56"/>
    <x v="0"/>
    <s v=" English"/>
    <n v="50000000"/>
    <n v="5983043"/>
    <s v="AU"/>
    <x v="14"/>
    <n v="-44016957"/>
    <n v="-0.88033914000000002"/>
    <x v="1"/>
  </r>
  <r>
    <x v="7215"/>
    <d v="1994-10-18T00:00:00"/>
    <n v="61"/>
    <x v="0"/>
    <s v=" English"/>
    <n v="9000000"/>
    <n v="119419806.59999999"/>
    <s v="US"/>
    <x v="6"/>
    <n v="110419806.59999999"/>
    <n v="12.2688674"/>
    <x v="1"/>
  </r>
  <r>
    <x v="7216"/>
    <d v="2010-02-04T00:00:00"/>
    <n v="60"/>
    <x v="0"/>
    <s v=" English"/>
    <n v="8000000"/>
    <n v="10629321"/>
    <s v="AU"/>
    <x v="21"/>
    <n v="2629321"/>
    <n v="0.328665125"/>
    <x v="1"/>
  </r>
  <r>
    <x v="7217"/>
    <d v="2018-02-13T00:00:00"/>
    <n v="68"/>
    <x v="0"/>
    <s v=" English"/>
    <n v="10000000"/>
    <n v="253136523.59999999"/>
    <s v="US"/>
    <x v="10"/>
    <n v="243136523.59999999"/>
    <n v="24.313652359999999"/>
    <x v="1"/>
  </r>
  <r>
    <x v="7218"/>
    <d v="1986-12-17T00:00:00"/>
    <n v="54"/>
    <x v="0"/>
    <s v=" English"/>
    <n v="30000000"/>
    <n v="16295774"/>
    <s v="AU"/>
    <x v="15"/>
    <n v="-13704226"/>
    <n v="-0.45680753333333335"/>
    <x v="1"/>
  </r>
  <r>
    <x v="7219"/>
    <d v="2000-10-31T00:00:00"/>
    <n v="54"/>
    <x v="0"/>
    <s v=" English"/>
    <n v="196400000"/>
    <n v="564327422.79999995"/>
    <s v="US"/>
    <x v="38"/>
    <n v="367927422.79999995"/>
    <n v="1.8733575498981667"/>
    <x v="1"/>
  </r>
  <r>
    <x v="7220"/>
    <d v="2015-07-03T00:00:00"/>
    <n v="74"/>
    <x v="0"/>
    <s v=" Japanese"/>
    <n v="625000"/>
    <n v="72289914.599999994"/>
    <s v="JP"/>
    <x v="12"/>
    <n v="71664914.599999994"/>
    <n v="114.66386335999999"/>
    <x v="0"/>
  </r>
  <r>
    <x v="7221"/>
    <d v="2012-01-19T00:00:00"/>
    <n v="66"/>
    <x v="0"/>
    <s v=" English"/>
    <n v="21000000"/>
    <n v="81428388"/>
    <s v="AU"/>
    <x v="20"/>
    <n v="60428388"/>
    <n v="2.8775422857142856"/>
    <x v="1"/>
  </r>
  <r>
    <x v="7222"/>
    <d v="2018-07-11T00:00:00"/>
    <n v="64"/>
    <x v="0"/>
    <s v=" English"/>
    <n v="5000000"/>
    <n v="3474221"/>
    <s v="AU"/>
    <x v="10"/>
    <n v="-1525779"/>
    <n v="-0.30515579999999998"/>
    <x v="1"/>
  </r>
  <r>
    <x v="7223"/>
    <d v="2011-04-21T00:00:00"/>
    <n v="56"/>
    <x v="0"/>
    <s v=" English"/>
    <n v="40000000"/>
    <n v="47787943"/>
    <s v="AU"/>
    <x v="24"/>
    <n v="7787943"/>
    <n v="0.19469857500000001"/>
    <x v="1"/>
  </r>
  <r>
    <x v="1468"/>
    <d v="1977-07-22T00:00:00"/>
    <n v="62"/>
    <x v="0"/>
    <s v=" English"/>
    <n v="17000000"/>
    <n v="70355813"/>
    <s v="US"/>
    <x v="44"/>
    <n v="53355813"/>
    <n v="3.1385772352941177"/>
    <x v="1"/>
  </r>
  <r>
    <x v="7224"/>
    <d v="2019-03-07T00:00:00"/>
    <n v="72"/>
    <x v="0"/>
    <s v=" English"/>
    <n v="9800000"/>
    <n v="5566776"/>
    <s v="AU"/>
    <x v="4"/>
    <n v="-4233224"/>
    <n v="-0.4319616326530612"/>
    <x v="0"/>
  </r>
  <r>
    <x v="7225"/>
    <d v="2022-12-07T00:00:00"/>
    <n v="65"/>
    <x v="0"/>
    <s v=" Spanish, Castilian"/>
    <n v="111600000"/>
    <n v="534358853.39999998"/>
    <s v="US"/>
    <x v="1"/>
    <n v="422758853.39999998"/>
    <n v="3.7881617688172042"/>
    <x v="1"/>
  </r>
  <r>
    <x v="7226"/>
    <d v="2014-10-27T00:00:00"/>
    <n v="57"/>
    <x v="0"/>
    <s v=" English"/>
    <n v="25000000"/>
    <n v="0"/>
    <s v="GB"/>
    <x v="8"/>
    <n v="-25000000"/>
    <n v="-1"/>
    <x v="1"/>
  </r>
  <r>
    <x v="7227"/>
    <d v="2005-01-28T00:00:00"/>
    <n v="33"/>
    <x v="0"/>
    <s v=" English"/>
    <n v="20000000"/>
    <n v="10588079"/>
    <s v="US"/>
    <x v="16"/>
    <n v="-9411921"/>
    <n v="-0.47059604999999999"/>
    <x v="2"/>
  </r>
  <r>
    <x v="7228"/>
    <d v="2020-10-13T00:00:00"/>
    <n v="59"/>
    <x v="0"/>
    <s v=" English"/>
    <n v="105600000"/>
    <n v="765928718.79999995"/>
    <s v="US"/>
    <x v="14"/>
    <n v="660328718.79999995"/>
    <n v="6.2531128674242415"/>
    <x v="1"/>
  </r>
  <r>
    <x v="7229"/>
    <d v="1939-03-03T00:00:00"/>
    <n v="77"/>
    <x v="0"/>
    <s v=" English"/>
    <n v="531374"/>
    <n v="1103757"/>
    <s v="US"/>
    <x v="95"/>
    <n v="572383"/>
    <n v="1.077175398118839"/>
    <x v="0"/>
  </r>
  <r>
    <x v="7230"/>
    <d v="2022-07-14T00:00:00"/>
    <n v="69"/>
    <x v="0"/>
    <s v=" English"/>
    <n v="143700000"/>
    <n v="533458653.60000002"/>
    <s v="AU"/>
    <x v="1"/>
    <n v="389758653.60000002"/>
    <n v="2.7123079582463467"/>
    <x v="1"/>
  </r>
  <r>
    <x v="7231"/>
    <d v="2012-08-23T00:00:00"/>
    <n v="66"/>
    <x v="0"/>
    <s v=" English"/>
    <n v="10000000"/>
    <n v="11766959"/>
    <s v="AU"/>
    <x v="20"/>
    <n v="1766959"/>
    <n v="0.17669589999999999"/>
    <x v="1"/>
  </r>
  <r>
    <x v="7232"/>
    <d v="1979-07-01T00:00:00"/>
    <n v="71"/>
    <x v="0"/>
    <s v=" English"/>
    <n v="8000000"/>
    <n v="76657000"/>
    <s v="AU"/>
    <x v="19"/>
    <n v="68657000"/>
    <n v="8.5821249999999996"/>
    <x v="0"/>
  </r>
  <r>
    <x v="7233"/>
    <d v="2004-01-30T00:00:00"/>
    <n v="64"/>
    <x v="0"/>
    <s v=" English"/>
    <n v="190800000"/>
    <n v="558458343.39999998"/>
    <s v="US"/>
    <x v="2"/>
    <n v="367658343.39999998"/>
    <n v="1.9269305209643606"/>
    <x v="1"/>
  </r>
  <r>
    <x v="7234"/>
    <d v="2018-05-04T00:00:00"/>
    <n v="43"/>
    <x v="0"/>
    <s v=" English"/>
    <n v="112300000"/>
    <n v="486430114.19999999"/>
    <s v="US"/>
    <x v="10"/>
    <n v="374130114.19999999"/>
    <n v="3.3315237239536954"/>
    <x v="2"/>
  </r>
  <r>
    <x v="7235"/>
    <d v="2016-09-02T00:00:00"/>
    <n v="57"/>
    <x v="0"/>
    <s v=" English"/>
    <n v="700000"/>
    <n v="200242"/>
    <s v="US"/>
    <x v="13"/>
    <n v="-499758"/>
    <n v="-0.71394000000000002"/>
    <x v="1"/>
  </r>
  <r>
    <x v="7236"/>
    <d v="2010-07-15T00:00:00"/>
    <n v="65"/>
    <x v="0"/>
    <s v=" English"/>
    <n v="9500000"/>
    <n v="5278632"/>
    <s v="AU"/>
    <x v="21"/>
    <n v="-4221368"/>
    <n v="-0.44435452631578948"/>
    <x v="1"/>
  </r>
  <r>
    <x v="7237"/>
    <d v="2004-02-19T00:00:00"/>
    <n v="57"/>
    <x v="0"/>
    <s v=" English"/>
    <n v="35000000"/>
    <n v="11559747"/>
    <s v="AU"/>
    <x v="2"/>
    <n v="-23440253"/>
    <n v="-0.66972151428571425"/>
    <x v="1"/>
  </r>
  <r>
    <x v="7238"/>
    <d v="2014-09-15T00:00:00"/>
    <n v="76"/>
    <x v="0"/>
    <s v=" English"/>
    <n v="1000000"/>
    <n v="852399"/>
    <s v="AU"/>
    <x v="8"/>
    <n v="-147601"/>
    <n v="-0.14760100000000001"/>
    <x v="0"/>
  </r>
  <r>
    <x v="7239"/>
    <d v="2011-12-09T00:00:00"/>
    <n v="74"/>
    <x v="0"/>
    <s v=" French"/>
    <n v="16000000"/>
    <n v="128100584"/>
    <s v="AU"/>
    <x v="24"/>
    <n v="112100584"/>
    <n v="7.0062864999999999"/>
    <x v="0"/>
  </r>
  <r>
    <x v="7240"/>
    <d v="2020-10-18T00:00:00"/>
    <n v="61"/>
    <x v="0"/>
    <s v=" English"/>
    <n v="146500000"/>
    <n v="321770184.60000002"/>
    <s v="US"/>
    <x v="14"/>
    <n v="175270184.60000002"/>
    <n v="1.1963835126279865"/>
    <x v="1"/>
  </r>
  <r>
    <x v="7241"/>
    <d v="2003-09-02T00:00:00"/>
    <n v="59"/>
    <x v="0"/>
    <s v=" English"/>
    <n v="60000000"/>
    <n v="121327628"/>
    <s v="US"/>
    <x v="25"/>
    <n v="61327628"/>
    <n v="1.0221271333333333"/>
    <x v="1"/>
  </r>
  <r>
    <x v="7242"/>
    <d v="1964-09-09T00:00:00"/>
    <n v="71"/>
    <x v="0"/>
    <s v=" French"/>
    <n v="105200000"/>
    <n v="558301701.79999995"/>
    <s v="FR"/>
    <x v="73"/>
    <n v="453101701.79999995"/>
    <n v="4.3070503973384024"/>
    <x v="0"/>
  </r>
  <r>
    <x v="7243"/>
    <d v="2018-09-20T00:00:00"/>
    <n v="65"/>
    <x v="0"/>
    <s v=" Cantonese"/>
    <n v="149000000"/>
    <n v="251276175"/>
    <s v="HK"/>
    <x v="10"/>
    <n v="102276175"/>
    <n v="0.6864172818791946"/>
    <x v="1"/>
  </r>
  <r>
    <x v="7244"/>
    <d v="2022-12-16T00:00:00"/>
    <n v="47"/>
    <x v="0"/>
    <s v=" Tagalog"/>
    <n v="167000000"/>
    <n v="660864312.79999995"/>
    <s v="PH"/>
    <x v="1"/>
    <n v="493864312.79999995"/>
    <n v="2.957271334131736"/>
    <x v="2"/>
  </r>
  <r>
    <x v="7245"/>
    <d v="1988-03-31T00:00:00"/>
    <n v="67"/>
    <x v="0"/>
    <s v=" English"/>
    <n v="25000000"/>
    <n v="65088797"/>
    <s v="AU"/>
    <x v="52"/>
    <n v="40088797"/>
    <n v="1.6035518799999999"/>
    <x v="1"/>
  </r>
  <r>
    <x v="7246"/>
    <d v="2012-03-30T00:00:00"/>
    <n v="62"/>
    <x v="0"/>
    <s v=" English"/>
    <n v="126800000"/>
    <n v="556502850"/>
    <s v="GB"/>
    <x v="20"/>
    <n v="429702850"/>
    <n v="3.388823738170347"/>
    <x v="1"/>
  </r>
  <r>
    <x v="7247"/>
    <d v="2007-10-25T00:00:00"/>
    <n v="59"/>
    <x v="0"/>
    <s v=" English"/>
    <n v="25000000"/>
    <n v="60709968"/>
    <s v="AU"/>
    <x v="22"/>
    <n v="35709968"/>
    <n v="1.4283987199999999"/>
    <x v="1"/>
  </r>
  <r>
    <x v="7248"/>
    <d v="1998-03-13T00:00:00"/>
    <n v="64"/>
    <x v="0"/>
    <s v=" Spanish, Castilian"/>
    <n v="92000000"/>
    <n v="379803427.39999998"/>
    <s v="ES"/>
    <x v="32"/>
    <n v="287803427.39999998"/>
    <n v="3.1282981239130434"/>
    <x v="1"/>
  </r>
  <r>
    <x v="1731"/>
    <d v="2007-11-30T00:00:00"/>
    <n v="65"/>
    <x v="0"/>
    <s v=" English"/>
    <n v="8600000"/>
    <n v="32968648"/>
    <s v="US"/>
    <x v="22"/>
    <n v="24368648"/>
    <n v="2.8335637209302327"/>
    <x v="1"/>
  </r>
  <r>
    <x v="7249"/>
    <d v="2018-09-14T00:00:00"/>
    <n v="63"/>
    <x v="0"/>
    <s v=" English"/>
    <n v="30000000"/>
    <n v="25947983"/>
    <s v="US"/>
    <x v="10"/>
    <n v="-4052017"/>
    <n v="-0.13506723333333334"/>
    <x v="1"/>
  </r>
  <r>
    <x v="7250"/>
    <d v="2007-04-12T00:00:00"/>
    <n v="70"/>
    <x v="0"/>
    <s v=" English"/>
    <n v="40000000"/>
    <n v="32030610"/>
    <s v="AU"/>
    <x v="22"/>
    <n v="-7969390"/>
    <n v="-0.19923474999999999"/>
    <x v="1"/>
  </r>
  <r>
    <x v="7251"/>
    <d v="1977-05-17T00:00:00"/>
    <n v="52"/>
    <x v="0"/>
    <s v=" Italian"/>
    <n v="111940000"/>
    <n v="638332462.60000002"/>
    <s v="IT"/>
    <x v="44"/>
    <n v="526392462.60000002"/>
    <n v="4.7024518724316602"/>
    <x v="1"/>
  </r>
  <r>
    <x v="7252"/>
    <d v="2015-05-07T00:00:00"/>
    <n v="77"/>
    <x v="0"/>
    <s v=" English"/>
    <n v="93400000"/>
    <n v="616715972.79999995"/>
    <s v="AU"/>
    <x v="12"/>
    <n v="523315972.79999995"/>
    <n v="5.6029547408993574"/>
    <x v="0"/>
  </r>
  <r>
    <x v="7253"/>
    <d v="2017-02-09T00:00:00"/>
    <n v="55"/>
    <x v="0"/>
    <s v=" Korean"/>
    <n v="94000000"/>
    <n v="537098095.79999995"/>
    <s v="KR"/>
    <x v="3"/>
    <n v="443098095.79999995"/>
    <n v="4.7138095297872331"/>
    <x v="1"/>
  </r>
  <r>
    <x v="7254"/>
    <d v="2005-05-12T00:00:00"/>
    <n v="68"/>
    <x v="0"/>
    <s v=" Cantonese"/>
    <n v="1549000"/>
    <n v="7096000"/>
    <s v="US"/>
    <x v="16"/>
    <n v="5547000"/>
    <n v="3.5810200129115559"/>
    <x v="1"/>
  </r>
  <r>
    <x v="7255"/>
    <d v="1986-01-01T00:00:00"/>
    <n v="62"/>
    <x v="0"/>
    <s v=" English"/>
    <n v="25000000"/>
    <n v="96773200"/>
    <s v="AU"/>
    <x v="15"/>
    <n v="71773200"/>
    <n v="2.8709280000000001"/>
    <x v="1"/>
  </r>
  <r>
    <x v="7256"/>
    <d v="1999-08-13T00:00:00"/>
    <n v="64"/>
    <x v="0"/>
    <s v=" English"/>
    <n v="25000000"/>
    <n v="11115766"/>
    <s v="US"/>
    <x v="39"/>
    <n v="-13884234"/>
    <n v="-0.55536936000000003"/>
    <x v="1"/>
  </r>
  <r>
    <x v="7257"/>
    <d v="2009-05-12T00:00:00"/>
    <n v="58"/>
    <x v="0"/>
    <s v=" English"/>
    <n v="50000000"/>
    <n v="105103784"/>
    <s v="AU"/>
    <x v="7"/>
    <n v="55103784"/>
    <n v="1.10207568"/>
    <x v="1"/>
  </r>
  <r>
    <x v="7258"/>
    <d v="1974-06-06T00:00:00"/>
    <n v="75"/>
    <x v="0"/>
    <s v=" English"/>
    <n v="3000000"/>
    <n v="27274150"/>
    <s v="AU"/>
    <x v="76"/>
    <n v="24274150"/>
    <n v="8.0913833333333329"/>
    <x v="0"/>
  </r>
  <r>
    <x v="7259"/>
    <d v="1992-01-23T00:00:00"/>
    <n v="76"/>
    <x v="0"/>
    <s v=" English"/>
    <n v="40000000"/>
    <n v="205400000"/>
    <s v="AU"/>
    <x v="46"/>
    <n v="165400000"/>
    <n v="4.1349999999999998"/>
    <x v="0"/>
  </r>
  <r>
    <x v="7260"/>
    <d v="2007-04-28T00:00:00"/>
    <n v="65"/>
    <x v="0"/>
    <s v=" Japanese"/>
    <n v="82600000"/>
    <n v="307390441"/>
    <s v="JP"/>
    <x v="22"/>
    <n v="224790441"/>
    <n v="2.7214339104116223"/>
    <x v="1"/>
  </r>
  <r>
    <x v="7261"/>
    <d v="2018-09-20T00:00:00"/>
    <n v="65"/>
    <x v="0"/>
    <s v=" English"/>
    <n v="112360000"/>
    <n v="465264845.80000001"/>
    <s v="US"/>
    <x v="10"/>
    <n v="352904845.80000001"/>
    <n v="3.1408405642577431"/>
    <x v="1"/>
  </r>
  <r>
    <x v="7262"/>
    <d v="1989-12-14T00:00:00"/>
    <n v="71"/>
    <x v="0"/>
    <s v=" Cantonese"/>
    <n v="26662400"/>
    <n v="4762337"/>
    <s v="HK"/>
    <x v="70"/>
    <n v="-21900063"/>
    <n v="-0.82138378390542488"/>
    <x v="0"/>
  </r>
  <r>
    <x v="7263"/>
    <d v="2018-12-06T00:00:00"/>
    <n v="53"/>
    <x v="0"/>
    <s v=" Korean"/>
    <n v="110800000"/>
    <n v="514469805.39999998"/>
    <s v="KR"/>
    <x v="10"/>
    <n v="403669805.39999998"/>
    <n v="3.6432292906137183"/>
    <x v="1"/>
  </r>
  <r>
    <x v="7264"/>
    <d v="2006-06-23T00:00:00"/>
    <n v="75"/>
    <x v="0"/>
    <s v=" English"/>
    <n v="10000000"/>
    <n v="3260179"/>
    <s v="AU"/>
    <x v="28"/>
    <n v="-6739821"/>
    <n v="-0.67398210000000003"/>
    <x v="0"/>
  </r>
  <r>
    <x v="4474"/>
    <d v="1971-06-25T00:00:00"/>
    <n v="65"/>
    <x v="0"/>
    <s v=" English"/>
    <n v="53012938"/>
    <n v="107190108"/>
    <s v="US"/>
    <x v="67"/>
    <n v="54177170"/>
    <n v="1.0219612804708165"/>
    <x v="1"/>
  </r>
  <r>
    <x v="4474"/>
    <d v="1971-06-25T00:00:00"/>
    <n v="65"/>
    <x v="0"/>
    <s v=" English"/>
    <n v="30000000"/>
    <n v="21360215"/>
    <s v="US"/>
    <x v="67"/>
    <n v="-8639785"/>
    <n v="-0.28799283333333331"/>
    <x v="1"/>
  </r>
  <r>
    <x v="7265"/>
    <d v="1993-05-13T00:00:00"/>
    <n v="60"/>
    <x v="0"/>
    <s v=" Cantonese"/>
    <n v="111000000"/>
    <n v="536970985.39999998"/>
    <s v="HK"/>
    <x v="9"/>
    <n v="425970985.39999998"/>
    <n v="3.8375764450450447"/>
    <x v="1"/>
  </r>
  <r>
    <x v="7266"/>
    <d v="2020-09-04T00:00:00"/>
    <n v="66"/>
    <x v="0"/>
    <s v=" English"/>
    <n v="110000000"/>
    <n v="333736596.60000002"/>
    <s v="AU"/>
    <x v="14"/>
    <n v="223736596.60000002"/>
    <n v="2.03396906"/>
    <x v="1"/>
  </r>
  <r>
    <x v="7267"/>
    <d v="1956-04-27T00:00:00"/>
    <n v="66"/>
    <x v="0"/>
    <s v=" English"/>
    <n v="25000"/>
    <n v="2000000"/>
    <s v="US"/>
    <x v="66"/>
    <n v="1975000"/>
    <n v="79"/>
    <x v="1"/>
  </r>
  <r>
    <x v="7268"/>
    <d v="1954-03-11T00:00:00"/>
    <n v="68"/>
    <x v="0"/>
    <s v=" English"/>
    <n v="2000000"/>
    <n v="257720413.19999999"/>
    <s v="AU"/>
    <x v="85"/>
    <n v="255720413.19999999"/>
    <n v="127.8602066"/>
    <x v="1"/>
  </r>
  <r>
    <x v="7269"/>
    <d v="2019-09-11T00:00:00"/>
    <n v="68"/>
    <x v="0"/>
    <s v=" Korean"/>
    <n v="68400000"/>
    <n v="396375594"/>
    <s v="KR"/>
    <x v="4"/>
    <n v="327975594"/>
    <n v="4.7949648245614034"/>
    <x v="1"/>
  </r>
  <r>
    <x v="7270"/>
    <d v="2020-04-10T00:00:00"/>
    <n v="64"/>
    <x v="0"/>
    <s v=" English"/>
    <n v="77400000"/>
    <n v="286421986.19999999"/>
    <s v="IE"/>
    <x v="14"/>
    <n v="209021986.19999999"/>
    <n v="2.7005424573643411"/>
    <x v="1"/>
  </r>
  <r>
    <x v="7271"/>
    <d v="2005-08-18T00:00:00"/>
    <n v="66"/>
    <x v="0"/>
    <s v=" English"/>
    <n v="40000000"/>
    <n v="92256918"/>
    <s v="AU"/>
    <x v="16"/>
    <n v="52256918"/>
    <n v="1.30642295"/>
    <x v="1"/>
  </r>
  <r>
    <x v="7272"/>
    <d v="2003-10-24T00:00:00"/>
    <n v="72"/>
    <x v="0"/>
    <s v=" English"/>
    <n v="35000000"/>
    <n v="53293628"/>
    <s v="US"/>
    <x v="25"/>
    <n v="18293628"/>
    <n v="0.52267508571428567"/>
    <x v="0"/>
  </r>
  <r>
    <x v="7273"/>
    <d v="2018-05-03T00:00:00"/>
    <n v="58"/>
    <x v="0"/>
    <s v=" German"/>
    <n v="125000000"/>
    <n v="399706279.19999999"/>
    <s v="DE"/>
    <x v="10"/>
    <n v="274706279.19999999"/>
    <n v="2.1976502336000001"/>
    <x v="1"/>
  </r>
  <r>
    <x v="7274"/>
    <d v="1983-12-08T00:00:00"/>
    <n v="65"/>
    <x v="0"/>
    <s v=" English"/>
    <n v="22000000"/>
    <n v="150000000"/>
    <s v="US"/>
    <x v="49"/>
    <n v="128000000"/>
    <n v="5.8181818181818183"/>
    <x v="1"/>
  </r>
  <r>
    <x v="7275"/>
    <d v="2016-07-16T00:00:00"/>
    <n v="75"/>
    <x v="0"/>
    <s v=" Japanese"/>
    <n v="103800000"/>
    <n v="449307017"/>
    <s v="JP"/>
    <x v="13"/>
    <n v="345507017"/>
    <n v="3.328583978805395"/>
    <x v="0"/>
  </r>
  <r>
    <x v="7276"/>
    <d v="2000-04-06T00:00:00"/>
    <n v="60"/>
    <x v="0"/>
    <s v=" English"/>
    <n v="90000000"/>
    <n v="106000000"/>
    <s v="AU"/>
    <x v="38"/>
    <n v="16000000"/>
    <n v="0.17777777777777778"/>
    <x v="1"/>
  </r>
  <r>
    <x v="7277"/>
    <d v="2000-10-05T00:00:00"/>
    <n v="64"/>
    <x v="0"/>
    <s v=" English"/>
    <n v="65000000"/>
    <n v="128874043"/>
    <s v="AU"/>
    <x v="38"/>
    <n v="63874043"/>
    <n v="0.98267758461538457"/>
    <x v="1"/>
  </r>
  <r>
    <x v="7278"/>
    <d v="2015-02-05T00:00:00"/>
    <n v="56"/>
    <x v="0"/>
    <s v=" Spanish, Castilian"/>
    <n v="141600000"/>
    <n v="522659686.19999999"/>
    <s v="MX"/>
    <x v="12"/>
    <n v="381059686.19999999"/>
    <n v="2.6910994788135594"/>
    <x v="1"/>
  </r>
  <r>
    <x v="7279"/>
    <d v="2002-07-04T00:00:00"/>
    <n v="63"/>
    <x v="0"/>
    <s v=" English"/>
    <n v="3500159"/>
    <n v="76578641"/>
    <s v="AU"/>
    <x v="18"/>
    <n v="73078482"/>
    <n v="20.878617799934233"/>
    <x v="1"/>
  </r>
  <r>
    <x v="7280"/>
    <d v="2006-03-10T00:00:00"/>
    <n v="49"/>
    <x v="0"/>
    <s v=" English"/>
    <n v="60000000"/>
    <n v="87123569"/>
    <s v="US"/>
    <x v="28"/>
    <n v="27123569"/>
    <n v="0.45205948333333335"/>
    <x v="2"/>
  </r>
  <r>
    <x v="7281"/>
    <d v="1989-01-27T00:00:00"/>
    <n v="67"/>
    <x v="0"/>
    <s v=" English"/>
    <n v="15000000"/>
    <n v="40590000"/>
    <s v="US"/>
    <x v="70"/>
    <n v="25590000"/>
    <n v="1.706"/>
    <x v="1"/>
  </r>
  <r>
    <x v="7282"/>
    <d v="2010-08-24T00:00:00"/>
    <n v="66"/>
    <x v="0"/>
    <s v=" English"/>
    <n v="35770488"/>
    <n v="347988775"/>
    <s v="US"/>
    <x v="21"/>
    <n v="312218287"/>
    <n v="8.7283765041170245"/>
    <x v="1"/>
  </r>
  <r>
    <x v="7283"/>
    <d v="1964-03-26T00:00:00"/>
    <n v="65"/>
    <x v="0"/>
    <s v=" English"/>
    <n v="19000000"/>
    <n v="4750000"/>
    <s v="US"/>
    <x v="73"/>
    <n v="-14250000"/>
    <n v="-0.75"/>
    <x v="1"/>
  </r>
  <r>
    <x v="7284"/>
    <d v="2004-11-05T00:00:00"/>
    <n v="63"/>
    <x v="0"/>
    <s v=" English"/>
    <n v="82400000"/>
    <n v="248659580.59999999"/>
    <s v="US"/>
    <x v="2"/>
    <n v="166259580.59999999"/>
    <n v="2.0177133567961163"/>
    <x v="1"/>
  </r>
  <r>
    <x v="7285"/>
    <d v="2008-12-04T00:00:00"/>
    <n v="58"/>
    <x v="0"/>
    <s v=" English"/>
    <n v="80000000"/>
    <n v="168311558"/>
    <s v="AU"/>
    <x v="35"/>
    <n v="88311558"/>
    <n v="1.1038944749999999"/>
    <x v="1"/>
  </r>
  <r>
    <x v="7286"/>
    <d v="2017-01-14T00:00:00"/>
    <n v="72"/>
    <x v="0"/>
    <s v=" English"/>
    <n v="106000000"/>
    <n v="571836976.60000002"/>
    <s v="US"/>
    <x v="3"/>
    <n v="465836976.60000002"/>
    <n v="4.3946884584905659"/>
    <x v="0"/>
  </r>
  <r>
    <x v="7287"/>
    <d v="1960-06-09T00:00:00"/>
    <n v="86"/>
    <x v="0"/>
    <s v=" Spanish, Castilian"/>
    <n v="159600000"/>
    <n v="997431725.60000002"/>
    <s v="MX"/>
    <x v="23"/>
    <n v="837831725.60000002"/>
    <n v="5.2495722155388469"/>
    <x v="0"/>
  </r>
  <r>
    <x v="7288"/>
    <d v="2004-03-06T00:00:00"/>
    <n v="52"/>
    <x v="0"/>
    <s v=" English"/>
    <n v="2800000"/>
    <n v="5882400.7999999998"/>
    <s v="US"/>
    <x v="2"/>
    <n v="3082400.8"/>
    <n v="1.1008574285714285"/>
    <x v="1"/>
  </r>
  <r>
    <x v="7289"/>
    <d v="2010-10-22T00:00:00"/>
    <n v="65"/>
    <x v="0"/>
    <s v=" English"/>
    <n v="126000000"/>
    <n v="767609180.79999995"/>
    <s v="US"/>
    <x v="21"/>
    <n v="641609180.79999995"/>
    <n v="5.0921363555555548"/>
    <x v="1"/>
  </r>
  <r>
    <x v="7290"/>
    <d v="2020-06-19T00:00:00"/>
    <n v="77"/>
    <x v="0"/>
    <s v=" English"/>
    <n v="73400000"/>
    <n v="1079234048"/>
    <s v="AU"/>
    <x v="14"/>
    <n v="1005834048"/>
    <n v="13.703461144414169"/>
    <x v="0"/>
  </r>
  <r>
    <x v="7291"/>
    <d v="2003-10-17T00:00:00"/>
    <n v="63"/>
    <x v="0"/>
    <s v=" English"/>
    <n v="50000000"/>
    <n v="55489826"/>
    <s v="AU"/>
    <x v="25"/>
    <n v="5489826"/>
    <n v="0.10979651999999999"/>
    <x v="1"/>
  </r>
  <r>
    <x v="7292"/>
    <d v="1989-03-22T00:00:00"/>
    <n v="60"/>
    <x v="0"/>
    <s v=" English"/>
    <n v="4500000"/>
    <n v="3813293"/>
    <s v="AU"/>
    <x v="70"/>
    <n v="-686707"/>
    <n v="-0.15260155555555555"/>
    <x v="1"/>
  </r>
  <r>
    <x v="7293"/>
    <d v="2016-10-21T00:00:00"/>
    <n v="61"/>
    <x v="0"/>
    <s v=" English"/>
    <n v="8800000"/>
    <n v="53647"/>
    <s v="US"/>
    <x v="13"/>
    <n v="-8746353"/>
    <n v="-0.99390374999999997"/>
    <x v="1"/>
  </r>
  <r>
    <x v="7294"/>
    <d v="2000-03-10T00:00:00"/>
    <n v="71"/>
    <x v="0"/>
    <s v=" English"/>
    <n v="45000000"/>
    <n v="90523726"/>
    <s v="AU"/>
    <x v="38"/>
    <n v="45523726"/>
    <n v="1.0116383555555555"/>
    <x v="0"/>
  </r>
  <r>
    <x v="7295"/>
    <d v="1991-01-11T00:00:00"/>
    <n v="66"/>
    <x v="0"/>
    <s v=" English"/>
    <n v="45860000"/>
    <n v="14789113"/>
    <s v="US"/>
    <x v="53"/>
    <n v="-31070887"/>
    <n v="-0.67751607064980379"/>
    <x v="1"/>
  </r>
  <r>
    <x v="7296"/>
    <d v="1999-07-23T00:00:00"/>
    <n v="44"/>
    <x v="0"/>
    <s v=" English"/>
    <n v="75000000"/>
    <n v="97387965"/>
    <s v="US"/>
    <x v="39"/>
    <n v="22387965"/>
    <n v="0.2985062"/>
    <x v="2"/>
  </r>
  <r>
    <x v="7297"/>
    <d v="2009-03-13T00:00:00"/>
    <n v="55"/>
    <x v="0"/>
    <s v=" English"/>
    <n v="6000000"/>
    <n v="4713059"/>
    <s v="US"/>
    <x v="7"/>
    <n v="-1286941"/>
    <n v="-0.21449016666666668"/>
    <x v="1"/>
  </r>
  <r>
    <x v="7298"/>
    <d v="2021-01-14T00:00:00"/>
    <n v="69"/>
    <x v="0"/>
    <s v=" English"/>
    <n v="116000000"/>
    <n v="887668759.20000005"/>
    <s v="AU"/>
    <x v="5"/>
    <n v="771668759.20000005"/>
    <n v="6.6523168896551725"/>
    <x v="1"/>
  </r>
  <r>
    <x v="7299"/>
    <d v="1981-12-09T00:00:00"/>
    <n v="72"/>
    <x v="0"/>
    <s v=" French"/>
    <n v="99000000"/>
    <n v="796243101"/>
    <s v="FR"/>
    <x v="56"/>
    <n v="697243101"/>
    <n v="7.0428596060606061"/>
    <x v="0"/>
  </r>
  <r>
    <x v="7300"/>
    <d v="2022-12-09T00:00:00"/>
    <n v="63"/>
    <x v="0"/>
    <s v=" French"/>
    <n v="51600000"/>
    <n v="249812559.19999999"/>
    <s v="FR"/>
    <x v="1"/>
    <n v="198212559.19999999"/>
    <n v="3.8413286666666666"/>
    <x v="1"/>
  </r>
  <r>
    <x v="7301"/>
    <d v="2015-07-23T00:00:00"/>
    <n v="65"/>
    <x v="0"/>
    <s v=" English"/>
    <n v="11000000"/>
    <n v="29355203"/>
    <s v="AU"/>
    <x v="12"/>
    <n v="18355203"/>
    <n v="1.6686548181818182"/>
    <x v="1"/>
  </r>
  <r>
    <x v="7302"/>
    <d v="1972-01-30T00:00:00"/>
    <n v="71"/>
    <x v="0"/>
    <s v=" English"/>
    <n v="25000000"/>
    <n v="11253821"/>
    <s v="GB"/>
    <x v="31"/>
    <n v="-13746179"/>
    <n v="-0.54984716"/>
    <x v="0"/>
  </r>
  <r>
    <x v="7303"/>
    <d v="1954-03-05T00:00:00"/>
    <n v="69"/>
    <x v="0"/>
    <s v=" English"/>
    <n v="28920050"/>
    <n v="1300000"/>
    <s v="US"/>
    <x v="85"/>
    <n v="-27620050"/>
    <n v="-0.95504848712225598"/>
    <x v="1"/>
  </r>
  <r>
    <x v="7304"/>
    <d v="2018-04-21T00:00:00"/>
    <n v="72"/>
    <x v="0"/>
    <s v=" Japanese"/>
    <n v="99800000"/>
    <n v="553635502.20000005"/>
    <s v="JP"/>
    <x v="10"/>
    <n v="453835502.20000005"/>
    <n v="4.5474499218436879"/>
    <x v="0"/>
  </r>
  <r>
    <x v="7305"/>
    <d v="2017-10-27T00:00:00"/>
    <n v="65"/>
    <x v="0"/>
    <s v=" English"/>
    <n v="20000000"/>
    <n v="9985316"/>
    <s v="US"/>
    <x v="3"/>
    <n v="-10014684"/>
    <n v="-0.50073420000000002"/>
    <x v="1"/>
  </r>
  <r>
    <x v="7306"/>
    <d v="1946-08-23T00:00:00"/>
    <n v="77"/>
    <x v="0"/>
    <s v=" English"/>
    <n v="1600000"/>
    <n v="4900000"/>
    <s v="US"/>
    <x v="96"/>
    <n v="3300000"/>
    <n v="2.0625"/>
    <x v="0"/>
  </r>
  <r>
    <x v="7307"/>
    <d v="2015-03-21T00:00:00"/>
    <n v="73"/>
    <x v="0"/>
    <s v=" Japanese"/>
    <n v="160800000"/>
    <n v="345905292.39999998"/>
    <s v="JP"/>
    <x v="12"/>
    <n v="185105292.39999998"/>
    <n v="1.1511523159203978"/>
    <x v="0"/>
  </r>
  <r>
    <x v="7308"/>
    <d v="2014-10-15T00:00:00"/>
    <n v="78"/>
    <x v="0"/>
    <s v=" English"/>
    <n v="100780000"/>
    <n v="892986395.20000005"/>
    <s v="AU"/>
    <x v="8"/>
    <n v="792206395.20000005"/>
    <n v="7.8607501012105585"/>
    <x v="0"/>
  </r>
  <r>
    <x v="7309"/>
    <d v="2021-12-09T00:00:00"/>
    <n v="68"/>
    <x v="0"/>
    <s v=" Japanese"/>
    <n v="56600000"/>
    <n v="583921229"/>
    <s v="US"/>
    <x v="5"/>
    <n v="527321229"/>
    <n v="9.3166294876325093"/>
    <x v="1"/>
  </r>
  <r>
    <x v="2990"/>
    <d v="2017-05-24T00:00:00"/>
    <n v="55"/>
    <x v="0"/>
    <s v=" English"/>
    <n v="6000000"/>
    <n v="9816585.1999999993"/>
    <s v="US"/>
    <x v="3"/>
    <n v="3816585.1999999993"/>
    <n v="0.63609753333333319"/>
    <x v="1"/>
  </r>
  <r>
    <x v="7310"/>
    <d v="1985-09-12T00:00:00"/>
    <n v="77"/>
    <x v="0"/>
    <s v=" English"/>
    <n v="15000000"/>
    <n v="9934484"/>
    <s v="AU"/>
    <x v="37"/>
    <n v="-5065516"/>
    <n v="-0.33770106666666666"/>
    <x v="0"/>
  </r>
  <r>
    <x v="7311"/>
    <d v="2005-09-21T00:00:00"/>
    <n v="67"/>
    <x v="0"/>
    <s v=" Japanese"/>
    <n v="85400000"/>
    <n v="435045871"/>
    <s v="AU"/>
    <x v="16"/>
    <n v="349645871"/>
    <n v="4.0942139461358318"/>
    <x v="1"/>
  </r>
  <r>
    <x v="7312"/>
    <d v="2020-02-19T00:00:00"/>
    <n v="72"/>
    <x v="0"/>
    <s v=" Korean"/>
    <n v="26268000"/>
    <n v="5707415"/>
    <s v="KR"/>
    <x v="14"/>
    <n v="-20560585"/>
    <n v="-0.78272365615958583"/>
    <x v="0"/>
  </r>
  <r>
    <x v="7313"/>
    <d v="2015-12-26T00:00:00"/>
    <n v="69"/>
    <x v="0"/>
    <s v=" French"/>
    <n v="11000000"/>
    <n v="260243983"/>
    <s v="AU"/>
    <x v="12"/>
    <n v="249243983"/>
    <n v="22.658543909090909"/>
    <x v="1"/>
  </r>
  <r>
    <x v="7314"/>
    <d v="2021-09-16T00:00:00"/>
    <n v="66"/>
    <x v="0"/>
    <s v=" Chinese"/>
    <n v="47220616.399999999"/>
    <n v="319773152.60000002"/>
    <s v="AU"/>
    <x v="5"/>
    <n v="272552536.20000005"/>
    <n v="5.7718970436819639"/>
    <x v="1"/>
  </r>
  <r>
    <x v="7315"/>
    <d v="2020-11-19T00:00:00"/>
    <n v="78"/>
    <x v="0"/>
    <s v=" Japanese"/>
    <n v="39461149.200000003"/>
    <n v="20150000"/>
    <s v="AU"/>
    <x v="14"/>
    <n v="-19311149.200000003"/>
    <n v="-0.48937118131369578"/>
    <x v="0"/>
  </r>
  <r>
    <x v="7316"/>
    <d v="2018-03-14T00:00:00"/>
    <n v="83"/>
    <x v="0"/>
    <s v=" Korean"/>
    <n v="961023.8"/>
    <n v="18588844"/>
    <s v="KR"/>
    <x v="10"/>
    <n v="17627820.199999999"/>
    <n v="18.342750928749108"/>
    <x v="0"/>
  </r>
  <r>
    <x v="7317"/>
    <d v="2019-06-20T00:00:00"/>
    <n v="64"/>
    <x v="0"/>
    <s v=" English"/>
    <n v="8500000"/>
    <n v="2053469"/>
    <s v="AU"/>
    <x v="4"/>
    <n v="-6446531"/>
    <n v="-0.75841541176470584"/>
    <x v="1"/>
  </r>
  <r>
    <x v="7318"/>
    <d v="2021-05-07T00:00:00"/>
    <n v="63"/>
    <x v="0"/>
    <s v=" English"/>
    <n v="5000000"/>
    <n v="213462544.59999999"/>
    <s v="US"/>
    <x v="5"/>
    <n v="208462544.59999999"/>
    <n v="41.692508920000002"/>
    <x v="1"/>
  </r>
  <r>
    <x v="7319"/>
    <d v="2013-08-07T00:00:00"/>
    <n v="58"/>
    <x v="0"/>
    <s v=" English"/>
    <n v="18000000"/>
    <n v="1199510"/>
    <s v="AU"/>
    <x v="30"/>
    <n v="-16800490"/>
    <n v="-0.93336055555555553"/>
    <x v="1"/>
  </r>
  <r>
    <x v="7320"/>
    <d v="1920-02-27T00:00:00"/>
    <n v="80"/>
    <x v="0"/>
    <s v=" German"/>
    <n v="18000"/>
    <n v="8811"/>
    <s v="DE"/>
    <x v="97"/>
    <n v="-9189"/>
    <n v="-0.51049999999999995"/>
    <x v="0"/>
  </r>
  <r>
    <x v="7321"/>
    <d v="2017-08-04T00:00:00"/>
    <n v="52"/>
    <x v="0"/>
    <s v=" English"/>
    <n v="110850080"/>
    <n v="440492766.19999999"/>
    <s v="US"/>
    <x v="3"/>
    <n v="329642686.19999999"/>
    <n v="2.9737703951138328"/>
    <x v="1"/>
  </r>
  <r>
    <x v="7322"/>
    <d v="2022-10-28T00:00:00"/>
    <n v="41"/>
    <x v="0"/>
    <s v=" Japanese"/>
    <n v="6030000"/>
    <n v="2352175"/>
    <s v="JP"/>
    <x v="1"/>
    <n v="-3677825"/>
    <n v="-0.60992122719734665"/>
    <x v="2"/>
  </r>
  <r>
    <x v="7323"/>
    <d v="1989-10-12T00:00:00"/>
    <n v="58"/>
    <x v="0"/>
    <s v=" English"/>
    <n v="156800000"/>
    <n v="566216941.79999995"/>
    <s v="US"/>
    <x v="70"/>
    <n v="409416941.79999995"/>
    <n v="2.6110774349489794"/>
    <x v="1"/>
  </r>
  <r>
    <x v="7324"/>
    <d v="2005-09-30T00:00:00"/>
    <n v="72"/>
    <x v="0"/>
    <s v=" English"/>
    <n v="25000000"/>
    <n v="15468266"/>
    <s v="US"/>
    <x v="16"/>
    <n v="-9531734"/>
    <n v="-0.38126936"/>
    <x v="0"/>
  </r>
  <r>
    <x v="7325"/>
    <d v="2020-02-20T00:00:00"/>
    <n v="75"/>
    <x v="0"/>
    <s v=" Russian"/>
    <n v="3500000"/>
    <n v="1593464"/>
    <s v="RU"/>
    <x v="14"/>
    <n v="-1906536"/>
    <n v="-0.54472457142857145"/>
    <x v="0"/>
  </r>
  <r>
    <x v="7326"/>
    <d v="2012-05-10T00:00:00"/>
    <n v="62"/>
    <x v="0"/>
    <s v=" English"/>
    <n v="3000000"/>
    <n v="101510986.2"/>
    <s v="US"/>
    <x v="20"/>
    <n v="98510986.200000003"/>
    <n v="32.836995399999999"/>
    <x v="1"/>
  </r>
  <r>
    <x v="7327"/>
    <d v="2014-06-13T00:00:00"/>
    <n v="60"/>
    <x v="0"/>
    <s v=" English"/>
    <n v="4000000"/>
    <n v="2665322"/>
    <s v="US"/>
    <x v="8"/>
    <n v="-1334678"/>
    <n v="-0.33366950000000001"/>
    <x v="1"/>
  </r>
  <r>
    <x v="7327"/>
    <d v="2014-06-13T00:00:00"/>
    <n v="60"/>
    <x v="0"/>
    <s v=" English"/>
    <n v="50000"/>
    <n v="406299"/>
    <s v="US"/>
    <x v="8"/>
    <n v="356299"/>
    <n v="7.1259800000000002"/>
    <x v="1"/>
  </r>
  <r>
    <x v="7328"/>
    <d v="2010-04-10T00:00:00"/>
    <n v="60"/>
    <x v="0"/>
    <s v=" English"/>
    <n v="10000000"/>
    <n v="128116661.8"/>
    <s v="AU"/>
    <x v="21"/>
    <n v="118116661.8"/>
    <n v="11.81166618"/>
    <x v="1"/>
  </r>
  <r>
    <x v="7329"/>
    <d v="2011-09-29T00:00:00"/>
    <n v="60"/>
    <x v="0"/>
    <s v=" Danish"/>
    <n v="2485518"/>
    <n v="2403409"/>
    <s v="DK"/>
    <x v="24"/>
    <n v="-82109"/>
    <n v="-3.3034964944933007E-2"/>
    <x v="1"/>
  </r>
  <r>
    <x v="7330"/>
    <d v="2013-03-14T00:00:00"/>
    <n v="56"/>
    <x v="0"/>
    <s v=" English"/>
    <n v="32000000"/>
    <n v="27392609"/>
    <s v="AU"/>
    <x v="30"/>
    <n v="-4607391"/>
    <n v="-0.14398096874999999"/>
    <x v="1"/>
  </r>
  <r>
    <x v="7331"/>
    <d v="2012-12-25T00:00:00"/>
    <n v="70"/>
    <x v="0"/>
    <s v=" Korean"/>
    <n v="108400000"/>
    <n v="765957562.20000005"/>
    <s v="KR"/>
    <x v="20"/>
    <n v="657557562.20000005"/>
    <n v="6.0660291715867167"/>
    <x v="1"/>
  </r>
  <r>
    <x v="7332"/>
    <d v="2021-08-16T00:00:00"/>
    <n v="78"/>
    <x v="0"/>
    <s v=" Spanish, Castilian"/>
    <n v="101400000"/>
    <n v="569937260.20000005"/>
    <s v="AU"/>
    <x v="5"/>
    <n v="468537260.20000005"/>
    <n v="4.6206830394477318"/>
    <x v="0"/>
  </r>
  <r>
    <x v="753"/>
    <d v="1993-01-21T00:00:00"/>
    <n v="61"/>
    <x v="0"/>
    <s v=" English"/>
    <n v="12000000"/>
    <n v="46730578"/>
    <s v="AU"/>
    <x v="9"/>
    <n v="34730578"/>
    <n v="2.8942148333333333"/>
    <x v="1"/>
  </r>
  <r>
    <x v="7333"/>
    <d v="2019-03-01T00:00:00"/>
    <n v="56"/>
    <x v="0"/>
    <s v=" English"/>
    <n v="5300000"/>
    <n v="3373474"/>
    <s v="IE"/>
    <x v="4"/>
    <n v="-1926526"/>
    <n v="-0.36349547169811319"/>
    <x v="1"/>
  </r>
  <r>
    <x v="7334"/>
    <d v="1968-10-02T00:00:00"/>
    <n v="63"/>
    <x v="0"/>
    <s v=" English"/>
    <n v="7338225.7999999998"/>
    <n v="3110000"/>
    <s v="US"/>
    <x v="54"/>
    <n v="-4228225.8"/>
    <n v="-0.57619183645180283"/>
    <x v="1"/>
  </r>
  <r>
    <x v="7335"/>
    <d v="2013-08-29T00:00:00"/>
    <n v="51"/>
    <x v="0"/>
    <s v=" English"/>
    <n v="18000000"/>
    <n v="11813989"/>
    <s v="AU"/>
    <x v="30"/>
    <n v="-6186011"/>
    <n v="-0.34366727777777778"/>
    <x v="1"/>
  </r>
  <r>
    <x v="7336"/>
    <d v="1985-08-15T00:00:00"/>
    <n v="66"/>
    <x v="0"/>
    <s v=" English"/>
    <n v="20000000"/>
    <n v="45833132"/>
    <s v="AU"/>
    <x v="37"/>
    <n v="25833132"/>
    <n v="1.2916566"/>
    <x v="1"/>
  </r>
  <r>
    <x v="7337"/>
    <d v="2006-03-16T00:00:00"/>
    <n v="57"/>
    <x v="0"/>
    <s v=" English"/>
    <n v="15000000"/>
    <n v="67215435"/>
    <s v="AU"/>
    <x v="28"/>
    <n v="52215435"/>
    <n v="3.4810289999999999"/>
    <x v="1"/>
  </r>
  <r>
    <x v="7338"/>
    <d v="1982-12-01T00:00:00"/>
    <n v="75"/>
    <x v="0"/>
    <s v=" English"/>
    <n v="22000000"/>
    <n v="127767889"/>
    <s v="AU"/>
    <x v="50"/>
    <n v="105767889"/>
    <n v="4.8076313181818184"/>
    <x v="0"/>
  </r>
  <r>
    <x v="7339"/>
    <d v="2004-02-13T00:00:00"/>
    <n v="78"/>
    <x v="0"/>
    <s v=" English"/>
    <n v="10000000"/>
    <n v="16680836"/>
    <s v="GB"/>
    <x v="2"/>
    <n v="6680836"/>
    <n v="0.6680836"/>
    <x v="0"/>
  </r>
  <r>
    <x v="7340"/>
    <d v="1995-12-26T00:00:00"/>
    <n v="58"/>
    <x v="0"/>
    <s v=" English"/>
    <n v="92000000"/>
    <n v="18517322"/>
    <s v="AU"/>
    <x v="26"/>
    <n v="-73482678"/>
    <n v="-0.79872476086956523"/>
    <x v="1"/>
  </r>
  <r>
    <x v="7341"/>
    <d v="1987-12-06T00:00:00"/>
    <n v="80"/>
    <x v="0"/>
    <s v=" English"/>
    <n v="118640000"/>
    <n v="663820514.39999998"/>
    <s v="CA"/>
    <x v="42"/>
    <n v="545180514.39999998"/>
    <n v="4.5952504585300069"/>
    <x v="0"/>
  </r>
  <r>
    <x v="7342"/>
    <d v="2016-11-09T00:00:00"/>
    <n v="59"/>
    <x v="0"/>
    <s v=" English"/>
    <n v="164900000"/>
    <n v="690959382.39999998"/>
    <s v="AU"/>
    <x v="13"/>
    <n v="526059382.39999998"/>
    <n v="3.1901721188599148"/>
    <x v="1"/>
  </r>
  <r>
    <x v="7343"/>
    <d v="1980-01-01T00:00:00"/>
    <n v="74"/>
    <x v="0"/>
    <s v=" English"/>
    <n v="100000"/>
    <n v="7097971"/>
    <s v="AU"/>
    <x v="61"/>
    <n v="6997971"/>
    <n v="69.979709999999997"/>
    <x v="0"/>
  </r>
  <r>
    <x v="7344"/>
    <d v="2010-07-22T00:00:00"/>
    <n v="59"/>
    <x v="0"/>
    <s v=" English"/>
    <n v="20026068"/>
    <n v="6344112"/>
    <s v="AU"/>
    <x v="21"/>
    <n v="-13681956"/>
    <n v="-0.68320730759528037"/>
    <x v="1"/>
  </r>
  <r>
    <x v="7345"/>
    <d v="1986-11-21T00:00:00"/>
    <n v="53"/>
    <x v="0"/>
    <s v=" English"/>
    <n v="18145817.800000001"/>
    <n v="11949484"/>
    <s v="US"/>
    <x v="15"/>
    <n v="-6196333.8000000007"/>
    <n v="-0.34147448565255628"/>
    <x v="1"/>
  </r>
  <r>
    <x v="7346"/>
    <d v="1973-08-23T00:00:00"/>
    <n v="42"/>
    <x v="0"/>
    <s v=" German"/>
    <n v="81300000"/>
    <n v="820609628"/>
    <s v="DE"/>
    <x v="34"/>
    <n v="739309628"/>
    <n v="9.0935993603936041"/>
    <x v="2"/>
  </r>
  <r>
    <x v="7347"/>
    <d v="2003-04-25T00:00:00"/>
    <n v="62"/>
    <x v="0"/>
    <s v=" English"/>
    <n v="15000000"/>
    <n v="12970401"/>
    <s v="US"/>
    <x v="25"/>
    <n v="-2029599"/>
    <n v="-0.1353066"/>
    <x v="1"/>
  </r>
  <r>
    <x v="7348"/>
    <d v="2021-08-16T00:00:00"/>
    <n v="72"/>
    <x v="0"/>
    <s v=" English"/>
    <n v="152400000"/>
    <n v="316334439.80000001"/>
    <s v="US"/>
    <x v="5"/>
    <n v="163934439.80000001"/>
    <n v="1.0756853005249345"/>
    <x v="0"/>
  </r>
  <r>
    <x v="7349"/>
    <d v="2020-10-06T00:00:00"/>
    <n v="58"/>
    <x v="0"/>
    <s v=" English"/>
    <n v="70740000"/>
    <n v="431298841.19999999"/>
    <s v="US"/>
    <x v="14"/>
    <n v="360558841.19999999"/>
    <n v="5.0969584563189141"/>
    <x v="1"/>
  </r>
  <r>
    <x v="2645"/>
    <d v="1983-12-24T00:00:00"/>
    <n v="0"/>
    <x v="0"/>
    <s v=" Japanese"/>
    <n v="174600000"/>
    <n v="175269998.80000001"/>
    <s v="JP"/>
    <x v="49"/>
    <n v="669998.80000001192"/>
    <n v="3.837335624284146E-3"/>
    <x v="2"/>
  </r>
  <r>
    <x v="7350"/>
    <d v="1994-01-14T00:00:00"/>
    <n v="55"/>
    <x v="0"/>
    <s v=" English"/>
    <n v="5000000"/>
    <n v="1702394"/>
    <s v="US"/>
    <x v="6"/>
    <n v="-3297606"/>
    <n v="-0.65952120000000003"/>
    <x v="1"/>
  </r>
  <r>
    <x v="7351"/>
    <d v="2017-06-28T00:00:00"/>
    <n v="66"/>
    <x v="0"/>
    <s v=" English"/>
    <n v="180000000"/>
    <n v="578329243.60000002"/>
    <s v="US"/>
    <x v="3"/>
    <n v="398329243.60000002"/>
    <n v="2.2129402422222224"/>
    <x v="1"/>
  </r>
  <r>
    <x v="7352"/>
    <d v="2012-07-02T00:00:00"/>
    <n v="71"/>
    <x v="0"/>
    <s v=" English"/>
    <n v="12000000"/>
    <n v="32700439"/>
    <s v="AU"/>
    <x v="20"/>
    <n v="20700439"/>
    <n v="1.7250365833333334"/>
    <x v="0"/>
  </r>
  <r>
    <x v="338"/>
    <d v="2019-03-20T00:00:00"/>
    <n v="42"/>
    <x v="0"/>
    <s v=" Dutch, Flemish"/>
    <n v="61100000"/>
    <n v="431483072"/>
    <s v="BE"/>
    <x v="4"/>
    <n v="370383072"/>
    <n v="6.0619160720130933"/>
    <x v="2"/>
  </r>
  <r>
    <x v="7353"/>
    <d v="1985-02-10T00:00:00"/>
    <n v="64"/>
    <x v="0"/>
    <s v=" Cantonese"/>
    <n v="91400000"/>
    <n v="240920333.40000001"/>
    <s v="HK"/>
    <x v="37"/>
    <n v="149520333.40000001"/>
    <n v="1.6358898621444202"/>
    <x v="1"/>
  </r>
  <r>
    <x v="7354"/>
    <d v="2014-05-29T00:00:00"/>
    <n v="71"/>
    <x v="0"/>
    <s v=" Korean"/>
    <n v="23622012.800000001"/>
    <n v="19004"/>
    <s v="KR"/>
    <x v="8"/>
    <n v="-23603008.800000001"/>
    <n v="-0.99919549616025949"/>
    <x v="0"/>
  </r>
  <r>
    <x v="7355"/>
    <d v="2007-02-02T00:00:00"/>
    <n v="57"/>
    <x v="0"/>
    <s v=" English"/>
    <n v="16000000"/>
    <n v="53774833"/>
    <s v="US"/>
    <x v="22"/>
    <n v="37774833"/>
    <n v="2.3609270625000001"/>
    <x v="1"/>
  </r>
  <r>
    <x v="7356"/>
    <d v="2018-10-31T00:00:00"/>
    <n v="66"/>
    <x v="0"/>
    <s v=" English"/>
    <n v="50140000"/>
    <n v="358606375"/>
    <s v="GB"/>
    <x v="10"/>
    <n v="308466375"/>
    <n v="6.1521016154766652"/>
    <x v="1"/>
  </r>
  <r>
    <x v="7357"/>
    <d v="1969-05-09T00:00:00"/>
    <n v="66"/>
    <x v="0"/>
    <s v=" English"/>
    <n v="7000000"/>
    <n v="277238035.80000001"/>
    <s v="US"/>
    <x v="68"/>
    <n v="270238035.80000001"/>
    <n v="38.605433685714289"/>
    <x v="1"/>
  </r>
  <r>
    <x v="7358"/>
    <d v="1993-09-24T00:00:00"/>
    <n v="53"/>
    <x v="0"/>
    <s v=" English"/>
    <n v="3000000"/>
    <n v="3902679"/>
    <s v="US"/>
    <x v="9"/>
    <n v="902679"/>
    <n v="0.30089300000000002"/>
    <x v="1"/>
  </r>
  <r>
    <x v="7359"/>
    <d v="2021-03-18T00:00:00"/>
    <n v="56"/>
    <x v="0"/>
    <s v=" English"/>
    <n v="53400000"/>
    <n v="532412661.80000001"/>
    <s v="AU"/>
    <x v="5"/>
    <n v="479012661.80000001"/>
    <n v="8.9702745655430718"/>
    <x v="1"/>
  </r>
  <r>
    <x v="7360"/>
    <d v="2018-12-15T00:00:00"/>
    <n v="79"/>
    <x v="0"/>
    <s v=" Japanese"/>
    <n v="102460000"/>
    <n v="1010286273"/>
    <s v="AU"/>
    <x v="10"/>
    <n v="907826273"/>
    <n v="8.8602993656060907"/>
    <x v="0"/>
  </r>
  <r>
    <x v="7361"/>
    <d v="1940-05-22T00:00:00"/>
    <n v="78"/>
    <x v="0"/>
    <s v=" English"/>
    <n v="800000"/>
    <n v="1591000"/>
    <s v="AU"/>
    <x v="59"/>
    <n v="791000"/>
    <n v="0.98875000000000002"/>
    <x v="0"/>
  </r>
  <r>
    <x v="7362"/>
    <d v="2005-11-04T00:00:00"/>
    <n v="63"/>
    <x v="0"/>
    <s v=" Spanish, Castilian"/>
    <n v="128200000"/>
    <n v="563428871.79999995"/>
    <s v="MX"/>
    <x v="16"/>
    <n v="435228871.79999995"/>
    <n v="3.394920996879875"/>
    <x v="1"/>
  </r>
  <r>
    <x v="7363"/>
    <d v="2018-11-14T00:00:00"/>
    <n v="60"/>
    <x v="0"/>
    <s v=" English"/>
    <n v="6000000"/>
    <n v="51485382"/>
    <s v="AU"/>
    <x v="10"/>
    <n v="45485382"/>
    <n v="7.5808970000000002"/>
    <x v="1"/>
  </r>
  <r>
    <x v="7364"/>
    <d v="2020-10-16T00:00:00"/>
    <n v="77"/>
    <x v="0"/>
    <s v=" English"/>
    <n v="35000000"/>
    <n v="116473"/>
    <s v="AU"/>
    <x v="14"/>
    <n v="-34883527"/>
    <n v="-0.99667220000000001"/>
    <x v="0"/>
  </r>
  <r>
    <x v="7365"/>
    <d v="1975-10-01T00:00:00"/>
    <n v="62"/>
    <x v="0"/>
    <s v=" English"/>
    <n v="118600000"/>
    <n v="467034224.19999999"/>
    <s v="US"/>
    <x v="62"/>
    <n v="348434224.19999999"/>
    <n v="2.9378939645868463"/>
    <x v="1"/>
  </r>
  <r>
    <x v="7366"/>
    <d v="2018-08-28T00:00:00"/>
    <n v="82"/>
    <x v="0"/>
    <s v=" English"/>
    <n v="235000000"/>
    <n v="908565495.39999998"/>
    <s v="US"/>
    <x v="10"/>
    <n v="673565495.39999998"/>
    <n v="2.8662361506382976"/>
    <x v="0"/>
  </r>
  <r>
    <x v="7367"/>
    <d v="2019-01-18T00:00:00"/>
    <n v="49"/>
    <x v="0"/>
    <s v=" English"/>
    <n v="130200000"/>
    <n v="657284044.60000002"/>
    <s v="US"/>
    <x v="4"/>
    <n v="527084044.60000002"/>
    <n v="4.0482645514592939"/>
    <x v="2"/>
  </r>
  <r>
    <x v="7368"/>
    <d v="2016-06-11T00:00:00"/>
    <n v="72"/>
    <x v="0"/>
    <s v=" French"/>
    <n v="10000000"/>
    <n v="64412531.799999997"/>
    <s v="AU"/>
    <x v="13"/>
    <n v="54412531.799999997"/>
    <n v="5.4412531799999995"/>
    <x v="0"/>
  </r>
  <r>
    <x v="7369"/>
    <d v="1985-06-14T00:00:00"/>
    <n v="70"/>
    <x v="0"/>
    <s v=" English"/>
    <n v="40789400"/>
    <n v="8622757"/>
    <s v="US"/>
    <x v="37"/>
    <n v="-32166643"/>
    <n v="-0.78860299489573271"/>
    <x v="1"/>
  </r>
  <r>
    <x v="7370"/>
    <d v="2019-09-01T00:00:00"/>
    <n v="51"/>
    <x v="0"/>
    <s v=" English"/>
    <n v="21000000"/>
    <n v="400900"/>
    <s v="AU"/>
    <x v="4"/>
    <n v="-20599100"/>
    <n v="-0.98090952380952379"/>
    <x v="1"/>
  </r>
  <r>
    <x v="7371"/>
    <d v="2003-05-29T00:00:00"/>
    <n v="65"/>
    <x v="0"/>
    <s v=" English"/>
    <n v="50000000"/>
    <n v="42598498"/>
    <s v="AU"/>
    <x v="25"/>
    <n v="-7401502"/>
    <n v="-0.14803004"/>
    <x v="1"/>
  </r>
  <r>
    <x v="7372"/>
    <d v="2012-08-08T00:00:00"/>
    <n v="70"/>
    <x v="0"/>
    <s v=" English"/>
    <n v="2000000"/>
    <n v="142547544.40000001"/>
    <s v="GB"/>
    <x v="20"/>
    <n v="140547544.40000001"/>
    <n v="70.273772199999996"/>
    <x v="1"/>
  </r>
  <r>
    <x v="7373"/>
    <d v="2010-07-17T00:00:00"/>
    <n v="61"/>
    <x v="0"/>
    <s v=" English"/>
    <n v="88800000"/>
    <n v="578968982.60000002"/>
    <s v="AU"/>
    <x v="21"/>
    <n v="490168982.60000002"/>
    <n v="5.5199209752252258"/>
    <x v="1"/>
  </r>
  <r>
    <x v="7374"/>
    <d v="1996-09-19T00:00:00"/>
    <n v="56"/>
    <x v="0"/>
    <s v=" English"/>
    <n v="55000000"/>
    <n v="273814019"/>
    <s v="AU"/>
    <x v="47"/>
    <n v="218814019"/>
    <n v="3.978436709090909"/>
    <x v="1"/>
  </r>
  <r>
    <x v="7375"/>
    <d v="2016-04-08T00:00:00"/>
    <n v="71"/>
    <x v="0"/>
    <s v=" English"/>
    <n v="25091412.800000001"/>
    <n v="2093725"/>
    <s v="US"/>
    <x v="13"/>
    <n v="-22997687.800000001"/>
    <n v="-0.91655611357205047"/>
    <x v="0"/>
  </r>
  <r>
    <x v="7376"/>
    <d v="1992-05-22T00:00:00"/>
    <n v="67"/>
    <x v="0"/>
    <s v=" English"/>
    <n v="60000000"/>
    <n v="137783840"/>
    <s v="US"/>
    <x v="46"/>
    <n v="77783840"/>
    <n v="1.2963973333333334"/>
    <x v="1"/>
  </r>
  <r>
    <x v="7377"/>
    <d v="1996-10-04T00:00:00"/>
    <n v="65"/>
    <x v="0"/>
    <s v=" English"/>
    <n v="46000000"/>
    <n v="100833145"/>
    <s v="AU"/>
    <x v="47"/>
    <n v="54833145"/>
    <n v="1.1920248913043479"/>
    <x v="1"/>
  </r>
  <r>
    <x v="7378"/>
    <d v="1984-09-20T00:00:00"/>
    <n v="69"/>
    <x v="0"/>
    <s v=" English"/>
    <n v="28000000"/>
    <n v="47951979"/>
    <s v="AU"/>
    <x v="45"/>
    <n v="19951979"/>
    <n v="0.71257067857142853"/>
    <x v="1"/>
  </r>
  <r>
    <x v="7379"/>
    <d v="2008-08-05T00:00:00"/>
    <n v="59"/>
    <x v="0"/>
    <s v=" Japanese"/>
    <n v="19600000"/>
    <n v="30231200"/>
    <s v="AU"/>
    <x v="35"/>
    <n v="10631200"/>
    <n v="0.54240816326530616"/>
    <x v="1"/>
  </r>
  <r>
    <x v="7380"/>
    <d v="2002-04-15T00:00:00"/>
    <n v="55"/>
    <x v="0"/>
    <s v=" English"/>
    <n v="7900000"/>
    <n v="3563603"/>
    <s v="US"/>
    <x v="18"/>
    <n v="-4336397"/>
    <n v="-0.54891101265822784"/>
    <x v="1"/>
  </r>
  <r>
    <x v="7381"/>
    <d v="2021-06-23T00:00:00"/>
    <n v="81"/>
    <x v="0"/>
    <s v=" Spanish, Castilian"/>
    <n v="174400000"/>
    <n v="895189907"/>
    <s v="MX"/>
    <x v="5"/>
    <n v="720789907"/>
    <n v="4.1329696502293576"/>
    <x v="0"/>
  </r>
  <r>
    <x v="7382"/>
    <d v="2011-02-22T00:00:00"/>
    <n v="69"/>
    <x v="0"/>
    <s v=" English"/>
    <n v="3500000"/>
    <n v="243170289.80000001"/>
    <s v="US"/>
    <x v="24"/>
    <n v="239670289.80000001"/>
    <n v="68.477225657142867"/>
    <x v="1"/>
  </r>
  <r>
    <x v="7383"/>
    <d v="2022-03-02T00:00:00"/>
    <n v="62"/>
    <x v="0"/>
    <s v=" French"/>
    <n v="110800000"/>
    <n v="408974526"/>
    <s v="FR"/>
    <x v="1"/>
    <n v="298174526"/>
    <n v="2.6911058303249096"/>
    <x v="1"/>
  </r>
  <r>
    <x v="7384"/>
    <d v="2020-08-06T00:00:00"/>
    <n v="56"/>
    <x v="0"/>
    <s v=" English"/>
    <n v="4500000"/>
    <n v="94583"/>
    <s v="UA"/>
    <x v="14"/>
    <n v="-4405417"/>
    <n v="-0.97898155555555555"/>
    <x v="1"/>
  </r>
  <r>
    <x v="7385"/>
    <d v="1968-12-05T00:00:00"/>
    <n v="70"/>
    <x v="0"/>
    <s v=" English"/>
    <n v="2000000"/>
    <n v="214883443.80000001"/>
    <s v="GB"/>
    <x v="54"/>
    <n v="212883443.80000001"/>
    <n v="106.4417219"/>
    <x v="1"/>
  </r>
  <r>
    <x v="7386"/>
    <d v="2015-07-03T00:00:00"/>
    <n v="84"/>
    <x v="0"/>
    <s v=" Japanese"/>
    <n v="110880000"/>
    <n v="870531790.39999998"/>
    <s v="JP"/>
    <x v="12"/>
    <n v="759651790.39999998"/>
    <n v="6.8511164357864356"/>
    <x v="0"/>
  </r>
  <r>
    <x v="7387"/>
    <d v="1995-01-19T00:00:00"/>
    <n v="61"/>
    <x v="0"/>
    <s v=" English"/>
    <n v="23600000"/>
    <n v="5751882"/>
    <s v="AU"/>
    <x v="26"/>
    <n v="-17848118"/>
    <n v="-0.75627618644067796"/>
    <x v="1"/>
  </r>
  <r>
    <x v="7388"/>
    <d v="2002-12-26T00:00:00"/>
    <n v="74"/>
    <x v="0"/>
    <s v=" English"/>
    <n v="19000000"/>
    <n v="32801173"/>
    <s v="AU"/>
    <x v="18"/>
    <n v="13801173"/>
    <n v="0.72637752631578945"/>
    <x v="0"/>
  </r>
  <r>
    <x v="2480"/>
    <d v="1975-01-10T00:00:00"/>
    <n v="69"/>
    <x v="0"/>
    <s v=" English"/>
    <n v="30000000"/>
    <n v="48575965"/>
    <s v="AU"/>
    <x v="62"/>
    <n v="18575965"/>
    <n v="0.61919883333333336"/>
    <x v="1"/>
  </r>
  <r>
    <x v="7389"/>
    <d v="1994-04-22T00:00:00"/>
    <n v="53"/>
    <x v="0"/>
    <s v=" English"/>
    <n v="5720000"/>
    <n v="1596687"/>
    <s v="US"/>
    <x v="6"/>
    <n v="-4123313"/>
    <n v="-0.72085891608391606"/>
    <x v="1"/>
  </r>
  <r>
    <x v="7390"/>
    <d v="2018-06-28T00:00:00"/>
    <n v="20"/>
    <x v="0"/>
    <s v=" Korean"/>
    <n v="12001040"/>
    <n v="38139010"/>
    <s v="KR"/>
    <x v="10"/>
    <n v="26137970"/>
    <n v="2.177975408797904"/>
    <x v="2"/>
  </r>
  <r>
    <x v="7391"/>
    <d v="1994-07-29T00:00:00"/>
    <n v="65"/>
    <x v="0"/>
    <s v=" English"/>
    <n v="20000000"/>
    <n v="37939757"/>
    <s v="US"/>
    <x v="6"/>
    <n v="17939757"/>
    <n v="0.89698785000000003"/>
    <x v="1"/>
  </r>
  <r>
    <x v="7392"/>
    <d v="2017-07-30T00:00:00"/>
    <n v="42"/>
    <x v="0"/>
    <s v=" English"/>
    <n v="102300000"/>
    <n v="876627991.60000002"/>
    <s v="US"/>
    <x v="3"/>
    <n v="774327991.60000002"/>
    <n v="7.5691885786901274"/>
    <x v="2"/>
  </r>
  <r>
    <x v="7393"/>
    <d v="2007-08-09T00:00:00"/>
    <n v="70"/>
    <x v="0"/>
    <s v=" Cantonese"/>
    <n v="8000000"/>
    <n v="6177725"/>
    <s v="HK"/>
    <x v="22"/>
    <n v="-1822275"/>
    <n v="-0.22778437500000001"/>
    <x v="1"/>
  </r>
  <r>
    <x v="7394"/>
    <d v="2004-05-13T00:00:00"/>
    <n v="64"/>
    <x v="0"/>
    <s v=" English"/>
    <n v="25000000"/>
    <n v="27685016"/>
    <s v="AU"/>
    <x v="2"/>
    <n v="2685016"/>
    <n v="0.10740064000000001"/>
    <x v="1"/>
  </r>
  <r>
    <x v="7395"/>
    <d v="2022-01-01T00:00:00"/>
    <n v="54"/>
    <x v="0"/>
    <s v=" English"/>
    <n v="106600000"/>
    <n v="315524815"/>
    <s v="AU"/>
    <x v="1"/>
    <n v="208924815"/>
    <n v="1.9598950750469044"/>
    <x v="1"/>
  </r>
  <r>
    <x v="7396"/>
    <d v="2018-09-19T00:00:00"/>
    <n v="73"/>
    <x v="0"/>
    <s v=" Korean"/>
    <n v="13305000"/>
    <n v="41509280"/>
    <s v="KR"/>
    <x v="10"/>
    <n v="28204280"/>
    <n v="2.1198256294626079"/>
    <x v="0"/>
  </r>
  <r>
    <x v="7397"/>
    <d v="2016-10-26T00:00:00"/>
    <n v="71"/>
    <x v="0"/>
    <s v=" English"/>
    <n v="38274800"/>
    <n v="4600000"/>
    <s v="AU"/>
    <x v="13"/>
    <n v="-33674800"/>
    <n v="-0.87981648499796206"/>
    <x v="0"/>
  </r>
  <r>
    <x v="7398"/>
    <d v="2015-10-01T00:00:00"/>
    <n v="55"/>
    <x v="0"/>
    <s v=" English"/>
    <n v="49200000"/>
    <n v="427304425.60000002"/>
    <s v="GB"/>
    <x v="12"/>
    <n v="378104425.60000002"/>
    <n v="7.6850493008130085"/>
    <x v="1"/>
  </r>
  <r>
    <x v="7399"/>
    <d v="1964-11-04T00:00:00"/>
    <n v="68"/>
    <x v="0"/>
    <s v=" French"/>
    <n v="97800000"/>
    <n v="398925842.80000001"/>
    <s v="FR"/>
    <x v="73"/>
    <n v="301125842.80000001"/>
    <n v="3.0789963476482618"/>
    <x v="1"/>
  </r>
  <r>
    <x v="7400"/>
    <d v="2014-12-04T00:00:00"/>
    <n v="62"/>
    <x v="0"/>
    <s v=" English"/>
    <n v="28000000"/>
    <n v="100654149"/>
    <s v="AU"/>
    <x v="8"/>
    <n v="72654149"/>
    <n v="2.5947910357142856"/>
    <x v="1"/>
  </r>
  <r>
    <x v="7401"/>
    <d v="2015-04-25T00:00:00"/>
    <n v="76"/>
    <x v="0"/>
    <s v=" Japanese"/>
    <n v="105000000"/>
    <n v="549817752"/>
    <s v="JP"/>
    <x v="12"/>
    <n v="444817752"/>
    <n v="4.2363595428571426"/>
    <x v="0"/>
  </r>
  <r>
    <x v="7402"/>
    <d v="2013-06-15T00:00:00"/>
    <n v="54"/>
    <x v="0"/>
    <s v=" English"/>
    <n v="71800000"/>
    <n v="356681368"/>
    <s v="US"/>
    <x v="30"/>
    <n v="284881368"/>
    <n v="3.9677070752089136"/>
    <x v="1"/>
  </r>
  <r>
    <x v="7403"/>
    <d v="2017-02-03T00:00:00"/>
    <n v="55"/>
    <x v="0"/>
    <s v=" English"/>
    <n v="49200000"/>
    <n v="427304425.60000002"/>
    <s v="US"/>
    <x v="3"/>
    <n v="378104425.60000002"/>
    <n v="7.6850493008130085"/>
    <x v="1"/>
  </r>
  <r>
    <x v="7404"/>
    <d v="2018-01-27T00:00:00"/>
    <n v="66"/>
    <x v="0"/>
    <s v=" English"/>
    <n v="53340523.799999997"/>
    <n v="359866643.60000002"/>
    <s v="US"/>
    <x v="10"/>
    <n v="306526119.80000001"/>
    <n v="5.7465899838051469"/>
    <x v="1"/>
  </r>
  <r>
    <x v="7405"/>
    <d v="2020-09-24T00:00:00"/>
    <n v="61"/>
    <x v="0"/>
    <s v=" English"/>
    <n v="5700000"/>
    <n v="70459"/>
    <s v="CA"/>
    <x v="14"/>
    <n v="-5629541"/>
    <n v="-0.98763877192982452"/>
    <x v="1"/>
  </r>
  <r>
    <x v="7406"/>
    <d v="2016-11-25T00:00:00"/>
    <n v="57"/>
    <x v="0"/>
    <s v=" English"/>
    <n v="45000000"/>
    <n v="115097874"/>
    <s v="AU"/>
    <x v="13"/>
    <n v="70097874"/>
    <n v="1.5577305333333333"/>
    <x v="1"/>
  </r>
  <r>
    <x v="7407"/>
    <d v="2011-01-26T00:00:00"/>
    <n v="73"/>
    <x v="0"/>
    <s v=" English"/>
    <n v="35000000"/>
    <n v="252276928"/>
    <s v="AU"/>
    <x v="24"/>
    <n v="217276928"/>
    <n v="6.2079122285714288"/>
    <x v="0"/>
  </r>
  <r>
    <x v="7408"/>
    <d v="2020-09-25T00:00:00"/>
    <n v="53"/>
    <x v="0"/>
    <s v=" English"/>
    <n v="132000000"/>
    <n v="356470658.80000001"/>
    <s v="US"/>
    <x v="14"/>
    <n v="224470658.80000001"/>
    <n v="1.7005352939393941"/>
    <x v="1"/>
  </r>
  <r>
    <x v="7409"/>
    <d v="2009-04-30T00:00:00"/>
    <n v="71"/>
    <x v="0"/>
    <s v=" Korean"/>
    <n v="5000000"/>
    <n v="13085023"/>
    <s v="KR"/>
    <x v="7"/>
    <n v="8085023"/>
    <n v="1.6170046"/>
    <x v="0"/>
  </r>
  <r>
    <x v="7410"/>
    <d v="1977-11-01T00:00:00"/>
    <n v="80"/>
    <x v="0"/>
    <s v=" French"/>
    <n v="185260000"/>
    <n v="791480522.39999998"/>
    <s v="AU"/>
    <x v="44"/>
    <n v="606220522.39999998"/>
    <n v="3.2722688243549602"/>
    <x v="0"/>
  </r>
  <r>
    <x v="7411"/>
    <d v="2015-10-29T00:00:00"/>
    <n v="70"/>
    <x v="0"/>
    <s v=" English"/>
    <n v="11900000"/>
    <n v="24374909"/>
    <s v="AU"/>
    <x v="12"/>
    <n v="12474909"/>
    <n v="1.048311680672269"/>
    <x v="1"/>
  </r>
  <r>
    <x v="7412"/>
    <d v="2020-01-31T00:00:00"/>
    <n v="73"/>
    <x v="0"/>
    <s v=" English"/>
    <n v="90000000"/>
    <n v="761987823.79999995"/>
    <s v="US"/>
    <x v="14"/>
    <n v="671987823.79999995"/>
    <n v="7.4665313755555553"/>
    <x v="0"/>
  </r>
  <r>
    <x v="7413"/>
    <d v="1999-07-01T00:00:00"/>
    <n v="62"/>
    <x v="0"/>
    <s v=" English"/>
    <n v="25000000"/>
    <n v="84565230"/>
    <s v="AU"/>
    <x v="39"/>
    <n v="59565230"/>
    <n v="2.3826092000000001"/>
    <x v="1"/>
  </r>
  <r>
    <x v="7414"/>
    <d v="1999-12-07T00:00:00"/>
    <n v="71"/>
    <x v="0"/>
    <s v=" English"/>
    <n v="69000000"/>
    <n v="560979338"/>
    <s v="US"/>
    <x v="39"/>
    <n v="491979338"/>
    <n v="7.1301353333333335"/>
    <x v="0"/>
  </r>
  <r>
    <x v="7415"/>
    <d v="2023-04-05T00:00:00"/>
    <n v="98"/>
    <x v="0"/>
    <s v=" Korean"/>
    <n v="45000000"/>
    <n v="17492014"/>
    <s v="KR"/>
    <x v="0"/>
    <n v="-27507986"/>
    <n v="-0.61128857777777779"/>
    <x v="0"/>
  </r>
  <r>
    <x v="7416"/>
    <d v="2022-09-08T00:00:00"/>
    <n v="69"/>
    <x v="0"/>
    <s v=" English"/>
    <n v="111600000"/>
    <n v="767228967.60000002"/>
    <s v="US"/>
    <x v="1"/>
    <n v="655628967.60000002"/>
    <n v="5.8748115376344092"/>
    <x v="1"/>
  </r>
  <r>
    <x v="7417"/>
    <d v="2013-09-13T00:00:00"/>
    <n v="67"/>
    <x v="0"/>
    <s v=" Spanish, Castilian"/>
    <n v="75500000"/>
    <n v="509726081"/>
    <s v="MX"/>
    <x v="30"/>
    <n v="434226081"/>
    <n v="5.7513388211920526"/>
    <x v="1"/>
  </r>
  <r>
    <x v="7418"/>
    <d v="2020-10-29T00:00:00"/>
    <n v="63"/>
    <x v="0"/>
    <s v=" Portuguese"/>
    <n v="87000000"/>
    <n v="476680473.80000001"/>
    <s v="BR"/>
    <x v="14"/>
    <n v="389680473.80000001"/>
    <n v="4.4790859057471266"/>
    <x v="1"/>
  </r>
  <r>
    <x v="7419"/>
    <d v="2020-04-10T00:00:00"/>
    <n v="68"/>
    <x v="0"/>
    <s v=" Korean"/>
    <n v="78200000"/>
    <n v="360564423.19999999"/>
    <s v="KR"/>
    <x v="14"/>
    <n v="282364423.19999999"/>
    <n v="3.6107982506393861"/>
    <x v="1"/>
  </r>
  <r>
    <x v="7420"/>
    <d v="2015-10-20T00:00:00"/>
    <n v="73"/>
    <x v="0"/>
    <s v=" English"/>
    <n v="11000000"/>
    <n v="62076141"/>
    <s v="AU"/>
    <x v="12"/>
    <n v="51076141"/>
    <n v="4.6432855454545452"/>
    <x v="0"/>
  </r>
  <r>
    <x v="7421"/>
    <d v="2009-03-05T00:00:00"/>
    <n v="75"/>
    <x v="0"/>
    <s v=" English"/>
    <n v="11000000"/>
    <n v="39994347"/>
    <s v="AU"/>
    <x v="7"/>
    <n v="28994347"/>
    <n v="2.6358497272727273"/>
    <x v="0"/>
  </r>
  <r>
    <x v="7422"/>
    <d v="2011-09-30T00:00:00"/>
    <n v="65"/>
    <x v="0"/>
    <s v=" English"/>
    <n v="20000000"/>
    <n v="30163785"/>
    <s v="AU"/>
    <x v="24"/>
    <n v="10163785"/>
    <n v="0.50818925000000004"/>
    <x v="1"/>
  </r>
  <r>
    <x v="7423"/>
    <d v="2021-11-05T00:00:00"/>
    <n v="73"/>
    <x v="0"/>
    <s v=" Gujarati"/>
    <n v="2000000"/>
    <n v="69897819.599999994"/>
    <s v="AU"/>
    <x v="5"/>
    <n v="67897819.599999994"/>
    <n v="33.948909799999996"/>
    <x v="0"/>
  </r>
  <r>
    <x v="7424"/>
    <d v="2021-06-10T00:00:00"/>
    <n v="71"/>
    <x v="0"/>
    <s v=" English"/>
    <n v="20000000"/>
    <n v="6435260"/>
    <s v="AU"/>
    <x v="5"/>
    <n v="-13564740"/>
    <n v="-0.67823699999999998"/>
    <x v="0"/>
  </r>
  <r>
    <x v="7425"/>
    <d v="1962-04-22T00:00:00"/>
    <n v="78"/>
    <x v="0"/>
    <s v=" English"/>
    <n v="3200000"/>
    <n v="8000000"/>
    <s v="US"/>
    <x v="75"/>
    <n v="4800000"/>
    <n v="1.5"/>
    <x v="0"/>
  </r>
  <r>
    <x v="7426"/>
    <d v="2008-08-15T00:00:00"/>
    <n v="68"/>
    <x v="0"/>
    <s v=" English"/>
    <n v="16000000"/>
    <n v="104504817"/>
    <s v="US"/>
    <x v="35"/>
    <n v="88504817"/>
    <n v="5.5315510625000002"/>
    <x v="1"/>
  </r>
  <r>
    <x v="7427"/>
    <d v="2021-11-30T00:00:00"/>
    <n v="62"/>
    <x v="0"/>
    <s v=" English"/>
    <n v="107200000"/>
    <n v="402125768.60000002"/>
    <s v="US"/>
    <x v="5"/>
    <n v="294925768.60000002"/>
    <n v="2.7511732145522392"/>
    <x v="1"/>
  </r>
  <r>
    <x v="7428"/>
    <d v="1997-03-08T00:00:00"/>
    <n v="73"/>
    <x v="0"/>
    <s v=" Japanese"/>
    <n v="93000000"/>
    <n v="345008293.19999999"/>
    <s v="JP"/>
    <x v="27"/>
    <n v="252008293.19999999"/>
    <n v="2.709766593548387"/>
    <x v="0"/>
  </r>
  <r>
    <x v="7429"/>
    <d v="2009-06-04T00:00:00"/>
    <n v="65"/>
    <x v="0"/>
    <s v=" English"/>
    <n v="40000000"/>
    <n v="92302502"/>
    <s v="AU"/>
    <x v="7"/>
    <n v="52302502"/>
    <n v="1.3075625500000001"/>
    <x v="1"/>
  </r>
  <r>
    <x v="7430"/>
    <d v="2015-07-20T00:00:00"/>
    <n v="41"/>
    <x v="0"/>
    <s v=" English"/>
    <n v="101800000"/>
    <n v="858637629"/>
    <s v="US"/>
    <x v="12"/>
    <n v="756837629"/>
    <n v="7.4345543123772106"/>
    <x v="2"/>
  </r>
  <r>
    <x v="7431"/>
    <d v="2018-09-12T00:00:00"/>
    <n v="67"/>
    <x v="0"/>
    <s v=" Korean"/>
    <n v="85051500"/>
    <n v="5577666"/>
    <s v="KR"/>
    <x v="10"/>
    <n v="-79473834"/>
    <n v="-0.93442013368370924"/>
    <x v="1"/>
  </r>
  <r>
    <x v="7432"/>
    <d v="2018-04-20T00:00:00"/>
    <n v="56"/>
    <x v="0"/>
    <s v=" English"/>
    <n v="5460000"/>
    <n v="1468454"/>
    <s v="US"/>
    <x v="10"/>
    <n v="-3991546"/>
    <n v="-0.7310523809523809"/>
    <x v="1"/>
  </r>
  <r>
    <x v="7433"/>
    <d v="2013-09-09T00:00:00"/>
    <n v="39"/>
    <x v="0"/>
    <s v=" English"/>
    <n v="1000000"/>
    <n v="1240261.6000000001"/>
    <s v="AU"/>
    <x v="30"/>
    <n v="240261.60000000009"/>
    <n v="0.2402616000000001"/>
    <x v="2"/>
  </r>
  <r>
    <x v="7434"/>
    <d v="1967-03-16T00:00:00"/>
    <n v="67"/>
    <x v="0"/>
    <s v=" French"/>
    <n v="108200000"/>
    <n v="389368281.60000002"/>
    <s v="FR"/>
    <x v="82"/>
    <n v="281168281.60000002"/>
    <n v="2.5985977966728284"/>
    <x v="1"/>
  </r>
  <r>
    <x v="7435"/>
    <d v="2020-08-21T00:00:00"/>
    <n v="60"/>
    <x v="0"/>
    <s v=" English"/>
    <n v="150600000"/>
    <n v="511519016.80000001"/>
    <s v="US"/>
    <x v="14"/>
    <n v="360919016.80000001"/>
    <n v="2.3965406162018592"/>
    <x v="1"/>
  </r>
  <r>
    <x v="7436"/>
    <d v="2017-09-01T00:00:00"/>
    <n v="60"/>
    <x v="0"/>
    <s v=" English"/>
    <n v="112000000"/>
    <n v="558251841.60000002"/>
    <s v="AU"/>
    <x v="3"/>
    <n v="446251841.60000002"/>
    <n v="3.984391442857143"/>
    <x v="1"/>
  </r>
  <r>
    <x v="7437"/>
    <d v="2000-04-28T00:00:00"/>
    <n v="48"/>
    <x v="0"/>
    <s v=" English"/>
    <n v="58000000"/>
    <n v="59431365"/>
    <s v="US"/>
    <x v="38"/>
    <n v="1431365"/>
    <n v="2.4678706896551723E-2"/>
    <x v="2"/>
  </r>
  <r>
    <x v="7438"/>
    <d v="2009-06-08T00:00:00"/>
    <n v="63"/>
    <x v="0"/>
    <s v=" English"/>
    <n v="14000000"/>
    <n v="22815460"/>
    <s v="US"/>
    <x v="7"/>
    <n v="8815460"/>
    <n v="0.62967571428571434"/>
    <x v="1"/>
  </r>
  <r>
    <x v="7439"/>
    <d v="2002-09-30T00:00:00"/>
    <n v="66"/>
    <x v="0"/>
    <s v=" English"/>
    <n v="10000000"/>
    <n v="11411644"/>
    <s v="AU"/>
    <x v="18"/>
    <n v="1411644"/>
    <n v="0.1411644"/>
    <x v="1"/>
  </r>
  <r>
    <x v="7440"/>
    <d v="2017-07-11T00:00:00"/>
    <n v="56"/>
    <x v="0"/>
    <s v=" English"/>
    <n v="1000000"/>
    <n v="5199"/>
    <s v="US"/>
    <x v="3"/>
    <n v="-994801"/>
    <n v="-0.99480100000000005"/>
    <x v="1"/>
  </r>
  <r>
    <x v="7441"/>
    <d v="2012-10-19T00:00:00"/>
    <n v="60"/>
    <x v="0"/>
    <s v=" English"/>
    <n v="19000000"/>
    <n v="36192775"/>
    <s v="AU"/>
    <x v="20"/>
    <n v="17192775"/>
    <n v="0.90488289473684214"/>
    <x v="1"/>
  </r>
  <r>
    <x v="7442"/>
    <d v="2017-12-27T00:00:00"/>
    <n v="81"/>
    <x v="0"/>
    <s v=" Korean"/>
    <n v="12308000"/>
    <n v="49380115"/>
    <s v="KR"/>
    <x v="3"/>
    <n v="37072115"/>
    <n v="3.0120340428989274"/>
    <x v="0"/>
  </r>
  <r>
    <x v="7443"/>
    <d v="1989-02-02T00:00:00"/>
    <n v="61"/>
    <x v="0"/>
    <s v=" English"/>
    <n v="23000000"/>
    <n v="105900000"/>
    <s v="AU"/>
    <x v="70"/>
    <n v="82900000"/>
    <n v="3.6043478260869564"/>
    <x v="1"/>
  </r>
  <r>
    <x v="7444"/>
    <d v="2001-07-05T00:00:00"/>
    <n v="61"/>
    <x v="0"/>
    <s v=" English"/>
    <n v="38000000"/>
    <n v="57753825"/>
    <s v="AU"/>
    <x v="17"/>
    <n v="19753825"/>
    <n v="0.51983749999999995"/>
    <x v="1"/>
  </r>
  <r>
    <x v="7445"/>
    <d v="2004-10-08T00:00:00"/>
    <n v="65"/>
    <x v="0"/>
    <s v=" English"/>
    <n v="92940000"/>
    <n v="488676116"/>
    <s v="US"/>
    <x v="2"/>
    <n v="395736116"/>
    <n v="4.2579741338497952"/>
    <x v="1"/>
  </r>
  <r>
    <x v="7446"/>
    <d v="1988-12-08T00:00:00"/>
    <n v="77"/>
    <x v="0"/>
    <s v=" English"/>
    <n v="15000000"/>
    <n v="34604000"/>
    <s v="US"/>
    <x v="52"/>
    <n v="19604000"/>
    <n v="1.3069333333333333"/>
    <x v="0"/>
  </r>
  <r>
    <x v="7447"/>
    <d v="2018-10-12T00:00:00"/>
    <n v="61"/>
    <x v="0"/>
    <s v=" English"/>
    <n v="109600000"/>
    <n v="509088123"/>
    <s v="AU"/>
    <x v="10"/>
    <n v="399488123"/>
    <n v="3.6449646259124089"/>
    <x v="1"/>
  </r>
  <r>
    <x v="7448"/>
    <d v="2007-10-23T00:00:00"/>
    <n v="67"/>
    <x v="0"/>
    <s v=" English"/>
    <n v="55000000"/>
    <n v="74870866"/>
    <s v="AU"/>
    <x v="22"/>
    <n v="19870866"/>
    <n v="0.36128847272727271"/>
    <x v="1"/>
  </r>
  <r>
    <x v="7449"/>
    <d v="2018-10-29T00:00:00"/>
    <n v="68"/>
    <x v="0"/>
    <s v=" English"/>
    <n v="3200000"/>
    <n v="18285560"/>
    <s v="AU"/>
    <x v="10"/>
    <n v="15085560"/>
    <n v="4.7142375000000003"/>
    <x v="1"/>
  </r>
  <r>
    <x v="7450"/>
    <d v="1990-11-19T00:00:00"/>
    <n v="65"/>
    <x v="0"/>
    <s v=" English"/>
    <n v="20000000"/>
    <n v="59000000"/>
    <s v="AU"/>
    <x v="29"/>
    <n v="39000000"/>
    <n v="1.95"/>
    <x v="1"/>
  </r>
  <r>
    <x v="65"/>
    <d v="1977-01-20T00:00:00"/>
    <n v="68"/>
    <x v="0"/>
    <s v=" English"/>
    <n v="9000000"/>
    <n v="46236000"/>
    <s v="AU"/>
    <x v="44"/>
    <n v="37236000"/>
    <n v="4.1373333333333333"/>
    <x v="1"/>
  </r>
  <r>
    <x v="7451"/>
    <d v="2023-10-06T00:00:00"/>
    <n v="0"/>
    <x v="1"/>
    <s v=" English"/>
    <n v="200000000"/>
    <n v="1240261.6000000001"/>
    <s v="US"/>
    <x v="0"/>
    <n v="-198759738.40000001"/>
    <n v="-0.99379869200000004"/>
    <x v="2"/>
  </r>
  <r>
    <x v="7452"/>
    <d v="2017-12-01T00:00:00"/>
    <n v="59"/>
    <x v="0"/>
    <s v=" English"/>
    <n v="21600000"/>
    <n v="5805201"/>
    <s v="US"/>
    <x v="3"/>
    <n v="-15794799"/>
    <n v="-0.73124069444444439"/>
    <x v="1"/>
  </r>
  <r>
    <x v="7453"/>
    <d v="2021-08-19T00:00:00"/>
    <n v="69"/>
    <x v="0"/>
    <s v=" Cantonese"/>
    <n v="4631396.5999999996"/>
    <n v="205000000"/>
    <s v="AU"/>
    <x v="5"/>
    <n v="200368603.40000001"/>
    <n v="43.263106294978066"/>
    <x v="1"/>
  </r>
  <r>
    <x v="7454"/>
    <d v="1987-01-16T00:00:00"/>
    <n v="46"/>
    <x v="0"/>
    <s v=" Italian"/>
    <n v="74000000"/>
    <n v="898538380"/>
    <s v="IT"/>
    <x v="42"/>
    <n v="824538380"/>
    <n v="11.14241054054054"/>
    <x v="2"/>
  </r>
  <r>
    <x v="7455"/>
    <d v="2009-02-27T00:00:00"/>
    <n v="44"/>
    <x v="0"/>
    <s v=" English"/>
    <n v="50000000"/>
    <n v="12660287"/>
    <s v="US"/>
    <x v="7"/>
    <n v="-37339713"/>
    <n v="-0.74679426000000004"/>
    <x v="2"/>
  </r>
  <r>
    <x v="7456"/>
    <d v="1999-03-12T00:00:00"/>
    <n v="64"/>
    <x v="0"/>
    <s v=" English"/>
    <n v="40000000"/>
    <n v="13508635"/>
    <s v="US"/>
    <x v="39"/>
    <n v="-26491365"/>
    <n v="-0.662284125"/>
    <x v="1"/>
  </r>
  <r>
    <x v="7457"/>
    <d v="2016-06-16T00:00:00"/>
    <n v="82"/>
    <x v="0"/>
    <s v=" English"/>
    <n v="70700000"/>
    <n v="906265370.39999998"/>
    <s v="AU"/>
    <x v="13"/>
    <n v="835565370.39999998"/>
    <n v="11.818463513437058"/>
    <x v="0"/>
  </r>
  <r>
    <x v="7458"/>
    <d v="2011-03-04T00:00:00"/>
    <n v="60"/>
    <x v="0"/>
    <s v=" English"/>
    <n v="19000000"/>
    <n v="7576604"/>
    <s v="US"/>
    <x v="24"/>
    <n v="-11423396"/>
    <n v="-0.60123136842105263"/>
    <x v="1"/>
  </r>
  <r>
    <x v="7459"/>
    <d v="1991-08-15T00:00:00"/>
    <n v="66"/>
    <x v="0"/>
    <s v=" English"/>
    <n v="75000000"/>
    <n v="152368585"/>
    <s v="AU"/>
    <x v="53"/>
    <n v="77368585"/>
    <n v="1.0315811333333333"/>
    <x v="1"/>
  </r>
  <r>
    <x v="7460"/>
    <d v="2019-01-04T00:00:00"/>
    <n v="64"/>
    <x v="0"/>
    <s v=" English"/>
    <n v="750000"/>
    <n v="0"/>
    <s v="US"/>
    <x v="4"/>
    <n v="-750000"/>
    <n v="-1"/>
    <x v="1"/>
  </r>
  <r>
    <x v="7461"/>
    <d v="2011-04-12T00:00:00"/>
    <n v="63"/>
    <x v="0"/>
    <s v=" French"/>
    <n v="134000000"/>
    <n v="465164351.19999999"/>
    <s v="FR"/>
    <x v="24"/>
    <n v="331164351.19999999"/>
    <n v="2.4713757552238804"/>
    <x v="1"/>
  </r>
  <r>
    <x v="7462"/>
    <d v="1994-09-27T00:00:00"/>
    <n v="54"/>
    <x v="0"/>
    <s v=" English"/>
    <n v="162800000"/>
    <n v="358420061.60000002"/>
    <s v="ES"/>
    <x v="6"/>
    <n v="195620061.60000002"/>
    <n v="1.2015974299754302"/>
    <x v="1"/>
  </r>
  <r>
    <x v="7463"/>
    <d v="2008-07-15T00:00:00"/>
    <n v="75"/>
    <x v="0"/>
    <s v=" English"/>
    <n v="98800000"/>
    <n v="580810039.60000002"/>
    <s v="US"/>
    <x v="35"/>
    <n v="482010039.60000002"/>
    <n v="4.8786441255060735"/>
    <x v="0"/>
  </r>
  <r>
    <x v="927"/>
    <d v="2000-10-16T00:00:00"/>
    <n v="71"/>
    <x v="0"/>
    <s v=" English"/>
    <n v="119000000"/>
    <n v="296708146.19999999"/>
    <s v="GB"/>
    <x v="38"/>
    <n v="177708146.19999999"/>
    <n v="1.4933457663865546"/>
    <x v="0"/>
  </r>
  <r>
    <x v="7464"/>
    <d v="2001-02-14T00:00:00"/>
    <n v="70"/>
    <x v="0"/>
    <s v=" English"/>
    <n v="25000000"/>
    <n v="152500343"/>
    <s v="AU"/>
    <x v="17"/>
    <n v="127500343"/>
    <n v="5.1000137199999998"/>
    <x v="1"/>
  </r>
  <r>
    <x v="7465"/>
    <d v="2013-04-03T00:00:00"/>
    <n v="51"/>
    <x v="0"/>
    <s v=" Dutch, Flemish"/>
    <n v="2000000"/>
    <n v="3280243.8"/>
    <s v="NL"/>
    <x v="30"/>
    <n v="1280243.7999999998"/>
    <n v="0.64012189999999991"/>
    <x v="1"/>
  </r>
  <r>
    <x v="7466"/>
    <d v="2012-08-31T00:00:00"/>
    <n v="57"/>
    <x v="0"/>
    <s v=" English"/>
    <n v="20000000"/>
    <n v="2500277"/>
    <s v="US"/>
    <x v="20"/>
    <n v="-17499723"/>
    <n v="-0.87498615000000002"/>
    <x v="1"/>
  </r>
  <r>
    <x v="7467"/>
    <d v="2020-04-09T00:00:00"/>
    <n v="70"/>
    <x v="0"/>
    <s v=" Korean"/>
    <n v="105740523.8"/>
    <n v="345465556.80000001"/>
    <s v="KR"/>
    <x v="14"/>
    <n v="239725033"/>
    <n v="2.2671065395270911"/>
    <x v="1"/>
  </r>
  <r>
    <x v="7468"/>
    <d v="2023-03-03T00:00:00"/>
    <n v="20"/>
    <x v="0"/>
    <s v=" Tagalog"/>
    <n v="12001040"/>
    <n v="38139010"/>
    <s v="PH"/>
    <x v="0"/>
    <n v="26137970"/>
    <n v="2.177975408797904"/>
    <x v="2"/>
  </r>
  <r>
    <x v="7469"/>
    <d v="2018-10-03T00:00:00"/>
    <n v="66"/>
    <x v="0"/>
    <s v=" English"/>
    <n v="47660000"/>
    <n v="1361611"/>
    <s v="AU"/>
    <x v="10"/>
    <n v="-46298389"/>
    <n v="-0.9714307385648342"/>
    <x v="1"/>
  </r>
  <r>
    <x v="7470"/>
    <d v="1958-12-23T00:00:00"/>
    <n v="69"/>
    <x v="0"/>
    <s v=" English"/>
    <n v="650000"/>
    <n v="257720413.19999999"/>
    <s v="US"/>
    <x v="11"/>
    <n v="257070413.19999999"/>
    <n v="395.49294338461539"/>
    <x v="1"/>
  </r>
  <r>
    <x v="7471"/>
    <d v="2017-04-21T00:00:00"/>
    <n v="69"/>
    <x v="0"/>
    <s v=" English"/>
    <n v="90000000"/>
    <n v="10551417"/>
    <s v="US"/>
    <x v="3"/>
    <n v="-79448583"/>
    <n v="-0.88276203333333336"/>
    <x v="1"/>
  </r>
  <r>
    <x v="7472"/>
    <d v="1989-02-23T00:00:00"/>
    <n v="58"/>
    <x v="0"/>
    <s v=" English"/>
    <n v="14000000"/>
    <n v="239606210"/>
    <s v="AU"/>
    <x v="70"/>
    <n v="225606210"/>
    <n v="16.114729285714287"/>
    <x v="1"/>
  </r>
  <r>
    <x v="7473"/>
    <d v="1999-04-17T00:00:00"/>
    <n v="72"/>
    <x v="0"/>
    <s v=" Japanese"/>
    <n v="3768000"/>
    <n v="22951145"/>
    <s v="JP"/>
    <x v="39"/>
    <n v="19183145"/>
    <n v="5.091068205944798"/>
    <x v="0"/>
  </r>
  <r>
    <x v="7474"/>
    <d v="2017-09-28T00:00:00"/>
    <n v="68"/>
    <x v="0"/>
    <s v=" Indonesian"/>
    <n v="147983"/>
    <n v="235836556.19999999"/>
    <s v="ID"/>
    <x v="3"/>
    <n v="235688573.19999999"/>
    <n v="1592.6733016630287"/>
    <x v="1"/>
  </r>
  <r>
    <x v="7475"/>
    <d v="2005-10-14T00:00:00"/>
    <n v="65"/>
    <x v="0"/>
    <s v=" English"/>
    <n v="73500000"/>
    <n v="422567635.39999998"/>
    <s v="US"/>
    <x v="16"/>
    <n v="349067635.39999998"/>
    <n v="4.7492195292517003"/>
    <x v="1"/>
  </r>
  <r>
    <x v="7476"/>
    <d v="2016-06-15T00:00:00"/>
    <n v="59"/>
    <x v="0"/>
    <s v=" English"/>
    <n v="6400000"/>
    <n v="3804977"/>
    <s v="AU"/>
    <x v="13"/>
    <n v="-2595023"/>
    <n v="-0.40547234375000002"/>
    <x v="1"/>
  </r>
  <r>
    <x v="7477"/>
    <d v="2022-07-29T00:00:00"/>
    <n v="67"/>
    <x v="0"/>
    <s v=" English"/>
    <n v="85017249"/>
    <n v="4225720"/>
    <s v="US"/>
    <x v="1"/>
    <n v="-80791529"/>
    <n v="-0.9502957335163833"/>
    <x v="1"/>
  </r>
  <r>
    <x v="7478"/>
    <d v="2012-03-29T00:00:00"/>
    <n v="64"/>
    <x v="0"/>
    <s v=" Spanish, Castilian"/>
    <n v="115500000"/>
    <n v="365470598"/>
    <s v="CL"/>
    <x v="20"/>
    <n v="249970598"/>
    <n v="2.1642476017316019"/>
    <x v="1"/>
  </r>
  <r>
    <x v="7479"/>
    <d v="1957-12-17T00:00:00"/>
    <n v="82"/>
    <x v="0"/>
    <s v=" English"/>
    <n v="3000000"/>
    <n v="9000000"/>
    <s v="US"/>
    <x v="77"/>
    <n v="6000000"/>
    <n v="2"/>
    <x v="0"/>
  </r>
  <r>
    <x v="7480"/>
    <d v="2006-05-12T00:00:00"/>
    <n v="61"/>
    <x v="0"/>
    <s v=" English"/>
    <n v="28000000"/>
    <n v="38159905"/>
    <s v="US"/>
    <x v="28"/>
    <n v="10159905"/>
    <n v="0.36285374999999997"/>
    <x v="1"/>
  </r>
  <r>
    <x v="7481"/>
    <d v="1984-04-30T00:00:00"/>
    <n v="56"/>
    <x v="0"/>
    <s v=" Portuguese"/>
    <n v="96800000"/>
    <n v="266160413.59999999"/>
    <s v="BR"/>
    <x v="45"/>
    <n v="169360413.59999999"/>
    <n v="1.7495910495867768"/>
    <x v="1"/>
  </r>
  <r>
    <x v="7482"/>
    <d v="2000-11-02T00:00:00"/>
    <n v="64"/>
    <x v="0"/>
    <s v=" English"/>
    <n v="90000000"/>
    <n v="288693989"/>
    <s v="AU"/>
    <x v="38"/>
    <n v="198693989"/>
    <n v="2.2077109888888891"/>
    <x v="1"/>
  </r>
  <r>
    <x v="7483"/>
    <d v="1994-05-27T00:00:00"/>
    <n v="73"/>
    <x v="0"/>
    <s v=" English"/>
    <n v="6900000"/>
    <n v="7961889"/>
    <s v="AU"/>
    <x v="6"/>
    <n v="1061889"/>
    <n v="0.15389695652173913"/>
    <x v="0"/>
  </r>
  <r>
    <x v="7484"/>
    <d v="2014-08-15T00:00:00"/>
    <n v="55"/>
    <x v="0"/>
    <s v=" English"/>
    <n v="2400000"/>
    <n v="88273"/>
    <s v="US"/>
    <x v="8"/>
    <n v="-2311727"/>
    <n v="-0.96321958333333335"/>
    <x v="1"/>
  </r>
  <r>
    <x v="7485"/>
    <d v="1996-11-14T00:00:00"/>
    <n v="67"/>
    <x v="0"/>
    <s v=" English"/>
    <n v="70000000"/>
    <n v="308700000"/>
    <s v="AU"/>
    <x v="47"/>
    <n v="238700000"/>
    <n v="3.41"/>
    <x v="1"/>
  </r>
  <r>
    <x v="7486"/>
    <d v="2020-04-01T00:00:00"/>
    <n v="58"/>
    <x v="0"/>
    <s v=" English"/>
    <n v="4570000"/>
    <n v="1431904"/>
    <s v="AU"/>
    <x v="14"/>
    <n v="-3138096"/>
    <n v="-0.68667308533916849"/>
    <x v="1"/>
  </r>
  <r>
    <x v="7487"/>
    <d v="1985-02-15T00:00:00"/>
    <n v="80"/>
    <x v="0"/>
    <s v=" English"/>
    <n v="3000000"/>
    <n v="10000000"/>
    <s v="AU"/>
    <x v="37"/>
    <n v="7000000"/>
    <n v="2.3333333333333335"/>
    <x v="0"/>
  </r>
  <r>
    <x v="7488"/>
    <d v="1968-12-19T00:00:00"/>
    <n v="68"/>
    <x v="0"/>
    <s v=" English"/>
    <n v="10000000"/>
    <n v="253136523.59999999"/>
    <s v="AU"/>
    <x v="54"/>
    <n v="243136523.59999999"/>
    <n v="24.313652359999999"/>
    <x v="1"/>
  </r>
  <r>
    <x v="7489"/>
    <d v="2021-10-01T00:00:00"/>
    <n v="49"/>
    <x v="0"/>
    <s v=" English"/>
    <n v="92400000"/>
    <n v="861755301"/>
    <s v="US"/>
    <x v="5"/>
    <n v="769355301"/>
    <n v="8.326356071428572"/>
    <x v="2"/>
  </r>
  <r>
    <x v="7490"/>
    <d v="1983-04-15T00:00:00"/>
    <n v="65"/>
    <x v="0"/>
    <s v=" English"/>
    <n v="5000000"/>
    <n v="12232628"/>
    <s v="US"/>
    <x v="49"/>
    <n v="7232628"/>
    <n v="1.4465256"/>
    <x v="1"/>
  </r>
  <r>
    <x v="7491"/>
    <d v="2003-05-23T00:00:00"/>
    <n v="72"/>
    <x v="0"/>
    <s v=" English"/>
    <n v="103200000"/>
    <n v="753442030.20000005"/>
    <s v="AU"/>
    <x v="25"/>
    <n v="650242030.20000005"/>
    <n v="6.3007948662790705"/>
    <x v="0"/>
  </r>
  <r>
    <x v="7492"/>
    <d v="2014-12-18T00:00:00"/>
    <n v="63"/>
    <x v="0"/>
    <s v=" Italian"/>
    <n v="8000000"/>
    <n v="5216102"/>
    <s v="IT"/>
    <x v="8"/>
    <n v="-2783898"/>
    <n v="-0.34798725000000003"/>
    <x v="1"/>
  </r>
  <r>
    <x v="7493"/>
    <d v="2021-09-02T00:00:00"/>
    <n v="68"/>
    <x v="0"/>
    <s v=" English"/>
    <n v="53400000"/>
    <n v="315069539.80000001"/>
    <s v="AU"/>
    <x v="5"/>
    <n v="261669539.80000001"/>
    <n v="4.9001786479400753"/>
    <x v="1"/>
  </r>
  <r>
    <x v="7494"/>
    <d v="2011-12-08T00:00:00"/>
    <n v="51"/>
    <x v="0"/>
    <s v=" English"/>
    <n v="7000000"/>
    <n v="443285"/>
    <s v="AU"/>
    <x v="24"/>
    <n v="-6556715"/>
    <n v="-0.93667357142857144"/>
    <x v="1"/>
  </r>
  <r>
    <x v="7495"/>
    <d v="1989-01-27T00:00:00"/>
    <n v="53"/>
    <x v="0"/>
    <s v=" English"/>
    <n v="5545817.7999999998"/>
    <n v="108154"/>
    <s v="US"/>
    <x v="70"/>
    <n v="-5437663.7999999998"/>
    <n v="-0.98049809714267933"/>
    <x v="1"/>
  </r>
  <r>
    <x v="7496"/>
    <d v="2007-01-15T00:00:00"/>
    <n v="67"/>
    <x v="0"/>
    <s v=" English"/>
    <n v="35000000"/>
    <n v="42064105"/>
    <s v="AU"/>
    <x v="22"/>
    <n v="7064105"/>
    <n v="0.20183157142857142"/>
    <x v="1"/>
  </r>
  <r>
    <x v="7497"/>
    <d v="1996-12-15T00:00:00"/>
    <n v="66"/>
    <x v="0"/>
    <s v=" English"/>
    <n v="12000000"/>
    <n v="63118386"/>
    <s v="US"/>
    <x v="47"/>
    <n v="51118386"/>
    <n v="4.2598655000000001"/>
    <x v="1"/>
  </r>
  <r>
    <x v="7498"/>
    <d v="2003-01-30T00:00:00"/>
    <n v="70"/>
    <x v="0"/>
    <s v=" English"/>
    <n v="11000000"/>
    <n v="19947280"/>
    <s v="AU"/>
    <x v="25"/>
    <n v="8947280"/>
    <n v="0.81338909090909095"/>
    <x v="1"/>
  </r>
  <r>
    <x v="7499"/>
    <d v="2021-11-18T00:00:00"/>
    <n v="62"/>
    <x v="0"/>
    <s v=" English"/>
    <n v="5000000"/>
    <n v="5170200"/>
    <s v="AU"/>
    <x v="5"/>
    <n v="170200"/>
    <n v="3.4040000000000001E-2"/>
    <x v="1"/>
  </r>
  <r>
    <x v="7500"/>
    <d v="2000-04-27T00:00:00"/>
    <n v="71"/>
    <x v="0"/>
    <s v=" English"/>
    <n v="15000000"/>
    <n v="40862054"/>
    <s v="US"/>
    <x v="38"/>
    <n v="25862054"/>
    <n v="1.7241369333333334"/>
    <x v="0"/>
  </r>
  <r>
    <x v="7501"/>
    <d v="1993-07-08T00:00:00"/>
    <n v="67"/>
    <x v="0"/>
    <s v=" English"/>
    <n v="42000000"/>
    <n v="270340892"/>
    <s v="AU"/>
    <x v="9"/>
    <n v="228340892"/>
    <n v="5.4366879047619046"/>
    <x v="1"/>
  </r>
  <r>
    <x v="7502"/>
    <d v="2018-01-07T00:00:00"/>
    <n v="52"/>
    <x v="0"/>
    <s v=" English"/>
    <n v="77140000"/>
    <n v="202866374.40000001"/>
    <s v="US"/>
    <x v="10"/>
    <n v="125726374.40000001"/>
    <n v="1.6298466995073893"/>
    <x v="1"/>
  </r>
  <r>
    <x v="7503"/>
    <d v="2018-04-03T00:00:00"/>
    <n v="71"/>
    <x v="0"/>
    <s v=" English"/>
    <n v="74600000"/>
    <n v="332878760.19999999"/>
    <s v="US"/>
    <x v="10"/>
    <n v="258278760.19999999"/>
    <n v="3.4621817721179622"/>
    <x v="0"/>
  </r>
  <r>
    <x v="7504"/>
    <d v="2003-06-05T00:00:00"/>
    <n v="73"/>
    <x v="0"/>
    <s v=" English"/>
    <n v="4500000"/>
    <n v="25344490"/>
    <s v="AU"/>
    <x v="25"/>
    <n v="20844490"/>
    <n v="4.6321088888888893"/>
    <x v="0"/>
  </r>
  <r>
    <x v="7016"/>
    <d v="2021-07-14T00:00:00"/>
    <n v="82"/>
    <x v="0"/>
    <s v=" English"/>
    <n v="65000000"/>
    <n v="69688384"/>
    <s v="AU"/>
    <x v="5"/>
    <n v="4688384"/>
    <n v="7.2128984615384611E-2"/>
    <x v="0"/>
  </r>
  <r>
    <x v="7016"/>
    <d v="2021-07-14T00:00:00"/>
    <n v="82"/>
    <x v="0"/>
    <s v=" English"/>
    <n v="7000000"/>
    <n v="1593173"/>
    <s v="AU"/>
    <x v="5"/>
    <n v="-5406827"/>
    <n v="-0.7724038571428572"/>
    <x v="0"/>
  </r>
  <r>
    <x v="7505"/>
    <d v="2021-12-01T00:00:00"/>
    <n v="48"/>
    <x v="0"/>
    <s v=" English"/>
    <n v="109000000"/>
    <n v="665830147"/>
    <s v="AU"/>
    <x v="5"/>
    <n v="556830147"/>
    <n v="5.1085334587155966"/>
    <x v="2"/>
  </r>
  <r>
    <x v="7506"/>
    <d v="1996-01-26T00:00:00"/>
    <n v="65"/>
    <x v="0"/>
    <s v=" English"/>
    <n v="30250000"/>
    <n v="115021008"/>
    <s v="AU"/>
    <x v="47"/>
    <n v="84771008"/>
    <n v="2.8023473719008263"/>
    <x v="1"/>
  </r>
  <r>
    <x v="7507"/>
    <d v="2004-01-01T00:00:00"/>
    <n v="69"/>
    <x v="0"/>
    <s v=" English"/>
    <n v="80000000"/>
    <n v="165173909"/>
    <s v="AU"/>
    <x v="2"/>
    <n v="85173909"/>
    <n v="1.0646738625000001"/>
    <x v="1"/>
  </r>
  <r>
    <x v="7508"/>
    <d v="1999-11-05T00:00:00"/>
    <n v="74"/>
    <x v="0"/>
    <s v=" English"/>
    <n v="117400000"/>
    <n v="526368947.19999999"/>
    <s v="US"/>
    <x v="39"/>
    <n v="408968947.19999999"/>
    <n v="3.4835515093696761"/>
    <x v="0"/>
  </r>
  <r>
    <x v="7509"/>
    <d v="2018-10-13T00:00:00"/>
    <n v="70"/>
    <x v="0"/>
    <s v=" English"/>
    <n v="83140000"/>
    <n v="316176251.80000001"/>
    <s v="US"/>
    <x v="10"/>
    <n v="233036251.80000001"/>
    <n v="2.8029378373827281"/>
    <x v="1"/>
  </r>
  <r>
    <x v="7510"/>
    <d v="1984-07-12T00:00:00"/>
    <n v="55"/>
    <x v="0"/>
    <s v=" English"/>
    <n v="9225817.8000000007"/>
    <n v="28078073"/>
    <s v="AU"/>
    <x v="45"/>
    <n v="18852255.199999999"/>
    <n v="2.0434237493829541"/>
    <x v="1"/>
  </r>
  <r>
    <x v="7511"/>
    <d v="2002-06-19T00:00:00"/>
    <n v="71"/>
    <x v="0"/>
    <s v=" French"/>
    <n v="5300000"/>
    <n v="3897799"/>
    <s v="FR"/>
    <x v="18"/>
    <n v="-1402201"/>
    <n v="-0.26456622641509436"/>
    <x v="0"/>
  </r>
  <r>
    <x v="7512"/>
    <d v="2017-06-30T00:00:00"/>
    <n v="60"/>
    <x v="0"/>
    <s v=" English"/>
    <n v="14740000"/>
    <n v="3945729"/>
    <s v="AU"/>
    <x v="3"/>
    <n v="-10794271"/>
    <n v="-0.73231146540027137"/>
    <x v="1"/>
  </r>
  <r>
    <x v="7513"/>
    <d v="2012-10-12T00:00:00"/>
    <n v="63"/>
    <x v="0"/>
    <s v=" English"/>
    <n v="102780000"/>
    <n v="465150286.80000001"/>
    <s v="US"/>
    <x v="20"/>
    <n v="362370286.80000001"/>
    <n v="3.5256887215411559"/>
    <x v="1"/>
  </r>
  <r>
    <x v="7514"/>
    <d v="2023-04-06T00:00:00"/>
    <n v="40"/>
    <x v="0"/>
    <s v=" Thai"/>
    <n v="112800000"/>
    <n v="858637629"/>
    <s v="TH"/>
    <x v="0"/>
    <n v="745837629"/>
    <n v="6.6120357180851066"/>
    <x v="2"/>
  </r>
  <r>
    <x v="7515"/>
    <d v="1992-02-13T00:00:00"/>
    <n v="70"/>
    <x v="0"/>
    <s v=" English"/>
    <n v="27000000"/>
    <n v="96900000"/>
    <s v="AU"/>
    <x v="46"/>
    <n v="69900000"/>
    <n v="2.588888888888889"/>
    <x v="1"/>
  </r>
  <r>
    <x v="7516"/>
    <d v="2009-06-19T00:00:00"/>
    <n v="67"/>
    <x v="0"/>
    <s v=" English"/>
    <n v="600000"/>
    <n v="394717"/>
    <s v="GB"/>
    <x v="7"/>
    <n v="-205283"/>
    <n v="-0.34213833333333332"/>
    <x v="1"/>
  </r>
  <r>
    <x v="7517"/>
    <d v="1988-09-30T00:00:00"/>
    <n v="65"/>
    <x v="0"/>
    <s v=" English"/>
    <n v="7500000"/>
    <n v="5596267"/>
    <s v="US"/>
    <x v="52"/>
    <n v="-1903733"/>
    <n v="-0.25383106666666666"/>
    <x v="1"/>
  </r>
  <r>
    <x v="7518"/>
    <d v="2017-09-01T00:00:00"/>
    <n v="71"/>
    <x v="0"/>
    <s v=" Spanish, Castilian"/>
    <n v="105200000"/>
    <n v="558301701.79999995"/>
    <s v="ES"/>
    <x v="3"/>
    <n v="453101701.79999995"/>
    <n v="4.3070503973384024"/>
    <x v="0"/>
  </r>
  <r>
    <x v="7519"/>
    <d v="2009-04-01T00:00:00"/>
    <n v="46"/>
    <x v="0"/>
    <s v=" French"/>
    <n v="139500000"/>
    <n v="626174185.20000005"/>
    <s v="FR"/>
    <x v="7"/>
    <n v="486674185.20000005"/>
    <n v="3.4887038365591403"/>
    <x v="2"/>
  </r>
  <r>
    <x v="7520"/>
    <d v="2019-08-29T00:00:00"/>
    <n v="60"/>
    <x v="0"/>
    <s v=" Chinese"/>
    <n v="1413543"/>
    <n v="1862261"/>
    <s v="TW"/>
    <x v="4"/>
    <n v="448718"/>
    <n v="0.31744205871345971"/>
    <x v="1"/>
  </r>
  <r>
    <x v="7521"/>
    <d v="2009-04-11T00:00:00"/>
    <n v="73"/>
    <x v="0"/>
    <s v=" Japanese"/>
    <n v="57600000"/>
    <n v="763439177.60000002"/>
    <s v="JP"/>
    <x v="7"/>
    <n v="705839177.60000002"/>
    <n v="12.254152388888889"/>
    <x v="0"/>
  </r>
  <r>
    <x v="7522"/>
    <d v="2018-12-28T00:00:00"/>
    <n v="68"/>
    <x v="0"/>
    <s v=" English"/>
    <n v="106000000"/>
    <n v="642281748.60000002"/>
    <s v="GB"/>
    <x v="10"/>
    <n v="536281748.60000002"/>
    <n v="5.0592617792452836"/>
    <x v="1"/>
  </r>
  <r>
    <x v="7523"/>
    <d v="2018-09-27T00:00:00"/>
    <n v="63"/>
    <x v="0"/>
    <s v=" English"/>
    <n v="130000000"/>
    <n v="337207933.80000001"/>
    <s v="CA"/>
    <x v="10"/>
    <n v="207207933.80000001"/>
    <n v="1.5939071830769231"/>
    <x v="1"/>
  </r>
  <r>
    <x v="7524"/>
    <d v="2001-03-11T00:00:00"/>
    <n v="78"/>
    <x v="0"/>
    <s v=" Spanish, Castilian"/>
    <n v="101400000"/>
    <n v="569937260.20000005"/>
    <s v="MX"/>
    <x v="17"/>
    <n v="468537260.20000005"/>
    <n v="4.6206830394477318"/>
    <x v="0"/>
  </r>
  <r>
    <x v="7525"/>
    <d v="2023-06-05T00:00:00"/>
    <n v="0"/>
    <x v="2"/>
    <s v=" English"/>
    <n v="241940000"/>
    <n v="178359863"/>
    <s v="GB"/>
    <x v="0"/>
    <n v="-63580137"/>
    <n v="-0.26279299413077623"/>
    <x v="2"/>
  </r>
  <r>
    <x v="7526"/>
    <d v="1996-04-26T00:00:00"/>
    <n v="61"/>
    <x v="0"/>
    <s v=" English"/>
    <n v="30000000"/>
    <n v="57400547"/>
    <s v="US"/>
    <x v="47"/>
    <n v="27400547"/>
    <n v="0.91335156666666661"/>
    <x v="1"/>
  </r>
  <r>
    <x v="7527"/>
    <d v="1998-02-11T00:00:00"/>
    <n v="60"/>
    <x v="0"/>
    <s v=" French"/>
    <n v="23030000"/>
    <n v="66000000"/>
    <s v="FR"/>
    <x v="32"/>
    <n v="42970000"/>
    <n v="1.8658271819366044"/>
    <x v="1"/>
  </r>
  <r>
    <x v="7528"/>
    <d v="2004-12-09T00:00:00"/>
    <n v="69"/>
    <x v="0"/>
    <s v=" English"/>
    <n v="30000000"/>
    <n v="21577076"/>
    <s v="AU"/>
    <x v="2"/>
    <n v="-8422924"/>
    <n v="-0.28076413333333333"/>
    <x v="1"/>
  </r>
  <r>
    <x v="7529"/>
    <d v="2022-09-08T00:00:00"/>
    <n v="57"/>
    <x v="0"/>
    <s v=" English"/>
    <n v="149000000"/>
    <n v="250984619.59999999"/>
    <s v="AU"/>
    <x v="1"/>
    <n v="101984619.59999999"/>
    <n v="0.68446053422818787"/>
    <x v="1"/>
  </r>
  <r>
    <x v="7530"/>
    <d v="1969-03-26T00:00:00"/>
    <n v="70"/>
    <x v="0"/>
    <s v=" English"/>
    <n v="86600000"/>
    <n v="738466833.39999998"/>
    <s v="US"/>
    <x v="68"/>
    <n v="651866833.39999998"/>
    <n v="7.5273306397228632"/>
    <x v="1"/>
  </r>
  <r>
    <x v="7531"/>
    <d v="1987-07-02T00:00:00"/>
    <n v="65"/>
    <x v="0"/>
    <s v=" Spanish, Castilian"/>
    <n v="100000000"/>
    <n v="246367071"/>
    <s v="MX"/>
    <x v="42"/>
    <n v="146367071"/>
    <n v="1.4636707099999999"/>
    <x v="1"/>
  </r>
  <r>
    <x v="7532"/>
    <d v="2016-08-11T00:00:00"/>
    <n v="36"/>
    <x v="0"/>
    <s v=" Korean"/>
    <n v="47270000"/>
    <n v="329856760.80000001"/>
    <s v="KR"/>
    <x v="13"/>
    <n v="282586760.80000001"/>
    <n v="5.9781417558705314"/>
    <x v="2"/>
  </r>
  <r>
    <x v="7533"/>
    <d v="2023-01-20T00:00:00"/>
    <n v="69"/>
    <x v="0"/>
    <s v=" German"/>
    <n v="111600000"/>
    <n v="767228967.60000002"/>
    <s v="DE"/>
    <x v="0"/>
    <n v="655628967.60000002"/>
    <n v="5.8748115376344092"/>
    <x v="1"/>
  </r>
  <r>
    <x v="7534"/>
    <d v="2009-06-01T00:00:00"/>
    <n v="34"/>
    <x v="0"/>
    <s v=" English"/>
    <n v="7500000"/>
    <n v="1240261.6000000001"/>
    <s v="AU"/>
    <x v="7"/>
    <n v="-6259738.4000000004"/>
    <n v="-0.83463178666666671"/>
    <x v="2"/>
  </r>
  <r>
    <x v="7535"/>
    <d v="2017-07-28T00:00:00"/>
    <n v="69"/>
    <x v="0"/>
    <s v=" Japanese"/>
    <n v="108200000"/>
    <n v="405044027.80000001"/>
    <s v="JP"/>
    <x v="3"/>
    <n v="296844027.80000001"/>
    <n v="2.7434753031423291"/>
    <x v="1"/>
  </r>
  <r>
    <x v="7536"/>
    <d v="2014-09-05T00:00:00"/>
    <n v="66"/>
    <x v="0"/>
    <s v=" English"/>
    <n v="2300000"/>
    <n v="59696"/>
    <s v="US"/>
    <x v="8"/>
    <n v="-2240304"/>
    <n v="-0.97404521739130434"/>
    <x v="1"/>
  </r>
  <r>
    <x v="7537"/>
    <d v="2010-12-23T00:00:00"/>
    <n v="70"/>
    <x v="0"/>
    <s v=" Swedish"/>
    <n v="4000000"/>
    <n v="43498108"/>
    <s v="AU"/>
    <x v="21"/>
    <n v="39498108"/>
    <n v="9.8745270000000005"/>
    <x v="1"/>
  </r>
  <r>
    <x v="7538"/>
    <d v="2005-01-30T00:00:00"/>
    <n v="70"/>
    <x v="0"/>
    <s v=" English"/>
    <n v="99800000"/>
    <n v="816098807.60000002"/>
    <s v="US"/>
    <x v="16"/>
    <n v="716298807.60000002"/>
    <n v="7.1773427615230467"/>
    <x v="1"/>
  </r>
  <r>
    <x v="7539"/>
    <d v="1989-06-15T00:00:00"/>
    <n v="59"/>
    <x v="0"/>
    <s v=" English"/>
    <n v="25000000"/>
    <n v="15704614"/>
    <s v="AU"/>
    <x v="70"/>
    <n v="-9295386"/>
    <n v="-0.37181544"/>
    <x v="1"/>
  </r>
  <r>
    <x v="7540"/>
    <d v="2019-02-05T00:00:00"/>
    <n v="70"/>
    <x v="0"/>
    <s v=" English"/>
    <n v="12000000"/>
    <n v="21398371"/>
    <s v="AU"/>
    <x v="4"/>
    <n v="9398371"/>
    <n v="0.78319758333333334"/>
    <x v="1"/>
  </r>
  <r>
    <x v="7541"/>
    <d v="2018-03-30T00:00:00"/>
    <n v="54"/>
    <x v="0"/>
    <s v=" English"/>
    <n v="4900000"/>
    <n v="2635408"/>
    <s v="US"/>
    <x v="10"/>
    <n v="-2264592"/>
    <n v="-0.46216163265306121"/>
    <x v="1"/>
  </r>
  <r>
    <x v="7542"/>
    <d v="2018-05-04T00:00:00"/>
    <n v="68"/>
    <x v="0"/>
    <s v=" English"/>
    <n v="25840900"/>
    <n v="3435047"/>
    <s v="US"/>
    <x v="10"/>
    <n v="-22405853"/>
    <n v="-0.86706937451868937"/>
    <x v="1"/>
  </r>
  <r>
    <x v="1727"/>
    <d v="2016-01-22T00:00:00"/>
    <n v="53"/>
    <x v="0"/>
    <s v=" English"/>
    <n v="136200000"/>
    <n v="579414250.20000005"/>
    <s v="US"/>
    <x v="13"/>
    <n v="443214250.20000005"/>
    <n v="3.2541428061674011"/>
    <x v="1"/>
  </r>
  <r>
    <x v="7543"/>
    <d v="2015-12-16T00:00:00"/>
    <n v="57"/>
    <x v="0"/>
    <s v=" English"/>
    <n v="20000000"/>
    <n v="1703281"/>
    <s v="AU"/>
    <x v="12"/>
    <n v="-18296719"/>
    <n v="-0.91483594999999995"/>
    <x v="1"/>
  </r>
  <r>
    <x v="7544"/>
    <d v="2020-02-07T00:00:00"/>
    <n v="68"/>
    <x v="0"/>
    <s v=" Japanese"/>
    <n v="143700000"/>
    <n v="224559747.80000001"/>
    <s v="JP"/>
    <x v="14"/>
    <n v="80859747.800000012"/>
    <n v="0.56269831454418939"/>
    <x v="1"/>
  </r>
  <r>
    <x v="7545"/>
    <d v="2010-07-29T00:00:00"/>
    <n v="62"/>
    <x v="0"/>
    <s v=" English"/>
    <n v="15000000"/>
    <n v="7885048"/>
    <s v="AU"/>
    <x v="21"/>
    <n v="-7114952"/>
    <n v="-0.47433013333333335"/>
    <x v="1"/>
  </r>
  <r>
    <x v="7546"/>
    <d v="2019-11-27T00:00:00"/>
    <n v="68"/>
    <x v="0"/>
    <s v=" Korean"/>
    <n v="120800000"/>
    <n v="526730825.60000002"/>
    <s v="KR"/>
    <x v="4"/>
    <n v="405930825.60000002"/>
    <n v="3.3603545165562916"/>
    <x v="1"/>
  </r>
  <r>
    <x v="7547"/>
    <d v="2002-03-09T00:00:00"/>
    <n v="68"/>
    <x v="0"/>
    <s v=" Japanese"/>
    <n v="57400000"/>
    <n v="264065914.80000001"/>
    <s v="JP"/>
    <x v="18"/>
    <n v="206665914.80000001"/>
    <n v="3.6004514773519167"/>
    <x v="1"/>
  </r>
  <r>
    <x v="7548"/>
    <d v="2013-07-25T00:00:00"/>
    <n v="59"/>
    <x v="0"/>
    <s v=" English"/>
    <n v="167840000"/>
    <n v="422257723.80000001"/>
    <s v="AU"/>
    <x v="30"/>
    <n v="254417723.80000001"/>
    <n v="1.5158348653479505"/>
    <x v="1"/>
  </r>
  <r>
    <x v="7549"/>
    <d v="1996-10-25T00:00:00"/>
    <n v="59"/>
    <x v="0"/>
    <s v=" English"/>
    <n v="14000000"/>
    <n v="15171475"/>
    <s v="US"/>
    <x v="47"/>
    <n v="1171475"/>
    <n v="8.3676785714285717E-2"/>
    <x v="1"/>
  </r>
  <r>
    <x v="7550"/>
    <d v="2019-11-15T00:00:00"/>
    <n v="60"/>
    <x v="0"/>
    <s v=" Spanish, Castilian"/>
    <n v="114200000"/>
    <n v="241031716.59999999"/>
    <s v="ES"/>
    <x v="4"/>
    <n v="126831716.59999999"/>
    <n v="1.1106104781085815"/>
    <x v="1"/>
  </r>
  <r>
    <x v="7551"/>
    <d v="1988-10-08T00:00:00"/>
    <n v="67"/>
    <x v="0"/>
    <s v=" English"/>
    <n v="6261504"/>
    <n v="241278"/>
    <s v="US"/>
    <x v="52"/>
    <n v="-6020226"/>
    <n v="-0.96146644640009815"/>
    <x v="1"/>
  </r>
  <r>
    <x v="7552"/>
    <d v="1984-05-14T00:00:00"/>
    <n v="73"/>
    <x v="0"/>
    <s v=" Polish"/>
    <n v="107600000"/>
    <n v="721417246.20000005"/>
    <s v="PL"/>
    <x v="45"/>
    <n v="613817246.20000005"/>
    <n v="5.7046212472118967"/>
    <x v="0"/>
  </r>
  <r>
    <x v="7553"/>
    <d v="2007-02-22T00:00:00"/>
    <n v="75"/>
    <x v="0"/>
    <s v=" English"/>
    <n v="13000000"/>
    <n v="67867998"/>
    <s v="AU"/>
    <x v="22"/>
    <n v="54867998"/>
    <n v="4.2206152307692308"/>
    <x v="0"/>
  </r>
  <r>
    <x v="7554"/>
    <d v="2006-03-17T00:00:00"/>
    <n v="75"/>
    <x v="0"/>
    <s v=" Spanish, Castilian"/>
    <n v="9400000"/>
    <n v="87226613"/>
    <s v="ES"/>
    <x v="28"/>
    <n v="77826613"/>
    <n v="8.2794269148936177"/>
    <x v="0"/>
  </r>
  <r>
    <x v="144"/>
    <d v="2008-04-09T00:00:00"/>
    <n v="51"/>
    <x v="0"/>
    <s v=" English"/>
    <n v="128400000"/>
    <n v="351263672.39999998"/>
    <s v="AU"/>
    <x v="35"/>
    <n v="222863672.39999998"/>
    <n v="1.7356983831775699"/>
    <x v="1"/>
  </r>
  <r>
    <x v="7555"/>
    <d v="1982-07-14T00:00:00"/>
    <n v="80"/>
    <x v="0"/>
    <s v=" English"/>
    <n v="12000000"/>
    <n v="22244207"/>
    <s v="GB"/>
    <x v="50"/>
    <n v="10244207"/>
    <n v="0.85368391666666665"/>
    <x v="0"/>
  </r>
  <r>
    <x v="7556"/>
    <d v="2004-04-08T00:00:00"/>
    <n v="67"/>
    <x v="0"/>
    <s v=" French"/>
    <n v="27440000"/>
    <n v="292131114.39999998"/>
    <s v="AU"/>
    <x v="2"/>
    <n v="264691114.39999998"/>
    <n v="9.6461776384839641"/>
    <x v="1"/>
  </r>
  <r>
    <x v="7557"/>
    <d v="2019-12-26T00:00:00"/>
    <n v="42"/>
    <x v="0"/>
    <s v=" English"/>
    <n v="100000000"/>
    <n v="75568355"/>
    <s v="AU"/>
    <x v="4"/>
    <n v="-24431645"/>
    <n v="-0.24431644999999999"/>
    <x v="2"/>
  </r>
  <r>
    <x v="7558"/>
    <d v="1989-06-01T00:00:00"/>
    <n v="63"/>
    <x v="0"/>
    <s v=" English"/>
    <n v="7000000"/>
    <n v="8824553"/>
    <s v="AU"/>
    <x v="70"/>
    <n v="1824553"/>
    <n v="0.26065042857142856"/>
    <x v="1"/>
  </r>
  <r>
    <x v="7559"/>
    <d v="2008-03-05T00:00:00"/>
    <n v="74"/>
    <x v="0"/>
    <s v=" English"/>
    <n v="86600000"/>
    <n v="409222379.80000001"/>
    <s v="AU"/>
    <x v="35"/>
    <n v="322622379.80000001"/>
    <n v="3.7254316374133949"/>
    <x v="0"/>
  </r>
  <r>
    <x v="7560"/>
    <d v="2004-04-01T00:00:00"/>
    <n v="72"/>
    <x v="0"/>
    <s v=" Spanish, Castilian"/>
    <n v="3200000"/>
    <n v="14441158"/>
    <s v="CO"/>
    <x v="2"/>
    <n v="11241158"/>
    <n v="3.512861875"/>
    <x v="0"/>
  </r>
  <r>
    <x v="7561"/>
    <d v="2014-04-27T00:00:00"/>
    <n v="79"/>
    <x v="0"/>
    <s v=" Japanese"/>
    <n v="134000000"/>
    <n v="929358165.60000002"/>
    <s v="JP"/>
    <x v="8"/>
    <n v="795358165.60000002"/>
    <n v="5.935508698507463"/>
    <x v="0"/>
  </r>
  <r>
    <x v="7562"/>
    <d v="2009-10-22T00:00:00"/>
    <n v="71"/>
    <x v="0"/>
    <s v=" Greek"/>
    <n v="275576"/>
    <n v="110197"/>
    <s v="GR"/>
    <x v="7"/>
    <n v="-165379"/>
    <n v="-0.60012120068511043"/>
    <x v="0"/>
  </r>
  <r>
    <x v="7563"/>
    <d v="1979-03-14T00:00:00"/>
    <n v="73"/>
    <x v="0"/>
    <s v=" English"/>
    <n v="11000000"/>
    <n v="15313606"/>
    <s v="US"/>
    <x v="19"/>
    <n v="4313606"/>
    <n v="0.39214599999999999"/>
    <x v="0"/>
  </r>
  <r>
    <x v="7564"/>
    <d v="1974-04-25T00:00:00"/>
    <n v="70"/>
    <x v="0"/>
    <s v=" English"/>
    <n v="777000"/>
    <n v="140000000"/>
    <s v="AU"/>
    <x v="76"/>
    <n v="139223000"/>
    <n v="179.18018018018017"/>
    <x v="1"/>
  </r>
  <r>
    <x v="7565"/>
    <d v="1964-06-23T00:00:00"/>
    <n v="73"/>
    <x v="0"/>
    <s v=" English"/>
    <n v="26185792"/>
    <n v="12368234"/>
    <s v="US"/>
    <x v="73"/>
    <n v="-13817558"/>
    <n v="-0.5276738622226893"/>
    <x v="0"/>
  </r>
  <r>
    <x v="7566"/>
    <d v="2023-04-06T00:00:00"/>
    <n v="0"/>
    <x v="0"/>
    <s v=" Korean"/>
    <n v="181600000"/>
    <n v="175269998.80000001"/>
    <s v="KR"/>
    <x v="0"/>
    <n v="-6330001.1999999881"/>
    <n v="-3.4856834801762049E-2"/>
    <x v="2"/>
  </r>
  <r>
    <x v="7567"/>
    <d v="2022-02-23T00:00:00"/>
    <n v="58"/>
    <x v="0"/>
    <s v=" Finnish"/>
    <n v="10000000"/>
    <n v="87625186"/>
    <s v="FI"/>
    <x v="1"/>
    <n v="77625186"/>
    <n v="7.7625185999999999"/>
    <x v="1"/>
  </r>
  <r>
    <x v="7568"/>
    <d v="1992-08-27T00:00:00"/>
    <n v="63"/>
    <x v="0"/>
    <s v=" English"/>
    <n v="24000000"/>
    <n v="32710894"/>
    <s v="AU"/>
    <x v="46"/>
    <n v="8710894"/>
    <n v="0.36295391666666665"/>
    <x v="1"/>
  </r>
  <r>
    <x v="7569"/>
    <d v="2023-01-05T00:00:00"/>
    <n v="62"/>
    <x v="0"/>
    <s v=" English"/>
    <n v="5088225.8"/>
    <n v="356840"/>
    <s v="US"/>
    <x v="0"/>
    <n v="-4731385.8"/>
    <n v="-0.92986946451944019"/>
    <x v="1"/>
  </r>
  <r>
    <x v="7570"/>
    <d v="2015-08-22T00:00:00"/>
    <n v="79"/>
    <x v="0"/>
    <s v=" Japanese"/>
    <n v="107900000"/>
    <n v="688937658.60000002"/>
    <s v="JP"/>
    <x v="12"/>
    <n v="581037658.60000002"/>
    <n v="5.3849643985171456"/>
    <x v="0"/>
  </r>
  <r>
    <x v="7571"/>
    <d v="2008-06-19T00:00:00"/>
    <n v="67"/>
    <x v="0"/>
    <s v=" Russian"/>
    <n v="18000000"/>
    <n v="26527510"/>
    <s v="AU"/>
    <x v="35"/>
    <n v="8527510"/>
    <n v="0.47375055555555556"/>
    <x v="1"/>
  </r>
  <r>
    <x v="7572"/>
    <d v="1969-07-30T00:00:00"/>
    <n v="75"/>
    <x v="0"/>
    <s v=" English"/>
    <n v="3600000"/>
    <n v="44796329"/>
    <s v="US"/>
    <x v="68"/>
    <n v="41196329"/>
    <n v="11.443424722222222"/>
    <x v="0"/>
  </r>
  <r>
    <x v="7573"/>
    <d v="2003-01-01T00:00:00"/>
    <n v="64"/>
    <x v="0"/>
    <s v=" English"/>
    <n v="60000000"/>
    <n v="199043309"/>
    <s v="AU"/>
    <x v="25"/>
    <n v="139043309"/>
    <n v="2.3173884833333331"/>
    <x v="1"/>
  </r>
  <r>
    <x v="7574"/>
    <d v="2003-02-27T00:00:00"/>
    <n v="63"/>
    <x v="0"/>
    <s v=" English"/>
    <n v="46000000"/>
    <n v="101191884"/>
    <s v="AU"/>
    <x v="25"/>
    <n v="55191884"/>
    <n v="1.1998235652173912"/>
    <x v="1"/>
  </r>
  <r>
    <x v="7575"/>
    <d v="2018-08-03T00:00:00"/>
    <n v="57"/>
    <x v="0"/>
    <s v=" English"/>
    <n v="109000000"/>
    <n v="385100558"/>
    <s v="US"/>
    <x v="10"/>
    <n v="276100558"/>
    <n v="2.5330326422018348"/>
    <x v="1"/>
  </r>
  <r>
    <x v="7576"/>
    <d v="1998-08-28T00:00:00"/>
    <n v="77"/>
    <x v="0"/>
    <s v=" Spanish, Castilian"/>
    <n v="92400000"/>
    <n v="781330534.60000002"/>
    <s v="CO"/>
    <x v="32"/>
    <n v="688930534.60000002"/>
    <n v="7.455958166666667"/>
    <x v="0"/>
  </r>
  <r>
    <x v="7577"/>
    <d v="1998-10-13T00:00:00"/>
    <n v="72"/>
    <x v="0"/>
    <s v=" English"/>
    <n v="25000000"/>
    <n v="82150642"/>
    <s v="AU"/>
    <x v="32"/>
    <n v="57150642"/>
    <n v="2.2860256799999998"/>
    <x v="0"/>
  </r>
  <r>
    <x v="7578"/>
    <d v="2022-03-03T00:00:00"/>
    <n v="40"/>
    <x v="0"/>
    <s v=" Spanish, Castilian"/>
    <n v="118800000"/>
    <n v="842846355.60000002"/>
    <s v="ES"/>
    <x v="1"/>
    <n v="724046355.60000002"/>
    <n v="6.0946662929292934"/>
    <x v="2"/>
  </r>
  <r>
    <x v="7579"/>
    <d v="1956-06-27T00:00:00"/>
    <n v="70"/>
    <x v="0"/>
    <s v=" English"/>
    <n v="4500000"/>
    <n v="10411840"/>
    <s v="US"/>
    <x v="66"/>
    <n v="5911840"/>
    <n v="1.3137422222222221"/>
    <x v="1"/>
  </r>
  <r>
    <x v="7580"/>
    <d v="2017-03-02T00:00:00"/>
    <n v="60"/>
    <x v="0"/>
    <s v=" Hindi"/>
    <n v="157000000"/>
    <n v="450337882.39999998"/>
    <s v="IN"/>
    <x v="3"/>
    <n v="293337882.39999998"/>
    <n v="1.8683941554140127"/>
    <x v="1"/>
  </r>
  <r>
    <x v="6735"/>
    <d v="2014-06-23T00:00:00"/>
    <n v="64"/>
    <x v="0"/>
    <s v=" English"/>
    <n v="92600000"/>
    <n v="353391998.39999998"/>
    <s v="US"/>
    <x v="8"/>
    <n v="260791998.39999998"/>
    <n v="2.8163282764578832"/>
    <x v="1"/>
  </r>
  <r>
    <x v="7581"/>
    <d v="2011-11-18T00:00:00"/>
    <n v="67"/>
    <x v="0"/>
    <s v=" English"/>
    <n v="23000000"/>
    <n v="77735925"/>
    <s v="AU"/>
    <x v="24"/>
    <n v="54735925"/>
    <n v="2.3798228260869565"/>
    <x v="1"/>
  </r>
  <r>
    <x v="7582"/>
    <d v="2001-01-24T00:00:00"/>
    <n v="64"/>
    <x v="0"/>
    <s v=" English"/>
    <n v="11000000"/>
    <n v="13276953"/>
    <s v="US"/>
    <x v="17"/>
    <n v="2276953"/>
    <n v="0.20699572727272728"/>
    <x v="1"/>
  </r>
  <r>
    <x v="7583"/>
    <d v="2015-02-10T00:00:00"/>
    <n v="67"/>
    <x v="0"/>
    <s v=" English"/>
    <n v="57400000"/>
    <n v="364407202.80000001"/>
    <s v="US"/>
    <x v="12"/>
    <n v="307007202.80000001"/>
    <n v="5.3485575400696863"/>
    <x v="1"/>
  </r>
  <r>
    <x v="7584"/>
    <d v="2015-08-18T00:00:00"/>
    <n v="70"/>
    <x v="0"/>
    <s v=" English"/>
    <n v="122800000"/>
    <n v="418584467"/>
    <s v="US"/>
    <x v="12"/>
    <n v="295784467"/>
    <n v="2.4086682980456025"/>
    <x v="1"/>
  </r>
  <r>
    <x v="7585"/>
    <d v="2012-11-08T00:00:00"/>
    <n v="72"/>
    <x v="0"/>
    <s v=" English"/>
    <n v="37500000"/>
    <n v="29044338"/>
    <s v="AU"/>
    <x v="20"/>
    <n v="-8455662"/>
    <n v="-0.22548431999999999"/>
    <x v="0"/>
  </r>
  <r>
    <x v="7586"/>
    <d v="2018-03-14T00:00:00"/>
    <n v="68"/>
    <x v="0"/>
    <s v=" Korean"/>
    <n v="72400000"/>
    <n v="567550440.20000005"/>
    <s v="KR"/>
    <x v="10"/>
    <n v="495150440.20000005"/>
    <n v="6.8390944779005531"/>
    <x v="1"/>
  </r>
  <r>
    <x v="7587"/>
    <d v="2015-12-08T00:00:00"/>
    <n v="71"/>
    <x v="0"/>
    <s v=" English"/>
    <n v="81300000"/>
    <n v="409447432.80000001"/>
    <s v="US"/>
    <x v="12"/>
    <n v="328147432.80000001"/>
    <n v="4.03625378597786"/>
    <x v="0"/>
  </r>
  <r>
    <x v="7588"/>
    <d v="1979-10-13T00:00:00"/>
    <n v="71"/>
    <x v="0"/>
    <s v=" English"/>
    <n v="2700000"/>
    <n v="37799643"/>
    <s v="US"/>
    <x v="19"/>
    <n v="35099643"/>
    <n v="12.999867777777778"/>
    <x v="0"/>
  </r>
  <r>
    <x v="7589"/>
    <d v="2009-10-29T00:00:00"/>
    <n v="69"/>
    <x v="0"/>
    <s v=" English"/>
    <n v="7500000"/>
    <n v="29652736"/>
    <s v="AU"/>
    <x v="7"/>
    <n v="22152736"/>
    <n v="2.9536981333333334"/>
    <x v="1"/>
  </r>
  <r>
    <x v="5847"/>
    <d v="1987-07-01T00:00:00"/>
    <n v="69"/>
    <x v="0"/>
    <s v=" English"/>
    <n v="7000000"/>
    <n v="34368475"/>
    <s v="US"/>
    <x v="42"/>
    <n v="27368475"/>
    <n v="3.9097821428571429"/>
    <x v="1"/>
  </r>
  <r>
    <x v="7590"/>
    <d v="1960-04-06T00:00:00"/>
    <n v="63"/>
    <x v="0"/>
    <s v=" English"/>
    <n v="5000000"/>
    <n v="163735760.19999999"/>
    <s v="US"/>
    <x v="23"/>
    <n v="158735760.19999999"/>
    <n v="31.747152039999996"/>
    <x v="1"/>
  </r>
  <r>
    <x v="7591"/>
    <d v="2019-07-12T00:00:00"/>
    <n v="59"/>
    <x v="0"/>
    <s v=" English"/>
    <n v="3000000"/>
    <n v="84933995.200000003"/>
    <s v="US"/>
    <x v="4"/>
    <n v="81933995.200000003"/>
    <n v="27.311331733333333"/>
    <x v="1"/>
  </r>
  <r>
    <x v="7592"/>
    <d v="2007-03-02T00:00:00"/>
    <n v="69"/>
    <x v="0"/>
    <s v=" English"/>
    <n v="15000000"/>
    <n v="10951153"/>
    <s v="US"/>
    <x v="22"/>
    <n v="-4048847"/>
    <n v="-0.26992313333333334"/>
    <x v="1"/>
  </r>
  <r>
    <x v="7593"/>
    <d v="1998-03-07T00:00:00"/>
    <n v="69"/>
    <x v="0"/>
    <s v=" Japanese"/>
    <n v="152000000"/>
    <n v="611815622.79999995"/>
    <s v="JP"/>
    <x v="32"/>
    <n v="459815622.79999995"/>
    <n v="3.0251027815789469"/>
    <x v="1"/>
  </r>
  <r>
    <x v="7594"/>
    <d v="2004-01-22T00:00:00"/>
    <n v="73"/>
    <x v="0"/>
    <s v=" English"/>
    <n v="20000000"/>
    <n v="59667625"/>
    <s v="AU"/>
    <x v="2"/>
    <n v="39667625"/>
    <n v="1.9833812500000001"/>
    <x v="0"/>
  </r>
  <r>
    <x v="7595"/>
    <d v="2020-08-14T00:00:00"/>
    <n v="65"/>
    <x v="0"/>
    <s v=" English"/>
    <n v="77400000"/>
    <n v="313921159"/>
    <s v="CA"/>
    <x v="14"/>
    <n v="236521159"/>
    <n v="3.0558289276485788"/>
    <x v="1"/>
  </r>
  <r>
    <x v="7596"/>
    <d v="2021-01-01T00:00:00"/>
    <n v="73"/>
    <x v="0"/>
    <s v=" English"/>
    <n v="17830000"/>
    <n v="3175644"/>
    <s v="AU"/>
    <x v="5"/>
    <n v="-14654356"/>
    <n v="-0.82189321368480095"/>
    <x v="0"/>
  </r>
  <r>
    <x v="7597"/>
    <d v="2016-09-30T00:00:00"/>
    <n v="58"/>
    <x v="0"/>
    <s v=" English"/>
    <n v="70740000"/>
    <n v="431298841.19999999"/>
    <s v="CA"/>
    <x v="13"/>
    <n v="360558841.19999999"/>
    <n v="5.0969584563189141"/>
    <x v="1"/>
  </r>
  <r>
    <x v="7598"/>
    <d v="2020-12-04T00:00:00"/>
    <n v="76"/>
    <x v="0"/>
    <s v=" English"/>
    <n v="83800000"/>
    <n v="278794085.80000001"/>
    <s v="US"/>
    <x v="14"/>
    <n v="194994085.80000001"/>
    <n v="2.3268983985680194"/>
    <x v="0"/>
  </r>
  <r>
    <x v="7599"/>
    <d v="2022-09-22T00:00:00"/>
    <n v="69"/>
    <x v="0"/>
    <s v=" Korean"/>
    <n v="17000000"/>
    <n v="206709979.40000001"/>
    <s v="AU"/>
    <x v="1"/>
    <n v="189709979.40000001"/>
    <n v="11.159410552941177"/>
    <x v="1"/>
  </r>
  <r>
    <x v="7600"/>
    <d v="2018-04-06T00:00:00"/>
    <n v="65"/>
    <x v="0"/>
    <s v=" Japanese"/>
    <n v="95600000"/>
    <n v="305560367.80000001"/>
    <s v="JP"/>
    <x v="10"/>
    <n v="209960367.80000001"/>
    <n v="2.1962381569037657"/>
    <x v="1"/>
  </r>
  <r>
    <x v="7601"/>
    <d v="2021-06-11T00:00:00"/>
    <n v="73"/>
    <x v="0"/>
    <s v=" English"/>
    <n v="55000000"/>
    <n v="43646976"/>
    <s v="AU"/>
    <x v="5"/>
    <n v="-11353024"/>
    <n v="-0.20641861818181817"/>
    <x v="0"/>
  </r>
  <r>
    <x v="7602"/>
    <d v="2007-09-18T00:00:00"/>
    <n v="73"/>
    <x v="0"/>
    <s v=" English"/>
    <n v="19000000"/>
    <n v="34359030"/>
    <s v="AU"/>
    <x v="22"/>
    <n v="15359030"/>
    <n v="0.80837000000000003"/>
    <x v="0"/>
  </r>
  <r>
    <x v="7603"/>
    <d v="2013-12-31T00:00:00"/>
    <n v="48"/>
    <x v="0"/>
    <s v=" English"/>
    <n v="10000000"/>
    <n v="988318"/>
    <s v="US"/>
    <x v="30"/>
    <n v="-9011682"/>
    <n v="-0.90116819999999997"/>
    <x v="2"/>
  </r>
  <r>
    <x v="6673"/>
    <d v="2018-03-28T00:00:00"/>
    <n v="73"/>
    <x v="0"/>
    <s v=" French"/>
    <n v="14000000"/>
    <n v="34729091"/>
    <s v="FR"/>
    <x v="10"/>
    <n v="20729091"/>
    <n v="1.4806493571428572"/>
    <x v="0"/>
  </r>
  <r>
    <x v="7604"/>
    <d v="2012-02-24T00:00:00"/>
    <n v="55"/>
    <x v="0"/>
    <s v=" English"/>
    <n v="32500000"/>
    <n v="24159934"/>
    <s v="AU"/>
    <x v="20"/>
    <n v="-8340066"/>
    <n v="-0.25661741538461541"/>
    <x v="1"/>
  </r>
  <r>
    <x v="7605"/>
    <d v="1997-06-04T00:00:00"/>
    <n v="67"/>
    <x v="0"/>
    <s v=" French"/>
    <n v="75500000"/>
    <n v="509726081"/>
    <s v="FR"/>
    <x v="27"/>
    <n v="434226081"/>
    <n v="5.7513388211920526"/>
    <x v="1"/>
  </r>
  <r>
    <x v="7606"/>
    <d v="1991-06-13T00:00:00"/>
    <n v="67"/>
    <x v="0"/>
    <s v=" English"/>
    <n v="20000000"/>
    <n v="21413105"/>
    <s v="AU"/>
    <x v="53"/>
    <n v="1413105"/>
    <n v="7.0655250000000003E-2"/>
    <x v="1"/>
  </r>
  <r>
    <x v="7607"/>
    <d v="2019-04-24T00:00:00"/>
    <n v="66"/>
    <x v="0"/>
    <s v=" English"/>
    <n v="138000000"/>
    <n v="954561347.20000005"/>
    <s v="AU"/>
    <x v="4"/>
    <n v="816561347.20000005"/>
    <n v="5.9171112115942028"/>
    <x v="1"/>
  </r>
  <r>
    <x v="7608"/>
    <d v="2018-05-17T00:00:00"/>
    <n v="45"/>
    <x v="0"/>
    <s v=" Korean"/>
    <n v="114500000"/>
    <n v="180591246.59999999"/>
    <s v="KR"/>
    <x v="10"/>
    <n v="66091246.599999994"/>
    <n v="0.577216127510917"/>
    <x v="2"/>
  </r>
  <r>
    <x v="7609"/>
    <d v="2021-06-24T00:00:00"/>
    <n v="75"/>
    <x v="0"/>
    <s v=" Korean"/>
    <n v="127200000"/>
    <n v="564158441.39999998"/>
    <s v="KR"/>
    <x v="5"/>
    <n v="436958441.39999998"/>
    <n v="3.4352078726415094"/>
    <x v="0"/>
  </r>
  <r>
    <x v="7610"/>
    <d v="1992-08-27T00:00:00"/>
    <n v="58"/>
    <x v="0"/>
    <s v=" English"/>
    <n v="7000000"/>
    <n v="40693477"/>
    <s v="AU"/>
    <x v="46"/>
    <n v="33693477"/>
    <n v="4.8133538571428574"/>
    <x v="1"/>
  </r>
  <r>
    <x v="7611"/>
    <d v="2003-02-21T00:00:00"/>
    <n v="74"/>
    <x v="0"/>
    <s v=" English"/>
    <n v="50000000"/>
    <n v="28920188"/>
    <s v="US"/>
    <x v="25"/>
    <n v="-21079812"/>
    <n v="-0.42159624000000001"/>
    <x v="0"/>
  </r>
  <r>
    <x v="7612"/>
    <d v="1998-01-30T00:00:00"/>
    <n v="67"/>
    <x v="0"/>
    <s v=" English"/>
    <n v="25000000"/>
    <n v="55494066"/>
    <s v="US"/>
    <x v="32"/>
    <n v="30494066"/>
    <n v="1.2197626399999999"/>
    <x v="1"/>
  </r>
  <r>
    <x v="7613"/>
    <d v="2012-10-22T00:00:00"/>
    <n v="79"/>
    <x v="0"/>
    <s v=" English"/>
    <n v="149200000"/>
    <n v="731676563"/>
    <s v="US"/>
    <x v="20"/>
    <n v="582476563"/>
    <n v="3.9039984115281503"/>
    <x v="0"/>
  </r>
  <r>
    <x v="7614"/>
    <d v="2018-08-18T00:00:00"/>
    <n v="50"/>
    <x v="0"/>
    <s v=" English"/>
    <n v="141800000"/>
    <n v="470441838"/>
    <s v="US"/>
    <x v="10"/>
    <n v="328641838"/>
    <n v="2.3176434273624822"/>
    <x v="2"/>
  </r>
  <r>
    <x v="7615"/>
    <d v="1988-07-12T00:00:00"/>
    <n v="63"/>
    <x v="0"/>
    <s v=" English"/>
    <n v="20000000"/>
    <n v="37903295"/>
    <s v="US"/>
    <x v="52"/>
    <n v="17903295"/>
    <n v="0.89516474999999995"/>
    <x v="1"/>
  </r>
  <r>
    <x v="7616"/>
    <d v="2022-10-27T00:00:00"/>
    <n v="50"/>
    <x v="0"/>
    <s v=" English"/>
    <n v="63000000"/>
    <n v="652818078"/>
    <s v="IT"/>
    <x v="1"/>
    <n v="589818078"/>
    <n v="9.3621917142857143"/>
    <x v="2"/>
  </r>
  <r>
    <x v="7617"/>
    <d v="2012-05-03T00:00:00"/>
    <n v="58"/>
    <x v="0"/>
    <s v=" English"/>
    <n v="30000000"/>
    <n v="61623819"/>
    <s v="AU"/>
    <x v="20"/>
    <n v="31623819"/>
    <n v="1.0541273"/>
    <x v="1"/>
  </r>
  <r>
    <x v="7618"/>
    <d v="2011-12-03T00:00:00"/>
    <n v="71"/>
    <x v="0"/>
    <s v=" English"/>
    <n v="94000000"/>
    <n v="338906962.60000002"/>
    <s v="US"/>
    <x v="24"/>
    <n v="244906962.60000002"/>
    <n v="2.6053932191489366"/>
    <x v="0"/>
  </r>
  <r>
    <x v="7619"/>
    <d v="2004-06-10T00:00:00"/>
    <n v="60"/>
    <x v="0"/>
    <s v=" Thai"/>
    <n v="123200000"/>
    <n v="435195464.19999999"/>
    <s v="TH"/>
    <x v="2"/>
    <n v="311995464.19999999"/>
    <n v="2.5324307159090909"/>
    <x v="1"/>
  </r>
  <r>
    <x v="7620"/>
    <d v="2019-01-26T00:00:00"/>
    <n v="69"/>
    <x v="0"/>
    <s v=" English"/>
    <n v="111600000"/>
    <n v="767228967.60000002"/>
    <s v="US"/>
    <x v="4"/>
    <n v="655628967.60000002"/>
    <n v="5.8748115376344092"/>
    <x v="1"/>
  </r>
  <r>
    <x v="7621"/>
    <d v="2008-05-25T00:00:00"/>
    <n v="61"/>
    <x v="0"/>
    <s v=" English"/>
    <n v="5000000"/>
    <n v="124048"/>
    <s v="US"/>
    <x v="35"/>
    <n v="-4875952"/>
    <n v="-0.97519040000000001"/>
    <x v="1"/>
  </r>
  <r>
    <x v="7622"/>
    <d v="1997-10-09T00:00:00"/>
    <n v="40"/>
    <x v="0"/>
    <s v=" Cantonese"/>
    <n v="76800000"/>
    <n v="821985126"/>
    <s v="HK"/>
    <x v="27"/>
    <n v="745185126"/>
    <n v="9.7029313281250005"/>
    <x v="2"/>
  </r>
  <r>
    <x v="7623"/>
    <d v="2012-03-23T00:00:00"/>
    <n v="69"/>
    <x v="0"/>
    <s v=" Japanese"/>
    <n v="55024000"/>
    <n v="7401480"/>
    <s v="AU"/>
    <x v="20"/>
    <n v="-47622520"/>
    <n v="-0.86548633323640589"/>
    <x v="1"/>
  </r>
  <r>
    <x v="7624"/>
    <d v="1957-02-13T00:00:00"/>
    <n v="70"/>
    <x v="0"/>
    <s v=" English"/>
    <n v="96140000"/>
    <n v="594575394.79999995"/>
    <s v="US"/>
    <x v="77"/>
    <n v="498435394.79999995"/>
    <n v="5.1844746702725191"/>
    <x v="1"/>
  </r>
  <r>
    <x v="7625"/>
    <d v="1998-12-10T00:00:00"/>
    <n v="59"/>
    <x v="0"/>
    <s v=" English"/>
    <n v="50000000"/>
    <n v="34645374"/>
    <s v="AU"/>
    <x v="32"/>
    <n v="-15354626"/>
    <n v="-0.30709251999999998"/>
    <x v="1"/>
  </r>
  <r>
    <x v="7626"/>
    <d v="1951-04-05T00:00:00"/>
    <n v="68"/>
    <x v="0"/>
    <s v=" English"/>
    <n v="113000000"/>
    <n v="378013695.80000001"/>
    <s v="US"/>
    <x v="63"/>
    <n v="265013695.80000001"/>
    <n v="2.3452539451327437"/>
    <x v="1"/>
  </r>
  <r>
    <x v="7627"/>
    <d v="2023-04-06T00:00:00"/>
    <n v="0"/>
    <x v="0"/>
    <s v=" English"/>
    <n v="167540000"/>
    <n v="175269998.80000001"/>
    <s v="GB"/>
    <x v="0"/>
    <n v="7729998.8000000119"/>
    <n v="4.6138228482750461E-2"/>
    <x v="2"/>
  </r>
  <r>
    <x v="7628"/>
    <d v="1964-12-03T00:00:00"/>
    <n v="70"/>
    <x v="0"/>
    <s v=" English"/>
    <n v="9400000"/>
    <n v="60000000"/>
    <s v="AU"/>
    <x v="73"/>
    <n v="50600000"/>
    <n v="5.3829787234042552"/>
    <x v="1"/>
  </r>
  <r>
    <x v="7629"/>
    <d v="2006-01-06T00:00:00"/>
    <n v="66"/>
    <x v="0"/>
    <s v=" English"/>
    <n v="5000000"/>
    <n v="6538177"/>
    <s v="US"/>
    <x v="28"/>
    <n v="1538177"/>
    <n v="0.3076354"/>
    <x v="1"/>
  </r>
  <r>
    <x v="7630"/>
    <d v="2002-01-31T00:00:00"/>
    <n v="64"/>
    <x v="0"/>
    <s v=" English"/>
    <n v="22000000"/>
    <n v="33762400"/>
    <s v="AU"/>
    <x v="18"/>
    <n v="11762400"/>
    <n v="0.53465454545454549"/>
    <x v="1"/>
  </r>
  <r>
    <x v="7631"/>
    <d v="1999-12-17T00:00:00"/>
    <n v="77"/>
    <x v="0"/>
    <s v=" English"/>
    <n v="37000000"/>
    <n v="48446802"/>
    <s v="US"/>
    <x v="39"/>
    <n v="11446802"/>
    <n v="0.30937302702702701"/>
    <x v="0"/>
  </r>
  <r>
    <x v="7632"/>
    <d v="2005-02-10T00:00:00"/>
    <n v="64"/>
    <x v="0"/>
    <s v=" English"/>
    <n v="45000000"/>
    <n v="61453420"/>
    <s v="AU"/>
    <x v="16"/>
    <n v="16453420"/>
    <n v="0.36563155555555554"/>
    <x v="1"/>
  </r>
  <r>
    <x v="7633"/>
    <d v="2001-10-08T00:00:00"/>
    <n v="75"/>
    <x v="0"/>
    <s v=" English"/>
    <n v="117400000"/>
    <n v="832228087.39999998"/>
    <s v="GB"/>
    <x v="17"/>
    <n v="714828087.39999998"/>
    <n v="6.0888252759795565"/>
    <x v="0"/>
  </r>
  <r>
    <x v="7634"/>
    <d v="2023-04-09T00:00:00"/>
    <n v="0"/>
    <x v="0"/>
    <s v=" Chinese"/>
    <n v="174600000"/>
    <n v="175269998.80000001"/>
    <s v="HK"/>
    <x v="0"/>
    <n v="669998.80000001192"/>
    <n v="3.837335624284146E-3"/>
    <x v="2"/>
  </r>
  <r>
    <x v="7635"/>
    <d v="1993-02-11T00:00:00"/>
    <n v="74"/>
    <x v="0"/>
    <s v=" English"/>
    <n v="12500000"/>
    <n v="10725650"/>
    <s v="AU"/>
    <x v="9"/>
    <n v="-1774350"/>
    <n v="-0.14194799999999999"/>
    <x v="0"/>
  </r>
  <r>
    <x v="7636"/>
    <d v="2016-12-02T00:00:00"/>
    <n v="58"/>
    <x v="0"/>
    <s v=" English"/>
    <n v="3970000"/>
    <n v="22003"/>
    <s v="US"/>
    <x v="13"/>
    <n v="-3947997"/>
    <n v="-0.9944576826196474"/>
    <x v="1"/>
  </r>
  <r>
    <x v="7637"/>
    <d v="1981-06-03T00:00:00"/>
    <n v="54"/>
    <x v="0"/>
    <s v=" French"/>
    <n v="132600000"/>
    <n v="293773121"/>
    <s v="FR"/>
    <x v="56"/>
    <n v="161173121"/>
    <n v="1.2154835671191553"/>
    <x v="1"/>
  </r>
  <r>
    <x v="7638"/>
    <d v="2021-08-06T00:00:00"/>
    <n v="75"/>
    <x v="0"/>
    <s v=" English"/>
    <n v="515001.4"/>
    <n v="1451974"/>
    <s v="GB"/>
    <x v="5"/>
    <n v="936972.6"/>
    <n v="1.8193593260134826"/>
    <x v="0"/>
  </r>
  <r>
    <x v="7639"/>
    <d v="2007-12-18T00:00:00"/>
    <n v="61"/>
    <x v="0"/>
    <s v=" English"/>
    <n v="148560000"/>
    <n v="662038398"/>
    <s v="US"/>
    <x v="22"/>
    <n v="513478398"/>
    <n v="3.4563704765751213"/>
    <x v="1"/>
  </r>
  <r>
    <x v="7640"/>
    <d v="2019-10-31T00:00:00"/>
    <n v="69"/>
    <x v="0"/>
    <s v=" Russian"/>
    <n v="95000000"/>
    <n v="406434252.19999999"/>
    <s v="RU"/>
    <x v="4"/>
    <n v="311434252.19999999"/>
    <n v="3.2782552863157894"/>
    <x v="1"/>
  </r>
  <r>
    <x v="7641"/>
    <d v="2008-04-08T00:00:00"/>
    <n v="52"/>
    <x v="0"/>
    <s v=" English"/>
    <n v="18000000"/>
    <n v="0"/>
    <s v="US"/>
    <x v="35"/>
    <n v="-18000000"/>
    <n v="-1"/>
    <x v="1"/>
  </r>
  <r>
    <x v="7641"/>
    <d v="2008-04-08T00:00:00"/>
    <n v="52"/>
    <x v="0"/>
    <s v=" English"/>
    <n v="3500000"/>
    <n v="34004262"/>
    <s v="US"/>
    <x v="35"/>
    <n v="30504262"/>
    <n v="8.715503428571429"/>
    <x v="1"/>
  </r>
  <r>
    <x v="7223"/>
    <d v="1981-07-17T00:00:00"/>
    <n v="65"/>
    <x v="0"/>
    <s v=" English"/>
    <n v="40000000"/>
    <n v="47787943"/>
    <s v="US"/>
    <x v="56"/>
    <n v="7787943"/>
    <n v="0.19469857500000001"/>
    <x v="1"/>
  </r>
  <r>
    <x v="7642"/>
    <d v="2006-02-27T00:00:00"/>
    <n v="63"/>
    <x v="0"/>
    <s v=" English"/>
    <n v="72800000"/>
    <n v="507167399.60000002"/>
    <s v="US"/>
    <x v="28"/>
    <n v="434367399.60000002"/>
    <n v="5.96658515934066"/>
    <x v="1"/>
  </r>
  <r>
    <x v="7643"/>
    <d v="1997-04-10T00:00:00"/>
    <n v="57"/>
    <x v="0"/>
    <s v=" English"/>
    <n v="102000000"/>
    <n v="502477498.80000001"/>
    <s v="AU"/>
    <x v="27"/>
    <n v="400477498.80000001"/>
    <n v="3.9262499882352944"/>
    <x v="1"/>
  </r>
  <r>
    <x v="7644"/>
    <d v="1972-07-19T00:00:00"/>
    <n v="65"/>
    <x v="0"/>
    <s v=" English"/>
    <n v="39780000"/>
    <n v="6330000"/>
    <s v="US"/>
    <x v="31"/>
    <n v="-33450000"/>
    <n v="-0.84087481146304677"/>
    <x v="1"/>
  </r>
  <r>
    <x v="7645"/>
    <d v="1985-02-14T00:00:00"/>
    <n v="65"/>
    <x v="0"/>
    <s v=" English"/>
    <n v="120000000"/>
    <n v="763072374.79999995"/>
    <s v="AU"/>
    <x v="37"/>
    <n v="643072374.79999995"/>
    <n v="5.3589364566666662"/>
    <x v="1"/>
  </r>
  <r>
    <x v="7646"/>
    <d v="1992-03-26T00:00:00"/>
    <n v="71"/>
    <x v="0"/>
    <s v=" English"/>
    <n v="2500000"/>
    <n v="6402775"/>
    <s v="AU"/>
    <x v="46"/>
    <n v="3902775"/>
    <n v="1.56111"/>
    <x v="0"/>
  </r>
  <r>
    <x v="7647"/>
    <d v="1996-05-03T00:00:00"/>
    <n v="40"/>
    <x v="0"/>
    <s v=" English"/>
    <n v="3460000"/>
    <n v="3793614"/>
    <s v="US"/>
    <x v="47"/>
    <n v="333614"/>
    <n v="9.6420231213872831E-2"/>
    <x v="2"/>
  </r>
  <r>
    <x v="7648"/>
    <d v="1995-06-02T00:00:00"/>
    <n v="72"/>
    <x v="0"/>
    <s v=" English"/>
    <n v="15000000"/>
    <n v="211274365"/>
    <s v="US"/>
    <x v="26"/>
    <n v="196274365"/>
    <n v="13.084957666666666"/>
    <x v="0"/>
  </r>
  <r>
    <x v="7649"/>
    <d v="2015-08-04T00:00:00"/>
    <n v="64"/>
    <x v="0"/>
    <s v=" English"/>
    <n v="172000000"/>
    <n v="326252132.80000001"/>
    <s v="US"/>
    <x v="12"/>
    <n v="154252132.80000001"/>
    <n v="0.89681472558139541"/>
    <x v="1"/>
  </r>
  <r>
    <x v="918"/>
    <d v="2017-02-02T00:00:00"/>
    <n v="66"/>
    <x v="0"/>
    <s v=" English"/>
    <n v="20000000"/>
    <n v="14880939"/>
    <s v="AU"/>
    <x v="3"/>
    <n v="-5119061"/>
    <n v="-0.25595305000000002"/>
    <x v="1"/>
  </r>
  <r>
    <x v="7650"/>
    <d v="2016-11-04T00:00:00"/>
    <n v="68"/>
    <x v="0"/>
    <s v=" English"/>
    <n v="16000000"/>
    <n v="7171320"/>
    <s v="US"/>
    <x v="13"/>
    <n v="-8828680"/>
    <n v="-0.55179250000000002"/>
    <x v="1"/>
  </r>
  <r>
    <x v="7651"/>
    <d v="2021-11-05T00:00:00"/>
    <n v="70"/>
    <x v="0"/>
    <s v=" English"/>
    <n v="96140000"/>
    <n v="594575394.79999995"/>
    <s v="AU"/>
    <x v="5"/>
    <n v="498435394.79999995"/>
    <n v="5.1844746702725191"/>
    <x v="1"/>
  </r>
  <r>
    <x v="7652"/>
    <d v="1995-05-10T00:00:00"/>
    <n v="76"/>
    <x v="0"/>
    <s v=" English"/>
    <n v="17000000"/>
    <n v="10015449"/>
    <s v="US"/>
    <x v="26"/>
    <n v="-6984551"/>
    <n v="-0.41085594117647056"/>
    <x v="0"/>
  </r>
  <r>
    <x v="7653"/>
    <d v="2014-07-04T00:00:00"/>
    <n v="49"/>
    <x v="0"/>
    <s v=" English"/>
    <n v="167400000"/>
    <n v="872039995.20000005"/>
    <s v="US"/>
    <x v="8"/>
    <n v="704639995.20000005"/>
    <n v="4.209318967741936"/>
    <x v="2"/>
  </r>
  <r>
    <x v="7654"/>
    <d v="2009-04-07T00:00:00"/>
    <n v="79"/>
    <x v="0"/>
    <s v=" English"/>
    <n v="198000000"/>
    <n v="504812775.39999998"/>
    <s v="AU"/>
    <x v="7"/>
    <n v="306812775.39999998"/>
    <n v="1.5495594717171717"/>
    <x v="0"/>
  </r>
  <r>
    <x v="7655"/>
    <d v="2021-04-15T00:00:00"/>
    <n v="71"/>
    <x v="0"/>
    <s v=" Chinese"/>
    <n v="20000000"/>
    <n v="248318985.19999999"/>
    <s v="AU"/>
    <x v="5"/>
    <n v="228318985.19999999"/>
    <n v="11.41594926"/>
    <x v="0"/>
  </r>
  <r>
    <x v="7656"/>
    <d v="2017-10-28T00:00:00"/>
    <n v="64"/>
    <x v="0"/>
    <s v=" English"/>
    <n v="6000000"/>
    <n v="211802400.40000001"/>
    <s v="US"/>
    <x v="3"/>
    <n v="205802400.40000001"/>
    <n v="34.300400066666668"/>
    <x v="1"/>
  </r>
  <r>
    <x v="7657"/>
    <d v="1994-09-30T00:00:00"/>
    <n v="64"/>
    <x v="0"/>
    <s v=" English"/>
    <n v="45000000"/>
    <n v="94215000"/>
    <s v="US"/>
    <x v="6"/>
    <n v="49215000"/>
    <n v="1.0936666666666666"/>
    <x v="1"/>
  </r>
  <r>
    <x v="7658"/>
    <d v="2021-10-23T00:00:00"/>
    <n v="72"/>
    <x v="0"/>
    <s v=" French"/>
    <n v="26848000"/>
    <n v="222230"/>
    <s v="AU"/>
    <x v="5"/>
    <n v="-26625770"/>
    <n v="-0.99172266090584027"/>
    <x v="0"/>
  </r>
  <r>
    <x v="7659"/>
    <d v="2010-11-10T00:00:00"/>
    <n v="64"/>
    <x v="0"/>
    <s v=" English"/>
    <n v="8000000"/>
    <n v="5314194"/>
    <s v="AU"/>
    <x v="21"/>
    <n v="-2685806"/>
    <n v="-0.33572574999999999"/>
    <x v="1"/>
  </r>
  <r>
    <x v="7660"/>
    <d v="2005-01-23T00:00:00"/>
    <n v="61"/>
    <x v="0"/>
    <s v=" English"/>
    <n v="57000000"/>
    <n v="38329114"/>
    <s v="AU"/>
    <x v="16"/>
    <n v="-18670886"/>
    <n v="-0.32755940350877194"/>
    <x v="1"/>
  </r>
  <r>
    <x v="7661"/>
    <d v="2018-09-21T00:00:00"/>
    <n v="73"/>
    <x v="0"/>
    <s v=" English"/>
    <n v="10000000"/>
    <n v="7960474"/>
    <s v="US"/>
    <x v="10"/>
    <n v="-2039526"/>
    <n v="-0.20395260000000001"/>
    <x v="0"/>
  </r>
  <r>
    <x v="7662"/>
    <d v="1962-03-30T00:00:00"/>
    <n v="68"/>
    <x v="0"/>
    <s v=" English"/>
    <n v="6250000"/>
    <n v="257720413.19999999"/>
    <s v="AU"/>
    <x v="75"/>
    <n v="251470413.19999999"/>
    <n v="40.235266111999998"/>
    <x v="1"/>
  </r>
  <r>
    <x v="7663"/>
    <d v="2013-01-29T00:00:00"/>
    <n v="33"/>
    <x v="0"/>
    <s v=" English"/>
    <n v="7700000"/>
    <n v="1240261.6000000001"/>
    <s v="AU"/>
    <x v="30"/>
    <n v="-6459738.4000000004"/>
    <n v="-0.83892706493506497"/>
    <x v="2"/>
  </r>
  <r>
    <x v="7664"/>
    <d v="2003-01-16T00:00:00"/>
    <n v="61"/>
    <x v="0"/>
    <s v=" English"/>
    <n v="30000000"/>
    <n v="62432423"/>
    <s v="AU"/>
    <x v="25"/>
    <n v="32432423"/>
    <n v="1.0810807666666666"/>
    <x v="1"/>
  </r>
  <r>
    <x v="7665"/>
    <d v="2019-04-25T00:00:00"/>
    <n v="58"/>
    <x v="0"/>
    <s v=" English"/>
    <n v="150400000"/>
    <n v="508177168.19999999"/>
    <s v="US"/>
    <x v="4"/>
    <n v="357777168.19999999"/>
    <n v="2.3788375545212763"/>
    <x v="1"/>
  </r>
  <r>
    <x v="7666"/>
    <d v="2015-04-30T00:00:00"/>
    <n v="40"/>
    <x v="0"/>
    <s v=" Korean"/>
    <n v="101800000"/>
    <n v="842846355.60000002"/>
    <s v="KR"/>
    <x v="12"/>
    <n v="741046355.60000002"/>
    <n v="7.2794337485265226"/>
    <x v="2"/>
  </r>
  <r>
    <x v="7667"/>
    <d v="2011-07-29T00:00:00"/>
    <n v="71"/>
    <x v="0"/>
    <s v=" Swedish"/>
    <n v="122200000"/>
    <n v="503388911.80000001"/>
    <s v="SE"/>
    <x v="24"/>
    <n v="381188911.80000001"/>
    <n v="3.1193855302782323"/>
    <x v="0"/>
  </r>
  <r>
    <x v="7668"/>
    <d v="2018-10-24T00:00:00"/>
    <n v="69"/>
    <x v="0"/>
    <s v=" English"/>
    <n v="165000000"/>
    <n v="375194435.39999998"/>
    <s v="AU"/>
    <x v="10"/>
    <n v="210194435.39999998"/>
    <n v="1.273905669090909"/>
    <x v="1"/>
  </r>
  <r>
    <x v="7669"/>
    <d v="2010-04-24T00:00:00"/>
    <n v="73"/>
    <x v="0"/>
    <s v=" Japanese"/>
    <n v="158000000"/>
    <n v="582632450.39999998"/>
    <s v="JP"/>
    <x v="21"/>
    <n v="424632450.39999998"/>
    <n v="2.6875471544303795"/>
    <x v="0"/>
  </r>
  <r>
    <x v="7670"/>
    <d v="2011-10-27T00:00:00"/>
    <n v="59"/>
    <x v="0"/>
    <s v=" English"/>
    <n v="45000000"/>
    <n v="21544732"/>
    <s v="US"/>
    <x v="24"/>
    <n v="-23455268"/>
    <n v="-0.52122817777777775"/>
    <x v="1"/>
  </r>
  <r>
    <x v="7671"/>
    <d v="1993-06-15T00:00:00"/>
    <n v="74"/>
    <x v="0"/>
    <s v=" English"/>
    <n v="7000000"/>
    <n v="40207064"/>
    <s v="AU"/>
    <x v="9"/>
    <n v="33207064"/>
    <n v="4.7438662857142857"/>
    <x v="0"/>
  </r>
  <r>
    <x v="7672"/>
    <d v="2021-09-28T00:00:00"/>
    <n v="56"/>
    <x v="0"/>
    <s v=" English"/>
    <n v="113800000"/>
    <n v="544513308.60000002"/>
    <s v="US"/>
    <x v="5"/>
    <n v="430713308.60000002"/>
    <n v="3.7848269648506152"/>
    <x v="1"/>
  </r>
  <r>
    <x v="7673"/>
    <d v="2019-03-25T00:00:00"/>
    <n v="80"/>
    <x v="0"/>
    <s v=" English"/>
    <n v="9260980"/>
    <n v="38812872.399999999"/>
    <s v="AU"/>
    <x v="4"/>
    <n v="29551892.399999999"/>
    <n v="3.1910113616485511"/>
    <x v="0"/>
  </r>
  <r>
    <x v="7674"/>
    <d v="2022-11-17T00:00:00"/>
    <n v="71"/>
    <x v="0"/>
    <s v=" Spanish, Castilian"/>
    <n v="50600000"/>
    <n v="460177562"/>
    <s v="AU"/>
    <x v="1"/>
    <n v="409577562"/>
    <n v="8.094418221343874"/>
    <x v="0"/>
  </r>
  <r>
    <x v="7675"/>
    <d v="2009-05-29T00:00:00"/>
    <n v="57"/>
    <x v="0"/>
    <s v=" English"/>
    <n v="30000000"/>
    <n v="5874530"/>
    <s v="AU"/>
    <x v="7"/>
    <n v="-24125470"/>
    <n v="-0.80418233333333333"/>
    <x v="1"/>
  </r>
  <r>
    <x v="7676"/>
    <d v="1996-03-29T00:00:00"/>
    <n v="59"/>
    <x v="0"/>
    <s v=" English"/>
    <n v="6770000"/>
    <n v="8620678"/>
    <s v="US"/>
    <x v="47"/>
    <n v="1850678"/>
    <n v="0.27336454948301331"/>
    <x v="1"/>
  </r>
  <r>
    <x v="7677"/>
    <d v="2023-04-04T00:00:00"/>
    <n v="0"/>
    <x v="0"/>
    <s v=" Spanish, Castilian"/>
    <n v="183540000"/>
    <n v="178359863"/>
    <s v="US"/>
    <x v="0"/>
    <n v="-5180137"/>
    <n v="-2.8223477171188841E-2"/>
    <x v="2"/>
  </r>
  <r>
    <x v="7678"/>
    <d v="1992-02-07T00:00:00"/>
    <n v="57"/>
    <x v="0"/>
    <s v=" English"/>
    <n v="32000000"/>
    <n v="28590665"/>
    <s v="US"/>
    <x v="46"/>
    <n v="-3409335"/>
    <n v="-0.10654171875"/>
    <x v="1"/>
  </r>
  <r>
    <x v="7679"/>
    <d v="2013-03-07T00:00:00"/>
    <n v="58"/>
    <x v="0"/>
    <s v=" English"/>
    <n v="13000000"/>
    <n v="48065672"/>
    <s v="AU"/>
    <x v="30"/>
    <n v="35065672"/>
    <n v="2.6973593846153845"/>
    <x v="1"/>
  </r>
  <r>
    <x v="7680"/>
    <d v="2001-02-02T00:00:00"/>
    <n v="55"/>
    <x v="0"/>
    <s v=" English"/>
    <n v="10000000"/>
    <n v="20384136"/>
    <s v="US"/>
    <x v="17"/>
    <n v="10384136"/>
    <n v="1.0384135999999999"/>
    <x v="1"/>
  </r>
  <r>
    <x v="7681"/>
    <d v="2018-06-04T00:00:00"/>
    <n v="63"/>
    <x v="0"/>
    <s v=" English"/>
    <n v="110800000"/>
    <n v="475111240"/>
    <s v="US"/>
    <x v="10"/>
    <n v="364311240"/>
    <n v="3.2880075812274367"/>
    <x v="1"/>
  </r>
  <r>
    <x v="4049"/>
    <d v="1988-02-26T00:00:00"/>
    <n v="69"/>
    <x v="0"/>
    <s v=" English"/>
    <n v="75000000"/>
    <n v="202822861"/>
    <s v="US"/>
    <x v="52"/>
    <n v="127822861"/>
    <n v="1.7043048133333334"/>
    <x v="1"/>
  </r>
  <r>
    <x v="7682"/>
    <d v="1991-05-30T00:00:00"/>
    <n v="71"/>
    <x v="0"/>
    <s v=" English"/>
    <n v="40000000"/>
    <n v="34469241"/>
    <s v="AU"/>
    <x v="53"/>
    <n v="-5530759"/>
    <n v="-0.13826897499999999"/>
    <x v="0"/>
  </r>
  <r>
    <x v="7683"/>
    <d v="2018-12-21T00:00:00"/>
    <n v="75"/>
    <x v="0"/>
    <s v=" Kannada"/>
    <n v="113600000"/>
    <n v="637739380"/>
    <s v="IN"/>
    <x v="10"/>
    <n v="524139380"/>
    <n v="4.6139029929577466"/>
    <x v="0"/>
  </r>
  <r>
    <x v="7684"/>
    <d v="2012-08-17T00:00:00"/>
    <n v="56"/>
    <x v="0"/>
    <s v=" English"/>
    <n v="123000000"/>
    <n v="608925937.79999995"/>
    <s v="US"/>
    <x v="20"/>
    <n v="485925937.79999995"/>
    <n v="3.9506173804878046"/>
    <x v="1"/>
  </r>
  <r>
    <x v="7685"/>
    <d v="2013-04-13T00:00:00"/>
    <n v="63"/>
    <x v="0"/>
    <s v=" Japanese"/>
    <n v="16730000"/>
    <n v="779893"/>
    <s v="JP"/>
    <x v="30"/>
    <n v="-15950107"/>
    <n v="-0.953383562462642"/>
    <x v="1"/>
  </r>
  <r>
    <x v="7686"/>
    <d v="2019-02-01T00:00:00"/>
    <n v="56"/>
    <x v="0"/>
    <s v=" English"/>
    <n v="5500000"/>
    <n v="18294883"/>
    <s v="AU"/>
    <x v="4"/>
    <n v="12794883"/>
    <n v="2.3263423636363636"/>
    <x v="1"/>
  </r>
  <r>
    <x v="7687"/>
    <d v="2011-03-31T00:00:00"/>
    <n v="72"/>
    <x v="0"/>
    <s v=" English"/>
    <n v="40000000"/>
    <n v="87145086"/>
    <s v="AU"/>
    <x v="24"/>
    <n v="47145086"/>
    <n v="1.1786271500000001"/>
    <x v="0"/>
  </r>
  <r>
    <x v="7688"/>
    <d v="1992-01-01T00:00:00"/>
    <n v="54"/>
    <x v="0"/>
    <s v=" Cantonese"/>
    <n v="3380017.8"/>
    <n v="1201428"/>
    <s v="HK"/>
    <x v="46"/>
    <n v="-2178589.7999999998"/>
    <n v="-0.64454980089158109"/>
    <x v="1"/>
  </r>
  <r>
    <x v="7689"/>
    <d v="2008-11-20T00:00:00"/>
    <n v="47"/>
    <x v="0"/>
    <s v=" English"/>
    <n v="105600000"/>
    <n v="830215344.60000002"/>
    <s v="AU"/>
    <x v="35"/>
    <n v="724615344.60000002"/>
    <n v="6.8618877329545453"/>
    <x v="2"/>
  </r>
  <r>
    <x v="7690"/>
    <d v="2022-06-22T00:00:00"/>
    <n v="54"/>
    <x v="0"/>
    <s v=" English"/>
    <n v="122400000"/>
    <n v="385649598.39999998"/>
    <s v="US"/>
    <x v="1"/>
    <n v="263249598.39999998"/>
    <n v="2.1507320130718952"/>
    <x v="1"/>
  </r>
  <r>
    <x v="7691"/>
    <d v="2016-03-01T00:00:00"/>
    <n v="39"/>
    <x v="0"/>
    <s v=" English"/>
    <n v="118800000"/>
    <n v="842846355.60000002"/>
    <s v="US"/>
    <x v="13"/>
    <n v="724046355.60000002"/>
    <n v="6.0946662929292934"/>
    <x v="2"/>
  </r>
  <r>
    <x v="7692"/>
    <d v="2014-04-01T00:00:00"/>
    <n v="61"/>
    <x v="0"/>
    <s v=" English"/>
    <n v="8000000"/>
    <n v="97708392.400000006"/>
    <s v="US"/>
    <x v="8"/>
    <n v="89708392.400000006"/>
    <n v="11.213549050000001"/>
    <x v="1"/>
  </r>
  <r>
    <x v="7693"/>
    <d v="1973-12-19T00:00:00"/>
    <n v="73"/>
    <x v="0"/>
    <s v=" Italian"/>
    <n v="78800000"/>
    <n v="598419966.60000002"/>
    <s v="IT"/>
    <x v="34"/>
    <n v="519619966.60000002"/>
    <n v="6.5941620126903553"/>
    <x v="0"/>
  </r>
  <r>
    <x v="7694"/>
    <d v="2007-10-03T00:00:00"/>
    <n v="56"/>
    <x v="0"/>
    <s v=" English"/>
    <n v="130200000"/>
    <n v="390377803.80000001"/>
    <s v="AU"/>
    <x v="22"/>
    <n v="260177803.80000001"/>
    <n v="1.9982934239631338"/>
    <x v="1"/>
  </r>
  <r>
    <x v="7695"/>
    <d v="1966-11-17T00:00:00"/>
    <n v="71"/>
    <x v="0"/>
    <s v=" English"/>
    <n v="10000000"/>
    <n v="4000000"/>
    <s v="AU"/>
    <x v="40"/>
    <n v="-6000000"/>
    <n v="-0.6"/>
    <x v="0"/>
  </r>
  <r>
    <x v="7696"/>
    <d v="1989-12-21T00:00:00"/>
    <n v="68"/>
    <x v="0"/>
    <s v=" English"/>
    <n v="15000000"/>
    <n v="79258538"/>
    <s v="AU"/>
    <x v="70"/>
    <n v="64258538"/>
    <n v="4.2839025333333334"/>
    <x v="1"/>
  </r>
  <r>
    <x v="7697"/>
    <d v="2013-08-22T00:00:00"/>
    <n v="52"/>
    <x v="0"/>
    <s v=" English"/>
    <n v="127400000"/>
    <n v="811695751"/>
    <s v="US"/>
    <x v="30"/>
    <n v="684295751"/>
    <n v="5.3712382339089482"/>
    <x v="1"/>
  </r>
  <r>
    <x v="7698"/>
    <d v="2020-06-26T00:00:00"/>
    <n v="64"/>
    <x v="0"/>
    <s v=" English"/>
    <n v="51400000"/>
    <n v="441322392.19999999"/>
    <s v="AU"/>
    <x v="14"/>
    <n v="389922392.19999999"/>
    <n v="7.5860387587548637"/>
    <x v="1"/>
  </r>
  <r>
    <x v="7699"/>
    <d v="1992-01-29T00:00:00"/>
    <n v="48"/>
    <x v="0"/>
    <s v=" English"/>
    <n v="900000"/>
    <n v="6980986"/>
    <s v="US"/>
    <x v="46"/>
    <n v="6080986"/>
    <n v="6.7566511111111112"/>
    <x v="2"/>
  </r>
  <r>
    <x v="7700"/>
    <d v="2001-12-25T00:00:00"/>
    <n v="63"/>
    <x v="0"/>
    <s v=" English"/>
    <n v="48000000"/>
    <n v="76019048"/>
    <s v="US"/>
    <x v="17"/>
    <n v="28019048"/>
    <n v="0.58373016666666666"/>
    <x v="1"/>
  </r>
  <r>
    <x v="1288"/>
    <d v="1994-12-21T00:00:00"/>
    <n v="73"/>
    <x v="0"/>
    <s v=" English"/>
    <n v="42000000"/>
    <n v="218838386"/>
    <s v="US"/>
    <x v="6"/>
    <n v="176838386"/>
    <n v="4.2104377619047622"/>
    <x v="0"/>
  </r>
  <r>
    <x v="1288"/>
    <d v="1994-12-21T00:00:00"/>
    <n v="73"/>
    <x v="0"/>
    <s v=" English"/>
    <n v="15000000"/>
    <n v="50003303"/>
    <s v="US"/>
    <x v="6"/>
    <n v="35003303"/>
    <n v="2.3335535333333333"/>
    <x v="0"/>
  </r>
  <r>
    <x v="7701"/>
    <d v="2003-11-20T00:00:00"/>
    <n v="68"/>
    <x v="0"/>
    <s v=" English"/>
    <n v="18000000"/>
    <n v="57490024"/>
    <s v="AU"/>
    <x v="25"/>
    <n v="39490024"/>
    <n v="2.1938902222222221"/>
    <x v="1"/>
  </r>
  <r>
    <x v="7702"/>
    <d v="2014-10-26T00:00:00"/>
    <n v="68"/>
    <x v="0"/>
    <s v=" English"/>
    <n v="33000000"/>
    <n v="357687"/>
    <s v="US"/>
    <x v="8"/>
    <n v="-32642313"/>
    <n v="-0.98916099999999996"/>
    <x v="1"/>
  </r>
  <r>
    <x v="7703"/>
    <d v="1987-11-06T00:00:00"/>
    <n v="57"/>
    <x v="0"/>
    <s v=" English"/>
    <n v="5000000"/>
    <n v="6880310"/>
    <s v="US"/>
    <x v="42"/>
    <n v="1880310"/>
    <n v="0.37606200000000001"/>
    <x v="1"/>
  </r>
  <r>
    <x v="7704"/>
    <d v="2013-01-17T00:00:00"/>
    <n v="58"/>
    <x v="0"/>
    <s v=" English"/>
    <n v="35000000"/>
    <n v="88215156"/>
    <s v="AU"/>
    <x v="30"/>
    <n v="53215156"/>
    <n v="1.5204330285714285"/>
    <x v="1"/>
  </r>
  <r>
    <x v="7705"/>
    <d v="1998-07-14T00:00:00"/>
    <n v="54"/>
    <x v="0"/>
    <s v=" English"/>
    <n v="88400000"/>
    <n v="350820991.39999998"/>
    <s v="US"/>
    <x v="32"/>
    <n v="262420991.39999998"/>
    <n v="2.9685632511312217"/>
    <x v="1"/>
  </r>
  <r>
    <x v="7706"/>
    <d v="2002-09-05T00:00:00"/>
    <n v="69"/>
    <x v="0"/>
    <s v=" English"/>
    <n v="46000000"/>
    <n v="113622499"/>
    <s v="AU"/>
    <x v="18"/>
    <n v="67622499"/>
    <n v="1.4700543260869565"/>
    <x v="1"/>
  </r>
  <r>
    <x v="7707"/>
    <d v="2012-05-04T00:00:00"/>
    <n v="66"/>
    <x v="0"/>
    <s v=" Spanish, Castilian"/>
    <n v="113000000"/>
    <n v="735949885.79999995"/>
    <s v="ES"/>
    <x v="20"/>
    <n v="622949885.79999995"/>
    <n v="5.51283084778761"/>
    <x v="1"/>
  </r>
  <r>
    <x v="7708"/>
    <d v="2018-10-26T00:00:00"/>
    <n v="51"/>
    <x v="0"/>
    <s v=" English"/>
    <n v="8000000"/>
    <n v="433732"/>
    <s v="US"/>
    <x v="10"/>
    <n v="-7566268"/>
    <n v="-0.9457835"/>
    <x v="1"/>
  </r>
  <r>
    <x v="7709"/>
    <d v="1991-09-04T00:00:00"/>
    <n v="73"/>
    <x v="0"/>
    <s v=" French"/>
    <n v="71400000"/>
    <n v="751654707.39999998"/>
    <s v="FR"/>
    <x v="53"/>
    <n v="680254707.39999998"/>
    <n v="9.5273768543417372"/>
    <x v="0"/>
  </r>
  <r>
    <x v="7710"/>
    <d v="1991-12-11T00:00:00"/>
    <n v="51"/>
    <x v="0"/>
    <s v=" English"/>
    <n v="70800000"/>
    <n v="754008066"/>
    <s v="AU"/>
    <x v="53"/>
    <n v="683208066"/>
    <n v="9.6498314406779659"/>
    <x v="1"/>
  </r>
  <r>
    <x v="7711"/>
    <d v="2015-10-08T00:00:00"/>
    <n v="49"/>
    <x v="0"/>
    <s v=" English"/>
    <n v="1181389"/>
    <n v="56191"/>
    <s v="US"/>
    <x v="12"/>
    <n v="-1125198"/>
    <n v="-0.95243649636148631"/>
    <x v="2"/>
  </r>
  <r>
    <x v="7712"/>
    <d v="2018-12-07T00:00:00"/>
    <n v="59"/>
    <x v="0"/>
    <s v=" English"/>
    <n v="10770000"/>
    <n v="65829"/>
    <s v="US"/>
    <x v="10"/>
    <n v="-10704171"/>
    <n v="-0.99388774373259048"/>
    <x v="1"/>
  </r>
  <r>
    <x v="7713"/>
    <d v="2016-09-03T00:00:00"/>
    <n v="67"/>
    <x v="0"/>
    <s v=" Japanese"/>
    <n v="80000000"/>
    <n v="274286661.60000002"/>
    <s v="JP"/>
    <x v="13"/>
    <n v="194286661.60000002"/>
    <n v="2.4285832700000003"/>
    <x v="1"/>
  </r>
  <r>
    <x v="7714"/>
    <d v="1997-12-20T00:00:00"/>
    <n v="65"/>
    <x v="0"/>
    <s v=" Japanese"/>
    <n v="141280000"/>
    <n v="608857282"/>
    <s v="JP"/>
    <x v="27"/>
    <n v="467577282"/>
    <n v="3.3095787231030576"/>
    <x v="1"/>
  </r>
  <r>
    <x v="7715"/>
    <d v="2011-09-09T00:00:00"/>
    <n v="72"/>
    <x v="0"/>
    <s v=" English"/>
    <n v="26648000"/>
    <n v="34710627"/>
    <s v="GB"/>
    <x v="24"/>
    <n v="8062627"/>
    <n v="0.30256030471329931"/>
    <x v="0"/>
  </r>
  <r>
    <x v="7716"/>
    <d v="2007-11-07T00:00:00"/>
    <n v="69"/>
    <x v="0"/>
    <s v=" Japanese"/>
    <n v="8000000"/>
    <n v="257720413.19999999"/>
    <s v="AU"/>
    <x v="22"/>
    <n v="249720413.19999999"/>
    <n v="31.215051649999999"/>
    <x v="1"/>
  </r>
  <r>
    <x v="7514"/>
    <d v="2023-04-06T00:00:00"/>
    <n v="0"/>
    <x v="0"/>
    <s v=" Thai"/>
    <n v="198000000"/>
    <n v="175269998.80000001"/>
    <s v="TH"/>
    <x v="0"/>
    <n v="-22730001.199999988"/>
    <n v="-0.1147979858585858"/>
    <x v="2"/>
  </r>
  <r>
    <x v="7717"/>
    <d v="2014-11-07T00:00:00"/>
    <n v="68"/>
    <x v="0"/>
    <s v=" English"/>
    <n v="11000000"/>
    <n v="3200000"/>
    <s v="AU"/>
    <x v="8"/>
    <n v="-7800000"/>
    <n v="-0.70909090909090911"/>
    <x v="1"/>
  </r>
  <r>
    <x v="7718"/>
    <d v="2019-06-13T00:00:00"/>
    <n v="67"/>
    <x v="0"/>
    <s v=" English"/>
    <n v="8580000"/>
    <n v="643593"/>
    <s v="AU"/>
    <x v="4"/>
    <n v="-7936407"/>
    <n v="-0.92498916083916083"/>
    <x v="1"/>
  </r>
  <r>
    <x v="7719"/>
    <d v="1989-01-02T00:00:00"/>
    <n v="62"/>
    <x v="0"/>
    <s v=" English"/>
    <n v="200000"/>
    <n v="97844961.799999997"/>
    <s v="US"/>
    <x v="70"/>
    <n v="97644961.799999997"/>
    <n v="488.22480899999999"/>
    <x v="1"/>
  </r>
  <r>
    <x v="7720"/>
    <d v="2021-01-01T00:00:00"/>
    <n v="74"/>
    <x v="0"/>
    <s v=" English"/>
    <n v="67800000"/>
    <n v="653988016.39999998"/>
    <s v="AU"/>
    <x v="5"/>
    <n v="586188016.39999998"/>
    <n v="8.6458409498525075"/>
    <x v="0"/>
  </r>
  <r>
    <x v="7721"/>
    <d v="2023-04-06T00:00:00"/>
    <n v="0"/>
    <x v="0"/>
    <s v=" Dutch, Flemish"/>
    <n v="100"/>
    <n v="1240261.6000000001"/>
    <s v="NL"/>
    <x v="0"/>
    <n v="1240161.6000000001"/>
    <n v="12401.616000000002"/>
    <x v="2"/>
  </r>
  <r>
    <x v="7722"/>
    <d v="2001-09-07T00:00:00"/>
    <n v="67"/>
    <x v="0"/>
    <s v=" English"/>
    <n v="38000000"/>
    <n v="19317765"/>
    <s v="US"/>
    <x v="17"/>
    <n v="-18682235"/>
    <n v="-0.49163776315789476"/>
    <x v="1"/>
  </r>
  <r>
    <x v="7723"/>
    <d v="2023-03-28T00:00:00"/>
    <n v="52"/>
    <x v="0"/>
    <s v=" English"/>
    <n v="106600000"/>
    <n v="242235692"/>
    <s v="US"/>
    <x v="0"/>
    <n v="135635692"/>
    <n v="1.2723798499061914"/>
    <x v="1"/>
  </r>
  <r>
    <x v="7724"/>
    <d v="2020-04-10T00:00:00"/>
    <n v="68"/>
    <x v="0"/>
    <s v=" English"/>
    <n v="99000000"/>
    <n v="534705883.39999998"/>
    <s v="US"/>
    <x v="14"/>
    <n v="435705883.39999998"/>
    <n v="4.4010695292929292"/>
    <x v="1"/>
  </r>
  <r>
    <x v="7725"/>
    <d v="2019-01-01T00:00:00"/>
    <n v="71"/>
    <x v="0"/>
    <s v=" Korean"/>
    <n v="121800000"/>
    <n v="367499604"/>
    <s v="KR"/>
    <x v="4"/>
    <n v="245699604"/>
    <n v="2.0172381280788176"/>
    <x v="0"/>
  </r>
  <r>
    <x v="7726"/>
    <d v="2010-03-06T00:00:00"/>
    <n v="71"/>
    <x v="0"/>
    <s v=" Japanese"/>
    <n v="27642400"/>
    <n v="83686340"/>
    <s v="JP"/>
    <x v="21"/>
    <n v="56043940"/>
    <n v="2.0274628831071109"/>
    <x v="0"/>
  </r>
  <r>
    <x v="7727"/>
    <d v="2015-06-10T00:00:00"/>
    <n v="78"/>
    <x v="0"/>
    <s v=" English"/>
    <n v="171000000"/>
    <n v="640441071.79999995"/>
    <s v="AU"/>
    <x v="12"/>
    <n v="469441071.79999995"/>
    <n v="2.745269425730994"/>
    <x v="0"/>
  </r>
  <r>
    <x v="7728"/>
    <d v="1986-03-06T00:00:00"/>
    <n v="59"/>
    <x v="0"/>
    <s v=" English"/>
    <n v="2410000"/>
    <n v="10755447"/>
    <s v="AU"/>
    <x v="15"/>
    <n v="8345447"/>
    <n v="3.4628410788381743"/>
    <x v="1"/>
  </r>
  <r>
    <x v="7729"/>
    <d v="1992-07-30T00:00:00"/>
    <n v="62"/>
    <x v="0"/>
    <s v=" English"/>
    <n v="26"/>
    <n v="94"/>
    <s v="AU"/>
    <x v="46"/>
    <n v="68"/>
    <n v="2.6153846153846154"/>
    <x v="1"/>
  </r>
  <r>
    <x v="7730"/>
    <d v="2023-04-06T00:00:00"/>
    <n v="0"/>
    <x v="0"/>
    <s v=" English"/>
    <n v="185534545.80000001"/>
    <n v="178359863"/>
    <s v="ID"/>
    <x v="0"/>
    <n v="-7174682.8000000119"/>
    <n v="-3.8670333705584287E-2"/>
    <x v="2"/>
  </r>
  <r>
    <x v="7731"/>
    <d v="2018-12-06T00:00:00"/>
    <n v="64"/>
    <x v="0"/>
    <s v=" English"/>
    <n v="15700000"/>
    <n v="63288854"/>
    <s v="AU"/>
    <x v="10"/>
    <n v="47588854"/>
    <n v="3.0311371974522294"/>
    <x v="1"/>
  </r>
  <r>
    <x v="7732"/>
    <d v="2008-11-28T00:00:00"/>
    <n v="57"/>
    <x v="0"/>
    <s v=" English"/>
    <n v="1500000"/>
    <n v="5901645.7999999998"/>
    <s v="AU"/>
    <x v="35"/>
    <n v="4401645.8"/>
    <n v="2.9344305333333334"/>
    <x v="1"/>
  </r>
  <r>
    <x v="7733"/>
    <d v="2021-12-23T00:00:00"/>
    <n v="65"/>
    <x v="0"/>
    <s v=" English"/>
    <n v="199000000"/>
    <n v="313735614"/>
    <s v="AU"/>
    <x v="5"/>
    <n v="114735614"/>
    <n v="0.57656087437185932"/>
    <x v="1"/>
  </r>
  <r>
    <x v="7734"/>
    <d v="2012-07-30T00:00:00"/>
    <n v="60"/>
    <x v="0"/>
    <s v=" English"/>
    <n v="15000000"/>
    <n v="39238443"/>
    <s v="AU"/>
    <x v="20"/>
    <n v="24238443"/>
    <n v="1.6158961999999999"/>
    <x v="1"/>
  </r>
  <r>
    <x v="7735"/>
    <d v="2008-01-01T00:00:00"/>
    <n v="78"/>
    <x v="0"/>
    <s v=" English"/>
    <n v="96800000"/>
    <n v="436644599.39999998"/>
    <s v="US"/>
    <x v="35"/>
    <n v="339844599.39999998"/>
    <n v="3.5107913161157023"/>
    <x v="0"/>
  </r>
  <r>
    <x v="7736"/>
    <d v="1968-12-19T00:00:00"/>
    <n v="70"/>
    <x v="0"/>
    <s v=" French"/>
    <n v="110780000"/>
    <n v="583501475.20000005"/>
    <s v="FR"/>
    <x v="54"/>
    <n v="472721475.20000005"/>
    <n v="4.2672095612926526"/>
    <x v="1"/>
  </r>
  <r>
    <x v="7737"/>
    <d v="2021-08-25T00:00:00"/>
    <n v="70"/>
    <x v="0"/>
    <s v=" English"/>
    <n v="148200000"/>
    <n v="709840720.60000002"/>
    <s v="AU"/>
    <x v="5"/>
    <n v="561640720.60000002"/>
    <n v="3.7897484520917679"/>
    <x v="1"/>
  </r>
  <r>
    <x v="2698"/>
    <d v="2014-02-13T00:00:00"/>
    <n v="69"/>
    <x v="0"/>
    <s v=" English"/>
    <n v="20000000"/>
    <n v="34718173"/>
    <s v="AU"/>
    <x v="8"/>
    <n v="14718173"/>
    <n v="0.73590865000000005"/>
    <x v="1"/>
  </r>
  <r>
    <x v="7738"/>
    <d v="2018-03-15T00:00:00"/>
    <n v="56"/>
    <x v="0"/>
    <s v=" Spanish, Castilian"/>
    <n v="96800000"/>
    <n v="266160413.59999999"/>
    <s v="CL"/>
    <x v="10"/>
    <n v="169360413.59999999"/>
    <n v="1.7495910495867768"/>
    <x v="1"/>
  </r>
  <r>
    <x v="3940"/>
    <d v="2017-11-03T00:00:00"/>
    <n v="60"/>
    <x v="0"/>
    <s v=" English"/>
    <n v="6000000"/>
    <n v="10972300"/>
    <s v="ES"/>
    <x v="3"/>
    <n v="4972300"/>
    <n v="0.82871666666666666"/>
    <x v="1"/>
  </r>
  <r>
    <x v="7739"/>
    <d v="2017-06-07T00:00:00"/>
    <n v="60"/>
    <x v="0"/>
    <s v=" English"/>
    <n v="81000000"/>
    <n v="345336673.39999998"/>
    <s v="US"/>
    <x v="3"/>
    <n v="264336673.39999998"/>
    <n v="3.2634157209876542"/>
    <x v="1"/>
  </r>
  <r>
    <x v="7740"/>
    <d v="2020-01-28T00:00:00"/>
    <n v="67"/>
    <x v="0"/>
    <s v=" English"/>
    <n v="16000000"/>
    <n v="200256889.40000001"/>
    <s v="US"/>
    <x v="14"/>
    <n v="184256889.40000001"/>
    <n v="11.5160555875"/>
    <x v="1"/>
  </r>
  <r>
    <x v="7741"/>
    <d v="2020-09-29T00:00:00"/>
    <n v="84"/>
    <x v="0"/>
    <s v=" Korean"/>
    <n v="141400000"/>
    <n v="612734678.60000002"/>
    <s v="KR"/>
    <x v="14"/>
    <n v="471334678.60000002"/>
    <n v="3.3333428472418674"/>
    <x v="0"/>
  </r>
  <r>
    <x v="7742"/>
    <d v="2001-10-12T00:00:00"/>
    <n v="63"/>
    <x v="0"/>
    <s v=" English"/>
    <n v="4800000"/>
    <n v="164909736.19999999"/>
    <s v="US"/>
    <x v="17"/>
    <n v="160109736.19999999"/>
    <n v="33.356195041666666"/>
    <x v="1"/>
  </r>
  <r>
    <x v="7743"/>
    <d v="2018-05-18T00:00:00"/>
    <n v="73"/>
    <x v="0"/>
    <s v=" English"/>
    <n v="3398000"/>
    <n v="2423465"/>
    <s v="US"/>
    <x v="10"/>
    <n v="-974535"/>
    <n v="-0.2867966450853443"/>
    <x v="0"/>
  </r>
  <r>
    <x v="7744"/>
    <d v="2013-11-29T00:00:00"/>
    <n v="72"/>
    <x v="0"/>
    <s v=" Japanese"/>
    <n v="96400000"/>
    <n v="588592431"/>
    <s v="JP"/>
    <x v="30"/>
    <n v="492192431"/>
    <n v="5.1057306120331951"/>
    <x v="0"/>
  </r>
  <r>
    <x v="7745"/>
    <d v="2011-10-28T00:00:00"/>
    <n v="64"/>
    <x v="0"/>
    <s v=" English"/>
    <n v="27500000"/>
    <n v="15815509"/>
    <s v="US"/>
    <x v="24"/>
    <n v="-11684491"/>
    <n v="-0.42489058181818185"/>
    <x v="1"/>
  </r>
  <r>
    <x v="7746"/>
    <d v="1985-06-27T00:00:00"/>
    <n v="73"/>
    <x v="0"/>
    <s v=" English"/>
    <n v="1500000"/>
    <n v="2730877"/>
    <s v="AU"/>
    <x v="37"/>
    <n v="1230877"/>
    <n v="0.82058466666666663"/>
    <x v="0"/>
  </r>
  <r>
    <x v="2099"/>
    <d v="2013-01-23T00:00:00"/>
    <n v="79"/>
    <x v="0"/>
    <s v=" Korean"/>
    <n v="473937.4"/>
    <n v="80300000"/>
    <s v="KR"/>
    <x v="30"/>
    <n v="79826062.599999994"/>
    <n v="168.43165911784973"/>
    <x v="0"/>
  </r>
  <r>
    <x v="7747"/>
    <d v="1982-12-17T00:00:00"/>
    <n v="72"/>
    <x v="0"/>
    <s v=" English"/>
    <n v="15000000"/>
    <n v="177200262"/>
    <s v="US"/>
    <x v="50"/>
    <n v="162200262"/>
    <n v="10.8133508"/>
    <x v="0"/>
  </r>
  <r>
    <x v="7748"/>
    <d v="2011-02-10T00:00:00"/>
    <n v="67"/>
    <x v="0"/>
    <s v=" English"/>
    <n v="75500000"/>
    <n v="509726081"/>
    <s v="US"/>
    <x v="24"/>
    <n v="434226081"/>
    <n v="5.7513388211920526"/>
    <x v="1"/>
  </r>
  <r>
    <x v="7749"/>
    <d v="2022-09-30T00:00:00"/>
    <n v="73"/>
    <x v="0"/>
    <s v=" Tamil"/>
    <n v="107000000"/>
    <n v="166926864.59999999"/>
    <s v="AU"/>
    <x v="1"/>
    <n v="59926864.599999994"/>
    <n v="0.56006415514018681"/>
    <x v="0"/>
  </r>
  <r>
    <x v="7750"/>
    <d v="2019-05-02T00:00:00"/>
    <n v="67"/>
    <x v="0"/>
    <s v=" English"/>
    <n v="40000000"/>
    <n v="53624424"/>
    <s v="AU"/>
    <x v="4"/>
    <n v="13624424"/>
    <n v="0.34061059999999999"/>
    <x v="1"/>
  </r>
  <r>
    <x v="7751"/>
    <d v="2021-04-16T00:00:00"/>
    <n v="67"/>
    <x v="0"/>
    <s v=" English"/>
    <n v="127600000"/>
    <n v="629825382.20000005"/>
    <s v="US"/>
    <x v="5"/>
    <n v="502225382.20000005"/>
    <n v="3.9359355971786836"/>
    <x v="1"/>
  </r>
  <r>
    <x v="7752"/>
    <d v="2017-01-26T00:00:00"/>
    <n v="62"/>
    <x v="0"/>
    <s v=" English"/>
    <n v="65000000"/>
    <n v="21774432"/>
    <s v="AU"/>
    <x v="3"/>
    <n v="-43225568"/>
    <n v="-0.66500873846153841"/>
    <x v="1"/>
  </r>
  <r>
    <x v="7753"/>
    <d v="1984-08-17T00:00:00"/>
    <n v="57"/>
    <x v="0"/>
    <s v=" English"/>
    <n v="25000000"/>
    <n v="5778353"/>
    <s v="US"/>
    <x v="45"/>
    <n v="-19221647"/>
    <n v="-0.76886588"/>
    <x v="1"/>
  </r>
  <r>
    <x v="7754"/>
    <d v="2008-11-01T00:00:00"/>
    <n v="66"/>
    <x v="0"/>
    <s v=" English"/>
    <n v="67500000"/>
    <n v="118556530"/>
    <s v="AU"/>
    <x v="35"/>
    <n v="51056530"/>
    <n v="0.75639303703703709"/>
    <x v="1"/>
  </r>
  <r>
    <x v="7755"/>
    <d v="1991-05-01T00:00:00"/>
    <n v="68"/>
    <x v="0"/>
    <s v=" French"/>
    <n v="89180000"/>
    <n v="511934839.39999998"/>
    <s v="US"/>
    <x v="53"/>
    <n v="422754839.39999998"/>
    <n v="4.7404669141063014"/>
    <x v="1"/>
  </r>
  <r>
    <x v="7756"/>
    <d v="2018-07-25T00:00:00"/>
    <n v="63"/>
    <x v="0"/>
    <s v=" Korean"/>
    <n v="16723043"/>
    <n v="165664419.40000001"/>
    <s v="KR"/>
    <x v="10"/>
    <n v="148941376.40000001"/>
    <n v="8.9063561219091536"/>
    <x v="1"/>
  </r>
  <r>
    <x v="7757"/>
    <d v="2017-05-03T00:00:00"/>
    <n v="54"/>
    <x v="0"/>
    <s v=" English"/>
    <n v="42000000"/>
    <n v="60129558"/>
    <s v="AU"/>
    <x v="3"/>
    <n v="18129558"/>
    <n v="0.43165614285714288"/>
    <x v="1"/>
  </r>
  <r>
    <x v="7758"/>
    <d v="2021-09-08T00:00:00"/>
    <n v="74"/>
    <x v="0"/>
    <s v=" English"/>
    <n v="6517792"/>
    <n v="3615193"/>
    <s v="AU"/>
    <x v="5"/>
    <n v="-2902599"/>
    <n v="-0.44533470844114081"/>
    <x v="0"/>
  </r>
  <r>
    <x v="7759"/>
    <d v="1993-01-27T00:00:00"/>
    <n v="71"/>
    <x v="0"/>
    <s v=" French"/>
    <n v="119400000"/>
    <n v="738519773.20000005"/>
    <s v="FR"/>
    <x v="9"/>
    <n v="619119773.20000005"/>
    <n v="5.1852577319933006"/>
    <x v="0"/>
  </r>
  <r>
    <x v="7760"/>
    <d v="1999-01-14T00:00:00"/>
    <n v="54"/>
    <x v="0"/>
    <s v=" English"/>
    <n v="75000000"/>
    <n v="30626690"/>
    <s v="US"/>
    <x v="39"/>
    <n v="-44373310"/>
    <n v="-0.59164413333333332"/>
    <x v="1"/>
  </r>
  <r>
    <x v="7761"/>
    <d v="2018-11-07T00:00:00"/>
    <n v="60"/>
    <x v="0"/>
    <s v=" English"/>
    <n v="15000000"/>
    <n v="13316627"/>
    <s v="AU"/>
    <x v="10"/>
    <n v="-1683373"/>
    <n v="-0.11222486666666667"/>
    <x v="1"/>
  </r>
  <r>
    <x v="7762"/>
    <d v="2018-06-15T00:00:00"/>
    <n v="53"/>
    <x v="0"/>
    <s v=" English"/>
    <n v="10000000"/>
    <n v="6601992"/>
    <s v="US"/>
    <x v="10"/>
    <n v="-3398008"/>
    <n v="-0.33980080000000001"/>
    <x v="1"/>
  </r>
  <r>
    <x v="7763"/>
    <d v="2009-10-16T00:00:00"/>
    <n v="58"/>
    <x v="0"/>
    <s v=" English"/>
    <n v="20000000"/>
    <n v="29227561"/>
    <s v="US"/>
    <x v="7"/>
    <n v="9227561"/>
    <n v="0.46137804999999998"/>
    <x v="1"/>
  </r>
  <r>
    <x v="7764"/>
    <d v="1976-12-01T00:00:00"/>
    <n v="79"/>
    <x v="0"/>
    <s v=" English"/>
    <n v="3800000"/>
    <n v="23689877"/>
    <s v="AU"/>
    <x v="72"/>
    <n v="19889877"/>
    <n v="5.2341781578947373"/>
    <x v="0"/>
  </r>
  <r>
    <x v="7765"/>
    <d v="2021-10-01T00:00:00"/>
    <n v="73"/>
    <x v="0"/>
    <s v=" English"/>
    <n v="97060000"/>
    <n v="176741455.19999999"/>
    <s v="US"/>
    <x v="5"/>
    <n v="79681455.199999988"/>
    <n v="0.82095049660004105"/>
    <x v="0"/>
  </r>
  <r>
    <x v="7766"/>
    <d v="2011-01-13T00:00:00"/>
    <n v="72"/>
    <x v="0"/>
    <s v=" English"/>
    <n v="55000000"/>
    <n v="90552675"/>
    <s v="AU"/>
    <x v="24"/>
    <n v="35552675"/>
    <n v="0.64641227272727275"/>
    <x v="0"/>
  </r>
  <r>
    <x v="7767"/>
    <d v="2017-08-25T00:00:00"/>
    <n v="66"/>
    <x v="0"/>
    <s v=" Cantonese"/>
    <n v="122400000"/>
    <n v="666851201.20000005"/>
    <s v="HK"/>
    <x v="3"/>
    <n v="544451201.20000005"/>
    <n v="4.4481307287581702"/>
    <x v="1"/>
  </r>
  <r>
    <x v="7768"/>
    <d v="2015-10-03T00:00:00"/>
    <n v="77"/>
    <x v="0"/>
    <s v=" Japanese"/>
    <n v="183200000"/>
    <n v="969857559.20000005"/>
    <s v="JP"/>
    <x v="12"/>
    <n v="786657559.20000005"/>
    <n v="4.2939823100436687"/>
    <x v="0"/>
  </r>
  <r>
    <x v="7769"/>
    <d v="2003-05-23T00:00:00"/>
    <n v="49"/>
    <x v="0"/>
    <s v=" English"/>
    <n v="10000000"/>
    <n v="611032"/>
    <s v="IT"/>
    <x v="25"/>
    <n v="-9388968"/>
    <n v="-0.93889679999999998"/>
    <x v="2"/>
  </r>
  <r>
    <x v="7770"/>
    <d v="1989-09-21T00:00:00"/>
    <n v="66"/>
    <x v="0"/>
    <s v=" English"/>
    <n v="46980000"/>
    <n v="2692037"/>
    <s v="AU"/>
    <x v="70"/>
    <n v="-44287963"/>
    <n v="-0.94269823329076208"/>
    <x v="1"/>
  </r>
  <r>
    <x v="7771"/>
    <d v="2019-01-28T00:00:00"/>
    <n v="61"/>
    <x v="0"/>
    <s v=" English"/>
    <n v="85600000"/>
    <n v="271939728.60000002"/>
    <s v="US"/>
    <x v="4"/>
    <n v="186339728.60000002"/>
    <n v="2.1768659883177572"/>
    <x v="1"/>
  </r>
  <r>
    <x v="7772"/>
    <d v="2009-08-21T00:00:00"/>
    <n v="45"/>
    <x v="0"/>
    <s v=" English"/>
    <n v="5000000"/>
    <n v="3898853.6"/>
    <s v="US"/>
    <x v="7"/>
    <n v="-1101146.3999999999"/>
    <n v="-0.22022927999999997"/>
    <x v="2"/>
  </r>
  <r>
    <x v="7773"/>
    <d v="2018-11-07T00:00:00"/>
    <n v="53"/>
    <x v="0"/>
    <s v=" English"/>
    <n v="117200000"/>
    <n v="768648895.79999995"/>
    <s v="AU"/>
    <x v="10"/>
    <n v="651448895.79999995"/>
    <n v="5.5584376774744024"/>
    <x v="1"/>
  </r>
  <r>
    <x v="7774"/>
    <d v="2004-11-20T00:00:00"/>
    <n v="66"/>
    <x v="0"/>
    <s v=" Japanese"/>
    <n v="142600000"/>
    <n v="426613741.80000001"/>
    <s v="JP"/>
    <x v="2"/>
    <n v="284013741.80000001"/>
    <n v="1.9916812187938289"/>
    <x v="1"/>
  </r>
  <r>
    <x v="7775"/>
    <d v="1997-12-15T00:00:00"/>
    <n v="60"/>
    <x v="0"/>
    <s v=" English"/>
    <n v="103600000"/>
    <n v="563098352"/>
    <s v="US"/>
    <x v="27"/>
    <n v="459498352"/>
    <n v="4.4353122779922778"/>
    <x v="1"/>
  </r>
  <r>
    <x v="7776"/>
    <d v="1964-10-07T00:00:00"/>
    <n v="78"/>
    <x v="0"/>
    <s v=" English"/>
    <n v="130000000"/>
    <n v="409842405.39999998"/>
    <s v="US"/>
    <x v="73"/>
    <n v="279842405.39999998"/>
    <n v="2.1526338876923075"/>
    <x v="0"/>
  </r>
  <r>
    <x v="7777"/>
    <d v="1959-03-18T00:00:00"/>
    <n v="72"/>
    <x v="0"/>
    <s v=" English"/>
    <n v="3000000"/>
    <n v="117712286"/>
    <s v="US"/>
    <x v="55"/>
    <n v="114712286"/>
    <n v="38.237428666666666"/>
    <x v="0"/>
  </r>
  <r>
    <x v="7778"/>
    <d v="2017-03-10T00:00:00"/>
    <n v="62"/>
    <x v="0"/>
    <s v=" English"/>
    <n v="40000000"/>
    <n v="413844"/>
    <s v="US"/>
    <x v="3"/>
    <n v="-39586156"/>
    <n v="-0.98965389999999998"/>
    <x v="1"/>
  </r>
  <r>
    <x v="7779"/>
    <d v="2017-08-08T00:00:00"/>
    <n v="54"/>
    <x v="0"/>
    <s v=" English"/>
    <n v="58800000"/>
    <n v="371673111.19999999"/>
    <s v="US"/>
    <x v="3"/>
    <n v="312873111.19999999"/>
    <n v="5.3209712789115642"/>
    <x v="1"/>
  </r>
  <r>
    <x v="7780"/>
    <d v="2004-10-15T00:00:00"/>
    <n v="57"/>
    <x v="0"/>
    <s v=" English"/>
    <n v="825000"/>
    <n v="27830160"/>
    <s v="US"/>
    <x v="2"/>
    <n v="27005160"/>
    <n v="32.733527272727272"/>
    <x v="1"/>
  </r>
  <r>
    <x v="7781"/>
    <d v="1998-05-01T00:00:00"/>
    <n v="68"/>
    <x v="0"/>
    <s v=" English"/>
    <n v="25000000"/>
    <n v="22411948"/>
    <s v="US"/>
    <x v="32"/>
    <n v="-2588052"/>
    <n v="-0.10352208"/>
    <x v="1"/>
  </r>
  <r>
    <x v="7782"/>
    <d v="2017-07-26T00:00:00"/>
    <n v="64"/>
    <x v="0"/>
    <s v=" French"/>
    <n v="87800000"/>
    <n v="328664924.39999998"/>
    <s v="FR"/>
    <x v="3"/>
    <n v="240864924.39999998"/>
    <n v="2.7433362687927105"/>
    <x v="1"/>
  </r>
  <r>
    <x v="7783"/>
    <d v="2019-04-27T00:00:00"/>
    <n v="70"/>
    <x v="0"/>
    <s v=" Russian"/>
    <n v="87800000"/>
    <n v="554873030.60000002"/>
    <s v="RU"/>
    <x v="4"/>
    <n v="467073030.60000002"/>
    <n v="5.3197383895216408"/>
    <x v="1"/>
  </r>
  <r>
    <x v="7784"/>
    <d v="1998-01-20T00:00:00"/>
    <n v="62"/>
    <x v="0"/>
    <s v=" English"/>
    <n v="146200000"/>
    <n v="375764861"/>
    <s v="US"/>
    <x v="32"/>
    <n v="229564861"/>
    <n v="1.5702110875512996"/>
    <x v="1"/>
  </r>
  <r>
    <x v="7785"/>
    <d v="1932-12-31T00:00:00"/>
    <n v="58"/>
    <x v="0"/>
    <s v=" Spanish, Castilian"/>
    <n v="68500000"/>
    <n v="280052393"/>
    <s v="US"/>
    <x v="78"/>
    <n v="211552393"/>
    <n v="3.0883561021897812"/>
    <x v="1"/>
  </r>
  <r>
    <x v="7786"/>
    <d v="2007-06-27T00:00:00"/>
    <n v="79"/>
    <x v="0"/>
    <s v=" French"/>
    <n v="7300000"/>
    <n v="25397187"/>
    <s v="FR"/>
    <x v="22"/>
    <n v="18097187"/>
    <n v="2.4790667123287671"/>
    <x v="0"/>
  </r>
  <r>
    <x v="7787"/>
    <d v="2016-09-16T00:00:00"/>
    <n v="61"/>
    <x v="0"/>
    <s v=" English"/>
    <n v="2000000"/>
    <n v="78202791.799999997"/>
    <s v="US"/>
    <x v="13"/>
    <n v="76202791.799999997"/>
    <n v="38.1013959"/>
    <x v="1"/>
  </r>
  <r>
    <x v="7788"/>
    <d v="2013-07-25T00:00:00"/>
    <n v="57"/>
    <x v="0"/>
    <s v=" English"/>
    <n v="1500000"/>
    <n v="4128828"/>
    <s v="AU"/>
    <x v="30"/>
    <n v="2628828"/>
    <n v="1.7525520000000001"/>
    <x v="1"/>
  </r>
  <r>
    <x v="7789"/>
    <d v="2007-02-07T00:00:00"/>
    <n v="64"/>
    <x v="0"/>
    <s v=" English"/>
    <n v="2000000"/>
    <n v="1997497"/>
    <s v="AU"/>
    <x v="22"/>
    <n v="-2503"/>
    <n v="-1.2515E-3"/>
    <x v="1"/>
  </r>
  <r>
    <x v="7790"/>
    <d v="1958-08-29T00:00:00"/>
    <n v="77"/>
    <x v="0"/>
    <s v=" English"/>
    <n v="3000000"/>
    <n v="17570324"/>
    <s v="US"/>
    <x v="11"/>
    <n v="14570324"/>
    <n v="4.8567746666666665"/>
    <x v="0"/>
  </r>
  <r>
    <x v="7791"/>
    <d v="2017-09-01T00:00:00"/>
    <n v="58"/>
    <x v="0"/>
    <s v=" Chinese"/>
    <n v="10000000"/>
    <n v="92695917"/>
    <s v="AU"/>
    <x v="3"/>
    <n v="82695917"/>
    <n v="8.2695916999999994"/>
    <x v="1"/>
  </r>
  <r>
    <x v="7557"/>
    <d v="2019-10-24T00:00:00"/>
    <n v="68"/>
    <x v="0"/>
    <s v=" Chinese"/>
    <n v="100000000"/>
    <n v="75568355"/>
    <s v="AU"/>
    <x v="4"/>
    <n v="-24431645"/>
    <n v="-0.24431644999999999"/>
    <x v="1"/>
  </r>
  <r>
    <x v="7792"/>
    <d v="1992-06-11T00:00:00"/>
    <n v="66"/>
    <x v="0"/>
    <s v=" English"/>
    <n v="88000000"/>
    <n v="362804939.60000002"/>
    <s v="US"/>
    <x v="46"/>
    <n v="274804939.60000002"/>
    <n v="3.122783404545455"/>
    <x v="1"/>
  </r>
  <r>
    <x v="7793"/>
    <d v="1997-02-20T00:00:00"/>
    <n v="76"/>
    <x v="0"/>
    <s v=" German"/>
    <n v="124200000"/>
    <n v="790948055.79999995"/>
    <s v="DE"/>
    <x v="27"/>
    <n v="666748055.79999995"/>
    <n v="5.3683418341384863"/>
    <x v="0"/>
  </r>
  <r>
    <x v="7794"/>
    <d v="2008-03-18T00:00:00"/>
    <n v="41"/>
    <x v="0"/>
    <s v=" English"/>
    <n v="500000"/>
    <n v="1261937"/>
    <s v="US"/>
    <x v="35"/>
    <n v="761937"/>
    <n v="1.523874"/>
    <x v="2"/>
  </r>
  <r>
    <x v="7795"/>
    <d v="1996-11-07T00:00:00"/>
    <n v="62"/>
    <x v="0"/>
    <s v=" Cantonese"/>
    <n v="66890000"/>
    <n v="448572309.60000002"/>
    <s v="HK"/>
    <x v="47"/>
    <n v="381682309.60000002"/>
    <n v="5.7061191448647035"/>
    <x v="1"/>
  </r>
  <r>
    <x v="7796"/>
    <d v="2016-11-11T00:00:00"/>
    <n v="67"/>
    <x v="0"/>
    <s v=" English"/>
    <n v="69400000"/>
    <n v="240033015.80000001"/>
    <s v="HK"/>
    <x v="13"/>
    <n v="170633015.80000001"/>
    <n v="2.4586889884726228"/>
    <x v="1"/>
  </r>
  <r>
    <x v="7797"/>
    <d v="2004-03-17T00:00:00"/>
    <n v="65"/>
    <x v="0"/>
    <s v=" English"/>
    <n v="18000000"/>
    <n v="77147031"/>
    <s v="AU"/>
    <x v="2"/>
    <n v="59147031"/>
    <n v="3.2859461666666667"/>
    <x v="1"/>
  </r>
  <r>
    <x v="6506"/>
    <d v="2010-04-28T00:00:00"/>
    <n v="58"/>
    <x v="0"/>
    <s v=" English"/>
    <n v="21000000"/>
    <n v="48977233"/>
    <s v="AU"/>
    <x v="21"/>
    <n v="27977233"/>
    <n v="1.3322491904761904"/>
    <x v="1"/>
  </r>
  <r>
    <x v="6506"/>
    <d v="2010-04-28T00:00:00"/>
    <n v="58"/>
    <x v="0"/>
    <s v=" English"/>
    <n v="20000000"/>
    <n v="47289148"/>
    <s v="AU"/>
    <x v="21"/>
    <n v="27289148"/>
    <n v="1.3644574"/>
    <x v="1"/>
  </r>
  <r>
    <x v="7798"/>
    <d v="2009-02-03T00:00:00"/>
    <n v="58"/>
    <x v="0"/>
    <s v=" English"/>
    <n v="79600000"/>
    <n v="598541076"/>
    <s v="US"/>
    <x v="7"/>
    <n v="518941076"/>
    <n v="6.5193602512562814"/>
    <x v="1"/>
  </r>
  <r>
    <x v="7799"/>
    <d v="2018-09-26T00:00:00"/>
    <n v="71"/>
    <x v="0"/>
    <s v=" English"/>
    <n v="947000"/>
    <n v="134072628.2"/>
    <s v="AU"/>
    <x v="10"/>
    <n v="133125628.2"/>
    <n v="140.57616494192186"/>
    <x v="0"/>
  </r>
  <r>
    <x v="7800"/>
    <d v="2018-12-01T00:00:00"/>
    <n v="65"/>
    <x v="0"/>
    <s v=" Japanese"/>
    <n v="141280000"/>
    <n v="608857282"/>
    <s v="JP"/>
    <x v="10"/>
    <n v="467577282"/>
    <n v="3.3095787231030576"/>
    <x v="1"/>
  </r>
  <r>
    <x v="7612"/>
    <d v="1946-12-26T00:00:00"/>
    <n v="72"/>
    <x v="0"/>
    <s v=" English"/>
    <n v="62571600"/>
    <n v="600518976.20000005"/>
    <s v="US"/>
    <x v="96"/>
    <n v="537947376.20000005"/>
    <n v="8.5973089420759585"/>
    <x v="0"/>
  </r>
  <r>
    <x v="7801"/>
    <d v="2017-08-25T00:00:00"/>
    <n v="57"/>
    <x v="0"/>
    <s v=" English"/>
    <n v="92400000"/>
    <n v="311918067.60000002"/>
    <s v="US"/>
    <x v="3"/>
    <n v="219518067.60000002"/>
    <n v="2.3757366623376628"/>
    <x v="1"/>
  </r>
  <r>
    <x v="7802"/>
    <d v="2018-09-28T00:00:00"/>
    <n v="54"/>
    <x v="0"/>
    <s v=" English"/>
    <n v="130200000"/>
    <n v="228388645.59999999"/>
    <s v="AU"/>
    <x v="10"/>
    <n v="98188645.599999994"/>
    <n v="0.75413706298003069"/>
    <x v="1"/>
  </r>
  <r>
    <x v="7803"/>
    <d v="2011-02-25T00:00:00"/>
    <n v="64"/>
    <x v="0"/>
    <s v=" Portuguese"/>
    <n v="80400000"/>
    <n v="411716817.19999999"/>
    <s v="BR"/>
    <x v="24"/>
    <n v="331316817.19999999"/>
    <n v="4.1208559353233829"/>
    <x v="1"/>
  </r>
  <r>
    <x v="7804"/>
    <d v="1977-06-24T00:00:00"/>
    <n v="59"/>
    <x v="0"/>
    <s v=" English"/>
    <n v="6570000"/>
    <n v="29000000"/>
    <s v="US"/>
    <x v="44"/>
    <n v="22430000"/>
    <n v="3.4140030441400304"/>
    <x v="1"/>
  </r>
  <r>
    <x v="7805"/>
    <d v="2013-09-27T00:00:00"/>
    <n v="63"/>
    <x v="0"/>
    <s v=" Chinese"/>
    <n v="23640000"/>
    <n v="98774891"/>
    <s v="AU"/>
    <x v="30"/>
    <n v="75134891"/>
    <n v="3.1782948815566834"/>
    <x v="1"/>
  </r>
  <r>
    <x v="7806"/>
    <d v="2012-12-09T00:00:00"/>
    <n v="76"/>
    <x v="0"/>
    <s v=" Japanese"/>
    <n v="123000000"/>
    <n v="779116911.60000002"/>
    <s v="AU"/>
    <x v="20"/>
    <n v="656116911.60000002"/>
    <n v="5.3342838341463414"/>
    <x v="0"/>
  </r>
  <r>
    <x v="7807"/>
    <d v="2022-05-25T00:00:00"/>
    <n v="73"/>
    <x v="0"/>
    <s v=" English"/>
    <n v="53600000"/>
    <n v="682429959.60000002"/>
    <s v="US"/>
    <x v="1"/>
    <n v="628829959.60000002"/>
    <n v="11.731902231343284"/>
    <x v="0"/>
  </r>
  <r>
    <x v="7808"/>
    <d v="1966-12-17T00:00:00"/>
    <n v="62"/>
    <x v="0"/>
    <s v=" Japanese"/>
    <n v="6740000"/>
    <n v="3000000"/>
    <s v="JP"/>
    <x v="40"/>
    <n v="-3740000"/>
    <n v="-0.55489614243323437"/>
    <x v="1"/>
  </r>
  <r>
    <x v="7809"/>
    <d v="2020-03-26T00:00:00"/>
    <n v="100"/>
    <x v="0"/>
    <s v=" Korean"/>
    <n v="201000000"/>
    <n v="1569323844"/>
    <s v="KR"/>
    <x v="14"/>
    <n v="1368323844"/>
    <n v="6.807581313432836"/>
    <x v="0"/>
  </r>
  <r>
    <x v="7810"/>
    <d v="1980-08-11T00:00:00"/>
    <n v="63"/>
    <x v="0"/>
    <s v=" Italian"/>
    <n v="87000000"/>
    <n v="476680473.80000001"/>
    <s v="IT"/>
    <x v="61"/>
    <n v="389680473.80000001"/>
    <n v="4.4790859057471266"/>
    <x v="1"/>
  </r>
  <r>
    <x v="825"/>
    <d v="2013-01-26T00:00:00"/>
    <n v="53"/>
    <x v="0"/>
    <s v=" Swedish"/>
    <n v="133400000"/>
    <n v="838643421.20000005"/>
    <s v="SE"/>
    <x v="30"/>
    <n v="705243421.20000005"/>
    <n v="5.2866823178410796"/>
    <x v="1"/>
  </r>
  <r>
    <x v="7811"/>
    <d v="1976-12-08T00:00:00"/>
    <n v="46"/>
    <x v="0"/>
    <s v=" Japanese"/>
    <n v="89200000"/>
    <n v="450005002.80000001"/>
    <s v="JP"/>
    <x v="72"/>
    <n v="360805002.80000001"/>
    <n v="4.0448991345291478"/>
    <x v="2"/>
  </r>
  <r>
    <x v="7812"/>
    <d v="2022-12-01T00:00:00"/>
    <n v="70"/>
    <x v="0"/>
    <s v=" English"/>
    <n v="105000000"/>
    <n v="550023168.79999995"/>
    <s v="AU"/>
    <x v="1"/>
    <n v="445023168.79999995"/>
    <n v="4.2383158933333327"/>
    <x v="1"/>
  </r>
  <r>
    <x v="7813"/>
    <d v="2014-02-07T00:00:00"/>
    <n v="53"/>
    <x v="0"/>
    <s v=" English"/>
    <n v="10000000"/>
    <n v="61302731.399999999"/>
    <s v="US"/>
    <x v="8"/>
    <n v="51302731.399999999"/>
    <n v="5.1302731399999999"/>
    <x v="1"/>
  </r>
  <r>
    <x v="7814"/>
    <d v="2005-05-03T00:00:00"/>
    <n v="59"/>
    <x v="0"/>
    <s v=" English"/>
    <n v="184740000"/>
    <n v="715749875"/>
    <s v="US"/>
    <x v="16"/>
    <n v="531009875"/>
    <n v="2.8743632943596404"/>
    <x v="1"/>
  </r>
  <r>
    <x v="7815"/>
    <d v="2010-09-24T00:00:00"/>
    <n v="74"/>
    <x v="0"/>
    <s v=" English"/>
    <n v="16000000"/>
    <n v="1467278"/>
    <s v="US"/>
    <x v="21"/>
    <n v="-14532722"/>
    <n v="-0.90829512499999998"/>
    <x v="0"/>
  </r>
  <r>
    <x v="7816"/>
    <d v="1996-08-30T00:00:00"/>
    <n v="70"/>
    <x v="0"/>
    <s v=" Danish"/>
    <n v="965000"/>
    <n v="191820413.19999999"/>
    <s v="DK"/>
    <x v="47"/>
    <n v="190855413.19999999"/>
    <n v="197.77763025906734"/>
    <x v="1"/>
  </r>
  <r>
    <x v="7817"/>
    <d v="2001-11-17T00:00:00"/>
    <n v="78"/>
    <x v="0"/>
    <s v=" English"/>
    <n v="149900000"/>
    <n v="691623388"/>
    <s v="US"/>
    <x v="17"/>
    <n v="541723388"/>
    <n v="3.6138985190126753"/>
    <x v="0"/>
  </r>
  <r>
    <x v="7818"/>
    <d v="2017-05-17T00:00:00"/>
    <n v="72"/>
    <x v="0"/>
    <s v=" Korean"/>
    <n v="163200000"/>
    <n v="547705354.79999995"/>
    <s v="KR"/>
    <x v="3"/>
    <n v="384505354.79999995"/>
    <n v="2.3560377132352937"/>
    <x v="0"/>
  </r>
  <r>
    <x v="7819"/>
    <d v="2013-12-13T00:00:00"/>
    <n v="58"/>
    <x v="0"/>
    <s v=" English"/>
    <n v="139400000"/>
    <n v="592951115.39999998"/>
    <s v="US"/>
    <x v="30"/>
    <n v="453551115.39999998"/>
    <n v="3.2535948020086081"/>
    <x v="1"/>
  </r>
  <r>
    <x v="7820"/>
    <d v="1983-07-08T00:00:00"/>
    <n v="43"/>
    <x v="0"/>
    <s v=" Japanese"/>
    <n v="86500000"/>
    <n v="171913639"/>
    <s v="JP"/>
    <x v="49"/>
    <n v="85413639"/>
    <n v="0.98744091329479766"/>
    <x v="2"/>
  </r>
  <r>
    <x v="7821"/>
    <d v="2017-08-02T00:00:00"/>
    <n v="80"/>
    <x v="0"/>
    <s v=" English"/>
    <n v="5500000"/>
    <n v="44071758"/>
    <s v="AU"/>
    <x v="3"/>
    <n v="38571758"/>
    <n v="7.0130469090909093"/>
    <x v="0"/>
  </r>
  <r>
    <x v="7822"/>
    <d v="2019-07-28T00:00:00"/>
    <n v="69"/>
    <x v="0"/>
    <s v=" English"/>
    <n v="116600000"/>
    <n v="600790251.20000005"/>
    <s v="US"/>
    <x v="4"/>
    <n v="484190251.20000005"/>
    <n v="4.1525750531732424"/>
    <x v="1"/>
  </r>
  <r>
    <x v="7823"/>
    <d v="2004-02-17T00:00:00"/>
    <n v="56"/>
    <x v="0"/>
    <s v=" English"/>
    <n v="15000000"/>
    <n v="33118854"/>
    <s v="US"/>
    <x v="2"/>
    <n v="18118854"/>
    <n v="1.2079236"/>
    <x v="1"/>
  </r>
  <r>
    <x v="7824"/>
    <d v="2009-01-18T00:00:00"/>
    <n v="64"/>
    <x v="0"/>
    <s v=" English"/>
    <n v="13000000"/>
    <n v="20768906"/>
    <s v="US"/>
    <x v="7"/>
    <n v="7768906"/>
    <n v="0.59760815384615384"/>
    <x v="1"/>
  </r>
  <r>
    <x v="7825"/>
    <d v="2008-03-20T00:00:00"/>
    <n v="71"/>
    <x v="0"/>
    <s v=" English"/>
    <n v="18000000"/>
    <n v="25005257"/>
    <s v="AU"/>
    <x v="35"/>
    <n v="7005257"/>
    <n v="0.38918094444444445"/>
    <x v="0"/>
  </r>
  <r>
    <x v="7826"/>
    <d v="2010-02-25T00:00:00"/>
    <n v="57"/>
    <x v="0"/>
    <s v=" English"/>
    <n v="20000000"/>
    <n v="23661038"/>
    <s v="AU"/>
    <x v="21"/>
    <n v="3661038"/>
    <n v="0.18305189999999999"/>
    <x v="1"/>
  </r>
  <r>
    <x v="7827"/>
    <d v="2017-05-04T00:00:00"/>
    <n v="74"/>
    <x v="0"/>
    <s v=" English"/>
    <n v="20000000"/>
    <n v="26152835"/>
    <s v="AU"/>
    <x v="3"/>
    <n v="6152835"/>
    <n v="0.30764174999999999"/>
    <x v="0"/>
  </r>
  <r>
    <x v="7828"/>
    <d v="2015-02-18T00:00:00"/>
    <n v="57"/>
    <x v="0"/>
    <s v=" English"/>
    <n v="40000000"/>
    <n v="24478613"/>
    <s v="AU"/>
    <x v="12"/>
    <n v="-15521387"/>
    <n v="-0.388034675"/>
    <x v="1"/>
  </r>
  <r>
    <x v="7829"/>
    <d v="2001-10-18T00:00:00"/>
    <n v="73"/>
    <x v="0"/>
    <s v=" English"/>
    <n v="1650000"/>
    <n v="30500000"/>
    <s v="AU"/>
    <x v="17"/>
    <n v="28850000"/>
    <n v="17.484848484848484"/>
    <x v="0"/>
  </r>
  <r>
    <x v="7830"/>
    <d v="2017-08-09T00:00:00"/>
    <n v="63"/>
    <x v="0"/>
    <s v=" English"/>
    <n v="1000000"/>
    <n v="956425"/>
    <s v="AU"/>
    <x v="3"/>
    <n v="-43575"/>
    <n v="-4.3575000000000003E-2"/>
    <x v="1"/>
  </r>
  <r>
    <x v="7831"/>
    <d v="2017-12-01T00:00:00"/>
    <n v="53"/>
    <x v="0"/>
    <s v=" English"/>
    <n v="95000000"/>
    <n v="338365977.19999999"/>
    <s v="US"/>
    <x v="3"/>
    <n v="243365977.19999999"/>
    <n v="2.5617471284210525"/>
    <x v="1"/>
  </r>
  <r>
    <x v="7832"/>
    <d v="2004-12-28T00:00:00"/>
    <n v="59"/>
    <x v="0"/>
    <s v=" English"/>
    <n v="14000000"/>
    <n v="521918"/>
    <s v="US"/>
    <x v="2"/>
    <n v="-13478082"/>
    <n v="-0.9627201428571428"/>
    <x v="1"/>
  </r>
  <r>
    <x v="7833"/>
    <d v="1964-08-20T00:00:00"/>
    <n v="74"/>
    <x v="0"/>
    <s v=" English"/>
    <n v="16000000"/>
    <n v="1844228"/>
    <s v="AU"/>
    <x v="73"/>
    <n v="-14155772"/>
    <n v="-0.88473575000000004"/>
    <x v="0"/>
  </r>
  <r>
    <x v="7834"/>
    <d v="2023-04-06T00:00:00"/>
    <n v="0"/>
    <x v="0"/>
    <s v=" Central Khmer"/>
    <n v="195000000"/>
    <n v="175269998.80000001"/>
    <s v="KH"/>
    <x v="0"/>
    <n v="-19730001.199999988"/>
    <n v="-0.10117949333333327"/>
    <x v="2"/>
  </r>
  <r>
    <x v="7835"/>
    <d v="1990-07-13T00:00:00"/>
    <n v="67"/>
    <x v="0"/>
    <s v=" English"/>
    <n v="15000000"/>
    <n v="15260154"/>
    <s v="US"/>
    <x v="29"/>
    <n v="260154"/>
    <n v="1.7343600000000001E-2"/>
    <x v="1"/>
  </r>
  <r>
    <x v="7836"/>
    <d v="1997-05-30T00:00:00"/>
    <n v="76"/>
    <x v="0"/>
    <s v=" Cantonese"/>
    <n v="125000"/>
    <n v="5000000"/>
    <s v="HK"/>
    <x v="27"/>
    <n v="4875000"/>
    <n v="39"/>
    <x v="0"/>
  </r>
  <r>
    <x v="7837"/>
    <d v="2023-04-04T00:00:00"/>
    <n v="50"/>
    <x v="0"/>
    <s v=" English"/>
    <n v="137800000"/>
    <n v="683325581"/>
    <s v="US"/>
    <x v="0"/>
    <n v="545525581"/>
    <n v="3.9588213425253991"/>
    <x v="2"/>
  </r>
  <r>
    <x v="7838"/>
    <d v="2002-07-25T00:00:00"/>
    <n v="55"/>
    <x v="0"/>
    <s v=" English"/>
    <n v="43000000"/>
    <n v="63078756"/>
    <s v="AU"/>
    <x v="18"/>
    <n v="20078756"/>
    <n v="0.46694781395348839"/>
    <x v="1"/>
  </r>
  <r>
    <x v="7839"/>
    <d v="2002-02-15T00:00:00"/>
    <n v="64"/>
    <x v="0"/>
    <s v=" English"/>
    <n v="70000000"/>
    <n v="33076815"/>
    <s v="US"/>
    <x v="18"/>
    <n v="-36923185"/>
    <n v="-0.52747407142857139"/>
    <x v="1"/>
  </r>
  <r>
    <x v="7840"/>
    <d v="2015-08-06T00:00:00"/>
    <n v="45"/>
    <x v="0"/>
    <s v=" Korean"/>
    <n v="138800000"/>
    <n v="865251451.20000005"/>
    <s v="KR"/>
    <x v="12"/>
    <n v="726451451.20000005"/>
    <n v="5.2338000806916432"/>
    <x v="2"/>
  </r>
  <r>
    <x v="7841"/>
    <d v="2010-03-18T00:00:00"/>
    <n v="64"/>
    <x v="0"/>
    <s v=" English"/>
    <n v="98400000"/>
    <n v="433727420.80000001"/>
    <s v="US"/>
    <x v="21"/>
    <n v="335327420.80000001"/>
    <n v="3.4077989918699187"/>
    <x v="1"/>
  </r>
  <r>
    <x v="7842"/>
    <d v="1987-02-19T00:00:00"/>
    <n v="68"/>
    <x v="0"/>
    <s v=" English"/>
    <n v="10000000"/>
    <n v="52293000"/>
    <s v="AU"/>
    <x v="42"/>
    <n v="42293000"/>
    <n v="4.2293000000000003"/>
    <x v="1"/>
  </r>
  <r>
    <x v="7843"/>
    <d v="2019-02-15T00:00:00"/>
    <n v="69"/>
    <x v="0"/>
    <s v=" Japanese"/>
    <n v="175000000"/>
    <n v="650461717.20000005"/>
    <s v="JP"/>
    <x v="4"/>
    <n v="475461717.20000005"/>
    <n v="2.7169240982857144"/>
    <x v="1"/>
  </r>
  <r>
    <x v="7844"/>
    <d v="2016-09-02T00:00:00"/>
    <n v="51"/>
    <x v="0"/>
    <s v=" English"/>
    <n v="17000000"/>
    <n v="3160642.8"/>
    <s v="US"/>
    <x v="13"/>
    <n v="-13839357.199999999"/>
    <n v="-0.81407983529411765"/>
    <x v="1"/>
  </r>
  <r>
    <x v="7845"/>
    <d v="2019-04-12T00:00:00"/>
    <n v="60"/>
    <x v="0"/>
    <s v=" English"/>
    <n v="98600000"/>
    <n v="243434798.19999999"/>
    <s v="US"/>
    <x v="4"/>
    <n v="144834798.19999999"/>
    <n v="1.468912760649087"/>
    <x v="1"/>
  </r>
  <r>
    <x v="7846"/>
    <d v="2012-10-27T00:00:00"/>
    <n v="40"/>
    <x v="0"/>
    <s v=" English"/>
    <n v="101800000"/>
    <n v="858637629"/>
    <s v="US"/>
    <x v="20"/>
    <n v="756837629"/>
    <n v="7.4345543123772106"/>
    <x v="2"/>
  </r>
  <r>
    <x v="7847"/>
    <d v="1997-12-11T00:00:00"/>
    <n v="61"/>
    <x v="0"/>
    <s v=" English"/>
    <n v="40000000"/>
    <n v="25804707"/>
    <s v="AU"/>
    <x v="27"/>
    <n v="-14195293"/>
    <n v="-0.354882325"/>
    <x v="1"/>
  </r>
  <r>
    <x v="7848"/>
    <d v="2023-03-09T00:00:00"/>
    <n v="72"/>
    <x v="0"/>
    <s v=" English"/>
    <n v="26848000"/>
    <n v="27322"/>
    <s v="AU"/>
    <x v="0"/>
    <n v="-26820678"/>
    <n v="-0.99898234505363526"/>
    <x v="0"/>
  </r>
  <r>
    <x v="7849"/>
    <d v="2014-04-01T00:00:00"/>
    <n v="57"/>
    <x v="0"/>
    <s v=" Danish"/>
    <n v="156600000"/>
    <n v="568184516.60000002"/>
    <s v="DK"/>
    <x v="8"/>
    <n v="411584516.60000002"/>
    <n v="2.6282536181353771"/>
    <x v="1"/>
  </r>
  <r>
    <x v="7850"/>
    <d v="1997-08-29T00:00:00"/>
    <n v="70"/>
    <x v="0"/>
    <s v=" English"/>
    <n v="3500000"/>
    <n v="261249383"/>
    <s v="GB"/>
    <x v="27"/>
    <n v="257749383"/>
    <n v="73.642680857142864"/>
    <x v="1"/>
  </r>
  <r>
    <x v="7851"/>
    <d v="1998-04-03T00:00:00"/>
    <n v="70"/>
    <x v="0"/>
    <s v=" Cantonese"/>
    <n v="93340000"/>
    <n v="548578964.60000002"/>
    <s v="AU"/>
    <x v="32"/>
    <n v="455238964.60000002"/>
    <n v="4.8772119627169488"/>
    <x v="1"/>
  </r>
  <r>
    <x v="7852"/>
    <d v="2017-12-07T00:00:00"/>
    <n v="73"/>
    <x v="0"/>
    <s v=" English"/>
    <n v="6600001.4000000004"/>
    <n v="152761"/>
    <s v="AU"/>
    <x v="3"/>
    <n v="-6447240.4000000004"/>
    <n v="-0.97685439884906689"/>
    <x v="0"/>
  </r>
  <r>
    <x v="836"/>
    <d v="2017-09-13T00:00:00"/>
    <n v="62"/>
    <x v="0"/>
    <s v=" Portuguese"/>
    <n v="109000000"/>
    <n v="316205621.39999998"/>
    <s v="BR"/>
    <x v="3"/>
    <n v="207205621.39999998"/>
    <n v="1.9009690036697247"/>
    <x v="1"/>
  </r>
  <r>
    <x v="7853"/>
    <d v="2016-09-13T00:00:00"/>
    <n v="58"/>
    <x v="0"/>
    <s v=" English"/>
    <n v="31000000"/>
    <n v="7220490"/>
    <s v="CA"/>
    <x v="13"/>
    <n v="-23779510"/>
    <n v="-0.76708096774193546"/>
    <x v="1"/>
  </r>
  <r>
    <x v="7854"/>
    <d v="2007-09-07T00:00:00"/>
    <n v="59"/>
    <x v="0"/>
    <s v=" English"/>
    <n v="23890000"/>
    <n v="2945242"/>
    <s v="US"/>
    <x v="22"/>
    <n v="-20944758"/>
    <n v="-0.8767165341146923"/>
    <x v="1"/>
  </r>
  <r>
    <x v="7855"/>
    <d v="2021-12-09T00:00:00"/>
    <n v="64"/>
    <x v="0"/>
    <s v=" English"/>
    <n v="27500000"/>
    <n v="19200000"/>
    <s v="AU"/>
    <x v="5"/>
    <n v="-8300000"/>
    <n v="-0.30181818181818182"/>
    <x v="1"/>
  </r>
  <r>
    <x v="7856"/>
    <d v="1990-06-08T00:00:00"/>
    <n v="68"/>
    <x v="0"/>
    <s v=" English"/>
    <n v="10000000"/>
    <n v="40485039"/>
    <s v="AU"/>
    <x v="29"/>
    <n v="30485039"/>
    <n v="3.0485039"/>
    <x v="1"/>
  </r>
  <r>
    <x v="7857"/>
    <d v="2010-05-21T00:00:00"/>
    <n v="72"/>
    <x v="0"/>
    <s v=" Hindi"/>
    <n v="9200000"/>
    <n v="17155193"/>
    <s v="IN"/>
    <x v="21"/>
    <n v="7955193"/>
    <n v="0.86469489130434785"/>
    <x v="0"/>
  </r>
  <r>
    <x v="4478"/>
    <d v="1961-12-13T00:00:00"/>
    <n v="73"/>
    <x v="0"/>
    <s v=" English"/>
    <n v="100000000"/>
    <n v="74826329"/>
    <s v="US"/>
    <x v="51"/>
    <n v="-25173671"/>
    <n v="-0.25173670999999997"/>
    <x v="0"/>
  </r>
  <r>
    <x v="4478"/>
    <d v="1961-12-13T00:00:00"/>
    <n v="73"/>
    <x v="0"/>
    <s v=" English"/>
    <n v="6000000"/>
    <n v="47596274"/>
    <s v="US"/>
    <x v="51"/>
    <n v="41596274"/>
    <n v="6.9327123333333329"/>
    <x v="0"/>
  </r>
  <r>
    <x v="7858"/>
    <d v="2012-09-14T00:00:00"/>
    <n v="57"/>
    <x v="0"/>
    <s v=" English"/>
    <n v="4581468"/>
    <n v="1181929"/>
    <s v="GB"/>
    <x v="20"/>
    <n v="-3399539"/>
    <n v="-0.74201958848124661"/>
    <x v="1"/>
  </r>
  <r>
    <x v="7859"/>
    <d v="2007-01-09T00:00:00"/>
    <n v="63"/>
    <x v="0"/>
    <s v=" English"/>
    <n v="80000000"/>
    <n v="100378271"/>
    <s v="AU"/>
    <x v="22"/>
    <n v="20378271"/>
    <n v="0.25472838749999999"/>
    <x v="1"/>
  </r>
  <r>
    <x v="7860"/>
    <d v="1951-07-11T00:00:00"/>
    <n v="82"/>
    <x v="0"/>
    <s v=" English"/>
    <n v="1400000"/>
    <n v="8400000"/>
    <s v="AU"/>
    <x v="63"/>
    <n v="7000000"/>
    <n v="5"/>
    <x v="0"/>
  </r>
  <r>
    <x v="7861"/>
    <d v="2022-06-03T00:00:00"/>
    <n v="67"/>
    <x v="0"/>
    <s v=" English"/>
    <n v="121000000"/>
    <n v="485128025.19999999"/>
    <s v="AU"/>
    <x v="1"/>
    <n v="364128025.19999999"/>
    <n v="3.0093225223140494"/>
    <x v="1"/>
  </r>
  <r>
    <x v="7862"/>
    <d v="1979-08-29T00:00:00"/>
    <n v="65"/>
    <x v="0"/>
    <s v=" Italian"/>
    <n v="95600000"/>
    <n v="305560367.80000001"/>
    <s v="IT"/>
    <x v="19"/>
    <n v="209960367.80000001"/>
    <n v="2.1962381569037657"/>
    <x v="1"/>
  </r>
  <r>
    <x v="7863"/>
    <d v="2023-04-06T00:00:00"/>
    <n v="0"/>
    <x v="0"/>
    <s v=" English"/>
    <n v="195000000"/>
    <n v="175269998.80000001"/>
    <s v="ID"/>
    <x v="0"/>
    <n v="-19730001.199999988"/>
    <n v="-0.10117949333333327"/>
    <x v="2"/>
  </r>
  <r>
    <x v="7864"/>
    <d v="1977-11-27T00:00:00"/>
    <n v="66"/>
    <x v="0"/>
    <s v=" English"/>
    <n v="3000000"/>
    <n v="244878035.80000001"/>
    <s v="US"/>
    <x v="44"/>
    <n v="241878035.80000001"/>
    <n v="80.626011933333331"/>
    <x v="1"/>
  </r>
  <r>
    <x v="7865"/>
    <d v="2001-08-24T00:00:00"/>
    <n v="52"/>
    <x v="0"/>
    <s v=" English"/>
    <n v="28000000"/>
    <n v="14010832"/>
    <s v="US"/>
    <x v="17"/>
    <n v="-13989168"/>
    <n v="-0.49961314285714287"/>
    <x v="1"/>
  </r>
  <r>
    <x v="7866"/>
    <d v="2018-07-26T00:00:00"/>
    <n v="70"/>
    <x v="0"/>
    <s v=" English"/>
    <n v="118800000"/>
    <n v="460043611.19999999"/>
    <s v="AU"/>
    <x v="10"/>
    <n v="341243611.19999999"/>
    <n v="2.8724209696969698"/>
    <x v="1"/>
  </r>
  <r>
    <x v="7867"/>
    <d v="2022-07-13T00:00:00"/>
    <n v="30"/>
    <x v="0"/>
    <s v=" Spanish, Castilian"/>
    <n v="15541000"/>
    <n v="38139010"/>
    <s v="CO"/>
    <x v="1"/>
    <n v="22598010"/>
    <n v="1.4540898269094653"/>
    <x v="2"/>
  </r>
  <r>
    <x v="7868"/>
    <d v="2016-03-01T00:00:00"/>
    <n v="44"/>
    <x v="0"/>
    <s v=" English"/>
    <n v="82100000"/>
    <n v="561361226.39999998"/>
    <s v="US"/>
    <x v="13"/>
    <n v="479261226.39999998"/>
    <n v="5.8375301632155905"/>
    <x v="2"/>
  </r>
  <r>
    <x v="7869"/>
    <d v="1986-06-26T00:00:00"/>
    <n v="69"/>
    <x v="0"/>
    <s v=" Cantonese"/>
    <n v="104380000"/>
    <n v="518519804.39999998"/>
    <s v="HK"/>
    <x v="15"/>
    <n v="414139804.39999998"/>
    <n v="3.9676164437631729"/>
    <x v="1"/>
  </r>
  <r>
    <x v="7870"/>
    <d v="2019-04-18T00:00:00"/>
    <n v="73"/>
    <x v="0"/>
    <s v=" German"/>
    <n v="125360000"/>
    <n v="679785162.60000002"/>
    <s v="DE"/>
    <x v="4"/>
    <n v="554425162.60000002"/>
    <n v="4.4226640283982137"/>
    <x v="0"/>
  </r>
  <r>
    <x v="7871"/>
    <d v="1999-05-13T00:00:00"/>
    <n v="57"/>
    <x v="0"/>
    <s v=" French"/>
    <n v="118008009.2"/>
    <n v="452180857.39999998"/>
    <s v="FR"/>
    <x v="39"/>
    <n v="334172848.19999999"/>
    <n v="2.8317810838893465"/>
    <x v="1"/>
  </r>
  <r>
    <x v="447"/>
    <d v="2014-04-08T00:00:00"/>
    <n v="56"/>
    <x v="0"/>
    <s v=" English"/>
    <n v="14000000"/>
    <n v="57926850"/>
    <s v="AU"/>
    <x v="8"/>
    <n v="43926850"/>
    <n v="3.137632142857143"/>
    <x v="1"/>
  </r>
  <r>
    <x v="447"/>
    <d v="2014-04-08T00:00:00"/>
    <n v="56"/>
    <x v="0"/>
    <s v=" English"/>
    <n v="650000"/>
    <n v="0"/>
    <s v="AU"/>
    <x v="8"/>
    <n v="-650000"/>
    <n v="-1"/>
    <x v="1"/>
  </r>
  <r>
    <x v="7872"/>
    <d v="1994-04-22T00:00:00"/>
    <n v="54"/>
    <x v="0"/>
    <s v=" English"/>
    <n v="3940017.8"/>
    <n v="15240435"/>
    <s v="US"/>
    <x v="6"/>
    <n v="11300417.199999999"/>
    <n v="2.868113235427515"/>
    <x v="1"/>
  </r>
  <r>
    <x v="7873"/>
    <d v="2000-05-18T00:00:00"/>
    <n v="68"/>
    <x v="0"/>
    <s v=" English"/>
    <n v="23000000"/>
    <n v="53182088"/>
    <s v="AU"/>
    <x v="38"/>
    <n v="30182088"/>
    <n v="1.312264695652174"/>
    <x v="1"/>
  </r>
  <r>
    <x v="201"/>
    <d v="1999-01-01T00:00:00"/>
    <n v="0"/>
    <x v="0"/>
    <s v=" Italian"/>
    <n v="213940000"/>
    <n v="175269998.80000001"/>
    <s v="IT"/>
    <x v="39"/>
    <n v="-38670001.199999988"/>
    <n v="-0.18075161821071323"/>
    <x v="2"/>
  </r>
  <r>
    <x v="7874"/>
    <d v="2018-08-30T00:00:00"/>
    <n v="69"/>
    <x v="0"/>
    <s v=" English"/>
    <n v="900000"/>
    <n v="2019874"/>
    <s v="AU"/>
    <x v="10"/>
    <n v="1119874"/>
    <n v="1.2443044444444444"/>
    <x v="1"/>
  </r>
  <r>
    <x v="7875"/>
    <d v="2015-10-13T00:00:00"/>
    <n v="53"/>
    <x v="0"/>
    <s v=" English"/>
    <n v="153800000"/>
    <n v="472333327.39999998"/>
    <s v="US"/>
    <x v="12"/>
    <n v="318533327.39999998"/>
    <n v="2.0710879544863459"/>
    <x v="1"/>
  </r>
  <r>
    <x v="5544"/>
    <d v="1962-07-20T00:00:00"/>
    <n v="74"/>
    <x v="0"/>
    <s v=" English"/>
    <n v="35000000"/>
    <n v="182291969"/>
    <s v="AU"/>
    <x v="75"/>
    <n v="147291969"/>
    <n v="4.2083419714285712"/>
    <x v="0"/>
  </r>
  <r>
    <x v="7876"/>
    <d v="2022-09-17T00:00:00"/>
    <n v="58"/>
    <x v="0"/>
    <s v=" Spanish, Castilian"/>
    <n v="84800000"/>
    <n v="182940447.40000001"/>
    <s v="UY"/>
    <x v="1"/>
    <n v="98140447.400000006"/>
    <n v="1.1573165966981134"/>
    <x v="1"/>
  </r>
  <r>
    <x v="7877"/>
    <d v="2019-09-30T00:00:00"/>
    <n v="71"/>
    <x v="0"/>
    <s v=" Chinese"/>
    <n v="104000000"/>
    <n v="528470911.19999999"/>
    <s v="CN"/>
    <x v="4"/>
    <n v="424470911.19999999"/>
    <n v="4.0814510692307691"/>
    <x v="0"/>
  </r>
  <r>
    <x v="7878"/>
    <d v="1996-06-14T00:00:00"/>
    <n v="67"/>
    <x v="0"/>
    <s v=" English"/>
    <n v="113600000"/>
    <n v="523551882.39999998"/>
    <s v="US"/>
    <x v="47"/>
    <n v="409951882.39999998"/>
    <n v="3.6087313591549295"/>
    <x v="1"/>
  </r>
  <r>
    <x v="7879"/>
    <d v="2012-04-21T00:00:00"/>
    <n v="74"/>
    <x v="0"/>
    <s v=" Japanese"/>
    <n v="13122000"/>
    <n v="6748712"/>
    <s v="JP"/>
    <x v="20"/>
    <n v="-6373288"/>
    <n v="-0.48569486358786768"/>
    <x v="0"/>
  </r>
  <r>
    <x v="7880"/>
    <d v="2006-09-15T00:00:00"/>
    <n v="56"/>
    <x v="0"/>
    <s v=" English"/>
    <n v="60000000"/>
    <n v="49238525"/>
    <s v="US"/>
    <x v="28"/>
    <n v="-10761475"/>
    <n v="-0.17935791666666667"/>
    <x v="1"/>
  </r>
  <r>
    <x v="7881"/>
    <d v="2022-07-15T00:00:00"/>
    <n v="44"/>
    <x v="0"/>
    <s v=" English"/>
    <n v="124800000"/>
    <n v="834642911.60000002"/>
    <s v="US"/>
    <x v="1"/>
    <n v="709842911.60000002"/>
    <n v="5.6878438429487179"/>
    <x v="2"/>
  </r>
  <r>
    <x v="7882"/>
    <d v="2004-12-28T00:00:00"/>
    <n v="63"/>
    <x v="0"/>
    <s v=" English"/>
    <n v="123000000"/>
    <n v="360088513"/>
    <s v="US"/>
    <x v="2"/>
    <n v="237088513"/>
    <n v="1.9275488861788619"/>
    <x v="1"/>
  </r>
  <r>
    <x v="7883"/>
    <d v="2017-04-20T00:00:00"/>
    <n v="68"/>
    <x v="0"/>
    <s v=" Cantonese"/>
    <n v="23000000"/>
    <n v="193593767.80000001"/>
    <s v="HK"/>
    <x v="3"/>
    <n v="170593767.80000001"/>
    <n v="7.4171203391304354"/>
    <x v="1"/>
  </r>
  <r>
    <x v="7884"/>
    <d v="1976-04-02T00:00:00"/>
    <n v="44"/>
    <x v="0"/>
    <s v=" German"/>
    <n v="111300000"/>
    <n v="597476926"/>
    <s v="DE"/>
    <x v="72"/>
    <n v="486176926"/>
    <n v="4.3681664510332432"/>
    <x v="2"/>
  </r>
  <r>
    <x v="7885"/>
    <d v="2009-01-06T00:00:00"/>
    <n v="57"/>
    <x v="0"/>
    <s v=" English"/>
    <n v="136300000"/>
    <n v="505788963.60000002"/>
    <s v="AU"/>
    <x v="7"/>
    <n v="369488963.60000002"/>
    <n v="2.7108507967718269"/>
    <x v="1"/>
  </r>
  <r>
    <x v="7886"/>
    <d v="2022-02-04T00:00:00"/>
    <n v="60"/>
    <x v="0"/>
    <s v=" English"/>
    <n v="108000000"/>
    <n v="433688790"/>
    <s v="US"/>
    <x v="1"/>
    <n v="325688790"/>
    <n v="3.0156369444444446"/>
    <x v="1"/>
  </r>
  <r>
    <x v="7887"/>
    <d v="2016-06-24T00:00:00"/>
    <n v="56"/>
    <x v="0"/>
    <s v=" Italian"/>
    <n v="91000000"/>
    <n v="344645917.19999999"/>
    <s v="IT"/>
    <x v="13"/>
    <n v="253645917.19999999"/>
    <n v="2.7873177714285715"/>
    <x v="1"/>
  </r>
  <r>
    <x v="7888"/>
    <d v="2018-05-30T00:00:00"/>
    <n v="70"/>
    <x v="0"/>
    <s v=" English"/>
    <n v="42600000"/>
    <n v="708973"/>
    <s v="AU"/>
    <x v="10"/>
    <n v="-41891027"/>
    <n v="-0.98335744131455394"/>
    <x v="1"/>
  </r>
  <r>
    <x v="7889"/>
    <d v="2007-08-30T00:00:00"/>
    <n v="74"/>
    <x v="0"/>
    <s v=" English"/>
    <n v="150000"/>
    <n v="23151269"/>
    <s v="AU"/>
    <x v="22"/>
    <n v="23001269"/>
    <n v="153.34179333333333"/>
    <x v="0"/>
  </r>
  <r>
    <x v="7890"/>
    <d v="2014-04-03T00:00:00"/>
    <n v="77"/>
    <x v="0"/>
    <s v=" German"/>
    <n v="80000000"/>
    <n v="381000857.60000002"/>
    <s v="AU"/>
    <x v="8"/>
    <n v="301000857.60000002"/>
    <n v="3.7625107200000003"/>
    <x v="0"/>
  </r>
  <r>
    <x v="7891"/>
    <d v="2015-11-18T00:00:00"/>
    <n v="70"/>
    <x v="0"/>
    <s v=" English"/>
    <n v="100140523.8"/>
    <n v="625891229"/>
    <s v="US"/>
    <x v="12"/>
    <n v="525750705.19999999"/>
    <n v="5.2501293707033714"/>
    <x v="1"/>
  </r>
  <r>
    <x v="7892"/>
    <d v="1995-07-13T00:00:00"/>
    <n v="61"/>
    <x v="0"/>
    <s v=" English"/>
    <n v="75000000"/>
    <n v="127361412"/>
    <s v="AU"/>
    <x v="26"/>
    <n v="52361412"/>
    <n v="0.69815216000000002"/>
    <x v="1"/>
  </r>
  <r>
    <x v="7893"/>
    <d v="2010-06-10T00:00:00"/>
    <n v="60"/>
    <x v="0"/>
    <s v=" English"/>
    <n v="17998800"/>
    <n v="382879"/>
    <s v="AU"/>
    <x v="21"/>
    <n v="-17615921"/>
    <n v="-0.97872752627952975"/>
    <x v="1"/>
  </r>
  <r>
    <x v="7894"/>
    <d v="2007-07-19T00:00:00"/>
    <n v="63"/>
    <x v="0"/>
    <s v=" English"/>
    <n v="20000000"/>
    <n v="84146832"/>
    <s v="AU"/>
    <x v="22"/>
    <n v="64146832"/>
    <n v="3.2073415999999999"/>
    <x v="1"/>
  </r>
  <r>
    <x v="7895"/>
    <d v="2013-09-10T00:00:00"/>
    <n v="46"/>
    <x v="0"/>
    <s v=" English"/>
    <n v="79300000"/>
    <n v="208201680.80000001"/>
    <s v="AU"/>
    <x v="30"/>
    <n v="128901680.80000001"/>
    <n v="1.6254940832282474"/>
    <x v="2"/>
  </r>
  <r>
    <x v="7896"/>
    <d v="2023-04-06T00:00:00"/>
    <n v="0"/>
    <x v="0"/>
    <s v=" German"/>
    <n v="160000000"/>
    <n v="175269998.80000001"/>
    <s v="CH"/>
    <x v="0"/>
    <n v="15269998.800000012"/>
    <n v="9.5437492500000068E-2"/>
    <x v="2"/>
  </r>
  <r>
    <x v="7897"/>
    <d v="2018-05-03T00:00:00"/>
    <n v="65"/>
    <x v="0"/>
    <s v=" Russian"/>
    <n v="39180000"/>
    <n v="4988176"/>
    <s v="RU"/>
    <x v="10"/>
    <n v="-34191824"/>
    <n v="-0.87268565594691172"/>
    <x v="1"/>
  </r>
  <r>
    <x v="7898"/>
    <d v="2022-01-05T00:00:00"/>
    <n v="62"/>
    <x v="0"/>
    <s v=" Italian"/>
    <n v="100400000"/>
    <n v="601865262.39999998"/>
    <s v="IT"/>
    <x v="1"/>
    <n v="501465262.39999998"/>
    <n v="4.9946739282868524"/>
    <x v="1"/>
  </r>
  <r>
    <x v="7899"/>
    <d v="2021-09-09T00:00:00"/>
    <n v="44"/>
    <x v="0"/>
    <s v=" Russian"/>
    <n v="71600000"/>
    <n v="186347247.59999999"/>
    <s v="RU"/>
    <x v="5"/>
    <n v="114747247.59999999"/>
    <n v="1.6026151899441341"/>
    <x v="2"/>
  </r>
  <r>
    <x v="7900"/>
    <d v="1999-02-22T00:00:00"/>
    <n v="62"/>
    <x v="0"/>
    <s v=" English"/>
    <n v="30000000"/>
    <n v="52880016"/>
    <s v="US"/>
    <x v="39"/>
    <n v="22880016"/>
    <n v="0.76266719999999999"/>
    <x v="1"/>
  </r>
  <r>
    <x v="7901"/>
    <d v="2006-11-13T00:00:00"/>
    <n v="60"/>
    <x v="0"/>
    <s v=" English"/>
    <n v="100600000"/>
    <n v="610599012"/>
    <s v="GB"/>
    <x v="28"/>
    <n v="509999012"/>
    <n v="5.0695726838966202"/>
    <x v="1"/>
  </r>
  <r>
    <x v="7902"/>
    <d v="2023-04-06T00:00:00"/>
    <n v="0"/>
    <x v="0"/>
    <s v=" Hungarian"/>
    <n v="174600000"/>
    <n v="175269998.80000001"/>
    <s v="HU"/>
    <x v="0"/>
    <n v="669998.80000001192"/>
    <n v="3.837335624284146E-3"/>
    <x v="2"/>
  </r>
  <r>
    <x v="7903"/>
    <d v="2023-04-06T00:00:00"/>
    <n v="69"/>
    <x v="0"/>
    <s v=" Arabic"/>
    <n v="7047000"/>
    <n v="3646605"/>
    <s v="FI"/>
    <x v="0"/>
    <n v="-3400395"/>
    <n v="-0.48253086419753088"/>
    <x v="1"/>
  </r>
  <r>
    <x v="7904"/>
    <d v="1986-01-31T00:00:00"/>
    <n v="62"/>
    <x v="0"/>
    <s v=" English"/>
    <n v="100200000"/>
    <n v="288405522.60000002"/>
    <s v="US"/>
    <x v="15"/>
    <n v="188205522.60000002"/>
    <n v="1.8782986287425152"/>
    <x v="1"/>
  </r>
  <r>
    <x v="7905"/>
    <d v="2022-10-21T00:00:00"/>
    <n v="49"/>
    <x v="0"/>
    <s v=" Spanish, Castilian"/>
    <n v="157400000"/>
    <n v="621505546.39999998"/>
    <s v="ES"/>
    <x v="1"/>
    <n v="464105546.39999998"/>
    <n v="2.9485739923761116"/>
    <x v="2"/>
  </r>
  <r>
    <x v="7906"/>
    <d v="2021-03-26T00:00:00"/>
    <n v="61"/>
    <x v="0"/>
    <s v=" English"/>
    <n v="90800000"/>
    <n v="603489929.20000005"/>
    <s v="US"/>
    <x v="5"/>
    <n v="512689929.20000005"/>
    <n v="5.6463648590308377"/>
    <x v="1"/>
  </r>
  <r>
    <x v="7907"/>
    <d v="1984-07-27T00:00:00"/>
    <n v="66"/>
    <x v="0"/>
    <s v=" English"/>
    <n v="18000000"/>
    <n v="87000000"/>
    <s v="AU"/>
    <x v="45"/>
    <n v="69000000"/>
    <n v="3.8333333333333335"/>
    <x v="1"/>
  </r>
  <r>
    <x v="7908"/>
    <d v="2007-03-15T00:00:00"/>
    <n v="70"/>
    <x v="0"/>
    <s v=" Japanese"/>
    <n v="105200000"/>
    <n v="753456368"/>
    <s v="JP"/>
    <x v="22"/>
    <n v="648256368"/>
    <n v="6.1621327756653992"/>
    <x v="1"/>
  </r>
  <r>
    <x v="7909"/>
    <d v="2021-03-12T00:00:00"/>
    <n v="66"/>
    <x v="0"/>
    <s v=" English"/>
    <n v="4000000"/>
    <n v="120016"/>
    <s v="US"/>
    <x v="5"/>
    <n v="-3879984"/>
    <n v="-0.96999599999999997"/>
    <x v="1"/>
  </r>
  <r>
    <x v="7910"/>
    <d v="1981-08-14T00:00:00"/>
    <n v="62"/>
    <x v="0"/>
    <s v=" Italian"/>
    <n v="786801"/>
    <n v="1845819"/>
    <s v="IT"/>
    <x v="56"/>
    <n v="1059018"/>
    <n v="1.3459794789279627"/>
    <x v="1"/>
  </r>
  <r>
    <x v="7911"/>
    <d v="1988-04-29T00:00:00"/>
    <n v="61"/>
    <x v="0"/>
    <s v=" English"/>
    <n v="8415640.5999999996"/>
    <n v="1547397"/>
    <s v="US"/>
    <x v="52"/>
    <n v="-6868243.5999999996"/>
    <n v="-0.81612843590302564"/>
    <x v="1"/>
  </r>
  <r>
    <x v="7912"/>
    <d v="1928-10-25T00:00:00"/>
    <n v="81"/>
    <x v="0"/>
    <s v=" French"/>
    <n v="81780000"/>
    <n v="640844864"/>
    <s v="FR"/>
    <x v="79"/>
    <n v="559064864"/>
    <n v="6.8362052335534358"/>
    <x v="0"/>
  </r>
  <r>
    <x v="7913"/>
    <d v="2015-03-07T00:00:00"/>
    <n v="63"/>
    <x v="0"/>
    <s v=" Japanese"/>
    <n v="46597700"/>
    <n v="32700000"/>
    <s v="JP"/>
    <x v="12"/>
    <n v="-13897700"/>
    <n v="-0.29824862600514618"/>
    <x v="1"/>
  </r>
  <r>
    <x v="7914"/>
    <d v="2017-04-20T00:00:00"/>
    <n v="60"/>
    <x v="0"/>
    <s v=" English"/>
    <n v="5500000"/>
    <n v="788191"/>
    <s v="AU"/>
    <x v="3"/>
    <n v="-4711809"/>
    <n v="-0.85669254545454543"/>
    <x v="1"/>
  </r>
  <r>
    <x v="7915"/>
    <d v="2004-10-28T00:00:00"/>
    <n v="65"/>
    <x v="0"/>
    <s v=" English"/>
    <n v="80000000"/>
    <n v="96135872"/>
    <s v="AU"/>
    <x v="2"/>
    <n v="16135872"/>
    <n v="0.2016984"/>
    <x v="1"/>
  </r>
  <r>
    <x v="7916"/>
    <d v="2020-12-11T00:00:00"/>
    <n v="64"/>
    <x v="0"/>
    <s v=" English"/>
    <n v="88500000"/>
    <n v="381325165.39999998"/>
    <s v="US"/>
    <x v="14"/>
    <n v="292825165.39999998"/>
    <n v="3.308758931073446"/>
    <x v="1"/>
  </r>
  <r>
    <x v="7917"/>
    <d v="1992-05-28T00:00:00"/>
    <n v="69"/>
    <x v="0"/>
    <s v=" English"/>
    <n v="11700000"/>
    <n v="88036683"/>
    <s v="AU"/>
    <x v="46"/>
    <n v="76336683"/>
    <n v="6.5245028205128204"/>
    <x v="1"/>
  </r>
  <r>
    <x v="7918"/>
    <d v="2001-02-09T00:00:00"/>
    <n v="55"/>
    <x v="0"/>
    <s v=" English"/>
    <n v="22000000"/>
    <n v="25873142"/>
    <s v="US"/>
    <x v="17"/>
    <n v="3873142"/>
    <n v="0.17605190909090909"/>
    <x v="1"/>
  </r>
  <r>
    <x v="1209"/>
    <d v="2011-06-10T00:00:00"/>
    <n v="54"/>
    <x v="0"/>
    <s v=" English"/>
    <n v="10000000"/>
    <n v="408680"/>
    <s v="AU"/>
    <x v="24"/>
    <n v="-9591320"/>
    <n v="-0.95913199999999998"/>
    <x v="1"/>
  </r>
  <r>
    <x v="7919"/>
    <d v="1994-03-04T00:00:00"/>
    <n v="57"/>
    <x v="0"/>
    <s v=" English"/>
    <n v="18580700.600000001"/>
    <n v="7770731"/>
    <s v="US"/>
    <x v="6"/>
    <n v="-10809969.600000001"/>
    <n v="-0.58178482247327101"/>
    <x v="1"/>
  </r>
  <r>
    <x v="7920"/>
    <d v="2016-02-02T00:00:00"/>
    <n v="76"/>
    <x v="0"/>
    <s v=" Japanese"/>
    <n v="122200000"/>
    <n v="332240852"/>
    <s v="JP"/>
    <x v="13"/>
    <n v="210040852"/>
    <n v="1.7188285761047464"/>
    <x v="0"/>
  </r>
  <r>
    <x v="7921"/>
    <d v="1945-12-06T00:00:00"/>
    <n v="63"/>
    <x v="0"/>
    <s v=" English"/>
    <n v="142000000"/>
    <n v="400881081"/>
    <s v="AU"/>
    <x v="87"/>
    <n v="258881081"/>
    <n v="1.8231062042253521"/>
    <x v="1"/>
  </r>
  <r>
    <x v="7922"/>
    <d v="2019-08-30T00:00:00"/>
    <n v="69"/>
    <x v="0"/>
    <s v=" Spanish, Castilian"/>
    <n v="103740000"/>
    <n v="608633534"/>
    <s v="MX"/>
    <x v="4"/>
    <n v="504893534"/>
    <n v="4.8669128012338536"/>
    <x v="1"/>
  </r>
  <r>
    <x v="7923"/>
    <d v="1972-11-23T00:00:00"/>
    <n v="73"/>
    <x v="0"/>
    <s v=" English"/>
    <n v="2000000"/>
    <n v="46122355"/>
    <s v="AU"/>
    <x v="31"/>
    <n v="44122355"/>
    <n v="22.061177499999999"/>
    <x v="0"/>
  </r>
  <r>
    <x v="7924"/>
    <d v="2014-02-12T00:00:00"/>
    <n v="66"/>
    <x v="0"/>
    <s v=" Norwegian"/>
    <n v="39460000"/>
    <n v="37473"/>
    <s v="NO"/>
    <x v="8"/>
    <n v="-39422527"/>
    <n v="-0.99905035478966042"/>
    <x v="1"/>
  </r>
  <r>
    <x v="7925"/>
    <d v="1997-04-04T00:00:00"/>
    <n v="51"/>
    <x v="0"/>
    <s v=" English"/>
    <n v="30000000"/>
    <n v="48138337"/>
    <s v="US"/>
    <x v="27"/>
    <n v="18138337"/>
    <n v="0.60461123333333333"/>
    <x v="1"/>
  </r>
  <r>
    <x v="7926"/>
    <d v="1975-03-27T00:00:00"/>
    <n v="70"/>
    <x v="0"/>
    <s v=" English"/>
    <n v="14000000"/>
    <n v="116000000"/>
    <s v="AU"/>
    <x v="62"/>
    <n v="102000000"/>
    <n v="7.2857142857142856"/>
    <x v="1"/>
  </r>
  <r>
    <x v="7927"/>
    <d v="2019-11-27T00:00:00"/>
    <n v="63"/>
    <x v="0"/>
    <s v=" French"/>
    <n v="87000000"/>
    <n v="416389640"/>
    <s v="FR"/>
    <x v="4"/>
    <n v="329389640"/>
    <n v="3.7860878160919542"/>
    <x v="1"/>
  </r>
  <r>
    <x v="7928"/>
    <d v="2002-05-10T00:00:00"/>
    <n v="67"/>
    <x v="0"/>
    <s v=" English"/>
    <n v="2000000"/>
    <n v="3537283"/>
    <s v="GB"/>
    <x v="18"/>
    <n v="1537283"/>
    <n v="0.76864149999999998"/>
    <x v="1"/>
  </r>
  <r>
    <x v="7929"/>
    <d v="2002-03-21T00:00:00"/>
    <n v="63"/>
    <x v="0"/>
    <s v=" English"/>
    <n v="75000000"/>
    <n v="71523271"/>
    <s v="AU"/>
    <x v="18"/>
    <n v="-3476729"/>
    <n v="-4.6356386666666666E-2"/>
    <x v="1"/>
  </r>
  <r>
    <x v="7930"/>
    <d v="2019-10-03T00:00:00"/>
    <n v="72"/>
    <x v="0"/>
    <s v=" English"/>
    <n v="115500000"/>
    <n v="425732545.60000002"/>
    <s v="AU"/>
    <x v="4"/>
    <n v="310232545.60000002"/>
    <n v="2.6859960658008659"/>
    <x v="0"/>
  </r>
  <r>
    <x v="7931"/>
    <d v="1976-12-30T00:00:00"/>
    <n v="66"/>
    <x v="0"/>
    <s v=" English"/>
    <n v="7000000"/>
    <n v="25000000"/>
    <s v="AU"/>
    <x v="72"/>
    <n v="18000000"/>
    <n v="2.5714285714285716"/>
    <x v="1"/>
  </r>
  <r>
    <x v="7932"/>
    <d v="1940-01-18T00:00:00"/>
    <n v="74"/>
    <x v="0"/>
    <s v=" English"/>
    <n v="90000000"/>
    <n v="480423590.19999999"/>
    <s v="US"/>
    <x v="59"/>
    <n v="390423590.19999999"/>
    <n v="4.3380398911111113"/>
    <x v="0"/>
  </r>
  <r>
    <x v="7933"/>
    <d v="2017-09-28T00:00:00"/>
    <n v="68"/>
    <x v="0"/>
    <s v=" English"/>
    <n v="25000000"/>
    <n v="18445379"/>
    <s v="AU"/>
    <x v="3"/>
    <n v="-6554621"/>
    <n v="-0.26218483999999997"/>
    <x v="1"/>
  </r>
  <r>
    <x v="7934"/>
    <d v="1995-12-28T00:00:00"/>
    <n v="70"/>
    <x v="0"/>
    <s v=" English"/>
    <n v="42000000"/>
    <n v="7959291"/>
    <s v="AU"/>
    <x v="26"/>
    <n v="-34040709"/>
    <n v="-0.81049307142857141"/>
    <x v="1"/>
  </r>
  <r>
    <x v="7935"/>
    <d v="2020-10-30T00:00:00"/>
    <n v="63"/>
    <x v="0"/>
    <s v=" English"/>
    <n v="17000000"/>
    <n v="354670"/>
    <s v="AU"/>
    <x v="14"/>
    <n v="-16645330"/>
    <n v="-0.97913705882352942"/>
    <x v="1"/>
  </r>
  <r>
    <x v="7936"/>
    <d v="2022-11-18T00:00:00"/>
    <n v="80"/>
    <x v="0"/>
    <s v=" Spanish, Castilian"/>
    <n v="55800000"/>
    <n v="198478509.59999999"/>
    <s v="ES"/>
    <x v="1"/>
    <n v="142678509.59999999"/>
    <n v="2.5569625376344085"/>
    <x v="0"/>
  </r>
  <r>
    <x v="7937"/>
    <d v="1987-07-18T00:00:00"/>
    <n v="73"/>
    <x v="0"/>
    <s v=" Cantonese"/>
    <n v="1250000"/>
    <n v="71842476.200000003"/>
    <s v="HK"/>
    <x v="42"/>
    <n v="70592476.200000003"/>
    <n v="56.473980960000006"/>
    <x v="0"/>
  </r>
  <r>
    <x v="7938"/>
    <d v="1971-01-20T00:00:00"/>
    <n v="55"/>
    <x v="0"/>
    <s v=" Serbo-Croatian"/>
    <n v="80000000"/>
    <n v="475701740.60000002"/>
    <s v="US"/>
    <x v="67"/>
    <n v="395701740.60000002"/>
    <n v="4.9462717574999999"/>
    <x v="1"/>
  </r>
  <r>
    <x v="7939"/>
    <d v="2013-05-09T00:00:00"/>
    <n v="59"/>
    <x v="0"/>
    <s v=" English"/>
    <n v="32500000"/>
    <n v="48425971"/>
    <s v="AU"/>
    <x v="30"/>
    <n v="15925971"/>
    <n v="0.49002987692307692"/>
    <x v="1"/>
  </r>
  <r>
    <x v="7940"/>
    <d v="2012-06-22T00:00:00"/>
    <n v="58"/>
    <x v="0"/>
    <s v=" English"/>
    <n v="21500000"/>
    <n v="74290305"/>
    <s v="US"/>
    <x v="20"/>
    <n v="52790305"/>
    <n v="2.4553630232558139"/>
    <x v="1"/>
  </r>
  <r>
    <x v="1900"/>
    <d v="1984-10-18T00:00:00"/>
    <n v="60"/>
    <x v="0"/>
    <s v=" English"/>
    <n v="118000000"/>
    <n v="195894790"/>
    <s v="CA"/>
    <x v="45"/>
    <n v="77894790"/>
    <n v="0.66012533898305081"/>
    <x v="1"/>
  </r>
  <r>
    <x v="7941"/>
    <d v="1978-07-27T00:00:00"/>
    <n v="68"/>
    <x v="0"/>
    <s v=" English"/>
    <n v="5000000"/>
    <n v="401"/>
    <s v="AU"/>
    <x v="74"/>
    <n v="-4999599"/>
    <n v="-0.99991980000000003"/>
    <x v="1"/>
  </r>
  <r>
    <x v="7942"/>
    <d v="2003-08-07T00:00:00"/>
    <n v="63"/>
    <x v="0"/>
    <s v=" English"/>
    <n v="10000000"/>
    <n v="33526835"/>
    <s v="AU"/>
    <x v="25"/>
    <n v="23526835"/>
    <n v="2.3526834999999999"/>
    <x v="1"/>
  </r>
  <r>
    <x v="7943"/>
    <d v="2022-10-13T00:00:00"/>
    <n v="66"/>
    <x v="0"/>
    <s v=" French"/>
    <n v="123600000"/>
    <n v="565198234"/>
    <s v="AU"/>
    <x v="1"/>
    <n v="441598234"/>
    <n v="3.5728012459546927"/>
    <x v="1"/>
  </r>
  <r>
    <x v="7944"/>
    <d v="2004-01-28T00:00:00"/>
    <n v="63"/>
    <x v="0"/>
    <s v=" French"/>
    <n v="17820000"/>
    <n v="14054361"/>
    <s v="FR"/>
    <x v="2"/>
    <n v="-3765639"/>
    <n v="-0.21131531986531987"/>
    <x v="1"/>
  </r>
  <r>
    <x v="7945"/>
    <d v="1987-09-14T00:00:00"/>
    <n v="72"/>
    <x v="0"/>
    <s v=" English"/>
    <n v="6500000"/>
    <n v="54215416"/>
    <s v="AU"/>
    <x v="42"/>
    <n v="47715416"/>
    <n v="7.3408332307692303"/>
    <x v="0"/>
  </r>
  <r>
    <x v="7946"/>
    <d v="2009-09-09T00:00:00"/>
    <n v="55"/>
    <x v="0"/>
    <s v=" English"/>
    <n v="35000000"/>
    <n v="12254746"/>
    <s v="US"/>
    <x v="7"/>
    <n v="-22745254"/>
    <n v="-0.64986440000000001"/>
    <x v="1"/>
  </r>
  <r>
    <x v="7947"/>
    <d v="2021-12-02T00:00:00"/>
    <n v="65"/>
    <x v="0"/>
    <s v=" English"/>
    <n v="81000000"/>
    <n v="383536021"/>
    <s v="US"/>
    <x v="5"/>
    <n v="302536021"/>
    <n v="3.7350126049382717"/>
    <x v="1"/>
  </r>
  <r>
    <x v="7948"/>
    <d v="2010-08-26T00:00:00"/>
    <n v="32"/>
    <x v="0"/>
    <s v=" Russian"/>
    <n v="9641000"/>
    <n v="38139010"/>
    <s v="RU"/>
    <x v="21"/>
    <n v="28498010"/>
    <n v="2.9559184731874288"/>
    <x v="2"/>
  </r>
  <r>
    <x v="7949"/>
    <d v="2020-04-23T00:00:00"/>
    <n v="67"/>
    <x v="0"/>
    <s v=" Spanish, Castilian"/>
    <n v="94100000"/>
    <n v="542827557.20000005"/>
    <s v="AR"/>
    <x v="14"/>
    <n v="448727557.20000005"/>
    <n v="4.7686244123273118"/>
    <x v="1"/>
  </r>
  <r>
    <x v="7950"/>
    <d v="2007-10-26T00:00:00"/>
    <n v="70"/>
    <x v="0"/>
    <s v=" Japanese"/>
    <n v="85600000"/>
    <n v="412187195.80000001"/>
    <s v="JP"/>
    <x v="22"/>
    <n v="326587195.80000001"/>
    <n v="3.8152709789719625"/>
    <x v="1"/>
  </r>
  <r>
    <x v="7951"/>
    <d v="2012-02-10T00:00:00"/>
    <n v="66"/>
    <x v="0"/>
    <s v=" English"/>
    <n v="40000000"/>
    <n v="25268680"/>
    <s v="GB"/>
    <x v="20"/>
    <n v="-14731320"/>
    <n v="-0.36828300000000003"/>
    <x v="1"/>
  </r>
  <r>
    <x v="7952"/>
    <d v="2009-05-28T00:00:00"/>
    <n v="49"/>
    <x v="0"/>
    <s v=" Thai"/>
    <n v="156000000"/>
    <n v="658735468"/>
    <s v="TH"/>
    <x v="7"/>
    <n v="502735468"/>
    <n v="3.2226632564102564"/>
    <x v="2"/>
  </r>
  <r>
    <x v="7953"/>
    <d v="1983-06-02T00:00:00"/>
    <n v="66"/>
    <x v="0"/>
    <s v=" English"/>
    <n v="54000000"/>
    <n v="327139851.80000001"/>
    <s v="AU"/>
    <x v="49"/>
    <n v="273139851.80000001"/>
    <n v="5.0581454037037039"/>
    <x v="1"/>
  </r>
  <r>
    <x v="7954"/>
    <d v="2019-11-08T00:00:00"/>
    <n v="63"/>
    <x v="0"/>
    <s v=" English"/>
    <n v="50000000"/>
    <n v="11285154"/>
    <s v="CA"/>
    <x v="4"/>
    <n v="-38714846"/>
    <n v="-0.77429692000000006"/>
    <x v="1"/>
  </r>
  <r>
    <x v="7955"/>
    <d v="2021-10-28T00:00:00"/>
    <n v="78"/>
    <x v="0"/>
    <s v=" Danish"/>
    <n v="87100000"/>
    <n v="717709172"/>
    <s v="DK"/>
    <x v="5"/>
    <n v="630609172"/>
    <n v="7.240059380022962"/>
    <x v="0"/>
  </r>
  <r>
    <x v="7956"/>
    <d v="2006-08-15T00:00:00"/>
    <n v="61"/>
    <x v="0"/>
    <s v=" English"/>
    <n v="12000000"/>
    <n v="96944177.599999994"/>
    <s v="US"/>
    <x v="28"/>
    <n v="84944177.599999994"/>
    <n v="7.0786814666666658"/>
    <x v="1"/>
  </r>
  <r>
    <x v="7957"/>
    <d v="2023-03-31T00:00:00"/>
    <n v="0"/>
    <x v="0"/>
    <s v=" English"/>
    <n v="195000000"/>
    <n v="175269998.80000001"/>
    <s v="US"/>
    <x v="0"/>
    <n v="-19730001.199999988"/>
    <n v="-0.10117949333333327"/>
    <x v="2"/>
  </r>
  <r>
    <x v="7958"/>
    <d v="2010-11-24T00:00:00"/>
    <n v="75"/>
    <x v="0"/>
    <s v=" English"/>
    <n v="129600000"/>
    <n v="635714642"/>
    <s v="US"/>
    <x v="21"/>
    <n v="506114642"/>
    <n v="3.9052055709876545"/>
    <x v="0"/>
  </r>
  <r>
    <x v="7959"/>
    <d v="2008-11-20T00:00:00"/>
    <n v="61"/>
    <x v="0"/>
    <s v=" French"/>
    <n v="14080000"/>
    <n v="22501596"/>
    <s v="AU"/>
    <x v="35"/>
    <n v="8421596"/>
    <n v="0.59812471590909089"/>
    <x v="1"/>
  </r>
  <r>
    <x v="7960"/>
    <d v="2017-03-01T00:00:00"/>
    <n v="68"/>
    <x v="0"/>
    <s v=" Korean"/>
    <n v="118371600"/>
    <n v="402479703.60000002"/>
    <s v="KR"/>
    <x v="3"/>
    <n v="284108103.60000002"/>
    <n v="2.4001373944425861"/>
    <x v="1"/>
  </r>
  <r>
    <x v="7961"/>
    <d v="1978-06-09T00:00:00"/>
    <n v="64"/>
    <x v="0"/>
    <s v=" English"/>
    <n v="6800000"/>
    <n v="26518355"/>
    <s v="US"/>
    <x v="74"/>
    <n v="19718355"/>
    <n v="2.899758088235294"/>
    <x v="1"/>
  </r>
  <r>
    <x v="7962"/>
    <d v="2023-04-06T00:00:00"/>
    <n v="0"/>
    <x v="0"/>
    <s v=" English"/>
    <n v="174600000"/>
    <n v="175269998.80000001"/>
    <s v="AU"/>
    <x v="0"/>
    <n v="669998.80000001192"/>
    <n v="3.837335624284146E-3"/>
    <x v="2"/>
  </r>
  <r>
    <x v="7963"/>
    <d v="1994-03-24T00:00:00"/>
    <n v="67"/>
    <x v="0"/>
    <s v=" Japanese"/>
    <n v="135000000"/>
    <n v="636925578.20000005"/>
    <s v="AU"/>
    <x v="6"/>
    <n v="501925578.20000005"/>
    <n v="3.7179672459259261"/>
    <x v="1"/>
  </r>
  <r>
    <x v="5484"/>
    <d v="2018-12-26T00:00:00"/>
    <n v="71"/>
    <x v="0"/>
    <s v=" English"/>
    <n v="60000000"/>
    <n v="70893782"/>
    <s v="AU"/>
    <x v="10"/>
    <n v="10893782"/>
    <n v="0.18156303333333335"/>
    <x v="0"/>
  </r>
  <r>
    <x v="7964"/>
    <d v="2018-01-04T00:00:00"/>
    <n v="65"/>
    <x v="0"/>
    <s v=" English"/>
    <n v="50000000"/>
    <n v="56890649"/>
    <s v="AU"/>
    <x v="10"/>
    <n v="6890649"/>
    <n v="0.13781298"/>
    <x v="1"/>
  </r>
  <r>
    <x v="7965"/>
    <d v="2014-10-21T00:00:00"/>
    <n v="45"/>
    <x v="0"/>
    <s v=" Spanish, Castilian"/>
    <n v="131500000"/>
    <n v="909309627.39999998"/>
    <s v="ES"/>
    <x v="8"/>
    <n v="777809627.39999998"/>
    <n v="5.9149021095057028"/>
    <x v="2"/>
  </r>
  <r>
    <x v="7966"/>
    <d v="1993-10-07T00:00:00"/>
    <n v="70"/>
    <x v="0"/>
    <s v=" English"/>
    <n v="40000000"/>
    <n v="176997168"/>
    <s v="AU"/>
    <x v="9"/>
    <n v="136997168"/>
    <n v="3.4249291999999998"/>
    <x v="1"/>
  </r>
  <r>
    <x v="4015"/>
    <d v="1998-06-11T00:00:00"/>
    <n v="72"/>
    <x v="0"/>
    <s v=" English"/>
    <n v="65000000"/>
    <n v="438420442"/>
    <s v="AU"/>
    <x v="32"/>
    <n v="373420442"/>
    <n v="5.7449298769230772"/>
    <x v="0"/>
  </r>
  <r>
    <x v="7967"/>
    <d v="2018-09-27T00:00:00"/>
    <n v="77"/>
    <x v="0"/>
    <s v=" Malay"/>
    <n v="2243662"/>
    <n v="6748935"/>
    <s v="MY"/>
    <x v="10"/>
    <n v="4505273"/>
    <n v="2.0079998680728202"/>
    <x v="0"/>
  </r>
  <r>
    <x v="7968"/>
    <d v="2009-10-29T00:00:00"/>
    <n v="56"/>
    <x v="0"/>
    <s v=" English"/>
    <n v="25000000"/>
    <n v="34356760"/>
    <s v="AU"/>
    <x v="7"/>
    <n v="9356760"/>
    <n v="0.3742704"/>
    <x v="1"/>
  </r>
  <r>
    <x v="7969"/>
    <d v="1966-10-19T00:00:00"/>
    <n v="62"/>
    <x v="0"/>
    <s v=" English"/>
    <n v="14568914.800000001"/>
    <n v="6322000"/>
    <s v="US"/>
    <x v="40"/>
    <n v="-8246914.8000000007"/>
    <n v="-0.56606239470904174"/>
    <x v="1"/>
  </r>
  <r>
    <x v="7970"/>
    <d v="1950-11-03T00:00:00"/>
    <n v="82"/>
    <x v="0"/>
    <s v=" Italian"/>
    <n v="133000"/>
    <n v="436655"/>
    <s v="AU"/>
    <x v="36"/>
    <n v="303655"/>
    <n v="2.2831203007518797"/>
    <x v="0"/>
  </r>
  <r>
    <x v="7971"/>
    <d v="2015-08-28T00:00:00"/>
    <n v="60"/>
    <x v="0"/>
    <s v=" Spanish, Castilian"/>
    <n v="14000000"/>
    <n v="8306690"/>
    <s v="ES"/>
    <x v="12"/>
    <n v="-5693310"/>
    <n v="-0.406665"/>
    <x v="1"/>
  </r>
  <r>
    <x v="7972"/>
    <d v="2012-09-20T00:00:00"/>
    <n v="57"/>
    <x v="0"/>
    <s v=" English"/>
    <n v="35000000"/>
    <n v="15471969"/>
    <s v="AU"/>
    <x v="20"/>
    <n v="-19528031"/>
    <n v="-0.55794374285714288"/>
    <x v="1"/>
  </r>
  <r>
    <x v="7973"/>
    <d v="2016-08-18T00:00:00"/>
    <n v="61"/>
    <x v="0"/>
    <s v=" English"/>
    <n v="16000000"/>
    <n v="2084628"/>
    <s v="AU"/>
    <x v="13"/>
    <n v="-13915372"/>
    <n v="-0.86971074999999998"/>
    <x v="1"/>
  </r>
  <r>
    <x v="7974"/>
    <d v="2008-01-01T00:00:00"/>
    <n v="61"/>
    <x v="0"/>
    <s v=" English"/>
    <n v="91400000"/>
    <n v="406352523.80000001"/>
    <s v="US"/>
    <x v="35"/>
    <n v="314952523.80000001"/>
    <n v="3.4458700634573307"/>
    <x v="1"/>
  </r>
  <r>
    <x v="7975"/>
    <d v="2013-08-24T00:00:00"/>
    <n v="61"/>
    <x v="0"/>
    <s v=" Japanese"/>
    <n v="127000000"/>
    <n v="463206591.19999999"/>
    <s v="JP"/>
    <x v="30"/>
    <n v="336206591.19999999"/>
    <n v="2.6472959937007872"/>
    <x v="1"/>
  </r>
  <r>
    <x v="7976"/>
    <d v="2011-01-20T00:00:00"/>
    <n v="69"/>
    <x v="0"/>
    <s v=" Chinese"/>
    <n v="29000000"/>
    <n v="33662874"/>
    <s v="CN"/>
    <x v="24"/>
    <n v="4662874"/>
    <n v="0.16078875862068964"/>
    <x v="1"/>
  </r>
  <r>
    <x v="7977"/>
    <d v="2001-10-09T00:00:00"/>
    <n v="40"/>
    <x v="0"/>
    <s v=" English"/>
    <n v="2500000"/>
    <n v="1240261.6000000001"/>
    <s v="US"/>
    <x v="17"/>
    <n v="-1259738.3999999999"/>
    <n v="-0.50389536000000001"/>
    <x v="2"/>
  </r>
  <r>
    <x v="7978"/>
    <d v="2017-09-29T00:00:00"/>
    <n v="70"/>
    <x v="0"/>
    <s v=" Chinese"/>
    <n v="85600000"/>
    <n v="412187195.80000001"/>
    <s v="AU"/>
    <x v="3"/>
    <n v="326587195.80000001"/>
    <n v="3.8152709789719625"/>
    <x v="1"/>
  </r>
  <r>
    <x v="7979"/>
    <d v="2011-12-09T00:00:00"/>
    <n v="53"/>
    <x v="0"/>
    <s v=" English"/>
    <n v="5000000"/>
    <n v="26517819"/>
    <s v="AU"/>
    <x v="24"/>
    <n v="21517819"/>
    <n v="4.3035638000000001"/>
    <x v="1"/>
  </r>
  <r>
    <x v="7980"/>
    <d v="2004-11-19T00:00:00"/>
    <n v="63"/>
    <x v="0"/>
    <s v=" English"/>
    <n v="23000000"/>
    <n v="170478106.80000001"/>
    <s v="GB"/>
    <x v="2"/>
    <n v="147478106.80000001"/>
    <n v="6.4120916000000001"/>
    <x v="1"/>
  </r>
  <r>
    <x v="7981"/>
    <d v="1957-01-15T00:00:00"/>
    <n v="79"/>
    <x v="0"/>
    <s v=" Japanese"/>
    <n v="28519270.600000001"/>
    <n v="13422"/>
    <s v="US"/>
    <x v="77"/>
    <n v="-28505848.600000001"/>
    <n v="-0.99952937085284366"/>
    <x v="0"/>
  </r>
  <r>
    <x v="7982"/>
    <d v="1996-01-16T00:00:00"/>
    <n v="48"/>
    <x v="0"/>
    <s v=" English"/>
    <n v="148800000"/>
    <n v="948498291.20000005"/>
    <s v="US"/>
    <x v="47"/>
    <n v="799698291.20000005"/>
    <n v="5.37431647311828"/>
    <x v="2"/>
  </r>
  <r>
    <x v="7983"/>
    <d v="2020-07-18T00:00:00"/>
    <n v="59"/>
    <x v="0"/>
    <s v=" English"/>
    <n v="6100000"/>
    <n v="64765827.200000003"/>
    <s v="US"/>
    <x v="14"/>
    <n v="58665827.200000003"/>
    <n v="9.6173487213114761"/>
    <x v="1"/>
  </r>
  <r>
    <x v="7984"/>
    <d v="1980-06-13T00:00:00"/>
    <n v="50"/>
    <x v="0"/>
    <s v=" English"/>
    <n v="7301100"/>
    <n v="14155617"/>
    <s v="US"/>
    <x v="61"/>
    <n v="6854517"/>
    <n v="0.93883346345071295"/>
    <x v="2"/>
  </r>
  <r>
    <x v="7985"/>
    <d v="2019-04-05T00:00:00"/>
    <n v="41"/>
    <x v="0"/>
    <s v=" English"/>
    <n v="118800000"/>
    <n v="858637629"/>
    <s v="PL"/>
    <x v="4"/>
    <n v="739837629"/>
    <n v="6.2275894696969694"/>
    <x v="2"/>
  </r>
  <r>
    <x v="7986"/>
    <d v="2009-05-14T00:00:00"/>
    <n v="80"/>
    <x v="0"/>
    <s v=" Korean"/>
    <n v="121400000"/>
    <n v="535944170.80000001"/>
    <s v="KR"/>
    <x v="7"/>
    <n v="414544170.80000001"/>
    <n v="3.4146966293245469"/>
    <x v="0"/>
  </r>
  <r>
    <x v="7987"/>
    <d v="1992-08-07T00:00:00"/>
    <n v="57"/>
    <x v="0"/>
    <s v=" English"/>
    <n v="6500000"/>
    <n v="29000301"/>
    <s v="US"/>
    <x v="46"/>
    <n v="22500301"/>
    <n v="3.4615847692307691"/>
    <x v="1"/>
  </r>
  <r>
    <x v="7988"/>
    <d v="2009-11-06T00:00:00"/>
    <n v="56"/>
    <x v="0"/>
    <s v=" English"/>
    <n v="10000"/>
    <n v="10801445.6"/>
    <s v="US"/>
    <x v="7"/>
    <n v="10791445.6"/>
    <n v="1079.14456"/>
    <x v="1"/>
  </r>
  <r>
    <x v="7989"/>
    <d v="2020-09-17T00:00:00"/>
    <n v="72"/>
    <x v="0"/>
    <s v=" English"/>
    <n v="176000000"/>
    <n v="314789993"/>
    <s v="AU"/>
    <x v="14"/>
    <n v="138789993"/>
    <n v="0.78857950568181823"/>
    <x v="0"/>
  </r>
  <r>
    <x v="7990"/>
    <d v="2015-01-14T00:00:00"/>
    <n v="64"/>
    <x v="0"/>
    <s v=" English"/>
    <n v="1600000"/>
    <n v="868081"/>
    <s v="AU"/>
    <x v="12"/>
    <n v="-731919"/>
    <n v="-0.45744937499999999"/>
    <x v="1"/>
  </r>
  <r>
    <x v="7991"/>
    <d v="2011-05-28T00:00:00"/>
    <n v="75"/>
    <x v="0"/>
    <s v=" Japanese"/>
    <n v="110800000"/>
    <n v="657423428"/>
    <s v="JP"/>
    <x v="24"/>
    <n v="546623428"/>
    <n v="4.933424440433213"/>
    <x v="0"/>
  </r>
  <r>
    <x v="7992"/>
    <d v="2015-12-14T00:00:00"/>
    <n v="60"/>
    <x v="0"/>
    <s v=" English"/>
    <n v="18000000"/>
    <n v="44263413"/>
    <s v="AU"/>
    <x v="12"/>
    <n v="26263413"/>
    <n v="1.4590784999999999"/>
    <x v="1"/>
  </r>
  <r>
    <x v="7993"/>
    <d v="2010-04-30T00:00:00"/>
    <n v="65"/>
    <x v="0"/>
    <s v=" English"/>
    <n v="1500000"/>
    <n v="1605139"/>
    <s v="US"/>
    <x v="21"/>
    <n v="105139"/>
    <n v="7.0092666666666664E-2"/>
    <x v="1"/>
  </r>
  <r>
    <x v="7994"/>
    <d v="2007-10-02T00:00:00"/>
    <n v="69"/>
    <x v="0"/>
    <s v=" English"/>
    <n v="116400000"/>
    <n v="187299322"/>
    <s v="US"/>
    <x v="22"/>
    <n v="70899322"/>
    <n v="0.60910070446735398"/>
    <x v="1"/>
  </r>
  <r>
    <x v="7995"/>
    <d v="1962-08-01T00:00:00"/>
    <n v="64"/>
    <x v="0"/>
    <s v=" English"/>
    <n v="63260000"/>
    <n v="431611098"/>
    <s v="US"/>
    <x v="75"/>
    <n v="368351098"/>
    <n v="5.8228121719886188"/>
    <x v="1"/>
  </r>
  <r>
    <x v="7996"/>
    <d v="2021-11-10T00:00:00"/>
    <n v="62"/>
    <x v="0"/>
    <s v=" Korean"/>
    <n v="148400000"/>
    <n v="501522732.19999999"/>
    <s v="KR"/>
    <x v="5"/>
    <n v="353122732.19999999"/>
    <n v="2.3795332358490566"/>
    <x v="1"/>
  </r>
  <r>
    <x v="7997"/>
    <d v="2006-08-18T00:00:00"/>
    <n v="54"/>
    <x v="0"/>
    <s v=" English"/>
    <n v="7994000"/>
    <n v="11449638"/>
    <s v="US"/>
    <x v="28"/>
    <n v="3455638"/>
    <n v="0.43227895921941456"/>
    <x v="1"/>
  </r>
  <r>
    <x v="7998"/>
    <d v="2002-08-10T00:00:00"/>
    <n v="67"/>
    <x v="0"/>
    <s v=" English"/>
    <n v="27000000"/>
    <n v="130759651"/>
    <s v="AU"/>
    <x v="18"/>
    <n v="103759651"/>
    <n v="3.8429500370370371"/>
    <x v="1"/>
  </r>
  <r>
    <x v="7999"/>
    <d v="1994-06-20T00:00:00"/>
    <n v="54"/>
    <x v="0"/>
    <s v=" English"/>
    <n v="111000000"/>
    <n v="570165674.20000005"/>
    <s v="US"/>
    <x v="6"/>
    <n v="459165674.20000005"/>
    <n v="4.1366276954954957"/>
    <x v="1"/>
  </r>
  <r>
    <x v="8000"/>
    <d v="2008-07-05T00:00:00"/>
    <n v="74"/>
    <x v="0"/>
    <s v=" Japanese"/>
    <n v="64000000"/>
    <n v="215463947.40000001"/>
    <s v="JP"/>
    <x v="35"/>
    <n v="151463947.40000001"/>
    <n v="2.3666241781249999"/>
    <x v="0"/>
  </r>
  <r>
    <x v="8001"/>
    <d v="2013-08-31T00:00:00"/>
    <n v="75"/>
    <x v="0"/>
    <s v=" Japanese"/>
    <n v="57400000"/>
    <n v="571483832"/>
    <s v="JP"/>
    <x v="30"/>
    <n v="514083832"/>
    <n v="8.956164320557491"/>
    <x v="0"/>
  </r>
  <r>
    <x v="8002"/>
    <d v="1997-09-25T00:00:00"/>
    <n v="66"/>
    <x v="0"/>
    <s v=" English"/>
    <n v="46000000"/>
    <n v="298923419"/>
    <s v="AU"/>
    <x v="27"/>
    <n v="252923419"/>
    <n v="5.4983351956521735"/>
    <x v="1"/>
  </r>
  <r>
    <x v="8003"/>
    <d v="2019-04-20T00:00:00"/>
    <n v="64"/>
    <x v="0"/>
    <s v=" English"/>
    <n v="40400000"/>
    <n v="441322392.19999999"/>
    <s v="US"/>
    <x v="4"/>
    <n v="400922392.19999999"/>
    <n v="9.9238215891089112"/>
    <x v="1"/>
  </r>
  <r>
    <x v="6089"/>
    <d v="1994-06-30T00:00:00"/>
    <n v="74"/>
    <x v="0"/>
    <s v=" English"/>
    <n v="61460000"/>
    <n v="550973851"/>
    <s v="AU"/>
    <x v="6"/>
    <n v="489513851"/>
    <n v="7.9647551415554831"/>
    <x v="0"/>
  </r>
  <r>
    <x v="8004"/>
    <d v="1983-07-29T00:00:00"/>
    <n v="61"/>
    <x v="0"/>
    <s v=" English"/>
    <n v="27000000"/>
    <n v="16519460"/>
    <s v="US"/>
    <x v="49"/>
    <n v="-10480540"/>
    <n v="-0.38816814814814815"/>
    <x v="1"/>
  </r>
  <r>
    <x v="8005"/>
    <d v="1992-02-14T00:00:00"/>
    <n v="40"/>
    <x v="0"/>
    <s v=" English"/>
    <n v="101800000"/>
    <n v="858637629"/>
    <s v="AU"/>
    <x v="46"/>
    <n v="756837629"/>
    <n v="7.4345543123772106"/>
    <x v="2"/>
  </r>
  <r>
    <x v="8006"/>
    <d v="2004-10-14T00:00:00"/>
    <n v="55"/>
    <x v="0"/>
    <s v=" English"/>
    <n v="500000"/>
    <n v="55518641"/>
    <s v="AU"/>
    <x v="2"/>
    <n v="55018641"/>
    <n v="110.037282"/>
    <x v="1"/>
  </r>
  <r>
    <x v="8007"/>
    <d v="2007-10-20T00:00:00"/>
    <n v="55"/>
    <x v="0"/>
    <s v=" English"/>
    <n v="4500000"/>
    <n v="1798418"/>
    <s v="US"/>
    <x v="22"/>
    <n v="-2701582"/>
    <n v="-0.60035155555555553"/>
    <x v="1"/>
  </r>
  <r>
    <x v="8008"/>
    <d v="2006-10-25T00:00:00"/>
    <n v="62"/>
    <x v="0"/>
    <s v=" English"/>
    <n v="190000000"/>
    <n v="570819096.39999998"/>
    <s v="US"/>
    <x v="28"/>
    <n v="380819096.39999998"/>
    <n v="2.0043110336842105"/>
    <x v="1"/>
  </r>
  <r>
    <x v="8009"/>
    <d v="2006-12-12T00:00:00"/>
    <n v="59"/>
    <x v="0"/>
    <s v=" English"/>
    <n v="9000000"/>
    <n v="85704815.400000006"/>
    <s v="US"/>
    <x v="28"/>
    <n v="76704815.400000006"/>
    <n v="8.5227572666666678"/>
    <x v="1"/>
  </r>
  <r>
    <x v="8010"/>
    <d v="2011-10-08T00:00:00"/>
    <n v="70"/>
    <x v="0"/>
    <s v=" English"/>
    <n v="8000000"/>
    <n v="6632950"/>
    <s v="AU"/>
    <x v="24"/>
    <n v="-1367050"/>
    <n v="-0.17088125000000001"/>
    <x v="1"/>
  </r>
  <r>
    <x v="277"/>
    <d v="2015-08-07T00:00:00"/>
    <n v="65"/>
    <x v="0"/>
    <s v=" English"/>
    <n v="1000000"/>
    <n v="354836"/>
    <s v="AU"/>
    <x v="12"/>
    <n v="-645164"/>
    <n v="-0.64516399999999996"/>
    <x v="1"/>
  </r>
  <r>
    <x v="8011"/>
    <d v="2021-12-03T00:00:00"/>
    <n v="61"/>
    <x v="0"/>
    <s v=" English"/>
    <n v="173000000"/>
    <n v="274337041.19999999"/>
    <s v="GB"/>
    <x v="5"/>
    <n v="101337041.19999999"/>
    <n v="0.58576324393063572"/>
    <x v="1"/>
  </r>
  <r>
    <x v="8012"/>
    <d v="2008-01-17T00:00:00"/>
    <n v="65"/>
    <x v="0"/>
    <s v=" English"/>
    <n v="22000000"/>
    <n v="25044057"/>
    <s v="US"/>
    <x v="35"/>
    <n v="3044057"/>
    <n v="0.13836622727272727"/>
    <x v="1"/>
  </r>
  <r>
    <x v="8013"/>
    <d v="2019-10-17T00:00:00"/>
    <n v="55"/>
    <x v="0"/>
    <s v=" English"/>
    <n v="145100000"/>
    <n v="211134346.80000001"/>
    <s v="US"/>
    <x v="4"/>
    <n v="66034346.800000012"/>
    <n v="0.45509542935906278"/>
    <x v="1"/>
  </r>
  <r>
    <x v="8014"/>
    <d v="2010-02-06T00:00:00"/>
    <n v="77"/>
    <x v="0"/>
    <s v=" English"/>
    <n v="62000000"/>
    <n v="708760350"/>
    <s v="US"/>
    <x v="21"/>
    <n v="646760350"/>
    <n v="10.431618548387096"/>
    <x v="0"/>
  </r>
  <r>
    <x v="8015"/>
    <d v="1994-03-26T00:00:00"/>
    <n v="0"/>
    <x v="0"/>
    <s v=" Chinese"/>
    <n v="167540000"/>
    <n v="175269998.80000001"/>
    <s v="TW"/>
    <x v="6"/>
    <n v="7729998.8000000119"/>
    <n v="4.6138228482750461E-2"/>
    <x v="2"/>
  </r>
  <r>
    <x v="8016"/>
    <d v="2005-12-15T00:00:00"/>
    <n v="63"/>
    <x v="0"/>
    <s v=" English"/>
    <n v="18000000"/>
    <n v="92357499"/>
    <s v="US"/>
    <x v="16"/>
    <n v="74357499"/>
    <n v="4.130972166666667"/>
    <x v="1"/>
  </r>
  <r>
    <x v="8017"/>
    <d v="2022-07-22T00:00:00"/>
    <n v="57"/>
    <x v="0"/>
    <s v=" English"/>
    <n v="2486600"/>
    <n v="40958"/>
    <s v="GB"/>
    <x v="1"/>
    <n v="-2445642"/>
    <n v="-0.98352851282876219"/>
    <x v="1"/>
  </r>
  <r>
    <x v="8018"/>
    <d v="1973-03-17T00:00:00"/>
    <n v="62"/>
    <x v="0"/>
    <s v=" Japanese"/>
    <n v="760000"/>
    <n v="980000"/>
    <s v="JP"/>
    <x v="34"/>
    <n v="220000"/>
    <n v="0.28947368421052633"/>
    <x v="1"/>
  </r>
  <r>
    <x v="8019"/>
    <d v="2020-01-17T00:00:00"/>
    <n v="71"/>
    <x v="0"/>
    <s v=" English"/>
    <n v="123600000"/>
    <n v="594185520.20000005"/>
    <s v="US"/>
    <x v="14"/>
    <n v="470585520.20000005"/>
    <n v="3.8073262152103564"/>
    <x v="0"/>
  </r>
  <r>
    <x v="8020"/>
    <d v="2015-04-10T00:00:00"/>
    <n v="67"/>
    <x v="0"/>
    <s v=" English"/>
    <n v="6600000"/>
    <n v="1851517"/>
    <s v="US"/>
    <x v="12"/>
    <n v="-4748483"/>
    <n v="-0.7194671212121212"/>
    <x v="1"/>
  </r>
  <r>
    <x v="8021"/>
    <d v="1969-01-31T00:00:00"/>
    <n v="70"/>
    <x v="0"/>
    <s v=" French"/>
    <n v="112800000"/>
    <n v="490881202.60000002"/>
    <s v="FR"/>
    <x v="68"/>
    <n v="378081202.60000002"/>
    <n v="3.3517837109929078"/>
    <x v="1"/>
  </r>
  <r>
    <x v="8022"/>
    <d v="2004-02-05T00:00:00"/>
    <n v="57"/>
    <x v="0"/>
    <s v=" English"/>
    <n v="80000000"/>
    <n v="26703184"/>
    <s v="AU"/>
    <x v="2"/>
    <n v="-53296816"/>
    <n v="-0.66621019999999997"/>
    <x v="1"/>
  </r>
  <r>
    <x v="8023"/>
    <d v="2014-05-21T00:00:00"/>
    <n v="56"/>
    <x v="0"/>
    <s v=" English"/>
    <n v="152000000"/>
    <n v="428757785.39999998"/>
    <s v="AU"/>
    <x v="8"/>
    <n v="276757785.39999998"/>
    <n v="1.8207749039473682"/>
    <x v="1"/>
  </r>
  <r>
    <x v="8024"/>
    <d v="2022-07-27T00:00:00"/>
    <n v="55"/>
    <x v="0"/>
    <s v=" Spanish, Castilian"/>
    <n v="78400000"/>
    <n v="935243953.39999998"/>
    <s v="AR"/>
    <x v="1"/>
    <n v="856843953.39999998"/>
    <n v="10.929132058673469"/>
    <x v="1"/>
  </r>
  <r>
    <x v="8025"/>
    <d v="1994-03-11T00:00:00"/>
    <n v="71"/>
    <x v="0"/>
    <s v=" English"/>
    <n v="40000000"/>
    <n v="14938149"/>
    <s v="US"/>
    <x v="6"/>
    <n v="-25061851"/>
    <n v="-0.62654627500000004"/>
    <x v="0"/>
  </r>
  <r>
    <x v="8026"/>
    <d v="2006-06-01T00:00:00"/>
    <n v="53"/>
    <x v="0"/>
    <s v=" English"/>
    <n v="4860000"/>
    <n v="1675484"/>
    <s v="US"/>
    <x v="28"/>
    <n v="-3184516"/>
    <n v="-0.65525020576131687"/>
    <x v="1"/>
  </r>
  <r>
    <x v="8027"/>
    <d v="1952-02-20T00:00:00"/>
    <n v="74"/>
    <x v="0"/>
    <s v=" English"/>
    <n v="1000000"/>
    <n v="10750000"/>
    <s v="US"/>
    <x v="83"/>
    <n v="9750000"/>
    <n v="9.75"/>
    <x v="0"/>
  </r>
  <r>
    <x v="8028"/>
    <d v="2019-09-27T00:00:00"/>
    <n v="79"/>
    <x v="0"/>
    <s v=" Japanese"/>
    <n v="135000000"/>
    <n v="598534384.79999995"/>
    <s v="JP"/>
    <x v="4"/>
    <n v="463534384.79999995"/>
    <n v="3.4335880355555553"/>
    <x v="0"/>
  </r>
  <r>
    <x v="8029"/>
    <d v="2016-08-10T00:00:00"/>
    <n v="73"/>
    <x v="0"/>
    <s v=" Korean"/>
    <n v="1000000"/>
    <n v="22418385.800000001"/>
    <s v="KR"/>
    <x v="13"/>
    <n v="21418385.800000001"/>
    <n v="21.418385799999999"/>
    <x v="0"/>
  </r>
  <r>
    <x v="8030"/>
    <d v="2002-11-07T00:00:00"/>
    <n v="65"/>
    <x v="0"/>
    <s v=" English"/>
    <n v="90000000"/>
    <n v="65716126"/>
    <s v="AU"/>
    <x v="18"/>
    <n v="-24283874"/>
    <n v="-0.2698208222222222"/>
    <x v="1"/>
  </r>
  <r>
    <x v="8031"/>
    <d v="2014-10-27T00:00:00"/>
    <n v="70"/>
    <x v="0"/>
    <s v=" English"/>
    <n v="93200000"/>
    <n v="380151711.39999998"/>
    <s v="US"/>
    <x v="8"/>
    <n v="286951711.39999998"/>
    <n v="3.0788810236051498"/>
    <x v="1"/>
  </r>
  <r>
    <x v="8032"/>
    <d v="1966-07-13T00:00:00"/>
    <n v="75"/>
    <x v="0"/>
    <s v=" English"/>
    <n v="101000000"/>
    <n v="819530509"/>
    <s v="US"/>
    <x v="40"/>
    <n v="718530509"/>
    <n v="7.1141634554455448"/>
    <x v="0"/>
  </r>
  <r>
    <x v="8033"/>
    <d v="2014-08-14T00:00:00"/>
    <n v="64"/>
    <x v="0"/>
    <s v=" English"/>
    <n v="51400000"/>
    <n v="291353534.19999999"/>
    <s v="US"/>
    <x v="8"/>
    <n v="239953534.19999999"/>
    <n v="4.6683566964980541"/>
    <x v="1"/>
  </r>
  <r>
    <x v="8034"/>
    <d v="1994-05-26T00:00:00"/>
    <n v="68"/>
    <x v="0"/>
    <s v=" English"/>
    <n v="2500000"/>
    <n v="257720413.19999999"/>
    <s v="AU"/>
    <x v="6"/>
    <n v="255220413.19999999"/>
    <n v="102.08816528"/>
    <x v="1"/>
  </r>
  <r>
    <x v="8035"/>
    <d v="1997-06-12T00:00:00"/>
    <n v="69"/>
    <x v="0"/>
    <s v=" English"/>
    <n v="200000"/>
    <n v="6618578"/>
    <s v="AU"/>
    <x v="27"/>
    <n v="6418578"/>
    <n v="32.092889999999997"/>
    <x v="1"/>
  </r>
  <r>
    <x v="8036"/>
    <d v="1990-01-18T00:00:00"/>
    <n v="66"/>
    <x v="0"/>
    <s v=" English"/>
    <n v="30000000"/>
    <n v="133892212"/>
    <s v="AU"/>
    <x v="29"/>
    <n v="103892212"/>
    <n v="3.4630737333333332"/>
    <x v="1"/>
  </r>
  <r>
    <x v="8037"/>
    <d v="2019-11-27T00:00:00"/>
    <n v="59"/>
    <x v="0"/>
    <s v=" French"/>
    <n v="78000000"/>
    <n v="556436906.39999998"/>
    <s v="FR"/>
    <x v="4"/>
    <n v="478436906.39999998"/>
    <n v="6.1338064923076923"/>
    <x v="1"/>
  </r>
  <r>
    <x v="8038"/>
    <d v="2009-06-19T00:00:00"/>
    <n v="60"/>
    <x v="0"/>
    <s v=" English"/>
    <n v="55000000"/>
    <n v="22438144"/>
    <s v="US"/>
    <x v="7"/>
    <n v="-32561856"/>
    <n v="-0.59203374545454546"/>
    <x v="1"/>
  </r>
  <r>
    <x v="8039"/>
    <d v="2005-06-01T00:00:00"/>
    <n v="65"/>
    <x v="0"/>
    <s v=" English"/>
    <n v="25000000"/>
    <n v="41560117"/>
    <s v="US"/>
    <x v="16"/>
    <n v="16560117"/>
    <n v="0.66240467999999997"/>
    <x v="1"/>
  </r>
  <r>
    <x v="8040"/>
    <d v="2006-07-27T00:00:00"/>
    <n v="66"/>
    <x v="0"/>
    <s v=" English"/>
    <n v="4000000"/>
    <n v="40103262"/>
    <s v="US"/>
    <x v="28"/>
    <n v="36103262"/>
    <n v="9.0258155000000002"/>
    <x v="1"/>
  </r>
  <r>
    <x v="8041"/>
    <d v="2010-08-05T00:00:00"/>
    <n v="57"/>
    <x v="0"/>
    <s v=" English"/>
    <n v="69000000"/>
    <n v="86796502"/>
    <s v="AU"/>
    <x v="21"/>
    <n v="17796502"/>
    <n v="0.2579203188405797"/>
    <x v="1"/>
  </r>
  <r>
    <x v="8042"/>
    <d v="1984-10-26T00:00:00"/>
    <n v="80"/>
    <x v="0"/>
    <s v=" English"/>
    <n v="750000"/>
    <n v="1000000"/>
    <s v="AU"/>
    <x v="45"/>
    <n v="250000"/>
    <n v="0.33333333333333331"/>
    <x v="0"/>
  </r>
  <r>
    <x v="8043"/>
    <d v="1992-12-11T00:00:00"/>
    <n v="74"/>
    <x v="0"/>
    <s v=" English"/>
    <n v="12000000"/>
    <n v="31724550"/>
    <s v="AU"/>
    <x v="46"/>
    <n v="19724550"/>
    <n v="1.6437124999999999"/>
    <x v="0"/>
  </r>
  <r>
    <x v="8044"/>
    <d v="2001-12-22T00:00:00"/>
    <n v="70"/>
    <x v="0"/>
    <s v=" Japanese"/>
    <n v="1400010"/>
    <n v="80631"/>
    <s v="JP"/>
    <x v="17"/>
    <n v="-1319379"/>
    <n v="-0.94240683995114316"/>
    <x v="1"/>
  </r>
  <r>
    <x v="8045"/>
    <d v="1999-05-10T00:00:00"/>
    <n v="68"/>
    <x v="0"/>
    <s v=" English"/>
    <n v="20700000"/>
    <n v="2840417"/>
    <s v="AU"/>
    <x v="39"/>
    <n v="-17859583"/>
    <n v="-0.86278178743961353"/>
    <x v="1"/>
  </r>
  <r>
    <x v="8046"/>
    <d v="1991-05-16T00:00:00"/>
    <n v="68"/>
    <x v="0"/>
    <s v=" English"/>
    <n v="31000000"/>
    <n v="35419397"/>
    <s v="AU"/>
    <x v="53"/>
    <n v="4419397"/>
    <n v="0.14256119354838709"/>
    <x v="1"/>
  </r>
  <r>
    <x v="8047"/>
    <d v="1972-03-20T00:00:00"/>
    <n v="79"/>
    <x v="0"/>
    <s v=" Russian"/>
    <n v="47000000"/>
    <n v="14970038"/>
    <s v="SU"/>
    <x v="31"/>
    <n v="-32029962"/>
    <n v="-0.68148855319148938"/>
    <x v="0"/>
  </r>
  <r>
    <x v="8048"/>
    <d v="2008-04-03T00:00:00"/>
    <n v="72"/>
    <x v="0"/>
    <s v=" English"/>
    <n v="12500000"/>
    <n v="11277119"/>
    <s v="AU"/>
    <x v="35"/>
    <n v="-1222881"/>
    <n v="-9.7830479999999997E-2"/>
    <x v="0"/>
  </r>
  <r>
    <x v="8049"/>
    <d v="1984-02-01T00:00:00"/>
    <n v="80"/>
    <x v="0"/>
    <s v=" English"/>
    <n v="1500000"/>
    <n v="2200000"/>
    <s v="AU"/>
    <x v="45"/>
    <n v="700000"/>
    <n v="0.46666666666666667"/>
    <x v="0"/>
  </r>
  <r>
    <x v="8050"/>
    <d v="2001-06-28T00:00:00"/>
    <n v="66"/>
    <x v="0"/>
    <s v=" Japanese"/>
    <n v="5000000"/>
    <n v="16628751"/>
    <s v="AU"/>
    <x v="17"/>
    <n v="11628751"/>
    <n v="2.3257501999999999"/>
    <x v="1"/>
  </r>
  <r>
    <x v="8051"/>
    <d v="2016-04-12T00:00:00"/>
    <n v="73"/>
    <x v="0"/>
    <s v=" English"/>
    <n v="53600000"/>
    <n v="682429959.60000002"/>
    <s v="US"/>
    <x v="13"/>
    <n v="628829959.60000002"/>
    <n v="11.731902231343284"/>
    <x v="0"/>
  </r>
  <r>
    <x v="8052"/>
    <d v="1985-11-22T00:00:00"/>
    <n v="55"/>
    <x v="0"/>
    <s v=" English"/>
    <n v="12500000"/>
    <n v="15057465"/>
    <s v="US"/>
    <x v="37"/>
    <n v="2557465"/>
    <n v="0.20459720000000001"/>
    <x v="1"/>
  </r>
  <r>
    <x v="8053"/>
    <d v="2008-01-25T00:00:00"/>
    <n v="59"/>
    <x v="0"/>
    <s v=" Italian"/>
    <n v="135159000"/>
    <n v="234980052.80000001"/>
    <s v="IT"/>
    <x v="35"/>
    <n v="99821052.800000012"/>
    <n v="0.73854536360878675"/>
    <x v="1"/>
  </r>
  <r>
    <x v="8054"/>
    <d v="2008-02-14T00:00:00"/>
    <n v="45"/>
    <x v="0"/>
    <s v=" Korean"/>
    <n v="32000000"/>
    <n v="79915361"/>
    <s v="AU"/>
    <x v="35"/>
    <n v="47915361"/>
    <n v="1.4973550312499999"/>
    <x v="2"/>
  </r>
  <r>
    <x v="8055"/>
    <d v="2019-11-10T00:00:00"/>
    <n v="55"/>
    <x v="0"/>
    <s v=" Korean"/>
    <n v="127800000"/>
    <n v="578598408"/>
    <s v="KR"/>
    <x v="4"/>
    <n v="450798408"/>
    <n v="3.5273740845070423"/>
    <x v="1"/>
  </r>
  <r>
    <x v="8056"/>
    <d v="2007-04-21T00:00:00"/>
    <n v="66"/>
    <x v="0"/>
    <s v=" Japanese"/>
    <n v="71000000"/>
    <n v="408419268.19999999"/>
    <s v="JP"/>
    <x v="22"/>
    <n v="337419268.19999999"/>
    <n v="4.7523840591549291"/>
    <x v="1"/>
  </r>
  <r>
    <x v="8057"/>
    <d v="2002-11-26T00:00:00"/>
    <n v="48"/>
    <x v="0"/>
    <s v=" English"/>
    <n v="148800000"/>
    <n v="948498291.20000005"/>
    <s v="US"/>
    <x v="18"/>
    <n v="799698291.20000005"/>
    <n v="5.37431647311828"/>
    <x v="2"/>
  </r>
  <r>
    <x v="8058"/>
    <d v="2020-03-05T00:00:00"/>
    <n v="66"/>
    <x v="0"/>
    <s v=" English"/>
    <n v="23000000"/>
    <n v="14563409"/>
    <s v="AU"/>
    <x v="14"/>
    <n v="-8436591"/>
    <n v="-0.36680830434782608"/>
    <x v="1"/>
  </r>
  <r>
    <x v="8059"/>
    <d v="2019-04-03T00:00:00"/>
    <n v="67"/>
    <x v="0"/>
    <s v=" English"/>
    <n v="49000000"/>
    <n v="235866091.19999999"/>
    <s v="AU"/>
    <x v="4"/>
    <n v="186866091.19999999"/>
    <n v="3.8135936979591833"/>
    <x v="1"/>
  </r>
  <r>
    <x v="8060"/>
    <d v="1967-02-21T00:00:00"/>
    <n v="61"/>
    <x v="0"/>
    <s v=" English"/>
    <n v="86000000"/>
    <n v="801101628.79999995"/>
    <s v="US"/>
    <x v="82"/>
    <n v="715101628.79999995"/>
    <n v="8.3151352186046505"/>
    <x v="1"/>
  </r>
  <r>
    <x v="8061"/>
    <d v="2004-07-08T00:00:00"/>
    <n v="57"/>
    <x v="0"/>
    <s v=" English"/>
    <n v="30000000"/>
    <n v="26323969"/>
    <s v="AU"/>
    <x v="2"/>
    <n v="-3676031"/>
    <n v="-0.12253436666666667"/>
    <x v="1"/>
  </r>
  <r>
    <x v="8062"/>
    <d v="1997-06-11T00:00:00"/>
    <n v="30"/>
    <x v="0"/>
    <s v=" Japanese"/>
    <n v="15541000"/>
    <n v="38139010"/>
    <s v="JP"/>
    <x v="27"/>
    <n v="22598010"/>
    <n v="1.4540898269094653"/>
    <x v="2"/>
  </r>
  <r>
    <x v="8063"/>
    <d v="2020-01-03T00:00:00"/>
    <n v="10"/>
    <x v="0"/>
    <s v=" Korean"/>
    <n v="201940000"/>
    <n v="38157314"/>
    <s v="KR"/>
    <x v="14"/>
    <n v="-163782686"/>
    <n v="-0.81104628107358623"/>
    <x v="2"/>
  </r>
  <r>
    <x v="8064"/>
    <d v="2018-08-01T00:00:00"/>
    <n v="62"/>
    <x v="0"/>
    <s v=" English"/>
    <n v="10000000"/>
    <n v="106256217"/>
    <s v="AU"/>
    <x v="10"/>
    <n v="96256217"/>
    <n v="9.6256216999999999"/>
    <x v="1"/>
  </r>
  <r>
    <x v="4620"/>
    <d v="1992-10-02T00:00:00"/>
    <n v="64"/>
    <x v="0"/>
    <s v=" English"/>
    <n v="42000000"/>
    <n v="66787173"/>
    <s v="US"/>
    <x v="46"/>
    <n v="24787173"/>
    <n v="0.59017078571428572"/>
    <x v="1"/>
  </r>
  <r>
    <x v="8065"/>
    <d v="2014-05-27T00:00:00"/>
    <n v="57"/>
    <x v="0"/>
    <s v=" English"/>
    <n v="155000000"/>
    <n v="512852838.80000001"/>
    <s v="CA"/>
    <x v="8"/>
    <n v="357852838.80000001"/>
    <n v="2.3087279922580648"/>
    <x v="1"/>
  </r>
  <r>
    <x v="8066"/>
    <d v="1989-06-15T00:00:00"/>
    <n v="66"/>
    <x v="0"/>
    <s v=" English"/>
    <n v="10000000"/>
    <n v="30050028"/>
    <s v="AU"/>
    <x v="70"/>
    <n v="20050028"/>
    <n v="2.0050028000000002"/>
    <x v="1"/>
  </r>
  <r>
    <x v="8067"/>
    <d v="2001-02-16T00:00:00"/>
    <n v="65"/>
    <x v="0"/>
    <s v=" English"/>
    <n v="10000000"/>
    <n v="44451470"/>
    <s v="US"/>
    <x v="17"/>
    <n v="34451470"/>
    <n v="3.445147"/>
    <x v="1"/>
  </r>
  <r>
    <x v="8068"/>
    <d v="2016-07-08T00:00:00"/>
    <n v="66"/>
    <x v="0"/>
    <s v=" English"/>
    <n v="78800000"/>
    <n v="712823548"/>
    <s v="US"/>
    <x v="13"/>
    <n v="634023548"/>
    <n v="8.0459841116751267"/>
    <x v="1"/>
  </r>
  <r>
    <x v="8069"/>
    <d v="2015-02-18T00:00:00"/>
    <n v="70"/>
    <x v="0"/>
    <s v=" English"/>
    <n v="10000000"/>
    <n v="27317872"/>
    <s v="AU"/>
    <x v="12"/>
    <n v="17317872"/>
    <n v="1.7317872000000001"/>
    <x v="1"/>
  </r>
  <r>
    <x v="8070"/>
    <d v="2021-05-06T00:00:00"/>
    <n v="54"/>
    <x v="0"/>
    <s v=" English"/>
    <n v="10000000"/>
    <n v="44075282.600000001"/>
    <s v="AU"/>
    <x v="5"/>
    <n v="34075282.600000001"/>
    <n v="3.4075282600000003"/>
    <x v="1"/>
  </r>
  <r>
    <x v="8071"/>
    <d v="1999-11-15T00:00:00"/>
    <n v="61"/>
    <x v="0"/>
    <s v=" English"/>
    <n v="79000000"/>
    <n v="798590398.79999995"/>
    <s v="US"/>
    <x v="39"/>
    <n v="719590398.79999995"/>
    <n v="9.1087392253164552"/>
    <x v="1"/>
  </r>
  <r>
    <x v="8072"/>
    <d v="2008-11-08T00:00:00"/>
    <n v="68"/>
    <x v="0"/>
    <s v=" English"/>
    <n v="120400000"/>
    <n v="461753653.39999998"/>
    <s v="US"/>
    <x v="35"/>
    <n v="341353653.39999998"/>
    <n v="2.835163234219269"/>
    <x v="1"/>
  </r>
  <r>
    <x v="8073"/>
    <d v="2020-11-06T00:00:00"/>
    <n v="67"/>
    <x v="0"/>
    <s v=" English"/>
    <n v="136940000"/>
    <n v="472701127.19999999"/>
    <s v="US"/>
    <x v="14"/>
    <n v="335761127.19999999"/>
    <n v="2.4518849656783992"/>
    <x v="1"/>
  </r>
  <r>
    <x v="8074"/>
    <d v="2018-11-13T00:00:00"/>
    <n v="47"/>
    <x v="0"/>
    <s v=" English"/>
    <n v="117200000"/>
    <n v="858069141.20000005"/>
    <s v="US"/>
    <x v="10"/>
    <n v="740869141.20000005"/>
    <n v="6.3214090546075088"/>
    <x v="2"/>
  </r>
  <r>
    <x v="8075"/>
    <d v="2019-02-22T00:00:00"/>
    <n v="68"/>
    <x v="0"/>
    <s v=" English"/>
    <n v="38000000"/>
    <n v="14636067"/>
    <s v="AU"/>
    <x v="4"/>
    <n v="-23363933"/>
    <n v="-0.61484034210526317"/>
    <x v="1"/>
  </r>
  <r>
    <x v="8076"/>
    <d v="1964-07-07T00:00:00"/>
    <n v="74"/>
    <x v="0"/>
    <s v=" English"/>
    <n v="560000"/>
    <n v="1626784"/>
    <s v="GB"/>
    <x v="73"/>
    <n v="1066784"/>
    <n v="1.9049714285714285"/>
    <x v="0"/>
  </r>
  <r>
    <x v="8077"/>
    <d v="2008-07-11T00:00:00"/>
    <n v="65"/>
    <x v="0"/>
    <s v=" Japanese"/>
    <n v="80800000"/>
    <n v="522718277.80000001"/>
    <s v="AU"/>
    <x v="35"/>
    <n v="441918277.80000001"/>
    <n v="5.4692856163366335"/>
    <x v="1"/>
  </r>
  <r>
    <x v="8078"/>
    <d v="2016-12-17T00:00:00"/>
    <n v="76"/>
    <x v="0"/>
    <s v=" Japanese"/>
    <n v="172400000"/>
    <n v="217755930.80000001"/>
    <s v="JP"/>
    <x v="13"/>
    <n v="45355930.800000012"/>
    <n v="0.26308544547563811"/>
    <x v="0"/>
  </r>
  <r>
    <x v="8079"/>
    <d v="2015-04-18T00:00:00"/>
    <n v="61"/>
    <x v="0"/>
    <s v=" Japanese"/>
    <n v="10860000"/>
    <n v="43000000"/>
    <s v="JP"/>
    <x v="12"/>
    <n v="32140000"/>
    <n v="2.9594843462246776"/>
    <x v="1"/>
  </r>
  <r>
    <x v="8080"/>
    <d v="2011-10-18T00:00:00"/>
    <n v="36"/>
    <x v="0"/>
    <s v=" English"/>
    <n v="350000"/>
    <n v="1240261.6000000001"/>
    <s v="US"/>
    <x v="24"/>
    <n v="890261.60000000009"/>
    <n v="2.5436045714285718"/>
    <x v="2"/>
  </r>
  <r>
    <x v="8081"/>
    <d v="2002-09-14T00:00:00"/>
    <n v="78"/>
    <x v="0"/>
    <s v=" Japanese"/>
    <n v="39055487.799999997"/>
    <n v="37641"/>
    <s v="JP"/>
    <x v="18"/>
    <n v="-39017846.799999997"/>
    <n v="-0.9990362173891475"/>
    <x v="0"/>
  </r>
  <r>
    <x v="8082"/>
    <d v="2022-12-07T00:00:00"/>
    <n v="60"/>
    <x v="0"/>
    <s v=" French"/>
    <n v="81000000"/>
    <n v="345336673.39999998"/>
    <s v="FR"/>
    <x v="1"/>
    <n v="264336673.39999998"/>
    <n v="3.2634157209876542"/>
    <x v="1"/>
  </r>
  <r>
    <x v="8083"/>
    <d v="2005-12-01T00:00:00"/>
    <n v="65"/>
    <x v="0"/>
    <s v=" Thai"/>
    <n v="28600000"/>
    <n v="506597404.60000002"/>
    <s v="TH"/>
    <x v="16"/>
    <n v="477997404.60000002"/>
    <n v="16.713195965034966"/>
    <x v="1"/>
  </r>
  <r>
    <x v="8084"/>
    <d v="1991-11-30T00:00:00"/>
    <n v="41"/>
    <x v="0"/>
    <s v=" Chinese"/>
    <n v="114500000"/>
    <n v="897489221.20000005"/>
    <s v="TW"/>
    <x v="53"/>
    <n v="782989221.20000005"/>
    <n v="6.8383338096069872"/>
    <x v="2"/>
  </r>
  <r>
    <x v="8085"/>
    <d v="2006-07-15T00:00:00"/>
    <n v="65"/>
    <x v="0"/>
    <s v=" Japanese"/>
    <n v="42320000"/>
    <n v="26900000"/>
    <s v="JP"/>
    <x v="28"/>
    <n v="-15420000"/>
    <n v="-0.36436672967863892"/>
    <x v="1"/>
  </r>
  <r>
    <x v="8086"/>
    <d v="2017-02-23T00:00:00"/>
    <n v="0"/>
    <x v="0"/>
    <s v=" Japanese"/>
    <n v="185540000"/>
    <n v="178359863"/>
    <s v="KR"/>
    <x v="3"/>
    <n v="-7180137"/>
    <n v="-3.869859329524631E-2"/>
    <x v="2"/>
  </r>
  <r>
    <x v="8087"/>
    <d v="2020-10-19T00:00:00"/>
    <n v="55"/>
    <x v="0"/>
    <s v=" English"/>
    <n v="20000000"/>
    <n v="16667230.199999999"/>
    <s v="AU"/>
    <x v="14"/>
    <n v="-3332769.8000000007"/>
    <n v="-0.16663849000000003"/>
    <x v="1"/>
  </r>
  <r>
    <x v="8088"/>
    <d v="2019-08-29T00:00:00"/>
    <n v="62"/>
    <x v="0"/>
    <s v=" English"/>
    <n v="38000000"/>
    <n v="15779261"/>
    <s v="AU"/>
    <x v="4"/>
    <n v="-22220739"/>
    <n v="-0.58475628947368419"/>
    <x v="1"/>
  </r>
  <r>
    <x v="8089"/>
    <d v="2021-04-30T00:00:00"/>
    <n v="68"/>
    <x v="0"/>
    <s v=" English"/>
    <n v="54200004"/>
    <n v="843965"/>
    <s v="US"/>
    <x v="5"/>
    <n v="-53356039"/>
    <n v="-0.98442869118607446"/>
    <x v="1"/>
  </r>
  <r>
    <x v="5650"/>
    <d v="1987-11-20T00:00:00"/>
    <n v="62"/>
    <x v="0"/>
    <s v=" English"/>
    <n v="8280240.5999999996"/>
    <n v="15151736"/>
    <s v="US"/>
    <x v="42"/>
    <n v="6871495.4000000004"/>
    <n v="0.82986663455165788"/>
    <x v="1"/>
  </r>
  <r>
    <x v="8090"/>
    <d v="1970-11-20T00:00:00"/>
    <n v="69"/>
    <x v="0"/>
    <s v=" English"/>
    <n v="95000000"/>
    <n v="406434252.19999999"/>
    <s v="GB"/>
    <x v="81"/>
    <n v="311434252.19999999"/>
    <n v="3.2782552863157894"/>
    <x v="1"/>
  </r>
  <r>
    <x v="8091"/>
    <d v="2000-10-03T00:00:00"/>
    <n v="54"/>
    <x v="0"/>
    <s v=" English"/>
    <n v="2000000"/>
    <n v="3148392.2"/>
    <s v="US"/>
    <x v="38"/>
    <n v="1148392.2000000002"/>
    <n v="0.5741961000000001"/>
    <x v="1"/>
  </r>
  <r>
    <x v="8092"/>
    <d v="2022-07-29T00:00:00"/>
    <n v="54"/>
    <x v="0"/>
    <s v=" English"/>
    <n v="76000000"/>
    <n v="152911218.59999999"/>
    <s v="US"/>
    <x v="1"/>
    <n v="76911218.599999994"/>
    <n v="1.0119897184210525"/>
    <x v="1"/>
  </r>
  <r>
    <x v="8093"/>
    <d v="2008-05-28T00:00:00"/>
    <n v="60"/>
    <x v="0"/>
    <s v=" English"/>
    <n v="25000000"/>
    <n v="5796630"/>
    <s v="AU"/>
    <x v="35"/>
    <n v="-19203370"/>
    <n v="-0.76813480000000001"/>
    <x v="1"/>
  </r>
  <r>
    <x v="8094"/>
    <d v="2016-06-07T00:00:00"/>
    <n v="78"/>
    <x v="0"/>
    <s v=" Danish"/>
    <n v="5070773"/>
    <n v="43904783.399999999"/>
    <s v="AU"/>
    <x v="13"/>
    <n v="38834010.399999999"/>
    <n v="7.6584004845020663"/>
    <x v="0"/>
  </r>
  <r>
    <x v="8095"/>
    <d v="2006-02-02T00:00:00"/>
    <n v="71"/>
    <x v="0"/>
    <s v=" English"/>
    <n v="75000000"/>
    <n v="131492772"/>
    <s v="AU"/>
    <x v="28"/>
    <n v="56492772"/>
    <n v="0.75323695999999996"/>
    <x v="0"/>
  </r>
  <r>
    <x v="8096"/>
    <d v="2021-10-07T00:00:00"/>
    <n v="73"/>
    <x v="0"/>
    <s v=" Danish"/>
    <n v="5300000"/>
    <n v="679505"/>
    <s v="AU"/>
    <x v="5"/>
    <n v="-4620495"/>
    <n v="-0.87179150943396222"/>
    <x v="0"/>
  </r>
  <r>
    <x v="8097"/>
    <d v="2017-08-22T00:00:00"/>
    <n v="57"/>
    <x v="0"/>
    <s v=" English"/>
    <n v="119000000"/>
    <n v="254963976.80000001"/>
    <s v="US"/>
    <x v="3"/>
    <n v="135963976.80000001"/>
    <n v="1.1425544268907564"/>
    <x v="1"/>
  </r>
  <r>
    <x v="8098"/>
    <d v="2011-09-20T00:00:00"/>
    <n v="62"/>
    <x v="0"/>
    <s v=" English"/>
    <n v="105500000"/>
    <n v="779620835.60000002"/>
    <s v="US"/>
    <x v="24"/>
    <n v="674120835.60000002"/>
    <n v="6.3897709535545024"/>
    <x v="1"/>
  </r>
  <r>
    <x v="8099"/>
    <d v="2014-11-07T00:00:00"/>
    <n v="53"/>
    <x v="0"/>
    <s v=" English"/>
    <n v="97250080"/>
    <n v="462439605"/>
    <s v="US"/>
    <x v="8"/>
    <n v="365189525"/>
    <n v="3.7551591217200029"/>
    <x v="1"/>
  </r>
  <r>
    <x v="8100"/>
    <d v="2022-02-17T00:00:00"/>
    <n v="73"/>
    <x v="0"/>
    <s v=" English"/>
    <n v="8300000"/>
    <n v="4300000"/>
    <s v="AU"/>
    <x v="1"/>
    <n v="-4000000"/>
    <n v="-0.48192771084337349"/>
    <x v="0"/>
  </r>
  <r>
    <x v="8101"/>
    <d v="2001-11-21T00:00:00"/>
    <n v="54"/>
    <x v="0"/>
    <s v=" English"/>
    <n v="35000000"/>
    <n v="33422806"/>
    <s v="US"/>
    <x v="17"/>
    <n v="-1577194"/>
    <n v="-4.5062685714285712E-2"/>
    <x v="1"/>
  </r>
  <r>
    <x v="8102"/>
    <d v="2020-03-25T00:00:00"/>
    <n v="80"/>
    <x v="0"/>
    <s v=" Korean"/>
    <n v="92400000"/>
    <n v="665832414"/>
    <s v="KR"/>
    <x v="14"/>
    <n v="573432414"/>
    <n v="6.2059785064935067"/>
    <x v="0"/>
  </r>
  <r>
    <x v="8103"/>
    <d v="1986-01-17T00:00:00"/>
    <n v="54"/>
    <x v="0"/>
    <s v=" English"/>
    <n v="18000000"/>
    <n v="24159872"/>
    <s v="US"/>
    <x v="15"/>
    <n v="6159872"/>
    <n v="0.34221511111111114"/>
    <x v="1"/>
  </r>
  <r>
    <x v="8104"/>
    <d v="1976-05-28T00:00:00"/>
    <n v="65"/>
    <x v="0"/>
    <s v=" English"/>
    <n v="1500000"/>
    <n v="192163491.40000001"/>
    <s v="US"/>
    <x v="72"/>
    <n v="190663491.40000001"/>
    <n v="127.10899426666667"/>
    <x v="1"/>
  </r>
  <r>
    <x v="8105"/>
    <d v="2009-08-01T00:00:00"/>
    <n v="48"/>
    <x v="0"/>
    <s v=" English"/>
    <n v="149200000"/>
    <n v="918273543"/>
    <s v="US"/>
    <x v="7"/>
    <n v="769073543"/>
    <n v="5.1546484115281501"/>
    <x v="2"/>
  </r>
  <r>
    <x v="8106"/>
    <d v="2018-05-28T00:00:00"/>
    <n v="64"/>
    <x v="0"/>
    <s v=" English"/>
    <n v="109600000"/>
    <n v="590859548.20000005"/>
    <s v="GB"/>
    <x v="10"/>
    <n v="481259548.20000005"/>
    <n v="4.3910542718978105"/>
    <x v="1"/>
  </r>
  <r>
    <x v="8107"/>
    <d v="2019-06-12T00:00:00"/>
    <n v="46"/>
    <x v="0"/>
    <s v=" English"/>
    <n v="55000000"/>
    <n v="164610802.59999999"/>
    <s v="AU"/>
    <x v="4"/>
    <n v="109610802.59999999"/>
    <n v="1.9929236836363635"/>
    <x v="2"/>
  </r>
  <r>
    <x v="8108"/>
    <d v="2005-12-25T00:00:00"/>
    <n v="65"/>
    <x v="0"/>
    <s v=" English"/>
    <n v="52000000"/>
    <n v="37691644"/>
    <s v="US"/>
    <x v="16"/>
    <n v="-14308356"/>
    <n v="-0.2751606923076923"/>
    <x v="1"/>
  </r>
  <r>
    <x v="8109"/>
    <d v="1997-02-14T00:00:00"/>
    <n v="64"/>
    <x v="0"/>
    <s v=" English"/>
    <n v="20000000"/>
    <n v="42000000"/>
    <s v="US"/>
    <x v="27"/>
    <n v="22000000"/>
    <n v="1.1000000000000001"/>
    <x v="1"/>
  </r>
  <r>
    <x v="8110"/>
    <d v="2004-11-06T00:00:00"/>
    <n v="83"/>
    <x v="0"/>
    <s v=" Swedish"/>
    <n v="56580000"/>
    <n v="464356257.80000001"/>
    <s v="AU"/>
    <x v="2"/>
    <n v="407776257.80000001"/>
    <n v="7.2070741922940966"/>
    <x v="0"/>
  </r>
  <r>
    <x v="8111"/>
    <d v="1989-01-05T00:00:00"/>
    <n v="60"/>
    <x v="0"/>
    <s v=" English"/>
    <n v="16000000"/>
    <n v="4192440"/>
    <s v="US"/>
    <x v="70"/>
    <n v="-11807560"/>
    <n v="-0.73797250000000003"/>
    <x v="1"/>
  </r>
  <r>
    <x v="8112"/>
    <d v="2018-12-26T00:00:00"/>
    <n v="71"/>
    <x v="0"/>
    <s v=" Korean"/>
    <n v="71800000"/>
    <n v="424382090.19999999"/>
    <s v="KR"/>
    <x v="10"/>
    <n v="352582090.19999999"/>
    <n v="4.9106140696378828"/>
    <x v="0"/>
  </r>
  <r>
    <x v="8113"/>
    <d v="2008-09-06T00:00:00"/>
    <n v="76"/>
    <x v="0"/>
    <s v=" Japanese"/>
    <n v="1715000"/>
    <n v="1880000"/>
    <s v="JP"/>
    <x v="35"/>
    <n v="165000"/>
    <n v="9.6209912536443148E-2"/>
    <x v="0"/>
  </r>
  <r>
    <x v="8114"/>
    <d v="2009-04-02T00:00:00"/>
    <n v="57"/>
    <x v="0"/>
    <s v=" English"/>
    <n v="7585300.5999999996"/>
    <n v="75871032"/>
    <s v="AU"/>
    <x v="7"/>
    <n v="68285731.400000006"/>
    <n v="9.0023764384499163"/>
    <x v="1"/>
  </r>
  <r>
    <x v="7799"/>
    <d v="2005-12-25T00:00:00"/>
    <n v="62"/>
    <x v="0"/>
    <s v=" English"/>
    <n v="45000000"/>
    <n v="38058335"/>
    <s v="US"/>
    <x v="16"/>
    <n v="-6941665"/>
    <n v="-0.15425922222222221"/>
    <x v="1"/>
  </r>
  <r>
    <x v="8115"/>
    <d v="2008-01-17T00:00:00"/>
    <n v="73"/>
    <x v="0"/>
    <s v=" English"/>
    <n v="20000000"/>
    <n v="74180745"/>
    <s v="AU"/>
    <x v="35"/>
    <n v="54180745"/>
    <n v="2.7090372500000002"/>
    <x v="0"/>
  </r>
  <r>
    <x v="8116"/>
    <d v="2009-01-23T00:00:00"/>
    <n v="40"/>
    <x v="0"/>
    <s v=" Japanese"/>
    <n v="101800000"/>
    <n v="821985126"/>
    <s v="JP"/>
    <x v="7"/>
    <n v="720185126"/>
    <n v="7.0745100785854618"/>
    <x v="2"/>
  </r>
  <r>
    <x v="8117"/>
    <d v="1986-02-28T00:00:00"/>
    <n v="61"/>
    <x v="0"/>
    <s v=" English"/>
    <n v="3000000"/>
    <n v="19444631"/>
    <s v="US"/>
    <x v="15"/>
    <n v="16444631"/>
    <n v="5.481543666666667"/>
    <x v="1"/>
  </r>
  <r>
    <x v="8118"/>
    <d v="2016-04-21T00:00:00"/>
    <n v="62"/>
    <x v="0"/>
    <s v=" English"/>
    <n v="18000000"/>
    <n v="7680250"/>
    <s v="AU"/>
    <x v="13"/>
    <n v="-10319750"/>
    <n v="-0.57331944444444449"/>
    <x v="1"/>
  </r>
  <r>
    <x v="8119"/>
    <d v="2008-02-29T00:00:00"/>
    <n v="55"/>
    <x v="0"/>
    <s v=" English"/>
    <n v="6261000"/>
    <n v="22707064"/>
    <s v="AU"/>
    <x v="35"/>
    <n v="16446064"/>
    <n v="2.6267471649896184"/>
    <x v="1"/>
  </r>
  <r>
    <x v="8120"/>
    <d v="1997-03-27T00:00:00"/>
    <n v="61"/>
    <x v="0"/>
    <s v=" English"/>
    <n v="90000000"/>
    <n v="140900000"/>
    <s v="AU"/>
    <x v="27"/>
    <n v="50900000"/>
    <n v="0.56555555555555559"/>
    <x v="1"/>
  </r>
  <r>
    <x v="8121"/>
    <d v="2014-01-07T00:00:00"/>
    <n v="66"/>
    <x v="0"/>
    <s v=" English"/>
    <n v="22000000"/>
    <n v="15434375"/>
    <s v="AU"/>
    <x v="8"/>
    <n v="-6565625"/>
    <n v="-0.29843750000000002"/>
    <x v="1"/>
  </r>
  <r>
    <x v="8122"/>
    <d v="2022-09-02T00:00:00"/>
    <n v="0"/>
    <x v="0"/>
    <s v=" English"/>
    <n v="174600000"/>
    <n v="175269998.80000001"/>
    <s v="IT"/>
    <x v="1"/>
    <n v="669998.80000001192"/>
    <n v="3.837335624284146E-3"/>
    <x v="2"/>
  </r>
  <r>
    <x v="8123"/>
    <d v="2015-08-02T00:00:00"/>
    <n v="63"/>
    <x v="0"/>
    <s v=" Spanish, Castilian"/>
    <n v="87000000"/>
    <n v="416389640"/>
    <s v="AU"/>
    <x v="12"/>
    <n v="329389640"/>
    <n v="3.7860878160919542"/>
    <x v="1"/>
  </r>
  <r>
    <x v="8124"/>
    <d v="2012-09-27T00:00:00"/>
    <n v="63"/>
    <x v="0"/>
    <s v=" English"/>
    <n v="45000000"/>
    <n v="82513490"/>
    <s v="AU"/>
    <x v="20"/>
    <n v="37513490"/>
    <n v="0.83363311111111116"/>
    <x v="1"/>
  </r>
  <r>
    <x v="8125"/>
    <d v="2015-09-27T00:00:00"/>
    <n v="57"/>
    <x v="0"/>
    <s v=" English"/>
    <n v="7880000"/>
    <n v="124358"/>
    <s v="US"/>
    <x v="12"/>
    <n v="-7755642"/>
    <n v="-0.98421852791878173"/>
    <x v="1"/>
  </r>
  <r>
    <x v="8126"/>
    <d v="1970-12-18T00:00:00"/>
    <n v="64"/>
    <x v="0"/>
    <s v=" English"/>
    <n v="71460000"/>
    <n v="431611098"/>
    <s v="US"/>
    <x v="81"/>
    <n v="360151098"/>
    <n v="5.0398978169605373"/>
    <x v="1"/>
  </r>
  <r>
    <x v="8127"/>
    <d v="2005-03-31T00:00:00"/>
    <n v="61"/>
    <x v="0"/>
    <s v=" English"/>
    <n v="30000000"/>
    <n v="35294470"/>
    <s v="AU"/>
    <x v="16"/>
    <n v="5294470"/>
    <n v="0.17648233333333332"/>
    <x v="1"/>
  </r>
  <r>
    <x v="8128"/>
    <d v="2016-08-01T00:00:00"/>
    <n v="57"/>
    <x v="0"/>
    <s v=" Japanese"/>
    <n v="114800000"/>
    <n v="384414469.80000001"/>
    <s v="JP"/>
    <x v="13"/>
    <n v="269614469.80000001"/>
    <n v="2.3485580993031361"/>
    <x v="1"/>
  </r>
  <r>
    <x v="8129"/>
    <d v="1983-08-12T00:00:00"/>
    <n v="47"/>
    <x v="0"/>
    <s v=" English"/>
    <n v="11000000"/>
    <n v="4491986"/>
    <s v="US"/>
    <x v="49"/>
    <n v="-6508014"/>
    <n v="-0.59163763636363631"/>
    <x v="2"/>
  </r>
  <r>
    <x v="8130"/>
    <d v="2012-11-01T00:00:00"/>
    <n v="60"/>
    <x v="0"/>
    <s v=" English"/>
    <n v="12000000"/>
    <n v="31724226.600000001"/>
    <s v="AU"/>
    <x v="20"/>
    <n v="19724226.600000001"/>
    <n v="1.6436855500000001"/>
    <x v="1"/>
  </r>
  <r>
    <x v="8131"/>
    <d v="2015-10-25T00:00:00"/>
    <n v="69"/>
    <x v="0"/>
    <s v=" Italian"/>
    <n v="13000000"/>
    <n v="24001573"/>
    <s v="AU"/>
    <x v="12"/>
    <n v="11001573"/>
    <n v="0.84627484615384618"/>
    <x v="1"/>
  </r>
  <r>
    <x v="8132"/>
    <d v="1994-02-18T00:00:00"/>
    <n v="51"/>
    <x v="0"/>
    <s v=" English"/>
    <n v="50000000"/>
    <n v="38590458"/>
    <s v="US"/>
    <x v="6"/>
    <n v="-11409542"/>
    <n v="-0.22819084000000001"/>
    <x v="1"/>
  </r>
  <r>
    <x v="8133"/>
    <d v="2005-07-19T00:00:00"/>
    <n v="49"/>
    <x v="0"/>
    <s v=" English"/>
    <n v="3500000"/>
    <n v="2862233.6000000001"/>
    <s v="US"/>
    <x v="16"/>
    <n v="-637766.39999999991"/>
    <n v="-0.18221897142857141"/>
    <x v="2"/>
  </r>
  <r>
    <x v="8134"/>
    <d v="1985-05-10T00:00:00"/>
    <n v="69"/>
    <x v="0"/>
    <s v=" English"/>
    <n v="22000000"/>
    <n v="28744356"/>
    <s v="AU"/>
    <x v="37"/>
    <n v="6744356"/>
    <n v="0.30656163636363637"/>
    <x v="1"/>
  </r>
  <r>
    <x v="8135"/>
    <d v="2022-01-21T00:00:00"/>
    <n v="62"/>
    <x v="0"/>
    <s v=" English"/>
    <n v="73600000"/>
    <n v="306445940.39999998"/>
    <s v="GB"/>
    <x v="1"/>
    <n v="232845940.39999998"/>
    <n v="3.1636676684782605"/>
    <x v="1"/>
  </r>
  <r>
    <x v="8136"/>
    <d v="2013-12-17T00:00:00"/>
    <n v="63"/>
    <x v="0"/>
    <s v=" English"/>
    <n v="19200000"/>
    <n v="5617460"/>
    <s v="AU"/>
    <x v="30"/>
    <n v="-13582540"/>
    <n v="-0.70742395833333338"/>
    <x v="1"/>
  </r>
  <r>
    <x v="8137"/>
    <d v="1974-03-20T00:00:00"/>
    <n v="70"/>
    <x v="0"/>
    <s v=" Japanese"/>
    <n v="40200120"/>
    <n v="1330000"/>
    <s v="JP"/>
    <x v="76"/>
    <n v="-38870120"/>
    <n v="-0.966915521645209"/>
    <x v="1"/>
  </r>
  <r>
    <x v="8138"/>
    <d v="2010-05-14T00:00:00"/>
    <n v="64"/>
    <x v="0"/>
    <s v=" English"/>
    <n v="12000000"/>
    <n v="21867665"/>
    <s v="US"/>
    <x v="21"/>
    <n v="9867665"/>
    <n v="0.82230541666666668"/>
    <x v="1"/>
  </r>
  <r>
    <x v="8139"/>
    <d v="2003-05-09T00:00:00"/>
    <n v="55"/>
    <x v="0"/>
    <s v=" English"/>
    <n v="52000000"/>
    <n v="26922492"/>
    <s v="AU"/>
    <x v="25"/>
    <n v="-25077508"/>
    <n v="-0.48225976923076924"/>
    <x v="1"/>
  </r>
  <r>
    <x v="8140"/>
    <d v="2023-02-09T00:00:00"/>
    <n v="68"/>
    <x v="0"/>
    <s v=" Indonesian"/>
    <n v="80600000"/>
    <n v="569018789.20000005"/>
    <s v="ID"/>
    <x v="0"/>
    <n v="488418789.20000005"/>
    <n v="6.0597864665012411"/>
    <x v="1"/>
  </r>
  <r>
    <x v="2594"/>
    <d v="2009-02-19T00:00:00"/>
    <n v="61"/>
    <x v="0"/>
    <s v=" English"/>
    <n v="110000000"/>
    <n v="302239672"/>
    <s v="AU"/>
    <x v="7"/>
    <n v="192239672"/>
    <n v="1.7476333818181817"/>
    <x v="1"/>
  </r>
  <r>
    <x v="8141"/>
    <d v="2016-06-10T00:00:00"/>
    <n v="61"/>
    <x v="0"/>
    <s v=" English"/>
    <n v="8000000"/>
    <n v="86398923"/>
    <s v="US"/>
    <x v="13"/>
    <n v="78398923"/>
    <n v="9.7998653749999995"/>
    <x v="1"/>
  </r>
  <r>
    <x v="8142"/>
    <d v="2014-02-01T00:00:00"/>
    <n v="78"/>
    <x v="0"/>
    <s v=" Japanese"/>
    <n v="33211149.199999999"/>
    <n v="12947880"/>
    <s v="AU"/>
    <x v="8"/>
    <n v="-20263269.199999999"/>
    <n v="-0.61013453879518265"/>
    <x v="0"/>
  </r>
  <r>
    <x v="8143"/>
    <d v="2006-02-28T00:00:00"/>
    <n v="61"/>
    <x v="0"/>
    <s v=" Russian"/>
    <n v="4200000"/>
    <n v="42918532"/>
    <s v="AU"/>
    <x v="28"/>
    <n v="38718532"/>
    <n v="9.2186980952380946"/>
    <x v="1"/>
  </r>
  <r>
    <x v="3939"/>
    <d v="1996-04-19T00:00:00"/>
    <n v="68"/>
    <x v="0"/>
    <s v=" English"/>
    <n v="56804639.799999997"/>
    <n v="14818176"/>
    <s v="US"/>
    <x v="47"/>
    <n v="-41986463.799999997"/>
    <n v="-0.73913792865913042"/>
    <x v="1"/>
  </r>
  <r>
    <x v="8144"/>
    <d v="2015-01-06T00:00:00"/>
    <n v="51"/>
    <x v="0"/>
    <s v=" English"/>
    <n v="103200000"/>
    <n v="266448774.40000001"/>
    <s v="US"/>
    <x v="12"/>
    <n v="163248774.40000001"/>
    <n v="1.5818679689922481"/>
    <x v="1"/>
  </r>
  <r>
    <x v="8145"/>
    <d v="2022-07-22T00:00:00"/>
    <n v="55"/>
    <x v="0"/>
    <s v=" Spanish, Castilian"/>
    <n v="99400000"/>
    <n v="405141837.60000002"/>
    <s v="ES"/>
    <x v="1"/>
    <n v="305741837.60000002"/>
    <n v="3.0758736177062378"/>
    <x v="1"/>
  </r>
  <r>
    <x v="8146"/>
    <d v="2016-05-06T00:00:00"/>
    <n v="73"/>
    <x v="0"/>
    <s v=" Spanish, Castilian"/>
    <n v="19201483"/>
    <n v="17000172"/>
    <s v="ES"/>
    <x v="13"/>
    <n v="-2201311"/>
    <n v="-0.11464275962434776"/>
    <x v="0"/>
  </r>
  <r>
    <x v="8147"/>
    <d v="2009-02-27T00:00:00"/>
    <n v="61"/>
    <x v="0"/>
    <s v=" English"/>
    <n v="25000000"/>
    <n v="1037335"/>
    <s v="US"/>
    <x v="7"/>
    <n v="-23962665"/>
    <n v="-0.95850659999999999"/>
    <x v="1"/>
  </r>
  <r>
    <x v="8148"/>
    <d v="2020-10-28T00:00:00"/>
    <n v="74"/>
    <x v="0"/>
    <s v=" English"/>
    <n v="79500000"/>
    <n v="708023892.39999998"/>
    <s v="US"/>
    <x v="14"/>
    <n v="628523892.39999998"/>
    <n v="7.9059609106918236"/>
    <x v="0"/>
  </r>
  <r>
    <x v="8149"/>
    <d v="2008-04-24T00:00:00"/>
    <n v="59"/>
    <x v="0"/>
    <s v=" English"/>
    <n v="25000000"/>
    <n v="12850033"/>
    <s v="AU"/>
    <x v="35"/>
    <n v="-12149967"/>
    <n v="-0.48599868000000002"/>
    <x v="1"/>
  </r>
  <r>
    <x v="8150"/>
    <d v="2019-03-11T00:00:00"/>
    <n v="68"/>
    <x v="0"/>
    <s v=" English"/>
    <n v="143700000"/>
    <n v="224559747.80000001"/>
    <s v="AU"/>
    <x v="4"/>
    <n v="80859747.800000012"/>
    <n v="0.56269831454418939"/>
    <x v="1"/>
  </r>
  <r>
    <x v="3599"/>
    <d v="2019-01-14T00:00:00"/>
    <n v="73"/>
    <x v="0"/>
    <s v=" Danish"/>
    <n v="80000000"/>
    <n v="522029092.39999998"/>
    <s v="AU"/>
    <x v="4"/>
    <n v="442029092.39999998"/>
    <n v="5.5253636549999996"/>
    <x v="0"/>
  </r>
  <r>
    <x v="8151"/>
    <d v="2004-02-19T00:00:00"/>
    <n v="69"/>
    <x v="0"/>
    <s v=" English"/>
    <n v="65000000"/>
    <n v="141205169"/>
    <s v="AU"/>
    <x v="2"/>
    <n v="76205169"/>
    <n v="1.1723872153846153"/>
    <x v="1"/>
  </r>
  <r>
    <x v="8152"/>
    <d v="2020-10-25T00:00:00"/>
    <n v="55"/>
    <x v="0"/>
    <s v=" Spanish, Castilian"/>
    <n v="141000000"/>
    <n v="259379650.40000001"/>
    <s v="GB"/>
    <x v="14"/>
    <n v="118379650.40000001"/>
    <n v="0.83957198865248228"/>
    <x v="1"/>
  </r>
  <r>
    <x v="8153"/>
    <d v="2012-02-23T00:00:00"/>
    <n v="73"/>
    <x v="0"/>
    <s v=" Japanese"/>
    <n v="123600000"/>
    <n v="590203752.20000005"/>
    <s v="JP"/>
    <x v="20"/>
    <n v="466603752.20000005"/>
    <n v="3.7751112637540456"/>
    <x v="0"/>
  </r>
  <r>
    <x v="8154"/>
    <d v="2003-08-29T00:00:00"/>
    <n v="72"/>
    <x v="0"/>
    <s v=" English"/>
    <n v="26000000"/>
    <n v="68613992"/>
    <s v="US"/>
    <x v="25"/>
    <n v="42613992"/>
    <n v="1.6389996923076924"/>
    <x v="0"/>
  </r>
  <r>
    <x v="8155"/>
    <d v="2022-02-11T00:00:00"/>
    <n v="53"/>
    <x v="0"/>
    <s v=" French"/>
    <n v="14000000"/>
    <n v="18676187.600000001"/>
    <s v="FR"/>
    <x v="1"/>
    <n v="4676187.6000000015"/>
    <n v="0.33401340000000013"/>
    <x v="1"/>
  </r>
  <r>
    <x v="8156"/>
    <d v="2003-04-13T00:00:00"/>
    <n v="68"/>
    <x v="0"/>
    <s v=" English"/>
    <n v="85800000"/>
    <n v="373763303.80000001"/>
    <s v="US"/>
    <x v="25"/>
    <n v="287963303.80000001"/>
    <n v="3.3562156620046619"/>
    <x v="1"/>
  </r>
  <r>
    <x v="8157"/>
    <d v="2014-10-06T00:00:00"/>
    <n v="77"/>
    <x v="0"/>
    <s v=" English"/>
    <n v="32400000"/>
    <n v="668870309.39999998"/>
    <s v="US"/>
    <x v="8"/>
    <n v="636470309.39999998"/>
    <n v="19.644145351851851"/>
    <x v="0"/>
  </r>
  <r>
    <x v="8158"/>
    <d v="2011-12-03T00:00:00"/>
    <n v="80"/>
    <x v="0"/>
    <s v=" Japanese"/>
    <n v="96400000"/>
    <n v="580287053.20000005"/>
    <s v="JP"/>
    <x v="24"/>
    <n v="483887053.20000005"/>
    <n v="5.0195752406639009"/>
    <x v="0"/>
  </r>
  <r>
    <x v="8159"/>
    <d v="1994-02-16T00:00:00"/>
    <n v="68"/>
    <x v="0"/>
    <s v=" French"/>
    <n v="10000000"/>
    <n v="191500032.59999999"/>
    <s v="FR"/>
    <x v="6"/>
    <n v="181500032.59999999"/>
    <n v="18.150003259999998"/>
    <x v="1"/>
  </r>
  <r>
    <x v="8160"/>
    <d v="1993-10-13T00:00:00"/>
    <n v="74"/>
    <x v="0"/>
    <s v=" English"/>
    <n v="12000000"/>
    <n v="22750363"/>
    <s v="US"/>
    <x v="9"/>
    <n v="10750363"/>
    <n v="0.89586358333333338"/>
    <x v="0"/>
  </r>
  <r>
    <x v="8161"/>
    <d v="1997-08-20T00:00:00"/>
    <n v="54"/>
    <x v="0"/>
    <s v=" English"/>
    <n v="40000000"/>
    <n v="87949859"/>
    <s v="AU"/>
    <x v="27"/>
    <n v="47949859"/>
    <n v="1.1987464750000001"/>
    <x v="1"/>
  </r>
  <r>
    <x v="8162"/>
    <d v="1990-11-10T00:00:00"/>
    <n v="56"/>
    <x v="0"/>
    <s v=" English"/>
    <n v="800000"/>
    <n v="10676054.6"/>
    <s v="US"/>
    <x v="29"/>
    <n v="9876054.5999999996"/>
    <n v="12.345068249999999"/>
    <x v="1"/>
  </r>
  <r>
    <x v="819"/>
    <d v="1992-07-09T00:00:00"/>
    <n v="76"/>
    <x v="0"/>
    <s v=" English"/>
    <n v="103000000"/>
    <n v="452282115"/>
    <s v="AU"/>
    <x v="46"/>
    <n v="349282115"/>
    <n v="3.391088495145631"/>
    <x v="0"/>
  </r>
  <r>
    <x v="8163"/>
    <d v="2014-08-22T00:00:00"/>
    <n v="60"/>
    <x v="0"/>
    <s v=" English"/>
    <n v="1300000"/>
    <n v="2736371"/>
    <s v="US"/>
    <x v="8"/>
    <n v="1436371"/>
    <n v="1.1049007692307693"/>
    <x v="1"/>
  </r>
  <r>
    <x v="8164"/>
    <d v="1988-01-21T00:00:00"/>
    <n v="73"/>
    <x v="0"/>
    <s v=" English"/>
    <n v="13000000"/>
    <n v="123922370"/>
    <s v="AU"/>
    <x v="52"/>
    <n v="110922370"/>
    <n v="8.5324899999999992"/>
    <x v="0"/>
  </r>
  <r>
    <x v="8165"/>
    <d v="1995-09-21T00:00:00"/>
    <n v="60"/>
    <x v="0"/>
    <s v=" English"/>
    <n v="22000000"/>
    <n v="110521733"/>
    <s v="AU"/>
    <x v="26"/>
    <n v="88521733"/>
    <n v="4.0237151363636361"/>
    <x v="1"/>
  </r>
  <r>
    <x v="8166"/>
    <d v="2023-03-08T00:00:00"/>
    <n v="40"/>
    <x v="0"/>
    <s v=" English"/>
    <n v="118800000"/>
    <n v="842846355.60000002"/>
    <s v="AU"/>
    <x v="0"/>
    <n v="724046355.60000002"/>
    <n v="6.0946662929292934"/>
    <x v="2"/>
  </r>
  <r>
    <x v="8167"/>
    <d v="1995-05-04T00:00:00"/>
    <n v="69"/>
    <x v="0"/>
    <s v=" English"/>
    <n v="17000000"/>
    <n v="182057016"/>
    <s v="AU"/>
    <x v="26"/>
    <n v="165057016"/>
    <n v="9.7092362352941173"/>
    <x v="1"/>
  </r>
  <r>
    <x v="8168"/>
    <d v="1963-03-01T00:00:00"/>
    <n v="83"/>
    <x v="0"/>
    <s v=" Japanese"/>
    <n v="250000"/>
    <n v="73294091.599999994"/>
    <s v="JP"/>
    <x v="60"/>
    <n v="73044091.599999994"/>
    <n v="292.17636639999995"/>
    <x v="0"/>
  </r>
  <r>
    <x v="8169"/>
    <d v="2006-06-16T00:00:00"/>
    <n v="76"/>
    <x v="0"/>
    <s v=" English"/>
    <n v="7900000"/>
    <n v="3129471"/>
    <s v="GB"/>
    <x v="28"/>
    <n v="-4770529"/>
    <n v="-0.6038644303797468"/>
    <x v="0"/>
  </r>
  <r>
    <x v="8170"/>
    <d v="1954-06-16T00:00:00"/>
    <n v="69"/>
    <x v="0"/>
    <s v=" English"/>
    <n v="23000000"/>
    <n v="167879910.40000001"/>
    <s v="US"/>
    <x v="85"/>
    <n v="144879910.40000001"/>
    <n v="6.2991265391304347"/>
    <x v="1"/>
  </r>
  <r>
    <x v="8171"/>
    <d v="2013-01-20T00:00:00"/>
    <n v="53"/>
    <x v="0"/>
    <s v=" English"/>
    <n v="3420000"/>
    <n v="9195"/>
    <s v="US"/>
    <x v="30"/>
    <n v="-3410805"/>
    <n v="-0.9973114035087719"/>
    <x v="1"/>
  </r>
  <r>
    <x v="8172"/>
    <d v="2021-05-13T00:00:00"/>
    <n v="68"/>
    <x v="0"/>
    <s v=" Japanese"/>
    <n v="50900000"/>
    <n v="95580715"/>
    <s v="AU"/>
    <x v="5"/>
    <n v="44680715"/>
    <n v="0.87781365422396862"/>
    <x v="1"/>
  </r>
  <r>
    <x v="8173"/>
    <d v="2016-03-03T00:00:00"/>
    <n v="17"/>
    <x v="0"/>
    <s v=" Korean"/>
    <n v="12001040"/>
    <n v="55831507"/>
    <s v="KR"/>
    <x v="13"/>
    <n v="43830467"/>
    <n v="3.6522223907261369"/>
    <x v="2"/>
  </r>
  <r>
    <x v="8174"/>
    <d v="2001-01-22T00:00:00"/>
    <n v="64"/>
    <x v="0"/>
    <s v=" English"/>
    <n v="42360000"/>
    <n v="15705007"/>
    <s v="US"/>
    <x v="17"/>
    <n v="-26654993"/>
    <n v="-0.62924912653446652"/>
    <x v="1"/>
  </r>
  <r>
    <x v="8175"/>
    <d v="2010-08-07T00:00:00"/>
    <n v="70"/>
    <x v="0"/>
    <s v=" Swedish"/>
    <n v="4422952"/>
    <n v="67126795"/>
    <s v="AU"/>
    <x v="21"/>
    <n v="62703843"/>
    <n v="14.176921431659217"/>
    <x v="1"/>
  </r>
  <r>
    <x v="8176"/>
    <d v="1956-10-17T00:00:00"/>
    <n v="67"/>
    <x v="0"/>
    <s v=" English"/>
    <n v="6000000"/>
    <n v="42000000"/>
    <s v="US"/>
    <x v="66"/>
    <n v="36000000"/>
    <n v="6"/>
    <x v="1"/>
  </r>
  <r>
    <x v="8177"/>
    <d v="2018-10-31T00:00:00"/>
    <n v="55"/>
    <x v="0"/>
    <s v=" English"/>
    <n v="22825817.800000001"/>
    <n v="730762"/>
    <s v="GB"/>
    <x v="10"/>
    <n v="-22095055.800000001"/>
    <n v="-0.96798528725660815"/>
    <x v="1"/>
  </r>
  <r>
    <x v="8178"/>
    <d v="1981-09-27T00:00:00"/>
    <n v="49"/>
    <x v="0"/>
    <s v=" Spanish, Castilian"/>
    <n v="177400000"/>
    <n v="843039591.39999998"/>
    <s v="ES"/>
    <x v="56"/>
    <n v="665639591.39999998"/>
    <n v="3.75219611837655"/>
    <x v="2"/>
  </r>
  <r>
    <x v="8179"/>
    <d v="2012-02-02T00:00:00"/>
    <n v="57"/>
    <x v="0"/>
    <s v=" English"/>
    <n v="3528009.2"/>
    <n v="957240"/>
    <s v="AU"/>
    <x v="20"/>
    <n v="-2570769.2000000002"/>
    <n v="-0.72867417692674952"/>
    <x v="1"/>
  </r>
  <r>
    <x v="8180"/>
    <d v="2010-04-16T00:00:00"/>
    <n v="69"/>
    <x v="0"/>
    <s v=" English"/>
    <n v="12500000"/>
    <n v="3931367"/>
    <s v="US"/>
    <x v="21"/>
    <n v="-8568633"/>
    <n v="-0.68549064000000004"/>
    <x v="1"/>
  </r>
  <r>
    <x v="8181"/>
    <d v="2019-01-31T00:00:00"/>
    <n v="71"/>
    <x v="0"/>
    <s v=" Latin"/>
    <n v="27874800"/>
    <n v="2440478"/>
    <s v="IT"/>
    <x v="4"/>
    <n v="-25434322"/>
    <n v="-0.91244859155940128"/>
    <x v="0"/>
  </r>
  <r>
    <x v="8182"/>
    <d v="2022-05-02T00:00:00"/>
    <n v="57"/>
    <x v="0"/>
    <s v=" English"/>
    <n v="156600000"/>
    <n v="568184516.60000002"/>
    <s v="US"/>
    <x v="1"/>
    <n v="411584516.60000002"/>
    <n v="2.6282536181353771"/>
    <x v="1"/>
  </r>
  <r>
    <x v="8183"/>
    <d v="1990-03-15T00:00:00"/>
    <n v="63"/>
    <x v="0"/>
    <s v=" English"/>
    <n v="7500000"/>
    <n v="296999813"/>
    <s v="AU"/>
    <x v="29"/>
    <n v="289499813"/>
    <n v="38.599975066666666"/>
    <x v="1"/>
  </r>
  <r>
    <x v="8184"/>
    <d v="2005-04-09T00:00:00"/>
    <n v="69"/>
    <x v="0"/>
    <s v=" Japanese"/>
    <n v="94400000"/>
    <n v="499328883.80000001"/>
    <s v="US"/>
    <x v="16"/>
    <n v="404928883.80000001"/>
    <n v="4.2895008877118643"/>
    <x v="1"/>
  </r>
  <r>
    <x v="8185"/>
    <d v="2017-06-17T00:00:00"/>
    <n v="66"/>
    <x v="0"/>
    <s v=" Japanese"/>
    <n v="63460000"/>
    <n v="150532"/>
    <s v="AU"/>
    <x v="3"/>
    <n v="-63309468"/>
    <n v="-0.9976279231011661"/>
    <x v="1"/>
  </r>
  <r>
    <x v="8186"/>
    <d v="2014-04-12T00:00:00"/>
    <n v="44"/>
    <x v="0"/>
    <s v=" English"/>
    <n v="373000"/>
    <n v="2207949.7999999998"/>
    <s v="US"/>
    <x v="8"/>
    <n v="1834949.7999999998"/>
    <n v="4.9194364611260051"/>
    <x v="2"/>
  </r>
  <r>
    <x v="8187"/>
    <d v="2009-05-28T00:00:00"/>
    <n v="78"/>
    <x v="0"/>
    <s v=" English"/>
    <n v="111800000"/>
    <n v="750742412.60000002"/>
    <s v="US"/>
    <x v="7"/>
    <n v="638942412.60000002"/>
    <n v="5.7150484132379251"/>
    <x v="0"/>
  </r>
  <r>
    <x v="8188"/>
    <d v="2014-12-26T00:00:00"/>
    <n v="71"/>
    <x v="0"/>
    <s v=" English"/>
    <n v="13000000"/>
    <n v="54837234"/>
    <s v="AU"/>
    <x v="8"/>
    <n v="41837234"/>
    <n v="3.2182487692307693"/>
    <x v="0"/>
  </r>
  <r>
    <x v="8189"/>
    <d v="1998-09-04T00:00:00"/>
    <n v="52"/>
    <x v="0"/>
    <s v=" English"/>
    <n v="35000000"/>
    <n v="10319915"/>
    <s v="US"/>
    <x v="32"/>
    <n v="-24680085"/>
    <n v="-0.7051452857142857"/>
    <x v="1"/>
  </r>
  <r>
    <x v="8190"/>
    <d v="1984-05-31T00:00:00"/>
    <n v="70"/>
    <x v="0"/>
    <s v=" Spanish, Castilian"/>
    <n v="117780000"/>
    <n v="581124959.79999995"/>
    <s v="MX"/>
    <x v="45"/>
    <n v="463344959.79999995"/>
    <n v="3.933986753268806"/>
    <x v="1"/>
  </r>
  <r>
    <x v="8191"/>
    <d v="2022-11-18T00:00:00"/>
    <n v="60"/>
    <x v="0"/>
    <s v=" Tagalog"/>
    <n v="82000000"/>
    <n v="618157116.20000005"/>
    <s v="PH"/>
    <x v="1"/>
    <n v="536157116.20000005"/>
    <n v="6.5385014170731717"/>
    <x v="1"/>
  </r>
  <r>
    <x v="8192"/>
    <d v="2022-04-28T00:00:00"/>
    <n v="56"/>
    <x v="0"/>
    <s v=" Spanish, Castilian"/>
    <n v="115000000"/>
    <n v="604531768.39999998"/>
    <s v="AR"/>
    <x v="1"/>
    <n v="489531768.39999998"/>
    <n v="4.2567979860869567"/>
    <x v="1"/>
  </r>
  <r>
    <x v="8193"/>
    <d v="2000-04-20T00:00:00"/>
    <n v="66"/>
    <x v="0"/>
    <s v=" English"/>
    <n v="32000000"/>
    <n v="16800000"/>
    <s v="AU"/>
    <x v="38"/>
    <n v="-15200000"/>
    <n v="-0.47499999999999998"/>
    <x v="1"/>
  </r>
  <r>
    <x v="8194"/>
    <d v="2022-06-02T00:00:00"/>
    <n v="74"/>
    <x v="0"/>
    <s v=" Dzongkha"/>
    <n v="67800000"/>
    <n v="653988016.39999998"/>
    <s v="AU"/>
    <x v="1"/>
    <n v="586188016.39999998"/>
    <n v="8.6458409498525075"/>
    <x v="0"/>
  </r>
  <r>
    <x v="8195"/>
    <d v="1986-03-06T00:00:00"/>
    <n v="62"/>
    <x v="0"/>
    <s v=" English"/>
    <n v="22000000"/>
    <n v="60088980"/>
    <s v="AU"/>
    <x v="15"/>
    <n v="38088980"/>
    <n v="1.7313172727272728"/>
    <x v="1"/>
  </r>
  <r>
    <x v="8196"/>
    <d v="1992-08-14T00:00:00"/>
    <n v="63"/>
    <x v="0"/>
    <s v=" English"/>
    <n v="16000000"/>
    <n v="48017402"/>
    <s v="US"/>
    <x v="46"/>
    <n v="32017402"/>
    <n v="2.0010876249999998"/>
    <x v="1"/>
  </r>
  <r>
    <x v="8197"/>
    <d v="2014-08-13T00:00:00"/>
    <n v="73"/>
    <x v="0"/>
    <s v=" English"/>
    <n v="22000000"/>
    <n v="94270488"/>
    <s v="AU"/>
    <x v="8"/>
    <n v="72270488"/>
    <n v="3.285022181818182"/>
    <x v="0"/>
  </r>
  <r>
    <x v="8198"/>
    <d v="2010-04-07T00:00:00"/>
    <n v="68"/>
    <x v="0"/>
    <s v=" English"/>
    <n v="45000000"/>
    <n v="65532491"/>
    <s v="AU"/>
    <x v="21"/>
    <n v="20532491"/>
    <n v="0.45627757777777778"/>
    <x v="1"/>
  </r>
  <r>
    <x v="8199"/>
    <d v="1978-07-14T00:00:00"/>
    <n v="50"/>
    <x v="0"/>
    <s v=" English"/>
    <n v="21000000"/>
    <n v="7700000"/>
    <s v="US"/>
    <x v="74"/>
    <n v="-13300000"/>
    <n v="-0.6333333333333333"/>
    <x v="2"/>
  </r>
  <r>
    <x v="8200"/>
    <d v="1992-01-06T00:00:00"/>
    <n v="59"/>
    <x v="0"/>
    <s v=" Japanese"/>
    <n v="5838800"/>
    <n v="795312"/>
    <s v="JP"/>
    <x v="46"/>
    <n v="-5043488"/>
    <n v="-0.86378844968144142"/>
    <x v="1"/>
  </r>
  <r>
    <x v="8201"/>
    <d v="2000-08-17T00:00:00"/>
    <n v="71"/>
    <x v="0"/>
    <s v=" English"/>
    <n v="20000000"/>
    <n v="47881663"/>
    <s v="AU"/>
    <x v="38"/>
    <n v="27881663"/>
    <n v="1.3940831499999999"/>
    <x v="0"/>
  </r>
  <r>
    <x v="8202"/>
    <d v="1992-05-07T00:00:00"/>
    <n v="76"/>
    <x v="0"/>
    <s v=" Cantonese"/>
    <n v="4500000"/>
    <n v="30613134.399999999"/>
    <s v="AU"/>
    <x v="46"/>
    <n v="26113134.399999999"/>
    <n v="5.802918755555555"/>
    <x v="0"/>
  </r>
  <r>
    <x v="8203"/>
    <d v="2012-08-24T00:00:00"/>
    <n v="60"/>
    <x v="0"/>
    <s v=" English"/>
    <n v="587211"/>
    <n v="587211"/>
    <s v="US"/>
    <x v="20"/>
    <n v="0"/>
    <n v="0"/>
    <x v="1"/>
  </r>
  <r>
    <x v="8204"/>
    <d v="1997-06-19T00:00:00"/>
    <n v="61"/>
    <x v="0"/>
    <s v=" English"/>
    <n v="6180000"/>
    <n v="273644"/>
    <s v="AU"/>
    <x v="27"/>
    <n v="-5906356"/>
    <n v="-0.95572103559870547"/>
    <x v="1"/>
  </r>
  <r>
    <x v="8205"/>
    <d v="2006-08-31T00:00:00"/>
    <n v="51"/>
    <x v="0"/>
    <s v=" English"/>
    <n v="6500000"/>
    <n v="18110152"/>
    <s v="AU"/>
    <x v="28"/>
    <n v="11610152"/>
    <n v="1.7861772307692307"/>
    <x v="1"/>
  </r>
  <r>
    <x v="8206"/>
    <d v="2017-08-23T00:00:00"/>
    <n v="79"/>
    <x v="0"/>
    <s v=" Korean"/>
    <n v="128800000"/>
    <n v="388874890"/>
    <s v="KR"/>
    <x v="3"/>
    <n v="260074890"/>
    <n v="2.0192149844720495"/>
    <x v="0"/>
  </r>
  <r>
    <x v="8207"/>
    <d v="1974-02-07T00:00:00"/>
    <n v="73"/>
    <x v="0"/>
    <s v=" English"/>
    <n v="2600000"/>
    <n v="119500000"/>
    <s v="AU"/>
    <x v="76"/>
    <n v="116900000"/>
    <n v="44.96153846153846"/>
    <x v="0"/>
  </r>
  <r>
    <x v="8208"/>
    <d v="1998-11-12T00:00:00"/>
    <n v="81"/>
    <x v="0"/>
    <s v=" English"/>
    <n v="1350000"/>
    <n v="28356188"/>
    <s v="AU"/>
    <x v="32"/>
    <n v="27006188"/>
    <n v="20.004583703703705"/>
    <x v="0"/>
  </r>
  <r>
    <x v="8209"/>
    <d v="2021-09-09T00:00:00"/>
    <n v="64"/>
    <x v="0"/>
    <s v=" English"/>
    <n v="92600000"/>
    <n v="353391998.39999998"/>
    <s v="AU"/>
    <x v="5"/>
    <n v="260791998.39999998"/>
    <n v="2.8163282764578832"/>
    <x v="1"/>
  </r>
  <r>
    <x v="8210"/>
    <d v="2002-02-21T00:00:00"/>
    <n v="68"/>
    <x v="0"/>
    <s v=" English"/>
    <n v="109000000"/>
    <n v="87683966"/>
    <s v="AU"/>
    <x v="18"/>
    <n v="-21316034"/>
    <n v="-0.19555994495412843"/>
    <x v="1"/>
  </r>
  <r>
    <x v="8211"/>
    <d v="2013-11-23T00:00:00"/>
    <n v="71"/>
    <x v="0"/>
    <s v=" Japanese"/>
    <n v="139800000"/>
    <n v="308258520.60000002"/>
    <s v="JP"/>
    <x v="30"/>
    <n v="168458520.60000002"/>
    <n v="1.2049965708154509"/>
    <x v="0"/>
  </r>
  <r>
    <x v="8212"/>
    <d v="1982-09-01T00:00:00"/>
    <n v="79"/>
    <x v="0"/>
    <s v=" English"/>
    <n v="1288000"/>
    <n v="6002370"/>
    <s v="AU"/>
    <x v="50"/>
    <n v="4714370"/>
    <n v="3.6602251552795031"/>
    <x v="0"/>
  </r>
  <r>
    <x v="8213"/>
    <d v="2022-10-11T00:00:00"/>
    <n v="83"/>
    <x v="0"/>
    <s v=" English"/>
    <n v="159000000"/>
    <n v="779855224"/>
    <s v="US"/>
    <x v="1"/>
    <n v="620855224"/>
    <n v="3.9047498364779876"/>
    <x v="0"/>
  </r>
  <r>
    <x v="8214"/>
    <d v="1986-05-14T00:00:00"/>
    <n v="59"/>
    <x v="0"/>
    <s v=" English"/>
    <n v="10330000"/>
    <n v="17768900"/>
    <s v="AU"/>
    <x v="15"/>
    <n v="7438900"/>
    <n v="0.72012584704743465"/>
    <x v="1"/>
  </r>
  <r>
    <x v="8215"/>
    <d v="1998-01-16T00:00:00"/>
    <n v="63"/>
    <x v="0"/>
    <s v=" English"/>
    <n v="8000000"/>
    <n v="17394881"/>
    <s v="AU"/>
    <x v="32"/>
    <n v="9394881"/>
    <n v="1.174360125"/>
    <x v="1"/>
  </r>
  <r>
    <x v="8216"/>
    <d v="2010-05-15T00:00:00"/>
    <n v="51"/>
    <x v="0"/>
    <s v=" Japanese"/>
    <n v="89600000"/>
    <n v="318056302"/>
    <s v="JP"/>
    <x v="21"/>
    <n v="228456302"/>
    <n v="2.5497355133928572"/>
    <x v="1"/>
  </r>
  <r>
    <x v="8217"/>
    <d v="2010-11-04T00:00:00"/>
    <n v="67"/>
    <x v="0"/>
    <s v=" English"/>
    <n v="4000000"/>
    <n v="12302"/>
    <s v="AU"/>
    <x v="21"/>
    <n v="-3987698"/>
    <n v="-0.99692449999999999"/>
    <x v="1"/>
  </r>
  <r>
    <x v="8218"/>
    <d v="1980-09-10T00:00:00"/>
    <n v="61"/>
    <x v="0"/>
    <s v=" English"/>
    <n v="22900000"/>
    <n v="854"/>
    <s v="US"/>
    <x v="61"/>
    <n v="-22899146"/>
    <n v="-0.99996270742358073"/>
    <x v="1"/>
  </r>
  <r>
    <x v="8219"/>
    <d v="1996-04-04T00:00:00"/>
    <n v="54"/>
    <x v="0"/>
    <s v=" English"/>
    <n v="16000000"/>
    <n v="23546833"/>
    <s v="AU"/>
    <x v="47"/>
    <n v="7546833"/>
    <n v="0.47167706250000002"/>
    <x v="1"/>
  </r>
  <r>
    <x v="8220"/>
    <d v="2022-07-07T00:00:00"/>
    <n v="71"/>
    <x v="0"/>
    <s v=" Finnish"/>
    <n v="2412000"/>
    <n v="138808687"/>
    <s v="AU"/>
    <x v="1"/>
    <n v="136396687"/>
    <n v="56.54920688225539"/>
    <x v="0"/>
  </r>
  <r>
    <x v="8221"/>
    <d v="2016-05-12T00:00:00"/>
    <n v="67"/>
    <x v="0"/>
    <s v=" English"/>
    <n v="5000000"/>
    <n v="3807503"/>
    <s v="AU"/>
    <x v="13"/>
    <n v="-1192497"/>
    <n v="-0.2384994"/>
    <x v="1"/>
  </r>
  <r>
    <x v="8222"/>
    <d v="1994-10-06T00:00:00"/>
    <n v="61"/>
    <x v="0"/>
    <s v=" Japanese"/>
    <n v="127400000"/>
    <n v="439839810.39999998"/>
    <s v="AU"/>
    <x v="6"/>
    <n v="312439810.39999998"/>
    <n v="2.4524317927786496"/>
    <x v="1"/>
  </r>
  <r>
    <x v="8223"/>
    <d v="1994-09-14T00:00:00"/>
    <n v="80"/>
    <x v="0"/>
    <s v=" French"/>
    <n v="136000000"/>
    <n v="312438109.80000001"/>
    <s v="FR"/>
    <x v="6"/>
    <n v="176438109.80000001"/>
    <n v="1.297339042647059"/>
    <x v="0"/>
  </r>
  <r>
    <x v="8224"/>
    <d v="1951-02-05T00:00:00"/>
    <n v="81"/>
    <x v="0"/>
    <s v=" Spanish, Castilian"/>
    <n v="209000000"/>
    <n v="1018310539"/>
    <s v="US"/>
    <x v="63"/>
    <n v="809310539"/>
    <n v="3.8722992296650718"/>
    <x v="0"/>
  </r>
  <r>
    <x v="8225"/>
    <d v="2008-08-06T00:00:00"/>
    <n v="62"/>
    <x v="0"/>
    <s v=" English"/>
    <n v="27000000"/>
    <n v="44270131"/>
    <s v="US"/>
    <x v="35"/>
    <n v="17270131"/>
    <n v="0.6396344814814815"/>
    <x v="1"/>
  </r>
  <r>
    <x v="8226"/>
    <d v="2015-08-15T00:00:00"/>
    <n v="55"/>
    <x v="0"/>
    <s v=" English"/>
    <n v="49200000"/>
    <n v="427304425.60000002"/>
    <s v="DE"/>
    <x v="12"/>
    <n v="378104425.60000002"/>
    <n v="7.6850493008130085"/>
    <x v="1"/>
  </r>
  <r>
    <x v="8227"/>
    <d v="2022-09-09T00:00:00"/>
    <n v="59"/>
    <x v="0"/>
    <s v=" Polish"/>
    <n v="88000000"/>
    <n v="503089616.80000001"/>
    <s v="PL"/>
    <x v="1"/>
    <n v="415089616.80000001"/>
    <n v="4.7169274636363641"/>
    <x v="1"/>
  </r>
  <r>
    <x v="8228"/>
    <d v="2017-04-06T00:00:00"/>
    <n v="71"/>
    <x v="0"/>
    <s v=" Russian"/>
    <n v="7075038"/>
    <n v="9868942"/>
    <s v="RU"/>
    <x v="3"/>
    <n v="2793904"/>
    <n v="0.3948959708767642"/>
    <x v="0"/>
  </r>
  <r>
    <x v="8229"/>
    <d v="1989-06-22T00:00:00"/>
    <n v="67"/>
    <x v="0"/>
    <s v=" English"/>
    <n v="18000000"/>
    <n v="49101993"/>
    <s v="AU"/>
    <x v="70"/>
    <n v="31101993"/>
    <n v="1.7278884999999999"/>
    <x v="1"/>
  </r>
  <r>
    <x v="8230"/>
    <d v="2018-01-19T00:00:00"/>
    <n v="54"/>
    <x v="0"/>
    <s v=" English"/>
    <n v="4740000"/>
    <n v="169209"/>
    <s v="US"/>
    <x v="10"/>
    <n v="-4570791"/>
    <n v="-0.96430189873417727"/>
    <x v="1"/>
  </r>
  <r>
    <x v="8231"/>
    <d v="1997-03-24T00:00:00"/>
    <n v="60"/>
    <x v="0"/>
    <s v=" English"/>
    <n v="25000000"/>
    <n v="14063331"/>
    <s v="AU"/>
    <x v="27"/>
    <n v="-10936669"/>
    <n v="-0.43746676000000001"/>
    <x v="1"/>
  </r>
  <r>
    <x v="8232"/>
    <d v="1996-08-08T00:00:00"/>
    <n v="63"/>
    <x v="0"/>
    <s v=" English"/>
    <n v="32000000"/>
    <n v="152036382"/>
    <s v="AU"/>
    <x v="47"/>
    <n v="120036382"/>
    <n v="3.7511369375000001"/>
    <x v="1"/>
  </r>
  <r>
    <x v="8233"/>
    <d v="1985-05-22T00:00:00"/>
    <n v="60"/>
    <x v="0"/>
    <s v=" Japanese"/>
    <n v="84000000"/>
    <n v="345336673.39999998"/>
    <s v="JP"/>
    <x v="37"/>
    <n v="261336673.39999998"/>
    <n v="3.1111508738095237"/>
    <x v="1"/>
  </r>
  <r>
    <x v="8234"/>
    <d v="2016-03-10T00:00:00"/>
    <n v="44"/>
    <x v="0"/>
    <s v=" Korean"/>
    <n v="112600000"/>
    <n v="597883933"/>
    <s v="KR"/>
    <x v="13"/>
    <n v="485283933"/>
    <n v="4.3098040230905861"/>
    <x v="2"/>
  </r>
  <r>
    <x v="8235"/>
    <d v="1967-05-24T00:00:00"/>
    <n v="74"/>
    <x v="0"/>
    <s v=" French"/>
    <n v="85000000"/>
    <n v="645835675.20000005"/>
    <s v="FR"/>
    <x v="82"/>
    <n v="560835675.20000005"/>
    <n v="6.5980667670588238"/>
    <x v="0"/>
  </r>
  <r>
    <x v="8236"/>
    <d v="2012-06-23T00:00:00"/>
    <n v="75"/>
    <x v="0"/>
    <s v=" Japanese"/>
    <n v="122700000"/>
    <n v="217486131"/>
    <s v="JP"/>
    <x v="20"/>
    <n v="94786131"/>
    <n v="0.77250310513447429"/>
    <x v="0"/>
  </r>
  <r>
    <x v="8237"/>
    <d v="1959-01-01T00:00:00"/>
    <n v="80"/>
    <x v="0"/>
    <s v=" Spanish, Castilian"/>
    <n v="102200000"/>
    <n v="696582478"/>
    <s v="US"/>
    <x v="55"/>
    <n v="594382478"/>
    <n v="5.8158755185909978"/>
    <x v="0"/>
  </r>
  <r>
    <x v="8238"/>
    <d v="1925-12-24T00:00:00"/>
    <n v="76"/>
    <x v="0"/>
    <s v=" Russian"/>
    <n v="5389600"/>
    <n v="45100"/>
    <s v="SU"/>
    <x v="88"/>
    <n v="-5344500"/>
    <n v="-0.99163203206174855"/>
    <x v="0"/>
  </r>
  <r>
    <x v="8239"/>
    <d v="1974-03-29T00:00:00"/>
    <n v="74"/>
    <x v="0"/>
    <s v=" Italian"/>
    <n v="3477000"/>
    <n v="36782781"/>
    <s v="IT"/>
    <x v="76"/>
    <n v="33305781"/>
    <n v="9.5788843830888695"/>
    <x v="0"/>
  </r>
  <r>
    <x v="8240"/>
    <d v="2021-02-19T00:00:00"/>
    <n v="66"/>
    <x v="0"/>
    <s v=" English"/>
    <n v="5900000"/>
    <n v="245416443.19999999"/>
    <s v="AU"/>
    <x v="5"/>
    <n v="239516443.19999999"/>
    <n v="40.596007322033898"/>
    <x v="1"/>
  </r>
  <r>
    <x v="8241"/>
    <d v="2004-05-13T00:00:00"/>
    <n v="58"/>
    <x v="0"/>
    <s v=" English"/>
    <n v="18000000"/>
    <n v="65842412"/>
    <s v="AU"/>
    <x v="2"/>
    <n v="47842412"/>
    <n v="2.6579117777777777"/>
    <x v="1"/>
  </r>
  <r>
    <x v="8242"/>
    <d v="1987-03-19T00:00:00"/>
    <n v="69"/>
    <x v="0"/>
    <s v=" English"/>
    <n v="30000000"/>
    <n v="38747385"/>
    <s v="AU"/>
    <x v="42"/>
    <n v="8747385"/>
    <n v="0.29157949999999999"/>
    <x v="1"/>
  </r>
  <r>
    <x v="8243"/>
    <d v="2003-08-03T00:00:00"/>
    <n v="72"/>
    <x v="0"/>
    <s v=" English"/>
    <n v="28000000"/>
    <n v="82119036"/>
    <s v="AU"/>
    <x v="25"/>
    <n v="54119036"/>
    <n v="1.9328227142857144"/>
    <x v="0"/>
  </r>
  <r>
    <x v="8244"/>
    <d v="2016-03-25T00:00:00"/>
    <n v="73"/>
    <x v="0"/>
    <s v=" Japanese"/>
    <n v="48600000"/>
    <n v="493136851.80000001"/>
    <s v="JP"/>
    <x v="13"/>
    <n v="444536851.80000001"/>
    <n v="9.1468488024691368"/>
    <x v="0"/>
  </r>
  <r>
    <x v="8245"/>
    <d v="2003-12-02T00:00:00"/>
    <n v="63"/>
    <x v="0"/>
    <s v=" English"/>
    <n v="131400000"/>
    <n v="262387752"/>
    <s v="US"/>
    <x v="25"/>
    <n v="130987752"/>
    <n v="0.99686264840182648"/>
    <x v="1"/>
  </r>
  <r>
    <x v="8246"/>
    <d v="2006-05-31T00:00:00"/>
    <n v="58"/>
    <x v="0"/>
    <s v=" English"/>
    <n v="50000000"/>
    <n v="128402901"/>
    <s v="AU"/>
    <x v="28"/>
    <n v="78402901"/>
    <n v="1.5680580200000001"/>
    <x v="1"/>
  </r>
  <r>
    <x v="8247"/>
    <d v="2020-12-24T00:00:00"/>
    <n v="64"/>
    <x v="0"/>
    <s v=" Chinese"/>
    <n v="102000000"/>
    <n v="254278668.19999999"/>
    <s v="CN"/>
    <x v="14"/>
    <n v="152278668.19999999"/>
    <n v="1.492928119607843"/>
    <x v="1"/>
  </r>
  <r>
    <x v="8248"/>
    <d v="2023-04-06T00:00:00"/>
    <n v="0"/>
    <x v="0"/>
    <s v=" Thai"/>
    <n v="167540000"/>
    <n v="175269998.80000001"/>
    <s v="TH"/>
    <x v="0"/>
    <n v="7729998.8000000119"/>
    <n v="4.6138228482750461E-2"/>
    <x v="2"/>
  </r>
  <r>
    <x v="8249"/>
    <d v="2015-08-02T00:00:00"/>
    <n v="63"/>
    <x v="0"/>
    <s v=" English"/>
    <n v="6548225.7999999998"/>
    <n v="3214116"/>
    <s v="AU"/>
    <x v="12"/>
    <n v="-3334109.8"/>
    <n v="-0.50916231385912192"/>
    <x v="1"/>
  </r>
  <r>
    <x v="8250"/>
    <d v="2018-04-08T00:00:00"/>
    <n v="55"/>
    <x v="0"/>
    <s v=" French"/>
    <n v="24625000"/>
    <n v="38600000"/>
    <s v="FR"/>
    <x v="10"/>
    <n v="13975000"/>
    <n v="0.56751269035532992"/>
    <x v="1"/>
  </r>
  <r>
    <x v="8251"/>
    <d v="2003-10-21T00:00:00"/>
    <n v="67"/>
    <x v="0"/>
    <s v=" English"/>
    <n v="116800000"/>
    <n v="449633251.39999998"/>
    <s v="US"/>
    <x v="25"/>
    <n v="332833251.39999998"/>
    <n v="2.8495997551369863"/>
    <x v="1"/>
  </r>
  <r>
    <x v="8252"/>
    <d v="2019-08-28T00:00:00"/>
    <n v="70"/>
    <x v="0"/>
    <s v=" English"/>
    <n v="152000000"/>
    <n v="628779204.39999998"/>
    <s v="US"/>
    <x v="4"/>
    <n v="476779204.39999998"/>
    <n v="3.1367052921052632"/>
    <x v="1"/>
  </r>
  <r>
    <x v="8253"/>
    <d v="2013-01-01T00:00:00"/>
    <n v="57"/>
    <x v="0"/>
    <s v=" Norwegian"/>
    <n v="6500000"/>
    <n v="3721345"/>
    <s v="AU"/>
    <x v="30"/>
    <n v="-2778655"/>
    <n v="-0.4274853846153846"/>
    <x v="1"/>
  </r>
  <r>
    <x v="8254"/>
    <d v="2017-07-09T00:00:00"/>
    <n v="60"/>
    <x v="0"/>
    <s v=" English"/>
    <n v="1500000"/>
    <n v="22840186.800000001"/>
    <s v="AU"/>
    <x v="3"/>
    <n v="21340186.800000001"/>
    <n v="14.226791200000001"/>
    <x v="1"/>
  </r>
  <r>
    <x v="8255"/>
    <d v="1976-06-09T00:00:00"/>
    <n v="77"/>
    <x v="0"/>
    <s v=" English"/>
    <n v="8500000"/>
    <n v="70600000"/>
    <s v="AU"/>
    <x v="72"/>
    <n v="62100000"/>
    <n v="7.3058823529411763"/>
    <x v="0"/>
  </r>
  <r>
    <x v="8256"/>
    <d v="1985-11-08T00:00:00"/>
    <n v="55"/>
    <x v="0"/>
    <s v=" English"/>
    <n v="108000000"/>
    <n v="503970573.39999998"/>
    <s v="US"/>
    <x v="37"/>
    <n v="395970573.39999998"/>
    <n v="3.666394198148148"/>
    <x v="1"/>
  </r>
  <r>
    <x v="8257"/>
    <d v="2007-04-05T00:00:00"/>
    <n v="49"/>
    <x v="0"/>
    <s v=" English"/>
    <n v="47000000"/>
    <n v="37923818"/>
    <s v="AU"/>
    <x v="22"/>
    <n v="-9076182"/>
    <n v="-0.19311025531914894"/>
    <x v="2"/>
  </r>
  <r>
    <x v="8258"/>
    <d v="2021-11-01T00:00:00"/>
    <n v="74"/>
    <x v="0"/>
    <s v=" Japanese"/>
    <n v="5947948"/>
    <n v="7334393"/>
    <s v="AU"/>
    <x v="5"/>
    <n v="1386445"/>
    <n v="0.23309635524722139"/>
    <x v="0"/>
  </r>
  <r>
    <x v="5982"/>
    <d v="2007-01-19T00:00:00"/>
    <n v="59"/>
    <x v="0"/>
    <s v=" English"/>
    <n v="10000000"/>
    <n v="25399945"/>
    <s v="US"/>
    <x v="22"/>
    <n v="15399945"/>
    <n v="1.5399944999999999"/>
    <x v="1"/>
  </r>
  <r>
    <x v="8259"/>
    <d v="2008-12-18T00:00:00"/>
    <n v="73"/>
    <x v="0"/>
    <s v=" English"/>
    <n v="90000000"/>
    <n v="761987823.79999995"/>
    <s v="AU"/>
    <x v="35"/>
    <n v="671987823.79999995"/>
    <n v="7.4665313755555553"/>
    <x v="0"/>
  </r>
  <r>
    <x v="8260"/>
    <d v="2010-01-26T00:00:00"/>
    <n v="55"/>
    <x v="0"/>
    <s v=" English"/>
    <n v="8000000"/>
    <n v="16667230.199999999"/>
    <s v="AU"/>
    <x v="21"/>
    <n v="8667230.1999999993"/>
    <n v="1.0834037749999998"/>
    <x v="1"/>
  </r>
  <r>
    <x v="8261"/>
    <d v="2014-10-16T00:00:00"/>
    <n v="69"/>
    <x v="0"/>
    <s v=" Swedish"/>
    <n v="56000004"/>
    <n v="4094339"/>
    <s v="AU"/>
    <x v="8"/>
    <n v="-51905665"/>
    <n v="-0.92688680879379937"/>
    <x v="1"/>
  </r>
  <r>
    <x v="8262"/>
    <d v="1993-11-01T00:00:00"/>
    <n v="60"/>
    <x v="0"/>
    <s v=" English"/>
    <n v="4000000"/>
    <n v="99000630"/>
    <s v="US"/>
    <x v="9"/>
    <n v="95000630"/>
    <n v="23.7501575"/>
    <x v="1"/>
  </r>
  <r>
    <x v="8263"/>
    <d v="2016-07-14T00:00:00"/>
    <n v="68"/>
    <x v="0"/>
    <s v=" English"/>
    <n v="10000000"/>
    <n v="4366460"/>
    <s v="AU"/>
    <x v="13"/>
    <n v="-5633540"/>
    <n v="-0.56335400000000002"/>
    <x v="1"/>
  </r>
  <r>
    <x v="8264"/>
    <d v="1998-07-04T00:00:00"/>
    <n v="62"/>
    <x v="0"/>
    <s v=" English"/>
    <n v="30000000"/>
    <n v="19035741"/>
    <s v="AU"/>
    <x v="32"/>
    <n v="-10964259"/>
    <n v="-0.3654753"/>
    <x v="1"/>
  </r>
  <r>
    <x v="8265"/>
    <d v="1998-09-30T00:00:00"/>
    <n v="61"/>
    <x v="0"/>
    <s v=" English"/>
    <n v="73000000"/>
    <n v="103891409"/>
    <s v="AU"/>
    <x v="32"/>
    <n v="30891409"/>
    <n v="0.42316998630136987"/>
    <x v="1"/>
  </r>
  <r>
    <x v="8266"/>
    <d v="2016-04-14T00:00:00"/>
    <n v="59"/>
    <x v="0"/>
    <s v=" English"/>
    <n v="29000000"/>
    <n v="78652207"/>
    <s v="AU"/>
    <x v="13"/>
    <n v="49652207"/>
    <n v="1.7121450689655173"/>
    <x v="1"/>
  </r>
  <r>
    <x v="8267"/>
    <d v="2010-05-04T00:00:00"/>
    <n v="79"/>
    <x v="0"/>
    <s v=" English"/>
    <n v="108200000"/>
    <n v="362664416.19999999"/>
    <s v="US"/>
    <x v="21"/>
    <n v="254464416.19999999"/>
    <n v="2.3517968225508317"/>
    <x v="0"/>
  </r>
  <r>
    <x v="8268"/>
    <d v="2014-08-30T00:00:00"/>
    <n v="73"/>
    <x v="0"/>
    <s v=" English"/>
    <n v="25000000"/>
    <n v="115922175"/>
    <s v="AU"/>
    <x v="8"/>
    <n v="90922175"/>
    <n v="3.6368870000000002"/>
    <x v="0"/>
  </r>
  <r>
    <x v="8269"/>
    <d v="1991-01-17T00:00:00"/>
    <n v="55"/>
    <x v="0"/>
    <s v=" English"/>
    <n v="8540000"/>
    <n v="47789074"/>
    <s v="AU"/>
    <x v="53"/>
    <n v="39249074"/>
    <n v="4.5959103044496485"/>
    <x v="1"/>
  </r>
  <r>
    <x v="6720"/>
    <d v="1994-07-29T00:00:00"/>
    <n v="68"/>
    <x v="0"/>
    <s v=" English"/>
    <n v="85200000"/>
    <n v="604881225.20000005"/>
    <s v="US"/>
    <x v="6"/>
    <n v="519681225.20000005"/>
    <n v="6.0995448967136152"/>
    <x v="1"/>
  </r>
  <r>
    <x v="8270"/>
    <d v="2019-09-25T00:00:00"/>
    <n v="69"/>
    <x v="0"/>
    <s v=" Korean"/>
    <n v="12400004"/>
    <n v="7883200"/>
    <s v="KR"/>
    <x v="4"/>
    <n v="-4516804"/>
    <n v="-0.36425826959410657"/>
    <x v="1"/>
  </r>
  <r>
    <x v="8271"/>
    <d v="2018-11-27T00:00:00"/>
    <n v="59"/>
    <x v="0"/>
    <s v=" English"/>
    <n v="9438800"/>
    <n v="3242235"/>
    <s v="AU"/>
    <x v="10"/>
    <n v="-6196565"/>
    <n v="-0.65649923719116832"/>
    <x v="1"/>
  </r>
  <r>
    <x v="8272"/>
    <d v="2020-08-13T00:00:00"/>
    <n v="60"/>
    <x v="0"/>
    <s v=" English"/>
    <n v="68400000"/>
    <n v="229180648.19999999"/>
    <s v="AU"/>
    <x v="14"/>
    <n v="160780648.19999999"/>
    <n v="2.3505942719298245"/>
    <x v="1"/>
  </r>
  <r>
    <x v="8273"/>
    <d v="2015-04-10T00:00:00"/>
    <n v="64"/>
    <x v="0"/>
    <s v=" English"/>
    <n v="1950000"/>
    <n v="211802400.40000001"/>
    <s v="US"/>
    <x v="12"/>
    <n v="209852400.40000001"/>
    <n v="107.61661558974359"/>
    <x v="1"/>
  </r>
  <r>
    <x v="1341"/>
    <d v="1974-08-21T00:00:00"/>
    <n v="68"/>
    <x v="0"/>
    <s v=" English"/>
    <n v="82000000"/>
    <n v="191558505"/>
    <s v="US"/>
    <x v="76"/>
    <n v="109558505"/>
    <n v="1.3360793292682926"/>
    <x v="1"/>
  </r>
  <r>
    <x v="8274"/>
    <d v="2023-04-12T00:00:00"/>
    <n v="0"/>
    <x v="0"/>
    <s v=" French"/>
    <n v="264940000"/>
    <n v="175269998.80000001"/>
    <s v="FR"/>
    <x v="0"/>
    <n v="-89670001.199999988"/>
    <n v="-0.33845399411187432"/>
    <x v="2"/>
  </r>
  <r>
    <x v="8275"/>
    <d v="1990-12-21T00:00:00"/>
    <n v="56"/>
    <x v="0"/>
    <s v=" English"/>
    <n v="47000000"/>
    <n v="15691192"/>
    <s v="US"/>
    <x v="29"/>
    <n v="-31308808"/>
    <n v="-0.66614485106382981"/>
    <x v="1"/>
  </r>
  <r>
    <x v="8276"/>
    <d v="2022-12-01T00:00:00"/>
    <n v="63"/>
    <x v="0"/>
    <s v=" English"/>
    <n v="150000000"/>
    <n v="292767115.19999999"/>
    <s v="BR"/>
    <x v="1"/>
    <n v="142767115.19999999"/>
    <n v="0.95178076799999989"/>
    <x v="1"/>
  </r>
  <r>
    <x v="8277"/>
    <d v="2021-12-23T00:00:00"/>
    <n v="67"/>
    <x v="0"/>
    <s v=" Russian"/>
    <n v="7000000"/>
    <n v="29694624"/>
    <s v="RU"/>
    <x v="5"/>
    <n v="22694624"/>
    <n v="3.242089142857143"/>
    <x v="1"/>
  </r>
  <r>
    <x v="8278"/>
    <d v="1983-12-23T00:00:00"/>
    <n v="43"/>
    <x v="0"/>
    <s v=" Japanese"/>
    <n v="139800000"/>
    <n v="558017045.20000005"/>
    <s v="JP"/>
    <x v="49"/>
    <n v="418217045.20000005"/>
    <n v="2.9915382346208874"/>
    <x v="2"/>
  </r>
  <r>
    <x v="8279"/>
    <d v="1997-07-11T00:00:00"/>
    <n v="55"/>
    <x v="0"/>
    <s v=" English"/>
    <n v="28000000"/>
    <n v="8165213"/>
    <s v="US"/>
    <x v="27"/>
    <n v="-19834787"/>
    <n v="-0.70838524999999997"/>
    <x v="1"/>
  </r>
  <r>
    <x v="8280"/>
    <d v="2011-09-30T00:00:00"/>
    <n v="61"/>
    <x v="0"/>
    <s v=" English"/>
    <n v="50000000"/>
    <n v="41642166"/>
    <s v="US"/>
    <x v="24"/>
    <n v="-8357834"/>
    <n v="-0.16715668"/>
    <x v="1"/>
  </r>
  <r>
    <x v="8281"/>
    <d v="1972-05-06T00:00:00"/>
    <n v="68"/>
    <x v="0"/>
    <s v=" Japanese"/>
    <n v="70440000"/>
    <n v="550779126.20000005"/>
    <s v="JP"/>
    <x v="31"/>
    <n v="480339126.20000005"/>
    <n v="6.8191244491766048"/>
    <x v="1"/>
  </r>
  <r>
    <x v="8282"/>
    <d v="2004-06-01T00:00:00"/>
    <n v="68"/>
    <x v="0"/>
    <s v=" Japanese"/>
    <n v="132500000"/>
    <n v="829740878"/>
    <s v="AU"/>
    <x v="2"/>
    <n v="697240878"/>
    <n v="5.2621953056603772"/>
    <x v="1"/>
  </r>
  <r>
    <x v="8283"/>
    <d v="2003-09-26T00:00:00"/>
    <n v="61"/>
    <x v="0"/>
    <s v=" English"/>
    <n v="40000000"/>
    <n v="10070651"/>
    <s v="US"/>
    <x v="25"/>
    <n v="-29929349"/>
    <n v="-0.74823372499999996"/>
    <x v="1"/>
  </r>
  <r>
    <x v="8284"/>
    <d v="2022-05-13T00:00:00"/>
    <n v="64"/>
    <x v="0"/>
    <s v=" Spanish, Castilian"/>
    <n v="2792657"/>
    <n v="211802400.40000001"/>
    <s v="ES"/>
    <x v="1"/>
    <n v="209009743.40000001"/>
    <n v="74.842611677696183"/>
    <x v="1"/>
  </r>
  <r>
    <x v="8285"/>
    <d v="2020-02-11T00:00:00"/>
    <n v="39"/>
    <x v="0"/>
    <s v=" English"/>
    <n v="118800000"/>
    <n v="813941432.20000005"/>
    <s v="US"/>
    <x v="14"/>
    <n v="695141432.20000005"/>
    <n v="5.8513588569023574"/>
    <x v="2"/>
  </r>
  <r>
    <x v="8286"/>
    <d v="2016-10-05T00:00:00"/>
    <n v="64"/>
    <x v="0"/>
    <s v=" English"/>
    <n v="90544000"/>
    <n v="519948264.60000002"/>
    <s v="AU"/>
    <x v="13"/>
    <n v="429404264.60000002"/>
    <n v="4.7424927615303059"/>
    <x v="1"/>
  </r>
  <r>
    <x v="8287"/>
    <d v="1991-11-02T00:00:00"/>
    <n v="71"/>
    <x v="0"/>
    <s v=" Japanese"/>
    <n v="163000000"/>
    <n v="1043172774"/>
    <s v="JP"/>
    <x v="53"/>
    <n v="880172774"/>
    <n v="5.3998329693251534"/>
    <x v="0"/>
  </r>
  <r>
    <x v="8288"/>
    <d v="1991-02-28T00:00:00"/>
    <n v="60"/>
    <x v="0"/>
    <s v=" English"/>
    <n v="12000000"/>
    <n v="46044400"/>
    <s v="AU"/>
    <x v="53"/>
    <n v="34044400"/>
    <n v="2.8370333333333333"/>
    <x v="1"/>
  </r>
  <r>
    <x v="8289"/>
    <d v="1990-12-15T00:00:00"/>
    <n v="73"/>
    <x v="0"/>
    <s v=" Cantonese"/>
    <n v="25937792"/>
    <n v="141864"/>
    <s v="HK"/>
    <x v="29"/>
    <n v="-25795928"/>
    <n v="-0.99453060615182665"/>
    <x v="0"/>
  </r>
  <r>
    <x v="8290"/>
    <d v="2011-07-20T00:00:00"/>
    <n v="62"/>
    <x v="0"/>
    <s v=" English"/>
    <n v="25000000"/>
    <n v="38993548"/>
    <s v="AU"/>
    <x v="24"/>
    <n v="13993548"/>
    <n v="0.55974192"/>
    <x v="1"/>
  </r>
  <r>
    <x v="8291"/>
    <d v="1999-12-16T00:00:00"/>
    <n v="69"/>
    <x v="0"/>
    <s v=" English"/>
    <n v="10000000"/>
    <n v="43948865"/>
    <s v="AU"/>
    <x v="39"/>
    <n v="33948865"/>
    <n v="3.3948865000000001"/>
    <x v="1"/>
  </r>
  <r>
    <x v="8292"/>
    <d v="1998-12-25T00:00:00"/>
    <n v="62"/>
    <x v="0"/>
    <s v=" English"/>
    <n v="80000000"/>
    <n v="50632037"/>
    <s v="US"/>
    <x v="32"/>
    <n v="-29367963"/>
    <n v="-0.36709953750000002"/>
    <x v="1"/>
  </r>
  <r>
    <x v="8293"/>
    <d v="2015-09-11T00:00:00"/>
    <n v="59"/>
    <x v="0"/>
    <s v=" English"/>
    <n v="104600000"/>
    <n v="414937351.39999998"/>
    <s v="US"/>
    <x v="12"/>
    <n v="310337351.39999998"/>
    <n v="2.9668962848948373"/>
    <x v="1"/>
  </r>
  <r>
    <x v="8294"/>
    <d v="1995-01-21T00:00:00"/>
    <n v="74"/>
    <x v="0"/>
    <s v=" Cantonese"/>
    <n v="10192000"/>
    <n v="3237520"/>
    <s v="HK"/>
    <x v="26"/>
    <n v="-6954480"/>
    <n v="-0.68234693877551023"/>
    <x v="0"/>
  </r>
  <r>
    <x v="8295"/>
    <d v="2019-09-19T00:00:00"/>
    <n v="67"/>
    <x v="0"/>
    <s v=" Ukrainian"/>
    <n v="1522860"/>
    <n v="221074959.59999999"/>
    <s v="UA"/>
    <x v="4"/>
    <n v="219552099.59999999"/>
    <n v="144.17090185571885"/>
    <x v="1"/>
  </r>
  <r>
    <x v="8296"/>
    <d v="2016-05-13T00:00:00"/>
    <n v="52"/>
    <x v="0"/>
    <s v=" English"/>
    <n v="90800000"/>
    <n v="245520574.59999999"/>
    <s v="US"/>
    <x v="13"/>
    <n v="154720574.59999999"/>
    <n v="1.7039710859030837"/>
    <x v="1"/>
  </r>
  <r>
    <x v="8297"/>
    <d v="2006-06-16T00:00:00"/>
    <n v="62"/>
    <x v="0"/>
    <s v=" English"/>
    <n v="6000000"/>
    <n v="106360586.2"/>
    <s v="US"/>
    <x v="28"/>
    <n v="100360586.2"/>
    <n v="16.726764366666668"/>
    <x v="1"/>
  </r>
  <r>
    <x v="8298"/>
    <d v="2023-04-07T00:00:00"/>
    <n v="0"/>
    <x v="0"/>
    <s v=" Swedish"/>
    <n v="141600000"/>
    <n v="175269998.80000001"/>
    <s v="SE"/>
    <x v="0"/>
    <n v="33669998.800000012"/>
    <n v="0.23778247740113004"/>
    <x v="2"/>
  </r>
  <r>
    <x v="8299"/>
    <d v="2023-04-04T00:00:00"/>
    <n v="40"/>
    <x v="0"/>
    <s v=" English"/>
    <n v="101800000"/>
    <n v="567601271.20000005"/>
    <s v="US"/>
    <x v="0"/>
    <n v="465801271.20000005"/>
    <n v="4.5756509941060912"/>
    <x v="2"/>
  </r>
  <r>
    <x v="8300"/>
    <d v="2023-04-07T00:00:00"/>
    <n v="0"/>
    <x v="0"/>
    <s v=" Vietnamese"/>
    <n v="22"/>
    <n v="1232396.2"/>
    <s v="VN"/>
    <x v="0"/>
    <n v="1232374.2"/>
    <n v="56017.009090909087"/>
    <x v="2"/>
  </r>
  <r>
    <x v="8301"/>
    <d v="2019-09-12T00:00:00"/>
    <n v="71"/>
    <x v="0"/>
    <s v=" English"/>
    <n v="20000000"/>
    <n v="192199131"/>
    <s v="AU"/>
    <x v="4"/>
    <n v="172199131"/>
    <n v="8.6099565499999997"/>
    <x v="0"/>
  </r>
  <r>
    <x v="8302"/>
    <d v="2018-05-26T00:00:00"/>
    <n v="57"/>
    <x v="0"/>
    <s v=" English"/>
    <n v="128000000"/>
    <n v="419965614.60000002"/>
    <s v="AU"/>
    <x v="10"/>
    <n v="291965614.60000002"/>
    <n v="2.2809813640625003"/>
    <x v="1"/>
  </r>
  <r>
    <x v="8303"/>
    <d v="2012-05-30T00:00:00"/>
    <n v="60"/>
    <x v="0"/>
    <s v=" English"/>
    <n v="37500000"/>
    <n v="88473016"/>
    <s v="AU"/>
    <x v="20"/>
    <n v="50973016"/>
    <n v="1.3592804266666667"/>
    <x v="1"/>
  </r>
  <r>
    <x v="8304"/>
    <d v="1996-11-15T00:00:00"/>
    <n v="59"/>
    <x v="0"/>
    <s v=" Italian"/>
    <n v="86400000"/>
    <n v="570633320.60000002"/>
    <s v="DE"/>
    <x v="47"/>
    <n v="484233320.60000002"/>
    <n v="5.6045523217592592"/>
    <x v="1"/>
  </r>
  <r>
    <x v="8305"/>
    <d v="2009-09-11T00:00:00"/>
    <n v="55"/>
    <x v="0"/>
    <s v=" English"/>
    <n v="12500000"/>
    <n v="26735797"/>
    <s v="US"/>
    <x v="7"/>
    <n v="14235797"/>
    <n v="1.13886376"/>
    <x v="1"/>
  </r>
  <r>
    <x v="8306"/>
    <d v="1981-12-03T00:00:00"/>
    <n v="65"/>
    <x v="0"/>
    <s v=" English"/>
    <n v="37595000"/>
    <n v="2689068"/>
    <s v="AU"/>
    <x v="56"/>
    <n v="-34905932"/>
    <n v="-0.92847272243649426"/>
    <x v="1"/>
  </r>
  <r>
    <x v="8307"/>
    <d v="2015-08-01T00:00:00"/>
    <n v="76"/>
    <x v="0"/>
    <s v=" Spanish, Castilian"/>
    <n v="750000"/>
    <n v="54359734.799999997"/>
    <s v="AU"/>
    <x v="12"/>
    <n v="53609734.799999997"/>
    <n v="71.479646399999993"/>
    <x v="0"/>
  </r>
  <r>
    <x v="8308"/>
    <d v="2017-06-29T00:00:00"/>
    <n v="66"/>
    <x v="0"/>
    <s v=" English"/>
    <n v="650000"/>
    <n v="6477294"/>
    <s v="AU"/>
    <x v="3"/>
    <n v="5827294"/>
    <n v="8.9650676923076915"/>
    <x v="1"/>
  </r>
  <r>
    <x v="8309"/>
    <d v="1990-10-12T00:00:00"/>
    <n v="64"/>
    <x v="0"/>
    <s v=" English"/>
    <n v="43020000"/>
    <n v="1293976"/>
    <s v="US"/>
    <x v="29"/>
    <n v="-41726024"/>
    <n v="-0.96992152487215244"/>
    <x v="1"/>
  </r>
  <r>
    <x v="8310"/>
    <d v="1974-03-20T00:00:00"/>
    <n v="68"/>
    <x v="0"/>
    <s v=" French"/>
    <n v="103040000"/>
    <n v="412503777.60000002"/>
    <s v="FR"/>
    <x v="76"/>
    <n v="309463777.60000002"/>
    <n v="3.0033363509316771"/>
    <x v="1"/>
  </r>
  <r>
    <x v="8311"/>
    <d v="2022-02-16T00:00:00"/>
    <n v="72"/>
    <x v="0"/>
    <s v=" English"/>
    <n v="62400000"/>
    <n v="770122832.20000005"/>
    <s v="AU"/>
    <x v="1"/>
    <n v="707722832.20000005"/>
    <n v="11.34171205448718"/>
    <x v="0"/>
  </r>
  <r>
    <x v="8312"/>
    <d v="2018-01-17T00:00:00"/>
    <n v="68"/>
    <x v="0"/>
    <s v=" English"/>
    <n v="144200000"/>
    <n v="316138996.60000002"/>
    <s v="AU"/>
    <x v="10"/>
    <n v="171938996.60000002"/>
    <n v="1.1923647475728156"/>
    <x v="1"/>
  </r>
  <r>
    <x v="8313"/>
    <d v="2011-04-16T00:00:00"/>
    <n v="70"/>
    <x v="0"/>
    <s v=" Japanese"/>
    <n v="159940523.80000001"/>
    <n v="544794087.20000005"/>
    <s v="JP"/>
    <x v="24"/>
    <n v="384853563.40000004"/>
    <n v="2.4062292298182406"/>
    <x v="1"/>
  </r>
  <r>
    <x v="8314"/>
    <d v="1994-07-28T00:00:00"/>
    <n v="65"/>
    <x v="0"/>
    <s v=" Cantonese"/>
    <n v="118800000"/>
    <n v="317410493.39999998"/>
    <s v="HK"/>
    <x v="6"/>
    <n v="198610493.39999998"/>
    <n v="1.6718054999999998"/>
    <x v="1"/>
  </r>
  <r>
    <x v="8315"/>
    <d v="1997-06-18T00:00:00"/>
    <n v="68"/>
    <x v="0"/>
    <s v=" English"/>
    <n v="250000"/>
    <n v="15155095"/>
    <s v="AU"/>
    <x v="27"/>
    <n v="14905095"/>
    <n v="59.620379999999997"/>
    <x v="1"/>
  </r>
  <r>
    <x v="8316"/>
    <d v="2005-11-06T00:00:00"/>
    <n v="63"/>
    <x v="0"/>
    <s v=" English"/>
    <n v="120000000"/>
    <n v="327226498"/>
    <s v="US"/>
    <x v="16"/>
    <n v="207226498"/>
    <n v="1.7268874833333334"/>
    <x v="1"/>
  </r>
  <r>
    <x v="8317"/>
    <d v="1999-06-18T00:00:00"/>
    <n v="68"/>
    <x v="0"/>
    <s v=" Spanish, Castilian"/>
    <n v="80600000"/>
    <n v="569018789.20000005"/>
    <s v="MX"/>
    <x v="39"/>
    <n v="488418789.20000005"/>
    <n v="6.0597864665012411"/>
    <x v="1"/>
  </r>
  <r>
    <x v="8318"/>
    <d v="2005-03-31T00:00:00"/>
    <n v="75"/>
    <x v="0"/>
    <s v=" Korean"/>
    <n v="134000000"/>
    <n v="434250432.60000002"/>
    <s v="KR"/>
    <x v="16"/>
    <n v="300250432.60000002"/>
    <n v="2.2406748701492538"/>
    <x v="0"/>
  </r>
  <r>
    <x v="8319"/>
    <d v="1978-03-17T00:00:00"/>
    <n v="44"/>
    <x v="0"/>
    <s v=" German"/>
    <n v="120100000"/>
    <n v="875470694.60000002"/>
    <s v="DE"/>
    <x v="74"/>
    <n v="755370694.60000002"/>
    <n v="6.2895145262281433"/>
    <x v="2"/>
  </r>
  <r>
    <x v="8320"/>
    <d v="1981-04-17T00:00:00"/>
    <n v="66"/>
    <x v="0"/>
    <s v=" English"/>
    <n v="70700000"/>
    <n v="613784274.79999995"/>
    <s v="US"/>
    <x v="56"/>
    <n v="543084274.79999995"/>
    <n v="7.6815314681753879"/>
    <x v="1"/>
  </r>
  <r>
    <x v="8321"/>
    <d v="2020-07-24T00:00:00"/>
    <n v="65"/>
    <x v="0"/>
    <s v=" Spanish, Castilian"/>
    <n v="5989313"/>
    <n v="173168556.19999999"/>
    <s v="ES"/>
    <x v="14"/>
    <n v="167179243.19999999"/>
    <n v="27.912924771171582"/>
    <x v="1"/>
  </r>
  <r>
    <x v="8322"/>
    <d v="2017-01-02T00:00:00"/>
    <n v="62"/>
    <x v="0"/>
    <s v=" English"/>
    <n v="99400000"/>
    <n v="427738149.80000001"/>
    <s v="US"/>
    <x v="3"/>
    <n v="328338149.80000001"/>
    <n v="3.3032007022132799"/>
    <x v="1"/>
  </r>
  <r>
    <x v="8323"/>
    <d v="1986-12-12T00:00:00"/>
    <n v="40"/>
    <x v="0"/>
    <s v=" Cantonese"/>
    <n v="101800000"/>
    <n v="842846355.60000002"/>
    <s v="HK"/>
    <x v="15"/>
    <n v="741046355.60000002"/>
    <n v="7.2794337485265226"/>
    <x v="2"/>
  </r>
  <r>
    <x v="8324"/>
    <d v="2007-07-04T00:00:00"/>
    <n v="69"/>
    <x v="0"/>
    <s v=" English"/>
    <n v="10000000"/>
    <n v="7037886"/>
    <s v="US"/>
    <x v="22"/>
    <n v="-2962114"/>
    <n v="-0.29621140000000001"/>
    <x v="1"/>
  </r>
  <r>
    <x v="8325"/>
    <d v="1993-01-14T00:00:00"/>
    <n v="65"/>
    <x v="0"/>
    <s v=" Cantonese"/>
    <n v="39780000"/>
    <n v="3865984"/>
    <s v="HK"/>
    <x v="9"/>
    <n v="-35914016"/>
    <n v="-0.90281588738059326"/>
    <x v="1"/>
  </r>
  <r>
    <x v="8326"/>
    <d v="2018-05-13T00:00:00"/>
    <n v="70"/>
    <x v="0"/>
    <s v=" English"/>
    <n v="105740523.8"/>
    <n v="345465556.80000001"/>
    <s v="US"/>
    <x v="10"/>
    <n v="239725033"/>
    <n v="2.2671065395270911"/>
    <x v="1"/>
  </r>
  <r>
    <x v="8327"/>
    <d v="2017-12-09T00:00:00"/>
    <n v="69"/>
    <x v="0"/>
    <s v=" English"/>
    <n v="68400000"/>
    <n v="451860954"/>
    <s v="US"/>
    <x v="3"/>
    <n v="383460954"/>
    <n v="5.6061542982456141"/>
    <x v="1"/>
  </r>
  <r>
    <x v="8328"/>
    <d v="2003-07-24T00:00:00"/>
    <n v="62"/>
    <x v="0"/>
    <s v=" English"/>
    <n v="24000000"/>
    <n v="23510601"/>
    <s v="AU"/>
    <x v="25"/>
    <n v="-489399"/>
    <n v="-2.0391625E-2"/>
    <x v="1"/>
  </r>
  <r>
    <x v="8329"/>
    <d v="2004-08-19T00:00:00"/>
    <n v="78"/>
    <x v="0"/>
    <s v=" English"/>
    <n v="2000000"/>
    <n v="11217346"/>
    <s v="AU"/>
    <x v="2"/>
    <n v="9217346"/>
    <n v="4.6086729999999996"/>
    <x v="0"/>
  </r>
  <r>
    <x v="8330"/>
    <d v="2015-04-23T00:00:00"/>
    <n v="72"/>
    <x v="0"/>
    <s v=" English"/>
    <n v="20000000"/>
    <n v="17769299"/>
    <s v="US"/>
    <x v="12"/>
    <n v="-2230701"/>
    <n v="-0.11153505"/>
    <x v="0"/>
  </r>
  <r>
    <x v="8058"/>
    <d v="2011-04-10T00:00:00"/>
    <n v="70"/>
    <x v="0"/>
    <s v=" English"/>
    <n v="23000000"/>
    <n v="14563409"/>
    <s v="AU"/>
    <x v="24"/>
    <n v="-8436591"/>
    <n v="-0.36680830434782608"/>
    <x v="1"/>
  </r>
  <r>
    <x v="7558"/>
    <d v="1959-06-10T00:00:00"/>
    <n v="67"/>
    <x v="0"/>
    <s v=" English"/>
    <n v="7000000"/>
    <n v="8824553"/>
    <s v="US"/>
    <x v="55"/>
    <n v="1824553"/>
    <n v="0.26065042857142856"/>
    <x v="1"/>
  </r>
  <r>
    <x v="8331"/>
    <d v="2008-10-03T00:00:00"/>
    <n v="65"/>
    <x v="0"/>
    <s v=" English"/>
    <n v="10000000"/>
    <n v="33886017"/>
    <s v="US"/>
    <x v="35"/>
    <n v="23886017"/>
    <n v="2.3886017000000002"/>
    <x v="1"/>
  </r>
  <r>
    <x v="8332"/>
    <d v="1969-11-28T00:00:00"/>
    <n v="77"/>
    <x v="0"/>
    <s v=" English"/>
    <n v="6000000"/>
    <n v="509424"/>
    <s v="AU"/>
    <x v="68"/>
    <n v="-5490576"/>
    <n v="-0.91509600000000002"/>
    <x v="0"/>
  </r>
  <r>
    <x v="8333"/>
    <d v="2003-09-19T00:00:00"/>
    <n v="54"/>
    <x v="0"/>
    <s v=" English"/>
    <n v="2960017.8"/>
    <n v="29119434"/>
    <s v="US"/>
    <x v="25"/>
    <n v="26159416.199999999"/>
    <n v="8.8375874631564724"/>
    <x v="1"/>
  </r>
  <r>
    <x v="8334"/>
    <d v="2002-12-27T00:00:00"/>
    <n v="73"/>
    <x v="0"/>
    <s v=" English"/>
    <n v="25000000"/>
    <n v="97030468"/>
    <s v="US"/>
    <x v="18"/>
    <n v="72030468"/>
    <n v="2.8812187200000001"/>
    <x v="0"/>
  </r>
  <r>
    <x v="8335"/>
    <d v="2018-05-01T00:00:00"/>
    <n v="62"/>
    <x v="0"/>
    <s v=" English"/>
    <n v="38200000"/>
    <n v="319040588.80000001"/>
    <s v="US"/>
    <x v="10"/>
    <n v="280840588.80000001"/>
    <n v="7.35184787434555"/>
    <x v="1"/>
  </r>
  <r>
    <x v="8336"/>
    <d v="1974-04-10T00:00:00"/>
    <n v="69"/>
    <x v="0"/>
    <s v=" Italian"/>
    <n v="115660000"/>
    <n v="548358671.39999998"/>
    <s v="IT"/>
    <x v="76"/>
    <n v="432698671.39999998"/>
    <n v="3.741126330624243"/>
    <x v="1"/>
  </r>
  <r>
    <x v="8337"/>
    <d v="2017-06-02T00:00:00"/>
    <n v="46"/>
    <x v="0"/>
    <s v=" English"/>
    <n v="5000000"/>
    <n v="1319566"/>
    <s v="CA"/>
    <x v="3"/>
    <n v="-3680434"/>
    <n v="-0.73608680000000004"/>
    <x v="2"/>
  </r>
  <r>
    <x v="8338"/>
    <d v="1986-12-26T00:00:00"/>
    <n v="59"/>
    <x v="0"/>
    <s v=" English"/>
    <n v="12000000"/>
    <n v="79817937"/>
    <s v="AU"/>
    <x v="15"/>
    <n v="67817937"/>
    <n v="5.6514947500000003"/>
    <x v="1"/>
  </r>
  <r>
    <x v="8339"/>
    <d v="2002-11-02T00:00:00"/>
    <n v="74"/>
    <x v="0"/>
    <s v=" Japanese"/>
    <n v="8500000"/>
    <n v="16000000"/>
    <s v="JP"/>
    <x v="18"/>
    <n v="7500000"/>
    <n v="0.88235294117647056"/>
    <x v="0"/>
  </r>
  <r>
    <x v="8340"/>
    <d v="2000-01-14T00:00:00"/>
    <n v="72"/>
    <x v="0"/>
    <s v=" English"/>
    <n v="25000000"/>
    <n v="13038660"/>
    <s v="IE"/>
    <x v="38"/>
    <n v="-11961340"/>
    <n v="-0.47845359999999998"/>
    <x v="0"/>
  </r>
  <r>
    <x v="8341"/>
    <d v="2014-12-01T00:00:00"/>
    <n v="55"/>
    <x v="0"/>
    <s v=" English"/>
    <n v="12000000"/>
    <n v="39296"/>
    <s v="AU"/>
    <x v="8"/>
    <n v="-11960704"/>
    <n v="-0.99672533333333335"/>
    <x v="1"/>
  </r>
  <r>
    <x v="8342"/>
    <d v="1973-08-01T00:00:00"/>
    <n v="75"/>
    <x v="0"/>
    <s v=" English"/>
    <n v="8650000"/>
    <n v="16056255"/>
    <s v="AU"/>
    <x v="34"/>
    <n v="7406255"/>
    <n v="0.85621445086705206"/>
    <x v="0"/>
  </r>
  <r>
    <x v="8343"/>
    <d v="2018-03-09T00:00:00"/>
    <n v="73"/>
    <x v="0"/>
    <s v=" Norwegian"/>
    <n v="688960"/>
    <n v="70628664"/>
    <s v="NO"/>
    <x v="10"/>
    <n v="69939704"/>
    <n v="101.51489781699954"/>
    <x v="0"/>
  </r>
  <r>
    <x v="8344"/>
    <d v="2017-08-04T00:00:00"/>
    <n v="69"/>
    <x v="0"/>
    <s v=" Japanese"/>
    <n v="101000000"/>
    <n v="414252393.39999998"/>
    <s v="JP"/>
    <x v="3"/>
    <n v="313252393.39999998"/>
    <n v="3.1015088455445543"/>
    <x v="1"/>
  </r>
  <r>
    <x v="8345"/>
    <d v="2020-08-28T00:00:00"/>
    <n v="76"/>
    <x v="0"/>
    <s v=" Spanish, Castilian"/>
    <n v="187000000"/>
    <n v="549685989"/>
    <s v="US"/>
    <x v="14"/>
    <n v="362685989"/>
    <n v="1.9394972673796791"/>
    <x v="0"/>
  </r>
  <r>
    <x v="8346"/>
    <d v="2016-01-07T00:00:00"/>
    <n v="60"/>
    <x v="0"/>
    <s v=" English"/>
    <n v="30000000"/>
    <n v="106030660"/>
    <s v="AU"/>
    <x v="13"/>
    <n v="76030660"/>
    <n v="2.5343553333333335"/>
    <x v="1"/>
  </r>
  <r>
    <x v="8347"/>
    <d v="2023-01-20T00:00:00"/>
    <n v="80"/>
    <x v="0"/>
    <s v=" English"/>
    <n v="77100000"/>
    <n v="412992726"/>
    <s v="US"/>
    <x v="0"/>
    <n v="335892726"/>
    <n v="4.3565852918287939"/>
    <x v="0"/>
  </r>
  <r>
    <x v="8348"/>
    <d v="2021-08-27T00:00:00"/>
    <n v="64"/>
    <x v="0"/>
    <s v=" English"/>
    <n v="106500000"/>
    <n v="683290177.60000002"/>
    <s v="US"/>
    <x v="5"/>
    <n v="576790177.60000002"/>
    <n v="5.4158702122065732"/>
    <x v="1"/>
  </r>
  <r>
    <x v="8349"/>
    <d v="2015-10-27T00:00:00"/>
    <n v="70"/>
    <x v="0"/>
    <s v=" Japanese"/>
    <n v="131000000"/>
    <n v="557248132.60000002"/>
    <s v="AU"/>
    <x v="12"/>
    <n v="426248132.60000002"/>
    <n v="3.2538025389312977"/>
    <x v="1"/>
  </r>
  <r>
    <x v="8350"/>
    <d v="1992-04-15T00:00:00"/>
    <n v="71"/>
    <x v="0"/>
    <s v=" French"/>
    <n v="64660616.399999999"/>
    <n v="480248424.39999998"/>
    <s v="FR"/>
    <x v="46"/>
    <n v="415587808"/>
    <n v="6.4272169233450116"/>
    <x v="0"/>
  </r>
  <r>
    <x v="8351"/>
    <d v="2015-11-12T00:00:00"/>
    <n v="46"/>
    <x v="0"/>
    <s v=" Korean"/>
    <n v="107000000"/>
    <n v="625144639.79999995"/>
    <s v="KR"/>
    <x v="12"/>
    <n v="518144639.79999995"/>
    <n v="4.8424732691588783"/>
    <x v="2"/>
  </r>
  <r>
    <x v="8352"/>
    <d v="2004-07-29T00:00:00"/>
    <n v="71"/>
    <x v="0"/>
    <s v=" English"/>
    <n v="6000000"/>
    <n v="221148959"/>
    <s v="AU"/>
    <x v="2"/>
    <n v="215148959"/>
    <n v="35.858159833333332"/>
    <x v="0"/>
  </r>
  <r>
    <x v="8353"/>
    <d v="2022-09-08T00:00:00"/>
    <n v="75"/>
    <x v="0"/>
    <s v=" English"/>
    <n v="98800000"/>
    <n v="580810039.60000002"/>
    <s v="US"/>
    <x v="1"/>
    <n v="482010039.60000002"/>
    <n v="4.8786441255060735"/>
    <x v="0"/>
  </r>
  <r>
    <x v="8354"/>
    <d v="2009-11-21T00:00:00"/>
    <n v="74"/>
    <x v="0"/>
    <s v=" English"/>
    <n v="101800000"/>
    <n v="596912378.20000005"/>
    <s v="US"/>
    <x v="7"/>
    <n v="495112378.20000005"/>
    <n v="4.8635793536345782"/>
    <x v="0"/>
  </r>
  <r>
    <x v="8355"/>
    <d v="2010-10-29T00:00:00"/>
    <n v="67"/>
    <x v="0"/>
    <s v=" Spanish, Castilian"/>
    <n v="5170496.5999999996"/>
    <n v="12884923"/>
    <s v="US"/>
    <x v="21"/>
    <n v="7714426.4000000004"/>
    <n v="1.4920087946678082"/>
    <x v="1"/>
  </r>
  <r>
    <x v="8356"/>
    <d v="1962-10-12T00:00:00"/>
    <n v="79"/>
    <x v="0"/>
    <s v=" English"/>
    <n v="980000"/>
    <n v="2935750.2"/>
    <s v="US"/>
    <x v="75"/>
    <n v="1955750.2000000002"/>
    <n v="1.9956634693877553"/>
    <x v="0"/>
  </r>
  <r>
    <x v="8357"/>
    <d v="2000-04-06T00:00:00"/>
    <n v="61"/>
    <x v="0"/>
    <s v=" English"/>
    <n v="43000000"/>
    <n v="62063972"/>
    <s v="US"/>
    <x v="38"/>
    <n v="19063972"/>
    <n v="0.44334818604651161"/>
    <x v="1"/>
  </r>
  <r>
    <x v="8358"/>
    <d v="2020-11-11T00:00:00"/>
    <n v="79"/>
    <x v="0"/>
    <s v=" English"/>
    <n v="25000000"/>
    <n v="2024063"/>
    <s v="AU"/>
    <x v="14"/>
    <n v="-22975937"/>
    <n v="-0.91903747999999996"/>
    <x v="0"/>
  </r>
  <r>
    <x v="8359"/>
    <d v="1991-05-07T00:00:00"/>
    <n v="59"/>
    <x v="0"/>
    <s v=" English"/>
    <n v="116400000"/>
    <n v="313431335.80000001"/>
    <s v="US"/>
    <x v="53"/>
    <n v="197031335.80000001"/>
    <n v="1.6927090704467356"/>
    <x v="1"/>
  </r>
  <r>
    <x v="8360"/>
    <d v="2011-08-11T00:00:00"/>
    <n v="20"/>
    <x v="0"/>
    <s v=" Japanese"/>
    <n v="12001040"/>
    <n v="38139010"/>
    <s v="JP"/>
    <x v="24"/>
    <n v="26137970"/>
    <n v="2.177975408797904"/>
    <x v="2"/>
  </r>
  <r>
    <x v="8361"/>
    <d v="2019-05-01T00:00:00"/>
    <n v="70"/>
    <x v="0"/>
    <s v=" English"/>
    <n v="10000000"/>
    <n v="29062674"/>
    <s v="AU"/>
    <x v="4"/>
    <n v="19062674"/>
    <n v="1.9062673999999999"/>
    <x v="1"/>
  </r>
  <r>
    <x v="8362"/>
    <d v="2016-06-15T00:00:00"/>
    <n v="70"/>
    <x v="0"/>
    <s v=" German"/>
    <n v="10000000"/>
    <n v="178077014.40000001"/>
    <s v="AU"/>
    <x v="13"/>
    <n v="168077014.40000001"/>
    <n v="16.807701439999999"/>
    <x v="1"/>
  </r>
  <r>
    <x v="8363"/>
    <d v="1981-08-21T00:00:00"/>
    <n v="54"/>
    <x v="0"/>
    <s v=" Italian"/>
    <n v="108800000"/>
    <n v="348600148.39999998"/>
    <s v="IT"/>
    <x v="56"/>
    <n v="239800148.39999998"/>
    <n v="2.2040454816176469"/>
    <x v="1"/>
  </r>
  <r>
    <x v="8364"/>
    <d v="2022-04-01T00:00:00"/>
    <n v="55"/>
    <x v="0"/>
    <s v=" Norwegian"/>
    <n v="94000000"/>
    <n v="537098095.79999995"/>
    <s v="US"/>
    <x v="1"/>
    <n v="443098095.79999995"/>
    <n v="4.7138095297872331"/>
    <x v="1"/>
  </r>
  <r>
    <x v="8365"/>
    <d v="2020-12-31T00:00:00"/>
    <n v="71"/>
    <x v="0"/>
    <s v=" English"/>
    <n v="100000000"/>
    <n v="369861963.80000001"/>
    <s v="AU"/>
    <x v="14"/>
    <n v="269861963.80000001"/>
    <n v="2.6986196380000003"/>
    <x v="0"/>
  </r>
  <r>
    <x v="8366"/>
    <d v="2004-11-25T00:00:00"/>
    <n v="71"/>
    <x v="0"/>
    <s v=" English"/>
    <n v="72000000"/>
    <n v="62176754"/>
    <s v="AU"/>
    <x v="2"/>
    <n v="-9823246"/>
    <n v="-0.13643397222222223"/>
    <x v="0"/>
  </r>
  <r>
    <x v="8367"/>
    <d v="1971-05-26T00:00:00"/>
    <n v="70"/>
    <x v="0"/>
    <s v=" English"/>
    <n v="69140523.799999997"/>
    <n v="363383360.60000002"/>
    <s v="US"/>
    <x v="67"/>
    <n v="294242836.80000001"/>
    <n v="4.2557218347252386"/>
    <x v="1"/>
  </r>
  <r>
    <x v="8368"/>
    <d v="2006-08-11T00:00:00"/>
    <n v="54"/>
    <x v="0"/>
    <s v=" English"/>
    <n v="35000000"/>
    <n v="12506188"/>
    <s v="AU"/>
    <x v="28"/>
    <n v="-22493812"/>
    <n v="-0.64268034285714282"/>
    <x v="1"/>
  </r>
  <r>
    <x v="8369"/>
    <d v="2001-06-04T00:00:00"/>
    <n v="75"/>
    <x v="0"/>
    <s v=" English"/>
    <n v="17300"/>
    <n v="57635198.799999997"/>
    <s v="AU"/>
    <x v="17"/>
    <n v="57617898.799999997"/>
    <n v="3330.51438150289"/>
    <x v="0"/>
  </r>
  <r>
    <x v="8370"/>
    <d v="1976-10-27T00:00:00"/>
    <n v="72"/>
    <x v="0"/>
    <s v=" French"/>
    <n v="82400000"/>
    <n v="400066522"/>
    <s v="FR"/>
    <x v="72"/>
    <n v="317666522"/>
    <n v="3.8551762378640775"/>
    <x v="0"/>
  </r>
  <r>
    <x v="8371"/>
    <d v="2008-09-04T00:00:00"/>
    <n v="41"/>
    <x v="0"/>
    <s v=" Italian"/>
    <n v="69200000"/>
    <n v="160644775.40000001"/>
    <s v="IT"/>
    <x v="35"/>
    <n v="91444775.400000006"/>
    <n v="1.3214562919075146"/>
    <x v="2"/>
  </r>
  <r>
    <x v="8372"/>
    <d v="1987-01-30T00:00:00"/>
    <n v="70"/>
    <x v="0"/>
    <s v=" Spanish, Castilian"/>
    <n v="95240000"/>
    <n v="570086135.39999998"/>
    <s v="MX"/>
    <x v="42"/>
    <n v="474846135.39999998"/>
    <n v="4.9857847060058793"/>
    <x v="1"/>
  </r>
  <r>
    <x v="8373"/>
    <d v="2019-02-14T00:00:00"/>
    <n v="58"/>
    <x v="0"/>
    <s v=" English"/>
    <n v="102000000"/>
    <n v="616295796"/>
    <s v="US"/>
    <x v="4"/>
    <n v="514295796"/>
    <n v="5.0421156470588233"/>
    <x v="1"/>
  </r>
  <r>
    <x v="8374"/>
    <d v="2014-03-20T00:00:00"/>
    <n v="46"/>
    <x v="0"/>
    <s v=" English"/>
    <n v="7000000"/>
    <n v="36146087"/>
    <s v="AU"/>
    <x v="8"/>
    <n v="29146087"/>
    <n v="4.1637267142857146"/>
    <x v="2"/>
  </r>
  <r>
    <x v="8375"/>
    <d v="1970-07-23T00:00:00"/>
    <n v="70"/>
    <x v="0"/>
    <s v=" English"/>
    <n v="3500000"/>
    <n v="81600000"/>
    <s v="AU"/>
    <x v="81"/>
    <n v="78100000"/>
    <n v="22.314285714285713"/>
    <x v="1"/>
  </r>
  <r>
    <x v="8376"/>
    <d v="2012-03-13T00:00:00"/>
    <n v="78"/>
    <x v="0"/>
    <s v=" English"/>
    <n v="203000000"/>
    <n v="632965969.79999995"/>
    <s v="US"/>
    <x v="20"/>
    <n v="429965969.79999995"/>
    <n v="2.1180589645320196"/>
    <x v="0"/>
  </r>
  <r>
    <x v="8377"/>
    <d v="2022-03-30T00:00:00"/>
    <n v="50"/>
    <x v="0"/>
    <s v=" English"/>
    <n v="163600000"/>
    <n v="812667214.20000005"/>
    <s v="US"/>
    <x v="1"/>
    <n v="649067214.20000005"/>
    <n v="3.9674035097799516"/>
    <x v="2"/>
  </r>
  <r>
    <x v="8378"/>
    <d v="1980-01-17T00:00:00"/>
    <n v="56"/>
    <x v="0"/>
    <s v=" English"/>
    <n v="7000000"/>
    <n v="74865517"/>
    <s v="AU"/>
    <x v="61"/>
    <n v="67865517"/>
    <n v="9.695073857142857"/>
    <x v="1"/>
  </r>
  <r>
    <x v="8379"/>
    <d v="2008-09-25T00:00:00"/>
    <n v="48"/>
    <x v="0"/>
    <s v=" English"/>
    <n v="37000000"/>
    <n v="67029956"/>
    <s v="AU"/>
    <x v="35"/>
    <n v="30029956"/>
    <n v="0.81162043243243243"/>
    <x v="2"/>
  </r>
  <r>
    <x v="8380"/>
    <d v="1992-11-04T00:00:00"/>
    <n v="72"/>
    <x v="0"/>
    <s v=" French"/>
    <n v="33000"/>
    <n v="205569"/>
    <s v="FR"/>
    <x v="46"/>
    <n v="172569"/>
    <n v="5.2293636363636367"/>
    <x v="0"/>
  </r>
  <r>
    <x v="8381"/>
    <d v="2023-04-09T00:00:00"/>
    <n v="0"/>
    <x v="0"/>
    <s v=" English"/>
    <n v="167540000"/>
    <n v="175269998.80000001"/>
    <s v="US"/>
    <x v="0"/>
    <n v="7729998.8000000119"/>
    <n v="4.6138228482750461E-2"/>
    <x v="2"/>
  </r>
  <r>
    <x v="8382"/>
    <d v="2018-09-27T00:00:00"/>
    <n v="62"/>
    <x v="0"/>
    <s v=" English"/>
    <n v="29000000"/>
    <n v="104145633"/>
    <s v="AU"/>
    <x v="10"/>
    <n v="75145633"/>
    <n v="2.591228724137931"/>
    <x v="1"/>
  </r>
  <r>
    <x v="8383"/>
    <d v="2003-09-11T00:00:00"/>
    <n v="77"/>
    <x v="0"/>
    <s v=" English"/>
    <n v="11000000"/>
    <n v="4234355"/>
    <s v="US"/>
    <x v="25"/>
    <n v="-6765645"/>
    <n v="-0.61505863636363634"/>
    <x v="0"/>
  </r>
  <r>
    <x v="8384"/>
    <d v="2021-02-12T00:00:00"/>
    <n v="72"/>
    <x v="0"/>
    <s v=" Chinese"/>
    <n v="57400000"/>
    <n v="285766063"/>
    <s v="CN"/>
    <x v="5"/>
    <n v="228366063"/>
    <n v="3.9785028397212545"/>
    <x v="0"/>
  </r>
  <r>
    <x v="8385"/>
    <d v="2015-07-10T00:00:00"/>
    <n v="50"/>
    <x v="0"/>
    <s v=" English"/>
    <n v="100000"/>
    <n v="41656474"/>
    <s v="US"/>
    <x v="12"/>
    <n v="41556474"/>
    <n v="415.56473999999997"/>
    <x v="2"/>
  </r>
  <r>
    <x v="8386"/>
    <d v="2001-05-15T00:00:00"/>
    <n v="61"/>
    <x v="0"/>
    <s v=" English"/>
    <n v="38000000"/>
    <n v="29544532"/>
    <s v="US"/>
    <x v="17"/>
    <n v="-8455468"/>
    <n v="-0.2225123157894737"/>
    <x v="1"/>
  </r>
  <r>
    <x v="8387"/>
    <d v="1992-12-17T00:00:00"/>
    <n v="67"/>
    <x v="0"/>
    <s v=" Cantonese"/>
    <n v="95500000"/>
    <n v="382780040.80000001"/>
    <s v="HK"/>
    <x v="46"/>
    <n v="287280040.80000001"/>
    <n v="3.0081679664921466"/>
    <x v="1"/>
  </r>
  <r>
    <x v="8388"/>
    <d v="1977-02-10T00:00:00"/>
    <n v="72"/>
    <x v="0"/>
    <s v=" English"/>
    <n v="6500000"/>
    <n v="21709020"/>
    <s v="AU"/>
    <x v="44"/>
    <n v="15209020"/>
    <n v="2.3398492307692309"/>
    <x v="0"/>
  </r>
  <r>
    <x v="8389"/>
    <d v="1994-12-15T00:00:00"/>
    <n v="52"/>
    <x v="0"/>
    <s v=" English"/>
    <n v="60000000"/>
    <n v="108431355"/>
    <s v="AU"/>
    <x v="6"/>
    <n v="48431355"/>
    <n v="0.80718924999999997"/>
    <x v="1"/>
  </r>
  <r>
    <x v="8390"/>
    <d v="2023-04-09T00:00:00"/>
    <n v="0"/>
    <x v="0"/>
    <s v=" English"/>
    <n v="241940000"/>
    <n v="175269998.80000001"/>
    <s v="US"/>
    <x v="0"/>
    <n v="-66670001.199999988"/>
    <n v="-0.2755641944283706"/>
    <x v="2"/>
  </r>
  <r>
    <x v="8391"/>
    <d v="2023-04-09T00:00:00"/>
    <n v="0"/>
    <x v="0"/>
    <s v=" English"/>
    <n v="167540000"/>
    <n v="175269998.80000001"/>
    <s v="US"/>
    <x v="0"/>
    <n v="7729998.8000000119"/>
    <n v="4.6138228482750461E-2"/>
    <x v="2"/>
  </r>
  <r>
    <x v="8392"/>
    <d v="2007-08-10T00:00:00"/>
    <n v="51"/>
    <x v="0"/>
    <s v=" English"/>
    <n v="93800000"/>
    <n v="554994084.79999995"/>
    <s v="US"/>
    <x v="22"/>
    <n v="461194084.79999995"/>
    <n v="4.9167812878464812"/>
    <x v="1"/>
  </r>
  <r>
    <x v="8393"/>
    <d v="1978-03-01T00:00:00"/>
    <n v="73"/>
    <x v="0"/>
    <s v=" Cantonese"/>
    <n v="112920000"/>
    <n v="549797849.20000005"/>
    <s v="HK"/>
    <x v="74"/>
    <n v="436877849.20000005"/>
    <n v="3.8689147113000359"/>
    <x v="0"/>
  </r>
  <r>
    <x v="8394"/>
    <d v="2022-09-07T00:00:00"/>
    <n v="65"/>
    <x v="0"/>
    <s v=" French"/>
    <n v="4500000"/>
    <n v="1946816"/>
    <s v="FR"/>
    <x v="1"/>
    <n v="-2553184"/>
    <n v="-0.56737422222222222"/>
    <x v="1"/>
  </r>
  <r>
    <x v="8395"/>
    <d v="2008-10-13T00:00:00"/>
    <n v="72"/>
    <x v="0"/>
    <s v=" Chinese"/>
    <n v="40000000"/>
    <n v="119627047"/>
    <s v="AU"/>
    <x v="35"/>
    <n v="79627047"/>
    <n v="1.9906761749999999"/>
    <x v="0"/>
  </r>
  <r>
    <x v="8396"/>
    <d v="1997-04-19T00:00:00"/>
    <n v="75"/>
    <x v="0"/>
    <s v=" Japanese"/>
    <n v="122700000"/>
    <n v="217486131"/>
    <s v="JP"/>
    <x v="27"/>
    <n v="94786131"/>
    <n v="0.77250310513447429"/>
    <x v="0"/>
  </r>
  <r>
    <x v="8397"/>
    <d v="2014-06-21T00:00:00"/>
    <n v="75"/>
    <x v="0"/>
    <s v=" Japanese"/>
    <n v="147860000"/>
    <n v="617601128"/>
    <s v="AU"/>
    <x v="8"/>
    <n v="469741128"/>
    <n v="3.1769317462464493"/>
    <x v="0"/>
  </r>
  <r>
    <x v="8398"/>
    <d v="1998-03-07T00:00:00"/>
    <n v="76"/>
    <x v="0"/>
    <s v=" Japanese"/>
    <n v="59000000"/>
    <n v="642402632.39999998"/>
    <s v="JP"/>
    <x v="32"/>
    <n v="583402632.39999998"/>
    <n v="9.8881802101694909"/>
    <x v="0"/>
  </r>
  <r>
    <x v="8399"/>
    <d v="2018-04-25T00:00:00"/>
    <n v="48"/>
    <x v="0"/>
    <s v=" English"/>
    <n v="127000000"/>
    <n v="569973411.39999998"/>
    <s v="AU"/>
    <x v="10"/>
    <n v="442973411.39999998"/>
    <n v="3.4879796173228343"/>
    <x v="2"/>
  </r>
  <r>
    <x v="8400"/>
    <d v="2011-07-08T00:00:00"/>
    <n v="76"/>
    <x v="0"/>
    <s v=" English"/>
    <n v="30000000"/>
    <n v="3669465"/>
    <s v="AU"/>
    <x v="24"/>
    <n v="-26330535"/>
    <n v="-0.87768449999999998"/>
    <x v="0"/>
  </r>
  <r>
    <x v="8401"/>
    <d v="2007-11-22T00:00:00"/>
    <n v="68"/>
    <x v="0"/>
    <s v=" English"/>
    <n v="23000000"/>
    <n v="24489150"/>
    <s v="AU"/>
    <x v="22"/>
    <n v="1489150"/>
    <n v="6.4745652173913038E-2"/>
    <x v="1"/>
  </r>
  <r>
    <x v="8402"/>
    <d v="2021-08-12T00:00:00"/>
    <n v="56"/>
    <x v="0"/>
    <s v=" English"/>
    <n v="159000000"/>
    <n v="375004374.19999999"/>
    <s v="US"/>
    <x v="5"/>
    <n v="216004374.19999999"/>
    <n v="1.3585180767295597"/>
    <x v="1"/>
  </r>
  <r>
    <x v="8403"/>
    <d v="2021-02-04T00:00:00"/>
    <n v="69"/>
    <x v="0"/>
    <s v=" English"/>
    <n v="8173967"/>
    <n v="7997460"/>
    <s v="AU"/>
    <x v="5"/>
    <n v="-176507"/>
    <n v="-2.1593798947316525E-2"/>
    <x v="1"/>
  </r>
  <r>
    <x v="8404"/>
    <d v="2018-01-12T00:00:00"/>
    <n v="54"/>
    <x v="0"/>
    <s v=" English"/>
    <n v="30000000"/>
    <n v="21709539"/>
    <s v="US"/>
    <x v="10"/>
    <n v="-8290461"/>
    <n v="-0.2763487"/>
    <x v="1"/>
  </r>
  <r>
    <x v="8405"/>
    <d v="2016-10-21T00:00:00"/>
    <n v="77"/>
    <x v="0"/>
    <s v=" English"/>
    <n v="62100000"/>
    <n v="534518566.60000002"/>
    <s v="US"/>
    <x v="13"/>
    <n v="472418566.60000002"/>
    <n v="7.6073843252818039"/>
    <x v="0"/>
  </r>
  <r>
    <x v="8406"/>
    <d v="2021-11-18T00:00:00"/>
    <n v="76"/>
    <x v="0"/>
    <s v=" English"/>
    <n v="5389600"/>
    <n v="750000"/>
    <s v="AU"/>
    <x v="5"/>
    <n v="-4639600"/>
    <n v="-0.86084310523972096"/>
    <x v="0"/>
  </r>
  <r>
    <x v="8407"/>
    <d v="1984-03-02T00:00:00"/>
    <n v="56"/>
    <x v="0"/>
    <s v=" English"/>
    <n v="153000000"/>
    <n v="439087989.19999999"/>
    <s v="US"/>
    <x v="45"/>
    <n v="286087989.19999999"/>
    <n v="1.8698561385620913"/>
    <x v="1"/>
  </r>
  <r>
    <x v="8408"/>
    <d v="2013-01-17T00:00:00"/>
    <n v="69"/>
    <x v="0"/>
    <s v=" English"/>
    <n v="65000000"/>
    <n v="273346281"/>
    <s v="AU"/>
    <x v="30"/>
    <n v="208346281"/>
    <n v="3.2053273999999998"/>
    <x v="1"/>
  </r>
  <r>
    <x v="8409"/>
    <d v="1992-10-16T00:00:00"/>
    <n v="67"/>
    <x v="0"/>
    <s v=" English"/>
    <n v="8000000"/>
    <n v="2721534"/>
    <s v="US"/>
    <x v="46"/>
    <n v="-5278466"/>
    <n v="-0.65980824999999999"/>
    <x v="1"/>
  </r>
  <r>
    <x v="8410"/>
    <d v="2014-10-16T00:00:00"/>
    <n v="58"/>
    <x v="0"/>
    <s v=" English"/>
    <n v="107000000"/>
    <n v="297177664"/>
    <s v="US"/>
    <x v="8"/>
    <n v="190177664"/>
    <n v="1.7773613457943924"/>
    <x v="1"/>
  </r>
  <r>
    <x v="8411"/>
    <d v="1955-06-03T00:00:00"/>
    <n v="71"/>
    <x v="0"/>
    <s v=" English"/>
    <n v="1800000"/>
    <n v="12000000"/>
    <s v="US"/>
    <x v="33"/>
    <n v="10200000"/>
    <n v="5.666666666666667"/>
    <x v="0"/>
  </r>
  <r>
    <x v="8412"/>
    <d v="1996-10-24T00:00:00"/>
    <n v="67"/>
    <x v="0"/>
    <s v=" English"/>
    <n v="30000000"/>
    <n v="181489203"/>
    <s v="AU"/>
    <x v="47"/>
    <n v="151489203"/>
    <n v="5.0496401000000004"/>
    <x v="1"/>
  </r>
  <r>
    <x v="8413"/>
    <d v="2023-03-02T00:00:00"/>
    <n v="79"/>
    <x v="0"/>
    <s v=" German"/>
    <n v="65580000"/>
    <n v="608028318.39999998"/>
    <s v="DE"/>
    <x v="0"/>
    <n v="542448318.39999998"/>
    <n v="8.2715510582494662"/>
    <x v="0"/>
  </r>
  <r>
    <x v="8414"/>
    <d v="2020-07-31T00:00:00"/>
    <n v="64"/>
    <x v="0"/>
    <s v=" Spanish, Castilian"/>
    <n v="3000000"/>
    <n v="1292773"/>
    <s v="ES"/>
    <x v="14"/>
    <n v="-1707227"/>
    <n v="-0.56907566666666665"/>
    <x v="1"/>
  </r>
  <r>
    <x v="8415"/>
    <d v="1990-07-13T00:00:00"/>
    <n v="41"/>
    <x v="0"/>
    <s v=" English"/>
    <n v="101800000"/>
    <n v="836011985.39999998"/>
    <s v="US"/>
    <x v="29"/>
    <n v="734211985.39999998"/>
    <n v="7.212298481335953"/>
    <x v="2"/>
  </r>
  <r>
    <x v="6261"/>
    <d v="1999-08-19T00:00:00"/>
    <n v="67"/>
    <x v="0"/>
    <s v=" English"/>
    <n v="48000000"/>
    <n v="124304264"/>
    <s v="AU"/>
    <x v="39"/>
    <n v="76304264"/>
    <n v="1.5896721666666667"/>
    <x v="1"/>
  </r>
  <r>
    <x v="8416"/>
    <d v="1964-12-29T00:00:00"/>
    <n v="77"/>
    <x v="0"/>
    <s v=" Japanese"/>
    <n v="82180000"/>
    <n v="384540881"/>
    <s v="JP"/>
    <x v="73"/>
    <n v="302360881"/>
    <n v="3.6792514115356534"/>
    <x v="0"/>
  </r>
  <r>
    <x v="8417"/>
    <d v="2014-03-01T00:00:00"/>
    <n v="75"/>
    <x v="0"/>
    <s v=" Japanese"/>
    <n v="57400000"/>
    <n v="571483832"/>
    <s v="JP"/>
    <x v="8"/>
    <n v="514083832"/>
    <n v="8.956164320557491"/>
    <x v="0"/>
  </r>
  <r>
    <x v="8418"/>
    <d v="2013-04-18T00:00:00"/>
    <n v="61"/>
    <x v="0"/>
    <s v=" English"/>
    <n v="150600000"/>
    <n v="414413080.19999999"/>
    <s v="US"/>
    <x v="30"/>
    <n v="263813080.19999999"/>
    <n v="1.7517468804780876"/>
    <x v="1"/>
  </r>
  <r>
    <x v="8419"/>
    <d v="2023-01-20T00:00:00"/>
    <n v="30"/>
    <x v="0"/>
    <s v=" English"/>
    <n v="15541000"/>
    <n v="38139010"/>
    <s v="US"/>
    <x v="0"/>
    <n v="22598010"/>
    <n v="1.4540898269094653"/>
    <x v="2"/>
  </r>
  <r>
    <x v="8420"/>
    <d v="2022-07-28T00:00:00"/>
    <n v="72"/>
    <x v="0"/>
    <s v=" French"/>
    <n v="3000000"/>
    <n v="97730594.400000006"/>
    <s v="AU"/>
    <x v="1"/>
    <n v="94730594.400000006"/>
    <n v="31.576864800000003"/>
    <x v="0"/>
  </r>
  <r>
    <x v="8421"/>
    <d v="2018-04-29T00:00:00"/>
    <n v="63"/>
    <x v="0"/>
    <s v=" English"/>
    <n v="119600000"/>
    <n v="484346724.80000001"/>
    <s v="US"/>
    <x v="10"/>
    <n v="364746724.80000001"/>
    <n v="3.049721779264214"/>
    <x v="1"/>
  </r>
  <r>
    <x v="8422"/>
    <d v="2016-08-26T00:00:00"/>
    <n v="60"/>
    <x v="0"/>
    <s v=" English"/>
    <n v="93600000"/>
    <n v="186333762.19999999"/>
    <s v="US"/>
    <x v="13"/>
    <n v="92733762.199999988"/>
    <n v="0.99074532264957249"/>
    <x v="1"/>
  </r>
  <r>
    <x v="8423"/>
    <d v="2017-06-09T00:00:00"/>
    <n v="51"/>
    <x v="0"/>
    <s v=" English"/>
    <n v="130200000"/>
    <n v="342340365.60000002"/>
    <s v="US"/>
    <x v="3"/>
    <n v="212140365.60000002"/>
    <n v="1.6293422857142859"/>
    <x v="1"/>
  </r>
  <r>
    <x v="8424"/>
    <d v="1974-06-20T00:00:00"/>
    <n v="66"/>
    <x v="0"/>
    <s v=" Italian"/>
    <n v="77200000"/>
    <n v="452590138.80000001"/>
    <s v="IT"/>
    <x v="76"/>
    <n v="375390138.80000001"/>
    <n v="4.8625665647668397"/>
    <x v="1"/>
  </r>
  <r>
    <x v="950"/>
    <d v="2023-05-12T00:00:00"/>
    <n v="0"/>
    <x v="0"/>
    <s v=" English"/>
    <n v="223940000"/>
    <n v="178359863"/>
    <s v="US"/>
    <x v="0"/>
    <n v="-45580137"/>
    <n v="-0.20353727337679736"/>
    <x v="2"/>
  </r>
  <r>
    <x v="8425"/>
    <d v="1997-05-08T00:00:00"/>
    <n v="60"/>
    <x v="0"/>
    <s v=" English"/>
    <n v="60000000"/>
    <n v="33956608"/>
    <s v="AU"/>
    <x v="27"/>
    <n v="-26043392"/>
    <n v="-0.43405653333333333"/>
    <x v="1"/>
  </r>
  <r>
    <x v="8426"/>
    <d v="2020-09-28T00:00:00"/>
    <n v="85"/>
    <x v="0"/>
    <s v=" English"/>
    <n v="139800000"/>
    <n v="1075683451"/>
    <s v="AU"/>
    <x v="14"/>
    <n v="935883451"/>
    <n v="6.6944452861230328"/>
    <x v="0"/>
  </r>
  <r>
    <x v="104"/>
    <d v="1975-07-09T00:00:00"/>
    <n v="63"/>
    <x v="0"/>
    <s v=" English"/>
    <n v="17000000"/>
    <n v="216049734"/>
    <s v="US"/>
    <x v="62"/>
    <n v="199049734"/>
    <n v="11.708807882352941"/>
    <x v="1"/>
  </r>
  <r>
    <x v="8427"/>
    <d v="1978-09-22T00:00:00"/>
    <n v="58"/>
    <x v="0"/>
    <s v=" English"/>
    <n v="8301468"/>
    <n v="7185518"/>
    <s v="US"/>
    <x v="74"/>
    <n v="-1115950"/>
    <n v="-0.13442803128314174"/>
    <x v="1"/>
  </r>
  <r>
    <x v="8428"/>
    <d v="2020-12-01T00:00:00"/>
    <n v="51"/>
    <x v="0"/>
    <s v=" English"/>
    <n v="395168"/>
    <n v="3280243.8"/>
    <s v="AU"/>
    <x v="14"/>
    <n v="2885075.8"/>
    <n v="7.300884180905336"/>
    <x v="1"/>
  </r>
  <r>
    <x v="8429"/>
    <d v="2014-09-18T00:00:00"/>
    <n v="71"/>
    <x v="0"/>
    <s v=" Korean"/>
    <n v="9500000"/>
    <n v="112156811"/>
    <s v="AU"/>
    <x v="8"/>
    <n v="102656811"/>
    <n v="10.805980105263158"/>
    <x v="0"/>
  </r>
  <r>
    <x v="8430"/>
    <d v="1988-03-01T00:00:00"/>
    <n v="58"/>
    <x v="0"/>
    <s v=" English"/>
    <n v="23000"/>
    <n v="50285165.200000003"/>
    <s v="US"/>
    <x v="52"/>
    <n v="50262165.200000003"/>
    <n v="2185.3115304347825"/>
    <x v="1"/>
  </r>
  <r>
    <x v="8431"/>
    <d v="2020-01-27T00:00:00"/>
    <n v="55"/>
    <x v="0"/>
    <s v=" English"/>
    <n v="80000000"/>
    <n v="475701740.60000002"/>
    <s v="US"/>
    <x v="14"/>
    <n v="395701740.60000002"/>
    <n v="4.9462717574999999"/>
    <x v="1"/>
  </r>
  <r>
    <x v="5564"/>
    <d v="1989-08-25T00:00:00"/>
    <n v="61"/>
    <x v="0"/>
    <s v=" English"/>
    <n v="128800000"/>
    <n v="381292886.60000002"/>
    <s v="US"/>
    <x v="70"/>
    <n v="252492886.60000002"/>
    <n v="1.960348498447205"/>
    <x v="1"/>
  </r>
  <r>
    <x v="8432"/>
    <d v="2016-07-29T00:00:00"/>
    <n v="57"/>
    <x v="0"/>
    <s v=" English"/>
    <n v="1890009.2"/>
    <n v="551760"/>
    <s v="US"/>
    <x v="13"/>
    <n v="-1338249.2"/>
    <n v="-0.70806491312317421"/>
    <x v="1"/>
  </r>
  <r>
    <x v="8433"/>
    <d v="2002-08-29T00:00:00"/>
    <n v="61"/>
    <x v="0"/>
    <s v=" English"/>
    <n v="50000000"/>
    <n v="56643267"/>
    <s v="AU"/>
    <x v="18"/>
    <n v="6643267"/>
    <n v="0.13286534"/>
    <x v="1"/>
  </r>
  <r>
    <x v="8434"/>
    <d v="2009-05-29T00:00:00"/>
    <n v="67"/>
    <x v="0"/>
    <s v=" Japanese"/>
    <n v="109040000"/>
    <n v="388149760.19999999"/>
    <s v="AU"/>
    <x v="7"/>
    <n v="279109760.19999999"/>
    <n v="2.5597006621423328"/>
    <x v="1"/>
  </r>
  <r>
    <x v="8435"/>
    <d v="2009-02-19T00:00:00"/>
    <n v="46"/>
    <x v="0"/>
    <s v=" English"/>
    <n v="6000000"/>
    <n v="36497"/>
    <s v="AU"/>
    <x v="7"/>
    <n v="-5963503"/>
    <n v="-0.99391716666666663"/>
    <x v="2"/>
  </r>
  <r>
    <x v="8436"/>
    <d v="1972-03-09T00:00:00"/>
    <n v="64"/>
    <x v="0"/>
    <s v=" English"/>
    <n v="1100000"/>
    <n v="0"/>
    <s v="AU"/>
    <x v="31"/>
    <n v="-1100000"/>
    <n v="-1"/>
    <x v="1"/>
  </r>
  <r>
    <x v="8437"/>
    <d v="2009-06-05T00:00:00"/>
    <n v="61"/>
    <x v="0"/>
    <s v=" English"/>
    <n v="17000000"/>
    <n v="20477425"/>
    <s v="US"/>
    <x v="7"/>
    <n v="3477425"/>
    <n v="0.20455441176470587"/>
    <x v="1"/>
  </r>
  <r>
    <x v="8438"/>
    <d v="2018-02-08T00:00:00"/>
    <n v="54"/>
    <x v="0"/>
    <s v=" English"/>
    <n v="30000000"/>
    <n v="56096200"/>
    <s v="AU"/>
    <x v="10"/>
    <n v="26096200"/>
    <n v="0.86987333333333339"/>
    <x v="1"/>
  </r>
  <r>
    <x v="8439"/>
    <d v="1992-04-16T00:00:00"/>
    <n v="73"/>
    <x v="0"/>
    <s v=" Spanish, Castilian"/>
    <n v="2000000"/>
    <n v="21744201"/>
    <s v="MX"/>
    <x v="46"/>
    <n v="19744201"/>
    <n v="9.8721005000000002"/>
    <x v="0"/>
  </r>
  <r>
    <x v="8440"/>
    <d v="1997-07-25T00:00:00"/>
    <n v="60"/>
    <x v="0"/>
    <s v=" English"/>
    <n v="8500000"/>
    <n v="23700000"/>
    <s v="US"/>
    <x v="27"/>
    <n v="15200000"/>
    <n v="1.7882352941176471"/>
    <x v="1"/>
  </r>
  <r>
    <x v="8441"/>
    <d v="2018-12-07T00:00:00"/>
    <n v="59"/>
    <x v="0"/>
    <s v=" English"/>
    <n v="213400000"/>
    <n v="404133273.80000001"/>
    <s v="US"/>
    <x v="10"/>
    <n v="190733273.80000001"/>
    <n v="0.89378291377694474"/>
    <x v="1"/>
  </r>
  <r>
    <x v="8442"/>
    <d v="2021-01-15T00:00:00"/>
    <n v="69"/>
    <x v="0"/>
    <s v=" English"/>
    <n v="62500000"/>
    <n v="520816421.60000002"/>
    <s v="US"/>
    <x v="5"/>
    <n v="458316421.60000002"/>
    <n v="7.3330627456000004"/>
    <x v="1"/>
  </r>
  <r>
    <x v="8443"/>
    <d v="2010-07-23T00:00:00"/>
    <n v="65"/>
    <x v="0"/>
    <s v=" English"/>
    <n v="15000000"/>
    <n v="27469621"/>
    <s v="US"/>
    <x v="21"/>
    <n v="12469621"/>
    <n v="0.83130806666666668"/>
    <x v="1"/>
  </r>
  <r>
    <x v="8444"/>
    <d v="2000-11-21T00:00:00"/>
    <n v="55"/>
    <x v="0"/>
    <s v=" English"/>
    <n v="85000000"/>
    <n v="66941559"/>
    <s v="US"/>
    <x v="38"/>
    <n v="-18058441"/>
    <n v="-0.21245224705882354"/>
    <x v="1"/>
  </r>
  <r>
    <x v="8445"/>
    <d v="1998-12-11T00:00:00"/>
    <n v="74"/>
    <x v="0"/>
    <s v=" English"/>
    <n v="10000000"/>
    <n v="19080435"/>
    <s v="US"/>
    <x v="32"/>
    <n v="9080435"/>
    <n v="0.9080435"/>
    <x v="0"/>
  </r>
  <r>
    <x v="8446"/>
    <d v="2010-11-26T00:00:00"/>
    <n v="70"/>
    <x v="0"/>
    <s v=" English"/>
    <n v="93980000"/>
    <n v="614670527.79999995"/>
    <s v="US"/>
    <x v="21"/>
    <n v="520690527.79999995"/>
    <n v="5.5404397510108527"/>
    <x v="1"/>
  </r>
  <r>
    <x v="8447"/>
    <d v="2018-01-31T00:00:00"/>
    <n v="61"/>
    <x v="0"/>
    <s v=" Korean"/>
    <n v="80400000"/>
    <n v="352676017"/>
    <s v="KR"/>
    <x v="10"/>
    <n v="272276017"/>
    <n v="3.3865176243781097"/>
    <x v="1"/>
  </r>
  <r>
    <x v="8448"/>
    <d v="2020-10-15T00:00:00"/>
    <n v="57"/>
    <x v="0"/>
    <s v=" English"/>
    <n v="6100000"/>
    <n v="252494"/>
    <s v="US"/>
    <x v="14"/>
    <n v="-5847506"/>
    <n v="-0.95860754098360657"/>
    <x v="1"/>
  </r>
  <r>
    <x v="8449"/>
    <d v="2014-12-27T00:00:00"/>
    <n v="72"/>
    <x v="0"/>
    <s v=" Japanese"/>
    <n v="81200000"/>
    <n v="472749495.19999999"/>
    <s v="JP"/>
    <x v="8"/>
    <n v="391549495.19999999"/>
    <n v="4.822038118226601"/>
    <x v="0"/>
  </r>
  <r>
    <x v="8450"/>
    <d v="2015-01-24T00:00:00"/>
    <n v="51"/>
    <x v="0"/>
    <s v=" English"/>
    <n v="500000"/>
    <n v="3269690.6"/>
    <s v="US"/>
    <x v="12"/>
    <n v="2769690.6"/>
    <n v="5.5393812000000002"/>
    <x v="1"/>
  </r>
  <r>
    <x v="8451"/>
    <d v="2019-04-12T00:00:00"/>
    <n v="55"/>
    <x v="0"/>
    <s v=" English"/>
    <n v="7940000"/>
    <n v="20440"/>
    <s v="US"/>
    <x v="4"/>
    <n v="-7919560"/>
    <n v="-0.99742569269521408"/>
    <x v="1"/>
  </r>
  <r>
    <x v="8452"/>
    <d v="2015-03-26T00:00:00"/>
    <n v="60"/>
    <x v="0"/>
    <s v=" English"/>
    <n v="40000000"/>
    <n v="111711453"/>
    <s v="AU"/>
    <x v="12"/>
    <n v="71711453"/>
    <n v="1.792786325"/>
    <x v="1"/>
  </r>
  <r>
    <x v="8453"/>
    <d v="2012-06-27T00:00:00"/>
    <n v="79"/>
    <x v="0"/>
    <s v=" English"/>
    <n v="198000000"/>
    <n v="504812775.39999998"/>
    <s v="AU"/>
    <x v="20"/>
    <n v="306812775.39999998"/>
    <n v="1.5495594717171717"/>
    <x v="0"/>
  </r>
  <r>
    <x v="8454"/>
    <d v="2016-11-10T00:00:00"/>
    <n v="64"/>
    <x v="0"/>
    <s v=" Japanese"/>
    <n v="104000000"/>
    <n v="986244834.39999998"/>
    <s v="AU"/>
    <x v="13"/>
    <n v="882244834.39999998"/>
    <n v="8.4831234076923074"/>
    <x v="1"/>
  </r>
  <r>
    <x v="8455"/>
    <d v="2011-02-04T00:00:00"/>
    <n v="54"/>
    <x v="0"/>
    <s v=" English"/>
    <n v="16000000"/>
    <n v="52545707"/>
    <s v="US"/>
    <x v="24"/>
    <n v="36545707"/>
    <n v="2.2841066875"/>
    <x v="1"/>
  </r>
  <r>
    <x v="8456"/>
    <d v="2012-12-21T00:00:00"/>
    <n v="76"/>
    <x v="0"/>
    <s v=" Spanish, Castilian"/>
    <n v="89300000"/>
    <n v="459843550.39999998"/>
    <s v="ES"/>
    <x v="20"/>
    <n v="370543550.39999998"/>
    <n v="4.149423856662934"/>
    <x v="0"/>
  </r>
  <r>
    <x v="8457"/>
    <d v="1999-10-07T00:00:00"/>
    <n v="74"/>
    <x v="0"/>
    <s v=" German"/>
    <n v="79500000"/>
    <n v="708023892.39999998"/>
    <s v="DE"/>
    <x v="39"/>
    <n v="628523892.39999998"/>
    <n v="7.9059609106918236"/>
    <x v="0"/>
  </r>
  <r>
    <x v="8458"/>
    <d v="2018-03-09T00:00:00"/>
    <n v="54"/>
    <x v="0"/>
    <s v=" English"/>
    <n v="6140017.7999999998"/>
    <n v="55429"/>
    <s v="US"/>
    <x v="10"/>
    <n v="-6084588.7999999998"/>
    <n v="-0.99097250174095586"/>
    <x v="1"/>
  </r>
  <r>
    <x v="8459"/>
    <d v="2013-10-16T00:00:00"/>
    <n v="71"/>
    <x v="0"/>
    <s v=" English"/>
    <n v="1030064"/>
    <n v="128899822.40000001"/>
    <s v="US"/>
    <x v="30"/>
    <n v="127869758.40000001"/>
    <n v="124.13768309541932"/>
    <x v="0"/>
  </r>
  <r>
    <x v="8460"/>
    <d v="2008-11-07T00:00:00"/>
    <n v="73"/>
    <x v="0"/>
    <s v=" French"/>
    <n v="132000000"/>
    <n v="587519945.20000005"/>
    <s v="AU"/>
    <x v="35"/>
    <n v="455519945.20000005"/>
    <n v="3.4509086757575762"/>
    <x v="0"/>
  </r>
  <r>
    <x v="8461"/>
    <d v="2009-10-28T00:00:00"/>
    <n v="72"/>
    <x v="0"/>
    <s v=" English"/>
    <n v="60000000"/>
    <n v="261200000"/>
    <s v="US"/>
    <x v="7"/>
    <n v="201200000"/>
    <n v="3.3533333333333335"/>
    <x v="0"/>
  </r>
  <r>
    <x v="8462"/>
    <d v="2018-11-02T00:00:00"/>
    <n v="60"/>
    <x v="0"/>
    <s v=" Japanese"/>
    <n v="73800000"/>
    <n v="346352260.60000002"/>
    <s v="JP"/>
    <x v="10"/>
    <n v="272552260.60000002"/>
    <n v="3.6931200623306237"/>
    <x v="1"/>
  </r>
  <r>
    <x v="272"/>
    <d v="2007-11-27T00:00:00"/>
    <n v="65"/>
    <x v="0"/>
    <s v=" English"/>
    <n v="12000000"/>
    <n v="5285197"/>
    <s v="US"/>
    <x v="22"/>
    <n v="-6714803"/>
    <n v="-0.55956691666666669"/>
    <x v="1"/>
  </r>
  <r>
    <x v="8463"/>
    <d v="2022-03-18T00:00:00"/>
    <n v="61"/>
    <x v="0"/>
    <s v=" Polish"/>
    <n v="122600000"/>
    <n v="281762561.39999998"/>
    <s v="PL"/>
    <x v="1"/>
    <n v="159162561.39999998"/>
    <n v="1.2982264388254485"/>
    <x v="1"/>
  </r>
  <r>
    <x v="6480"/>
    <d v="1997-04-17T00:00:00"/>
    <n v="61"/>
    <x v="0"/>
    <s v=" English"/>
    <n v="90000000"/>
    <n v="169400000"/>
    <s v="AU"/>
    <x v="27"/>
    <n v="79400000"/>
    <n v="0.88222222222222224"/>
    <x v="1"/>
  </r>
  <r>
    <x v="8464"/>
    <d v="2013-02-22T00:00:00"/>
    <n v="68"/>
    <x v="0"/>
    <s v=" English"/>
    <n v="35504639.799999997"/>
    <n v="1697294"/>
    <s v="GB"/>
    <x v="30"/>
    <n v="-33807345.799999997"/>
    <n v="-0.95219514943508876"/>
    <x v="1"/>
  </r>
  <r>
    <x v="8465"/>
    <d v="2019-06-06T00:00:00"/>
    <n v="67"/>
    <x v="0"/>
    <s v=" English"/>
    <n v="139000000"/>
    <n v="548469015.60000002"/>
    <s v="AU"/>
    <x v="4"/>
    <n v="409469015.60000002"/>
    <n v="2.9458202561151081"/>
    <x v="1"/>
  </r>
  <r>
    <x v="8466"/>
    <d v="2018-07-05T00:00:00"/>
    <n v="61"/>
    <x v="0"/>
    <s v=" French"/>
    <n v="7110000"/>
    <n v="4248574"/>
    <s v="AU"/>
    <x v="10"/>
    <n v="-2861426"/>
    <n v="-0.40245091420534457"/>
    <x v="1"/>
  </r>
  <r>
    <x v="8467"/>
    <d v="2020-07-31T00:00:00"/>
    <n v="70"/>
    <x v="0"/>
    <s v=" English"/>
    <n v="44720000"/>
    <n v="449753"/>
    <s v="AU"/>
    <x v="14"/>
    <n v="-44270247"/>
    <n v="-0.98994291144901614"/>
    <x v="1"/>
  </r>
  <r>
    <x v="8468"/>
    <d v="2016-05-26T00:00:00"/>
    <n v="77"/>
    <x v="0"/>
    <s v=" English"/>
    <n v="2500000"/>
    <n v="23900842"/>
    <s v="AU"/>
    <x v="13"/>
    <n v="21400842"/>
    <n v="8.5603368"/>
    <x v="0"/>
  </r>
  <r>
    <x v="6504"/>
    <d v="1958-05-08T00:00:00"/>
    <n v="73"/>
    <x v="0"/>
    <s v=" English"/>
    <n v="104880"/>
    <n v="3500000"/>
    <s v="US"/>
    <x v="11"/>
    <n v="3395120"/>
    <n v="32.371472158657511"/>
    <x v="0"/>
  </r>
  <r>
    <x v="8469"/>
    <d v="2016-09-27T00:00:00"/>
    <n v="71"/>
    <x v="0"/>
    <s v=" French"/>
    <n v="119000000"/>
    <n v="661124731.60000002"/>
    <s v="FR"/>
    <x v="13"/>
    <n v="542124731.60000002"/>
    <n v="4.5556700134453783"/>
    <x v="0"/>
  </r>
  <r>
    <x v="8470"/>
    <d v="2016-01-07T00:00:00"/>
    <n v="55"/>
    <x v="0"/>
    <s v=" English"/>
    <n v="9900000"/>
    <n v="11310835"/>
    <s v="DE"/>
    <x v="13"/>
    <n v="1410835"/>
    <n v="0.14250858585858586"/>
    <x v="1"/>
  </r>
  <r>
    <x v="8471"/>
    <d v="2015-07-20T00:00:00"/>
    <n v="46"/>
    <x v="0"/>
    <s v=" English"/>
    <n v="116300000"/>
    <n v="908280082"/>
    <s v="US"/>
    <x v="12"/>
    <n v="791980082"/>
    <n v="6.8098029406706795"/>
    <x v="2"/>
  </r>
  <r>
    <x v="4925"/>
    <d v="2009-04-24T00:00:00"/>
    <n v="58"/>
    <x v="0"/>
    <s v=" English"/>
    <n v="20000000"/>
    <n v="73964713"/>
    <s v="US"/>
    <x v="7"/>
    <n v="53964713"/>
    <n v="2.69823565"/>
    <x v="1"/>
  </r>
  <r>
    <x v="8472"/>
    <d v="2012-02-16T00:00:00"/>
    <n v="54"/>
    <x v="0"/>
    <s v=" Norwegian"/>
    <n v="100800000"/>
    <n v="116911978"/>
    <s v="NO"/>
    <x v="20"/>
    <n v="16111978"/>
    <n v="0.15984105158730158"/>
    <x v="1"/>
  </r>
  <r>
    <x v="8473"/>
    <d v="2012-09-20T00:00:00"/>
    <n v="59"/>
    <x v="0"/>
    <s v=" English"/>
    <n v="106200000"/>
    <n v="461470455.19999999"/>
    <s v="GB"/>
    <x v="20"/>
    <n v="355270455.19999999"/>
    <n v="3.3452961883239172"/>
    <x v="1"/>
  </r>
  <r>
    <x v="8474"/>
    <d v="2018-06-10T00:00:00"/>
    <n v="54"/>
    <x v="0"/>
    <s v=" English"/>
    <n v="120000000"/>
    <n v="416006494.19999999"/>
    <s v="AU"/>
    <x v="10"/>
    <n v="296006494.19999999"/>
    <n v="2.4667207849999997"/>
    <x v="1"/>
  </r>
  <r>
    <x v="8475"/>
    <d v="1984-10-25T00:00:00"/>
    <n v="70"/>
    <x v="0"/>
    <s v=" English"/>
    <n v="10000000"/>
    <n v="2494480"/>
    <s v="AU"/>
    <x v="45"/>
    <n v="-7505520"/>
    <n v="-0.750552"/>
    <x v="1"/>
  </r>
  <r>
    <x v="8476"/>
    <d v="2003-05-30T00:00:00"/>
    <n v="60"/>
    <x v="0"/>
    <s v=" English"/>
    <n v="20000000"/>
    <n v="164675402"/>
    <s v="AU"/>
    <x v="25"/>
    <n v="144675402"/>
    <n v="7.2337701000000001"/>
    <x v="1"/>
  </r>
  <r>
    <x v="8477"/>
    <d v="2006-07-20T00:00:00"/>
    <n v="51"/>
    <x v="0"/>
    <s v=" English"/>
    <n v="30000000"/>
    <n v="60772856"/>
    <s v="AU"/>
    <x v="28"/>
    <n v="30772856"/>
    <n v="1.0257618666666666"/>
    <x v="1"/>
  </r>
  <r>
    <x v="8478"/>
    <d v="1994-12-01T00:00:00"/>
    <n v="64"/>
    <x v="0"/>
    <s v=" English"/>
    <n v="45000000"/>
    <n v="112006296"/>
    <s v="AU"/>
    <x v="6"/>
    <n v="67006296"/>
    <n v="1.4890288"/>
    <x v="1"/>
  </r>
  <r>
    <x v="8479"/>
    <d v="1992-05-21T00:00:00"/>
    <n v="75"/>
    <x v="0"/>
    <s v=" English"/>
    <n v="11000000"/>
    <n v="52929168"/>
    <s v="AU"/>
    <x v="46"/>
    <n v="41929168"/>
    <n v="3.8117425454545453"/>
    <x v="0"/>
  </r>
  <r>
    <x v="8480"/>
    <d v="1989-07-15T00:00:00"/>
    <n v="67"/>
    <x v="0"/>
    <s v=" Japanese"/>
    <n v="126000000"/>
    <n v="404506361"/>
    <s v="JP"/>
    <x v="70"/>
    <n v="278506361"/>
    <n v="2.2103679444444446"/>
    <x v="1"/>
  </r>
  <r>
    <x v="8481"/>
    <d v="2015-02-19T00:00:00"/>
    <n v="80"/>
    <x v="0"/>
    <s v=" English"/>
    <n v="16311197"/>
    <n v="857522"/>
    <s v="DK"/>
    <x v="12"/>
    <n v="-15453675"/>
    <n v="-0.94742740217042321"/>
    <x v="0"/>
  </r>
  <r>
    <x v="8482"/>
    <d v="1987-06-23T00:00:00"/>
    <n v="73"/>
    <x v="0"/>
    <s v=" English"/>
    <n v="2300000"/>
    <n v="5300000"/>
    <s v="AU"/>
    <x v="42"/>
    <n v="3000000"/>
    <n v="1.3043478260869565"/>
    <x v="0"/>
  </r>
  <r>
    <x v="8483"/>
    <d v="2021-02-01T00:00:00"/>
    <n v="68"/>
    <x v="0"/>
    <s v=" English"/>
    <n v="81500000"/>
    <n v="563588855"/>
    <s v="US"/>
    <x v="5"/>
    <n v="482088855"/>
    <n v="5.9152006748466261"/>
    <x v="1"/>
  </r>
  <r>
    <x v="8484"/>
    <d v="2014-10-10T00:00:00"/>
    <n v="66"/>
    <x v="0"/>
    <s v=" English"/>
    <n v="5000000"/>
    <n v="6656705"/>
    <s v="US"/>
    <x v="8"/>
    <n v="1656705"/>
    <n v="0.331341"/>
    <x v="1"/>
  </r>
  <r>
    <x v="8485"/>
    <d v="1990-11-15T00:00:00"/>
    <n v="70"/>
    <x v="0"/>
    <s v=" English"/>
    <n v="9500000"/>
    <n v="14560247"/>
    <s v="AU"/>
    <x v="29"/>
    <n v="5060247"/>
    <n v="0.53265757894736843"/>
    <x v="1"/>
  </r>
  <r>
    <x v="8486"/>
    <d v="1971-12-29T00:00:00"/>
    <n v="58"/>
    <x v="0"/>
    <s v=" Japanese"/>
    <n v="97140000"/>
    <n v="181655466.40000001"/>
    <s v="JP"/>
    <x v="67"/>
    <n v="84515466.400000006"/>
    <n v="0.87003774346304308"/>
    <x v="1"/>
  </r>
  <r>
    <x v="8487"/>
    <d v="2000-02-15T00:00:00"/>
    <n v="63"/>
    <x v="0"/>
    <s v=" English"/>
    <n v="112800000"/>
    <n v="520553499.60000002"/>
    <s v="US"/>
    <x v="38"/>
    <n v="407753499.60000002"/>
    <n v="3.6148359893617021"/>
    <x v="1"/>
  </r>
  <r>
    <x v="8488"/>
    <d v="2005-09-29T00:00:00"/>
    <n v="62"/>
    <x v="0"/>
    <s v=" Russian"/>
    <n v="10000000"/>
    <n v="50336279"/>
    <s v="AU"/>
    <x v="16"/>
    <n v="40336279"/>
    <n v="4.0336278999999999"/>
    <x v="1"/>
  </r>
  <r>
    <x v="8489"/>
    <d v="2001-10-23T00:00:00"/>
    <n v="45"/>
    <x v="0"/>
    <s v=" English"/>
    <n v="1500000"/>
    <n v="2264858.7999999998"/>
    <s v="US"/>
    <x v="17"/>
    <n v="764858.79999999981"/>
    <n v="0.5099058666666666"/>
    <x v="2"/>
  </r>
  <r>
    <x v="8490"/>
    <d v="2019-03-13T00:00:00"/>
    <n v="62"/>
    <x v="0"/>
    <s v=" English"/>
    <n v="19000000"/>
    <n v="29152618"/>
    <s v="AU"/>
    <x v="4"/>
    <n v="10152618"/>
    <n v="0.53434831578947373"/>
    <x v="1"/>
  </r>
  <r>
    <x v="8491"/>
    <d v="2020-04-17T00:00:00"/>
    <n v="62"/>
    <x v="0"/>
    <s v=" French"/>
    <n v="38200000"/>
    <n v="319040588.80000001"/>
    <s v="FR"/>
    <x v="14"/>
    <n v="280840588.80000001"/>
    <n v="7.35184787434555"/>
    <x v="1"/>
  </r>
  <r>
    <x v="8492"/>
    <d v="2023-03-10T00:00:00"/>
    <n v="78"/>
    <x v="0"/>
    <s v=" English"/>
    <n v="104600000"/>
    <n v="959282104.20000005"/>
    <s v="US"/>
    <x v="0"/>
    <n v="854682104.20000005"/>
    <n v="8.1709570191204595"/>
    <x v="0"/>
  </r>
  <r>
    <x v="8493"/>
    <d v="1986-12-20T00:00:00"/>
    <n v="55"/>
    <x v="0"/>
    <s v=" Japanese"/>
    <n v="79000000"/>
    <n v="373478210.19999999"/>
    <s v="JP"/>
    <x v="15"/>
    <n v="294478210.19999999"/>
    <n v="3.7275722810126579"/>
    <x v="1"/>
  </r>
  <r>
    <x v="8494"/>
    <d v="2004-11-05T00:00:00"/>
    <n v="58"/>
    <x v="0"/>
    <s v=" English"/>
    <n v="40000000"/>
    <n v="35195939"/>
    <s v="US"/>
    <x v="2"/>
    <n v="-4804061"/>
    <n v="-0.120101525"/>
    <x v="1"/>
  </r>
  <r>
    <x v="8495"/>
    <d v="1952-03-20T00:00:00"/>
    <n v="81"/>
    <x v="0"/>
    <s v=" Japanese"/>
    <n v="250000"/>
    <n v="96568"/>
    <s v="AU"/>
    <x v="83"/>
    <n v="-153432"/>
    <n v="-0.61372800000000005"/>
    <x v="0"/>
  </r>
  <r>
    <x v="8496"/>
    <d v="1984-11-15T00:00:00"/>
    <n v="73"/>
    <x v="0"/>
    <s v=" English"/>
    <n v="5952000"/>
    <n v="2120755"/>
    <s v="AU"/>
    <x v="45"/>
    <n v="-3831245"/>
    <n v="-0.64369035618279569"/>
    <x v="0"/>
  </r>
  <r>
    <x v="8497"/>
    <d v="2018-06-08T00:00:00"/>
    <n v="0"/>
    <x v="0"/>
    <s v=" Korean"/>
    <n v="181600000"/>
    <n v="175269998.80000001"/>
    <s v="KR"/>
    <x v="10"/>
    <n v="-6330001.1999999881"/>
    <n v="-3.4856834801762049E-2"/>
    <x v="2"/>
  </r>
  <r>
    <x v="8498"/>
    <d v="2016-04-19T00:00:00"/>
    <n v="68"/>
    <x v="0"/>
    <s v=" Spanish, Castilian"/>
    <n v="81500000"/>
    <n v="563588855"/>
    <s v="MX"/>
    <x v="13"/>
    <n v="482088855"/>
    <n v="5.9152006748466261"/>
    <x v="1"/>
  </r>
  <r>
    <x v="8499"/>
    <d v="2001-03-27T00:00:00"/>
    <n v="64"/>
    <x v="0"/>
    <s v=" English"/>
    <n v="80400000"/>
    <n v="336952152"/>
    <s v="FR"/>
    <x v="17"/>
    <n v="256552152"/>
    <n v="3.1909471641791045"/>
    <x v="1"/>
  </r>
  <r>
    <x v="8500"/>
    <d v="2020-09-30T00:00:00"/>
    <n v="80"/>
    <x v="0"/>
    <s v=" Chinese"/>
    <n v="150600000"/>
    <n v="595004425.60000002"/>
    <s v="TW"/>
    <x v="14"/>
    <n v="444404425.60000002"/>
    <n v="2.9508926002656044"/>
    <x v="0"/>
  </r>
  <r>
    <x v="8501"/>
    <d v="2011-01-26T00:00:00"/>
    <n v="53"/>
    <x v="0"/>
    <s v=" English"/>
    <n v="120000000"/>
    <n v="48668907"/>
    <s v="AU"/>
    <x v="24"/>
    <n v="-71331093"/>
    <n v="-0.59442577500000005"/>
    <x v="1"/>
  </r>
  <r>
    <x v="8502"/>
    <d v="2006-03-08T00:00:00"/>
    <n v="65"/>
    <x v="0"/>
    <s v=" English"/>
    <n v="1000000"/>
    <n v="5382"/>
    <s v="AU"/>
    <x v="28"/>
    <n v="-994618"/>
    <n v="-0.994618"/>
    <x v="1"/>
  </r>
  <r>
    <x v="8503"/>
    <d v="2023-04-11T00:00:00"/>
    <n v="0"/>
    <x v="0"/>
    <s v=" English"/>
    <n v="157540000"/>
    <n v="178359863"/>
    <s v="US"/>
    <x v="0"/>
    <n v="20819863"/>
    <n v="0.1321560429097372"/>
    <x v="2"/>
  </r>
  <r>
    <x v="8504"/>
    <d v="2018-07-10T00:00:00"/>
    <n v="10"/>
    <x v="0"/>
    <s v=" Korean"/>
    <n v="201940000"/>
    <n v="38157314"/>
    <s v="KR"/>
    <x v="10"/>
    <n v="-163782686"/>
    <n v="-0.81104628107358623"/>
    <x v="2"/>
  </r>
  <r>
    <x v="8505"/>
    <d v="1975-08-20T00:00:00"/>
    <n v="56"/>
    <x v="0"/>
    <s v=" French"/>
    <n v="148400000"/>
    <n v="417797991.39999998"/>
    <s v="FR"/>
    <x v="62"/>
    <n v="269397991.39999998"/>
    <n v="1.8153503463611858"/>
    <x v="1"/>
  </r>
  <r>
    <x v="8506"/>
    <d v="2021-04-30T00:00:00"/>
    <n v="58"/>
    <x v="0"/>
    <s v=" English"/>
    <n v="70740000"/>
    <n v="431298841.19999999"/>
    <s v="AU"/>
    <x v="5"/>
    <n v="360558841.19999999"/>
    <n v="5.0969584563189141"/>
    <x v="1"/>
  </r>
  <r>
    <x v="8507"/>
    <d v="2011-07-21T00:00:00"/>
    <n v="59"/>
    <x v="0"/>
    <s v=" English"/>
    <n v="30000000"/>
    <n v="61449135"/>
    <s v="AU"/>
    <x v="24"/>
    <n v="31449135"/>
    <n v="1.0483045"/>
    <x v="1"/>
  </r>
  <r>
    <x v="4167"/>
    <d v="1984-09-06T00:00:00"/>
    <n v="63"/>
    <x v="0"/>
    <s v=" English"/>
    <n v="15000000"/>
    <n v="15136870"/>
    <s v="AU"/>
    <x v="45"/>
    <n v="136870"/>
    <n v="9.1246666666666663E-3"/>
    <x v="1"/>
  </r>
  <r>
    <x v="8508"/>
    <d v="2020-02-20T00:00:00"/>
    <n v="72"/>
    <x v="0"/>
    <s v=" English"/>
    <n v="25000000"/>
    <n v="6353847"/>
    <s v="AU"/>
    <x v="14"/>
    <n v="-18646153"/>
    <n v="-0.74584611999999995"/>
    <x v="0"/>
  </r>
  <r>
    <x v="8509"/>
    <d v="2014-02-25T00:00:00"/>
    <n v="61"/>
    <x v="0"/>
    <s v=" English"/>
    <n v="30000000"/>
    <n v="203520323.19999999"/>
    <s v="US"/>
    <x v="8"/>
    <n v="173520323.19999999"/>
    <n v="5.7840107733333328"/>
    <x v="1"/>
  </r>
  <r>
    <x v="8510"/>
    <d v="2019-10-30T00:00:00"/>
    <n v="63"/>
    <x v="0"/>
    <s v=" Italian"/>
    <n v="4000000"/>
    <n v="2514679"/>
    <s v="IT"/>
    <x v="4"/>
    <n v="-1485321"/>
    <n v="-0.37133024999999997"/>
    <x v="1"/>
  </r>
  <r>
    <x v="8511"/>
    <d v="1977-03-11T00:00:00"/>
    <n v="56"/>
    <x v="0"/>
    <s v=" English"/>
    <n v="6000000"/>
    <n v="30000000"/>
    <s v="US"/>
    <x v="44"/>
    <n v="24000000"/>
    <n v="4"/>
    <x v="1"/>
  </r>
  <r>
    <x v="8512"/>
    <d v="1994-10-07T00:00:00"/>
    <n v="51"/>
    <x v="0"/>
    <s v=" English"/>
    <n v="23000000"/>
    <n v="71368"/>
    <s v="US"/>
    <x v="6"/>
    <n v="-22928632"/>
    <n v="-0.99689704347826091"/>
    <x v="1"/>
  </r>
  <r>
    <x v="8513"/>
    <d v="1994-09-15T00:00:00"/>
    <n v="58"/>
    <x v="0"/>
    <s v=" English"/>
    <n v="13000000"/>
    <n v="62543292.799999997"/>
    <s v="AU"/>
    <x v="6"/>
    <n v="49543292.799999997"/>
    <n v="3.811022523076923"/>
    <x v="1"/>
  </r>
  <r>
    <x v="8514"/>
    <d v="1995-12-14T00:00:00"/>
    <n v="66"/>
    <x v="0"/>
    <s v=" English"/>
    <n v="62000000"/>
    <n v="107822813"/>
    <s v="AU"/>
    <x v="26"/>
    <n v="45822813"/>
    <n v="0.73907762903225804"/>
    <x v="1"/>
  </r>
  <r>
    <x v="8515"/>
    <d v="1970-08-13T00:00:00"/>
    <n v="70"/>
    <x v="0"/>
    <s v=" English"/>
    <n v="2500000"/>
    <n v="5050000"/>
    <s v="MX"/>
    <x v="81"/>
    <n v="2550000"/>
    <n v="1.02"/>
    <x v="1"/>
  </r>
  <r>
    <x v="7179"/>
    <d v="2022-07-08T00:00:00"/>
    <n v="59"/>
    <x v="0"/>
    <s v=" French"/>
    <n v="24200000"/>
    <n v="10447579"/>
    <s v="FR"/>
    <x v="1"/>
    <n v="-13752421"/>
    <n v="-0.56828185950413224"/>
    <x v="1"/>
  </r>
  <r>
    <x v="7179"/>
    <d v="2022-07-08T00:00:00"/>
    <n v="59"/>
    <x v="0"/>
    <s v=" French"/>
    <n v="14000000"/>
    <n v="34700000"/>
    <s v="FR"/>
    <x v="1"/>
    <n v="20700000"/>
    <n v="1.4785714285714286"/>
    <x v="1"/>
  </r>
  <r>
    <x v="8516"/>
    <d v="2017-08-03T00:00:00"/>
    <n v="50"/>
    <x v="0"/>
    <s v=" Korean"/>
    <n v="63000000"/>
    <n v="652818078"/>
    <s v="KR"/>
    <x v="3"/>
    <n v="589818078"/>
    <n v="9.3621917142857143"/>
    <x v="2"/>
  </r>
  <r>
    <x v="8517"/>
    <d v="2021-07-21T00:00:00"/>
    <n v="67"/>
    <x v="0"/>
    <s v=" French"/>
    <n v="17516235"/>
    <n v="19002036"/>
    <s v="FR"/>
    <x v="5"/>
    <n v="1485801"/>
    <n v="8.4824221643520992E-2"/>
    <x v="1"/>
  </r>
  <r>
    <x v="8518"/>
    <d v="2006-10-21T00:00:00"/>
    <n v="74"/>
    <x v="0"/>
    <s v=" Japanese"/>
    <n v="4200000"/>
    <n v="73119058.200000003"/>
    <s v="JP"/>
    <x v="28"/>
    <n v="68919058.200000003"/>
    <n v="16.409299571428573"/>
    <x v="0"/>
  </r>
  <r>
    <x v="8519"/>
    <d v="2017-11-23T00:00:00"/>
    <n v="71"/>
    <x v="0"/>
    <s v=" English"/>
    <n v="33400939.199999999"/>
    <n v="7299662"/>
    <s v="AU"/>
    <x v="3"/>
    <n v="-26101277.199999999"/>
    <n v="-0.78145339098728095"/>
    <x v="0"/>
  </r>
  <r>
    <x v="8520"/>
    <d v="2007-02-07T00:00:00"/>
    <n v="68"/>
    <x v="0"/>
    <s v=" English"/>
    <n v="2200000"/>
    <n v="136400000"/>
    <s v="AU"/>
    <x v="22"/>
    <n v="134200000"/>
    <n v="61"/>
    <x v="1"/>
  </r>
  <r>
    <x v="8521"/>
    <d v="2016-01-01T00:00:00"/>
    <n v="68"/>
    <x v="0"/>
    <s v=" Chinese"/>
    <n v="250000"/>
    <n v="204500032.59999999"/>
    <s v="AU"/>
    <x v="13"/>
    <n v="204250032.59999999"/>
    <n v="817.00013039999999"/>
    <x v="1"/>
  </r>
  <r>
    <x v="8522"/>
    <d v="2007-06-19T00:00:00"/>
    <n v="56"/>
    <x v="0"/>
    <s v=" English"/>
    <n v="45000000"/>
    <n v="30822861"/>
    <s v="AU"/>
    <x v="22"/>
    <n v="-14177139"/>
    <n v="-0.31504753333333335"/>
    <x v="1"/>
  </r>
  <r>
    <x v="8523"/>
    <d v="2022-03-02T00:00:00"/>
    <n v="64"/>
    <x v="0"/>
    <s v=" French"/>
    <n v="115500000"/>
    <n v="365470598"/>
    <s v="FR"/>
    <x v="1"/>
    <n v="249970598"/>
    <n v="2.1642476017316019"/>
    <x v="1"/>
  </r>
  <r>
    <x v="8524"/>
    <d v="2020-10-14T00:00:00"/>
    <n v="54"/>
    <x v="0"/>
    <s v=" Norwegian"/>
    <n v="8129089"/>
    <n v="21236029.800000001"/>
    <s v="NO"/>
    <x v="14"/>
    <n v="13106940.800000001"/>
    <n v="1.6123505106168725"/>
    <x v="1"/>
  </r>
  <r>
    <x v="8525"/>
    <d v="1988-12-07T00:00:00"/>
    <n v="64"/>
    <x v="0"/>
    <s v=" English"/>
    <n v="39452225.799999997"/>
    <n v="2983784"/>
    <s v="US"/>
    <x v="52"/>
    <n v="-36468441.799999997"/>
    <n v="-0.92436969170951055"/>
    <x v="1"/>
  </r>
  <r>
    <x v="8526"/>
    <d v="2016-10-18T00:00:00"/>
    <n v="71"/>
    <x v="0"/>
    <s v=" English"/>
    <n v="20000000"/>
    <n v="22281732"/>
    <s v="AU"/>
    <x v="13"/>
    <n v="2281732"/>
    <n v="0.1140866"/>
    <x v="0"/>
  </r>
  <r>
    <x v="8527"/>
    <d v="2022-02-18T00:00:00"/>
    <n v="62"/>
    <x v="0"/>
    <s v=" English"/>
    <n v="108000000"/>
    <n v="231592198.59999999"/>
    <s v="US"/>
    <x v="1"/>
    <n v="123592198.59999999"/>
    <n v="1.1443722092592592"/>
    <x v="1"/>
  </r>
  <r>
    <x v="8528"/>
    <d v="2013-09-21T00:00:00"/>
    <n v="59"/>
    <x v="0"/>
    <s v=" Japanese"/>
    <n v="83000000"/>
    <n v="573531148"/>
    <s v="JP"/>
    <x v="30"/>
    <n v="490531148"/>
    <n v="5.9100138313253012"/>
    <x v="1"/>
  </r>
  <r>
    <x v="8529"/>
    <d v="1935-03-28T00:00:00"/>
    <n v="71"/>
    <x v="0"/>
    <s v=" German"/>
    <n v="90100000"/>
    <n v="414551647.39999998"/>
    <s v="DE"/>
    <x v="91"/>
    <n v="324451647.39999998"/>
    <n v="3.6010171742508321"/>
    <x v="0"/>
  </r>
  <r>
    <x v="8530"/>
    <d v="2005-10-13T00:00:00"/>
    <n v="68"/>
    <x v="0"/>
    <s v=" English"/>
    <n v="7000000"/>
    <n v="20901859"/>
    <s v="AU"/>
    <x v="16"/>
    <n v="13901859"/>
    <n v="1.9859798571428571"/>
    <x v="1"/>
  </r>
  <r>
    <x v="2280"/>
    <d v="2018-08-18T00:00:00"/>
    <n v="66"/>
    <x v="0"/>
    <s v=" English"/>
    <n v="47220616.399999999"/>
    <n v="319773152.60000002"/>
    <s v="US"/>
    <x v="10"/>
    <n v="272552536.20000005"/>
    <n v="5.7718970436819639"/>
    <x v="1"/>
  </r>
  <r>
    <x v="8531"/>
    <d v="2020-07-02T00:00:00"/>
    <n v="65"/>
    <x v="0"/>
    <s v=" English"/>
    <n v="15600000"/>
    <n v="13207442"/>
    <s v="AU"/>
    <x v="14"/>
    <n v="-2392558"/>
    <n v="-0.15336910256410258"/>
    <x v="1"/>
  </r>
  <r>
    <x v="8532"/>
    <d v="1991-08-01T00:00:00"/>
    <n v="61"/>
    <x v="0"/>
    <s v=" Cantonese"/>
    <n v="175000000"/>
    <n v="580671589.20000005"/>
    <s v="HK"/>
    <x v="53"/>
    <n v="405671589.20000005"/>
    <n v="2.3181233668571433"/>
    <x v="1"/>
  </r>
  <r>
    <x v="8533"/>
    <d v="2023-04-06T00:00:00"/>
    <n v="0"/>
    <x v="0"/>
    <s v=" Russian"/>
    <n v="228540000"/>
    <n v="175269998.80000001"/>
    <s v="RU"/>
    <x v="0"/>
    <n v="-53270001.199999988"/>
    <n v="-0.23308830489192259"/>
    <x v="2"/>
  </r>
  <r>
    <x v="8534"/>
    <d v="2018-04-13T00:00:00"/>
    <n v="53"/>
    <x v="0"/>
    <s v=" English"/>
    <n v="5860000"/>
    <n v="68260"/>
    <s v="US"/>
    <x v="10"/>
    <n v="-5791740"/>
    <n v="-0.98835153583617752"/>
    <x v="1"/>
  </r>
  <r>
    <x v="1777"/>
    <d v="1961-04-13T00:00:00"/>
    <n v="69"/>
    <x v="0"/>
    <s v=" English"/>
    <n v="4000000"/>
    <n v="8200000"/>
    <s v="AU"/>
    <x v="51"/>
    <n v="4200000"/>
    <n v="1.05"/>
    <x v="1"/>
  </r>
  <r>
    <x v="8535"/>
    <d v="2009-06-09T00:00:00"/>
    <n v="49"/>
    <x v="0"/>
    <s v=" English"/>
    <n v="8000000"/>
    <n v="2862233.6000000001"/>
    <s v="US"/>
    <x v="7"/>
    <n v="-5137766.4000000004"/>
    <n v="-0.64222080000000004"/>
    <x v="2"/>
  </r>
  <r>
    <x v="8536"/>
    <d v="1993-02-18T00:00:00"/>
    <n v="75"/>
    <x v="0"/>
    <s v=" English"/>
    <n v="31000000"/>
    <n v="9493259"/>
    <s v="AU"/>
    <x v="9"/>
    <n v="-21506741"/>
    <n v="-0.69376583870967745"/>
    <x v="0"/>
  </r>
  <r>
    <x v="8537"/>
    <d v="1983-04-22T00:00:00"/>
    <n v="71"/>
    <x v="0"/>
    <s v=" English"/>
    <n v="15000000"/>
    <n v="40577001"/>
    <s v="AU"/>
    <x v="49"/>
    <n v="25577001"/>
    <n v="1.7051334"/>
    <x v="0"/>
  </r>
  <r>
    <x v="8538"/>
    <d v="2012-08-23T00:00:00"/>
    <n v="63"/>
    <x v="0"/>
    <s v=" English"/>
    <n v="30000000"/>
    <n v="133085295"/>
    <s v="AU"/>
    <x v="20"/>
    <n v="103085295"/>
    <n v="3.4361765000000002"/>
    <x v="1"/>
  </r>
  <r>
    <x v="8539"/>
    <d v="1996-03-14T00:00:00"/>
    <n v="69"/>
    <x v="0"/>
    <s v=" English"/>
    <n v="12000000"/>
    <n v="27400000"/>
    <s v="AU"/>
    <x v="47"/>
    <n v="15400000"/>
    <n v="1.2833333333333334"/>
    <x v="1"/>
  </r>
  <r>
    <x v="8540"/>
    <d v="2002-06-27T00:00:00"/>
    <n v="65"/>
    <x v="0"/>
    <s v=" English"/>
    <n v="5000000"/>
    <n v="374890034"/>
    <s v="AU"/>
    <x v="18"/>
    <n v="369890034"/>
    <n v="73.978006800000003"/>
    <x v="1"/>
  </r>
  <r>
    <x v="8541"/>
    <d v="2014-12-18T00:00:00"/>
    <n v="63"/>
    <x v="0"/>
    <s v=" English"/>
    <n v="22000000"/>
    <n v="55616322"/>
    <s v="AU"/>
    <x v="8"/>
    <n v="33616322"/>
    <n v="1.5280146363636364"/>
    <x v="1"/>
  </r>
  <r>
    <x v="8542"/>
    <d v="2021-04-07T00:00:00"/>
    <n v="64"/>
    <x v="0"/>
    <s v=" English"/>
    <n v="126000000"/>
    <n v="251777647.40000001"/>
    <s v="AU"/>
    <x v="5"/>
    <n v="125777647.40000001"/>
    <n v="0.99823529682539691"/>
    <x v="1"/>
  </r>
  <r>
    <x v="8543"/>
    <d v="2016-04-22T00:00:00"/>
    <n v="52"/>
    <x v="0"/>
    <s v=" English"/>
    <n v="10500000"/>
    <n v="100659"/>
    <s v="US"/>
    <x v="13"/>
    <n v="-10399341"/>
    <n v="-0.99041342857142856"/>
    <x v="1"/>
  </r>
  <r>
    <x v="8544"/>
    <d v="2022-01-20T00:00:00"/>
    <n v="69"/>
    <x v="0"/>
    <s v=" English"/>
    <n v="18000000"/>
    <n v="14000000"/>
    <s v="AU"/>
    <x v="1"/>
    <n v="-4000000"/>
    <n v="-0.22222222222222221"/>
    <x v="1"/>
  </r>
  <r>
    <x v="8545"/>
    <d v="2013-01-03T00:00:00"/>
    <n v="71"/>
    <x v="0"/>
    <s v=" Japanese"/>
    <n v="119940523.8"/>
    <n v="257908954.19999999"/>
    <s v="AU"/>
    <x v="30"/>
    <n v="137968430.39999998"/>
    <n v="1.150307052435934"/>
    <x v="0"/>
  </r>
  <r>
    <x v="8546"/>
    <d v="2006-08-17T00:00:00"/>
    <n v="72"/>
    <x v="0"/>
    <s v=" English"/>
    <n v="6500000"/>
    <n v="24793509"/>
    <s v="AU"/>
    <x v="28"/>
    <n v="18293509"/>
    <n v="2.8143859999999998"/>
    <x v="0"/>
  </r>
  <r>
    <x v="8547"/>
    <d v="2008-08-19T00:00:00"/>
    <n v="60"/>
    <x v="0"/>
    <s v=" English"/>
    <n v="134200000"/>
    <n v="264583010.59999999"/>
    <s v="AU"/>
    <x v="35"/>
    <n v="130383010.59999999"/>
    <n v="0.97155745603576749"/>
    <x v="1"/>
  </r>
  <r>
    <x v="8548"/>
    <d v="1997-10-03T00:00:00"/>
    <n v="66"/>
    <x v="0"/>
    <s v=" English"/>
    <n v="19000000"/>
    <n v="6682098"/>
    <s v="US"/>
    <x v="27"/>
    <n v="-12317902"/>
    <n v="-0.64831063157894742"/>
    <x v="1"/>
  </r>
  <r>
    <x v="201"/>
    <d v="2016-09-19T00:00:00"/>
    <n v="60"/>
    <x v="0"/>
    <s v=" Spanish, Castilian"/>
    <n v="73800000"/>
    <n v="346352260.60000002"/>
    <s v="ES"/>
    <x v="13"/>
    <n v="272552260.60000002"/>
    <n v="3.6931200623306237"/>
    <x v="1"/>
  </r>
  <r>
    <x v="8549"/>
    <d v="2021-09-29T00:00:00"/>
    <n v="58"/>
    <x v="0"/>
    <s v=" English"/>
    <n v="70740000"/>
    <n v="431298841.19999999"/>
    <s v="AU"/>
    <x v="5"/>
    <n v="360558841.19999999"/>
    <n v="5.0969584563189141"/>
    <x v="1"/>
  </r>
  <r>
    <x v="8550"/>
    <d v="1996-04-18T00:00:00"/>
    <n v="70"/>
    <x v="0"/>
    <s v=" English"/>
    <n v="31000000"/>
    <n v="185260553"/>
    <s v="AU"/>
    <x v="47"/>
    <n v="154260553"/>
    <n v="4.9761468709677423"/>
    <x v="1"/>
  </r>
  <r>
    <x v="8551"/>
    <d v="2020-06-10T00:00:00"/>
    <n v="65"/>
    <x v="0"/>
    <s v=" Russian"/>
    <n v="82400000"/>
    <n v="336480694.60000002"/>
    <s v="RU"/>
    <x v="14"/>
    <n v="254080694.60000002"/>
    <n v="3.0835035752427187"/>
    <x v="1"/>
  </r>
  <r>
    <x v="8552"/>
    <d v="2017-01-24T00:00:00"/>
    <n v="69"/>
    <x v="0"/>
    <s v=" Spanish, Castilian"/>
    <n v="111600000"/>
    <n v="767228967.60000002"/>
    <s v="CO"/>
    <x v="3"/>
    <n v="655628967.60000002"/>
    <n v="5.8748115376344092"/>
    <x v="1"/>
  </r>
  <r>
    <x v="8553"/>
    <d v="1998-10-16T00:00:00"/>
    <n v="76"/>
    <x v="0"/>
    <s v=" Hindi"/>
    <n v="153000"/>
    <n v="15306000"/>
    <s v="IN"/>
    <x v="32"/>
    <n v="15153000"/>
    <n v="99.039215686274517"/>
    <x v="0"/>
  </r>
  <r>
    <x v="8554"/>
    <d v="2020-06-04T00:00:00"/>
    <n v="59"/>
    <x v="0"/>
    <s v=" English"/>
    <n v="81200000"/>
    <n v="642941655.20000005"/>
    <s v="GB"/>
    <x v="14"/>
    <n v="561741655.20000005"/>
    <n v="6.9180006798029563"/>
    <x v="1"/>
  </r>
  <r>
    <x v="8555"/>
    <d v="2017-08-03T00:00:00"/>
    <n v="18"/>
    <x v="0"/>
    <s v=" Korean"/>
    <n v="9541040"/>
    <n v="160966606.80000001"/>
    <s v="KR"/>
    <x v="3"/>
    <n v="151425566.80000001"/>
    <n v="15.870970753712385"/>
    <x v="2"/>
  </r>
  <r>
    <x v="8556"/>
    <d v="2001-03-08T00:00:00"/>
    <n v="56"/>
    <x v="0"/>
    <s v=" English"/>
    <n v="10000000"/>
    <n v="19860259"/>
    <s v="US"/>
    <x v="17"/>
    <n v="9860259"/>
    <n v="0.98602590000000001"/>
    <x v="1"/>
  </r>
  <r>
    <x v="8557"/>
    <d v="2014-12-17T00:00:00"/>
    <n v="65"/>
    <x v="0"/>
    <s v=" English"/>
    <n v="37595000"/>
    <n v="461162"/>
    <s v="AU"/>
    <x v="8"/>
    <n v="-37133838"/>
    <n v="-0.98773342199760605"/>
    <x v="1"/>
  </r>
  <r>
    <x v="8558"/>
    <d v="1960-08-05T00:00:00"/>
    <n v="58"/>
    <x v="0"/>
    <s v=" English"/>
    <n v="70740000"/>
    <n v="431298841.19999999"/>
    <s v="US"/>
    <x v="23"/>
    <n v="360558841.19999999"/>
    <n v="5.0969584563189141"/>
    <x v="1"/>
  </r>
  <r>
    <x v="8559"/>
    <d v="2009-04-02T00:00:00"/>
    <n v="66"/>
    <x v="0"/>
    <s v=" Cantonese"/>
    <n v="15000000"/>
    <n v="5461200"/>
    <s v="HK"/>
    <x v="7"/>
    <n v="-9538800"/>
    <n v="-0.63592000000000004"/>
    <x v="1"/>
  </r>
  <r>
    <x v="8560"/>
    <d v="2014-01-09T00:00:00"/>
    <n v="75"/>
    <x v="0"/>
    <s v=" English"/>
    <n v="19000000"/>
    <n v="76086711"/>
    <s v="AU"/>
    <x v="8"/>
    <n v="57086711"/>
    <n v="3.0045637368421052"/>
    <x v="0"/>
  </r>
  <r>
    <x v="8561"/>
    <d v="2011-11-11T00:00:00"/>
    <n v="66"/>
    <x v="0"/>
    <s v=" English"/>
    <n v="115800000"/>
    <n v="516948295.19999999"/>
    <s v="US"/>
    <x v="24"/>
    <n v="401148295.19999999"/>
    <n v="3.4641476269430052"/>
    <x v="1"/>
  </r>
  <r>
    <x v="8562"/>
    <d v="2019-02-28T00:00:00"/>
    <n v="63"/>
    <x v="0"/>
    <s v=" English"/>
    <n v="90000000"/>
    <n v="433079565.60000002"/>
    <s v="AU"/>
    <x v="4"/>
    <n v="343079565.60000002"/>
    <n v="3.8119951733333335"/>
    <x v="1"/>
  </r>
  <r>
    <x v="8563"/>
    <d v="1965-07-24T00:00:00"/>
    <n v="79"/>
    <x v="0"/>
    <s v=" Russian"/>
    <n v="67800000"/>
    <n v="791480522.39999998"/>
    <s v="SU"/>
    <x v="57"/>
    <n v="723680522.39999998"/>
    <n v="10.673754017699114"/>
    <x v="0"/>
  </r>
  <r>
    <x v="8564"/>
    <d v="2007-02-09T00:00:00"/>
    <n v="63"/>
    <x v="0"/>
    <s v=" English"/>
    <n v="7855689"/>
    <n v="27308918"/>
    <s v="US"/>
    <x v="22"/>
    <n v="19453229"/>
    <n v="2.4763237190270644"/>
    <x v="1"/>
  </r>
  <r>
    <x v="8565"/>
    <d v="2019-06-20T00:00:00"/>
    <n v="78"/>
    <x v="0"/>
    <s v=" German"/>
    <n v="29073270.600000001"/>
    <n v="4831836"/>
    <s v="AU"/>
    <x v="4"/>
    <n v="-24241434.600000001"/>
    <n v="-0.83380486954914523"/>
    <x v="0"/>
  </r>
  <r>
    <x v="8566"/>
    <d v="2015-07-03T00:00:00"/>
    <n v="51"/>
    <x v="0"/>
    <s v=" Chinese"/>
    <n v="102400000"/>
    <n v="432729205.60000002"/>
    <s v="CN"/>
    <x v="12"/>
    <n v="330329205.60000002"/>
    <n v="3.2258711484375002"/>
    <x v="1"/>
  </r>
  <r>
    <x v="8567"/>
    <d v="1995-10-13T00:00:00"/>
    <n v="61"/>
    <x v="0"/>
    <s v=" English"/>
    <n v="50000000"/>
    <n v="10359006"/>
    <s v="US"/>
    <x v="26"/>
    <n v="-39640994"/>
    <n v="-0.79281988000000003"/>
    <x v="1"/>
  </r>
  <r>
    <x v="8568"/>
    <d v="2009-05-28T00:00:00"/>
    <n v="77"/>
    <x v="0"/>
    <s v=" Korean"/>
    <n v="5000000"/>
    <n v="17112713"/>
    <s v="KR"/>
    <x v="7"/>
    <n v="12112713"/>
    <n v="2.4225425999999999"/>
    <x v="0"/>
  </r>
  <r>
    <x v="8569"/>
    <d v="1992-01-17T00:00:00"/>
    <n v="73"/>
    <x v="0"/>
    <s v=" English"/>
    <n v="5000000"/>
    <n v="20146880"/>
    <s v="US"/>
    <x v="46"/>
    <n v="15146880"/>
    <n v="3.0293760000000001"/>
    <x v="0"/>
  </r>
  <r>
    <x v="8570"/>
    <d v="2008-10-11T00:00:00"/>
    <n v="62"/>
    <x v="0"/>
    <s v=" English"/>
    <n v="35000000"/>
    <n v="16830252"/>
    <s v="AU"/>
    <x v="35"/>
    <n v="-18169748"/>
    <n v="-0.51913565714285714"/>
    <x v="1"/>
  </r>
  <r>
    <x v="8571"/>
    <d v="2001-04-24T00:00:00"/>
    <n v="59"/>
    <x v="0"/>
    <s v=" English"/>
    <n v="40000000"/>
    <n v="145238250"/>
    <s v="AU"/>
    <x v="17"/>
    <n v="105238250"/>
    <n v="2.6309562500000001"/>
    <x v="1"/>
  </r>
  <r>
    <x v="8572"/>
    <d v="2020-12-10T00:00:00"/>
    <n v="40"/>
    <x v="0"/>
    <s v=" Korean"/>
    <n v="101800000"/>
    <n v="567601271.20000005"/>
    <s v="KR"/>
    <x v="14"/>
    <n v="465801271.20000005"/>
    <n v="4.5756509941060912"/>
    <x v="2"/>
  </r>
  <r>
    <x v="8573"/>
    <d v="2023-04-06T00:00:00"/>
    <n v="0"/>
    <x v="0"/>
    <s v=" Russian"/>
    <n v="174600000"/>
    <n v="175269998.80000001"/>
    <s v="RU"/>
    <x v="0"/>
    <n v="669998.80000001192"/>
    <n v="3.837335624284146E-3"/>
    <x v="2"/>
  </r>
  <r>
    <x v="8574"/>
    <d v="2017-07-27T00:00:00"/>
    <n v="45"/>
    <x v="0"/>
    <s v=" English"/>
    <n v="139500000"/>
    <n v="875460451.20000005"/>
    <s v="US"/>
    <x v="3"/>
    <n v="735960451.20000005"/>
    <n v="5.2757021591397857"/>
    <x v="2"/>
  </r>
  <r>
    <x v="8575"/>
    <d v="2004-12-02T00:00:00"/>
    <n v="62"/>
    <x v="0"/>
    <s v=" English"/>
    <n v="50000000"/>
    <n v="96469187"/>
    <s v="AU"/>
    <x v="2"/>
    <n v="46469187"/>
    <n v="0.92938374000000001"/>
    <x v="1"/>
  </r>
  <r>
    <x v="8576"/>
    <d v="2004-05-25T00:00:00"/>
    <n v="46"/>
    <x v="0"/>
    <s v=" English"/>
    <n v="89200000"/>
    <n v="450005002.80000001"/>
    <s v="US"/>
    <x v="2"/>
    <n v="360805002.80000001"/>
    <n v="4.0448991345291478"/>
    <x v="2"/>
  </r>
  <r>
    <x v="8577"/>
    <d v="2018-08-24T00:00:00"/>
    <n v="0"/>
    <x v="0"/>
    <s v=" Korean"/>
    <n v="181600000"/>
    <n v="175269998.80000001"/>
    <s v="KR"/>
    <x v="10"/>
    <n v="-6330001.1999999881"/>
    <n v="-3.4856834801762049E-2"/>
    <x v="2"/>
  </r>
  <r>
    <x v="8578"/>
    <d v="1993-01-21T00:00:00"/>
    <n v="49"/>
    <x v="0"/>
    <s v=" English"/>
    <n v="30000000"/>
    <n v="38000000"/>
    <s v="AU"/>
    <x v="9"/>
    <n v="8000000"/>
    <n v="0.26666666666666666"/>
    <x v="2"/>
  </r>
  <r>
    <x v="8579"/>
    <d v="2002-04-22T00:00:00"/>
    <n v="46"/>
    <x v="0"/>
    <s v=" English"/>
    <n v="10000000"/>
    <n v="7515217.4000000004"/>
    <s v="US"/>
    <x v="18"/>
    <n v="-2484782.5999999996"/>
    <n v="-0.24847825999999995"/>
    <x v="2"/>
  </r>
  <r>
    <x v="8580"/>
    <d v="2002-11-08T00:00:00"/>
    <n v="48"/>
    <x v="0"/>
    <s v=" Korean"/>
    <n v="74200000"/>
    <n v="937727043.79999995"/>
    <s v="KR"/>
    <x v="18"/>
    <n v="863527043.79999995"/>
    <n v="11.63783077897574"/>
    <x v="2"/>
  </r>
  <r>
    <x v="8581"/>
    <d v="1960-03-16T00:00:00"/>
    <n v="76"/>
    <x v="0"/>
    <s v=" French"/>
    <n v="7000000"/>
    <n v="19910002"/>
    <s v="FR"/>
    <x v="23"/>
    <n v="12910002"/>
    <n v="1.8442860000000001"/>
    <x v="0"/>
  </r>
  <r>
    <x v="8582"/>
    <d v="2018-06-10T00:00:00"/>
    <n v="72"/>
    <x v="0"/>
    <s v=" Chinese"/>
    <n v="118200000"/>
    <n v="1160524937"/>
    <s v="TW"/>
    <x v="10"/>
    <n v="1042324937"/>
    <n v="8.8183158798646364"/>
    <x v="0"/>
  </r>
  <r>
    <x v="8583"/>
    <d v="2021-08-20T00:00:00"/>
    <n v="56"/>
    <x v="0"/>
    <s v=" Spanish, Castilian"/>
    <n v="88200000"/>
    <n v="557019596.39999998"/>
    <s v="ES"/>
    <x v="5"/>
    <n v="468819596.39999998"/>
    <n v="5.3154149251700682"/>
    <x v="1"/>
  </r>
  <r>
    <x v="8584"/>
    <d v="2015-05-21T00:00:00"/>
    <n v="73"/>
    <x v="0"/>
    <s v=" English"/>
    <n v="11000000"/>
    <n v="58586407"/>
    <s v="AU"/>
    <x v="12"/>
    <n v="47586407"/>
    <n v="4.3260370000000004"/>
    <x v="0"/>
  </r>
  <r>
    <x v="8585"/>
    <d v="2000-06-01T00:00:00"/>
    <n v="70"/>
    <x v="0"/>
    <s v=" English"/>
    <n v="80000000"/>
    <n v="60655420"/>
    <s v="AU"/>
    <x v="38"/>
    <n v="-19344580"/>
    <n v="-0.24180725"/>
    <x v="1"/>
  </r>
  <r>
    <x v="8586"/>
    <d v="1990-02-15T00:00:00"/>
    <n v="72"/>
    <x v="0"/>
    <s v=" English"/>
    <n v="15000000"/>
    <n v="95904091"/>
    <s v="AU"/>
    <x v="29"/>
    <n v="80904091"/>
    <n v="5.393606066666667"/>
    <x v="0"/>
  </r>
  <r>
    <x v="8587"/>
    <d v="2018-10-26T00:00:00"/>
    <n v="70"/>
    <x v="0"/>
    <s v=" Spanish, Castilian"/>
    <n v="103171600"/>
    <n v="648212671"/>
    <s v="ES"/>
    <x v="10"/>
    <n v="545041071"/>
    <n v="5.2828595369268285"/>
    <x v="1"/>
  </r>
  <r>
    <x v="8588"/>
    <d v="2016-11-11T00:00:00"/>
    <n v="55"/>
    <x v="0"/>
    <s v=" English"/>
    <n v="2700000"/>
    <n v="3840741"/>
    <s v="US"/>
    <x v="13"/>
    <n v="1140741"/>
    <n v="0.42249666666666669"/>
    <x v="1"/>
  </r>
  <r>
    <x v="8589"/>
    <d v="1986-05-08T00:00:00"/>
    <n v="67"/>
    <x v="0"/>
    <s v=" English"/>
    <n v="8000000"/>
    <n v="12952019"/>
    <s v="AU"/>
    <x v="15"/>
    <n v="4952019"/>
    <n v="0.61900237499999999"/>
    <x v="1"/>
  </r>
  <r>
    <x v="8590"/>
    <d v="2015-08-04T00:00:00"/>
    <n v="61"/>
    <x v="0"/>
    <s v=" English"/>
    <n v="120540000"/>
    <n v="447168573.60000002"/>
    <s v="US"/>
    <x v="12"/>
    <n v="326628573.60000002"/>
    <n v="2.7097110801393729"/>
    <x v="1"/>
  </r>
  <r>
    <x v="8591"/>
    <d v="1995-04-07T00:00:00"/>
    <n v="51"/>
    <x v="0"/>
    <s v=" English"/>
    <n v="4140000"/>
    <n v="413479"/>
    <s v="US"/>
    <x v="26"/>
    <n v="-3726521"/>
    <n v="-0.90012584541062801"/>
    <x v="1"/>
  </r>
  <r>
    <x v="8592"/>
    <d v="1980-03-13T00:00:00"/>
    <n v="76"/>
    <x v="0"/>
    <s v=" English"/>
    <n v="8000000"/>
    <n v="106260000"/>
    <s v="AU"/>
    <x v="61"/>
    <n v="98260000"/>
    <n v="12.282500000000001"/>
    <x v="0"/>
  </r>
  <r>
    <x v="8593"/>
    <d v="2010-12-20T00:00:00"/>
    <n v="76"/>
    <x v="0"/>
    <s v=" Chinese"/>
    <n v="24309793.199999999"/>
    <n v="104731450"/>
    <s v="CN"/>
    <x v="21"/>
    <n v="80421656.799999997"/>
    <n v="3.3081999562217583"/>
    <x v="0"/>
  </r>
  <r>
    <x v="8594"/>
    <d v="2022-12-01T00:00:00"/>
    <n v="60"/>
    <x v="0"/>
    <s v=" English"/>
    <n v="51400000"/>
    <n v="229180648.19999999"/>
    <s v="US"/>
    <x v="1"/>
    <n v="177780648.19999999"/>
    <n v="3.4587674747081709"/>
    <x v="1"/>
  </r>
  <r>
    <x v="8595"/>
    <d v="2023-01-17T00:00:00"/>
    <n v="50"/>
    <x v="0"/>
    <s v=" English"/>
    <n v="102800000"/>
    <n v="545695337.60000002"/>
    <s v="US"/>
    <x v="0"/>
    <n v="442895337.60000002"/>
    <n v="4.3083204046692609"/>
    <x v="2"/>
  </r>
  <r>
    <x v="8596"/>
    <d v="2004-05-07T00:00:00"/>
    <n v="62"/>
    <x v="0"/>
    <s v=" English"/>
    <n v="40000000"/>
    <n v="21156715"/>
    <s v="US"/>
    <x v="2"/>
    <n v="-18843285"/>
    <n v="-0.47108212500000002"/>
    <x v="1"/>
  </r>
  <r>
    <x v="8597"/>
    <d v="2004-08-12T00:00:00"/>
    <n v="50"/>
    <x v="0"/>
    <s v=" Cantonese"/>
    <n v="150000000"/>
    <n v="409534228.60000002"/>
    <s v="HK"/>
    <x v="2"/>
    <n v="259534228.60000002"/>
    <n v="1.7302281906666668"/>
    <x v="2"/>
  </r>
  <r>
    <x v="8598"/>
    <d v="1972-03-09T00:00:00"/>
    <n v="75"/>
    <x v="0"/>
    <s v=" English"/>
    <n v="2200000"/>
    <n v="41159421"/>
    <s v="AU"/>
    <x v="31"/>
    <n v="38959421"/>
    <n v="17.708827727272727"/>
    <x v="0"/>
  </r>
  <r>
    <x v="8599"/>
    <d v="1983-12-15T00:00:00"/>
    <n v="77"/>
    <x v="0"/>
    <s v=" English"/>
    <n v="3000000"/>
    <n v="21000000"/>
    <s v="AU"/>
    <x v="49"/>
    <n v="18000000"/>
    <n v="6"/>
    <x v="0"/>
  </r>
  <r>
    <x v="8600"/>
    <d v="1986-12-26T00:00:00"/>
    <n v="67"/>
    <x v="0"/>
    <s v=" English"/>
    <n v="9000000"/>
    <n v="84542002"/>
    <s v="AU"/>
    <x v="15"/>
    <n v="75542002"/>
    <n v="8.3935557777777774"/>
    <x v="1"/>
  </r>
  <r>
    <x v="8601"/>
    <d v="2017-02-22T00:00:00"/>
    <n v="62"/>
    <x v="0"/>
    <s v=" Korean"/>
    <n v="5000000"/>
    <n v="150216296"/>
    <s v="KR"/>
    <x v="3"/>
    <n v="145216296"/>
    <n v="29.043259200000001"/>
    <x v="1"/>
  </r>
  <r>
    <x v="8602"/>
    <d v="2005-11-02T00:00:00"/>
    <n v="62"/>
    <x v="0"/>
    <s v=" English"/>
    <n v="1100000"/>
    <n v="29005064"/>
    <s v="AU"/>
    <x v="16"/>
    <n v="27905064"/>
    <n v="25.36824"/>
    <x v="1"/>
  </r>
  <r>
    <x v="8603"/>
    <d v="1994-03-12T00:00:00"/>
    <n v="54"/>
    <x v="0"/>
    <s v=" Japanese"/>
    <n v="115600000"/>
    <n v="532253396.19999999"/>
    <s v="JP"/>
    <x v="6"/>
    <n v="416653396.19999999"/>
    <n v="3.6042681332179929"/>
    <x v="1"/>
  </r>
  <r>
    <x v="8604"/>
    <d v="1995-12-08T00:00:00"/>
    <n v="62"/>
    <x v="0"/>
    <s v=" English"/>
    <n v="9540689"/>
    <n v="76594107"/>
    <s v="US"/>
    <x v="26"/>
    <n v="67053418"/>
    <n v="7.0281525789175188"/>
    <x v="1"/>
  </r>
  <r>
    <x v="8605"/>
    <d v="2003-10-31T00:00:00"/>
    <n v="60"/>
    <x v="0"/>
    <s v=" English"/>
    <n v="30000000"/>
    <n v="24900000"/>
    <s v="US"/>
    <x v="25"/>
    <n v="-5100000"/>
    <n v="-0.17"/>
    <x v="1"/>
  </r>
  <r>
    <x v="8606"/>
    <d v="1994-05-10T00:00:00"/>
    <n v="51"/>
    <x v="0"/>
    <s v=" English"/>
    <n v="92000000"/>
    <n v="440080922.19999999"/>
    <s v="US"/>
    <x v="6"/>
    <n v="348080922.19999999"/>
    <n v="3.7834882847826083"/>
    <x v="1"/>
  </r>
  <r>
    <x v="8607"/>
    <d v="2011-10-07T00:00:00"/>
    <n v="60"/>
    <x v="0"/>
    <s v=" Spanish, Castilian"/>
    <n v="124000000"/>
    <n v="864709288.79999995"/>
    <s v="CO"/>
    <x v="24"/>
    <n v="740709288.79999995"/>
    <n v="5.9734620064516122"/>
    <x v="1"/>
  </r>
  <r>
    <x v="8608"/>
    <d v="2019-12-06T00:00:00"/>
    <n v="56"/>
    <x v="0"/>
    <s v=" English"/>
    <n v="20400000"/>
    <n v="92968"/>
    <s v="US"/>
    <x v="4"/>
    <n v="-20307032"/>
    <n v="-0.99544274509803921"/>
    <x v="1"/>
  </r>
  <r>
    <x v="8609"/>
    <d v="2019-06-21T00:00:00"/>
    <n v="54"/>
    <x v="0"/>
    <s v=" Chinese"/>
    <n v="116000000"/>
    <n v="246937806.80000001"/>
    <s v="CN"/>
    <x v="4"/>
    <n v="130937806.80000001"/>
    <n v="1.1287741965517242"/>
    <x v="1"/>
  </r>
  <r>
    <x v="8610"/>
    <d v="2016-05-17T00:00:00"/>
    <n v="58"/>
    <x v="0"/>
    <s v=" English"/>
    <n v="1000000"/>
    <n v="51647856.399999999"/>
    <s v="US"/>
    <x v="13"/>
    <n v="50647856.399999999"/>
    <n v="50.647856400000002"/>
    <x v="1"/>
  </r>
  <r>
    <x v="8611"/>
    <d v="2012-11-21T00:00:00"/>
    <n v="60"/>
    <x v="0"/>
    <s v=" Tagalog"/>
    <n v="22361"/>
    <n v="31307"/>
    <s v="PH"/>
    <x v="20"/>
    <n v="8946"/>
    <n v="0.40007155315057469"/>
    <x v="1"/>
  </r>
  <r>
    <x v="8612"/>
    <d v="2007-12-05T00:00:00"/>
    <n v="55"/>
    <x v="0"/>
    <s v=" Spanish, Castilian"/>
    <n v="18000000"/>
    <n v="7365250"/>
    <s v="ES"/>
    <x v="22"/>
    <n v="-10634750"/>
    <n v="-0.59081944444444445"/>
    <x v="1"/>
  </r>
  <r>
    <x v="1055"/>
    <d v="1997-11-06T00:00:00"/>
    <n v="65"/>
    <x v="0"/>
    <s v=" English"/>
    <n v="25000000"/>
    <n v="44480039"/>
    <s v="AU"/>
    <x v="27"/>
    <n v="19480039"/>
    <n v="0.77920155999999996"/>
    <x v="1"/>
  </r>
  <r>
    <x v="8613"/>
    <d v="1990-06-14T00:00:00"/>
    <n v="66"/>
    <x v="0"/>
    <s v=" English"/>
    <n v="11000000"/>
    <n v="8266343"/>
    <s v="AU"/>
    <x v="29"/>
    <n v="-2733657"/>
    <n v="-0.24851427272727272"/>
    <x v="1"/>
  </r>
  <r>
    <x v="8614"/>
    <d v="2021-09-16T00:00:00"/>
    <n v="56"/>
    <x v="0"/>
    <s v=" English"/>
    <n v="79000000"/>
    <n v="455162258.60000002"/>
    <s v="AU"/>
    <x v="5"/>
    <n v="376162258.60000002"/>
    <n v="4.7615475772151905"/>
    <x v="1"/>
  </r>
  <r>
    <x v="8615"/>
    <d v="2020-12-11T00:00:00"/>
    <n v="55"/>
    <x v="0"/>
    <s v=" Korean"/>
    <n v="127800000"/>
    <n v="578598408"/>
    <s v="KR"/>
    <x v="14"/>
    <n v="450798408"/>
    <n v="3.5273740845070423"/>
    <x v="1"/>
  </r>
  <r>
    <x v="8616"/>
    <d v="1987-05-28T00:00:00"/>
    <n v="63"/>
    <x v="0"/>
    <s v=" English"/>
    <n v="3500000"/>
    <n v="14000000"/>
    <s v="AU"/>
    <x v="42"/>
    <n v="10500000"/>
    <n v="3"/>
    <x v="1"/>
  </r>
  <r>
    <x v="8617"/>
    <d v="2016-09-07T00:00:00"/>
    <n v="72"/>
    <x v="0"/>
    <s v=" Korean"/>
    <n v="9620000"/>
    <n v="53165427"/>
    <s v="KR"/>
    <x v="13"/>
    <n v="43545427"/>
    <n v="4.5265516632016629"/>
    <x v="0"/>
  </r>
  <r>
    <x v="8618"/>
    <d v="1958-10-01T00:00:00"/>
    <n v="77"/>
    <x v="0"/>
    <s v=" English"/>
    <n v="26473270.600000001"/>
    <n v="3500000"/>
    <s v="US"/>
    <x v="11"/>
    <n v="-22973270.600000001"/>
    <n v="-0.86779117499747083"/>
    <x v="0"/>
  </r>
  <r>
    <x v="8619"/>
    <d v="1998-03-31T00:00:00"/>
    <n v="78"/>
    <x v="0"/>
    <s v=" English"/>
    <n v="101700000"/>
    <n v="716719914.20000005"/>
    <s v="US"/>
    <x v="32"/>
    <n v="615019914.20000005"/>
    <n v="6.0473934532940028"/>
    <x v="0"/>
  </r>
  <r>
    <x v="8620"/>
    <d v="2013-12-24T00:00:00"/>
    <n v="74"/>
    <x v="0"/>
    <s v=" English"/>
    <n v="12000000"/>
    <n v="98963392"/>
    <s v="AU"/>
    <x v="30"/>
    <n v="86963392"/>
    <n v="7.2469493333333332"/>
    <x v="0"/>
  </r>
  <r>
    <x v="8621"/>
    <d v="1979-11-16T00:00:00"/>
    <n v="75"/>
    <x v="0"/>
    <s v=" Polish"/>
    <n v="70800000"/>
    <n v="468151738.80000001"/>
    <s v="PL"/>
    <x v="19"/>
    <n v="397351738.80000001"/>
    <n v="5.6123126949152544"/>
    <x v="0"/>
  </r>
  <r>
    <x v="8622"/>
    <d v="1948-05-27T00:00:00"/>
    <n v="64"/>
    <x v="0"/>
    <s v=" English"/>
    <n v="67560000"/>
    <n v="757864201.39999998"/>
    <s v="AU"/>
    <x v="64"/>
    <n v="690304201.39999998"/>
    <n v="10.217646557134399"/>
    <x v="1"/>
  </r>
  <r>
    <x v="8623"/>
    <d v="2007-03-09T00:00:00"/>
    <n v="73"/>
    <x v="0"/>
    <s v=" English"/>
    <n v="16500000"/>
    <n v="39380831"/>
    <s v="GB"/>
    <x v="22"/>
    <n v="22880831"/>
    <n v="1.3867170303030303"/>
    <x v="0"/>
  </r>
  <r>
    <x v="8624"/>
    <d v="2007-01-26T00:00:00"/>
    <n v="55"/>
    <x v="0"/>
    <s v=" English"/>
    <n v="15000000"/>
    <n v="6551310"/>
    <s v="US"/>
    <x v="22"/>
    <n v="-8448690"/>
    <n v="-0.56324600000000002"/>
    <x v="1"/>
  </r>
  <r>
    <x v="8625"/>
    <d v="2022-11-23T00:00:00"/>
    <n v="65"/>
    <x v="0"/>
    <s v=" French"/>
    <n v="95600000"/>
    <n v="305560367.80000001"/>
    <s v="FR"/>
    <x v="1"/>
    <n v="209960367.80000001"/>
    <n v="2.1962381569037657"/>
    <x v="1"/>
  </r>
  <r>
    <x v="8626"/>
    <d v="2017-09-21T00:00:00"/>
    <n v="55"/>
    <x v="0"/>
    <s v=" English"/>
    <n v="85200000"/>
    <n v="672793434.79999995"/>
    <s v="FR"/>
    <x v="3"/>
    <n v="587593434.79999995"/>
    <n v="6.8966365586854455"/>
    <x v="1"/>
  </r>
  <r>
    <x v="8627"/>
    <d v="2000-12-05T00:00:00"/>
    <n v="61"/>
    <x v="0"/>
    <s v=" English"/>
    <n v="108800000"/>
    <n v="405071923.19999999"/>
    <s v="US"/>
    <x v="38"/>
    <n v="296271923.19999999"/>
    <n v="2.7230875294117647"/>
    <x v="1"/>
  </r>
  <r>
    <x v="8628"/>
    <d v="1990-05-11T00:00:00"/>
    <n v="77"/>
    <x v="0"/>
    <s v=" Japanese"/>
    <n v="107000000"/>
    <n v="620494472.20000005"/>
    <s v="US"/>
    <x v="29"/>
    <n v="513494472.20000005"/>
    <n v="4.7990137588785053"/>
    <x v="0"/>
  </r>
  <r>
    <x v="8629"/>
    <d v="1981-03-20T00:00:00"/>
    <n v="58"/>
    <x v="0"/>
    <s v=" English"/>
    <n v="4490000"/>
    <n v="20471382"/>
    <s v="US"/>
    <x v="56"/>
    <n v="15981382"/>
    <n v="3.5593278396436525"/>
    <x v="1"/>
  </r>
  <r>
    <x v="8630"/>
    <d v="1984-02-01T00:00:00"/>
    <n v="74"/>
    <x v="0"/>
    <s v=" English"/>
    <n v="27000000"/>
    <n v="21500213"/>
    <s v="AU"/>
    <x v="45"/>
    <n v="-5499787"/>
    <n v="-0.2036958148148148"/>
    <x v="0"/>
  </r>
  <r>
    <x v="8631"/>
    <d v="2007-10-11T00:00:00"/>
    <n v="63"/>
    <x v="0"/>
    <s v=" English"/>
    <n v="45000000"/>
    <n v="149871103"/>
    <s v="AU"/>
    <x v="22"/>
    <n v="104871103"/>
    <n v="2.3304689555555558"/>
    <x v="1"/>
  </r>
  <r>
    <x v="8632"/>
    <d v="2019-05-03T00:00:00"/>
    <n v="56"/>
    <x v="0"/>
    <s v=" English"/>
    <n v="75200000"/>
    <n v="464836745.19999999"/>
    <s v="US"/>
    <x v="4"/>
    <n v="389636745.19999999"/>
    <n v="5.1813396968085108"/>
    <x v="1"/>
  </r>
  <r>
    <x v="8633"/>
    <d v="2007-04-04T00:00:00"/>
    <n v="58"/>
    <x v="0"/>
    <s v=" English"/>
    <n v="5950000"/>
    <n v="58400000"/>
    <s v="US"/>
    <x v="22"/>
    <n v="52450000"/>
    <n v="8.8151260504201687"/>
    <x v="1"/>
  </r>
  <r>
    <x v="8634"/>
    <d v="2013-06-07T00:00:00"/>
    <n v="79"/>
    <x v="0"/>
    <s v=" English"/>
    <n v="29551333.199999999"/>
    <n v="2063312"/>
    <s v="AU"/>
    <x v="30"/>
    <n v="-27488021.199999999"/>
    <n v="-0.93017871694533227"/>
    <x v="0"/>
  </r>
  <r>
    <x v="8635"/>
    <d v="2013-08-28T00:00:00"/>
    <n v="59"/>
    <x v="0"/>
    <s v=" English"/>
    <n v="13601468"/>
    <n v="5750401"/>
    <s v="US"/>
    <x v="30"/>
    <n v="-7851067"/>
    <n v="-0.57722203221005264"/>
    <x v="1"/>
  </r>
  <r>
    <x v="8636"/>
    <d v="2005-08-19T00:00:00"/>
    <n v="64"/>
    <x v="0"/>
    <s v=" Japanese"/>
    <n v="77000000"/>
    <n v="466288976"/>
    <s v="JP"/>
    <x v="16"/>
    <n v="389288976"/>
    <n v="5.0557009870129868"/>
    <x v="1"/>
  </r>
  <r>
    <x v="8637"/>
    <d v="2010-10-05T00:00:00"/>
    <n v="36"/>
    <x v="0"/>
    <s v=" English"/>
    <n v="3000000"/>
    <n v="2809996"/>
    <s v="US"/>
    <x v="21"/>
    <n v="-190004"/>
    <n v="-6.3334666666666664E-2"/>
    <x v="2"/>
  </r>
  <r>
    <x v="8638"/>
    <d v="2014-12-24T00:00:00"/>
    <n v="65"/>
    <x v="0"/>
    <s v=" Chinese"/>
    <n v="41021120"/>
    <n v="141654055"/>
    <s v="CN"/>
    <x v="8"/>
    <n v="100632935"/>
    <n v="2.4531981330592632"/>
    <x v="1"/>
  </r>
  <r>
    <x v="8639"/>
    <d v="1962-08-11T00:00:00"/>
    <n v="67"/>
    <x v="0"/>
    <s v=" Japanese"/>
    <n v="70100000"/>
    <n v="12550000"/>
    <s v="JP"/>
    <x v="75"/>
    <n v="-57550000"/>
    <n v="-0.82097004279600572"/>
    <x v="1"/>
  </r>
  <r>
    <x v="751"/>
    <d v="1979-02-11T00:00:00"/>
    <n v="67"/>
    <x v="0"/>
    <s v=" English"/>
    <n v="85000000"/>
    <n v="279854594"/>
    <s v="US"/>
    <x v="19"/>
    <n v="194854594"/>
    <n v="2.2924069882352942"/>
    <x v="1"/>
  </r>
  <r>
    <x v="8640"/>
    <d v="2019-07-12T00:00:00"/>
    <n v="61"/>
    <x v="0"/>
    <s v=" English"/>
    <n v="3000000"/>
    <n v="0"/>
    <s v="US"/>
    <x v="4"/>
    <n v="-3000000"/>
    <n v="-1"/>
    <x v="1"/>
  </r>
  <r>
    <x v="8641"/>
    <d v="2001-10-19T00:00:00"/>
    <n v="75"/>
    <x v="0"/>
    <s v=" English"/>
    <n v="3184561.8"/>
    <n v="3176880"/>
    <s v="US"/>
    <x v="17"/>
    <n v="-7681.7999999998137"/>
    <n v="-2.4122000081768908E-3"/>
    <x v="0"/>
  </r>
  <r>
    <x v="8642"/>
    <d v="2003-11-28T00:00:00"/>
    <n v="67"/>
    <x v="0"/>
    <s v=" English"/>
    <n v="85000000"/>
    <n v="481348079.39999998"/>
    <s v="US"/>
    <x v="25"/>
    <n v="396348079.39999998"/>
    <n v="4.66291858117647"/>
    <x v="1"/>
  </r>
  <r>
    <x v="8643"/>
    <d v="2005-06-08T00:00:00"/>
    <n v="59"/>
    <x v="0"/>
    <s v=" English"/>
    <n v="122800000"/>
    <n v="679624891.39999998"/>
    <s v="AU"/>
    <x v="16"/>
    <n v="556824891.39999998"/>
    <n v="4.5344046530944624"/>
    <x v="1"/>
  </r>
  <r>
    <x v="8644"/>
    <d v="2006-04-28T00:00:00"/>
    <n v="60"/>
    <x v="0"/>
    <s v=" English"/>
    <n v="500000"/>
    <n v="745327"/>
    <s v="US"/>
    <x v="28"/>
    <n v="245327"/>
    <n v="0.49065399999999998"/>
    <x v="1"/>
  </r>
  <r>
    <x v="8645"/>
    <d v="1991-01-10T00:00:00"/>
    <n v="64"/>
    <x v="0"/>
    <s v=" English"/>
    <n v="16000000"/>
    <n v="48878502"/>
    <s v="AU"/>
    <x v="53"/>
    <n v="32878502"/>
    <n v="2.0549063749999998"/>
    <x v="1"/>
  </r>
  <r>
    <x v="8646"/>
    <d v="2021-01-16T00:00:00"/>
    <n v="60"/>
    <x v="0"/>
    <s v=" Chinese"/>
    <n v="75600000"/>
    <n v="439951557.80000001"/>
    <s v="TW"/>
    <x v="5"/>
    <n v="364351557.80000001"/>
    <n v="4.8194650502645509"/>
    <x v="1"/>
  </r>
  <r>
    <x v="8647"/>
    <d v="2017-07-28T00:00:00"/>
    <n v="79"/>
    <x v="0"/>
    <s v=" Chinese"/>
    <n v="124000000"/>
    <n v="517060315.39999998"/>
    <s v="TW"/>
    <x v="3"/>
    <n v="393060315.39999998"/>
    <n v="3.1698412532258065"/>
    <x v="0"/>
  </r>
  <r>
    <x v="8648"/>
    <d v="1989-03-09T00:00:00"/>
    <n v="70"/>
    <x v="0"/>
    <s v=" English"/>
    <n v="71200000"/>
    <n v="530413654.60000002"/>
    <s v="AU"/>
    <x v="70"/>
    <n v="459213654.60000002"/>
    <n v="6.4496299803370789"/>
    <x v="1"/>
  </r>
  <r>
    <x v="8649"/>
    <d v="2007-12-07T00:00:00"/>
    <n v="66"/>
    <x v="0"/>
    <s v=" English"/>
    <n v="20000000"/>
    <n v="4001121"/>
    <s v="US"/>
    <x v="22"/>
    <n v="-15998879"/>
    <n v="-0.79994394999999996"/>
    <x v="1"/>
  </r>
  <r>
    <x v="8650"/>
    <d v="2011-02-05T00:00:00"/>
    <n v="66"/>
    <x v="0"/>
    <s v=" English"/>
    <n v="93200000"/>
    <n v="428617262.19999999"/>
    <s v="US"/>
    <x v="24"/>
    <n v="335417262.19999999"/>
    <n v="3.5988976630901286"/>
    <x v="1"/>
  </r>
  <r>
    <x v="8651"/>
    <d v="2018-07-24T00:00:00"/>
    <n v="60"/>
    <x v="0"/>
    <s v=" English"/>
    <n v="81000000"/>
    <n v="345336673.39999998"/>
    <s v="US"/>
    <x v="10"/>
    <n v="264336673.39999998"/>
    <n v="3.2634157209876542"/>
    <x v="1"/>
  </r>
  <r>
    <x v="8652"/>
    <d v="1998-04-02T00:00:00"/>
    <n v="61"/>
    <x v="0"/>
    <s v=" English"/>
    <n v="73000000"/>
    <n v="50168294"/>
    <s v="AU"/>
    <x v="32"/>
    <n v="-22831706"/>
    <n v="-0.31276309589041096"/>
    <x v="1"/>
  </r>
  <r>
    <x v="8653"/>
    <d v="2021-07-23T00:00:00"/>
    <n v="83"/>
    <x v="0"/>
    <s v=" Chinese"/>
    <n v="7911023.7999999998"/>
    <n v="87212911"/>
    <s v="CN"/>
    <x v="5"/>
    <n v="79301887.200000003"/>
    <n v="10.024225587590825"/>
    <x v="0"/>
  </r>
  <r>
    <x v="8654"/>
    <d v="2023-04-14T00:00:00"/>
    <n v="0"/>
    <x v="1"/>
    <s v=" English"/>
    <n v="244940000"/>
    <n v="175269998.80000001"/>
    <s v="US"/>
    <x v="0"/>
    <n v="-69670001.199999988"/>
    <n v="-0.28443700987997056"/>
    <x v="2"/>
  </r>
  <r>
    <x v="8655"/>
    <d v="2013-10-27T00:00:00"/>
    <n v="60"/>
    <x v="0"/>
    <s v=" English"/>
    <n v="142600000"/>
    <n v="251539512.80000001"/>
    <s v="CA"/>
    <x v="30"/>
    <n v="108939512.80000001"/>
    <n v="0.76395170266479673"/>
    <x v="1"/>
  </r>
  <r>
    <x v="8656"/>
    <d v="2009-04-30T00:00:00"/>
    <n v="72"/>
    <x v="0"/>
    <s v=" English"/>
    <n v="12000000"/>
    <n v="8942516"/>
    <s v="AU"/>
    <x v="7"/>
    <n v="-3057484"/>
    <n v="-0.25479033333333334"/>
    <x v="0"/>
  </r>
  <r>
    <x v="2760"/>
    <d v="2016-08-10T00:00:00"/>
    <n v="20"/>
    <x v="0"/>
    <s v=" No Language"/>
    <n v="200"/>
    <n v="1240261.6000000001"/>
    <s v="IR"/>
    <x v="13"/>
    <n v="1240061.6000000001"/>
    <n v="6200.3080000000009"/>
    <x v="2"/>
  </r>
  <r>
    <x v="8657"/>
    <d v="1981-12-10T00:00:00"/>
    <n v="65"/>
    <x v="0"/>
    <s v=" English"/>
    <n v="10000000"/>
    <n v="85300000"/>
    <s v="AU"/>
    <x v="56"/>
    <n v="75300000"/>
    <n v="7.53"/>
    <x v="1"/>
  </r>
  <r>
    <x v="8658"/>
    <d v="2009-10-22T00:00:00"/>
    <n v="69"/>
    <x v="0"/>
    <s v=" English"/>
    <n v="56000004"/>
    <n v="28748076"/>
    <s v="US"/>
    <x v="7"/>
    <n v="-27251928"/>
    <n v="-0.48664153666846166"/>
    <x v="1"/>
  </r>
  <r>
    <x v="8659"/>
    <d v="2006-04-13T00:00:00"/>
    <n v="70"/>
    <x v="0"/>
    <s v=" English"/>
    <n v="17000000"/>
    <n v="9729088"/>
    <s v="AU"/>
    <x v="28"/>
    <n v="-7270912"/>
    <n v="-0.42770070588235293"/>
    <x v="1"/>
  </r>
  <r>
    <x v="8660"/>
    <d v="2006-04-15T00:00:00"/>
    <n v="71"/>
    <x v="0"/>
    <s v=" Japanese"/>
    <n v="133000000"/>
    <n v="276232142.60000002"/>
    <s v="JP"/>
    <x v="28"/>
    <n v="143232142.60000002"/>
    <n v="1.0769334030075191"/>
    <x v="0"/>
  </r>
  <r>
    <x v="8661"/>
    <d v="2000-10-03T00:00:00"/>
    <n v="71"/>
    <x v="0"/>
    <s v=" English"/>
    <n v="122400000"/>
    <n v="540223099.20000005"/>
    <s v="US"/>
    <x v="38"/>
    <n v="417823099.20000005"/>
    <n v="3.4135874117647065"/>
    <x v="0"/>
  </r>
  <r>
    <x v="8662"/>
    <d v="2014-11-28T00:00:00"/>
    <n v="66"/>
    <x v="0"/>
    <s v=" Spanish, Castilian"/>
    <n v="10000000"/>
    <n v="295961253.60000002"/>
    <s v="ES"/>
    <x v="8"/>
    <n v="285961253.60000002"/>
    <n v="28.596125360000002"/>
    <x v="1"/>
  </r>
  <r>
    <x v="8663"/>
    <d v="1997-02-12T00:00:00"/>
    <n v="65"/>
    <x v="0"/>
    <s v=" English"/>
    <n v="37595000"/>
    <n v="339889"/>
    <s v="FR"/>
    <x v="27"/>
    <n v="-37255111"/>
    <n v="-0.99095919670168908"/>
    <x v="1"/>
  </r>
  <r>
    <x v="8664"/>
    <d v="2011-09-21T00:00:00"/>
    <n v="65"/>
    <x v="0"/>
    <s v=" French"/>
    <n v="95600000"/>
    <n v="305560367.80000001"/>
    <s v="FR"/>
    <x v="24"/>
    <n v="209960367.80000001"/>
    <n v="2.1962381569037657"/>
    <x v="1"/>
  </r>
  <r>
    <x v="8665"/>
    <d v="2017-03-31T00:00:00"/>
    <n v="65"/>
    <x v="0"/>
    <s v=" Chinese"/>
    <n v="250000"/>
    <n v="197804602.59999999"/>
    <s v="CN"/>
    <x v="3"/>
    <n v="197554602.59999999"/>
    <n v="790.21841039999993"/>
    <x v="1"/>
  </r>
  <r>
    <x v="8666"/>
    <d v="2012-12-06T00:00:00"/>
    <n v="69"/>
    <x v="0"/>
    <s v=" English"/>
    <n v="124000000"/>
    <n v="444922432.80000001"/>
    <s v="US"/>
    <x v="20"/>
    <n v="320922432.80000001"/>
    <n v="2.5880841354838711"/>
    <x v="1"/>
  </r>
  <r>
    <x v="8667"/>
    <d v="2002-03-12T00:00:00"/>
    <n v="64"/>
    <x v="0"/>
    <s v=" English"/>
    <n v="135800000"/>
    <n v="514285091.19999999"/>
    <s v="US"/>
    <x v="18"/>
    <n v="378485091.19999999"/>
    <n v="2.7870772547864506"/>
    <x v="1"/>
  </r>
  <r>
    <x v="8668"/>
    <d v="2018-06-15T00:00:00"/>
    <n v="69"/>
    <x v="0"/>
    <s v=" English"/>
    <n v="143600000"/>
    <n v="309828687"/>
    <s v="AU"/>
    <x v="10"/>
    <n v="166228687"/>
    <n v="1.1575813857938719"/>
    <x v="1"/>
  </r>
  <r>
    <x v="8669"/>
    <d v="2014-05-09T00:00:00"/>
    <n v="61"/>
    <x v="0"/>
    <s v=" English"/>
    <n v="1000000"/>
    <n v="1156309"/>
    <s v="US"/>
    <x v="8"/>
    <n v="156309"/>
    <n v="0.156309"/>
    <x v="1"/>
  </r>
  <r>
    <x v="8670"/>
    <d v="2017-04-27T00:00:00"/>
    <n v="63"/>
    <x v="0"/>
    <s v=" English"/>
    <n v="195200000"/>
    <n v="1016114293"/>
    <s v="US"/>
    <x v="3"/>
    <n v="820914293"/>
    <n v="4.2055035502049183"/>
    <x v="1"/>
  </r>
  <r>
    <x v="8671"/>
    <d v="2008-07-22T00:00:00"/>
    <n v="55"/>
    <x v="0"/>
    <s v=" English"/>
    <n v="10000000"/>
    <n v="1415804"/>
    <s v="AU"/>
    <x v="35"/>
    <n v="-8584196"/>
    <n v="-0.85841959999999995"/>
    <x v="1"/>
  </r>
  <r>
    <x v="8672"/>
    <d v="2013-02-21T00:00:00"/>
    <n v="55"/>
    <x v="0"/>
    <s v=" English"/>
    <n v="8659000"/>
    <n v="29128433"/>
    <s v="AU"/>
    <x v="30"/>
    <n v="20469433"/>
    <n v="2.3639488393578936"/>
    <x v="1"/>
  </r>
  <r>
    <x v="8673"/>
    <d v="1994-04-21T00:00:00"/>
    <n v="62"/>
    <x v="0"/>
    <s v=" English"/>
    <n v="12040000"/>
    <n v="13145977"/>
    <s v="AU"/>
    <x v="6"/>
    <n v="1105977"/>
    <n v="9.1858554817275742E-2"/>
    <x v="1"/>
  </r>
  <r>
    <x v="8674"/>
    <d v="2020-10-31T00:00:00"/>
    <n v="80"/>
    <x v="0"/>
    <s v=" Tagalog"/>
    <n v="159000000"/>
    <n v="779821952.60000002"/>
    <s v="PH"/>
    <x v="14"/>
    <n v="620821952.60000002"/>
    <n v="3.9045405823899371"/>
    <x v="0"/>
  </r>
  <r>
    <x v="8675"/>
    <d v="1984-02-17T00:00:00"/>
    <n v="57"/>
    <x v="0"/>
    <s v=" English"/>
    <n v="9000000"/>
    <n v="18644570"/>
    <s v="US"/>
    <x v="45"/>
    <n v="9644570"/>
    <n v="1.0716188888888889"/>
    <x v="1"/>
  </r>
  <r>
    <x v="8676"/>
    <d v="1972-03-09T00:00:00"/>
    <n v="69"/>
    <x v="0"/>
    <s v=" English"/>
    <n v="101400000"/>
    <n v="531683245.80000001"/>
    <s v="US"/>
    <x v="31"/>
    <n v="430283245.80000001"/>
    <n v="4.2434245147928999"/>
    <x v="1"/>
  </r>
  <r>
    <x v="8677"/>
    <d v="2019-07-25T00:00:00"/>
    <n v="58"/>
    <x v="0"/>
    <s v=" Korean"/>
    <n v="99400000"/>
    <n v="588699039.20000005"/>
    <s v="KR"/>
    <x v="4"/>
    <n v="489299039.20000005"/>
    <n v="4.9225255452716299"/>
    <x v="1"/>
  </r>
  <r>
    <x v="8678"/>
    <d v="2016-02-25T00:00:00"/>
    <n v="59"/>
    <x v="0"/>
    <s v=" English"/>
    <n v="22000000"/>
    <n v="64220196"/>
    <s v="AU"/>
    <x v="13"/>
    <n v="42220196"/>
    <n v="1.9190998181818182"/>
    <x v="1"/>
  </r>
  <r>
    <x v="8679"/>
    <d v="1969-04-03T00:00:00"/>
    <n v="53"/>
    <x v="0"/>
    <s v=" Italian"/>
    <n v="116800000"/>
    <n v="556369018.60000002"/>
    <s v="IT"/>
    <x v="68"/>
    <n v="439569018.60000002"/>
    <n v="3.7634333784246579"/>
    <x v="1"/>
  </r>
  <r>
    <x v="8680"/>
    <d v="1986-08-14T00:00:00"/>
    <n v="62"/>
    <x v="0"/>
    <s v=" English"/>
    <n v="8500000"/>
    <n v="38702310"/>
    <s v="AU"/>
    <x v="15"/>
    <n v="30202310"/>
    <n v="3.5532129411764708"/>
    <x v="1"/>
  </r>
  <r>
    <x v="8681"/>
    <d v="1991-05-09T00:00:00"/>
    <n v="83"/>
    <x v="0"/>
    <s v=" English"/>
    <n v="20000000"/>
    <n v="275726716"/>
    <s v="AU"/>
    <x v="53"/>
    <n v="255726716"/>
    <n v="12.7863358"/>
    <x v="0"/>
  </r>
  <r>
    <x v="853"/>
    <d v="1994-12-23T00:00:00"/>
    <n v="60"/>
    <x v="0"/>
    <s v=" English"/>
    <n v="175000000"/>
    <n v="953535821"/>
    <s v="US"/>
    <x v="6"/>
    <n v="778535821"/>
    <n v="4.4487761199999998"/>
    <x v="1"/>
  </r>
  <r>
    <x v="853"/>
    <d v="1994-12-23T00:00:00"/>
    <n v="60"/>
    <x v="0"/>
    <s v=" English"/>
    <n v="27000000"/>
    <n v="44342956"/>
    <s v="US"/>
    <x v="6"/>
    <n v="17342956"/>
    <n v="0.64233170370370374"/>
    <x v="1"/>
  </r>
  <r>
    <x v="8682"/>
    <d v="2009-02-06T00:00:00"/>
    <n v="59"/>
    <x v="0"/>
    <s v=" English"/>
    <n v="20000000"/>
    <n v="1017401"/>
    <s v="US"/>
    <x v="7"/>
    <n v="-18982599"/>
    <n v="-0.94912995"/>
    <x v="1"/>
  </r>
  <r>
    <x v="8683"/>
    <d v="2006-08-13T00:00:00"/>
    <n v="74"/>
    <x v="0"/>
    <s v=" English"/>
    <n v="141000000"/>
    <n v="559027461.60000002"/>
    <s v="US"/>
    <x v="28"/>
    <n v="418027461.60000002"/>
    <n v="2.9647337702127663"/>
    <x v="0"/>
  </r>
  <r>
    <x v="8684"/>
    <d v="1978-07-01T00:00:00"/>
    <n v="56"/>
    <x v="0"/>
    <s v=" Japanese"/>
    <n v="64000000"/>
    <n v="435606117.80000001"/>
    <s v="JP"/>
    <x v="74"/>
    <n v="371606117.80000001"/>
    <n v="5.8063455906249999"/>
    <x v="1"/>
  </r>
  <r>
    <x v="8685"/>
    <d v="2010-07-12T00:00:00"/>
    <n v="52"/>
    <x v="0"/>
    <s v=" English"/>
    <n v="45000000"/>
    <n v="46598133"/>
    <s v="AU"/>
    <x v="21"/>
    <n v="1598133"/>
    <n v="3.5514066666666663E-2"/>
    <x v="1"/>
  </r>
  <r>
    <x v="8686"/>
    <d v="1993-02-11T00:00:00"/>
    <n v="65"/>
    <x v="0"/>
    <s v=" Cantonese"/>
    <n v="37990000"/>
    <n v="27540561"/>
    <s v="HK"/>
    <x v="9"/>
    <n v="-10449439"/>
    <n v="-0.27505762042642801"/>
    <x v="1"/>
  </r>
  <r>
    <x v="8687"/>
    <d v="2000-01-13T00:00:00"/>
    <n v="58"/>
    <x v="0"/>
    <s v=" English"/>
    <n v="68000000"/>
    <n v="33462011"/>
    <s v="AU"/>
    <x v="38"/>
    <n v="-34537989"/>
    <n v="-0.50791160294117643"/>
    <x v="1"/>
  </r>
  <r>
    <x v="8688"/>
    <d v="2001-06-03T00:00:00"/>
    <n v="57"/>
    <x v="0"/>
    <s v=" English"/>
    <n v="156600000"/>
    <n v="568184516.60000002"/>
    <s v="US"/>
    <x v="17"/>
    <n v="411584516.60000002"/>
    <n v="2.6282536181353771"/>
    <x v="1"/>
  </r>
  <r>
    <x v="8689"/>
    <d v="2021-05-07T00:00:00"/>
    <n v="72"/>
    <x v="0"/>
    <s v=" English"/>
    <n v="96200000"/>
    <n v="585750349.20000005"/>
    <s v="AU"/>
    <x v="5"/>
    <n v="489550349.20000005"/>
    <n v="5.0888809688149692"/>
    <x v="0"/>
  </r>
  <r>
    <x v="8690"/>
    <d v="2002-03-15T00:00:00"/>
    <n v="76"/>
    <x v="0"/>
    <s v=" Spanish, Castilian"/>
    <n v="5389600"/>
    <n v="64803131"/>
    <s v="ES"/>
    <x v="18"/>
    <n v="59413531"/>
    <n v="11.023736640938102"/>
    <x v="0"/>
  </r>
  <r>
    <x v="8691"/>
    <d v="2011-10-25T00:00:00"/>
    <n v="69"/>
    <x v="0"/>
    <s v=" English"/>
    <n v="500000"/>
    <n v="257720413.19999999"/>
    <s v="US"/>
    <x v="24"/>
    <n v="257220413.19999999"/>
    <n v="514.44082639999999"/>
    <x v="1"/>
  </r>
  <r>
    <x v="8692"/>
    <d v="2011-06-06T00:00:00"/>
    <n v="67"/>
    <x v="0"/>
    <s v=" English"/>
    <n v="14568000"/>
    <n v="9504139"/>
    <s v="GB"/>
    <x v="24"/>
    <n v="-5063861"/>
    <n v="-0.34760166117517849"/>
    <x v="1"/>
  </r>
  <r>
    <x v="8693"/>
    <d v="2010-09-22T00:00:00"/>
    <n v="65"/>
    <x v="0"/>
    <s v=" English"/>
    <n v="50000000"/>
    <n v="26097497"/>
    <s v="AU"/>
    <x v="21"/>
    <n v="-23902503"/>
    <n v="-0.47805006"/>
    <x v="1"/>
  </r>
  <r>
    <x v="8694"/>
    <d v="2010-09-27T00:00:00"/>
    <n v="65"/>
    <x v="0"/>
    <s v=" English"/>
    <n v="5773100"/>
    <n v="18144030"/>
    <s v="US"/>
    <x v="21"/>
    <n v="12370930"/>
    <n v="2.1428573903102319"/>
    <x v="1"/>
  </r>
  <r>
    <x v="8695"/>
    <d v="2010-01-29T00:00:00"/>
    <n v="63"/>
    <x v="0"/>
    <s v=" English"/>
    <n v="60000000"/>
    <n v="82812456"/>
    <s v="GB"/>
    <x v="21"/>
    <n v="22812456"/>
    <n v="0.38020759999999998"/>
    <x v="1"/>
  </r>
  <r>
    <x v="8696"/>
    <d v="1994-05-13T00:00:00"/>
    <n v="73"/>
    <x v="0"/>
    <s v=" French"/>
    <n v="4314523.8"/>
    <n v="1318578"/>
    <s v="FR"/>
    <x v="6"/>
    <n v="-2995945.8"/>
    <n v="-0.69438620317727762"/>
    <x v="0"/>
  </r>
  <r>
    <x v="8697"/>
    <d v="2022-05-03T00:00:00"/>
    <n v="56"/>
    <x v="0"/>
    <s v=" English"/>
    <n v="80300000"/>
    <n v="321306715.60000002"/>
    <s v="US"/>
    <x v="1"/>
    <n v="241006715.60000002"/>
    <n v="3.00132896139477"/>
    <x v="1"/>
  </r>
  <r>
    <x v="8698"/>
    <d v="2008-08-24T00:00:00"/>
    <n v="58"/>
    <x v="0"/>
    <s v=" English"/>
    <n v="68500000"/>
    <n v="280052393"/>
    <s v="US"/>
    <x v="35"/>
    <n v="211552393"/>
    <n v="3.0883561021897812"/>
    <x v="1"/>
  </r>
  <r>
    <x v="8699"/>
    <d v="2017-08-17T00:00:00"/>
    <n v="64"/>
    <x v="0"/>
    <s v=" Korean"/>
    <n v="79000000"/>
    <n v="332257703.19999999"/>
    <s v="KR"/>
    <x v="3"/>
    <n v="253257703.19999999"/>
    <n v="3.2057937113924049"/>
    <x v="1"/>
  </r>
  <r>
    <x v="8700"/>
    <d v="1999-01-23T00:00:00"/>
    <n v="57"/>
    <x v="0"/>
    <s v=" Japanese"/>
    <n v="6000000"/>
    <n v="31365000"/>
    <s v="JP"/>
    <x v="39"/>
    <n v="25365000"/>
    <n v="4.2275"/>
    <x v="1"/>
  </r>
  <r>
    <x v="8701"/>
    <d v="2018-09-07T00:00:00"/>
    <n v="63"/>
    <x v="0"/>
    <s v=" English"/>
    <n v="100760000"/>
    <n v="558095583.39999998"/>
    <s v="AU"/>
    <x v="10"/>
    <n v="457335583.39999998"/>
    <n v="4.5388604942437469"/>
    <x v="1"/>
  </r>
  <r>
    <x v="8702"/>
    <d v="1975-10-10T00:00:00"/>
    <n v="64"/>
    <x v="0"/>
    <s v=" English"/>
    <n v="179000"/>
    <n v="1000000"/>
    <s v="CA"/>
    <x v="62"/>
    <n v="821000"/>
    <n v="4.5865921787709496"/>
    <x v="1"/>
  </r>
  <r>
    <x v="8703"/>
    <d v="1999-09-16T00:00:00"/>
    <n v="66"/>
    <x v="0"/>
    <s v=" English"/>
    <n v="15000000"/>
    <n v="4956401"/>
    <s v="US"/>
    <x v="39"/>
    <n v="-10043599"/>
    <n v="-0.66957326666666672"/>
    <x v="1"/>
  </r>
  <r>
    <x v="8704"/>
    <d v="2019-11-15T00:00:00"/>
    <n v="76"/>
    <x v="0"/>
    <s v=" Spanish, Castilian"/>
    <n v="71800000"/>
    <n v="761546913.20000005"/>
    <s v="US"/>
    <x v="4"/>
    <n v="689746913.20000005"/>
    <n v="9.6065029693593313"/>
    <x v="0"/>
  </r>
  <r>
    <x v="8705"/>
    <d v="2016-09-14T00:00:00"/>
    <n v="58"/>
    <x v="0"/>
    <s v=" English"/>
    <n v="20000000"/>
    <n v="8821329"/>
    <s v="AU"/>
    <x v="13"/>
    <n v="-11178671"/>
    <n v="-0.55893355"/>
    <x v="1"/>
  </r>
  <r>
    <x v="6642"/>
    <d v="2008-06-08T00:00:00"/>
    <n v="74"/>
    <x v="0"/>
    <s v=" English"/>
    <n v="145000000"/>
    <n v="658691465.39999998"/>
    <s v="AU"/>
    <x v="35"/>
    <n v="513691465.39999998"/>
    <n v="3.5426997613793101"/>
    <x v="0"/>
  </r>
  <r>
    <x v="8706"/>
    <d v="1955-12-22T00:00:00"/>
    <n v="74"/>
    <x v="0"/>
    <s v=" German"/>
    <n v="90000000"/>
    <n v="480423590.19999999"/>
    <s v="DE"/>
    <x v="33"/>
    <n v="390423590.19999999"/>
    <n v="4.3380398911111113"/>
    <x v="0"/>
  </r>
  <r>
    <x v="8707"/>
    <d v="2022-08-18T00:00:00"/>
    <n v="59"/>
    <x v="0"/>
    <s v=" English"/>
    <n v="123000000"/>
    <n v="577803138.79999995"/>
    <s v="US"/>
    <x v="1"/>
    <n v="454803138.79999995"/>
    <n v="3.6975864943089425"/>
    <x v="1"/>
  </r>
  <r>
    <x v="8708"/>
    <d v="2006-12-14T00:00:00"/>
    <n v="68"/>
    <x v="0"/>
    <s v=" Korean"/>
    <n v="4000000"/>
    <n v="257720413.19999999"/>
    <s v="KR"/>
    <x v="28"/>
    <n v="253720413.19999999"/>
    <n v="63.430103299999999"/>
    <x v="1"/>
  </r>
  <r>
    <x v="8709"/>
    <d v="2015-09-09T00:00:00"/>
    <n v="61"/>
    <x v="0"/>
    <s v=" English"/>
    <n v="28000000"/>
    <n v="30295028"/>
    <s v="AU"/>
    <x v="12"/>
    <n v="2295028"/>
    <n v="8.1965285714285713E-2"/>
    <x v="1"/>
  </r>
  <r>
    <x v="8710"/>
    <d v="1981-08-27T00:00:00"/>
    <n v="64"/>
    <x v="0"/>
    <s v=" English"/>
    <n v="16000000"/>
    <n v="17374595"/>
    <s v="GB"/>
    <x v="56"/>
    <n v="1374595"/>
    <n v="8.5912187500000001E-2"/>
    <x v="1"/>
  </r>
  <r>
    <x v="8711"/>
    <d v="1978-11-17T00:00:00"/>
    <n v="34"/>
    <x v="0"/>
    <s v=" English"/>
    <n v="54600000"/>
    <n v="329856760.80000001"/>
    <s v="US"/>
    <x v="74"/>
    <n v="275256760.80000001"/>
    <n v="5.0413326153846159"/>
    <x v="2"/>
  </r>
  <r>
    <x v="435"/>
    <d v="2019-06-21T00:00:00"/>
    <n v="69"/>
    <x v="0"/>
    <s v=" Japanese"/>
    <n v="37000000"/>
    <n v="402278564"/>
    <s v="JP"/>
    <x v="4"/>
    <n v="365278564"/>
    <n v="9.8723936216216224"/>
    <x v="1"/>
  </r>
  <r>
    <x v="435"/>
    <d v="2019-06-21T00:00:00"/>
    <n v="69"/>
    <x v="0"/>
    <s v=" Japanese"/>
    <n v="20000000"/>
    <n v="15055091"/>
    <s v="JP"/>
    <x v="4"/>
    <n v="-4944909"/>
    <n v="-0.24724545000000001"/>
    <x v="1"/>
  </r>
  <r>
    <x v="8712"/>
    <d v="2016-04-21T00:00:00"/>
    <n v="61"/>
    <x v="0"/>
    <s v=" English"/>
    <n v="15000000"/>
    <n v="20688141"/>
    <s v="AU"/>
    <x v="13"/>
    <n v="5688141"/>
    <n v="0.37920939999999997"/>
    <x v="1"/>
  </r>
  <r>
    <x v="8713"/>
    <d v="2006-03-03T00:00:00"/>
    <n v="52"/>
    <x v="0"/>
    <s v=" English"/>
    <n v="30000000"/>
    <n v="30962112"/>
    <s v="US"/>
    <x v="28"/>
    <n v="962112"/>
    <n v="3.2070399999999999E-2"/>
    <x v="1"/>
  </r>
  <r>
    <x v="8714"/>
    <d v="2005-09-05T00:00:00"/>
    <n v="72"/>
    <x v="0"/>
    <s v=" English"/>
    <n v="15000000"/>
    <n v="15785148"/>
    <s v="AU"/>
    <x v="16"/>
    <n v="785148"/>
    <n v="5.2343199999999999E-2"/>
    <x v="0"/>
  </r>
  <r>
    <x v="8715"/>
    <d v="2020-05-01T00:00:00"/>
    <n v="71"/>
    <x v="0"/>
    <s v=" English"/>
    <n v="114140000"/>
    <n v="462887599.39999998"/>
    <s v="AU"/>
    <x v="14"/>
    <n v="348747599.39999998"/>
    <n v="3.0554371771508673"/>
    <x v="0"/>
  </r>
  <r>
    <x v="8716"/>
    <d v="1997-12-19T00:00:00"/>
    <n v="75"/>
    <x v="0"/>
    <s v=" Spanish, Castilian"/>
    <n v="2900000"/>
    <n v="370720"/>
    <s v="ES"/>
    <x v="27"/>
    <n v="-2529280"/>
    <n v="-0.87216551724137936"/>
    <x v="0"/>
  </r>
  <r>
    <x v="8717"/>
    <d v="1988-06-09T00:00:00"/>
    <n v="70"/>
    <x v="0"/>
    <s v=" Cantonese"/>
    <n v="109200000"/>
    <n v="929478660.79999995"/>
    <s v="HK"/>
    <x v="52"/>
    <n v="820278660.79999995"/>
    <n v="7.5117093479853478"/>
    <x v="1"/>
  </r>
  <r>
    <x v="8718"/>
    <d v="2023-04-05T00:00:00"/>
    <n v="70"/>
    <x v="0"/>
    <s v=" French"/>
    <n v="62200000"/>
    <n v="606036971"/>
    <s v="FR"/>
    <x v="0"/>
    <n v="543836971"/>
    <n v="8.7433596623794205"/>
    <x v="1"/>
  </r>
  <r>
    <x v="8719"/>
    <d v="2011-08-19T00:00:00"/>
    <n v="64"/>
    <x v="0"/>
    <s v=" English"/>
    <n v="5000000"/>
    <n v="3142154"/>
    <s v="US"/>
    <x v="24"/>
    <n v="-1857846"/>
    <n v="-0.37156919999999999"/>
    <x v="1"/>
  </r>
  <r>
    <x v="8720"/>
    <d v="1982-10-28T00:00:00"/>
    <n v="64"/>
    <x v="0"/>
    <s v=" English"/>
    <n v="3250000"/>
    <n v="6965361"/>
    <s v="AU"/>
    <x v="50"/>
    <n v="3715361"/>
    <n v="1.1431880000000001"/>
    <x v="1"/>
  </r>
  <r>
    <x v="8721"/>
    <d v="2018-11-13T00:00:00"/>
    <n v="69"/>
    <x v="0"/>
    <s v=" English"/>
    <n v="54600000"/>
    <n v="225671705"/>
    <s v="US"/>
    <x v="10"/>
    <n v="171071705"/>
    <n v="3.1331814102564102"/>
    <x v="1"/>
  </r>
  <r>
    <x v="8722"/>
    <d v="2019-08-08T00:00:00"/>
    <n v="0"/>
    <x v="0"/>
    <s v=" Chinese"/>
    <n v="167540000"/>
    <n v="175269998.80000001"/>
    <s v="CN"/>
    <x v="4"/>
    <n v="7729998.8000000119"/>
    <n v="4.6138228482750461E-2"/>
    <x v="2"/>
  </r>
  <r>
    <x v="8723"/>
    <d v="2018-07-07T00:00:00"/>
    <n v="67"/>
    <x v="0"/>
    <s v=" Japanese"/>
    <n v="120040000"/>
    <n v="549268906"/>
    <s v="JP"/>
    <x v="10"/>
    <n v="429228906"/>
    <n v="3.5757156447850718"/>
    <x v="1"/>
  </r>
  <r>
    <x v="8724"/>
    <d v="2019-12-05T00:00:00"/>
    <n v="67"/>
    <x v="0"/>
    <s v=" Italian"/>
    <n v="72000000"/>
    <n v="318039059.19999999"/>
    <s v="IT"/>
    <x v="4"/>
    <n v="246039059.19999999"/>
    <n v="3.4172091555555553"/>
    <x v="1"/>
  </r>
  <r>
    <x v="8725"/>
    <d v="1988-11-23T00:00:00"/>
    <n v="66"/>
    <x v="0"/>
    <s v=" English"/>
    <n v="17500000"/>
    <n v="25024919"/>
    <s v="US"/>
    <x v="52"/>
    <n v="7524919"/>
    <n v="0.42999537142857142"/>
    <x v="1"/>
  </r>
  <r>
    <x v="8726"/>
    <d v="1972-02-13T00:00:00"/>
    <n v="74"/>
    <x v="0"/>
    <s v=" English"/>
    <n v="6000000"/>
    <n v="140243886.40000001"/>
    <s v="US"/>
    <x v="31"/>
    <n v="134243886.40000001"/>
    <n v="22.373981066666669"/>
    <x v="0"/>
  </r>
  <r>
    <x v="8727"/>
    <d v="2021-10-14T00:00:00"/>
    <n v="68"/>
    <x v="0"/>
    <s v=" Spanish, Castilian"/>
    <n v="97400000"/>
    <n v="706693307.79999995"/>
    <s v="AU"/>
    <x v="5"/>
    <n v="609293307.79999995"/>
    <n v="6.2555781088295683"/>
    <x v="1"/>
  </r>
  <r>
    <x v="8728"/>
    <d v="2016-05-13T00:00:00"/>
    <n v="51"/>
    <x v="0"/>
    <s v=" English"/>
    <n v="9000000"/>
    <n v="34144483.600000001"/>
    <s v="US"/>
    <x v="13"/>
    <n v="25144483.600000001"/>
    <n v="2.7938315111111112"/>
    <x v="1"/>
  </r>
  <r>
    <x v="8729"/>
    <d v="2004-09-18T00:00:00"/>
    <n v="49"/>
    <x v="0"/>
    <s v=" English"/>
    <n v="55000000"/>
    <n v="28231444"/>
    <s v="AU"/>
    <x v="2"/>
    <n v="-26768556"/>
    <n v="-0.48670101818181816"/>
    <x v="2"/>
  </r>
  <r>
    <x v="8730"/>
    <d v="1980-06-05T00:00:00"/>
    <n v="54"/>
    <x v="0"/>
    <s v=" English"/>
    <n v="112200000"/>
    <n v="973467314"/>
    <s v="AU"/>
    <x v="61"/>
    <n v="861267314"/>
    <n v="7.6761792691622102"/>
    <x v="1"/>
  </r>
  <r>
    <x v="8731"/>
    <d v="2023-04-06T00:00:00"/>
    <n v="0"/>
    <x v="0"/>
    <s v=" English"/>
    <n v="100"/>
    <n v="1240261.6000000001"/>
    <s v="US"/>
    <x v="0"/>
    <n v="1240161.6000000001"/>
    <n v="12401.616000000002"/>
    <x v="2"/>
  </r>
  <r>
    <x v="8732"/>
    <d v="1992-05-07T00:00:00"/>
    <n v="55"/>
    <x v="0"/>
    <s v=" English"/>
    <n v="10000000"/>
    <n v="32100816"/>
    <s v="AU"/>
    <x v="46"/>
    <n v="22100816"/>
    <n v="2.2100816000000001"/>
    <x v="1"/>
  </r>
  <r>
    <x v="8733"/>
    <d v="2010-10-01T00:00:00"/>
    <n v="55"/>
    <x v="0"/>
    <s v=" English"/>
    <n v="2500000"/>
    <n v="156190"/>
    <s v="US"/>
    <x v="21"/>
    <n v="-2343810"/>
    <n v="-0.93752400000000002"/>
    <x v="1"/>
  </r>
  <r>
    <x v="8734"/>
    <d v="2013-06-14T00:00:00"/>
    <n v="74"/>
    <x v="0"/>
    <s v=" English"/>
    <n v="79500000"/>
    <n v="708023892.39999998"/>
    <s v="US"/>
    <x v="30"/>
    <n v="628523892.39999998"/>
    <n v="7.9059609106918236"/>
    <x v="0"/>
  </r>
  <r>
    <x v="8735"/>
    <d v="2003-03-01T00:00:00"/>
    <n v="63"/>
    <x v="0"/>
    <s v=" English"/>
    <n v="174000000"/>
    <n v="333960611"/>
    <s v="US"/>
    <x v="25"/>
    <n v="159960611"/>
    <n v="0.91931385632183904"/>
    <x v="1"/>
  </r>
  <r>
    <x v="8736"/>
    <d v="1995-03-02T00:00:00"/>
    <n v="70"/>
    <x v="0"/>
    <s v=" English"/>
    <n v="5000000"/>
    <n v="5438120"/>
    <s v="AU"/>
    <x v="26"/>
    <n v="438120"/>
    <n v="8.7623999999999994E-2"/>
    <x v="1"/>
  </r>
  <r>
    <x v="8737"/>
    <d v="2010-12-02T00:00:00"/>
    <n v="63"/>
    <x v="0"/>
    <s v=" English"/>
    <n v="20000000"/>
    <n v="32838945"/>
    <s v="AU"/>
    <x v="21"/>
    <n v="12838945"/>
    <n v="0.64194724999999997"/>
    <x v="1"/>
  </r>
  <r>
    <x v="8738"/>
    <d v="1994-11-24T00:00:00"/>
    <n v="60"/>
    <x v="0"/>
    <s v=" English"/>
    <n v="28000000"/>
    <n v="102053581"/>
    <s v="AU"/>
    <x v="6"/>
    <n v="74053581"/>
    <n v="2.6447707500000002"/>
    <x v="1"/>
  </r>
  <r>
    <x v="8739"/>
    <d v="2023-04-06T00:00:00"/>
    <n v="0"/>
    <x v="0"/>
    <s v=" Slovak"/>
    <n v="174600000"/>
    <n v="175269998.80000001"/>
    <s v="SK"/>
    <x v="0"/>
    <n v="669998.80000001192"/>
    <n v="3.837335624284146E-3"/>
    <x v="2"/>
  </r>
  <r>
    <x v="8740"/>
    <d v="2022-07-28T00:00:00"/>
    <n v="50"/>
    <x v="0"/>
    <s v=" French"/>
    <n v="118400000"/>
    <n v="417538398.19999999"/>
    <s v="AU"/>
    <x v="1"/>
    <n v="299138398.19999999"/>
    <n v="2.5265067415540541"/>
    <x v="2"/>
  </r>
  <r>
    <x v="8741"/>
    <d v="2021-04-15T00:00:00"/>
    <n v="59"/>
    <x v="0"/>
    <s v=" Korean"/>
    <n v="88000000"/>
    <n v="503089616.80000001"/>
    <s v="KR"/>
    <x v="5"/>
    <n v="415089616.80000001"/>
    <n v="4.7169274636363641"/>
    <x v="1"/>
  </r>
  <r>
    <x v="8742"/>
    <d v="2014-01-17T00:00:00"/>
    <n v="58"/>
    <x v="0"/>
    <s v=" English"/>
    <n v="8000000"/>
    <n v="49732359.399999999"/>
    <s v="US"/>
    <x v="8"/>
    <n v="41732359.399999999"/>
    <n v="5.216544925"/>
    <x v="1"/>
  </r>
  <r>
    <x v="8743"/>
    <d v="1998-02-20T00:00:00"/>
    <n v="61"/>
    <x v="0"/>
    <s v=" English"/>
    <n v="20846151.600000001"/>
    <n v="13035599"/>
    <s v="US"/>
    <x v="32"/>
    <n v="-7810552.6000000015"/>
    <n v="-0.3746759953525427"/>
    <x v="1"/>
  </r>
  <r>
    <x v="8744"/>
    <d v="2003-02-13T00:00:00"/>
    <n v="58"/>
    <x v="0"/>
    <s v=" English"/>
    <n v="25000000"/>
    <n v="40796145"/>
    <s v="AU"/>
    <x v="25"/>
    <n v="15796145"/>
    <n v="0.63184580000000001"/>
    <x v="1"/>
  </r>
  <r>
    <x v="8745"/>
    <d v="1969-02-22T00:00:00"/>
    <n v="65"/>
    <x v="0"/>
    <s v=" English"/>
    <n v="39800000"/>
    <n v="51264022"/>
    <s v="AU"/>
    <x v="68"/>
    <n v="11464022"/>
    <n v="0.28804075376884425"/>
    <x v="1"/>
  </r>
  <r>
    <x v="8746"/>
    <d v="2022-06-07T00:00:00"/>
    <n v="66"/>
    <x v="0"/>
    <s v=" English"/>
    <n v="101000000"/>
    <n v="321357348.60000002"/>
    <s v="US"/>
    <x v="1"/>
    <n v="220357348.60000002"/>
    <n v="2.1817559267326736"/>
    <x v="1"/>
  </r>
  <r>
    <x v="8747"/>
    <d v="2001-05-24T00:00:00"/>
    <n v="58"/>
    <x v="0"/>
    <s v=" English"/>
    <n v="62000000"/>
    <n v="18708848"/>
    <s v="AU"/>
    <x v="17"/>
    <n v="-43291152"/>
    <n v="-0.69824438709677417"/>
    <x v="1"/>
  </r>
  <r>
    <x v="8748"/>
    <d v="2018-12-31T00:00:00"/>
    <n v="83"/>
    <x v="0"/>
    <s v=" English"/>
    <n v="123000000"/>
    <n v="597125772"/>
    <s v="US"/>
    <x v="10"/>
    <n v="474125772"/>
    <n v="3.8546810731707315"/>
    <x v="0"/>
  </r>
  <r>
    <x v="8749"/>
    <d v="1981-10-11T00:00:00"/>
    <n v="75"/>
    <x v="0"/>
    <s v=" English"/>
    <n v="475000"/>
    <n v="15063"/>
    <s v="US"/>
    <x v="56"/>
    <n v="-459937"/>
    <n v="-0.96828842105263158"/>
    <x v="0"/>
  </r>
  <r>
    <x v="8750"/>
    <d v="1988-09-14T00:00:00"/>
    <n v="71"/>
    <x v="0"/>
    <s v=" English"/>
    <n v="49140000"/>
    <n v="275935082.80000001"/>
    <s v="US"/>
    <x v="52"/>
    <n v="226795082.80000001"/>
    <n v="4.6152845502645503"/>
    <x v="0"/>
  </r>
  <r>
    <x v="8751"/>
    <d v="2005-12-15T00:00:00"/>
    <n v="74"/>
    <x v="0"/>
    <s v=" French"/>
    <n v="22000000"/>
    <n v="17709155"/>
    <s v="AU"/>
    <x v="16"/>
    <n v="-4290845"/>
    <n v="-0.19503840909090908"/>
    <x v="0"/>
  </r>
  <r>
    <x v="8752"/>
    <d v="1998-06-18T00:00:00"/>
    <n v="69"/>
    <x v="0"/>
    <s v=" English"/>
    <n v="28000000"/>
    <n v="5686694"/>
    <s v="AU"/>
    <x v="32"/>
    <n v="-22313306"/>
    <n v="-0.79690378571428566"/>
    <x v="1"/>
  </r>
  <r>
    <x v="8753"/>
    <d v="2023-09-29T00:00:00"/>
    <n v="0"/>
    <x v="2"/>
    <s v=" English"/>
    <n v="203940000"/>
    <n v="178359863"/>
    <s v="US"/>
    <x v="0"/>
    <n v="-25580137"/>
    <n v="-0.12542971952535059"/>
    <x v="2"/>
  </r>
  <r>
    <x v="8754"/>
    <d v="2006-12-20T00:00:00"/>
    <n v="72"/>
    <x v="0"/>
    <s v=" English"/>
    <n v="19400000"/>
    <n v="15118795"/>
    <s v="US"/>
    <x v="28"/>
    <n v="-4281205"/>
    <n v="-0.22068067010309278"/>
    <x v="0"/>
  </r>
  <r>
    <x v="8755"/>
    <d v="2019-09-20T00:00:00"/>
    <n v="60"/>
    <x v="0"/>
    <s v=" English"/>
    <n v="114200000"/>
    <n v="241031716.59999999"/>
    <s v="US"/>
    <x v="4"/>
    <n v="126831716.59999999"/>
    <n v="1.1106104781085815"/>
    <x v="1"/>
  </r>
  <r>
    <x v="8756"/>
    <d v="2017-08-17T00:00:00"/>
    <n v="60"/>
    <x v="0"/>
    <s v=" English"/>
    <n v="156000000"/>
    <n v="380494409.60000002"/>
    <s v="AU"/>
    <x v="3"/>
    <n v="224494409.60000002"/>
    <n v="1.4390667282051284"/>
    <x v="1"/>
  </r>
  <r>
    <x v="8757"/>
    <d v="2005-06-23T00:00:00"/>
    <n v="64"/>
    <x v="0"/>
    <s v=" English"/>
    <n v="25000000"/>
    <n v="25732334"/>
    <s v="AU"/>
    <x v="16"/>
    <n v="732334"/>
    <n v="2.9293360000000001E-2"/>
    <x v="1"/>
  </r>
  <r>
    <x v="8758"/>
    <d v="2002-11-15T00:00:00"/>
    <n v="53"/>
    <x v="0"/>
    <s v=" English"/>
    <n v="25000000"/>
    <n v="19233280"/>
    <s v="AU"/>
    <x v="18"/>
    <n v="-5766720"/>
    <n v="-0.23066880000000001"/>
    <x v="1"/>
  </r>
  <r>
    <x v="8759"/>
    <d v="2023-04-06T00:00:00"/>
    <n v="0"/>
    <x v="0"/>
    <s v=" Russian"/>
    <n v="264940000"/>
    <n v="178359863"/>
    <s v="RU"/>
    <x v="0"/>
    <n v="-86580137"/>
    <n v="-0.32679148863893714"/>
    <x v="2"/>
  </r>
  <r>
    <x v="8760"/>
    <d v="2023-04-06T00:00:00"/>
    <n v="0"/>
    <x v="0"/>
    <s v=" Malayalam"/>
    <n v="167540000"/>
    <n v="175269998.80000001"/>
    <s v="IN"/>
    <x v="0"/>
    <n v="7729998.8000000119"/>
    <n v="4.6138228482750461E-2"/>
    <x v="2"/>
  </r>
  <r>
    <x v="8761"/>
    <d v="1991-04-17T00:00:00"/>
    <n v="73"/>
    <x v="0"/>
    <s v=" French"/>
    <n v="4000000"/>
    <n v="1794187"/>
    <s v="FR"/>
    <x v="53"/>
    <n v="-2205813"/>
    <n v="-0.55145325000000001"/>
    <x v="0"/>
  </r>
  <r>
    <x v="8762"/>
    <d v="2023-04-06T00:00:00"/>
    <n v="0"/>
    <x v="0"/>
    <s v=" Russian"/>
    <n v="174600000"/>
    <n v="175269998.80000001"/>
    <s v="RU"/>
    <x v="0"/>
    <n v="669998.80000001192"/>
    <n v="3.837335624284146E-3"/>
    <x v="2"/>
  </r>
  <r>
    <x v="8763"/>
    <d v="1997-05-20T00:00:00"/>
    <n v="48"/>
    <x v="0"/>
    <s v=" English"/>
    <n v="119000000"/>
    <n v="937727043.79999995"/>
    <s v="US"/>
    <x v="27"/>
    <n v="818727043.79999995"/>
    <n v="6.8800591915966383"/>
    <x v="2"/>
  </r>
  <r>
    <x v="8764"/>
    <d v="2021-04-22T00:00:00"/>
    <n v="60"/>
    <x v="0"/>
    <s v=" Japanese"/>
    <n v="134200000"/>
    <n v="264583010.59999999"/>
    <s v="AU"/>
    <x v="5"/>
    <n v="130383010.59999999"/>
    <n v="0.97155745603576749"/>
    <x v="1"/>
  </r>
  <r>
    <x v="8765"/>
    <d v="2022-03-12T00:00:00"/>
    <n v="74"/>
    <x v="0"/>
    <s v=" English"/>
    <n v="79500000"/>
    <n v="708023892.39999998"/>
    <s v="US"/>
    <x v="1"/>
    <n v="628523892.39999998"/>
    <n v="7.9059609106918236"/>
    <x v="0"/>
  </r>
  <r>
    <x v="8766"/>
    <d v="1986-09-25T00:00:00"/>
    <n v="66"/>
    <x v="0"/>
    <s v=" English"/>
    <n v="11000000"/>
    <n v="71600000"/>
    <s v="AU"/>
    <x v="15"/>
    <n v="60600000"/>
    <n v="5.5090909090909088"/>
    <x v="1"/>
  </r>
  <r>
    <x v="8767"/>
    <d v="2018-09-13T00:00:00"/>
    <n v="73"/>
    <x v="0"/>
    <s v=" Japanese"/>
    <n v="89800000"/>
    <n v="412837601.80000001"/>
    <s v="AU"/>
    <x v="10"/>
    <n v="323037601.80000001"/>
    <n v="3.597300688195991"/>
    <x v="0"/>
  </r>
  <r>
    <x v="8768"/>
    <d v="2008-03-27T00:00:00"/>
    <n v="59"/>
    <x v="0"/>
    <s v=" English"/>
    <n v="22620000"/>
    <n v="29066681"/>
    <s v="AU"/>
    <x v="35"/>
    <n v="6446681"/>
    <n v="0.28499916003536691"/>
    <x v="1"/>
  </r>
  <r>
    <x v="8769"/>
    <d v="2003-04-12T00:00:00"/>
    <n v="69"/>
    <x v="0"/>
    <s v=" English"/>
    <n v="40000000"/>
    <n v="65754228"/>
    <s v="AU"/>
    <x v="25"/>
    <n v="25754228"/>
    <n v="0.64385570000000003"/>
    <x v="1"/>
  </r>
  <r>
    <x v="2838"/>
    <d v="2001-03-07T00:00:00"/>
    <n v="74"/>
    <x v="0"/>
    <s v=" German"/>
    <n v="830001.4"/>
    <n v="13782896"/>
    <s v="DE"/>
    <x v="17"/>
    <n v="12952894.6"/>
    <n v="15.605870785278192"/>
    <x v="0"/>
  </r>
  <r>
    <x v="8770"/>
    <d v="2010-03-31T00:00:00"/>
    <n v="66"/>
    <x v="0"/>
    <s v=" English"/>
    <n v="250000"/>
    <n v="244880940"/>
    <s v="US"/>
    <x v="21"/>
    <n v="244630940"/>
    <n v="978.52376000000004"/>
    <x v="1"/>
  </r>
  <r>
    <x v="8771"/>
    <d v="2020-05-19T00:00:00"/>
    <n v="63"/>
    <x v="0"/>
    <s v=" English"/>
    <n v="146000000"/>
    <n v="285047855"/>
    <s v="US"/>
    <x v="14"/>
    <n v="139047855"/>
    <n v="0.95238256849315073"/>
    <x v="1"/>
  </r>
  <r>
    <x v="8772"/>
    <d v="1977-08-06T00:00:00"/>
    <n v="50"/>
    <x v="0"/>
    <s v=" Japanese"/>
    <n v="163600000"/>
    <n v="812667214.20000005"/>
    <s v="JP"/>
    <x v="44"/>
    <n v="649067214.20000005"/>
    <n v="3.9674035097799516"/>
    <x v="2"/>
  </r>
  <r>
    <x v="8773"/>
    <d v="2013-02-28T00:00:00"/>
    <n v="72"/>
    <x v="0"/>
    <s v=" English"/>
    <n v="28000000"/>
    <n v="94050951"/>
    <s v="AU"/>
    <x v="30"/>
    <n v="66050951"/>
    <n v="2.3589625357142858"/>
    <x v="0"/>
  </r>
  <r>
    <x v="8774"/>
    <d v="2017-09-01T00:00:00"/>
    <n v="77"/>
    <x v="0"/>
    <s v=" Spanish, Castilian"/>
    <n v="90000000"/>
    <n v="750577016.39999998"/>
    <s v="MX"/>
    <x v="3"/>
    <n v="660577016.39999998"/>
    <n v="7.3397446266666666"/>
    <x v="0"/>
  </r>
  <r>
    <x v="8775"/>
    <d v="2007-02-23T00:00:00"/>
    <n v="58"/>
    <x v="0"/>
    <s v=" English"/>
    <n v="10000000"/>
    <n v="21851362"/>
    <s v="US"/>
    <x v="22"/>
    <n v="11851362"/>
    <n v="1.1851362000000001"/>
    <x v="1"/>
  </r>
  <r>
    <x v="8776"/>
    <d v="2006-11-23T00:00:00"/>
    <n v="55"/>
    <x v="0"/>
    <s v=" English"/>
    <n v="51000000"/>
    <n v="46815807"/>
    <s v="AU"/>
    <x v="28"/>
    <n v="-4184193"/>
    <n v="-8.2043000000000005E-2"/>
    <x v="1"/>
  </r>
  <r>
    <x v="8777"/>
    <d v="2017-03-03T00:00:00"/>
    <n v="65"/>
    <x v="0"/>
    <s v=" Spanish, Castilian"/>
    <n v="5000000"/>
    <n v="227481688.59999999"/>
    <s v="ES"/>
    <x v="3"/>
    <n v="222481688.59999999"/>
    <n v="44.49633772"/>
    <x v="1"/>
  </r>
  <r>
    <x v="8778"/>
    <d v="2017-01-04T00:00:00"/>
    <n v="64"/>
    <x v="0"/>
    <s v=" English"/>
    <n v="9000000"/>
    <n v="36588512"/>
    <s v="AU"/>
    <x v="3"/>
    <n v="27588512"/>
    <n v="3.0653902222222222"/>
    <x v="1"/>
  </r>
  <r>
    <x v="8779"/>
    <d v="1997-06-22T00:00:00"/>
    <n v="74"/>
    <x v="0"/>
    <s v=" English"/>
    <n v="149000000"/>
    <n v="211405561.19999999"/>
    <s v="US"/>
    <x v="27"/>
    <n v="62405561.199999988"/>
    <n v="0.41882926979865764"/>
    <x v="0"/>
  </r>
  <r>
    <x v="8780"/>
    <d v="2020-02-05T00:00:00"/>
    <n v="60"/>
    <x v="0"/>
    <s v=" English"/>
    <n v="6000000"/>
    <n v="33100520.399999999"/>
    <s v="AU"/>
    <x v="14"/>
    <n v="27100520.399999999"/>
    <n v="4.5167533999999998"/>
    <x v="1"/>
  </r>
  <r>
    <x v="8781"/>
    <d v="2005-02-03T00:00:00"/>
    <n v="72"/>
    <x v="0"/>
    <s v=" Chinese"/>
    <n v="12000000"/>
    <n v="19278598"/>
    <s v="AU"/>
    <x v="16"/>
    <n v="7278598"/>
    <n v="0.60654983333333334"/>
    <x v="0"/>
  </r>
  <r>
    <x v="8782"/>
    <d v="2015-12-30T00:00:00"/>
    <n v="71"/>
    <x v="0"/>
    <s v=" English"/>
    <n v="8000000"/>
    <n v="5706168"/>
    <s v="US"/>
    <x v="12"/>
    <n v="-2293832"/>
    <n v="-0.28672900000000001"/>
    <x v="0"/>
  </r>
  <r>
    <x v="8783"/>
    <d v="2008-08-20T00:00:00"/>
    <n v="60"/>
    <x v="0"/>
    <s v=" English"/>
    <n v="15000000"/>
    <n v="8767338"/>
    <s v="US"/>
    <x v="35"/>
    <n v="-6232662"/>
    <n v="-0.41551080000000001"/>
    <x v="1"/>
  </r>
  <r>
    <x v="8784"/>
    <d v="2018-03-19T00:00:00"/>
    <n v="62"/>
    <x v="0"/>
    <s v=" English"/>
    <n v="50000000"/>
    <n v="45285890"/>
    <s v="AU"/>
    <x v="10"/>
    <n v="-4714110"/>
    <n v="-9.4282199999999997E-2"/>
    <x v="1"/>
  </r>
  <r>
    <x v="8785"/>
    <d v="1993-10-28T00:00:00"/>
    <n v="61"/>
    <x v="0"/>
    <s v=" English"/>
    <n v="40000000"/>
    <n v="107198790"/>
    <s v="AU"/>
    <x v="9"/>
    <n v="67198790"/>
    <n v="1.6799697499999999"/>
    <x v="1"/>
  </r>
  <r>
    <x v="8786"/>
    <d v="2019-09-27T00:00:00"/>
    <n v="68"/>
    <x v="0"/>
    <s v=" Japanese"/>
    <n v="51571600"/>
    <n v="601885747.60000002"/>
    <s v="JP"/>
    <x v="4"/>
    <n v="550314147.60000002"/>
    <n v="10.670875978251596"/>
    <x v="1"/>
  </r>
  <r>
    <x v="8787"/>
    <d v="1945-03-01T00:00:00"/>
    <n v="70"/>
    <x v="0"/>
    <s v=" English"/>
    <n v="139000000"/>
    <n v="620873838.20000005"/>
    <s v="US"/>
    <x v="87"/>
    <n v="481873838.20000005"/>
    <n v="3.4667182604316551"/>
    <x v="1"/>
  </r>
  <r>
    <x v="8788"/>
    <d v="2001-04-24T00:00:00"/>
    <n v="60"/>
    <x v="0"/>
    <s v=" English"/>
    <n v="30000000"/>
    <n v="17865209"/>
    <s v="AU"/>
    <x v="17"/>
    <n v="-12134791"/>
    <n v="-0.40449303333333331"/>
    <x v="1"/>
  </r>
  <r>
    <x v="8789"/>
    <d v="2005-10-14T00:00:00"/>
    <n v="62"/>
    <x v="0"/>
    <s v=" English"/>
    <n v="54000000"/>
    <n v="50719373"/>
    <s v="US"/>
    <x v="16"/>
    <n v="-3280627"/>
    <n v="-6.0752351851851849E-2"/>
    <x v="1"/>
  </r>
  <r>
    <x v="1693"/>
    <d v="1988-05-01T00:00:00"/>
    <n v="47"/>
    <x v="0"/>
    <s v=" Italian"/>
    <n v="1000000"/>
    <n v="12931420"/>
    <s v="IT"/>
    <x v="52"/>
    <n v="11931420"/>
    <n v="11.931419999999999"/>
    <x v="2"/>
  </r>
  <r>
    <x v="8790"/>
    <d v="1972-12-13T00:00:00"/>
    <n v="71"/>
    <x v="0"/>
    <s v=" English"/>
    <n v="3352254"/>
    <n v="36734619"/>
    <s v="US"/>
    <x v="31"/>
    <n v="33382365"/>
    <n v="9.9581848511479141"/>
    <x v="0"/>
  </r>
  <r>
    <x v="8791"/>
    <d v="2020-01-28T00:00:00"/>
    <n v="61"/>
    <x v="0"/>
    <s v=" English"/>
    <n v="177000000"/>
    <n v="496777059"/>
    <s v="US"/>
    <x v="14"/>
    <n v="319777059"/>
    <n v="1.8066500508474577"/>
    <x v="1"/>
  </r>
  <r>
    <x v="8792"/>
    <d v="2017-10-31T00:00:00"/>
    <n v="51"/>
    <x v="0"/>
    <s v=" English"/>
    <n v="119800000"/>
    <n v="442417438.19999999"/>
    <s v="US"/>
    <x v="3"/>
    <n v="322617438.19999999"/>
    <n v="2.6929669298831387"/>
    <x v="1"/>
  </r>
  <r>
    <x v="8793"/>
    <d v="2013-08-12T00:00:00"/>
    <n v="71"/>
    <x v="0"/>
    <s v=" English"/>
    <n v="10000000"/>
    <n v="3428048"/>
    <s v="AU"/>
    <x v="30"/>
    <n v="-6571952"/>
    <n v="-0.65719519999999998"/>
    <x v="0"/>
  </r>
  <r>
    <x v="8794"/>
    <d v="2011-03-24T00:00:00"/>
    <n v="62"/>
    <x v="0"/>
    <s v=" English"/>
    <n v="105400000"/>
    <n v="566928126.79999995"/>
    <s v="US"/>
    <x v="24"/>
    <n v="461528126.79999995"/>
    <n v="4.3788247324478178"/>
    <x v="1"/>
  </r>
  <r>
    <x v="8795"/>
    <d v="2022-12-13T00:00:00"/>
    <n v="25"/>
    <x v="0"/>
    <s v=" English"/>
    <n v="9541040"/>
    <n v="38139010"/>
    <s v="GB"/>
    <x v="1"/>
    <n v="28597970"/>
    <n v="2.9973640190167949"/>
    <x v="2"/>
  </r>
  <r>
    <x v="8796"/>
    <d v="2019-04-05T00:00:00"/>
    <n v="74"/>
    <x v="0"/>
    <s v=" English"/>
    <n v="10000000"/>
    <n v="10268749"/>
    <s v="US"/>
    <x v="4"/>
    <n v="268749"/>
    <n v="2.68749E-2"/>
    <x v="0"/>
  </r>
  <r>
    <x v="8797"/>
    <d v="2014-09-30T00:00:00"/>
    <n v="59"/>
    <x v="0"/>
    <s v=" English"/>
    <n v="106200000"/>
    <n v="461470455.19999999"/>
    <s v="US"/>
    <x v="8"/>
    <n v="355270455.19999999"/>
    <n v="3.3452961883239172"/>
    <x v="1"/>
  </r>
  <r>
    <x v="8798"/>
    <d v="2019-06-27T00:00:00"/>
    <n v="75"/>
    <x v="0"/>
    <s v=" German"/>
    <n v="5501523.7999999998"/>
    <n v="11859396"/>
    <s v="AU"/>
    <x v="4"/>
    <n v="6357872.2000000002"/>
    <n v="1.1556565837268578"/>
    <x v="0"/>
  </r>
  <r>
    <x v="8799"/>
    <d v="2013-08-16T00:00:00"/>
    <n v="65"/>
    <x v="0"/>
    <s v=" English"/>
    <n v="135000000"/>
    <n v="566629667.39999998"/>
    <s v="US"/>
    <x v="30"/>
    <n v="431629667.39999998"/>
    <n v="3.1972567955555555"/>
    <x v="1"/>
  </r>
  <r>
    <x v="8800"/>
    <d v="2020-04-10T00:00:00"/>
    <n v="72"/>
    <x v="0"/>
    <s v=" Korean"/>
    <n v="9070000"/>
    <n v="117712286"/>
    <s v="KR"/>
    <x v="14"/>
    <n v="108642286"/>
    <n v="11.978201323042999"/>
    <x v="0"/>
  </r>
  <r>
    <x v="8801"/>
    <d v="1992-04-09T00:00:00"/>
    <n v="66"/>
    <x v="0"/>
    <s v=" English"/>
    <n v="6000000"/>
    <n v="31347154"/>
    <s v="AU"/>
    <x v="46"/>
    <n v="25347154"/>
    <n v="4.2245256666666666"/>
    <x v="1"/>
  </r>
  <r>
    <x v="8802"/>
    <d v="1985-03-27T00:00:00"/>
    <n v="75"/>
    <x v="0"/>
    <s v=" English"/>
    <n v="2500000"/>
    <n v="4736202"/>
    <s v="AU"/>
    <x v="37"/>
    <n v="2236202"/>
    <n v="0.89448079999999996"/>
    <x v="0"/>
  </r>
  <r>
    <x v="8803"/>
    <d v="2021-11-17T00:00:00"/>
    <n v="79"/>
    <x v="0"/>
    <s v=" Spanish, Castilian"/>
    <n v="87800000"/>
    <n v="714110670.79999995"/>
    <s v="BR"/>
    <x v="5"/>
    <n v="626310670.79999995"/>
    <n v="7.1333789384965822"/>
    <x v="0"/>
  </r>
  <r>
    <x v="8804"/>
    <d v="1951-12-14T00:00:00"/>
    <n v="74"/>
    <x v="0"/>
    <s v=" English"/>
    <n v="71200000"/>
    <n v="545002796.79999995"/>
    <s v="AU"/>
    <x v="63"/>
    <n v="473802796.79999995"/>
    <n v="6.6545336629213478"/>
    <x v="0"/>
  </r>
  <r>
    <x v="8805"/>
    <d v="2003-11-03T00:00:00"/>
    <n v="61"/>
    <x v="0"/>
    <s v=" Japanese"/>
    <n v="20000000"/>
    <n v="44513466"/>
    <s v="JP"/>
    <x v="25"/>
    <n v="24513466"/>
    <n v="1.2256733"/>
    <x v="1"/>
  </r>
  <r>
    <x v="8806"/>
    <d v="2022-09-02T00:00:00"/>
    <n v="68"/>
    <x v="0"/>
    <s v=" Tagalog"/>
    <n v="110171600"/>
    <n v="385808420.39999998"/>
    <s v="PH"/>
    <x v="1"/>
    <n v="275636820.39999998"/>
    <n v="2.5018863336830903"/>
    <x v="1"/>
  </r>
  <r>
    <x v="8807"/>
    <d v="2004-10-15T00:00:00"/>
    <n v="60"/>
    <x v="0"/>
    <s v=" English"/>
    <n v="7778800"/>
    <n v="548039"/>
    <s v="US"/>
    <x v="2"/>
    <n v="-7230761"/>
    <n v="-0.92954710238082994"/>
    <x v="1"/>
  </r>
  <r>
    <x v="8808"/>
    <d v="2005-10-22T00:00:00"/>
    <n v="42"/>
    <x v="0"/>
    <s v=" English"/>
    <n v="25000000"/>
    <n v="3711633"/>
    <s v="US"/>
    <x v="16"/>
    <n v="-21288367"/>
    <n v="-0.85153467999999999"/>
    <x v="2"/>
  </r>
  <r>
    <x v="8809"/>
    <d v="2018-04-19T00:00:00"/>
    <n v="59"/>
    <x v="0"/>
    <s v=" English"/>
    <n v="13500000"/>
    <n v="31966740"/>
    <s v="AU"/>
    <x v="10"/>
    <n v="18466740"/>
    <n v="1.3679066666666666"/>
    <x v="1"/>
  </r>
  <r>
    <x v="8810"/>
    <d v="1999-04-09T00:00:00"/>
    <n v="74"/>
    <x v="0"/>
    <s v=" French"/>
    <n v="18000000"/>
    <n v="9495408"/>
    <s v="GB"/>
    <x v="39"/>
    <n v="-8504592"/>
    <n v="-0.47247733333333336"/>
    <x v="0"/>
  </r>
  <r>
    <x v="8811"/>
    <d v="2008-05-16T00:00:00"/>
    <n v="68"/>
    <x v="0"/>
    <s v=" English"/>
    <n v="111440000"/>
    <n v="434220852.60000002"/>
    <s v="US"/>
    <x v="35"/>
    <n v="322780852.60000002"/>
    <n v="2.896454169059584"/>
    <x v="1"/>
  </r>
  <r>
    <x v="8812"/>
    <d v="2017-07-21T00:00:00"/>
    <n v="57"/>
    <x v="0"/>
    <s v=" English"/>
    <n v="10000000"/>
    <n v="4606335.5999999996"/>
    <s v="US"/>
    <x v="3"/>
    <n v="-5393664.4000000004"/>
    <n v="-0.53936644"/>
    <x v="1"/>
  </r>
  <r>
    <x v="8813"/>
    <d v="1999-02-13T00:00:00"/>
    <n v="72"/>
    <x v="0"/>
    <s v=" Cantonese"/>
    <n v="24440400"/>
    <n v="2984"/>
    <s v="HK"/>
    <x v="39"/>
    <n v="-24437416"/>
    <n v="-0.99987790707189739"/>
    <x v="0"/>
  </r>
  <r>
    <x v="8814"/>
    <d v="2016-03-03T00:00:00"/>
    <n v="70"/>
    <x v="0"/>
    <s v=" Danish"/>
    <n v="5210000"/>
    <n v="5900000"/>
    <s v="DK"/>
    <x v="13"/>
    <n v="690000"/>
    <n v="0.1324376199616123"/>
    <x v="1"/>
  </r>
  <r>
    <x v="8815"/>
    <d v="2010-06-03T00:00:00"/>
    <n v="68"/>
    <x v="0"/>
    <s v=" English"/>
    <n v="4200000"/>
    <n v="8078683"/>
    <s v="AU"/>
    <x v="21"/>
    <n v="3878683"/>
    <n v="0.92349595238095239"/>
    <x v="1"/>
  </r>
  <r>
    <x v="8816"/>
    <d v="1991-05-09T00:00:00"/>
    <n v="48"/>
    <x v="0"/>
    <s v=" Chinese"/>
    <n v="104000000"/>
    <n v="665830147"/>
    <s v="HK"/>
    <x v="53"/>
    <n v="561830147"/>
    <n v="5.4022129519230768"/>
    <x v="2"/>
  </r>
  <r>
    <x v="8817"/>
    <d v="1981-01-01T00:00:00"/>
    <n v="43"/>
    <x v="0"/>
    <s v=" Spanish, Castilian"/>
    <n v="87600000"/>
    <n v="817860943.79999995"/>
    <s v="ES"/>
    <x v="56"/>
    <n v="730260943.79999995"/>
    <n v="8.3363121438356167"/>
    <x v="2"/>
  </r>
  <r>
    <x v="8818"/>
    <d v="2000-01-01T00:00:00"/>
    <n v="73"/>
    <x v="0"/>
    <s v=" English"/>
    <n v="4000000"/>
    <n v="129201399.8"/>
    <s v="AU"/>
    <x v="38"/>
    <n v="125201399.8"/>
    <n v="31.300349949999998"/>
    <x v="0"/>
  </r>
  <r>
    <x v="8819"/>
    <d v="2007-03-30T00:00:00"/>
    <n v="70"/>
    <x v="0"/>
    <s v=" Japanese"/>
    <n v="84140000"/>
    <n v="760201609.60000002"/>
    <s v="AU"/>
    <x v="22"/>
    <n v="676061609.60000002"/>
    <n v="8.0349608937485151"/>
    <x v="1"/>
  </r>
  <r>
    <x v="8820"/>
    <d v="1980-12-23T00:00:00"/>
    <n v="61"/>
    <x v="0"/>
    <s v=" Italian"/>
    <n v="150600000"/>
    <n v="414413080.19999999"/>
    <s v="IT"/>
    <x v="61"/>
    <n v="263813080.19999999"/>
    <n v="1.7517468804780876"/>
    <x v="1"/>
  </r>
  <r>
    <x v="8821"/>
    <d v="2021-02-05T00:00:00"/>
    <n v="68"/>
    <x v="0"/>
    <s v=" Japanese"/>
    <n v="143200000"/>
    <n v="412282866.39999998"/>
    <s v="JP"/>
    <x v="5"/>
    <n v="269082866.39999998"/>
    <n v="1.8790702960893853"/>
    <x v="1"/>
  </r>
  <r>
    <x v="8822"/>
    <d v="2012-10-12T00:00:00"/>
    <n v="70"/>
    <x v="0"/>
    <s v=" English"/>
    <n v="40000000"/>
    <n v="55249159"/>
    <s v="AU"/>
    <x v="20"/>
    <n v="15249159"/>
    <n v="0.38122897500000003"/>
    <x v="1"/>
  </r>
  <r>
    <x v="8823"/>
    <d v="2013-04-30T00:00:00"/>
    <n v="77"/>
    <x v="0"/>
    <s v=" English"/>
    <n v="320000"/>
    <n v="58394717.399999999"/>
    <s v="AU"/>
    <x v="30"/>
    <n v="58074717.399999999"/>
    <n v="181.483491875"/>
    <x v="0"/>
  </r>
  <r>
    <x v="8824"/>
    <d v="2021-01-14T00:00:00"/>
    <n v="71"/>
    <x v="0"/>
    <s v=" English"/>
    <n v="25874800"/>
    <n v="1396905"/>
    <s v="AU"/>
    <x v="5"/>
    <n v="-24477895"/>
    <n v="-0.94601291604186311"/>
    <x v="0"/>
  </r>
  <r>
    <x v="8825"/>
    <d v="2011-11-23T00:00:00"/>
    <n v="67"/>
    <x v="0"/>
    <s v=" English"/>
    <n v="10000000"/>
    <n v="34240572"/>
    <s v="US"/>
    <x v="24"/>
    <n v="24240572"/>
    <n v="2.4240572"/>
    <x v="1"/>
  </r>
  <r>
    <x v="5260"/>
    <d v="1971-03-31T00:00:00"/>
    <n v="70"/>
    <x v="0"/>
    <s v=" English"/>
    <n v="10000000"/>
    <n v="28039038"/>
    <s v="US"/>
    <x v="67"/>
    <n v="18039038"/>
    <n v="1.8039038000000001"/>
    <x v="1"/>
  </r>
  <r>
    <x v="8826"/>
    <d v="1971-12-08T00:00:00"/>
    <n v="75"/>
    <x v="0"/>
    <s v=" French"/>
    <n v="100200000"/>
    <n v="196117327.40000001"/>
    <s v="FR"/>
    <x v="67"/>
    <n v="95917327.400000006"/>
    <n v="0.95725875648702596"/>
    <x v="0"/>
  </r>
  <r>
    <x v="8827"/>
    <d v="2004-11-16T00:00:00"/>
    <n v="71"/>
    <x v="0"/>
    <s v=" English"/>
    <n v="17000000"/>
    <n v="109726800"/>
    <s v="AU"/>
    <x v="2"/>
    <n v="92726800"/>
    <n v="5.4545176470588235"/>
    <x v="0"/>
  </r>
  <r>
    <x v="8828"/>
    <d v="2018-04-06T00:00:00"/>
    <n v="65"/>
    <x v="0"/>
    <s v=" English"/>
    <n v="95600000"/>
    <n v="305560367.80000001"/>
    <s v="US"/>
    <x v="10"/>
    <n v="209960367.80000001"/>
    <n v="2.1962381569037657"/>
    <x v="1"/>
  </r>
  <r>
    <x v="8829"/>
    <d v="2014-03-18T00:00:00"/>
    <n v="60"/>
    <x v="0"/>
    <s v=" English"/>
    <n v="78000000"/>
    <n v="352939035.60000002"/>
    <s v="US"/>
    <x v="8"/>
    <n v="274939035.60000002"/>
    <n v="3.5248594307692311"/>
    <x v="1"/>
  </r>
  <r>
    <x v="8830"/>
    <d v="1999-10-22T00:00:00"/>
    <n v="74"/>
    <x v="0"/>
    <s v=" English"/>
    <n v="2000000"/>
    <n v="20741000"/>
    <s v="US"/>
    <x v="39"/>
    <n v="18741000"/>
    <n v="9.3704999999999998"/>
    <x v="0"/>
  </r>
  <r>
    <x v="902"/>
    <d v="2016-03-29T00:00:00"/>
    <n v="0"/>
    <x v="0"/>
    <s v=" English"/>
    <n v="241940000"/>
    <n v="175269998.80000001"/>
    <s v="US"/>
    <x v="13"/>
    <n v="-66670001.199999988"/>
    <n v="-0.2755641944283706"/>
    <x v="2"/>
  </r>
  <r>
    <x v="8831"/>
    <d v="2006-09-11T00:00:00"/>
    <n v="0"/>
    <x v="0"/>
    <s v=" Cantonese"/>
    <n v="174600000"/>
    <n v="175269998.80000001"/>
    <s v="HK"/>
    <x v="28"/>
    <n v="669998.80000001192"/>
    <n v="3.837335624284146E-3"/>
    <x v="2"/>
  </r>
  <r>
    <x v="8832"/>
    <d v="2008-11-07T00:00:00"/>
    <n v="62"/>
    <x v="0"/>
    <s v=" English"/>
    <n v="40000000"/>
    <n v="12345883"/>
    <s v="US"/>
    <x v="35"/>
    <n v="-27654117"/>
    <n v="-0.69135292500000001"/>
    <x v="1"/>
  </r>
  <r>
    <x v="8833"/>
    <d v="2004-02-24T00:00:00"/>
    <n v="77"/>
    <x v="0"/>
    <s v=" Spanish, Castilian"/>
    <n v="1500000"/>
    <n v="3187700"/>
    <s v="US"/>
    <x v="2"/>
    <n v="1687700"/>
    <n v="1.1251333333333333"/>
    <x v="0"/>
  </r>
  <r>
    <x v="8834"/>
    <d v="1990-11-15T00:00:00"/>
    <n v="25"/>
    <x v="0"/>
    <s v=" Cantonese"/>
    <n v="12001040"/>
    <n v="38139010"/>
    <s v="HK"/>
    <x v="29"/>
    <n v="26137970"/>
    <n v="2.177975408797904"/>
    <x v="2"/>
  </r>
  <r>
    <x v="8835"/>
    <d v="2006-08-17T00:00:00"/>
    <n v="71"/>
    <x v="0"/>
    <s v=" English"/>
    <n v="18000000"/>
    <n v="77635035"/>
    <s v="AU"/>
    <x v="28"/>
    <n v="59635035"/>
    <n v="3.3130575000000002"/>
    <x v="0"/>
  </r>
  <r>
    <x v="8836"/>
    <d v="2015-11-12T00:00:00"/>
    <n v="71"/>
    <x v="0"/>
    <s v=" English"/>
    <n v="35000000"/>
    <n v="50363790"/>
    <s v="AU"/>
    <x v="12"/>
    <n v="15363790"/>
    <n v="0.43896542857142856"/>
    <x v="0"/>
  </r>
  <r>
    <x v="8837"/>
    <d v="2022-05-20T00:00:00"/>
    <n v="61"/>
    <x v="0"/>
    <s v=" English"/>
    <n v="107000000"/>
    <n v="328477258.39999998"/>
    <s v="US"/>
    <x v="1"/>
    <n v="221477258.39999998"/>
    <n v="2.069880919626168"/>
    <x v="1"/>
  </r>
  <r>
    <x v="8838"/>
    <d v="2017-04-10T00:00:00"/>
    <n v="60"/>
    <x v="0"/>
    <s v=" English"/>
    <n v="5000000"/>
    <n v="4620399"/>
    <s v="AU"/>
    <x v="3"/>
    <n v="-379601"/>
    <n v="-7.5920199999999993E-2"/>
    <x v="1"/>
  </r>
  <r>
    <x v="8839"/>
    <d v="2011-08-25T00:00:00"/>
    <n v="75"/>
    <x v="0"/>
    <s v=" Czech"/>
    <n v="1130710"/>
    <n v="6638849"/>
    <s v="CZ"/>
    <x v="24"/>
    <n v="5508139"/>
    <n v="4.8713985018262864"/>
    <x v="0"/>
  </r>
  <r>
    <x v="8840"/>
    <d v="1990-03-15T00:00:00"/>
    <n v="64"/>
    <x v="0"/>
    <s v=" English"/>
    <n v="6500000"/>
    <n v="30218387"/>
    <s v="AU"/>
    <x v="29"/>
    <n v="23718387"/>
    <n v="3.6489826153846154"/>
    <x v="1"/>
  </r>
  <r>
    <x v="8841"/>
    <d v="2001-09-14T00:00:00"/>
    <n v="59"/>
    <x v="0"/>
    <s v=" English"/>
    <n v="22000000"/>
    <n v="22861785"/>
    <s v="US"/>
    <x v="17"/>
    <n v="861785"/>
    <n v="3.9172045454545452E-2"/>
    <x v="1"/>
  </r>
  <r>
    <x v="8842"/>
    <d v="2020-11-19T00:00:00"/>
    <n v="68"/>
    <x v="0"/>
    <s v=" English"/>
    <n v="25000000"/>
    <n v="122252"/>
    <s v="AU"/>
    <x v="14"/>
    <n v="-24877748"/>
    <n v="-0.99510991999999998"/>
    <x v="1"/>
  </r>
  <r>
    <x v="8843"/>
    <d v="2001-03-30T00:00:00"/>
    <n v="60"/>
    <x v="0"/>
    <s v=" Spanish, Castilian"/>
    <n v="100000000"/>
    <n v="328724751.39999998"/>
    <s v="ES"/>
    <x v="17"/>
    <n v="228724751.39999998"/>
    <n v="2.2872475139999997"/>
    <x v="1"/>
  </r>
  <r>
    <x v="5973"/>
    <d v="1991-05-10T00:00:00"/>
    <n v="60"/>
    <x v="0"/>
    <s v=" English"/>
    <n v="10400000"/>
    <n v="15545943"/>
    <s v="US"/>
    <x v="53"/>
    <n v="5145943"/>
    <n v="0.49480221153846154"/>
    <x v="1"/>
  </r>
  <r>
    <x v="8844"/>
    <d v="2015-11-27T00:00:00"/>
    <n v="72"/>
    <x v="0"/>
    <s v=" Japanese"/>
    <n v="107400000"/>
    <n v="531422529.60000002"/>
    <s v="JP"/>
    <x v="12"/>
    <n v="424022529.60000002"/>
    <n v="3.948068245810056"/>
    <x v="0"/>
  </r>
  <r>
    <x v="8845"/>
    <d v="2007-03-30T00:00:00"/>
    <n v="77"/>
    <x v="0"/>
    <s v=" English"/>
    <n v="122200000"/>
    <n v="419817708.39999998"/>
    <s v="US"/>
    <x v="22"/>
    <n v="297617708.39999998"/>
    <n v="2.4354967954173485"/>
    <x v="0"/>
  </r>
  <r>
    <x v="8846"/>
    <d v="1995-08-25T00:00:00"/>
    <n v="60"/>
    <x v="0"/>
    <s v=" English"/>
    <n v="87600000"/>
    <n v="246215895.80000001"/>
    <s v="US"/>
    <x v="26"/>
    <n v="158615895.80000001"/>
    <n v="1.8106837420091326"/>
    <x v="1"/>
  </r>
  <r>
    <x v="8847"/>
    <d v="2014-05-09T00:00:00"/>
    <n v="64"/>
    <x v="0"/>
    <s v=" English"/>
    <n v="70000000"/>
    <n v="18662027"/>
    <s v="US"/>
    <x v="8"/>
    <n v="-51337973"/>
    <n v="-0.73339961428571432"/>
    <x v="1"/>
  </r>
  <r>
    <x v="8848"/>
    <d v="2011-05-06T00:00:00"/>
    <n v="61"/>
    <x v="0"/>
    <s v=" English"/>
    <n v="7000000"/>
    <n v="7644937"/>
    <s v="US"/>
    <x v="24"/>
    <n v="644937"/>
    <n v="9.2133857142857142E-2"/>
    <x v="1"/>
  </r>
  <r>
    <x v="8849"/>
    <d v="2020-05-27T00:00:00"/>
    <n v="35"/>
    <x v="0"/>
    <s v=" Korean"/>
    <n v="47270000"/>
    <n v="329856760.80000001"/>
    <s v="KR"/>
    <x v="14"/>
    <n v="282586760.80000001"/>
    <n v="5.9781417558705314"/>
    <x v="2"/>
  </r>
  <r>
    <x v="8850"/>
    <d v="2008-12-25T00:00:00"/>
    <n v="70"/>
    <x v="0"/>
    <s v=" Hindi"/>
    <n v="9100000"/>
    <n v="76000000"/>
    <s v="IN"/>
    <x v="35"/>
    <n v="66900000"/>
    <n v="7.3516483516483513"/>
    <x v="1"/>
  </r>
  <r>
    <x v="8851"/>
    <d v="2008-02-07T00:00:00"/>
    <n v="57"/>
    <x v="0"/>
    <s v=" Chinese"/>
    <n v="10000000"/>
    <n v="22896728"/>
    <s v="HK"/>
    <x v="35"/>
    <n v="12896728"/>
    <n v="1.2896728"/>
    <x v="1"/>
  </r>
  <r>
    <x v="8852"/>
    <d v="2008-02-08T00:00:00"/>
    <n v="61"/>
    <x v="0"/>
    <s v=" English"/>
    <n v="27500000"/>
    <n v="43607627"/>
    <s v="US"/>
    <x v="35"/>
    <n v="16107627"/>
    <n v="0.58573189090909095"/>
    <x v="1"/>
  </r>
  <r>
    <x v="8853"/>
    <d v="1994-08-31T00:00:00"/>
    <n v="64"/>
    <x v="0"/>
    <s v=" English"/>
    <n v="38425000"/>
    <n v="18137661"/>
    <s v="US"/>
    <x v="6"/>
    <n v="-20287339"/>
    <n v="-0.52797238776837996"/>
    <x v="1"/>
  </r>
  <r>
    <x v="8854"/>
    <d v="2015-10-16T00:00:00"/>
    <n v="65"/>
    <x v="0"/>
    <s v=" English"/>
    <n v="28600000"/>
    <n v="506597404.60000002"/>
    <s v="US"/>
    <x v="12"/>
    <n v="477997404.60000002"/>
    <n v="16.713195965034966"/>
    <x v="1"/>
  </r>
  <r>
    <x v="8855"/>
    <d v="1996-04-26T00:00:00"/>
    <n v="59"/>
    <x v="0"/>
    <s v=" English"/>
    <n v="8810000"/>
    <n v="11526099"/>
    <s v="US"/>
    <x v="47"/>
    <n v="2716099"/>
    <n v="0.30829727582292848"/>
    <x v="1"/>
  </r>
  <r>
    <x v="8856"/>
    <d v="2005-08-11T00:00:00"/>
    <n v="58"/>
    <x v="0"/>
    <s v=" English"/>
    <n v="45000000"/>
    <n v="56070433"/>
    <s v="AU"/>
    <x v="16"/>
    <n v="11070433"/>
    <n v="0.24600962222222222"/>
    <x v="1"/>
  </r>
  <r>
    <x v="8857"/>
    <d v="2016-11-19T00:00:00"/>
    <n v="48"/>
    <x v="0"/>
    <s v=" English"/>
    <n v="117000000"/>
    <n v="904907413"/>
    <s v="US"/>
    <x v="13"/>
    <n v="787907413"/>
    <n v="6.7342513931623929"/>
    <x v="2"/>
  </r>
  <r>
    <x v="8858"/>
    <d v="1995-11-23T00:00:00"/>
    <n v="59"/>
    <x v="0"/>
    <s v=" English"/>
    <n v="68000000"/>
    <n v="77224232"/>
    <s v="AU"/>
    <x v="26"/>
    <n v="9224232"/>
    <n v="0.13565047058823529"/>
    <x v="1"/>
  </r>
  <r>
    <x v="8859"/>
    <d v="1970-09-10T00:00:00"/>
    <n v="74"/>
    <x v="0"/>
    <s v=" English"/>
    <n v="4000000"/>
    <n v="5200000"/>
    <s v="AU"/>
    <x v="81"/>
    <n v="1200000"/>
    <n v="0.3"/>
    <x v="0"/>
  </r>
  <r>
    <x v="8860"/>
    <d v="2015-09-25T00:00:00"/>
    <n v="54"/>
    <x v="0"/>
    <s v=" English"/>
    <n v="3280017.8"/>
    <n v="2160298"/>
    <s v="US"/>
    <x v="12"/>
    <n v="-1119719.7999999998"/>
    <n v="-0.34137613521487592"/>
    <x v="1"/>
  </r>
  <r>
    <x v="8861"/>
    <d v="2014-11-07T00:00:00"/>
    <n v="54"/>
    <x v="0"/>
    <s v=" English"/>
    <n v="10000000"/>
    <n v="6998359"/>
    <s v="US"/>
    <x v="8"/>
    <n v="-3001641"/>
    <n v="-0.30016409999999999"/>
    <x v="1"/>
  </r>
  <r>
    <x v="8862"/>
    <d v="2014-08-14T00:00:00"/>
    <n v="72"/>
    <x v="0"/>
    <s v=" German"/>
    <n v="26198000"/>
    <n v="5188128"/>
    <s v="DE"/>
    <x v="8"/>
    <n v="-21009872"/>
    <n v="-0.80196473013207115"/>
    <x v="0"/>
  </r>
  <r>
    <x v="8863"/>
    <d v="2007-01-22T00:00:00"/>
    <n v="67"/>
    <x v="0"/>
    <s v=" English"/>
    <n v="4913400"/>
    <n v="10871449"/>
    <s v="AU"/>
    <x v="22"/>
    <n v="5958049"/>
    <n v="1.2126122440672447"/>
    <x v="1"/>
  </r>
  <r>
    <x v="8864"/>
    <d v="1983-11-18T00:00:00"/>
    <n v="63"/>
    <x v="0"/>
    <s v=" English"/>
    <n v="350000"/>
    <n v="11000000"/>
    <s v="US"/>
    <x v="49"/>
    <n v="10650000"/>
    <n v="30.428571428571427"/>
    <x v="1"/>
  </r>
  <r>
    <x v="8865"/>
    <d v="2021-04-01T00:00:00"/>
    <n v="74"/>
    <x v="0"/>
    <s v=" English"/>
    <n v="67800000"/>
    <n v="653988016.39999998"/>
    <s v="US"/>
    <x v="5"/>
    <n v="586188016.39999998"/>
    <n v="8.6458409498525075"/>
    <x v="0"/>
  </r>
  <r>
    <x v="8866"/>
    <d v="2010-11-02T00:00:00"/>
    <n v="81"/>
    <x v="0"/>
    <s v=" English"/>
    <n v="2069753.2"/>
    <n v="8212430"/>
    <s v="AU"/>
    <x v="21"/>
    <n v="6142676.7999999998"/>
    <n v="2.9678305606678128"/>
    <x v="0"/>
  </r>
  <r>
    <x v="8867"/>
    <d v="1997-02-06T00:00:00"/>
    <n v="57"/>
    <x v="0"/>
    <s v=" English"/>
    <n v="55000000"/>
    <n v="31987563"/>
    <s v="AU"/>
    <x v="27"/>
    <n v="-23012437"/>
    <n v="-0.41840794545454546"/>
    <x v="1"/>
  </r>
  <r>
    <x v="8868"/>
    <d v="2023-03-30T00:00:00"/>
    <n v="80"/>
    <x v="0"/>
    <s v=" Hindi"/>
    <n v="75000000"/>
    <n v="361163020"/>
    <s v="IN"/>
    <x v="0"/>
    <n v="286163020"/>
    <n v="3.8155069333333334"/>
    <x v="0"/>
  </r>
  <r>
    <x v="8869"/>
    <d v="2005-03-04T00:00:00"/>
    <n v="69"/>
    <x v="0"/>
    <s v=" English"/>
    <n v="28500000"/>
    <n v="15452978"/>
    <s v="US"/>
    <x v="16"/>
    <n v="-13047022"/>
    <n v="-0.45779024561403509"/>
    <x v="1"/>
  </r>
  <r>
    <x v="8870"/>
    <d v="2020-05-22T00:00:00"/>
    <n v="35"/>
    <x v="0"/>
    <s v=" Korean"/>
    <n v="47270000"/>
    <n v="329856760.80000001"/>
    <s v="KR"/>
    <x v="14"/>
    <n v="282586760.80000001"/>
    <n v="5.9781417558705314"/>
    <x v="2"/>
  </r>
  <r>
    <x v="8871"/>
    <d v="2016-11-23T00:00:00"/>
    <n v="58"/>
    <x v="0"/>
    <s v=" English"/>
    <n v="25000000"/>
    <n v="3885342"/>
    <s v="US"/>
    <x v="13"/>
    <n v="-21114658"/>
    <n v="-0.84458632"/>
    <x v="1"/>
  </r>
  <r>
    <x v="8872"/>
    <d v="1991-05-31T00:00:00"/>
    <n v="62"/>
    <x v="0"/>
    <s v=" English"/>
    <n v="20200000"/>
    <n v="36489888"/>
    <s v="US"/>
    <x v="53"/>
    <n v="16289888"/>
    <n v="0.80643009900990104"/>
    <x v="1"/>
  </r>
  <r>
    <x v="8873"/>
    <d v="2013-08-23T00:00:00"/>
    <n v="66"/>
    <x v="0"/>
    <s v=" English"/>
    <n v="9000000"/>
    <n v="6108720"/>
    <s v="AU"/>
    <x v="30"/>
    <n v="-2891280"/>
    <n v="-0.32125333333333334"/>
    <x v="1"/>
  </r>
  <r>
    <x v="8874"/>
    <d v="2018-12-23T00:00:00"/>
    <n v="62"/>
    <x v="0"/>
    <s v=" English"/>
    <n v="11480240.6"/>
    <n v="77542"/>
    <s v="US"/>
    <x v="10"/>
    <n v="-11402698.6"/>
    <n v="-0.99324561194301098"/>
    <x v="1"/>
  </r>
  <r>
    <x v="8875"/>
    <d v="1997-03-07T00:00:00"/>
    <n v="65"/>
    <x v="0"/>
    <s v=" English"/>
    <n v="28000000"/>
    <n v="41230799"/>
    <s v="US"/>
    <x v="27"/>
    <n v="13230799"/>
    <n v="0.47252853571428571"/>
    <x v="1"/>
  </r>
  <r>
    <x v="7407"/>
    <d v="1969-06-11T00:00:00"/>
    <n v="74"/>
    <x v="0"/>
    <s v=" English"/>
    <n v="35000000"/>
    <n v="252276928"/>
    <s v="US"/>
    <x v="68"/>
    <n v="217276928"/>
    <n v="6.2079122285714288"/>
    <x v="0"/>
  </r>
  <r>
    <x v="8876"/>
    <d v="2016-06-14T00:00:00"/>
    <n v="71"/>
    <x v="0"/>
    <s v=" English"/>
    <n v="5000000"/>
    <n v="10727536"/>
    <s v="AU"/>
    <x v="13"/>
    <n v="5727536"/>
    <n v="1.1455071999999999"/>
    <x v="0"/>
  </r>
  <r>
    <x v="8877"/>
    <d v="2014-04-16T00:00:00"/>
    <n v="67"/>
    <x v="0"/>
    <s v=" French"/>
    <n v="13000000"/>
    <n v="176404493"/>
    <s v="FR"/>
    <x v="8"/>
    <n v="163404493"/>
    <n v="12.569576384615385"/>
    <x v="1"/>
  </r>
  <r>
    <x v="8878"/>
    <d v="1996-05-09T00:00:00"/>
    <n v="60"/>
    <x v="0"/>
    <s v=" English"/>
    <n v="40000000"/>
    <n v="20278055"/>
    <s v="AU"/>
    <x v="47"/>
    <n v="-19721945"/>
    <n v="-0.49304862500000002"/>
    <x v="1"/>
  </r>
  <r>
    <x v="8879"/>
    <d v="2009-10-01T00:00:00"/>
    <n v="68"/>
    <x v="0"/>
    <s v=" English"/>
    <n v="30000000"/>
    <n v="216794294.40000001"/>
    <s v="AU"/>
    <x v="7"/>
    <n v="186794294.40000001"/>
    <n v="6.2264764800000005"/>
    <x v="1"/>
  </r>
  <r>
    <x v="8880"/>
    <d v="2008-04-17T00:00:00"/>
    <n v="62"/>
    <x v="0"/>
    <s v=" English"/>
    <n v="35000000"/>
    <n v="52649951"/>
    <s v="AU"/>
    <x v="35"/>
    <n v="17649951"/>
    <n v="0.5042843142857143"/>
    <x v="1"/>
  </r>
  <r>
    <x v="8881"/>
    <d v="2014-02-20T00:00:00"/>
    <n v="64"/>
    <x v="0"/>
    <s v=" English"/>
    <n v="8000000"/>
    <n v="9630444"/>
    <s v="AU"/>
    <x v="8"/>
    <n v="1630444"/>
    <n v="0.2038055"/>
    <x v="1"/>
  </r>
  <r>
    <x v="8882"/>
    <d v="2012-10-16T00:00:00"/>
    <n v="60"/>
    <x v="0"/>
    <s v=" English"/>
    <n v="4000000"/>
    <n v="37470"/>
    <s v="AU"/>
    <x v="20"/>
    <n v="-3962530"/>
    <n v="-0.99063250000000003"/>
    <x v="1"/>
  </r>
  <r>
    <x v="8883"/>
    <d v="2018-01-17T00:00:00"/>
    <n v="69"/>
    <x v="0"/>
    <s v=" English"/>
    <n v="114000000"/>
    <n v="499328883.80000001"/>
    <s v="AU"/>
    <x v="10"/>
    <n v="385328883.80000001"/>
    <n v="3.3800779280701754"/>
    <x v="1"/>
  </r>
  <r>
    <x v="8884"/>
    <d v="2021-10-15T00:00:00"/>
    <n v="45"/>
    <x v="0"/>
    <s v=" English"/>
    <n v="114300000"/>
    <n v="601247524.79999995"/>
    <s v="US"/>
    <x v="5"/>
    <n v="486947524.79999995"/>
    <n v="4.2602583097112854"/>
    <x v="2"/>
  </r>
  <r>
    <x v="8885"/>
    <d v="2016-10-03T00:00:00"/>
    <n v="58"/>
    <x v="0"/>
    <s v=" English"/>
    <n v="170800000"/>
    <n v="440909536.80000001"/>
    <s v="US"/>
    <x v="13"/>
    <n v="270109536.80000001"/>
    <n v="1.5814375690866511"/>
    <x v="1"/>
  </r>
  <r>
    <x v="8886"/>
    <d v="2009-02-12T00:00:00"/>
    <n v="65"/>
    <x v="0"/>
    <s v=" English"/>
    <n v="20000000"/>
    <n v="29958228"/>
    <s v="AU"/>
    <x v="7"/>
    <n v="9958228"/>
    <n v="0.4979114"/>
    <x v="1"/>
  </r>
  <r>
    <x v="8887"/>
    <d v="2016-10-07T00:00:00"/>
    <n v="57"/>
    <x v="0"/>
    <s v=" English"/>
    <n v="187200000"/>
    <n v="295523878"/>
    <s v="GB"/>
    <x v="13"/>
    <n v="108323878"/>
    <n v="0.57865319444444441"/>
    <x v="1"/>
  </r>
  <r>
    <x v="8888"/>
    <d v="1994-02-04T00:00:00"/>
    <n v="62"/>
    <x v="0"/>
    <s v=" English"/>
    <n v="10000000"/>
    <n v="3275585"/>
    <s v="US"/>
    <x v="6"/>
    <n v="-6724415"/>
    <n v="-0.67244150000000003"/>
    <x v="1"/>
  </r>
  <r>
    <x v="8889"/>
    <d v="1983-04-22T00:00:00"/>
    <n v="61"/>
    <x v="0"/>
    <s v=" English"/>
    <n v="20846151.600000001"/>
    <n v="27150534"/>
    <s v="AU"/>
    <x v="49"/>
    <n v="6304382.3999999985"/>
    <n v="0.30242428055641685"/>
    <x v="1"/>
  </r>
  <r>
    <x v="8890"/>
    <d v="2001-06-15T00:00:00"/>
    <n v="67"/>
    <x v="0"/>
    <s v=" English"/>
    <n v="2100000"/>
    <n v="1381824"/>
    <s v="US"/>
    <x v="17"/>
    <n v="-718176"/>
    <n v="-0.34198857142857142"/>
    <x v="1"/>
  </r>
  <r>
    <x v="8891"/>
    <d v="2006-02-23T00:00:00"/>
    <n v="72"/>
    <x v="0"/>
    <s v=" English"/>
    <n v="32000000"/>
    <n v="61477797"/>
    <s v="AU"/>
    <x v="28"/>
    <n v="29477797"/>
    <n v="0.92118115624999997"/>
    <x v="0"/>
  </r>
  <r>
    <x v="8892"/>
    <d v="2017-06-16T00:00:00"/>
    <n v="59"/>
    <x v="0"/>
    <s v=" Chinese"/>
    <n v="70520000"/>
    <n v="457654821.60000002"/>
    <s v="CN"/>
    <x v="3"/>
    <n v="387134821.60000002"/>
    <n v="5.4897166988088486"/>
    <x v="1"/>
  </r>
  <r>
    <x v="8893"/>
    <d v="2012-09-29T00:00:00"/>
    <n v="51"/>
    <x v="0"/>
    <s v=" English"/>
    <n v="142800000"/>
    <n v="566930143.79999995"/>
    <s v="US"/>
    <x v="20"/>
    <n v="424130143.79999995"/>
    <n v="2.9700990462184871"/>
    <x v="1"/>
  </r>
  <r>
    <x v="8894"/>
    <d v="1995-06-08T00:00:00"/>
    <n v="68"/>
    <x v="0"/>
    <s v=" English"/>
    <n v="57368000"/>
    <n v="32648673"/>
    <s v="AU"/>
    <x v="26"/>
    <n v="-24719327"/>
    <n v="-0.43089051387533117"/>
    <x v="1"/>
  </r>
  <r>
    <x v="8895"/>
    <d v="1963-02-20T00:00:00"/>
    <n v="71"/>
    <x v="0"/>
    <s v=" English"/>
    <n v="15000000"/>
    <n v="50000000"/>
    <s v="US"/>
    <x v="60"/>
    <n v="35000000"/>
    <n v="2.3333333333333335"/>
    <x v="0"/>
  </r>
  <r>
    <x v="8896"/>
    <d v="1965-05-31T00:00:00"/>
    <n v="82"/>
    <x v="0"/>
    <s v=" Japanese"/>
    <n v="135800000"/>
    <n v="936544994.20000005"/>
    <s v="AU"/>
    <x v="57"/>
    <n v="800744994.20000005"/>
    <n v="5.8965021664212083"/>
    <x v="0"/>
  </r>
  <r>
    <x v="8897"/>
    <d v="2004-09-02T00:00:00"/>
    <n v="73"/>
    <x v="0"/>
    <s v=" Japanese"/>
    <n v="2500000"/>
    <n v="34196922"/>
    <s v="AU"/>
    <x v="2"/>
    <n v="31696922"/>
    <n v="12.6787688"/>
    <x v="0"/>
  </r>
  <r>
    <x v="8898"/>
    <d v="1974-09-17T00:00:00"/>
    <n v="45"/>
    <x v="0"/>
    <s v=" Italian"/>
    <n v="139500000"/>
    <n v="862567677.39999998"/>
    <s v="IT"/>
    <x v="76"/>
    <n v="723067677.39999998"/>
    <n v="5.1832808415770604"/>
    <x v="2"/>
  </r>
  <r>
    <x v="8899"/>
    <d v="2008-01-24T00:00:00"/>
    <n v="66"/>
    <x v="0"/>
    <s v=" English"/>
    <n v="35000000"/>
    <n v="20606053"/>
    <s v="AU"/>
    <x v="35"/>
    <n v="-14393947"/>
    <n v="-0.41125562857142856"/>
    <x v="1"/>
  </r>
  <r>
    <x v="2189"/>
    <d v="2013-04-09T00:00:00"/>
    <n v="60"/>
    <x v="0"/>
    <s v=" English"/>
    <n v="82000000"/>
    <n v="618157116.20000005"/>
    <s v="US"/>
    <x v="30"/>
    <n v="536157116.20000005"/>
    <n v="6.5385014170731717"/>
    <x v="1"/>
  </r>
  <r>
    <x v="8900"/>
    <d v="1987-10-18T00:00:00"/>
    <n v="73"/>
    <x v="0"/>
    <s v=" English"/>
    <n v="103200000"/>
    <n v="844069514.20000005"/>
    <s v="US"/>
    <x v="42"/>
    <n v="740869514.20000005"/>
    <n v="7.1789681608527136"/>
    <x v="0"/>
  </r>
  <r>
    <x v="8901"/>
    <d v="1997-11-21T00:00:00"/>
    <n v="63"/>
    <x v="0"/>
    <s v=" English"/>
    <n v="35000000"/>
    <n v="25078937"/>
    <s v="US"/>
    <x v="27"/>
    <n v="-9921063"/>
    <n v="-0.28345894285714285"/>
    <x v="1"/>
  </r>
  <r>
    <x v="8902"/>
    <d v="1981-12-20T00:00:00"/>
    <n v="68"/>
    <x v="0"/>
    <s v=" English"/>
    <n v="14000000"/>
    <n v="35856053"/>
    <s v="US"/>
    <x v="56"/>
    <n v="21856053"/>
    <n v="1.5611466428571428"/>
    <x v="1"/>
  </r>
  <r>
    <x v="8903"/>
    <d v="2019-06-29T00:00:00"/>
    <n v="53"/>
    <x v="0"/>
    <s v=" German"/>
    <n v="117800000"/>
    <n v="411789921"/>
    <s v="DE"/>
    <x v="4"/>
    <n v="293989921"/>
    <n v="2.4956699575551782"/>
    <x v="1"/>
  </r>
  <r>
    <x v="8904"/>
    <d v="2013-09-16T00:00:00"/>
    <n v="74"/>
    <x v="0"/>
    <s v=" Japanese"/>
    <n v="56300000"/>
    <n v="336786306.19999999"/>
    <s v="JP"/>
    <x v="30"/>
    <n v="280486306.19999999"/>
    <n v="4.9819947815275309"/>
    <x v="0"/>
  </r>
  <r>
    <x v="8905"/>
    <d v="2012-07-12T00:00:00"/>
    <n v="58"/>
    <x v="0"/>
    <s v=" English"/>
    <n v="102000000"/>
    <n v="616295796"/>
    <s v="US"/>
    <x v="20"/>
    <n v="514295796"/>
    <n v="5.0421156470588233"/>
    <x v="1"/>
  </r>
  <r>
    <x v="8906"/>
    <d v="1980-08-21T00:00:00"/>
    <n v="66"/>
    <x v="0"/>
    <s v=" English"/>
    <n v="6000000"/>
    <n v="39849764"/>
    <s v="AU"/>
    <x v="61"/>
    <n v="33849764"/>
    <n v="5.6416273333333331"/>
    <x v="1"/>
  </r>
  <r>
    <x v="8907"/>
    <d v="2011-10-29T00:00:00"/>
    <n v="54"/>
    <x v="0"/>
    <s v=" English"/>
    <n v="159600000"/>
    <n v="459045829.80000001"/>
    <s v="US"/>
    <x v="24"/>
    <n v="299445829.80000001"/>
    <n v="1.8762270037593987"/>
    <x v="1"/>
  </r>
  <r>
    <x v="8908"/>
    <d v="2011-06-17T00:00:00"/>
    <n v="66"/>
    <x v="0"/>
    <s v=" English"/>
    <n v="4000000"/>
    <n v="1989035"/>
    <s v="US"/>
    <x v="24"/>
    <n v="-2010965"/>
    <n v="-0.50274125000000003"/>
    <x v="1"/>
  </r>
  <r>
    <x v="8909"/>
    <d v="1994-09-09T00:00:00"/>
    <n v="61"/>
    <x v="0"/>
    <s v=" English"/>
    <n v="28000000"/>
    <n v="30156002"/>
    <s v="AU"/>
    <x v="6"/>
    <n v="2156002"/>
    <n v="7.7000071428571432E-2"/>
    <x v="1"/>
  </r>
  <r>
    <x v="8910"/>
    <d v="2019-06-13T00:00:00"/>
    <n v="66"/>
    <x v="0"/>
    <s v=" English"/>
    <n v="66240000"/>
    <n v="320425004.60000002"/>
    <s v="AU"/>
    <x v="4"/>
    <n v="254185004.60000002"/>
    <n v="3.8373340066425126"/>
    <x v="1"/>
  </r>
  <r>
    <x v="8911"/>
    <d v="2015-10-30T00:00:00"/>
    <n v="66"/>
    <x v="0"/>
    <s v=" English"/>
    <n v="60000"/>
    <n v="0"/>
    <s v="AU"/>
    <x v="12"/>
    <n v="-60000"/>
    <n v="-1"/>
    <x v="1"/>
  </r>
  <r>
    <x v="8912"/>
    <d v="2012-04-05T00:00:00"/>
    <n v="64"/>
    <x v="0"/>
    <s v=" English"/>
    <n v="3485000"/>
    <n v="34564651"/>
    <s v="AU"/>
    <x v="20"/>
    <n v="31079651"/>
    <n v="8.9181208034433279"/>
    <x v="1"/>
  </r>
  <r>
    <x v="8913"/>
    <d v="2019-03-29T00:00:00"/>
    <n v="67"/>
    <x v="0"/>
    <s v=" Hindi"/>
    <n v="140800000"/>
    <n v="483308405.39999998"/>
    <s v="IN"/>
    <x v="4"/>
    <n v="342508405.39999998"/>
    <n v="2.4325881065340909"/>
    <x v="1"/>
  </r>
  <r>
    <x v="8914"/>
    <d v="2013-12-26T00:00:00"/>
    <n v="74"/>
    <x v="0"/>
    <s v=" English"/>
    <n v="35000000"/>
    <n v="114962525"/>
    <s v="AU"/>
    <x v="30"/>
    <n v="79962525"/>
    <n v="2.2846435714285716"/>
    <x v="0"/>
  </r>
  <r>
    <x v="836"/>
    <d v="1989-07-06T00:00:00"/>
    <n v="77"/>
    <x v="0"/>
    <s v=" Cantonese"/>
    <n v="40521514.600000001"/>
    <n v="2350174"/>
    <s v="HK"/>
    <x v="70"/>
    <n v="-38171340.600000001"/>
    <n v="-0.94200182240966879"/>
    <x v="0"/>
  </r>
  <r>
    <x v="8915"/>
    <d v="2005-02-11T00:00:00"/>
    <n v="66"/>
    <x v="0"/>
    <s v=" English"/>
    <n v="2000000"/>
    <n v="691880"/>
    <s v="US"/>
    <x v="16"/>
    <n v="-1308120"/>
    <n v="-0.65405999999999997"/>
    <x v="1"/>
  </r>
  <r>
    <x v="8916"/>
    <d v="1977-01-02T00:00:00"/>
    <n v="68"/>
    <x v="0"/>
    <s v=" English"/>
    <n v="6000000"/>
    <n v="33833201"/>
    <s v="AU"/>
    <x v="44"/>
    <n v="27833201"/>
    <n v="4.6388668333333332"/>
    <x v="1"/>
  </r>
  <r>
    <x v="8917"/>
    <d v="1973-06-30T00:00:00"/>
    <n v="75"/>
    <x v="0"/>
    <s v=" Japanese"/>
    <n v="149600000"/>
    <n v="621285074.79999995"/>
    <s v="JP"/>
    <x v="34"/>
    <n v="471685074.79999995"/>
    <n v="3.1529750989304808"/>
    <x v="0"/>
  </r>
  <r>
    <x v="8918"/>
    <d v="2009-01-01T00:00:00"/>
    <n v="67"/>
    <x v="0"/>
    <s v=" English"/>
    <n v="96400000"/>
    <n v="718575823.20000005"/>
    <s v="US"/>
    <x v="7"/>
    <n v="622175823.20000005"/>
    <n v="6.4541060497925313"/>
    <x v="1"/>
  </r>
  <r>
    <x v="8919"/>
    <d v="2020-05-08T00:00:00"/>
    <n v="61"/>
    <x v="0"/>
    <s v=" English"/>
    <n v="127000000"/>
    <n v="398812949.60000002"/>
    <s v="US"/>
    <x v="14"/>
    <n v="271812949.60000002"/>
    <n v="2.1402594456692916"/>
    <x v="1"/>
  </r>
  <r>
    <x v="8920"/>
    <d v="1945-11-24T00:00:00"/>
    <n v="78"/>
    <x v="0"/>
    <s v=" English"/>
    <n v="108000000"/>
    <n v="973912359"/>
    <s v="AU"/>
    <x v="87"/>
    <n v="865912359"/>
    <n v="8.017707027777778"/>
    <x v="0"/>
  </r>
  <r>
    <x v="1267"/>
    <d v="2019-02-28T00:00:00"/>
    <n v="69"/>
    <x v="0"/>
    <s v=" English"/>
    <n v="74000000"/>
    <n v="333098256.19999999"/>
    <s v="US"/>
    <x v="4"/>
    <n v="259098256.19999999"/>
    <n v="3.5013277864864865"/>
    <x v="1"/>
  </r>
  <r>
    <x v="8921"/>
    <d v="1993-10-21T00:00:00"/>
    <n v="70"/>
    <x v="0"/>
    <s v=" English"/>
    <n v="8000000"/>
    <n v="22549338"/>
    <s v="AU"/>
    <x v="9"/>
    <n v="14549338"/>
    <n v="1.8186672500000001"/>
    <x v="1"/>
  </r>
  <r>
    <x v="8922"/>
    <d v="2022-01-27T00:00:00"/>
    <n v="64"/>
    <x v="0"/>
    <s v=" Spanish, Castilian"/>
    <n v="51400000"/>
    <n v="379851763.19999999"/>
    <s v="AR"/>
    <x v="1"/>
    <n v="328451763.19999999"/>
    <n v="6.3901121245136183"/>
    <x v="1"/>
  </r>
  <r>
    <x v="8923"/>
    <d v="1996-12-24T00:00:00"/>
    <n v="60"/>
    <x v="0"/>
    <s v=" English"/>
    <n v="2084951.6"/>
    <n v="3692836"/>
    <s v="US"/>
    <x v="47"/>
    <n v="1607884.4"/>
    <n v="0.77118547979722873"/>
    <x v="1"/>
  </r>
  <r>
    <x v="8924"/>
    <d v="1982-07-23T00:00:00"/>
    <n v="53"/>
    <x v="0"/>
    <s v=" English"/>
    <n v="97250080"/>
    <n v="462439605"/>
    <s v="US"/>
    <x v="50"/>
    <n v="365189525"/>
    <n v="3.7551591217200029"/>
    <x v="1"/>
  </r>
  <r>
    <x v="8925"/>
    <d v="1963-12-11T00:00:00"/>
    <n v="68"/>
    <x v="0"/>
    <s v=" German"/>
    <n v="137400000"/>
    <n v="478297686.19999999"/>
    <s v="DE"/>
    <x v="60"/>
    <n v="340897686.19999999"/>
    <n v="2.4810603071324597"/>
    <x v="1"/>
  </r>
  <r>
    <x v="8926"/>
    <d v="2012-11-29T00:00:00"/>
    <n v="51"/>
    <x v="0"/>
    <s v=" French"/>
    <n v="61000000"/>
    <n v="61319383"/>
    <s v="AU"/>
    <x v="20"/>
    <n v="319383"/>
    <n v="5.2357868852459018E-3"/>
    <x v="1"/>
  </r>
  <r>
    <x v="8927"/>
    <d v="1998-03-17T00:00:00"/>
    <n v="70"/>
    <x v="0"/>
    <s v=" English"/>
    <n v="156000000"/>
    <n v="530112259.60000002"/>
    <s v="AU"/>
    <x v="32"/>
    <n v="374112259.60000002"/>
    <n v="2.3981555102564105"/>
    <x v="1"/>
  </r>
  <r>
    <x v="8928"/>
    <d v="2021-11-18T00:00:00"/>
    <n v="69"/>
    <x v="0"/>
    <s v=" English"/>
    <n v="143600000"/>
    <n v="309828687"/>
    <s v="AU"/>
    <x v="5"/>
    <n v="166228687"/>
    <n v="1.1575813857938719"/>
    <x v="1"/>
  </r>
  <r>
    <x v="644"/>
    <d v="1952-01-01T00:00:00"/>
    <n v="75"/>
    <x v="0"/>
    <s v=" French"/>
    <n v="160000000"/>
    <n v="1268697483"/>
    <s v="AU"/>
    <x v="83"/>
    <n v="1108697483"/>
    <n v="6.9293592687499999"/>
    <x v="0"/>
  </r>
  <r>
    <x v="644"/>
    <d v="1952-01-01T00:00:00"/>
    <n v="75"/>
    <x v="0"/>
    <s v=" French"/>
    <n v="20000000"/>
    <n v="438656843"/>
    <s v="AU"/>
    <x v="83"/>
    <n v="418656843"/>
    <n v="20.932842149999999"/>
    <x v="0"/>
  </r>
  <r>
    <x v="8929"/>
    <d v="2017-07-06T00:00:00"/>
    <n v="60"/>
    <x v="0"/>
    <s v=" Korean"/>
    <n v="73000000"/>
    <n v="544378189.39999998"/>
    <s v="KR"/>
    <x v="3"/>
    <n v="471378189.39999998"/>
    <n v="6.4572354712328766"/>
    <x v="1"/>
  </r>
  <r>
    <x v="8930"/>
    <d v="2013-08-08T00:00:00"/>
    <n v="54"/>
    <x v="0"/>
    <s v=" English"/>
    <n v="15000000"/>
    <n v="19145732"/>
    <s v="AU"/>
    <x v="30"/>
    <n v="4145732"/>
    <n v="0.27638213333333334"/>
    <x v="1"/>
  </r>
  <r>
    <x v="8931"/>
    <d v="2001-01-21T00:00:00"/>
    <n v="69"/>
    <x v="0"/>
    <s v=" English"/>
    <n v="108200000"/>
    <n v="405044027.80000001"/>
    <s v="US"/>
    <x v="17"/>
    <n v="296844027.80000001"/>
    <n v="2.7434753031423291"/>
    <x v="1"/>
  </r>
  <r>
    <x v="8932"/>
    <d v="2019-05-21T00:00:00"/>
    <n v="59"/>
    <x v="0"/>
    <s v=" English"/>
    <n v="21690000"/>
    <n v="46115383"/>
    <s v="AU"/>
    <x v="4"/>
    <n v="24425383"/>
    <n v="1.1261126325495621"/>
    <x v="1"/>
  </r>
  <r>
    <x v="8933"/>
    <d v="2015-09-03T00:00:00"/>
    <n v="76"/>
    <x v="0"/>
    <s v=" English"/>
    <n v="8000000"/>
    <n v="9266180"/>
    <s v="AU"/>
    <x v="12"/>
    <n v="1266180"/>
    <n v="0.15827250000000001"/>
    <x v="0"/>
  </r>
  <r>
    <x v="8934"/>
    <d v="2010-06-22T00:00:00"/>
    <n v="81"/>
    <x v="0"/>
    <s v=" English"/>
    <n v="172000000"/>
    <n v="580068063.60000002"/>
    <s v="US"/>
    <x v="21"/>
    <n v="408068063.60000002"/>
    <n v="2.3724887418604652"/>
    <x v="0"/>
  </r>
  <r>
    <x v="8935"/>
    <d v="2007-11-15T00:00:00"/>
    <n v="71"/>
    <x v="0"/>
    <s v=" English"/>
    <n v="15000000"/>
    <n v="4045770"/>
    <s v="AU"/>
    <x v="22"/>
    <n v="-10954230"/>
    <n v="-0.73028199999999999"/>
    <x v="0"/>
  </r>
  <r>
    <x v="8936"/>
    <d v="2006-04-20T00:00:00"/>
    <n v="59"/>
    <x v="0"/>
    <s v=" English"/>
    <n v="2000000"/>
    <n v="12667"/>
    <s v="GB"/>
    <x v="28"/>
    <n v="-1987333"/>
    <n v="-0.99366650000000001"/>
    <x v="1"/>
  </r>
  <r>
    <x v="4458"/>
    <d v="1963-08-13T00:00:00"/>
    <n v="67"/>
    <x v="0"/>
    <s v=" English"/>
    <n v="250000"/>
    <n v="230103083.59999999"/>
    <s v="US"/>
    <x v="60"/>
    <n v="229853083.59999999"/>
    <n v="919.41233439999996"/>
    <x v="1"/>
  </r>
  <r>
    <x v="8937"/>
    <d v="2022-06-02T00:00:00"/>
    <n v="70"/>
    <x v="0"/>
    <s v=" Chinese"/>
    <n v="105580000"/>
    <n v="576693973.39999998"/>
    <s v="CN"/>
    <x v="1"/>
    <n v="471113973.39999998"/>
    <n v="4.4621516707709787"/>
    <x v="1"/>
  </r>
  <r>
    <x v="8938"/>
    <d v="1980-05-11T00:00:00"/>
    <n v="65"/>
    <x v="0"/>
    <s v=" English"/>
    <n v="116936595"/>
    <n v="901901930.60000002"/>
    <s v="US"/>
    <x v="61"/>
    <n v="784965335.60000002"/>
    <n v="6.7127432229406034"/>
    <x v="1"/>
  </r>
  <r>
    <x v="8939"/>
    <d v="2018-12-19T00:00:00"/>
    <n v="63"/>
    <x v="0"/>
    <s v=" French"/>
    <n v="133000000"/>
    <n v="514236899.60000002"/>
    <s v="FR"/>
    <x v="10"/>
    <n v="381236899.60000002"/>
    <n v="2.8664428541353386"/>
    <x v="1"/>
  </r>
  <r>
    <x v="8940"/>
    <d v="2015-10-30T00:00:00"/>
    <n v="73"/>
    <x v="0"/>
    <s v=" English"/>
    <n v="14000000"/>
    <n v="37888043"/>
    <s v="GB"/>
    <x v="12"/>
    <n v="23888043"/>
    <n v="1.7062887857142857"/>
    <x v="0"/>
  </r>
  <r>
    <x v="8941"/>
    <d v="2013-09-25T00:00:00"/>
    <n v="70"/>
    <x v="0"/>
    <s v=" English"/>
    <n v="20000000"/>
    <n v="16723377"/>
    <s v="AU"/>
    <x v="30"/>
    <n v="-3276623"/>
    <n v="-0.16383115000000001"/>
    <x v="1"/>
  </r>
  <r>
    <x v="8942"/>
    <d v="1988-05-22T00:00:00"/>
    <n v="61"/>
    <x v="0"/>
    <s v=" English"/>
    <n v="154800000"/>
    <n v="347940786.39999998"/>
    <s v="US"/>
    <x v="52"/>
    <n v="193140786.39999998"/>
    <n v="1.2476794987080102"/>
    <x v="1"/>
  </r>
  <r>
    <x v="8943"/>
    <d v="2009-10-09T00:00:00"/>
    <n v="70"/>
    <x v="0"/>
    <s v=" English"/>
    <n v="70000000"/>
    <n v="38992292"/>
    <s v="US"/>
    <x v="7"/>
    <n v="-31007708"/>
    <n v="-0.44296725714285712"/>
    <x v="1"/>
  </r>
  <r>
    <x v="8944"/>
    <d v="2009-04-28T00:00:00"/>
    <n v="44"/>
    <x v="0"/>
    <s v=" English"/>
    <n v="4000000"/>
    <n v="4100000"/>
    <s v="US"/>
    <x v="7"/>
    <n v="100000"/>
    <n v="2.5000000000000001E-2"/>
    <x v="2"/>
  </r>
  <r>
    <x v="8945"/>
    <d v="2017-07-28T00:00:00"/>
    <n v="65"/>
    <x v="0"/>
    <s v=" English"/>
    <n v="105800000"/>
    <n v="328287026.39999998"/>
    <s v="US"/>
    <x v="3"/>
    <n v="222487026.39999998"/>
    <n v="2.1029019508506614"/>
    <x v="1"/>
  </r>
  <r>
    <x v="8946"/>
    <d v="1985-08-02T00:00:00"/>
    <n v="45"/>
    <x v="0"/>
    <s v=" English"/>
    <n v="700000"/>
    <n v="2264858.7999999998"/>
    <s v="US"/>
    <x v="37"/>
    <n v="1564858.7999999998"/>
    <n v="2.2355125714285711"/>
    <x v="2"/>
  </r>
  <r>
    <x v="8947"/>
    <d v="2007-03-23T00:00:00"/>
    <n v="73"/>
    <x v="0"/>
    <s v=" German"/>
    <n v="106000000"/>
    <n v="144565535.19999999"/>
    <s v="AT"/>
    <x v="22"/>
    <n v="38565535.199999988"/>
    <n v="0.36382580377358481"/>
    <x v="0"/>
  </r>
  <r>
    <x v="8948"/>
    <d v="1997-04-17T00:00:00"/>
    <n v="64"/>
    <x v="0"/>
    <s v=" English"/>
    <n v="41220000"/>
    <n v="97529550"/>
    <s v="AU"/>
    <x v="27"/>
    <n v="56309550"/>
    <n v="1.3660735080058224"/>
    <x v="1"/>
  </r>
  <r>
    <x v="8949"/>
    <d v="2010-05-27T00:00:00"/>
    <n v="75"/>
    <x v="0"/>
    <s v=" Japanese"/>
    <n v="75600000"/>
    <n v="454911144.60000002"/>
    <s v="AU"/>
    <x v="21"/>
    <n v="379311144.60000002"/>
    <n v="5.0173431825396833"/>
    <x v="0"/>
  </r>
  <r>
    <x v="8950"/>
    <d v="2002-09-20T00:00:00"/>
    <n v="56"/>
    <x v="0"/>
    <s v=" English"/>
    <n v="55000000"/>
    <n v="6632383"/>
    <s v="US"/>
    <x v="18"/>
    <n v="-48367617"/>
    <n v="-0.87941121818181822"/>
    <x v="1"/>
  </r>
  <r>
    <x v="8951"/>
    <d v="1969-01-25T00:00:00"/>
    <n v="75"/>
    <x v="0"/>
    <s v=" Italian"/>
    <n v="146000000"/>
    <n v="725103574.39999998"/>
    <s v="FR"/>
    <x v="68"/>
    <n v="579103574.39999998"/>
    <n v="3.9664628383561644"/>
    <x v="0"/>
  </r>
  <r>
    <x v="8952"/>
    <d v="2021-06-10T00:00:00"/>
    <n v="61"/>
    <x v="0"/>
    <s v=" Portuguese"/>
    <n v="150600000"/>
    <n v="414413080.19999999"/>
    <s v="BR"/>
    <x v="5"/>
    <n v="263813080.19999999"/>
    <n v="1.7517468804780876"/>
    <x v="1"/>
  </r>
  <r>
    <x v="8953"/>
    <d v="1981-10-01T00:00:00"/>
    <n v="60"/>
    <x v="0"/>
    <s v=" Dutch, Flemish"/>
    <n v="73800000"/>
    <n v="346352260.60000002"/>
    <s v="NL"/>
    <x v="56"/>
    <n v="272552260.60000002"/>
    <n v="3.6931200623306237"/>
    <x v="1"/>
  </r>
  <r>
    <x v="2627"/>
    <d v="2018-08-10T00:00:00"/>
    <n v="55"/>
    <x v="0"/>
    <s v=" English"/>
    <n v="26000000"/>
    <n v="160822438"/>
    <s v="US"/>
    <x v="10"/>
    <n v="134822438"/>
    <n v="5.1854783846153847"/>
    <x v="1"/>
  </r>
  <r>
    <x v="8954"/>
    <d v="2001-04-05T00:00:00"/>
    <n v="66"/>
    <x v="0"/>
    <s v=" English"/>
    <n v="13000000"/>
    <n v="122244329"/>
    <s v="AU"/>
    <x v="17"/>
    <n v="109244329"/>
    <n v="8.4034099230769232"/>
    <x v="1"/>
  </r>
  <r>
    <x v="8955"/>
    <d v="2016-10-01T00:00:00"/>
    <n v="74"/>
    <x v="0"/>
    <s v=" English"/>
    <n v="151000000"/>
    <n v="412341375"/>
    <s v="US"/>
    <x v="13"/>
    <n v="261341375"/>
    <n v="1.7307375827814571"/>
    <x v="0"/>
  </r>
  <r>
    <x v="8956"/>
    <d v="1997-01-16T00:00:00"/>
    <n v="57"/>
    <x v="0"/>
    <s v=" English"/>
    <n v="55000000"/>
    <n v="60209334"/>
    <s v="AU"/>
    <x v="27"/>
    <n v="5209334"/>
    <n v="9.4715163636363633E-2"/>
    <x v="1"/>
  </r>
  <r>
    <x v="8957"/>
    <d v="2017-02-02T00:00:00"/>
    <n v="70"/>
    <x v="0"/>
    <s v=" English"/>
    <n v="18000000"/>
    <n v="42067430"/>
    <s v="AU"/>
    <x v="3"/>
    <n v="24067430"/>
    <n v="1.3370794444444445"/>
    <x v="1"/>
  </r>
  <r>
    <x v="8958"/>
    <d v="1988-08-19T00:00:00"/>
    <n v="59"/>
    <x v="0"/>
    <s v=" English"/>
    <n v="10000000"/>
    <n v="21486757"/>
    <s v="US"/>
    <x v="52"/>
    <n v="11486757"/>
    <n v="1.1486757000000001"/>
    <x v="1"/>
  </r>
  <r>
    <x v="8959"/>
    <d v="2017-12-26T00:00:00"/>
    <n v="75"/>
    <x v="0"/>
    <s v=" English"/>
    <n v="669601.4"/>
    <n v="477815"/>
    <s v="AU"/>
    <x v="3"/>
    <n v="-191786.40000000002"/>
    <n v="-0.28641875599423777"/>
    <x v="0"/>
  </r>
  <r>
    <x v="8960"/>
    <d v="2008-03-11T00:00:00"/>
    <n v="72"/>
    <x v="0"/>
    <s v=" English"/>
    <n v="7000000"/>
    <n v="8900000"/>
    <s v="AU"/>
    <x v="35"/>
    <n v="1900000"/>
    <n v="0.27142857142857141"/>
    <x v="0"/>
  </r>
  <r>
    <x v="8961"/>
    <d v="1999-03-25T00:00:00"/>
    <n v="75"/>
    <x v="0"/>
    <s v=" English"/>
    <n v="3000000"/>
    <n v="5746453"/>
    <s v="AU"/>
    <x v="39"/>
    <n v="2746453"/>
    <n v="0.91548433333333334"/>
    <x v="0"/>
  </r>
  <r>
    <x v="8962"/>
    <d v="2022-05-17T00:00:00"/>
    <n v="72"/>
    <x v="0"/>
    <s v=" Spanish, Castilian"/>
    <n v="71000000"/>
    <n v="493770790.60000002"/>
    <s v="ES"/>
    <x v="1"/>
    <n v="422770790.60000002"/>
    <n v="5.9545181774647888"/>
    <x v="0"/>
  </r>
  <r>
    <x v="8963"/>
    <d v="2016-10-18T00:00:00"/>
    <n v="62"/>
    <x v="0"/>
    <s v=" English"/>
    <n v="9288225.8000000007"/>
    <n v="2225698"/>
    <s v="AU"/>
    <x v="13"/>
    <n v="-7062527.8000000007"/>
    <n v="-0.76037425791263602"/>
    <x v="1"/>
  </r>
  <r>
    <x v="8964"/>
    <d v="2016-10-20T00:00:00"/>
    <n v="61"/>
    <x v="0"/>
    <s v=" English"/>
    <n v="40000000"/>
    <n v="28804426"/>
    <s v="AU"/>
    <x v="13"/>
    <n v="-11195574"/>
    <n v="-0.27988934999999998"/>
    <x v="1"/>
  </r>
  <r>
    <x v="8965"/>
    <d v="2018-04-23T00:00:00"/>
    <n v="73"/>
    <x v="0"/>
    <s v=" English"/>
    <n v="7048000"/>
    <n v="13406883"/>
    <s v="AU"/>
    <x v="10"/>
    <n v="6358883"/>
    <n v="0.90222517026106697"/>
    <x v="0"/>
  </r>
  <r>
    <x v="8966"/>
    <d v="2014-07-28T00:00:00"/>
    <n v="75"/>
    <x v="0"/>
    <s v=" English"/>
    <n v="127200000"/>
    <n v="564158441.39999998"/>
    <s v="US"/>
    <x v="8"/>
    <n v="436958441.39999998"/>
    <n v="3.4352078726415094"/>
    <x v="0"/>
  </r>
  <r>
    <x v="8967"/>
    <d v="2009-04-19T00:00:00"/>
    <n v="73"/>
    <x v="0"/>
    <s v=" English"/>
    <n v="106000000"/>
    <n v="144565535.19999999"/>
    <s v="US"/>
    <x v="7"/>
    <n v="38565535.199999988"/>
    <n v="0.36382580377358481"/>
    <x v="0"/>
  </r>
  <r>
    <x v="8968"/>
    <d v="1963-11-13T00:00:00"/>
    <n v="66"/>
    <x v="0"/>
    <s v=" English"/>
    <n v="83800000"/>
    <n v="408428437.39999998"/>
    <s v="US"/>
    <x v="60"/>
    <n v="324628437.39999998"/>
    <n v="3.8738477016706443"/>
    <x v="1"/>
  </r>
  <r>
    <x v="8969"/>
    <d v="1998-07-17T00:00:00"/>
    <n v="65"/>
    <x v="0"/>
    <s v=" Danish"/>
    <n v="2500000"/>
    <n v="7235"/>
    <s v="DK"/>
    <x v="32"/>
    <n v="-2492765"/>
    <n v="-0.99710600000000005"/>
    <x v="1"/>
  </r>
  <r>
    <x v="8970"/>
    <d v="2013-12-06T00:00:00"/>
    <n v="54"/>
    <x v="0"/>
    <s v=" English"/>
    <n v="66600000"/>
    <n v="453621128.39999998"/>
    <s v="US"/>
    <x v="30"/>
    <n v="387021128.39999998"/>
    <n v="5.8111280540540537"/>
    <x v="1"/>
  </r>
  <r>
    <x v="8971"/>
    <d v="1993-06-24T00:00:00"/>
    <n v="67"/>
    <x v="0"/>
    <s v=" Cantonese"/>
    <n v="55001500"/>
    <n v="194720"/>
    <s v="HK"/>
    <x v="9"/>
    <n v="-54806780"/>
    <n v="-0.99645973291637502"/>
    <x v="1"/>
  </r>
  <r>
    <x v="8972"/>
    <d v="2021-09-10T00:00:00"/>
    <n v="71"/>
    <x v="0"/>
    <s v=" Spanish, Castilian"/>
    <n v="88600000"/>
    <n v="654908655.20000005"/>
    <s v="ES"/>
    <x v="5"/>
    <n v="566308655.20000005"/>
    <n v="6.3917455440180593"/>
    <x v="0"/>
  </r>
  <r>
    <x v="8973"/>
    <d v="2019-12-24T00:00:00"/>
    <n v="82"/>
    <x v="0"/>
    <s v=" Spanish, Castilian"/>
    <n v="144000000"/>
    <n v="1135762456"/>
    <s v="MX"/>
    <x v="4"/>
    <n v="991762456"/>
    <n v="6.8872392777777778"/>
    <x v="0"/>
  </r>
  <r>
    <x v="8974"/>
    <d v="2016-08-12T00:00:00"/>
    <n v="56"/>
    <x v="0"/>
    <s v=" English"/>
    <n v="88200000"/>
    <n v="557019596.39999998"/>
    <s v="US"/>
    <x v="13"/>
    <n v="468819596.39999998"/>
    <n v="5.3154149251700682"/>
    <x v="1"/>
  </r>
  <r>
    <x v="8975"/>
    <d v="2016-01-05T00:00:00"/>
    <n v="59"/>
    <x v="0"/>
    <s v=" English"/>
    <n v="750000"/>
    <n v="0"/>
    <s v="US"/>
    <x v="13"/>
    <n v="-750000"/>
    <n v="-1"/>
    <x v="1"/>
  </r>
  <r>
    <x v="8976"/>
    <d v="1995-02-17T00:00:00"/>
    <n v="62"/>
    <x v="0"/>
    <s v=" English"/>
    <n v="145400000"/>
    <n v="647852169.39999998"/>
    <s v="US"/>
    <x v="26"/>
    <n v="502452169.39999998"/>
    <n v="3.4556545350756531"/>
    <x v="1"/>
  </r>
  <r>
    <x v="8977"/>
    <d v="2001-10-28T00:00:00"/>
    <n v="59"/>
    <x v="0"/>
    <s v=" English"/>
    <n v="135400000"/>
    <n v="387557034.19999999"/>
    <s v="AU"/>
    <x v="17"/>
    <n v="252157034.19999999"/>
    <n v="1.8623119217134416"/>
    <x v="1"/>
  </r>
  <r>
    <x v="8978"/>
    <d v="1982-12-17T00:00:00"/>
    <n v="52"/>
    <x v="0"/>
    <s v=" English"/>
    <n v="3460000"/>
    <n v="9056073"/>
    <s v="US"/>
    <x v="50"/>
    <n v="5596073"/>
    <n v="1.6173621387283237"/>
    <x v="1"/>
  </r>
  <r>
    <x v="8979"/>
    <d v="1945-02-15T00:00:00"/>
    <n v="75"/>
    <x v="0"/>
    <s v=" English"/>
    <n v="2068000"/>
    <n v="75334861"/>
    <s v="AU"/>
    <x v="87"/>
    <n v="73266861"/>
    <n v="35.428849613152806"/>
    <x v="0"/>
  </r>
  <r>
    <x v="1636"/>
    <d v="1960-08-10T00:00:00"/>
    <n v="64"/>
    <x v="0"/>
    <s v=" English"/>
    <n v="85000000"/>
    <n v="450728529"/>
    <s v="US"/>
    <x v="23"/>
    <n v="365728529"/>
    <n v="4.3026885764705884"/>
    <x v="1"/>
  </r>
  <r>
    <x v="8980"/>
    <d v="2017-09-01T00:00:00"/>
    <n v="78"/>
    <x v="0"/>
    <s v=" English"/>
    <n v="26225303.800000001"/>
    <n v="2559939"/>
    <s v="GB"/>
    <x v="3"/>
    <n v="-23665364.800000001"/>
    <n v="-0.90238667892953062"/>
    <x v="0"/>
  </r>
  <r>
    <x v="8981"/>
    <d v="2015-09-16T00:00:00"/>
    <n v="53"/>
    <x v="0"/>
    <s v=" English"/>
    <n v="5520017.7999999998"/>
    <n v="422697"/>
    <s v="AU"/>
    <x v="12"/>
    <n v="-5097320.8"/>
    <n v="-0.92342470344932581"/>
    <x v="1"/>
  </r>
  <r>
    <x v="8982"/>
    <d v="2021-04-02T00:00:00"/>
    <n v="77"/>
    <x v="0"/>
    <s v=" English"/>
    <n v="90400000"/>
    <n v="747870667.20000005"/>
    <s v="US"/>
    <x v="5"/>
    <n v="657470667.20000005"/>
    <n v="7.2729056106194694"/>
    <x v="0"/>
  </r>
  <r>
    <x v="8983"/>
    <d v="1993-03-04T00:00:00"/>
    <n v="69"/>
    <x v="0"/>
    <s v=" English"/>
    <n v="4000000"/>
    <n v="62546695"/>
    <s v="AU"/>
    <x v="9"/>
    <n v="58546695"/>
    <n v="14.63667375"/>
    <x v="1"/>
  </r>
  <r>
    <x v="8984"/>
    <d v="2001-05-03T00:00:00"/>
    <n v="62"/>
    <x v="0"/>
    <s v=" English"/>
    <n v="20000000"/>
    <n v="2282710"/>
    <s v="AU"/>
    <x v="17"/>
    <n v="-17717290"/>
    <n v="-0.88586450000000005"/>
    <x v="1"/>
  </r>
  <r>
    <x v="8985"/>
    <d v="2014-04-17T00:00:00"/>
    <n v="73"/>
    <x v="0"/>
    <s v=" English"/>
    <n v="7000000"/>
    <n v="7600000"/>
    <s v="AU"/>
    <x v="8"/>
    <n v="600000"/>
    <n v="8.5714285714285715E-2"/>
    <x v="0"/>
  </r>
  <r>
    <x v="8986"/>
    <d v="1976-12-03T00:00:00"/>
    <n v="67"/>
    <x v="0"/>
    <s v=" English"/>
    <n v="6500000"/>
    <n v="51079064"/>
    <s v="US"/>
    <x v="72"/>
    <n v="44579064"/>
    <n v="6.858317538461538"/>
    <x v="1"/>
  </r>
  <r>
    <x v="8987"/>
    <d v="2018-02-09T00:00:00"/>
    <n v="58"/>
    <x v="0"/>
    <s v=" Japanese"/>
    <n v="139000000"/>
    <n v="738319588.79999995"/>
    <s v="JP"/>
    <x v="10"/>
    <n v="599319588.79999995"/>
    <n v="4.3116517179856109"/>
    <x v="1"/>
  </r>
  <r>
    <x v="8988"/>
    <d v="1984-01-10T00:00:00"/>
    <n v="68"/>
    <x v="0"/>
    <s v=" English"/>
    <n v="1200000"/>
    <n v="38682707"/>
    <s v="US"/>
    <x v="45"/>
    <n v="37482707"/>
    <n v="31.235589166666667"/>
    <x v="1"/>
  </r>
  <r>
    <x v="8989"/>
    <d v="2016-06-02T00:00:00"/>
    <n v="64"/>
    <x v="0"/>
    <s v=" English"/>
    <n v="27000000"/>
    <n v="93466095"/>
    <s v="AU"/>
    <x v="13"/>
    <n v="66466095"/>
    <n v="2.461707222222222"/>
    <x v="1"/>
  </r>
  <r>
    <x v="8990"/>
    <d v="2020-12-04T00:00:00"/>
    <n v="62"/>
    <x v="0"/>
    <s v=" English"/>
    <n v="140140000"/>
    <n v="372360380"/>
    <s v="US"/>
    <x v="14"/>
    <n v="232220380"/>
    <n v="1.65705994005994"/>
    <x v="1"/>
  </r>
  <r>
    <x v="8991"/>
    <d v="2020-07-31T00:00:00"/>
    <n v="75"/>
    <x v="0"/>
    <s v=" English"/>
    <n v="20000000"/>
    <n v="3321111"/>
    <s v="AU"/>
    <x v="14"/>
    <n v="-16678889"/>
    <n v="-0.83394444999999995"/>
    <x v="0"/>
  </r>
  <r>
    <x v="8992"/>
    <d v="2013-10-08T00:00:00"/>
    <n v="54"/>
    <x v="0"/>
    <s v=" English"/>
    <n v="89"/>
    <n v="3174356"/>
    <s v="US"/>
    <x v="30"/>
    <n v="3174267"/>
    <n v="35665.921348314609"/>
    <x v="1"/>
  </r>
  <r>
    <x v="8993"/>
    <d v="2023-03-31T00:00:00"/>
    <n v="45"/>
    <x v="0"/>
    <s v=" English"/>
    <n v="27000000"/>
    <n v="2264858.7999999998"/>
    <s v="US"/>
    <x v="0"/>
    <n v="-24735141.199999999"/>
    <n v="-0.91611634074074066"/>
    <x v="2"/>
  </r>
  <r>
    <x v="8994"/>
    <d v="1983-07-22T00:00:00"/>
    <n v="59"/>
    <x v="0"/>
    <s v=" English"/>
    <n v="7000000"/>
    <n v="21600000"/>
    <s v="US"/>
    <x v="49"/>
    <n v="14600000"/>
    <n v="2.0857142857142859"/>
    <x v="1"/>
  </r>
  <r>
    <x v="8995"/>
    <d v="2004-04-07T00:00:00"/>
    <n v="55"/>
    <x v="0"/>
    <s v=" English"/>
    <n v="12000000"/>
    <n v="31286759"/>
    <s v="US"/>
    <x v="2"/>
    <n v="19286759"/>
    <n v="1.6072299166666666"/>
    <x v="1"/>
  </r>
  <r>
    <x v="8996"/>
    <d v="2012-02-09T00:00:00"/>
    <n v="78"/>
    <x v="0"/>
    <s v=" English"/>
    <n v="101700000"/>
    <n v="716719914.20000005"/>
    <s v="US"/>
    <x v="20"/>
    <n v="615019914.20000005"/>
    <n v="6.0473934532940028"/>
    <x v="0"/>
  </r>
  <r>
    <x v="8997"/>
    <d v="2007-04-04T00:00:00"/>
    <n v="57"/>
    <x v="0"/>
    <s v=" English"/>
    <n v="4000000"/>
    <n v="4630045"/>
    <s v="AU"/>
    <x v="22"/>
    <n v="630045"/>
    <n v="0.15751124999999999"/>
    <x v="1"/>
  </r>
  <r>
    <x v="8998"/>
    <d v="2000-11-01T00:00:00"/>
    <n v="64"/>
    <x v="0"/>
    <s v=" English"/>
    <n v="144000000"/>
    <n v="317848249"/>
    <s v="AU"/>
    <x v="38"/>
    <n v="173848249"/>
    <n v="1.2072795069444444"/>
    <x v="1"/>
  </r>
  <r>
    <x v="8999"/>
    <d v="1988-12-09T00:00:00"/>
    <n v="57"/>
    <x v="0"/>
    <s v=" English"/>
    <n v="16000000"/>
    <n v="13854000"/>
    <s v="US"/>
    <x v="52"/>
    <n v="-2146000"/>
    <n v="-0.13412499999999999"/>
    <x v="1"/>
  </r>
  <r>
    <x v="9000"/>
    <d v="1996-10-05T00:00:00"/>
    <n v="63"/>
    <x v="0"/>
    <s v=" English"/>
    <n v="67000000"/>
    <n v="18149997"/>
    <s v="AU"/>
    <x v="47"/>
    <n v="-48850003"/>
    <n v="-0.72910452238805967"/>
    <x v="1"/>
  </r>
  <r>
    <x v="9001"/>
    <d v="2021-09-01T00:00:00"/>
    <n v="65"/>
    <x v="0"/>
    <s v=" Polish"/>
    <n v="1619835"/>
    <n v="11546"/>
    <s v="AU"/>
    <x v="5"/>
    <n v="-1608289"/>
    <n v="-0.99287211351773486"/>
    <x v="1"/>
  </r>
  <r>
    <x v="9002"/>
    <d v="1995-04-13T00:00:00"/>
    <n v="67"/>
    <x v="0"/>
    <s v=" English"/>
    <n v="28000000"/>
    <n v="31390587"/>
    <s v="AU"/>
    <x v="26"/>
    <n v="3390587"/>
    <n v="0.12109239285714286"/>
    <x v="1"/>
  </r>
  <r>
    <x v="9003"/>
    <d v="2018-09-01T00:00:00"/>
    <n v="45"/>
    <x v="0"/>
    <s v=" Japanese"/>
    <n v="134300000"/>
    <n v="484597113.80000001"/>
    <s v="JP"/>
    <x v="10"/>
    <n v="350297113.80000001"/>
    <n v="2.6083180476545049"/>
    <x v="2"/>
  </r>
  <r>
    <x v="9004"/>
    <d v="2020-09-10T00:00:00"/>
    <n v="63"/>
    <x v="0"/>
    <s v=" Korean"/>
    <n v="87000000"/>
    <n v="416389640"/>
    <s v="KR"/>
    <x v="14"/>
    <n v="329389640"/>
    <n v="3.7860878160919542"/>
    <x v="1"/>
  </r>
  <r>
    <x v="9005"/>
    <d v="2022-03-04T00:00:00"/>
    <n v="67"/>
    <x v="0"/>
    <s v=" Italian"/>
    <n v="64200000"/>
    <n v="252076159.19999999"/>
    <s v="IT"/>
    <x v="1"/>
    <n v="187876159.19999999"/>
    <n v="2.9264199252336445"/>
    <x v="1"/>
  </r>
  <r>
    <x v="9006"/>
    <d v="2011-09-07T00:00:00"/>
    <n v="62"/>
    <x v="0"/>
    <s v=" English"/>
    <n v="4000000"/>
    <n v="442550"/>
    <s v="GB"/>
    <x v="24"/>
    <n v="-3557450"/>
    <n v="-0.88936249999999994"/>
    <x v="1"/>
  </r>
  <r>
    <x v="9007"/>
    <d v="2009-05-01T00:00:00"/>
    <n v="59"/>
    <x v="0"/>
    <s v=" English"/>
    <n v="8000000"/>
    <n v="25193614.399999999"/>
    <s v="US"/>
    <x v="7"/>
    <n v="17193614.399999999"/>
    <n v="2.1492017999999997"/>
    <x v="1"/>
  </r>
  <r>
    <x v="9008"/>
    <d v="2004-11-11T00:00:00"/>
    <n v="68"/>
    <x v="0"/>
    <s v=" English"/>
    <n v="400000"/>
    <n v="46122713"/>
    <s v="AU"/>
    <x v="2"/>
    <n v="45722713"/>
    <n v="114.3067825"/>
    <x v="1"/>
  </r>
  <r>
    <x v="9009"/>
    <d v="2017-06-09T00:00:00"/>
    <n v="58"/>
    <x v="0"/>
    <s v=" English"/>
    <n v="100800000"/>
    <n v="474331140.19999999"/>
    <s v="US"/>
    <x v="3"/>
    <n v="373531140.19999999"/>
    <n v="3.7056660734126985"/>
    <x v="1"/>
  </r>
  <r>
    <x v="9010"/>
    <d v="2021-02-26T00:00:00"/>
    <n v="82"/>
    <x v="0"/>
    <s v=" Spanish, Castilian"/>
    <n v="106800000"/>
    <n v="704045288.79999995"/>
    <s v="MX"/>
    <x v="5"/>
    <n v="597245288.79999995"/>
    <n v="5.5921843520599248"/>
    <x v="0"/>
  </r>
  <r>
    <x v="9011"/>
    <d v="1994-08-21T00:00:00"/>
    <n v="66"/>
    <x v="0"/>
    <s v=" Japanese"/>
    <n v="71600000"/>
    <n v="533712883"/>
    <s v="JP"/>
    <x v="6"/>
    <n v="462112883"/>
    <n v="6.454090544692737"/>
    <x v="1"/>
  </r>
  <r>
    <x v="9012"/>
    <d v="2012-01-20T00:00:00"/>
    <n v="59"/>
    <x v="0"/>
    <s v=" English"/>
    <n v="3000000"/>
    <n v="156362"/>
    <s v="CA"/>
    <x v="20"/>
    <n v="-2843638"/>
    <n v="-0.9478793333333333"/>
    <x v="1"/>
  </r>
  <r>
    <x v="9013"/>
    <d v="2015-07-30T00:00:00"/>
    <n v="68"/>
    <x v="0"/>
    <s v=" Cantonese"/>
    <n v="113000000"/>
    <n v="365992130.60000002"/>
    <s v="CN"/>
    <x v="12"/>
    <n v="252992130.60000002"/>
    <n v="2.2388684123893809"/>
    <x v="1"/>
  </r>
  <r>
    <x v="9014"/>
    <d v="1986-06-06T00:00:00"/>
    <n v="58"/>
    <x v="0"/>
    <s v=" English"/>
    <n v="8500000"/>
    <n v="16209459"/>
    <s v="US"/>
    <x v="15"/>
    <n v="7709459"/>
    <n v="0.90699517647058825"/>
    <x v="1"/>
  </r>
  <r>
    <x v="9015"/>
    <d v="1990-09-28T00:00:00"/>
    <n v="60"/>
    <x v="0"/>
    <s v=" English"/>
    <n v="7000000"/>
    <n v="4372561"/>
    <s v="US"/>
    <x v="29"/>
    <n v="-2627439"/>
    <n v="-0.37534842857142858"/>
    <x v="1"/>
  </r>
  <r>
    <x v="9016"/>
    <d v="2012-07-20T00:00:00"/>
    <n v="56"/>
    <x v="0"/>
    <s v=" Polish"/>
    <n v="38998000"/>
    <n v="360848744"/>
    <s v="PL"/>
    <x v="20"/>
    <n v="321850744"/>
    <n v="8.2530064105851579"/>
    <x v="1"/>
  </r>
  <r>
    <x v="9017"/>
    <d v="2003-01-16T00:00:00"/>
    <n v="58"/>
    <x v="0"/>
    <s v=" English"/>
    <n v="60000000"/>
    <n v="54994757"/>
    <s v="AU"/>
    <x v="25"/>
    <n v="-5005243"/>
    <n v="-8.3420716666666672E-2"/>
    <x v="1"/>
  </r>
  <r>
    <x v="9018"/>
    <d v="2015-08-31T00:00:00"/>
    <n v="47"/>
    <x v="0"/>
    <s v=" English"/>
    <n v="141500000"/>
    <n v="947468745.79999995"/>
    <s v="AU"/>
    <x v="12"/>
    <n v="805968745.79999995"/>
    <n v="5.6958921964664304"/>
    <x v="2"/>
  </r>
  <r>
    <x v="2806"/>
    <d v="1977-10-01T00:00:00"/>
    <n v="60"/>
    <x v="0"/>
    <s v=" English"/>
    <n v="6000000"/>
    <n v="80000000"/>
    <s v="AU"/>
    <x v="44"/>
    <n v="74000000"/>
    <n v="12.333333333333334"/>
    <x v="1"/>
  </r>
  <r>
    <x v="9019"/>
    <d v="2007-10-24T00:00:00"/>
    <n v="69"/>
    <x v="0"/>
    <s v=" English"/>
    <n v="162200000"/>
    <n v="523884067.39999998"/>
    <s v="AU"/>
    <x v="22"/>
    <n v="361684067.39999998"/>
    <n v="2.2298647805178788"/>
    <x v="1"/>
  </r>
  <r>
    <x v="9020"/>
    <d v="2018-09-13T00:00:00"/>
    <n v="0"/>
    <x v="0"/>
    <s v=" Korean"/>
    <n v="181600000"/>
    <n v="175269998.80000001"/>
    <s v="KR"/>
    <x v="10"/>
    <n v="-6330001.1999999881"/>
    <n v="-3.4856834801762049E-2"/>
    <x v="2"/>
  </r>
  <r>
    <x v="9021"/>
    <d v="1976-01-23T00:00:00"/>
    <n v="47"/>
    <x v="0"/>
    <s v=" French"/>
    <n v="147200000"/>
    <n v="937727043.79999995"/>
    <s v="DE"/>
    <x v="72"/>
    <n v="790527043.79999995"/>
    <n v="5.3704282866847821"/>
    <x v="2"/>
  </r>
  <r>
    <x v="204"/>
    <d v="2022-10-13T00:00:00"/>
    <n v="71"/>
    <x v="0"/>
    <s v=" Spanish, Castilian"/>
    <n v="100000000"/>
    <n v="369861963.80000001"/>
    <s v="AR"/>
    <x v="1"/>
    <n v="269861963.80000001"/>
    <n v="2.6986196380000003"/>
    <x v="0"/>
  </r>
  <r>
    <x v="9022"/>
    <d v="1994-09-06T00:00:00"/>
    <n v="54"/>
    <x v="0"/>
    <s v=" Italian"/>
    <n v="92800000"/>
    <n v="367006935.19999999"/>
    <s v="IT"/>
    <x v="6"/>
    <n v="274206935.19999999"/>
    <n v="2.9548161120689653"/>
    <x v="1"/>
  </r>
  <r>
    <x v="9023"/>
    <d v="2016-10-21T00:00:00"/>
    <n v="59"/>
    <x v="0"/>
    <s v=" English"/>
    <n v="7001468"/>
    <n v="151042"/>
    <s v="CA"/>
    <x v="13"/>
    <n v="-6850426"/>
    <n v="-0.97842709557481378"/>
    <x v="1"/>
  </r>
  <r>
    <x v="9024"/>
    <d v="2004-06-03T00:00:00"/>
    <n v="72"/>
    <x v="0"/>
    <s v=" Korean"/>
    <n v="1260400"/>
    <n v="5331377"/>
    <s v="KR"/>
    <x v="2"/>
    <n v="4070977"/>
    <n v="3.2299087591240876"/>
    <x v="0"/>
  </r>
  <r>
    <x v="9025"/>
    <d v="2015-11-20T00:00:00"/>
    <n v="59"/>
    <x v="0"/>
    <s v=" English"/>
    <n v="7000000"/>
    <n v="386744"/>
    <s v="US"/>
    <x v="12"/>
    <n v="-6613256"/>
    <n v="-0.94475085714285711"/>
    <x v="1"/>
  </r>
  <r>
    <x v="9026"/>
    <d v="2005-03-04T00:00:00"/>
    <n v="54"/>
    <x v="0"/>
    <s v=" English"/>
    <n v="75000000"/>
    <n v="94944017"/>
    <s v="US"/>
    <x v="16"/>
    <n v="19944017"/>
    <n v="0.26592022666666665"/>
    <x v="1"/>
  </r>
  <r>
    <x v="9027"/>
    <d v="2014-11-14T00:00:00"/>
    <n v="66"/>
    <x v="0"/>
    <s v=" English"/>
    <n v="16000000"/>
    <n v="8217571"/>
    <s v="US"/>
    <x v="8"/>
    <n v="-7782429"/>
    <n v="-0.48640181249999997"/>
    <x v="1"/>
  </r>
  <r>
    <x v="9028"/>
    <d v="1981-12-11T00:00:00"/>
    <n v="66"/>
    <x v="0"/>
    <s v=" English"/>
    <n v="12000000"/>
    <n v="37400000"/>
    <s v="AU"/>
    <x v="56"/>
    <n v="25400000"/>
    <n v="2.1166666666666667"/>
    <x v="1"/>
  </r>
  <r>
    <x v="9029"/>
    <d v="1988-05-01T00:00:00"/>
    <n v="50"/>
    <x v="0"/>
    <s v=" English"/>
    <n v="3000000"/>
    <n v="2899183.8"/>
    <s v="US"/>
    <x v="52"/>
    <n v="-100816.20000000019"/>
    <n v="-3.3605400000000063E-2"/>
    <x v="2"/>
  </r>
  <r>
    <x v="2337"/>
    <d v="1998-01-24T00:00:00"/>
    <n v="77"/>
    <x v="0"/>
    <s v=" Japanese"/>
    <n v="115000000"/>
    <n v="593663760.79999995"/>
    <s v="JP"/>
    <x v="32"/>
    <n v="478663760.79999995"/>
    <n v="4.1622935721739127"/>
    <x v="0"/>
  </r>
  <r>
    <x v="9030"/>
    <d v="2019-10-01T00:00:00"/>
    <n v="74"/>
    <x v="0"/>
    <s v=" English"/>
    <n v="6200000"/>
    <n v="23191551"/>
    <s v="AU"/>
    <x v="4"/>
    <n v="16991551"/>
    <n v="2.7405727419354839"/>
    <x v="0"/>
  </r>
  <r>
    <x v="9031"/>
    <d v="1989-02-10T00:00:00"/>
    <n v="56"/>
    <x v="0"/>
    <s v=" English"/>
    <n v="4865000"/>
    <n v="38903179"/>
    <s v="US"/>
    <x v="70"/>
    <n v="34038179"/>
    <n v="6.9965424460431658"/>
    <x v="1"/>
  </r>
  <r>
    <x v="9032"/>
    <d v="2015-08-05T00:00:00"/>
    <n v="69"/>
    <x v="0"/>
    <s v=" Korean"/>
    <n v="7528230"/>
    <n v="87970000"/>
    <s v="KR"/>
    <x v="12"/>
    <n v="80441770"/>
    <n v="10.685349677148546"/>
    <x v="1"/>
  </r>
  <r>
    <x v="9033"/>
    <d v="2014-06-08T00:00:00"/>
    <n v="69"/>
    <x v="0"/>
    <s v=" English"/>
    <n v="2000000"/>
    <n v="2088390"/>
    <s v="AU"/>
    <x v="8"/>
    <n v="88390"/>
    <n v="4.4194999999999998E-2"/>
    <x v="1"/>
  </r>
  <r>
    <x v="9034"/>
    <d v="1986-06-05T00:00:00"/>
    <n v="70"/>
    <x v="0"/>
    <s v=" English"/>
    <n v="9000000"/>
    <n v="7936012"/>
    <s v="AU"/>
    <x v="15"/>
    <n v="-1063988"/>
    <n v="-0.11822088888888889"/>
    <x v="1"/>
  </r>
  <r>
    <x v="9035"/>
    <d v="2020-04-24T00:00:00"/>
    <n v="67"/>
    <x v="0"/>
    <s v=" Spanish, Castilian"/>
    <n v="60800000"/>
    <n v="470197771.39999998"/>
    <s v="MX"/>
    <x v="14"/>
    <n v="409397771.39999998"/>
    <n v="6.7335159769736839"/>
    <x v="1"/>
  </r>
  <r>
    <x v="9036"/>
    <d v="2012-09-20T00:00:00"/>
    <n v="56"/>
    <x v="0"/>
    <s v=" Cantonese"/>
    <n v="115000000"/>
    <n v="823771524"/>
    <s v="AU"/>
    <x v="20"/>
    <n v="708771524"/>
    <n v="6.1632306434782604"/>
    <x v="1"/>
  </r>
  <r>
    <x v="9037"/>
    <d v="1915-02-08T00:00:00"/>
    <n v="61"/>
    <x v="0"/>
    <s v=" English"/>
    <n v="10000000"/>
    <n v="16891011"/>
    <s v="US"/>
    <x v="98"/>
    <n v="6891011"/>
    <n v="0.68910110000000002"/>
    <x v="1"/>
  </r>
  <r>
    <x v="9037"/>
    <d v="1915-02-08T00:00:00"/>
    <n v="61"/>
    <x v="0"/>
    <s v=" English"/>
    <n v="110000"/>
    <n v="11000000"/>
    <s v="US"/>
    <x v="98"/>
    <n v="10890000"/>
    <n v="99"/>
    <x v="1"/>
  </r>
  <r>
    <x v="9038"/>
    <d v="2019-10-21T00:00:00"/>
    <n v="78"/>
    <x v="0"/>
    <s v=" Spanish, Castilian"/>
    <n v="849080"/>
    <n v="4679111.5999999996"/>
    <s v="MX"/>
    <x v="4"/>
    <n v="3830031.5999999996"/>
    <n v="4.5108018090168178"/>
    <x v="0"/>
  </r>
  <r>
    <x v="9039"/>
    <d v="2008-12-05T00:00:00"/>
    <n v="74"/>
    <x v="0"/>
    <s v=" English"/>
    <n v="120400000"/>
    <n v="355012205.39999998"/>
    <s v="US"/>
    <x v="35"/>
    <n v="234612205.39999998"/>
    <n v="1.9486063571428569"/>
    <x v="0"/>
  </r>
  <r>
    <x v="9040"/>
    <d v="2020-11-12T00:00:00"/>
    <n v="68"/>
    <x v="0"/>
    <s v=" English"/>
    <n v="45000000"/>
    <n v="38852"/>
    <s v="AU"/>
    <x v="14"/>
    <n v="-44961148"/>
    <n v="-0.99913662222222221"/>
    <x v="1"/>
  </r>
  <r>
    <x v="9041"/>
    <d v="2015-07-14T00:00:00"/>
    <n v="48"/>
    <x v="0"/>
    <s v=" English"/>
    <n v="10000000"/>
    <n v="2341218"/>
    <s v="US"/>
    <x v="12"/>
    <n v="-7658782"/>
    <n v="-0.76587819999999995"/>
    <x v="2"/>
  </r>
  <r>
    <x v="9042"/>
    <d v="2018-03-15T00:00:00"/>
    <n v="0"/>
    <x v="0"/>
    <s v=" Korean"/>
    <n v="181600000"/>
    <n v="175269998.80000001"/>
    <s v="KR"/>
    <x v="10"/>
    <n v="-6330001.1999999881"/>
    <n v="-3.4856834801762049E-2"/>
    <x v="2"/>
  </r>
  <r>
    <x v="9043"/>
    <d v="1982-01-14T00:00:00"/>
    <n v="73"/>
    <x v="0"/>
    <s v=" English"/>
    <n v="18000000"/>
    <n v="13747988"/>
    <s v="AU"/>
    <x v="50"/>
    <n v="-4252012"/>
    <n v="-0.2362228888888889"/>
    <x v="0"/>
  </r>
  <r>
    <x v="8199"/>
    <d v="2021-08-06T00:00:00"/>
    <n v="58"/>
    <x v="0"/>
    <s v=" French"/>
    <n v="70740000"/>
    <n v="431298841.19999999"/>
    <s v="AU"/>
    <x v="5"/>
    <n v="360558841.19999999"/>
    <n v="5.0969584563189141"/>
    <x v="1"/>
  </r>
  <r>
    <x v="7894"/>
    <d v="2004-01-01T00:00:00"/>
    <n v="61"/>
    <x v="0"/>
    <s v=" Japanese"/>
    <n v="20000000"/>
    <n v="84146832"/>
    <s v="US"/>
    <x v="2"/>
    <n v="64146832"/>
    <n v="3.2073415999999999"/>
    <x v="1"/>
  </r>
  <r>
    <x v="9044"/>
    <d v="2000-08-11T00:00:00"/>
    <n v="61"/>
    <x v="0"/>
    <s v=" English"/>
    <n v="40000000"/>
    <n v="90717684"/>
    <s v="US"/>
    <x v="38"/>
    <n v="50717684"/>
    <n v="1.2679421"/>
    <x v="1"/>
  </r>
  <r>
    <x v="9045"/>
    <d v="2015-09-29T00:00:00"/>
    <n v="68"/>
    <x v="0"/>
    <s v=" English"/>
    <n v="4400000"/>
    <n v="278663367.80000001"/>
    <s v="US"/>
    <x v="12"/>
    <n v="274263367.80000001"/>
    <n v="62.332583590909096"/>
    <x v="1"/>
  </r>
  <r>
    <x v="9046"/>
    <d v="1999-12-16T00:00:00"/>
    <n v="68"/>
    <x v="0"/>
    <s v=" English"/>
    <n v="75000000"/>
    <n v="39251128"/>
    <s v="AU"/>
    <x v="39"/>
    <n v="-35748872"/>
    <n v="-0.47665162666666666"/>
    <x v="1"/>
  </r>
  <r>
    <x v="9047"/>
    <d v="1970-07-29T00:00:00"/>
    <n v="68"/>
    <x v="0"/>
    <s v=" English"/>
    <n v="4000000"/>
    <n v="6000000"/>
    <s v="US"/>
    <x v="81"/>
    <n v="2000000"/>
    <n v="0.5"/>
    <x v="1"/>
  </r>
  <r>
    <x v="9048"/>
    <d v="2023-05-10T00:00:00"/>
    <n v="0"/>
    <x v="0"/>
    <s v=" German"/>
    <n v="174600000"/>
    <n v="175269998.80000001"/>
    <s v="FR"/>
    <x v="0"/>
    <n v="669998.80000001192"/>
    <n v="3.837335624284146E-3"/>
    <x v="2"/>
  </r>
  <r>
    <x v="9049"/>
    <d v="2020-05-22T00:00:00"/>
    <n v="51"/>
    <x v="0"/>
    <s v=" English"/>
    <n v="75650080"/>
    <n v="776465584"/>
    <s v="US"/>
    <x v="14"/>
    <n v="700815504"/>
    <n v="9.2639096217743582"/>
    <x v="1"/>
  </r>
  <r>
    <x v="7141"/>
    <d v="2023-03-10T00:00:00"/>
    <n v="50"/>
    <x v="0"/>
    <s v=" English"/>
    <n v="70000000"/>
    <n v="116625798"/>
    <s v="US"/>
    <x v="0"/>
    <n v="46625798"/>
    <n v="0.66608282857142853"/>
    <x v="2"/>
  </r>
  <r>
    <x v="9050"/>
    <d v="2008-07-25T00:00:00"/>
    <n v="64"/>
    <x v="0"/>
    <s v=" English"/>
    <n v="43160000"/>
    <n v="14924998"/>
    <s v="US"/>
    <x v="35"/>
    <n v="-28235002"/>
    <n v="-0.65419374420759968"/>
    <x v="1"/>
  </r>
  <r>
    <x v="385"/>
    <d v="2002-10-11T00:00:00"/>
    <n v="58"/>
    <x v="0"/>
    <s v=" Italian"/>
    <n v="45000000"/>
    <n v="31681811"/>
    <s v="IT"/>
    <x v="18"/>
    <n v="-13318189"/>
    <n v="-0.29595975555555554"/>
    <x v="1"/>
  </r>
  <r>
    <x v="385"/>
    <d v="2002-10-11T00:00:00"/>
    <n v="58"/>
    <x v="0"/>
    <s v=" Italian"/>
    <n v="13200000"/>
    <n v="30360375"/>
    <s v="IT"/>
    <x v="18"/>
    <n v="17160375"/>
    <n v="1.3000284090909091"/>
    <x v="1"/>
  </r>
  <r>
    <x v="385"/>
    <d v="2002-10-11T00:00:00"/>
    <n v="58"/>
    <x v="0"/>
    <s v=" Italian"/>
    <n v="2289247"/>
    <n v="84300000"/>
    <s v="IT"/>
    <x v="18"/>
    <n v="82010753"/>
    <n v="35.824335687673717"/>
    <x v="1"/>
  </r>
  <r>
    <x v="9051"/>
    <d v="1955-08-03T00:00:00"/>
    <n v="73"/>
    <x v="0"/>
    <s v=" English"/>
    <n v="2500000"/>
    <n v="8750000"/>
    <s v="US"/>
    <x v="33"/>
    <n v="6250000"/>
    <n v="2.5"/>
    <x v="0"/>
  </r>
  <r>
    <x v="9052"/>
    <d v="2012-07-19T00:00:00"/>
    <n v="60"/>
    <x v="0"/>
    <s v=" English"/>
    <n v="18200000"/>
    <n v="23757836"/>
    <s v="CA"/>
    <x v="20"/>
    <n v="5557836"/>
    <n v="0.30537560439560441"/>
    <x v="1"/>
  </r>
  <r>
    <x v="9053"/>
    <d v="2010-07-09T00:00:00"/>
    <n v="72"/>
    <x v="0"/>
    <s v=" English"/>
    <n v="115500000"/>
    <n v="425732545.60000002"/>
    <s v="AU"/>
    <x v="21"/>
    <n v="310232545.60000002"/>
    <n v="2.6859960658008659"/>
    <x v="0"/>
  </r>
  <r>
    <x v="9054"/>
    <d v="1985-12-22T00:00:00"/>
    <n v="78"/>
    <x v="0"/>
    <s v=" Japanese"/>
    <n v="136000000"/>
    <n v="596365973.79999995"/>
    <s v="JP"/>
    <x v="37"/>
    <n v="460365973.79999995"/>
    <n v="3.3850439249999997"/>
    <x v="0"/>
  </r>
  <r>
    <x v="9055"/>
    <d v="1985-12-19T00:00:00"/>
    <n v="68"/>
    <x v="0"/>
    <s v=" English"/>
    <n v="18000000"/>
    <n v="19739000"/>
    <s v="AU"/>
    <x v="37"/>
    <n v="1739000"/>
    <n v="9.6611111111111106E-2"/>
    <x v="1"/>
  </r>
  <r>
    <x v="9056"/>
    <d v="2017-03-24T00:00:00"/>
    <n v="63"/>
    <x v="0"/>
    <s v=" Spanish, Castilian"/>
    <n v="6045750"/>
    <n v="3662671"/>
    <s v="ES"/>
    <x v="3"/>
    <n v="-2383079"/>
    <n v="-0.39417425464169042"/>
    <x v="1"/>
  </r>
  <r>
    <x v="9057"/>
    <d v="2015-07-17T00:00:00"/>
    <n v="69"/>
    <x v="0"/>
    <s v=" English"/>
    <n v="57600000"/>
    <n v="643557"/>
    <s v="US"/>
    <x v="12"/>
    <n v="-56956443"/>
    <n v="-0.98882713541666667"/>
    <x v="1"/>
  </r>
  <r>
    <x v="9058"/>
    <d v="2019-02-08T00:00:00"/>
    <n v="62"/>
    <x v="0"/>
    <s v=" English"/>
    <n v="6000000"/>
    <n v="22413145"/>
    <s v="CA"/>
    <x v="4"/>
    <n v="16413145"/>
    <n v="2.7355241666666665"/>
    <x v="1"/>
  </r>
  <r>
    <x v="9059"/>
    <d v="2015-06-11T00:00:00"/>
    <n v="77"/>
    <x v="0"/>
    <s v=" German"/>
    <n v="25771333.199999999"/>
    <n v="3191971"/>
    <s v="DE"/>
    <x v="12"/>
    <n v="-22579362.199999999"/>
    <n v="-0.87614257379591054"/>
    <x v="0"/>
  </r>
  <r>
    <x v="9060"/>
    <d v="2000-08-29T00:00:00"/>
    <n v="69"/>
    <x v="0"/>
    <s v=" English"/>
    <n v="129000000"/>
    <n v="447742008.19999999"/>
    <s v="US"/>
    <x v="38"/>
    <n v="318742008.19999999"/>
    <n v="2.470868280620155"/>
    <x v="1"/>
  </r>
  <r>
    <x v="9061"/>
    <d v="2016-11-24T00:00:00"/>
    <n v="53"/>
    <x v="0"/>
    <s v=" English"/>
    <n v="26000000"/>
    <n v="23345113"/>
    <s v="AU"/>
    <x v="13"/>
    <n v="-2654887"/>
    <n v="-0.10211103846153846"/>
    <x v="1"/>
  </r>
  <r>
    <x v="9062"/>
    <d v="2014-09-19T00:00:00"/>
    <n v="83"/>
    <x v="0"/>
    <s v=" French"/>
    <n v="4900000"/>
    <n v="17536004"/>
    <s v="CA"/>
    <x v="8"/>
    <n v="12636004"/>
    <n v="2.5787763265306123"/>
    <x v="0"/>
  </r>
  <r>
    <x v="9063"/>
    <d v="2021-11-24T00:00:00"/>
    <n v="80"/>
    <x v="0"/>
    <s v=" English"/>
    <n v="81800000"/>
    <n v="194415185.40000001"/>
    <s v="US"/>
    <x v="5"/>
    <n v="112615185.40000001"/>
    <n v="1.3767137579462103"/>
    <x v="0"/>
  </r>
  <r>
    <x v="9064"/>
    <d v="1964-09-17T00:00:00"/>
    <n v="66"/>
    <x v="0"/>
    <s v=" English"/>
    <n v="137000000"/>
    <n v="434756503.80000001"/>
    <s v="US"/>
    <x v="73"/>
    <n v="297756503.80000001"/>
    <n v="2.1734051372262773"/>
    <x v="1"/>
  </r>
  <r>
    <x v="9065"/>
    <d v="2021-11-12T00:00:00"/>
    <n v="46"/>
    <x v="0"/>
    <s v=" Spanish, Castilian"/>
    <n v="111500000"/>
    <n v="872776677.39999998"/>
    <s v="ES"/>
    <x v="5"/>
    <n v="761276677.39999998"/>
    <n v="6.8275935192825106"/>
    <x v="2"/>
  </r>
  <r>
    <x v="9066"/>
    <d v="2018-09-13T00:00:00"/>
    <n v="73"/>
    <x v="0"/>
    <s v=" Korean"/>
    <n v="129400000"/>
    <n v="657972455.60000002"/>
    <s v="KR"/>
    <x v="10"/>
    <n v="528572455.60000002"/>
    <n v="4.0847948655332305"/>
    <x v="0"/>
  </r>
  <r>
    <x v="9067"/>
    <d v="1983-06-24T00:00:00"/>
    <n v="55"/>
    <x v="0"/>
    <s v=" Japanese"/>
    <n v="142000000"/>
    <n v="454488625.80000001"/>
    <s v="JP"/>
    <x v="49"/>
    <n v="312488625.80000001"/>
    <n v="2.2006241253521126"/>
    <x v="1"/>
  </r>
  <r>
    <x v="9068"/>
    <d v="2018-11-03T00:00:00"/>
    <n v="65"/>
    <x v="0"/>
    <s v=" Japanese"/>
    <n v="141280000"/>
    <n v="608857282"/>
    <s v="JP"/>
    <x v="10"/>
    <n v="467577282"/>
    <n v="3.3095787231030576"/>
    <x v="1"/>
  </r>
  <r>
    <x v="9069"/>
    <d v="2014-09-25T00:00:00"/>
    <n v="59"/>
    <x v="0"/>
    <s v=" English"/>
    <n v="28000000"/>
    <n v="1749201"/>
    <s v="AU"/>
    <x v="8"/>
    <n v="-26250799"/>
    <n v="-0.93752853571428574"/>
    <x v="1"/>
  </r>
  <r>
    <x v="9070"/>
    <d v="2010-08-17T00:00:00"/>
    <n v="63"/>
    <x v="0"/>
    <s v=" English"/>
    <n v="8250689"/>
    <n v="58147"/>
    <s v="US"/>
    <x v="21"/>
    <n v="-8192542"/>
    <n v="-0.99295246736363474"/>
    <x v="1"/>
  </r>
  <r>
    <x v="9071"/>
    <d v="2022-04-29T00:00:00"/>
    <n v="58"/>
    <x v="0"/>
    <s v=" Tagalog"/>
    <n v="97140000"/>
    <n v="181655466.40000001"/>
    <s v="PH"/>
    <x v="1"/>
    <n v="84515466.400000006"/>
    <n v="0.87003774346304308"/>
    <x v="1"/>
  </r>
  <r>
    <x v="9072"/>
    <d v="1971-08-25T00:00:00"/>
    <n v="70"/>
    <x v="0"/>
    <s v=" Italian"/>
    <n v="53380000"/>
    <n v="428057755.80000001"/>
    <s v="IT"/>
    <x v="67"/>
    <n v="374677755.80000001"/>
    <n v="7.0190662382914955"/>
    <x v="1"/>
  </r>
  <r>
    <x v="9073"/>
    <d v="2013-04-04T00:00:00"/>
    <n v="69"/>
    <x v="0"/>
    <s v=" Norwegian"/>
    <n v="16600000"/>
    <n v="257720413.19999999"/>
    <s v="DK"/>
    <x v="30"/>
    <n v="241120413.19999999"/>
    <n v="14.525326096385541"/>
    <x v="1"/>
  </r>
  <r>
    <x v="9074"/>
    <d v="2000-02-18T00:00:00"/>
    <n v="56"/>
    <x v="0"/>
    <s v=" English"/>
    <n v="153000000"/>
    <n v="281538098"/>
    <s v="US"/>
    <x v="38"/>
    <n v="128538098"/>
    <n v="0.84011828758169937"/>
    <x v="1"/>
  </r>
  <r>
    <x v="9075"/>
    <d v="2018-10-02T00:00:00"/>
    <n v="68"/>
    <x v="0"/>
    <s v=" Chinese"/>
    <n v="44005000"/>
    <n v="91708374"/>
    <s v="AU"/>
    <x v="10"/>
    <n v="47703374"/>
    <n v="1.0840444040449948"/>
    <x v="1"/>
  </r>
  <r>
    <x v="9076"/>
    <d v="2008-02-06T00:00:00"/>
    <n v="73"/>
    <x v="0"/>
    <s v=" Thai"/>
    <n v="76400000"/>
    <n v="519285160.60000002"/>
    <s v="TH"/>
    <x v="35"/>
    <n v="442885160.60000002"/>
    <n v="5.7969261858638745"/>
    <x v="0"/>
  </r>
  <r>
    <x v="9077"/>
    <d v="2019-10-30T00:00:00"/>
    <n v="68"/>
    <x v="0"/>
    <s v=" Spanish, Castilian"/>
    <n v="87000000"/>
    <n v="459237806"/>
    <s v="MX"/>
    <x v="4"/>
    <n v="372237806"/>
    <n v="4.2785954712643681"/>
    <x v="1"/>
  </r>
  <r>
    <x v="9078"/>
    <d v="1984-07-05T00:00:00"/>
    <n v="55"/>
    <x v="0"/>
    <s v=" English"/>
    <n v="91800000"/>
    <n v="298735768.19999999"/>
    <s v="AU"/>
    <x v="45"/>
    <n v="206935768.19999999"/>
    <n v="2.2542022679738563"/>
    <x v="1"/>
  </r>
  <r>
    <x v="9079"/>
    <d v="1969-12-12T00:00:00"/>
    <n v="70"/>
    <x v="0"/>
    <s v=" English"/>
    <n v="24000000"/>
    <n v="33208099"/>
    <s v="US"/>
    <x v="68"/>
    <n v="9208099"/>
    <n v="0.38367079166666668"/>
    <x v="1"/>
  </r>
  <r>
    <x v="9080"/>
    <d v="1991-05-15T00:00:00"/>
    <n v="75"/>
    <x v="0"/>
    <s v=" French"/>
    <n v="515001.4"/>
    <n v="1999955"/>
    <s v="FR"/>
    <x v="53"/>
    <n v="1484953.6000000001"/>
    <n v="2.8833972101823413"/>
    <x v="0"/>
  </r>
  <r>
    <x v="7374"/>
    <d v="1963-06-04T00:00:00"/>
    <n v="66"/>
    <x v="0"/>
    <s v=" English"/>
    <n v="55000000"/>
    <n v="273814019"/>
    <s v="US"/>
    <x v="60"/>
    <n v="218814019"/>
    <n v="3.978436709090909"/>
    <x v="1"/>
  </r>
  <r>
    <x v="9081"/>
    <d v="1988-09-23T00:00:00"/>
    <n v="72"/>
    <x v="0"/>
    <s v=" English"/>
    <n v="13000000"/>
    <n v="8038508"/>
    <s v="US"/>
    <x v="52"/>
    <n v="-4961492"/>
    <n v="-0.38165323076923074"/>
    <x v="0"/>
  </r>
  <r>
    <x v="9082"/>
    <d v="1987-12-16T00:00:00"/>
    <n v="69"/>
    <x v="0"/>
    <s v=" English"/>
    <n v="15000000"/>
    <n v="80640528"/>
    <s v="US"/>
    <x v="42"/>
    <n v="65640528"/>
    <n v="4.3760351999999996"/>
    <x v="1"/>
  </r>
  <r>
    <x v="9083"/>
    <d v="2009-04-23T00:00:00"/>
    <n v="61"/>
    <x v="0"/>
    <s v=" English"/>
    <n v="20000000"/>
    <n v="18599102"/>
    <s v="AU"/>
    <x v="7"/>
    <n v="-1400898"/>
    <n v="-7.0044899999999993E-2"/>
    <x v="1"/>
  </r>
  <r>
    <x v="9084"/>
    <d v="2021-01-14T00:00:00"/>
    <n v="65"/>
    <x v="0"/>
    <s v=" English"/>
    <n v="41724000"/>
    <n v="28037"/>
    <s v="AU"/>
    <x v="5"/>
    <n v="-41695963"/>
    <n v="-0.99932803662160863"/>
    <x v="1"/>
  </r>
  <r>
    <x v="9085"/>
    <d v="2019-01-21T00:00:00"/>
    <n v="77"/>
    <x v="0"/>
    <s v=" English"/>
    <n v="132600000"/>
    <n v="493834098"/>
    <s v="US"/>
    <x v="4"/>
    <n v="361234098"/>
    <n v="2.7242390497737556"/>
    <x v="0"/>
  </r>
  <r>
    <x v="9086"/>
    <d v="2023-02-24T00:00:00"/>
    <n v="90"/>
    <x v="0"/>
    <s v=" French"/>
    <n v="264000000"/>
    <n v="1263824107"/>
    <s v="FR"/>
    <x v="0"/>
    <n v="999824107"/>
    <n v="3.7872125265151517"/>
    <x v="0"/>
  </r>
  <r>
    <x v="9087"/>
    <d v="1986-06-13T00:00:00"/>
    <n v="69"/>
    <x v="0"/>
    <s v=" English"/>
    <n v="50498000.200000003"/>
    <n v="5794184"/>
    <s v="US"/>
    <x v="15"/>
    <n v="-44703816.200000003"/>
    <n v="-0.88525913943023826"/>
    <x v="1"/>
  </r>
  <r>
    <x v="9088"/>
    <d v="2008-02-28T00:00:00"/>
    <n v="67"/>
    <x v="0"/>
    <s v=" English"/>
    <n v="28000000"/>
    <n v="55307857"/>
    <s v="AU"/>
    <x v="35"/>
    <n v="27307857"/>
    <n v="0.97528060714285714"/>
    <x v="1"/>
  </r>
  <r>
    <x v="9089"/>
    <d v="2019-01-26T00:00:00"/>
    <n v="40"/>
    <x v="0"/>
    <s v=" English"/>
    <n v="101800000"/>
    <n v="858637629"/>
    <s v="US"/>
    <x v="4"/>
    <n v="756837629"/>
    <n v="7.4345543123772106"/>
    <x v="2"/>
  </r>
  <r>
    <x v="9090"/>
    <d v="2018-06-28T00:00:00"/>
    <n v="62"/>
    <x v="0"/>
    <s v=" English"/>
    <n v="110000000"/>
    <n v="244165005.19999999"/>
    <s v="US"/>
    <x v="10"/>
    <n v="134165005.19999999"/>
    <n v="1.2196818654545454"/>
    <x v="1"/>
  </r>
  <r>
    <x v="9091"/>
    <d v="2022-01-05T00:00:00"/>
    <n v="67"/>
    <x v="0"/>
    <s v=" Polish"/>
    <n v="68900000"/>
    <n v="312720494.80000001"/>
    <s v="PL"/>
    <x v="1"/>
    <n v="243820494.80000001"/>
    <n v="3.5387589956458636"/>
    <x v="1"/>
  </r>
  <r>
    <x v="9092"/>
    <d v="2018-06-07T00:00:00"/>
    <n v="64"/>
    <x v="0"/>
    <s v=" German"/>
    <n v="51400000"/>
    <n v="379998436.19999999"/>
    <s v="DK"/>
    <x v="10"/>
    <n v="328598436.19999999"/>
    <n v="6.3929656848249028"/>
    <x v="1"/>
  </r>
  <r>
    <x v="9093"/>
    <d v="2021-10-01T00:00:00"/>
    <n v="40"/>
    <x v="0"/>
    <s v=" English"/>
    <n v="101800000"/>
    <n v="858637629"/>
    <s v="US"/>
    <x v="5"/>
    <n v="756837629"/>
    <n v="7.4345543123772106"/>
    <x v="2"/>
  </r>
  <r>
    <x v="9094"/>
    <d v="2012-02-02T00:00:00"/>
    <n v="69"/>
    <x v="0"/>
    <s v=" Korean"/>
    <n v="125000"/>
    <n v="257720413.19999999"/>
    <s v="KR"/>
    <x v="20"/>
    <n v="257595413.19999999"/>
    <n v="2060.7633056"/>
    <x v="1"/>
  </r>
  <r>
    <x v="9095"/>
    <d v="1980-08-01T00:00:00"/>
    <n v="65"/>
    <x v="0"/>
    <s v=" English"/>
    <n v="18000000"/>
    <n v="80227619"/>
    <s v="AU"/>
    <x v="61"/>
    <n v="62227619"/>
    <n v="3.4570899444444443"/>
    <x v="1"/>
  </r>
  <r>
    <x v="9096"/>
    <d v="1975-12-04T00:00:00"/>
    <n v="68"/>
    <x v="0"/>
    <s v=" English"/>
    <n v="5000000"/>
    <n v="41833347"/>
    <s v="AU"/>
    <x v="62"/>
    <n v="36833347"/>
    <n v="7.3666694000000001"/>
    <x v="1"/>
  </r>
  <r>
    <x v="9097"/>
    <d v="1971-03-11T00:00:00"/>
    <n v="65"/>
    <x v="0"/>
    <s v=" English"/>
    <n v="777000"/>
    <n v="2437000"/>
    <s v="AU"/>
    <x v="67"/>
    <n v="1660000"/>
    <n v="2.1364221364221363"/>
    <x v="1"/>
  </r>
  <r>
    <x v="9098"/>
    <d v="2001-11-02T00:00:00"/>
    <n v="63"/>
    <x v="0"/>
    <s v=" English"/>
    <n v="107000000"/>
    <n v="187789413.40000001"/>
    <s v="US"/>
    <x v="17"/>
    <n v="80789413.400000006"/>
    <n v="0.75504124672897199"/>
    <x v="1"/>
  </r>
  <r>
    <x v="9099"/>
    <d v="2017-09-27T00:00:00"/>
    <n v="62"/>
    <x v="0"/>
    <s v=" English"/>
    <n v="10000000"/>
    <n v="7582196"/>
    <s v="AU"/>
    <x v="3"/>
    <n v="-2417804"/>
    <n v="-0.24178040000000001"/>
    <x v="1"/>
  </r>
  <r>
    <x v="9100"/>
    <d v="2010-04-17T00:00:00"/>
    <n v="81"/>
    <x v="0"/>
    <s v=" Japanese"/>
    <n v="124000000"/>
    <n v="752364323.20000005"/>
    <s v="JP"/>
    <x v="21"/>
    <n v="628364323.20000005"/>
    <n v="5.0674542193548389"/>
    <x v="0"/>
  </r>
  <r>
    <x v="9101"/>
    <d v="2014-04-12T00:00:00"/>
    <n v="62"/>
    <x v="0"/>
    <s v=" Japanese"/>
    <n v="149200000"/>
    <n v="588687011.60000002"/>
    <s v="AU"/>
    <x v="8"/>
    <n v="439487011.60000002"/>
    <n v="2.9456234021447725"/>
    <x v="1"/>
  </r>
  <r>
    <x v="9102"/>
    <d v="1996-10-31T00:00:00"/>
    <n v="55"/>
    <x v="0"/>
    <s v=" English"/>
    <n v="45000000"/>
    <n v="36404841"/>
    <s v="AU"/>
    <x v="47"/>
    <n v="-8595159"/>
    <n v="-0.19100353333333334"/>
    <x v="1"/>
  </r>
  <r>
    <x v="9103"/>
    <d v="2015-07-17T00:00:00"/>
    <n v="65"/>
    <x v="0"/>
    <s v=" English"/>
    <n v="11000000"/>
    <n v="27391084"/>
    <s v="US"/>
    <x v="12"/>
    <n v="16391084"/>
    <n v="1.4900985454545455"/>
    <x v="1"/>
  </r>
  <r>
    <x v="9104"/>
    <d v="1993-09-19T00:00:00"/>
    <n v="45"/>
    <x v="0"/>
    <s v=" French"/>
    <n v="124000000"/>
    <n v="153968300.40000001"/>
    <s v="FR"/>
    <x v="9"/>
    <n v="29968300.400000006"/>
    <n v="0.24167984193548392"/>
    <x v="2"/>
  </r>
  <r>
    <x v="9105"/>
    <d v="2021-10-01T00:00:00"/>
    <n v="77"/>
    <x v="0"/>
    <s v=" English"/>
    <n v="62100000"/>
    <n v="534518566.60000002"/>
    <s v="US"/>
    <x v="5"/>
    <n v="472418566.60000002"/>
    <n v="7.6073843252818039"/>
    <x v="0"/>
  </r>
  <r>
    <x v="9106"/>
    <d v="2005-03-17T00:00:00"/>
    <n v="49"/>
    <x v="0"/>
    <s v=" English"/>
    <n v="20000000"/>
    <n v="67192859"/>
    <s v="DE"/>
    <x v="16"/>
    <n v="47192859"/>
    <n v="2.35964295"/>
    <x v="2"/>
  </r>
  <r>
    <x v="9107"/>
    <d v="2013-09-20T00:00:00"/>
    <n v="62"/>
    <x v="0"/>
    <s v=" English"/>
    <n v="13200000"/>
    <n v="64065"/>
    <s v="CA"/>
    <x v="30"/>
    <n v="-13135935"/>
    <n v="-0.99514659090909086"/>
    <x v="1"/>
  </r>
  <r>
    <x v="9108"/>
    <d v="2021-09-24T00:00:00"/>
    <n v="67"/>
    <x v="0"/>
    <s v=" English"/>
    <n v="75500000"/>
    <n v="509726081"/>
    <s v="US"/>
    <x v="5"/>
    <n v="434226081"/>
    <n v="5.7513388211920526"/>
    <x v="1"/>
  </r>
  <r>
    <x v="9109"/>
    <d v="2013-08-30T00:00:00"/>
    <n v="58"/>
    <x v="0"/>
    <s v=" English"/>
    <n v="84800000"/>
    <n v="182940447.40000001"/>
    <s v="AU"/>
    <x v="30"/>
    <n v="98140447.400000006"/>
    <n v="1.1573165966981134"/>
    <x v="1"/>
  </r>
  <r>
    <x v="9110"/>
    <d v="2014-08-14T00:00:00"/>
    <n v="68"/>
    <x v="0"/>
    <s v=" Swedish"/>
    <n v="9250000"/>
    <n v="257720413.19999999"/>
    <s v="AU"/>
    <x v="8"/>
    <n v="248470413.19999999"/>
    <n v="26.86166629189189"/>
    <x v="1"/>
  </r>
  <r>
    <x v="9111"/>
    <d v="1953-10-29T00:00:00"/>
    <n v="69"/>
    <x v="0"/>
    <s v=" English"/>
    <n v="73480000"/>
    <n v="372756516"/>
    <s v="US"/>
    <x v="65"/>
    <n v="299276516"/>
    <n v="4.0728976047904188"/>
    <x v="1"/>
  </r>
  <r>
    <x v="9112"/>
    <d v="2018-03-29T00:00:00"/>
    <n v="70"/>
    <x v="0"/>
    <s v=" English"/>
    <n v="13000000"/>
    <n v="24640027"/>
    <s v="AU"/>
    <x v="10"/>
    <n v="11640027"/>
    <n v="0.8953866923076923"/>
    <x v="1"/>
  </r>
  <r>
    <x v="9113"/>
    <d v="2013-12-10T00:00:00"/>
    <n v="70"/>
    <x v="0"/>
    <s v=" English"/>
    <n v="111000000"/>
    <n v="294668448.39999998"/>
    <s v="US"/>
    <x v="30"/>
    <n v="183668448.39999998"/>
    <n v="1.6546707063063062"/>
    <x v="1"/>
  </r>
  <r>
    <x v="9114"/>
    <d v="1981-07-24T00:00:00"/>
    <n v="66"/>
    <x v="0"/>
    <s v=" English"/>
    <n v="45860000"/>
    <n v="18000000"/>
    <s v="US"/>
    <x v="56"/>
    <n v="-27860000"/>
    <n v="-0.60750109027474919"/>
    <x v="1"/>
  </r>
  <r>
    <x v="9115"/>
    <d v="2004-11-30T00:00:00"/>
    <n v="66"/>
    <x v="0"/>
    <s v=" English"/>
    <n v="65300000"/>
    <n v="588850518"/>
    <s v="US"/>
    <x v="2"/>
    <n v="523550518"/>
    <n v="8.0176189586523741"/>
    <x v="1"/>
  </r>
  <r>
    <x v="9116"/>
    <d v="1976-02-11T00:00:00"/>
    <n v="62"/>
    <x v="0"/>
    <s v=" French"/>
    <n v="161400000"/>
    <n v="287419513.39999998"/>
    <s v="FR"/>
    <x v="72"/>
    <n v="126019513.39999998"/>
    <n v="0.78079004584882261"/>
    <x v="1"/>
  </r>
  <r>
    <x v="9117"/>
    <d v="2021-07-09T00:00:00"/>
    <n v="63"/>
    <x v="0"/>
    <s v=" English"/>
    <n v="90000000"/>
    <n v="433079565.60000002"/>
    <s v="AU"/>
    <x v="5"/>
    <n v="343079565.60000002"/>
    <n v="3.8119951733333335"/>
    <x v="1"/>
  </r>
  <r>
    <x v="9118"/>
    <d v="2016-10-07T00:00:00"/>
    <n v="72"/>
    <x v="0"/>
    <s v=" English"/>
    <n v="79500000"/>
    <n v="598192905.20000005"/>
    <s v="US"/>
    <x v="13"/>
    <n v="518692905.20000005"/>
    <n v="6.5244390591194978"/>
    <x v="0"/>
  </r>
  <r>
    <x v="9119"/>
    <d v="1999-01-28T00:00:00"/>
    <n v="57"/>
    <x v="0"/>
    <s v=" English"/>
    <n v="14000000"/>
    <n v="72571864"/>
    <s v="AU"/>
    <x v="39"/>
    <n v="58571864"/>
    <n v="4.1837045714285717"/>
    <x v="1"/>
  </r>
  <r>
    <x v="9120"/>
    <d v="2017-09-13T00:00:00"/>
    <n v="58"/>
    <x v="0"/>
    <s v=" English"/>
    <n v="128000000"/>
    <n v="558825684.39999998"/>
    <s v="US"/>
    <x v="3"/>
    <n v="430825684.39999998"/>
    <n v="3.365825659375"/>
    <x v="1"/>
  </r>
  <r>
    <x v="9121"/>
    <d v="2007-01-23T00:00:00"/>
    <n v="68"/>
    <x v="0"/>
    <s v=" English"/>
    <n v="12000000"/>
    <n v="1513388"/>
    <s v="US"/>
    <x v="22"/>
    <n v="-10486612"/>
    <n v="-0.87388433333333337"/>
    <x v="1"/>
  </r>
  <r>
    <x v="9122"/>
    <d v="2023-04-06T00:00:00"/>
    <n v="0"/>
    <x v="0"/>
    <s v=" Russian"/>
    <n v="185534545.80000001"/>
    <n v="178359863"/>
    <s v="RU"/>
    <x v="0"/>
    <n v="-7174682.8000000119"/>
    <n v="-3.8670333705584287E-2"/>
    <x v="2"/>
  </r>
  <r>
    <x v="9123"/>
    <d v="1999-03-12T00:00:00"/>
    <n v="41"/>
    <x v="0"/>
    <s v=" English"/>
    <n v="13000000"/>
    <n v="27151490"/>
    <s v="US"/>
    <x v="39"/>
    <n v="14151490"/>
    <n v="1.0885761538461538"/>
    <x v="2"/>
  </r>
  <r>
    <x v="9124"/>
    <d v="2019-10-31T00:00:00"/>
    <n v="59"/>
    <x v="0"/>
    <s v=" English"/>
    <n v="3000000"/>
    <n v="2295825"/>
    <s v="AU"/>
    <x v="4"/>
    <n v="-704175"/>
    <n v="-0.23472499999999999"/>
    <x v="1"/>
  </r>
  <r>
    <x v="9125"/>
    <d v="2015-07-05T00:00:00"/>
    <n v="53"/>
    <x v="0"/>
    <s v=" English"/>
    <n v="88200000"/>
    <n v="455427004.80000001"/>
    <s v="CH"/>
    <x v="12"/>
    <n v="367227004.80000001"/>
    <n v="4.1635714829931976"/>
    <x v="1"/>
  </r>
  <r>
    <x v="9126"/>
    <d v="1947-11-25T00:00:00"/>
    <n v="76"/>
    <x v="0"/>
    <s v=" English"/>
    <n v="113800000"/>
    <n v="721102572.39999998"/>
    <s v="US"/>
    <x v="93"/>
    <n v="607302572.39999998"/>
    <n v="5.3365779648506146"/>
    <x v="0"/>
  </r>
  <r>
    <x v="9127"/>
    <d v="2007-06-17T00:00:00"/>
    <n v="53"/>
    <x v="0"/>
    <s v=" English"/>
    <n v="2000000"/>
    <n v="2350641"/>
    <s v="AU"/>
    <x v="22"/>
    <n v="350641"/>
    <n v="0.17532049999999999"/>
    <x v="1"/>
  </r>
  <r>
    <x v="9128"/>
    <d v="2016-12-25T00:00:00"/>
    <n v="59"/>
    <x v="0"/>
    <s v=" English"/>
    <n v="144000000"/>
    <n v="304519414.60000002"/>
    <s v="GB"/>
    <x v="13"/>
    <n v="160519414.60000002"/>
    <n v="1.1147181569444446"/>
    <x v="1"/>
  </r>
  <r>
    <x v="9129"/>
    <d v="2009-04-24T00:00:00"/>
    <n v="59"/>
    <x v="0"/>
    <s v=" English"/>
    <n v="25000000"/>
    <n v="32831707"/>
    <s v="US"/>
    <x v="7"/>
    <n v="7831707"/>
    <n v="0.31326828000000001"/>
    <x v="1"/>
  </r>
  <r>
    <x v="4010"/>
    <d v="2022-11-29T00:00:00"/>
    <n v="0"/>
    <x v="0"/>
    <s v=" English"/>
    <n v="167540000"/>
    <n v="175269998.80000001"/>
    <s v="US"/>
    <x v="1"/>
    <n v="7729998.8000000119"/>
    <n v="4.6138228482750461E-2"/>
    <x v="2"/>
  </r>
  <r>
    <x v="9130"/>
    <d v="2006-11-16T00:00:00"/>
    <n v="55"/>
    <x v="0"/>
    <s v=" English"/>
    <n v="12000000"/>
    <n v="84500122"/>
    <s v="AU"/>
    <x v="28"/>
    <n v="72500122"/>
    <n v="6.0416768333333337"/>
    <x v="1"/>
  </r>
  <r>
    <x v="9131"/>
    <d v="2022-10-19T00:00:00"/>
    <n v="0"/>
    <x v="0"/>
    <s v=" Korean"/>
    <n v="174600000"/>
    <n v="175269998.80000001"/>
    <s v="KR"/>
    <x v="1"/>
    <n v="669998.80000001192"/>
    <n v="3.837335624284146E-3"/>
    <x v="2"/>
  </r>
  <r>
    <x v="9132"/>
    <d v="2018-08-01T00:00:00"/>
    <n v="59"/>
    <x v="0"/>
    <s v=" English"/>
    <n v="120600000"/>
    <n v="293448757.19999999"/>
    <s v="AU"/>
    <x v="10"/>
    <n v="172848757.19999999"/>
    <n v="1.4332401094527363"/>
    <x v="1"/>
  </r>
  <r>
    <x v="9133"/>
    <d v="1971-08-01T00:00:00"/>
    <n v="62"/>
    <x v="0"/>
    <s v=" English"/>
    <n v="8809746"/>
    <n v="8720000"/>
    <s v="US"/>
    <x v="67"/>
    <n v="-89746"/>
    <n v="-1.0187126847925014E-2"/>
    <x v="1"/>
  </r>
  <r>
    <x v="9134"/>
    <d v="1964-02-19T00:00:00"/>
    <n v="74"/>
    <x v="0"/>
    <s v=" French"/>
    <n v="7"/>
    <n v="35096415.399999999"/>
    <s v="FR"/>
    <x v="73"/>
    <n v="35096408.399999999"/>
    <n v="5013772.6285714284"/>
    <x v="0"/>
  </r>
  <r>
    <x v="9135"/>
    <d v="2012-03-01T00:00:00"/>
    <n v="72"/>
    <x v="0"/>
    <s v=" English"/>
    <n v="25000000"/>
    <n v="38112154"/>
    <s v="AU"/>
    <x v="20"/>
    <n v="13112154"/>
    <n v="0.52448616000000003"/>
    <x v="0"/>
  </r>
  <r>
    <x v="9136"/>
    <d v="2014-11-05T00:00:00"/>
    <n v="55"/>
    <x v="0"/>
    <s v=" English"/>
    <n v="35000000"/>
    <n v="786532"/>
    <s v="AU"/>
    <x v="8"/>
    <n v="-34213468"/>
    <n v="-0.97752765714285716"/>
    <x v="1"/>
  </r>
  <r>
    <x v="9137"/>
    <d v="2012-02-14T00:00:00"/>
    <n v="70"/>
    <x v="0"/>
    <s v=" English"/>
    <n v="40000000"/>
    <n v="55247881"/>
    <s v="AU"/>
    <x v="20"/>
    <n v="15247881"/>
    <n v="0.38119702500000002"/>
    <x v="1"/>
  </r>
  <r>
    <x v="6483"/>
    <d v="2018-01-18T00:00:00"/>
    <n v="60"/>
    <x v="0"/>
    <s v=" Russian"/>
    <n v="2500000"/>
    <n v="1053002"/>
    <s v="RU"/>
    <x v="10"/>
    <n v="-1446998"/>
    <n v="-0.57879919999999996"/>
    <x v="1"/>
  </r>
  <r>
    <x v="9138"/>
    <d v="1981-03-27T00:00:00"/>
    <n v="46"/>
    <x v="0"/>
    <s v=" Spanish, Castilian"/>
    <n v="4765000"/>
    <n v="198242"/>
    <s v="DE"/>
    <x v="56"/>
    <n v="-4566758"/>
    <n v="-0.95839622245540401"/>
    <x v="2"/>
  </r>
  <r>
    <x v="9139"/>
    <d v="1938-02-18T00:00:00"/>
    <n v="76"/>
    <x v="0"/>
    <s v=" English"/>
    <n v="1073000"/>
    <n v="70509954.799999997"/>
    <s v="US"/>
    <x v="43"/>
    <n v="69436954.799999997"/>
    <n v="64.712912208760486"/>
    <x v="0"/>
  </r>
  <r>
    <x v="9140"/>
    <d v="2021-01-14T00:00:00"/>
    <n v="70"/>
    <x v="0"/>
    <s v=" English"/>
    <n v="71200000"/>
    <n v="530413654.60000002"/>
    <s v="AU"/>
    <x v="5"/>
    <n v="459213654.60000002"/>
    <n v="6.4496299803370789"/>
    <x v="1"/>
  </r>
  <r>
    <x v="9141"/>
    <d v="2010-06-05T00:00:00"/>
    <n v="76"/>
    <x v="0"/>
    <s v=" Japanese"/>
    <n v="168000000"/>
    <n v="797883710.39999998"/>
    <s v="JP"/>
    <x v="21"/>
    <n v="629883710.39999998"/>
    <n v="3.7493078"/>
    <x v="0"/>
  </r>
  <r>
    <x v="9142"/>
    <d v="2001-11-23T00:00:00"/>
    <n v="69"/>
    <x v="0"/>
    <s v=" English"/>
    <n v="1700000"/>
    <n v="42137871"/>
    <s v="US"/>
    <x v="17"/>
    <n v="40437871"/>
    <n v="23.786982941176472"/>
    <x v="1"/>
  </r>
  <r>
    <x v="9143"/>
    <d v="2023-04-06T00:00:00"/>
    <n v="0"/>
    <x v="0"/>
    <s v=" Malayalam"/>
    <n v="174600000"/>
    <n v="175269998.80000001"/>
    <s v="IN"/>
    <x v="0"/>
    <n v="669998.80000001192"/>
    <n v="3.837335624284146E-3"/>
    <x v="2"/>
  </r>
  <r>
    <x v="793"/>
    <d v="1999-08-13T00:00:00"/>
    <n v="63"/>
    <x v="0"/>
    <s v=" English"/>
    <n v="200000000"/>
    <n v="1025491110"/>
    <s v="AU"/>
    <x v="39"/>
    <n v="825491110"/>
    <n v="4.1274555499999996"/>
    <x v="1"/>
  </r>
  <r>
    <x v="793"/>
    <d v="1999-08-13T00:00:00"/>
    <n v="63"/>
    <x v="0"/>
    <s v=" English"/>
    <n v="3000000"/>
    <n v="0"/>
    <s v="AU"/>
    <x v="39"/>
    <n v="-3000000"/>
    <n v="-1"/>
    <x v="1"/>
  </r>
  <r>
    <x v="9144"/>
    <d v="2007-12-19T00:00:00"/>
    <n v="63"/>
    <x v="0"/>
    <s v=" English"/>
    <n v="10000000"/>
    <n v="5950002"/>
    <s v="AU"/>
    <x v="22"/>
    <n v="-4049998"/>
    <n v="-0.40499980000000002"/>
    <x v="1"/>
  </r>
  <r>
    <x v="9145"/>
    <d v="2021-06-18T00:00:00"/>
    <n v="58"/>
    <x v="0"/>
    <s v=" English"/>
    <n v="102300000"/>
    <n v="343979678"/>
    <s v="US"/>
    <x v="5"/>
    <n v="241679678"/>
    <n v="2.3624601955034215"/>
    <x v="1"/>
  </r>
  <r>
    <x v="9146"/>
    <d v="2015-02-27T00:00:00"/>
    <n v="50"/>
    <x v="0"/>
    <s v=" English"/>
    <n v="1600000"/>
    <n v="419428"/>
    <s v="US"/>
    <x v="12"/>
    <n v="-1180572"/>
    <n v="-0.73785750000000005"/>
    <x v="2"/>
  </r>
  <r>
    <x v="9147"/>
    <d v="2021-10-04T00:00:00"/>
    <n v="69"/>
    <x v="0"/>
    <s v=" English"/>
    <n v="95000000"/>
    <n v="406434252.19999999"/>
    <s v="US"/>
    <x v="5"/>
    <n v="311434252.19999999"/>
    <n v="3.2782552863157894"/>
    <x v="1"/>
  </r>
  <r>
    <x v="9148"/>
    <d v="1993-04-17T00:00:00"/>
    <n v="62"/>
    <x v="0"/>
    <s v=" Cantonese"/>
    <n v="8440000"/>
    <n v="1575158"/>
    <s v="HK"/>
    <x v="9"/>
    <n v="-6864842"/>
    <n v="-0.81336990521327013"/>
    <x v="1"/>
  </r>
  <r>
    <x v="9149"/>
    <d v="2019-12-01T00:00:00"/>
    <n v="63"/>
    <x v="0"/>
    <s v=" English"/>
    <n v="72044000"/>
    <n v="699828391.79999995"/>
    <s v="AU"/>
    <x v="4"/>
    <n v="627784391.79999995"/>
    <n v="8.713902501249235"/>
    <x v="1"/>
  </r>
  <r>
    <x v="9150"/>
    <d v="2012-11-07T00:00:00"/>
    <n v="52"/>
    <x v="0"/>
    <s v=" English"/>
    <n v="35000000"/>
    <n v="35426759"/>
    <s v="AU"/>
    <x v="20"/>
    <n v="426759"/>
    <n v="1.2193114285714285E-2"/>
    <x v="1"/>
  </r>
  <r>
    <x v="9151"/>
    <d v="2007-02-15T00:00:00"/>
    <n v="63"/>
    <x v="0"/>
    <s v=" English"/>
    <n v="21000000"/>
    <n v="8329799"/>
    <s v="US"/>
    <x v="22"/>
    <n v="-12670201"/>
    <n v="-0.60334290476190477"/>
    <x v="1"/>
  </r>
  <r>
    <x v="9152"/>
    <d v="2008-02-01T00:00:00"/>
    <n v="60"/>
    <x v="0"/>
    <s v=" English"/>
    <n v="7000000"/>
    <n v="70642966"/>
    <s v="US"/>
    <x v="35"/>
    <n v="63642966"/>
    <n v="9.0918522857142854"/>
    <x v="1"/>
  </r>
  <r>
    <x v="9153"/>
    <d v="2021-03-18T00:00:00"/>
    <n v="68"/>
    <x v="0"/>
    <s v=" Portuguese"/>
    <n v="79400000"/>
    <n v="519580667.80000001"/>
    <s v="BR"/>
    <x v="5"/>
    <n v="440180667.80000001"/>
    <n v="5.5438371259445844"/>
    <x v="1"/>
  </r>
  <r>
    <x v="9154"/>
    <d v="2017-10-20T00:00:00"/>
    <n v="61"/>
    <x v="0"/>
    <s v=" English"/>
    <n v="5000000"/>
    <n v="0"/>
    <s v="US"/>
    <x v="3"/>
    <n v="-5000000"/>
    <n v="-1"/>
    <x v="1"/>
  </r>
  <r>
    <x v="9155"/>
    <d v="1972-12-29T00:00:00"/>
    <n v="75"/>
    <x v="0"/>
    <s v=" German"/>
    <n v="370000"/>
    <n v="37041"/>
    <s v="DE"/>
    <x v="31"/>
    <n v="-332959"/>
    <n v="-0.89988918918918914"/>
    <x v="0"/>
  </r>
  <r>
    <x v="9156"/>
    <d v="2021-08-08T00:00:00"/>
    <n v="64"/>
    <x v="0"/>
    <s v=" French"/>
    <n v="49429000"/>
    <n v="74701"/>
    <s v="AU"/>
    <x v="5"/>
    <n v="-49354299"/>
    <n v="-0.99848872119605903"/>
    <x v="1"/>
  </r>
  <r>
    <x v="9157"/>
    <d v="2018-04-28T00:00:00"/>
    <n v="54"/>
    <x v="0"/>
    <s v=" English"/>
    <n v="76000000"/>
    <n v="152911218.59999999"/>
    <s v="AU"/>
    <x v="10"/>
    <n v="76911218.599999994"/>
    <n v="1.0119897184210525"/>
    <x v="1"/>
  </r>
  <r>
    <x v="9158"/>
    <d v="1995-10-20T00:00:00"/>
    <n v="66"/>
    <x v="0"/>
    <s v=" English"/>
    <n v="35690381"/>
    <n v="303"/>
    <s v="AU"/>
    <x v="26"/>
    <n v="-35690078"/>
    <n v="-0.99999151031758393"/>
    <x v="1"/>
  </r>
  <r>
    <x v="9159"/>
    <d v="1994-02-28T00:00:00"/>
    <n v="61"/>
    <x v="0"/>
    <s v=" English"/>
    <n v="13000000"/>
    <n v="428868"/>
    <s v="AU"/>
    <x v="6"/>
    <n v="-12571132"/>
    <n v="-0.96701015384615385"/>
    <x v="1"/>
  </r>
  <r>
    <x v="9160"/>
    <d v="1973-02-17T00:00:00"/>
    <n v="61"/>
    <x v="0"/>
    <s v=" Japanese"/>
    <n v="173740000"/>
    <n v="479843602.39999998"/>
    <s v="JP"/>
    <x v="34"/>
    <n v="306103602.39999998"/>
    <n v="1.7618487533095428"/>
    <x v="1"/>
  </r>
  <r>
    <x v="9161"/>
    <d v="2018-12-07T00:00:00"/>
    <n v="77"/>
    <x v="0"/>
    <s v=" Spanish, Castilian"/>
    <n v="15000000"/>
    <n v="1903062"/>
    <s v="AU"/>
    <x v="10"/>
    <n v="-13096938"/>
    <n v="-0.87312920000000005"/>
    <x v="0"/>
  </r>
  <r>
    <x v="9162"/>
    <d v="2008-11-21T00:00:00"/>
    <n v="62"/>
    <x v="0"/>
    <s v=" English"/>
    <n v="116000000"/>
    <n v="245087577.19999999"/>
    <s v="US"/>
    <x v="35"/>
    <n v="129087577.19999999"/>
    <n v="1.1128239413793102"/>
    <x v="1"/>
  </r>
  <r>
    <x v="9163"/>
    <d v="1998-06-25T00:00:00"/>
    <n v="59"/>
    <x v="0"/>
    <s v=" English"/>
    <n v="13000000"/>
    <n v="27073371"/>
    <s v="AU"/>
    <x v="32"/>
    <n v="14073371"/>
    <n v="1.0825670000000001"/>
    <x v="1"/>
  </r>
  <r>
    <x v="9164"/>
    <d v="2022-05-26T00:00:00"/>
    <n v="67"/>
    <x v="0"/>
    <s v=" Spanish, Castilian"/>
    <n v="132000000"/>
    <n v="665608464"/>
    <s v="PE"/>
    <x v="1"/>
    <n v="533608464"/>
    <n v="4.0424883636363633"/>
    <x v="1"/>
  </r>
  <r>
    <x v="9165"/>
    <d v="2015-10-23T00:00:00"/>
    <n v="40"/>
    <x v="0"/>
    <s v=" Korean"/>
    <n v="101800000"/>
    <n v="821985126"/>
    <s v="KR"/>
    <x v="12"/>
    <n v="720185126"/>
    <n v="7.0745100785854618"/>
    <x v="2"/>
  </r>
  <r>
    <x v="9166"/>
    <d v="2013-01-30T00:00:00"/>
    <n v="79"/>
    <x v="0"/>
    <s v=" English"/>
    <n v="116200000"/>
    <n v="803890282.39999998"/>
    <s v="AU"/>
    <x v="30"/>
    <n v="687690282.39999998"/>
    <n v="5.9181607779690184"/>
    <x v="0"/>
  </r>
  <r>
    <x v="9167"/>
    <d v="2017-01-18T00:00:00"/>
    <n v="68"/>
    <x v="0"/>
    <s v=" Korean"/>
    <n v="8520000"/>
    <n v="56100000"/>
    <s v="KR"/>
    <x v="3"/>
    <n v="47580000"/>
    <n v="5.584507042253521"/>
    <x v="1"/>
  </r>
  <r>
    <x v="9168"/>
    <d v="2021-03-18T00:00:00"/>
    <n v="67"/>
    <x v="0"/>
    <s v=" Spanish, Castilian"/>
    <n v="65200000"/>
    <n v="374539590.80000001"/>
    <s v="AR"/>
    <x v="5"/>
    <n v="309339590.80000001"/>
    <n v="4.7444722515337423"/>
    <x v="1"/>
  </r>
  <r>
    <x v="9169"/>
    <d v="2004-10-29T00:00:00"/>
    <n v="59"/>
    <x v="0"/>
    <s v=" English"/>
    <n v="20000000"/>
    <n v="14603001"/>
    <s v="US"/>
    <x v="2"/>
    <n v="-5396999"/>
    <n v="-0.26984995000000001"/>
    <x v="1"/>
  </r>
  <r>
    <x v="9170"/>
    <d v="2013-04-19T00:00:00"/>
    <n v="55"/>
    <x v="0"/>
    <s v=" English"/>
    <n v="1500000"/>
    <n v="1541131"/>
    <s v="US"/>
    <x v="30"/>
    <n v="41131"/>
    <n v="2.7420666666666666E-2"/>
    <x v="1"/>
  </r>
  <r>
    <x v="9171"/>
    <d v="2002-05-10T00:00:00"/>
    <n v="59"/>
    <x v="0"/>
    <s v=" English"/>
    <n v="13000000"/>
    <n v="28972187"/>
    <s v="US"/>
    <x v="18"/>
    <n v="15972187"/>
    <n v="1.2286297692307693"/>
    <x v="1"/>
  </r>
  <r>
    <x v="9172"/>
    <d v="1964-04-23T00:00:00"/>
    <n v="63"/>
    <x v="0"/>
    <s v=" English"/>
    <n v="107800000"/>
    <n v="422211450.60000002"/>
    <s v="AU"/>
    <x v="73"/>
    <n v="314411450.60000002"/>
    <n v="2.9166182801484233"/>
    <x v="1"/>
  </r>
  <r>
    <x v="9173"/>
    <d v="2022-08-19T00:00:00"/>
    <n v="68"/>
    <x v="0"/>
    <s v=" Chinese"/>
    <n v="39420000"/>
    <n v="70826303"/>
    <s v="CN"/>
    <x v="1"/>
    <n v="31406303"/>
    <n v="0.79670986808726529"/>
    <x v="1"/>
  </r>
  <r>
    <x v="9174"/>
    <d v="2008-11-05T00:00:00"/>
    <n v="73"/>
    <x v="0"/>
    <s v=" English"/>
    <n v="20000000"/>
    <n v="57293371"/>
    <s v="AU"/>
    <x v="35"/>
    <n v="37293371"/>
    <n v="1.86466855"/>
    <x v="0"/>
  </r>
  <r>
    <x v="9175"/>
    <d v="2019-04-19T00:00:00"/>
    <n v="73"/>
    <x v="0"/>
    <s v=" Japanese"/>
    <n v="212000000"/>
    <n v="587268029.20000005"/>
    <s v="JP"/>
    <x v="4"/>
    <n v="375268029.20000005"/>
    <n v="1.7701322132075474"/>
    <x v="0"/>
  </r>
  <r>
    <x v="9176"/>
    <d v="2009-11-12T00:00:00"/>
    <n v="66"/>
    <x v="0"/>
    <s v=" English"/>
    <n v="20000000"/>
    <n v="5531756"/>
    <s v="AU"/>
    <x v="7"/>
    <n v="-14468244"/>
    <n v="-0.72341219999999995"/>
    <x v="1"/>
  </r>
  <r>
    <x v="9177"/>
    <d v="1979-07-13T00:00:00"/>
    <n v="70"/>
    <x v="0"/>
    <s v=" English"/>
    <n v="28690400"/>
    <n v="23000000"/>
    <s v="US"/>
    <x v="19"/>
    <n v="-5690400"/>
    <n v="-0.19833812006803669"/>
    <x v="1"/>
  </r>
  <r>
    <x v="9178"/>
    <d v="2000-11-16T00:00:00"/>
    <n v="70"/>
    <x v="0"/>
    <s v=" English"/>
    <n v="1200000"/>
    <n v="2509344"/>
    <s v="AU"/>
    <x v="38"/>
    <n v="1309344"/>
    <n v="1.0911200000000001"/>
    <x v="1"/>
  </r>
  <r>
    <x v="9179"/>
    <d v="1996-07-04T00:00:00"/>
    <n v="65"/>
    <x v="0"/>
    <s v=" English"/>
    <n v="25000000"/>
    <n v="32223424"/>
    <s v="AU"/>
    <x v="47"/>
    <n v="7223424"/>
    <n v="0.28893696000000002"/>
    <x v="1"/>
  </r>
  <r>
    <x v="9180"/>
    <d v="2002-07-11T00:00:00"/>
    <n v="61"/>
    <x v="0"/>
    <s v=" English"/>
    <n v="7000000"/>
    <n v="25900000"/>
    <s v="AU"/>
    <x v="18"/>
    <n v="18900000"/>
    <n v="2.7"/>
    <x v="1"/>
  </r>
  <r>
    <x v="9181"/>
    <d v="2016-03-03T00:00:00"/>
    <n v="27"/>
    <x v="0"/>
    <s v=" Korean"/>
    <n v="15541000"/>
    <n v="38139010"/>
    <s v="KR"/>
    <x v="13"/>
    <n v="22598010"/>
    <n v="1.4540898269094653"/>
    <x v="2"/>
  </r>
  <r>
    <x v="9182"/>
    <d v="1987-10-30T00:00:00"/>
    <n v="69"/>
    <x v="0"/>
    <s v=" English"/>
    <n v="5000000"/>
    <n v="9747988"/>
    <s v="US"/>
    <x v="42"/>
    <n v="4747988"/>
    <n v="0.94959760000000004"/>
    <x v="1"/>
  </r>
  <r>
    <x v="9183"/>
    <d v="1996-11-15T00:00:00"/>
    <n v="67"/>
    <x v="0"/>
    <s v=" English"/>
    <n v="42000000"/>
    <n v="41267469"/>
    <s v="US"/>
    <x v="47"/>
    <n v="-732531"/>
    <n v="-1.7441214285714286E-2"/>
    <x v="1"/>
  </r>
  <r>
    <x v="9184"/>
    <d v="1990-03-29T00:00:00"/>
    <n v="64"/>
    <x v="0"/>
    <s v=" Japanese"/>
    <n v="7520000"/>
    <n v="13299749"/>
    <s v="AU"/>
    <x v="29"/>
    <n v="5779749"/>
    <n v="0.76858364361702125"/>
    <x v="1"/>
  </r>
  <r>
    <x v="9185"/>
    <d v="2000-12-04T00:00:00"/>
    <n v="77"/>
    <x v="0"/>
    <s v=" English"/>
    <n v="150000"/>
    <n v="0"/>
    <s v="AU"/>
    <x v="38"/>
    <n v="-150000"/>
    <n v="-1"/>
    <x v="0"/>
  </r>
  <r>
    <x v="9186"/>
    <d v="2020-12-10T00:00:00"/>
    <n v="58"/>
    <x v="0"/>
    <s v=" English"/>
    <n v="100000000"/>
    <n v="75615"/>
    <s v="AU"/>
    <x v="14"/>
    <n v="-99924385"/>
    <n v="-0.99924385000000004"/>
    <x v="1"/>
  </r>
  <r>
    <x v="9187"/>
    <d v="2019-08-29T00:00:00"/>
    <n v="76"/>
    <x v="0"/>
    <s v=" Korean"/>
    <n v="5389600"/>
    <n v="1041948"/>
    <s v="KR"/>
    <x v="4"/>
    <n v="-4347652"/>
    <n v="-0.80667433575775571"/>
    <x v="0"/>
  </r>
  <r>
    <x v="9188"/>
    <d v="2016-08-12T00:00:00"/>
    <n v="73"/>
    <x v="0"/>
    <s v=" Chinese"/>
    <n v="53600000"/>
    <n v="682429959.60000002"/>
    <s v="CN"/>
    <x v="13"/>
    <n v="628829959.60000002"/>
    <n v="11.731902231343284"/>
    <x v="0"/>
  </r>
  <r>
    <x v="9189"/>
    <d v="1993-12-23T00:00:00"/>
    <n v="66"/>
    <x v="0"/>
    <s v=" English"/>
    <n v="13000000"/>
    <n v="6582052"/>
    <s v="AU"/>
    <x v="9"/>
    <n v="-6417948"/>
    <n v="-0.4936883076923077"/>
    <x v="1"/>
  </r>
  <r>
    <x v="6803"/>
    <d v="1994-12-01T00:00:00"/>
    <n v="67"/>
    <x v="0"/>
    <s v=" English"/>
    <n v="92200000"/>
    <n v="46264384"/>
    <s v="AU"/>
    <x v="6"/>
    <n v="-45935616"/>
    <n v="-0.49821709327548808"/>
    <x v="1"/>
  </r>
  <r>
    <x v="9190"/>
    <d v="2017-09-15T00:00:00"/>
    <n v="74"/>
    <x v="0"/>
    <s v=" English"/>
    <n v="24000000"/>
    <n v="75320499.200000003"/>
    <s v="AU"/>
    <x v="3"/>
    <n v="51320499.200000003"/>
    <n v="2.1383541333333334"/>
    <x v="0"/>
  </r>
  <r>
    <x v="9191"/>
    <d v="2017-10-12T00:00:00"/>
    <n v="70"/>
    <x v="0"/>
    <s v=" Spanish, Castilian"/>
    <n v="8000000"/>
    <n v="8431194"/>
    <s v="PE"/>
    <x v="3"/>
    <n v="431194"/>
    <n v="5.3899250000000003E-2"/>
    <x v="1"/>
  </r>
  <r>
    <x v="9192"/>
    <d v="2013-08-28T00:00:00"/>
    <n v="81"/>
    <x v="0"/>
    <s v=" English"/>
    <n v="4000000"/>
    <n v="5966671"/>
    <s v="DK"/>
    <x v="30"/>
    <n v="1966671"/>
    <n v="0.49166775000000001"/>
    <x v="0"/>
  </r>
  <r>
    <x v="9193"/>
    <d v="1980-06-06T00:00:00"/>
    <n v="69"/>
    <x v="0"/>
    <s v=" English"/>
    <n v="4000000"/>
    <n v="100000000"/>
    <s v="AU"/>
    <x v="61"/>
    <n v="96000000"/>
    <n v="24"/>
    <x v="1"/>
  </r>
  <r>
    <x v="9194"/>
    <d v="2017-06-10T00:00:00"/>
    <n v="61"/>
    <x v="0"/>
    <s v=" English"/>
    <n v="3400000"/>
    <n v="92382687.200000003"/>
    <s v="AU"/>
    <x v="3"/>
    <n v="88982687.200000003"/>
    <n v="26.171378588235296"/>
    <x v="1"/>
  </r>
  <r>
    <x v="9195"/>
    <d v="2017-09-29T00:00:00"/>
    <n v="61"/>
    <x v="0"/>
    <s v=" English"/>
    <n v="9146840.5999999996"/>
    <n v="4372130"/>
    <s v="US"/>
    <x v="3"/>
    <n v="-4774710.5999999996"/>
    <n v="-0.52200653851997814"/>
    <x v="1"/>
  </r>
  <r>
    <x v="9196"/>
    <d v="1979-05-18T00:00:00"/>
    <n v="69"/>
    <x v="0"/>
    <s v=" English"/>
    <n v="3000000"/>
    <n v="257720413.19999999"/>
    <s v="US"/>
    <x v="19"/>
    <n v="254720413.19999999"/>
    <n v="84.906804399999999"/>
    <x v="1"/>
  </r>
  <r>
    <x v="9197"/>
    <d v="1972-08-01T00:00:00"/>
    <n v="54"/>
    <x v="0"/>
    <s v=" English"/>
    <n v="132600000"/>
    <n v="293773121"/>
    <s v="US"/>
    <x v="31"/>
    <n v="161173121"/>
    <n v="1.2154835671191553"/>
    <x v="1"/>
  </r>
  <r>
    <x v="1610"/>
    <d v="2006-12-21T00:00:00"/>
    <n v="59"/>
    <x v="0"/>
    <s v=" French"/>
    <n v="28698700.600000001"/>
    <n v="29326868"/>
    <s v="AU"/>
    <x v="28"/>
    <n v="628167.39999999851"/>
    <n v="2.1888356854735034E-2"/>
    <x v="1"/>
  </r>
  <r>
    <x v="4776"/>
    <d v="1967-12-21T00:00:00"/>
    <n v="62"/>
    <x v="0"/>
    <s v=" English"/>
    <n v="71500000"/>
    <n v="294156605"/>
    <s v="AU"/>
    <x v="82"/>
    <n v="222656605"/>
    <n v="3.1140783916083916"/>
    <x v="1"/>
  </r>
  <r>
    <x v="9198"/>
    <d v="2018-04-16T00:00:00"/>
    <n v="66"/>
    <x v="0"/>
    <s v=" English"/>
    <n v="101600000"/>
    <n v="354385756.19999999"/>
    <s v="US"/>
    <x v="10"/>
    <n v="252785756.19999999"/>
    <n v="2.488048781496063"/>
    <x v="1"/>
  </r>
  <r>
    <x v="9199"/>
    <d v="2020-11-12T00:00:00"/>
    <n v="59"/>
    <x v="0"/>
    <s v=" English"/>
    <n v="73359000"/>
    <n v="311771980"/>
    <s v="AU"/>
    <x v="14"/>
    <n v="238412980"/>
    <n v="3.2499486088959775"/>
    <x v="1"/>
  </r>
  <r>
    <x v="9200"/>
    <d v="2016-09-09T00:00:00"/>
    <n v="67"/>
    <x v="0"/>
    <s v=" English"/>
    <n v="10000000"/>
    <n v="150191"/>
    <s v="US"/>
    <x v="13"/>
    <n v="-9849809"/>
    <n v="-0.98498090000000005"/>
    <x v="1"/>
  </r>
  <r>
    <x v="9201"/>
    <d v="1995-04-13T00:00:00"/>
    <n v="63"/>
    <x v="0"/>
    <s v=" English"/>
    <n v="10420000"/>
    <n v="38290723"/>
    <s v="AU"/>
    <x v="26"/>
    <n v="27870723"/>
    <n v="2.6747334932821496"/>
    <x v="1"/>
  </r>
  <r>
    <x v="9202"/>
    <d v="2023-03-31T00:00:00"/>
    <n v="70"/>
    <x v="0"/>
    <s v=" English"/>
    <n v="98140000"/>
    <n v="876954610.60000002"/>
    <s v="US"/>
    <x v="0"/>
    <n v="778814610.60000002"/>
    <n v="7.9357510760138581"/>
    <x v="1"/>
  </r>
  <r>
    <x v="9203"/>
    <d v="2022-03-17T00:00:00"/>
    <n v="75"/>
    <x v="0"/>
    <s v=" English"/>
    <n v="78800000"/>
    <n v="472878915.19999999"/>
    <s v="US"/>
    <x v="1"/>
    <n v="394078915.19999999"/>
    <n v="5.0010014619289338"/>
    <x v="0"/>
  </r>
  <r>
    <x v="9204"/>
    <d v="2009-04-18T00:00:00"/>
    <n v="73"/>
    <x v="0"/>
    <s v=" Japanese"/>
    <n v="69600000"/>
    <n v="471065724.60000002"/>
    <s v="JP"/>
    <x v="7"/>
    <n v="401465724.60000002"/>
    <n v="5.7681856982758628"/>
    <x v="0"/>
  </r>
  <r>
    <x v="9205"/>
    <d v="2021-09-10T00:00:00"/>
    <n v="53"/>
    <x v="0"/>
    <s v=" Tagalog"/>
    <n v="117800000"/>
    <n v="411789921"/>
    <s v="PH"/>
    <x v="5"/>
    <n v="293989921"/>
    <n v="2.4956699575551782"/>
    <x v="1"/>
  </r>
  <r>
    <x v="9206"/>
    <d v="2020-12-02T00:00:00"/>
    <n v="69"/>
    <x v="0"/>
    <s v=" English"/>
    <n v="82940000"/>
    <n v="520813154"/>
    <s v="AU"/>
    <x v="14"/>
    <n v="437873154"/>
    <n v="5.279396599951772"/>
    <x v="1"/>
  </r>
  <r>
    <x v="9207"/>
    <d v="2017-06-15T00:00:00"/>
    <n v="79"/>
    <x v="0"/>
    <s v=" Korean"/>
    <n v="39323270.600000001"/>
    <n v="8500000"/>
    <s v="KR"/>
    <x v="3"/>
    <n v="-30823270.600000001"/>
    <n v="-0.78384300516447891"/>
    <x v="0"/>
  </r>
  <r>
    <x v="9208"/>
    <d v="2009-12-04T00:00:00"/>
    <n v="67"/>
    <x v="0"/>
    <s v=" English"/>
    <n v="8460004"/>
    <n v="101860"/>
    <s v="US"/>
    <x v="7"/>
    <n v="-8358144"/>
    <n v="-0.98795981656746257"/>
    <x v="1"/>
  </r>
  <r>
    <x v="9209"/>
    <d v="2001-12-07T00:00:00"/>
    <n v="61"/>
    <x v="0"/>
    <s v=" English"/>
    <n v="27000000"/>
    <n v="12881605"/>
    <s v="GB"/>
    <x v="17"/>
    <n v="-14118395"/>
    <n v="-0.52290351851851857"/>
    <x v="1"/>
  </r>
  <r>
    <x v="9210"/>
    <d v="2022-07-29T00:00:00"/>
    <n v="70"/>
    <x v="0"/>
    <s v=" French"/>
    <n v="28690400"/>
    <n v="2200000"/>
    <s v="AU"/>
    <x v="1"/>
    <n v="-26490400"/>
    <n v="-0.92331929844129046"/>
    <x v="1"/>
  </r>
  <r>
    <x v="9211"/>
    <d v="2020-08-14T00:00:00"/>
    <n v="65"/>
    <x v="0"/>
    <s v=" English"/>
    <n v="42377129"/>
    <n v="43840"/>
    <s v="US"/>
    <x v="14"/>
    <n v="-42333289"/>
    <n v="-0.99896547970486627"/>
    <x v="1"/>
  </r>
  <r>
    <x v="9212"/>
    <d v="2016-11-11T00:00:00"/>
    <n v="56"/>
    <x v="0"/>
    <s v=" English"/>
    <n v="65200000"/>
    <n v="587720958.20000005"/>
    <s v="US"/>
    <x v="13"/>
    <n v="522520958.20000005"/>
    <n v="8.0141251257668724"/>
    <x v="1"/>
  </r>
  <r>
    <x v="9213"/>
    <d v="2012-05-31T00:00:00"/>
    <n v="53"/>
    <x v="0"/>
    <s v=" English"/>
    <n v="20000000"/>
    <n v="25361206"/>
    <s v="AU"/>
    <x v="20"/>
    <n v="5361206"/>
    <n v="0.26806029999999997"/>
    <x v="1"/>
  </r>
  <r>
    <x v="9214"/>
    <d v="1982-01-21T00:00:00"/>
    <n v="61"/>
    <x v="0"/>
    <s v=" Cantonese"/>
    <n v="129600000"/>
    <n v="387495845.60000002"/>
    <s v="HK"/>
    <x v="50"/>
    <n v="257895845.60000002"/>
    <n v="1.9899370802469138"/>
    <x v="1"/>
  </r>
  <r>
    <x v="9215"/>
    <d v="1996-11-21T00:00:00"/>
    <n v="57"/>
    <x v="0"/>
    <s v=" English"/>
    <n v="25000000"/>
    <n v="22611954"/>
    <s v="AU"/>
    <x v="47"/>
    <n v="-2388046"/>
    <n v="-9.5521839999999997E-2"/>
    <x v="1"/>
  </r>
  <r>
    <x v="9216"/>
    <d v="1987-05-01T00:00:00"/>
    <n v="61"/>
    <x v="0"/>
    <s v=" English"/>
    <n v="12000000"/>
    <n v="78685943"/>
    <s v="US"/>
    <x v="42"/>
    <n v="66685943"/>
    <n v="5.5571619166666668"/>
    <x v="1"/>
  </r>
  <r>
    <x v="9217"/>
    <d v="2019-09-10T00:00:00"/>
    <n v="76"/>
    <x v="0"/>
    <s v=" French"/>
    <n v="119200000"/>
    <n v="379074781.80000001"/>
    <s v="US"/>
    <x v="4"/>
    <n v="259874781.80000001"/>
    <n v="2.1801575654362417"/>
    <x v="0"/>
  </r>
  <r>
    <x v="9218"/>
    <d v="2014-10-17T00:00:00"/>
    <n v="55"/>
    <x v="0"/>
    <s v=" English"/>
    <n v="102600000"/>
    <n v="642447723"/>
    <s v="US"/>
    <x v="8"/>
    <n v="539847723"/>
    <n v="5.2616737134502927"/>
    <x v="1"/>
  </r>
  <r>
    <x v="9219"/>
    <d v="2019-10-11T00:00:00"/>
    <n v="52"/>
    <x v="0"/>
    <s v=" English"/>
    <n v="8200000"/>
    <n v="709528"/>
    <s v="US"/>
    <x v="4"/>
    <n v="-7490472"/>
    <n v="-0.91347219512195121"/>
    <x v="1"/>
  </r>
  <r>
    <x v="9220"/>
    <d v="1935-11-22T00:00:00"/>
    <n v="74"/>
    <x v="0"/>
    <s v=" English"/>
    <n v="1950000"/>
    <n v="4460000"/>
    <s v="US"/>
    <x v="91"/>
    <n v="2510000"/>
    <n v="1.2871794871794873"/>
    <x v="0"/>
  </r>
  <r>
    <x v="9221"/>
    <d v="1978-12-01T00:00:00"/>
    <n v="69"/>
    <x v="0"/>
    <s v=" English"/>
    <n v="11600000"/>
    <n v="9884149"/>
    <s v="AU"/>
    <x v="74"/>
    <n v="-1715851"/>
    <n v="-0.14791818965517242"/>
    <x v="1"/>
  </r>
  <r>
    <x v="9222"/>
    <d v="2017-11-23T00:00:00"/>
    <n v="66"/>
    <x v="0"/>
    <s v=" English"/>
    <n v="25000000"/>
    <n v="6792768"/>
    <s v="AU"/>
    <x v="3"/>
    <n v="-18207232"/>
    <n v="-0.72828928000000004"/>
    <x v="1"/>
  </r>
  <r>
    <x v="9223"/>
    <d v="2012-12-05T00:00:00"/>
    <n v="53"/>
    <x v="0"/>
    <s v=" English"/>
    <n v="16000000"/>
    <n v="94812"/>
    <s v="AU"/>
    <x v="20"/>
    <n v="-15905188"/>
    <n v="-0.99407425000000005"/>
    <x v="1"/>
  </r>
  <r>
    <x v="9224"/>
    <d v="2021-02-10T00:00:00"/>
    <n v="66"/>
    <x v="0"/>
    <s v=" English"/>
    <n v="145400000"/>
    <n v="292764379.19999999"/>
    <s v="AU"/>
    <x v="5"/>
    <n v="147364379.19999999"/>
    <n v="1.0135101733149929"/>
    <x v="1"/>
  </r>
  <r>
    <x v="9225"/>
    <d v="2003-09-19T00:00:00"/>
    <n v="72"/>
    <x v="0"/>
    <s v=" English"/>
    <n v="30000000"/>
    <n v="47902566"/>
    <s v="US"/>
    <x v="25"/>
    <n v="17902566"/>
    <n v="0.59675219999999995"/>
    <x v="0"/>
  </r>
  <r>
    <x v="9226"/>
    <d v="2020-02-20T00:00:00"/>
    <n v="50"/>
    <x v="0"/>
    <s v=" English"/>
    <n v="127400000"/>
    <n v="812667214.20000005"/>
    <s v="US"/>
    <x v="14"/>
    <n v="685267214.20000005"/>
    <n v="5.3788635337519626"/>
    <x v="2"/>
  </r>
  <r>
    <x v="9227"/>
    <d v="2019-10-11T00:00:00"/>
    <n v="65"/>
    <x v="0"/>
    <s v=" Japanese"/>
    <n v="55340000"/>
    <n v="180307710.40000001"/>
    <s v="US"/>
    <x v="4"/>
    <n v="124967710.40000001"/>
    <n v="2.2581805276472715"/>
    <x v="1"/>
  </r>
  <r>
    <x v="9228"/>
    <d v="2014-05-01T00:00:00"/>
    <n v="58"/>
    <x v="0"/>
    <s v=" English"/>
    <n v="11883300.6"/>
    <n v="2681345"/>
    <s v="AU"/>
    <x v="8"/>
    <n v="-9201955.5999999996"/>
    <n v="-0.77436024802738723"/>
    <x v="1"/>
  </r>
  <r>
    <x v="9229"/>
    <d v="2009-12-29T00:00:00"/>
    <n v="60"/>
    <x v="0"/>
    <s v=" English"/>
    <n v="75600000"/>
    <n v="439951557.80000001"/>
    <s v="US"/>
    <x v="7"/>
    <n v="364351557.80000001"/>
    <n v="4.8194650502645509"/>
    <x v="1"/>
  </r>
  <r>
    <x v="9230"/>
    <d v="2023-04-06T00:00:00"/>
    <n v="0"/>
    <x v="0"/>
    <s v=" English"/>
    <n v="167540000"/>
    <n v="175269998.80000001"/>
    <s v="US"/>
    <x v="0"/>
    <n v="7729998.8000000119"/>
    <n v="4.6138228482750461E-2"/>
    <x v="2"/>
  </r>
  <r>
    <x v="9231"/>
    <d v="1996-12-18T00:00:00"/>
    <n v="67"/>
    <x v="0"/>
    <s v=" English"/>
    <n v="23000000"/>
    <n v="12803305"/>
    <s v="US"/>
    <x v="47"/>
    <n v="-10196695"/>
    <n v="-0.44333456521739129"/>
    <x v="1"/>
  </r>
  <r>
    <x v="3354"/>
    <d v="1995-10-17T00:00:00"/>
    <n v="53"/>
    <x v="0"/>
    <s v=" English"/>
    <n v="157000000"/>
    <n v="536372973"/>
    <s v="US"/>
    <x v="26"/>
    <n v="379372973"/>
    <n v="2.4163883630573246"/>
    <x v="1"/>
  </r>
  <r>
    <x v="9232"/>
    <d v="1969-01-01T00:00:00"/>
    <n v="43"/>
    <x v="0"/>
    <s v=" Spanish, Castilian"/>
    <n v="82300000"/>
    <n v="596457624"/>
    <s v="MX"/>
    <x v="68"/>
    <n v="514157624"/>
    <n v="6.2473587363304981"/>
    <x v="2"/>
  </r>
  <r>
    <x v="9233"/>
    <d v="2000-12-14T00:00:00"/>
    <n v="53"/>
    <x v="0"/>
    <s v=" English"/>
    <n v="19000000"/>
    <n v="15911332"/>
    <s v="AU"/>
    <x v="38"/>
    <n v="-3088668"/>
    <n v="-0.16256147368421053"/>
    <x v="1"/>
  </r>
  <r>
    <x v="9234"/>
    <d v="2022-11-23T00:00:00"/>
    <n v="53"/>
    <x v="0"/>
    <s v=" English"/>
    <n v="110800000"/>
    <n v="780542819.20000005"/>
    <s v="GB"/>
    <x v="1"/>
    <n v="669742819.20000005"/>
    <n v="6.0446102815884482"/>
    <x v="1"/>
  </r>
  <r>
    <x v="9235"/>
    <d v="2021-09-17T00:00:00"/>
    <n v="71"/>
    <x v="0"/>
    <s v=" English"/>
    <n v="100000000"/>
    <n v="369861963.80000001"/>
    <s v="US"/>
    <x v="5"/>
    <n v="269861963.80000001"/>
    <n v="2.6986196380000003"/>
    <x v="0"/>
  </r>
  <r>
    <x v="9236"/>
    <d v="1923-04-01T00:00:00"/>
    <n v="79"/>
    <x v="0"/>
    <s v=" English"/>
    <n v="121000"/>
    <n v="1500000"/>
    <s v="US"/>
    <x v="89"/>
    <n v="1379000"/>
    <n v="11.396694214876034"/>
    <x v="0"/>
  </r>
  <r>
    <x v="1983"/>
    <d v="1997-08-17T00:00:00"/>
    <n v="77"/>
    <x v="0"/>
    <s v=" English"/>
    <n v="340000"/>
    <n v="379"/>
    <s v="US"/>
    <x v="27"/>
    <n v="-339621"/>
    <n v="-0.99888529411764704"/>
    <x v="0"/>
  </r>
  <r>
    <x v="9237"/>
    <d v="2021-04-30T00:00:00"/>
    <n v="69"/>
    <x v="0"/>
    <s v=" Chinese"/>
    <n v="54940900"/>
    <n v="172919448"/>
    <s v="AU"/>
    <x v="5"/>
    <n v="117978548"/>
    <n v="2.1473719578674539"/>
    <x v="1"/>
  </r>
  <r>
    <x v="9238"/>
    <d v="2017-06-30T00:00:00"/>
    <n v="60"/>
    <x v="0"/>
    <s v=" English"/>
    <n v="138400000"/>
    <n v="329618652.19999999"/>
    <s v="US"/>
    <x v="3"/>
    <n v="191218652.19999999"/>
    <n v="1.3816376604046241"/>
    <x v="1"/>
  </r>
  <r>
    <x v="9239"/>
    <d v="1987-04-12T00:00:00"/>
    <n v="73"/>
    <x v="0"/>
    <s v=" English"/>
    <n v="108000000"/>
    <n v="425312325.80000001"/>
    <s v="US"/>
    <x v="42"/>
    <n v="317312325.80000001"/>
    <n v="2.938077090740741"/>
    <x v="0"/>
  </r>
  <r>
    <x v="9240"/>
    <d v="2018-01-24T00:00:00"/>
    <n v="65"/>
    <x v="0"/>
    <s v=" English"/>
    <n v="10000000"/>
    <n v="169048197.80000001"/>
    <s v="US"/>
    <x v="10"/>
    <n v="159048197.80000001"/>
    <n v="15.90481978"/>
    <x v="1"/>
  </r>
  <r>
    <x v="9241"/>
    <d v="2020-09-15T00:00:00"/>
    <n v="70"/>
    <x v="0"/>
    <s v=" English"/>
    <n v="85200000"/>
    <n v="471856743.19999999"/>
    <s v="US"/>
    <x v="14"/>
    <n v="386656743.19999999"/>
    <n v="4.5382246854460089"/>
    <x v="1"/>
  </r>
  <r>
    <x v="9242"/>
    <d v="2019-05-10T00:00:00"/>
    <n v="0"/>
    <x v="0"/>
    <s v=" Japanese"/>
    <n v="264940000"/>
    <n v="175269998.80000001"/>
    <s v="JP"/>
    <x v="4"/>
    <n v="-89670001.199999988"/>
    <n v="-0.33845399411187432"/>
    <x v="2"/>
  </r>
  <r>
    <x v="9243"/>
    <d v="1996-08-15T00:00:00"/>
    <n v="59"/>
    <x v="0"/>
    <s v=" English"/>
    <n v="55000000"/>
    <n v="18582965"/>
    <s v="US"/>
    <x v="47"/>
    <n v="-36417035"/>
    <n v="-0.66212790909090913"/>
    <x v="1"/>
  </r>
  <r>
    <x v="8409"/>
    <d v="2012-10-11T00:00:00"/>
    <n v="59"/>
    <x v="0"/>
    <s v=" English"/>
    <n v="8000000"/>
    <n v="2721534"/>
    <s v="AU"/>
    <x v="20"/>
    <n v="-5278466"/>
    <n v="-0.65980824999999999"/>
    <x v="1"/>
  </r>
  <r>
    <x v="9244"/>
    <d v="2015-10-15T00:00:00"/>
    <n v="61"/>
    <x v="0"/>
    <s v=" Spanish, Castilian"/>
    <n v="170000000"/>
    <n v="295463225"/>
    <s v="ES"/>
    <x v="12"/>
    <n v="125463225"/>
    <n v="0.73801897058823529"/>
    <x v="1"/>
  </r>
  <r>
    <x v="9245"/>
    <d v="1987-10-09T00:00:00"/>
    <n v="69"/>
    <x v="0"/>
    <s v=" English"/>
    <n v="6000000"/>
    <n v="3685862"/>
    <s v="US"/>
    <x v="42"/>
    <n v="-2314138"/>
    <n v="-0.38568966666666665"/>
    <x v="1"/>
  </r>
  <r>
    <x v="9246"/>
    <d v="2006-03-31T00:00:00"/>
    <n v="70"/>
    <x v="0"/>
    <s v=" English"/>
    <n v="17000000"/>
    <n v="21170563"/>
    <s v="US"/>
    <x v="28"/>
    <n v="4170563"/>
    <n v="0.24532723529411765"/>
    <x v="1"/>
  </r>
  <r>
    <x v="9247"/>
    <d v="2015-01-22T00:00:00"/>
    <n v="70"/>
    <x v="0"/>
    <s v=" English"/>
    <n v="15000000"/>
    <n v="52460543"/>
    <s v="AU"/>
    <x v="12"/>
    <n v="37460543"/>
    <n v="2.4973695333333334"/>
    <x v="1"/>
  </r>
  <r>
    <x v="9248"/>
    <d v="2001-02-06T00:00:00"/>
    <n v="51"/>
    <x v="0"/>
    <s v=" English"/>
    <n v="40000000"/>
    <n v="19417182"/>
    <s v="AU"/>
    <x v="17"/>
    <n v="-20582818"/>
    <n v="-0.51457045000000001"/>
    <x v="1"/>
  </r>
  <r>
    <x v="9249"/>
    <d v="2015-10-09T00:00:00"/>
    <n v="71"/>
    <x v="0"/>
    <s v=" Portuguese"/>
    <n v="12000000"/>
    <n v="6553186"/>
    <s v="AU"/>
    <x v="12"/>
    <n v="-5446814"/>
    <n v="-0.45390116666666669"/>
    <x v="0"/>
  </r>
  <r>
    <x v="9250"/>
    <d v="1971-03-17T00:00:00"/>
    <n v="62"/>
    <x v="0"/>
    <s v=" English"/>
    <n v="136200000"/>
    <n v="363305380.19999999"/>
    <s v="US"/>
    <x v="67"/>
    <n v="227105380.19999999"/>
    <n v="1.6674403832599118"/>
    <x v="1"/>
  </r>
  <r>
    <x v="9251"/>
    <d v="2013-04-10T00:00:00"/>
    <n v="64"/>
    <x v="0"/>
    <s v=" Turkish"/>
    <n v="80400000"/>
    <n v="411716817.19999999"/>
    <s v="TR"/>
    <x v="30"/>
    <n v="331316817.19999999"/>
    <n v="4.1208559353233829"/>
    <x v="1"/>
  </r>
  <r>
    <x v="9252"/>
    <d v="2004-10-13T00:00:00"/>
    <n v="53"/>
    <x v="0"/>
    <s v=" French"/>
    <n v="23000000"/>
    <n v="4483042.8"/>
    <s v="FR"/>
    <x v="2"/>
    <n v="-18516957.199999999"/>
    <n v="-0.8050850956521739"/>
    <x v="1"/>
  </r>
  <r>
    <x v="9253"/>
    <d v="1988-11-03T00:00:00"/>
    <n v="67"/>
    <x v="0"/>
    <s v=" English"/>
    <n v="7000000"/>
    <n v="50888000"/>
    <s v="AU"/>
    <x v="52"/>
    <n v="43888000"/>
    <n v="6.2697142857142856"/>
    <x v="1"/>
  </r>
  <r>
    <x v="9254"/>
    <d v="1996-10-11T00:00:00"/>
    <n v="60"/>
    <x v="0"/>
    <s v=" English"/>
    <n v="50000000"/>
    <n v="22540359"/>
    <s v="US"/>
    <x v="47"/>
    <n v="-27459641"/>
    <n v="-0.54919282000000003"/>
    <x v="1"/>
  </r>
  <r>
    <x v="9255"/>
    <d v="1995-03-25T00:00:00"/>
    <n v="77"/>
    <x v="0"/>
    <s v=" Japanese"/>
    <n v="80000000"/>
    <n v="381000857.60000002"/>
    <s v="JP"/>
    <x v="26"/>
    <n v="301000857.60000002"/>
    <n v="3.7625107200000003"/>
    <x v="0"/>
  </r>
  <r>
    <x v="9256"/>
    <d v="2010-08-30T00:00:00"/>
    <n v="60"/>
    <x v="0"/>
    <s v=" English"/>
    <n v="24000000"/>
    <n v="67348218"/>
    <s v="AU"/>
    <x v="21"/>
    <n v="43348218"/>
    <n v="1.80617575"/>
    <x v="1"/>
  </r>
  <r>
    <x v="9257"/>
    <d v="2020-02-14T00:00:00"/>
    <n v="68"/>
    <x v="0"/>
    <s v=" Swedish"/>
    <n v="32710000"/>
    <n v="98157"/>
    <s v="SE"/>
    <x v="14"/>
    <n v="-32611843"/>
    <n v="-0.99699917456435339"/>
    <x v="1"/>
  </r>
  <r>
    <x v="9258"/>
    <d v="2017-10-13T00:00:00"/>
    <n v="65"/>
    <x v="0"/>
    <s v=" English"/>
    <n v="73000000"/>
    <n v="572490615.39999998"/>
    <s v="AU"/>
    <x v="3"/>
    <n v="499490615.39999998"/>
    <n v="6.8423371972602736"/>
    <x v="1"/>
  </r>
  <r>
    <x v="9259"/>
    <d v="1998-04-19T00:00:00"/>
    <n v="71"/>
    <x v="0"/>
    <s v=" Japanese"/>
    <n v="25645400"/>
    <n v="16330622"/>
    <s v="US"/>
    <x v="32"/>
    <n v="-9314778"/>
    <n v="-0.36321437762717679"/>
    <x v="0"/>
  </r>
  <r>
    <x v="9260"/>
    <d v="1999-08-04T00:00:00"/>
    <n v="59"/>
    <x v="0"/>
    <s v=" English"/>
    <n v="13000000"/>
    <n v="6276869"/>
    <s v="US"/>
    <x v="39"/>
    <n v="-6723131"/>
    <n v="-0.51716392307692305"/>
    <x v="1"/>
  </r>
  <r>
    <x v="9261"/>
    <d v="1975-04-30T00:00:00"/>
    <n v="61"/>
    <x v="0"/>
    <s v=" English"/>
    <n v="300000"/>
    <n v="0"/>
    <s v="US"/>
    <x v="62"/>
    <n v="-300000"/>
    <n v="-1"/>
    <x v="1"/>
  </r>
  <r>
    <x v="9262"/>
    <d v="2008-10-25T00:00:00"/>
    <n v="62"/>
    <x v="0"/>
    <s v=" English"/>
    <n v="104000000"/>
    <n v="301396747.19999999"/>
    <s v="AU"/>
    <x v="35"/>
    <n v="197396747.19999999"/>
    <n v="1.898045646153846"/>
    <x v="1"/>
  </r>
  <r>
    <x v="9263"/>
    <d v="2023-04-06T00:00:00"/>
    <n v="0"/>
    <x v="0"/>
    <s v=" English"/>
    <n v="170000000"/>
    <n v="178359863"/>
    <s v="CA"/>
    <x v="0"/>
    <n v="8359863"/>
    <n v="4.9175664705882353E-2"/>
    <x v="2"/>
  </r>
  <r>
    <x v="9264"/>
    <d v="1985-02-13T00:00:00"/>
    <n v="75"/>
    <x v="0"/>
    <s v=" English"/>
    <n v="16000000"/>
    <n v="34609720"/>
    <s v="AU"/>
    <x v="37"/>
    <n v="18609720"/>
    <n v="1.1631075"/>
    <x v="0"/>
  </r>
  <r>
    <x v="9265"/>
    <d v="2020-07-10T00:00:00"/>
    <n v="78"/>
    <x v="0"/>
    <s v=" Korean"/>
    <n v="108000000"/>
    <n v="973912359"/>
    <s v="KR"/>
    <x v="14"/>
    <n v="865912359"/>
    <n v="8.017707027777778"/>
    <x v="0"/>
  </r>
  <r>
    <x v="9266"/>
    <d v="2010-12-13T00:00:00"/>
    <n v="69"/>
    <x v="0"/>
    <s v=" English"/>
    <n v="116400000"/>
    <n v="187299322"/>
    <s v="US"/>
    <x v="21"/>
    <n v="70899322"/>
    <n v="0.60910070446735398"/>
    <x v="1"/>
  </r>
  <r>
    <x v="9267"/>
    <d v="2005-05-12T00:00:00"/>
    <n v="57"/>
    <x v="0"/>
    <s v=" English"/>
    <n v="50000000"/>
    <n v="22099706"/>
    <s v="AU"/>
    <x v="16"/>
    <n v="-27900294"/>
    <n v="-0.55800587999999995"/>
    <x v="1"/>
  </r>
  <r>
    <x v="9268"/>
    <d v="1996-07-26T00:00:00"/>
    <n v="56"/>
    <x v="0"/>
    <s v=" English"/>
    <n v="13000000"/>
    <n v="4619014"/>
    <s v="US"/>
    <x v="47"/>
    <n v="-8380986"/>
    <n v="-0.64469123076923074"/>
    <x v="1"/>
  </r>
  <r>
    <x v="9269"/>
    <d v="1981-10-21T00:00:00"/>
    <n v="73"/>
    <x v="0"/>
    <s v=" French"/>
    <n v="100800000"/>
    <n v="769321430.60000002"/>
    <s v="FR"/>
    <x v="56"/>
    <n v="668521430.60000002"/>
    <n v="6.6321570496031752"/>
    <x v="0"/>
  </r>
  <r>
    <x v="9270"/>
    <d v="2018-12-19T00:00:00"/>
    <n v="0"/>
    <x v="0"/>
    <s v=" Korean"/>
    <n v="181600000"/>
    <n v="175269998.80000001"/>
    <s v="KR"/>
    <x v="10"/>
    <n v="-6330001.1999999881"/>
    <n v="-3.4856834801762049E-2"/>
    <x v="2"/>
  </r>
  <r>
    <x v="9271"/>
    <d v="2010-11-23T00:00:00"/>
    <n v="63"/>
    <x v="0"/>
    <s v=" English"/>
    <n v="96200000"/>
    <n v="474833112.80000001"/>
    <s v="US"/>
    <x v="21"/>
    <n v="378633112.80000001"/>
    <n v="3.9358951434511438"/>
    <x v="1"/>
  </r>
  <r>
    <x v="9272"/>
    <d v="2012-08-30T00:00:00"/>
    <n v="57"/>
    <x v="0"/>
    <s v=" English"/>
    <n v="22000000"/>
    <n v="17216955"/>
    <s v="AU"/>
    <x v="20"/>
    <n v="-4783045"/>
    <n v="-0.21741113636363638"/>
    <x v="1"/>
  </r>
  <r>
    <x v="9273"/>
    <d v="2015-04-02T00:00:00"/>
    <n v="63"/>
    <x v="0"/>
    <s v=" French"/>
    <n v="20000000"/>
    <n v="151530"/>
    <s v="AU"/>
    <x v="12"/>
    <n v="-19848470"/>
    <n v="-0.99242350000000001"/>
    <x v="1"/>
  </r>
  <r>
    <x v="9274"/>
    <d v="1988-06-23T00:00:00"/>
    <n v="67"/>
    <x v="0"/>
    <s v=" English"/>
    <n v="12000000"/>
    <n v="3769990"/>
    <s v="AU"/>
    <x v="52"/>
    <n v="-8230010"/>
    <n v="-0.68583416666666663"/>
    <x v="1"/>
  </r>
  <r>
    <x v="9275"/>
    <d v="2020-09-11T00:00:00"/>
    <n v="35"/>
    <x v="0"/>
    <s v=" Korean"/>
    <n v="47270000"/>
    <n v="329856760.80000001"/>
    <s v="KR"/>
    <x v="14"/>
    <n v="282586760.80000001"/>
    <n v="5.9781417558705314"/>
    <x v="2"/>
  </r>
  <r>
    <x v="9276"/>
    <d v="1980-10-03T00:00:00"/>
    <n v="75"/>
    <x v="0"/>
    <s v=" English"/>
    <n v="5100000"/>
    <n v="9709597"/>
    <s v="US"/>
    <x v="61"/>
    <n v="4609597"/>
    <n v="0.90384254901960781"/>
    <x v="0"/>
  </r>
  <r>
    <x v="9277"/>
    <d v="2017-05-26T00:00:00"/>
    <n v="62"/>
    <x v="0"/>
    <s v=" English"/>
    <n v="142000000"/>
    <n v="609414498.79999995"/>
    <s v="US"/>
    <x v="3"/>
    <n v="467414498.79999995"/>
    <n v="3.2916513999999997"/>
    <x v="1"/>
  </r>
  <r>
    <x v="9278"/>
    <d v="2013-12-03T00:00:00"/>
    <n v="58"/>
    <x v="0"/>
    <s v=" English"/>
    <n v="108000000"/>
    <n v="535664841.39999998"/>
    <s v="US"/>
    <x v="30"/>
    <n v="427664841.39999998"/>
    <n v="3.9598596425925923"/>
    <x v="1"/>
  </r>
  <r>
    <x v="9279"/>
    <d v="1992-01-14T00:00:00"/>
    <n v="59"/>
    <x v="0"/>
    <s v=" English"/>
    <n v="9000000"/>
    <n v="923418"/>
    <s v="US"/>
    <x v="46"/>
    <n v="-8076582"/>
    <n v="-0.89739800000000003"/>
    <x v="1"/>
  </r>
  <r>
    <x v="9280"/>
    <d v="2012-10-31T00:00:00"/>
    <n v="78"/>
    <x v="0"/>
    <s v=" French"/>
    <n v="9700000"/>
    <n v="36787044"/>
    <s v="AU"/>
    <x v="20"/>
    <n v="27087044"/>
    <n v="2.7924787628865979"/>
    <x v="0"/>
  </r>
  <r>
    <x v="9281"/>
    <d v="2008-02-01T00:00:00"/>
    <n v="64"/>
    <x v="0"/>
    <s v=" English"/>
    <n v="40000000"/>
    <n v="150886329"/>
    <s v="AU"/>
    <x v="35"/>
    <n v="110886329"/>
    <n v="2.7721582250000001"/>
    <x v="1"/>
  </r>
  <r>
    <x v="9282"/>
    <d v="2015-11-26T00:00:00"/>
    <n v="67"/>
    <x v="0"/>
    <s v=" Japanese"/>
    <n v="4301620"/>
    <n v="101203"/>
    <s v="AU"/>
    <x v="12"/>
    <n v="-4200417"/>
    <n v="-0.97647328215881457"/>
    <x v="1"/>
  </r>
  <r>
    <x v="9283"/>
    <d v="2010-12-22T00:00:00"/>
    <n v="73"/>
    <x v="0"/>
    <s v=" Korean"/>
    <n v="87600000"/>
    <n v="830669408"/>
    <s v="KR"/>
    <x v="21"/>
    <n v="743069408"/>
    <n v="8.4825274885844753"/>
    <x v="0"/>
  </r>
  <r>
    <x v="9284"/>
    <d v="2022-10-12T00:00:00"/>
    <n v="55"/>
    <x v="0"/>
    <s v=" French"/>
    <n v="14470000"/>
    <n v="15493044.4"/>
    <s v="FR"/>
    <x v="1"/>
    <n v="1023044.4000000004"/>
    <n v="7.0701064270905348E-2"/>
    <x v="1"/>
  </r>
  <r>
    <x v="9285"/>
    <d v="2007-11-06T00:00:00"/>
    <n v="67"/>
    <x v="0"/>
    <s v=" English"/>
    <n v="112800000"/>
    <n v="356126924.80000001"/>
    <s v="US"/>
    <x v="22"/>
    <n v="243326924.80000001"/>
    <n v="2.1571535886524824"/>
    <x v="1"/>
  </r>
  <r>
    <x v="9286"/>
    <d v="2018-09-13T00:00:00"/>
    <n v="63"/>
    <x v="0"/>
    <s v=" Chinese"/>
    <n v="5648225.7999999998"/>
    <n v="84168923"/>
    <s v="HK"/>
    <x v="10"/>
    <n v="78520697.200000003"/>
    <n v="13.901833952884816"/>
    <x v="1"/>
  </r>
  <r>
    <x v="4236"/>
    <d v="1999-08-26T00:00:00"/>
    <n v="43"/>
    <x v="0"/>
    <s v=" English"/>
    <n v="150000000"/>
    <n v="195080579"/>
    <s v="AU"/>
    <x v="39"/>
    <n v="45080579"/>
    <n v="0.30053719333333334"/>
    <x v="2"/>
  </r>
  <r>
    <x v="9287"/>
    <d v="2017-09-17T00:00:00"/>
    <n v="67"/>
    <x v="0"/>
    <s v=" English"/>
    <n v="145400000"/>
    <n v="524420200.60000002"/>
    <s v="CA"/>
    <x v="3"/>
    <n v="379020200.60000002"/>
    <n v="2.6067414071526822"/>
    <x v="1"/>
  </r>
  <r>
    <x v="9288"/>
    <d v="1983-04-29T00:00:00"/>
    <n v="66"/>
    <x v="0"/>
    <s v=" English"/>
    <n v="39677129"/>
    <n v="5979292"/>
    <s v="US"/>
    <x v="49"/>
    <n v="-33697837"/>
    <n v="-0.84930129395198928"/>
    <x v="1"/>
  </r>
  <r>
    <x v="9289"/>
    <d v="2021-10-22T00:00:00"/>
    <n v="40"/>
    <x v="0"/>
    <s v=" Japanese"/>
    <n v="101800000"/>
    <n v="567601271.20000005"/>
    <s v="JP"/>
    <x v="5"/>
    <n v="465801271.20000005"/>
    <n v="4.5756509941060912"/>
    <x v="2"/>
  </r>
  <r>
    <x v="9290"/>
    <d v="2021-01-20T00:00:00"/>
    <n v="61"/>
    <x v="0"/>
    <s v=" English"/>
    <n v="112600000"/>
    <n v="404617444.60000002"/>
    <s v="US"/>
    <x v="5"/>
    <n v="292017444.60000002"/>
    <n v="2.5934053694493784"/>
    <x v="1"/>
  </r>
  <r>
    <x v="9291"/>
    <d v="1980-03-24T00:00:00"/>
    <n v="42"/>
    <x v="0"/>
    <s v=" Italian"/>
    <n v="61100000"/>
    <n v="431483072"/>
    <s v="IT"/>
    <x v="61"/>
    <n v="370383072"/>
    <n v="6.0619160720130933"/>
    <x v="2"/>
  </r>
  <r>
    <x v="9292"/>
    <d v="2012-02-16T00:00:00"/>
    <n v="76"/>
    <x v="0"/>
    <s v=" English"/>
    <n v="121000000"/>
    <n v="681749088.39999998"/>
    <s v="US"/>
    <x v="20"/>
    <n v="560749088.39999998"/>
    <n v="4.6342899867768592"/>
    <x v="0"/>
  </r>
  <r>
    <x v="9293"/>
    <d v="1980-12-26T00:00:00"/>
    <n v="53"/>
    <x v="0"/>
    <s v=" English"/>
    <n v="2000000"/>
    <n v="11000000"/>
    <s v="AU"/>
    <x v="61"/>
    <n v="9000000"/>
    <n v="4.5"/>
    <x v="1"/>
  </r>
  <r>
    <x v="9294"/>
    <d v="1984-08-15T00:00:00"/>
    <n v="60"/>
    <x v="0"/>
    <s v=" English"/>
    <n v="73600000"/>
    <n v="647435269.60000002"/>
    <s v="US"/>
    <x v="45"/>
    <n v="573835269.60000002"/>
    <n v="7.7966748586956527"/>
    <x v="1"/>
  </r>
  <r>
    <x v="9295"/>
    <d v="1984-12-14T00:00:00"/>
    <n v="80"/>
    <x v="0"/>
    <s v=" English"/>
    <n v="910000"/>
    <n v="9600000"/>
    <s v="AU"/>
    <x v="45"/>
    <n v="8690000"/>
    <n v="9.5494505494505493"/>
    <x v="0"/>
  </r>
  <r>
    <x v="9296"/>
    <d v="2020-08-20T00:00:00"/>
    <n v="66"/>
    <x v="0"/>
    <s v=" English"/>
    <n v="20451500"/>
    <n v="106270"/>
    <s v="AU"/>
    <x v="14"/>
    <n v="-20345230"/>
    <n v="-0.99480380412194702"/>
    <x v="1"/>
  </r>
  <r>
    <x v="9297"/>
    <d v="2018-09-05T00:00:00"/>
    <n v="61"/>
    <x v="0"/>
    <s v=" English"/>
    <n v="6600000"/>
    <n v="217427"/>
    <s v="AU"/>
    <x v="10"/>
    <n v="-6382573"/>
    <n v="-0.96705651515151514"/>
    <x v="1"/>
  </r>
  <r>
    <x v="9298"/>
    <d v="2005-04-04T00:00:00"/>
    <n v="63"/>
    <x v="0"/>
    <s v=" English"/>
    <n v="90000000"/>
    <n v="162753837"/>
    <s v="AU"/>
    <x v="16"/>
    <n v="72753837"/>
    <n v="0.80837596666666667"/>
    <x v="1"/>
  </r>
  <r>
    <x v="9299"/>
    <d v="2016-03-07T00:00:00"/>
    <n v="40"/>
    <x v="0"/>
    <s v=" Korean"/>
    <n v="76800000"/>
    <n v="858637629"/>
    <s v="KR"/>
    <x v="13"/>
    <n v="781837629"/>
    <n v="10.1801774609375"/>
    <x v="2"/>
  </r>
  <r>
    <x v="9300"/>
    <d v="2012-06-12T00:00:00"/>
    <n v="69"/>
    <x v="0"/>
    <s v=" English"/>
    <n v="3500000"/>
    <n v="275386400.19999999"/>
    <s v="US"/>
    <x v="20"/>
    <n v="271886400.19999999"/>
    <n v="77.681828628571424"/>
    <x v="1"/>
  </r>
  <r>
    <x v="9301"/>
    <d v="2007-12-27T00:00:00"/>
    <n v="72"/>
    <x v="0"/>
    <s v=" English"/>
    <n v="15000000"/>
    <n v="30261293"/>
    <s v="US"/>
    <x v="22"/>
    <n v="15261293"/>
    <n v="1.0174195333333333"/>
    <x v="0"/>
  </r>
  <r>
    <x v="9302"/>
    <d v="2014-08-18T00:00:00"/>
    <n v="68"/>
    <x v="0"/>
    <s v=" English"/>
    <n v="20000000"/>
    <n v="71232214"/>
    <s v="AU"/>
    <x v="8"/>
    <n v="51232214"/>
    <n v="2.5616107000000001"/>
    <x v="1"/>
  </r>
  <r>
    <x v="9303"/>
    <d v="2018-05-05T00:00:00"/>
    <n v="56"/>
    <x v="0"/>
    <s v=" English"/>
    <n v="141600000"/>
    <n v="522659686.19999999"/>
    <s v="US"/>
    <x v="10"/>
    <n v="381059686.19999999"/>
    <n v="2.6910994788135594"/>
    <x v="1"/>
  </r>
  <r>
    <x v="9304"/>
    <d v="2015-11-21T00:00:00"/>
    <n v="67"/>
    <x v="0"/>
    <s v=" Japanese"/>
    <n v="57700000"/>
    <n v="1928616"/>
    <s v="JP"/>
    <x v="12"/>
    <n v="-55771384"/>
    <n v="-0.96657511265164642"/>
    <x v="1"/>
  </r>
  <r>
    <x v="9305"/>
    <d v="2021-05-31T00:00:00"/>
    <n v="75"/>
    <x v="0"/>
    <s v=" English"/>
    <n v="127200000"/>
    <n v="564158441.39999998"/>
    <s v="AU"/>
    <x v="5"/>
    <n v="436958441.39999998"/>
    <n v="3.4352078726415094"/>
    <x v="0"/>
  </r>
  <r>
    <x v="9306"/>
    <d v="1980-10-18T00:00:00"/>
    <n v="58"/>
    <x v="0"/>
    <s v=" English"/>
    <n v="3000000"/>
    <n v="6342668"/>
    <s v="US"/>
    <x v="61"/>
    <n v="3342668"/>
    <n v="1.1142226666666666"/>
    <x v="1"/>
  </r>
  <r>
    <x v="9307"/>
    <d v="2006-08-16T00:00:00"/>
    <n v="71"/>
    <x v="0"/>
    <s v=" French"/>
    <n v="6000000"/>
    <n v="9524340"/>
    <s v="FR"/>
    <x v="28"/>
    <n v="3524340"/>
    <n v="0.58738999999999997"/>
    <x v="0"/>
  </r>
  <r>
    <x v="9308"/>
    <d v="2020-09-01T00:00:00"/>
    <n v="56"/>
    <x v="0"/>
    <s v=" English"/>
    <n v="141600000"/>
    <n v="522659686.19999999"/>
    <s v="US"/>
    <x v="14"/>
    <n v="381059686.19999999"/>
    <n v="2.6910994788135594"/>
    <x v="1"/>
  </r>
  <r>
    <x v="9309"/>
    <d v="2016-02-02T00:00:00"/>
    <n v="71"/>
    <x v="0"/>
    <s v=" English"/>
    <n v="68000000"/>
    <n v="499720701.39999998"/>
    <s v="AU"/>
    <x v="13"/>
    <n v="431720701.39999998"/>
    <n v="6.3488338441176468"/>
    <x v="0"/>
  </r>
  <r>
    <x v="9310"/>
    <d v="1991-02-21T00:00:00"/>
    <n v="75"/>
    <x v="0"/>
    <s v=" English"/>
    <n v="14000000"/>
    <n v="5080409"/>
    <s v="AU"/>
    <x v="53"/>
    <n v="-8919591"/>
    <n v="-0.63711364285714289"/>
    <x v="0"/>
  </r>
  <r>
    <x v="9311"/>
    <d v="2020-10-24T00:00:00"/>
    <n v="82"/>
    <x v="0"/>
    <s v=" English"/>
    <n v="131660000"/>
    <n v="517232083.39999998"/>
    <s v="AU"/>
    <x v="14"/>
    <n v="385572083.39999998"/>
    <n v="2.9285438508278898"/>
    <x v="0"/>
  </r>
  <r>
    <x v="9312"/>
    <d v="2021-05-27T00:00:00"/>
    <n v="75"/>
    <x v="0"/>
    <s v=" English"/>
    <n v="65900000"/>
    <n v="449773351.60000002"/>
    <s v="MX"/>
    <x v="5"/>
    <n v="383873351.60000002"/>
    <n v="5.8250887951441586"/>
    <x v="0"/>
  </r>
  <r>
    <x v="9313"/>
    <d v="2012-04-26T00:00:00"/>
    <n v="65"/>
    <x v="0"/>
    <s v=" English"/>
    <n v="27500000"/>
    <n v="31157914"/>
    <s v="AU"/>
    <x v="20"/>
    <n v="3657914"/>
    <n v="0.13301505454545454"/>
    <x v="1"/>
  </r>
  <r>
    <x v="9314"/>
    <d v="2022-06-04T00:00:00"/>
    <n v="62"/>
    <x v="0"/>
    <s v=" English"/>
    <n v="107200000"/>
    <n v="447551505.19999999"/>
    <s v="GB"/>
    <x v="1"/>
    <n v="340351505.19999999"/>
    <n v="3.1749207574626865"/>
    <x v="1"/>
  </r>
  <r>
    <x v="9315"/>
    <d v="2016-05-13T00:00:00"/>
    <n v="56"/>
    <x v="0"/>
    <s v=" English"/>
    <n v="18000000"/>
    <n v="309608"/>
    <s v="US"/>
    <x v="13"/>
    <n v="-17690392"/>
    <n v="-0.98279955555555554"/>
    <x v="1"/>
  </r>
  <r>
    <x v="9316"/>
    <d v="1998-11-03T00:00:00"/>
    <n v="48"/>
    <x v="0"/>
    <s v=" English"/>
    <n v="6000000"/>
    <n v="3895290.8"/>
    <s v="US"/>
    <x v="32"/>
    <n v="-2104709.2000000002"/>
    <n v="-0.35078486666666669"/>
    <x v="2"/>
  </r>
  <r>
    <x v="9317"/>
    <d v="2014-02-06T00:00:00"/>
    <n v="70"/>
    <x v="0"/>
    <s v=" English"/>
    <n v="18000000"/>
    <n v="14189810"/>
    <s v="AU"/>
    <x v="8"/>
    <n v="-3810190"/>
    <n v="-0.21167722222222221"/>
    <x v="1"/>
  </r>
  <r>
    <x v="9318"/>
    <d v="2010-10-19T00:00:00"/>
    <n v="69"/>
    <x v="0"/>
    <s v=" English"/>
    <n v="15000000"/>
    <n v="11173718"/>
    <s v="AU"/>
    <x v="21"/>
    <n v="-3826282"/>
    <n v="-0.25508546666666665"/>
    <x v="1"/>
  </r>
  <r>
    <x v="9319"/>
    <d v="2003-05-10T00:00:00"/>
    <n v="69"/>
    <x v="0"/>
    <s v=" Japanese"/>
    <n v="95600000"/>
    <n v="300192361.60000002"/>
    <s v="US"/>
    <x v="25"/>
    <n v="204592361.60000002"/>
    <n v="2.1400874644351466"/>
    <x v="1"/>
  </r>
  <r>
    <x v="9320"/>
    <d v="1984-12-14T00:00:00"/>
    <n v="68"/>
    <x v="0"/>
    <s v=" English"/>
    <n v="55000004"/>
    <n v="8430492"/>
    <s v="US"/>
    <x v="45"/>
    <n v="-46569512"/>
    <n v="-0.8467183384204845"/>
    <x v="1"/>
  </r>
  <r>
    <x v="9321"/>
    <d v="1987-12-10T00:00:00"/>
    <n v="61"/>
    <x v="0"/>
    <s v=" English"/>
    <n v="10000000"/>
    <n v="49998613"/>
    <s v="AU"/>
    <x v="42"/>
    <n v="39998613"/>
    <n v="3.9998613000000001"/>
    <x v="1"/>
  </r>
  <r>
    <x v="9322"/>
    <d v="2008-03-16T00:00:00"/>
    <n v="68"/>
    <x v="0"/>
    <s v=" Spanish, Castilian"/>
    <n v="54200004"/>
    <n v="2728869"/>
    <s v="AU"/>
    <x v="35"/>
    <n v="-51471135"/>
    <n v="-0.94965186718436401"/>
    <x v="1"/>
  </r>
  <r>
    <x v="9323"/>
    <d v="2007-04-06T00:00:00"/>
    <n v="57"/>
    <x v="0"/>
    <s v=" English"/>
    <n v="25000000"/>
    <n v="5549200"/>
    <s v="AU"/>
    <x v="22"/>
    <n v="-19450800"/>
    <n v="-0.77803199999999995"/>
    <x v="1"/>
  </r>
  <r>
    <x v="9324"/>
    <d v="2019-08-07T00:00:00"/>
    <n v="72"/>
    <x v="0"/>
    <s v=" Korean"/>
    <n v="81200000"/>
    <n v="387136474.80000001"/>
    <s v="KR"/>
    <x v="4"/>
    <n v="305936474.80000001"/>
    <n v="3.76769057635468"/>
    <x v="0"/>
  </r>
  <r>
    <x v="9325"/>
    <d v="2005-06-03T00:00:00"/>
    <n v="71"/>
    <x v="0"/>
    <s v=" English"/>
    <n v="25000000"/>
    <n v="13424365"/>
    <s v="US"/>
    <x v="16"/>
    <n v="-11575635"/>
    <n v="-0.46302539999999998"/>
    <x v="0"/>
  </r>
  <r>
    <x v="9326"/>
    <d v="2002-10-16T00:00:00"/>
    <n v="75"/>
    <x v="0"/>
    <s v=" English"/>
    <n v="3000000"/>
    <n v="58240487"/>
    <s v="AU"/>
    <x v="18"/>
    <n v="55240487"/>
    <n v="18.413495666666666"/>
    <x v="0"/>
  </r>
  <r>
    <x v="9327"/>
    <d v="2016-10-20T00:00:00"/>
    <n v="65"/>
    <x v="0"/>
    <s v=" English"/>
    <n v="30000000"/>
    <n v="44348292"/>
    <s v="AU"/>
    <x v="13"/>
    <n v="14348292"/>
    <n v="0.47827639999999999"/>
    <x v="1"/>
  </r>
  <r>
    <x v="9328"/>
    <d v="1996-11-27T00:00:00"/>
    <n v="66"/>
    <x v="0"/>
    <s v=" English"/>
    <n v="25000000"/>
    <n v="7343114"/>
    <s v="US"/>
    <x v="47"/>
    <n v="-17656886"/>
    <n v="-0.70627543999999998"/>
    <x v="1"/>
  </r>
  <r>
    <x v="9329"/>
    <d v="2022-05-26T00:00:00"/>
    <n v="58"/>
    <x v="0"/>
    <s v=" French"/>
    <n v="7007340"/>
    <n v="51606066.600000001"/>
    <s v="AU"/>
    <x v="1"/>
    <n v="44598726.600000001"/>
    <n v="6.3645729477947413"/>
    <x v="1"/>
  </r>
  <r>
    <x v="9330"/>
    <d v="2013-10-04T00:00:00"/>
    <n v="62"/>
    <x v="0"/>
    <s v=" English"/>
    <n v="10000000"/>
    <n v="1616353"/>
    <s v="US"/>
    <x v="30"/>
    <n v="-8383647"/>
    <n v="-0.83836469999999996"/>
    <x v="1"/>
  </r>
  <r>
    <x v="9331"/>
    <d v="2022-03-31T00:00:00"/>
    <n v="53"/>
    <x v="0"/>
    <s v=" English"/>
    <n v="119600000"/>
    <n v="362461687.19999999"/>
    <s v="CA"/>
    <x v="1"/>
    <n v="242861687.19999999"/>
    <n v="2.0306161137123744"/>
    <x v="1"/>
  </r>
  <r>
    <x v="9332"/>
    <d v="2017-11-04T00:00:00"/>
    <n v="77"/>
    <x v="0"/>
    <s v=" Japanese"/>
    <n v="52406"/>
    <n v="27590180"/>
    <s v="JP"/>
    <x v="3"/>
    <n v="27537774"/>
    <n v="525.46986986222953"/>
    <x v="0"/>
  </r>
  <r>
    <x v="9333"/>
    <d v="2011-05-22T00:00:00"/>
    <n v="70"/>
    <x v="0"/>
    <s v=" English"/>
    <n v="147800000"/>
    <n v="479494795"/>
    <s v="US"/>
    <x v="24"/>
    <n v="331694795"/>
    <n v="2.2442137686062247"/>
    <x v="1"/>
  </r>
  <r>
    <x v="9334"/>
    <d v="1983-06-24T00:00:00"/>
    <n v="57"/>
    <x v="0"/>
    <s v=" English"/>
    <n v="6500000"/>
    <n v="33759266"/>
    <s v="US"/>
    <x v="49"/>
    <n v="27259266"/>
    <n v="4.1937332307692312"/>
    <x v="1"/>
  </r>
  <r>
    <x v="9335"/>
    <d v="2020-11-05T00:00:00"/>
    <n v="65"/>
    <x v="0"/>
    <s v=" English"/>
    <n v="162400000"/>
    <n v="389347416.39999998"/>
    <s v="US"/>
    <x v="14"/>
    <n v="226947416.39999998"/>
    <n v="1.3974594605911328"/>
    <x v="1"/>
  </r>
  <r>
    <x v="9336"/>
    <d v="2018-04-27T00:00:00"/>
    <n v="78"/>
    <x v="0"/>
    <s v=" Japanese"/>
    <n v="98000000"/>
    <n v="379984326.80000001"/>
    <s v="JP"/>
    <x v="10"/>
    <n v="281984326.80000001"/>
    <n v="2.8773910897959185"/>
    <x v="0"/>
  </r>
  <r>
    <x v="9337"/>
    <d v="2019-01-16T00:00:00"/>
    <n v="59"/>
    <x v="0"/>
    <s v=" English"/>
    <n v="9000000"/>
    <n v="5865489"/>
    <s v="AU"/>
    <x v="4"/>
    <n v="-3134511"/>
    <n v="-0.34827900000000001"/>
    <x v="1"/>
  </r>
  <r>
    <x v="9338"/>
    <d v="2008-11-06T00:00:00"/>
    <n v="59"/>
    <x v="0"/>
    <s v=" English"/>
    <n v="75600000"/>
    <n v="360738075.19999999"/>
    <s v="US"/>
    <x v="35"/>
    <n v="285138075.19999999"/>
    <n v="3.7716676613756612"/>
    <x v="1"/>
  </r>
  <r>
    <x v="9339"/>
    <d v="2017-03-14T00:00:00"/>
    <n v="67"/>
    <x v="0"/>
    <s v=" English"/>
    <n v="86000000"/>
    <n v="532143833.60000002"/>
    <s v="US"/>
    <x v="3"/>
    <n v="446143833.60000002"/>
    <n v="5.1877189953488374"/>
    <x v="1"/>
  </r>
  <r>
    <x v="9340"/>
    <d v="2012-12-26T00:00:00"/>
    <n v="59"/>
    <x v="0"/>
    <s v=" English"/>
    <n v="25000000"/>
    <n v="120832383"/>
    <s v="AU"/>
    <x v="20"/>
    <n v="95832383"/>
    <n v="3.83329532"/>
    <x v="1"/>
  </r>
  <r>
    <x v="9341"/>
    <d v="2017-10-03T00:00:00"/>
    <n v="65"/>
    <x v="0"/>
    <s v=" English"/>
    <n v="67900000"/>
    <n v="450423203.19999999"/>
    <s v="US"/>
    <x v="3"/>
    <n v="382523203.19999999"/>
    <n v="5.6336259675994107"/>
    <x v="1"/>
  </r>
  <r>
    <x v="9342"/>
    <d v="2006-05-11T00:00:00"/>
    <n v="60"/>
    <x v="0"/>
    <s v=" English"/>
    <n v="35000000"/>
    <n v="30526509"/>
    <s v="AU"/>
    <x v="28"/>
    <n v="-4473491"/>
    <n v="-0.12781402857142857"/>
    <x v="1"/>
  </r>
  <r>
    <x v="9343"/>
    <d v="1991-03-08T00:00:00"/>
    <n v="52"/>
    <x v="0"/>
    <s v=" English"/>
    <n v="78000000"/>
    <n v="597766709.79999995"/>
    <s v="US"/>
    <x v="53"/>
    <n v="519766709.79999995"/>
    <n v="6.6636757666666657"/>
    <x v="1"/>
  </r>
  <r>
    <x v="9344"/>
    <d v="2016-06-27T00:00:00"/>
    <n v="44"/>
    <x v="0"/>
    <s v=" English"/>
    <n v="133300000"/>
    <n v="601247524.79999995"/>
    <s v="GB"/>
    <x v="13"/>
    <n v="467947524.79999995"/>
    <n v="3.5104840570142533"/>
    <x v="2"/>
  </r>
  <r>
    <x v="9345"/>
    <d v="1970-05-29T00:00:00"/>
    <n v="64"/>
    <x v="0"/>
    <s v=" English"/>
    <n v="10000000"/>
    <n v="100489151"/>
    <s v="US"/>
    <x v="81"/>
    <n v="90489151"/>
    <n v="9.0489151000000003"/>
    <x v="1"/>
  </r>
  <r>
    <x v="9346"/>
    <d v="2018-09-07T00:00:00"/>
    <n v="57"/>
    <x v="0"/>
    <s v=" English"/>
    <n v="5000000"/>
    <n v="470901"/>
    <s v="US"/>
    <x v="10"/>
    <n v="-4529099"/>
    <n v="-0.90581979999999995"/>
    <x v="1"/>
  </r>
  <r>
    <x v="9347"/>
    <d v="2011-10-11T00:00:00"/>
    <n v="53"/>
    <x v="0"/>
    <s v=" English"/>
    <n v="10000000"/>
    <n v="32144750.800000001"/>
    <s v="US"/>
    <x v="24"/>
    <n v="22144750.800000001"/>
    <n v="2.2144750800000002"/>
    <x v="1"/>
  </r>
  <r>
    <x v="9348"/>
    <d v="1981-12-09T00:00:00"/>
    <n v="68"/>
    <x v="0"/>
    <s v=" Italian"/>
    <n v="95000000"/>
    <n v="398687143.80000001"/>
    <s v="IT"/>
    <x v="56"/>
    <n v="303687143.80000001"/>
    <n v="3.1967067768421056"/>
    <x v="1"/>
  </r>
  <r>
    <x v="9349"/>
    <d v="1968-08-01T00:00:00"/>
    <n v="68"/>
    <x v="0"/>
    <s v=" Japanese"/>
    <n v="57664639.799999997"/>
    <n v="1568760"/>
    <s v="JP"/>
    <x v="54"/>
    <n v="-56095879.799999997"/>
    <n v="-0.9727951131674285"/>
    <x v="1"/>
  </r>
  <r>
    <x v="9350"/>
    <d v="1974-01-17T00:00:00"/>
    <n v="39"/>
    <x v="0"/>
    <s v=" Chinese"/>
    <n v="118800000"/>
    <n v="824787023.79999995"/>
    <s v="HK"/>
    <x v="76"/>
    <n v="705987023.79999995"/>
    <n v="5.942651715488215"/>
    <x v="2"/>
  </r>
  <r>
    <x v="9351"/>
    <d v="2013-09-23T00:00:00"/>
    <n v="69"/>
    <x v="0"/>
    <s v=" English"/>
    <n v="5000000"/>
    <n v="9114264"/>
    <s v="AU"/>
    <x v="30"/>
    <n v="4114264"/>
    <n v="0.82285280000000005"/>
    <x v="1"/>
  </r>
  <r>
    <x v="9352"/>
    <d v="2002-04-13T00:00:00"/>
    <n v="74"/>
    <x v="0"/>
    <s v=" English"/>
    <n v="7000000"/>
    <n v="33746804.600000001"/>
    <s v="US"/>
    <x v="18"/>
    <n v="26746804.600000001"/>
    <n v="3.8209720857142861"/>
    <x v="0"/>
  </r>
  <r>
    <x v="9353"/>
    <d v="1985-10-18T00:00:00"/>
    <n v="70"/>
    <x v="0"/>
    <s v=" English"/>
    <n v="900000"/>
    <n v="2023414"/>
    <s v="US"/>
    <x v="37"/>
    <n v="1123414"/>
    <n v="1.2482377777777778"/>
    <x v="1"/>
  </r>
  <r>
    <x v="9354"/>
    <d v="2014-10-12T00:00:00"/>
    <n v="77"/>
    <x v="0"/>
    <s v=" Spanish, Castilian"/>
    <n v="92400000"/>
    <n v="781330534.60000002"/>
    <s v="AR"/>
    <x v="8"/>
    <n v="688930534.60000002"/>
    <n v="7.455958166666667"/>
    <x v="0"/>
  </r>
  <r>
    <x v="9355"/>
    <d v="2010-12-07T00:00:00"/>
    <n v="58"/>
    <x v="0"/>
    <s v=" English"/>
    <n v="124200000"/>
    <n v="343979776"/>
    <s v="US"/>
    <x v="21"/>
    <n v="219779776"/>
    <n v="1.7695634138486311"/>
    <x v="1"/>
  </r>
  <r>
    <x v="9356"/>
    <d v="2010-07-23T00:00:00"/>
    <n v="72"/>
    <x v="0"/>
    <s v=" Spanish, Castilian"/>
    <n v="86000000"/>
    <n v="648439166.79999995"/>
    <s v="CO"/>
    <x v="21"/>
    <n v="562439166.79999995"/>
    <n v="6.5399903116279061"/>
    <x v="0"/>
  </r>
  <r>
    <x v="9357"/>
    <d v="2007-05-03T00:00:00"/>
    <n v="69"/>
    <x v="0"/>
    <s v=" English"/>
    <n v="65000000"/>
    <n v="43545364"/>
    <s v="AU"/>
    <x v="22"/>
    <n v="-21454636"/>
    <n v="-0.33007132307692305"/>
    <x v="1"/>
  </r>
  <r>
    <x v="9358"/>
    <d v="2002-12-05T00:00:00"/>
    <n v="59"/>
    <x v="0"/>
    <s v=" English"/>
    <n v="65000000"/>
    <n v="172844592"/>
    <s v="AU"/>
    <x v="18"/>
    <n v="107844592"/>
    <n v="1.6591475692307693"/>
    <x v="1"/>
  </r>
  <r>
    <x v="9359"/>
    <d v="2018-05-22T00:00:00"/>
    <n v="73"/>
    <x v="0"/>
    <s v=" Korean"/>
    <n v="106000000"/>
    <n v="740963555.60000002"/>
    <s v="KR"/>
    <x v="10"/>
    <n v="634963555.60000002"/>
    <n v="5.9902222226415098"/>
    <x v="0"/>
  </r>
  <r>
    <x v="9360"/>
    <d v="2021-09-16T00:00:00"/>
    <n v="65"/>
    <x v="0"/>
    <s v=" Italian"/>
    <n v="81000000"/>
    <n v="383536021"/>
    <s v="IT"/>
    <x v="5"/>
    <n v="302536021"/>
    <n v="3.7350126049382717"/>
    <x v="1"/>
  </r>
  <r>
    <x v="9361"/>
    <d v="2012-10-14T00:00:00"/>
    <n v="60"/>
    <x v="0"/>
    <s v=" English"/>
    <n v="100600000"/>
    <n v="610599012"/>
    <s v="US"/>
    <x v="20"/>
    <n v="509999012"/>
    <n v="5.0695726838966202"/>
    <x v="1"/>
  </r>
  <r>
    <x v="9362"/>
    <d v="2017-03-27T00:00:00"/>
    <n v="71"/>
    <x v="0"/>
    <s v=" English"/>
    <n v="132171600"/>
    <n v="884020573.60000002"/>
    <s v="US"/>
    <x v="3"/>
    <n v="751848973.60000002"/>
    <n v="5.6884305977986198"/>
    <x v="0"/>
  </r>
  <r>
    <x v="9363"/>
    <d v="2020-02-14T00:00:00"/>
    <n v="67"/>
    <x v="0"/>
    <s v=" Spanish, Castilian"/>
    <n v="14568000"/>
    <n v="3069303"/>
    <s v="ES"/>
    <x v="14"/>
    <n v="-11498697"/>
    <n v="-0.78931198517298184"/>
    <x v="1"/>
  </r>
  <r>
    <x v="9364"/>
    <d v="2021-03-31T00:00:00"/>
    <n v="53"/>
    <x v="0"/>
    <s v=" Korean"/>
    <n v="119600000"/>
    <n v="362461687.19999999"/>
    <s v="KR"/>
    <x v="5"/>
    <n v="242861687.19999999"/>
    <n v="2.0306161137123744"/>
    <x v="1"/>
  </r>
  <r>
    <x v="9365"/>
    <d v="2013-09-13T00:00:00"/>
    <n v="78"/>
    <x v="0"/>
    <s v=" English"/>
    <n v="101700000"/>
    <n v="716719914.20000005"/>
    <s v="US"/>
    <x v="30"/>
    <n v="615019914.20000005"/>
    <n v="6.0473934532940028"/>
    <x v="0"/>
  </r>
  <r>
    <x v="9366"/>
    <d v="1987-12-31T00:00:00"/>
    <n v="70"/>
    <x v="0"/>
    <s v=" English"/>
    <n v="1800000"/>
    <n v="31623833"/>
    <s v="AU"/>
    <x v="42"/>
    <n v="29823833"/>
    <n v="16.568796111111112"/>
    <x v="1"/>
  </r>
  <r>
    <x v="9367"/>
    <d v="2005-10-16T00:00:00"/>
    <n v="52"/>
    <x v="0"/>
    <s v=" English"/>
    <n v="9000000"/>
    <n v="4176154.6"/>
    <s v="AU"/>
    <x v="16"/>
    <n v="-4823845.4000000004"/>
    <n v="-0.53598282222222227"/>
    <x v="1"/>
  </r>
  <r>
    <x v="9368"/>
    <d v="2018-12-26T00:00:00"/>
    <n v="43"/>
    <x v="0"/>
    <s v=" English"/>
    <n v="42000000"/>
    <n v="41926605"/>
    <s v="AU"/>
    <x v="10"/>
    <n v="-73395"/>
    <n v="-1.7474999999999999E-3"/>
    <x v="2"/>
  </r>
  <r>
    <x v="9369"/>
    <d v="1997-01-09T00:00:00"/>
    <n v="69"/>
    <x v="0"/>
    <s v=" English"/>
    <n v="2500000"/>
    <n v="34557416"/>
    <s v="AU"/>
    <x v="27"/>
    <n v="32057416"/>
    <n v="12.8229664"/>
    <x v="1"/>
  </r>
  <r>
    <x v="9370"/>
    <d v="2023-01-06T00:00:00"/>
    <n v="0"/>
    <x v="0"/>
    <s v=" Japanese"/>
    <n v="131600000"/>
    <n v="178359863"/>
    <s v="JP"/>
    <x v="0"/>
    <n v="46759863"/>
    <n v="0.35531810790273555"/>
    <x v="2"/>
  </r>
  <r>
    <x v="9371"/>
    <d v="2014-07-26T00:00:00"/>
    <n v="71"/>
    <x v="0"/>
    <s v=" English"/>
    <n v="95380000"/>
    <n v="876342110.20000005"/>
    <s v="US"/>
    <x v="8"/>
    <n v="780962110.20000005"/>
    <n v="8.1879021828475569"/>
    <x v="0"/>
  </r>
  <r>
    <x v="9372"/>
    <d v="2016-12-02T00:00:00"/>
    <n v="64"/>
    <x v="0"/>
    <s v=" Chinese"/>
    <n v="67800000"/>
    <n v="348256501.80000001"/>
    <s v="CN"/>
    <x v="13"/>
    <n v="280456501.80000001"/>
    <n v="4.1365265752212395"/>
    <x v="1"/>
  </r>
  <r>
    <x v="9373"/>
    <d v="1977-12-20T00:00:00"/>
    <n v="80"/>
    <x v="0"/>
    <s v=" Russian"/>
    <n v="4000000"/>
    <n v="56511542"/>
    <s v="US"/>
    <x v="44"/>
    <n v="52511542"/>
    <n v="13.1278855"/>
    <x v="0"/>
  </r>
  <r>
    <x v="9374"/>
    <d v="2014-11-25T00:00:00"/>
    <n v="61"/>
    <x v="0"/>
    <s v=" English"/>
    <n v="20000000"/>
    <n v="66899242"/>
    <s v="AU"/>
    <x v="8"/>
    <n v="46899242"/>
    <n v="2.3449621"/>
    <x v="1"/>
  </r>
  <r>
    <x v="9375"/>
    <d v="2020-06-10T00:00:00"/>
    <n v="76"/>
    <x v="0"/>
    <s v=" Korean"/>
    <n v="67800000"/>
    <n v="571527121.60000002"/>
    <s v="KR"/>
    <x v="14"/>
    <n v="503727121.60000002"/>
    <n v="7.4296035634218294"/>
    <x v="0"/>
  </r>
  <r>
    <x v="9376"/>
    <d v="2018-03-21T00:00:00"/>
    <n v="68"/>
    <x v="0"/>
    <s v=" French"/>
    <n v="164000000"/>
    <n v="374254139"/>
    <s v="FR"/>
    <x v="10"/>
    <n v="210254139"/>
    <n v="1.2820374329268294"/>
    <x v="1"/>
  </r>
  <r>
    <x v="9377"/>
    <d v="1998-01-21T00:00:00"/>
    <n v="44"/>
    <x v="0"/>
    <s v=" Cantonese"/>
    <n v="133300000"/>
    <n v="601247524.79999995"/>
    <s v="HK"/>
    <x v="32"/>
    <n v="467947524.79999995"/>
    <n v="3.5104840570142533"/>
    <x v="2"/>
  </r>
  <r>
    <x v="9378"/>
    <d v="2013-09-06T00:00:00"/>
    <n v="52"/>
    <x v="0"/>
    <s v=" English"/>
    <n v="2500000"/>
    <n v="4607463.4000000004"/>
    <s v="US"/>
    <x v="30"/>
    <n v="2107463.4000000004"/>
    <n v="0.84298536000000013"/>
    <x v="1"/>
  </r>
  <r>
    <x v="9379"/>
    <d v="2010-09-02T00:00:00"/>
    <n v="72"/>
    <x v="0"/>
    <s v=" Korean"/>
    <n v="700000"/>
    <n v="94400921.799999997"/>
    <s v="KR"/>
    <x v="21"/>
    <n v="93700921.799999997"/>
    <n v="133.85845971428571"/>
    <x v="0"/>
  </r>
  <r>
    <x v="9380"/>
    <d v="2020-01-23T00:00:00"/>
    <n v="74"/>
    <x v="0"/>
    <s v=" English"/>
    <n v="67800000"/>
    <n v="653988016.39999998"/>
    <s v="US"/>
    <x v="14"/>
    <n v="586188016.39999998"/>
    <n v="8.6458409498525075"/>
    <x v="0"/>
  </r>
  <r>
    <x v="9381"/>
    <d v="1996-07-26T00:00:00"/>
    <n v="53"/>
    <x v="0"/>
    <s v=" English"/>
    <n v="25000000"/>
    <n v="36682170"/>
    <s v="US"/>
    <x v="47"/>
    <n v="11682170"/>
    <n v="0.4672868"/>
    <x v="1"/>
  </r>
  <r>
    <x v="9382"/>
    <d v="2022-10-13T00:00:00"/>
    <n v="62"/>
    <x v="0"/>
    <s v=" Danish"/>
    <n v="119700000"/>
    <n v="333485619.19999999"/>
    <s v="AU"/>
    <x v="1"/>
    <n v="213785619.19999999"/>
    <n v="1.7860118563074352"/>
    <x v="1"/>
  </r>
  <r>
    <x v="9383"/>
    <d v="1997-02-20T00:00:00"/>
    <n v="70"/>
    <x v="0"/>
    <s v=" English"/>
    <n v="36000000"/>
    <n v="20300385"/>
    <s v="AU"/>
    <x v="27"/>
    <n v="-15699615"/>
    <n v="-0.43610041666666666"/>
    <x v="1"/>
  </r>
  <r>
    <x v="9384"/>
    <d v="2016-12-02T00:00:00"/>
    <n v="54"/>
    <x v="0"/>
    <s v=" English"/>
    <n v="5000000"/>
    <n v="9371036"/>
    <s v="US"/>
    <x v="13"/>
    <n v="4371036"/>
    <n v="0.87420719999999996"/>
    <x v="1"/>
  </r>
  <r>
    <x v="9385"/>
    <d v="2020-03-06T00:00:00"/>
    <n v="67"/>
    <x v="0"/>
    <s v=" English"/>
    <n v="69800000"/>
    <n v="438447488.60000002"/>
    <s v="US"/>
    <x v="14"/>
    <n v="368647488.60000002"/>
    <n v="5.2814826446991407"/>
    <x v="1"/>
  </r>
  <r>
    <x v="9386"/>
    <d v="2010-08-13T00:00:00"/>
    <n v="51"/>
    <x v="0"/>
    <s v=" English"/>
    <n v="92000000"/>
    <n v="440080922.19999999"/>
    <s v="US"/>
    <x v="21"/>
    <n v="348080922.19999999"/>
    <n v="3.7834882847826083"/>
    <x v="1"/>
  </r>
  <r>
    <x v="9387"/>
    <d v="2006-01-06T00:00:00"/>
    <n v="71"/>
    <x v="0"/>
    <s v=" English"/>
    <n v="108400000"/>
    <n v="555975063.60000002"/>
    <s v="US"/>
    <x v="28"/>
    <n v="447575063.60000002"/>
    <n v="4.1289212509225095"/>
    <x v="0"/>
  </r>
  <r>
    <x v="9388"/>
    <d v="2023-03-31T00:00:00"/>
    <n v="81"/>
    <x v="0"/>
    <s v=" English"/>
    <n v="174400000"/>
    <n v="895189907"/>
    <s v="US"/>
    <x v="0"/>
    <n v="720789907"/>
    <n v="4.1329696502293576"/>
    <x v="0"/>
  </r>
  <r>
    <x v="9389"/>
    <d v="2018-09-19T00:00:00"/>
    <n v="70"/>
    <x v="0"/>
    <s v=" Korean"/>
    <n v="94040000"/>
    <n v="497161223.80000001"/>
    <s v="KR"/>
    <x v="10"/>
    <n v="403121223.80000001"/>
    <n v="4.2866995299872395"/>
    <x v="1"/>
  </r>
  <r>
    <x v="9390"/>
    <d v="1986-01-18T00:00:00"/>
    <n v="49"/>
    <x v="0"/>
    <s v=" Japanese"/>
    <n v="93000000"/>
    <n v="1256345435"/>
    <s v="JP"/>
    <x v="15"/>
    <n v="1163345435"/>
    <n v="12.509090698924732"/>
    <x v="2"/>
  </r>
  <r>
    <x v="9391"/>
    <d v="2011-11-30T00:00:00"/>
    <n v="69"/>
    <x v="0"/>
    <s v=" English"/>
    <n v="10000000"/>
    <n v="134639780"/>
    <s v="AU"/>
    <x v="24"/>
    <n v="124639780"/>
    <n v="12.463977999999999"/>
    <x v="1"/>
  </r>
  <r>
    <x v="9392"/>
    <d v="2012-11-08T00:00:00"/>
    <n v="63"/>
    <x v="0"/>
    <s v=" English"/>
    <n v="35000000"/>
    <n v="31393201"/>
    <s v="AU"/>
    <x v="20"/>
    <n v="-3606799"/>
    <n v="-0.1030514"/>
    <x v="1"/>
  </r>
  <r>
    <x v="9393"/>
    <d v="1999-05-13T00:00:00"/>
    <n v="66"/>
    <x v="0"/>
    <s v=" English"/>
    <n v="55000000"/>
    <n v="16649768"/>
    <s v="AU"/>
    <x v="39"/>
    <n v="-38350232"/>
    <n v="-0.69727694545454544"/>
    <x v="1"/>
  </r>
  <r>
    <x v="9394"/>
    <d v="2019-09-03T00:00:00"/>
    <n v="63"/>
    <x v="0"/>
    <s v=" English"/>
    <n v="179000000"/>
    <n v="187970757.40000001"/>
    <s v="US"/>
    <x v="4"/>
    <n v="8970757.400000006"/>
    <n v="5.0115963128491654E-2"/>
    <x v="1"/>
  </r>
  <r>
    <x v="9395"/>
    <d v="2016-09-06T00:00:00"/>
    <n v="61"/>
    <x v="0"/>
    <s v=" Icelandic"/>
    <n v="117600000"/>
    <n v="236242943.80000001"/>
    <s v="IS"/>
    <x v="13"/>
    <n v="118642943.80000001"/>
    <n v="1.0088685697278912"/>
    <x v="1"/>
  </r>
  <r>
    <x v="9396"/>
    <d v="2013-11-24T00:00:00"/>
    <n v="70"/>
    <x v="0"/>
    <s v=" English"/>
    <n v="92400000"/>
    <n v="539401838.60000002"/>
    <s v="US"/>
    <x v="30"/>
    <n v="447001838.60000002"/>
    <n v="4.8376822359307363"/>
    <x v="1"/>
  </r>
  <r>
    <x v="9397"/>
    <d v="2016-11-04T00:00:00"/>
    <n v="79"/>
    <x v="0"/>
    <s v=" English"/>
    <n v="8000000"/>
    <n v="17368520"/>
    <s v="GB"/>
    <x v="13"/>
    <n v="9368520"/>
    <n v="1.171065"/>
    <x v="0"/>
  </r>
  <r>
    <x v="9398"/>
    <d v="1987-02-27T00:00:00"/>
    <n v="67"/>
    <x v="0"/>
    <s v=" English"/>
    <n v="4000000"/>
    <n v="44800000"/>
    <s v="US"/>
    <x v="42"/>
    <n v="40800000"/>
    <n v="10.199999999999999"/>
    <x v="1"/>
  </r>
  <r>
    <x v="5881"/>
    <d v="2019-08-16T00:00:00"/>
    <n v="63"/>
    <x v="0"/>
    <s v=" English"/>
    <n v="72000000"/>
    <n v="54616869"/>
    <s v="US"/>
    <x v="4"/>
    <n v="-17383131"/>
    <n v="-0.241432375"/>
    <x v="1"/>
  </r>
  <r>
    <x v="9399"/>
    <d v="2008-10-04T00:00:00"/>
    <n v="54"/>
    <x v="0"/>
    <s v=" English"/>
    <n v="142800000"/>
    <n v="623397645"/>
    <s v="CA"/>
    <x v="35"/>
    <n v="480597645"/>
    <n v="3.3655297268907565"/>
    <x v="1"/>
  </r>
  <r>
    <x v="9400"/>
    <d v="2022-06-13T00:00:00"/>
    <n v="75"/>
    <x v="0"/>
    <s v=" English"/>
    <n v="127200000"/>
    <n v="564158441.39999998"/>
    <s v="US"/>
    <x v="1"/>
    <n v="436958441.39999998"/>
    <n v="3.4352078726415094"/>
    <x v="0"/>
  </r>
  <r>
    <x v="9401"/>
    <d v="2021-02-19T00:00:00"/>
    <n v="78"/>
    <x v="0"/>
    <s v=" Spanish, Castilian"/>
    <n v="98500000"/>
    <n v="461099190.80000001"/>
    <s v="AR"/>
    <x v="5"/>
    <n v="362599190.80000001"/>
    <n v="3.681210058883249"/>
    <x v="0"/>
  </r>
  <r>
    <x v="9402"/>
    <d v="1984-11-01T00:00:00"/>
    <n v="61"/>
    <x v="0"/>
    <s v=" English"/>
    <n v="21000000"/>
    <n v="98566278.400000006"/>
    <s v="AU"/>
    <x v="45"/>
    <n v="77566278.400000006"/>
    <n v="3.6936323047619051"/>
    <x v="1"/>
  </r>
  <r>
    <x v="9403"/>
    <d v="2003-03-08T00:00:00"/>
    <n v="60"/>
    <x v="0"/>
    <s v=" Cantonese"/>
    <n v="9501932.4000000004"/>
    <n v="3639926"/>
    <s v="HK"/>
    <x v="25"/>
    <n v="-5862006.4000000004"/>
    <n v="-0.61692781565147736"/>
    <x v="1"/>
  </r>
  <r>
    <x v="9404"/>
    <d v="2006-11-02T00:00:00"/>
    <n v="75"/>
    <x v="0"/>
    <s v=" English"/>
    <n v="54000000"/>
    <n v="112132861"/>
    <s v="US"/>
    <x v="28"/>
    <n v="58132861"/>
    <n v="1.076534462962963"/>
    <x v="0"/>
  </r>
  <r>
    <x v="9405"/>
    <d v="2019-02-14T00:00:00"/>
    <n v="55"/>
    <x v="0"/>
    <s v=" Russian"/>
    <n v="60600000"/>
    <n v="487584871.80000001"/>
    <s v="RU"/>
    <x v="4"/>
    <n v="426984871.80000001"/>
    <n v="7.0459549801980197"/>
    <x v="1"/>
  </r>
  <r>
    <x v="9406"/>
    <d v="2020-02-14T00:00:00"/>
    <n v="49"/>
    <x v="0"/>
    <s v=" English"/>
    <n v="147200000"/>
    <n v="1052163302"/>
    <s v="US"/>
    <x v="14"/>
    <n v="904963302"/>
    <n v="6.1478485190217391"/>
    <x v="2"/>
  </r>
  <r>
    <x v="9407"/>
    <d v="2017-10-03T00:00:00"/>
    <n v="67"/>
    <x v="0"/>
    <s v=" Korean"/>
    <n v="92200000"/>
    <n v="28645448"/>
    <s v="KR"/>
    <x v="3"/>
    <n v="-63554552"/>
    <n v="-0.68931184381778743"/>
    <x v="1"/>
  </r>
  <r>
    <x v="9408"/>
    <d v="2014-10-02T00:00:00"/>
    <n v="59"/>
    <x v="0"/>
    <s v=" English"/>
    <n v="138000000"/>
    <n v="869768998.60000002"/>
    <s v="US"/>
    <x v="8"/>
    <n v="731768998.60000002"/>
    <n v="5.302673902898551"/>
    <x v="1"/>
  </r>
  <r>
    <x v="9409"/>
    <d v="1993-03-05T00:00:00"/>
    <n v="67"/>
    <x v="0"/>
    <s v=" English"/>
    <n v="72000000"/>
    <n v="5632086"/>
    <s v="US"/>
    <x v="9"/>
    <n v="-66367914"/>
    <n v="-0.92177658333333334"/>
    <x v="1"/>
  </r>
  <r>
    <x v="9410"/>
    <d v="2010-01-01T00:00:00"/>
    <n v="70"/>
    <x v="0"/>
    <s v=" English"/>
    <n v="111000000"/>
    <n v="294668448.39999998"/>
    <s v="AU"/>
    <x v="21"/>
    <n v="183668448.39999998"/>
    <n v="1.6546707063063062"/>
    <x v="1"/>
  </r>
  <r>
    <x v="9411"/>
    <d v="2009-11-24T00:00:00"/>
    <n v="59"/>
    <x v="0"/>
    <s v=" English"/>
    <n v="112200000"/>
    <n v="328397514.19999999"/>
    <s v="US"/>
    <x v="7"/>
    <n v="216197514.19999999"/>
    <n v="1.926894065953654"/>
    <x v="1"/>
  </r>
  <r>
    <x v="9412"/>
    <d v="2021-12-16T00:00:00"/>
    <n v="61"/>
    <x v="0"/>
    <s v=" Italian"/>
    <n v="11000000"/>
    <n v="3189418"/>
    <s v="IT"/>
    <x v="5"/>
    <n v="-7810582"/>
    <n v="-0.71005290909090912"/>
    <x v="1"/>
  </r>
  <r>
    <x v="9413"/>
    <d v="2021-10-06T00:00:00"/>
    <n v="57"/>
    <x v="0"/>
    <s v=" Spanish, Castilian"/>
    <n v="118000000"/>
    <n v="531937078.80000001"/>
    <s v="ES"/>
    <x v="5"/>
    <n v="413937078.80000001"/>
    <n v="3.507941345762712"/>
    <x v="1"/>
  </r>
  <r>
    <x v="9414"/>
    <d v="2012-08-18T00:00:00"/>
    <n v="73"/>
    <x v="0"/>
    <s v=" Japanese"/>
    <n v="122400000"/>
    <n v="846214012.60000002"/>
    <s v="JP"/>
    <x v="20"/>
    <n v="723814012.60000002"/>
    <n v="5.9135131748366012"/>
    <x v="0"/>
  </r>
  <r>
    <x v="9415"/>
    <d v="1994-11-24T00:00:00"/>
    <n v="45"/>
    <x v="0"/>
    <s v=" Cantonese"/>
    <n v="96300000"/>
    <n v="880669647.79999995"/>
    <s v="AU"/>
    <x v="6"/>
    <n v="784369647.79999995"/>
    <n v="8.1450638400830737"/>
    <x v="2"/>
  </r>
  <r>
    <x v="9416"/>
    <d v="1974-01-28T00:00:00"/>
    <n v="58"/>
    <x v="0"/>
    <s v=" Spanish, Castilian"/>
    <n v="70740000"/>
    <n v="431298841.19999999"/>
    <s v="ES"/>
    <x v="76"/>
    <n v="360558841.19999999"/>
    <n v="5.0969584563189141"/>
    <x v="1"/>
  </r>
  <r>
    <x v="9417"/>
    <d v="2020-07-01T00:00:00"/>
    <n v="77"/>
    <x v="0"/>
    <s v=" English"/>
    <n v="1200000"/>
    <n v="7021533"/>
    <s v="AU"/>
    <x v="14"/>
    <n v="5821533"/>
    <n v="4.8512775000000001"/>
    <x v="0"/>
  </r>
  <r>
    <x v="9418"/>
    <d v="2022-04-08T00:00:00"/>
    <n v="49"/>
    <x v="0"/>
    <s v=" English"/>
    <n v="148800000"/>
    <n v="651812055.79999995"/>
    <s v="US"/>
    <x v="1"/>
    <n v="503012055.79999995"/>
    <n v="3.3804573642473117"/>
    <x v="2"/>
  </r>
  <r>
    <x v="9419"/>
    <d v="2005-09-11T00:00:00"/>
    <n v="61"/>
    <x v="0"/>
    <s v=" English"/>
    <n v="105400000"/>
    <n v="532774629.80000001"/>
    <s v="CA"/>
    <x v="16"/>
    <n v="427374629.80000001"/>
    <n v="4.0547877590132826"/>
    <x v="1"/>
  </r>
  <r>
    <x v="9420"/>
    <d v="2007-09-29T00:00:00"/>
    <n v="66"/>
    <x v="0"/>
    <s v=" English"/>
    <n v="27000000"/>
    <n v="4485485"/>
    <s v="US"/>
    <x v="22"/>
    <n v="-22514515"/>
    <n v="-0.83387092592592593"/>
    <x v="1"/>
  </r>
  <r>
    <x v="9421"/>
    <d v="1965-11-05T00:00:00"/>
    <n v="74"/>
    <x v="0"/>
    <s v=" French"/>
    <n v="300000"/>
    <n v="54865740.600000001"/>
    <s v="FR"/>
    <x v="57"/>
    <n v="54565740.600000001"/>
    <n v="181.88580200000001"/>
    <x v="0"/>
  </r>
  <r>
    <x v="9422"/>
    <d v="2022-04-20T00:00:00"/>
    <n v="73"/>
    <x v="0"/>
    <s v=" Spanish, Castilian"/>
    <n v="130000000"/>
    <n v="571963494.39999998"/>
    <s v="AU"/>
    <x v="1"/>
    <n v="441963494.39999998"/>
    <n v="3.3997191876923076"/>
    <x v="0"/>
  </r>
  <r>
    <x v="9423"/>
    <d v="1983-06-24T00:00:00"/>
    <n v="65"/>
    <x v="0"/>
    <s v=" English"/>
    <n v="10000000"/>
    <n v="29500000"/>
    <s v="US"/>
    <x v="49"/>
    <n v="19500000"/>
    <n v="1.95"/>
    <x v="1"/>
  </r>
  <r>
    <x v="9424"/>
    <d v="2017-03-14T00:00:00"/>
    <n v="45"/>
    <x v="0"/>
    <s v=" English"/>
    <n v="100"/>
    <n v="2264858.7999999998"/>
    <s v="GB"/>
    <x v="3"/>
    <n v="2264758.7999999998"/>
    <n v="22647.588"/>
    <x v="2"/>
  </r>
  <r>
    <x v="9425"/>
    <d v="2011-10-25T00:00:00"/>
    <n v="70"/>
    <x v="0"/>
    <s v=" English"/>
    <n v="100140523.8"/>
    <n v="625891229"/>
    <s v="US"/>
    <x v="24"/>
    <n v="525750705.19999999"/>
    <n v="5.2501293707033714"/>
    <x v="1"/>
  </r>
  <r>
    <x v="9205"/>
    <d v="2010-05-13T00:00:00"/>
    <n v="64"/>
    <x v="0"/>
    <s v=" Korean"/>
    <n v="4000000"/>
    <n v="205370086.19999999"/>
    <s v="KR"/>
    <x v="21"/>
    <n v="201370086.19999999"/>
    <n v="50.342521549999994"/>
    <x v="1"/>
  </r>
  <r>
    <x v="9426"/>
    <d v="1998-08-21T00:00:00"/>
    <n v="59"/>
    <x v="0"/>
    <s v=" English"/>
    <n v="7221932.4000000004"/>
    <n v="9623329"/>
    <s v="US"/>
    <x v="32"/>
    <n v="2401396.5999999996"/>
    <n v="0.33251441123985037"/>
    <x v="1"/>
  </r>
  <r>
    <x v="9427"/>
    <d v="1989-10-26T00:00:00"/>
    <n v="67"/>
    <x v="0"/>
    <s v=" English"/>
    <n v="20000000"/>
    <n v="126297830"/>
    <s v="AU"/>
    <x v="70"/>
    <n v="106297830"/>
    <n v="5.3148914999999999"/>
    <x v="1"/>
  </r>
  <r>
    <x v="9428"/>
    <d v="2019-01-24T00:00:00"/>
    <n v="50"/>
    <x v="0"/>
    <s v=" English"/>
    <n v="102800000"/>
    <n v="545695337.60000002"/>
    <s v="US"/>
    <x v="4"/>
    <n v="442895337.60000002"/>
    <n v="4.3083204046692609"/>
    <x v="2"/>
  </r>
  <r>
    <x v="9429"/>
    <d v="1999-05-20T00:00:00"/>
    <n v="60"/>
    <x v="0"/>
    <s v=" English"/>
    <n v="80000000"/>
    <n v="322381265.80000001"/>
    <s v="AU"/>
    <x v="39"/>
    <n v="242381265.80000001"/>
    <n v="3.0297658224999999"/>
    <x v="1"/>
  </r>
  <r>
    <x v="9430"/>
    <d v="2009-10-22T00:00:00"/>
    <n v="56"/>
    <x v="0"/>
    <s v=" English"/>
    <n v="40000000"/>
    <n v="19756077"/>
    <s v="US"/>
    <x v="7"/>
    <n v="-20243923"/>
    <n v="-0.50609807500000004"/>
    <x v="1"/>
  </r>
  <r>
    <x v="9431"/>
    <d v="2019-06-06T00:00:00"/>
    <n v="58"/>
    <x v="0"/>
    <s v=" English"/>
    <n v="8933400"/>
    <n v="2133033"/>
    <s v="AU"/>
    <x v="4"/>
    <n v="-6800367"/>
    <n v="-0.76122943112364838"/>
    <x v="1"/>
  </r>
  <r>
    <x v="9432"/>
    <d v="2005-07-29T00:00:00"/>
    <n v="44"/>
    <x v="0"/>
    <s v=" English"/>
    <n v="148300000"/>
    <n v="872737414.60000002"/>
    <s v="CA"/>
    <x v="16"/>
    <n v="724437414.60000002"/>
    <n v="4.8849454794335809"/>
    <x v="2"/>
  </r>
  <r>
    <x v="9433"/>
    <d v="2014-10-02T00:00:00"/>
    <n v="62"/>
    <x v="0"/>
    <s v=" Hindi"/>
    <n v="89400000"/>
    <n v="590072388.79999995"/>
    <s v="IN"/>
    <x v="8"/>
    <n v="500672388.79999995"/>
    <n v="5.6003622908277402"/>
    <x v="1"/>
  </r>
  <r>
    <x v="9434"/>
    <d v="2020-09-23T00:00:00"/>
    <n v="76"/>
    <x v="0"/>
    <s v=" Korean"/>
    <n v="154600000"/>
    <n v="577044398.20000005"/>
    <s v="KR"/>
    <x v="14"/>
    <n v="422444398.20000005"/>
    <n v="2.7324993415265202"/>
    <x v="0"/>
  </r>
  <r>
    <x v="2667"/>
    <d v="2003-05-20T00:00:00"/>
    <n v="52"/>
    <x v="0"/>
    <s v=" English"/>
    <n v="15000000"/>
    <n v="163169"/>
    <s v="US"/>
    <x v="25"/>
    <n v="-14836831"/>
    <n v="-0.98912206666666669"/>
    <x v="1"/>
  </r>
  <r>
    <x v="9435"/>
    <d v="2018-01-17T00:00:00"/>
    <n v="50"/>
    <x v="0"/>
    <s v=" English"/>
    <n v="137800000"/>
    <n v="683325581"/>
    <s v="AU"/>
    <x v="10"/>
    <n v="545525581"/>
    <n v="3.9588213425253991"/>
    <x v="2"/>
  </r>
  <r>
    <x v="9436"/>
    <d v="1982-01-13T00:00:00"/>
    <n v="60"/>
    <x v="0"/>
    <s v=" Spanish, Castilian"/>
    <n v="114200000"/>
    <n v="241031716.59999999"/>
    <s v="MX"/>
    <x v="50"/>
    <n v="126831716.59999999"/>
    <n v="1.1106104781085815"/>
    <x v="1"/>
  </r>
  <r>
    <x v="9437"/>
    <d v="2014-02-14T00:00:00"/>
    <n v="74"/>
    <x v="0"/>
    <s v=" Spanish, Castilian"/>
    <n v="2082001.4"/>
    <n v="15998618"/>
    <s v="MX"/>
    <x v="8"/>
    <n v="13916616.6"/>
    <n v="6.6842493957977167"/>
    <x v="0"/>
  </r>
  <r>
    <x v="9438"/>
    <d v="2014-02-14T00:00:00"/>
    <n v="58"/>
    <x v="0"/>
    <s v=" English"/>
    <n v="72440000"/>
    <n v="220176894.40000001"/>
    <s v="US"/>
    <x v="8"/>
    <n v="147736894.40000001"/>
    <n v="2.0394380784097184"/>
    <x v="1"/>
  </r>
  <r>
    <x v="9439"/>
    <d v="2020-08-21T00:00:00"/>
    <n v="79"/>
    <x v="0"/>
    <s v=" English"/>
    <n v="9300000"/>
    <n v="3117681"/>
    <s v="US"/>
    <x v="14"/>
    <n v="-6182319"/>
    <n v="-0.66476548387096779"/>
    <x v="0"/>
  </r>
  <r>
    <x v="1209"/>
    <d v="2014-05-13T00:00:00"/>
    <n v="45"/>
    <x v="0"/>
    <s v=" English"/>
    <n v="119300000"/>
    <n v="898071082"/>
    <s v="US"/>
    <x v="8"/>
    <n v="778771082"/>
    <n v="6.5278380720871754"/>
    <x v="2"/>
  </r>
  <r>
    <x v="9440"/>
    <d v="2019-02-07T00:00:00"/>
    <n v="74"/>
    <x v="0"/>
    <s v=" English"/>
    <n v="20000000"/>
    <n v="38794346"/>
    <s v="AU"/>
    <x v="4"/>
    <n v="18794346"/>
    <n v="0.93971729999999998"/>
    <x v="0"/>
  </r>
  <r>
    <x v="9441"/>
    <d v="1989-06-15T00:00:00"/>
    <n v="70"/>
    <x v="0"/>
    <s v=" Cantonese"/>
    <n v="35858040"/>
    <n v="34036029"/>
    <s v="US"/>
    <x v="70"/>
    <n v="-1822011"/>
    <n v="-5.0811784470093734E-2"/>
    <x v="1"/>
  </r>
  <r>
    <x v="9442"/>
    <d v="2018-03-09T00:00:00"/>
    <n v="66"/>
    <x v="0"/>
    <s v=" English"/>
    <n v="99000000"/>
    <n v="263932136"/>
    <s v="US"/>
    <x v="10"/>
    <n v="164932136"/>
    <n v="1.6659811717171717"/>
    <x v="1"/>
  </r>
  <r>
    <x v="9443"/>
    <d v="1992-04-03T00:00:00"/>
    <n v="63"/>
    <x v="0"/>
    <s v=" English"/>
    <n v="18000000"/>
    <n v="11657385"/>
    <s v="US"/>
    <x v="46"/>
    <n v="-6342615"/>
    <n v="-0.3523675"/>
    <x v="1"/>
  </r>
  <r>
    <x v="9444"/>
    <d v="2017-11-30T00:00:00"/>
    <n v="63"/>
    <x v="0"/>
    <s v=" Russian"/>
    <n v="5610000"/>
    <n v="10657499"/>
    <s v="RU"/>
    <x v="3"/>
    <n v="5047499"/>
    <n v="0.89973244206773617"/>
    <x v="1"/>
  </r>
  <r>
    <x v="9445"/>
    <d v="2003-11-24T00:00:00"/>
    <n v="64"/>
    <x v="0"/>
    <s v=" English"/>
    <n v="17000000"/>
    <n v="293671"/>
    <s v="US"/>
    <x v="25"/>
    <n v="-16706329"/>
    <n v="-0.98272523529411759"/>
    <x v="1"/>
  </r>
  <r>
    <x v="9446"/>
    <d v="1986-03-28T00:00:00"/>
    <n v="67"/>
    <x v="0"/>
    <s v=" English"/>
    <n v="6000000"/>
    <n v="8200000"/>
    <s v="US"/>
    <x v="15"/>
    <n v="2200000"/>
    <n v="0.36666666666666664"/>
    <x v="1"/>
  </r>
  <r>
    <x v="9447"/>
    <d v="2015-09-17T00:00:00"/>
    <n v="53"/>
    <x v="0"/>
    <s v=" Thai"/>
    <n v="139800000"/>
    <n v="421303732.60000002"/>
    <s v="TH"/>
    <x v="12"/>
    <n v="281503732.60000002"/>
    <n v="2.0136175436337629"/>
    <x v="1"/>
  </r>
  <r>
    <x v="9448"/>
    <d v="2021-10-16T00:00:00"/>
    <n v="63"/>
    <x v="0"/>
    <s v=" Portuguese"/>
    <n v="95200000"/>
    <n v="405026088.60000002"/>
    <s v="AU"/>
    <x v="5"/>
    <n v="309826088.60000002"/>
    <n v="3.2544757205882355"/>
    <x v="1"/>
  </r>
  <r>
    <x v="9449"/>
    <d v="2016-02-05T00:00:00"/>
    <n v="59"/>
    <x v="0"/>
    <s v=" English"/>
    <n v="9830000"/>
    <n v="23665"/>
    <s v="US"/>
    <x v="13"/>
    <n v="-9806335"/>
    <n v="-0.99759257375381483"/>
    <x v="1"/>
  </r>
  <r>
    <x v="9450"/>
    <d v="2020-11-26T00:00:00"/>
    <n v="63"/>
    <x v="0"/>
    <s v=" English"/>
    <n v="117363.2"/>
    <n v="841334"/>
    <s v="AU"/>
    <x v="14"/>
    <n v="723970.8"/>
    <n v="6.1686354836950601"/>
    <x v="1"/>
  </r>
  <r>
    <x v="9451"/>
    <d v="2019-12-05T00:00:00"/>
    <n v="50"/>
    <x v="0"/>
    <s v=" Korean"/>
    <n v="175600000"/>
    <n v="288568132.39999998"/>
    <s v="KR"/>
    <x v="4"/>
    <n v="112968132.39999998"/>
    <n v="0.64332649430523903"/>
    <x v="2"/>
  </r>
  <r>
    <x v="9452"/>
    <d v="2009-10-08T00:00:00"/>
    <n v="67"/>
    <x v="0"/>
    <s v=" English"/>
    <n v="40000000"/>
    <n v="131516178"/>
    <s v="AU"/>
    <x v="7"/>
    <n v="91516178"/>
    <n v="2.2879044500000001"/>
    <x v="1"/>
  </r>
  <r>
    <x v="9453"/>
    <d v="1978-03-01T00:00:00"/>
    <n v="75"/>
    <x v="0"/>
    <s v=" French"/>
    <n v="89400000"/>
    <n v="607859911.39999998"/>
    <s v="ES"/>
    <x v="74"/>
    <n v="518459911.39999998"/>
    <n v="5.7993278680089482"/>
    <x v="0"/>
  </r>
  <r>
    <x v="9454"/>
    <d v="1998-12-30T00:00:00"/>
    <n v="66"/>
    <x v="0"/>
    <s v=" English"/>
    <n v="20000000"/>
    <n v="3970078"/>
    <s v="US"/>
    <x v="32"/>
    <n v="-16029922"/>
    <n v="-0.80149610000000004"/>
    <x v="1"/>
  </r>
  <r>
    <x v="9455"/>
    <d v="2005-09-16T00:00:00"/>
    <n v="58"/>
    <x v="0"/>
    <s v=" English"/>
    <n v="1000000"/>
    <n v="10047674"/>
    <s v="US"/>
    <x v="16"/>
    <n v="9047674"/>
    <n v="9.0476740000000007"/>
    <x v="1"/>
  </r>
  <r>
    <x v="9456"/>
    <d v="2013-06-21T00:00:00"/>
    <n v="61"/>
    <x v="0"/>
    <s v=" English"/>
    <n v="350000"/>
    <n v="10000000"/>
    <s v="US"/>
    <x v="30"/>
    <n v="9650000"/>
    <n v="27.571428571428573"/>
    <x v="1"/>
  </r>
  <r>
    <x v="9457"/>
    <d v="1998-05-29T00:00:00"/>
    <n v="63"/>
    <x v="0"/>
    <s v=" English"/>
    <n v="30000000"/>
    <n v="81529000"/>
    <s v="US"/>
    <x v="32"/>
    <n v="51529000"/>
    <n v="1.7176333333333333"/>
    <x v="1"/>
  </r>
  <r>
    <x v="9458"/>
    <d v="2020-11-25T00:00:00"/>
    <n v="86"/>
    <x v="0"/>
    <s v=" English"/>
    <n v="221000000"/>
    <n v="1104642091"/>
    <s v="US"/>
    <x v="14"/>
    <n v="883642091"/>
    <n v="3.9983805022624432"/>
    <x v="0"/>
  </r>
  <r>
    <x v="9459"/>
    <d v="2018-01-13T00:00:00"/>
    <n v="57"/>
    <x v="0"/>
    <s v=" English"/>
    <n v="25000000"/>
    <n v="48333932"/>
    <s v="AU"/>
    <x v="10"/>
    <n v="23333932"/>
    <n v="0.93335727999999996"/>
    <x v="1"/>
  </r>
  <r>
    <x v="9460"/>
    <d v="2017-01-24T00:00:00"/>
    <n v="60"/>
    <x v="0"/>
    <s v=" English"/>
    <n v="40000000"/>
    <n v="30930984"/>
    <s v="AU"/>
    <x v="3"/>
    <n v="-9069016"/>
    <n v="-0.22672539999999999"/>
    <x v="1"/>
  </r>
  <r>
    <x v="9461"/>
    <d v="2003-04-19T00:00:00"/>
    <n v="70"/>
    <x v="0"/>
    <s v=" Japanese"/>
    <n v="97000000"/>
    <n v="415271129.80000001"/>
    <s v="JP"/>
    <x v="25"/>
    <n v="318271129.80000001"/>
    <n v="3.2811456680412374"/>
    <x v="1"/>
  </r>
  <r>
    <x v="9462"/>
    <d v="2005-02-06T00:00:00"/>
    <n v="52"/>
    <x v="0"/>
    <s v=" French"/>
    <n v="82850080"/>
    <n v="435074233.19999999"/>
    <s v="FR"/>
    <x v="16"/>
    <n v="352224153.19999999"/>
    <n v="4.2513435496984435"/>
    <x v="1"/>
  </r>
  <r>
    <x v="9463"/>
    <d v="1993-11-04T00:00:00"/>
    <n v="62"/>
    <x v="0"/>
    <s v=" English"/>
    <n v="14586840.6"/>
    <n v="15185672"/>
    <s v="AU"/>
    <x v="9"/>
    <n v="598831.40000000037"/>
    <n v="4.105285143103575E-2"/>
    <x v="1"/>
  </r>
  <r>
    <x v="9464"/>
    <d v="2004-08-27T00:00:00"/>
    <n v="70"/>
    <x v="0"/>
    <s v=" English"/>
    <n v="4600000"/>
    <n v="3099369"/>
    <s v="GB"/>
    <x v="2"/>
    <n v="-1500631"/>
    <n v="-0.3262241304347826"/>
    <x v="1"/>
  </r>
  <r>
    <x v="924"/>
    <d v="1990-03-09T00:00:00"/>
    <n v="64"/>
    <x v="0"/>
    <s v=" English"/>
    <n v="2500000"/>
    <n v="26386000"/>
    <s v="US"/>
    <x v="29"/>
    <n v="23886000"/>
    <n v="9.5543999999999993"/>
    <x v="1"/>
  </r>
  <r>
    <x v="5051"/>
    <d v="2012-01-13T00:00:00"/>
    <n v="73"/>
    <x v="0"/>
    <s v=" French"/>
    <n v="16500000"/>
    <n v="83792062"/>
    <s v="AU"/>
    <x v="20"/>
    <n v="67292062"/>
    <n v="4.0783067878787875"/>
    <x v="0"/>
  </r>
  <r>
    <x v="9465"/>
    <d v="1991-10-11T00:00:00"/>
    <n v="67"/>
    <x v="0"/>
    <s v=" English"/>
    <n v="29000000"/>
    <n v="22773535"/>
    <s v="US"/>
    <x v="53"/>
    <n v="-6226465"/>
    <n v="-0.21470568965517242"/>
    <x v="1"/>
  </r>
  <r>
    <x v="9466"/>
    <d v="2019-06-07T00:00:00"/>
    <n v="74"/>
    <x v="0"/>
    <s v=" Spanish, Castilian"/>
    <n v="10769016"/>
    <n v="37359689"/>
    <s v="AU"/>
    <x v="4"/>
    <n v="26590673"/>
    <n v="2.4691831639956705"/>
    <x v="0"/>
  </r>
  <r>
    <x v="9467"/>
    <d v="1995-09-13T00:00:00"/>
    <n v="68"/>
    <x v="0"/>
    <s v=" English"/>
    <n v="15000000"/>
    <n v="6700000"/>
    <s v="US"/>
    <x v="26"/>
    <n v="-8300000"/>
    <n v="-0.55333333333333334"/>
    <x v="1"/>
  </r>
  <r>
    <x v="9468"/>
    <d v="1991-10-04T00:00:00"/>
    <n v="60"/>
    <x v="0"/>
    <s v=" English"/>
    <n v="4020000.2"/>
    <n v="21760000"/>
    <s v="US"/>
    <x v="53"/>
    <n v="17739999.800000001"/>
    <n v="4.4129350540828334"/>
    <x v="1"/>
  </r>
  <r>
    <x v="9469"/>
    <d v="2010-08-04T00:00:00"/>
    <n v="55"/>
    <x v="0"/>
    <s v=" English"/>
    <n v="5000000"/>
    <n v="29587116.399999999"/>
    <s v="AU"/>
    <x v="21"/>
    <n v="24587116.399999999"/>
    <n v="4.9174232799999995"/>
    <x v="1"/>
  </r>
  <r>
    <x v="9470"/>
    <d v="2015-05-05T00:00:00"/>
    <n v="39"/>
    <x v="0"/>
    <s v=" English"/>
    <n v="102800000"/>
    <n v="814383781.60000002"/>
    <s v="US"/>
    <x v="12"/>
    <n v="711583781.60000002"/>
    <n v="6.9220212217898833"/>
    <x v="2"/>
  </r>
  <r>
    <x v="9471"/>
    <d v="2002-12-12T00:00:00"/>
    <n v="52"/>
    <x v="0"/>
    <s v=" English"/>
    <n v="12200000"/>
    <n v="23833131"/>
    <s v="AU"/>
    <x v="18"/>
    <n v="11633131"/>
    <n v="0.95353532786885242"/>
    <x v="1"/>
  </r>
  <r>
    <x v="9472"/>
    <d v="1990-08-09T00:00:00"/>
    <n v="60"/>
    <x v="0"/>
    <s v=" English"/>
    <n v="38000000"/>
    <n v="153518974"/>
    <s v="AU"/>
    <x v="29"/>
    <n v="115518974"/>
    <n v="3.0399729999999998"/>
    <x v="1"/>
  </r>
  <r>
    <x v="2924"/>
    <d v="2004-01-21T00:00:00"/>
    <n v="59"/>
    <x v="0"/>
    <s v=" Thai"/>
    <n v="25000000"/>
    <n v="411006740"/>
    <s v="TH"/>
    <x v="2"/>
    <n v="386006740"/>
    <n v="15.440269600000001"/>
    <x v="1"/>
  </r>
  <r>
    <x v="9473"/>
    <d v="2007-12-07T00:00:00"/>
    <n v="73"/>
    <x v="0"/>
    <s v=" English"/>
    <n v="2000000"/>
    <n v="27414351.199999999"/>
    <s v="US"/>
    <x v="22"/>
    <n v="25414351.199999999"/>
    <n v="12.707175599999999"/>
    <x v="0"/>
  </r>
  <r>
    <x v="9474"/>
    <d v="1985-06-26T00:00:00"/>
    <n v="67"/>
    <x v="0"/>
    <s v=" English"/>
    <n v="69450000"/>
    <n v="24467000"/>
    <s v="US"/>
    <x v="37"/>
    <n v="-44983000"/>
    <n v="-0.6477033837293017"/>
    <x v="1"/>
  </r>
  <r>
    <x v="9475"/>
    <d v="2000-12-07T00:00:00"/>
    <n v="57"/>
    <x v="0"/>
    <s v=" English"/>
    <n v="80000000"/>
    <n v="33463969"/>
    <s v="AU"/>
    <x v="38"/>
    <n v="-46536031"/>
    <n v="-0.58170038749999997"/>
    <x v="1"/>
  </r>
  <r>
    <x v="9476"/>
    <d v="2005-03-12T00:00:00"/>
    <n v="65"/>
    <x v="0"/>
    <s v=" Japanese"/>
    <n v="80000000"/>
    <n v="380935822.80000001"/>
    <s v="JP"/>
    <x v="16"/>
    <n v="300935822.80000001"/>
    <n v="3.761697785"/>
    <x v="1"/>
  </r>
  <r>
    <x v="9477"/>
    <d v="2022-11-24T00:00:00"/>
    <n v="58"/>
    <x v="0"/>
    <s v=" English"/>
    <n v="2600000"/>
    <n v="52787629.200000003"/>
    <s v="CH"/>
    <x v="1"/>
    <n v="50187629.200000003"/>
    <n v="19.302934307692308"/>
    <x v="1"/>
  </r>
  <r>
    <x v="9478"/>
    <d v="2005-10-21T00:00:00"/>
    <n v="62"/>
    <x v="0"/>
    <s v=" English"/>
    <n v="161400000"/>
    <n v="287419513.39999998"/>
    <s v="US"/>
    <x v="16"/>
    <n v="126019513.39999998"/>
    <n v="0.78079004584882261"/>
    <x v="1"/>
  </r>
  <r>
    <x v="9479"/>
    <d v="2008-11-01T00:00:00"/>
    <n v="64"/>
    <x v="0"/>
    <s v=" English"/>
    <n v="30000000"/>
    <n v="32262866"/>
    <s v="AU"/>
    <x v="35"/>
    <n v="2262866"/>
    <n v="7.5428866666666664E-2"/>
    <x v="1"/>
  </r>
  <r>
    <x v="9480"/>
    <d v="2010-03-10T00:00:00"/>
    <n v="76"/>
    <x v="0"/>
    <s v=" French"/>
    <n v="20000000"/>
    <n v="25346148"/>
    <s v="FR"/>
    <x v="21"/>
    <n v="5346148"/>
    <n v="0.26730739999999997"/>
    <x v="0"/>
  </r>
  <r>
    <x v="9481"/>
    <d v="2014-02-25T00:00:00"/>
    <n v="64"/>
    <x v="0"/>
    <s v=" Japanese"/>
    <n v="124000000"/>
    <n v="239651951"/>
    <s v="JP"/>
    <x v="8"/>
    <n v="115651951"/>
    <n v="0.93267702419354837"/>
    <x v="1"/>
  </r>
  <r>
    <x v="9482"/>
    <d v="2008-04-30T00:00:00"/>
    <n v="51"/>
    <x v="0"/>
    <s v=" English"/>
    <n v="17000000"/>
    <n v="364607"/>
    <s v="AU"/>
    <x v="35"/>
    <n v="-16635393"/>
    <n v="-0.97855252941176474"/>
    <x v="1"/>
  </r>
  <r>
    <x v="9483"/>
    <d v="1993-02-22T00:00:00"/>
    <n v="73"/>
    <x v="0"/>
    <s v=" English"/>
    <n v="138000000"/>
    <n v="590317034.39999998"/>
    <s v="AU"/>
    <x v="9"/>
    <n v="452317034.39999998"/>
    <n v="3.2776596695652174"/>
    <x v="0"/>
  </r>
  <r>
    <x v="9484"/>
    <d v="2001-08-17T00:00:00"/>
    <n v="59"/>
    <x v="0"/>
    <s v=" English"/>
    <n v="57000000"/>
    <n v="62097495"/>
    <s v="US"/>
    <x v="17"/>
    <n v="5097495"/>
    <n v="8.9429736842105256E-2"/>
    <x v="1"/>
  </r>
  <r>
    <x v="9485"/>
    <d v="1982-12-08T00:00:00"/>
    <n v="74"/>
    <x v="0"/>
    <s v=" English"/>
    <n v="12000000"/>
    <n v="30036000"/>
    <s v="US"/>
    <x v="50"/>
    <n v="18036000"/>
    <n v="1.5029999999999999"/>
    <x v="0"/>
  </r>
  <r>
    <x v="9486"/>
    <d v="2003-09-16T00:00:00"/>
    <n v="73"/>
    <x v="0"/>
    <s v=" Swedish"/>
    <n v="7048000"/>
    <n v="528245"/>
    <s v="SE"/>
    <x v="25"/>
    <n v="-6519755"/>
    <n v="-0.9250503688989784"/>
    <x v="0"/>
  </r>
  <r>
    <x v="9487"/>
    <d v="1986-01-31T00:00:00"/>
    <n v="59"/>
    <x v="0"/>
    <s v=" English"/>
    <n v="14000000"/>
    <n v="62134225"/>
    <s v="US"/>
    <x v="15"/>
    <n v="48134225"/>
    <n v="3.4381589285714287"/>
    <x v="1"/>
  </r>
  <r>
    <x v="9488"/>
    <d v="2001-08-10T00:00:00"/>
    <n v="56"/>
    <x v="0"/>
    <s v=" English"/>
    <n v="16000000"/>
    <n v="30987695"/>
    <s v="AU"/>
    <x v="17"/>
    <n v="14987695"/>
    <n v="0.93673093750000003"/>
    <x v="1"/>
  </r>
  <r>
    <x v="9489"/>
    <d v="2023-03-17T00:00:00"/>
    <n v="55"/>
    <x v="0"/>
    <s v=" Tagalog"/>
    <n v="142000000"/>
    <n v="454488625.80000001"/>
    <s v="PH"/>
    <x v="0"/>
    <n v="312488625.80000001"/>
    <n v="2.2006241253521126"/>
    <x v="1"/>
  </r>
  <r>
    <x v="9490"/>
    <d v="2012-11-02T00:00:00"/>
    <n v="62"/>
    <x v="0"/>
    <s v=" English"/>
    <n v="112000000"/>
    <n v="281823245.19999999"/>
    <s v="US"/>
    <x v="20"/>
    <n v="169823245.19999999"/>
    <n v="1.5162789749999999"/>
    <x v="1"/>
  </r>
  <r>
    <x v="9491"/>
    <d v="2009-04-09T00:00:00"/>
    <n v="73"/>
    <x v="0"/>
    <s v=" English"/>
    <n v="50000000"/>
    <n v="37472651"/>
    <s v="AU"/>
    <x v="7"/>
    <n v="-12527349"/>
    <n v="-0.25054697999999997"/>
    <x v="0"/>
  </r>
  <r>
    <x v="9492"/>
    <d v="2011-06-11T00:00:00"/>
    <n v="76"/>
    <x v="0"/>
    <s v=" English"/>
    <n v="135000000"/>
    <n v="547825373.39999998"/>
    <s v="US"/>
    <x v="24"/>
    <n v="412825373.39999998"/>
    <n v="3.0579657288888886"/>
    <x v="0"/>
  </r>
  <r>
    <x v="9493"/>
    <d v="1995-09-13T00:00:00"/>
    <n v="64"/>
    <x v="0"/>
    <s v=" English"/>
    <n v="6100000"/>
    <n v="211802400.40000001"/>
    <s v="US"/>
    <x v="26"/>
    <n v="205702400.40000001"/>
    <n v="33.721704983606557"/>
    <x v="1"/>
  </r>
  <r>
    <x v="9494"/>
    <d v="2016-12-08T00:00:00"/>
    <n v="64"/>
    <x v="0"/>
    <s v=" Indonesian"/>
    <n v="135000000"/>
    <n v="356227312"/>
    <s v="ID"/>
    <x v="13"/>
    <n v="221227312"/>
    <n v="1.6387208296296296"/>
    <x v="1"/>
  </r>
  <r>
    <x v="9495"/>
    <d v="2011-02-10T00:00:00"/>
    <n v="60"/>
    <x v="0"/>
    <s v=" English"/>
    <n v="50000000"/>
    <n v="108660270"/>
    <s v="AU"/>
    <x v="24"/>
    <n v="58660270"/>
    <n v="1.1732054000000001"/>
    <x v="1"/>
  </r>
  <r>
    <x v="9496"/>
    <d v="2020-09-01T00:00:00"/>
    <n v="65"/>
    <x v="0"/>
    <s v=" English"/>
    <n v="47980000"/>
    <n v="1239498"/>
    <s v="AU"/>
    <x v="14"/>
    <n v="-46740502"/>
    <n v="-0.97416636098374321"/>
    <x v="1"/>
  </r>
  <r>
    <x v="9497"/>
    <d v="2000-06-03T00:00:00"/>
    <n v="53"/>
    <x v="0"/>
    <s v=" English"/>
    <n v="159000000"/>
    <n v="279278382.19999999"/>
    <s v="ID"/>
    <x v="38"/>
    <n v="120278382.19999999"/>
    <n v="0.75646781257861628"/>
    <x v="1"/>
  </r>
  <r>
    <x v="56"/>
    <d v="1986-03-19T00:00:00"/>
    <n v="49"/>
    <x v="0"/>
    <s v=" English"/>
    <n v="1100000"/>
    <n v="5450815"/>
    <s v="AU"/>
    <x v="15"/>
    <n v="4350815"/>
    <n v="3.9552863636363638"/>
    <x v="2"/>
  </r>
  <r>
    <x v="9498"/>
    <d v="1980-06-25T00:00:00"/>
    <n v="53"/>
    <x v="0"/>
    <s v=" English"/>
    <n v="8325817.7999999998"/>
    <n v="18000000"/>
    <s v="US"/>
    <x v="61"/>
    <n v="9674182.1999999993"/>
    <n v="1.1619497846806111"/>
    <x v="1"/>
  </r>
  <r>
    <x v="9499"/>
    <d v="2006-11-30T00:00:00"/>
    <n v="68"/>
    <x v="0"/>
    <s v=" English"/>
    <n v="20000000"/>
    <n v="7405084"/>
    <s v="AU"/>
    <x v="28"/>
    <n v="-12594916"/>
    <n v="-0.62974580000000002"/>
    <x v="1"/>
  </r>
  <r>
    <x v="9500"/>
    <d v="2022-12-01T00:00:00"/>
    <n v="52"/>
    <x v="0"/>
    <s v=" Italian"/>
    <n v="77140000"/>
    <n v="202866374.40000001"/>
    <s v="IT"/>
    <x v="1"/>
    <n v="125726374.40000001"/>
    <n v="1.6298466995073893"/>
    <x v="1"/>
  </r>
  <r>
    <x v="9501"/>
    <d v="2017-12-08T00:00:00"/>
    <n v="49"/>
    <x v="0"/>
    <s v=" English"/>
    <n v="22000000"/>
    <n v="6756412"/>
    <s v="US"/>
    <x v="3"/>
    <n v="-15243588"/>
    <n v="-0.69289036363636358"/>
    <x v="2"/>
  </r>
  <r>
    <x v="9502"/>
    <d v="2014-10-27T00:00:00"/>
    <n v="65"/>
    <x v="0"/>
    <s v=" English"/>
    <n v="15000000"/>
    <n v="36068890"/>
    <s v="AU"/>
    <x v="8"/>
    <n v="21068890"/>
    <n v="1.4045926666666666"/>
    <x v="1"/>
  </r>
  <r>
    <x v="9503"/>
    <d v="2011-04-06T00:00:00"/>
    <n v="59"/>
    <x v="0"/>
    <s v=" English"/>
    <n v="124000000"/>
    <n v="417803439"/>
    <s v="US"/>
    <x v="24"/>
    <n v="293803439"/>
    <n v="2.369382572580645"/>
    <x v="1"/>
  </r>
  <r>
    <x v="9504"/>
    <d v="2017-12-01T00:00:00"/>
    <n v="64"/>
    <x v="0"/>
    <s v=" English"/>
    <n v="25000000"/>
    <n v="15366466"/>
    <s v="US"/>
    <x v="3"/>
    <n v="-9633534"/>
    <n v="-0.38534136000000002"/>
    <x v="1"/>
  </r>
  <r>
    <x v="9505"/>
    <d v="1978-10-13T00:00:00"/>
    <n v="45"/>
    <x v="0"/>
    <s v=" Portuguese"/>
    <n v="124000000"/>
    <n v="153968300.40000001"/>
    <s v="BR"/>
    <x v="74"/>
    <n v="29968300.400000006"/>
    <n v="0.24167984193548392"/>
    <x v="2"/>
  </r>
  <r>
    <x v="9506"/>
    <d v="1941-06-20T00:00:00"/>
    <n v="67"/>
    <x v="0"/>
    <s v=" English"/>
    <n v="600"/>
    <n v="216567758.40000001"/>
    <s v="US"/>
    <x v="71"/>
    <n v="216567158.40000001"/>
    <n v="360945.26400000002"/>
    <x v="1"/>
  </r>
  <r>
    <x v="9507"/>
    <d v="2004-08-21T00:00:00"/>
    <n v="72"/>
    <x v="0"/>
    <s v=" Japanese"/>
    <n v="120497600"/>
    <n v="506565760.19999999"/>
    <s v="JP"/>
    <x v="2"/>
    <n v="386068160.19999999"/>
    <n v="3.2039489599792859"/>
    <x v="0"/>
  </r>
  <r>
    <x v="9508"/>
    <d v="2012-11-29T00:00:00"/>
    <n v="56"/>
    <x v="0"/>
    <s v=" English"/>
    <n v="20400000"/>
    <n v="5750"/>
    <s v="US"/>
    <x v="20"/>
    <n v="-20394250"/>
    <n v="-0.999718137254902"/>
    <x v="1"/>
  </r>
  <r>
    <x v="9509"/>
    <d v="2003-03-11T00:00:00"/>
    <n v="62"/>
    <x v="0"/>
    <s v=" English"/>
    <n v="55000000"/>
    <n v="47213095"/>
    <s v="US"/>
    <x v="25"/>
    <n v="-7786905"/>
    <n v="-0.14158009090909091"/>
    <x v="1"/>
  </r>
  <r>
    <x v="9510"/>
    <d v="1982-12-03T00:00:00"/>
    <n v="50"/>
    <x v="0"/>
    <s v=" Japanese"/>
    <n v="163600000"/>
    <n v="812667214.20000005"/>
    <s v="JP"/>
    <x v="50"/>
    <n v="649067214.20000005"/>
    <n v="3.9674035097799516"/>
    <x v="2"/>
  </r>
  <r>
    <x v="9511"/>
    <d v="2022-08-11T00:00:00"/>
    <n v="59"/>
    <x v="0"/>
    <s v=" English"/>
    <n v="146000000"/>
    <n v="329597032.19999999"/>
    <s v="US"/>
    <x v="1"/>
    <n v="183597032.19999999"/>
    <n v="1.2575139191780822"/>
    <x v="1"/>
  </r>
  <r>
    <x v="9512"/>
    <d v="1990-01-04T00:00:00"/>
    <n v="66"/>
    <x v="0"/>
    <s v=" English"/>
    <n v="19000000"/>
    <n v="110879513"/>
    <s v="AU"/>
    <x v="29"/>
    <n v="91879513"/>
    <n v="4.8357638421052629"/>
    <x v="1"/>
  </r>
  <r>
    <x v="9513"/>
    <d v="2011-04-01T00:00:00"/>
    <n v="63"/>
    <x v="0"/>
    <s v=" English"/>
    <n v="78260000"/>
    <n v="597269154.79999995"/>
    <s v="US"/>
    <x v="24"/>
    <n v="519009154.79999995"/>
    <n v="6.6318573319703544"/>
    <x v="1"/>
  </r>
  <r>
    <x v="9514"/>
    <d v="2013-11-14T00:00:00"/>
    <n v="64"/>
    <x v="0"/>
    <s v=" English"/>
    <n v="46010000"/>
    <n v="11650"/>
    <s v="AU"/>
    <x v="30"/>
    <n v="-45998350"/>
    <n v="-0.99974679417517931"/>
    <x v="1"/>
  </r>
  <r>
    <x v="9515"/>
    <d v="1991-07-27T00:00:00"/>
    <n v="83"/>
    <x v="0"/>
    <s v=" Chinese"/>
    <n v="186000000"/>
    <n v="586258742.20000005"/>
    <s v="TW"/>
    <x v="53"/>
    <n v="400258742.20000005"/>
    <n v="2.1519287215053766"/>
    <x v="0"/>
  </r>
  <r>
    <x v="9516"/>
    <d v="2004-08-17T00:00:00"/>
    <n v="54"/>
    <x v="0"/>
    <s v=" English"/>
    <n v="25000000"/>
    <n v="4064333"/>
    <s v="AU"/>
    <x v="2"/>
    <n v="-20935667"/>
    <n v="-0.83742667999999998"/>
    <x v="1"/>
  </r>
  <r>
    <x v="3576"/>
    <d v="2009-09-26T00:00:00"/>
    <n v="45"/>
    <x v="0"/>
    <s v=" English"/>
    <n v="4500000"/>
    <n v="2264858.7999999998"/>
    <s v="US"/>
    <x v="7"/>
    <n v="-2235141.2000000002"/>
    <n v="-0.49669804444444449"/>
    <x v="2"/>
  </r>
  <r>
    <x v="9517"/>
    <d v="2016-04-28T00:00:00"/>
    <n v="62"/>
    <x v="0"/>
    <s v=" Russian"/>
    <n v="29200007"/>
    <n v="4190750"/>
    <s v="RU"/>
    <x v="13"/>
    <n v="-25009257"/>
    <n v="-0.85648119878875373"/>
    <x v="1"/>
  </r>
  <r>
    <x v="9518"/>
    <d v="2018-10-04T00:00:00"/>
    <n v="68"/>
    <x v="0"/>
    <s v=" English"/>
    <n v="3000000"/>
    <n v="2847319"/>
    <s v="AU"/>
    <x v="10"/>
    <n v="-152681"/>
    <n v="-5.0893666666666663E-2"/>
    <x v="1"/>
  </r>
  <r>
    <x v="9519"/>
    <d v="2012-10-26T00:00:00"/>
    <n v="63"/>
    <x v="0"/>
    <s v=" English"/>
    <n v="2000000"/>
    <n v="63555"/>
    <s v="IE"/>
    <x v="20"/>
    <n v="-1936445"/>
    <n v="-0.96822249999999999"/>
    <x v="1"/>
  </r>
  <r>
    <x v="9520"/>
    <d v="1994-11-11T00:00:00"/>
    <n v="58"/>
    <x v="0"/>
    <s v=" English"/>
    <n v="161000000"/>
    <n v="321470286.60000002"/>
    <s v="US"/>
    <x v="6"/>
    <n v="160470286.60000002"/>
    <n v="0.99670985465838524"/>
    <x v="1"/>
  </r>
  <r>
    <x v="9521"/>
    <d v="2010-10-10T00:00:00"/>
    <n v="60"/>
    <x v="0"/>
    <s v=" Spanish, Castilian"/>
    <n v="84600000"/>
    <n v="178745725.59999999"/>
    <s v="ES"/>
    <x v="21"/>
    <n v="94145725.599999994"/>
    <n v="1.112833635933806"/>
    <x v="1"/>
  </r>
  <r>
    <x v="9522"/>
    <d v="1994-05-27T00:00:00"/>
    <n v="62"/>
    <x v="0"/>
    <s v=" English"/>
    <n v="35000000"/>
    <n v="4858139"/>
    <s v="US"/>
    <x v="6"/>
    <n v="-30141861"/>
    <n v="-0.86119602857142852"/>
    <x v="1"/>
  </r>
  <r>
    <x v="9523"/>
    <d v="1996-02-22T00:00:00"/>
    <n v="66"/>
    <x v="0"/>
    <s v=" English"/>
    <n v="20000000"/>
    <n v="27688744"/>
    <s v="AU"/>
    <x v="47"/>
    <n v="7688744"/>
    <n v="0.38443719999999998"/>
    <x v="1"/>
  </r>
  <r>
    <x v="9524"/>
    <d v="2017-11-17T00:00:00"/>
    <n v="66"/>
    <x v="0"/>
    <s v=" English"/>
    <n v="74240000"/>
    <n v="348883504.19999999"/>
    <s v="US"/>
    <x v="3"/>
    <n v="274643504.19999999"/>
    <n v="3.6994006492456895"/>
    <x v="1"/>
  </r>
  <r>
    <x v="83"/>
    <d v="2016-10-13T00:00:00"/>
    <n v="57"/>
    <x v="0"/>
    <s v=" Dutch, Flemish"/>
    <n v="65000000"/>
    <n v="0"/>
    <s v="NL"/>
    <x v="13"/>
    <n v="-65000000"/>
    <n v="-1"/>
    <x v="1"/>
  </r>
  <r>
    <x v="9525"/>
    <d v="2007-10-04T00:00:00"/>
    <n v="66"/>
    <x v="0"/>
    <s v=" English"/>
    <n v="45000000"/>
    <n v="31077418"/>
    <s v="US"/>
    <x v="22"/>
    <n v="-13922582"/>
    <n v="-0.30939071111111111"/>
    <x v="1"/>
  </r>
  <r>
    <x v="9526"/>
    <d v="2011-06-07T00:00:00"/>
    <n v="58"/>
    <x v="0"/>
    <s v=" English"/>
    <n v="7000000"/>
    <n v="63308493"/>
    <s v="US"/>
    <x v="24"/>
    <n v="56308493"/>
    <n v="8.0440704285714286"/>
    <x v="1"/>
  </r>
  <r>
    <x v="9527"/>
    <d v="2006-03-02T00:00:00"/>
    <n v="68"/>
    <x v="0"/>
    <s v=" English"/>
    <n v="40000000"/>
    <n v="31670620"/>
    <s v="AU"/>
    <x v="28"/>
    <n v="-8329380"/>
    <n v="-0.20823449999999999"/>
    <x v="1"/>
  </r>
  <r>
    <x v="9528"/>
    <d v="2006-07-27T00:00:00"/>
    <n v="56"/>
    <x v="0"/>
    <s v=" English"/>
    <n v="54000000"/>
    <n v="130402010"/>
    <s v="AU"/>
    <x v="28"/>
    <n v="76402010"/>
    <n v="1.414852037037037"/>
    <x v="1"/>
  </r>
  <r>
    <x v="9529"/>
    <d v="2023-06-02T00:00:00"/>
    <n v="100"/>
    <x v="0"/>
    <s v=" English"/>
    <n v="201000000"/>
    <n v="1569323844"/>
    <s v="US"/>
    <x v="0"/>
    <n v="1368323844"/>
    <n v="6.807581313432836"/>
    <x v="0"/>
  </r>
  <r>
    <x v="9530"/>
    <d v="1984-12-14T00:00:00"/>
    <n v="68"/>
    <x v="0"/>
    <s v=" Swedish"/>
    <n v="158200000"/>
    <n v="581955655.79999995"/>
    <s v="SE"/>
    <x v="45"/>
    <n v="423755655.79999995"/>
    <n v="2.6786071795195951"/>
    <x v="1"/>
  </r>
  <r>
    <x v="9531"/>
    <d v="2011-01-04T00:00:00"/>
    <n v="54"/>
    <x v="0"/>
    <s v=" English"/>
    <n v="6000000"/>
    <n v="8246641.2000000002"/>
    <s v="US"/>
    <x v="24"/>
    <n v="2246641.2000000002"/>
    <n v="0.37444020000000006"/>
    <x v="1"/>
  </r>
  <r>
    <x v="9532"/>
    <d v="2020-07-03T00:00:00"/>
    <n v="82"/>
    <x v="0"/>
    <s v=" English"/>
    <n v="200000000"/>
    <n v="884648431.39999998"/>
    <s v="AU"/>
    <x v="14"/>
    <n v="684648431.39999998"/>
    <n v="3.4232421569999998"/>
    <x v="0"/>
  </r>
  <r>
    <x v="9533"/>
    <d v="2017-08-28T00:00:00"/>
    <n v="57"/>
    <x v="0"/>
    <s v=" English"/>
    <n v="105400000"/>
    <n v="399901684.39999998"/>
    <s v="GB"/>
    <x v="3"/>
    <n v="294501684.39999998"/>
    <n v="2.7941336280834914"/>
    <x v="1"/>
  </r>
  <r>
    <x v="9534"/>
    <d v="2016-02-12T00:00:00"/>
    <n v="47"/>
    <x v="0"/>
    <s v=" English"/>
    <n v="1500000"/>
    <n v="30351664"/>
    <s v="US"/>
    <x v="13"/>
    <n v="28851664"/>
    <n v="19.234442666666666"/>
    <x v="2"/>
  </r>
  <r>
    <x v="9535"/>
    <d v="1948-01-15T00:00:00"/>
    <n v="80"/>
    <x v="0"/>
    <s v=" English"/>
    <n v="3800000"/>
    <n v="4307000"/>
    <s v="US"/>
    <x v="64"/>
    <n v="507000"/>
    <n v="0.13342105263157894"/>
    <x v="0"/>
  </r>
  <r>
    <x v="9536"/>
    <d v="2017-09-11T00:00:00"/>
    <n v="75"/>
    <x v="0"/>
    <s v=" English"/>
    <n v="78000000"/>
    <n v="324830187.19999999"/>
    <s v="CA"/>
    <x v="3"/>
    <n v="246830187.19999999"/>
    <n v="3.1644895794871792"/>
    <x v="0"/>
  </r>
  <r>
    <x v="9537"/>
    <d v="1998-09-27T00:00:00"/>
    <n v="44"/>
    <x v="0"/>
    <s v=" English"/>
    <n v="94800000"/>
    <n v="512376076.60000002"/>
    <s v="US"/>
    <x v="32"/>
    <n v="417576076.60000002"/>
    <n v="4.4048109345991566"/>
    <x v="2"/>
  </r>
  <r>
    <x v="9538"/>
    <d v="2022-04-27T00:00:00"/>
    <n v="72"/>
    <x v="0"/>
    <s v=" English"/>
    <n v="155200000"/>
    <n v="534822352.19999999"/>
    <s v="US"/>
    <x v="1"/>
    <n v="379622352.19999999"/>
    <n v="2.4460203105670102"/>
    <x v="0"/>
  </r>
  <r>
    <x v="9539"/>
    <d v="2009-08-24T00:00:00"/>
    <n v="58"/>
    <x v="0"/>
    <s v=" English"/>
    <n v="108000000"/>
    <n v="535664841.39999998"/>
    <s v="US"/>
    <x v="7"/>
    <n v="427664841.39999998"/>
    <n v="3.9598596425925923"/>
    <x v="1"/>
  </r>
  <r>
    <x v="9540"/>
    <d v="1967-03-08T00:00:00"/>
    <n v="77"/>
    <x v="0"/>
    <s v=" French"/>
    <n v="124780000"/>
    <n v="842099458.39999998"/>
    <s v="FR"/>
    <x v="82"/>
    <n v="717319458.39999998"/>
    <n v="5.7486733322647856"/>
    <x v="0"/>
  </r>
  <r>
    <x v="9541"/>
    <d v="2001-12-04T00:00:00"/>
    <n v="60"/>
    <x v="0"/>
    <s v=" English"/>
    <n v="79000000"/>
    <n v="720517684"/>
    <s v="US"/>
    <x v="17"/>
    <n v="641517684"/>
    <n v="8.1204770126582275"/>
    <x v="1"/>
  </r>
  <r>
    <x v="9542"/>
    <d v="2020-06-23T00:00:00"/>
    <n v="67"/>
    <x v="0"/>
    <s v=" Korean"/>
    <n v="113600000"/>
    <n v="523551882.39999998"/>
    <s v="KR"/>
    <x v="14"/>
    <n v="409951882.39999998"/>
    <n v="3.6087313591549295"/>
    <x v="1"/>
  </r>
  <r>
    <x v="7477"/>
    <d v="2009-05-20T00:00:00"/>
    <n v="66"/>
    <x v="0"/>
    <s v=" Cantonese"/>
    <n v="138400000"/>
    <n v="490985494"/>
    <s v="US"/>
    <x v="7"/>
    <n v="352585494"/>
    <n v="2.5475830491329479"/>
    <x v="1"/>
  </r>
  <r>
    <x v="9543"/>
    <d v="2011-12-02T00:00:00"/>
    <n v="68"/>
    <x v="0"/>
    <s v=" English"/>
    <n v="137600000"/>
    <n v="822914687.20000005"/>
    <s v="US"/>
    <x v="24"/>
    <n v="685314687.20000005"/>
    <n v="4.9804846453488372"/>
    <x v="1"/>
  </r>
  <r>
    <x v="9544"/>
    <d v="2021-10-01T00:00:00"/>
    <n v="66"/>
    <x v="0"/>
    <s v=" Dutch, Flemish"/>
    <n v="150500000"/>
    <n v="449407231.39999998"/>
    <s v="US"/>
    <x v="5"/>
    <n v="298907231.39999998"/>
    <n v="1.9860945607973419"/>
    <x v="1"/>
  </r>
  <r>
    <x v="9545"/>
    <d v="2017-11-07T00:00:00"/>
    <n v="51"/>
    <x v="0"/>
    <s v=" English"/>
    <n v="109800000"/>
    <n v="357494447.19999999"/>
    <s v="US"/>
    <x v="3"/>
    <n v="247694447.19999999"/>
    <n v="2.2558692823315116"/>
    <x v="1"/>
  </r>
  <r>
    <x v="9546"/>
    <d v="2016-01-15T00:00:00"/>
    <n v="47"/>
    <x v="0"/>
    <s v=" English"/>
    <n v="18000000"/>
    <n v="30535660"/>
    <s v="US"/>
    <x v="13"/>
    <n v="12535660"/>
    <n v="0.69642555555555552"/>
    <x v="2"/>
  </r>
  <r>
    <x v="9547"/>
    <d v="1984-09-21T00:00:00"/>
    <n v="63"/>
    <x v="0"/>
    <s v=" English"/>
    <n v="2000000"/>
    <n v="4389334"/>
    <s v="GB"/>
    <x v="45"/>
    <n v="2389334"/>
    <n v="1.1946669999999999"/>
    <x v="1"/>
  </r>
  <r>
    <x v="9548"/>
    <d v="2009-03-04T00:00:00"/>
    <n v="70"/>
    <x v="0"/>
    <s v=" English"/>
    <n v="171000000"/>
    <n v="630465014.39999998"/>
    <s v="AU"/>
    <x v="7"/>
    <n v="459465014.39999998"/>
    <n v="2.6869299087719298"/>
    <x v="1"/>
  </r>
  <r>
    <x v="9549"/>
    <d v="2003-07-13T00:00:00"/>
    <n v="56"/>
    <x v="0"/>
    <s v=" English"/>
    <n v="137800000"/>
    <n v="627815705"/>
    <s v="US"/>
    <x v="25"/>
    <n v="490015705"/>
    <n v="3.5559920537010159"/>
    <x v="1"/>
  </r>
  <r>
    <x v="9550"/>
    <d v="2012-11-08T00:00:00"/>
    <n v="65"/>
    <x v="0"/>
    <s v=" Cantonese"/>
    <n v="77400000"/>
    <n v="313921159"/>
    <s v="HK"/>
    <x v="20"/>
    <n v="236521159"/>
    <n v="3.0558289276485788"/>
    <x v="1"/>
  </r>
  <r>
    <x v="9551"/>
    <d v="1999-12-23T00:00:00"/>
    <n v="78"/>
    <x v="0"/>
    <s v=" French"/>
    <n v="12500000"/>
    <n v="78599508"/>
    <s v="AU"/>
    <x v="39"/>
    <n v="66099508"/>
    <n v="5.2879606399999997"/>
    <x v="0"/>
  </r>
  <r>
    <x v="9552"/>
    <d v="2021-01-14T00:00:00"/>
    <n v="64"/>
    <x v="0"/>
    <s v=" English"/>
    <n v="36345000"/>
    <n v="236653"/>
    <s v="AU"/>
    <x v="5"/>
    <n v="-36108347"/>
    <n v="-0.99348870546154899"/>
    <x v="1"/>
  </r>
  <r>
    <x v="9553"/>
    <d v="1995-12-02T00:00:00"/>
    <n v="70"/>
    <x v="0"/>
    <s v=" English"/>
    <n v="100140523.8"/>
    <n v="625891229"/>
    <s v="US"/>
    <x v="26"/>
    <n v="525750705.19999999"/>
    <n v="5.2501293707033714"/>
    <x v="1"/>
  </r>
  <r>
    <x v="9554"/>
    <d v="2019-08-24T00:00:00"/>
    <n v="70"/>
    <x v="0"/>
    <s v=" English"/>
    <n v="15000000"/>
    <n v="18136756"/>
    <s v="AU"/>
    <x v="4"/>
    <n v="3136756"/>
    <n v="0.20911706666666666"/>
    <x v="1"/>
  </r>
  <r>
    <x v="9555"/>
    <d v="1984-12-13T00:00:00"/>
    <n v="66"/>
    <x v="0"/>
    <s v=" English"/>
    <n v="15000000"/>
    <n v="28733290"/>
    <s v="AU"/>
    <x v="45"/>
    <n v="13733290"/>
    <n v="0.91555266666666668"/>
    <x v="1"/>
  </r>
  <r>
    <x v="9556"/>
    <d v="2021-03-23T00:00:00"/>
    <n v="49"/>
    <x v="0"/>
    <s v=" English"/>
    <n v="130200000"/>
    <n v="657284044.60000002"/>
    <s v="US"/>
    <x v="5"/>
    <n v="527084044.60000002"/>
    <n v="4.0482645514592939"/>
    <x v="2"/>
  </r>
  <r>
    <x v="1816"/>
    <d v="1939-12-29T00:00:00"/>
    <n v="73"/>
    <x v="0"/>
    <s v=" English"/>
    <n v="100000000"/>
    <n v="325500000"/>
    <s v="US"/>
    <x v="95"/>
    <n v="225500000"/>
    <n v="2.2549999999999999"/>
    <x v="0"/>
  </r>
  <r>
    <x v="9557"/>
    <d v="1990-09-07T00:00:00"/>
    <n v="37"/>
    <x v="0"/>
    <s v=" Persian"/>
    <n v="58670000"/>
    <n v="385960548.19999999"/>
    <s v="IR"/>
    <x v="29"/>
    <n v="327290548.19999999"/>
    <n v="5.5784992023180502"/>
    <x v="2"/>
  </r>
  <r>
    <x v="9558"/>
    <d v="1993-08-13T00:00:00"/>
    <n v="70"/>
    <x v="0"/>
    <s v=" English"/>
    <n v="28808000"/>
    <n v="16589540"/>
    <s v="US"/>
    <x v="9"/>
    <n v="-12218460"/>
    <n v="-0.424134268258817"/>
    <x v="1"/>
  </r>
  <r>
    <x v="9559"/>
    <d v="2017-04-07T00:00:00"/>
    <n v="58"/>
    <x v="0"/>
    <s v=" Spanish, Castilian"/>
    <n v="212000000"/>
    <n v="621721971.20000005"/>
    <s v="ES"/>
    <x v="3"/>
    <n v="409721971.20000005"/>
    <n v="1.93265080754717"/>
    <x v="1"/>
  </r>
  <r>
    <x v="9560"/>
    <d v="2021-10-22T00:00:00"/>
    <n v="44"/>
    <x v="0"/>
    <s v=" Spanish, Castilian"/>
    <n v="111000000"/>
    <n v="881791868.60000002"/>
    <s v="ES"/>
    <x v="5"/>
    <n v="770791868.60000002"/>
    <n v="6.9440708882882882"/>
    <x v="2"/>
  </r>
  <r>
    <x v="9561"/>
    <d v="1940-12-05T00:00:00"/>
    <n v="77"/>
    <x v="0"/>
    <s v=" English"/>
    <n v="105800000"/>
    <n v="667037174.79999995"/>
    <s v="US"/>
    <x v="59"/>
    <n v="561237174.79999995"/>
    <n v="5.3046991947069939"/>
    <x v="0"/>
  </r>
  <r>
    <x v="9562"/>
    <d v="2013-12-12T00:00:00"/>
    <n v="66"/>
    <x v="0"/>
    <s v=" English"/>
    <n v="4000000"/>
    <n v="101722633.59999999"/>
    <s v="US"/>
    <x v="30"/>
    <n v="97722633.599999994"/>
    <n v="24.430658399999999"/>
    <x v="1"/>
  </r>
  <r>
    <x v="9563"/>
    <d v="2012-12-14T00:00:00"/>
    <n v="60"/>
    <x v="0"/>
    <s v=" English"/>
    <n v="105000000"/>
    <n v="457250016"/>
    <s v="US"/>
    <x v="20"/>
    <n v="352250016"/>
    <n v="3.3547620571428571"/>
    <x v="1"/>
  </r>
  <r>
    <x v="9564"/>
    <d v="1965-08-02T00:00:00"/>
    <n v="68"/>
    <x v="0"/>
    <s v=" English"/>
    <n v="118371600"/>
    <n v="402479703.60000002"/>
    <s v="US"/>
    <x v="57"/>
    <n v="284108103.60000002"/>
    <n v="2.4001373944425861"/>
    <x v="1"/>
  </r>
  <r>
    <x v="9565"/>
    <d v="2007-10-07T00:00:00"/>
    <n v="66"/>
    <x v="0"/>
    <s v=" Spanish, Castilian"/>
    <n v="118154097.59999999"/>
    <n v="661906631.60000002"/>
    <s v="ES"/>
    <x v="22"/>
    <n v="543752534"/>
    <n v="4.6020624341004659"/>
    <x v="1"/>
  </r>
  <r>
    <x v="9566"/>
    <d v="1947-05-15T00:00:00"/>
    <n v="65"/>
    <x v="0"/>
    <s v=" English"/>
    <n v="2125000"/>
    <n v="65000000"/>
    <s v="AU"/>
    <x v="93"/>
    <n v="62875000"/>
    <n v="29.588235294117649"/>
    <x v="1"/>
  </r>
  <r>
    <x v="9567"/>
    <d v="2018-11-30T00:00:00"/>
    <n v="67"/>
    <x v="0"/>
    <s v=" Japanese"/>
    <n v="132600000"/>
    <n v="488640213"/>
    <s v="JP"/>
    <x v="10"/>
    <n v="356040213"/>
    <n v="2.6850694796380092"/>
    <x v="1"/>
  </r>
  <r>
    <x v="9568"/>
    <d v="2023-04-06T00:00:00"/>
    <n v="0"/>
    <x v="0"/>
    <s v=" English"/>
    <n v="1"/>
    <n v="1"/>
    <s v="AU"/>
    <x v="0"/>
    <n v="0"/>
    <n v="0"/>
    <x v="2"/>
  </r>
  <r>
    <x v="9569"/>
    <d v="2019-05-17T00:00:00"/>
    <n v="56"/>
    <x v="0"/>
    <s v=" English"/>
    <n v="500000"/>
    <n v="2301961.6"/>
    <s v="US"/>
    <x v="4"/>
    <n v="1801961.6"/>
    <n v="3.6039232000000001"/>
    <x v="1"/>
  </r>
  <r>
    <x v="9570"/>
    <d v="1963-05-28T00:00:00"/>
    <n v="73"/>
    <x v="0"/>
    <s v=" English"/>
    <n v="2500000"/>
    <n v="10000000"/>
    <s v="US"/>
    <x v="60"/>
    <n v="7500000"/>
    <n v="3"/>
    <x v="0"/>
  </r>
  <r>
    <x v="9571"/>
    <d v="1994-09-15T00:00:00"/>
    <n v="69"/>
    <x v="0"/>
    <s v=" English"/>
    <n v="62500000"/>
    <n v="520816421.60000002"/>
    <s v="AU"/>
    <x v="6"/>
    <n v="458316421.60000002"/>
    <n v="7.3330627456000004"/>
    <x v="1"/>
  </r>
  <r>
    <x v="9572"/>
    <d v="2014-09-11T00:00:00"/>
    <n v="53"/>
    <x v="0"/>
    <s v=" Korean"/>
    <n v="81050080"/>
    <n v="500686647"/>
    <s v="KR"/>
    <x v="8"/>
    <n v="419636567"/>
    <n v="5.1774972584851247"/>
    <x v="1"/>
  </r>
  <r>
    <x v="9573"/>
    <d v="2010-02-25T00:00:00"/>
    <n v="73"/>
    <x v="0"/>
    <s v=" English"/>
    <n v="7000000"/>
    <n v="28142379"/>
    <s v="AU"/>
    <x v="21"/>
    <n v="21142379"/>
    <n v="3.020339857142857"/>
    <x v="0"/>
  </r>
  <r>
    <x v="9574"/>
    <d v="1973-02-22T00:00:00"/>
    <n v="70"/>
    <x v="0"/>
    <s v=" Dutch, Flemish"/>
    <n v="62200000"/>
    <n v="606036971"/>
    <s v="NL"/>
    <x v="34"/>
    <n v="543836971"/>
    <n v="8.7433596623794205"/>
    <x v="1"/>
  </r>
  <r>
    <x v="9575"/>
    <d v="2007-05-01T00:00:00"/>
    <n v="56"/>
    <x v="0"/>
    <s v=" English"/>
    <n v="55000000"/>
    <n v="6521829"/>
    <s v="US"/>
    <x v="22"/>
    <n v="-48478171"/>
    <n v="-0.88142129090909094"/>
    <x v="1"/>
  </r>
  <r>
    <x v="9576"/>
    <d v="1983-11-20T00:00:00"/>
    <n v="71"/>
    <x v="0"/>
    <s v=" English"/>
    <n v="8000000"/>
    <n v="108423749"/>
    <s v="US"/>
    <x v="49"/>
    <n v="100423749"/>
    <n v="12.552968625"/>
    <x v="0"/>
  </r>
  <r>
    <x v="9577"/>
    <d v="2022-01-31T00:00:00"/>
    <n v="56"/>
    <x v="0"/>
    <s v=" Italian"/>
    <n v="60800000"/>
    <n v="452004296.39999998"/>
    <s v="IT"/>
    <x v="1"/>
    <n v="391204296.39999998"/>
    <n v="6.4342811907894735"/>
    <x v="1"/>
  </r>
  <r>
    <x v="9578"/>
    <d v="1964-12-14T00:00:00"/>
    <n v="75"/>
    <x v="0"/>
    <s v=" Greek"/>
    <n v="783000"/>
    <n v="9000000"/>
    <s v="GR"/>
    <x v="73"/>
    <n v="8217000"/>
    <n v="10.494252873563218"/>
    <x v="0"/>
  </r>
  <r>
    <x v="9579"/>
    <d v="2017-06-09T00:00:00"/>
    <n v="65"/>
    <x v="0"/>
    <s v=" Spanish, Castilian"/>
    <n v="5000000"/>
    <n v="249204"/>
    <s v="ES"/>
    <x v="3"/>
    <n v="-4750796"/>
    <n v="-0.95015919999999998"/>
    <x v="1"/>
  </r>
  <r>
    <x v="9580"/>
    <d v="2005-12-01T00:00:00"/>
    <n v="60"/>
    <x v="0"/>
    <s v=" English"/>
    <n v="50000000"/>
    <n v="23574057"/>
    <s v="AU"/>
    <x v="16"/>
    <n v="-26425943"/>
    <n v="-0.52851886000000003"/>
    <x v="1"/>
  </r>
  <r>
    <x v="9581"/>
    <d v="2018-10-09T00:00:00"/>
    <n v="42"/>
    <x v="0"/>
    <s v=" English"/>
    <n v="144000000"/>
    <n v="566095976.79999995"/>
    <s v="US"/>
    <x v="10"/>
    <n v="422095976.79999995"/>
    <n v="2.9312220611111108"/>
    <x v="2"/>
  </r>
  <r>
    <x v="9582"/>
    <d v="2006-11-10T00:00:00"/>
    <n v="64"/>
    <x v="0"/>
    <s v=" English"/>
    <n v="2000000"/>
    <n v="6225304"/>
    <s v="US"/>
    <x v="28"/>
    <n v="4225304"/>
    <n v="2.1126520000000002"/>
    <x v="1"/>
  </r>
  <r>
    <x v="9583"/>
    <d v="1982-04-01T00:00:00"/>
    <n v="54"/>
    <x v="0"/>
    <s v=" English"/>
    <n v="4000000"/>
    <n v="39103425"/>
    <s v="US"/>
    <x v="50"/>
    <n v="35103425"/>
    <n v="8.7758562500000004"/>
    <x v="1"/>
  </r>
  <r>
    <x v="9584"/>
    <d v="1998-04-17T00:00:00"/>
    <n v="61"/>
    <x v="0"/>
    <s v=" English"/>
    <n v="9146840.5999999996"/>
    <n v="1179002"/>
    <s v="US"/>
    <x v="32"/>
    <n v="-7967838.5999999996"/>
    <n v="-0.87110281554485602"/>
    <x v="1"/>
  </r>
  <r>
    <x v="9585"/>
    <d v="1971-08-11T00:00:00"/>
    <n v="42"/>
    <x v="0"/>
    <s v=" French"/>
    <n v="61100000"/>
    <n v="431483072"/>
    <s v="FR"/>
    <x v="67"/>
    <n v="370383072"/>
    <n v="6.0619160720130933"/>
    <x v="2"/>
  </r>
  <r>
    <x v="9586"/>
    <d v="2022-02-27T00:00:00"/>
    <n v="70"/>
    <x v="0"/>
    <s v=" English"/>
    <n v="100140523.8"/>
    <n v="625891229"/>
    <s v="GB"/>
    <x v="1"/>
    <n v="525750705.19999999"/>
    <n v="5.2501293707033714"/>
    <x v="1"/>
  </r>
  <r>
    <x v="9587"/>
    <d v="2007-07-05T00:00:00"/>
    <n v="75"/>
    <x v="0"/>
    <s v=" Dutch, Flemish"/>
    <n v="21000000"/>
    <n v="26768563"/>
    <s v="AU"/>
    <x v="22"/>
    <n v="5768563"/>
    <n v="0.27469347619047618"/>
    <x v="0"/>
  </r>
  <r>
    <x v="9588"/>
    <d v="2012-10-12T00:00:00"/>
    <n v="51"/>
    <x v="0"/>
    <s v=" English"/>
    <n v="11000000"/>
    <n v="3238620.8"/>
    <s v="AU"/>
    <x v="20"/>
    <n v="-7761379.2000000002"/>
    <n v="-0.70557992727272734"/>
    <x v="1"/>
  </r>
  <r>
    <x v="9589"/>
    <d v="1999-10-07T00:00:00"/>
    <n v="68"/>
    <x v="0"/>
    <s v=" English"/>
    <n v="8500000"/>
    <n v="17202854"/>
    <s v="AU"/>
    <x v="39"/>
    <n v="8702854"/>
    <n v="1.0238651764705882"/>
    <x v="1"/>
  </r>
  <r>
    <x v="9590"/>
    <d v="2012-11-08T00:00:00"/>
    <n v="58"/>
    <x v="0"/>
    <s v=" English"/>
    <n v="6900000"/>
    <n v="44103982"/>
    <s v="AU"/>
    <x v="20"/>
    <n v="37203982"/>
    <n v="5.3918814492753624"/>
    <x v="1"/>
  </r>
  <r>
    <x v="9591"/>
    <d v="1999-08-12T00:00:00"/>
    <n v="70"/>
    <x v="0"/>
    <s v=" English"/>
    <n v="21500000"/>
    <n v="24419219"/>
    <s v="AU"/>
    <x v="39"/>
    <n v="2919219"/>
    <n v="0.13577762790697676"/>
    <x v="1"/>
  </r>
  <r>
    <x v="9592"/>
    <d v="2006-04-27T00:00:00"/>
    <n v="65"/>
    <x v="0"/>
    <s v=" English"/>
    <n v="30000000"/>
    <n v="26184400"/>
    <s v="AU"/>
    <x v="28"/>
    <n v="-3815600"/>
    <n v="-0.12718666666666667"/>
    <x v="1"/>
  </r>
  <r>
    <x v="9593"/>
    <d v="1972-01-13T00:00:00"/>
    <n v="72"/>
    <x v="0"/>
    <s v=" English"/>
    <n v="6000000"/>
    <n v="7500000"/>
    <s v="US"/>
    <x v="31"/>
    <n v="1500000"/>
    <n v="0.25"/>
    <x v="0"/>
  </r>
  <r>
    <x v="9594"/>
    <d v="1993-09-11T00:00:00"/>
    <n v="60"/>
    <x v="0"/>
    <s v=" English"/>
    <n v="13000000"/>
    <n v="29296"/>
    <s v="US"/>
    <x v="9"/>
    <n v="-12970704"/>
    <n v="-0.99774646153846158"/>
    <x v="1"/>
  </r>
  <r>
    <x v="9595"/>
    <d v="2009-09-30T00:00:00"/>
    <n v="51"/>
    <x v="0"/>
    <s v=" English"/>
    <n v="138000000"/>
    <n v="121005503.2"/>
    <s v="US"/>
    <x v="7"/>
    <n v="-16994496.799999997"/>
    <n v="-0.12314852753623186"/>
    <x v="1"/>
  </r>
  <r>
    <x v="9596"/>
    <d v="2021-09-15T00:00:00"/>
    <n v="74"/>
    <x v="0"/>
    <s v=" English"/>
    <n v="79500000"/>
    <n v="708023892.39999998"/>
    <s v="AU"/>
    <x v="5"/>
    <n v="628523892.39999998"/>
    <n v="7.9059609106918236"/>
    <x v="0"/>
  </r>
  <r>
    <x v="9597"/>
    <d v="1981-04-29T00:00:00"/>
    <n v="69"/>
    <x v="0"/>
    <s v=" Italian"/>
    <n v="101400000"/>
    <n v="531683245.80000001"/>
    <s v="IT"/>
    <x v="56"/>
    <n v="430283245.80000001"/>
    <n v="4.2434245147928999"/>
    <x v="1"/>
  </r>
  <r>
    <x v="9598"/>
    <d v="2019-12-05T00:00:00"/>
    <n v="67"/>
    <x v="0"/>
    <s v=" English"/>
    <n v="10000000"/>
    <n v="33209936"/>
    <s v="AU"/>
    <x v="4"/>
    <n v="23209936"/>
    <n v="2.3209936"/>
    <x v="1"/>
  </r>
  <r>
    <x v="9599"/>
    <d v="2008-03-29T00:00:00"/>
    <n v="66"/>
    <x v="0"/>
    <s v=" German"/>
    <n v="18000000"/>
    <n v="2783332"/>
    <s v="DE"/>
    <x v="35"/>
    <n v="-15216668"/>
    <n v="-0.84537044444444442"/>
    <x v="1"/>
  </r>
  <r>
    <x v="9600"/>
    <d v="2022-02-17T00:00:00"/>
    <n v="78"/>
    <x v="0"/>
    <s v=" Danish"/>
    <n v="3400000"/>
    <n v="440544"/>
    <s v="AU"/>
    <x v="1"/>
    <n v="-2959456"/>
    <n v="-0.87042823529411761"/>
    <x v="0"/>
  </r>
  <r>
    <x v="9601"/>
    <d v="1977-05-13T00:00:00"/>
    <n v="63"/>
    <x v="0"/>
    <s v=" English"/>
    <n v="87000000"/>
    <n v="476680473.80000001"/>
    <s v="US"/>
    <x v="44"/>
    <n v="389680473.80000001"/>
    <n v="4.4790859057471266"/>
    <x v="1"/>
  </r>
  <r>
    <x v="9602"/>
    <d v="2002-11-14T00:00:00"/>
    <n v="62"/>
    <x v="0"/>
    <s v=" English"/>
    <n v="50000000"/>
    <n v="26199517"/>
    <s v="AU"/>
    <x v="18"/>
    <n v="-23800483"/>
    <n v="-0.47600966"/>
    <x v="1"/>
  </r>
  <r>
    <x v="9603"/>
    <d v="1998-02-19T00:00:00"/>
    <n v="64"/>
    <x v="0"/>
    <s v=" English"/>
    <n v="30000000"/>
    <n v="23461013"/>
    <s v="AU"/>
    <x v="32"/>
    <n v="-6538987"/>
    <n v="-0.21796623333333334"/>
    <x v="1"/>
  </r>
  <r>
    <x v="9604"/>
    <d v="2017-05-26T00:00:00"/>
    <n v="56"/>
    <x v="0"/>
    <s v=" English"/>
    <n v="60000000"/>
    <n v="150038957.80000001"/>
    <s v="US"/>
    <x v="3"/>
    <n v="90038957.800000012"/>
    <n v="1.5006492966666669"/>
    <x v="1"/>
  </r>
  <r>
    <x v="9605"/>
    <d v="2001-02-03T00:00:00"/>
    <n v="66"/>
    <x v="0"/>
    <s v=" Japanese"/>
    <n v="20500000"/>
    <n v="30241435"/>
    <s v="JP"/>
    <x v="17"/>
    <n v="9741435"/>
    <n v="0.47519195121951219"/>
    <x v="1"/>
  </r>
  <r>
    <x v="9606"/>
    <d v="2005-04-06T00:00:00"/>
    <n v="62"/>
    <x v="0"/>
    <s v=" English"/>
    <n v="40000000"/>
    <n v="50071069"/>
    <s v="US"/>
    <x v="16"/>
    <n v="10071069"/>
    <n v="0.25177672499999998"/>
    <x v="1"/>
  </r>
  <r>
    <x v="9607"/>
    <d v="1975-03-26T00:00:00"/>
    <n v="64"/>
    <x v="0"/>
    <s v=" English"/>
    <n v="5000000"/>
    <n v="34251525"/>
    <s v="GB"/>
    <x v="62"/>
    <n v="29251525"/>
    <n v="5.8503049999999996"/>
    <x v="1"/>
  </r>
  <r>
    <x v="9608"/>
    <d v="2018-01-12T00:00:00"/>
    <n v="57"/>
    <x v="0"/>
    <s v=" English"/>
    <n v="10700000"/>
    <n v="386790"/>
    <s v="US"/>
    <x v="10"/>
    <n v="-10313210"/>
    <n v="-0.96385140186915885"/>
    <x v="1"/>
  </r>
  <r>
    <x v="9609"/>
    <d v="1985-09-13T00:00:00"/>
    <n v="75"/>
    <x v="0"/>
    <s v=" English"/>
    <n v="4500000"/>
    <n v="10609321"/>
    <s v="US"/>
    <x v="37"/>
    <n v="6109321"/>
    <n v="1.3576268888888889"/>
    <x v="0"/>
  </r>
  <r>
    <x v="9610"/>
    <d v="2011-11-23T00:00:00"/>
    <n v="69"/>
    <x v="0"/>
    <s v=" English"/>
    <n v="116400000"/>
    <n v="187299322"/>
    <s v="US"/>
    <x v="24"/>
    <n v="70899322"/>
    <n v="0.60910070446735398"/>
    <x v="1"/>
  </r>
  <r>
    <x v="9611"/>
    <d v="1975-08-12T00:00:00"/>
    <n v="65"/>
    <x v="0"/>
    <s v=" Italian"/>
    <n v="73340000"/>
    <n v="552832145.20000005"/>
    <s v="IT"/>
    <x v="62"/>
    <n v="479492145.20000005"/>
    <n v="6.5379348950095455"/>
    <x v="1"/>
  </r>
  <r>
    <x v="9612"/>
    <d v="2020-04-10T00:00:00"/>
    <n v="57"/>
    <x v="0"/>
    <s v=" English"/>
    <n v="128000000"/>
    <n v="419965614.60000002"/>
    <s v="GB"/>
    <x v="14"/>
    <n v="291965614.60000002"/>
    <n v="2.2809813640625003"/>
    <x v="1"/>
  </r>
  <r>
    <x v="9613"/>
    <d v="2009-07-08T00:00:00"/>
    <n v="56"/>
    <x v="0"/>
    <s v=" English"/>
    <n v="42000000"/>
    <n v="138708527"/>
    <s v="AU"/>
    <x v="7"/>
    <n v="96708527"/>
    <n v="2.3025839761904763"/>
    <x v="1"/>
  </r>
  <r>
    <x v="9614"/>
    <d v="1968-10-15T00:00:00"/>
    <n v="53"/>
    <x v="0"/>
    <s v=" English"/>
    <n v="73000"/>
    <n v="8000000"/>
    <s v="US"/>
    <x v="54"/>
    <n v="7927000"/>
    <n v="108.58904109589041"/>
    <x v="1"/>
  </r>
  <r>
    <x v="849"/>
    <d v="2015-09-06T00:00:00"/>
    <n v="64"/>
    <x v="0"/>
    <s v=" English"/>
    <n v="102000000"/>
    <n v="254278668.19999999"/>
    <s v="GB"/>
    <x v="12"/>
    <n v="152278668.19999999"/>
    <n v="1.492928119607843"/>
    <x v="1"/>
  </r>
  <r>
    <x v="9615"/>
    <d v="2014-08-28T00:00:00"/>
    <n v="57"/>
    <x v="0"/>
    <s v=" English"/>
    <n v="169600000"/>
    <n v="453824304.60000002"/>
    <s v="AU"/>
    <x v="8"/>
    <n v="284224304.60000002"/>
    <n v="1.6758508525943399"/>
    <x v="1"/>
  </r>
  <r>
    <x v="9616"/>
    <d v="2005-07-22T00:00:00"/>
    <n v="71"/>
    <x v="0"/>
    <s v=" English"/>
    <n v="2800000"/>
    <n v="23591783"/>
    <s v="US"/>
    <x v="16"/>
    <n v="20791783"/>
    <n v="7.4256367857142855"/>
    <x v="0"/>
  </r>
  <r>
    <x v="9617"/>
    <d v="2017-10-08T00:00:00"/>
    <n v="64"/>
    <x v="0"/>
    <s v=" English"/>
    <n v="99700000"/>
    <n v="288791629.60000002"/>
    <s v="US"/>
    <x v="3"/>
    <n v="189091629.60000002"/>
    <n v="1.8966061143430293"/>
    <x v="1"/>
  </r>
  <r>
    <x v="9618"/>
    <d v="1989-09-21T00:00:00"/>
    <n v="64"/>
    <x v="0"/>
    <s v=" English"/>
    <n v="13000000"/>
    <n v="71079915"/>
    <s v="AU"/>
    <x v="70"/>
    <n v="58079915"/>
    <n v="4.4676857692307692"/>
    <x v="1"/>
  </r>
  <r>
    <x v="9619"/>
    <d v="2019-01-24T00:00:00"/>
    <n v="68"/>
    <x v="0"/>
    <s v=" Russian"/>
    <n v="56020000"/>
    <n v="3393975"/>
    <s v="RU"/>
    <x v="4"/>
    <n v="-52626025"/>
    <n v="-0.93941494109246693"/>
    <x v="1"/>
  </r>
  <r>
    <x v="9620"/>
    <d v="1996-10-08T00:00:00"/>
    <n v="44"/>
    <x v="0"/>
    <s v=" English"/>
    <n v="108800000"/>
    <n v="615996146.79999995"/>
    <s v="US"/>
    <x v="47"/>
    <n v="507196146.79999995"/>
    <n v="4.6617292904411762"/>
    <x v="2"/>
  </r>
  <r>
    <x v="9621"/>
    <d v="2007-11-15T00:00:00"/>
    <n v="61"/>
    <x v="0"/>
    <s v=" English"/>
    <n v="5000000"/>
    <n v="346592"/>
    <s v="US"/>
    <x v="22"/>
    <n v="-4653408"/>
    <n v="-0.9306816"/>
    <x v="1"/>
  </r>
  <r>
    <x v="9622"/>
    <d v="1987-01-20T00:00:00"/>
    <n v="74"/>
    <x v="0"/>
    <s v=" English"/>
    <n v="24500000"/>
    <n v="17218023"/>
    <s v="AU"/>
    <x v="42"/>
    <n v="-7281977"/>
    <n v="-0.29722355102040815"/>
    <x v="0"/>
  </r>
  <r>
    <x v="9623"/>
    <d v="2012-05-10T00:00:00"/>
    <n v="61"/>
    <x v="0"/>
    <s v=" English"/>
    <n v="50000000"/>
    <n v="15505922"/>
    <s v="AU"/>
    <x v="20"/>
    <n v="-34494078"/>
    <n v="-0.68988156"/>
    <x v="1"/>
  </r>
  <r>
    <x v="9624"/>
    <d v="2001-09-14T00:00:00"/>
    <n v="64"/>
    <x v="0"/>
    <s v=" English"/>
    <n v="21000000"/>
    <n v="43728560"/>
    <s v="US"/>
    <x v="17"/>
    <n v="22728560"/>
    <n v="1.0823123809523809"/>
    <x v="1"/>
  </r>
  <r>
    <x v="9625"/>
    <d v="1980-11-19T00:00:00"/>
    <n v="68"/>
    <x v="0"/>
    <s v=" English"/>
    <n v="44000000"/>
    <n v="3484523"/>
    <s v="US"/>
    <x v="61"/>
    <n v="-40515477"/>
    <n v="-0.92080629545454551"/>
    <x v="1"/>
  </r>
  <r>
    <x v="9626"/>
    <d v="2015-05-27T00:00:00"/>
    <n v="65"/>
    <x v="0"/>
    <s v=" English"/>
    <n v="40000000"/>
    <n v="3643591"/>
    <s v="AU"/>
    <x v="12"/>
    <n v="-36356409"/>
    <n v="-0.90891022499999996"/>
    <x v="1"/>
  </r>
  <r>
    <x v="9627"/>
    <d v="2015-09-11T00:00:00"/>
    <n v="73"/>
    <x v="0"/>
    <s v=" English"/>
    <n v="1500000"/>
    <n v="21889329.600000001"/>
    <s v="CA"/>
    <x v="12"/>
    <n v="20389329.600000001"/>
    <n v="13.592886400000001"/>
    <x v="0"/>
  </r>
  <r>
    <x v="9628"/>
    <d v="2020-07-06T00:00:00"/>
    <n v="73"/>
    <x v="0"/>
    <s v=" Korean"/>
    <n v="58000000"/>
    <n v="626713614.79999995"/>
    <s v="KR"/>
    <x v="14"/>
    <n v="568713614.79999995"/>
    <n v="9.8054071517241379"/>
    <x v="0"/>
  </r>
  <r>
    <x v="9629"/>
    <d v="2020-07-24T00:00:00"/>
    <n v="78"/>
    <x v="0"/>
    <s v=" English"/>
    <n v="62000000"/>
    <n v="183866850"/>
    <s v="US"/>
    <x v="14"/>
    <n v="121866850"/>
    <n v="1.9655943548387096"/>
    <x v="0"/>
  </r>
  <r>
    <x v="9630"/>
    <d v="2017-11-09T00:00:00"/>
    <n v="10"/>
    <x v="0"/>
    <s v=" Korean"/>
    <n v="201940000"/>
    <n v="38157314"/>
    <s v="KR"/>
    <x v="3"/>
    <n v="-163782686"/>
    <n v="-0.81104628107358623"/>
    <x v="2"/>
  </r>
  <r>
    <x v="9631"/>
    <d v="1996-03-01T00:00:00"/>
    <n v="54"/>
    <x v="0"/>
    <s v=" English"/>
    <n v="5145817.8"/>
    <n v="684351"/>
    <s v="US"/>
    <x v="47"/>
    <n v="-4461466.8"/>
    <n v="-0.8670083110987723"/>
    <x v="1"/>
  </r>
  <r>
    <x v="9632"/>
    <d v="2002-10-11T00:00:00"/>
    <n v="61"/>
    <x v="0"/>
    <s v=" English"/>
    <n v="40000000"/>
    <n v="2622015"/>
    <s v="US"/>
    <x v="18"/>
    <n v="-37377985"/>
    <n v="-0.93444962499999995"/>
    <x v="1"/>
  </r>
  <r>
    <x v="5359"/>
    <d v="2021-02-05T00:00:00"/>
    <n v="60"/>
    <x v="0"/>
    <s v=" English"/>
    <n v="50000000"/>
    <n v="161626121"/>
    <s v="US"/>
    <x v="5"/>
    <n v="111626121"/>
    <n v="2.23252242"/>
    <x v="1"/>
  </r>
  <r>
    <x v="9633"/>
    <d v="1998-02-06T00:00:00"/>
    <n v="61"/>
    <x v="0"/>
    <s v=" English"/>
    <n v="150740000"/>
    <n v="536390826.19999999"/>
    <s v="US"/>
    <x v="32"/>
    <n v="385650826.19999999"/>
    <n v="2.5583841462120205"/>
    <x v="1"/>
  </r>
  <r>
    <x v="9634"/>
    <d v="1985-03-23T00:00:00"/>
    <n v="55"/>
    <x v="0"/>
    <s v=" English"/>
    <n v="115800000"/>
    <n v="633548698.60000002"/>
    <s v="US"/>
    <x v="37"/>
    <n v="517748698.60000002"/>
    <n v="4.4710595734024183"/>
    <x v="1"/>
  </r>
  <r>
    <x v="9635"/>
    <d v="2001-10-08T00:00:00"/>
    <n v="79"/>
    <x v="0"/>
    <s v=" English"/>
    <n v="325000"/>
    <n v="2500000"/>
    <s v="AU"/>
    <x v="17"/>
    <n v="2175000"/>
    <n v="6.6923076923076925"/>
    <x v="0"/>
  </r>
  <r>
    <x v="9636"/>
    <d v="2022-12-26T00:00:00"/>
    <n v="64"/>
    <x v="0"/>
    <s v=" English"/>
    <n v="119000000"/>
    <n v="590200773.20000005"/>
    <s v="AU"/>
    <x v="1"/>
    <n v="471200773.20000005"/>
    <n v="3.9596703630252104"/>
    <x v="1"/>
  </r>
  <r>
    <x v="7585"/>
    <d v="1992-05-28T00:00:00"/>
    <n v="64"/>
    <x v="0"/>
    <s v=" Cantonese"/>
    <n v="37500000"/>
    <n v="29044338"/>
    <s v="HK"/>
    <x v="46"/>
    <n v="-8455662"/>
    <n v="-0.22548431999999999"/>
    <x v="1"/>
  </r>
  <r>
    <x v="9637"/>
    <d v="1997-03-18T00:00:00"/>
    <n v="54"/>
    <x v="0"/>
    <s v=" English"/>
    <n v="7000000"/>
    <n v="27003060.399999999"/>
    <s v="US"/>
    <x v="27"/>
    <n v="20003060.399999999"/>
    <n v="2.8575800571428571"/>
    <x v="1"/>
  </r>
  <r>
    <x v="9638"/>
    <d v="2013-11-07T00:00:00"/>
    <n v="71"/>
    <x v="0"/>
    <s v=" Greek"/>
    <n v="100000000"/>
    <n v="369861963.80000001"/>
    <s v="GR"/>
    <x v="30"/>
    <n v="269861963.80000001"/>
    <n v="2.6986196380000003"/>
    <x v="0"/>
  </r>
  <r>
    <x v="9639"/>
    <d v="2011-10-07T00:00:00"/>
    <n v="69"/>
    <x v="0"/>
    <s v=" English"/>
    <n v="12200120"/>
    <n v="138868"/>
    <s v="GB"/>
    <x v="24"/>
    <n v="-12061252"/>
    <n v="-0.98861748900830482"/>
    <x v="1"/>
  </r>
  <r>
    <x v="9640"/>
    <d v="2022-04-14T00:00:00"/>
    <n v="76"/>
    <x v="0"/>
    <s v=" Kannada"/>
    <n v="13000000"/>
    <n v="90410749"/>
    <s v="IN"/>
    <x v="1"/>
    <n v="77410749"/>
    <n v="5.9546729999999997"/>
    <x v="0"/>
  </r>
  <r>
    <x v="9641"/>
    <d v="2018-01-19T00:00:00"/>
    <n v="79"/>
    <x v="0"/>
    <s v=" English"/>
    <n v="126000000"/>
    <n v="601130942.39999998"/>
    <s v="US"/>
    <x v="10"/>
    <n v="475130942.39999998"/>
    <n v="3.770880495238095"/>
    <x v="0"/>
  </r>
  <r>
    <x v="9642"/>
    <d v="2018-10-31T00:00:00"/>
    <n v="62"/>
    <x v="0"/>
    <s v=" English"/>
    <n v="122600000"/>
    <n v="498968271.60000002"/>
    <s v="AU"/>
    <x v="10"/>
    <n v="376368271.60000002"/>
    <n v="3.0698880228384993"/>
    <x v="1"/>
  </r>
  <r>
    <x v="9643"/>
    <d v="2013-12-02T00:00:00"/>
    <n v="68"/>
    <x v="0"/>
    <s v=" English"/>
    <n v="18000000"/>
    <n v="7972967"/>
    <s v="AU"/>
    <x v="30"/>
    <n v="-10027033"/>
    <n v="-0.55705738888888889"/>
    <x v="1"/>
  </r>
  <r>
    <x v="9644"/>
    <d v="2018-08-22T00:00:00"/>
    <n v="75"/>
    <x v="0"/>
    <s v=" Korean"/>
    <n v="7397000"/>
    <n v="20895905"/>
    <s v="KR"/>
    <x v="10"/>
    <n v="13498905"/>
    <n v="1.8249161822360416"/>
    <x v="0"/>
  </r>
  <r>
    <x v="9645"/>
    <d v="2019-10-24T00:00:00"/>
    <n v="67"/>
    <x v="0"/>
    <s v=" English"/>
    <n v="20000000"/>
    <n v="296432421.60000002"/>
    <s v="AU"/>
    <x v="4"/>
    <n v="276432421.60000002"/>
    <n v="13.821621080000002"/>
    <x v="1"/>
  </r>
  <r>
    <x v="9646"/>
    <d v="2020-06-07T00:00:00"/>
    <n v="73"/>
    <x v="0"/>
    <s v=" English"/>
    <n v="12000000"/>
    <n v="10116816"/>
    <s v="AU"/>
    <x v="14"/>
    <n v="-1883184"/>
    <n v="-0.15693199999999999"/>
    <x v="0"/>
  </r>
  <r>
    <x v="9647"/>
    <d v="1981-04-04T00:00:00"/>
    <n v="64"/>
    <x v="0"/>
    <s v=" English"/>
    <n v="5000000"/>
    <n v="19600000"/>
    <s v="US"/>
    <x v="56"/>
    <n v="14600000"/>
    <n v="2.92"/>
    <x v="1"/>
  </r>
  <r>
    <x v="9648"/>
    <d v="2008-07-10T00:00:00"/>
    <n v="42"/>
    <x v="0"/>
    <s v=" English"/>
    <n v="62000000"/>
    <n v="40159017"/>
    <s v="AU"/>
    <x v="35"/>
    <n v="-21840983"/>
    <n v="-0.3522739193548387"/>
    <x v="2"/>
  </r>
  <r>
    <x v="9649"/>
    <d v="2018-08-18T00:00:00"/>
    <n v="76"/>
    <x v="0"/>
    <s v=" Japanese"/>
    <n v="62600000"/>
    <n v="706002070.79999995"/>
    <s v="JP"/>
    <x v="10"/>
    <n v="643402070.79999995"/>
    <n v="10.277988351437699"/>
    <x v="0"/>
  </r>
  <r>
    <x v="9650"/>
    <d v="1938-10-07T00:00:00"/>
    <n v="75"/>
    <x v="0"/>
    <s v=" English"/>
    <n v="132000000"/>
    <n v="563756432.60000002"/>
    <s v="GB"/>
    <x v="43"/>
    <n v="431756432.60000002"/>
    <n v="3.2708820651515151"/>
    <x v="0"/>
  </r>
  <r>
    <x v="9651"/>
    <d v="2016-12-28T00:00:00"/>
    <n v="73"/>
    <x v="0"/>
    <s v=" English"/>
    <n v="7000000"/>
    <n v="9353729"/>
    <s v="US"/>
    <x v="13"/>
    <n v="2353729"/>
    <n v="0.33624700000000002"/>
    <x v="0"/>
  </r>
  <r>
    <x v="9652"/>
    <d v="1990-08-24T00:00:00"/>
    <n v="54"/>
    <x v="0"/>
    <s v=" English"/>
    <n v="9145817.8000000007"/>
    <n v="6698361"/>
    <s v="US"/>
    <x v="29"/>
    <n v="-2447456.8000000007"/>
    <n v="-0.2676039314931466"/>
    <x v="1"/>
  </r>
  <r>
    <x v="9653"/>
    <d v="1990-12-21T00:00:00"/>
    <n v="61"/>
    <x v="0"/>
    <s v=" English"/>
    <n v="21800000"/>
    <n v="22997992"/>
    <s v="US"/>
    <x v="29"/>
    <n v="1197992"/>
    <n v="5.4953761467889911E-2"/>
    <x v="1"/>
  </r>
  <r>
    <x v="9654"/>
    <d v="1995-07-11T00:00:00"/>
    <n v="55"/>
    <x v="0"/>
    <s v=" English"/>
    <n v="116000000"/>
    <n v="475661306"/>
    <s v="US"/>
    <x v="26"/>
    <n v="359661306"/>
    <n v="3.1005284999999998"/>
    <x v="1"/>
  </r>
  <r>
    <x v="9655"/>
    <d v="2020-07-20T00:00:00"/>
    <n v="70"/>
    <x v="0"/>
    <s v=" English"/>
    <n v="92400000"/>
    <n v="539401838.60000002"/>
    <s v="GB"/>
    <x v="14"/>
    <n v="447001838.60000002"/>
    <n v="4.837682235930736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29E254-5F2C-4DD0-A09B-EBCA5FC51DC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7" firstHeaderRow="0" firstDataRow="1" firstDataCol="1"/>
  <pivotFields count="12">
    <pivotField dataField="1" showAll="0"/>
    <pivotField numFmtId="14" showAll="0"/>
    <pivotField showAll="0"/>
    <pivotField axis="axisRow" showAll="0">
      <items count="4">
        <item x="2"/>
        <item x="1"/>
        <item x="0"/>
        <item t="default"/>
      </items>
    </pivotField>
    <pivotField showAll="0"/>
    <pivotField showAll="0"/>
    <pivotField dataField="1" showAll="0"/>
    <pivotField showAll="0"/>
    <pivotField showAll="0">
      <items count="100">
        <item x="41"/>
        <item x="94"/>
        <item x="98"/>
        <item x="97"/>
        <item x="89"/>
        <item x="88"/>
        <item x="79"/>
        <item x="92"/>
        <item x="84"/>
        <item x="90"/>
        <item x="78"/>
        <item x="86"/>
        <item x="91"/>
        <item x="43"/>
        <item x="95"/>
        <item x="59"/>
        <item x="71"/>
        <item x="69"/>
        <item x="58"/>
        <item x="80"/>
        <item x="87"/>
        <item x="96"/>
        <item x="93"/>
        <item x="64"/>
        <item x="48"/>
        <item x="36"/>
        <item x="63"/>
        <item x="83"/>
        <item x="65"/>
        <item x="85"/>
        <item x="33"/>
        <item x="66"/>
        <item x="77"/>
        <item x="11"/>
        <item x="55"/>
        <item x="23"/>
        <item x="51"/>
        <item x="75"/>
        <item x="60"/>
        <item x="73"/>
        <item x="57"/>
        <item x="40"/>
        <item x="82"/>
        <item x="54"/>
        <item x="68"/>
        <item x="81"/>
        <item x="67"/>
        <item x="31"/>
        <item x="34"/>
        <item x="76"/>
        <item x="62"/>
        <item x="72"/>
        <item x="44"/>
        <item x="74"/>
        <item x="19"/>
        <item x="61"/>
        <item x="56"/>
        <item x="50"/>
        <item x="49"/>
        <item x="45"/>
        <item x="37"/>
        <item x="15"/>
        <item x="42"/>
        <item x="52"/>
        <item x="70"/>
        <item x="29"/>
        <item x="53"/>
        <item x="46"/>
        <item x="9"/>
        <item x="6"/>
        <item x="26"/>
        <item x="47"/>
        <item x="27"/>
        <item x="32"/>
        <item x="39"/>
        <item x="38"/>
        <item x="17"/>
        <item x="18"/>
        <item x="25"/>
        <item x="2"/>
        <item x="16"/>
        <item x="28"/>
        <item x="22"/>
        <item x="35"/>
        <item x="7"/>
        <item x="21"/>
        <item x="24"/>
        <item x="20"/>
        <item x="30"/>
        <item x="8"/>
        <item x="12"/>
        <item x="13"/>
        <item x="3"/>
        <item x="10"/>
        <item x="4"/>
        <item x="14"/>
        <item x="5"/>
        <item x="1"/>
        <item x="0"/>
        <item t="default"/>
      </items>
    </pivotField>
    <pivotField showAll="0"/>
    <pivotField numFmtId="9" showAll="0"/>
    <pivotField showAll="0">
      <items count="5">
        <item x="0"/>
        <item x="2"/>
        <item x="1"/>
        <item m="1" x="3"/>
        <item t="default"/>
      </items>
    </pivotField>
  </pivotFields>
  <rowFields count="1">
    <field x="3"/>
  </rowFields>
  <rowItems count="4">
    <i>
      <x/>
    </i>
    <i>
      <x v="1"/>
    </i>
    <i>
      <x v="2"/>
    </i>
    <i t="grand">
      <x/>
    </i>
  </rowItems>
  <colFields count="1">
    <field x="-2"/>
  </colFields>
  <colItems count="2">
    <i>
      <x/>
    </i>
    <i i="1">
      <x v="1"/>
    </i>
  </colItems>
  <dataFields count="2">
    <dataField name="Count of names" fld="0" subtotal="count" baseField="0" baseItem="0"/>
    <dataField name="Sum of revenue" fld="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9F2719-1B81-44EE-9224-BC13D5FFB25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3" firstHeaderRow="1" firstDataRow="1" firstDataCol="1"/>
  <pivotFields count="12">
    <pivotField showAll="0"/>
    <pivotField numFmtId="14" showAll="0"/>
    <pivotField showAll="0"/>
    <pivotField showAll="0"/>
    <pivotField showAll="0"/>
    <pivotField showAll="0"/>
    <pivotField dataField="1" showAll="0"/>
    <pivotField showAll="0"/>
    <pivotField axis="axisRow" showAll="0">
      <items count="100">
        <item x="41"/>
        <item x="94"/>
        <item x="98"/>
        <item x="97"/>
        <item x="89"/>
        <item x="88"/>
        <item x="79"/>
        <item x="92"/>
        <item x="84"/>
        <item x="90"/>
        <item x="78"/>
        <item x="86"/>
        <item x="91"/>
        <item x="43"/>
        <item x="95"/>
        <item x="59"/>
        <item x="71"/>
        <item x="69"/>
        <item x="58"/>
        <item x="80"/>
        <item x="87"/>
        <item x="96"/>
        <item x="93"/>
        <item x="64"/>
        <item x="48"/>
        <item x="36"/>
        <item x="63"/>
        <item x="83"/>
        <item x="65"/>
        <item x="85"/>
        <item x="33"/>
        <item x="66"/>
        <item x="77"/>
        <item x="11"/>
        <item x="55"/>
        <item x="23"/>
        <item x="51"/>
        <item x="75"/>
        <item x="60"/>
        <item x="73"/>
        <item x="57"/>
        <item x="40"/>
        <item x="82"/>
        <item x="54"/>
        <item x="68"/>
        <item x="81"/>
        <item x="67"/>
        <item x="31"/>
        <item x="34"/>
        <item x="76"/>
        <item x="62"/>
        <item x="72"/>
        <item x="44"/>
        <item x="74"/>
        <item x="19"/>
        <item x="61"/>
        <item x="56"/>
        <item x="50"/>
        <item x="49"/>
        <item x="45"/>
        <item x="37"/>
        <item x="15"/>
        <item x="42"/>
        <item x="52"/>
        <item x="70"/>
        <item x="29"/>
        <item x="53"/>
        <item x="46"/>
        <item x="9"/>
        <item x="6"/>
        <item x="26"/>
        <item x="47"/>
        <item x="27"/>
        <item x="32"/>
        <item x="39"/>
        <item x="38"/>
        <item x="17"/>
        <item x="18"/>
        <item x="25"/>
        <item x="2"/>
        <item x="16"/>
        <item x="28"/>
        <item x="22"/>
        <item x="35"/>
        <item x="7"/>
        <item x="21"/>
        <item x="24"/>
        <item x="20"/>
        <item x="30"/>
        <item x="8"/>
        <item x="12"/>
        <item x="13"/>
        <item x="3"/>
        <item x="10"/>
        <item x="4"/>
        <item x="14"/>
        <item x="5"/>
        <item x="1"/>
        <item x="0"/>
        <item t="default"/>
      </items>
    </pivotField>
    <pivotField showAll="0"/>
    <pivotField numFmtId="9" showAll="0"/>
    <pivotField showAll="0">
      <items count="5">
        <item x="0"/>
        <item x="2"/>
        <item x="1"/>
        <item m="1" x="3"/>
        <item t="default"/>
      </items>
    </pivotField>
  </pivotFields>
  <rowFields count="1">
    <field x="8"/>
  </rowFields>
  <rowItems count="1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t="grand">
      <x/>
    </i>
  </rowItems>
  <colItems count="1">
    <i/>
  </colItems>
  <dataFields count="1">
    <dataField name="Sum of revenue"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5C0C1D-7799-4433-AA20-D72F7133E84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4" firstHeaderRow="1" firstDataRow="1" firstDataCol="1"/>
  <pivotFields count="12">
    <pivotField axis="axisRow" showAll="0" measureFilter="1" sortType="descending">
      <items count="9658">
        <item x="1446"/>
        <item x="8378"/>
        <item x="3429"/>
        <item x="2929"/>
        <item m="1" x="9656"/>
        <item x="8144"/>
        <item x="6614"/>
        <item x="954"/>
        <item x="4113"/>
        <item x="696"/>
        <item x="6398"/>
        <item x="626"/>
        <item x="529"/>
        <item x="8781"/>
        <item x="5573"/>
        <item x="5225"/>
        <item x="768"/>
        <item x="7208"/>
        <item x="1472"/>
        <item x="1611"/>
        <item x="9331"/>
        <item x="1405"/>
        <item x="7245"/>
        <item x="700"/>
        <item x="3090"/>
        <item x="3956"/>
        <item x="6262"/>
        <item x="4598"/>
        <item x="2842"/>
        <item x="1244"/>
        <item x="2113"/>
        <item x="3123"/>
        <item x="2481"/>
        <item x="8671"/>
        <item x="6419"/>
        <item x="7092"/>
        <item x="2407"/>
        <item x="1921"/>
        <item x="1966"/>
        <item x="8444"/>
        <item x="8534"/>
        <item x="1306"/>
        <item x="1983"/>
        <item x="6016"/>
        <item x="3715"/>
        <item x="7758"/>
        <item x="3663"/>
        <item x="8293"/>
        <item x="2227"/>
        <item x="3722"/>
        <item x="3174"/>
        <item x="2588"/>
        <item x="33"/>
        <item x="8558"/>
        <item x="3852"/>
        <item x="1505"/>
        <item x="4383"/>
        <item x="4338"/>
        <item x="6664"/>
        <item x="4673"/>
        <item x="5762"/>
        <item x="5130"/>
        <item x="6132"/>
        <item x="6895"/>
        <item x="3638"/>
        <item x="2452"/>
        <item x="5912"/>
        <item x="6583"/>
        <item x="7578"/>
        <item x="7442"/>
        <item x="2712"/>
        <item x="2741"/>
        <item x="6909"/>
        <item x="8708"/>
        <item x="1301"/>
        <item x="7952"/>
        <item x="8883"/>
        <item x="8312"/>
        <item x="189"/>
        <item x="9651"/>
        <item x="7679"/>
        <item x="3076"/>
        <item x="7594"/>
        <item x="2491"/>
        <item x="1960"/>
        <item x="1947"/>
        <item x="1307"/>
        <item x="7452"/>
        <item x="7504"/>
        <item x="6805"/>
        <item x="8357"/>
        <item x="1590"/>
        <item x="2311"/>
        <item x="4750"/>
        <item x="6902"/>
        <item x="4848"/>
        <item x="9124"/>
        <item x="2009"/>
        <item x="7987"/>
        <item x="6229"/>
        <item x="8591"/>
        <item x="6430"/>
        <item x="3227"/>
        <item x="4641"/>
        <item x="2986"/>
        <item x="3138"/>
        <item x="5917"/>
        <item x="1211"/>
        <item x="8747"/>
        <item x="3937"/>
        <item x="6011"/>
        <item x="2893"/>
        <item x="336"/>
        <item x="279"/>
        <item x="8471"/>
        <item x="3419"/>
        <item x="5479"/>
        <item x="6110"/>
        <item x="4952"/>
        <item x="3905"/>
        <item x="2544"/>
        <item x="5286"/>
        <item x="8414"/>
        <item x="2345"/>
        <item x="7392"/>
        <item x="2696"/>
        <item x="1749"/>
        <item x="7003"/>
        <item x="5787"/>
        <item x="3415"/>
        <item x="8254"/>
        <item x="1908"/>
        <item x="7614"/>
        <item x="6839"/>
        <item x="4590"/>
        <item x="3162"/>
        <item x="2221"/>
        <item x="7717"/>
        <item x="8300"/>
        <item x="2429"/>
        <item x="3559"/>
        <item x="5922"/>
        <item x="1658"/>
        <item x="4570"/>
        <item x="1506"/>
        <item x="9048"/>
        <item x="8698"/>
        <item x="3457"/>
        <item x="4914"/>
        <item x="6541"/>
        <item x="2457"/>
        <item x="8318"/>
        <item x="3689"/>
        <item x="4758"/>
        <item x="9515"/>
        <item x="58"/>
        <item x="759"/>
        <item x="9185"/>
        <item x="7937"/>
        <item x="8294"/>
        <item x="6078"/>
        <item x="4748"/>
        <item x="2880"/>
        <item x="7072"/>
        <item x="9524"/>
        <item x="7158"/>
        <item x="2720"/>
        <item x="4830"/>
        <item x="2976"/>
        <item x="4472"/>
        <item x="2734"/>
        <item x="1967"/>
        <item x="5795"/>
        <item x="8814"/>
        <item x="3522"/>
        <item x="6934"/>
        <item x="7845"/>
        <item x="9508"/>
        <item x="9207"/>
        <item x="1668"/>
        <item x="1586"/>
        <item x="5495"/>
        <item x="5258"/>
        <item x="1524"/>
        <item x="1851"/>
        <item x="2699"/>
        <item x="7040"/>
        <item x="8019"/>
        <item x="3202"/>
        <item x="1258"/>
        <item x="2930"/>
        <item x="6522"/>
        <item x="3342"/>
        <item x="4356"/>
        <item x="6817"/>
        <item x="5012"/>
        <item x="80"/>
        <item x="9240"/>
        <item x="6674"/>
        <item x="2392"/>
        <item x="4565"/>
        <item x="6935"/>
        <item x="7496"/>
        <item x="4699"/>
        <item x="8369"/>
        <item x="7418"/>
        <item x="7354"/>
        <item x="8076"/>
        <item x="934"/>
        <item x="916"/>
        <item x="6310"/>
        <item x="8891"/>
        <item x="8594"/>
        <item x="5266"/>
        <item x="2728"/>
        <item x="6191"/>
        <item x="7879"/>
        <item x="7652"/>
        <item x="9006"/>
        <item x="8932"/>
        <item x="6073"/>
        <item x="53"/>
        <item x="5451"/>
        <item x="3758"/>
        <item x="3890"/>
        <item x="8259"/>
        <item x="7943"/>
        <item x="8099"/>
        <item x="1112"/>
        <item x="7035"/>
        <item x="649"/>
        <item x="4000"/>
        <item x="6424"/>
        <item x="9502"/>
        <item x="3895"/>
        <item x="7983"/>
        <item x="2581"/>
        <item x="5567"/>
        <item x="2272"/>
        <item x="9398"/>
        <item x="3423"/>
        <item x="2704"/>
        <item x="6327"/>
        <item x="3185"/>
        <item x="1985"/>
        <item x="7075"/>
        <item x="7438"/>
        <item x="5894"/>
        <item x="4106"/>
        <item x="6338"/>
        <item x="5512"/>
        <item x="4412"/>
        <item x="7618"/>
        <item x="7176"/>
        <item x="1995"/>
        <item x="740"/>
        <item x="434"/>
        <item x="3541"/>
        <item x="9216"/>
        <item x="6581"/>
        <item x="7286"/>
        <item x="9499"/>
        <item x="4661"/>
        <item x="2275"/>
        <item x="5581"/>
        <item x="7565"/>
        <item x="854"/>
        <item x="5254"/>
        <item x="8279"/>
        <item x="9573"/>
        <item x="2806"/>
        <item x="9238"/>
        <item x="9397"/>
        <item x="5696"/>
        <item x="6125"/>
        <item x="2235"/>
        <item x="9382"/>
        <item x="5124"/>
        <item x="9388"/>
        <item x="5110"/>
        <item x="2736"/>
        <item x="7916"/>
        <item x="609"/>
        <item x="7047"/>
        <item x="8512"/>
        <item x="7819"/>
        <item x="4580"/>
        <item x="8972"/>
        <item x="7441"/>
        <item x="3523"/>
        <item x="8474"/>
        <item x="1869"/>
        <item x="4836"/>
        <item x="1316"/>
        <item x="2177"/>
        <item x="6210"/>
        <item x="6028"/>
        <item x="845"/>
        <item x="6287"/>
        <item x="5287"/>
        <item x="531"/>
        <item x="2854"/>
        <item x="8428"/>
        <item x="3366"/>
        <item x="105"/>
        <item x="5432"/>
        <item x="5395"/>
        <item x="8248"/>
        <item x="5128"/>
        <item x="8722"/>
        <item x="5631"/>
        <item x="4103"/>
        <item x="206"/>
        <item x="5664"/>
        <item x="4858"/>
        <item x="2074"/>
        <item x="7998"/>
        <item x="7060"/>
        <item x="5613"/>
        <item x="8680"/>
        <item x="2188"/>
        <item x="4430"/>
        <item x="6528"/>
        <item x="9571"/>
        <item x="5428"/>
        <item x="4904"/>
        <item x="911"/>
        <item x="6951"/>
        <item x="5146"/>
        <item x="4258"/>
        <item x="6128"/>
        <item x="2725"/>
        <item x="7534"/>
        <item x="2672"/>
        <item x="3794"/>
        <item x="5548"/>
        <item x="6390"/>
        <item x="7021"/>
        <item x="9608"/>
        <item x="5646"/>
        <item x="1233"/>
        <item x="7388"/>
        <item x="4201"/>
        <item x="1171"/>
        <item x="5685"/>
        <item x="4148"/>
        <item x="5387"/>
        <item x="9542"/>
        <item x="5553"/>
        <item x="8418"/>
        <item x="8975"/>
        <item x="4009"/>
        <item x="2948"/>
        <item x="3961"/>
        <item x="5050"/>
        <item x="6493"/>
        <item x="5847"/>
        <item x="9252"/>
        <item x="6781"/>
        <item x="7064"/>
        <item x="447"/>
        <item x="2472"/>
        <item x="232"/>
        <item x="9609"/>
        <item x="9066"/>
        <item x="2335"/>
        <item x="956"/>
        <item x="3914"/>
        <item x="6634"/>
        <item x="7660"/>
        <item x="432"/>
        <item x="418"/>
        <item x="5638"/>
        <item x="6202"/>
        <item x="3637"/>
        <item x="7493"/>
        <item x="3312"/>
        <item x="9109"/>
        <item x="1393"/>
        <item x="8407"/>
        <item x="3317"/>
        <item x="8874"/>
        <item x="5203"/>
        <item x="6964"/>
        <item x="7162"/>
        <item x="9418"/>
        <item x="8943"/>
        <item x="9155"/>
        <item x="4387"/>
        <item x="3697"/>
        <item x="1356"/>
        <item x="137"/>
        <item x="6975"/>
        <item x="8009"/>
        <item x="4425"/>
        <item x="7387"/>
        <item x="8889"/>
        <item x="2992"/>
        <item x="9345"/>
        <item x="8511"/>
        <item x="8844"/>
        <item x="1616"/>
        <item x="852"/>
        <item x="2418"/>
        <item x="8191"/>
        <item x="6800"/>
        <item x="9150"/>
        <item x="9198"/>
        <item x="3114"/>
        <item x="7400"/>
        <item x="8494"/>
        <item x="8210"/>
        <item x="9180"/>
        <item x="793"/>
        <item x="1801"/>
        <item x="1203"/>
        <item x="9244"/>
        <item x="1265"/>
        <item x="998"/>
        <item x="4659"/>
        <item x="8285"/>
        <item x="5375"/>
        <item x="2373"/>
        <item x="508"/>
        <item x="7985"/>
        <item x="6709"/>
        <item x="1059"/>
        <item x="3547"/>
        <item x="582"/>
        <item x="1281"/>
        <item x="5160"/>
        <item x="1328"/>
        <item x="610"/>
        <item x="5242"/>
        <item x="7860"/>
        <item x="5115"/>
        <item x="6097"/>
        <item x="2279"/>
        <item x="3603"/>
        <item x="7676"/>
        <item x="6639"/>
        <item x="4764"/>
        <item x="3524"/>
        <item x="8873"/>
        <item x="2778"/>
        <item x="1174"/>
        <item x="8358"/>
        <item x="93"/>
        <item x="1719"/>
        <item x="7382"/>
        <item x="2379"/>
        <item x="7712"/>
        <item x="7964"/>
        <item x="1729"/>
        <item x="811"/>
        <item x="8255"/>
        <item x="2044"/>
        <item x="2941"/>
        <item x="5942"/>
        <item x="3408"/>
        <item x="6172"/>
        <item x="7057"/>
        <item x="4409"/>
        <item x="2141"/>
        <item x="7227"/>
        <item x="4721"/>
        <item x="6437"/>
        <item x="3588"/>
        <item x="968"/>
        <item x="877"/>
        <item x="1894"/>
        <item x="6749"/>
        <item x="3882"/>
        <item x="7201"/>
        <item x="1627"/>
        <item x="9060"/>
        <item x="2110"/>
        <item x="2433"/>
        <item x="1775"/>
        <item x="8910"/>
        <item x="6477"/>
        <item x="3006"/>
        <item x="4998"/>
        <item x="8828"/>
        <item x="8974"/>
        <item x="5224"/>
        <item x="6622"/>
        <item x="706"/>
        <item x="9430"/>
        <item x="4509"/>
        <item x="3306"/>
        <item x="9518"/>
        <item x="3640"/>
        <item x="3493"/>
        <item x="2722"/>
        <item x="3385"/>
        <item x="4931"/>
        <item x="7564"/>
        <item x="9041"/>
        <item x="3050"/>
        <item x="3241"/>
        <item x="6852"/>
        <item x="4119"/>
        <item x="5139"/>
        <item x="1159"/>
        <item x="7120"/>
        <item x="5463"/>
        <item x="9343"/>
        <item x="1002"/>
        <item x="1168"/>
        <item x="1625"/>
        <item x="862"/>
        <item x="1379"/>
        <item x="906"/>
        <item x="1091"/>
        <item x="2777"/>
        <item x="1037"/>
        <item x="8579"/>
        <item x="926"/>
        <item x="923"/>
        <item x="1661"/>
        <item x="632"/>
        <item x="8709"/>
        <item x="5842"/>
        <item x="900"/>
        <item x="9305"/>
        <item x="1355"/>
        <item x="5728"/>
        <item x="5518"/>
        <item x="8824"/>
        <item x="9168"/>
        <item x="3013"/>
        <item x="9280"/>
        <item x="1889"/>
        <item x="5765"/>
        <item x="5725"/>
        <item x="5536"/>
        <item x="4436"/>
        <item x="3476"/>
        <item x="7608"/>
        <item x="4273"/>
        <item x="9473"/>
        <item x="8600"/>
        <item x="4107"/>
        <item x="8487"/>
        <item x="2571"/>
        <item x="4691"/>
        <item x="2154"/>
        <item x="8689"/>
        <item x="7589"/>
        <item x="1337"/>
        <item x="4638"/>
        <item x="5860"/>
        <item x="7193"/>
        <item x="501"/>
        <item x="4077"/>
        <item x="7656"/>
        <item x="8774"/>
        <item x="2281"/>
        <item x="3573"/>
        <item x="1716"/>
        <item x="4372"/>
        <item x="9017"/>
        <item x="7137"/>
        <item x="1770"/>
        <item x="3511"/>
        <item x="6283"/>
        <item x="5864"/>
        <item x="1685"/>
        <item x="3566"/>
        <item x="8386"/>
        <item x="1898"/>
        <item x="1170"/>
        <item x="6194"/>
        <item x="6736"/>
        <item x="8340"/>
        <item x="5321"/>
        <item x="1239"/>
        <item x="9054"/>
        <item x="5066"/>
        <item x="4859"/>
        <item x="9050"/>
        <item x="4061"/>
        <item x="6189"/>
        <item x="4145"/>
        <item x="4697"/>
        <item x="6253"/>
        <item x="8815"/>
        <item x="6887"/>
        <item x="2551"/>
        <item x="9046"/>
        <item x="5796"/>
        <item x="1017"/>
        <item x="661"/>
        <item x="637"/>
        <item x="4617"/>
        <item x="6868"/>
        <item x="7341"/>
        <item x="6816"/>
        <item x="3462"/>
        <item x="7150"/>
        <item x="2093"/>
        <item x="8001"/>
        <item x="8782"/>
        <item x="5768"/>
        <item x="7745"/>
        <item x="5859"/>
        <item x="9472"/>
        <item x="2957"/>
        <item x="4601"/>
        <item x="5705"/>
        <item x="5841"/>
        <item x="8644"/>
        <item x="9338"/>
        <item x="3628"/>
        <item x="3712"/>
        <item x="7397"/>
        <item x="4247"/>
        <item x="6378"/>
        <item x="8788"/>
        <item x="1589"/>
        <item x="369"/>
        <item x="580"/>
        <item x="30"/>
        <item x="6052"/>
        <item x="2319"/>
        <item x="5176"/>
        <item x="6696"/>
        <item x="1140"/>
        <item x="2338"/>
        <item x="594"/>
        <item x="6276"/>
        <item x="4766"/>
        <item x="7979"/>
        <item x="2260"/>
        <item x="7447"/>
        <item x="7465"/>
        <item x="5617"/>
        <item x="8077"/>
        <item x="7145"/>
        <item x="1175"/>
        <item x="4734"/>
        <item x="4341"/>
        <item x="3247"/>
        <item x="8424"/>
        <item x="9394"/>
        <item x="9469"/>
        <item x="7954"/>
        <item x="5829"/>
        <item x="73"/>
        <item x="8580"/>
        <item x="8633"/>
        <item x="8102"/>
        <item x="6288"/>
        <item x="6657"/>
        <item x="9347"/>
        <item x="4213"/>
        <item x="1482"/>
        <item x="3549"/>
        <item x="770"/>
        <item x="4867"/>
        <item x="2510"/>
        <item x="9591"/>
        <item x="7751"/>
        <item x="1422"/>
        <item x="3518"/>
        <item x="6003"/>
        <item x="7826"/>
        <item x="4561"/>
        <item x="2563"/>
        <item x="5368"/>
        <item x="687"/>
        <item x="628"/>
        <item x="7087"/>
        <item x="5274"/>
        <item x="8176"/>
        <item x="7768"/>
        <item x="7787"/>
        <item x="1448"/>
        <item x="8083"/>
        <item x="4142"/>
        <item x="7223"/>
        <item x="7408"/>
        <item x="3772"/>
        <item x="2791"/>
        <item x="4235"/>
        <item x="4679"/>
        <item x="4470"/>
        <item x="1679"/>
        <item x="5240"/>
        <item x="7922"/>
        <item x="1634"/>
        <item x="8717"/>
        <item x="4027"/>
        <item x="483"/>
        <item x="7309"/>
        <item x="3179"/>
        <item x="791"/>
        <item x="2242"/>
        <item x="8524"/>
        <item x="1048"/>
        <item x="5329"/>
        <item x="4940"/>
        <item x="7307"/>
        <item x="8244"/>
        <item x="6641"/>
        <item x="5307"/>
        <item x="1994"/>
        <item x="6383"/>
        <item x="5416"/>
        <item x="8127"/>
        <item x="4520"/>
        <item x="6996"/>
        <item x="6066"/>
        <item x="6033"/>
        <item x="8926"/>
        <item x="3400"/>
        <item x="7736"/>
        <item x="7959"/>
        <item x="6316"/>
        <item x="6292"/>
        <item x="4765"/>
        <item x="2358"/>
        <item x="3577"/>
        <item x="5979"/>
        <item x="4743"/>
        <item x="180"/>
        <item x="9246"/>
        <item x="3693"/>
        <item x="2244"/>
        <item x="2630"/>
        <item x="4092"/>
        <item x="1248"/>
        <item x="8"/>
        <item x="960"/>
        <item x="2136"/>
        <item x="5435"/>
        <item x="5229"/>
        <item x="4844"/>
        <item x="1650"/>
        <item x="3809"/>
        <item x="4054"/>
        <item x="3309"/>
        <item x="5754"/>
        <item x="6906"/>
        <item x="9044"/>
        <item x="736"/>
        <item x="68"/>
        <item x="8934"/>
        <item x="548"/>
        <item x="1675"/>
        <item x="745"/>
        <item x="1"/>
        <item x="6458"/>
        <item x="2032"/>
        <item x="2894"/>
        <item x="4667"/>
        <item x="321"/>
        <item x="225"/>
        <item x="103"/>
        <item x="5850"/>
        <item x="2617"/>
        <item x="1731"/>
        <item x="8423"/>
        <item x="5517"/>
        <item x="4183"/>
        <item x="3474"/>
        <item x="5883"/>
        <item x="9156"/>
        <item x="9319"/>
        <item x="9476"/>
        <item x="9143"/>
        <item x="3350"/>
        <item x="2308"/>
        <item x="743"/>
        <item x="3222"/>
        <item x="5417"/>
        <item x="4957"/>
        <item x="1183"/>
        <item x="9123"/>
        <item x="8535"/>
        <item x="166"/>
        <item x="5247"/>
        <item x="4896"/>
        <item x="5794"/>
        <item x="6370"/>
        <item x="958"/>
        <item x="1820"/>
        <item x="2779"/>
        <item x="1065"/>
        <item x="5483"/>
        <item x="7459"/>
        <item x="9642"/>
        <item x="6187"/>
        <item x="1710"/>
        <item x="761"/>
        <item x="1602"/>
        <item x="6574"/>
        <item x="8023"/>
        <item x="4804"/>
        <item x="7872"/>
        <item x="2603"/>
        <item x="527"/>
        <item x="4819"/>
        <item x="7542"/>
        <item x="7797"/>
        <item x="9061"/>
        <item x="3709"/>
        <item x="4688"/>
        <item x="5906"/>
        <item x="4193"/>
        <item x="2843"/>
        <item x="7972"/>
        <item x="563"/>
        <item x="4002"/>
        <item x="1640"/>
        <item x="8798"/>
        <item x="4676"/>
        <item x="5016"/>
        <item x="6608"/>
        <item x="945"/>
        <item x="2956"/>
        <item x="8898"/>
        <item x="5916"/>
        <item x="46"/>
        <item x="7929"/>
        <item x="9433"/>
        <item x="5093"/>
        <item x="8685"/>
        <item x="4513"/>
        <item x="5007"/>
        <item x="2891"/>
        <item x="3106"/>
        <item x="1580"/>
        <item x="7647"/>
        <item x="4415"/>
        <item x="941"/>
        <item x="6231"/>
        <item x="8241"/>
        <item x="7160"/>
        <item x="364"/>
        <item x="2933"/>
        <item x="5052"/>
        <item x="3776"/>
        <item x="2006"/>
        <item x="2018"/>
        <item x="6150"/>
        <item x="1979"/>
        <item x="1240"/>
        <item x="1920"/>
        <item x="1128"/>
        <item x="3314"/>
        <item x="2066"/>
        <item x="4043"/>
        <item x="1750"/>
        <item x="1867"/>
        <item x="5751"/>
        <item x="3150"/>
        <item x="1158"/>
        <item x="1915"/>
        <item x="2754"/>
        <item x="1684"/>
        <item x="2466"/>
        <item x="1541"/>
        <item x="2073"/>
        <item x="6247"/>
        <item x="1855"/>
        <item x="1205"/>
        <item x="5065"/>
        <item x="1771"/>
        <item x="9287"/>
        <item x="871"/>
        <item x="512"/>
        <item x="1431"/>
        <item x="991"/>
        <item x="86"/>
        <item x="2612"/>
        <item x="6768"/>
        <item x="2173"/>
        <item x="2703"/>
        <item x="7674"/>
        <item x="9478"/>
        <item x="3270"/>
        <item x="6326"/>
        <item x="3345"/>
        <item x="8071"/>
        <item x="6266"/>
        <item x="7371"/>
        <item x="2640"/>
        <item x="3596"/>
        <item x="4064"/>
        <item x="2037"/>
        <item x="8927"/>
        <item x="3430"/>
        <item x="5421"/>
        <item x="490"/>
        <item x="1501"/>
        <item x="2882"/>
        <item x="2903"/>
        <item x="5363"/>
        <item x="2400"/>
        <item x="7649"/>
        <item x="7463"/>
        <item x="648"/>
        <item x="4250"/>
        <item x="4707"/>
        <item x="9617"/>
        <item x="5588"/>
        <item x="4726"/>
        <item x="1846"/>
        <item x="5003"/>
        <item x="5971"/>
        <item x="5804"/>
        <item x="6918"/>
        <item x="8251"/>
        <item x="3440"/>
        <item x="2554"/>
        <item x="2546"/>
        <item x="23"/>
        <item x="3620"/>
        <item x="2017"/>
        <item x="2240"/>
        <item x="3726"/>
        <item x="6161"/>
        <item x="4410"/>
        <item x="9293"/>
        <item x="5157"/>
        <item x="5592"/>
        <item x="8270"/>
        <item x="7933"/>
        <item x="8941"/>
        <item x="4782"/>
        <item x="8364"/>
        <item x="1156"/>
        <item x="1346"/>
        <item x="8238"/>
        <item x="9196"/>
        <item x="5232"/>
        <item x="3250"/>
        <item x="1070"/>
        <item x="9035"/>
        <item x="9026"/>
        <item x="4306"/>
        <item x="1202"/>
        <item x="7316"/>
        <item x="4658"/>
        <item x="114"/>
        <item x="6854"/>
        <item x="7312"/>
        <item x="6393"/>
        <item x="2688"/>
        <item x="5682"/>
        <item x="3404"/>
        <item x="6475"/>
        <item x="817"/>
        <item x="5073"/>
        <item x="5925"/>
        <item x="1957"/>
        <item x="5853"/>
        <item x="644"/>
        <item x="3302"/>
        <item x="3035"/>
        <item x="1119"/>
        <item x="480"/>
        <item x="459"/>
        <item x="1164"/>
        <item x="2262"/>
        <item x="7497"/>
        <item x="3147"/>
        <item x="8623"/>
        <item x="3390"/>
        <item x="9379"/>
        <item x="6365"/>
        <item x="2390"/>
        <item x="1736"/>
        <item x="3589"/>
        <item x="4636"/>
        <item x="5759"/>
        <item x="9408"/>
        <item x="2464"/>
        <item x="4429"/>
        <item x="4773"/>
        <item x="1014"/>
        <item x="4602"/>
        <item x="8329"/>
        <item x="7825"/>
        <item x="7088"/>
        <item x="8405"/>
        <item x="5947"/>
        <item x="8981"/>
        <item x="4169"/>
        <item x="7885"/>
        <item x="8562"/>
        <item x="6798"/>
        <item x="6479"/>
        <item x="3300"/>
        <item x="5753"/>
        <item x="5027"/>
        <item x="9359"/>
        <item x="8917"/>
        <item x="895"/>
        <item x="8235"/>
        <item x="4527"/>
        <item x="5509"/>
        <item x="5213"/>
        <item x="9632"/>
        <item x="1030"/>
        <item x="3834"/>
        <item x="4597"/>
        <item x="5042"/>
        <item x="5840"/>
        <item x="5324"/>
        <item x="3643"/>
        <item x="3825"/>
        <item x="6701"/>
        <item x="7279"/>
        <item x="8992"/>
        <item x="4806"/>
        <item x="1260"/>
        <item x="4274"/>
        <item x="7733"/>
        <item x="234"/>
        <item x="5614"/>
        <item x="6804"/>
        <item x="3483"/>
        <item x="8458"/>
        <item x="4236"/>
        <item x="932"/>
        <item x="7914"/>
        <item x="4953"/>
        <item x="2438"/>
        <item x="4363"/>
        <item x="2849"/>
        <item x="5024"/>
        <item x="5695"/>
        <item x="8755"/>
        <item x="5871"/>
        <item x="1715"/>
        <item x="5280"/>
        <item x="2299"/>
        <item x="3839"/>
        <item x="4234"/>
        <item x="6043"/>
        <item x="7643"/>
        <item x="6627"/>
        <item x="1671"/>
        <item x="7401"/>
        <item x="5814"/>
        <item x="1485"/>
        <item x="8868"/>
        <item x="9401"/>
        <item x="3012"/>
        <item x="7970"/>
        <item x="4111"/>
        <item x="5868"/>
        <item x="3044"/>
        <item x="1179"/>
        <item x="6462"/>
        <item x="8069"/>
        <item x="6260"/>
        <item x="3756"/>
        <item x="4471"/>
        <item x="6061"/>
        <item x="406"/>
        <item x="8367"/>
        <item x="7533"/>
        <item x="7951"/>
        <item x="4256"/>
        <item x="3714"/>
        <item x="2388"/>
        <item x="2908"/>
        <item x="8216"/>
        <item x="7613"/>
        <item x="59"/>
        <item x="4081"/>
        <item x="8155"/>
        <item x="8328"/>
        <item x="4576"/>
        <item x="5974"/>
        <item x="6844"/>
        <item x="7856"/>
        <item x="9633"/>
        <item x="7575"/>
        <item x="8845"/>
        <item x="4381"/>
        <item x="9460"/>
        <item x="4371"/>
        <item x="7112"/>
        <item x="7489"/>
        <item x="9539"/>
        <item x="2743"/>
        <item x="3459"/>
        <item x="9108"/>
        <item x="983"/>
        <item x="9169"/>
        <item x="7853"/>
        <item x="6707"/>
        <item x="8226"/>
        <item x="4809"/>
        <item x="9085"/>
        <item x="7454"/>
        <item x="27"/>
        <item x="963"/>
        <item x="4063"/>
        <item x="5153"/>
        <item x="6720"/>
        <item x="9587"/>
        <item x="5895"/>
        <item x="9277"/>
        <item x="1077"/>
        <item x="1474"/>
        <item x="7893"/>
        <item x="9029"/>
        <item x="2595"/>
        <item x="6323"/>
        <item x="1945"/>
        <item x="4655"/>
        <item x="8101"/>
        <item x="7795"/>
        <item x="5846"/>
        <item x="7522"/>
        <item x="647"/>
        <item x="13"/>
        <item x="8036"/>
        <item x="6976"/>
        <item x="702"/>
        <item x="7592"/>
        <item x="2003"/>
        <item x="37"/>
        <item x="5298"/>
        <item x="697"/>
        <item x="481"/>
        <item x="8634"/>
        <item x="2892"/>
        <item x="5180"/>
        <item x="552"/>
        <item x="784"/>
        <item x="5060"/>
        <item x="1793"/>
        <item x="3221"/>
        <item x="142"/>
        <item x="8185"/>
        <item x="1389"/>
        <item x="875"/>
        <item x="6347"/>
        <item x="3550"/>
        <item x="5774"/>
        <item x="5086"/>
        <item x="8675"/>
        <item x="3587"/>
        <item x="8513"/>
        <item x="3288"/>
        <item x="3218"/>
        <item x="8207"/>
        <item x="5316"/>
        <item x="3798"/>
        <item x="3746"/>
        <item x="4321"/>
        <item x="4990"/>
        <item x="7650"/>
        <item x="2526"/>
        <item x="710"/>
        <item x="7770"/>
        <item x="9554"/>
        <item x="7096"/>
        <item x="6985"/>
        <item x="6865"/>
        <item x="1763"/>
        <item x="3067"/>
        <item x="1968"/>
        <item x="269"/>
        <item x="3287"/>
        <item x="8624"/>
        <item x="2205"/>
        <item x="4459"/>
        <item x="5826"/>
        <item x="7906"/>
        <item x="2483"/>
        <item x="7746"/>
        <item x="6923"/>
        <item x="3684"/>
        <item x="9602"/>
        <item x="7675"/>
        <item x="6271"/>
        <item x="8808"/>
        <item x="2034"/>
        <item x="2721"/>
        <item x="9631"/>
        <item x="5931"/>
        <item x="9084"/>
        <item x="3828"/>
        <item x="9043"/>
        <item x="482"/>
        <item x="8909"/>
        <item x="8406"/>
        <item x="1215"/>
        <item x="9526"/>
        <item x="5793"/>
        <item x="6373"/>
        <item x="6876"/>
        <item x="2649"/>
        <item x="9312"/>
        <item x="7820"/>
        <item x="5949"/>
        <item x="3365"/>
        <item x="1857"/>
        <item x="6719"/>
        <item x="4400"/>
        <item x="5040"/>
        <item x="351"/>
        <item x="7960"/>
        <item x="231"/>
        <item x="6595"/>
        <item x="4348"/>
        <item x="4795"/>
        <item x="3036"/>
        <item x="3263"/>
        <item x="8771"/>
        <item x="6490"/>
        <item x="5330"/>
        <item x="8578"/>
        <item x="7754"/>
        <item x="9159"/>
        <item x="1457"/>
        <item x="6586"/>
        <item x="1107"/>
        <item x="2684"/>
        <item x="7101"/>
        <item x="1377"/>
        <item x="6223"/>
        <item x="9459"/>
        <item x="9106"/>
        <item x="8007"/>
        <item x="5005"/>
        <item x="8064"/>
        <item x="5136"/>
        <item x="6661"/>
        <item x="4441"/>
        <item x="5506"/>
        <item x="3950"/>
        <item x="5207"/>
        <item x="4116"/>
        <item x="6236"/>
        <item x="2960"/>
        <item x="9151"/>
        <item x="4778"/>
        <item x="4439"/>
        <item x="9188"/>
        <item x="6422"/>
        <item x="5353"/>
        <item x="6407"/>
        <item x="3074"/>
        <item x="1031"/>
        <item x="362"/>
        <item x="6551"/>
        <item x="2276"/>
        <item x="1282"/>
        <item x="8849"/>
        <item x="2633"/>
        <item x="4316"/>
        <item x="8688"/>
        <item x="191"/>
        <item x="3017"/>
        <item x="1310"/>
        <item x="9326"/>
        <item x="5886"/>
        <item x="5081"/>
        <item x="402"/>
        <item x="8830"/>
        <item x="4997"/>
        <item x="2408"/>
        <item x="9613"/>
        <item x="3981"/>
        <item x="4186"/>
        <item x="4524"/>
        <item x="2122"/>
        <item x="6438"/>
        <item x="611"/>
        <item x="1902"/>
        <item x="3372"/>
        <item x="5838"/>
        <item x="1387"/>
        <item x="7310"/>
        <item x="3135"/>
        <item x="9405"/>
        <item x="7020"/>
        <item x="4066"/>
        <item x="8988"/>
        <item x="69"/>
        <item x="7363"/>
        <item x="9257"/>
        <item x="7895"/>
        <item x="2259"/>
        <item x="8959"/>
        <item x="8581"/>
        <item x="7336"/>
        <item x="815"/>
        <item x="3802"/>
        <item x="6116"/>
        <item x="1415"/>
        <item x="3234"/>
        <item x="4756"/>
        <item x="6620"/>
        <item x="953"/>
        <item x="5584"/>
        <item x="6724"/>
        <item x="3632"/>
        <item x="8920"/>
        <item x="4315"/>
        <item x="1154"/>
        <item x="2011"/>
        <item x="7105"/>
        <item x="6157"/>
        <item x="1543"/>
        <item x="4905"/>
        <item x="7546"/>
        <item x="8476"/>
        <item x="8193"/>
        <item x="9139"/>
        <item x="8227"/>
        <item x="2906"/>
        <item x="7256"/>
        <item x="5665"/>
        <item x="5528"/>
        <item x="6988"/>
        <item x="677"/>
        <item x="221"/>
        <item x="1319"/>
        <item x="6628"/>
        <item x="7420"/>
        <item x="4586"/>
        <item x="796"/>
        <item x="1604"/>
        <item x="4678"/>
        <item x="217"/>
        <item x="4719"/>
        <item x="889"/>
        <item x="7633"/>
        <item x="6878"/>
        <item x="1940"/>
        <item x="2062"/>
        <item x="714"/>
        <item x="2726"/>
        <item x="7991"/>
        <item x="8351"/>
        <item x="6651"/>
        <item x="8806"/>
        <item x="5760"/>
        <item x="9253"/>
        <item x="1519"/>
        <item x="816"/>
        <item x="6808"/>
        <item x="140"/>
        <item x="9215"/>
        <item x="8139"/>
        <item x="4706"/>
        <item x="8890"/>
        <item x="2186"/>
        <item x="3370"/>
        <item x="8655"/>
        <item x="6077"/>
        <item x="7766"/>
        <item x="3347"/>
        <item x="6376"/>
        <item x="4305"/>
        <item x="6933"/>
        <item x="6036"/>
        <item x="9070"/>
        <item x="7225"/>
        <item x="4857"/>
        <item x="8105"/>
        <item x="5574"/>
        <item x="9178"/>
        <item x="3144"/>
        <item x="2151"/>
        <item x="5036"/>
        <item x="7672"/>
        <item x="8726"/>
        <item x="9534"/>
        <item x="7772"/>
        <item x="3795"/>
        <item x="8906"/>
        <item x="8656"/>
        <item x="9327"/>
        <item x="6429"/>
        <item x="3827"/>
        <item x="7903"/>
        <item x="6460"/>
        <item x="4208"/>
        <item x="1386"/>
        <item x="7600"/>
        <item x="3077"/>
        <item x="864"/>
        <item x="6440"/>
        <item x="1329"/>
        <item x="8621"/>
        <item x="7440"/>
        <item x="6516"/>
        <item x="5723"/>
        <item x="5376"/>
        <item x="5458"/>
        <item x="173"/>
        <item x="1828"/>
        <item x="5434"/>
        <item x="1916"/>
        <item x="7510"/>
        <item x="9366"/>
        <item x="7211"/>
        <item x="5544"/>
        <item x="5156"/>
        <item x="6046"/>
        <item x="7941"/>
        <item x="5675"/>
        <item x="491"/>
        <item x="1145"/>
        <item x="1656"/>
        <item x="9484"/>
        <item x="3703"/>
        <item x="1029"/>
        <item x="4333"/>
        <item x="8990"/>
        <item x="2993"/>
        <item x="4519"/>
        <item x="7971"/>
        <item x="670"/>
        <item x="5776"/>
        <item x="4423"/>
        <item x="2107"/>
        <item x="8141"/>
        <item x="6325"/>
        <item x="4539"/>
        <item x="9135"/>
        <item x="7755"/>
        <item x="5577"/>
        <item x="2453"/>
        <item x="1192"/>
        <item x="388"/>
        <item x="238"/>
        <item x="184"/>
        <item x="495"/>
        <item x="3115"/>
        <item x="8108"/>
        <item x="2803"/>
        <item x="7010"/>
        <item x="5118"/>
        <item x="5314"/>
        <item x="2813"/>
        <item x="1626"/>
        <item x="1132"/>
        <item x="7219"/>
        <item x="6336"/>
        <item x="2287"/>
        <item x="7986"/>
        <item x="5586"/>
        <item x="2222"/>
        <item x="4987"/>
        <item x="7790"/>
        <item x="894"/>
        <item x="6987"/>
        <item x="6826"/>
        <item x="600"/>
        <item x="2318"/>
        <item x="997"/>
        <item x="7494"/>
        <item x="8316"/>
        <item x="3099"/>
        <item x="2224"/>
        <item x="7557"/>
        <item x="3223"/>
        <item x="2346"/>
        <item x="4744"/>
        <item x="5818"/>
        <item x="3705"/>
        <item x="3108"/>
        <item x="2823"/>
        <item x="7146"/>
        <item x="8320"/>
        <item x="18"/>
        <item x="1486"/>
        <item x="7001"/>
        <item x="2715"/>
        <item x="7632"/>
        <item x="3968"/>
        <item x="2624"/>
        <item x="1877"/>
        <item x="7545"/>
        <item x="4330"/>
        <item x="8956"/>
        <item x="5026"/>
        <item x="2857"/>
        <item x="54"/>
        <item x="3883"/>
        <item x="5075"/>
        <item x="5730"/>
        <item x="2116"/>
        <item x="8536"/>
        <item x="5412"/>
        <item x="928"/>
        <item x="7052"/>
        <item x="6067"/>
        <item x="3915"/>
        <item x="440"/>
        <item x="9514"/>
        <item x="5351"/>
        <item x="7113"/>
        <item x="2455"/>
        <item x="2098"/>
        <item x="5009"/>
        <item x="9086"/>
        <item x="2199"/>
        <item x="6823"/>
        <item x="7389"/>
        <item x="8315"/>
        <item x="3026"/>
        <item x="4761"/>
        <item x="8879"/>
        <item x="2875"/>
        <item x="5079"/>
        <item x="3200"/>
        <item x="2236"/>
        <item x="7586"/>
        <item x="4951"/>
        <item x="4392"/>
        <item x="5477"/>
        <item x="555"/>
        <item x="2874"/>
        <item x="1847"/>
        <item x="4374"/>
        <item x="3733"/>
        <item x="5391"/>
        <item x="1511"/>
        <item x="1491"/>
        <item x="1116"/>
        <item x="4811"/>
        <item x="1052"/>
        <item x="5618"/>
        <item x="2023"/>
        <item x="3576"/>
        <item x="7699"/>
        <item x="9620"/>
        <item x="7153"/>
        <item x="7977"/>
        <item x="7149"/>
        <item x="5666"/>
        <item x="5508"/>
        <item x="1213"/>
        <item x="2158"/>
        <item x="2184"/>
        <item x="3552"/>
        <item x="7103"/>
        <item x="8892"/>
        <item x="4046"/>
        <item x="2025"/>
        <item x="7948"/>
        <item x="2762"/>
        <item x="2065"/>
        <item x="666"/>
        <item x="2845"/>
        <item x="9047"/>
        <item x="7488"/>
        <item x="6300"/>
        <item x="7464"/>
        <item x="9076"/>
        <item x="307"/>
        <item x="1723"/>
        <item x="6913"/>
        <item x="6733"/>
        <item x="4190"/>
        <item x="4784"/>
        <item x="6963"/>
        <item x="9234"/>
        <item x="8276"/>
        <item x="8575"/>
        <item x="5562"/>
        <item x="4389"/>
        <item x="1630"/>
        <item x="5035"/>
        <item x="2454"/>
        <item x="2513"/>
        <item x="662"/>
        <item x="9099"/>
        <item x="1032"/>
        <item x="5061"/>
        <item x="476"/>
        <item x="6107"/>
        <item x="948"/>
        <item x="1704"/>
        <item x="5104"/>
        <item x="3049"/>
        <item x="4122"/>
        <item x="2064"/>
        <item x="5371"/>
        <item x="4573"/>
        <item x="8878"/>
        <item x="5461"/>
        <item x="7062"/>
        <item x="4085"/>
        <item x="5138"/>
        <item x="2020"/>
        <item x="7810"/>
        <item x="6185"/>
        <item x="3865"/>
        <item x="2086"/>
        <item x="7034"/>
        <item x="1173"/>
        <item x="8994"/>
        <item x="8720"/>
        <item x="1137"/>
        <item x="8093"/>
        <item x="5170"/>
        <item x="978"/>
        <item x="6443"/>
        <item x="5308"/>
        <item x="2233"/>
        <item x="9237"/>
        <item x="3548"/>
        <item x="283"/>
        <item x="5587"/>
        <item x="7197"/>
        <item x="192"/>
        <item x="3773"/>
        <item x="4555"/>
        <item x="8635"/>
        <item x="4967"/>
        <item x="4089"/>
        <item x="5246"/>
        <item x="8020"/>
        <item x="2583"/>
        <item x="1678"/>
        <item x="1697"/>
        <item x="1866"/>
        <item x="2680"/>
        <item x="7719"/>
        <item x="9344"/>
        <item x="4041"/>
        <item x="2164"/>
        <item x="8100"/>
        <item x="3131"/>
        <item x="6239"/>
        <item x="7252"/>
        <item x="2763"/>
        <item x="5"/>
        <item x="6274"/>
        <item x="6939"/>
        <item x="294"/>
        <item x="5616"/>
        <item x="8725"/>
        <item x="2493"/>
        <item x="3052"/>
        <item x="458"/>
        <item x="961"/>
        <item x="4635"/>
        <item x="1496"/>
        <item x="716"/>
        <item x="5158"/>
        <item x="8333"/>
        <item x="5920"/>
        <item x="7507"/>
        <item x="6575"/>
        <item x="2987"/>
        <item x="4692"/>
        <item x="9550"/>
        <item x="6346"/>
        <item x="2915"/>
        <item x="4684"/>
        <item x="5305"/>
        <item x="2115"/>
        <item x="2825"/>
        <item x="999"/>
        <item x="8794"/>
        <item x="1221"/>
        <item x="3504"/>
        <item x="8503"/>
        <item x="7094"/>
        <item x="6215"/>
        <item x="6942"/>
        <item x="5980"/>
        <item x="2126"/>
        <item x="9212"/>
        <item x="3502"/>
        <item x="3507"/>
        <item x="1773"/>
        <item x="7405"/>
        <item x="3057"/>
        <item x="2609"/>
        <item x="3148"/>
        <item x="7580"/>
        <item x="7127"/>
        <item x="8220"/>
        <item x="8857"/>
        <item x="2553"/>
        <item x="2474"/>
        <item x="1838"/>
        <item x="3394"/>
        <item x="8836"/>
        <item x="9191"/>
        <item x="5750"/>
        <item x="2492"/>
        <item x="9141"/>
        <item x="7803"/>
        <item x="5184"/>
        <item x="3420"/>
        <item x="7823"/>
        <item x="6190"/>
        <item x="7347"/>
        <item x="9167"/>
        <item x="6227"/>
        <item x="6829"/>
        <item x="25"/>
        <item x="584"/>
        <item x="2286"/>
        <item x="617"/>
        <item x="3276"/>
        <item x="3143"/>
        <item x="2995"/>
        <item x="3000"/>
        <item x="7851"/>
        <item x="9125"/>
        <item x="280"/>
        <item x="9122"/>
        <item x="5747"/>
        <item x="7334"/>
        <item x="6569"/>
        <item x="4154"/>
        <item x="5915"/>
        <item x="6625"/>
        <item x="6818"/>
        <item x="5037"/>
        <item x="169"/>
        <item x="6526"/>
        <item x="6070"/>
        <item x="193"/>
        <item x="6597"/>
        <item x="682"/>
        <item x="517"/>
        <item x="305"/>
        <item x="5244"/>
        <item x="2396"/>
        <item x="2084"/>
        <item x="4855"/>
        <item x="6949"/>
        <item x="2587"/>
        <item x="8552"/>
        <item x="3396"/>
        <item x="7377"/>
        <item x="1548"/>
        <item x="2942"/>
        <item x="4355"/>
        <item x="2404"/>
        <item x="6766"/>
        <item x="9208"/>
        <item x="6026"/>
        <item x="4402"/>
        <item x="915"/>
        <item x="4983"/>
        <item x="3585"/>
        <item x="2258"/>
        <item x="310"/>
        <item x="9175"/>
        <item x="8396"/>
        <item x="3990"/>
        <item x="9100"/>
        <item x="4133"/>
        <item x="4391"/>
        <item x="1057"/>
        <item x="9415"/>
        <item x="9148"/>
        <item x="3591"/>
        <item x="5741"/>
        <item x="2366"/>
        <item x="2832"/>
        <item x="7303"/>
        <item x="113"/>
        <item x="112"/>
        <item x="0"/>
        <item x="6735"/>
        <item x="3934"/>
        <item x="8616"/>
        <item x="5354"/>
        <item x="8971"/>
        <item x="7645"/>
        <item x="3297"/>
        <item x="4498"/>
        <item x="9025"/>
        <item x="5099"/>
        <item x="5186"/>
        <item x="5167"/>
        <item x="4020"/>
        <item x="2669"/>
        <item x="3644"/>
        <item x="7292"/>
        <item x="7710"/>
        <item x="7665"/>
        <item x="7587"/>
        <item x="5591"/>
        <item x="6716"/>
        <item x="6289"/>
        <item x="7472"/>
        <item x="6812"/>
        <item x="9481"/>
        <item x="4893"/>
        <item x="8147"/>
        <item x="6834"/>
        <item x="5480"/>
        <item x="5807"/>
        <item x="9101"/>
        <item x="7950"/>
        <item x="7521"/>
        <item x="1069"/>
        <item x="3737"/>
        <item x="5122"/>
        <item x="8576"/>
        <item x="285"/>
        <item x="2189"/>
        <item x="5210"/>
        <item x="9455"/>
        <item x="8613"/>
        <item x="9493"/>
        <item x="8451"/>
        <item x="9365"/>
        <item x="2997"/>
        <item x="1718"/>
        <item x="3527"/>
        <item x="7380"/>
        <item x="7780"/>
        <item x="7509"/>
        <item x="621"/>
        <item x="9065"/>
        <item x="3249"/>
        <item x="2826"/>
        <item x="3259"/>
        <item x="1973"/>
        <item x="3949"/>
        <item x="5551"/>
        <item x="2207"/>
        <item x="3431"/>
        <item x="9217"/>
        <item x="2567"/>
        <item x="2912"/>
        <item x="6093"/>
        <item x="8129"/>
        <item x="2248"/>
        <item x="4484"/>
        <item x="7340"/>
        <item x="1751"/>
        <item x="5892"/>
        <item x="8610"/>
        <item x="7178"/>
        <item x="4231"/>
        <item x="5734"/>
        <item x="6468"/>
        <item x="8533"/>
        <item x="8759"/>
        <item x="3280"/>
        <item x="5101"/>
        <item x="9568"/>
        <item x="3815"/>
        <item x="3698"/>
        <item x="7742"/>
        <item x="5569"/>
        <item x="5239"/>
        <item x="1463"/>
        <item x="5172"/>
        <item x="3466"/>
        <item x="7961"/>
        <item x="7206"/>
        <item x="8803"/>
        <item x="7385"/>
        <item x="6857"/>
        <item x="6154"/>
        <item x="2119"/>
        <item x="5972"/>
        <item x="6102"/>
        <item x="7199"/>
        <item x="5135"/>
        <item x="2340"/>
        <item x="5164"/>
        <item x="5580"/>
        <item x="1632"/>
        <item x="1752"/>
        <item x="7179"/>
        <item x="5988"/>
        <item x="4548"/>
        <item x="4358"/>
        <item x="3487"/>
        <item x="8421"/>
        <item x="1687"/>
        <item x="8335"/>
        <item x="3842"/>
        <item x="9015"/>
        <item x="2662"/>
        <item x="4317"/>
        <item x="1956"/>
        <item x="7058"/>
        <item x="1245"/>
        <item x="2809"/>
        <item x="4094"/>
        <item x="1189"/>
        <item x="6636"/>
        <item x="2679"/>
        <item x="7525"/>
        <item x="4157"/>
        <item x="8645"/>
        <item x="9654"/>
        <item x="5763"/>
        <item x="6207"/>
        <item x="9462"/>
        <item x="4794"/>
        <item x="7570"/>
        <item x="9438"/>
        <item x="4099"/>
        <item x="5190"/>
        <item x="1394"/>
        <item x="4995"/>
        <item x="3104"/>
        <item x="1762"/>
        <item x="4445"/>
        <item x="8426"/>
        <item x="1619"/>
        <item x="639"/>
        <item x="4126"/>
        <item x="7641"/>
        <item x="4926"/>
        <item x="3557"/>
        <item x="542"/>
        <item x="8143"/>
        <item x="6298"/>
        <item x="3338"/>
        <item x="5200"/>
        <item x="8289"/>
        <item x="4495"/>
        <item x="4146"/>
        <item x="7483"/>
        <item x="178"/>
        <item x="5206"/>
        <item x="4991"/>
        <item x="5199"/>
        <item x="7721"/>
        <item x="6079"/>
        <item x="5978"/>
        <item x="605"/>
        <item x="4434"/>
        <item x="7194"/>
        <item x="5964"/>
        <item x="1936"/>
        <item x="9081"/>
        <item x="7502"/>
        <item x="1643"/>
        <item x="4657"/>
        <item x="7924"/>
        <item x="5267"/>
        <item x="7771"/>
        <item x="6404"/>
        <item x="377"/>
        <item x="522"/>
        <item x="6536"/>
        <item x="3973"/>
        <item x="6717"/>
        <item x="8140"/>
        <item x="7855"/>
        <item x="9464"/>
        <item x="3806"/>
        <item x="6506"/>
        <item x="3437"/>
        <item x="4717"/>
        <item x="2255"/>
        <item x="4939"/>
        <item x="8454"/>
        <item x="5856"/>
        <item x="6053"/>
        <item x="1831"/>
        <item x="3906"/>
        <item x="2485"/>
        <item x="1974"/>
        <item x="9261"/>
        <item x="6487"/>
        <item x="3322"/>
        <item x="2100"/>
        <item x="5409"/>
        <item x="8730"/>
        <item x="6009"/>
        <item x="2480"/>
        <item x="6688"/>
        <item x="7703"/>
        <item x="6350"/>
        <item x="7350"/>
        <item x="576"/>
        <item x="4219"/>
        <item x="8149"/>
        <item x="604"/>
        <item x="8776"/>
        <item x="3940"/>
        <item x="5166"/>
        <item x="5088"/>
        <item x="2694"/>
        <item x="8090"/>
        <item x="2884"/>
        <item x="9595"/>
        <item x="5700"/>
        <item x="1555"/>
        <item x="2179"/>
        <item x="6727"/>
        <item x="4357"/>
        <item x="585"/>
        <item x="8761"/>
        <item x="2611"/>
        <item x="1964"/>
        <item x="9270"/>
        <item x="5885"/>
        <item x="3084"/>
        <item x="7923"/>
        <item x="8541"/>
        <item x="9652"/>
        <item x="8826"/>
        <item x="4263"/>
        <item x="8263"/>
        <item x="2659"/>
        <item x="3191"/>
        <item x="49"/>
        <item x="109"/>
        <item x="1599"/>
        <item x="1271"/>
        <item x="4571"/>
        <item x="7705"/>
        <item x="7896"/>
        <item x="6959"/>
        <item x="9373"/>
        <item x="4334"/>
        <item x="8583"/>
        <item x="1185"/>
        <item x="1631"/>
        <item x="1207"/>
        <item x="2978"/>
        <item x="1232"/>
        <item x="7417"/>
        <item x="1534"/>
        <item x="3567"/>
        <item x="1388"/>
        <item x="6008"/>
        <item x="785"/>
        <item x="665"/>
        <item x="1443"/>
        <item x="3243"/>
        <item x="9349"/>
        <item x="9337"/>
        <item x="8626"/>
        <item x="5450"/>
        <item x="3867"/>
        <item x="7104"/>
        <item x="9461"/>
        <item x="5505"/>
        <item x="6473"/>
        <item x="9370"/>
        <item x="8056"/>
        <item x="4882"/>
        <item x="6297"/>
        <item x="8313"/>
        <item x="8184"/>
        <item x="8079"/>
        <item x="6809"/>
        <item x="6488"/>
        <item x="9259"/>
        <item x="7473"/>
        <item x="5908"/>
        <item x="8660"/>
        <item x="9204"/>
        <item x="8172"/>
        <item x="5604"/>
        <item x="9286"/>
        <item x="106"/>
        <item x="5769"/>
        <item x="168"/>
        <item x="2682"/>
        <item x="1832"/>
        <item x="4187"/>
        <item x="3933"/>
        <item x="8817"/>
        <item x="5227"/>
        <item x="8374"/>
        <item x="1150"/>
        <item x="96"/>
        <item x="4386"/>
        <item x="9412"/>
        <item x="66"/>
        <item x="5498"/>
        <item x="3651"/>
        <item x="1740"/>
        <item x="4567"/>
        <item x="1788"/>
        <item x="3992"/>
        <item x="345"/>
        <item x="3558"/>
        <item x="9260"/>
        <item x="4178"/>
        <item x="1569"/>
        <item x="2352"/>
        <item x="2069"/>
        <item x="32"/>
        <item x="8614"/>
        <item x="4949"/>
        <item x="9304"/>
        <item x="1407"/>
        <item x="8050"/>
        <item x="2963"/>
        <item x="9263"/>
        <item x="8041"/>
        <item x="6621"/>
        <item x="7548"/>
        <item x="985"/>
        <item x="2052"/>
        <item x="8341"/>
        <item x="4514"/>
        <item x="2990"/>
        <item x="7394"/>
        <item x="1879"/>
        <item x="6514"/>
        <item x="6363"/>
        <item x="5819"/>
        <item x="4870"/>
        <item x="7116"/>
        <item x="8793"/>
        <item x="138"/>
        <item x="7002"/>
        <item x="3158"/>
        <item x="4603"/>
        <item x="6155"/>
        <item x="1639"/>
        <item x="6533"/>
        <item x="3501"/>
        <item x="3079"/>
        <item x="1538"/>
        <item x="6700"/>
        <item x="1210"/>
        <item x="2269"/>
        <item x="6726"/>
        <item x="1302"/>
        <item x="5501"/>
        <item x="3055"/>
        <item x="4776"/>
        <item x="2257"/>
        <item x="493"/>
        <item x="101"/>
        <item x="3962"/>
        <item x="2749"/>
        <item x="276"/>
        <item x="7140"/>
        <item x="1829"/>
        <item x="7928"/>
        <item x="8291"/>
        <item x="8727"/>
        <item x="7562"/>
        <item x="7339"/>
        <item x="2349"/>
        <item x="7056"/>
        <item x="78"/>
        <item x="2740"/>
        <item x="9580"/>
        <item x="9489"/>
        <item x="3542"/>
        <item x="6249"/>
        <item x="8612"/>
        <item x="9355"/>
        <item x="5739"/>
        <item x="2651"/>
        <item x="1279"/>
        <item x="4675"/>
        <item x="2467"/>
        <item x="2167"/>
        <item x="711"/>
        <item x="885"/>
        <item x="2076"/>
        <item x="4408"/>
        <item x="7403"/>
        <item x="1981"/>
        <item x="5556"/>
        <item x="3163"/>
        <item x="4703"/>
        <item x="4899"/>
        <item x="1099"/>
        <item x="9400"/>
        <item x="486"/>
        <item x="5888"/>
        <item x="1919"/>
        <item x="8442"/>
        <item x="857"/>
        <item x="3994"/>
        <item x="3664"/>
        <item x="2709"/>
        <item x="9556"/>
        <item x="7167"/>
        <item x="2729"/>
        <item x="3690"/>
        <item x="4326"/>
        <item x="3376"/>
        <item x="4932"/>
        <item x="4270"/>
        <item x="7547"/>
        <item x="7913"/>
        <item x="7428"/>
        <item x="3963"/>
        <item x="3859"/>
        <item x="6049"/>
        <item x="6133"/>
        <item x="7131"/>
        <item x="4908"/>
        <item x="3989"/>
        <item x="6200"/>
        <item x="7726"/>
        <item x="275"/>
        <item x="5668"/>
        <item x="6121"/>
        <item x="6047"/>
        <item x="6367"/>
        <item x="7908"/>
        <item x="4583"/>
        <item x="2620"/>
        <item x="5707"/>
        <item x="5427"/>
        <item x="8466"/>
        <item x="3536"/>
        <item x="7925"/>
        <item x="2667"/>
        <item x="9487"/>
        <item x="5144"/>
        <item x="5742"/>
        <item x="4581"/>
        <item x="6406"/>
        <item x="3252"/>
        <item x="8301"/>
        <item x="3931"/>
        <item x="7039"/>
        <item x="5929"/>
        <item x="2859"/>
        <item x="5962"/>
        <item x="3711"/>
        <item x="6504"/>
        <item x="5020"/>
        <item x="7663"/>
        <item x="6678"/>
        <item x="3374"/>
        <item x="4654"/>
        <item x="405"/>
        <item x="814"/>
        <item x="4810"/>
        <item x="1294"/>
        <item x="1692"/>
        <item x="81"/>
        <item x="3383"/>
        <item x="942"/>
        <item x="629"/>
        <item x="1166"/>
        <item x="725"/>
        <item x="707"/>
        <item x="466"/>
        <item x="809"/>
        <item x="2525"/>
        <item x="684"/>
        <item x="1698"/>
        <item x="1224"/>
        <item x="2120"/>
        <item x="332"/>
        <item x="996"/>
        <item x="3730"/>
        <item x="1653"/>
        <item x="3320"/>
        <item x="884"/>
        <item x="995"/>
        <item x="971"/>
        <item x="541"/>
        <item x="2657"/>
        <item x="1840"/>
        <item x="7114"/>
        <item x="3952"/>
        <item x="2283"/>
        <item x="8084"/>
        <item x="2109"/>
        <item x="1649"/>
        <item x="4032"/>
        <item x="1488"/>
        <item x="284"/>
        <item x="9214"/>
        <item x="6502"/>
        <item x="7139"/>
        <item x="7596"/>
        <item x="8054"/>
        <item x="4907"/>
        <item x="2410"/>
        <item x="3477"/>
        <item x="5918"/>
        <item x="5344"/>
        <item x="3622"/>
        <item x="3479"/>
        <item x="2837"/>
        <item x="6418"/>
        <item x="3953"/>
        <item x="2833"/>
        <item x="9629"/>
        <item x="6436"/>
        <item x="9387"/>
        <item x="7424"/>
        <item x="8280"/>
        <item x="9520"/>
        <item x="8497"/>
        <item x="2219"/>
        <item x="4268"/>
        <item x="6690"/>
        <item x="5785"/>
        <item x="8628"/>
        <item x="4278"/>
        <item x="287"/>
        <item x="7207"/>
        <item x="1567"/>
        <item x="3119"/>
        <item x="6071"/>
        <item x="5881"/>
        <item x="5361"/>
        <item x="5943"/>
        <item x="8031"/>
        <item x="8107"/>
        <item x="4961"/>
        <item x="8950"/>
        <item x="2952"/>
        <item x="9483"/>
        <item x="5900"/>
        <item x="5488"/>
        <item x="5575"/>
        <item x="3581"/>
        <item x="9036"/>
        <item x="5693"/>
        <item x="2585"/>
        <item x="9410"/>
        <item x="2125"/>
        <item x="1774"/>
        <item x="4767"/>
        <item x="1285"/>
        <item x="6916"/>
        <item x="502"/>
        <item x="408"/>
        <item x="55"/>
        <item x="2619"/>
        <item x="492"/>
        <item x="2509"/>
        <item x="8219"/>
        <item x="8283"/>
        <item x="839"/>
        <item x="2305"/>
        <item x="9131"/>
        <item x="5712"/>
        <item x="8784"/>
        <item x="8491"/>
        <item x="6561"/>
        <item x="4411"/>
        <item x="4711"/>
        <item x="8003"/>
        <item x="4287"/>
        <item x="3525"/>
        <item x="6464"/>
        <item x="4812"/>
        <item x="8905"/>
        <item x="7808"/>
        <item x="6414"/>
        <item x="8922"/>
        <item x="5635"/>
        <item x="5677"/>
        <item x="3177"/>
        <item x="8695"/>
        <item x="1746"/>
        <item x="9429"/>
        <item x="1766"/>
        <item x="4512"/>
        <item x="9471"/>
        <item x="6277"/>
        <item x="5606"/>
        <item x="92"/>
        <item x="7965"/>
        <item x="429"/>
        <item x="2946"/>
        <item x="7662"/>
        <item x="6791"/>
        <item x="8372"/>
        <item x="9436"/>
        <item x="6801"/>
        <item x="7066"/>
        <item x="7326"/>
        <item x="910"/>
        <item x="2414"/>
        <item x="6319"/>
        <item x="5174"/>
        <item x="6357"/>
        <item x="5555"/>
        <item x="8224"/>
        <item x="4922"/>
        <item x="263"/>
        <item x="9589"/>
        <item x="4618"/>
        <item x="1592"/>
        <item x="6515"/>
        <item x="6023"/>
        <item x="5589"/>
        <item x="5500"/>
        <item x="6609"/>
        <item x="1965"/>
        <item x="3293"/>
        <item x="7577"/>
        <item x="7448"/>
        <item x="8789"/>
        <item x="2597"/>
        <item x="7517"/>
        <item x="751"/>
        <item x="2336"/>
        <item x="415"/>
        <item x="6222"/>
        <item x="3811"/>
        <item x="6659"/>
        <item x="8837"/>
        <item x="268"/>
        <item x="267"/>
        <item x="3380"/>
        <item x="6391"/>
        <item x="3449"/>
        <item x="9104"/>
        <item x="3087"/>
        <item x="7462"/>
        <item x="7999"/>
        <item x="4045"/>
        <item x="4515"/>
        <item x="4770"/>
        <item x="6232"/>
        <item x="1646"/>
        <item x="2370"/>
        <item x="5377"/>
        <item x="9158"/>
        <item x="3695"/>
        <item x="120"/>
        <item x="60"/>
        <item x="1863"/>
        <item x="7610"/>
        <item x="3328"/>
        <item x="3743"/>
        <item x="1442"/>
        <item x="6715"/>
        <item x="4700"/>
        <item x="3595"/>
        <item x="8384"/>
        <item x="2698"/>
        <item x="4327"/>
        <item x="2673"/>
        <item x="6925"/>
        <item x="4552"/>
        <item x="8174"/>
        <item x="4151"/>
        <item x="2094"/>
        <item x="368"/>
        <item x="6411"/>
        <item x="3778"/>
        <item x="6485"/>
        <item x="7815"/>
        <item x="5379"/>
        <item x="3757"/>
        <item x="7198"/>
        <item x="5038"/>
        <item x="2555"/>
        <item x="2437"/>
        <item x="3682"/>
        <item x="6139"/>
        <item x="7973"/>
        <item x="3181"/>
        <item x="4297"/>
        <item x="8130"/>
        <item x="4863"/>
        <item x="8746"/>
        <item x="7343"/>
        <item x="4878"/>
        <item x="3652"/>
        <item x="595"/>
        <item x="1664"/>
        <item x="7688"/>
        <item x="3107"/>
        <item x="6542"/>
        <item x="5014"/>
        <item x="3151"/>
        <item x="2562"/>
        <item x="3521"/>
        <item x="6148"/>
        <item x="8282"/>
        <item x="2578"/>
        <item x="5770"/>
        <item x="3740"/>
        <item x="5923"/>
        <item x="6045"/>
        <item x="5319"/>
        <item x="9239"/>
        <item x="5680"/>
        <item x="3128"/>
        <item x="2395"/>
        <item x="5388"/>
        <item x="2355"/>
        <item x="1591"/>
        <item x="4799"/>
        <item x="7011"/>
        <item x="5414"/>
        <item x="6576"/>
        <item x="1464"/>
        <item x="274"/>
        <item x="4010"/>
        <item x="327"/>
        <item x="2083"/>
        <item x="3948"/>
        <item x="7698"/>
        <item x="1961"/>
        <item x="2589"/>
        <item x="3169"/>
        <item x="3382"/>
        <item x="3018"/>
        <item x="1374"/>
        <item x="7593"/>
        <item x="2573"/>
        <item x="2733"/>
        <item x="2312"/>
        <item x="5059"/>
        <item x="6851"/>
        <item x="6795"/>
        <item x="5624"/>
        <item x="6030"/>
        <item x="2770"/>
        <item x="4123"/>
        <item x="6926"/>
        <item x="154"/>
        <item x="6195"/>
        <item x="5612"/>
        <item x="9486"/>
        <item x="428"/>
        <item x="1689"/>
        <item x="98"/>
        <item x="160"/>
        <item x="3898"/>
        <item x="6828"/>
        <item x="1404"/>
        <item x="7516"/>
        <item x="4034"/>
        <item x="9490"/>
        <item x="4736"/>
        <item x="7173"/>
        <item x="8045"/>
        <item x="6824"/>
        <item x="3296"/>
        <item x="4780"/>
        <item x="210"/>
        <item x="4775"/>
        <item x="2998"/>
        <item x="2508"/>
        <item x="6671"/>
        <item x="559"/>
        <item x="4946"/>
        <item x="4164"/>
        <item x="2369"/>
        <item x="3284"/>
        <item x="8322"/>
        <item x="608"/>
        <item x="543"/>
        <item x="8665"/>
        <item x="9218"/>
        <item x="6358"/>
        <item x="9137"/>
        <item x="3785"/>
        <item x="9114"/>
        <item x="2111"/>
        <item x="6565"/>
        <item x="213"/>
        <item x="6779"/>
        <item x="3472"/>
        <item x="1134"/>
        <item x="9228"/>
        <item x="6456"/>
        <item x="8352"/>
        <item x="7776"/>
        <item x="8246"/>
        <item x="8693"/>
        <item x="1612"/>
        <item x="9414"/>
        <item x="5220"/>
        <item x="41"/>
        <item x="4413"/>
        <item x="3512"/>
        <item x="4082"/>
        <item x="5478"/>
        <item x="3140"/>
        <item x="7121"/>
        <item x="9145"/>
        <item x="9095"/>
        <item x="589"/>
        <item x="3788"/>
        <item x="9230"/>
        <item x="1502"/>
        <item x="8585"/>
        <item x="879"/>
        <item x="9586"/>
        <item x="1682"/>
        <item x="183"/>
        <item x="1993"/>
        <item x="1913"/>
        <item x="6096"/>
        <item x="2959"/>
        <item x="4912"/>
        <item x="6881"/>
        <item x="7399"/>
        <item x="6883"/>
        <item x="7434"/>
        <item x="7376"/>
        <item x="7284"/>
        <item x="2658"/>
        <item x="5835"/>
        <item x="337"/>
        <item x="6771"/>
        <item x="3122"/>
        <item x="3198"/>
        <item x="4944"/>
        <item x="348"/>
        <item x="6507"/>
        <item x="6308"/>
        <item x="115"/>
        <item x="4112"/>
        <item x="7739"/>
        <item x="2949"/>
        <item x="4223"/>
        <item x="6519"/>
        <item x="6441"/>
        <item x="660"/>
        <item x="718"/>
        <item x="1537"/>
        <item x="1441"/>
        <item x="3985"/>
        <item x="3395"/>
        <item x="4895"/>
        <item x="7315"/>
        <item x="8545"/>
        <item x="6979"/>
        <item x="3510"/>
        <item x="8604"/>
        <item x="7063"/>
        <item x="1798"/>
        <item x="1999"/>
        <item x="2937"/>
        <item x="2635"/>
        <item x="4206"/>
        <item x="7720"/>
        <item x="8087"/>
        <item x="7018"/>
        <item x="4916"/>
        <item x="3908"/>
        <item x="2701"/>
        <item x="1339"/>
        <item x="1391"/>
        <item x="3791"/>
        <item x="7290"/>
        <item x="9545"/>
        <item x="6454"/>
        <item x="9615"/>
        <item x="890"/>
        <item x="8772"/>
        <item x="3353"/>
        <item x="2863"/>
        <item x="9390"/>
        <item x="3861"/>
        <item x="2155"/>
        <item x="2858"/>
        <item x="4121"/>
        <item x="3691"/>
        <item x="8570"/>
        <item x="9116"/>
        <item x="3927"/>
        <item x="3966"/>
        <item x="1396"/>
        <item x="6877"/>
        <item x="9565"/>
        <item x="7568"/>
        <item x="3799"/>
        <item x="6683"/>
        <item x="9413"/>
        <item x="9606"/>
        <item x="7899"/>
        <item x="5772"/>
        <item x="7640"/>
        <item x="6990"/>
        <item x="578"/>
        <item x="262"/>
        <item x="1647"/>
        <item x="241"/>
        <item x="8325"/>
        <item x="773"/>
        <item x="9129"/>
        <item x="2307"/>
        <item x="4266"/>
        <item x="4786"/>
        <item x="7278"/>
        <item x="9351"/>
        <item x="7678"/>
        <item x="1392"/>
        <item x="1539"/>
        <item x="1720"/>
        <item x="1354"/>
        <item x="4557"/>
        <item x="6286"/>
        <item x="8278"/>
        <item x="6977"/>
        <item x="1797"/>
        <item x="622"/>
        <item x="6799"/>
        <item x="1479"/>
        <item x="3130"/>
        <item x="525"/>
        <item x="8166"/>
        <item x="485"/>
        <item x="6905"/>
        <item x="2490"/>
        <item x="6217"/>
        <item x="6929"/>
        <item x="4221"/>
        <item x="7466"/>
        <item x="6706"/>
        <item x="7958"/>
        <item x="9083"/>
        <item x="6039"/>
        <item x="905"/>
        <item x="929"/>
        <item x="4167"/>
        <item x="7345"/>
        <item x="2337"/>
        <item x="1629"/>
        <item x="5552"/>
        <item x="8812"/>
        <item x="7892"/>
        <item x="2742"/>
        <item x="3310"/>
        <item x="5676"/>
        <item x="9190"/>
        <item x="3630"/>
        <item x="4033"/>
        <item x="4453"/>
        <item x="6218"/>
        <item x="6616"/>
        <item x="7260"/>
        <item x="1088"/>
        <item x="1191"/>
        <item x="5691"/>
        <item x="7393"/>
        <item x="3277"/>
        <item x="4962"/>
        <item x="5740"/>
        <item x="3635"/>
        <item x="9420"/>
        <item x="9600"/>
        <item x="3505"/>
        <item x="6822"/>
        <item x="6833"/>
        <item x="6328"/>
        <item x="7079"/>
        <item x="4137"/>
        <item x="1949"/>
        <item x="4132"/>
        <item x="5667"/>
        <item x="4367"/>
        <item x="3378"/>
        <item x="4886"/>
        <item x="5559"/>
        <item x="936"/>
        <item x="5650"/>
        <item x="6379"/>
        <item x="7648"/>
        <item x="1787"/>
        <item x="7529"/>
        <item x="8719"/>
        <item x="1683"/>
        <item x="3025"/>
        <item x="9458"/>
        <item x="3465"/>
        <item x="8109"/>
        <item x="3446"/>
        <item x="3452"/>
        <item x="3856"/>
        <item x="7070"/>
        <item x="5708"/>
        <item x="8261"/>
        <item x="7603"/>
        <item x="1352"/>
        <item x="1349"/>
        <item x="9577"/>
        <item x="9544"/>
        <item x="4868"/>
        <item x="2150"/>
        <item x="1101"/>
        <item x="7109"/>
        <item x="753"/>
        <item x="772"/>
        <item x="5296"/>
        <item x="6224"/>
        <item x="3819"/>
        <item x="7285"/>
        <item x="8089"/>
        <item x="7270"/>
        <item x="9611"/>
        <item x="6141"/>
        <item x="7898"/>
        <item x="5214"/>
        <item x="110"/>
        <item x="8295"/>
        <item x="3692"/>
        <item x="787"/>
        <item x="7475"/>
        <item x="4197"/>
        <item x="7498"/>
        <item x="6692"/>
        <item x="2527"/>
        <item x="484"/>
        <item x="6186"/>
        <item x="2711"/>
        <item x="9465"/>
        <item x="9594"/>
        <item x="3742"/>
        <item x="3887"/>
        <item x="2627"/>
        <item x="6946"/>
        <item x="1860"/>
        <item x="2548"/>
        <item x="5815"/>
        <item x="7890"/>
        <item x="6273"/>
        <item x="343"/>
        <item x="6520"/>
        <item x="3441"/>
        <item x="5813"/>
        <item x="5149"/>
        <item x="3928"/>
        <item x="9588"/>
        <item x="7359"/>
        <item x="6069"/>
        <item x="4249"/>
        <item x="3884"/>
        <item x="6474"/>
        <item x="7942"/>
        <item x="6731"/>
        <item x="2252"/>
        <item x="2931"/>
        <item x="3329"/>
        <item x="2878"/>
        <item x="3022"/>
        <item x="3071"/>
        <item x="4199"/>
        <item x="2675"/>
        <item x="4909"/>
        <item x="2420"/>
        <item x="8470"/>
        <item x="2702"/>
        <item x="1357"/>
        <item x="8205"/>
        <item x="5090"/>
        <item x="3975"/>
        <item x="5791"/>
        <item x="8525"/>
        <item x="2201"/>
        <item x="3149"/>
        <item x="5345"/>
        <item x="3539"/>
        <item x="7829"/>
        <item x="3562"/>
        <item x="7891"/>
        <item x="2475"/>
        <item x="778"/>
        <item x="3600"/>
        <item x="4841"/>
        <item x="7735"/>
        <item x="7536"/>
        <item x="468"/>
        <item x="2801"/>
        <item x="370"/>
        <item x="7637"/>
        <item x="6369"/>
        <item x="2888"/>
        <item x="2586"/>
        <item x="1815"/>
        <item x="9627"/>
        <item x="5997"/>
        <item x="8420"/>
        <item x="6138"/>
        <item x="5295"/>
        <item x="7623"/>
        <item x="198"/>
        <item x="301"/>
        <item x="8622"/>
        <item x="5378"/>
        <item x="7624"/>
        <item x="4446"/>
        <item x="5431"/>
        <item x="2690"/>
        <item x="6115"/>
        <item x="9444"/>
        <item x="463"/>
        <item x="3639"/>
        <item x="6669"/>
        <item x="413"/>
        <item x="7559"/>
        <item x="9548"/>
        <item x="6331"/>
        <item x="6882"/>
        <item x="4529"/>
        <item x="1521"/>
        <item x="980"/>
        <item x="6470"/>
        <item x="5443"/>
        <item x="8377"/>
        <item x="9063"/>
        <item x="4070"/>
        <item x="7294"/>
        <item x="6835"/>
        <item x="2524"/>
        <item x="6228"/>
        <item x="7616"/>
        <item x="5262"/>
        <item x="7048"/>
        <item x="6530"/>
        <item x="7338"/>
        <item x="9451"/>
        <item x="1563"/>
        <item x="4262"/>
        <item x="6451"/>
        <item x="3484"/>
        <item x="4572"/>
        <item x="3891"/>
        <item x="868"/>
        <item x="2605"/>
        <item x="5486"/>
        <item x="5352"/>
        <item x="8979"/>
        <item x="1507"/>
        <item x="3534"/>
        <item x="8561"/>
        <item x="2049"/>
        <item x="5670"/>
        <item x="9022"/>
        <item x="8482"/>
        <item x="3453"/>
        <item x="5802"/>
        <item x="1905"/>
        <item x="4511"/>
        <item x="5710"/>
        <item x="9248"/>
        <item x="8452"/>
        <item x="5914"/>
        <item x="9437"/>
        <item x="1074"/>
        <item x="8556"/>
        <item x="4001"/>
        <item x="7506"/>
        <item x="4117"/>
        <item x="2883"/>
        <item x="9153"/>
        <item x="2907"/>
        <item x="7335"/>
        <item x="7186"/>
        <item x="6124"/>
        <item x="8850"/>
        <item x="2502"/>
        <item x="7801"/>
        <item x="1783"/>
        <item x="4669"/>
        <item x="4605"/>
        <item x="7744"/>
        <item x="6508"/>
        <item x="6886"/>
        <item x="9282"/>
        <item x="5094"/>
        <item x="2339"/>
        <item x="1038"/>
        <item x="1324"/>
        <item x="7697"/>
        <item x="2731"/>
        <item x="8171"/>
        <item x="8886"/>
        <item x="1495"/>
        <item x="2967"/>
        <item x="329"/>
        <item x="3267"/>
        <item x="914"/>
        <item x="4494"/>
        <item x="7865"/>
        <item x="134"/>
        <item x="4738"/>
        <item x="5023"/>
        <item x="5737"/>
        <item x="3491"/>
        <item x="587"/>
        <item x="1414"/>
        <item x="5312"/>
        <item x="7233"/>
        <item x="5919"/>
        <item x="8767"/>
        <item x="5732"/>
        <item x="6806"/>
        <item x="6446"/>
        <item x="443"/>
        <item x="3974"/>
        <item x="705"/>
        <item x="5655"/>
        <item x="2955"/>
        <item x="7513"/>
        <item x="5256"/>
        <item x="4489"/>
        <item x="4165"/>
        <item x="2650"/>
        <item x="4837"/>
        <item x="819"/>
        <item x="1293"/>
        <item x="155"/>
        <item x="7635"/>
        <item x="8707"/>
        <item x="3325"/>
        <item x="5643"/>
        <item x="3015"/>
        <item x="7053"/>
        <item x="4180"/>
        <item x="8704"/>
        <item x="4039"/>
        <item x="4820"/>
        <item x="6305"/>
        <item x="951"/>
        <item x="7262"/>
        <item x="6904"/>
        <item x="7404"/>
        <item x="1901"/>
        <item x="2072"/>
        <item x="1094"/>
        <item x="1083"/>
        <item x="470"/>
        <item x="9147"/>
        <item x="1708"/>
        <item x="8980"/>
        <item x="1322"/>
        <item x="8339"/>
        <item x="247"/>
        <item x="8137"/>
        <item x="8018"/>
        <item x="7267"/>
        <item x="5197"/>
        <item x="5325"/>
        <item x="966"/>
        <item x="4954"/>
        <item x="3154"/>
        <item x="3166"/>
        <item x="8310"/>
        <item x="8360"/>
        <item x="918"/>
        <item x="19"/>
        <item x="698"/>
        <item x="7243"/>
        <item x="3047"/>
        <item x="3101"/>
        <item x="6685"/>
        <item x="7602"/>
        <item x="1300"/>
        <item x="2900"/>
        <item x="2445"/>
        <item x="2848"/>
        <item x="1078"/>
        <item x="3922"/>
        <item x="8440"/>
        <item x="8286"/>
        <item x="7247"/>
        <item x="2607"/>
        <item x="4741"/>
        <item x="8164"/>
        <item x="1492"/>
        <item x="5679"/>
        <item x="5933"/>
        <item x="6294"/>
        <item x="5951"/>
        <item x="1314"/>
        <item x="8519"/>
        <item x="8677"/>
        <item x="7402"/>
        <item x="518"/>
        <item x="1255"/>
        <item x="3060"/>
        <item x="2142"/>
        <item x="3331"/>
        <item x="4059"/>
        <item x="6058"/>
        <item x="7762"/>
        <item x="3432"/>
        <item x="4166"/>
        <item x="5531"/>
        <item x="3433"/>
        <item x="7629"/>
        <item x="9011"/>
        <item x="6181"/>
        <item x="4378"/>
        <item x="5338"/>
        <item x="3269"/>
        <item x="1562"/>
        <item x="5223"/>
        <item x="9309"/>
        <item x="7612"/>
        <item x="6114"/>
        <item x="8673"/>
        <item x="2079"/>
        <item x="1406"/>
        <item x="1039"/>
        <item x="3349"/>
        <item x="4347"/>
        <item x="8221"/>
        <item x="8653"/>
        <item x="4564"/>
        <item x="5204"/>
        <item x="7344"/>
        <item x="1515"/>
        <item x="3343"/>
        <item x="4214"/>
        <item x="4568"/>
        <item x="2750"/>
        <item x="6517"/>
        <item x="1941"/>
        <item x="6820"/>
        <item x="3911"/>
        <item x="389"/>
        <item x="4683"/>
        <item x="9132"/>
        <item x="6873"/>
        <item x="2300"/>
        <item x="359"/>
        <item x="313"/>
        <item x="728"/>
        <item x="4052"/>
        <item x="8734"/>
        <item x="3575"/>
        <item x="513"/>
        <item x="487"/>
        <item x="3969"/>
        <item x="6196"/>
        <item x="2104"/>
        <item x="1425"/>
        <item x="579"/>
        <item x="401"/>
        <item x="8213"/>
        <item x="5454"/>
        <item x="7212"/>
        <item x="79"/>
        <item x="5689"/>
        <item x="6254"/>
        <item x="4365"/>
        <item x="6802"/>
        <item x="1804"/>
        <item x="3571"/>
        <item x="2398"/>
        <item x="2148"/>
        <item x="4379"/>
        <item x="8113"/>
        <item x="4176"/>
        <item x="2869"/>
        <item x="3096"/>
        <item x="34"/>
        <item x="747"/>
        <item x="4720"/>
        <item x="1438"/>
        <item x="7038"/>
        <item x="6083"/>
        <item x="6957"/>
        <item x="125"/>
        <item x="7386"/>
        <item x="8678"/>
        <item x="7563"/>
        <item x="4049"/>
        <item x="7975"/>
        <item x="5839"/>
        <item x="8215"/>
        <item x="7598"/>
        <item x="7901"/>
        <item x="8758"/>
        <item x="2008"/>
        <item x="2021"/>
        <item x="4866"/>
        <item x="1962"/>
        <item x="3480"/>
        <item x="3609"/>
        <item x="516"/>
        <item x="4876"/>
        <item x="4286"/>
        <item x="4682"/>
        <item x="967"/>
        <item x="6380"/>
        <item x="3942"/>
        <item x="7445"/>
        <item x="6334"/>
        <item x="2376"/>
        <item x="4540"/>
        <item x="2841"/>
        <item x="9532"/>
        <item x="7627"/>
        <item x="965"/>
        <item x="6032"/>
        <item x="6633"/>
        <item x="5576"/>
        <item x="9152"/>
        <item x="3064"/>
        <item x="757"/>
        <item x="1269"/>
        <item x="6275"/>
        <item x="6340"/>
        <item x="8257"/>
        <item x="8961"/>
        <item x="3718"/>
        <item x="4346"/>
        <item x="1126"/>
        <item x="1925"/>
        <item x="4129"/>
        <item x="3253"/>
        <item x="7836"/>
        <item x="4196"/>
        <item x="8202"/>
        <item x="5891"/>
        <item x="6100"/>
        <item x="6537"/>
        <item x="3164"/>
        <item x="4716"/>
        <item x="5809"/>
        <item x="9624"/>
        <item x="3781"/>
        <item x="6560"/>
        <item x="8417"/>
        <item x="6521"/>
        <item x="6601"/>
        <item x="5117"/>
        <item x="8326"/>
        <item x="9321"/>
        <item x="655"/>
        <item x="171"/>
        <item x="266"/>
        <item x="242"/>
        <item x="195"/>
        <item x="202"/>
        <item x="228"/>
        <item x="175"/>
        <item x="218"/>
        <item x="4943"/>
        <item x="9582"/>
        <item x="7839"/>
        <item x="5721"/>
        <item x="8733"/>
        <item x="1703"/>
        <item x="3261"/>
        <item x="6846"/>
        <item x="5032"/>
        <item x="4369"/>
        <item x="1287"/>
        <item x="9367"/>
        <item x="7300"/>
        <item x="4648"/>
        <item x="7781"/>
        <item x="8643"/>
        <item x="9494"/>
        <item x="9558"/>
        <item x="7091"/>
        <item x="4976"/>
        <item x="7444"/>
        <item x="1280"/>
        <item x="5939"/>
        <item x="1122"/>
        <item x="3088"/>
        <item x="3879"/>
        <item x="888"/>
        <item x="8736"/>
        <item x="9625"/>
        <item x="7561"/>
        <item x="4845"/>
        <item x="4860"/>
        <item x="4614"/>
        <item x="5803"/>
        <item x="9378"/>
        <item x="6742"/>
        <item x="7686"/>
        <item x="8854"/>
        <item x="5713"/>
        <item x="1644"/>
        <item x="4416"/>
        <item x="4645"/>
        <item x="1146"/>
        <item x="2776"/>
        <item x="338"/>
        <item x="4382"/>
        <item x="2604"/>
        <item x="9079"/>
        <item x="3633"/>
        <item x="444"/>
        <item x="4626"/>
        <item x="6605"/>
        <item x="6192"/>
        <item x="6098"/>
        <item x="3784"/>
        <item x="8091"/>
        <item x="7014"/>
        <item x="8080"/>
        <item x="6790"/>
        <item x="8391"/>
        <item x="6311"/>
        <item x="2176"/>
        <item x="3731"/>
        <item x="2767"/>
        <item x="9498"/>
        <item x="7804"/>
        <item x="7189"/>
        <item x="774"/>
        <item x="5524"/>
        <item x="4650"/>
        <item x="4298"/>
        <item x="9495"/>
        <item x="1284"/>
        <item x="4620"/>
        <item x="6738"/>
        <item x="1477"/>
        <item x="2423"/>
        <item x="84"/>
        <item x="8381"/>
        <item x="5103"/>
        <item x="6760"/>
        <item x="4547"/>
        <item x="1089"/>
        <item x="2919"/>
        <item x="514"/>
        <item x="9507"/>
        <item x="5306"/>
        <item x="1911"/>
        <item x="8168"/>
        <item x="8201"/>
        <item x="441"/>
        <item x="6235"/>
        <item x="9431"/>
        <item x="6869"/>
        <item x="5102"/>
        <item x="6903"/>
        <item x="4238"/>
        <item x="3137"/>
        <item x="2730"/>
        <item x="2881"/>
        <item x="2521"/>
        <item x="488"/>
        <item x="7375"/>
        <item x="4872"/>
        <item x="9201"/>
        <item x="2442"/>
        <item x="6176"/>
        <item x="5981"/>
        <item x="5188"/>
        <item x="8582"/>
        <item x="3073"/>
        <item x="4862"/>
        <item x="9040"/>
        <item x="7932"/>
        <item x="3235"/>
        <item x="1883"/>
        <item x="5456"/>
        <item x="9272"/>
        <item x="3671"/>
        <item x="4980"/>
        <item x="2178"/>
        <item x="1082"/>
        <item x="6907"/>
        <item x="1904"/>
        <item x="7685"/>
        <item x="4660"/>
        <item x="1871"/>
        <item x="236"/>
        <item x="7802"/>
        <item x="7026"/>
        <item x="3675"/>
        <item x="9275"/>
        <item x="9302"/>
        <item x="5392"/>
        <item x="5216"/>
        <item x="2940"/>
        <item x="8145"/>
        <item x="8430"/>
        <item x="6178"/>
        <item x="7861"/>
        <item x="9368"/>
        <item x="9074"/>
        <item x="6256"/>
        <item x="1274"/>
        <item x="5907"/>
        <item x="1186"/>
        <item x="3171"/>
        <item x="2905"/>
        <item x="4652"/>
        <item x="5341"/>
        <item x="1870"/>
        <item x="1367"/>
        <item x="3779"/>
        <item x="1024"/>
        <item x="2790"/>
        <item x="8462"/>
        <item x="5904"/>
        <item x="4216"/>
        <item x="7138"/>
        <item x="5292"/>
        <item x="8764"/>
        <item x="1557"/>
        <item x="5953"/>
        <item x="6759"/>
        <item x="6220"/>
        <item x="6421"/>
        <item x="4462"/>
        <item x="9637"/>
        <item x="7503"/>
        <item x="5801"/>
        <item x="7033"/>
        <item x="1390"/>
        <item x="4431"/>
        <item x="9603"/>
        <item x="3367"/>
        <item x="3841"/>
        <item x="3379"/>
        <item x="2441"/>
        <item x="4140"/>
        <item x="9457"/>
        <item x="8538"/>
        <item x="5873"/>
        <item x="7045"/>
        <item x="4323"/>
        <item x="2744"/>
        <item x="2718"/>
        <item x="8682"/>
        <item x="7876"/>
        <item x="2253"/>
        <item x="708"/>
        <item x="4800"/>
        <item x="2643"/>
        <item x="3066"/>
        <item x="3094"/>
        <item x="9120"/>
        <item x="5257"/>
        <item x="7868"/>
        <item x="3980"/>
        <item x="2707"/>
        <item x="3762"/>
        <item x="3617"/>
        <item x="1769"/>
        <item x="3321"/>
        <item x="3384"/>
        <item x="9339"/>
        <item x="4718"/>
        <item x="6352"/>
        <item x="7761"/>
        <item x="2071"/>
        <item x="7046"/>
        <item x="4821"/>
        <item x="5137"/>
        <item x="1201"/>
        <item x="1385"/>
        <item x="1011"/>
        <item x="8945"/>
        <item x="151"/>
        <item x="6143"/>
        <item x="9562"/>
        <item x="8117"/>
        <item x="9590"/>
        <item x="4936"/>
        <item x="5272"/>
        <item x="2383"/>
        <item x="9187"/>
        <item x="8664"/>
        <item x="6482"/>
        <item x="2683"/>
        <item x="1564"/>
        <item x="6175"/>
        <item x="924"/>
        <item x="7809"/>
        <item x="7729"/>
        <item x="6687"/>
        <item x="298"/>
        <item x="8501"/>
        <item x="2264"/>
        <item x="5348"/>
        <item x="1730"/>
        <item x="9091"/>
        <item x="3900"/>
        <item x="5004"/>
        <item x="1153"/>
        <item x="5692"/>
        <item x="8895"/>
        <item x="3230"/>
        <item x="3264"/>
        <item x="2642"/>
        <item x="5033"/>
        <item x="4254"/>
        <item x="9111"/>
        <item x="8032"/>
        <item x="8274"/>
        <item x="801"/>
        <item x="783"/>
        <item x="1309"/>
        <item x="6201"/>
        <item x="442"/>
        <item x="7218"/>
        <item x="7398"/>
        <item x="6301"/>
        <item x="438"/>
        <item x="5008"/>
        <item x="9570"/>
        <item x="3489"/>
        <item x="6317"/>
        <item x="50"/>
        <item x="3360"/>
        <item x="3991"/>
        <item x="7157"/>
        <item x="1980"/>
        <item x="6433"/>
        <item x="6708"/>
        <item x="2705"/>
        <item x="5303"/>
        <item x="7599"/>
        <item x="7837"/>
        <item x="8468"/>
        <item x="8542"/>
        <item x="1620"/>
        <item x="5282"/>
        <item x="2432"/>
        <item x="812"/>
        <item x="7785"/>
        <item x="3435"/>
        <item x="838"/>
        <item x="9616"/>
        <item x="4269"/>
        <item x="950"/>
        <item x="8692"/>
        <item x="5121"/>
        <item x="9585"/>
        <item x="6931"/>
        <item x="5716"/>
        <item x="8996"/>
        <item x="3251"/>
        <item x="547"/>
        <item x="7718"/>
        <item x="1253"/>
        <item x="6095"/>
        <item x="4880"/>
        <item x="5426"/>
        <item x="9315"/>
        <item x="230"/>
        <item x="3563"/>
        <item x="2101"/>
        <item x="1410"/>
        <item x="5053"/>
        <item x="3520"/>
        <item x="2092"/>
        <item x="4376"/>
        <item x="5112"/>
        <item x="8672"/>
        <item x="7152"/>
        <item x="5719"/>
        <item x="6126"/>
        <item x="7824"/>
        <item x="3848"/>
        <item x="7429"/>
        <item x="7938"/>
        <item x="4149"/>
        <item x="7238"/>
        <item x="8247"/>
        <item x="4044"/>
        <item x="1861"/>
        <item x="1321"/>
        <item x="1825"/>
        <item x="1696"/>
        <item x="6348"/>
        <item x="2606"/>
        <item x="4195"/>
        <item x="7607"/>
        <item x="5408"/>
        <item x="1219"/>
        <item x="1190"/>
        <item x="6713"/>
        <item x="4170"/>
        <item x="1733"/>
        <item x="2716"/>
        <item x="6718"/>
        <item x="7566"/>
        <item x="4403"/>
        <item x="8302"/>
        <item x="7166"/>
        <item x="8072"/>
        <item x="326"/>
        <item x="4762"/>
        <item x="974"/>
        <item x="828"/>
        <item x="507"/>
        <item x="3005"/>
        <item x="703"/>
        <item x="8757"/>
        <item x="8970"/>
        <item x="8044"/>
        <item x="5901"/>
        <item x="8243"/>
        <item x="4579"/>
        <item x="2639"/>
        <item x="6321"/>
        <item x="7609"/>
        <item x="4911"/>
        <item x="7540"/>
        <item x="4399"/>
        <item x="6843"/>
        <item x="7550"/>
        <item x="6268"/>
        <item x="2364"/>
        <item x="6306"/>
        <item x="6366"/>
        <item x="7523"/>
        <item x="7756"/>
        <item x="3425"/>
        <item x="7365"/>
        <item x="8051"/>
        <item x="1972"/>
        <item x="1821"/>
        <item x="9038"/>
        <item x="939"/>
        <item x="8649"/>
        <item x="7266"/>
        <item x="8169"/>
        <item x="8038"/>
        <item x="5673"/>
        <item x="3503"/>
        <item x="6546"/>
        <item x="9164"/>
        <item x="4276"/>
        <item x="7293"/>
        <item x="4384"/>
        <item x="9297"/>
        <item x="6819"/>
        <item x="6932"/>
        <item x="1381"/>
        <item x="5301"/>
        <item x="9445"/>
        <item x="147"/>
        <item x="4427"/>
        <item x="6500"/>
        <item x="2602"/>
        <item x="9142"/>
        <item x="7111"/>
        <item x="4613"/>
        <item x="7373"/>
        <item x="426"/>
        <item x="4537"/>
        <item x="6859"/>
        <item x="7601"/>
        <item x="7966"/>
        <item x="3545"/>
        <item x="4847"/>
        <item x="7055"/>
        <item x="3326"/>
        <item x="4988"/>
        <item x="3091"/>
        <item x="4966"/>
        <item x="4704"/>
        <item x="8401"/>
        <item x="4457"/>
        <item x="756"/>
        <item x="6638"/>
        <item x="4291"/>
        <item x="693"/>
        <item x="9384"/>
        <item x="5706"/>
        <item x="467"/>
        <item x="7234"/>
        <item x="9533"/>
        <item x="692"/>
        <item x="3159"/>
        <item x="2923"/>
        <item x="1261"/>
        <item x="1497"/>
        <item x="1585"/>
        <item x="4217"/>
        <item x="1478"/>
        <item x="1378"/>
        <item x="1469"/>
        <item x="1277"/>
        <item x="8350"/>
        <item x="731"/>
        <item x="5641"/>
        <item x="2128"/>
        <item x="2641"/>
        <item x="1351"/>
        <item x="524"/>
        <item x="1325"/>
        <item x="1849"/>
        <item x="935"/>
        <item x="4096"/>
        <item x="4396"/>
        <item x="5911"/>
        <item x="7254"/>
        <item x="6796"/>
        <item x="1447"/>
        <item x="3965"/>
        <item x="2864"/>
        <item x="8935"/>
        <item x="7081"/>
        <item x="6280"/>
        <item x="9375"/>
        <item x="5570"/>
        <item x="4992"/>
        <item x="1001"/>
        <item x="8915"/>
        <item x="5010"/>
        <item x="3747"/>
        <item x="6396"/>
        <item x="411"/>
        <item x="2137"/>
        <item x="1180"/>
        <item x="1559"/>
        <item x="1892"/>
        <item x="1570"/>
        <item x="1413"/>
        <item x="7706"/>
        <item x="7296"/>
        <item x="161"/>
        <item x="3265"/>
        <item x="3660"/>
        <item x="4664"/>
        <item x="1504"/>
        <item x="1348"/>
        <item x="2804"/>
        <item x="4200"/>
        <item x="9352"/>
        <item x="187"/>
        <item x="5660"/>
        <item x="2310"/>
        <item x="8499"/>
        <item x="4115"/>
        <item x="5021"/>
        <item x="3946"/>
        <item x="8510"/>
        <item x="2737"/>
        <item x="3080"/>
        <item x="2757"/>
        <item x="6794"/>
        <item x="7241"/>
        <item x="4959"/>
        <item x="4360"/>
        <item x="3583"/>
        <item x="2507"/>
        <item x="2805"/>
        <item x="2973"/>
        <item x="1721"/>
        <item x="6174"/>
        <item x="5717"/>
        <item x="5862"/>
        <item x="6919"/>
        <item x="7367"/>
        <item x="6282"/>
        <item x="3178"/>
        <item x="4927"/>
        <item x="1713"/>
        <item x="1909"/>
        <item x="9492"/>
        <item x="4713"/>
        <item x="8103"/>
        <item x="613"/>
        <item x="6838"/>
        <item x="9278"/>
        <item x="346"/>
        <item x="572"/>
        <item x="3629"/>
        <item x="3145"/>
        <item x="3893"/>
        <item x="7370"/>
        <item x="6213"/>
        <item x="9103"/>
        <item x="2477"/>
        <item x="2926"/>
        <item x="8532"/>
        <item x="4241"/>
        <item x="6694"/>
        <item x="4986"/>
        <item x="940"/>
        <item x="2768"/>
        <item x="474"/>
        <item x="5956"/>
        <item x="7391"/>
        <item x="1657"/>
        <item x="9635"/>
        <item x="4395"/>
        <item x="2439"/>
        <item x="7628"/>
        <item x="8666"/>
        <item x="4005"/>
        <item x="1109"/>
        <item x="8010"/>
        <item x="6643"/>
        <item x="7368"/>
        <item x="4793"/>
        <item x="2577"/>
        <item x="2362"/>
        <item x="4192"/>
        <item x="3172"/>
        <item x="4345"/>
        <item x="7625"/>
        <item x="9284"/>
        <item x="867"/>
        <item x="1544"/>
        <item x="2735"/>
        <item x="1600"/>
        <item x="7639"/>
        <item x="9513"/>
        <item x="6596"/>
        <item x="3797"/>
        <item x="2686"/>
        <item x="7213"/>
        <item x="4483"/>
        <item x="5779"/>
        <item x="8778"/>
        <item x="5403"/>
        <item x="1654"/>
        <item x="7144"/>
        <item x="6769"/>
        <item x="5948"/>
        <item x="8703"/>
        <item x="3996"/>
        <item x="3796"/>
        <item x="7013"/>
        <item x="6416"/>
        <item x="2991"/>
        <item x="3228"/>
        <item x="7715"/>
        <item x="6784"/>
        <item x="7253"/>
        <item x="2321"/>
        <item x="3146"/>
        <item x="8033"/>
        <item x="3935"/>
        <item x="4480"/>
        <item x="1131"/>
        <item x="2665"/>
        <item x="1952"/>
        <item x="2994"/>
        <item x="2974"/>
        <item x="6307"/>
        <item x="1531"/>
        <item x="4175"/>
        <item x="3668"/>
        <item x="3755"/>
        <item x="7630"/>
        <item x="1013"/>
        <item x="979"/>
        <item x="1228"/>
        <item x="7185"/>
        <item x="118"/>
        <item x="1433"/>
        <item x="3311"/>
        <item x="5126"/>
        <item x="3666"/>
        <item x="5652"/>
        <item x="6278"/>
        <item x="955"/>
        <item x="8861"/>
        <item x="3930"/>
        <item x="201"/>
        <item x="927"/>
        <item x="2216"/>
        <item x="4072"/>
        <item x="4134"/>
        <item x="6163"/>
        <item x="7259"/>
        <item x="1937"/>
        <item x="9536"/>
        <item x="4693"/>
        <item x="5825"/>
        <item x="8073"/>
        <item x="4985"/>
        <item x="1536"/>
        <item x="5941"/>
        <item x="4727"/>
        <item x="7054"/>
        <item x="9488"/>
        <item x="7644"/>
        <item x="9268"/>
        <item x="6005"/>
        <item x="943"/>
        <item x="2772"/>
        <item x="5889"/>
        <item x="75"/>
        <item x="3381"/>
        <item x="35"/>
        <item x="39"/>
        <item x="6"/>
        <item x="4248"/>
        <item x="6792"/>
        <item x="4541"/>
        <item x="2939"/>
        <item x="4647"/>
        <item x="8995"/>
        <item x="1545"/>
        <item x="8344"/>
        <item x="581"/>
        <item x="2879"/>
        <item x="8062"/>
        <item x="1436"/>
        <item x="4184"/>
        <item x="1893"/>
        <item x="3667"/>
        <item x="1225"/>
        <item x="300"/>
        <item x="5449"/>
        <item x="2168"/>
        <item x="3010"/>
        <item x="497"/>
        <item x="7215"/>
        <item x="560"/>
        <item x="1264"/>
        <item x="5238"/>
        <item x="6129"/>
        <item x="6050"/>
        <item x="6439"/>
        <item x="4705"/>
        <item x="6038"/>
        <item x="5872"/>
        <item x="8751"/>
        <item x="9313"/>
        <item x="5934"/>
        <item x="4629"/>
        <item x="7487"/>
        <item x="8569"/>
        <item x="128"/>
        <item x="1903"/>
        <item x="5714"/>
        <item x="8355"/>
        <item x="9452"/>
        <item x="6216"/>
        <item x="5526"/>
        <item x="9290"/>
        <item x="724"/>
        <item x="1289"/>
        <item x="1480"/>
        <item x="52"/>
        <item x="3780"/>
        <item x="6599"/>
        <item x="455"/>
        <item x="8913"/>
        <item x="8389"/>
        <item x="5289"/>
        <item x="3766"/>
        <item x="6303"/>
        <item x="1208"/>
        <item x="9314"/>
        <item x="1084"/>
        <item x="2375"/>
        <item x="674"/>
        <item x="4353"/>
        <item x="89"/>
        <item x="712"/>
        <item x="8976"/>
        <item x="6167"/>
        <item x="9501"/>
        <item x="837"/>
        <item x="5277"/>
        <item x="746"/>
        <item x="6579"/>
        <item x="1223"/>
        <item x="7480"/>
        <item x="5786"/>
        <item x="8138"/>
        <item x="779"/>
        <item x="6417"/>
        <item x="2161"/>
        <item x="2969"/>
        <item x="5619"/>
        <item x="4243"/>
        <item x="2016"/>
        <item x="3292"/>
        <item x="7817"/>
        <item x="1760"/>
        <item x="4251"/>
        <item x="3580"/>
        <item x="4722"/>
        <item x="2085"/>
        <item x="7683"/>
        <item x="9640"/>
        <item x="8723"/>
        <item x="9003"/>
        <item x="9068"/>
        <item x="7800"/>
        <item x="8030"/>
        <item x="5278"/>
        <item x="8517"/>
        <item x="2160"/>
        <item x="6427"/>
        <item x="6471"/>
        <item x="1663"/>
        <item x="4205"/>
        <item x="6775"/>
        <item x="6613"/>
        <item x="7325"/>
        <item x="9071"/>
        <item x="1231"/>
        <item x="4582"/>
        <item x="3894"/>
        <item x="1315"/>
        <item x="6875"/>
        <item x="7730"/>
        <item x="2470"/>
        <item x="7700"/>
        <item x="7352"/>
        <item x="8712"/>
        <item x="8792"/>
        <item x="8964"/>
        <item x="8859"/>
        <item x="3634"/>
        <item x="5457"/>
        <item x="2811"/>
        <item x="8371"/>
        <item x="1641"/>
        <item x="1917"/>
        <item x="4505"/>
        <item x="4817"/>
        <item x="7844"/>
        <item x="8856"/>
        <item x="9200"/>
        <item x="4476"/>
        <item x="9521"/>
        <item x="5746"/>
        <item x="8903"/>
        <item x="6020"/>
        <item x="153"/>
        <item x="1756"/>
        <item x="5645"/>
        <item x="3803"/>
        <item x="1896"/>
        <item x="2341"/>
        <item x="172"/>
        <item x="4426"/>
        <item x="3175"/>
        <item x="6250"/>
        <item x="8484"/>
        <item x="8459"/>
        <item x="4538"/>
        <item x="3728"/>
        <item x="5415"/>
        <item x="3813"/>
        <item x="7451"/>
        <item x="8399"/>
        <item x="410"/>
        <item x="2920"/>
        <item x="6944"/>
        <item x="7734"/>
        <item x="6410"/>
        <item x="6246"/>
        <item x="8642"/>
        <item x="2890"/>
        <item x="619"/>
        <item x="4344"/>
        <item x="827"/>
        <item x="4124"/>
        <item x="1958"/>
        <item x="4432"/>
        <item x="1836"/>
        <item x="6682"/>
        <item x="8639"/>
        <item x="8387"/>
        <item x="8813"/>
        <item x="755"/>
        <item x="6993"/>
        <item x="6539"/>
        <item x="5237"/>
        <item x="2229"/>
        <item x="257"/>
        <item x="8052"/>
        <item x="1872"/>
        <item x="1944"/>
        <item x="1876"/>
        <item x="9179"/>
        <item x="3176"/>
        <item x="675"/>
        <item x="550"/>
        <item x="3319"/>
        <item x="7779"/>
        <item x="8714"/>
        <item x="4674"/>
        <item x="5985"/>
        <item x="7311"/>
        <item x="7857"/>
        <item x="5236"/>
        <item x="5069"/>
        <item x="3416"/>
        <item x="3237"/>
        <item x="2215"/>
        <item x="9279"/>
        <item x="808"/>
        <item x="1151"/>
        <item x="16"/>
        <item x="1606"/>
        <item x="8189"/>
        <item x="4442"/>
        <item x="7793"/>
        <item x="659"/>
        <item x="4188"/>
        <item x="5046"/>
        <item x="135"/>
        <item x="8158"/>
        <item x="1184"/>
        <item x="831"/>
        <item x="9073"/>
        <item x="6837"/>
        <item x="8592"/>
        <item x="4566"/>
        <item x="2945"/>
        <item x="8004"/>
        <item x="6689"/>
        <item x="1594"/>
        <item x="8553"/>
        <item x="8752"/>
        <item x="8851"/>
        <item x="2208"/>
        <item x="3369"/>
        <item x="588"/>
        <item x="840"/>
        <item x="847"/>
        <item x="8446"/>
        <item x="5208"/>
        <item x="4851"/>
        <item x="4730"/>
        <item x="6179"/>
        <item x="6623"/>
        <item x="3753"/>
        <item x="4935"/>
        <item x="2415"/>
        <item x="6917"/>
        <item x="8416"/>
        <item x="5074"/>
        <item x="4308"/>
        <item x="3133"/>
        <item x="503"/>
        <item x="5064"/>
        <item x="7379"/>
        <item x="7945"/>
        <item x="7709"/>
        <item x="3083"/>
        <item x="3271"/>
        <item x="7299"/>
        <item x="4945"/>
        <item x="6948"/>
        <item x="1138"/>
        <item x="1063"/>
        <item x="4735"/>
        <item x="6384"/>
        <item x="2118"/>
        <item x="6562"/>
        <item x="1079"/>
        <item x="1257"/>
        <item x="1677"/>
        <item x="9317"/>
        <item x="5107"/>
        <item x="1206"/>
        <item x="3294"/>
        <item x="2145"/>
        <item x="7796"/>
        <item x="849"/>
        <item x="8308"/>
        <item x="5709"/>
        <item x="989"/>
        <item x="6127"/>
        <item x="1187"/>
        <item x="2430"/>
        <item x="318"/>
        <item x="5291"/>
        <item x="4245"/>
        <item x="5442"/>
        <item x="4832"/>
        <item x="3829"/>
        <item x="7085"/>
        <item x="8893"/>
        <item x="6994"/>
        <item x="6423"/>
        <item x="2798"/>
        <item x="7412"/>
        <item x="6924"/>
        <item x="8094"/>
        <item x="5248"/>
        <item x="5761"/>
        <item x="6065"/>
        <item x="3209"/>
        <item x="6101"/>
        <item x="8507"/>
        <item x="8048"/>
        <item x="7244"/>
        <item x="1087"/>
        <item x="4649"/>
        <item x="5876"/>
        <item x="5609"/>
        <item x="633"/>
        <item x="7423"/>
        <item x="5399"/>
        <item x="9626"/>
        <item x="7886"/>
        <item x="452"/>
        <item x="9000"/>
        <item x="7395"/>
        <item x="8848"/>
        <item x="2223"/>
        <item x="379"/>
        <item x="1803"/>
        <item x="3085"/>
        <item x="7076"/>
        <item x="6648"/>
        <item x="6702"/>
        <item x="6075"/>
        <item x="4335"/>
        <item x="3988"/>
        <item x="6647"/>
        <item x="1022"/>
        <item x="7468"/>
        <item x="2932"/>
        <item x="1428"/>
        <item x="5565"/>
        <item x="7080"/>
        <item x="7242"/>
        <item x="6741"/>
        <item x="5532"/>
        <item x="5294"/>
        <item x="3426"/>
        <item x="2752"/>
        <item x="3770"/>
        <item x="6450"/>
        <item x="4588"/>
        <item x="1362"/>
        <item x="3532"/>
        <item x="2387"/>
        <item x="7384"/>
        <item x="1810"/>
        <item x="3540"/>
        <item x="3601"/>
        <item x="1411"/>
        <item x="3219"/>
        <item x="3704"/>
        <item x="6785"/>
        <item x="203"/>
        <item x="3658"/>
        <item x="6587"/>
        <item x="2399"/>
        <item x="733"/>
        <item x="8847"/>
        <item x="3546"/>
        <item x="776"/>
        <item x="40"/>
        <item x="1141"/>
        <item x="7008"/>
        <item x="7584"/>
        <item x="6382"/>
        <item x="7583"/>
        <item x="7217"/>
        <item x="3141"/>
        <item x="8885"/>
        <item x="6013"/>
        <item x="7681"/>
        <item x="8327"/>
        <item x="5773"/>
        <item x="5630"/>
        <item x="6341"/>
        <item x="3210"/>
        <item x="2153"/>
        <item x="7180"/>
        <item x="4488"/>
        <item x="6489"/>
        <item x="3907"/>
        <item x="2014"/>
        <item x="2580"/>
        <item x="3736"/>
        <item x="5364"/>
        <item x="3046"/>
        <item x="2911"/>
        <item x="4473"/>
        <item x="2646"/>
        <item x="4015"/>
        <item x="342"/>
        <item x="8403"/>
        <item x="7535"/>
        <item x="6548"/>
        <item x="8593"/>
        <item x="1157"/>
        <item x="2895"/>
        <item x="3555"/>
        <item x="5320"/>
        <item x="4212"/>
        <item x="1638"/>
        <item x="8997"/>
        <item x="7553"/>
        <item x="4624"/>
        <item x="3290"/>
        <item x="2644"/>
        <item x="7539"/>
        <item x="2095"/>
        <item x="2397"/>
        <item x="3058"/>
        <item x="3881"/>
        <item x="4302"/>
        <item x="4042"/>
        <item x="786"/>
        <item x="1822"/>
        <item x="7484"/>
        <item x="3278"/>
        <item x="130"/>
        <item x="656"/>
        <item x="7661"/>
        <item x="1196"/>
        <item x="7123"/>
        <item x="1642"/>
        <item x="6676"/>
        <item x="6184"/>
        <item x="5698"/>
        <item x="7074"/>
        <item x="2785"/>
        <item x="251"/>
        <item x="5497"/>
        <item x="7664"/>
        <item x="6386"/>
        <item x="8439"/>
        <item x="741"/>
        <item x="1833"/>
        <item x="835"/>
        <item x="2196"/>
        <item x="8408"/>
        <item x="6600"/>
        <item x="431"/>
        <item x="3152"/>
        <item x="3244"/>
        <item x="3535"/>
        <item x="8330"/>
        <item x="9522"/>
        <item x="5899"/>
        <item x="43"/>
        <item x="4079"/>
        <item x="8150"/>
        <item x="4853"/>
        <item x="1942"/>
        <item x="5681"/>
        <item x="5504"/>
        <item x="5945"/>
        <item x="8480"/>
        <item x="4941"/>
        <item x="7110"/>
        <item x="8242"/>
        <item x="7220"/>
        <item x="1288"/>
        <item x="8762"/>
        <item x="5535"/>
        <item x="7752"/>
        <item x="2315"/>
        <item x="2325"/>
        <item x="1976"/>
        <item x="7304"/>
        <item x="634"/>
        <item x="5476"/>
        <item x="8208"/>
        <item x="9033"/>
        <item x="8070"/>
        <item x="2671"/>
        <item x="859"/>
        <item x="2706"/>
        <item x="7931"/>
        <item x="6432"/>
        <item x="4047"/>
        <item x="8962"/>
        <item x="3863"/>
        <item x="975"/>
        <item x="8936"/>
        <item x="7708"/>
        <item x="1782"/>
        <item x="2134"/>
        <item x="7490"/>
        <item x="7750"/>
        <item x="5549"/>
        <item x="3810"/>
        <item x="3902"/>
        <item x="6137"/>
        <item x="8183"/>
        <item x="8269"/>
        <item x="646"/>
        <item x="3845"/>
        <item x="8590"/>
        <item x="1533"/>
        <item x="3268"/>
        <item x="8846"/>
        <item x="4458"/>
        <item x="42"/>
        <item x="2830"/>
        <item x="9325"/>
        <item x="7738"/>
        <item x="4666"/>
        <item x="7531"/>
        <item x="4289"/>
        <item x="8931"/>
        <item x="7689"/>
        <item x="5986"/>
        <item x="309"/>
        <item x="8791"/>
        <item x="5790"/>
        <item x="5493"/>
        <item x="4933"/>
        <item x="384"/>
        <item x="805"/>
        <item x="4264"/>
        <item x="5297"/>
        <item x="7690"/>
        <item x="1200"/>
        <item x="4685"/>
        <item x="2001"/>
        <item x="7390"/>
        <item x="4615"/>
        <item x="1959"/>
        <item x="253"/>
        <item x="8156"/>
        <item x="3194"/>
        <item x="7651"/>
        <item x="6699"/>
        <item x="5049"/>
        <item x="9525"/>
        <item x="5560"/>
        <item x="3256"/>
        <item x="9255"/>
        <item x="1887"/>
        <item x="9572"/>
        <item x="3445"/>
        <item x="8520"/>
        <item x="5817"/>
        <item x="7992"/>
        <item x="8609"/>
        <item x="2314"/>
        <item x="9612"/>
        <item x="5209"/>
        <item x="4267"/>
        <item x="4723"/>
        <item x="5275"/>
        <item x="1971"/>
        <item x="3173"/>
        <item x="4279"/>
        <item x="3134"/>
        <item x="5390"/>
        <item x="7086"/>
        <item x="4417"/>
        <item x="8502"/>
        <item x="7065"/>
        <item x="5083"/>
        <item x="7821"/>
        <item x="5315"/>
        <item x="323"/>
        <item x="9446"/>
        <item x="8601"/>
        <item x="139"/>
        <item x="2254"/>
        <item x="5594"/>
        <item x="9575"/>
        <item x="872"/>
        <item x="6758"/>
        <item x="8731"/>
        <item x="9092"/>
        <item x="6871"/>
        <item x="7849"/>
        <item x="7862"/>
        <item x="8194"/>
        <item x="8258"/>
        <item x="163"/>
        <item x="8349"/>
        <item x="5189"/>
        <item x="8397"/>
        <item x="5756"/>
        <item x="5381"/>
        <item x="4233"/>
        <item x="1096"/>
        <item x="194"/>
        <item x="5877"/>
        <item x="165"/>
        <item x="7591"/>
        <item x="8390"/>
        <item x="123"/>
        <item x="7124"/>
        <item x="8375"/>
        <item x="29"/>
        <item x="5540"/>
        <item x="6748"/>
        <item x="1726"/>
        <item x="3774"/>
        <item x="7287"/>
        <item x="1969"/>
        <item x="4141"/>
        <item x="1242"/>
        <item x="8833"/>
        <item x="1283"/>
        <item x="7357"/>
        <item x="8987"/>
        <item x="5460"/>
        <item x="5822"/>
        <item x="9477"/>
        <item x="2574"/>
        <item x="3003"/>
        <item x="1613"/>
        <item x="782"/>
        <item x="8012"/>
        <item x="685"/>
        <item x="1051"/>
        <item x="469"/>
        <item x="1021"/>
        <item x="8756"/>
        <item x="5429"/>
        <item x="7811"/>
        <item x="4937"/>
        <item x="8272"/>
        <item x="6668"/>
        <item x="9374"/>
        <item x="3612"/>
        <item x="7165"/>
        <item x="1066"/>
        <item x="9447"/>
        <item x="5471"/>
        <item x="5219"/>
        <item x="5875"/>
        <item x="4892"/>
        <item x="6978"/>
        <item x="2416"/>
        <item x="2638"/>
        <item x="122"/>
        <item x="7631"/>
        <item x="5797"/>
        <item x="699"/>
        <item x="2549"/>
        <item x="5896"/>
        <item x="3604"/>
        <item x="9329"/>
        <item x="7318"/>
        <item x="1408"/>
        <item x="6744"/>
        <item x="1075"/>
        <item x="9553"/>
        <item x="5884"/>
        <item x="4375"/>
        <item x="199"/>
        <item x="689"/>
        <item x="760"/>
        <item x="1004"/>
        <item x="6654"/>
        <item x="2530"/>
        <item x="1382"/>
        <item x="7957"/>
        <item x="344"/>
        <item x="2365"/>
        <item x="5333"/>
        <item x="2501"/>
        <item x="4127"/>
        <item x="8380"/>
        <item x="949"/>
        <item x="3519"/>
        <item x="9267"/>
        <item x="3838"/>
        <item x="2265"/>
        <item x="6559"/>
        <item x="2322"/>
        <item x="6754"/>
        <item x="4368"/>
        <item x="373"/>
        <item x="9456"/>
        <item x="8842"/>
        <item x="4285"/>
        <item x="6426"/>
        <item x="6750"/>
        <item x="6359"/>
        <item x="5745"/>
        <item x="2117"/>
        <item x="9346"/>
        <item x="8388"/>
        <item x="4055"/>
        <item x="5335"/>
        <item x="479"/>
        <item x="4500"/>
        <item x="602"/>
        <item x="7560"/>
        <item x="3411"/>
        <item x="1900"/>
        <item x="8469"/>
        <item x="9195"/>
        <item x="8288"/>
        <item x="4060"/>
        <item x="1312"/>
        <item x="1695"/>
        <item x="6711"/>
        <item x="8679"/>
        <item x="2451"/>
        <item x="8958"/>
        <item x="5995"/>
        <item x="4739"/>
        <item x="1998"/>
        <item x="3760"/>
        <item x="4038"/>
        <item x="9646"/>
        <item x="2012"/>
        <item x="6874"/>
        <item x="1727"/>
        <item x="8209"/>
        <item x="813"/>
        <item x="5108"/>
        <item x="8691"/>
        <item x="7181"/>
        <item x="5697"/>
        <item x="2789"/>
        <item x="5195"/>
        <item x="8311"/>
        <item x="7807"/>
        <item x="5958"/>
        <item x="8353"/>
        <item x="6392"/>
        <item x="9231"/>
        <item x="9219"/>
        <item x="4543"/>
        <item x="355"/>
        <item x="2599"/>
        <item x="3805"/>
        <item x="4331"/>
        <item x="7866"/>
        <item x="8478"/>
        <item x="4955"/>
        <item x="4883"/>
        <item x="4329"/>
        <item x="3844"/>
        <item x="5965"/>
        <item x="5078"/>
        <item x="136"/>
        <item x="2133"/>
        <item x="3872"/>
        <item x="4438"/>
        <item x="8008"/>
        <item x="7997"/>
        <item x="1144"/>
        <item x="1019"/>
        <item x="5217"/>
        <item x="2820"/>
        <item x="5187"/>
        <item x="5671"/>
        <item x="6989"/>
        <item x="3388"/>
        <item x="6954"/>
        <item x="6630"/>
        <item x="5452"/>
        <item x="5687"/>
        <item x="3517"/>
        <item x="4522"/>
        <item x="3897"/>
        <item x="1043"/>
        <item x="993"/>
        <item x="3132"/>
        <item x="8968"/>
        <item x="8933"/>
        <item x="322"/>
        <item x="1111"/>
        <item x="977"/>
        <item x="2448"/>
        <item x="1217"/>
        <item x="3377"/>
        <item x="1440"/>
        <item x="2030"/>
        <item x="85"/>
        <item x="9621"/>
        <item x="2797"/>
        <item x="5926"/>
        <item x="638"/>
        <item x="4642"/>
        <item x="4029"/>
        <item x="1765"/>
        <item x="2511"/>
        <item x="3475"/>
        <item x="1817"/>
        <item x="8348"/>
        <item x="1336"/>
        <item x="4929"/>
        <item x="2090"/>
        <item x="3851"/>
        <item x="8965"/>
        <item x="9376"/>
        <item x="4036"/>
        <item x="4322"/>
        <item x="1651"/>
        <item x="937"/>
        <item x="3029"/>
        <item x="4972"/>
        <item x="6991"/>
        <item x="2831"/>
        <item x="270"/>
        <item x="826"/>
        <item x="1418"/>
        <item x="1795"/>
        <item x="1895"/>
        <item x="2329"/>
        <item x="8839"/>
        <item x="1890"/>
        <item x="8557"/>
        <item x="4829"/>
        <item x="4975"/>
        <item x="6243"/>
        <item x="3097"/>
        <item x="8046"/>
        <item x="9039"/>
        <item x="6291"/>
        <item x="7900"/>
        <item x="5169"/>
        <item x="3392"/>
        <item x="3636"/>
        <item x="9643"/>
        <item x="8867"/>
        <item x="4759"/>
        <item x="227"/>
        <item x="6787"/>
        <item x="5114"/>
        <item x="4591"/>
        <item x="6856"/>
        <item x="727"/>
        <item x="4854"/>
        <item x="5234"/>
        <item x="4110"/>
        <item x="2514"/>
        <item x="3414"/>
        <item x="8599"/>
        <item x="7172"/>
        <item x="7414"/>
        <item x="4823"/>
        <item x="6041"/>
        <item x="4849"/>
        <item x="2284"/>
        <item x="7572"/>
        <item x="7071"/>
        <item x="4554"/>
        <item x="8901"/>
        <item x="5827"/>
        <item x="9021"/>
        <item x="5302"/>
        <item x="8118"/>
        <item x="2836"/>
        <item x="5975"/>
        <item x="1648"/>
        <item x="2175"/>
        <item x="9467"/>
        <item x="8292"/>
        <item x="5235"/>
        <item x="2975"/>
        <item x="3602"/>
        <item x="6409"/>
        <item x="3386"/>
        <item x="8492"/>
        <item x="5384"/>
        <item x="9174"/>
        <item x="8853"/>
        <item x="8081"/>
        <item x="9310"/>
        <item x="3957"/>
        <item x="5590"/>
        <item x="7196"/>
        <item x="6684"/>
        <item x="1003"/>
        <item x="4816"/>
        <item x="3886"/>
        <item x="1923"/>
        <item x="6960"/>
        <item x="9266"/>
        <item x="111"/>
        <item x="9113"/>
        <item x="4815"/>
        <item x="3211"/>
        <item x="3789"/>
        <item x="6591"/>
        <item x="902"/>
        <item x="2099"/>
        <item x="6272"/>
        <item x="6803"/>
        <item x="4917"/>
        <item x="9441"/>
        <item x="568"/>
        <item x="354"/>
        <item x="386"/>
        <item x="2545"/>
        <item x="2471"/>
        <item x="3040"/>
        <item x="3063"/>
        <item x="5824"/>
        <item x="3943"/>
        <item x="4731"/>
        <item x="5261"/>
        <item x="7009"/>
        <item x="6966"/>
        <item x="3706"/>
        <item x="5703"/>
        <item x="7297"/>
        <item x="800"/>
        <item x="5173"/>
        <item x="9638"/>
        <item x="882"/>
        <item x="7728"/>
        <item x="4542"/>
        <item x="3129"/>
        <item x="7276"/>
        <item x="1327"/>
        <item x="4252"/>
        <item x="1334"/>
        <item x="1149"/>
        <item x="1270"/>
        <item x="1884"/>
        <item x="1725"/>
        <item x="2792"/>
        <item x="7446"/>
        <item x="4585"/>
        <item x="2463"/>
        <item x="730"/>
        <item x="6550"/>
        <item x="9567"/>
        <item x="7579"/>
        <item x="7191"/>
        <item x="5425"/>
        <item x="5561"/>
        <item x="5550"/>
        <item x="3955"/>
        <item x="8230"/>
        <item x="5355"/>
        <item x="9062"/>
        <item x="5411"/>
        <item x="2401"/>
        <item x="5515"/>
        <item x="3584"/>
        <item x="3654"/>
        <item x="8577"/>
        <item x="5869"/>
        <item x="5554"/>
        <item x="9087"/>
        <item x="6511"/>
        <item x="8151"/>
        <item x="2478"/>
        <item x="8989"/>
        <item x="28"/>
        <item x="8858"/>
        <item x="3912"/>
        <item x="7314"/>
        <item x="7571"/>
        <item x="8566"/>
        <item x="1574"/>
        <item x="3556"/>
        <item x="7044"/>
        <item x="2344"/>
        <item x="5318"/>
        <item x="6855"/>
        <item x="9362"/>
        <item x="9292"/>
        <item x="8157"/>
        <item x="4299"/>
        <item x="4877"/>
        <item x="5937"/>
        <item x="7028"/>
        <item x="6723"/>
        <item x="5893"/>
        <item x="462"/>
        <item x="5492"/>
        <item x="6572"/>
        <item x="1688"/>
        <item x="3947"/>
        <item x="5887"/>
        <item x="536"/>
        <item x="8402"/>
        <item x="851"/>
        <item x="3358"/>
        <item x="4239"/>
        <item x="6015"/>
        <item x="4625"/>
        <item x="2458"/>
        <item x="612"/>
        <item x="1809"/>
        <item x="244"/>
        <item x="259"/>
        <item x="7431"/>
        <item x="8182"/>
        <item x="4490"/>
        <item x="5151"/>
        <item x="5831"/>
        <item x="1546"/>
        <item x="179"/>
        <item x="5537"/>
        <item x="3482"/>
        <item x="5625"/>
        <item x="6177"/>
        <item x="9082"/>
        <item x="6131"/>
        <item x="237"/>
        <item x="8483"/>
        <item x="5771"/>
        <item x="7192"/>
        <item x="4068"/>
        <item x="8662"/>
        <item x="9296"/>
        <item x="2356"/>
        <item x="281"/>
        <item x="1194"/>
        <item x="1761"/>
        <item x="528"/>
        <item x="3448"/>
        <item x="6677"/>
        <item x="5068"/>
        <item x="1597"/>
        <item x="1933"/>
        <item x="9306"/>
        <item x="8568"/>
        <item x="2652"/>
        <item x="1403"/>
        <item x="2343"/>
        <item x="5726"/>
        <item x="2579"/>
        <item x="6158"/>
        <item x="2060"/>
        <item x="9020"/>
        <item x="2885"/>
        <item x="4712"/>
        <item x="5418"/>
        <item x="2411"/>
        <item x="8068"/>
        <item x="4078"/>
        <item x="6734"/>
        <item x="3116"/>
        <item x="4502"/>
        <item x="6162"/>
        <item x="1371"/>
        <item x="7301"/>
        <item x="4225"/>
        <item x="3870"/>
        <item x="2591"/>
        <item x="3694"/>
        <item x="8521"/>
        <item x="3688"/>
        <item x="2504"/>
        <item x="8921"/>
        <item x="404"/>
        <item x="1402"/>
        <item x="6986"/>
        <item x="3389"/>
        <item x="8855"/>
        <item x="3"/>
        <item x="5132"/>
        <item x="8095"/>
        <item x="947"/>
        <item x="4517"/>
        <item x="6755"/>
        <item x="7847"/>
        <item x="5179"/>
        <item x="8433"/>
        <item x="164"/>
        <item x="12"/>
        <item x="3750"/>
        <item x="8740"/>
        <item x="6793"/>
        <item x="4313"/>
        <item x="5358"/>
        <item x="5362"/>
        <item x="9220"/>
        <item x="4956"/>
        <item x="6698"/>
        <item x="6401"/>
        <item x="2050"/>
        <item x="8457"/>
        <item x="2139"/>
        <item x="7163"/>
        <item x="8002"/>
        <item x="8540"/>
        <item x="5623"/>
        <item x="6170"/>
        <item x="3125"/>
        <item x="7362"/>
        <item x="4681"/>
        <item x="6971"/>
        <item x="7049"/>
        <item x="4746"/>
        <item x="8479"/>
        <item x="3959"/>
        <item x="6900"/>
        <item x="8749"/>
        <item x="5935"/>
        <item x="3831"/>
        <item x="6465"/>
        <item x="6686"/>
        <item x="982"/>
        <item x="1547"/>
        <item x="5662"/>
        <item x="9311"/>
        <item x="7469"/>
        <item x="4487"/>
        <item x="4639"/>
        <item x="8234"/>
        <item x="5966"/>
        <item x="4589"/>
        <item x="3201"/>
        <item x="4779"/>
        <item x="8929"/>
        <item x="1237"/>
        <item x="5249"/>
        <item x="446"/>
        <item x="556"/>
        <item x="158"/>
        <item x="6012"/>
        <item x="8437"/>
        <item x="9336"/>
        <item x="2080"/>
        <item x="6048"/>
        <item x="8955"/>
        <item x="4549"/>
        <item x="4792"/>
        <item x="3768"/>
        <item x="5041"/>
        <item x="7353"/>
        <item x="8831"/>
        <item x="3239"/>
        <item x="8299"/>
        <item x="7693"/>
        <item x="116"/>
        <item x="1303"/>
        <item x="5382"/>
        <item x="6611"/>
        <item x="7646"/>
        <item x="2409"/>
        <item x="8449"/>
        <item x="9552"/>
        <item x="5405"/>
        <item x="8086"/>
        <item x="4760"/>
        <item x="6570"/>
        <item x="8718"/>
        <item x="8135"/>
        <item x="4702"/>
        <item x="8999"/>
        <item x="7532"/>
        <item x="9630"/>
        <item x="8477"/>
        <item x="810"/>
        <item x="1420"/>
        <item x="5780"/>
        <item x="6667"/>
        <item x="8825"/>
        <item x="4051"/>
        <item x="7136"/>
        <item x="3357"/>
        <item x="8687"/>
        <item x="6672"/>
        <item x="3687"/>
        <item x="1542"/>
        <item x="1529"/>
        <item x="4421"/>
        <item x="4073"/>
        <item x="3450"/>
        <item x="5402"/>
        <item x="6434"/>
        <item x="5000"/>
        <item x="1263"/>
        <item x="9094"/>
        <item x="6970"/>
        <item x="6497"/>
        <item x="1951"/>
        <item x="2333"/>
        <item x="9008"/>
        <item x="5311"/>
        <item x="1304"/>
        <item x="5998"/>
        <item x="2500"/>
        <item x="424"/>
        <item x="713"/>
        <item x="1044"/>
        <item x="1105"/>
        <item x="1364"/>
        <item x="8153"/>
        <item x="2043"/>
        <item x="2780"/>
        <item x="2465"/>
        <item x="2977"/>
        <item x="5310"/>
        <item x="3068"/>
        <item x="5658"/>
        <item x="2862"/>
        <item x="3775"/>
        <item x="4662"/>
        <item x="2097"/>
        <item x="3344"/>
        <item x="4963"/>
        <item x="2828"/>
        <item x="1000"/>
        <item x="7711"/>
        <item x="8074"/>
        <item x="3623"/>
        <item x="3729"/>
        <item x="8262"/>
        <item x="1373"/>
        <item x="9463"/>
        <item x="8654"/>
        <item x="4095"/>
        <item x="6646"/>
        <item x="2781"/>
        <item x="3042"/>
        <item x="6732"/>
        <item x="4729"/>
        <item x="2381"/>
        <item x="3978"/>
        <item x="7764"/>
        <item x="1776"/>
        <item x="2449"/>
        <item x="1532"/>
        <item x="2334"/>
        <item x="7413"/>
        <item x="9318"/>
        <item x="8565"/>
        <item x="6022"/>
        <item x="8267"/>
        <item x="9165"/>
        <item x="1399"/>
        <item x="9173"/>
        <item x="6024"/>
        <item x="4578"/>
        <item x="5494"/>
        <item x="4397"/>
        <item x="3289"/>
        <item x="6492"/>
        <item x="8596"/>
        <item x="5669"/>
        <item x="5983"/>
        <item x="5744"/>
        <item x="5218"/>
        <item x="6199"/>
        <item x="6494"/>
        <item x="6007"/>
        <item x="5231"/>
        <item x="8646"/>
        <item x="4155"/>
        <item x="5843"/>
        <item x="5605"/>
        <item x="5996"/>
        <item x="8331"/>
        <item x="6385"/>
        <item x="2328"/>
        <item x="2440"/>
        <item x="141"/>
        <item x="1706"/>
        <item x="3121"/>
        <item x="3213"/>
        <item x="3004"/>
        <item x="8363"/>
        <item x="8382"/>
        <item x="2327"/>
        <item x="5863"/>
        <item x="8488"/>
        <item x="1673"/>
        <item x="1530"/>
        <item x="9647"/>
        <item x="1347"/>
        <item x="6870"/>
        <item x="9584"/>
        <item x="7125"/>
        <item x="5011"/>
        <item x="6810"/>
        <item x="9320"/>
        <item x="4337"/>
        <item x="4284"/>
        <item x="798"/>
        <item x="4785"/>
        <item x="4023"/>
        <item x="6353"/>
        <item x="3220"/>
        <item x="7012"/>
        <item x="2038"/>
        <item x="3717"/>
        <item x="499"/>
        <item x="2623"/>
        <item x="2515"/>
        <item x="4194"/>
        <item x="2250"/>
        <item x="1343"/>
        <item x="876"/>
        <item x="880"/>
        <item x="7725"/>
        <item x="2247"/>
        <item x="6981"/>
        <item x="5718"/>
        <item x="7495"/>
        <item x="1827"/>
        <item x="3190"/>
        <item x="3710"/>
        <item x="607"/>
        <item x="365"/>
        <item x="3069"/>
        <item x="5603"/>
        <item x="422"/>
        <item x="5233"/>
        <item x="1927"/>
        <item x="2088"/>
        <item x="8490"/>
        <item x="7383"/>
        <item x="9251"/>
        <item x="82"/>
        <item x="5396"/>
        <item x="7228"/>
        <item x="204"/>
        <item x="5766"/>
        <item x="5372"/>
        <item x="546"/>
        <item x="1811"/>
        <item x="9546"/>
        <item x="7118"/>
        <item x="6777"/>
        <item x="4873"/>
        <item x="6245"/>
        <item x="9019"/>
        <item x="6034"/>
        <item x="5955"/>
        <item x="6068"/>
        <item x="2239"/>
        <item x="3899"/>
        <item x="7295"/>
        <item x="931"/>
        <item x="1055"/>
        <item x="1510"/>
        <item x="4209"/>
        <item x="4420"/>
        <item x="3032"/>
        <item x="7203"/>
        <item x="8539"/>
        <item x="1451"/>
        <item x="1977"/>
        <item x="4444"/>
        <item x="2007"/>
        <item x="7813"/>
        <item x="5433"/>
        <item x="9399"/>
        <item x="1135"/>
        <item x="4024"/>
        <item x="9505"/>
        <item x="1256"/>
        <item x="2353"/>
        <item x="7027"/>
        <item x="4925"/>
        <item x="6145"/>
        <item x="7935"/>
        <item x="4628"/>
        <item x="1409"/>
        <item x="1636"/>
        <item x="3680"/>
        <item x="3019"/>
        <item x="3295"/>
        <item x="3281"/>
        <item x="2261"/>
        <item x="496"/>
        <item x="2425"/>
        <item x="8606"/>
        <item x="7372"/>
        <item x="8321"/>
        <item x="7406"/>
        <item x="538"/>
        <item x="2171"/>
        <item x="2048"/>
        <item x="4772"/>
        <item x="2596"/>
        <item x="7031"/>
        <item x="5992"/>
        <item x="2323"/>
        <item x="2277"/>
        <item x="8373"/>
        <item x="4656"/>
        <item x="6898"/>
        <item x="3993"/>
        <item x="844"/>
        <item x="4807"/>
        <item x="7765"/>
        <item x="1768"/>
        <item x="4921"/>
        <item x="1975"/>
        <item x="6435"/>
        <item x="3739"/>
        <item x="6890"/>
        <item x="1311"/>
        <item x="7004"/>
        <item x="8629"/>
        <item x="5636"/>
        <item x="63"/>
        <item x="8132"/>
        <item x="4377"/>
        <item x="9440"/>
        <item x="1081"/>
        <item x="3056"/>
        <item x="176"/>
        <item x="4910"/>
        <item x="4220"/>
        <item x="233"/>
        <item x="3305"/>
        <item x="9295"/>
        <item x="9644"/>
        <item x="7889"/>
        <item x="1984"/>
        <item x="9189"/>
        <item x="1182"/>
        <item x="2026"/>
        <item x="6153"/>
        <item x="6821"/>
        <item x="8686"/>
        <item x="3560"/>
        <item x="3170"/>
        <item x="6400"/>
        <item x="5821"/>
        <item x="1595"/>
        <item x="8651"/>
        <item x="9332"/>
        <item x="2565"/>
        <item x="6251"/>
        <item x="7204"/>
        <item x="8948"/>
        <item x="2385"/>
        <item x="994"/>
        <item x="8060"/>
        <item x="8805"/>
        <item x="1169"/>
        <item x="2774"/>
        <item x="394"/>
        <item x="1342"/>
        <item x="3038"/>
        <item x="1561"/>
        <item x="3764"/>
        <item x="5422"/>
        <item x="2896"/>
        <item x="3196"/>
        <item x="4075"/>
        <item x="5401"/>
        <item x="5775"/>
        <item x="4222"/>
        <item x="7275"/>
        <item x="4584"/>
        <item x="7669"/>
        <item x="5342"/>
        <item x="3537"/>
        <item x="1020"/>
        <item x="2999"/>
        <item x="461"/>
        <item x="420"/>
        <item x="6214"/>
        <item x="3804"/>
        <item x="1540"/>
        <item x="3363"/>
        <item x="1047"/>
        <item x="5347"/>
        <item x="8985"/>
        <item x="3039"/>
        <item x="6402"/>
        <item x="3669"/>
        <item x="1571"/>
        <item x="4026"/>
        <item x="3826"/>
        <item x="8154"/>
        <item x="3761"/>
        <item x="4777"/>
        <item x="4797"/>
        <item x="3478"/>
        <item x="8006"/>
        <item x="7119"/>
        <item x="8716"/>
        <item x="9335"/>
        <item x="6893"/>
        <item x="3393"/>
        <item x="152"/>
        <item x="3500"/>
        <item x="5058"/>
        <item x="7427"/>
        <item x="2886"/>
        <item x="8563"/>
        <item x="5789"/>
        <item x="5161"/>
        <item x="4732"/>
        <item x="9559"/>
        <item x="4874"/>
        <item x="5178"/>
        <item x="146"/>
        <item x="271"/>
        <item x="8819"/>
        <item x="3631"/>
        <item x="8152"/>
        <item x="8498"/>
        <item x="1130"/>
        <item x="197"/>
        <item x="6085"/>
        <item x="1568"/>
        <item x="987"/>
        <item x="5525"/>
        <item x="8460"/>
        <item x="7135"/>
        <item x="7356"/>
        <item x="2087"/>
        <item x="9303"/>
        <item x="2495"/>
        <item x="5910"/>
        <item x="6645"/>
        <item x="6973"/>
        <item x="4979"/>
        <item x="6090"/>
        <item x="6980"/>
        <item x="7168"/>
        <item x="219"/>
        <item x="8973"/>
        <item x="9146"/>
        <item x="8121"/>
        <item x="9126"/>
        <item x="7291"/>
        <item x="5034"/>
        <item x="2943"/>
        <item x="4694"/>
        <item x="8710"/>
        <item x="4559"/>
        <item x="5598"/>
        <item x="5211"/>
        <item x="1806"/>
        <item x="1700"/>
        <item x="2198"/>
        <item x="1624"/>
        <item x="5171"/>
        <item x="1862"/>
        <item x="557"/>
        <item x="465"/>
        <item x="4506"/>
        <item x="2417"/>
        <item x="6197"/>
        <item x="3938"/>
        <item x="1938"/>
        <item x="5928"/>
        <item x="2391"/>
        <item x="6594"/>
        <item x="5792"/>
        <item x="3647"/>
        <item x="445"/>
        <item x="667"/>
        <item x="8345"/>
        <item x="2913"/>
        <item x="2727"/>
        <item x="1273"/>
        <item x="8122"/>
        <item x="1252"/>
        <item x="9466"/>
        <item x="2187"/>
        <item x="7106"/>
        <item x="4136"/>
        <item x="9341"/>
        <item x="5162"/>
        <item x="2693"/>
        <item x="8669"/>
        <item x="7161"/>
        <item x="2273"/>
        <item x="3072"/>
        <item x="883"/>
        <item x="2618"/>
        <item x="2130"/>
        <item x="5198"/>
        <item x="4715"/>
        <item x="1939"/>
        <item x="3279"/>
        <item x="6405"/>
        <item x="6031"/>
        <item x="7551"/>
        <item x="4312"/>
        <item x="2288"/>
        <item x="5684"/>
        <item x="8427"/>
        <item x="248"/>
        <item x="1566"/>
        <item x="8780"/>
        <item x="8055"/>
        <item x="7767"/>
        <item x="5701"/>
        <item x="1581"/>
        <item x="3765"/>
        <item x="2181"/>
        <item x="4352"/>
        <item x="1034"/>
        <item x="4207"/>
        <item x="2482"/>
        <item x="3014"/>
        <item x="1878"/>
        <item x="722"/>
        <item x="2556"/>
        <item x="3422"/>
        <item x="9340"/>
        <item x="9427"/>
        <item x="9210"/>
        <item x="6086"/>
        <item x="3100"/>
        <item x="9330"/>
        <item x="8187"/>
        <item x="7967"/>
        <item x="6284"/>
        <item x="2594"/>
        <item x="4074"/>
        <item x="4098"/>
        <item x="8876"/>
        <item x="1572"/>
        <item x="8522"/>
        <item x="5936"/>
        <item x="7773"/>
        <item x="5867"/>
        <item x="2851"/>
        <item x="1601"/>
        <item x="4019"/>
        <item x="3340"/>
        <item x="381"/>
        <item x="2077"/>
        <item x="2295"/>
        <item x="3615"/>
        <item x="7930"/>
        <item x="8753"/>
        <item x="376"/>
        <item x="7741"/>
        <item x="549"/>
        <item x="6780"/>
        <item x="8860"/>
        <item x="5359"/>
        <item x="6269"/>
        <item x="7264"/>
        <item x="5511"/>
        <item x="1672"/>
        <item x="1522"/>
        <item x="2654"/>
        <item x="2519"/>
        <item x="7863"/>
        <item x="6019"/>
        <item x="893"/>
        <item x="1344"/>
        <item x="2040"/>
        <item x="583"/>
        <item x="2516"/>
        <item x="7128"/>
        <item x="99"/>
        <item x="2228"/>
        <item x="8037"/>
        <item x="9639"/>
        <item x="4938"/>
        <item x="1400"/>
        <item x="9497"/>
        <item x="6617"/>
        <item x="4749"/>
        <item x="7786"/>
        <item x="8110"/>
        <item x="8211"/>
        <item x="7476"/>
        <item x="6642"/>
        <item x="7636"/>
        <item x="8572"/>
        <item x="2850"/>
        <item x="3877"/>
        <item x="8190"/>
        <item x="1160"/>
        <item x="5067"/>
        <item x="3291"/>
        <item x="1072"/>
        <item x="1929"/>
        <item x="5071"/>
        <item x="2402"/>
        <item x="4158"/>
        <item x="4138"/>
        <item x="7319"/>
        <item x="4790"/>
        <item x="6762"/>
        <item x="8232"/>
        <item x="4562"/>
        <item x="8620"/>
        <item x="8799"/>
        <item x="9371"/>
        <item x="5749"/>
        <item x="1991"/>
        <item x="4255"/>
        <item x="5599"/>
        <item x="5182"/>
        <item x="6897"/>
        <item x="9424"/>
        <item x="8365"/>
        <item x="9421"/>
        <item x="5855"/>
        <item x="196"/>
        <item x="6604"/>
        <item x="6237"/>
        <item x="1117"/>
        <item x="215"/>
        <item x="4504"/>
        <item x="7555"/>
        <item x="385"/>
        <item x="9432"/>
        <item x="7457"/>
        <item x="3987"/>
        <item x="1527"/>
        <item x="3037"/>
        <item x="4771"/>
        <item x="6498"/>
        <item x="256"/>
        <item x="324"/>
        <item x="505"/>
        <item x="291"/>
        <item x="282"/>
        <item x="7873"/>
        <item x="4014"/>
        <item x="2909"/>
        <item x="5781"/>
        <item x="832"/>
        <item x="5836"/>
        <item x="2045"/>
        <item x="7419"/>
        <item x="8870"/>
        <item x="3686"/>
        <item x="21"/>
        <item x="1791"/>
        <item x="5782"/>
        <item x="2653"/>
        <item x="4259"/>
        <item x="3901"/>
        <item x="1660"/>
        <item x="3485"/>
        <item x="7713"/>
        <item x="2816"/>
        <item x="7569"/>
        <item x="4035"/>
        <item x="7188"/>
        <item x="9454"/>
        <item x="5566"/>
        <item x="4621"/>
        <item x="7251"/>
        <item x="6566"/>
        <item x="9004"/>
        <item x="3744"/>
        <item x="825"/>
        <item x="6955"/>
        <item x="3843"/>
        <item x="4901"/>
        <item x="1437"/>
        <item x="2771"/>
        <item x="6343"/>
        <item x="8640"/>
        <item x="2434"/>
        <item x="3921"/>
        <item x="7982"/>
        <item x="8763"/>
        <item x="3197"/>
        <item x="3514"/>
        <item x="1148"/>
        <item x="3356"/>
        <item x="8085"/>
        <item x="4981"/>
        <item x="4319"/>
        <item x="5084"/>
        <item x="1305"/>
        <item x="921"/>
        <item x="4587"/>
        <item x="824"/>
        <item x="3735"/>
        <item x="1503"/>
        <item x="5328"/>
        <item x="3361"/>
        <item x="6911"/>
        <item x="6351"/>
        <item x="4665"/>
        <item x="3543"/>
        <item x="5127"/>
        <item x="3167"/>
        <item x="3023"/>
        <item x="3659"/>
        <item x="5290"/>
        <item x="766"/>
        <item x="2540"/>
        <item x="7871"/>
        <item x="200"/>
        <item x="4982"/>
        <item x="7077"/>
        <item x="1841"/>
        <item x="3105"/>
        <item x="4232"/>
        <item x="5191"/>
        <item x="4835"/>
        <item x="5159"/>
        <item x="4725"/>
        <item x="2981"/>
        <item x="6381"/>
        <item x="4774"/>
        <item x="5890"/>
        <item x="6880"/>
        <item x="2802"/>
        <item x="5930"/>
        <item x="6134"/>
        <item x="4993"/>
        <item x="3849"/>
        <item x="5030"/>
        <item x="3506"/>
        <item x="7749"/>
        <item x="806"/>
        <item x="7067"/>
        <item x="5878"/>
        <item x="8441"/>
        <item x="7743"/>
        <item x="8658"/>
        <item x="5485"/>
        <item x="6567"/>
        <item x="2560"/>
        <item x="5125"/>
        <item x="9334"/>
        <item x="7988"/>
        <item x="7887"/>
        <item x="860"/>
        <item x="1699"/>
        <item x="1987"/>
        <item x="4150"/>
        <item x="7019"/>
        <item x="3124"/>
        <item x="3846"/>
        <item x="4398"/>
        <item x="9450"/>
        <item x="6612"/>
        <item x="5523"/>
        <item x="2818"/>
        <item x="1113"/>
        <item x="5475"/>
        <item x="992"/>
        <item x="121"/>
        <item x="7332"/>
        <item x="6420"/>
        <item x="8543"/>
        <item x="803"/>
        <item x="1453"/>
        <item x="919"/>
        <item x="2213"/>
        <item x="9392"/>
        <item x="7894"/>
        <item x="799"/>
        <item x="2384"/>
        <item x="8347"/>
        <item x="1035"/>
        <item x="2533"/>
        <item x="3117"/>
        <item x="4640"/>
        <item x="83"/>
        <item x="45"/>
        <item x="1097"/>
        <item x="9479"/>
        <item x="2547"/>
        <item x="3816"/>
        <item x="3195"/>
        <item x="5533"/>
        <item x="3020"/>
        <item x="4609"/>
        <item x="2827"/>
        <item x="2968"/>
        <item x="1444"/>
        <item x="1465"/>
        <item x="1250"/>
        <item x="1214"/>
        <item x="3749"/>
        <item x="3707"/>
        <item x="1712"/>
        <item x="2357"/>
        <item x="3473"/>
        <item x="1108"/>
        <item x="6377"/>
        <item x="1808"/>
        <item x="3313"/>
        <item x="8875"/>
        <item x="5932"/>
        <item x="6937"/>
        <item x="15"/>
        <item x="5025"/>
        <item x="4950"/>
        <item x="5226"/>
        <item x="5006"/>
        <item x="6938"/>
        <item x="2140"/>
        <item x="100"/>
        <item x="6619"/>
        <item x="4964"/>
        <item x="308"/>
        <item x="679"/>
        <item x="3467"/>
        <item x="293"/>
        <item x="2200"/>
        <item x="573"/>
        <item x="7481"/>
        <item x="3089"/>
        <item x="4493"/>
        <item x="7151"/>
        <item x="8404"/>
        <item x="8304"/>
        <item x="7927"/>
        <item x="1741"/>
        <item x="1850"/>
        <item x="4533"/>
        <item x="8162"/>
        <item x="8447"/>
        <item x="3186"/>
        <item x="6776"/>
        <item x="7843"/>
        <item x="5620"/>
        <item x="671"/>
        <item x="1476"/>
        <item x="7806"/>
        <item x="8142"/>
        <item x="9105"/>
        <item x="922"/>
        <item x="9605"/>
        <item x="7134"/>
        <item x="6740"/>
        <item x="3958"/>
        <item x="7323"/>
        <item x="4958"/>
        <item x="797"/>
        <item x="9299"/>
        <item x="9181"/>
        <item x="7840"/>
        <item x="1943"/>
        <item x="3258"/>
        <item x="3515"/>
        <item x="6553"/>
        <item x="7816"/>
        <item x="2824"/>
        <item x="1576"/>
        <item x="393"/>
        <item x="7"/>
        <item x="898"/>
        <item x="5582"/>
        <item x="3009"/>
        <item x="6532"/>
        <item x="2685"/>
        <item x="8696"/>
        <item x="3139"/>
        <item x="1674"/>
        <item x="4928"/>
        <item x="6585"/>
        <item x="1732"/>
        <item x="2582"/>
        <item x="3723"/>
        <item x="4824"/>
        <item x="7835"/>
        <item x="7606"/>
        <item x="7022"/>
        <item x="1162"/>
        <item x="1603"/>
        <item x="77"/>
        <item x="9045"/>
        <item x="7257"/>
        <item x="5346"/>
        <item x="4530"/>
        <item x="7272"/>
        <item x="2203"/>
        <item x="6203"/>
        <item x="4271"/>
        <item x="7453"/>
        <item x="8253"/>
        <item x="1118"/>
        <item x="5055"/>
        <item x="4012"/>
        <item x="6618"/>
        <item x="6729"/>
        <item x="788"/>
        <item x="972"/>
        <item x="2165"/>
        <item x="1197"/>
        <item x="1053"/>
        <item x="8443"/>
        <item x="790"/>
        <item x="6547"/>
        <item x="5828"/>
        <item x="1016"/>
        <item x="3807"/>
        <item x="6349"/>
        <item x="8287"/>
        <item x="7485"/>
        <item x="1743"/>
        <item x="2568"/>
        <item x="2512"/>
        <item x="2927"/>
        <item x="2460"/>
        <item x="2193"/>
        <item x="869"/>
        <item x="2443"/>
        <item x="1930"/>
        <item x="2815"/>
        <item x="8495"/>
        <item x="3833"/>
        <item x="372"/>
        <item x="8705"/>
        <item x="5393"/>
        <item x="8450"/>
        <item x="3438"/>
        <item x="2928"/>
        <item x="5522"/>
        <item x="9014"/>
        <item x="4781"/>
        <item x="374"/>
        <item x="5446"/>
        <item x="5155"/>
        <item x="3896"/>
        <item x="2865"/>
        <item x="1199"/>
        <item x="762"/>
        <item x="8589"/>
        <item x="382"/>
        <item x="9581"/>
        <item x="9353"/>
        <item x="6864"/>
        <item x="5367"/>
        <item x="8742"/>
        <item x="8212"/>
        <item x="6592"/>
        <item x="7415"/>
        <item x="8795"/>
        <item x="4211"/>
        <item x="8067"/>
        <item x="1493"/>
        <item x="8024"/>
        <item x="2363"/>
        <item x="2629"/>
        <item x="8395"/>
        <item x="6953"/>
        <item x="3954"/>
        <item x="2982"/>
        <item x="4803"/>
        <item x="3653"/>
        <item x="4556"/>
        <item x="6081"/>
        <item x="8465"/>
        <item x="3217"/>
        <item x="357"/>
        <item x="9475"/>
        <item x="2810"/>
        <item x="8111"/>
        <item x="1068"/>
        <item x="7000"/>
        <item x="2782"/>
        <item x="2839"/>
        <item x="1090"/>
        <item x="1435"/>
        <item x="1439"/>
        <item x="8949"/>
        <item x="510"/>
        <item x="2614"/>
        <item x="5722"/>
        <item x="4607"/>
        <item x="6730"/>
        <item x="2918"/>
        <item x="3001"/>
        <item x="4714"/>
        <item x="4920"/>
        <item x="3398"/>
        <item x="511"/>
        <item x="4385"/>
        <item x="8775"/>
        <item x="9527"/>
        <item x="4754"/>
        <item x="7083"/>
        <item x="7023"/>
        <item x="6831"/>
        <item x="8324"/>
        <item x="9203"/>
        <item x="2723"/>
        <item x="3103"/>
        <item x="4030"/>
        <item x="1471"/>
        <item x="2406"/>
        <item x="8631"/>
        <item x="1837"/>
        <item x="317"/>
        <item x="8467"/>
        <item x="5644"/>
        <item x="6146"/>
        <item x="887"/>
        <item x="1326"/>
        <item x="8547"/>
        <item x="4228"/>
        <item x="1384"/>
        <item x="7748"/>
        <item x="2788"/>
        <item x="3513"/>
        <item x="7969"/>
        <item x="5284"/>
        <item x="7694"/>
        <item x="8650"/>
        <item x="4179"/>
        <item x="7171"/>
        <item x="2983"/>
        <item x="3492"/>
        <item x="7263"/>
        <item x="8398"/>
        <item x="1161"/>
        <item x="5507"/>
        <item x="4091"/>
        <item x="5356"/>
        <item x="3767"/>
        <item x="2121"/>
        <item x="6394"/>
        <item x="9316"/>
        <item x="9468"/>
        <item x="1429"/>
        <item x="5481"/>
        <item x="6712"/>
        <item x="4283"/>
        <item x="2028"/>
        <item x="2647"/>
        <item x="2185"/>
        <item x="8096"/>
        <item x="8611"/>
        <item x="6051"/>
        <item x="5784"/>
        <item x="5241"/>
        <item x="8700"/>
        <item x="7980"/>
        <item x="2700"/>
        <item x="873"/>
        <item x="897"/>
        <item x="4362"/>
        <item x="8126"/>
        <item x="8125"/>
        <item x="9194"/>
        <item x="794"/>
        <item x="3786"/>
        <item x="1142"/>
        <item x="7082"/>
        <item x="3862"/>
        <item x="981"/>
        <item x="1050"/>
        <item x="7846"/>
        <item x="526"/>
        <item x="8785"/>
        <item x="6778"/>
        <item x="252"/>
        <item x="2489"/>
        <item x="8066"/>
        <item x="8770"/>
        <item x="729"/>
        <item x="5858"/>
        <item x="4612"/>
        <item x="9470"/>
        <item x="47"/>
        <item x="591"/>
        <item x="9002"/>
        <item x="4160"/>
        <item x="4768"/>
        <item x="6234"/>
        <item x="1932"/>
        <item x="4802"/>
        <item x="3266"/>
        <item x="5629"/>
        <item x="9641"/>
        <item x="4709"/>
        <item x="4545"/>
        <item x="3216"/>
        <item x="4448"/>
        <item x="5116"/>
        <item x="6238"/>
        <item x="2211"/>
        <item x="6927"/>
        <item x="5778"/>
        <item x="2996"/>
        <item x="3590"/>
        <item x="6463"/>
        <item x="4751"/>
        <item x="7722"/>
        <item x="9443"/>
        <item x="5874"/>
        <item x="6318"/>
        <item x="742"/>
        <item x="1609"/>
        <item x="1487"/>
        <item x="1317"/>
        <item x="984"/>
        <item x="1784"/>
        <item x="6531"/>
        <item x="4281"/>
        <item x="6652"/>
        <item x="2096"/>
        <item x="2054"/>
        <item x="6941"/>
        <item x="9161"/>
        <item x="4004"/>
        <item x="6111"/>
        <item x="2218"/>
        <item x="7854"/>
        <item x="7622"/>
        <item x="8504"/>
        <item x="5688"/>
        <item x="7107"/>
        <item x="3461"/>
        <item x="6240"/>
        <item x="8888"/>
        <item x="5639"/>
        <item x="7329"/>
        <item x="5558"/>
        <item x="9530"/>
        <item x="6021"/>
        <item x="781"/>
        <item x="2739"/>
        <item x="4492"/>
        <item x="3109"/>
        <item x="3741"/>
        <item x="5150"/>
        <item x="8049"/>
        <item x="3874"/>
        <item x="4460"/>
        <item x="3460"/>
        <item x="6512"/>
        <item x="5967"/>
        <item x="6168"/>
        <item x="7716"/>
        <item x="7869"/>
        <item x="2191"/>
        <item x="6773"/>
        <item x="220"/>
        <item x="7944"/>
        <item x="6577"/>
        <item x="2769"/>
        <item x="7556"/>
        <item x="1826"/>
        <item x="6908"/>
        <item x="6968"/>
        <item x="8160"/>
        <item x="6320"/>
        <item x="6811"/>
        <item x="8871"/>
        <item x="2610"/>
        <item x="8475"/>
        <item x="2637"/>
        <item x="3979"/>
        <item x="3458"/>
        <item x="4467"/>
        <item x="4485"/>
        <item x="5332"/>
        <item x="2000"/>
        <item x="5694"/>
        <item x="6499"/>
        <item x="9034"/>
        <item x="8659"/>
        <item x="3011"/>
        <item x="5602"/>
        <item x="2593"/>
        <item x="4162"/>
        <item x="4143"/>
        <item x="7714"/>
        <item x="795"/>
        <item x="1520"/>
        <item x="3187"/>
        <item x="1129"/>
        <item x="1167"/>
        <item x="1181"/>
        <item x="8445"/>
        <item x="4518"/>
        <item x="4226"/>
        <item x="7460"/>
        <item x="8766"/>
        <item x="2237"/>
        <item x="1605"/>
        <item x="8944"/>
        <item x="3086"/>
        <item x="5568"/>
        <item x="4373"/>
        <item x="4011"/>
        <item x="5337"/>
        <item x="4593"/>
        <item x="7322"/>
        <item x="5583"/>
        <item x="9138"/>
        <item x="3909"/>
        <item x="8773"/>
        <item x="5952"/>
        <item x="3777"/>
        <item x="9236"/>
        <item x="2944"/>
        <item x="4989"/>
        <item x="5546"/>
        <item x="4218"/>
        <item x="5322"/>
        <item x="9067"/>
        <item x="6830"/>
        <item x="8625"/>
        <item x="6221"/>
        <item x="1085"/>
        <item x="1757"/>
        <item x="1988"/>
        <item x="1064"/>
        <item x="2082"/>
        <item x="1781"/>
        <item x="7684"/>
        <item x="4125"/>
        <item x="3391"/>
        <item x="912"/>
        <item x="9077"/>
        <item x="8912"/>
        <item x="6815"/>
        <item x="1852"/>
        <item x="4752"/>
        <item x="246"/>
        <item x="9273"/>
        <item x="9192"/>
        <item x="520"/>
        <item x="669"/>
        <item x="523"/>
        <item x="5123"/>
        <item x="2503"/>
        <item x="4783"/>
        <item x="7205"/>
        <item x="9411"/>
        <item x="7936"/>
        <item x="8862"/>
        <item x="2613"/>
        <item x="1992"/>
        <item x="4560"/>
        <item x="7474"/>
        <item x="5082"/>
        <item x="6004"/>
        <item x="4390"/>
        <item x="1724"/>
        <item x="771"/>
        <item x="7321"/>
        <item x="4884"/>
        <item x="148"/>
        <item x="8124"/>
        <item x="8954"/>
        <item x="9560"/>
        <item x="8914"/>
        <item x="896"/>
        <item x="7918"/>
        <item x="1056"/>
        <item x="1759"/>
        <item x="1864"/>
        <item x="1868"/>
        <item x="2234"/>
        <item x="2149"/>
        <item x="2204"/>
        <item x="31"/>
        <item x="4532"/>
        <item x="4152"/>
        <item x="640"/>
        <item x="6094"/>
        <item x="1512"/>
        <item x="2855"/>
        <item x="566"/>
        <item x="654"/>
        <item x="1009"/>
        <item x="1026"/>
        <item x="636"/>
        <item x="2786"/>
        <item x="4210"/>
        <item x="2041"/>
        <item x="1484"/>
        <item x="2898"/>
        <item x="8173"/>
        <item x="7884"/>
        <item x="6180"/>
        <item x="9596"/>
        <item x="3970"/>
        <item x="2057"/>
        <item x="673"/>
        <item x="2558"/>
        <item x="8661"/>
        <item x="6965"/>
        <item x="3551"/>
        <item x="6171"/>
        <item x="6930"/>
        <item x="6076"/>
        <item x="5880"/>
        <item x="7673"/>
        <item x="4340"/>
        <item x="5407"/>
        <item x="7366"/>
        <item x="7491"/>
        <item x="5445"/>
        <item x="4856"/>
        <item x="3165"/>
        <item x="7654"/>
        <item x="7508"/>
        <item x="6296"/>
        <item x="4174"/>
        <item x="2575"/>
        <item x="7308"/>
        <item x="3685"/>
        <item x="8453"/>
        <item x="9166"/>
        <item x="8900"/>
        <item x="7727"/>
        <item x="8376"/>
        <item x="4105"/>
        <item x="5092"/>
        <item x="5273"/>
        <item x="6545"/>
        <item x="4198"/>
        <item x="4086"/>
        <item x="4610"/>
        <item x="8040"/>
        <item x="5632"/>
        <item x="4619"/>
        <item x="1881"/>
        <item x="1188"/>
        <item x="95"/>
        <item x="631"/>
        <item x="802"/>
        <item x="642"/>
        <item x="67"/>
        <item x="9503"/>
        <item x="8804"/>
        <item x="390"/>
        <item x="6527"/>
        <item x="1330"/>
        <item x="9512"/>
        <item x="2332"/>
        <item x="8829"/>
        <item x="8549"/>
        <item x="5621"/>
        <item x="3307"/>
        <item x="1494"/>
        <item x="7731"/>
        <item x="9225"/>
        <item x="7369"/>
        <item x="334"/>
        <item x="2427"/>
        <item x="5373"/>
        <item x="891"/>
        <item x="1835"/>
        <item x="3734"/>
        <item x="5699"/>
        <item x="2914"/>
        <item x="3184"/>
        <item x="5622"/>
        <item x="8148"/>
        <item x="8760"/>
        <item x="2847"/>
        <item x="1368"/>
        <item x="4450"/>
        <item x="8236"/>
        <item x="5642"/>
        <item x="6588"/>
        <item x="6640"/>
        <item x="1794"/>
        <item x="7231"/>
        <item x="3406"/>
        <item x="8233"/>
        <item x="2517"/>
        <item x="5579"/>
        <item x="1395"/>
        <item x="842"/>
        <item x="4643"/>
        <item x="5430"/>
        <item x="3272"/>
        <item x="2405"/>
        <item x="8866"/>
        <item x="7068"/>
        <item x="8743"/>
        <item x="2755"/>
        <item x="1785"/>
        <item x="419"/>
        <item x="1291"/>
        <item x="6226"/>
        <item x="3442"/>
        <item x="7740"/>
        <item x="8877"/>
        <item x="2166"/>
        <item x="7129"/>
        <item x="8684"/>
        <item x="7258"/>
        <item x="6000"/>
        <item x="8668"/>
        <item x="7505"/>
        <item x="6626"/>
        <item x="4303"/>
        <item x="6788"/>
        <item x="3496"/>
        <item x="5474"/>
        <item x="2015"/>
        <item x="9144"/>
        <item x="4671"/>
        <item x="9160"/>
        <item x="2663"/>
        <item x="5072"/>
        <item x="1320"/>
        <item x="2220"/>
        <item x="3078"/>
        <item x="2985"/>
        <item x="664"/>
        <item x="4801"/>
        <item x="3225"/>
        <item x="3048"/>
        <item x="4053"/>
        <item x="1514"/>
        <item x="8516"/>
        <item x="6747"/>
        <item x="4173"/>
        <item x="2765"/>
        <item x="6442"/>
        <item x="1735"/>
        <item x="1299"/>
        <item x="2835"/>
        <item x="5095"/>
        <item x="5175"/>
        <item x="8317"/>
        <item x="7187"/>
        <item x="5519"/>
        <item x="7552"/>
        <item x="1583"/>
        <item x="3670"/>
        <item x="4913"/>
        <item x="2056"/>
        <item x="4631"/>
        <item x="6258"/>
        <item x="6160"/>
        <item x="5447"/>
        <item x="9364"/>
        <item x="9075"/>
        <item x="1608"/>
        <item x="4474"/>
        <item x="7099"/>
        <item x="3720"/>
        <item x="4324"/>
        <item x="9016"/>
        <item x="6467"/>
        <item x="249"/>
        <item x="9623"/>
        <item x="3592"/>
        <item x="6728"/>
        <item x="4463"/>
        <item x="7976"/>
        <item x="1398"/>
        <item x="8057"/>
        <item x="144"/>
        <item x="9117"/>
        <item x="4260"/>
        <item x="26"/>
        <item x="1076"/>
        <item x="5259"/>
        <item x="8884"/>
        <item x="7433"/>
        <item x="9018"/>
        <item x="8092"/>
        <item x="4747"/>
        <item x="878"/>
        <item x="3111"/>
        <item x="2152"/>
        <item x="3421"/>
        <item x="4171"/>
        <item x="91"/>
        <item x="24"/>
        <item x="5265"/>
        <item x="7346"/>
        <item x="2232"/>
        <item x="8017"/>
        <item x="7753"/>
        <item x="9517"/>
        <item x="9619"/>
        <item x="5849"/>
        <item x="2108"/>
        <item x="2174"/>
        <item x="4440"/>
        <item x="6505"/>
        <item x="3207"/>
        <item x="3082"/>
        <item x="6509"/>
        <item x="4769"/>
        <item x="6889"/>
        <item x="9009"/>
        <item x="3368"/>
        <item x="1854"/>
        <item x="8559"/>
        <item x="8116"/>
        <item x="8702"/>
        <item x="7883"/>
        <item x="3917"/>
        <item x="1007"/>
        <item x="7360"/>
        <item x="6772"/>
        <item x="6103"/>
        <item x="7202"/>
        <item x="7789"/>
        <item x="9549"/>
        <item x="2872"/>
        <item x="38"/>
        <item x="3832"/>
        <item x="5105"/>
        <item x="4894"/>
        <item x="2435"/>
        <item x="2966"/>
        <item x="145"/>
        <item x="260"/>
        <item x="328"/>
        <item x="9098"/>
        <item x="3098"/>
        <item x="6629"/>
        <item x="371"/>
        <item x="6571"/>
        <item x="881"/>
        <item x="1859"/>
        <item x="938"/>
        <item x="7867"/>
        <item x="3405"/>
        <item x="1104"/>
        <item x="1220"/>
        <item x="36"/>
        <item x="8827"/>
        <item x="8701"/>
        <item x="4708"/>
        <item x="4672"/>
        <item x="3041"/>
        <item x="3255"/>
        <item x="4499"/>
        <item x="2246"/>
        <item x="2360"/>
        <item x="8011"/>
        <item x="8436"/>
        <item x="3188"/>
        <item x="8240"/>
        <item x="6397"/>
        <item x="3818"/>
        <item x="8986"/>
        <item x="5832"/>
        <item x="1607"/>
        <item x="2035"/>
        <item x="8298"/>
        <item x="9529"/>
        <item x="3790"/>
        <item x="2306"/>
        <item x="3672"/>
        <item x="9356"/>
        <item x="1748"/>
        <item x="846"/>
        <item x="143"/>
        <item x="1401"/>
        <item x="7043"/>
        <item x="4364"/>
        <item x="7947"/>
        <item x="4805"/>
        <item x="8196"/>
        <item x="4677"/>
        <item x="1853"/>
        <item x="4083"/>
        <item x="3913"/>
        <item x="5398"/>
        <item x="2231"/>
        <item x="433"/>
        <item x="5530"/>
        <item x="2380"/>
        <item x="7919"/>
        <item x="8706"/>
        <item x="4521"/>
        <item x="4852"/>
        <item x="5148"/>
        <item x="3964"/>
        <item x="1426"/>
        <item x="3481"/>
        <item x="8346"/>
        <item x="5133"/>
        <item x="149"/>
        <item x="8674"/>
        <item x="6109"/>
        <item x="1662"/>
        <item x="777"/>
        <item x="1040"/>
        <item x="6564"/>
        <item x="6552"/>
        <item x="2280"/>
        <item x="4536"/>
        <item x="3232"/>
        <item x="9579"/>
        <item x="8392"/>
        <item x="3982"/>
        <item x="1365"/>
        <item x="7978"/>
        <item x="3850"/>
        <item x="1796"/>
        <item x="1989"/>
        <item x="2042"/>
        <item x="2921"/>
        <item x="6556"/>
        <item x="8603"/>
        <item x="8177"/>
        <item x="3030"/>
        <item x="4644"/>
        <item x="8864"/>
        <item x="3324"/>
        <item x="8574"/>
        <item x="1209"/>
        <item x="8249"/>
        <item x="7154"/>
        <item x="3509"/>
        <item x="6554"/>
        <item x="6655"/>
        <item x="6055"/>
        <item x="2389"/>
        <item x="3526"/>
        <item x="5400"/>
        <item x="4093"/>
        <item x="6544"/>
        <item x="7831"/>
        <item x="375"/>
        <item x="5087"/>
        <item x="9610"/>
        <item x="4482"/>
        <item x="5120"/>
        <item x="104"/>
        <item x="4947"/>
        <item x="7156"/>
        <item x="5757"/>
        <item x="8260"/>
        <item x="4350"/>
        <item x="3043"/>
        <item x="5837"/>
        <item x="8015"/>
        <item x="8265"/>
        <item x="807"/>
        <item x="8393"/>
        <item x="1313"/>
        <item x="4018"/>
        <item x="2668"/>
        <item x="7757"/>
        <item x="5720"/>
        <item x="1813"/>
        <item x="5990"/>
        <item x="6789"/>
        <item x="6309"/>
        <item x="2518"/>
        <item x="8797"/>
        <item x="6166"/>
        <item x="818"/>
        <item x="64"/>
        <item x="2656"/>
        <item x="6108"/>
        <item x="3444"/>
        <item x="2005"/>
        <item x="5808"/>
        <item x="6998"/>
        <item x="969"/>
        <item x="6603"/>
        <item x="8595"/>
        <item x="1802"/>
        <item x="614"/>
        <item x="4181"/>
        <item x="8977"/>
        <item x="6753"/>
        <item x="1711"/>
        <item x="920"/>
        <item x="5690"/>
        <item x="8872"/>
        <item x="7897"/>
        <item x="7792"/>
        <item x="6342"/>
        <item x="9396"/>
        <item x="3661"/>
        <item x="3646"/>
        <item x="1115"/>
        <item x="8047"/>
        <item x="1552"/>
        <item x="358"/>
        <item x="2051"/>
        <item x="7775"/>
        <item x="855"/>
        <item x="7073"/>
        <item x="3544"/>
        <item x="4370"/>
        <item x="596"/>
        <item x="3285"/>
        <item x="6403"/>
        <item x="4114"/>
        <item x="1792"/>
        <item x="7098"/>
        <item x="5439"/>
        <item x="8359"/>
        <item x="9276"/>
        <item x="3677"/>
        <item x="6573"/>
        <item x="5468"/>
        <item x="314"/>
        <item x="8863"/>
        <item x="2486"/>
        <item x="8464"/>
        <item x="8481"/>
        <item x="9566"/>
        <item x="2170"/>
        <item x="1669"/>
        <item x="330"/>
        <item x="57"/>
        <item x="6165"/>
        <item x="3233"/>
        <item x="1778"/>
        <item x="9485"/>
        <item x="8305"/>
        <item x="3837"/>
        <item x="8053"/>
        <item x="7449"/>
        <item x="558"/>
        <item x="8832"/>
        <item x="5250"/>
        <item x="2808"/>
        <item x="1046"/>
        <item x="5268"/>
        <item x="6974"/>
        <item x="2876"/>
        <item x="3226"/>
        <item x="5313"/>
        <item x="1666"/>
        <item x="2350"/>
        <item x="2708"/>
        <item x="5600"/>
        <item x="9449"/>
        <item x="6901"/>
        <item x="9482"/>
        <item x="1061"/>
        <item x="4159"/>
        <item x="9010"/>
        <item x="6495"/>
        <item x="7798"/>
        <item x="8379"/>
        <item x="7277"/>
        <item x="2648"/>
        <item x="421"/>
        <item x="2661"/>
        <item x="1924"/>
        <item x="4608"/>
        <item x="4516"/>
        <item x="1513"/>
        <item x="8161"/>
        <item x="3303"/>
        <item x="1598"/>
        <item x="2570"/>
        <item x="5183"/>
        <item x="4380"/>
        <item x="5704"/>
        <item x="2131"/>
        <item x="2251"/>
        <item x="4048"/>
        <item x="1845"/>
        <item x="3951"/>
        <item x="4359"/>
        <item x="4501"/>
        <item x="8544"/>
        <item x="4449"/>
        <item x="8652"/>
        <item x="719"/>
        <item x="650"/>
        <item x="2812"/>
        <item x="9115"/>
        <item x="866"/>
        <item x="226"/>
        <item x="2348"/>
        <item x="620"/>
        <item x="437"/>
        <item x="265"/>
        <item x="76"/>
        <item x="2559"/>
        <item x="8195"/>
        <item x="8993"/>
        <item x="1456"/>
        <item x="1490"/>
        <item x="668"/>
        <item x="676"/>
        <item x="1556"/>
        <item x="532"/>
        <item x="9013"/>
        <item x="6413"/>
        <item x="6997"/>
        <item x="2487"/>
        <item x="2372"/>
        <item x="917"/>
        <item x="3624"/>
        <item x="1779"/>
        <item x="9206"/>
        <item x="5663"/>
        <item x="8098"/>
        <item x="4553"/>
        <item x="4745"/>
        <item x="9211"/>
        <item x="6472"/>
        <item x="7130"/>
        <item x="2917"/>
        <item x="3683"/>
        <item x="6763"/>
        <item x="2059"/>
        <item x="2543"/>
        <item x="2214"/>
        <item x="3759"/>
        <item x="6563"/>
        <item x="6072"/>
        <item x="7432"/>
        <item x="8768"/>
        <item x="8188"/>
        <item x="7229"/>
        <item x="6950"/>
        <item x="5044"/>
        <item x="8361"/>
        <item x="3724"/>
        <item x="6478"/>
        <item x="4037"/>
        <item x="2156"/>
        <item x="903"/>
        <item x="9563"/>
        <item x="6395"/>
        <item x="1790"/>
        <item x="2313"/>
        <item x="5152"/>
        <item x="7907"/>
        <item x="2294"/>
        <item x="4272"/>
        <item x="5270"/>
        <item x="7515"/>
        <item x="3208"/>
        <item x="6312"/>
        <item x="3112"/>
        <item x="3016"/>
        <item x="5131"/>
        <item x="2962"/>
        <item x="630"/>
        <item x="2182"/>
        <item x="2302"/>
        <item x="2114"/>
        <item x="3192"/>
        <item x="899"/>
        <item x="1121"/>
        <item x="959"/>
        <item x="4965"/>
        <item x="3738"/>
        <item x="3118"/>
        <item x="4611"/>
        <item x="8960"/>
        <item x="1500"/>
        <item x="8134"/>
        <item x="2799"/>
        <item x="6130"/>
        <item x="4994"/>
        <item x="4393"/>
        <item x="7436"/>
        <item x="4265"/>
        <item x="5854"/>
        <item x="6205"/>
        <item x="3792"/>
        <item x="6265"/>
        <item x="7183"/>
        <item x="5459"/>
        <item x="9511"/>
        <item x="4861"/>
        <item x="6861"/>
        <item x="7878"/>
        <item x="5331"/>
        <item x="4443"/>
        <item x="8586"/>
        <item x="4290"/>
        <item x="5366"/>
        <item x="2129"/>
        <item x="2412"/>
        <item x="2497"/>
        <item x="2972"/>
        <item x="9242"/>
        <item x="2522"/>
        <item x="7017"/>
        <item x="6866"/>
        <item x="2871"/>
        <item x="8670"/>
        <item x="4394"/>
        <item x="4071"/>
        <item x="6329"/>
        <item x="1593"/>
        <item x="5806"/>
        <item x="3355"/>
        <item x="9360"/>
        <item x="209"/>
        <item x="8419"/>
        <item x="3926"/>
        <item x="5085"/>
        <item x="9519"/>
        <item x="6896"/>
        <item x="5921"/>
        <item x="1010"/>
        <item x="3246"/>
        <item x="5437"/>
        <item x="2738"/>
        <item x="6557"/>
        <item x="2461"/>
        <item x="1124"/>
        <item x="1882"/>
        <item x="1489"/>
        <item x="7934"/>
        <item x="3570"/>
        <item x="107"/>
        <item x="9417"/>
        <item x="9435"/>
        <item x="7302"/>
        <item x="1241"/>
        <item x="6721"/>
        <item x="6063"/>
        <item x="7455"/>
        <item x="4942"/>
        <item x="8281"/>
        <item x="7246"/>
        <item x="8694"/>
        <item x="6387"/>
        <item x="6425"/>
        <item x="6879"/>
        <item x="8657"/>
        <item x="3855"/>
        <item x="2534"/>
        <item x="5648"/>
        <item x="1369"/>
        <item x="2759"/>
        <item x="6538"/>
        <item x="7117"/>
        <item x="5993"/>
        <item x="6807"/>
        <item x="3439"/>
        <item x="4838"/>
        <item x="6123"/>
        <item x="8237"/>
        <item x="6761"/>
        <item x="1742"/>
        <item x="6995"/>
        <item x="7274"/>
        <item x="8940"/>
        <item x="7582"/>
        <item x="8821"/>
        <item x="1080"/>
        <item x="3696"/>
        <item x="6782"/>
        <item x="2678"/>
        <item x="4846"/>
        <item x="3155"/>
        <item x="3081"/>
        <item x="316"/>
        <item x="7668"/>
        <item x="6670"/>
        <item x="5163"/>
        <item x="5963"/>
        <item x="1755"/>
        <item x="8413"/>
        <item x="6082"/>
        <item x="5098"/>
        <item x="7250"/>
        <item x="1899"/>
        <item x="4414"/>
        <item x="87"/>
        <item x="3719"/>
        <item x="534"/>
        <item x="131"/>
        <item x="4668"/>
        <item x="8809"/>
        <item x="843"/>
        <item x="4"/>
        <item x="7567"/>
        <item x="457"/>
        <item x="5106"/>
        <item x="6632"/>
        <item x="5851"/>
        <item x="6961"/>
        <item x="1812"/>
        <item x="4185"/>
        <item x="9404"/>
        <item x="5389"/>
        <item x="4481"/>
        <item x="3745"/>
        <item x="9300"/>
        <item x="4311"/>
        <item x="4295"/>
        <item x="804"/>
        <item x="1931"/>
        <item x="4763"/>
        <item x="5596"/>
        <item x="6501"/>
        <item x="6543"/>
        <item x="2403"/>
        <item x="7530"/>
        <item x="8435"/>
        <item x="3858"/>
        <item x="5607"/>
        <item x="156"/>
        <item x="4871"/>
        <item x="2102"/>
        <item x="1375"/>
        <item x="3814"/>
        <item x="9049"/>
        <item x="2970"/>
        <item x="7543"/>
        <item x="4147"/>
        <item x="255"/>
        <item x="9385"/>
        <item x="5334"/>
        <item x="5601"/>
        <item x="2529"/>
        <item x="4970"/>
        <item x="9001"/>
        <item x="3860"/>
        <item x="2019"/>
        <item x="1359"/>
        <item x="5185"/>
        <item x="8769"/>
        <item x="5585"/>
        <item x="1516"/>
        <item x="8528"/>
        <item x="7032"/>
        <item x="7769"/>
        <item x="2297"/>
        <item x="6590"/>
        <item x="9409"/>
        <item x="8035"/>
        <item x="2867"/>
        <item x="7190"/>
        <item x="5973"/>
        <item x="315"/>
        <item x="1421"/>
        <item x="3257"/>
        <item x="1722"/>
        <item x="9372"/>
        <item x="6263"/>
        <item x="4680"/>
        <item x="5898"/>
        <item x="6745"/>
        <item x="6510"/>
        <item x="8957"/>
        <item x="4466"/>
        <item x="1483"/>
        <item x="8838"/>
        <item x="2861"/>
        <item x="2243"/>
        <item x="216"/>
        <item x="5571"/>
        <item x="4118"/>
        <item x="3231"/>
        <item x="7342"/>
        <item x="7458"/>
        <item x="8112"/>
        <item x="1996"/>
        <item x="9442"/>
        <item x="1033"/>
        <item x="1058"/>
        <item x="758"/>
        <item x="4902"/>
        <item x="6725"/>
        <item x="7036"/>
        <item x="5070"/>
        <item x="8676"/>
        <item x="4534"/>
        <item x="8690"/>
        <item x="5147"/>
        <item x="6014"/>
        <item x="4900"/>
        <item x="4550"/>
        <item x="8615"/>
        <item x="5513"/>
        <item x="239"/>
        <item x="1335"/>
        <item x="4454"/>
        <item x="6270"/>
        <item x="150"/>
        <item x="9516"/>
        <item x="8065"/>
        <item x="8902"/>
        <item x="8192"/>
        <item x="1681"/>
        <item x="681"/>
        <item x="5543"/>
        <item x="5228"/>
        <item x="2378"/>
        <item x="3916"/>
        <item x="3864"/>
        <item x="5547"/>
        <item x="5731"/>
        <item x="4670"/>
        <item x="8250"/>
        <item x="1549"/>
        <item x="5293"/>
        <item x="8748"/>
        <item x="6969"/>
        <item x="1434"/>
        <item x="331"/>
        <item x="1025"/>
        <item x="537"/>
        <item x="7348"/>
        <item x="8527"/>
        <item x="5654"/>
        <item x="5283"/>
        <item x="1023"/>
        <item x="2143"/>
        <item x="3215"/>
        <item x="3597"/>
        <item x="3650"/>
        <item x="6242"/>
        <item x="2105"/>
        <item x="6849"/>
        <item x="182"/>
        <item x="3830"/>
        <item x="616"/>
        <item x="4525"/>
        <item x="6666"/>
        <item x="4056"/>
        <item x="1691"/>
        <item x="9127"/>
        <item x="2316"/>
        <item x="6582"/>
        <item x="5410"/>
        <item x="8518"/>
        <item x="8014"/>
        <item x="3727"/>
        <item x="8834"/>
        <item x="6972"/>
        <item x="6144"/>
        <item x="5028"/>
        <item x="3924"/>
        <item x="5811"/>
        <item x="1028"/>
        <item x="2569"/>
        <item x="1978"/>
        <item x="7443"/>
        <item x="6884"/>
        <item x="861"/>
        <item x="1565"/>
        <item x="645"/>
        <item x="1110"/>
        <item x="1266"/>
        <item x="9576"/>
        <item x="5615"/>
        <item x="3572"/>
        <item x="425"/>
        <item x="74"/>
        <item x="70"/>
        <item x="6037"/>
        <item x="1789"/>
        <item x="829"/>
        <item x="8179"/>
        <item x="8472"/>
        <item x="8546"/>
        <item x="7305"/>
        <item x="6448"/>
        <item x="3033"/>
        <item x="9453"/>
        <item x="9369"/>
        <item x="930"/>
        <item x="7078"/>
        <item x="1577"/>
        <item x="4606"/>
        <item x="8448"/>
        <item x="9110"/>
        <item x="5686"/>
        <item x="3611"/>
        <item x="8438"/>
        <item x="7995"/>
        <item x="5467"/>
        <item x="1086"/>
        <item x="3538"/>
        <item x="6120"/>
        <item x="9209"/>
        <item x="1550"/>
        <item x="5557"/>
        <item x="7470"/>
        <item x="4108"/>
        <item x="7005"/>
        <item x="7520"/>
        <item x="6584"/>
        <item x="4007"/>
        <item x="8119"/>
        <item x="2447"/>
        <item x="8648"/>
        <item x="1092"/>
        <item x="449"/>
        <item x="870"/>
        <item x="500"/>
        <item x="5960"/>
        <item x="8429"/>
        <item x="7226"/>
        <item x="9294"/>
        <item x="6578"/>
        <item x="9184"/>
        <item x="9381"/>
        <item x="4788"/>
        <item x="1922"/>
        <item x="2748"/>
        <item x="3876"/>
        <item x="8027"/>
        <item x="6774"/>
        <item x="1370"/>
        <item x="8617"/>
        <item x="4300"/>
        <item x="7695"/>
        <item x="1553"/>
        <item x="427"/>
        <item x="506"/>
        <item x="4307"/>
        <item x="8514"/>
        <item x="6044"/>
        <item x="2853"/>
        <item x="1286"/>
        <item x="1694"/>
        <item x="1948"/>
        <item x="2822"/>
        <item x="4153"/>
        <item x="7653"/>
        <item x="2550"/>
        <item x="3286"/>
        <item x="7416"/>
        <item x="5633"/>
        <item x="1814"/>
        <item x="2566"/>
        <item x="3339"/>
        <item x="1230"/>
        <item x="2664"/>
        <item x="8231"/>
        <item x="8908"/>
        <item x="2925"/>
        <item x="9107"/>
        <item x="7239"/>
        <item x="2225"/>
        <item x="5192"/>
        <item x="4351"/>
        <item x="2146"/>
        <item x="304"/>
        <item x="208"/>
        <item x="1272"/>
        <item x="5755"/>
        <item x="4977"/>
        <item x="5113"/>
        <item x="7313"/>
        <item x="2989"/>
        <item x="9202"/>
        <item x="3354"/>
        <item x="2498"/>
        <item x="2889"/>
        <item x="4687"/>
        <item x="288"/>
        <item x="7269"/>
        <item x="6635"/>
        <item x="3530"/>
        <item x="4050"/>
        <item x="3136"/>
        <item x="5752"/>
        <item x="3335"/>
        <item x="1970"/>
        <item x="6035"/>
        <item x="734"/>
        <item x="9056"/>
        <item x="3205"/>
        <item x="3821"/>
        <item x="129"/>
        <item x="6304"/>
        <item x="5245"/>
        <item x="264"/>
        <item x="9324"/>
        <item x="5563"/>
        <item x="8882"/>
        <item x="6549"/>
        <item x="8013"/>
        <item x="3273"/>
        <item x="8505"/>
        <item x="8750"/>
        <item x="2488"/>
        <item x="5260"/>
        <item x="3183"/>
        <item x="5424"/>
        <item x="9391"/>
        <item x="8796"/>
        <item x="4879"/>
        <item x="3618"/>
        <item x="9597"/>
        <item x="1633"/>
        <item x="521"/>
        <item x="186"/>
        <item x="5659"/>
        <item x="5002"/>
        <item x="8218"/>
        <item x="8618"/>
        <item x="9163"/>
        <item x="3059"/>
        <item x="3494"/>
        <item x="7306"/>
        <item x="7783"/>
        <item x="7939"/>
        <item x="5406"/>
        <item x="8550"/>
        <item x="3903"/>
        <item x="9037"/>
        <item x="4574"/>
        <item x="7880"/>
        <item x="3316"/>
        <item x="7920"/>
        <item x="222"/>
        <item x="7588"/>
        <item x="4401"/>
        <item x="2394"/>
        <item x="4865"/>
        <item x="737"/>
        <item x="8930"/>
        <item x="5954"/>
        <item x="2374"/>
        <item x="3578"/>
        <item x="9491"/>
        <item x="2230"/>
        <item x="8456"/>
        <item x="2924"/>
        <item x="8314"/>
        <item x="3936"/>
        <item x="8275"/>
        <item x="341"/>
        <item x="3007"/>
        <item x="1222"/>
        <item x="5968"/>
        <item x="1297"/>
        <item x="8560"/>
        <item x="5927"/>
        <item x="7216"/>
        <item x="7210"/>
        <item x="8266"/>
        <item x="3516"/>
        <item x="90"/>
        <item x="297"/>
        <item x="6476"/>
        <item x="9354"/>
        <item x="6459"/>
        <item x="6928"/>
        <item x="2238"/>
        <item x="2367"/>
        <item x="2061"/>
        <item x="2615"/>
        <item x="7968"/>
        <item x="4437"/>
        <item x="2954"/>
        <item x="2081"/>
        <item x="1136"/>
        <item x="4930"/>
        <item x="7289"/>
        <item x="1926"/>
        <item x="3606"/>
        <item x="3702"/>
        <item x="4934"/>
        <item x="8026"/>
        <item x="1823"/>
        <item x="6281"/>
        <item x="3070"/>
        <item x="5419"/>
        <item x="4728"/>
        <item x="7989"/>
        <item x="9176"/>
        <item x="4599"/>
        <item x="6372"/>
        <item x="6062"/>
        <item x="8229"/>
        <item x="1350"/>
        <item x="539"/>
        <item x="8268"/>
        <item x="1498"/>
        <item x="3424"/>
        <item x="4508"/>
        <item x="5370"/>
        <item x="1615"/>
        <item x="7320"/>
        <item x="6662"/>
        <item x="1982"/>
        <item x="1655"/>
        <item x="498"/>
        <item x="8779"/>
        <item x="5882"/>
        <item x="8554"/>
        <item x="7877"/>
        <item x="7126"/>
        <item x="9601"/>
        <item x="5940"/>
        <item x="4653"/>
        <item x="9634"/>
        <item x="738"/>
        <item x="1880"/>
        <item x="1455"/>
        <item x="2190"/>
        <item x="9149"/>
        <item x="6025"/>
        <item x="6555"/>
        <item x="1120"/>
        <item x="765"/>
        <item x="9254"/>
        <item x="6099"/>
        <item x="2278"/>
        <item x="5672"/>
        <item x="6679"/>
        <item x="8123"/>
        <item x="5129"/>
        <item x="6840"/>
        <item x="6453"/>
        <item x="3304"/>
        <item x="1012"/>
        <item x="132"/>
        <item x="1212"/>
        <item x="5470"/>
        <item x="3889"/>
        <item x="5715"/>
        <item x="6335"/>
        <item x="6204"/>
        <item x="5350"/>
        <item x="4257"/>
        <item x="1423"/>
        <item x="9213"/>
        <item x="5610"/>
        <item x="4447"/>
        <item x="7870"/>
        <item x="3866"/>
        <item x="7842"/>
        <item x="4842"/>
        <item x="9199"/>
        <item x="717"/>
        <item x="2572"/>
        <item x="3616"/>
        <item x="2027"/>
        <item x="9547"/>
        <item x="6624"/>
        <item x="4104"/>
        <item x="4546"/>
        <item x="6279"/>
        <item x="347"/>
        <item x="464"/>
        <item x="278"/>
        <item x="3626"/>
        <item x="9323"/>
        <item x="519"/>
        <item x="8632"/>
        <item x="6104"/>
        <item x="6814"/>
        <item x="3364"/>
        <item x="2632"/>
        <item x="2377"/>
        <item x="4021"/>
        <item x="8947"/>
        <item x="8967"/>
        <item x="2528"/>
        <item x="8818"/>
        <item x="6962"/>
        <item x="9593"/>
        <item x="3847"/>
        <item x="2159"/>
        <item x="4332"/>
        <item x="6290"/>
        <item x="5647"/>
        <item x="952"/>
        <item x="361"/>
        <item x="3002"/>
        <item x="9328"/>
        <item x="5327"/>
        <item x="3801"/>
        <item x="8983"/>
        <item x="1676"/>
        <item x="2371"/>
        <item x="5764"/>
        <item x="615"/>
        <item x="2870"/>
        <item x="4923"/>
        <item x="1652"/>
        <item x="5423"/>
        <item x="6757"/>
        <item x="4292"/>
        <item x="8537"/>
        <item x="567"/>
        <item x="823"/>
        <item x="3447"/>
        <item x="1358"/>
        <item x="7050"/>
        <item x="3299"/>
        <item x="4277"/>
        <item x="2535"/>
        <item x="2910"/>
        <item x="8342"/>
        <item x="2958"/>
        <item x="6084"/>
        <item x="7615"/>
        <item x="4405"/>
        <item x="9112"/>
        <item x="4843"/>
        <item x="5047"/>
        <item x="3212"/>
        <item x="9072"/>
        <item x="7456"/>
        <item x="1259"/>
        <item x="4366"/>
        <item x="1262"/>
        <item x="8214"/>
        <item x="1914"/>
        <item x="6910"/>
        <item x="3945"/>
        <item x="2821"/>
        <item x="586"/>
        <item x="3681"/>
        <item x="17"/>
        <item x="6691"/>
        <item x="830"/>
        <item x="1843"/>
        <item x="6431"/>
        <item x="8120"/>
        <item x="8530"/>
        <item x="7777"/>
        <item x="2793"/>
        <item x="7298"/>
        <item x="9551"/>
        <item x="2210"/>
        <item x="6412"/>
        <item x="3944"/>
        <item x="7993"/>
        <item x="5022"/>
        <item x="9012"/>
        <item x="4003"/>
        <item x="9090"/>
        <item x="6503"/>
        <item x="2317"/>
        <item x="7682"/>
        <item x="7108"/>
        <item x="6233"/>
        <item x="9080"/>
        <item x="7841"/>
        <item x="2873"/>
        <item x="7411"/>
        <item x="4456"/>
        <item x="5279"/>
        <item x="5758"/>
        <item x="5394"/>
        <item x="6850"/>
        <item x="4528"/>
        <item x="3986"/>
        <item x="6225"/>
        <item x="5969"/>
        <item x="8290"/>
        <item x="7621"/>
        <item x="4361"/>
        <item x="5491"/>
        <item x="4240"/>
        <item x="7812"/>
        <item x="5800"/>
        <item x="6088"/>
        <item x="9474"/>
        <item x="1990"/>
        <item x="8939"/>
        <item x="453"/>
        <item x="2901"/>
        <item x="2212"/>
        <item x="4088"/>
        <item x="7830"/>
        <item x="65"/>
        <item x="1953"/>
        <item x="6894"/>
        <item x="695"/>
        <item x="1045"/>
        <item x="6466"/>
        <item x="6322"/>
        <item x="4215"/>
        <item x="690"/>
        <item x="6152"/>
        <item x="7888"/>
        <item x="6267"/>
        <item x="1865"/>
        <item x="1060"/>
        <item x="133"/>
        <item x="3497"/>
        <item x="11"/>
        <item x="2796"/>
        <item x="1123"/>
        <item x="1745"/>
        <item x="1229"/>
        <item x="3401"/>
        <item x="2838"/>
        <item x="4455"/>
        <item x="4469"/>
        <item x="964"/>
        <item x="5386"/>
        <item x="8400"/>
        <item x="7283"/>
        <item x="400"/>
        <item x="6486"/>
        <item x="6056"/>
        <item x="8016"/>
        <item x="9243"/>
        <item x="4182"/>
        <item x="4898"/>
        <item x="395"/>
        <item x="3782"/>
        <item x="1596"/>
        <item x="5472"/>
        <item x="3763"/>
        <item x="1376"/>
        <item x="6615"/>
        <item x="3471"/>
        <item x="6767"/>
        <item x="6649"/>
        <item x="8807"/>
        <item x="1907"/>
        <item x="6714"/>
        <item x="9428"/>
        <item x="4563"/>
        <item x="7501"/>
        <item x="8181"/>
        <item x="1042"/>
        <item x="1432"/>
        <item x="3075"/>
        <item x="8412"/>
        <item x="7677"/>
        <item x="7617"/>
        <item x="764"/>
        <item x="3673"/>
        <item x="2359"/>
        <item x="7437"/>
        <item x="8573"/>
        <item x="6914"/>
        <item x="8786"/>
        <item x="7095"/>
        <item x="1470"/>
        <item x="2622"/>
        <item x="9031"/>
        <item x="6147"/>
        <item x="4497"/>
        <item x="4479"/>
        <item x="4577"/>
        <item x="61"/>
        <item x="3021"/>
        <item x="5091"/>
        <item x="9227"/>
        <item x="635"/>
        <item x="2746"/>
        <item x="5466"/>
        <item x="5441"/>
        <item x="9407"/>
        <item x="2520"/>
        <item x="6680"/>
        <item x="3410"/>
        <item x="1800"/>
        <item x="1874"/>
        <item x="8598"/>
        <item x="3748"/>
        <item x="8306"/>
        <item x="688"/>
        <item x="4510"/>
        <item x="8271"/>
        <item x="8136"/>
        <item x="3168"/>
        <item x="7850"/>
        <item x="3024"/>
        <item x="5738"/>
        <item x="8385"/>
        <item x="3315"/>
        <item x="2241"/>
        <item x="848"/>
        <item x="8904"/>
        <item x="2024"/>
        <item x="8042"/>
        <item x="6252"/>
        <item x="9197"/>
        <item x="3657"/>
        <item x="1458"/>
        <item x="8790"/>
        <item x="6206"/>
        <item x="3700"/>
        <item x="3598"/>
        <item x="8198"/>
        <item x="6589"/>
        <item x="5453"/>
        <item x="9510"/>
        <item x="367"/>
        <item x="4486"/>
        <item x="2010"/>
        <item x="3574"/>
        <item x="5628"/>
        <item x="4600"/>
        <item x="8982"/>
        <item x="3960"/>
        <item x="7537"/>
        <item x="2840"/>
        <item x="8175"/>
        <item x="4067"/>
        <item x="4491"/>
        <item x="5448"/>
        <item x="4890"/>
        <item x="8841"/>
        <item x="9102"/>
        <item x="403"/>
        <item x="1027"/>
        <item x="1008"/>
        <item x="2784"/>
        <item x="4084"/>
        <item x="7169"/>
        <item x="8338"/>
        <item x="2951"/>
        <item x="9350"/>
        <item x="8816"/>
        <item x="6042"/>
        <item x="378"/>
        <item x="3754"/>
        <item x="9598"/>
        <item x="1318"/>
        <item x="311"/>
        <item x="1858"/>
        <item x="7859"/>
        <item x="4686"/>
        <item x="1246"/>
        <item x="7084"/>
        <item x="2163"/>
        <item x="8383"/>
        <item x="5736"/>
        <item x="6017"/>
        <item x="2217"/>
        <item x="6992"/>
        <item x="754"/>
        <item x="7361"/>
        <item x="398"/>
        <item x="7396"/>
        <item x="9301"/>
        <item x="4796"/>
        <item x="4531"/>
        <item x="2456"/>
        <item x="7620"/>
        <item x="4461"/>
        <item x="8951"/>
        <item x="850"/>
        <item x="1509"/>
        <item x="7324"/>
        <item x="2621"/>
        <item x="933"/>
        <item x="5656"/>
        <item x="1693"/>
        <item x="5031"/>
        <item x="575"/>
        <item x="1772"/>
        <item x="1276"/>
        <item x="6853"/>
        <item x="1844"/>
        <item x="4996"/>
        <item x="4753"/>
        <item x="9053"/>
        <item x="4013"/>
        <item x="7791"/>
        <item x="333"/>
        <item x="4850"/>
        <item x="3599"/>
        <item x="7828"/>
        <item x="5276"/>
        <item x="8715"/>
        <item x="2807"/>
        <item x="7917"/>
        <item x="1950"/>
        <item x="1353"/>
        <item x="448"/>
        <item x="623"/>
        <item x="701"/>
        <item x="2494"/>
        <item x="6337"/>
        <item x="7956"/>
        <item x="5496"/>
        <item x="1332"/>
        <item x="3533"/>
        <item x="2666"/>
        <item x="5374"/>
        <item x="5833"/>
        <item x="7328"/>
        <item x="4523"/>
        <item x="3451"/>
        <item x="4246"/>
        <item x="1093"/>
        <item x="9569"/>
        <item x="9308"/>
        <item x="4971"/>
        <item x="5834"/>
        <item x="2135"/>
        <item x="2817"/>
        <item x="243"/>
        <item x="9182"/>
        <item x="4634"/>
        <item x="8059"/>
        <item x="1468"/>
        <item x="2183"/>
        <item x="8946"/>
        <item x="5119"/>
        <item x="478"/>
        <item x="5982"/>
        <item x="5168"/>
        <item x="2473"/>
        <item x="7864"/>
        <item x="618"/>
        <item x="353"/>
        <item x="735"/>
        <item x="4144"/>
        <item x="7333"/>
        <item x="3455"/>
        <item x="8307"/>
        <item x="9027"/>
        <item x="3582"/>
        <item x="7164"/>
        <item x="1573"/>
        <item x="1015"/>
        <item x="8309"/>
        <item x="8334"/>
        <item x="752"/>
        <item x="4814"/>
        <item x="7910"/>
        <item x="7381"/>
        <item x="5593"/>
        <item x="4120"/>
        <item x="2496"/>
        <item x="6057"/>
        <item x="7224"/>
        <item x="4452"/>
        <item x="9205"/>
        <item x="5181"/>
        <item x="8025"/>
        <item x="1331"/>
        <item x="1445"/>
        <item x="2965"/>
        <item x="8605"/>
        <item x="6885"/>
        <item x="1816"/>
        <item x="2600"/>
        <item x="8197"/>
        <item x="9288"/>
        <item x="1073"/>
        <item x="545"/>
        <item x="303"/>
        <item x="565"/>
        <item x="2677"/>
        <item x="4017"/>
        <item x="6858"/>
        <item x="9509"/>
        <item x="1963"/>
        <item x="2450"/>
        <item x="5264"/>
        <item x="4069"/>
        <item x="3470"/>
        <item x="3528"/>
        <item x="4839"/>
        <item x="245"/>
        <item x="4875"/>
        <item x="6209"/>
        <item x="4897"/>
        <item x="7581"/>
        <item x="8969"/>
        <item x="5051"/>
        <item x="6484"/>
        <item x="1578"/>
        <item x="1178"/>
        <item x="8724"/>
        <item x="3627"/>
        <item x="2538"/>
        <item x="7330"/>
        <item x="1147"/>
        <item x="8942"/>
        <item x="856"/>
        <item x="299"/>
        <item x="3403"/>
        <item x="205"/>
        <item x="5649"/>
        <item x="1102"/>
        <item x="4787"/>
        <item x="3371"/>
        <item x="7025"/>
        <item x="5510"/>
        <item x="9298"/>
        <item x="2103"/>
        <item x="704"/>
        <item x="5897"/>
        <item x="4544"/>
        <item x="5989"/>
        <item x="3857"/>
        <item x="7492"/>
        <item x="8777"/>
        <item x="1526"/>
        <item x="2724"/>
        <item x="8415"/>
        <item x="9005"/>
        <item x="277"/>
        <item x="9564"/>
        <item x="2444"/>
        <item x="1198"/>
        <item x="3808"/>
        <item x="5063"/>
        <item x="3732"/>
        <item x="3454"/>
        <item x="3678"/>
        <item x="306"/>
        <item x="6064"/>
        <item x="8869"/>
        <item x="8697"/>
        <item x="1928"/>
        <item x="9193"/>
        <item x="7255"/>
        <item x="3676"/>
        <item x="853"/>
        <item x="6149"/>
        <item x="7782"/>
        <item x="6967"/>
        <item x="821"/>
        <item x="3031"/>
        <item x="4229"/>
        <item x="2645"/>
        <item x="561"/>
        <item x="7016"/>
        <item x="9224"/>
        <item x="3655"/>
        <item x="1041"/>
        <item x="3229"/>
        <item x="3613"/>
        <item x="836"/>
        <item x="8823"/>
        <item x="9264"/>
        <item x="2988"/>
        <item x="5222"/>
        <item x="6356"/>
        <item x="2195"/>
        <item x="2303"/>
        <item x="3983"/>
        <item x="2761"/>
        <item x="2691"/>
        <item x="352"/>
        <item x="6841"/>
        <item x="2169"/>
        <item x="5702"/>
        <item x="1372"/>
        <item x="1997"/>
        <item x="2091"/>
        <item x="8088"/>
        <item x="8115"/>
        <item x="6704"/>
        <item x="5534"/>
        <item x="6182"/>
        <item x="9650"/>
        <item x="157"/>
        <item x="7175"/>
        <item x="4203"/>
        <item x="4740"/>
        <item x="5597"/>
        <item x="7143"/>
        <item x="8627"/>
        <item x="9541"/>
        <item x="8245"/>
        <item x="7642"/>
        <item x="5017"/>
        <item x="2112"/>
        <item x="2505"/>
        <item x="986"/>
        <item x="7953"/>
        <item x="5154"/>
        <item x="5096"/>
        <item x="254"/>
        <item x="5482"/>
        <item x="9128"/>
        <item x="1133"/>
        <item x="5134"/>
        <item x="2070"/>
        <item x="2868"/>
        <item x="4978"/>
        <item x="8991"/>
        <item x="51"/>
        <item x="3157"/>
        <item x="3608"/>
        <item x="5976"/>
        <item x="5326"/>
        <item x="6872"/>
        <item x="7638"/>
        <item x="6891"/>
        <item x="653"/>
        <item x="1535"/>
        <item x="8564"/>
        <item x="4288"/>
        <item x="1340"/>
        <item x="8966"/>
        <item x="1338"/>
        <item x="8034"/>
        <item x="5820"/>
        <item x="8431"/>
        <item x="6469"/>
        <item x="4503"/>
        <item x="9555"/>
        <item x="7133"/>
        <item x="2938"/>
        <item x="780"/>
        <item x="9406"/>
        <item x="6892"/>
        <item x="6483"/>
        <item x="8277"/>
        <item x="417"/>
        <item x="2631"/>
        <item x="1764"/>
        <item x="290"/>
        <item x="8732"/>
        <item x="5215"/>
        <item x="2676"/>
        <item x="185"/>
        <item x="6899"/>
        <item x="3645"/>
        <item x="6958"/>
        <item x="6106"/>
        <item x="1786"/>
        <item x="1659"/>
        <item x="6362"/>
        <item x="8028"/>
        <item x="3752"/>
        <item x="6230"/>
        <item x="4022"/>
        <item x="8919"/>
        <item x="2144"/>
        <item x="2039"/>
        <item x="3308"/>
        <item x="3142"/>
        <item x="2557"/>
        <item x="6074"/>
        <item x="9262"/>
        <item x="349"/>
        <item x="535"/>
        <item x="6606"/>
        <item x="7611"/>
        <item x="7605"/>
        <item x="8526"/>
        <item x="2266"/>
        <item x="8963"/>
        <item x="7687"/>
        <item x="2157"/>
        <item x="320"/>
        <item x="1062"/>
        <item x="748"/>
        <item x="678"/>
        <item x="6847"/>
        <item x="212"/>
        <item x="8998"/>
        <item x="4280"/>
        <item x="2756"/>
        <item x="6118"/>
        <item x="3871"/>
        <item x="7692"/>
        <item x="2625"/>
        <item x="5539"/>
        <item x="6984"/>
        <item x="5938"/>
        <item x="5080"/>
        <item x="3418"/>
        <item x="3283"/>
        <item x="3995"/>
        <item x="5991"/>
        <item x="4237"/>
        <item x="2290"/>
        <item x="1095"/>
        <item x="3262"/>
        <item x="4622"/>
        <item x="1341"/>
        <item x="1551"/>
        <item x="3853"/>
        <item x="477"/>
        <item x="553"/>
        <item x="601"/>
        <item x="9170"/>
        <item x="2368"/>
        <item x="4822"/>
        <item x="167"/>
        <item x="3621"/>
        <item x="6999"/>
        <item x="9636"/>
        <item x="767"/>
        <item x="3456"/>
        <item x="5499"/>
        <item x="8106"/>
        <item x="5404"/>
        <item x="2147"/>
        <item x="8745"/>
        <item x="9648"/>
        <item x="7115"/>
        <item x="8217"/>
        <item x="2209"/>
        <item x="3564"/>
        <item x="2289"/>
        <item x="5056"/>
        <item x="3113"/>
        <item x="5100"/>
        <item x="7538"/>
        <item x="6860"/>
        <item x="20"/>
        <item x="1430"/>
        <item x="8186"/>
        <item x="7724"/>
        <item x="8619"/>
        <item x="4406"/>
        <item x="592"/>
        <item x="2479"/>
        <item x="2552"/>
        <item x="7905"/>
        <item x="625"/>
        <item x="4833"/>
        <item x="5057"/>
        <item x="8104"/>
        <item x="7425"/>
        <item x="3346"/>
        <item x="6449"/>
        <item x="5323"/>
        <item x="4161"/>
        <item x="7915"/>
        <item x="3665"/>
        <item x="2197"/>
        <item x="4028"/>
        <item x="3885"/>
        <item x="9229"/>
        <item x="3245"/>
        <item x="8273"/>
        <item x="4163"/>
        <item x="8721"/>
        <item x="1049"/>
        <item x="4080"/>
        <item x="5950"/>
        <item x="1100"/>
        <item x="3701"/>
        <item x="1308"/>
        <item x="3236"/>
        <item x="7585"/>
        <item x="663"/>
        <item x="1918"/>
        <item x="383"/>
        <item x="1767"/>
        <item x="6001"/>
        <item x="350"/>
        <item x="2747"/>
        <item x="5902"/>
        <item x="1728"/>
        <item x="715"/>
        <item x="9256"/>
        <item x="325"/>
        <item x="7818"/>
        <item x="1897"/>
        <item x="6940"/>
        <item x="1296"/>
        <item x="7355"/>
        <item x="8571"/>
        <item x="9258"/>
        <item x="7597"/>
        <item x="7006"/>
        <item x="9186"/>
        <item x="8699"/>
        <item x="240"/>
        <item x="1236"/>
        <item x="412"/>
        <item x="9183"/>
        <item x="7874"/>
        <item x="1777"/>
        <item x="9622"/>
        <item x="2877"/>
        <item x="9419"/>
        <item x="2331"/>
        <item x="4595"/>
        <item x="6241"/>
        <item x="3554"/>
        <item x="5913"/>
        <item x="5735"/>
        <item x="7655"/>
        <item x="8588"/>
        <item x="4757"/>
        <item x="9274"/>
        <item x="6534"/>
        <item x="1475"/>
        <item x="3352"/>
        <item x="6529"/>
        <item x="5252"/>
        <item x="2422"/>
        <item x="3156"/>
        <item x="672"/>
        <item x="399"/>
        <item x="750"/>
        <item x="1427"/>
        <item x="2046"/>
        <item x="8043"/>
        <item x="7232"/>
        <item x="4919"/>
        <item x="4204"/>
        <item x="1635"/>
        <item x="1163"/>
        <item x="5611"/>
        <item x="3725"/>
        <item x="3240"/>
        <item x="5143"/>
        <item x="6339"/>
        <item x="1584"/>
        <item x="7378"/>
        <item x="9389"/>
        <item x="5300"/>
        <item x="6491"/>
        <item x="8165"/>
        <item x="1910"/>
        <item x="3868"/>
        <item x="5977"/>
        <item x="9171"/>
        <item x="1946"/>
        <item x="9592"/>
        <item x="235"/>
        <item x="5380"/>
        <item x="3182"/>
        <item x="3214"/>
        <item x="3468"/>
        <item x="4293"/>
        <item x="4696"/>
        <item x="7184"/>
        <item x="5165"/>
        <item x="8336"/>
        <item x="5711"/>
        <item x="976"/>
        <item x="834"/>
        <item x="6481"/>
        <item x="3812"/>
        <item x="2887"/>
        <item x="229"/>
        <item x="841"/>
        <item x="5281"/>
        <item x="6388"/>
        <item x="5141"/>
        <item x="456"/>
        <item x="769"/>
        <item x="4834"/>
        <item x="5205"/>
        <item x="2537"/>
        <item x="6658"/>
        <item x="7374"/>
        <item x="9395"/>
        <item x="5657"/>
        <item x="8822"/>
        <item x="127"/>
        <item x="5109"/>
        <item x="1856"/>
        <item x="7737"/>
        <item x="9133"/>
        <item x="3823"/>
        <item x="4224"/>
        <item x="5924"/>
        <item x="6010"/>
        <item x="7486"/>
        <item x="5357"/>
        <item x="7237"/>
        <item x="2592"/>
        <item x="6295"/>
        <item x="2309"/>
        <item x="1744"/>
        <item x="4558"/>
        <item x="2484"/>
        <item x="7778"/>
        <item x="6737"/>
        <item x="1298"/>
        <item x="6447"/>
        <item x="2710"/>
        <item x="3045"/>
        <item x="2601"/>
        <item x="1628"/>
        <item x="3614"/>
        <item x="3093"/>
        <item x="5564"/>
        <item x="5946"/>
        <item x="8754"/>
        <item x="319"/>
        <item x="5502"/>
        <item x="6105"/>
        <item x="3341"/>
        <item x="460"/>
        <item x="9"/>
        <item x="3708"/>
        <item x="1734"/>
        <item x="1204"/>
        <item x="7912"/>
        <item x="22"/>
        <item x="1780"/>
        <item x="6183"/>
        <item x="9030"/>
        <item x="3880"/>
        <item x="3869"/>
        <item x="124"/>
        <item x="8801"/>
        <item x="9383"/>
        <item x="2393"/>
        <item x="5844"/>
        <item x="7069"/>
        <item x="4189"/>
        <item x="8180"/>
        <item x="4984"/>
        <item x="7261"/>
        <item x="4087"/>
        <item x="3373"/>
        <item x="2773"/>
        <item x="8531"/>
        <item x="7174"/>
        <item x="7230"/>
        <item x="5339"/>
        <item x="9402"/>
        <item x="9561"/>
        <item x="8587"/>
        <item x="7100"/>
        <item x="6156"/>
        <item x="1523"/>
        <item x="7671"/>
        <item x="5879"/>
        <item x="8787"/>
        <item x="6374"/>
        <item x="356"/>
        <item x="3469"/>
        <item x="8114"/>
        <item x="8916"/>
        <item x="7037"/>
        <item x="2180"/>
        <item x="3656"/>
        <item x="7774"/>
        <item x="2249"/>
        <item x="6087"/>
        <item x="1873"/>
        <item x="6173"/>
        <item x="886"/>
        <item x="14"/>
        <item x="3607"/>
        <item x="5202"/>
        <item x="2916"/>
        <item x="8923"/>
        <item x="5193"/>
        <item x="6389"/>
        <item x="2561"/>
        <item x="8163"/>
        <item x="7024"/>
        <item x="4419"/>
        <item x="3619"/>
        <item x="7439"/>
        <item x="1127"/>
        <item x="1499"/>
        <item x="7461"/>
        <item x="2634"/>
        <item x="162"/>
        <item x="5369"/>
        <item x="472"/>
        <item x="454"/>
        <item x="335"/>
        <item x="4468"/>
        <item x="2263"/>
        <item x="2428"/>
        <item x="6797"/>
        <item x="8928"/>
        <item x="6952"/>
        <item x="5196"/>
        <item x="9058"/>
        <item x="7799"/>
        <item x="9269"/>
        <item x="1986"/>
        <item x="6540"/>
        <item x="8508"/>
        <item x="7471"/>
        <item x="6399"/>
        <item x="7784"/>
        <item x="789"/>
        <item x="2127"/>
        <item x="1267"/>
        <item x="2922"/>
        <item x="1830"/>
        <item x="1412"/>
        <item x="1165"/>
        <item x="1247"/>
        <item x="1739"/>
        <item x="6135"/>
        <item x="2067"/>
        <item x="3875"/>
        <item x="7526"/>
        <item x="7723"/>
        <item x="5812"/>
        <item x="5909"/>
        <item x="6845"/>
        <item x="170"/>
        <item x="2713"/>
        <item x="2298"/>
        <item x="2934"/>
        <item x="6756"/>
        <item x="709"/>
        <item x="3605"/>
        <item x="3189"/>
        <item x="820"/>
        <item x="9226"/>
        <item x="5748"/>
        <item x="3593"/>
        <item x="8337"/>
        <item x="7574"/>
        <item x="9599"/>
        <item x="721"/>
        <item x="8551"/>
        <item x="7822"/>
        <item x="7962"/>
        <item x="5201"/>
        <item x="8810"/>
        <item x="1621"/>
        <item x="8425"/>
        <item x="9506"/>
        <item x="289"/>
        <item x="6920"/>
        <item x="4230"/>
        <item x="8264"/>
        <item x="5903"/>
        <item x="5845"/>
        <item x="473"/>
        <item x="4135"/>
        <item x="3351"/>
        <item x="8938"/>
        <item x="2764"/>
        <item x="9096"/>
        <item x="4451"/>
        <item x="8063"/>
        <item x="1397"/>
        <item x="7214"/>
        <item x="2980"/>
        <item x="3840"/>
        <item x="8637"/>
        <item x="8630"/>
        <item x="2202"/>
        <item x="3918"/>
        <item x="3817"/>
        <item x="1623"/>
        <item x="2342"/>
        <item x="3034"/>
        <item x="7834"/>
        <item x="7657"/>
        <item x="5263"/>
        <item x="1363"/>
        <item x="1292"/>
        <item x="2421"/>
        <item x="8783"/>
        <item x="6119"/>
        <item x="8683"/>
        <item x="6693"/>
        <item x="3888"/>
        <item x="8455"/>
        <item x="7576"/>
        <item x="9480"/>
        <item x="1006"/>
        <item x="4172"/>
        <item x="4755"/>
        <item x="3977"/>
        <item x="2800"/>
        <item x="5343"/>
        <item x="7670"/>
        <item x="7236"/>
        <item x="3641"/>
        <item x="4131"/>
        <item x="9653"/>
        <item x="1254"/>
        <item x="6480"/>
        <item x="7142"/>
        <item x="7875"/>
        <item x="4733"/>
        <item x="7814"/>
        <item x="6888"/>
        <item x="9358"/>
        <item x="9130"/>
        <item x="8567"/>
        <item x="258"/>
        <item x="1680"/>
        <item x="1686"/>
        <item x="4891"/>
        <item x="9307"/>
        <item x="2301"/>
        <item x="3713"/>
        <item x="5111"/>
        <item x="2971"/>
        <item x="4689"/>
        <item x="3824"/>
        <item x="295"/>
        <item x="9271"/>
        <item x="4888"/>
        <item x="763"/>
        <item x="5062"/>
        <item x="6089"/>
        <item x="4294"/>
        <item x="7421"/>
        <item x="6188"/>
        <item x="1454"/>
        <item x="3095"/>
        <item x="6867"/>
        <item x="6142"/>
        <item x="4296"/>
        <item x="7852"/>
        <item x="9628"/>
        <item x="2719"/>
        <item x="6364"/>
        <item x="2844"/>
        <item x="6765"/>
        <item x="366"/>
        <item x="1139"/>
        <item x="9649"/>
        <item x="8411"/>
        <item x="2386"/>
        <item x="5271"/>
        <item x="5866"/>
        <item x="7707"/>
        <item x="273"/>
        <item x="7955"/>
        <item x="7280"/>
        <item x="4840"/>
        <item x="2670"/>
        <item x="643"/>
        <item x="7182"/>
        <item x="1834"/>
        <item x="9557"/>
        <item x="5516"/>
        <item x="4102"/>
        <item x="7141"/>
        <item x="9118"/>
        <item x="7327"/>
        <item x="2695"/>
        <item x="8681"/>
        <item x="7595"/>
        <item x="6783"/>
        <item x="652"/>
        <item x="48"/>
        <item x="749"/>
        <item x="1617"/>
        <item x="7619"/>
        <item x="9232"/>
        <item x="8039"/>
        <item x="8225"/>
        <item x="8075"/>
        <item x="8555"/>
        <item x="6602"/>
        <item x="2031"/>
        <item x="7271"/>
        <item x="3397"/>
        <item x="8434"/>
        <item x="5944"/>
        <item x="5994"/>
        <item x="3282"/>
        <item x="2106"/>
        <item x="2293"/>
        <item x="9543"/>
        <item x="5455"/>
        <item x="5626"/>
        <item x="4999"/>
        <item x="6637"/>
        <item x="190"/>
        <item x="5777"/>
        <item x="2523"/>
        <item x="3242"/>
        <item x="3553"/>
        <item x="2979"/>
        <item x="2814"/>
        <item x="4354"/>
        <item x="3428"/>
        <item x="8228"/>
        <item x="7511"/>
        <item x="5097"/>
        <item x="5767"/>
        <item x="2819"/>
        <item x="4630"/>
        <item x="570"/>
        <item x="1275"/>
        <item x="874"/>
        <item x="4100"/>
        <item x="7030"/>
        <item x="5578"/>
        <item x="8607"/>
        <item x="9057"/>
        <item x="3499"/>
        <item x="8711"/>
        <item x="9235"/>
        <item x="7763"/>
        <item x="5194"/>
        <item x="5608"/>
        <item x="8178"/>
        <item x="6315"/>
        <item x="6832"/>
        <item x="6122"/>
        <item x="3972"/>
        <item x="624"/>
        <item x="1886"/>
        <item x="3199"/>
        <item x="3932"/>
        <item x="396"/>
        <item x="2320"/>
        <item x="1701"/>
        <item x="3939"/>
        <item x="5464"/>
        <item x="286"/>
        <item x="4813"/>
        <item x="2"/>
        <item x="9093"/>
        <item x="9538"/>
        <item x="4282"/>
        <item x="8509"/>
        <item x="9655"/>
        <item x="8204"/>
        <item x="8199"/>
        <item x="7838"/>
        <item x="1737"/>
        <item x="8021"/>
        <item x="6535"/>
        <item x="2436"/>
        <item x="9583"/>
        <item x="1558"/>
        <item x="9434"/>
        <item x="4318"/>
        <item x="1251"/>
        <item x="598"/>
        <item x="3836"/>
        <item x="7061"/>
        <item x="8638"/>
        <item x="5961"/>
        <item x="5285"/>
        <item x="6580"/>
        <item x="9052"/>
        <item x="451"/>
        <item x="2459"/>
        <item x="1714"/>
        <item x="6836"/>
        <item x="2330"/>
        <item x="3417"/>
        <item x="108"/>
        <item x="207"/>
        <item x="4826"/>
        <item x="2598"/>
        <item x="1125"/>
        <item x="1461"/>
        <item x="2291"/>
        <item x="1419"/>
        <item x="3976"/>
        <item x="1935"/>
        <item x="7102"/>
        <item x="2829"/>
        <item x="6631"/>
        <item x="1452"/>
        <item x="7626"/>
        <item x="5013"/>
        <item x="4168"/>
        <item x="6261"/>
        <item x="7921"/>
        <item x="3027"/>
        <item x="1462"/>
        <item x="2002"/>
        <item x="3565"/>
        <item x="423"/>
        <item x="4695"/>
        <item x="1906"/>
        <item x="3642"/>
        <item x="5444"/>
        <item x="3434"/>
        <item x="3910"/>
        <item x="7541"/>
        <item x="7788"/>
        <item x="387"/>
        <item x="1416"/>
        <item x="2984"/>
        <item x="9007"/>
        <item x="7331"/>
        <item x="7926"/>
        <item x="1193"/>
        <item x="2413"/>
        <item x="8410"/>
        <item x="6697"/>
        <item x="5243"/>
        <item x="2347"/>
        <item x="2655"/>
        <item x="312"/>
        <item x="3649"/>
        <item x="9535"/>
        <item x="5661"/>
        <item x="7364"/>
        <item x="3984"/>
        <item x="3359"/>
        <item x="7519"/>
        <item x="1098"/>
        <item x="8728"/>
        <item x="4903"/>
        <item x="6681"/>
        <item x="5816"/>
        <item x="6461"/>
        <item x="686"/>
        <item x="562"/>
        <item x="515"/>
        <item x="822"/>
        <item x="657"/>
        <item x="9403"/>
        <item x="8597"/>
        <item x="7059"/>
        <item x="3662"/>
        <item x="1383"/>
        <item x="9134"/>
        <item x="8739"/>
        <item x="261"/>
        <item x="2783"/>
        <item x="2860"/>
        <item x="4960"/>
        <item x="2794"/>
        <item x="7590"/>
        <item x="5905"/>
        <item x="475"/>
        <item x="4616"/>
        <item x="7265"/>
        <item x="4569"/>
        <item x="3161"/>
        <item x="2354"/>
        <item x="3413"/>
        <item x="1610"/>
        <item x="7435"/>
        <item x="6746"/>
        <item x="564"/>
        <item x="1417"/>
        <item x="3488"/>
        <item x="3160"/>
        <item x="4349"/>
        <item x="4407"/>
        <item x="6302"/>
        <item x="3193"/>
        <item x="858"/>
        <item x="1268"/>
        <item x="8394"/>
        <item x="7759"/>
        <item x="7527"/>
        <item x="7159"/>
        <item x="9023"/>
        <item x="4101"/>
        <item x="1753"/>
        <item x="3061"/>
        <item x="7410"/>
        <item x="2717"/>
        <item x="5678"/>
        <item x="1805"/>
        <item x="5823"/>
        <item x="3486"/>
        <item x="5177"/>
        <item x="4968"/>
        <item x="9177"/>
        <item x="1579"/>
        <item x="1460"/>
        <item x="7268"/>
        <item x="4948"/>
        <item x="4062"/>
        <item x="6248"/>
        <item x="2846"/>
        <item x="3224"/>
        <item x="3298"/>
        <item x="3769"/>
        <item x="6169"/>
        <item x="5145"/>
        <item x="4016"/>
        <item x="8058"/>
        <item x="4828"/>
        <item x="6558"/>
        <item x="6219"/>
        <item x="7147"/>
        <item x="2476"/>
        <item x="5304"/>
        <item x="9363"/>
        <item x="9157"/>
        <item x="2132"/>
        <item x="44"/>
        <item x="7051"/>
        <item x="9140"/>
        <item x="6355"/>
        <item x="8061"/>
        <item x="2047"/>
        <item x="6264"/>
        <item x="8937"/>
        <item x="4097"/>
        <item x="1758"/>
        <item x="8332"/>
        <item x="9221"/>
        <item x="3822"/>
        <item x="4496"/>
        <item x="2628"/>
        <item x="8370"/>
        <item x="6333"/>
        <item x="2268"/>
        <item x="2058"/>
        <item x="551"/>
        <item x="4710"/>
        <item x="5309"/>
        <item x="5653"/>
        <item x="6198"/>
        <item x="973"/>
        <item x="7177"/>
        <item x="4869"/>
        <item x="5595"/>
        <item x="214"/>
        <item x="3102"/>
        <item x="4632"/>
        <item x="6054"/>
        <item x="4594"/>
        <item x="6293"/>
        <item x="6091"/>
        <item x="97"/>
        <item x="9291"/>
        <item x="1218"/>
        <item x="2953"/>
        <item x="4388"/>
        <item x="4057"/>
        <item x="9265"/>
        <item x="3783"/>
        <item x="6002"/>
        <item x="6921"/>
        <item x="3260"/>
        <item x="6722"/>
        <item x="1839"/>
        <item x="6360"/>
        <item x="3275"/>
        <item x="6212"/>
        <item x="4275"/>
        <item x="5651"/>
        <item x="8984"/>
        <item x="9283"/>
        <item x="6598"/>
        <item x="4242"/>
        <item x="7702"/>
        <item x="9540"/>
        <item x="6244"/>
        <item x="1176"/>
        <item x="7827"/>
        <item x="6255"/>
        <item x="4244"/>
        <item x="8170"/>
        <item x="102"/>
        <item x="4040"/>
        <item x="6006"/>
        <item x="3443"/>
        <item x="8952"/>
        <item x="3336"/>
        <item x="292"/>
        <item x="6813"/>
        <item x="6330"/>
        <item x="4404"/>
        <item x="7349"/>
        <item x="2897"/>
        <item x="9078"/>
        <item x="6862"/>
        <item x="8506"/>
        <item x="9496"/>
        <item x="7041"/>
        <item x="2124"/>
        <item x="7549"/>
        <item x="1459"/>
        <item x="9069"/>
        <item x="7409"/>
        <item x="3625"/>
        <item x="1754"/>
        <item x="6751"/>
        <item x="7704"/>
        <item x="8461"/>
        <item x="3835"/>
        <item x="8802"/>
        <item x="3407"/>
        <item x="6408"/>
        <item x="9233"/>
        <item x="489"/>
        <item x="72"/>
        <item x="363"/>
        <item x="554"/>
        <item x="7222"/>
        <item x="1622"/>
        <item x="4627"/>
        <item x="5542"/>
        <item x="8223"/>
        <item x="7281"/>
        <item x="6018"/>
        <item x="9245"/>
        <item x="1934"/>
        <item x="2256"/>
        <item x="544"/>
        <item x="4831"/>
        <item x="2033"/>
        <item x="7902"/>
        <item x="1235"/>
        <item x="2075"/>
        <item x="7981"/>
        <item x="3348"/>
        <item x="603"/>
        <item x="3028"/>
        <item x="4974"/>
        <item x="2531"/>
        <item x="7514"/>
        <item x="3787"/>
        <item x="8729"/>
        <item x="3153"/>
        <item x="8203"/>
        <item x="9097"/>
        <item x="5140"/>
        <item x="1819"/>
        <item x="9531"/>
        <item x="3332"/>
        <item x="7155"/>
        <item x="901"/>
        <item x="5054"/>
        <item x="4314"/>
        <item x="8493"/>
        <item x="9028"/>
        <item x="3716"/>
        <item x="3402"/>
        <item x="8800"/>
        <item x="2681"/>
        <item x="8738"/>
        <item x="8022"/>
        <item x="4320"/>
        <item x="8146"/>
        <item x="1588"/>
        <item x="2063"/>
        <item x="726"/>
        <item x="1238"/>
        <item x="1152"/>
        <item x="7221"/>
        <item x="6080"/>
        <item x="1234"/>
        <item x="302"/>
        <item x="1172"/>
        <item x="1449"/>
        <item x="4177"/>
        <item x="1824"/>
        <item x="3254"/>
        <item x="3873"/>
        <item x="3793"/>
        <item x="9051"/>
        <item x="9523"/>
        <item x="4507"/>
        <item x="6113"/>
        <item x="339"/>
        <item x="7848"/>
        <item x="7940"/>
        <item x="4889"/>
        <item x="5514"/>
        <item x="5999"/>
        <item x="7518"/>
        <item x="6956"/>
        <item x="540"/>
        <item x="8200"/>
        <item x="2936"/>
        <item x="5848"/>
        <item x="9162"/>
        <item x="2947"/>
        <item x="8896"/>
        <item x="7007"/>
        <item x="7122"/>
        <item x="680"/>
        <item x="6656"/>
        <item x="6607"/>
        <item x="904"/>
        <item x="7282"/>
        <item x="223"/>
        <item x="7994"/>
        <item x="7148"/>
        <item x="1670"/>
        <item x="6029"/>
        <item x="8667"/>
        <item x="4701"/>
        <item x="7351"/>
        <item x="5805"/>
        <item x="683"/>
        <item x="7996"/>
        <item x="2564"/>
        <item x="2226"/>
        <item x="8000"/>
        <item x="9607"/>
        <item x="8894"/>
        <item x="8078"/>
        <item x="6257"/>
        <item x="2775"/>
        <item x="6653"/>
        <item x="2419"/>
        <item x="8362"/>
        <item x="925"/>
        <item x="8765"/>
        <item x="9333"/>
        <item x="8463"/>
        <item x="2674"/>
        <item x="6428"/>
        <item x="7747"/>
        <item x="471"/>
        <item x="4646"/>
        <item x="62"/>
        <item x="5340"/>
        <item x="9064"/>
        <item x="3127"/>
        <item x="8159"/>
        <item x="4918"/>
        <item x="8918"/>
        <item x="3997"/>
        <item x="8843"/>
        <item x="7248"/>
        <item x="8663"/>
        <item x="2029"/>
        <item x="5538"/>
        <item x="8473"/>
        <item x="3323"/>
        <item x="7949"/>
        <item x="296"/>
        <item x="509"/>
        <item x="574"/>
        <item x="569"/>
        <item x="2382"/>
        <item x="7240"/>
        <item x="3436"/>
        <item x="9121"/>
        <item x="2697"/>
        <item x="4969"/>
        <item x="5861"/>
        <item x="8978"/>
        <item x="641"/>
        <item x="2361"/>
        <item x="3427"/>
        <item x="4130"/>
        <item x="4065"/>
        <item x="4885"/>
        <item x="494"/>
        <item x="2271"/>
        <item x="5045"/>
        <item x="5436"/>
        <item x="2866"/>
        <item x="224"/>
        <item x="720"/>
        <item x="88"/>
        <item x="2267"/>
        <item x="2608"/>
        <item x="8256"/>
        <item x="9249"/>
        <item x="6842"/>
        <item x="8608"/>
        <item x="8252"/>
        <item x="1450"/>
        <item x="8865"/>
        <item x="2758"/>
        <item x="3568"/>
        <item x="4076"/>
        <item x="5984"/>
        <item x="4310"/>
        <item x="3110"/>
        <item x="4791"/>
        <item x="863"/>
        <item x="9136"/>
        <item x="4651"/>
        <item x="3998"/>
        <item x="4343"/>
        <item x="407"/>
        <item x="450"/>
        <item x="5019"/>
        <item x="2536"/>
        <item x="5269"/>
        <item x="6159"/>
        <item x="2426"/>
        <item x="5634"/>
        <item x="5077"/>
        <item x="2462"/>
        <item x="9386"/>
        <item x="3463"/>
        <item x="8529"/>
        <item x="7882"/>
        <item x="56"/>
        <item x="5015"/>
        <item x="1702"/>
        <item x="913"/>
        <item x="2542"/>
        <item x="909"/>
        <item x="571"/>
        <item x="4864"/>
        <item x="1278"/>
        <item x="2304"/>
        <item x="4789"/>
        <item x="5317"/>
        <item x="1195"/>
        <item x="9393"/>
        <item x="7407"/>
        <item x="2245"/>
        <item x="3238"/>
        <item x="1582"/>
        <item x="7909"/>
        <item x="9377"/>
        <item x="6825"/>
        <item x="2192"/>
        <item x="8082"/>
        <item x="2950"/>
        <item x="5724"/>
        <item x="9222"/>
        <item x="4535"/>
        <item x="4663"/>
        <item x="8029"/>
        <item x="2138"/>
        <item x="8911"/>
        <item x="2899"/>
        <item x="5830"/>
        <item x="9574"/>
        <item x="6743"/>
        <item x="9618"/>
        <item x="119"/>
        <item x="8354"/>
        <item x="5487"/>
        <item x="2270"/>
        <item x="435"/>
        <item x="9423"/>
        <item x="5727"/>
        <item x="6945"/>
        <item x="6705"/>
        <item x="5253"/>
        <item x="4526"/>
        <item x="3610"/>
        <item x="6059"/>
        <item x="4592"/>
        <item x="2172"/>
        <item x="8366"/>
        <item x="6060"/>
        <item x="9342"/>
        <item x="6764"/>
        <item x="7911"/>
        <item x="6912"/>
        <item x="1054"/>
        <item x="8515"/>
        <item x="7990"/>
        <item x="8953"/>
        <item x="7573"/>
        <item x="3579"/>
        <item x="8811"/>
        <item x="6703"/>
        <item x="8548"/>
        <item x="6259"/>
        <item x="6523"/>
        <item x="6193"/>
        <item x="5397"/>
        <item x="3967"/>
        <item x="8713"/>
        <item x="1738"/>
        <item x="4139"/>
        <item x="6415"/>
        <item x="3569"/>
        <item x="3180"/>
        <item x="3892"/>
        <item x="739"/>
        <item x="7042"/>
        <item x="177"/>
        <item x="7696"/>
        <item x="4128"/>
        <item x="9380"/>
        <item x="2506"/>
        <item x="2766"/>
        <item x="3318"/>
        <item x="4623"/>
        <item x="5489"/>
        <item x="6947"/>
        <item x="7317"/>
        <item x="5336"/>
        <item x="7701"/>
        <item x="5674"/>
        <item x="533"/>
        <item x="8744"/>
        <item x="6644"/>
        <item x="2013"/>
        <item x="2469"/>
        <item x="2123"/>
        <item x="1333"/>
        <item x="1226"/>
        <item x="1885"/>
        <item x="2194"/>
        <item x="1705"/>
        <item x="1216"/>
        <item x="416"/>
        <item x="6444"/>
        <item x="4604"/>
        <item x="2660"/>
        <item x="8284"/>
        <item x="2626"/>
        <item x="4109"/>
        <item x="2964"/>
        <item x="4887"/>
        <item x="4906"/>
        <item x="159"/>
        <item x="2902"/>
        <item x="1525"/>
        <item x="181"/>
        <item x="3248"/>
        <item x="8835"/>
        <item x="4090"/>
        <item x="9537"/>
        <item x="4915"/>
        <item x="1954"/>
        <item x="6092"/>
        <item x="1888"/>
        <item x="3923"/>
        <item x="9289"/>
        <item x="907"/>
        <item x="4825"/>
        <item x="7974"/>
        <item x="4633"/>
        <item x="6375"/>
        <item x="6915"/>
        <item x="4742"/>
        <item x="8880"/>
        <item x="3929"/>
        <item x="504"/>
        <item x="6117"/>
        <item x="3586"/>
        <item x="4464"/>
        <item x="6982"/>
        <item x="1554"/>
        <item x="4973"/>
        <item x="5799"/>
        <item x="9119"/>
        <item x="8133"/>
        <item x="6140"/>
        <item x="8222"/>
        <item x="6786"/>
        <item x="5076"/>
        <item x="2751"/>
        <item x="2687"/>
        <item x="5212"/>
        <item x="8343"/>
        <item x="5637"/>
        <item x="2616"/>
        <item x="2324"/>
        <item x="8206"/>
        <item x="5029"/>
        <item x="6770"/>
        <item x="6285"/>
        <item x="908"/>
        <item x="3053"/>
        <item x="944"/>
        <item x="651"/>
        <item x="7680"/>
        <item x="5957"/>
        <item x="1709"/>
        <item x="6663"/>
        <item x="3800"/>
        <item x="4191"/>
        <item x="1366"/>
        <item x="5520"/>
        <item x="5870"/>
        <item x="4808"/>
        <item x="6695"/>
        <item x="7090"/>
        <item x="5852"/>
        <item x="9223"/>
        <item x="9416"/>
        <item x="1575"/>
        <item x="5299"/>
        <item x="4301"/>
        <item x="1005"/>
        <item x="4304"/>
        <item x="2584"/>
        <item x="9281"/>
        <item x="3062"/>
        <item x="7015"/>
        <item x="6208"/>
        <item x="1018"/>
        <item x="1747"/>
        <item x="7477"/>
        <item x="6593"/>
        <item x="599"/>
        <item x="174"/>
        <item x="126"/>
        <item x="3065"/>
        <item x="4418"/>
        <item x="2760"/>
        <item x="1690"/>
        <item x="9032"/>
        <item x="5484"/>
        <item x="9500"/>
        <item x="4724"/>
        <item x="7426"/>
        <item x="5255"/>
        <item x="8097"/>
        <item x="6368"/>
        <item x="9059"/>
        <item x="8496"/>
        <item x="3051"/>
        <item x="188"/>
        <item x="5490"/>
        <item x="2590"/>
        <item x="94"/>
        <item x="1891"/>
        <item x="1227"/>
        <item x="7524"/>
        <item x="8432"/>
        <item x="5729"/>
        <item x="1067"/>
        <item x="2961"/>
        <item x="7760"/>
        <item x="430"/>
        <item x="6455"/>
        <item x="7634"/>
        <item x="5385"/>
        <item x="9172"/>
        <item x="1155"/>
        <item x="1380"/>
        <item x="9614"/>
        <item x="4924"/>
        <item x="7554"/>
        <item x="7658"/>
        <item x="2055"/>
        <item x="2351"/>
        <item x="3508"/>
        <item x="5089"/>
        <item x="4328"/>
        <item x="7832"/>
        <item x="8641"/>
        <item x="775"/>
        <item x="8899"/>
        <item x="5462"/>
        <item x="4637"/>
        <item x="3490"/>
        <item x="2446"/>
        <item x="5810"/>
        <item x="5503"/>
        <item x="732"/>
        <item x="3674"/>
        <item x="7604"/>
        <item x="2541"/>
        <item x="3498"/>
        <item x="3274"/>
        <item x="1114"/>
        <item x="4575"/>
        <item x="9604"/>
        <item x="3206"/>
        <item x="1818"/>
        <item x="7794"/>
        <item x="1290"/>
        <item x="8887"/>
        <item x="988"/>
        <item x="1143"/>
        <item x="4827"/>
        <item x="1249"/>
        <item x="7558"/>
        <item x="7358"/>
        <item x="2852"/>
        <item x="1424"/>
        <item x="436"/>
        <item x="5529"/>
        <item x="8239"/>
        <item x="397"/>
        <item x="1528"/>
        <item x="6313"/>
        <item x="5627"/>
        <item x="3330"/>
        <item x="6344"/>
        <item x="6827"/>
        <item x="9357"/>
        <item x="4336"/>
        <item x="4227"/>
        <item x="1518"/>
        <item x="5970"/>
        <item x="1361"/>
        <item x="6739"/>
        <item x="380"/>
        <item x="6513"/>
        <item x="9088"/>
        <item x="2689"/>
        <item x="7691"/>
        <item x="833"/>
        <item x="4881"/>
        <item x="5142"/>
        <item x="8840"/>
        <item x="5413"/>
        <item x="4025"/>
        <item x="5221"/>
        <item x="8852"/>
        <item x="5360"/>
        <item x="414"/>
        <item x="6518"/>
        <item x="5987"/>
        <item x="5733"/>
        <item x="3561"/>
        <item x="3120"/>
        <item x="744"/>
        <item x="8297"/>
        <item x="5473"/>
        <item x="1103"/>
        <item x="970"/>
        <item x="5545"/>
        <item x="3920"/>
        <item x="4478"/>
        <item x="6332"/>
        <item x="7467"/>
        <item x="8486"/>
        <item x="8128"/>
        <item x="3203"/>
        <item x="7029"/>
        <item x="6345"/>
        <item x="1637"/>
        <item x="8356"/>
        <item x="1614"/>
        <item x="2068"/>
        <item x="5959"/>
        <item x="6299"/>
        <item x="3334"/>
        <item x="7482"/>
        <item x="2834"/>
        <item x="3648"/>
        <item x="8303"/>
        <item x="7195"/>
        <item x="3464"/>
        <item x="4342"/>
        <item x="3878"/>
        <item x="3399"/>
        <item x="7422"/>
        <item x="7200"/>
        <item x="9154"/>
        <item x="5018"/>
        <item x="7337"/>
        <item x="9250"/>
        <item x="5001"/>
        <item x="2089"/>
        <item x="2296"/>
        <item x="4596"/>
        <item x="7858"/>
        <item x="6848"/>
        <item x="5230"/>
        <item x="6675"/>
        <item x="2022"/>
        <item x="7500"/>
        <item x="2078"/>
        <item x="9645"/>
        <item x="8167"/>
        <item x="946"/>
        <item x="272"/>
        <item x="1807"/>
        <item x="6752"/>
        <item x="7249"/>
        <item x="627"/>
        <item x="1243"/>
        <item x="6673"/>
        <item x="7235"/>
        <item x="1508"/>
        <item x="3337"/>
        <item x="6164"/>
        <item x="1848"/>
        <item x="7946"/>
        <item x="1345"/>
        <item x="3971"/>
        <item x="4818"/>
        <item x="9348"/>
        <item x="3054"/>
        <item x="7984"/>
        <item x="2162"/>
        <item x="3919"/>
        <item x="2326"/>
        <item x="7963"/>
        <item x="4477"/>
        <item x="8735"/>
        <item x="7528"/>
        <item x="2576"/>
        <item x="6211"/>
        <item x="2036"/>
        <item x="1323"/>
        <item x="9247"/>
        <item x="8485"/>
        <item x="1645"/>
        <item x="3495"/>
        <item x="6983"/>
        <item x="3412"/>
        <item x="4475"/>
        <item x="577"/>
        <item x="6314"/>
        <item x="7097"/>
        <item x="4253"/>
        <item x="7659"/>
        <item x="3771"/>
        <item x="7288"/>
        <item x="6863"/>
        <item x="4156"/>
        <item x="1517"/>
        <item x="3375"/>
        <item x="1360"/>
        <item x="1467"/>
        <item x="3751"/>
        <item x="3126"/>
        <item x="6524"/>
        <item x="9024"/>
        <item x="5288"/>
        <item x="6568"/>
        <item x="8925"/>
        <item x="3820"/>
        <item x="7170"/>
        <item x="6457"/>
        <item x="10"/>
        <item x="3854"/>
        <item x="4435"/>
        <item x="5383"/>
        <item x="409"/>
        <item x="865"/>
        <item x="3925"/>
        <item x="9241"/>
        <item x="5440"/>
        <item x="7209"/>
        <item x="8489"/>
        <item x="6496"/>
        <item x="3204"/>
        <item x="4202"/>
        <item x="8820"/>
        <item x="7667"/>
        <item x="5798"/>
        <item x="7093"/>
        <item x="6136"/>
        <item x="7479"/>
        <item x="3327"/>
        <item x="2424"/>
        <item x="8602"/>
        <item x="8881"/>
        <item x="211"/>
        <item x="5469"/>
        <item x="5349"/>
        <item x="5857"/>
        <item x="5743"/>
        <item x="5640"/>
        <item x="8584"/>
        <item x="2904"/>
        <item x="6665"/>
        <item x="8319"/>
        <item x="3409"/>
        <item x="1912"/>
        <item x="6922"/>
        <item x="4698"/>
        <item x="2539"/>
        <item x="3721"/>
        <item x="9504"/>
        <item x="1177"/>
        <item x="723"/>
        <item x="4309"/>
        <item x="4339"/>
        <item x="1473"/>
        <item x="1707"/>
        <item x="1667"/>
        <item x="9439"/>
        <item x="7089"/>
        <item x="6660"/>
        <item x="6610"/>
        <item x="439"/>
        <item x="4433"/>
        <item x="7544"/>
        <item x="9361"/>
        <item x="9089"/>
        <item x="117"/>
        <item x="1481"/>
        <item x="694"/>
        <item x="7881"/>
        <item x="792"/>
        <item x="658"/>
        <item x="593"/>
        <item x="990"/>
        <item x="892"/>
        <item x="1842"/>
        <item x="9426"/>
        <item x="3333"/>
        <item x="6710"/>
        <item x="8409"/>
        <item x="3699"/>
        <item x="5251"/>
        <item x="5465"/>
        <item x="360"/>
        <item x="5541"/>
        <item x="6361"/>
        <item x="2274"/>
        <item x="606"/>
        <item x="957"/>
        <item x="4422"/>
        <item x="8422"/>
        <item x="3092"/>
        <item x="1665"/>
        <item x="6354"/>
        <item x="2431"/>
        <item x="691"/>
        <item x="2053"/>
        <item x="8636"/>
        <item x="9322"/>
        <item x="2935"/>
        <item x="962"/>
        <item x="9448"/>
        <item x="3301"/>
        <item x="4008"/>
        <item x="2499"/>
        <item x="4424"/>
        <item x="1717"/>
        <item x="5039"/>
        <item x="4325"/>
        <item x="8647"/>
        <item x="5420"/>
        <item x="5043"/>
        <item x="8737"/>
        <item x="2282"/>
        <item x="4737"/>
        <item x="6525"/>
        <item x="9422"/>
        <item x="3387"/>
        <item x="1036"/>
        <item x="4006"/>
        <item x="6040"/>
        <item x="590"/>
        <item x="597"/>
        <item x="9528"/>
        <item x="3594"/>
        <item x="2714"/>
        <item x="6371"/>
        <item x="8741"/>
        <item x="7478"/>
        <item x="3679"/>
        <item x="2636"/>
        <item x="2206"/>
        <item x="7805"/>
        <item x="5788"/>
        <item x="6650"/>
        <item x="7450"/>
        <item x="6324"/>
        <item x="2745"/>
        <item x="2468"/>
        <item x="1295"/>
        <item x="4058"/>
        <item x="4798"/>
        <item x="3999"/>
        <item x="5865"/>
        <item x="2753"/>
        <item x="7666"/>
        <item x="2787"/>
        <item x="3941"/>
        <item x="6151"/>
        <item x="7732"/>
        <item x="9055"/>
        <item x="1106"/>
        <item x="1875"/>
        <item x="1799"/>
        <item x="2856"/>
        <item x="7904"/>
        <item x="530"/>
        <item x="6445"/>
        <item x="9285"/>
        <item x="8500"/>
        <item x="392"/>
        <item x="391"/>
        <item x="6943"/>
        <item x="5521"/>
        <item x="5365"/>
        <item x="8131"/>
        <item x="9042"/>
        <item x="5527"/>
        <item x="8323"/>
        <item x="2285"/>
        <item x="2692"/>
        <item x="3904"/>
        <item x="4465"/>
        <item x="1071"/>
        <item x="6936"/>
        <item x="4428"/>
        <item x="2732"/>
        <item x="1587"/>
        <item x="250"/>
        <item x="5783"/>
        <item x="8005"/>
        <item x="8924"/>
        <item x="7132"/>
        <item x="2532"/>
        <item x="8897"/>
        <item x="4261"/>
        <item x="3362"/>
        <item x="8523"/>
        <item x="1955"/>
        <item x="2004"/>
        <item x="6452"/>
        <item x="7499"/>
        <item x="4551"/>
        <item x="8907"/>
        <item x="5438"/>
        <item x="5683"/>
        <item x="3008"/>
        <item x="7430"/>
        <item x="5048"/>
        <item x="4031"/>
        <item x="1466"/>
        <item x="1560"/>
        <item x="7273"/>
        <item x="3531"/>
        <item x="4690"/>
        <item x="1618"/>
        <item x="9425"/>
        <item x="2292"/>
        <item x="5572"/>
        <item x="3529"/>
        <item x="6112"/>
        <item x="8368"/>
        <item x="8296"/>
        <item x="340"/>
        <item x="9578"/>
        <item x="7833"/>
        <item x="7512"/>
        <item x="6027"/>
        <item x="2795"/>
        <item x="71"/>
        <item t="default"/>
      </items>
      <autoSortScope>
        <pivotArea dataOnly="0" outline="0" fieldPosition="0">
          <references count="1">
            <reference field="4294967294" count="1" selected="0">
              <x v="0"/>
            </reference>
          </references>
        </pivotArea>
      </autoSortScope>
    </pivotField>
    <pivotField numFmtId="14" showAll="0"/>
    <pivotField showAll="0"/>
    <pivotField showAll="0">
      <items count="4">
        <item x="2"/>
        <item x="1"/>
        <item x="0"/>
        <item t="default"/>
      </items>
    </pivotField>
    <pivotField showAll="0"/>
    <pivotField showAll="0"/>
    <pivotField dataField="1" showAll="0"/>
    <pivotField showAll="0"/>
    <pivotField showAll="0"/>
    <pivotField showAll="0"/>
    <pivotField numFmtId="9" showAll="0"/>
    <pivotField showAll="0">
      <items count="5">
        <item x="0"/>
        <item x="2"/>
        <item x="1"/>
        <item m="1" x="3"/>
        <item t="default"/>
      </items>
    </pivotField>
  </pivotFields>
  <rowFields count="1">
    <field x="0"/>
  </rowFields>
  <rowItems count="11">
    <i>
      <x v="959"/>
    </i>
    <i>
      <x v="8000"/>
    </i>
    <i>
      <x v="8881"/>
    </i>
    <i>
      <x v="1583"/>
    </i>
    <i>
      <x v="7203"/>
    </i>
    <i>
      <x v="402"/>
    </i>
    <i>
      <x v="413"/>
    </i>
    <i>
      <x v="7870"/>
    </i>
    <i>
      <x v="747"/>
    </i>
    <i>
      <x v="758"/>
    </i>
    <i t="grand">
      <x/>
    </i>
  </rowItems>
  <colItems count="1">
    <i/>
  </colItems>
  <dataFields count="1">
    <dataField name="Sum of revenue"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8C4253-A746-4CE0-B663-04713E76BE2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9660" firstHeaderRow="0" firstDataRow="1" firstDataCol="1"/>
  <pivotFields count="12">
    <pivotField axis="axisRow" showAll="0">
      <items count="9658">
        <item x="1446"/>
        <item x="8378"/>
        <item x="3429"/>
        <item x="2929"/>
        <item m="1" x="9656"/>
        <item x="8144"/>
        <item x="6614"/>
        <item x="954"/>
        <item x="4113"/>
        <item x="696"/>
        <item x="6398"/>
        <item x="626"/>
        <item x="529"/>
        <item x="8781"/>
        <item x="5573"/>
        <item x="5225"/>
        <item x="768"/>
        <item x="7208"/>
        <item x="1472"/>
        <item x="1611"/>
        <item x="9331"/>
        <item x="1405"/>
        <item x="7245"/>
        <item x="700"/>
        <item x="3090"/>
        <item x="3956"/>
        <item x="6262"/>
        <item x="4598"/>
        <item x="2842"/>
        <item x="1244"/>
        <item x="2113"/>
        <item x="3123"/>
        <item x="2481"/>
        <item x="8671"/>
        <item x="6419"/>
        <item x="7092"/>
        <item x="2407"/>
        <item x="1921"/>
        <item x="1966"/>
        <item x="8444"/>
        <item x="8534"/>
        <item x="1306"/>
        <item x="1983"/>
        <item x="6016"/>
        <item x="3715"/>
        <item x="7758"/>
        <item x="3663"/>
        <item x="8293"/>
        <item x="2227"/>
        <item x="3722"/>
        <item x="3174"/>
        <item x="2588"/>
        <item x="33"/>
        <item x="8558"/>
        <item x="3852"/>
        <item x="1505"/>
        <item x="4383"/>
        <item x="4338"/>
        <item x="6664"/>
        <item x="4673"/>
        <item x="5762"/>
        <item x="5130"/>
        <item x="6132"/>
        <item x="6895"/>
        <item x="3638"/>
        <item x="2452"/>
        <item x="5912"/>
        <item x="6583"/>
        <item x="7578"/>
        <item x="7442"/>
        <item x="2712"/>
        <item x="2741"/>
        <item x="6909"/>
        <item x="8708"/>
        <item x="1301"/>
        <item x="7952"/>
        <item x="8883"/>
        <item x="8312"/>
        <item x="189"/>
        <item x="9651"/>
        <item x="7679"/>
        <item x="3076"/>
        <item x="7594"/>
        <item x="2491"/>
        <item x="1960"/>
        <item x="1947"/>
        <item x="1307"/>
        <item x="7452"/>
        <item x="7504"/>
        <item x="6805"/>
        <item x="8357"/>
        <item x="1590"/>
        <item x="2311"/>
        <item x="4750"/>
        <item x="6902"/>
        <item x="4848"/>
        <item x="9124"/>
        <item x="2009"/>
        <item x="7987"/>
        <item x="6229"/>
        <item x="8591"/>
        <item x="6430"/>
        <item x="3227"/>
        <item x="4641"/>
        <item x="2986"/>
        <item x="3138"/>
        <item x="5917"/>
        <item x="1211"/>
        <item x="8747"/>
        <item x="3937"/>
        <item x="6011"/>
        <item x="2893"/>
        <item x="336"/>
        <item x="279"/>
        <item x="8471"/>
        <item x="3419"/>
        <item x="5479"/>
        <item x="6110"/>
        <item x="4952"/>
        <item x="3905"/>
        <item x="2544"/>
        <item x="5286"/>
        <item x="8414"/>
        <item x="2345"/>
        <item x="7392"/>
        <item x="2696"/>
        <item x="1749"/>
        <item x="7003"/>
        <item x="5787"/>
        <item x="3415"/>
        <item x="8254"/>
        <item x="1908"/>
        <item x="7614"/>
        <item x="6839"/>
        <item x="4590"/>
        <item x="3162"/>
        <item x="2221"/>
        <item x="7717"/>
        <item x="8300"/>
        <item x="2429"/>
        <item x="3559"/>
        <item x="5922"/>
        <item x="1658"/>
        <item x="4570"/>
        <item x="1506"/>
        <item x="9048"/>
        <item x="8698"/>
        <item x="3457"/>
        <item x="4914"/>
        <item x="6541"/>
        <item x="2457"/>
        <item x="8318"/>
        <item x="3689"/>
        <item x="4758"/>
        <item x="9515"/>
        <item x="58"/>
        <item x="759"/>
        <item x="9185"/>
        <item x="7937"/>
        <item x="8294"/>
        <item x="6078"/>
        <item x="4748"/>
        <item x="2880"/>
        <item x="7072"/>
        <item x="9524"/>
        <item x="7158"/>
        <item x="2720"/>
        <item x="4830"/>
        <item x="2976"/>
        <item x="4472"/>
        <item x="2734"/>
        <item x="1967"/>
        <item x="5795"/>
        <item x="8814"/>
        <item x="3522"/>
        <item x="6934"/>
        <item x="7845"/>
        <item x="9508"/>
        <item x="9207"/>
        <item x="1668"/>
        <item x="1586"/>
        <item x="5495"/>
        <item x="5258"/>
        <item x="1524"/>
        <item x="1851"/>
        <item x="2699"/>
        <item x="7040"/>
        <item x="8019"/>
        <item x="3202"/>
        <item x="1258"/>
        <item x="2930"/>
        <item x="6522"/>
        <item x="3342"/>
        <item x="4356"/>
        <item x="6817"/>
        <item x="5012"/>
        <item x="80"/>
        <item x="9240"/>
        <item x="6674"/>
        <item x="2392"/>
        <item x="4565"/>
        <item x="6935"/>
        <item x="7496"/>
        <item x="4699"/>
        <item x="8369"/>
        <item x="7418"/>
        <item x="7354"/>
        <item x="8076"/>
        <item x="934"/>
        <item x="916"/>
        <item x="6310"/>
        <item x="8891"/>
        <item x="8594"/>
        <item x="5266"/>
        <item x="2728"/>
        <item x="6191"/>
        <item x="7879"/>
        <item x="7652"/>
        <item x="9006"/>
        <item x="8932"/>
        <item x="6073"/>
        <item x="53"/>
        <item x="5451"/>
        <item x="3758"/>
        <item x="3890"/>
        <item x="8259"/>
        <item x="7943"/>
        <item x="8099"/>
        <item x="1112"/>
        <item x="7035"/>
        <item x="649"/>
        <item x="4000"/>
        <item x="6424"/>
        <item x="9502"/>
        <item x="3895"/>
        <item x="7983"/>
        <item x="2581"/>
        <item x="5567"/>
        <item x="2272"/>
        <item x="9398"/>
        <item x="3423"/>
        <item x="2704"/>
        <item x="6327"/>
        <item x="3185"/>
        <item x="1985"/>
        <item x="7075"/>
        <item x="7438"/>
        <item x="5894"/>
        <item x="4106"/>
        <item x="6338"/>
        <item x="5512"/>
        <item x="4412"/>
        <item x="7618"/>
        <item x="7176"/>
        <item x="1995"/>
        <item x="740"/>
        <item x="434"/>
        <item x="3541"/>
        <item x="9216"/>
        <item x="6581"/>
        <item x="7286"/>
        <item x="9499"/>
        <item x="4661"/>
        <item x="2275"/>
        <item x="5581"/>
        <item x="7565"/>
        <item x="854"/>
        <item x="5254"/>
        <item x="8279"/>
        <item x="9573"/>
        <item x="2806"/>
        <item x="9238"/>
        <item x="9397"/>
        <item x="5696"/>
        <item x="6125"/>
        <item x="2235"/>
        <item x="9382"/>
        <item x="5124"/>
        <item x="9388"/>
        <item x="5110"/>
        <item x="2736"/>
        <item x="7916"/>
        <item x="609"/>
        <item x="7047"/>
        <item x="8512"/>
        <item x="7819"/>
        <item x="4580"/>
        <item x="8972"/>
        <item x="7441"/>
        <item x="3523"/>
        <item x="8474"/>
        <item x="1869"/>
        <item x="4836"/>
        <item x="1316"/>
        <item x="2177"/>
        <item x="6210"/>
        <item x="6028"/>
        <item x="845"/>
        <item x="6287"/>
        <item x="5287"/>
        <item x="531"/>
        <item x="2854"/>
        <item x="8428"/>
        <item x="3366"/>
        <item x="105"/>
        <item x="5432"/>
        <item x="5395"/>
        <item x="8248"/>
        <item x="5128"/>
        <item x="8722"/>
        <item x="5631"/>
        <item x="4103"/>
        <item x="206"/>
        <item x="5664"/>
        <item x="4858"/>
        <item x="2074"/>
        <item x="7998"/>
        <item x="7060"/>
        <item x="5613"/>
        <item x="8680"/>
        <item x="2188"/>
        <item x="4430"/>
        <item x="6528"/>
        <item x="9571"/>
        <item x="5428"/>
        <item x="4904"/>
        <item x="911"/>
        <item x="6951"/>
        <item x="5146"/>
        <item x="4258"/>
        <item x="6128"/>
        <item x="2725"/>
        <item x="7534"/>
        <item x="2672"/>
        <item x="3794"/>
        <item x="5548"/>
        <item x="6390"/>
        <item x="7021"/>
        <item x="9608"/>
        <item x="5646"/>
        <item x="1233"/>
        <item x="7388"/>
        <item x="4201"/>
        <item x="1171"/>
        <item x="5685"/>
        <item x="4148"/>
        <item x="5387"/>
        <item x="9542"/>
        <item x="5553"/>
        <item x="8418"/>
        <item x="8975"/>
        <item x="4009"/>
        <item x="2948"/>
        <item x="3961"/>
        <item x="5050"/>
        <item x="6493"/>
        <item x="5847"/>
        <item x="9252"/>
        <item x="6781"/>
        <item x="7064"/>
        <item x="447"/>
        <item x="2472"/>
        <item x="232"/>
        <item x="9609"/>
        <item x="9066"/>
        <item x="2335"/>
        <item x="956"/>
        <item x="3914"/>
        <item x="6634"/>
        <item x="7660"/>
        <item x="432"/>
        <item x="418"/>
        <item x="5638"/>
        <item x="6202"/>
        <item x="3637"/>
        <item x="7493"/>
        <item x="3312"/>
        <item x="9109"/>
        <item x="1393"/>
        <item x="8407"/>
        <item x="3317"/>
        <item x="8874"/>
        <item x="5203"/>
        <item x="6964"/>
        <item x="7162"/>
        <item x="9418"/>
        <item x="8943"/>
        <item x="9155"/>
        <item x="4387"/>
        <item x="3697"/>
        <item x="1356"/>
        <item x="137"/>
        <item x="6975"/>
        <item x="8009"/>
        <item x="4425"/>
        <item x="7387"/>
        <item x="8889"/>
        <item x="2992"/>
        <item x="9345"/>
        <item x="8511"/>
        <item x="8844"/>
        <item x="1616"/>
        <item x="852"/>
        <item x="2418"/>
        <item x="8191"/>
        <item x="6800"/>
        <item x="9150"/>
        <item x="9198"/>
        <item x="3114"/>
        <item x="7400"/>
        <item x="8494"/>
        <item x="8210"/>
        <item x="9180"/>
        <item x="793"/>
        <item x="1801"/>
        <item x="1203"/>
        <item x="9244"/>
        <item x="1265"/>
        <item x="998"/>
        <item x="4659"/>
        <item x="8285"/>
        <item x="5375"/>
        <item x="2373"/>
        <item x="508"/>
        <item x="7985"/>
        <item x="6709"/>
        <item x="1059"/>
        <item x="3547"/>
        <item x="582"/>
        <item x="1281"/>
        <item x="5160"/>
        <item x="1328"/>
        <item x="610"/>
        <item x="5242"/>
        <item x="7860"/>
        <item x="5115"/>
        <item x="6097"/>
        <item x="2279"/>
        <item x="3603"/>
        <item x="7676"/>
        <item x="6639"/>
        <item x="4764"/>
        <item x="3524"/>
        <item x="8873"/>
        <item x="2778"/>
        <item x="1174"/>
        <item x="8358"/>
        <item x="93"/>
        <item x="1719"/>
        <item x="7382"/>
        <item x="2379"/>
        <item x="7712"/>
        <item x="7964"/>
        <item x="1729"/>
        <item x="811"/>
        <item x="8255"/>
        <item x="2044"/>
        <item x="2941"/>
        <item x="5942"/>
        <item x="3408"/>
        <item x="6172"/>
        <item x="7057"/>
        <item x="4409"/>
        <item x="2141"/>
        <item x="7227"/>
        <item x="4721"/>
        <item x="6437"/>
        <item x="3588"/>
        <item x="968"/>
        <item x="877"/>
        <item x="1894"/>
        <item x="6749"/>
        <item x="3882"/>
        <item x="7201"/>
        <item x="1627"/>
        <item x="9060"/>
        <item x="2110"/>
        <item x="2433"/>
        <item x="1775"/>
        <item x="8910"/>
        <item x="6477"/>
        <item x="3006"/>
        <item x="4998"/>
        <item x="8828"/>
        <item x="8974"/>
        <item x="5224"/>
        <item x="6622"/>
        <item x="706"/>
        <item x="9430"/>
        <item x="4509"/>
        <item x="3306"/>
        <item x="9518"/>
        <item x="3640"/>
        <item x="3493"/>
        <item x="2722"/>
        <item x="3385"/>
        <item x="4931"/>
        <item x="7564"/>
        <item x="9041"/>
        <item x="3050"/>
        <item x="3241"/>
        <item x="6852"/>
        <item x="4119"/>
        <item x="5139"/>
        <item x="1159"/>
        <item x="7120"/>
        <item x="5463"/>
        <item x="9343"/>
        <item x="1002"/>
        <item x="1168"/>
        <item x="1625"/>
        <item x="862"/>
        <item x="1379"/>
        <item x="906"/>
        <item x="1091"/>
        <item x="2777"/>
        <item x="1037"/>
        <item x="8579"/>
        <item x="926"/>
        <item x="923"/>
        <item x="1661"/>
        <item x="632"/>
        <item x="8709"/>
        <item x="5842"/>
        <item x="900"/>
        <item x="9305"/>
        <item x="1355"/>
        <item x="5728"/>
        <item x="5518"/>
        <item x="8824"/>
        <item x="9168"/>
        <item x="3013"/>
        <item x="9280"/>
        <item x="1889"/>
        <item x="5765"/>
        <item x="5725"/>
        <item x="5536"/>
        <item x="4436"/>
        <item x="3476"/>
        <item x="7608"/>
        <item x="4273"/>
        <item x="9473"/>
        <item x="8600"/>
        <item x="4107"/>
        <item x="8487"/>
        <item x="2571"/>
        <item x="4691"/>
        <item x="2154"/>
        <item x="8689"/>
        <item x="7589"/>
        <item x="1337"/>
        <item x="4638"/>
        <item x="5860"/>
        <item x="7193"/>
        <item x="501"/>
        <item x="4077"/>
        <item x="7656"/>
        <item x="8774"/>
        <item x="2281"/>
        <item x="3573"/>
        <item x="1716"/>
        <item x="4372"/>
        <item x="9017"/>
        <item x="7137"/>
        <item x="1770"/>
        <item x="3511"/>
        <item x="6283"/>
        <item x="5864"/>
        <item x="1685"/>
        <item x="3566"/>
        <item x="8386"/>
        <item x="1898"/>
        <item x="1170"/>
        <item x="6194"/>
        <item x="6736"/>
        <item x="8340"/>
        <item x="5321"/>
        <item x="1239"/>
        <item x="9054"/>
        <item x="5066"/>
        <item x="4859"/>
        <item x="9050"/>
        <item x="4061"/>
        <item x="6189"/>
        <item x="4145"/>
        <item x="4697"/>
        <item x="6253"/>
        <item x="8815"/>
        <item x="6887"/>
        <item x="2551"/>
        <item x="9046"/>
        <item x="5796"/>
        <item x="1017"/>
        <item x="661"/>
        <item x="637"/>
        <item x="4617"/>
        <item x="6868"/>
        <item x="7341"/>
        <item x="6816"/>
        <item x="3462"/>
        <item x="7150"/>
        <item x="2093"/>
        <item x="8001"/>
        <item x="8782"/>
        <item x="5768"/>
        <item x="7745"/>
        <item x="5859"/>
        <item x="9472"/>
        <item x="2957"/>
        <item x="4601"/>
        <item x="5705"/>
        <item x="5841"/>
        <item x="8644"/>
        <item x="9338"/>
        <item x="3628"/>
        <item x="3712"/>
        <item x="7397"/>
        <item x="4247"/>
        <item x="6378"/>
        <item x="8788"/>
        <item x="1589"/>
        <item x="369"/>
        <item x="580"/>
        <item x="30"/>
        <item x="6052"/>
        <item x="2319"/>
        <item x="5176"/>
        <item x="6696"/>
        <item x="1140"/>
        <item x="2338"/>
        <item x="594"/>
        <item x="6276"/>
        <item x="4766"/>
        <item x="7979"/>
        <item x="2260"/>
        <item x="7447"/>
        <item x="7465"/>
        <item x="5617"/>
        <item x="8077"/>
        <item x="7145"/>
        <item x="1175"/>
        <item x="4734"/>
        <item x="4341"/>
        <item x="3247"/>
        <item x="8424"/>
        <item x="9394"/>
        <item x="9469"/>
        <item x="7954"/>
        <item x="5829"/>
        <item x="73"/>
        <item x="8580"/>
        <item x="8633"/>
        <item x="8102"/>
        <item x="6288"/>
        <item x="6657"/>
        <item x="9347"/>
        <item x="4213"/>
        <item x="1482"/>
        <item x="3549"/>
        <item x="770"/>
        <item x="4867"/>
        <item x="2510"/>
        <item x="9591"/>
        <item x="7751"/>
        <item x="1422"/>
        <item x="3518"/>
        <item x="6003"/>
        <item x="7826"/>
        <item x="4561"/>
        <item x="2563"/>
        <item x="5368"/>
        <item x="687"/>
        <item x="628"/>
        <item x="7087"/>
        <item x="5274"/>
        <item x="8176"/>
        <item x="7768"/>
        <item x="7787"/>
        <item x="1448"/>
        <item x="8083"/>
        <item x="4142"/>
        <item x="7223"/>
        <item x="7408"/>
        <item x="3772"/>
        <item x="2791"/>
        <item x="4235"/>
        <item x="4679"/>
        <item x="4470"/>
        <item x="1679"/>
        <item x="5240"/>
        <item x="7922"/>
        <item x="1634"/>
        <item x="8717"/>
        <item x="4027"/>
        <item x="483"/>
        <item x="7309"/>
        <item x="3179"/>
        <item x="791"/>
        <item x="2242"/>
        <item x="8524"/>
        <item x="1048"/>
        <item x="5329"/>
        <item x="4940"/>
        <item x="7307"/>
        <item x="8244"/>
        <item x="6641"/>
        <item x="5307"/>
        <item x="1994"/>
        <item x="6383"/>
        <item x="5416"/>
        <item x="8127"/>
        <item x="4520"/>
        <item x="6996"/>
        <item x="6066"/>
        <item x="6033"/>
        <item x="8926"/>
        <item x="3400"/>
        <item x="7736"/>
        <item x="7959"/>
        <item x="6316"/>
        <item x="6292"/>
        <item x="4765"/>
        <item x="2358"/>
        <item x="3577"/>
        <item x="5979"/>
        <item x="4743"/>
        <item x="180"/>
        <item x="9246"/>
        <item x="3693"/>
        <item x="2244"/>
        <item x="2630"/>
        <item x="4092"/>
        <item x="1248"/>
        <item x="8"/>
        <item x="960"/>
        <item x="2136"/>
        <item x="5435"/>
        <item x="5229"/>
        <item x="4844"/>
        <item x="1650"/>
        <item x="3809"/>
        <item x="4054"/>
        <item x="3309"/>
        <item x="5754"/>
        <item x="6906"/>
        <item x="9044"/>
        <item x="736"/>
        <item x="68"/>
        <item x="8934"/>
        <item x="548"/>
        <item x="1675"/>
        <item x="745"/>
        <item x="1"/>
        <item x="6458"/>
        <item x="2032"/>
        <item x="2894"/>
        <item x="4667"/>
        <item x="321"/>
        <item x="225"/>
        <item x="103"/>
        <item x="5850"/>
        <item x="2617"/>
        <item x="1731"/>
        <item x="8423"/>
        <item x="5517"/>
        <item x="4183"/>
        <item x="3474"/>
        <item x="5883"/>
        <item x="9156"/>
        <item x="9319"/>
        <item x="9476"/>
        <item x="9143"/>
        <item x="3350"/>
        <item x="2308"/>
        <item x="743"/>
        <item x="3222"/>
        <item x="5417"/>
        <item x="4957"/>
        <item x="1183"/>
        <item x="9123"/>
        <item x="8535"/>
        <item x="166"/>
        <item x="5247"/>
        <item x="4896"/>
        <item x="5794"/>
        <item x="6370"/>
        <item x="958"/>
        <item x="1820"/>
        <item x="2779"/>
        <item x="1065"/>
        <item x="5483"/>
        <item x="7459"/>
        <item x="9642"/>
        <item x="6187"/>
        <item x="1710"/>
        <item x="761"/>
        <item x="1602"/>
        <item x="6574"/>
        <item x="8023"/>
        <item x="4804"/>
        <item x="7872"/>
        <item x="2603"/>
        <item x="527"/>
        <item x="4819"/>
        <item x="7542"/>
        <item x="7797"/>
        <item x="9061"/>
        <item x="3709"/>
        <item x="4688"/>
        <item x="5906"/>
        <item x="4193"/>
        <item x="2843"/>
        <item x="7972"/>
        <item x="563"/>
        <item x="4002"/>
        <item x="1640"/>
        <item x="8798"/>
        <item x="4676"/>
        <item x="5016"/>
        <item x="6608"/>
        <item x="945"/>
        <item x="2956"/>
        <item x="8898"/>
        <item x="5916"/>
        <item x="46"/>
        <item x="7929"/>
        <item x="9433"/>
        <item x="5093"/>
        <item x="8685"/>
        <item x="4513"/>
        <item x="5007"/>
        <item x="2891"/>
        <item x="3106"/>
        <item x="1580"/>
        <item x="7647"/>
        <item x="4415"/>
        <item x="941"/>
        <item x="6231"/>
        <item x="8241"/>
        <item x="7160"/>
        <item x="364"/>
        <item x="2933"/>
        <item x="5052"/>
        <item x="3776"/>
        <item x="2006"/>
        <item x="2018"/>
        <item x="6150"/>
        <item x="1979"/>
        <item x="1240"/>
        <item x="1920"/>
        <item x="1128"/>
        <item x="3314"/>
        <item x="2066"/>
        <item x="4043"/>
        <item x="1750"/>
        <item x="1867"/>
        <item x="5751"/>
        <item x="3150"/>
        <item x="1158"/>
        <item x="1915"/>
        <item x="2754"/>
        <item x="1684"/>
        <item x="2466"/>
        <item x="1541"/>
        <item x="2073"/>
        <item x="6247"/>
        <item x="1855"/>
        <item x="1205"/>
        <item x="5065"/>
        <item x="1771"/>
        <item x="9287"/>
        <item x="871"/>
        <item x="512"/>
        <item x="1431"/>
        <item x="991"/>
        <item x="86"/>
        <item x="2612"/>
        <item x="6768"/>
        <item x="2173"/>
        <item x="2703"/>
        <item x="7674"/>
        <item x="9478"/>
        <item x="3270"/>
        <item x="6326"/>
        <item x="3345"/>
        <item x="8071"/>
        <item x="6266"/>
        <item x="7371"/>
        <item x="2640"/>
        <item x="3596"/>
        <item x="4064"/>
        <item x="2037"/>
        <item x="8927"/>
        <item x="3430"/>
        <item x="5421"/>
        <item x="490"/>
        <item x="1501"/>
        <item x="2882"/>
        <item x="2903"/>
        <item x="5363"/>
        <item x="2400"/>
        <item x="7649"/>
        <item x="7463"/>
        <item x="648"/>
        <item x="4250"/>
        <item x="4707"/>
        <item x="9617"/>
        <item x="5588"/>
        <item x="4726"/>
        <item x="1846"/>
        <item x="5003"/>
        <item x="5971"/>
        <item x="5804"/>
        <item x="6918"/>
        <item x="8251"/>
        <item x="3440"/>
        <item x="2554"/>
        <item x="2546"/>
        <item x="23"/>
        <item x="3620"/>
        <item x="2017"/>
        <item x="2240"/>
        <item x="3726"/>
        <item x="6161"/>
        <item x="4410"/>
        <item x="9293"/>
        <item x="5157"/>
        <item x="5592"/>
        <item x="8270"/>
        <item x="7933"/>
        <item x="8941"/>
        <item x="4782"/>
        <item x="8364"/>
        <item x="1156"/>
        <item x="1346"/>
        <item x="8238"/>
        <item x="9196"/>
        <item x="5232"/>
        <item x="3250"/>
        <item x="1070"/>
        <item x="9035"/>
        <item x="9026"/>
        <item x="4306"/>
        <item x="1202"/>
        <item x="7316"/>
        <item x="4658"/>
        <item x="114"/>
        <item x="6854"/>
        <item x="7312"/>
        <item x="6393"/>
        <item x="2688"/>
        <item x="5682"/>
        <item x="3404"/>
        <item x="6475"/>
        <item x="817"/>
        <item x="5073"/>
        <item x="5925"/>
        <item x="1957"/>
        <item x="5853"/>
        <item x="644"/>
        <item x="3302"/>
        <item x="3035"/>
        <item x="1119"/>
        <item x="480"/>
        <item x="459"/>
        <item x="1164"/>
        <item x="2262"/>
        <item x="7497"/>
        <item x="3147"/>
        <item x="8623"/>
        <item x="3390"/>
        <item x="9379"/>
        <item x="6365"/>
        <item x="2390"/>
        <item x="1736"/>
        <item x="3589"/>
        <item x="4636"/>
        <item x="5759"/>
        <item x="9408"/>
        <item x="2464"/>
        <item x="4429"/>
        <item x="4773"/>
        <item x="1014"/>
        <item x="4602"/>
        <item x="8329"/>
        <item x="7825"/>
        <item x="7088"/>
        <item x="8405"/>
        <item x="5947"/>
        <item x="8981"/>
        <item x="4169"/>
        <item x="7885"/>
        <item x="8562"/>
        <item x="6798"/>
        <item x="6479"/>
        <item x="3300"/>
        <item x="5753"/>
        <item x="5027"/>
        <item x="9359"/>
        <item x="8917"/>
        <item x="895"/>
        <item x="8235"/>
        <item x="4527"/>
        <item x="5509"/>
        <item x="5213"/>
        <item x="9632"/>
        <item x="1030"/>
        <item x="3834"/>
        <item x="4597"/>
        <item x="5042"/>
        <item x="5840"/>
        <item x="5324"/>
        <item x="3643"/>
        <item x="3825"/>
        <item x="6701"/>
        <item x="7279"/>
        <item x="8992"/>
        <item x="4806"/>
        <item x="1260"/>
        <item x="4274"/>
        <item x="7733"/>
        <item x="234"/>
        <item x="5614"/>
        <item x="6804"/>
        <item x="3483"/>
        <item x="8458"/>
        <item x="4236"/>
        <item x="932"/>
        <item x="7914"/>
        <item x="4953"/>
        <item x="2438"/>
        <item x="4363"/>
        <item x="2849"/>
        <item x="5024"/>
        <item x="5695"/>
        <item x="8755"/>
        <item x="5871"/>
        <item x="1715"/>
        <item x="5280"/>
        <item x="2299"/>
        <item x="3839"/>
        <item x="4234"/>
        <item x="6043"/>
        <item x="7643"/>
        <item x="6627"/>
        <item x="1671"/>
        <item x="7401"/>
        <item x="5814"/>
        <item x="1485"/>
        <item x="8868"/>
        <item x="9401"/>
        <item x="3012"/>
        <item x="7970"/>
        <item x="4111"/>
        <item x="5868"/>
        <item x="3044"/>
        <item x="1179"/>
        <item x="6462"/>
        <item x="8069"/>
        <item x="6260"/>
        <item x="3756"/>
        <item x="4471"/>
        <item x="6061"/>
        <item x="406"/>
        <item x="8367"/>
        <item x="7533"/>
        <item x="7951"/>
        <item x="4256"/>
        <item x="3714"/>
        <item x="2388"/>
        <item x="2908"/>
        <item x="8216"/>
        <item x="7613"/>
        <item x="59"/>
        <item x="4081"/>
        <item x="8155"/>
        <item x="8328"/>
        <item x="4576"/>
        <item x="5974"/>
        <item x="6844"/>
        <item x="7856"/>
        <item x="9633"/>
        <item x="7575"/>
        <item x="8845"/>
        <item x="4381"/>
        <item x="9460"/>
        <item x="4371"/>
        <item x="7112"/>
        <item x="7489"/>
        <item x="9539"/>
        <item x="2743"/>
        <item x="3459"/>
        <item x="9108"/>
        <item x="983"/>
        <item x="9169"/>
        <item x="7853"/>
        <item x="6707"/>
        <item x="8226"/>
        <item x="4809"/>
        <item x="9085"/>
        <item x="7454"/>
        <item x="27"/>
        <item x="963"/>
        <item x="4063"/>
        <item x="5153"/>
        <item x="6720"/>
        <item x="9587"/>
        <item x="5895"/>
        <item x="9277"/>
        <item x="1077"/>
        <item x="1474"/>
        <item x="7893"/>
        <item x="9029"/>
        <item x="2595"/>
        <item x="6323"/>
        <item x="1945"/>
        <item x="4655"/>
        <item x="8101"/>
        <item x="7795"/>
        <item x="5846"/>
        <item x="7522"/>
        <item x="647"/>
        <item x="13"/>
        <item x="8036"/>
        <item x="6976"/>
        <item x="702"/>
        <item x="7592"/>
        <item x="2003"/>
        <item x="37"/>
        <item x="5298"/>
        <item x="697"/>
        <item x="481"/>
        <item x="8634"/>
        <item x="2892"/>
        <item x="5180"/>
        <item x="552"/>
        <item x="784"/>
        <item x="5060"/>
        <item x="1793"/>
        <item x="3221"/>
        <item x="142"/>
        <item x="8185"/>
        <item x="1389"/>
        <item x="875"/>
        <item x="6347"/>
        <item x="3550"/>
        <item x="5774"/>
        <item x="5086"/>
        <item x="8675"/>
        <item x="3587"/>
        <item x="8513"/>
        <item x="3288"/>
        <item x="3218"/>
        <item x="8207"/>
        <item x="5316"/>
        <item x="3798"/>
        <item x="3746"/>
        <item x="4321"/>
        <item x="4990"/>
        <item x="7650"/>
        <item x="2526"/>
        <item x="710"/>
        <item x="7770"/>
        <item x="9554"/>
        <item x="7096"/>
        <item x="6985"/>
        <item x="6865"/>
        <item x="1763"/>
        <item x="3067"/>
        <item x="1968"/>
        <item x="269"/>
        <item x="3287"/>
        <item x="8624"/>
        <item x="2205"/>
        <item x="4459"/>
        <item x="5826"/>
        <item x="7906"/>
        <item x="2483"/>
        <item x="7746"/>
        <item x="6923"/>
        <item x="3684"/>
        <item x="9602"/>
        <item x="7675"/>
        <item x="6271"/>
        <item x="8808"/>
        <item x="2034"/>
        <item x="2721"/>
        <item x="9631"/>
        <item x="5931"/>
        <item x="9084"/>
        <item x="3828"/>
        <item x="9043"/>
        <item x="482"/>
        <item x="8909"/>
        <item x="8406"/>
        <item x="1215"/>
        <item x="9526"/>
        <item x="5793"/>
        <item x="6373"/>
        <item x="6876"/>
        <item x="2649"/>
        <item x="9312"/>
        <item x="7820"/>
        <item x="5949"/>
        <item x="3365"/>
        <item x="1857"/>
        <item x="6719"/>
        <item x="4400"/>
        <item x="5040"/>
        <item x="351"/>
        <item x="7960"/>
        <item x="231"/>
        <item x="6595"/>
        <item x="4348"/>
        <item x="4795"/>
        <item x="3036"/>
        <item x="3263"/>
        <item x="8771"/>
        <item x="6490"/>
        <item x="5330"/>
        <item x="8578"/>
        <item x="7754"/>
        <item x="9159"/>
        <item x="1457"/>
        <item x="6586"/>
        <item x="1107"/>
        <item x="2684"/>
        <item x="7101"/>
        <item x="1377"/>
        <item x="6223"/>
        <item x="9459"/>
        <item x="9106"/>
        <item x="8007"/>
        <item x="5005"/>
        <item x="8064"/>
        <item x="5136"/>
        <item x="6661"/>
        <item x="4441"/>
        <item x="5506"/>
        <item x="3950"/>
        <item x="5207"/>
        <item x="4116"/>
        <item x="6236"/>
        <item x="2960"/>
        <item x="9151"/>
        <item x="4778"/>
        <item x="4439"/>
        <item x="9188"/>
        <item x="6422"/>
        <item x="5353"/>
        <item x="6407"/>
        <item x="3074"/>
        <item x="1031"/>
        <item x="362"/>
        <item x="6551"/>
        <item x="2276"/>
        <item x="1282"/>
        <item x="8849"/>
        <item x="2633"/>
        <item x="4316"/>
        <item x="8688"/>
        <item x="191"/>
        <item x="3017"/>
        <item x="1310"/>
        <item x="9326"/>
        <item x="5886"/>
        <item x="5081"/>
        <item x="402"/>
        <item x="8830"/>
        <item x="4997"/>
        <item x="2408"/>
        <item x="9613"/>
        <item x="3981"/>
        <item x="4186"/>
        <item x="4524"/>
        <item x="2122"/>
        <item x="6438"/>
        <item x="611"/>
        <item x="1902"/>
        <item x="3372"/>
        <item x="5838"/>
        <item x="1387"/>
        <item x="7310"/>
        <item x="3135"/>
        <item x="9405"/>
        <item x="7020"/>
        <item x="4066"/>
        <item x="8988"/>
        <item x="69"/>
        <item x="7363"/>
        <item x="9257"/>
        <item x="7895"/>
        <item x="2259"/>
        <item x="8959"/>
        <item x="8581"/>
        <item x="7336"/>
        <item x="815"/>
        <item x="3802"/>
        <item x="6116"/>
        <item x="1415"/>
        <item x="3234"/>
        <item x="4756"/>
        <item x="6620"/>
        <item x="953"/>
        <item x="5584"/>
        <item x="6724"/>
        <item x="3632"/>
        <item x="8920"/>
        <item x="4315"/>
        <item x="1154"/>
        <item x="2011"/>
        <item x="7105"/>
        <item x="6157"/>
        <item x="1543"/>
        <item x="4905"/>
        <item x="7546"/>
        <item x="8476"/>
        <item x="8193"/>
        <item x="9139"/>
        <item x="8227"/>
        <item x="2906"/>
        <item x="7256"/>
        <item x="5665"/>
        <item x="5528"/>
        <item x="6988"/>
        <item x="677"/>
        <item x="221"/>
        <item x="1319"/>
        <item x="6628"/>
        <item x="7420"/>
        <item x="4586"/>
        <item x="796"/>
        <item x="1604"/>
        <item x="4678"/>
        <item x="217"/>
        <item x="4719"/>
        <item x="889"/>
        <item x="7633"/>
        <item x="6878"/>
        <item x="1940"/>
        <item x="2062"/>
        <item x="714"/>
        <item x="2726"/>
        <item x="7991"/>
        <item x="8351"/>
        <item x="6651"/>
        <item x="8806"/>
        <item x="5760"/>
        <item x="9253"/>
        <item x="1519"/>
        <item x="816"/>
        <item x="6808"/>
        <item x="140"/>
        <item x="9215"/>
        <item x="8139"/>
        <item x="4706"/>
        <item x="8890"/>
        <item x="2186"/>
        <item x="3370"/>
        <item x="8655"/>
        <item x="6077"/>
        <item x="7766"/>
        <item x="3347"/>
        <item x="6376"/>
        <item x="4305"/>
        <item x="6933"/>
        <item x="6036"/>
        <item x="9070"/>
        <item x="7225"/>
        <item x="4857"/>
        <item x="8105"/>
        <item x="5574"/>
        <item x="9178"/>
        <item x="3144"/>
        <item x="2151"/>
        <item x="5036"/>
        <item x="7672"/>
        <item x="8726"/>
        <item x="9534"/>
        <item x="7772"/>
        <item x="3795"/>
        <item x="8906"/>
        <item x="8656"/>
        <item x="9327"/>
        <item x="6429"/>
        <item x="3827"/>
        <item x="7903"/>
        <item x="6460"/>
        <item x="4208"/>
        <item x="1386"/>
        <item x="7600"/>
        <item x="3077"/>
        <item x="864"/>
        <item x="6440"/>
        <item x="1329"/>
        <item x="8621"/>
        <item x="7440"/>
        <item x="6516"/>
        <item x="5723"/>
        <item x="5376"/>
        <item x="5458"/>
        <item x="173"/>
        <item x="1828"/>
        <item x="5434"/>
        <item x="1916"/>
        <item x="7510"/>
        <item x="9366"/>
        <item x="7211"/>
        <item x="5544"/>
        <item x="5156"/>
        <item x="6046"/>
        <item x="7941"/>
        <item x="5675"/>
        <item x="491"/>
        <item x="1145"/>
        <item x="1656"/>
        <item x="9484"/>
        <item x="3703"/>
        <item x="1029"/>
        <item x="4333"/>
        <item x="8990"/>
        <item x="2993"/>
        <item x="4519"/>
        <item x="7971"/>
        <item x="670"/>
        <item x="5776"/>
        <item x="4423"/>
        <item x="2107"/>
        <item x="8141"/>
        <item x="6325"/>
        <item x="4539"/>
        <item x="9135"/>
        <item x="7755"/>
        <item x="5577"/>
        <item x="2453"/>
        <item x="1192"/>
        <item x="388"/>
        <item x="238"/>
        <item x="184"/>
        <item x="495"/>
        <item x="3115"/>
        <item x="8108"/>
        <item x="2803"/>
        <item x="7010"/>
        <item x="5118"/>
        <item x="5314"/>
        <item x="2813"/>
        <item x="1626"/>
        <item x="1132"/>
        <item x="7219"/>
        <item x="6336"/>
        <item x="2287"/>
        <item x="7986"/>
        <item x="5586"/>
        <item x="2222"/>
        <item x="4987"/>
        <item x="7790"/>
        <item x="894"/>
        <item x="6987"/>
        <item x="6826"/>
        <item x="600"/>
        <item x="2318"/>
        <item x="997"/>
        <item x="7494"/>
        <item x="8316"/>
        <item x="3099"/>
        <item x="2224"/>
        <item x="7557"/>
        <item x="3223"/>
        <item x="2346"/>
        <item x="4744"/>
        <item x="5818"/>
        <item x="3705"/>
        <item x="3108"/>
        <item x="2823"/>
        <item x="7146"/>
        <item x="8320"/>
        <item x="18"/>
        <item x="1486"/>
        <item x="7001"/>
        <item x="2715"/>
        <item x="7632"/>
        <item x="3968"/>
        <item x="2624"/>
        <item x="1877"/>
        <item x="7545"/>
        <item x="4330"/>
        <item x="8956"/>
        <item x="5026"/>
        <item x="2857"/>
        <item x="54"/>
        <item x="3883"/>
        <item x="5075"/>
        <item x="5730"/>
        <item x="2116"/>
        <item x="8536"/>
        <item x="5412"/>
        <item x="928"/>
        <item x="7052"/>
        <item x="6067"/>
        <item x="3915"/>
        <item x="440"/>
        <item x="9514"/>
        <item x="5351"/>
        <item x="7113"/>
        <item x="2455"/>
        <item x="2098"/>
        <item x="5009"/>
        <item x="9086"/>
        <item x="2199"/>
        <item x="6823"/>
        <item x="7389"/>
        <item x="8315"/>
        <item x="3026"/>
        <item x="4761"/>
        <item x="8879"/>
        <item x="2875"/>
        <item x="5079"/>
        <item x="3200"/>
        <item x="2236"/>
        <item x="7586"/>
        <item x="4951"/>
        <item x="4392"/>
        <item x="5477"/>
        <item x="555"/>
        <item x="2874"/>
        <item x="1847"/>
        <item x="4374"/>
        <item x="3733"/>
        <item x="5391"/>
        <item x="1511"/>
        <item x="1491"/>
        <item x="1116"/>
        <item x="4811"/>
        <item x="1052"/>
        <item x="5618"/>
        <item x="2023"/>
        <item x="3576"/>
        <item x="7699"/>
        <item x="9620"/>
        <item x="7153"/>
        <item x="7977"/>
        <item x="7149"/>
        <item x="5666"/>
        <item x="5508"/>
        <item x="1213"/>
        <item x="2158"/>
        <item x="2184"/>
        <item x="3552"/>
        <item x="7103"/>
        <item x="8892"/>
        <item x="4046"/>
        <item x="2025"/>
        <item x="7948"/>
        <item x="2762"/>
        <item x="2065"/>
        <item x="666"/>
        <item x="2845"/>
        <item x="9047"/>
        <item x="7488"/>
        <item x="6300"/>
        <item x="7464"/>
        <item x="9076"/>
        <item x="307"/>
        <item x="1723"/>
        <item x="6913"/>
        <item x="6733"/>
        <item x="4190"/>
        <item x="4784"/>
        <item x="6963"/>
        <item x="9234"/>
        <item x="8276"/>
        <item x="8575"/>
        <item x="5562"/>
        <item x="4389"/>
        <item x="1630"/>
        <item x="5035"/>
        <item x="2454"/>
        <item x="2513"/>
        <item x="662"/>
        <item x="9099"/>
        <item x="1032"/>
        <item x="5061"/>
        <item x="476"/>
        <item x="6107"/>
        <item x="948"/>
        <item x="1704"/>
        <item x="5104"/>
        <item x="3049"/>
        <item x="4122"/>
        <item x="2064"/>
        <item x="5371"/>
        <item x="4573"/>
        <item x="8878"/>
        <item x="5461"/>
        <item x="7062"/>
        <item x="4085"/>
        <item x="5138"/>
        <item x="2020"/>
        <item x="7810"/>
        <item x="6185"/>
        <item x="3865"/>
        <item x="2086"/>
        <item x="7034"/>
        <item x="1173"/>
        <item x="8994"/>
        <item x="8720"/>
        <item x="1137"/>
        <item x="8093"/>
        <item x="5170"/>
        <item x="978"/>
        <item x="6443"/>
        <item x="5308"/>
        <item x="2233"/>
        <item x="9237"/>
        <item x="3548"/>
        <item x="283"/>
        <item x="5587"/>
        <item x="7197"/>
        <item x="192"/>
        <item x="3773"/>
        <item x="4555"/>
        <item x="8635"/>
        <item x="4967"/>
        <item x="4089"/>
        <item x="5246"/>
        <item x="8020"/>
        <item x="2583"/>
        <item x="1678"/>
        <item x="1697"/>
        <item x="1866"/>
        <item x="2680"/>
        <item x="7719"/>
        <item x="9344"/>
        <item x="4041"/>
        <item x="2164"/>
        <item x="8100"/>
        <item x="3131"/>
        <item x="6239"/>
        <item x="7252"/>
        <item x="2763"/>
        <item x="5"/>
        <item x="6274"/>
        <item x="6939"/>
        <item x="294"/>
        <item x="5616"/>
        <item x="8725"/>
        <item x="2493"/>
        <item x="3052"/>
        <item x="458"/>
        <item x="961"/>
        <item x="4635"/>
        <item x="1496"/>
        <item x="716"/>
        <item x="5158"/>
        <item x="8333"/>
        <item x="5920"/>
        <item x="7507"/>
        <item x="6575"/>
        <item x="2987"/>
        <item x="4692"/>
        <item x="9550"/>
        <item x="6346"/>
        <item x="2915"/>
        <item x="4684"/>
        <item x="5305"/>
        <item x="2115"/>
        <item x="2825"/>
        <item x="999"/>
        <item x="8794"/>
        <item x="1221"/>
        <item x="3504"/>
        <item x="8503"/>
        <item x="7094"/>
        <item x="6215"/>
        <item x="6942"/>
        <item x="5980"/>
        <item x="2126"/>
        <item x="9212"/>
        <item x="3502"/>
        <item x="3507"/>
        <item x="1773"/>
        <item x="7405"/>
        <item x="3057"/>
        <item x="2609"/>
        <item x="3148"/>
        <item x="7580"/>
        <item x="7127"/>
        <item x="8220"/>
        <item x="8857"/>
        <item x="2553"/>
        <item x="2474"/>
        <item x="1838"/>
        <item x="3394"/>
        <item x="8836"/>
        <item x="9191"/>
        <item x="5750"/>
        <item x="2492"/>
        <item x="9141"/>
        <item x="7803"/>
        <item x="5184"/>
        <item x="3420"/>
        <item x="7823"/>
        <item x="6190"/>
        <item x="7347"/>
        <item x="9167"/>
        <item x="6227"/>
        <item x="6829"/>
        <item x="25"/>
        <item x="584"/>
        <item x="2286"/>
        <item x="617"/>
        <item x="3276"/>
        <item x="3143"/>
        <item x="2995"/>
        <item x="3000"/>
        <item x="7851"/>
        <item x="9125"/>
        <item x="280"/>
        <item x="9122"/>
        <item x="5747"/>
        <item x="7334"/>
        <item x="6569"/>
        <item x="4154"/>
        <item x="5915"/>
        <item x="6625"/>
        <item x="6818"/>
        <item x="5037"/>
        <item x="169"/>
        <item x="6526"/>
        <item x="6070"/>
        <item x="193"/>
        <item x="6597"/>
        <item x="682"/>
        <item x="517"/>
        <item x="305"/>
        <item x="5244"/>
        <item x="2396"/>
        <item x="2084"/>
        <item x="4855"/>
        <item x="6949"/>
        <item x="2587"/>
        <item x="8552"/>
        <item x="3396"/>
        <item x="7377"/>
        <item x="1548"/>
        <item x="2942"/>
        <item x="4355"/>
        <item x="2404"/>
        <item x="6766"/>
        <item x="9208"/>
        <item x="6026"/>
        <item x="4402"/>
        <item x="915"/>
        <item x="4983"/>
        <item x="3585"/>
        <item x="2258"/>
        <item x="310"/>
        <item x="9175"/>
        <item x="8396"/>
        <item x="3990"/>
        <item x="9100"/>
        <item x="4133"/>
        <item x="4391"/>
        <item x="1057"/>
        <item x="9415"/>
        <item x="9148"/>
        <item x="3591"/>
        <item x="5741"/>
        <item x="2366"/>
        <item x="2832"/>
        <item x="7303"/>
        <item x="113"/>
        <item x="112"/>
        <item x="0"/>
        <item x="6735"/>
        <item x="3934"/>
        <item x="8616"/>
        <item x="5354"/>
        <item x="8971"/>
        <item x="7645"/>
        <item x="3297"/>
        <item x="4498"/>
        <item x="9025"/>
        <item x="5099"/>
        <item x="5186"/>
        <item x="5167"/>
        <item x="4020"/>
        <item x="2669"/>
        <item x="3644"/>
        <item x="7292"/>
        <item x="7710"/>
        <item x="7665"/>
        <item x="7587"/>
        <item x="5591"/>
        <item x="6716"/>
        <item x="6289"/>
        <item x="7472"/>
        <item x="6812"/>
        <item x="9481"/>
        <item x="4893"/>
        <item x="8147"/>
        <item x="6834"/>
        <item x="5480"/>
        <item x="5807"/>
        <item x="9101"/>
        <item x="7950"/>
        <item x="7521"/>
        <item x="1069"/>
        <item x="3737"/>
        <item x="5122"/>
        <item x="8576"/>
        <item x="285"/>
        <item x="2189"/>
        <item x="5210"/>
        <item x="9455"/>
        <item x="8613"/>
        <item x="9493"/>
        <item x="8451"/>
        <item x="9365"/>
        <item x="2997"/>
        <item x="1718"/>
        <item x="3527"/>
        <item x="7380"/>
        <item x="7780"/>
        <item x="7509"/>
        <item x="621"/>
        <item x="9065"/>
        <item x="3249"/>
        <item x="2826"/>
        <item x="3259"/>
        <item x="1973"/>
        <item x="3949"/>
        <item x="5551"/>
        <item x="2207"/>
        <item x="3431"/>
        <item x="9217"/>
        <item x="2567"/>
        <item x="2912"/>
        <item x="6093"/>
        <item x="8129"/>
        <item x="2248"/>
        <item x="4484"/>
        <item x="7340"/>
        <item x="1751"/>
        <item x="5892"/>
        <item x="8610"/>
        <item x="7178"/>
        <item x="4231"/>
        <item x="5734"/>
        <item x="6468"/>
        <item x="8533"/>
        <item x="8759"/>
        <item x="3280"/>
        <item x="5101"/>
        <item x="9568"/>
        <item x="3815"/>
        <item x="3698"/>
        <item x="7742"/>
        <item x="5569"/>
        <item x="5239"/>
        <item x="1463"/>
        <item x="5172"/>
        <item x="3466"/>
        <item x="7961"/>
        <item x="7206"/>
        <item x="8803"/>
        <item x="7385"/>
        <item x="6857"/>
        <item x="6154"/>
        <item x="2119"/>
        <item x="5972"/>
        <item x="6102"/>
        <item x="7199"/>
        <item x="5135"/>
        <item x="2340"/>
        <item x="5164"/>
        <item x="5580"/>
        <item x="1632"/>
        <item x="1752"/>
        <item x="7179"/>
        <item x="5988"/>
        <item x="4548"/>
        <item x="4358"/>
        <item x="3487"/>
        <item x="8421"/>
        <item x="1687"/>
        <item x="8335"/>
        <item x="3842"/>
        <item x="9015"/>
        <item x="2662"/>
        <item x="4317"/>
        <item x="1956"/>
        <item x="7058"/>
        <item x="1245"/>
        <item x="2809"/>
        <item x="4094"/>
        <item x="1189"/>
        <item x="6636"/>
        <item x="2679"/>
        <item x="7525"/>
        <item x="4157"/>
        <item x="8645"/>
        <item x="9654"/>
        <item x="5763"/>
        <item x="6207"/>
        <item x="9462"/>
        <item x="4794"/>
        <item x="7570"/>
        <item x="9438"/>
        <item x="4099"/>
        <item x="5190"/>
        <item x="1394"/>
        <item x="4995"/>
        <item x="3104"/>
        <item x="1762"/>
        <item x="4445"/>
        <item x="8426"/>
        <item x="1619"/>
        <item x="639"/>
        <item x="4126"/>
        <item x="7641"/>
        <item x="4926"/>
        <item x="3557"/>
        <item x="542"/>
        <item x="8143"/>
        <item x="6298"/>
        <item x="3338"/>
        <item x="5200"/>
        <item x="8289"/>
        <item x="4495"/>
        <item x="4146"/>
        <item x="7483"/>
        <item x="178"/>
        <item x="5206"/>
        <item x="4991"/>
        <item x="5199"/>
        <item x="7721"/>
        <item x="6079"/>
        <item x="5978"/>
        <item x="605"/>
        <item x="4434"/>
        <item x="7194"/>
        <item x="5964"/>
        <item x="1936"/>
        <item x="9081"/>
        <item x="7502"/>
        <item x="1643"/>
        <item x="4657"/>
        <item x="7924"/>
        <item x="5267"/>
        <item x="7771"/>
        <item x="6404"/>
        <item x="377"/>
        <item x="522"/>
        <item x="6536"/>
        <item x="3973"/>
        <item x="6717"/>
        <item x="8140"/>
        <item x="7855"/>
        <item x="9464"/>
        <item x="3806"/>
        <item x="6506"/>
        <item x="3437"/>
        <item x="4717"/>
        <item x="2255"/>
        <item x="4939"/>
        <item x="8454"/>
        <item x="5856"/>
        <item x="6053"/>
        <item x="1831"/>
        <item x="3906"/>
        <item x="2485"/>
        <item x="1974"/>
        <item x="9261"/>
        <item x="6487"/>
        <item x="3322"/>
        <item x="2100"/>
        <item x="5409"/>
        <item x="8730"/>
        <item x="6009"/>
        <item x="2480"/>
        <item x="6688"/>
        <item x="7703"/>
        <item x="6350"/>
        <item x="7350"/>
        <item x="576"/>
        <item x="4219"/>
        <item x="8149"/>
        <item x="604"/>
        <item x="8776"/>
        <item x="3940"/>
        <item x="5166"/>
        <item x="5088"/>
        <item x="2694"/>
        <item x="8090"/>
        <item x="2884"/>
        <item x="9595"/>
        <item x="5700"/>
        <item x="1555"/>
        <item x="2179"/>
        <item x="6727"/>
        <item x="4357"/>
        <item x="585"/>
        <item x="8761"/>
        <item x="2611"/>
        <item x="1964"/>
        <item x="9270"/>
        <item x="5885"/>
        <item x="3084"/>
        <item x="7923"/>
        <item x="8541"/>
        <item x="9652"/>
        <item x="8826"/>
        <item x="4263"/>
        <item x="8263"/>
        <item x="2659"/>
        <item x="3191"/>
        <item x="49"/>
        <item x="109"/>
        <item x="1599"/>
        <item x="1271"/>
        <item x="4571"/>
        <item x="7705"/>
        <item x="7896"/>
        <item x="6959"/>
        <item x="9373"/>
        <item x="4334"/>
        <item x="8583"/>
        <item x="1185"/>
        <item x="1631"/>
        <item x="1207"/>
        <item x="2978"/>
        <item x="1232"/>
        <item x="7417"/>
        <item x="1534"/>
        <item x="3567"/>
        <item x="1388"/>
        <item x="6008"/>
        <item x="785"/>
        <item x="665"/>
        <item x="1443"/>
        <item x="3243"/>
        <item x="9349"/>
        <item x="9337"/>
        <item x="8626"/>
        <item x="5450"/>
        <item x="3867"/>
        <item x="7104"/>
        <item x="9461"/>
        <item x="5505"/>
        <item x="6473"/>
        <item x="9370"/>
        <item x="8056"/>
        <item x="4882"/>
        <item x="6297"/>
        <item x="8313"/>
        <item x="8184"/>
        <item x="8079"/>
        <item x="6809"/>
        <item x="6488"/>
        <item x="9259"/>
        <item x="7473"/>
        <item x="5908"/>
        <item x="8660"/>
        <item x="9204"/>
        <item x="8172"/>
        <item x="5604"/>
        <item x="9286"/>
        <item x="106"/>
        <item x="5769"/>
        <item x="168"/>
        <item x="2682"/>
        <item x="1832"/>
        <item x="4187"/>
        <item x="3933"/>
        <item x="8817"/>
        <item x="5227"/>
        <item x="8374"/>
        <item x="1150"/>
        <item x="96"/>
        <item x="4386"/>
        <item x="9412"/>
        <item x="66"/>
        <item x="5498"/>
        <item x="3651"/>
        <item x="1740"/>
        <item x="4567"/>
        <item x="1788"/>
        <item x="3992"/>
        <item x="345"/>
        <item x="3558"/>
        <item x="9260"/>
        <item x="4178"/>
        <item x="1569"/>
        <item x="2352"/>
        <item x="2069"/>
        <item x="32"/>
        <item x="8614"/>
        <item x="4949"/>
        <item x="9304"/>
        <item x="1407"/>
        <item x="8050"/>
        <item x="2963"/>
        <item x="9263"/>
        <item x="8041"/>
        <item x="6621"/>
        <item x="7548"/>
        <item x="985"/>
        <item x="2052"/>
        <item x="8341"/>
        <item x="4514"/>
        <item x="2990"/>
        <item x="7394"/>
        <item x="1879"/>
        <item x="6514"/>
        <item x="6363"/>
        <item x="5819"/>
        <item x="4870"/>
        <item x="7116"/>
        <item x="8793"/>
        <item x="138"/>
        <item x="7002"/>
        <item x="3158"/>
        <item x="4603"/>
        <item x="6155"/>
        <item x="1639"/>
        <item x="6533"/>
        <item x="3501"/>
        <item x="3079"/>
        <item x="1538"/>
        <item x="6700"/>
        <item x="1210"/>
        <item x="2269"/>
        <item x="6726"/>
        <item x="1302"/>
        <item x="5501"/>
        <item x="3055"/>
        <item x="4776"/>
        <item x="2257"/>
        <item x="493"/>
        <item x="101"/>
        <item x="3962"/>
        <item x="2749"/>
        <item x="276"/>
        <item x="7140"/>
        <item x="1829"/>
        <item x="7928"/>
        <item x="8291"/>
        <item x="8727"/>
        <item x="7562"/>
        <item x="7339"/>
        <item x="2349"/>
        <item x="7056"/>
        <item x="78"/>
        <item x="2740"/>
        <item x="9580"/>
        <item x="9489"/>
        <item x="3542"/>
        <item x="6249"/>
        <item x="8612"/>
        <item x="9355"/>
        <item x="5739"/>
        <item x="2651"/>
        <item x="1279"/>
        <item x="4675"/>
        <item x="2467"/>
        <item x="2167"/>
        <item x="711"/>
        <item x="885"/>
        <item x="2076"/>
        <item x="4408"/>
        <item x="7403"/>
        <item x="1981"/>
        <item x="5556"/>
        <item x="3163"/>
        <item x="4703"/>
        <item x="4899"/>
        <item x="1099"/>
        <item x="9400"/>
        <item x="486"/>
        <item x="5888"/>
        <item x="1919"/>
        <item x="8442"/>
        <item x="857"/>
        <item x="3994"/>
        <item x="3664"/>
        <item x="2709"/>
        <item x="9556"/>
        <item x="7167"/>
        <item x="2729"/>
        <item x="3690"/>
        <item x="4326"/>
        <item x="3376"/>
        <item x="4932"/>
        <item x="4270"/>
        <item x="7547"/>
        <item x="7913"/>
        <item x="7428"/>
        <item x="3963"/>
        <item x="3859"/>
        <item x="6049"/>
        <item x="6133"/>
        <item x="7131"/>
        <item x="4908"/>
        <item x="3989"/>
        <item x="6200"/>
        <item x="7726"/>
        <item x="275"/>
        <item x="5668"/>
        <item x="6121"/>
        <item x="6047"/>
        <item x="6367"/>
        <item x="7908"/>
        <item x="4583"/>
        <item x="2620"/>
        <item x="5707"/>
        <item x="5427"/>
        <item x="8466"/>
        <item x="3536"/>
        <item x="7925"/>
        <item x="2667"/>
        <item x="9487"/>
        <item x="5144"/>
        <item x="5742"/>
        <item x="4581"/>
        <item x="6406"/>
        <item x="3252"/>
        <item x="8301"/>
        <item x="3931"/>
        <item x="7039"/>
        <item x="5929"/>
        <item x="2859"/>
        <item x="5962"/>
        <item x="3711"/>
        <item x="6504"/>
        <item x="5020"/>
        <item x="7663"/>
        <item x="6678"/>
        <item x="3374"/>
        <item x="4654"/>
        <item x="405"/>
        <item x="814"/>
        <item x="4810"/>
        <item x="1294"/>
        <item x="1692"/>
        <item x="81"/>
        <item x="3383"/>
        <item x="942"/>
        <item x="629"/>
        <item x="1166"/>
        <item x="725"/>
        <item x="707"/>
        <item x="466"/>
        <item x="809"/>
        <item x="2525"/>
        <item x="684"/>
        <item x="1698"/>
        <item x="1224"/>
        <item x="2120"/>
        <item x="332"/>
        <item x="996"/>
        <item x="3730"/>
        <item x="1653"/>
        <item x="3320"/>
        <item x="884"/>
        <item x="995"/>
        <item x="971"/>
        <item x="541"/>
        <item x="2657"/>
        <item x="1840"/>
        <item x="7114"/>
        <item x="3952"/>
        <item x="2283"/>
        <item x="8084"/>
        <item x="2109"/>
        <item x="1649"/>
        <item x="4032"/>
        <item x="1488"/>
        <item x="284"/>
        <item x="9214"/>
        <item x="6502"/>
        <item x="7139"/>
        <item x="7596"/>
        <item x="8054"/>
        <item x="4907"/>
        <item x="2410"/>
        <item x="3477"/>
        <item x="5918"/>
        <item x="5344"/>
        <item x="3622"/>
        <item x="3479"/>
        <item x="2837"/>
        <item x="6418"/>
        <item x="3953"/>
        <item x="2833"/>
        <item x="9629"/>
        <item x="6436"/>
        <item x="9387"/>
        <item x="7424"/>
        <item x="8280"/>
        <item x="9520"/>
        <item x="8497"/>
        <item x="2219"/>
        <item x="4268"/>
        <item x="6690"/>
        <item x="5785"/>
        <item x="8628"/>
        <item x="4278"/>
        <item x="287"/>
        <item x="7207"/>
        <item x="1567"/>
        <item x="3119"/>
        <item x="6071"/>
        <item x="5881"/>
        <item x="5361"/>
        <item x="5943"/>
        <item x="8031"/>
        <item x="8107"/>
        <item x="4961"/>
        <item x="8950"/>
        <item x="2952"/>
        <item x="9483"/>
        <item x="5900"/>
        <item x="5488"/>
        <item x="5575"/>
        <item x="3581"/>
        <item x="9036"/>
        <item x="5693"/>
        <item x="2585"/>
        <item x="9410"/>
        <item x="2125"/>
        <item x="1774"/>
        <item x="4767"/>
        <item x="1285"/>
        <item x="6916"/>
        <item x="502"/>
        <item x="408"/>
        <item x="55"/>
        <item x="2619"/>
        <item x="492"/>
        <item x="2509"/>
        <item x="8219"/>
        <item x="8283"/>
        <item x="839"/>
        <item x="2305"/>
        <item x="9131"/>
        <item x="5712"/>
        <item x="8784"/>
        <item x="8491"/>
        <item x="6561"/>
        <item x="4411"/>
        <item x="4711"/>
        <item x="8003"/>
        <item x="4287"/>
        <item x="3525"/>
        <item x="6464"/>
        <item x="4812"/>
        <item x="8905"/>
        <item x="7808"/>
        <item x="6414"/>
        <item x="8922"/>
        <item x="5635"/>
        <item x="5677"/>
        <item x="3177"/>
        <item x="8695"/>
        <item x="1746"/>
        <item x="9429"/>
        <item x="1766"/>
        <item x="4512"/>
        <item x="9471"/>
        <item x="6277"/>
        <item x="5606"/>
        <item x="92"/>
        <item x="7965"/>
        <item x="429"/>
        <item x="2946"/>
        <item x="7662"/>
        <item x="6791"/>
        <item x="8372"/>
        <item x="9436"/>
        <item x="6801"/>
        <item x="7066"/>
        <item x="7326"/>
        <item x="910"/>
        <item x="2414"/>
        <item x="6319"/>
        <item x="5174"/>
        <item x="6357"/>
        <item x="5555"/>
        <item x="8224"/>
        <item x="4922"/>
        <item x="263"/>
        <item x="9589"/>
        <item x="4618"/>
        <item x="1592"/>
        <item x="6515"/>
        <item x="6023"/>
        <item x="5589"/>
        <item x="5500"/>
        <item x="6609"/>
        <item x="1965"/>
        <item x="3293"/>
        <item x="7577"/>
        <item x="7448"/>
        <item x="8789"/>
        <item x="2597"/>
        <item x="7517"/>
        <item x="751"/>
        <item x="2336"/>
        <item x="415"/>
        <item x="6222"/>
        <item x="3811"/>
        <item x="6659"/>
        <item x="8837"/>
        <item x="268"/>
        <item x="267"/>
        <item x="3380"/>
        <item x="6391"/>
        <item x="3449"/>
        <item x="9104"/>
        <item x="3087"/>
        <item x="7462"/>
        <item x="7999"/>
        <item x="4045"/>
        <item x="4515"/>
        <item x="4770"/>
        <item x="6232"/>
        <item x="1646"/>
        <item x="2370"/>
        <item x="5377"/>
        <item x="9158"/>
        <item x="3695"/>
        <item x="120"/>
        <item x="60"/>
        <item x="1863"/>
        <item x="7610"/>
        <item x="3328"/>
        <item x="3743"/>
        <item x="1442"/>
        <item x="6715"/>
        <item x="4700"/>
        <item x="3595"/>
        <item x="8384"/>
        <item x="2698"/>
        <item x="4327"/>
        <item x="2673"/>
        <item x="6925"/>
        <item x="4552"/>
        <item x="8174"/>
        <item x="4151"/>
        <item x="2094"/>
        <item x="368"/>
        <item x="6411"/>
        <item x="3778"/>
        <item x="6485"/>
        <item x="7815"/>
        <item x="5379"/>
        <item x="3757"/>
        <item x="7198"/>
        <item x="5038"/>
        <item x="2555"/>
        <item x="2437"/>
        <item x="3682"/>
        <item x="6139"/>
        <item x="7973"/>
        <item x="3181"/>
        <item x="4297"/>
        <item x="8130"/>
        <item x="4863"/>
        <item x="8746"/>
        <item x="7343"/>
        <item x="4878"/>
        <item x="3652"/>
        <item x="595"/>
        <item x="1664"/>
        <item x="7688"/>
        <item x="3107"/>
        <item x="6542"/>
        <item x="5014"/>
        <item x="3151"/>
        <item x="2562"/>
        <item x="3521"/>
        <item x="6148"/>
        <item x="8282"/>
        <item x="2578"/>
        <item x="5770"/>
        <item x="3740"/>
        <item x="5923"/>
        <item x="6045"/>
        <item x="5319"/>
        <item x="9239"/>
        <item x="5680"/>
        <item x="3128"/>
        <item x="2395"/>
        <item x="5388"/>
        <item x="2355"/>
        <item x="1591"/>
        <item x="4799"/>
        <item x="7011"/>
        <item x="5414"/>
        <item x="6576"/>
        <item x="1464"/>
        <item x="274"/>
        <item x="4010"/>
        <item x="327"/>
        <item x="2083"/>
        <item x="3948"/>
        <item x="7698"/>
        <item x="1961"/>
        <item x="2589"/>
        <item x="3169"/>
        <item x="3382"/>
        <item x="3018"/>
        <item x="1374"/>
        <item x="7593"/>
        <item x="2573"/>
        <item x="2733"/>
        <item x="2312"/>
        <item x="5059"/>
        <item x="6851"/>
        <item x="6795"/>
        <item x="5624"/>
        <item x="6030"/>
        <item x="2770"/>
        <item x="4123"/>
        <item x="6926"/>
        <item x="154"/>
        <item x="6195"/>
        <item x="5612"/>
        <item x="9486"/>
        <item x="428"/>
        <item x="1689"/>
        <item x="98"/>
        <item x="160"/>
        <item x="3898"/>
        <item x="6828"/>
        <item x="1404"/>
        <item x="7516"/>
        <item x="4034"/>
        <item x="9490"/>
        <item x="4736"/>
        <item x="7173"/>
        <item x="8045"/>
        <item x="6824"/>
        <item x="3296"/>
        <item x="4780"/>
        <item x="210"/>
        <item x="4775"/>
        <item x="2998"/>
        <item x="2508"/>
        <item x="6671"/>
        <item x="559"/>
        <item x="4946"/>
        <item x="4164"/>
        <item x="2369"/>
        <item x="3284"/>
        <item x="8322"/>
        <item x="608"/>
        <item x="543"/>
        <item x="8665"/>
        <item x="9218"/>
        <item x="6358"/>
        <item x="9137"/>
        <item x="3785"/>
        <item x="9114"/>
        <item x="2111"/>
        <item x="6565"/>
        <item x="213"/>
        <item x="6779"/>
        <item x="3472"/>
        <item x="1134"/>
        <item x="9228"/>
        <item x="6456"/>
        <item x="8352"/>
        <item x="7776"/>
        <item x="8246"/>
        <item x="8693"/>
        <item x="1612"/>
        <item x="9414"/>
        <item x="5220"/>
        <item x="41"/>
        <item x="4413"/>
        <item x="3512"/>
        <item x="4082"/>
        <item x="5478"/>
        <item x="3140"/>
        <item x="7121"/>
        <item x="9145"/>
        <item x="9095"/>
        <item x="589"/>
        <item x="3788"/>
        <item x="9230"/>
        <item x="1502"/>
        <item x="8585"/>
        <item x="879"/>
        <item x="9586"/>
        <item x="1682"/>
        <item x="183"/>
        <item x="1993"/>
        <item x="1913"/>
        <item x="6096"/>
        <item x="2959"/>
        <item x="4912"/>
        <item x="6881"/>
        <item x="7399"/>
        <item x="6883"/>
        <item x="7434"/>
        <item x="7376"/>
        <item x="7284"/>
        <item x="2658"/>
        <item x="5835"/>
        <item x="337"/>
        <item x="6771"/>
        <item x="3122"/>
        <item x="3198"/>
        <item x="4944"/>
        <item x="348"/>
        <item x="6507"/>
        <item x="6308"/>
        <item x="115"/>
        <item x="4112"/>
        <item x="7739"/>
        <item x="2949"/>
        <item x="4223"/>
        <item x="6519"/>
        <item x="6441"/>
        <item x="660"/>
        <item x="718"/>
        <item x="1537"/>
        <item x="1441"/>
        <item x="3985"/>
        <item x="3395"/>
        <item x="4895"/>
        <item x="7315"/>
        <item x="8545"/>
        <item x="6979"/>
        <item x="3510"/>
        <item x="8604"/>
        <item x="7063"/>
        <item x="1798"/>
        <item x="1999"/>
        <item x="2937"/>
        <item x="2635"/>
        <item x="4206"/>
        <item x="7720"/>
        <item x="8087"/>
        <item x="7018"/>
        <item x="4916"/>
        <item x="3908"/>
        <item x="2701"/>
        <item x="1339"/>
        <item x="1391"/>
        <item x="3791"/>
        <item x="7290"/>
        <item x="9545"/>
        <item x="6454"/>
        <item x="9615"/>
        <item x="890"/>
        <item x="8772"/>
        <item x="3353"/>
        <item x="2863"/>
        <item x="9390"/>
        <item x="3861"/>
        <item x="2155"/>
        <item x="2858"/>
        <item x="4121"/>
        <item x="3691"/>
        <item x="8570"/>
        <item x="9116"/>
        <item x="3927"/>
        <item x="3966"/>
        <item x="1396"/>
        <item x="6877"/>
        <item x="9565"/>
        <item x="7568"/>
        <item x="3799"/>
        <item x="6683"/>
        <item x="9413"/>
        <item x="9606"/>
        <item x="7899"/>
        <item x="5772"/>
        <item x="7640"/>
        <item x="6990"/>
        <item x="578"/>
        <item x="262"/>
        <item x="1647"/>
        <item x="241"/>
        <item x="8325"/>
        <item x="773"/>
        <item x="9129"/>
        <item x="2307"/>
        <item x="4266"/>
        <item x="4786"/>
        <item x="7278"/>
        <item x="9351"/>
        <item x="7678"/>
        <item x="1392"/>
        <item x="1539"/>
        <item x="1720"/>
        <item x="1354"/>
        <item x="4557"/>
        <item x="6286"/>
        <item x="8278"/>
        <item x="6977"/>
        <item x="1797"/>
        <item x="622"/>
        <item x="6799"/>
        <item x="1479"/>
        <item x="3130"/>
        <item x="525"/>
        <item x="8166"/>
        <item x="485"/>
        <item x="6905"/>
        <item x="2490"/>
        <item x="6217"/>
        <item x="6929"/>
        <item x="4221"/>
        <item x="7466"/>
        <item x="6706"/>
        <item x="7958"/>
        <item x="9083"/>
        <item x="6039"/>
        <item x="905"/>
        <item x="929"/>
        <item x="4167"/>
        <item x="7345"/>
        <item x="2337"/>
        <item x="1629"/>
        <item x="5552"/>
        <item x="8812"/>
        <item x="7892"/>
        <item x="2742"/>
        <item x="3310"/>
        <item x="5676"/>
        <item x="9190"/>
        <item x="3630"/>
        <item x="4033"/>
        <item x="4453"/>
        <item x="6218"/>
        <item x="6616"/>
        <item x="7260"/>
        <item x="1088"/>
        <item x="1191"/>
        <item x="5691"/>
        <item x="7393"/>
        <item x="3277"/>
        <item x="4962"/>
        <item x="5740"/>
        <item x="3635"/>
        <item x="9420"/>
        <item x="9600"/>
        <item x="3505"/>
        <item x="6822"/>
        <item x="6833"/>
        <item x="6328"/>
        <item x="7079"/>
        <item x="4137"/>
        <item x="1949"/>
        <item x="4132"/>
        <item x="5667"/>
        <item x="4367"/>
        <item x="3378"/>
        <item x="4886"/>
        <item x="5559"/>
        <item x="936"/>
        <item x="5650"/>
        <item x="6379"/>
        <item x="7648"/>
        <item x="1787"/>
        <item x="7529"/>
        <item x="8719"/>
        <item x="1683"/>
        <item x="3025"/>
        <item x="9458"/>
        <item x="3465"/>
        <item x="8109"/>
        <item x="3446"/>
        <item x="3452"/>
        <item x="3856"/>
        <item x="7070"/>
        <item x="5708"/>
        <item x="8261"/>
        <item x="7603"/>
        <item x="1352"/>
        <item x="1349"/>
        <item x="9577"/>
        <item x="9544"/>
        <item x="4868"/>
        <item x="2150"/>
        <item x="1101"/>
        <item x="7109"/>
        <item x="753"/>
        <item x="772"/>
        <item x="5296"/>
        <item x="6224"/>
        <item x="3819"/>
        <item x="7285"/>
        <item x="8089"/>
        <item x="7270"/>
        <item x="9611"/>
        <item x="6141"/>
        <item x="7898"/>
        <item x="5214"/>
        <item x="110"/>
        <item x="8295"/>
        <item x="3692"/>
        <item x="787"/>
        <item x="7475"/>
        <item x="4197"/>
        <item x="7498"/>
        <item x="6692"/>
        <item x="2527"/>
        <item x="484"/>
        <item x="6186"/>
        <item x="2711"/>
        <item x="9465"/>
        <item x="9594"/>
        <item x="3742"/>
        <item x="3887"/>
        <item x="2627"/>
        <item x="6946"/>
        <item x="1860"/>
        <item x="2548"/>
        <item x="5815"/>
        <item x="7890"/>
        <item x="6273"/>
        <item x="343"/>
        <item x="6520"/>
        <item x="3441"/>
        <item x="5813"/>
        <item x="5149"/>
        <item x="3928"/>
        <item x="9588"/>
        <item x="7359"/>
        <item x="6069"/>
        <item x="4249"/>
        <item x="3884"/>
        <item x="6474"/>
        <item x="7942"/>
        <item x="6731"/>
        <item x="2252"/>
        <item x="2931"/>
        <item x="3329"/>
        <item x="2878"/>
        <item x="3022"/>
        <item x="3071"/>
        <item x="4199"/>
        <item x="2675"/>
        <item x="4909"/>
        <item x="2420"/>
        <item x="8470"/>
        <item x="2702"/>
        <item x="1357"/>
        <item x="8205"/>
        <item x="5090"/>
        <item x="3975"/>
        <item x="5791"/>
        <item x="8525"/>
        <item x="2201"/>
        <item x="3149"/>
        <item x="5345"/>
        <item x="3539"/>
        <item x="7829"/>
        <item x="3562"/>
        <item x="7891"/>
        <item x="2475"/>
        <item x="778"/>
        <item x="3600"/>
        <item x="4841"/>
        <item x="7735"/>
        <item x="7536"/>
        <item x="468"/>
        <item x="2801"/>
        <item x="370"/>
        <item x="7637"/>
        <item x="6369"/>
        <item x="2888"/>
        <item x="2586"/>
        <item x="1815"/>
        <item x="9627"/>
        <item x="5997"/>
        <item x="8420"/>
        <item x="6138"/>
        <item x="5295"/>
        <item x="7623"/>
        <item x="198"/>
        <item x="301"/>
        <item x="8622"/>
        <item x="5378"/>
        <item x="7624"/>
        <item x="4446"/>
        <item x="5431"/>
        <item x="2690"/>
        <item x="6115"/>
        <item x="9444"/>
        <item x="463"/>
        <item x="3639"/>
        <item x="6669"/>
        <item x="413"/>
        <item x="7559"/>
        <item x="9548"/>
        <item x="6331"/>
        <item x="6882"/>
        <item x="4529"/>
        <item x="1521"/>
        <item x="980"/>
        <item x="6470"/>
        <item x="5443"/>
        <item x="8377"/>
        <item x="9063"/>
        <item x="4070"/>
        <item x="7294"/>
        <item x="6835"/>
        <item x="2524"/>
        <item x="6228"/>
        <item x="7616"/>
        <item x="5262"/>
        <item x="7048"/>
        <item x="6530"/>
        <item x="7338"/>
        <item x="9451"/>
        <item x="1563"/>
        <item x="4262"/>
        <item x="6451"/>
        <item x="3484"/>
        <item x="4572"/>
        <item x="3891"/>
        <item x="868"/>
        <item x="2605"/>
        <item x="5486"/>
        <item x="5352"/>
        <item x="8979"/>
        <item x="1507"/>
        <item x="3534"/>
        <item x="8561"/>
        <item x="2049"/>
        <item x="5670"/>
        <item x="9022"/>
        <item x="8482"/>
        <item x="3453"/>
        <item x="5802"/>
        <item x="1905"/>
        <item x="4511"/>
        <item x="5710"/>
        <item x="9248"/>
        <item x="8452"/>
        <item x="5914"/>
        <item x="9437"/>
        <item x="1074"/>
        <item x="8556"/>
        <item x="4001"/>
        <item x="7506"/>
        <item x="4117"/>
        <item x="2883"/>
        <item x="9153"/>
        <item x="2907"/>
        <item x="7335"/>
        <item x="7186"/>
        <item x="6124"/>
        <item x="8850"/>
        <item x="2502"/>
        <item x="7801"/>
        <item x="1783"/>
        <item x="4669"/>
        <item x="4605"/>
        <item x="7744"/>
        <item x="6508"/>
        <item x="6886"/>
        <item x="9282"/>
        <item x="5094"/>
        <item x="2339"/>
        <item x="1038"/>
        <item x="1324"/>
        <item x="7697"/>
        <item x="2731"/>
        <item x="8171"/>
        <item x="8886"/>
        <item x="1495"/>
        <item x="2967"/>
        <item x="329"/>
        <item x="3267"/>
        <item x="914"/>
        <item x="4494"/>
        <item x="7865"/>
        <item x="134"/>
        <item x="4738"/>
        <item x="5023"/>
        <item x="5737"/>
        <item x="3491"/>
        <item x="587"/>
        <item x="1414"/>
        <item x="5312"/>
        <item x="7233"/>
        <item x="5919"/>
        <item x="8767"/>
        <item x="5732"/>
        <item x="6806"/>
        <item x="6446"/>
        <item x="443"/>
        <item x="3974"/>
        <item x="705"/>
        <item x="5655"/>
        <item x="2955"/>
        <item x="7513"/>
        <item x="5256"/>
        <item x="4489"/>
        <item x="4165"/>
        <item x="2650"/>
        <item x="4837"/>
        <item x="819"/>
        <item x="1293"/>
        <item x="155"/>
        <item x="7635"/>
        <item x="8707"/>
        <item x="3325"/>
        <item x="5643"/>
        <item x="3015"/>
        <item x="7053"/>
        <item x="4180"/>
        <item x="8704"/>
        <item x="4039"/>
        <item x="4820"/>
        <item x="6305"/>
        <item x="951"/>
        <item x="7262"/>
        <item x="6904"/>
        <item x="7404"/>
        <item x="1901"/>
        <item x="2072"/>
        <item x="1094"/>
        <item x="1083"/>
        <item x="470"/>
        <item x="9147"/>
        <item x="1708"/>
        <item x="8980"/>
        <item x="1322"/>
        <item x="8339"/>
        <item x="247"/>
        <item x="8137"/>
        <item x="8018"/>
        <item x="7267"/>
        <item x="5197"/>
        <item x="5325"/>
        <item x="966"/>
        <item x="4954"/>
        <item x="3154"/>
        <item x="3166"/>
        <item x="8310"/>
        <item x="8360"/>
        <item x="918"/>
        <item x="19"/>
        <item x="698"/>
        <item x="7243"/>
        <item x="3047"/>
        <item x="3101"/>
        <item x="6685"/>
        <item x="7602"/>
        <item x="1300"/>
        <item x="2900"/>
        <item x="2445"/>
        <item x="2848"/>
        <item x="1078"/>
        <item x="3922"/>
        <item x="8440"/>
        <item x="8286"/>
        <item x="7247"/>
        <item x="2607"/>
        <item x="4741"/>
        <item x="8164"/>
        <item x="1492"/>
        <item x="5679"/>
        <item x="5933"/>
        <item x="6294"/>
        <item x="5951"/>
        <item x="1314"/>
        <item x="8519"/>
        <item x="8677"/>
        <item x="7402"/>
        <item x="518"/>
        <item x="1255"/>
        <item x="3060"/>
        <item x="2142"/>
        <item x="3331"/>
        <item x="4059"/>
        <item x="6058"/>
        <item x="7762"/>
        <item x="3432"/>
        <item x="4166"/>
        <item x="5531"/>
        <item x="3433"/>
        <item x="7629"/>
        <item x="9011"/>
        <item x="6181"/>
        <item x="4378"/>
        <item x="5338"/>
        <item x="3269"/>
        <item x="1562"/>
        <item x="5223"/>
        <item x="9309"/>
        <item x="7612"/>
        <item x="6114"/>
        <item x="8673"/>
        <item x="2079"/>
        <item x="1406"/>
        <item x="1039"/>
        <item x="3349"/>
        <item x="4347"/>
        <item x="8221"/>
        <item x="8653"/>
        <item x="4564"/>
        <item x="5204"/>
        <item x="7344"/>
        <item x="1515"/>
        <item x="3343"/>
        <item x="4214"/>
        <item x="4568"/>
        <item x="2750"/>
        <item x="6517"/>
        <item x="1941"/>
        <item x="6820"/>
        <item x="3911"/>
        <item x="389"/>
        <item x="4683"/>
        <item x="9132"/>
        <item x="6873"/>
        <item x="2300"/>
        <item x="359"/>
        <item x="313"/>
        <item x="728"/>
        <item x="4052"/>
        <item x="8734"/>
        <item x="3575"/>
        <item x="513"/>
        <item x="487"/>
        <item x="3969"/>
        <item x="6196"/>
        <item x="2104"/>
        <item x="1425"/>
        <item x="579"/>
        <item x="401"/>
        <item x="8213"/>
        <item x="5454"/>
        <item x="7212"/>
        <item x="79"/>
        <item x="5689"/>
        <item x="6254"/>
        <item x="4365"/>
        <item x="6802"/>
        <item x="1804"/>
        <item x="3571"/>
        <item x="2398"/>
        <item x="2148"/>
        <item x="4379"/>
        <item x="8113"/>
        <item x="4176"/>
        <item x="2869"/>
        <item x="3096"/>
        <item x="34"/>
        <item x="747"/>
        <item x="4720"/>
        <item x="1438"/>
        <item x="7038"/>
        <item x="6083"/>
        <item x="6957"/>
        <item x="125"/>
        <item x="7386"/>
        <item x="8678"/>
        <item x="7563"/>
        <item x="4049"/>
        <item x="7975"/>
        <item x="5839"/>
        <item x="8215"/>
        <item x="7598"/>
        <item x="7901"/>
        <item x="8758"/>
        <item x="2008"/>
        <item x="2021"/>
        <item x="4866"/>
        <item x="1962"/>
        <item x="3480"/>
        <item x="3609"/>
        <item x="516"/>
        <item x="4876"/>
        <item x="4286"/>
        <item x="4682"/>
        <item x="967"/>
        <item x="6380"/>
        <item x="3942"/>
        <item x="7445"/>
        <item x="6334"/>
        <item x="2376"/>
        <item x="4540"/>
        <item x="2841"/>
        <item x="9532"/>
        <item x="7627"/>
        <item x="965"/>
        <item x="6032"/>
        <item x="6633"/>
        <item x="5576"/>
        <item x="9152"/>
        <item x="3064"/>
        <item x="757"/>
        <item x="1269"/>
        <item x="6275"/>
        <item x="6340"/>
        <item x="8257"/>
        <item x="8961"/>
        <item x="3718"/>
        <item x="4346"/>
        <item x="1126"/>
        <item x="1925"/>
        <item x="4129"/>
        <item x="3253"/>
        <item x="7836"/>
        <item x="4196"/>
        <item x="8202"/>
        <item x="5891"/>
        <item x="6100"/>
        <item x="6537"/>
        <item x="3164"/>
        <item x="4716"/>
        <item x="5809"/>
        <item x="9624"/>
        <item x="3781"/>
        <item x="6560"/>
        <item x="8417"/>
        <item x="6521"/>
        <item x="6601"/>
        <item x="5117"/>
        <item x="8326"/>
        <item x="9321"/>
        <item x="655"/>
        <item x="171"/>
        <item x="266"/>
        <item x="242"/>
        <item x="195"/>
        <item x="202"/>
        <item x="228"/>
        <item x="175"/>
        <item x="218"/>
        <item x="4943"/>
        <item x="9582"/>
        <item x="7839"/>
        <item x="5721"/>
        <item x="8733"/>
        <item x="1703"/>
        <item x="3261"/>
        <item x="6846"/>
        <item x="5032"/>
        <item x="4369"/>
        <item x="1287"/>
        <item x="9367"/>
        <item x="7300"/>
        <item x="4648"/>
        <item x="7781"/>
        <item x="8643"/>
        <item x="9494"/>
        <item x="9558"/>
        <item x="7091"/>
        <item x="4976"/>
        <item x="7444"/>
        <item x="1280"/>
        <item x="5939"/>
        <item x="1122"/>
        <item x="3088"/>
        <item x="3879"/>
        <item x="888"/>
        <item x="8736"/>
        <item x="9625"/>
        <item x="7561"/>
        <item x="4845"/>
        <item x="4860"/>
        <item x="4614"/>
        <item x="5803"/>
        <item x="9378"/>
        <item x="6742"/>
        <item x="7686"/>
        <item x="8854"/>
        <item x="5713"/>
        <item x="1644"/>
        <item x="4416"/>
        <item x="4645"/>
        <item x="1146"/>
        <item x="2776"/>
        <item x="338"/>
        <item x="4382"/>
        <item x="2604"/>
        <item x="9079"/>
        <item x="3633"/>
        <item x="444"/>
        <item x="4626"/>
        <item x="6605"/>
        <item x="6192"/>
        <item x="6098"/>
        <item x="3784"/>
        <item x="8091"/>
        <item x="7014"/>
        <item x="8080"/>
        <item x="6790"/>
        <item x="8391"/>
        <item x="6311"/>
        <item x="2176"/>
        <item x="3731"/>
        <item x="2767"/>
        <item x="9498"/>
        <item x="7804"/>
        <item x="7189"/>
        <item x="774"/>
        <item x="5524"/>
        <item x="4650"/>
        <item x="4298"/>
        <item x="9495"/>
        <item x="1284"/>
        <item x="4620"/>
        <item x="6738"/>
        <item x="1477"/>
        <item x="2423"/>
        <item x="84"/>
        <item x="8381"/>
        <item x="5103"/>
        <item x="6760"/>
        <item x="4547"/>
        <item x="1089"/>
        <item x="2919"/>
        <item x="514"/>
        <item x="9507"/>
        <item x="5306"/>
        <item x="1911"/>
        <item x="8168"/>
        <item x="8201"/>
        <item x="441"/>
        <item x="6235"/>
        <item x="9431"/>
        <item x="6869"/>
        <item x="5102"/>
        <item x="6903"/>
        <item x="4238"/>
        <item x="3137"/>
        <item x="2730"/>
        <item x="2881"/>
        <item x="2521"/>
        <item x="488"/>
        <item x="7375"/>
        <item x="4872"/>
        <item x="9201"/>
        <item x="2442"/>
        <item x="6176"/>
        <item x="5981"/>
        <item x="5188"/>
        <item x="8582"/>
        <item x="3073"/>
        <item x="4862"/>
        <item x="9040"/>
        <item x="7932"/>
        <item x="3235"/>
        <item x="1883"/>
        <item x="5456"/>
        <item x="9272"/>
        <item x="3671"/>
        <item x="4980"/>
        <item x="2178"/>
        <item x="1082"/>
        <item x="6907"/>
        <item x="1904"/>
        <item x="7685"/>
        <item x="4660"/>
        <item x="1871"/>
        <item x="236"/>
        <item x="7802"/>
        <item x="7026"/>
        <item x="3675"/>
        <item x="9275"/>
        <item x="9302"/>
        <item x="5392"/>
        <item x="5216"/>
        <item x="2940"/>
        <item x="8145"/>
        <item x="8430"/>
        <item x="6178"/>
        <item x="7861"/>
        <item x="9368"/>
        <item x="9074"/>
        <item x="6256"/>
        <item x="1274"/>
        <item x="5907"/>
        <item x="1186"/>
        <item x="3171"/>
        <item x="2905"/>
        <item x="4652"/>
        <item x="5341"/>
        <item x="1870"/>
        <item x="1367"/>
        <item x="3779"/>
        <item x="1024"/>
        <item x="2790"/>
        <item x="8462"/>
        <item x="5904"/>
        <item x="4216"/>
        <item x="7138"/>
        <item x="5292"/>
        <item x="8764"/>
        <item x="1557"/>
        <item x="5953"/>
        <item x="6759"/>
        <item x="6220"/>
        <item x="6421"/>
        <item x="4462"/>
        <item x="9637"/>
        <item x="7503"/>
        <item x="5801"/>
        <item x="7033"/>
        <item x="1390"/>
        <item x="4431"/>
        <item x="9603"/>
        <item x="3367"/>
        <item x="3841"/>
        <item x="3379"/>
        <item x="2441"/>
        <item x="4140"/>
        <item x="9457"/>
        <item x="8538"/>
        <item x="5873"/>
        <item x="7045"/>
        <item x="4323"/>
        <item x="2744"/>
        <item x="2718"/>
        <item x="8682"/>
        <item x="7876"/>
        <item x="2253"/>
        <item x="708"/>
        <item x="4800"/>
        <item x="2643"/>
        <item x="3066"/>
        <item x="3094"/>
        <item x="9120"/>
        <item x="5257"/>
        <item x="7868"/>
        <item x="3980"/>
        <item x="2707"/>
        <item x="3762"/>
        <item x="3617"/>
        <item x="1769"/>
        <item x="3321"/>
        <item x="3384"/>
        <item x="9339"/>
        <item x="4718"/>
        <item x="6352"/>
        <item x="7761"/>
        <item x="2071"/>
        <item x="7046"/>
        <item x="4821"/>
        <item x="5137"/>
        <item x="1201"/>
        <item x="1385"/>
        <item x="1011"/>
        <item x="8945"/>
        <item x="151"/>
        <item x="6143"/>
        <item x="9562"/>
        <item x="8117"/>
        <item x="9590"/>
        <item x="4936"/>
        <item x="5272"/>
        <item x="2383"/>
        <item x="9187"/>
        <item x="8664"/>
        <item x="6482"/>
        <item x="2683"/>
        <item x="1564"/>
        <item x="6175"/>
        <item x="924"/>
        <item x="7809"/>
        <item x="7729"/>
        <item x="6687"/>
        <item x="298"/>
        <item x="8501"/>
        <item x="2264"/>
        <item x="5348"/>
        <item x="1730"/>
        <item x="9091"/>
        <item x="3900"/>
        <item x="5004"/>
        <item x="1153"/>
        <item x="5692"/>
        <item x="8895"/>
        <item x="3230"/>
        <item x="3264"/>
        <item x="2642"/>
        <item x="5033"/>
        <item x="4254"/>
        <item x="9111"/>
        <item x="8032"/>
        <item x="8274"/>
        <item x="801"/>
        <item x="783"/>
        <item x="1309"/>
        <item x="6201"/>
        <item x="442"/>
        <item x="7218"/>
        <item x="7398"/>
        <item x="6301"/>
        <item x="438"/>
        <item x="5008"/>
        <item x="9570"/>
        <item x="3489"/>
        <item x="6317"/>
        <item x="50"/>
        <item x="3360"/>
        <item x="3991"/>
        <item x="7157"/>
        <item x="1980"/>
        <item x="6433"/>
        <item x="6708"/>
        <item x="2705"/>
        <item x="5303"/>
        <item x="7599"/>
        <item x="7837"/>
        <item x="8468"/>
        <item x="8542"/>
        <item x="1620"/>
        <item x="5282"/>
        <item x="2432"/>
        <item x="812"/>
        <item x="7785"/>
        <item x="3435"/>
        <item x="838"/>
        <item x="9616"/>
        <item x="4269"/>
        <item x="950"/>
        <item x="8692"/>
        <item x="5121"/>
        <item x="9585"/>
        <item x="6931"/>
        <item x="5716"/>
        <item x="8996"/>
        <item x="3251"/>
        <item x="547"/>
        <item x="7718"/>
        <item x="1253"/>
        <item x="6095"/>
        <item x="4880"/>
        <item x="5426"/>
        <item x="9315"/>
        <item x="230"/>
        <item x="3563"/>
        <item x="2101"/>
        <item x="1410"/>
        <item x="5053"/>
        <item x="3520"/>
        <item x="2092"/>
        <item x="4376"/>
        <item x="5112"/>
        <item x="8672"/>
        <item x="7152"/>
        <item x="5719"/>
        <item x="6126"/>
        <item x="7824"/>
        <item x="3848"/>
        <item x="7429"/>
        <item x="7938"/>
        <item x="4149"/>
        <item x="7238"/>
        <item x="8247"/>
        <item x="4044"/>
        <item x="1861"/>
        <item x="1321"/>
        <item x="1825"/>
        <item x="1696"/>
        <item x="6348"/>
        <item x="2606"/>
        <item x="4195"/>
        <item x="7607"/>
        <item x="5408"/>
        <item x="1219"/>
        <item x="1190"/>
        <item x="6713"/>
        <item x="4170"/>
        <item x="1733"/>
        <item x="2716"/>
        <item x="6718"/>
        <item x="7566"/>
        <item x="4403"/>
        <item x="8302"/>
        <item x="7166"/>
        <item x="8072"/>
        <item x="326"/>
        <item x="4762"/>
        <item x="974"/>
        <item x="828"/>
        <item x="507"/>
        <item x="3005"/>
        <item x="703"/>
        <item x="8757"/>
        <item x="8970"/>
        <item x="8044"/>
        <item x="5901"/>
        <item x="8243"/>
        <item x="4579"/>
        <item x="2639"/>
        <item x="6321"/>
        <item x="7609"/>
        <item x="4911"/>
        <item x="7540"/>
        <item x="4399"/>
        <item x="6843"/>
        <item x="7550"/>
        <item x="6268"/>
        <item x="2364"/>
        <item x="6306"/>
        <item x="6366"/>
        <item x="7523"/>
        <item x="7756"/>
        <item x="3425"/>
        <item x="7365"/>
        <item x="8051"/>
        <item x="1972"/>
        <item x="1821"/>
        <item x="9038"/>
        <item x="939"/>
        <item x="8649"/>
        <item x="7266"/>
        <item x="8169"/>
        <item x="8038"/>
        <item x="5673"/>
        <item x="3503"/>
        <item x="6546"/>
        <item x="9164"/>
        <item x="4276"/>
        <item x="7293"/>
        <item x="4384"/>
        <item x="9297"/>
        <item x="6819"/>
        <item x="6932"/>
        <item x="1381"/>
        <item x="5301"/>
        <item x="9445"/>
        <item x="147"/>
        <item x="4427"/>
        <item x="6500"/>
        <item x="2602"/>
        <item x="9142"/>
        <item x="7111"/>
        <item x="4613"/>
        <item x="7373"/>
        <item x="426"/>
        <item x="4537"/>
        <item x="6859"/>
        <item x="7601"/>
        <item x="7966"/>
        <item x="3545"/>
        <item x="4847"/>
        <item x="7055"/>
        <item x="3326"/>
        <item x="4988"/>
        <item x="3091"/>
        <item x="4966"/>
        <item x="4704"/>
        <item x="8401"/>
        <item x="4457"/>
        <item x="756"/>
        <item x="6638"/>
        <item x="4291"/>
        <item x="693"/>
        <item x="9384"/>
        <item x="5706"/>
        <item x="467"/>
        <item x="7234"/>
        <item x="9533"/>
        <item x="692"/>
        <item x="3159"/>
        <item x="2923"/>
        <item x="1261"/>
        <item x="1497"/>
        <item x="1585"/>
        <item x="4217"/>
        <item x="1478"/>
        <item x="1378"/>
        <item x="1469"/>
        <item x="1277"/>
        <item x="8350"/>
        <item x="731"/>
        <item x="5641"/>
        <item x="2128"/>
        <item x="2641"/>
        <item x="1351"/>
        <item x="524"/>
        <item x="1325"/>
        <item x="1849"/>
        <item x="935"/>
        <item x="4096"/>
        <item x="4396"/>
        <item x="5911"/>
        <item x="7254"/>
        <item x="6796"/>
        <item x="1447"/>
        <item x="3965"/>
        <item x="2864"/>
        <item x="8935"/>
        <item x="7081"/>
        <item x="6280"/>
        <item x="9375"/>
        <item x="5570"/>
        <item x="4992"/>
        <item x="1001"/>
        <item x="8915"/>
        <item x="5010"/>
        <item x="3747"/>
        <item x="6396"/>
        <item x="411"/>
        <item x="2137"/>
        <item x="1180"/>
        <item x="1559"/>
        <item x="1892"/>
        <item x="1570"/>
        <item x="1413"/>
        <item x="7706"/>
        <item x="7296"/>
        <item x="161"/>
        <item x="3265"/>
        <item x="3660"/>
        <item x="4664"/>
        <item x="1504"/>
        <item x="1348"/>
        <item x="2804"/>
        <item x="4200"/>
        <item x="9352"/>
        <item x="187"/>
        <item x="5660"/>
        <item x="2310"/>
        <item x="8499"/>
        <item x="4115"/>
        <item x="5021"/>
        <item x="3946"/>
        <item x="8510"/>
        <item x="2737"/>
        <item x="3080"/>
        <item x="2757"/>
        <item x="6794"/>
        <item x="7241"/>
        <item x="4959"/>
        <item x="4360"/>
        <item x="3583"/>
        <item x="2507"/>
        <item x="2805"/>
        <item x="2973"/>
        <item x="1721"/>
        <item x="6174"/>
        <item x="5717"/>
        <item x="5862"/>
        <item x="6919"/>
        <item x="7367"/>
        <item x="6282"/>
        <item x="3178"/>
        <item x="4927"/>
        <item x="1713"/>
        <item x="1909"/>
        <item x="9492"/>
        <item x="4713"/>
        <item x="8103"/>
        <item x="613"/>
        <item x="6838"/>
        <item x="9278"/>
        <item x="346"/>
        <item x="572"/>
        <item x="3629"/>
        <item x="3145"/>
        <item x="3893"/>
        <item x="7370"/>
        <item x="6213"/>
        <item x="9103"/>
        <item x="2477"/>
        <item x="2926"/>
        <item x="8532"/>
        <item x="4241"/>
        <item x="6694"/>
        <item x="4986"/>
        <item x="940"/>
        <item x="2768"/>
        <item x="474"/>
        <item x="5956"/>
        <item x="7391"/>
        <item x="1657"/>
        <item x="9635"/>
        <item x="4395"/>
        <item x="2439"/>
        <item x="7628"/>
        <item x="8666"/>
        <item x="4005"/>
        <item x="1109"/>
        <item x="8010"/>
        <item x="6643"/>
        <item x="7368"/>
        <item x="4793"/>
        <item x="2577"/>
        <item x="2362"/>
        <item x="4192"/>
        <item x="3172"/>
        <item x="4345"/>
        <item x="7625"/>
        <item x="9284"/>
        <item x="867"/>
        <item x="1544"/>
        <item x="2735"/>
        <item x="1600"/>
        <item x="7639"/>
        <item x="9513"/>
        <item x="6596"/>
        <item x="3797"/>
        <item x="2686"/>
        <item x="7213"/>
        <item x="4483"/>
        <item x="5779"/>
        <item x="8778"/>
        <item x="5403"/>
        <item x="1654"/>
        <item x="7144"/>
        <item x="6769"/>
        <item x="5948"/>
        <item x="8703"/>
        <item x="3996"/>
        <item x="3796"/>
        <item x="7013"/>
        <item x="6416"/>
        <item x="2991"/>
        <item x="3228"/>
        <item x="7715"/>
        <item x="6784"/>
        <item x="7253"/>
        <item x="2321"/>
        <item x="3146"/>
        <item x="8033"/>
        <item x="3935"/>
        <item x="4480"/>
        <item x="1131"/>
        <item x="2665"/>
        <item x="1952"/>
        <item x="2994"/>
        <item x="2974"/>
        <item x="6307"/>
        <item x="1531"/>
        <item x="4175"/>
        <item x="3668"/>
        <item x="3755"/>
        <item x="7630"/>
        <item x="1013"/>
        <item x="979"/>
        <item x="1228"/>
        <item x="7185"/>
        <item x="118"/>
        <item x="1433"/>
        <item x="3311"/>
        <item x="5126"/>
        <item x="3666"/>
        <item x="5652"/>
        <item x="6278"/>
        <item x="955"/>
        <item x="8861"/>
        <item x="3930"/>
        <item x="201"/>
        <item x="927"/>
        <item x="2216"/>
        <item x="4072"/>
        <item x="4134"/>
        <item x="6163"/>
        <item x="7259"/>
        <item x="1937"/>
        <item x="9536"/>
        <item x="4693"/>
        <item x="5825"/>
        <item x="8073"/>
        <item x="4985"/>
        <item x="1536"/>
        <item x="5941"/>
        <item x="4727"/>
        <item x="7054"/>
        <item x="9488"/>
        <item x="7644"/>
        <item x="9268"/>
        <item x="6005"/>
        <item x="943"/>
        <item x="2772"/>
        <item x="5889"/>
        <item x="75"/>
        <item x="3381"/>
        <item x="35"/>
        <item x="39"/>
        <item x="6"/>
        <item x="4248"/>
        <item x="6792"/>
        <item x="4541"/>
        <item x="2939"/>
        <item x="4647"/>
        <item x="8995"/>
        <item x="1545"/>
        <item x="8344"/>
        <item x="581"/>
        <item x="2879"/>
        <item x="8062"/>
        <item x="1436"/>
        <item x="4184"/>
        <item x="1893"/>
        <item x="3667"/>
        <item x="1225"/>
        <item x="300"/>
        <item x="5449"/>
        <item x="2168"/>
        <item x="3010"/>
        <item x="497"/>
        <item x="7215"/>
        <item x="560"/>
        <item x="1264"/>
        <item x="5238"/>
        <item x="6129"/>
        <item x="6050"/>
        <item x="6439"/>
        <item x="4705"/>
        <item x="6038"/>
        <item x="5872"/>
        <item x="8751"/>
        <item x="9313"/>
        <item x="5934"/>
        <item x="4629"/>
        <item x="7487"/>
        <item x="8569"/>
        <item x="128"/>
        <item x="1903"/>
        <item x="5714"/>
        <item x="8355"/>
        <item x="9452"/>
        <item x="6216"/>
        <item x="5526"/>
        <item x="9290"/>
        <item x="724"/>
        <item x="1289"/>
        <item x="1480"/>
        <item x="52"/>
        <item x="3780"/>
        <item x="6599"/>
        <item x="455"/>
        <item x="8913"/>
        <item x="8389"/>
        <item x="5289"/>
        <item x="3766"/>
        <item x="6303"/>
        <item x="1208"/>
        <item x="9314"/>
        <item x="1084"/>
        <item x="2375"/>
        <item x="674"/>
        <item x="4353"/>
        <item x="89"/>
        <item x="712"/>
        <item x="8976"/>
        <item x="6167"/>
        <item x="9501"/>
        <item x="837"/>
        <item x="5277"/>
        <item x="746"/>
        <item x="6579"/>
        <item x="1223"/>
        <item x="7480"/>
        <item x="5786"/>
        <item x="8138"/>
        <item x="779"/>
        <item x="6417"/>
        <item x="2161"/>
        <item x="2969"/>
        <item x="5619"/>
        <item x="4243"/>
        <item x="2016"/>
        <item x="3292"/>
        <item x="7817"/>
        <item x="1760"/>
        <item x="4251"/>
        <item x="3580"/>
        <item x="4722"/>
        <item x="2085"/>
        <item x="7683"/>
        <item x="9640"/>
        <item x="8723"/>
        <item x="9003"/>
        <item x="9068"/>
        <item x="7800"/>
        <item x="8030"/>
        <item x="5278"/>
        <item x="8517"/>
        <item x="2160"/>
        <item x="6427"/>
        <item x="6471"/>
        <item x="1663"/>
        <item x="4205"/>
        <item x="6775"/>
        <item x="6613"/>
        <item x="7325"/>
        <item x="9071"/>
        <item x="1231"/>
        <item x="4582"/>
        <item x="3894"/>
        <item x="1315"/>
        <item x="6875"/>
        <item x="7730"/>
        <item x="2470"/>
        <item x="7700"/>
        <item x="7352"/>
        <item x="8712"/>
        <item x="8792"/>
        <item x="8964"/>
        <item x="8859"/>
        <item x="3634"/>
        <item x="5457"/>
        <item x="2811"/>
        <item x="8371"/>
        <item x="1641"/>
        <item x="1917"/>
        <item x="4505"/>
        <item x="4817"/>
        <item x="7844"/>
        <item x="8856"/>
        <item x="9200"/>
        <item x="4476"/>
        <item x="9521"/>
        <item x="5746"/>
        <item x="8903"/>
        <item x="6020"/>
        <item x="153"/>
        <item x="1756"/>
        <item x="5645"/>
        <item x="3803"/>
        <item x="1896"/>
        <item x="2341"/>
        <item x="172"/>
        <item x="4426"/>
        <item x="3175"/>
        <item x="6250"/>
        <item x="8484"/>
        <item x="8459"/>
        <item x="4538"/>
        <item x="3728"/>
        <item x="5415"/>
        <item x="3813"/>
        <item x="7451"/>
        <item x="8399"/>
        <item x="410"/>
        <item x="2920"/>
        <item x="6944"/>
        <item x="7734"/>
        <item x="6410"/>
        <item x="6246"/>
        <item x="8642"/>
        <item x="2890"/>
        <item x="619"/>
        <item x="4344"/>
        <item x="827"/>
        <item x="4124"/>
        <item x="1958"/>
        <item x="4432"/>
        <item x="1836"/>
        <item x="6682"/>
        <item x="8639"/>
        <item x="8387"/>
        <item x="8813"/>
        <item x="755"/>
        <item x="6993"/>
        <item x="6539"/>
        <item x="5237"/>
        <item x="2229"/>
        <item x="257"/>
        <item x="8052"/>
        <item x="1872"/>
        <item x="1944"/>
        <item x="1876"/>
        <item x="9179"/>
        <item x="3176"/>
        <item x="675"/>
        <item x="550"/>
        <item x="3319"/>
        <item x="7779"/>
        <item x="8714"/>
        <item x="4674"/>
        <item x="5985"/>
        <item x="7311"/>
        <item x="7857"/>
        <item x="5236"/>
        <item x="5069"/>
        <item x="3416"/>
        <item x="3237"/>
        <item x="2215"/>
        <item x="9279"/>
        <item x="808"/>
        <item x="1151"/>
        <item x="16"/>
        <item x="1606"/>
        <item x="8189"/>
        <item x="4442"/>
        <item x="7793"/>
        <item x="659"/>
        <item x="4188"/>
        <item x="5046"/>
        <item x="135"/>
        <item x="8158"/>
        <item x="1184"/>
        <item x="831"/>
        <item x="9073"/>
        <item x="6837"/>
        <item x="8592"/>
        <item x="4566"/>
        <item x="2945"/>
        <item x="8004"/>
        <item x="6689"/>
        <item x="1594"/>
        <item x="8553"/>
        <item x="8752"/>
        <item x="8851"/>
        <item x="2208"/>
        <item x="3369"/>
        <item x="588"/>
        <item x="840"/>
        <item x="847"/>
        <item x="8446"/>
        <item x="5208"/>
        <item x="4851"/>
        <item x="4730"/>
        <item x="6179"/>
        <item x="6623"/>
        <item x="3753"/>
        <item x="4935"/>
        <item x="2415"/>
        <item x="6917"/>
        <item x="8416"/>
        <item x="5074"/>
        <item x="4308"/>
        <item x="3133"/>
        <item x="503"/>
        <item x="5064"/>
        <item x="7379"/>
        <item x="7945"/>
        <item x="7709"/>
        <item x="3083"/>
        <item x="3271"/>
        <item x="7299"/>
        <item x="4945"/>
        <item x="6948"/>
        <item x="1138"/>
        <item x="1063"/>
        <item x="4735"/>
        <item x="6384"/>
        <item x="2118"/>
        <item x="6562"/>
        <item x="1079"/>
        <item x="1257"/>
        <item x="1677"/>
        <item x="9317"/>
        <item x="5107"/>
        <item x="1206"/>
        <item x="3294"/>
        <item x="2145"/>
        <item x="7796"/>
        <item x="849"/>
        <item x="8308"/>
        <item x="5709"/>
        <item x="989"/>
        <item x="6127"/>
        <item x="1187"/>
        <item x="2430"/>
        <item x="318"/>
        <item x="5291"/>
        <item x="4245"/>
        <item x="5442"/>
        <item x="4832"/>
        <item x="3829"/>
        <item x="7085"/>
        <item x="8893"/>
        <item x="6994"/>
        <item x="6423"/>
        <item x="2798"/>
        <item x="7412"/>
        <item x="6924"/>
        <item x="8094"/>
        <item x="5248"/>
        <item x="5761"/>
        <item x="6065"/>
        <item x="3209"/>
        <item x="6101"/>
        <item x="8507"/>
        <item x="8048"/>
        <item x="7244"/>
        <item x="1087"/>
        <item x="4649"/>
        <item x="5876"/>
        <item x="5609"/>
        <item x="633"/>
        <item x="7423"/>
        <item x="5399"/>
        <item x="9626"/>
        <item x="7886"/>
        <item x="452"/>
        <item x="9000"/>
        <item x="7395"/>
        <item x="8848"/>
        <item x="2223"/>
        <item x="379"/>
        <item x="1803"/>
        <item x="3085"/>
        <item x="7076"/>
        <item x="6648"/>
        <item x="6702"/>
        <item x="6075"/>
        <item x="4335"/>
        <item x="3988"/>
        <item x="6647"/>
        <item x="1022"/>
        <item x="7468"/>
        <item x="2932"/>
        <item x="1428"/>
        <item x="5565"/>
        <item x="7080"/>
        <item x="7242"/>
        <item x="6741"/>
        <item x="5532"/>
        <item x="5294"/>
        <item x="3426"/>
        <item x="2752"/>
        <item x="3770"/>
        <item x="6450"/>
        <item x="4588"/>
        <item x="1362"/>
        <item x="3532"/>
        <item x="2387"/>
        <item x="7384"/>
        <item x="1810"/>
        <item x="3540"/>
        <item x="3601"/>
        <item x="1411"/>
        <item x="3219"/>
        <item x="3704"/>
        <item x="6785"/>
        <item x="203"/>
        <item x="3658"/>
        <item x="6587"/>
        <item x="2399"/>
        <item x="733"/>
        <item x="8847"/>
        <item x="3546"/>
        <item x="776"/>
        <item x="40"/>
        <item x="1141"/>
        <item x="7008"/>
        <item x="7584"/>
        <item x="6382"/>
        <item x="7583"/>
        <item x="7217"/>
        <item x="3141"/>
        <item x="8885"/>
        <item x="6013"/>
        <item x="7681"/>
        <item x="8327"/>
        <item x="5773"/>
        <item x="5630"/>
        <item x="6341"/>
        <item x="3210"/>
        <item x="2153"/>
        <item x="7180"/>
        <item x="4488"/>
        <item x="6489"/>
        <item x="3907"/>
        <item x="2014"/>
        <item x="2580"/>
        <item x="3736"/>
        <item x="5364"/>
        <item x="3046"/>
        <item x="2911"/>
        <item x="4473"/>
        <item x="2646"/>
        <item x="4015"/>
        <item x="342"/>
        <item x="8403"/>
        <item x="7535"/>
        <item x="6548"/>
        <item x="8593"/>
        <item x="1157"/>
        <item x="2895"/>
        <item x="3555"/>
        <item x="5320"/>
        <item x="4212"/>
        <item x="1638"/>
        <item x="8997"/>
        <item x="7553"/>
        <item x="4624"/>
        <item x="3290"/>
        <item x="2644"/>
        <item x="7539"/>
        <item x="2095"/>
        <item x="2397"/>
        <item x="3058"/>
        <item x="3881"/>
        <item x="4302"/>
        <item x="4042"/>
        <item x="786"/>
        <item x="1822"/>
        <item x="7484"/>
        <item x="3278"/>
        <item x="130"/>
        <item x="656"/>
        <item x="7661"/>
        <item x="1196"/>
        <item x="7123"/>
        <item x="1642"/>
        <item x="6676"/>
        <item x="6184"/>
        <item x="5698"/>
        <item x="7074"/>
        <item x="2785"/>
        <item x="251"/>
        <item x="5497"/>
        <item x="7664"/>
        <item x="6386"/>
        <item x="8439"/>
        <item x="741"/>
        <item x="1833"/>
        <item x="835"/>
        <item x="2196"/>
        <item x="8408"/>
        <item x="6600"/>
        <item x="431"/>
        <item x="3152"/>
        <item x="3244"/>
        <item x="3535"/>
        <item x="8330"/>
        <item x="9522"/>
        <item x="5899"/>
        <item x="43"/>
        <item x="4079"/>
        <item x="8150"/>
        <item x="4853"/>
        <item x="1942"/>
        <item x="5681"/>
        <item x="5504"/>
        <item x="5945"/>
        <item x="8480"/>
        <item x="4941"/>
        <item x="7110"/>
        <item x="8242"/>
        <item x="7220"/>
        <item x="1288"/>
        <item x="8762"/>
        <item x="5535"/>
        <item x="7752"/>
        <item x="2315"/>
        <item x="2325"/>
        <item x="1976"/>
        <item x="7304"/>
        <item x="634"/>
        <item x="5476"/>
        <item x="8208"/>
        <item x="9033"/>
        <item x="8070"/>
        <item x="2671"/>
        <item x="859"/>
        <item x="2706"/>
        <item x="7931"/>
        <item x="6432"/>
        <item x="4047"/>
        <item x="8962"/>
        <item x="3863"/>
        <item x="975"/>
        <item x="8936"/>
        <item x="7708"/>
        <item x="1782"/>
        <item x="2134"/>
        <item x="7490"/>
        <item x="7750"/>
        <item x="5549"/>
        <item x="3810"/>
        <item x="3902"/>
        <item x="6137"/>
        <item x="8183"/>
        <item x="8269"/>
        <item x="646"/>
        <item x="3845"/>
        <item x="8590"/>
        <item x="1533"/>
        <item x="3268"/>
        <item x="8846"/>
        <item x="4458"/>
        <item x="42"/>
        <item x="2830"/>
        <item x="9325"/>
        <item x="7738"/>
        <item x="4666"/>
        <item x="7531"/>
        <item x="4289"/>
        <item x="8931"/>
        <item x="7689"/>
        <item x="5986"/>
        <item x="309"/>
        <item x="8791"/>
        <item x="5790"/>
        <item x="5493"/>
        <item x="4933"/>
        <item x="384"/>
        <item x="805"/>
        <item x="4264"/>
        <item x="5297"/>
        <item x="7690"/>
        <item x="1200"/>
        <item x="4685"/>
        <item x="2001"/>
        <item x="7390"/>
        <item x="4615"/>
        <item x="1959"/>
        <item x="253"/>
        <item x="8156"/>
        <item x="3194"/>
        <item x="7651"/>
        <item x="6699"/>
        <item x="5049"/>
        <item x="9525"/>
        <item x="5560"/>
        <item x="3256"/>
        <item x="9255"/>
        <item x="1887"/>
        <item x="9572"/>
        <item x="3445"/>
        <item x="8520"/>
        <item x="5817"/>
        <item x="7992"/>
        <item x="8609"/>
        <item x="2314"/>
        <item x="9612"/>
        <item x="5209"/>
        <item x="4267"/>
        <item x="4723"/>
        <item x="5275"/>
        <item x="1971"/>
        <item x="3173"/>
        <item x="4279"/>
        <item x="3134"/>
        <item x="5390"/>
        <item x="7086"/>
        <item x="4417"/>
        <item x="8502"/>
        <item x="7065"/>
        <item x="5083"/>
        <item x="7821"/>
        <item x="5315"/>
        <item x="323"/>
        <item x="9446"/>
        <item x="8601"/>
        <item x="139"/>
        <item x="2254"/>
        <item x="5594"/>
        <item x="9575"/>
        <item x="872"/>
        <item x="6758"/>
        <item x="8731"/>
        <item x="9092"/>
        <item x="6871"/>
        <item x="7849"/>
        <item x="7862"/>
        <item x="8194"/>
        <item x="8258"/>
        <item x="163"/>
        <item x="8349"/>
        <item x="5189"/>
        <item x="8397"/>
        <item x="5756"/>
        <item x="5381"/>
        <item x="4233"/>
        <item x="1096"/>
        <item x="194"/>
        <item x="5877"/>
        <item x="165"/>
        <item x="7591"/>
        <item x="8390"/>
        <item x="123"/>
        <item x="7124"/>
        <item x="8375"/>
        <item x="29"/>
        <item x="5540"/>
        <item x="6748"/>
        <item x="1726"/>
        <item x="3774"/>
        <item x="7287"/>
        <item x="1969"/>
        <item x="4141"/>
        <item x="1242"/>
        <item x="8833"/>
        <item x="1283"/>
        <item x="7357"/>
        <item x="8987"/>
        <item x="5460"/>
        <item x="5822"/>
        <item x="9477"/>
        <item x="2574"/>
        <item x="3003"/>
        <item x="1613"/>
        <item x="782"/>
        <item x="8012"/>
        <item x="685"/>
        <item x="1051"/>
        <item x="469"/>
        <item x="1021"/>
        <item x="8756"/>
        <item x="5429"/>
        <item x="7811"/>
        <item x="4937"/>
        <item x="8272"/>
        <item x="6668"/>
        <item x="9374"/>
        <item x="3612"/>
        <item x="7165"/>
        <item x="1066"/>
        <item x="9447"/>
        <item x="5471"/>
        <item x="5219"/>
        <item x="5875"/>
        <item x="4892"/>
        <item x="6978"/>
        <item x="2416"/>
        <item x="2638"/>
        <item x="122"/>
        <item x="7631"/>
        <item x="5797"/>
        <item x="699"/>
        <item x="2549"/>
        <item x="5896"/>
        <item x="3604"/>
        <item x="9329"/>
        <item x="7318"/>
        <item x="1408"/>
        <item x="6744"/>
        <item x="1075"/>
        <item x="9553"/>
        <item x="5884"/>
        <item x="4375"/>
        <item x="199"/>
        <item x="689"/>
        <item x="760"/>
        <item x="1004"/>
        <item x="6654"/>
        <item x="2530"/>
        <item x="1382"/>
        <item x="7957"/>
        <item x="344"/>
        <item x="2365"/>
        <item x="5333"/>
        <item x="2501"/>
        <item x="4127"/>
        <item x="8380"/>
        <item x="949"/>
        <item x="3519"/>
        <item x="9267"/>
        <item x="3838"/>
        <item x="2265"/>
        <item x="6559"/>
        <item x="2322"/>
        <item x="6754"/>
        <item x="4368"/>
        <item x="373"/>
        <item x="9456"/>
        <item x="8842"/>
        <item x="4285"/>
        <item x="6426"/>
        <item x="6750"/>
        <item x="6359"/>
        <item x="5745"/>
        <item x="2117"/>
        <item x="9346"/>
        <item x="8388"/>
        <item x="4055"/>
        <item x="5335"/>
        <item x="479"/>
        <item x="4500"/>
        <item x="602"/>
        <item x="7560"/>
        <item x="3411"/>
        <item x="1900"/>
        <item x="8469"/>
        <item x="9195"/>
        <item x="8288"/>
        <item x="4060"/>
        <item x="1312"/>
        <item x="1695"/>
        <item x="6711"/>
        <item x="8679"/>
        <item x="2451"/>
        <item x="8958"/>
        <item x="5995"/>
        <item x="4739"/>
        <item x="1998"/>
        <item x="3760"/>
        <item x="4038"/>
        <item x="9646"/>
        <item x="2012"/>
        <item x="6874"/>
        <item x="1727"/>
        <item x="8209"/>
        <item x="813"/>
        <item x="5108"/>
        <item x="8691"/>
        <item x="7181"/>
        <item x="5697"/>
        <item x="2789"/>
        <item x="5195"/>
        <item x="8311"/>
        <item x="7807"/>
        <item x="5958"/>
        <item x="8353"/>
        <item x="6392"/>
        <item x="9231"/>
        <item x="9219"/>
        <item x="4543"/>
        <item x="355"/>
        <item x="2599"/>
        <item x="3805"/>
        <item x="4331"/>
        <item x="7866"/>
        <item x="8478"/>
        <item x="4955"/>
        <item x="4883"/>
        <item x="4329"/>
        <item x="3844"/>
        <item x="5965"/>
        <item x="5078"/>
        <item x="136"/>
        <item x="2133"/>
        <item x="3872"/>
        <item x="4438"/>
        <item x="8008"/>
        <item x="7997"/>
        <item x="1144"/>
        <item x="1019"/>
        <item x="5217"/>
        <item x="2820"/>
        <item x="5187"/>
        <item x="5671"/>
        <item x="6989"/>
        <item x="3388"/>
        <item x="6954"/>
        <item x="6630"/>
        <item x="5452"/>
        <item x="5687"/>
        <item x="3517"/>
        <item x="4522"/>
        <item x="3897"/>
        <item x="1043"/>
        <item x="993"/>
        <item x="3132"/>
        <item x="8968"/>
        <item x="8933"/>
        <item x="322"/>
        <item x="1111"/>
        <item x="977"/>
        <item x="2448"/>
        <item x="1217"/>
        <item x="3377"/>
        <item x="1440"/>
        <item x="2030"/>
        <item x="85"/>
        <item x="9621"/>
        <item x="2797"/>
        <item x="5926"/>
        <item x="638"/>
        <item x="4642"/>
        <item x="4029"/>
        <item x="1765"/>
        <item x="2511"/>
        <item x="3475"/>
        <item x="1817"/>
        <item x="8348"/>
        <item x="1336"/>
        <item x="4929"/>
        <item x="2090"/>
        <item x="3851"/>
        <item x="8965"/>
        <item x="9376"/>
        <item x="4036"/>
        <item x="4322"/>
        <item x="1651"/>
        <item x="937"/>
        <item x="3029"/>
        <item x="4972"/>
        <item x="6991"/>
        <item x="2831"/>
        <item x="270"/>
        <item x="826"/>
        <item x="1418"/>
        <item x="1795"/>
        <item x="1895"/>
        <item x="2329"/>
        <item x="8839"/>
        <item x="1890"/>
        <item x="8557"/>
        <item x="4829"/>
        <item x="4975"/>
        <item x="6243"/>
        <item x="3097"/>
        <item x="8046"/>
        <item x="9039"/>
        <item x="6291"/>
        <item x="7900"/>
        <item x="5169"/>
        <item x="3392"/>
        <item x="3636"/>
        <item x="9643"/>
        <item x="8867"/>
        <item x="4759"/>
        <item x="227"/>
        <item x="6787"/>
        <item x="5114"/>
        <item x="4591"/>
        <item x="6856"/>
        <item x="727"/>
        <item x="4854"/>
        <item x="5234"/>
        <item x="4110"/>
        <item x="2514"/>
        <item x="3414"/>
        <item x="8599"/>
        <item x="7172"/>
        <item x="7414"/>
        <item x="4823"/>
        <item x="6041"/>
        <item x="4849"/>
        <item x="2284"/>
        <item x="7572"/>
        <item x="7071"/>
        <item x="4554"/>
        <item x="8901"/>
        <item x="5827"/>
        <item x="9021"/>
        <item x="5302"/>
        <item x="8118"/>
        <item x="2836"/>
        <item x="5975"/>
        <item x="1648"/>
        <item x="2175"/>
        <item x="9467"/>
        <item x="8292"/>
        <item x="5235"/>
        <item x="2975"/>
        <item x="3602"/>
        <item x="6409"/>
        <item x="3386"/>
        <item x="8492"/>
        <item x="5384"/>
        <item x="9174"/>
        <item x="8853"/>
        <item x="8081"/>
        <item x="9310"/>
        <item x="3957"/>
        <item x="5590"/>
        <item x="7196"/>
        <item x="6684"/>
        <item x="1003"/>
        <item x="4816"/>
        <item x="3886"/>
        <item x="1923"/>
        <item x="6960"/>
        <item x="9266"/>
        <item x="111"/>
        <item x="9113"/>
        <item x="4815"/>
        <item x="3211"/>
        <item x="3789"/>
        <item x="6591"/>
        <item x="902"/>
        <item x="2099"/>
        <item x="6272"/>
        <item x="6803"/>
        <item x="4917"/>
        <item x="9441"/>
        <item x="568"/>
        <item x="354"/>
        <item x="386"/>
        <item x="2545"/>
        <item x="2471"/>
        <item x="3040"/>
        <item x="3063"/>
        <item x="5824"/>
        <item x="3943"/>
        <item x="4731"/>
        <item x="5261"/>
        <item x="7009"/>
        <item x="6966"/>
        <item x="3706"/>
        <item x="5703"/>
        <item x="7297"/>
        <item x="800"/>
        <item x="5173"/>
        <item x="9638"/>
        <item x="882"/>
        <item x="7728"/>
        <item x="4542"/>
        <item x="3129"/>
        <item x="7276"/>
        <item x="1327"/>
        <item x="4252"/>
        <item x="1334"/>
        <item x="1149"/>
        <item x="1270"/>
        <item x="1884"/>
        <item x="1725"/>
        <item x="2792"/>
        <item x="7446"/>
        <item x="4585"/>
        <item x="2463"/>
        <item x="730"/>
        <item x="6550"/>
        <item x="9567"/>
        <item x="7579"/>
        <item x="7191"/>
        <item x="5425"/>
        <item x="5561"/>
        <item x="5550"/>
        <item x="3955"/>
        <item x="8230"/>
        <item x="5355"/>
        <item x="9062"/>
        <item x="5411"/>
        <item x="2401"/>
        <item x="5515"/>
        <item x="3584"/>
        <item x="3654"/>
        <item x="8577"/>
        <item x="5869"/>
        <item x="5554"/>
        <item x="9087"/>
        <item x="6511"/>
        <item x="8151"/>
        <item x="2478"/>
        <item x="8989"/>
        <item x="28"/>
        <item x="8858"/>
        <item x="3912"/>
        <item x="7314"/>
        <item x="7571"/>
        <item x="8566"/>
        <item x="1574"/>
        <item x="3556"/>
        <item x="7044"/>
        <item x="2344"/>
        <item x="5318"/>
        <item x="6855"/>
        <item x="9362"/>
        <item x="9292"/>
        <item x="8157"/>
        <item x="4299"/>
        <item x="4877"/>
        <item x="5937"/>
        <item x="7028"/>
        <item x="6723"/>
        <item x="5893"/>
        <item x="462"/>
        <item x="5492"/>
        <item x="6572"/>
        <item x="1688"/>
        <item x="3947"/>
        <item x="5887"/>
        <item x="536"/>
        <item x="8402"/>
        <item x="851"/>
        <item x="3358"/>
        <item x="4239"/>
        <item x="6015"/>
        <item x="4625"/>
        <item x="2458"/>
        <item x="612"/>
        <item x="1809"/>
        <item x="244"/>
        <item x="259"/>
        <item x="7431"/>
        <item x="8182"/>
        <item x="4490"/>
        <item x="5151"/>
        <item x="5831"/>
        <item x="1546"/>
        <item x="179"/>
        <item x="5537"/>
        <item x="3482"/>
        <item x="5625"/>
        <item x="6177"/>
        <item x="9082"/>
        <item x="6131"/>
        <item x="237"/>
        <item x="8483"/>
        <item x="5771"/>
        <item x="7192"/>
        <item x="4068"/>
        <item x="8662"/>
        <item x="9296"/>
        <item x="2356"/>
        <item x="281"/>
        <item x="1194"/>
        <item x="1761"/>
        <item x="528"/>
        <item x="3448"/>
        <item x="6677"/>
        <item x="5068"/>
        <item x="1597"/>
        <item x="1933"/>
        <item x="9306"/>
        <item x="8568"/>
        <item x="2652"/>
        <item x="1403"/>
        <item x="2343"/>
        <item x="5726"/>
        <item x="2579"/>
        <item x="6158"/>
        <item x="2060"/>
        <item x="9020"/>
        <item x="2885"/>
        <item x="4712"/>
        <item x="5418"/>
        <item x="2411"/>
        <item x="8068"/>
        <item x="4078"/>
        <item x="6734"/>
        <item x="3116"/>
        <item x="4502"/>
        <item x="6162"/>
        <item x="1371"/>
        <item x="7301"/>
        <item x="4225"/>
        <item x="3870"/>
        <item x="2591"/>
        <item x="3694"/>
        <item x="8521"/>
        <item x="3688"/>
        <item x="2504"/>
        <item x="8921"/>
        <item x="404"/>
        <item x="1402"/>
        <item x="6986"/>
        <item x="3389"/>
        <item x="8855"/>
        <item x="3"/>
        <item x="5132"/>
        <item x="8095"/>
        <item x="947"/>
        <item x="4517"/>
        <item x="6755"/>
        <item x="7847"/>
        <item x="5179"/>
        <item x="8433"/>
        <item x="164"/>
        <item x="12"/>
        <item x="3750"/>
        <item x="8740"/>
        <item x="6793"/>
        <item x="4313"/>
        <item x="5358"/>
        <item x="5362"/>
        <item x="9220"/>
        <item x="4956"/>
        <item x="6698"/>
        <item x="6401"/>
        <item x="2050"/>
        <item x="8457"/>
        <item x="2139"/>
        <item x="7163"/>
        <item x="8002"/>
        <item x="8540"/>
        <item x="5623"/>
        <item x="6170"/>
        <item x="3125"/>
        <item x="7362"/>
        <item x="4681"/>
        <item x="6971"/>
        <item x="7049"/>
        <item x="4746"/>
        <item x="8479"/>
        <item x="3959"/>
        <item x="6900"/>
        <item x="8749"/>
        <item x="5935"/>
        <item x="3831"/>
        <item x="6465"/>
        <item x="6686"/>
        <item x="982"/>
        <item x="1547"/>
        <item x="5662"/>
        <item x="9311"/>
        <item x="7469"/>
        <item x="4487"/>
        <item x="4639"/>
        <item x="8234"/>
        <item x="5966"/>
        <item x="4589"/>
        <item x="3201"/>
        <item x="4779"/>
        <item x="8929"/>
        <item x="1237"/>
        <item x="5249"/>
        <item x="446"/>
        <item x="556"/>
        <item x="158"/>
        <item x="6012"/>
        <item x="8437"/>
        <item x="9336"/>
        <item x="2080"/>
        <item x="6048"/>
        <item x="8955"/>
        <item x="4549"/>
        <item x="4792"/>
        <item x="3768"/>
        <item x="5041"/>
        <item x="7353"/>
        <item x="8831"/>
        <item x="3239"/>
        <item x="8299"/>
        <item x="7693"/>
        <item x="116"/>
        <item x="1303"/>
        <item x="5382"/>
        <item x="6611"/>
        <item x="7646"/>
        <item x="2409"/>
        <item x="8449"/>
        <item x="9552"/>
        <item x="5405"/>
        <item x="8086"/>
        <item x="4760"/>
        <item x="6570"/>
        <item x="8718"/>
        <item x="8135"/>
        <item x="4702"/>
        <item x="8999"/>
        <item x="7532"/>
        <item x="9630"/>
        <item x="8477"/>
        <item x="810"/>
        <item x="1420"/>
        <item x="5780"/>
        <item x="6667"/>
        <item x="8825"/>
        <item x="4051"/>
        <item x="7136"/>
        <item x="3357"/>
        <item x="8687"/>
        <item x="6672"/>
        <item x="3687"/>
        <item x="1542"/>
        <item x="1529"/>
        <item x="4421"/>
        <item x="4073"/>
        <item x="3450"/>
        <item x="5402"/>
        <item x="6434"/>
        <item x="5000"/>
        <item x="1263"/>
        <item x="9094"/>
        <item x="6970"/>
        <item x="6497"/>
        <item x="1951"/>
        <item x="2333"/>
        <item x="9008"/>
        <item x="5311"/>
        <item x="1304"/>
        <item x="5998"/>
        <item x="2500"/>
        <item x="424"/>
        <item x="713"/>
        <item x="1044"/>
        <item x="1105"/>
        <item x="1364"/>
        <item x="8153"/>
        <item x="2043"/>
        <item x="2780"/>
        <item x="2465"/>
        <item x="2977"/>
        <item x="5310"/>
        <item x="3068"/>
        <item x="5658"/>
        <item x="2862"/>
        <item x="3775"/>
        <item x="4662"/>
        <item x="2097"/>
        <item x="3344"/>
        <item x="4963"/>
        <item x="2828"/>
        <item x="1000"/>
        <item x="7711"/>
        <item x="8074"/>
        <item x="3623"/>
        <item x="3729"/>
        <item x="8262"/>
        <item x="1373"/>
        <item x="9463"/>
        <item x="8654"/>
        <item x="4095"/>
        <item x="6646"/>
        <item x="2781"/>
        <item x="3042"/>
        <item x="6732"/>
        <item x="4729"/>
        <item x="2381"/>
        <item x="3978"/>
        <item x="7764"/>
        <item x="1776"/>
        <item x="2449"/>
        <item x="1532"/>
        <item x="2334"/>
        <item x="7413"/>
        <item x="9318"/>
        <item x="8565"/>
        <item x="6022"/>
        <item x="8267"/>
        <item x="9165"/>
        <item x="1399"/>
        <item x="9173"/>
        <item x="6024"/>
        <item x="4578"/>
        <item x="5494"/>
        <item x="4397"/>
        <item x="3289"/>
        <item x="6492"/>
        <item x="8596"/>
        <item x="5669"/>
        <item x="5983"/>
        <item x="5744"/>
        <item x="5218"/>
        <item x="6199"/>
        <item x="6494"/>
        <item x="6007"/>
        <item x="5231"/>
        <item x="8646"/>
        <item x="4155"/>
        <item x="5843"/>
        <item x="5605"/>
        <item x="5996"/>
        <item x="8331"/>
        <item x="6385"/>
        <item x="2328"/>
        <item x="2440"/>
        <item x="141"/>
        <item x="1706"/>
        <item x="3121"/>
        <item x="3213"/>
        <item x="3004"/>
        <item x="8363"/>
        <item x="8382"/>
        <item x="2327"/>
        <item x="5863"/>
        <item x="8488"/>
        <item x="1673"/>
        <item x="1530"/>
        <item x="9647"/>
        <item x="1347"/>
        <item x="6870"/>
        <item x="9584"/>
        <item x="7125"/>
        <item x="5011"/>
        <item x="6810"/>
        <item x="9320"/>
        <item x="4337"/>
        <item x="4284"/>
        <item x="798"/>
        <item x="4785"/>
        <item x="4023"/>
        <item x="6353"/>
        <item x="3220"/>
        <item x="7012"/>
        <item x="2038"/>
        <item x="3717"/>
        <item x="499"/>
        <item x="2623"/>
        <item x="2515"/>
        <item x="4194"/>
        <item x="2250"/>
        <item x="1343"/>
        <item x="876"/>
        <item x="880"/>
        <item x="7725"/>
        <item x="2247"/>
        <item x="6981"/>
        <item x="5718"/>
        <item x="7495"/>
        <item x="1827"/>
        <item x="3190"/>
        <item x="3710"/>
        <item x="607"/>
        <item x="365"/>
        <item x="3069"/>
        <item x="5603"/>
        <item x="422"/>
        <item x="5233"/>
        <item x="1927"/>
        <item x="2088"/>
        <item x="8490"/>
        <item x="7383"/>
        <item x="9251"/>
        <item x="82"/>
        <item x="5396"/>
        <item x="7228"/>
        <item x="204"/>
        <item x="5766"/>
        <item x="5372"/>
        <item x="546"/>
        <item x="1811"/>
        <item x="9546"/>
        <item x="7118"/>
        <item x="6777"/>
        <item x="4873"/>
        <item x="6245"/>
        <item x="9019"/>
        <item x="6034"/>
        <item x="5955"/>
        <item x="6068"/>
        <item x="2239"/>
        <item x="3899"/>
        <item x="7295"/>
        <item x="931"/>
        <item x="1055"/>
        <item x="1510"/>
        <item x="4209"/>
        <item x="4420"/>
        <item x="3032"/>
        <item x="7203"/>
        <item x="8539"/>
        <item x="1451"/>
        <item x="1977"/>
        <item x="4444"/>
        <item x="2007"/>
        <item x="7813"/>
        <item x="5433"/>
        <item x="9399"/>
        <item x="1135"/>
        <item x="4024"/>
        <item x="9505"/>
        <item x="1256"/>
        <item x="2353"/>
        <item x="7027"/>
        <item x="4925"/>
        <item x="6145"/>
        <item x="7935"/>
        <item x="4628"/>
        <item x="1409"/>
        <item x="1636"/>
        <item x="3680"/>
        <item x="3019"/>
        <item x="3295"/>
        <item x="3281"/>
        <item x="2261"/>
        <item x="496"/>
        <item x="2425"/>
        <item x="8606"/>
        <item x="7372"/>
        <item x="8321"/>
        <item x="7406"/>
        <item x="538"/>
        <item x="2171"/>
        <item x="2048"/>
        <item x="4772"/>
        <item x="2596"/>
        <item x="7031"/>
        <item x="5992"/>
        <item x="2323"/>
        <item x="2277"/>
        <item x="8373"/>
        <item x="4656"/>
        <item x="6898"/>
        <item x="3993"/>
        <item x="844"/>
        <item x="4807"/>
        <item x="7765"/>
        <item x="1768"/>
        <item x="4921"/>
        <item x="1975"/>
        <item x="6435"/>
        <item x="3739"/>
        <item x="6890"/>
        <item x="1311"/>
        <item x="7004"/>
        <item x="8629"/>
        <item x="5636"/>
        <item x="63"/>
        <item x="8132"/>
        <item x="4377"/>
        <item x="9440"/>
        <item x="1081"/>
        <item x="3056"/>
        <item x="176"/>
        <item x="4910"/>
        <item x="4220"/>
        <item x="233"/>
        <item x="3305"/>
        <item x="9295"/>
        <item x="9644"/>
        <item x="7889"/>
        <item x="1984"/>
        <item x="9189"/>
        <item x="1182"/>
        <item x="2026"/>
        <item x="6153"/>
        <item x="6821"/>
        <item x="8686"/>
        <item x="3560"/>
        <item x="3170"/>
        <item x="6400"/>
        <item x="5821"/>
        <item x="1595"/>
        <item x="8651"/>
        <item x="9332"/>
        <item x="2565"/>
        <item x="6251"/>
        <item x="7204"/>
        <item x="8948"/>
        <item x="2385"/>
        <item x="994"/>
        <item x="8060"/>
        <item x="8805"/>
        <item x="1169"/>
        <item x="2774"/>
        <item x="394"/>
        <item x="1342"/>
        <item x="3038"/>
        <item x="1561"/>
        <item x="3764"/>
        <item x="5422"/>
        <item x="2896"/>
        <item x="3196"/>
        <item x="4075"/>
        <item x="5401"/>
        <item x="5775"/>
        <item x="4222"/>
        <item x="7275"/>
        <item x="4584"/>
        <item x="7669"/>
        <item x="5342"/>
        <item x="3537"/>
        <item x="1020"/>
        <item x="2999"/>
        <item x="461"/>
        <item x="420"/>
        <item x="6214"/>
        <item x="3804"/>
        <item x="1540"/>
        <item x="3363"/>
        <item x="1047"/>
        <item x="5347"/>
        <item x="8985"/>
        <item x="3039"/>
        <item x="6402"/>
        <item x="3669"/>
        <item x="1571"/>
        <item x="4026"/>
        <item x="3826"/>
        <item x="8154"/>
        <item x="3761"/>
        <item x="4777"/>
        <item x="4797"/>
        <item x="3478"/>
        <item x="8006"/>
        <item x="7119"/>
        <item x="8716"/>
        <item x="9335"/>
        <item x="6893"/>
        <item x="3393"/>
        <item x="152"/>
        <item x="3500"/>
        <item x="5058"/>
        <item x="7427"/>
        <item x="2886"/>
        <item x="8563"/>
        <item x="5789"/>
        <item x="5161"/>
        <item x="4732"/>
        <item x="9559"/>
        <item x="4874"/>
        <item x="5178"/>
        <item x="146"/>
        <item x="271"/>
        <item x="8819"/>
        <item x="3631"/>
        <item x="8152"/>
        <item x="8498"/>
        <item x="1130"/>
        <item x="197"/>
        <item x="6085"/>
        <item x="1568"/>
        <item x="987"/>
        <item x="5525"/>
        <item x="8460"/>
        <item x="7135"/>
        <item x="7356"/>
        <item x="2087"/>
        <item x="9303"/>
        <item x="2495"/>
        <item x="5910"/>
        <item x="6645"/>
        <item x="6973"/>
        <item x="4979"/>
        <item x="6090"/>
        <item x="6980"/>
        <item x="7168"/>
        <item x="219"/>
        <item x="8973"/>
        <item x="9146"/>
        <item x="8121"/>
        <item x="9126"/>
        <item x="7291"/>
        <item x="5034"/>
        <item x="2943"/>
        <item x="4694"/>
        <item x="8710"/>
        <item x="4559"/>
        <item x="5598"/>
        <item x="5211"/>
        <item x="1806"/>
        <item x="1700"/>
        <item x="2198"/>
        <item x="1624"/>
        <item x="5171"/>
        <item x="1862"/>
        <item x="557"/>
        <item x="465"/>
        <item x="4506"/>
        <item x="2417"/>
        <item x="6197"/>
        <item x="3938"/>
        <item x="1938"/>
        <item x="5928"/>
        <item x="2391"/>
        <item x="6594"/>
        <item x="5792"/>
        <item x="3647"/>
        <item x="445"/>
        <item x="667"/>
        <item x="8345"/>
        <item x="2913"/>
        <item x="2727"/>
        <item x="1273"/>
        <item x="8122"/>
        <item x="1252"/>
        <item x="9466"/>
        <item x="2187"/>
        <item x="7106"/>
        <item x="4136"/>
        <item x="9341"/>
        <item x="5162"/>
        <item x="2693"/>
        <item x="8669"/>
        <item x="7161"/>
        <item x="2273"/>
        <item x="3072"/>
        <item x="883"/>
        <item x="2618"/>
        <item x="2130"/>
        <item x="5198"/>
        <item x="4715"/>
        <item x="1939"/>
        <item x="3279"/>
        <item x="6405"/>
        <item x="6031"/>
        <item x="7551"/>
        <item x="4312"/>
        <item x="2288"/>
        <item x="5684"/>
        <item x="8427"/>
        <item x="248"/>
        <item x="1566"/>
        <item x="8780"/>
        <item x="8055"/>
        <item x="7767"/>
        <item x="5701"/>
        <item x="1581"/>
        <item x="3765"/>
        <item x="2181"/>
        <item x="4352"/>
        <item x="1034"/>
        <item x="4207"/>
        <item x="2482"/>
        <item x="3014"/>
        <item x="1878"/>
        <item x="722"/>
        <item x="2556"/>
        <item x="3422"/>
        <item x="9340"/>
        <item x="9427"/>
        <item x="9210"/>
        <item x="6086"/>
        <item x="3100"/>
        <item x="9330"/>
        <item x="8187"/>
        <item x="7967"/>
        <item x="6284"/>
        <item x="2594"/>
        <item x="4074"/>
        <item x="4098"/>
        <item x="8876"/>
        <item x="1572"/>
        <item x="8522"/>
        <item x="5936"/>
        <item x="7773"/>
        <item x="5867"/>
        <item x="2851"/>
        <item x="1601"/>
        <item x="4019"/>
        <item x="3340"/>
        <item x="381"/>
        <item x="2077"/>
        <item x="2295"/>
        <item x="3615"/>
        <item x="7930"/>
        <item x="8753"/>
        <item x="376"/>
        <item x="7741"/>
        <item x="549"/>
        <item x="6780"/>
        <item x="8860"/>
        <item x="5359"/>
        <item x="6269"/>
        <item x="7264"/>
        <item x="5511"/>
        <item x="1672"/>
        <item x="1522"/>
        <item x="2654"/>
        <item x="2519"/>
        <item x="7863"/>
        <item x="6019"/>
        <item x="893"/>
        <item x="1344"/>
        <item x="2040"/>
        <item x="583"/>
        <item x="2516"/>
        <item x="7128"/>
        <item x="99"/>
        <item x="2228"/>
        <item x="8037"/>
        <item x="9639"/>
        <item x="4938"/>
        <item x="1400"/>
        <item x="9497"/>
        <item x="6617"/>
        <item x="4749"/>
        <item x="7786"/>
        <item x="8110"/>
        <item x="8211"/>
        <item x="7476"/>
        <item x="6642"/>
        <item x="7636"/>
        <item x="8572"/>
        <item x="2850"/>
        <item x="3877"/>
        <item x="8190"/>
        <item x="1160"/>
        <item x="5067"/>
        <item x="3291"/>
        <item x="1072"/>
        <item x="1929"/>
        <item x="5071"/>
        <item x="2402"/>
        <item x="4158"/>
        <item x="4138"/>
        <item x="7319"/>
        <item x="4790"/>
        <item x="6762"/>
        <item x="8232"/>
        <item x="4562"/>
        <item x="8620"/>
        <item x="8799"/>
        <item x="9371"/>
        <item x="5749"/>
        <item x="1991"/>
        <item x="4255"/>
        <item x="5599"/>
        <item x="5182"/>
        <item x="6897"/>
        <item x="9424"/>
        <item x="8365"/>
        <item x="9421"/>
        <item x="5855"/>
        <item x="196"/>
        <item x="6604"/>
        <item x="6237"/>
        <item x="1117"/>
        <item x="215"/>
        <item x="4504"/>
        <item x="7555"/>
        <item x="385"/>
        <item x="9432"/>
        <item x="7457"/>
        <item x="3987"/>
        <item x="1527"/>
        <item x="3037"/>
        <item x="4771"/>
        <item x="6498"/>
        <item x="256"/>
        <item x="324"/>
        <item x="505"/>
        <item x="291"/>
        <item x="282"/>
        <item x="7873"/>
        <item x="4014"/>
        <item x="2909"/>
        <item x="5781"/>
        <item x="832"/>
        <item x="5836"/>
        <item x="2045"/>
        <item x="7419"/>
        <item x="8870"/>
        <item x="3686"/>
        <item x="21"/>
        <item x="1791"/>
        <item x="5782"/>
        <item x="2653"/>
        <item x="4259"/>
        <item x="3901"/>
        <item x="1660"/>
        <item x="3485"/>
        <item x="7713"/>
        <item x="2816"/>
        <item x="7569"/>
        <item x="4035"/>
        <item x="7188"/>
        <item x="9454"/>
        <item x="5566"/>
        <item x="4621"/>
        <item x="7251"/>
        <item x="6566"/>
        <item x="9004"/>
        <item x="3744"/>
        <item x="825"/>
        <item x="6955"/>
        <item x="3843"/>
        <item x="4901"/>
        <item x="1437"/>
        <item x="2771"/>
        <item x="6343"/>
        <item x="8640"/>
        <item x="2434"/>
        <item x="3921"/>
        <item x="7982"/>
        <item x="8763"/>
        <item x="3197"/>
        <item x="3514"/>
        <item x="1148"/>
        <item x="3356"/>
        <item x="8085"/>
        <item x="4981"/>
        <item x="4319"/>
        <item x="5084"/>
        <item x="1305"/>
        <item x="921"/>
        <item x="4587"/>
        <item x="824"/>
        <item x="3735"/>
        <item x="1503"/>
        <item x="5328"/>
        <item x="3361"/>
        <item x="6911"/>
        <item x="6351"/>
        <item x="4665"/>
        <item x="3543"/>
        <item x="5127"/>
        <item x="3167"/>
        <item x="3023"/>
        <item x="3659"/>
        <item x="5290"/>
        <item x="766"/>
        <item x="2540"/>
        <item x="7871"/>
        <item x="200"/>
        <item x="4982"/>
        <item x="7077"/>
        <item x="1841"/>
        <item x="3105"/>
        <item x="4232"/>
        <item x="5191"/>
        <item x="4835"/>
        <item x="5159"/>
        <item x="4725"/>
        <item x="2981"/>
        <item x="6381"/>
        <item x="4774"/>
        <item x="5890"/>
        <item x="6880"/>
        <item x="2802"/>
        <item x="5930"/>
        <item x="6134"/>
        <item x="4993"/>
        <item x="3849"/>
        <item x="5030"/>
        <item x="3506"/>
        <item x="7749"/>
        <item x="806"/>
        <item x="7067"/>
        <item x="5878"/>
        <item x="8441"/>
        <item x="7743"/>
        <item x="8658"/>
        <item x="5485"/>
        <item x="6567"/>
        <item x="2560"/>
        <item x="5125"/>
        <item x="9334"/>
        <item x="7988"/>
        <item x="7887"/>
        <item x="860"/>
        <item x="1699"/>
        <item x="1987"/>
        <item x="4150"/>
        <item x="7019"/>
        <item x="3124"/>
        <item x="3846"/>
        <item x="4398"/>
        <item x="9450"/>
        <item x="6612"/>
        <item x="5523"/>
        <item x="2818"/>
        <item x="1113"/>
        <item x="5475"/>
        <item x="992"/>
        <item x="121"/>
        <item x="7332"/>
        <item x="6420"/>
        <item x="8543"/>
        <item x="803"/>
        <item x="1453"/>
        <item x="919"/>
        <item x="2213"/>
        <item x="9392"/>
        <item x="7894"/>
        <item x="799"/>
        <item x="2384"/>
        <item x="8347"/>
        <item x="1035"/>
        <item x="2533"/>
        <item x="3117"/>
        <item x="4640"/>
        <item x="83"/>
        <item x="45"/>
        <item x="1097"/>
        <item x="9479"/>
        <item x="2547"/>
        <item x="3816"/>
        <item x="3195"/>
        <item x="5533"/>
        <item x="3020"/>
        <item x="4609"/>
        <item x="2827"/>
        <item x="2968"/>
        <item x="1444"/>
        <item x="1465"/>
        <item x="1250"/>
        <item x="1214"/>
        <item x="3749"/>
        <item x="3707"/>
        <item x="1712"/>
        <item x="2357"/>
        <item x="3473"/>
        <item x="1108"/>
        <item x="6377"/>
        <item x="1808"/>
        <item x="3313"/>
        <item x="8875"/>
        <item x="5932"/>
        <item x="6937"/>
        <item x="15"/>
        <item x="5025"/>
        <item x="4950"/>
        <item x="5226"/>
        <item x="5006"/>
        <item x="6938"/>
        <item x="2140"/>
        <item x="100"/>
        <item x="6619"/>
        <item x="4964"/>
        <item x="308"/>
        <item x="679"/>
        <item x="3467"/>
        <item x="293"/>
        <item x="2200"/>
        <item x="573"/>
        <item x="7481"/>
        <item x="3089"/>
        <item x="4493"/>
        <item x="7151"/>
        <item x="8404"/>
        <item x="8304"/>
        <item x="7927"/>
        <item x="1741"/>
        <item x="1850"/>
        <item x="4533"/>
        <item x="8162"/>
        <item x="8447"/>
        <item x="3186"/>
        <item x="6776"/>
        <item x="7843"/>
        <item x="5620"/>
        <item x="671"/>
        <item x="1476"/>
        <item x="7806"/>
        <item x="8142"/>
        <item x="9105"/>
        <item x="922"/>
        <item x="9605"/>
        <item x="7134"/>
        <item x="6740"/>
        <item x="3958"/>
        <item x="7323"/>
        <item x="4958"/>
        <item x="797"/>
        <item x="9299"/>
        <item x="9181"/>
        <item x="7840"/>
        <item x="1943"/>
        <item x="3258"/>
        <item x="3515"/>
        <item x="6553"/>
        <item x="7816"/>
        <item x="2824"/>
        <item x="1576"/>
        <item x="393"/>
        <item x="7"/>
        <item x="898"/>
        <item x="5582"/>
        <item x="3009"/>
        <item x="6532"/>
        <item x="2685"/>
        <item x="8696"/>
        <item x="3139"/>
        <item x="1674"/>
        <item x="4928"/>
        <item x="6585"/>
        <item x="1732"/>
        <item x="2582"/>
        <item x="3723"/>
        <item x="4824"/>
        <item x="7835"/>
        <item x="7606"/>
        <item x="7022"/>
        <item x="1162"/>
        <item x="1603"/>
        <item x="77"/>
        <item x="9045"/>
        <item x="7257"/>
        <item x="5346"/>
        <item x="4530"/>
        <item x="7272"/>
        <item x="2203"/>
        <item x="6203"/>
        <item x="4271"/>
        <item x="7453"/>
        <item x="8253"/>
        <item x="1118"/>
        <item x="5055"/>
        <item x="4012"/>
        <item x="6618"/>
        <item x="6729"/>
        <item x="788"/>
        <item x="972"/>
        <item x="2165"/>
        <item x="1197"/>
        <item x="1053"/>
        <item x="8443"/>
        <item x="790"/>
        <item x="6547"/>
        <item x="5828"/>
        <item x="1016"/>
        <item x="3807"/>
        <item x="6349"/>
        <item x="8287"/>
        <item x="7485"/>
        <item x="1743"/>
        <item x="2568"/>
        <item x="2512"/>
        <item x="2927"/>
        <item x="2460"/>
        <item x="2193"/>
        <item x="869"/>
        <item x="2443"/>
        <item x="1930"/>
        <item x="2815"/>
        <item x="8495"/>
        <item x="3833"/>
        <item x="372"/>
        <item x="8705"/>
        <item x="5393"/>
        <item x="8450"/>
        <item x="3438"/>
        <item x="2928"/>
        <item x="5522"/>
        <item x="9014"/>
        <item x="4781"/>
        <item x="374"/>
        <item x="5446"/>
        <item x="5155"/>
        <item x="3896"/>
        <item x="2865"/>
        <item x="1199"/>
        <item x="762"/>
        <item x="8589"/>
        <item x="382"/>
        <item x="9581"/>
        <item x="9353"/>
        <item x="6864"/>
        <item x="5367"/>
        <item x="8742"/>
        <item x="8212"/>
        <item x="6592"/>
        <item x="7415"/>
        <item x="8795"/>
        <item x="4211"/>
        <item x="8067"/>
        <item x="1493"/>
        <item x="8024"/>
        <item x="2363"/>
        <item x="2629"/>
        <item x="8395"/>
        <item x="6953"/>
        <item x="3954"/>
        <item x="2982"/>
        <item x="4803"/>
        <item x="3653"/>
        <item x="4556"/>
        <item x="6081"/>
        <item x="8465"/>
        <item x="3217"/>
        <item x="357"/>
        <item x="9475"/>
        <item x="2810"/>
        <item x="8111"/>
        <item x="1068"/>
        <item x="7000"/>
        <item x="2782"/>
        <item x="2839"/>
        <item x="1090"/>
        <item x="1435"/>
        <item x="1439"/>
        <item x="8949"/>
        <item x="510"/>
        <item x="2614"/>
        <item x="5722"/>
        <item x="4607"/>
        <item x="6730"/>
        <item x="2918"/>
        <item x="3001"/>
        <item x="4714"/>
        <item x="4920"/>
        <item x="3398"/>
        <item x="511"/>
        <item x="4385"/>
        <item x="8775"/>
        <item x="9527"/>
        <item x="4754"/>
        <item x="7083"/>
        <item x="7023"/>
        <item x="6831"/>
        <item x="8324"/>
        <item x="9203"/>
        <item x="2723"/>
        <item x="3103"/>
        <item x="4030"/>
        <item x="1471"/>
        <item x="2406"/>
        <item x="8631"/>
        <item x="1837"/>
        <item x="317"/>
        <item x="8467"/>
        <item x="5644"/>
        <item x="6146"/>
        <item x="887"/>
        <item x="1326"/>
        <item x="8547"/>
        <item x="4228"/>
        <item x="1384"/>
        <item x="7748"/>
        <item x="2788"/>
        <item x="3513"/>
        <item x="7969"/>
        <item x="5284"/>
        <item x="7694"/>
        <item x="8650"/>
        <item x="4179"/>
        <item x="7171"/>
        <item x="2983"/>
        <item x="3492"/>
        <item x="7263"/>
        <item x="8398"/>
        <item x="1161"/>
        <item x="5507"/>
        <item x="4091"/>
        <item x="5356"/>
        <item x="3767"/>
        <item x="2121"/>
        <item x="6394"/>
        <item x="9316"/>
        <item x="9468"/>
        <item x="1429"/>
        <item x="5481"/>
        <item x="6712"/>
        <item x="4283"/>
        <item x="2028"/>
        <item x="2647"/>
        <item x="2185"/>
        <item x="8096"/>
        <item x="8611"/>
        <item x="6051"/>
        <item x="5784"/>
        <item x="5241"/>
        <item x="8700"/>
        <item x="7980"/>
        <item x="2700"/>
        <item x="873"/>
        <item x="897"/>
        <item x="4362"/>
        <item x="8126"/>
        <item x="8125"/>
        <item x="9194"/>
        <item x="794"/>
        <item x="3786"/>
        <item x="1142"/>
        <item x="7082"/>
        <item x="3862"/>
        <item x="981"/>
        <item x="1050"/>
        <item x="7846"/>
        <item x="526"/>
        <item x="8785"/>
        <item x="6778"/>
        <item x="252"/>
        <item x="2489"/>
        <item x="8066"/>
        <item x="8770"/>
        <item x="729"/>
        <item x="5858"/>
        <item x="4612"/>
        <item x="9470"/>
        <item x="47"/>
        <item x="591"/>
        <item x="9002"/>
        <item x="4160"/>
        <item x="4768"/>
        <item x="6234"/>
        <item x="1932"/>
        <item x="4802"/>
        <item x="3266"/>
        <item x="5629"/>
        <item x="9641"/>
        <item x="4709"/>
        <item x="4545"/>
        <item x="3216"/>
        <item x="4448"/>
        <item x="5116"/>
        <item x="6238"/>
        <item x="2211"/>
        <item x="6927"/>
        <item x="5778"/>
        <item x="2996"/>
        <item x="3590"/>
        <item x="6463"/>
        <item x="4751"/>
        <item x="7722"/>
        <item x="9443"/>
        <item x="5874"/>
        <item x="6318"/>
        <item x="742"/>
        <item x="1609"/>
        <item x="1487"/>
        <item x="1317"/>
        <item x="984"/>
        <item x="1784"/>
        <item x="6531"/>
        <item x="4281"/>
        <item x="6652"/>
        <item x="2096"/>
        <item x="2054"/>
        <item x="6941"/>
        <item x="9161"/>
        <item x="4004"/>
        <item x="6111"/>
        <item x="2218"/>
        <item x="7854"/>
        <item x="7622"/>
        <item x="8504"/>
        <item x="5688"/>
        <item x="7107"/>
        <item x="3461"/>
        <item x="6240"/>
        <item x="8888"/>
        <item x="5639"/>
        <item x="7329"/>
        <item x="5558"/>
        <item x="9530"/>
        <item x="6021"/>
        <item x="781"/>
        <item x="2739"/>
        <item x="4492"/>
        <item x="3109"/>
        <item x="3741"/>
        <item x="5150"/>
        <item x="8049"/>
        <item x="3874"/>
        <item x="4460"/>
        <item x="3460"/>
        <item x="6512"/>
        <item x="5967"/>
        <item x="6168"/>
        <item x="7716"/>
        <item x="7869"/>
        <item x="2191"/>
        <item x="6773"/>
        <item x="220"/>
        <item x="7944"/>
        <item x="6577"/>
        <item x="2769"/>
        <item x="7556"/>
        <item x="1826"/>
        <item x="6908"/>
        <item x="6968"/>
        <item x="8160"/>
        <item x="6320"/>
        <item x="6811"/>
        <item x="8871"/>
        <item x="2610"/>
        <item x="8475"/>
        <item x="2637"/>
        <item x="3979"/>
        <item x="3458"/>
        <item x="4467"/>
        <item x="4485"/>
        <item x="5332"/>
        <item x="2000"/>
        <item x="5694"/>
        <item x="6499"/>
        <item x="9034"/>
        <item x="8659"/>
        <item x="3011"/>
        <item x="5602"/>
        <item x="2593"/>
        <item x="4162"/>
        <item x="4143"/>
        <item x="7714"/>
        <item x="795"/>
        <item x="1520"/>
        <item x="3187"/>
        <item x="1129"/>
        <item x="1167"/>
        <item x="1181"/>
        <item x="8445"/>
        <item x="4518"/>
        <item x="4226"/>
        <item x="7460"/>
        <item x="8766"/>
        <item x="2237"/>
        <item x="1605"/>
        <item x="8944"/>
        <item x="3086"/>
        <item x="5568"/>
        <item x="4373"/>
        <item x="4011"/>
        <item x="5337"/>
        <item x="4593"/>
        <item x="7322"/>
        <item x="5583"/>
        <item x="9138"/>
        <item x="3909"/>
        <item x="8773"/>
        <item x="5952"/>
        <item x="3777"/>
        <item x="9236"/>
        <item x="2944"/>
        <item x="4989"/>
        <item x="5546"/>
        <item x="4218"/>
        <item x="5322"/>
        <item x="9067"/>
        <item x="6830"/>
        <item x="8625"/>
        <item x="6221"/>
        <item x="1085"/>
        <item x="1757"/>
        <item x="1988"/>
        <item x="1064"/>
        <item x="2082"/>
        <item x="1781"/>
        <item x="7684"/>
        <item x="4125"/>
        <item x="3391"/>
        <item x="912"/>
        <item x="9077"/>
        <item x="8912"/>
        <item x="6815"/>
        <item x="1852"/>
        <item x="4752"/>
        <item x="246"/>
        <item x="9273"/>
        <item x="9192"/>
        <item x="520"/>
        <item x="669"/>
        <item x="523"/>
        <item x="5123"/>
        <item x="2503"/>
        <item x="4783"/>
        <item x="7205"/>
        <item x="9411"/>
        <item x="7936"/>
        <item x="8862"/>
        <item x="2613"/>
        <item x="1992"/>
        <item x="4560"/>
        <item x="7474"/>
        <item x="5082"/>
        <item x="6004"/>
        <item x="4390"/>
        <item x="1724"/>
        <item x="771"/>
        <item x="7321"/>
        <item x="4884"/>
        <item x="148"/>
        <item x="8124"/>
        <item x="8954"/>
        <item x="9560"/>
        <item x="8914"/>
        <item x="896"/>
        <item x="7918"/>
        <item x="1056"/>
        <item x="1759"/>
        <item x="1864"/>
        <item x="1868"/>
        <item x="2234"/>
        <item x="2149"/>
        <item x="2204"/>
        <item x="31"/>
        <item x="4532"/>
        <item x="4152"/>
        <item x="640"/>
        <item x="6094"/>
        <item x="1512"/>
        <item x="2855"/>
        <item x="566"/>
        <item x="654"/>
        <item x="1009"/>
        <item x="1026"/>
        <item x="636"/>
        <item x="2786"/>
        <item x="4210"/>
        <item x="2041"/>
        <item x="1484"/>
        <item x="2898"/>
        <item x="8173"/>
        <item x="7884"/>
        <item x="6180"/>
        <item x="9596"/>
        <item x="3970"/>
        <item x="2057"/>
        <item x="673"/>
        <item x="2558"/>
        <item x="8661"/>
        <item x="6965"/>
        <item x="3551"/>
        <item x="6171"/>
        <item x="6930"/>
        <item x="6076"/>
        <item x="5880"/>
        <item x="7673"/>
        <item x="4340"/>
        <item x="5407"/>
        <item x="7366"/>
        <item x="7491"/>
        <item x="5445"/>
        <item x="4856"/>
        <item x="3165"/>
        <item x="7654"/>
        <item x="7508"/>
        <item x="6296"/>
        <item x="4174"/>
        <item x="2575"/>
        <item x="7308"/>
        <item x="3685"/>
        <item x="8453"/>
        <item x="9166"/>
        <item x="8900"/>
        <item x="7727"/>
        <item x="8376"/>
        <item x="4105"/>
        <item x="5092"/>
        <item x="5273"/>
        <item x="6545"/>
        <item x="4198"/>
        <item x="4086"/>
        <item x="4610"/>
        <item x="8040"/>
        <item x="5632"/>
        <item x="4619"/>
        <item x="1881"/>
        <item x="1188"/>
        <item x="95"/>
        <item x="631"/>
        <item x="802"/>
        <item x="642"/>
        <item x="67"/>
        <item x="9503"/>
        <item x="8804"/>
        <item x="390"/>
        <item x="6527"/>
        <item x="1330"/>
        <item x="9512"/>
        <item x="2332"/>
        <item x="8829"/>
        <item x="8549"/>
        <item x="5621"/>
        <item x="3307"/>
        <item x="1494"/>
        <item x="7731"/>
        <item x="9225"/>
        <item x="7369"/>
        <item x="334"/>
        <item x="2427"/>
        <item x="5373"/>
        <item x="891"/>
        <item x="1835"/>
        <item x="3734"/>
        <item x="5699"/>
        <item x="2914"/>
        <item x="3184"/>
        <item x="5622"/>
        <item x="8148"/>
        <item x="8760"/>
        <item x="2847"/>
        <item x="1368"/>
        <item x="4450"/>
        <item x="8236"/>
        <item x="5642"/>
        <item x="6588"/>
        <item x="6640"/>
        <item x="1794"/>
        <item x="7231"/>
        <item x="3406"/>
        <item x="8233"/>
        <item x="2517"/>
        <item x="5579"/>
        <item x="1395"/>
        <item x="842"/>
        <item x="4643"/>
        <item x="5430"/>
        <item x="3272"/>
        <item x="2405"/>
        <item x="8866"/>
        <item x="7068"/>
        <item x="8743"/>
        <item x="2755"/>
        <item x="1785"/>
        <item x="419"/>
        <item x="1291"/>
        <item x="6226"/>
        <item x="3442"/>
        <item x="7740"/>
        <item x="8877"/>
        <item x="2166"/>
        <item x="7129"/>
        <item x="8684"/>
        <item x="7258"/>
        <item x="6000"/>
        <item x="8668"/>
        <item x="7505"/>
        <item x="6626"/>
        <item x="4303"/>
        <item x="6788"/>
        <item x="3496"/>
        <item x="5474"/>
        <item x="2015"/>
        <item x="9144"/>
        <item x="4671"/>
        <item x="9160"/>
        <item x="2663"/>
        <item x="5072"/>
        <item x="1320"/>
        <item x="2220"/>
        <item x="3078"/>
        <item x="2985"/>
        <item x="664"/>
        <item x="4801"/>
        <item x="3225"/>
        <item x="3048"/>
        <item x="4053"/>
        <item x="1514"/>
        <item x="8516"/>
        <item x="6747"/>
        <item x="4173"/>
        <item x="2765"/>
        <item x="6442"/>
        <item x="1735"/>
        <item x="1299"/>
        <item x="2835"/>
        <item x="5095"/>
        <item x="5175"/>
        <item x="8317"/>
        <item x="7187"/>
        <item x="5519"/>
        <item x="7552"/>
        <item x="1583"/>
        <item x="3670"/>
        <item x="4913"/>
        <item x="2056"/>
        <item x="4631"/>
        <item x="6258"/>
        <item x="6160"/>
        <item x="5447"/>
        <item x="9364"/>
        <item x="9075"/>
        <item x="1608"/>
        <item x="4474"/>
        <item x="7099"/>
        <item x="3720"/>
        <item x="4324"/>
        <item x="9016"/>
        <item x="6467"/>
        <item x="249"/>
        <item x="9623"/>
        <item x="3592"/>
        <item x="6728"/>
        <item x="4463"/>
        <item x="7976"/>
        <item x="1398"/>
        <item x="8057"/>
        <item x="144"/>
        <item x="9117"/>
        <item x="4260"/>
        <item x="26"/>
        <item x="1076"/>
        <item x="5259"/>
        <item x="8884"/>
        <item x="7433"/>
        <item x="9018"/>
        <item x="8092"/>
        <item x="4747"/>
        <item x="878"/>
        <item x="3111"/>
        <item x="2152"/>
        <item x="3421"/>
        <item x="4171"/>
        <item x="91"/>
        <item x="24"/>
        <item x="5265"/>
        <item x="7346"/>
        <item x="2232"/>
        <item x="8017"/>
        <item x="7753"/>
        <item x="9517"/>
        <item x="9619"/>
        <item x="5849"/>
        <item x="2108"/>
        <item x="2174"/>
        <item x="4440"/>
        <item x="6505"/>
        <item x="3207"/>
        <item x="3082"/>
        <item x="6509"/>
        <item x="4769"/>
        <item x="6889"/>
        <item x="9009"/>
        <item x="3368"/>
        <item x="1854"/>
        <item x="8559"/>
        <item x="8116"/>
        <item x="8702"/>
        <item x="7883"/>
        <item x="3917"/>
        <item x="1007"/>
        <item x="7360"/>
        <item x="6772"/>
        <item x="6103"/>
        <item x="7202"/>
        <item x="7789"/>
        <item x="9549"/>
        <item x="2872"/>
        <item x="38"/>
        <item x="3832"/>
        <item x="5105"/>
        <item x="4894"/>
        <item x="2435"/>
        <item x="2966"/>
        <item x="145"/>
        <item x="260"/>
        <item x="328"/>
        <item x="9098"/>
        <item x="3098"/>
        <item x="6629"/>
        <item x="371"/>
        <item x="6571"/>
        <item x="881"/>
        <item x="1859"/>
        <item x="938"/>
        <item x="7867"/>
        <item x="3405"/>
        <item x="1104"/>
        <item x="1220"/>
        <item x="36"/>
        <item x="8827"/>
        <item x="8701"/>
        <item x="4708"/>
        <item x="4672"/>
        <item x="3041"/>
        <item x="3255"/>
        <item x="4499"/>
        <item x="2246"/>
        <item x="2360"/>
        <item x="8011"/>
        <item x="8436"/>
        <item x="3188"/>
        <item x="8240"/>
        <item x="6397"/>
        <item x="3818"/>
        <item x="8986"/>
        <item x="5832"/>
        <item x="1607"/>
        <item x="2035"/>
        <item x="8298"/>
        <item x="9529"/>
        <item x="3790"/>
        <item x="2306"/>
        <item x="3672"/>
        <item x="9356"/>
        <item x="1748"/>
        <item x="846"/>
        <item x="143"/>
        <item x="1401"/>
        <item x="7043"/>
        <item x="4364"/>
        <item x="7947"/>
        <item x="4805"/>
        <item x="8196"/>
        <item x="4677"/>
        <item x="1853"/>
        <item x="4083"/>
        <item x="3913"/>
        <item x="5398"/>
        <item x="2231"/>
        <item x="433"/>
        <item x="5530"/>
        <item x="2380"/>
        <item x="7919"/>
        <item x="8706"/>
        <item x="4521"/>
        <item x="4852"/>
        <item x="5148"/>
        <item x="3964"/>
        <item x="1426"/>
        <item x="3481"/>
        <item x="8346"/>
        <item x="5133"/>
        <item x="149"/>
        <item x="8674"/>
        <item x="6109"/>
        <item x="1662"/>
        <item x="777"/>
        <item x="1040"/>
        <item x="6564"/>
        <item x="6552"/>
        <item x="2280"/>
        <item x="4536"/>
        <item x="3232"/>
        <item x="9579"/>
        <item x="8392"/>
        <item x="3982"/>
        <item x="1365"/>
        <item x="7978"/>
        <item x="3850"/>
        <item x="1796"/>
        <item x="1989"/>
        <item x="2042"/>
        <item x="2921"/>
        <item x="6556"/>
        <item x="8603"/>
        <item x="8177"/>
        <item x="3030"/>
        <item x="4644"/>
        <item x="8864"/>
        <item x="3324"/>
        <item x="8574"/>
        <item x="1209"/>
        <item x="8249"/>
        <item x="7154"/>
        <item x="3509"/>
        <item x="6554"/>
        <item x="6655"/>
        <item x="6055"/>
        <item x="2389"/>
        <item x="3526"/>
        <item x="5400"/>
        <item x="4093"/>
        <item x="6544"/>
        <item x="7831"/>
        <item x="375"/>
        <item x="5087"/>
        <item x="9610"/>
        <item x="4482"/>
        <item x="5120"/>
        <item x="104"/>
        <item x="4947"/>
        <item x="7156"/>
        <item x="5757"/>
        <item x="8260"/>
        <item x="4350"/>
        <item x="3043"/>
        <item x="5837"/>
        <item x="8015"/>
        <item x="8265"/>
        <item x="807"/>
        <item x="8393"/>
        <item x="1313"/>
        <item x="4018"/>
        <item x="2668"/>
        <item x="7757"/>
        <item x="5720"/>
        <item x="1813"/>
        <item x="5990"/>
        <item x="6789"/>
        <item x="6309"/>
        <item x="2518"/>
        <item x="8797"/>
        <item x="6166"/>
        <item x="818"/>
        <item x="64"/>
        <item x="2656"/>
        <item x="6108"/>
        <item x="3444"/>
        <item x="2005"/>
        <item x="5808"/>
        <item x="6998"/>
        <item x="969"/>
        <item x="6603"/>
        <item x="8595"/>
        <item x="1802"/>
        <item x="614"/>
        <item x="4181"/>
        <item x="8977"/>
        <item x="6753"/>
        <item x="1711"/>
        <item x="920"/>
        <item x="5690"/>
        <item x="8872"/>
        <item x="7897"/>
        <item x="7792"/>
        <item x="6342"/>
        <item x="9396"/>
        <item x="3661"/>
        <item x="3646"/>
        <item x="1115"/>
        <item x="8047"/>
        <item x="1552"/>
        <item x="358"/>
        <item x="2051"/>
        <item x="7775"/>
        <item x="855"/>
        <item x="7073"/>
        <item x="3544"/>
        <item x="4370"/>
        <item x="596"/>
        <item x="3285"/>
        <item x="6403"/>
        <item x="4114"/>
        <item x="1792"/>
        <item x="7098"/>
        <item x="5439"/>
        <item x="8359"/>
        <item x="9276"/>
        <item x="3677"/>
        <item x="6573"/>
        <item x="5468"/>
        <item x="314"/>
        <item x="8863"/>
        <item x="2486"/>
        <item x="8464"/>
        <item x="8481"/>
        <item x="9566"/>
        <item x="2170"/>
        <item x="1669"/>
        <item x="330"/>
        <item x="57"/>
        <item x="6165"/>
        <item x="3233"/>
        <item x="1778"/>
        <item x="9485"/>
        <item x="8305"/>
        <item x="3837"/>
        <item x="8053"/>
        <item x="7449"/>
        <item x="558"/>
        <item x="8832"/>
        <item x="5250"/>
        <item x="2808"/>
        <item x="1046"/>
        <item x="5268"/>
        <item x="6974"/>
        <item x="2876"/>
        <item x="3226"/>
        <item x="5313"/>
        <item x="1666"/>
        <item x="2350"/>
        <item x="2708"/>
        <item x="5600"/>
        <item x="9449"/>
        <item x="6901"/>
        <item x="9482"/>
        <item x="1061"/>
        <item x="4159"/>
        <item x="9010"/>
        <item x="6495"/>
        <item x="7798"/>
        <item x="8379"/>
        <item x="7277"/>
        <item x="2648"/>
        <item x="421"/>
        <item x="2661"/>
        <item x="1924"/>
        <item x="4608"/>
        <item x="4516"/>
        <item x="1513"/>
        <item x="8161"/>
        <item x="3303"/>
        <item x="1598"/>
        <item x="2570"/>
        <item x="5183"/>
        <item x="4380"/>
        <item x="5704"/>
        <item x="2131"/>
        <item x="2251"/>
        <item x="4048"/>
        <item x="1845"/>
        <item x="3951"/>
        <item x="4359"/>
        <item x="4501"/>
        <item x="8544"/>
        <item x="4449"/>
        <item x="8652"/>
        <item x="719"/>
        <item x="650"/>
        <item x="2812"/>
        <item x="9115"/>
        <item x="866"/>
        <item x="226"/>
        <item x="2348"/>
        <item x="620"/>
        <item x="437"/>
        <item x="265"/>
        <item x="76"/>
        <item x="2559"/>
        <item x="8195"/>
        <item x="8993"/>
        <item x="1456"/>
        <item x="1490"/>
        <item x="668"/>
        <item x="676"/>
        <item x="1556"/>
        <item x="532"/>
        <item x="9013"/>
        <item x="6413"/>
        <item x="6997"/>
        <item x="2487"/>
        <item x="2372"/>
        <item x="917"/>
        <item x="3624"/>
        <item x="1779"/>
        <item x="9206"/>
        <item x="5663"/>
        <item x="8098"/>
        <item x="4553"/>
        <item x="4745"/>
        <item x="9211"/>
        <item x="6472"/>
        <item x="7130"/>
        <item x="2917"/>
        <item x="3683"/>
        <item x="6763"/>
        <item x="2059"/>
        <item x="2543"/>
        <item x="2214"/>
        <item x="3759"/>
        <item x="6563"/>
        <item x="6072"/>
        <item x="7432"/>
        <item x="8768"/>
        <item x="8188"/>
        <item x="7229"/>
        <item x="6950"/>
        <item x="5044"/>
        <item x="8361"/>
        <item x="3724"/>
        <item x="6478"/>
        <item x="4037"/>
        <item x="2156"/>
        <item x="903"/>
        <item x="9563"/>
        <item x="6395"/>
        <item x="1790"/>
        <item x="2313"/>
        <item x="5152"/>
        <item x="7907"/>
        <item x="2294"/>
        <item x="4272"/>
        <item x="5270"/>
        <item x="7515"/>
        <item x="3208"/>
        <item x="6312"/>
        <item x="3112"/>
        <item x="3016"/>
        <item x="5131"/>
        <item x="2962"/>
        <item x="630"/>
        <item x="2182"/>
        <item x="2302"/>
        <item x="2114"/>
        <item x="3192"/>
        <item x="899"/>
        <item x="1121"/>
        <item x="959"/>
        <item x="4965"/>
        <item x="3738"/>
        <item x="3118"/>
        <item x="4611"/>
        <item x="8960"/>
        <item x="1500"/>
        <item x="8134"/>
        <item x="2799"/>
        <item x="6130"/>
        <item x="4994"/>
        <item x="4393"/>
        <item x="7436"/>
        <item x="4265"/>
        <item x="5854"/>
        <item x="6205"/>
        <item x="3792"/>
        <item x="6265"/>
        <item x="7183"/>
        <item x="5459"/>
        <item x="9511"/>
        <item x="4861"/>
        <item x="6861"/>
        <item x="7878"/>
        <item x="5331"/>
        <item x="4443"/>
        <item x="8586"/>
        <item x="4290"/>
        <item x="5366"/>
        <item x="2129"/>
        <item x="2412"/>
        <item x="2497"/>
        <item x="2972"/>
        <item x="9242"/>
        <item x="2522"/>
        <item x="7017"/>
        <item x="6866"/>
        <item x="2871"/>
        <item x="8670"/>
        <item x="4394"/>
        <item x="4071"/>
        <item x="6329"/>
        <item x="1593"/>
        <item x="5806"/>
        <item x="3355"/>
        <item x="9360"/>
        <item x="209"/>
        <item x="8419"/>
        <item x="3926"/>
        <item x="5085"/>
        <item x="9519"/>
        <item x="6896"/>
        <item x="5921"/>
        <item x="1010"/>
        <item x="3246"/>
        <item x="5437"/>
        <item x="2738"/>
        <item x="6557"/>
        <item x="2461"/>
        <item x="1124"/>
        <item x="1882"/>
        <item x="1489"/>
        <item x="7934"/>
        <item x="3570"/>
        <item x="107"/>
        <item x="9417"/>
        <item x="9435"/>
        <item x="7302"/>
        <item x="1241"/>
        <item x="6721"/>
        <item x="6063"/>
        <item x="7455"/>
        <item x="4942"/>
        <item x="8281"/>
        <item x="7246"/>
        <item x="8694"/>
        <item x="6387"/>
        <item x="6425"/>
        <item x="6879"/>
        <item x="8657"/>
        <item x="3855"/>
        <item x="2534"/>
        <item x="5648"/>
        <item x="1369"/>
        <item x="2759"/>
        <item x="6538"/>
        <item x="7117"/>
        <item x="5993"/>
        <item x="6807"/>
        <item x="3439"/>
        <item x="4838"/>
        <item x="6123"/>
        <item x="8237"/>
        <item x="6761"/>
        <item x="1742"/>
        <item x="6995"/>
        <item x="7274"/>
        <item x="8940"/>
        <item x="7582"/>
        <item x="8821"/>
        <item x="1080"/>
        <item x="3696"/>
        <item x="6782"/>
        <item x="2678"/>
        <item x="4846"/>
        <item x="3155"/>
        <item x="3081"/>
        <item x="316"/>
        <item x="7668"/>
        <item x="6670"/>
        <item x="5163"/>
        <item x="5963"/>
        <item x="1755"/>
        <item x="8413"/>
        <item x="6082"/>
        <item x="5098"/>
        <item x="7250"/>
        <item x="1899"/>
        <item x="4414"/>
        <item x="87"/>
        <item x="3719"/>
        <item x="534"/>
        <item x="131"/>
        <item x="4668"/>
        <item x="8809"/>
        <item x="843"/>
        <item x="4"/>
        <item x="7567"/>
        <item x="457"/>
        <item x="5106"/>
        <item x="6632"/>
        <item x="5851"/>
        <item x="6961"/>
        <item x="1812"/>
        <item x="4185"/>
        <item x="9404"/>
        <item x="5389"/>
        <item x="4481"/>
        <item x="3745"/>
        <item x="9300"/>
        <item x="4311"/>
        <item x="4295"/>
        <item x="804"/>
        <item x="1931"/>
        <item x="4763"/>
        <item x="5596"/>
        <item x="6501"/>
        <item x="6543"/>
        <item x="2403"/>
        <item x="7530"/>
        <item x="8435"/>
        <item x="3858"/>
        <item x="5607"/>
        <item x="156"/>
        <item x="4871"/>
        <item x="2102"/>
        <item x="1375"/>
        <item x="3814"/>
        <item x="9049"/>
        <item x="2970"/>
        <item x="7543"/>
        <item x="4147"/>
        <item x="255"/>
        <item x="9385"/>
        <item x="5334"/>
        <item x="5601"/>
        <item x="2529"/>
        <item x="4970"/>
        <item x="9001"/>
        <item x="3860"/>
        <item x="2019"/>
        <item x="1359"/>
        <item x="5185"/>
        <item x="8769"/>
        <item x="5585"/>
        <item x="1516"/>
        <item x="8528"/>
        <item x="7032"/>
        <item x="7769"/>
        <item x="2297"/>
        <item x="6590"/>
        <item x="9409"/>
        <item x="8035"/>
        <item x="2867"/>
        <item x="7190"/>
        <item x="5973"/>
        <item x="315"/>
        <item x="1421"/>
        <item x="3257"/>
        <item x="1722"/>
        <item x="9372"/>
        <item x="6263"/>
        <item x="4680"/>
        <item x="5898"/>
        <item x="6745"/>
        <item x="6510"/>
        <item x="8957"/>
        <item x="4466"/>
        <item x="1483"/>
        <item x="8838"/>
        <item x="2861"/>
        <item x="2243"/>
        <item x="216"/>
        <item x="5571"/>
        <item x="4118"/>
        <item x="3231"/>
        <item x="7342"/>
        <item x="7458"/>
        <item x="8112"/>
        <item x="1996"/>
        <item x="9442"/>
        <item x="1033"/>
        <item x="1058"/>
        <item x="758"/>
        <item x="4902"/>
        <item x="6725"/>
        <item x="7036"/>
        <item x="5070"/>
        <item x="8676"/>
        <item x="4534"/>
        <item x="8690"/>
        <item x="5147"/>
        <item x="6014"/>
        <item x="4900"/>
        <item x="4550"/>
        <item x="8615"/>
        <item x="5513"/>
        <item x="239"/>
        <item x="1335"/>
        <item x="4454"/>
        <item x="6270"/>
        <item x="150"/>
        <item x="9516"/>
        <item x="8065"/>
        <item x="8902"/>
        <item x="8192"/>
        <item x="1681"/>
        <item x="681"/>
        <item x="5543"/>
        <item x="5228"/>
        <item x="2378"/>
        <item x="3916"/>
        <item x="3864"/>
        <item x="5547"/>
        <item x="5731"/>
        <item x="4670"/>
        <item x="8250"/>
        <item x="1549"/>
        <item x="5293"/>
        <item x="8748"/>
        <item x="6969"/>
        <item x="1434"/>
        <item x="331"/>
        <item x="1025"/>
        <item x="537"/>
        <item x="7348"/>
        <item x="8527"/>
        <item x="5654"/>
        <item x="5283"/>
        <item x="1023"/>
        <item x="2143"/>
        <item x="3215"/>
        <item x="3597"/>
        <item x="3650"/>
        <item x="6242"/>
        <item x="2105"/>
        <item x="6849"/>
        <item x="182"/>
        <item x="3830"/>
        <item x="616"/>
        <item x="4525"/>
        <item x="6666"/>
        <item x="4056"/>
        <item x="1691"/>
        <item x="9127"/>
        <item x="2316"/>
        <item x="6582"/>
        <item x="5410"/>
        <item x="8518"/>
        <item x="8014"/>
        <item x="3727"/>
        <item x="8834"/>
        <item x="6972"/>
        <item x="6144"/>
        <item x="5028"/>
        <item x="3924"/>
        <item x="5811"/>
        <item x="1028"/>
        <item x="2569"/>
        <item x="1978"/>
        <item x="7443"/>
        <item x="6884"/>
        <item x="861"/>
        <item x="1565"/>
        <item x="645"/>
        <item x="1110"/>
        <item x="1266"/>
        <item x="9576"/>
        <item x="5615"/>
        <item x="3572"/>
        <item x="425"/>
        <item x="74"/>
        <item x="70"/>
        <item x="6037"/>
        <item x="1789"/>
        <item x="829"/>
        <item x="8179"/>
        <item x="8472"/>
        <item x="8546"/>
        <item x="7305"/>
        <item x="6448"/>
        <item x="3033"/>
        <item x="9453"/>
        <item x="9369"/>
        <item x="930"/>
        <item x="7078"/>
        <item x="1577"/>
        <item x="4606"/>
        <item x="8448"/>
        <item x="9110"/>
        <item x="5686"/>
        <item x="3611"/>
        <item x="8438"/>
        <item x="7995"/>
        <item x="5467"/>
        <item x="1086"/>
        <item x="3538"/>
        <item x="6120"/>
        <item x="9209"/>
        <item x="1550"/>
        <item x="5557"/>
        <item x="7470"/>
        <item x="4108"/>
        <item x="7005"/>
        <item x="7520"/>
        <item x="6584"/>
        <item x="4007"/>
        <item x="8119"/>
        <item x="2447"/>
        <item x="8648"/>
        <item x="1092"/>
        <item x="449"/>
        <item x="870"/>
        <item x="500"/>
        <item x="5960"/>
        <item x="8429"/>
        <item x="7226"/>
        <item x="9294"/>
        <item x="6578"/>
        <item x="9184"/>
        <item x="9381"/>
        <item x="4788"/>
        <item x="1922"/>
        <item x="2748"/>
        <item x="3876"/>
        <item x="8027"/>
        <item x="6774"/>
        <item x="1370"/>
        <item x="8617"/>
        <item x="4300"/>
        <item x="7695"/>
        <item x="1553"/>
        <item x="427"/>
        <item x="506"/>
        <item x="4307"/>
        <item x="8514"/>
        <item x="6044"/>
        <item x="2853"/>
        <item x="1286"/>
        <item x="1694"/>
        <item x="1948"/>
        <item x="2822"/>
        <item x="4153"/>
        <item x="7653"/>
        <item x="2550"/>
        <item x="3286"/>
        <item x="7416"/>
        <item x="5633"/>
        <item x="1814"/>
        <item x="2566"/>
        <item x="3339"/>
        <item x="1230"/>
        <item x="2664"/>
        <item x="8231"/>
        <item x="8908"/>
        <item x="2925"/>
        <item x="9107"/>
        <item x="7239"/>
        <item x="2225"/>
        <item x="5192"/>
        <item x="4351"/>
        <item x="2146"/>
        <item x="304"/>
        <item x="208"/>
        <item x="1272"/>
        <item x="5755"/>
        <item x="4977"/>
        <item x="5113"/>
        <item x="7313"/>
        <item x="2989"/>
        <item x="9202"/>
        <item x="3354"/>
        <item x="2498"/>
        <item x="2889"/>
        <item x="4687"/>
        <item x="288"/>
        <item x="7269"/>
        <item x="6635"/>
        <item x="3530"/>
        <item x="4050"/>
        <item x="3136"/>
        <item x="5752"/>
        <item x="3335"/>
        <item x="1970"/>
        <item x="6035"/>
        <item x="734"/>
        <item x="9056"/>
        <item x="3205"/>
        <item x="3821"/>
        <item x="129"/>
        <item x="6304"/>
        <item x="5245"/>
        <item x="264"/>
        <item x="9324"/>
        <item x="5563"/>
        <item x="8882"/>
        <item x="6549"/>
        <item x="8013"/>
        <item x="3273"/>
        <item x="8505"/>
        <item x="8750"/>
        <item x="2488"/>
        <item x="5260"/>
        <item x="3183"/>
        <item x="5424"/>
        <item x="9391"/>
        <item x="8796"/>
        <item x="4879"/>
        <item x="3618"/>
        <item x="9597"/>
        <item x="1633"/>
        <item x="521"/>
        <item x="186"/>
        <item x="5659"/>
        <item x="5002"/>
        <item x="8218"/>
        <item x="8618"/>
        <item x="9163"/>
        <item x="3059"/>
        <item x="3494"/>
        <item x="7306"/>
        <item x="7783"/>
        <item x="7939"/>
        <item x="5406"/>
        <item x="8550"/>
        <item x="3903"/>
        <item x="9037"/>
        <item x="4574"/>
        <item x="7880"/>
        <item x="3316"/>
        <item x="7920"/>
        <item x="222"/>
        <item x="7588"/>
        <item x="4401"/>
        <item x="2394"/>
        <item x="4865"/>
        <item x="737"/>
        <item x="8930"/>
        <item x="5954"/>
        <item x="2374"/>
        <item x="3578"/>
        <item x="9491"/>
        <item x="2230"/>
        <item x="8456"/>
        <item x="2924"/>
        <item x="8314"/>
        <item x="3936"/>
        <item x="8275"/>
        <item x="341"/>
        <item x="3007"/>
        <item x="1222"/>
        <item x="5968"/>
        <item x="1297"/>
        <item x="8560"/>
        <item x="5927"/>
        <item x="7216"/>
        <item x="7210"/>
        <item x="8266"/>
        <item x="3516"/>
        <item x="90"/>
        <item x="297"/>
        <item x="6476"/>
        <item x="9354"/>
        <item x="6459"/>
        <item x="6928"/>
        <item x="2238"/>
        <item x="2367"/>
        <item x="2061"/>
        <item x="2615"/>
        <item x="7968"/>
        <item x="4437"/>
        <item x="2954"/>
        <item x="2081"/>
        <item x="1136"/>
        <item x="4930"/>
        <item x="7289"/>
        <item x="1926"/>
        <item x="3606"/>
        <item x="3702"/>
        <item x="4934"/>
        <item x="8026"/>
        <item x="1823"/>
        <item x="6281"/>
        <item x="3070"/>
        <item x="5419"/>
        <item x="4728"/>
        <item x="7989"/>
        <item x="9176"/>
        <item x="4599"/>
        <item x="6372"/>
        <item x="6062"/>
        <item x="8229"/>
        <item x="1350"/>
        <item x="539"/>
        <item x="8268"/>
        <item x="1498"/>
        <item x="3424"/>
        <item x="4508"/>
        <item x="5370"/>
        <item x="1615"/>
        <item x="7320"/>
        <item x="6662"/>
        <item x="1982"/>
        <item x="1655"/>
        <item x="498"/>
        <item x="8779"/>
        <item x="5882"/>
        <item x="8554"/>
        <item x="7877"/>
        <item x="7126"/>
        <item x="9601"/>
        <item x="5940"/>
        <item x="4653"/>
        <item x="9634"/>
        <item x="738"/>
        <item x="1880"/>
        <item x="1455"/>
        <item x="2190"/>
        <item x="9149"/>
        <item x="6025"/>
        <item x="6555"/>
        <item x="1120"/>
        <item x="765"/>
        <item x="9254"/>
        <item x="6099"/>
        <item x="2278"/>
        <item x="5672"/>
        <item x="6679"/>
        <item x="8123"/>
        <item x="5129"/>
        <item x="6840"/>
        <item x="6453"/>
        <item x="3304"/>
        <item x="1012"/>
        <item x="132"/>
        <item x="1212"/>
        <item x="5470"/>
        <item x="3889"/>
        <item x="5715"/>
        <item x="6335"/>
        <item x="6204"/>
        <item x="5350"/>
        <item x="4257"/>
        <item x="1423"/>
        <item x="9213"/>
        <item x="5610"/>
        <item x="4447"/>
        <item x="7870"/>
        <item x="3866"/>
        <item x="7842"/>
        <item x="4842"/>
        <item x="9199"/>
        <item x="717"/>
        <item x="2572"/>
        <item x="3616"/>
        <item x="2027"/>
        <item x="9547"/>
        <item x="6624"/>
        <item x="4104"/>
        <item x="4546"/>
        <item x="6279"/>
        <item x="347"/>
        <item x="464"/>
        <item x="278"/>
        <item x="3626"/>
        <item x="9323"/>
        <item x="519"/>
        <item x="8632"/>
        <item x="6104"/>
        <item x="6814"/>
        <item x="3364"/>
        <item x="2632"/>
        <item x="2377"/>
        <item x="4021"/>
        <item x="8947"/>
        <item x="8967"/>
        <item x="2528"/>
        <item x="8818"/>
        <item x="6962"/>
        <item x="9593"/>
        <item x="3847"/>
        <item x="2159"/>
        <item x="4332"/>
        <item x="6290"/>
        <item x="5647"/>
        <item x="952"/>
        <item x="361"/>
        <item x="3002"/>
        <item x="9328"/>
        <item x="5327"/>
        <item x="3801"/>
        <item x="8983"/>
        <item x="1676"/>
        <item x="2371"/>
        <item x="5764"/>
        <item x="615"/>
        <item x="2870"/>
        <item x="4923"/>
        <item x="1652"/>
        <item x="5423"/>
        <item x="6757"/>
        <item x="4292"/>
        <item x="8537"/>
        <item x="567"/>
        <item x="823"/>
        <item x="3447"/>
        <item x="1358"/>
        <item x="7050"/>
        <item x="3299"/>
        <item x="4277"/>
        <item x="2535"/>
        <item x="2910"/>
        <item x="8342"/>
        <item x="2958"/>
        <item x="6084"/>
        <item x="7615"/>
        <item x="4405"/>
        <item x="9112"/>
        <item x="4843"/>
        <item x="5047"/>
        <item x="3212"/>
        <item x="9072"/>
        <item x="7456"/>
        <item x="1259"/>
        <item x="4366"/>
        <item x="1262"/>
        <item x="8214"/>
        <item x="1914"/>
        <item x="6910"/>
        <item x="3945"/>
        <item x="2821"/>
        <item x="586"/>
        <item x="3681"/>
        <item x="17"/>
        <item x="6691"/>
        <item x="830"/>
        <item x="1843"/>
        <item x="6431"/>
        <item x="8120"/>
        <item x="8530"/>
        <item x="7777"/>
        <item x="2793"/>
        <item x="7298"/>
        <item x="9551"/>
        <item x="2210"/>
        <item x="6412"/>
        <item x="3944"/>
        <item x="7993"/>
        <item x="5022"/>
        <item x="9012"/>
        <item x="4003"/>
        <item x="9090"/>
        <item x="6503"/>
        <item x="2317"/>
        <item x="7682"/>
        <item x="7108"/>
        <item x="6233"/>
        <item x="9080"/>
        <item x="7841"/>
        <item x="2873"/>
        <item x="7411"/>
        <item x="4456"/>
        <item x="5279"/>
        <item x="5758"/>
        <item x="5394"/>
        <item x="6850"/>
        <item x="4528"/>
        <item x="3986"/>
        <item x="6225"/>
        <item x="5969"/>
        <item x="8290"/>
        <item x="7621"/>
        <item x="4361"/>
        <item x="5491"/>
        <item x="4240"/>
        <item x="7812"/>
        <item x="5800"/>
        <item x="6088"/>
        <item x="9474"/>
        <item x="1990"/>
        <item x="8939"/>
        <item x="453"/>
        <item x="2901"/>
        <item x="2212"/>
        <item x="4088"/>
        <item x="7830"/>
        <item x="65"/>
        <item x="1953"/>
        <item x="6894"/>
        <item x="695"/>
        <item x="1045"/>
        <item x="6466"/>
        <item x="6322"/>
        <item x="4215"/>
        <item x="690"/>
        <item x="6152"/>
        <item x="7888"/>
        <item x="6267"/>
        <item x="1865"/>
        <item x="1060"/>
        <item x="133"/>
        <item x="3497"/>
        <item x="11"/>
        <item x="2796"/>
        <item x="1123"/>
        <item x="1745"/>
        <item x="1229"/>
        <item x="3401"/>
        <item x="2838"/>
        <item x="4455"/>
        <item x="4469"/>
        <item x="964"/>
        <item x="5386"/>
        <item x="8400"/>
        <item x="7283"/>
        <item x="400"/>
        <item x="6486"/>
        <item x="6056"/>
        <item x="8016"/>
        <item x="9243"/>
        <item x="4182"/>
        <item x="4898"/>
        <item x="395"/>
        <item x="3782"/>
        <item x="1596"/>
        <item x="5472"/>
        <item x="3763"/>
        <item x="1376"/>
        <item x="6615"/>
        <item x="3471"/>
        <item x="6767"/>
        <item x="6649"/>
        <item x="8807"/>
        <item x="1907"/>
        <item x="6714"/>
        <item x="9428"/>
        <item x="4563"/>
        <item x="7501"/>
        <item x="8181"/>
        <item x="1042"/>
        <item x="1432"/>
        <item x="3075"/>
        <item x="8412"/>
        <item x="7677"/>
        <item x="7617"/>
        <item x="764"/>
        <item x="3673"/>
        <item x="2359"/>
        <item x="7437"/>
        <item x="8573"/>
        <item x="6914"/>
        <item x="8786"/>
        <item x="7095"/>
        <item x="1470"/>
        <item x="2622"/>
        <item x="9031"/>
        <item x="6147"/>
        <item x="4497"/>
        <item x="4479"/>
        <item x="4577"/>
        <item x="61"/>
        <item x="3021"/>
        <item x="5091"/>
        <item x="9227"/>
        <item x="635"/>
        <item x="2746"/>
        <item x="5466"/>
        <item x="5441"/>
        <item x="9407"/>
        <item x="2520"/>
        <item x="6680"/>
        <item x="3410"/>
        <item x="1800"/>
        <item x="1874"/>
        <item x="8598"/>
        <item x="3748"/>
        <item x="8306"/>
        <item x="688"/>
        <item x="4510"/>
        <item x="8271"/>
        <item x="8136"/>
        <item x="3168"/>
        <item x="7850"/>
        <item x="3024"/>
        <item x="5738"/>
        <item x="8385"/>
        <item x="3315"/>
        <item x="2241"/>
        <item x="848"/>
        <item x="8904"/>
        <item x="2024"/>
        <item x="8042"/>
        <item x="6252"/>
        <item x="9197"/>
        <item x="3657"/>
        <item x="1458"/>
        <item x="8790"/>
        <item x="6206"/>
        <item x="3700"/>
        <item x="3598"/>
        <item x="8198"/>
        <item x="6589"/>
        <item x="5453"/>
        <item x="9510"/>
        <item x="367"/>
        <item x="4486"/>
        <item x="2010"/>
        <item x="3574"/>
        <item x="5628"/>
        <item x="4600"/>
        <item x="8982"/>
        <item x="3960"/>
        <item x="7537"/>
        <item x="2840"/>
        <item x="8175"/>
        <item x="4067"/>
        <item x="4491"/>
        <item x="5448"/>
        <item x="4890"/>
        <item x="8841"/>
        <item x="9102"/>
        <item x="403"/>
        <item x="1027"/>
        <item x="1008"/>
        <item x="2784"/>
        <item x="4084"/>
        <item x="7169"/>
        <item x="8338"/>
        <item x="2951"/>
        <item x="9350"/>
        <item x="8816"/>
        <item x="6042"/>
        <item x="378"/>
        <item x="3754"/>
        <item x="9598"/>
        <item x="1318"/>
        <item x="311"/>
        <item x="1858"/>
        <item x="7859"/>
        <item x="4686"/>
        <item x="1246"/>
        <item x="7084"/>
        <item x="2163"/>
        <item x="8383"/>
        <item x="5736"/>
        <item x="6017"/>
        <item x="2217"/>
        <item x="6992"/>
        <item x="754"/>
        <item x="7361"/>
        <item x="398"/>
        <item x="7396"/>
        <item x="9301"/>
        <item x="4796"/>
        <item x="4531"/>
        <item x="2456"/>
        <item x="7620"/>
        <item x="4461"/>
        <item x="8951"/>
        <item x="850"/>
        <item x="1509"/>
        <item x="7324"/>
        <item x="2621"/>
        <item x="933"/>
        <item x="5656"/>
        <item x="1693"/>
        <item x="5031"/>
        <item x="575"/>
        <item x="1772"/>
        <item x="1276"/>
        <item x="6853"/>
        <item x="1844"/>
        <item x="4996"/>
        <item x="4753"/>
        <item x="9053"/>
        <item x="4013"/>
        <item x="7791"/>
        <item x="333"/>
        <item x="4850"/>
        <item x="3599"/>
        <item x="7828"/>
        <item x="5276"/>
        <item x="8715"/>
        <item x="2807"/>
        <item x="7917"/>
        <item x="1950"/>
        <item x="1353"/>
        <item x="448"/>
        <item x="623"/>
        <item x="701"/>
        <item x="2494"/>
        <item x="6337"/>
        <item x="7956"/>
        <item x="5496"/>
        <item x="1332"/>
        <item x="3533"/>
        <item x="2666"/>
        <item x="5374"/>
        <item x="5833"/>
        <item x="7328"/>
        <item x="4523"/>
        <item x="3451"/>
        <item x="4246"/>
        <item x="1093"/>
        <item x="9569"/>
        <item x="9308"/>
        <item x="4971"/>
        <item x="5834"/>
        <item x="2135"/>
        <item x="2817"/>
        <item x="243"/>
        <item x="9182"/>
        <item x="4634"/>
        <item x="8059"/>
        <item x="1468"/>
        <item x="2183"/>
        <item x="8946"/>
        <item x="5119"/>
        <item x="478"/>
        <item x="5982"/>
        <item x="5168"/>
        <item x="2473"/>
        <item x="7864"/>
        <item x="618"/>
        <item x="353"/>
        <item x="735"/>
        <item x="4144"/>
        <item x="7333"/>
        <item x="3455"/>
        <item x="8307"/>
        <item x="9027"/>
        <item x="3582"/>
        <item x="7164"/>
        <item x="1573"/>
        <item x="1015"/>
        <item x="8309"/>
        <item x="8334"/>
        <item x="752"/>
        <item x="4814"/>
        <item x="7910"/>
        <item x="7381"/>
        <item x="5593"/>
        <item x="4120"/>
        <item x="2496"/>
        <item x="6057"/>
        <item x="7224"/>
        <item x="4452"/>
        <item x="9205"/>
        <item x="5181"/>
        <item x="8025"/>
        <item x="1331"/>
        <item x="1445"/>
        <item x="2965"/>
        <item x="8605"/>
        <item x="6885"/>
        <item x="1816"/>
        <item x="2600"/>
        <item x="8197"/>
        <item x="9288"/>
        <item x="1073"/>
        <item x="545"/>
        <item x="303"/>
        <item x="565"/>
        <item x="2677"/>
        <item x="4017"/>
        <item x="6858"/>
        <item x="9509"/>
        <item x="1963"/>
        <item x="2450"/>
        <item x="5264"/>
        <item x="4069"/>
        <item x="3470"/>
        <item x="3528"/>
        <item x="4839"/>
        <item x="245"/>
        <item x="4875"/>
        <item x="6209"/>
        <item x="4897"/>
        <item x="7581"/>
        <item x="8969"/>
        <item x="5051"/>
        <item x="6484"/>
        <item x="1578"/>
        <item x="1178"/>
        <item x="8724"/>
        <item x="3627"/>
        <item x="2538"/>
        <item x="7330"/>
        <item x="1147"/>
        <item x="8942"/>
        <item x="856"/>
        <item x="299"/>
        <item x="3403"/>
        <item x="205"/>
        <item x="5649"/>
        <item x="1102"/>
        <item x="4787"/>
        <item x="3371"/>
        <item x="7025"/>
        <item x="5510"/>
        <item x="9298"/>
        <item x="2103"/>
        <item x="704"/>
        <item x="5897"/>
        <item x="4544"/>
        <item x="5989"/>
        <item x="3857"/>
        <item x="7492"/>
        <item x="8777"/>
        <item x="1526"/>
        <item x="2724"/>
        <item x="8415"/>
        <item x="9005"/>
        <item x="277"/>
        <item x="9564"/>
        <item x="2444"/>
        <item x="1198"/>
        <item x="3808"/>
        <item x="5063"/>
        <item x="3732"/>
        <item x="3454"/>
        <item x="3678"/>
        <item x="306"/>
        <item x="6064"/>
        <item x="8869"/>
        <item x="8697"/>
        <item x="1928"/>
        <item x="9193"/>
        <item x="7255"/>
        <item x="3676"/>
        <item x="853"/>
        <item x="6149"/>
        <item x="7782"/>
        <item x="6967"/>
        <item x="821"/>
        <item x="3031"/>
        <item x="4229"/>
        <item x="2645"/>
        <item x="561"/>
        <item x="7016"/>
        <item x="9224"/>
        <item x="3655"/>
        <item x="1041"/>
        <item x="3229"/>
        <item x="3613"/>
        <item x="836"/>
        <item x="8823"/>
        <item x="9264"/>
        <item x="2988"/>
        <item x="5222"/>
        <item x="6356"/>
        <item x="2195"/>
        <item x="2303"/>
        <item x="3983"/>
        <item x="2761"/>
        <item x="2691"/>
        <item x="352"/>
        <item x="6841"/>
        <item x="2169"/>
        <item x="5702"/>
        <item x="1372"/>
        <item x="1997"/>
        <item x="2091"/>
        <item x="8088"/>
        <item x="8115"/>
        <item x="6704"/>
        <item x="5534"/>
        <item x="6182"/>
        <item x="9650"/>
        <item x="157"/>
        <item x="7175"/>
        <item x="4203"/>
        <item x="4740"/>
        <item x="5597"/>
        <item x="7143"/>
        <item x="8627"/>
        <item x="9541"/>
        <item x="8245"/>
        <item x="7642"/>
        <item x="5017"/>
        <item x="2112"/>
        <item x="2505"/>
        <item x="986"/>
        <item x="7953"/>
        <item x="5154"/>
        <item x="5096"/>
        <item x="254"/>
        <item x="5482"/>
        <item x="9128"/>
        <item x="1133"/>
        <item x="5134"/>
        <item x="2070"/>
        <item x="2868"/>
        <item x="4978"/>
        <item x="8991"/>
        <item x="51"/>
        <item x="3157"/>
        <item x="3608"/>
        <item x="5976"/>
        <item x="5326"/>
        <item x="6872"/>
        <item x="7638"/>
        <item x="6891"/>
        <item x="653"/>
        <item x="1535"/>
        <item x="8564"/>
        <item x="4288"/>
        <item x="1340"/>
        <item x="8966"/>
        <item x="1338"/>
        <item x="8034"/>
        <item x="5820"/>
        <item x="8431"/>
        <item x="6469"/>
        <item x="4503"/>
        <item x="9555"/>
        <item x="7133"/>
        <item x="2938"/>
        <item x="780"/>
        <item x="9406"/>
        <item x="6892"/>
        <item x="6483"/>
        <item x="8277"/>
        <item x="417"/>
        <item x="2631"/>
        <item x="1764"/>
        <item x="290"/>
        <item x="8732"/>
        <item x="5215"/>
        <item x="2676"/>
        <item x="185"/>
        <item x="6899"/>
        <item x="3645"/>
        <item x="6958"/>
        <item x="6106"/>
        <item x="1786"/>
        <item x="1659"/>
        <item x="6362"/>
        <item x="8028"/>
        <item x="3752"/>
        <item x="6230"/>
        <item x="4022"/>
        <item x="8919"/>
        <item x="2144"/>
        <item x="2039"/>
        <item x="3308"/>
        <item x="3142"/>
        <item x="2557"/>
        <item x="6074"/>
        <item x="9262"/>
        <item x="349"/>
        <item x="535"/>
        <item x="6606"/>
        <item x="7611"/>
        <item x="7605"/>
        <item x="8526"/>
        <item x="2266"/>
        <item x="8963"/>
        <item x="7687"/>
        <item x="2157"/>
        <item x="320"/>
        <item x="1062"/>
        <item x="748"/>
        <item x="678"/>
        <item x="6847"/>
        <item x="212"/>
        <item x="8998"/>
        <item x="4280"/>
        <item x="2756"/>
        <item x="6118"/>
        <item x="3871"/>
        <item x="7692"/>
        <item x="2625"/>
        <item x="5539"/>
        <item x="6984"/>
        <item x="5938"/>
        <item x="5080"/>
        <item x="3418"/>
        <item x="3283"/>
        <item x="3995"/>
        <item x="5991"/>
        <item x="4237"/>
        <item x="2290"/>
        <item x="1095"/>
        <item x="3262"/>
        <item x="4622"/>
        <item x="1341"/>
        <item x="1551"/>
        <item x="3853"/>
        <item x="477"/>
        <item x="553"/>
        <item x="601"/>
        <item x="9170"/>
        <item x="2368"/>
        <item x="4822"/>
        <item x="167"/>
        <item x="3621"/>
        <item x="6999"/>
        <item x="9636"/>
        <item x="767"/>
        <item x="3456"/>
        <item x="5499"/>
        <item x="8106"/>
        <item x="5404"/>
        <item x="2147"/>
        <item x="8745"/>
        <item x="9648"/>
        <item x="7115"/>
        <item x="8217"/>
        <item x="2209"/>
        <item x="3564"/>
        <item x="2289"/>
        <item x="5056"/>
        <item x="3113"/>
        <item x="5100"/>
        <item x="7538"/>
        <item x="6860"/>
        <item x="20"/>
        <item x="1430"/>
        <item x="8186"/>
        <item x="7724"/>
        <item x="8619"/>
        <item x="4406"/>
        <item x="592"/>
        <item x="2479"/>
        <item x="2552"/>
        <item x="7905"/>
        <item x="625"/>
        <item x="4833"/>
        <item x="5057"/>
        <item x="8104"/>
        <item x="7425"/>
        <item x="3346"/>
        <item x="6449"/>
        <item x="5323"/>
        <item x="4161"/>
        <item x="7915"/>
        <item x="3665"/>
        <item x="2197"/>
        <item x="4028"/>
        <item x="3885"/>
        <item x="9229"/>
        <item x="3245"/>
        <item x="8273"/>
        <item x="4163"/>
        <item x="8721"/>
        <item x="1049"/>
        <item x="4080"/>
        <item x="5950"/>
        <item x="1100"/>
        <item x="3701"/>
        <item x="1308"/>
        <item x="3236"/>
        <item x="7585"/>
        <item x="663"/>
        <item x="1918"/>
        <item x="383"/>
        <item x="1767"/>
        <item x="6001"/>
        <item x="350"/>
        <item x="2747"/>
        <item x="5902"/>
        <item x="1728"/>
        <item x="715"/>
        <item x="9256"/>
        <item x="325"/>
        <item x="7818"/>
        <item x="1897"/>
        <item x="6940"/>
        <item x="1296"/>
        <item x="7355"/>
        <item x="8571"/>
        <item x="9258"/>
        <item x="7597"/>
        <item x="7006"/>
        <item x="9186"/>
        <item x="8699"/>
        <item x="240"/>
        <item x="1236"/>
        <item x="412"/>
        <item x="9183"/>
        <item x="7874"/>
        <item x="1777"/>
        <item x="9622"/>
        <item x="2877"/>
        <item x="9419"/>
        <item x="2331"/>
        <item x="4595"/>
        <item x="6241"/>
        <item x="3554"/>
        <item x="5913"/>
        <item x="5735"/>
        <item x="7655"/>
        <item x="8588"/>
        <item x="4757"/>
        <item x="9274"/>
        <item x="6534"/>
        <item x="1475"/>
        <item x="3352"/>
        <item x="6529"/>
        <item x="5252"/>
        <item x="2422"/>
        <item x="3156"/>
        <item x="672"/>
        <item x="399"/>
        <item x="750"/>
        <item x="1427"/>
        <item x="2046"/>
        <item x="8043"/>
        <item x="7232"/>
        <item x="4919"/>
        <item x="4204"/>
        <item x="1635"/>
        <item x="1163"/>
        <item x="5611"/>
        <item x="3725"/>
        <item x="3240"/>
        <item x="5143"/>
        <item x="6339"/>
        <item x="1584"/>
        <item x="7378"/>
        <item x="9389"/>
        <item x="5300"/>
        <item x="6491"/>
        <item x="8165"/>
        <item x="1910"/>
        <item x="3868"/>
        <item x="5977"/>
        <item x="9171"/>
        <item x="1946"/>
        <item x="9592"/>
        <item x="235"/>
        <item x="5380"/>
        <item x="3182"/>
        <item x="3214"/>
        <item x="3468"/>
        <item x="4293"/>
        <item x="4696"/>
        <item x="7184"/>
        <item x="5165"/>
        <item x="8336"/>
        <item x="5711"/>
        <item x="976"/>
        <item x="834"/>
        <item x="6481"/>
        <item x="3812"/>
        <item x="2887"/>
        <item x="229"/>
        <item x="841"/>
        <item x="5281"/>
        <item x="6388"/>
        <item x="5141"/>
        <item x="456"/>
        <item x="769"/>
        <item x="4834"/>
        <item x="5205"/>
        <item x="2537"/>
        <item x="6658"/>
        <item x="7374"/>
        <item x="9395"/>
        <item x="5657"/>
        <item x="8822"/>
        <item x="127"/>
        <item x="5109"/>
        <item x="1856"/>
        <item x="7737"/>
        <item x="9133"/>
        <item x="3823"/>
        <item x="4224"/>
        <item x="5924"/>
        <item x="6010"/>
        <item x="7486"/>
        <item x="5357"/>
        <item x="7237"/>
        <item x="2592"/>
        <item x="6295"/>
        <item x="2309"/>
        <item x="1744"/>
        <item x="4558"/>
        <item x="2484"/>
        <item x="7778"/>
        <item x="6737"/>
        <item x="1298"/>
        <item x="6447"/>
        <item x="2710"/>
        <item x="3045"/>
        <item x="2601"/>
        <item x="1628"/>
        <item x="3614"/>
        <item x="3093"/>
        <item x="5564"/>
        <item x="5946"/>
        <item x="8754"/>
        <item x="319"/>
        <item x="5502"/>
        <item x="6105"/>
        <item x="3341"/>
        <item x="460"/>
        <item x="9"/>
        <item x="3708"/>
        <item x="1734"/>
        <item x="1204"/>
        <item x="7912"/>
        <item x="22"/>
        <item x="1780"/>
        <item x="6183"/>
        <item x="9030"/>
        <item x="3880"/>
        <item x="3869"/>
        <item x="124"/>
        <item x="8801"/>
        <item x="9383"/>
        <item x="2393"/>
        <item x="5844"/>
        <item x="7069"/>
        <item x="4189"/>
        <item x="8180"/>
        <item x="4984"/>
        <item x="7261"/>
        <item x="4087"/>
        <item x="3373"/>
        <item x="2773"/>
        <item x="8531"/>
        <item x="7174"/>
        <item x="7230"/>
        <item x="5339"/>
        <item x="9402"/>
        <item x="9561"/>
        <item x="8587"/>
        <item x="7100"/>
        <item x="6156"/>
        <item x="1523"/>
        <item x="7671"/>
        <item x="5879"/>
        <item x="8787"/>
        <item x="6374"/>
        <item x="356"/>
        <item x="3469"/>
        <item x="8114"/>
        <item x="8916"/>
        <item x="7037"/>
        <item x="2180"/>
        <item x="3656"/>
        <item x="7774"/>
        <item x="2249"/>
        <item x="6087"/>
        <item x="1873"/>
        <item x="6173"/>
        <item x="886"/>
        <item x="14"/>
        <item x="3607"/>
        <item x="5202"/>
        <item x="2916"/>
        <item x="8923"/>
        <item x="5193"/>
        <item x="6389"/>
        <item x="2561"/>
        <item x="8163"/>
        <item x="7024"/>
        <item x="4419"/>
        <item x="3619"/>
        <item x="7439"/>
        <item x="1127"/>
        <item x="1499"/>
        <item x="7461"/>
        <item x="2634"/>
        <item x="162"/>
        <item x="5369"/>
        <item x="472"/>
        <item x="454"/>
        <item x="335"/>
        <item x="4468"/>
        <item x="2263"/>
        <item x="2428"/>
        <item x="6797"/>
        <item x="8928"/>
        <item x="6952"/>
        <item x="5196"/>
        <item x="9058"/>
        <item x="7799"/>
        <item x="9269"/>
        <item x="1986"/>
        <item x="6540"/>
        <item x="8508"/>
        <item x="7471"/>
        <item x="6399"/>
        <item x="7784"/>
        <item x="789"/>
        <item x="2127"/>
        <item x="1267"/>
        <item x="2922"/>
        <item x="1830"/>
        <item x="1412"/>
        <item x="1165"/>
        <item x="1247"/>
        <item x="1739"/>
        <item x="6135"/>
        <item x="2067"/>
        <item x="3875"/>
        <item x="7526"/>
        <item x="7723"/>
        <item x="5812"/>
        <item x="5909"/>
        <item x="6845"/>
        <item x="170"/>
        <item x="2713"/>
        <item x="2298"/>
        <item x="2934"/>
        <item x="6756"/>
        <item x="709"/>
        <item x="3605"/>
        <item x="3189"/>
        <item x="820"/>
        <item x="9226"/>
        <item x="5748"/>
        <item x="3593"/>
        <item x="8337"/>
        <item x="7574"/>
        <item x="9599"/>
        <item x="721"/>
        <item x="8551"/>
        <item x="7822"/>
        <item x="7962"/>
        <item x="5201"/>
        <item x="8810"/>
        <item x="1621"/>
        <item x="8425"/>
        <item x="9506"/>
        <item x="289"/>
        <item x="6920"/>
        <item x="4230"/>
        <item x="8264"/>
        <item x="5903"/>
        <item x="5845"/>
        <item x="473"/>
        <item x="4135"/>
        <item x="3351"/>
        <item x="8938"/>
        <item x="2764"/>
        <item x="9096"/>
        <item x="4451"/>
        <item x="8063"/>
        <item x="1397"/>
        <item x="7214"/>
        <item x="2980"/>
        <item x="3840"/>
        <item x="8637"/>
        <item x="8630"/>
        <item x="2202"/>
        <item x="3918"/>
        <item x="3817"/>
        <item x="1623"/>
        <item x="2342"/>
        <item x="3034"/>
        <item x="7834"/>
        <item x="7657"/>
        <item x="5263"/>
        <item x="1363"/>
        <item x="1292"/>
        <item x="2421"/>
        <item x="8783"/>
        <item x="6119"/>
        <item x="8683"/>
        <item x="6693"/>
        <item x="3888"/>
        <item x="8455"/>
        <item x="7576"/>
        <item x="9480"/>
        <item x="1006"/>
        <item x="4172"/>
        <item x="4755"/>
        <item x="3977"/>
        <item x="2800"/>
        <item x="5343"/>
        <item x="7670"/>
        <item x="7236"/>
        <item x="3641"/>
        <item x="4131"/>
        <item x="9653"/>
        <item x="1254"/>
        <item x="6480"/>
        <item x="7142"/>
        <item x="7875"/>
        <item x="4733"/>
        <item x="7814"/>
        <item x="6888"/>
        <item x="9358"/>
        <item x="9130"/>
        <item x="8567"/>
        <item x="258"/>
        <item x="1680"/>
        <item x="1686"/>
        <item x="4891"/>
        <item x="9307"/>
        <item x="2301"/>
        <item x="3713"/>
        <item x="5111"/>
        <item x="2971"/>
        <item x="4689"/>
        <item x="3824"/>
        <item x="295"/>
        <item x="9271"/>
        <item x="4888"/>
        <item x="763"/>
        <item x="5062"/>
        <item x="6089"/>
        <item x="4294"/>
        <item x="7421"/>
        <item x="6188"/>
        <item x="1454"/>
        <item x="3095"/>
        <item x="6867"/>
        <item x="6142"/>
        <item x="4296"/>
        <item x="7852"/>
        <item x="9628"/>
        <item x="2719"/>
        <item x="6364"/>
        <item x="2844"/>
        <item x="6765"/>
        <item x="366"/>
        <item x="1139"/>
        <item x="9649"/>
        <item x="8411"/>
        <item x="2386"/>
        <item x="5271"/>
        <item x="5866"/>
        <item x="7707"/>
        <item x="273"/>
        <item x="7955"/>
        <item x="7280"/>
        <item x="4840"/>
        <item x="2670"/>
        <item x="643"/>
        <item x="7182"/>
        <item x="1834"/>
        <item x="9557"/>
        <item x="5516"/>
        <item x="4102"/>
        <item x="7141"/>
        <item x="9118"/>
        <item x="7327"/>
        <item x="2695"/>
        <item x="8681"/>
        <item x="7595"/>
        <item x="6783"/>
        <item x="652"/>
        <item x="48"/>
        <item x="749"/>
        <item x="1617"/>
        <item x="7619"/>
        <item x="9232"/>
        <item x="8039"/>
        <item x="8225"/>
        <item x="8075"/>
        <item x="8555"/>
        <item x="6602"/>
        <item x="2031"/>
        <item x="7271"/>
        <item x="3397"/>
        <item x="8434"/>
        <item x="5944"/>
        <item x="5994"/>
        <item x="3282"/>
        <item x="2106"/>
        <item x="2293"/>
        <item x="9543"/>
        <item x="5455"/>
        <item x="5626"/>
        <item x="4999"/>
        <item x="6637"/>
        <item x="190"/>
        <item x="5777"/>
        <item x="2523"/>
        <item x="3242"/>
        <item x="3553"/>
        <item x="2979"/>
        <item x="2814"/>
        <item x="4354"/>
        <item x="3428"/>
        <item x="8228"/>
        <item x="7511"/>
        <item x="5097"/>
        <item x="5767"/>
        <item x="2819"/>
        <item x="4630"/>
        <item x="570"/>
        <item x="1275"/>
        <item x="874"/>
        <item x="4100"/>
        <item x="7030"/>
        <item x="5578"/>
        <item x="8607"/>
        <item x="9057"/>
        <item x="3499"/>
        <item x="8711"/>
        <item x="9235"/>
        <item x="7763"/>
        <item x="5194"/>
        <item x="5608"/>
        <item x="8178"/>
        <item x="6315"/>
        <item x="6832"/>
        <item x="6122"/>
        <item x="3972"/>
        <item x="624"/>
        <item x="1886"/>
        <item x="3199"/>
        <item x="3932"/>
        <item x="396"/>
        <item x="2320"/>
        <item x="1701"/>
        <item x="3939"/>
        <item x="5464"/>
        <item x="286"/>
        <item x="4813"/>
        <item x="2"/>
        <item x="9093"/>
        <item x="9538"/>
        <item x="4282"/>
        <item x="8509"/>
        <item x="9655"/>
        <item x="8204"/>
        <item x="8199"/>
        <item x="7838"/>
        <item x="1737"/>
        <item x="8021"/>
        <item x="6535"/>
        <item x="2436"/>
        <item x="9583"/>
        <item x="1558"/>
        <item x="9434"/>
        <item x="4318"/>
        <item x="1251"/>
        <item x="598"/>
        <item x="3836"/>
        <item x="7061"/>
        <item x="8638"/>
        <item x="5961"/>
        <item x="5285"/>
        <item x="6580"/>
        <item x="9052"/>
        <item x="451"/>
        <item x="2459"/>
        <item x="1714"/>
        <item x="6836"/>
        <item x="2330"/>
        <item x="3417"/>
        <item x="108"/>
        <item x="207"/>
        <item x="4826"/>
        <item x="2598"/>
        <item x="1125"/>
        <item x="1461"/>
        <item x="2291"/>
        <item x="1419"/>
        <item x="3976"/>
        <item x="1935"/>
        <item x="7102"/>
        <item x="2829"/>
        <item x="6631"/>
        <item x="1452"/>
        <item x="7626"/>
        <item x="5013"/>
        <item x="4168"/>
        <item x="6261"/>
        <item x="7921"/>
        <item x="3027"/>
        <item x="1462"/>
        <item x="2002"/>
        <item x="3565"/>
        <item x="423"/>
        <item x="4695"/>
        <item x="1906"/>
        <item x="3642"/>
        <item x="5444"/>
        <item x="3434"/>
        <item x="3910"/>
        <item x="7541"/>
        <item x="7788"/>
        <item x="387"/>
        <item x="1416"/>
        <item x="2984"/>
        <item x="9007"/>
        <item x="7331"/>
        <item x="7926"/>
        <item x="1193"/>
        <item x="2413"/>
        <item x="8410"/>
        <item x="6697"/>
        <item x="5243"/>
        <item x="2347"/>
        <item x="2655"/>
        <item x="312"/>
        <item x="3649"/>
        <item x="9535"/>
        <item x="5661"/>
        <item x="7364"/>
        <item x="3984"/>
        <item x="3359"/>
        <item x="7519"/>
        <item x="1098"/>
        <item x="8728"/>
        <item x="4903"/>
        <item x="6681"/>
        <item x="5816"/>
        <item x="6461"/>
        <item x="686"/>
        <item x="562"/>
        <item x="515"/>
        <item x="822"/>
        <item x="657"/>
        <item x="9403"/>
        <item x="8597"/>
        <item x="7059"/>
        <item x="3662"/>
        <item x="1383"/>
        <item x="9134"/>
        <item x="8739"/>
        <item x="261"/>
        <item x="2783"/>
        <item x="2860"/>
        <item x="4960"/>
        <item x="2794"/>
        <item x="7590"/>
        <item x="5905"/>
        <item x="475"/>
        <item x="4616"/>
        <item x="7265"/>
        <item x="4569"/>
        <item x="3161"/>
        <item x="2354"/>
        <item x="3413"/>
        <item x="1610"/>
        <item x="7435"/>
        <item x="6746"/>
        <item x="564"/>
        <item x="1417"/>
        <item x="3488"/>
        <item x="3160"/>
        <item x="4349"/>
        <item x="4407"/>
        <item x="6302"/>
        <item x="3193"/>
        <item x="858"/>
        <item x="1268"/>
        <item x="8394"/>
        <item x="7759"/>
        <item x="7527"/>
        <item x="7159"/>
        <item x="9023"/>
        <item x="4101"/>
        <item x="1753"/>
        <item x="3061"/>
        <item x="7410"/>
        <item x="2717"/>
        <item x="5678"/>
        <item x="1805"/>
        <item x="5823"/>
        <item x="3486"/>
        <item x="5177"/>
        <item x="4968"/>
        <item x="9177"/>
        <item x="1579"/>
        <item x="1460"/>
        <item x="7268"/>
        <item x="4948"/>
        <item x="4062"/>
        <item x="6248"/>
        <item x="2846"/>
        <item x="3224"/>
        <item x="3298"/>
        <item x="3769"/>
        <item x="6169"/>
        <item x="5145"/>
        <item x="4016"/>
        <item x="8058"/>
        <item x="4828"/>
        <item x="6558"/>
        <item x="6219"/>
        <item x="7147"/>
        <item x="2476"/>
        <item x="5304"/>
        <item x="9363"/>
        <item x="9157"/>
        <item x="2132"/>
        <item x="44"/>
        <item x="7051"/>
        <item x="9140"/>
        <item x="6355"/>
        <item x="8061"/>
        <item x="2047"/>
        <item x="6264"/>
        <item x="8937"/>
        <item x="4097"/>
        <item x="1758"/>
        <item x="8332"/>
        <item x="9221"/>
        <item x="3822"/>
        <item x="4496"/>
        <item x="2628"/>
        <item x="8370"/>
        <item x="6333"/>
        <item x="2268"/>
        <item x="2058"/>
        <item x="551"/>
        <item x="4710"/>
        <item x="5309"/>
        <item x="5653"/>
        <item x="6198"/>
        <item x="973"/>
        <item x="7177"/>
        <item x="4869"/>
        <item x="5595"/>
        <item x="214"/>
        <item x="3102"/>
        <item x="4632"/>
        <item x="6054"/>
        <item x="4594"/>
        <item x="6293"/>
        <item x="6091"/>
        <item x="97"/>
        <item x="9291"/>
        <item x="1218"/>
        <item x="2953"/>
        <item x="4388"/>
        <item x="4057"/>
        <item x="9265"/>
        <item x="3783"/>
        <item x="6002"/>
        <item x="6921"/>
        <item x="3260"/>
        <item x="6722"/>
        <item x="1839"/>
        <item x="6360"/>
        <item x="3275"/>
        <item x="6212"/>
        <item x="4275"/>
        <item x="5651"/>
        <item x="8984"/>
        <item x="9283"/>
        <item x="6598"/>
        <item x="4242"/>
        <item x="7702"/>
        <item x="9540"/>
        <item x="6244"/>
        <item x="1176"/>
        <item x="7827"/>
        <item x="6255"/>
        <item x="4244"/>
        <item x="8170"/>
        <item x="102"/>
        <item x="4040"/>
        <item x="6006"/>
        <item x="3443"/>
        <item x="8952"/>
        <item x="3336"/>
        <item x="292"/>
        <item x="6813"/>
        <item x="6330"/>
        <item x="4404"/>
        <item x="7349"/>
        <item x="2897"/>
        <item x="9078"/>
        <item x="6862"/>
        <item x="8506"/>
        <item x="9496"/>
        <item x="7041"/>
        <item x="2124"/>
        <item x="7549"/>
        <item x="1459"/>
        <item x="9069"/>
        <item x="7409"/>
        <item x="3625"/>
        <item x="1754"/>
        <item x="6751"/>
        <item x="7704"/>
        <item x="8461"/>
        <item x="3835"/>
        <item x="8802"/>
        <item x="3407"/>
        <item x="6408"/>
        <item x="9233"/>
        <item x="489"/>
        <item x="72"/>
        <item x="363"/>
        <item x="554"/>
        <item x="7222"/>
        <item x="1622"/>
        <item x="4627"/>
        <item x="5542"/>
        <item x="8223"/>
        <item x="7281"/>
        <item x="6018"/>
        <item x="9245"/>
        <item x="1934"/>
        <item x="2256"/>
        <item x="544"/>
        <item x="4831"/>
        <item x="2033"/>
        <item x="7902"/>
        <item x="1235"/>
        <item x="2075"/>
        <item x="7981"/>
        <item x="3348"/>
        <item x="603"/>
        <item x="3028"/>
        <item x="4974"/>
        <item x="2531"/>
        <item x="7514"/>
        <item x="3787"/>
        <item x="8729"/>
        <item x="3153"/>
        <item x="8203"/>
        <item x="9097"/>
        <item x="5140"/>
        <item x="1819"/>
        <item x="9531"/>
        <item x="3332"/>
        <item x="7155"/>
        <item x="901"/>
        <item x="5054"/>
        <item x="4314"/>
        <item x="8493"/>
        <item x="9028"/>
        <item x="3716"/>
        <item x="3402"/>
        <item x="8800"/>
        <item x="2681"/>
        <item x="8738"/>
        <item x="8022"/>
        <item x="4320"/>
        <item x="8146"/>
        <item x="1588"/>
        <item x="2063"/>
        <item x="726"/>
        <item x="1238"/>
        <item x="1152"/>
        <item x="7221"/>
        <item x="6080"/>
        <item x="1234"/>
        <item x="302"/>
        <item x="1172"/>
        <item x="1449"/>
        <item x="4177"/>
        <item x="1824"/>
        <item x="3254"/>
        <item x="3873"/>
        <item x="3793"/>
        <item x="9051"/>
        <item x="9523"/>
        <item x="4507"/>
        <item x="6113"/>
        <item x="339"/>
        <item x="7848"/>
        <item x="7940"/>
        <item x="4889"/>
        <item x="5514"/>
        <item x="5999"/>
        <item x="7518"/>
        <item x="6956"/>
        <item x="540"/>
        <item x="8200"/>
        <item x="2936"/>
        <item x="5848"/>
        <item x="9162"/>
        <item x="2947"/>
        <item x="8896"/>
        <item x="7007"/>
        <item x="7122"/>
        <item x="680"/>
        <item x="6656"/>
        <item x="6607"/>
        <item x="904"/>
        <item x="7282"/>
        <item x="223"/>
        <item x="7994"/>
        <item x="7148"/>
        <item x="1670"/>
        <item x="6029"/>
        <item x="8667"/>
        <item x="4701"/>
        <item x="7351"/>
        <item x="5805"/>
        <item x="683"/>
        <item x="7996"/>
        <item x="2564"/>
        <item x="2226"/>
        <item x="8000"/>
        <item x="9607"/>
        <item x="8894"/>
        <item x="8078"/>
        <item x="6257"/>
        <item x="2775"/>
        <item x="6653"/>
        <item x="2419"/>
        <item x="8362"/>
        <item x="925"/>
        <item x="8765"/>
        <item x="9333"/>
        <item x="8463"/>
        <item x="2674"/>
        <item x="6428"/>
        <item x="7747"/>
        <item x="471"/>
        <item x="4646"/>
        <item x="62"/>
        <item x="5340"/>
        <item x="9064"/>
        <item x="3127"/>
        <item x="8159"/>
        <item x="4918"/>
        <item x="8918"/>
        <item x="3997"/>
        <item x="8843"/>
        <item x="7248"/>
        <item x="8663"/>
        <item x="2029"/>
        <item x="5538"/>
        <item x="8473"/>
        <item x="3323"/>
        <item x="7949"/>
        <item x="296"/>
        <item x="509"/>
        <item x="574"/>
        <item x="569"/>
        <item x="2382"/>
        <item x="7240"/>
        <item x="3436"/>
        <item x="9121"/>
        <item x="2697"/>
        <item x="4969"/>
        <item x="5861"/>
        <item x="8978"/>
        <item x="641"/>
        <item x="2361"/>
        <item x="3427"/>
        <item x="4130"/>
        <item x="4065"/>
        <item x="4885"/>
        <item x="494"/>
        <item x="2271"/>
        <item x="5045"/>
        <item x="5436"/>
        <item x="2866"/>
        <item x="224"/>
        <item x="720"/>
        <item x="88"/>
        <item x="2267"/>
        <item x="2608"/>
        <item x="8256"/>
        <item x="9249"/>
        <item x="6842"/>
        <item x="8608"/>
        <item x="8252"/>
        <item x="1450"/>
        <item x="8865"/>
        <item x="2758"/>
        <item x="3568"/>
        <item x="4076"/>
        <item x="5984"/>
        <item x="4310"/>
        <item x="3110"/>
        <item x="4791"/>
        <item x="863"/>
        <item x="9136"/>
        <item x="4651"/>
        <item x="3998"/>
        <item x="4343"/>
        <item x="407"/>
        <item x="450"/>
        <item x="5019"/>
        <item x="2536"/>
        <item x="5269"/>
        <item x="6159"/>
        <item x="2426"/>
        <item x="5634"/>
        <item x="5077"/>
        <item x="2462"/>
        <item x="9386"/>
        <item x="3463"/>
        <item x="8529"/>
        <item x="7882"/>
        <item x="56"/>
        <item x="5015"/>
        <item x="1702"/>
        <item x="913"/>
        <item x="2542"/>
        <item x="909"/>
        <item x="571"/>
        <item x="4864"/>
        <item x="1278"/>
        <item x="2304"/>
        <item x="4789"/>
        <item x="5317"/>
        <item x="1195"/>
        <item x="9393"/>
        <item x="7407"/>
        <item x="2245"/>
        <item x="3238"/>
        <item x="1582"/>
        <item x="7909"/>
        <item x="9377"/>
        <item x="6825"/>
        <item x="2192"/>
        <item x="8082"/>
        <item x="2950"/>
        <item x="5724"/>
        <item x="9222"/>
        <item x="4535"/>
        <item x="4663"/>
        <item x="8029"/>
        <item x="2138"/>
        <item x="8911"/>
        <item x="2899"/>
        <item x="5830"/>
        <item x="9574"/>
        <item x="6743"/>
        <item x="9618"/>
        <item x="119"/>
        <item x="8354"/>
        <item x="5487"/>
        <item x="2270"/>
        <item x="435"/>
        <item x="9423"/>
        <item x="5727"/>
        <item x="6945"/>
        <item x="6705"/>
        <item x="5253"/>
        <item x="4526"/>
        <item x="3610"/>
        <item x="6059"/>
        <item x="4592"/>
        <item x="2172"/>
        <item x="8366"/>
        <item x="6060"/>
        <item x="9342"/>
        <item x="6764"/>
        <item x="7911"/>
        <item x="6912"/>
        <item x="1054"/>
        <item x="8515"/>
        <item x="7990"/>
        <item x="8953"/>
        <item x="7573"/>
        <item x="3579"/>
        <item x="8811"/>
        <item x="6703"/>
        <item x="8548"/>
        <item x="6259"/>
        <item x="6523"/>
        <item x="6193"/>
        <item x="5397"/>
        <item x="3967"/>
        <item x="8713"/>
        <item x="1738"/>
        <item x="4139"/>
        <item x="6415"/>
        <item x="3569"/>
        <item x="3180"/>
        <item x="3892"/>
        <item x="739"/>
        <item x="7042"/>
        <item x="177"/>
        <item x="7696"/>
        <item x="4128"/>
        <item x="9380"/>
        <item x="2506"/>
        <item x="2766"/>
        <item x="3318"/>
        <item x="4623"/>
        <item x="5489"/>
        <item x="6947"/>
        <item x="7317"/>
        <item x="5336"/>
        <item x="7701"/>
        <item x="5674"/>
        <item x="533"/>
        <item x="8744"/>
        <item x="6644"/>
        <item x="2013"/>
        <item x="2469"/>
        <item x="2123"/>
        <item x="1333"/>
        <item x="1226"/>
        <item x="1885"/>
        <item x="2194"/>
        <item x="1705"/>
        <item x="1216"/>
        <item x="416"/>
        <item x="6444"/>
        <item x="4604"/>
        <item x="2660"/>
        <item x="8284"/>
        <item x="2626"/>
        <item x="4109"/>
        <item x="2964"/>
        <item x="4887"/>
        <item x="4906"/>
        <item x="159"/>
        <item x="2902"/>
        <item x="1525"/>
        <item x="181"/>
        <item x="3248"/>
        <item x="8835"/>
        <item x="4090"/>
        <item x="9537"/>
        <item x="4915"/>
        <item x="1954"/>
        <item x="6092"/>
        <item x="1888"/>
        <item x="3923"/>
        <item x="9289"/>
        <item x="907"/>
        <item x="4825"/>
        <item x="7974"/>
        <item x="4633"/>
        <item x="6375"/>
        <item x="6915"/>
        <item x="4742"/>
        <item x="8880"/>
        <item x="3929"/>
        <item x="504"/>
        <item x="6117"/>
        <item x="3586"/>
        <item x="4464"/>
        <item x="6982"/>
        <item x="1554"/>
        <item x="4973"/>
        <item x="5799"/>
        <item x="9119"/>
        <item x="8133"/>
        <item x="6140"/>
        <item x="8222"/>
        <item x="6786"/>
        <item x="5076"/>
        <item x="2751"/>
        <item x="2687"/>
        <item x="5212"/>
        <item x="8343"/>
        <item x="5637"/>
        <item x="2616"/>
        <item x="2324"/>
        <item x="8206"/>
        <item x="5029"/>
        <item x="6770"/>
        <item x="6285"/>
        <item x="908"/>
        <item x="3053"/>
        <item x="944"/>
        <item x="651"/>
        <item x="7680"/>
        <item x="5957"/>
        <item x="1709"/>
        <item x="6663"/>
        <item x="3800"/>
        <item x="4191"/>
        <item x="1366"/>
        <item x="5520"/>
        <item x="5870"/>
        <item x="4808"/>
        <item x="6695"/>
        <item x="7090"/>
        <item x="5852"/>
        <item x="9223"/>
        <item x="9416"/>
        <item x="1575"/>
        <item x="5299"/>
        <item x="4301"/>
        <item x="1005"/>
        <item x="4304"/>
        <item x="2584"/>
        <item x="9281"/>
        <item x="3062"/>
        <item x="7015"/>
        <item x="6208"/>
        <item x="1018"/>
        <item x="1747"/>
        <item x="7477"/>
        <item x="6593"/>
        <item x="599"/>
        <item x="174"/>
        <item x="126"/>
        <item x="3065"/>
        <item x="4418"/>
        <item x="2760"/>
        <item x="1690"/>
        <item x="9032"/>
        <item x="5484"/>
        <item x="9500"/>
        <item x="4724"/>
        <item x="7426"/>
        <item x="5255"/>
        <item x="8097"/>
        <item x="6368"/>
        <item x="9059"/>
        <item x="8496"/>
        <item x="3051"/>
        <item x="188"/>
        <item x="5490"/>
        <item x="2590"/>
        <item x="94"/>
        <item x="1891"/>
        <item x="1227"/>
        <item x="7524"/>
        <item x="8432"/>
        <item x="5729"/>
        <item x="1067"/>
        <item x="2961"/>
        <item x="7760"/>
        <item x="430"/>
        <item x="6455"/>
        <item x="7634"/>
        <item x="5385"/>
        <item x="9172"/>
        <item x="1155"/>
        <item x="1380"/>
        <item x="9614"/>
        <item x="4924"/>
        <item x="7554"/>
        <item x="7658"/>
        <item x="2055"/>
        <item x="2351"/>
        <item x="3508"/>
        <item x="5089"/>
        <item x="4328"/>
        <item x="7832"/>
        <item x="8641"/>
        <item x="775"/>
        <item x="8899"/>
        <item x="5462"/>
        <item x="4637"/>
        <item x="3490"/>
        <item x="2446"/>
        <item x="5810"/>
        <item x="5503"/>
        <item x="732"/>
        <item x="3674"/>
        <item x="7604"/>
        <item x="2541"/>
        <item x="3498"/>
        <item x="3274"/>
        <item x="1114"/>
        <item x="4575"/>
        <item x="9604"/>
        <item x="3206"/>
        <item x="1818"/>
        <item x="7794"/>
        <item x="1290"/>
        <item x="8887"/>
        <item x="988"/>
        <item x="1143"/>
        <item x="4827"/>
        <item x="1249"/>
        <item x="7558"/>
        <item x="7358"/>
        <item x="2852"/>
        <item x="1424"/>
        <item x="436"/>
        <item x="5529"/>
        <item x="8239"/>
        <item x="397"/>
        <item x="1528"/>
        <item x="6313"/>
        <item x="5627"/>
        <item x="3330"/>
        <item x="6344"/>
        <item x="6827"/>
        <item x="9357"/>
        <item x="4336"/>
        <item x="4227"/>
        <item x="1518"/>
        <item x="5970"/>
        <item x="1361"/>
        <item x="6739"/>
        <item x="380"/>
        <item x="6513"/>
        <item x="9088"/>
        <item x="2689"/>
        <item x="7691"/>
        <item x="833"/>
        <item x="4881"/>
        <item x="5142"/>
        <item x="8840"/>
        <item x="5413"/>
        <item x="4025"/>
        <item x="5221"/>
        <item x="8852"/>
        <item x="5360"/>
        <item x="414"/>
        <item x="6518"/>
        <item x="5987"/>
        <item x="5733"/>
        <item x="3561"/>
        <item x="3120"/>
        <item x="744"/>
        <item x="8297"/>
        <item x="5473"/>
        <item x="1103"/>
        <item x="970"/>
        <item x="5545"/>
        <item x="3920"/>
        <item x="4478"/>
        <item x="6332"/>
        <item x="7467"/>
        <item x="8486"/>
        <item x="8128"/>
        <item x="3203"/>
        <item x="7029"/>
        <item x="6345"/>
        <item x="1637"/>
        <item x="8356"/>
        <item x="1614"/>
        <item x="2068"/>
        <item x="5959"/>
        <item x="6299"/>
        <item x="3334"/>
        <item x="7482"/>
        <item x="2834"/>
        <item x="3648"/>
        <item x="8303"/>
        <item x="7195"/>
        <item x="3464"/>
        <item x="4342"/>
        <item x="3878"/>
        <item x="3399"/>
        <item x="7422"/>
        <item x="7200"/>
        <item x="9154"/>
        <item x="5018"/>
        <item x="7337"/>
        <item x="9250"/>
        <item x="5001"/>
        <item x="2089"/>
        <item x="2296"/>
        <item x="4596"/>
        <item x="7858"/>
        <item x="6848"/>
        <item x="5230"/>
        <item x="6675"/>
        <item x="2022"/>
        <item x="7500"/>
        <item x="2078"/>
        <item x="9645"/>
        <item x="8167"/>
        <item x="946"/>
        <item x="272"/>
        <item x="1807"/>
        <item x="6752"/>
        <item x="7249"/>
        <item x="627"/>
        <item x="1243"/>
        <item x="6673"/>
        <item x="7235"/>
        <item x="1508"/>
        <item x="3337"/>
        <item x="6164"/>
        <item x="1848"/>
        <item x="7946"/>
        <item x="1345"/>
        <item x="3971"/>
        <item x="4818"/>
        <item x="9348"/>
        <item x="3054"/>
        <item x="7984"/>
        <item x="2162"/>
        <item x="3919"/>
        <item x="2326"/>
        <item x="7963"/>
        <item x="4477"/>
        <item x="8735"/>
        <item x="7528"/>
        <item x="2576"/>
        <item x="6211"/>
        <item x="2036"/>
        <item x="1323"/>
        <item x="9247"/>
        <item x="8485"/>
        <item x="1645"/>
        <item x="3495"/>
        <item x="6983"/>
        <item x="3412"/>
        <item x="4475"/>
        <item x="577"/>
        <item x="6314"/>
        <item x="7097"/>
        <item x="4253"/>
        <item x="7659"/>
        <item x="3771"/>
        <item x="7288"/>
        <item x="6863"/>
        <item x="4156"/>
        <item x="1517"/>
        <item x="3375"/>
        <item x="1360"/>
        <item x="1467"/>
        <item x="3751"/>
        <item x="3126"/>
        <item x="6524"/>
        <item x="9024"/>
        <item x="5288"/>
        <item x="6568"/>
        <item x="8925"/>
        <item x="3820"/>
        <item x="7170"/>
        <item x="6457"/>
        <item x="10"/>
        <item x="3854"/>
        <item x="4435"/>
        <item x="5383"/>
        <item x="409"/>
        <item x="865"/>
        <item x="3925"/>
        <item x="9241"/>
        <item x="5440"/>
        <item x="7209"/>
        <item x="8489"/>
        <item x="6496"/>
        <item x="3204"/>
        <item x="4202"/>
        <item x="8820"/>
        <item x="7667"/>
        <item x="5798"/>
        <item x="7093"/>
        <item x="6136"/>
        <item x="7479"/>
        <item x="3327"/>
        <item x="2424"/>
        <item x="8602"/>
        <item x="8881"/>
        <item x="211"/>
        <item x="5469"/>
        <item x="5349"/>
        <item x="5857"/>
        <item x="5743"/>
        <item x="5640"/>
        <item x="8584"/>
        <item x="2904"/>
        <item x="6665"/>
        <item x="8319"/>
        <item x="3409"/>
        <item x="1912"/>
        <item x="6922"/>
        <item x="4698"/>
        <item x="2539"/>
        <item x="3721"/>
        <item x="9504"/>
        <item x="1177"/>
        <item x="723"/>
        <item x="4309"/>
        <item x="4339"/>
        <item x="1473"/>
        <item x="1707"/>
        <item x="1667"/>
        <item x="9439"/>
        <item x="7089"/>
        <item x="6660"/>
        <item x="6610"/>
        <item x="439"/>
        <item x="4433"/>
        <item x="7544"/>
        <item x="9361"/>
        <item x="9089"/>
        <item x="117"/>
        <item x="1481"/>
        <item x="694"/>
        <item x="7881"/>
        <item x="792"/>
        <item x="658"/>
        <item x="593"/>
        <item x="990"/>
        <item x="892"/>
        <item x="1842"/>
        <item x="9426"/>
        <item x="3333"/>
        <item x="6710"/>
        <item x="8409"/>
        <item x="3699"/>
        <item x="5251"/>
        <item x="5465"/>
        <item x="360"/>
        <item x="5541"/>
        <item x="6361"/>
        <item x="2274"/>
        <item x="606"/>
        <item x="957"/>
        <item x="4422"/>
        <item x="8422"/>
        <item x="3092"/>
        <item x="1665"/>
        <item x="6354"/>
        <item x="2431"/>
        <item x="691"/>
        <item x="2053"/>
        <item x="8636"/>
        <item x="9322"/>
        <item x="2935"/>
        <item x="962"/>
        <item x="9448"/>
        <item x="3301"/>
        <item x="4008"/>
        <item x="2499"/>
        <item x="4424"/>
        <item x="1717"/>
        <item x="5039"/>
        <item x="4325"/>
        <item x="8647"/>
        <item x="5420"/>
        <item x="5043"/>
        <item x="8737"/>
        <item x="2282"/>
        <item x="4737"/>
        <item x="6525"/>
        <item x="9422"/>
        <item x="3387"/>
        <item x="1036"/>
        <item x="4006"/>
        <item x="6040"/>
        <item x="590"/>
        <item x="597"/>
        <item x="9528"/>
        <item x="3594"/>
        <item x="2714"/>
        <item x="6371"/>
        <item x="8741"/>
        <item x="7478"/>
        <item x="3679"/>
        <item x="2636"/>
        <item x="2206"/>
        <item x="7805"/>
        <item x="5788"/>
        <item x="6650"/>
        <item x="7450"/>
        <item x="6324"/>
        <item x="2745"/>
        <item x="2468"/>
        <item x="1295"/>
        <item x="4058"/>
        <item x="4798"/>
        <item x="3999"/>
        <item x="5865"/>
        <item x="2753"/>
        <item x="7666"/>
        <item x="2787"/>
        <item x="3941"/>
        <item x="6151"/>
        <item x="7732"/>
        <item x="9055"/>
        <item x="1106"/>
        <item x="1875"/>
        <item x="1799"/>
        <item x="2856"/>
        <item x="7904"/>
        <item x="530"/>
        <item x="6445"/>
        <item x="9285"/>
        <item x="8500"/>
        <item x="392"/>
        <item x="391"/>
        <item x="6943"/>
        <item x="5521"/>
        <item x="5365"/>
        <item x="8131"/>
        <item x="9042"/>
        <item x="5527"/>
        <item x="8323"/>
        <item x="2285"/>
        <item x="2692"/>
        <item x="3904"/>
        <item x="4465"/>
        <item x="1071"/>
        <item x="6936"/>
        <item x="4428"/>
        <item x="2732"/>
        <item x="1587"/>
        <item x="250"/>
        <item x="5783"/>
        <item x="8005"/>
        <item x="8924"/>
        <item x="7132"/>
        <item x="2532"/>
        <item x="8897"/>
        <item x="4261"/>
        <item x="3362"/>
        <item x="8523"/>
        <item x="1955"/>
        <item x="2004"/>
        <item x="6452"/>
        <item x="7499"/>
        <item x="4551"/>
        <item x="8907"/>
        <item x="5438"/>
        <item x="5683"/>
        <item x="3008"/>
        <item x="7430"/>
        <item x="5048"/>
        <item x="4031"/>
        <item x="1466"/>
        <item x="1560"/>
        <item x="7273"/>
        <item x="3531"/>
        <item x="4690"/>
        <item x="1618"/>
        <item x="9425"/>
        <item x="2292"/>
        <item x="5572"/>
        <item x="3529"/>
        <item x="6112"/>
        <item x="8368"/>
        <item x="8296"/>
        <item x="340"/>
        <item x="9578"/>
        <item x="7833"/>
        <item x="7512"/>
        <item x="6027"/>
        <item x="2795"/>
        <item x="71"/>
        <item t="default"/>
      </items>
    </pivotField>
    <pivotField numFmtId="14" showAll="0"/>
    <pivotField showAll="0"/>
    <pivotField showAll="0">
      <items count="4">
        <item x="2"/>
        <item x="1"/>
        <item x="0"/>
        <item t="default"/>
      </items>
    </pivotField>
    <pivotField showAll="0"/>
    <pivotField dataField="1" showAll="0"/>
    <pivotField dataField="1" showAll="0"/>
    <pivotField showAll="0"/>
    <pivotField showAll="0">
      <items count="100">
        <item x="41"/>
        <item x="94"/>
        <item x="98"/>
        <item x="97"/>
        <item x="89"/>
        <item x="88"/>
        <item x="79"/>
        <item x="92"/>
        <item x="84"/>
        <item x="90"/>
        <item x="78"/>
        <item x="86"/>
        <item x="91"/>
        <item x="43"/>
        <item x="95"/>
        <item x="59"/>
        <item x="71"/>
        <item x="69"/>
        <item x="58"/>
        <item x="80"/>
        <item x="87"/>
        <item x="96"/>
        <item x="93"/>
        <item x="64"/>
        <item x="48"/>
        <item x="36"/>
        <item x="63"/>
        <item x="83"/>
        <item x="65"/>
        <item x="85"/>
        <item x="33"/>
        <item x="66"/>
        <item x="77"/>
        <item x="11"/>
        <item x="55"/>
        <item x="23"/>
        <item x="51"/>
        <item x="75"/>
        <item x="60"/>
        <item x="73"/>
        <item x="57"/>
        <item x="40"/>
        <item x="82"/>
        <item x="54"/>
        <item x="68"/>
        <item x="81"/>
        <item x="67"/>
        <item x="31"/>
        <item x="34"/>
        <item x="76"/>
        <item x="62"/>
        <item x="72"/>
        <item x="44"/>
        <item x="74"/>
        <item x="19"/>
        <item x="61"/>
        <item x="56"/>
        <item x="50"/>
        <item x="49"/>
        <item x="45"/>
        <item x="37"/>
        <item x="15"/>
        <item x="42"/>
        <item x="52"/>
        <item x="70"/>
        <item x="29"/>
        <item x="53"/>
        <item x="46"/>
        <item x="9"/>
        <item x="6"/>
        <item x="26"/>
        <item x="47"/>
        <item x="27"/>
        <item x="32"/>
        <item x="39"/>
        <item x="38"/>
        <item x="17"/>
        <item x="18"/>
        <item x="25"/>
        <item x="2"/>
        <item x="16"/>
        <item x="28"/>
        <item x="22"/>
        <item x="35"/>
        <item x="7"/>
        <item x="21"/>
        <item x="24"/>
        <item x="20"/>
        <item x="30"/>
        <item x="8"/>
        <item x="12"/>
        <item x="13"/>
        <item x="3"/>
        <item x="10"/>
        <item x="4"/>
        <item x="14"/>
        <item x="5"/>
        <item x="1"/>
        <item x="0"/>
        <item t="default"/>
      </items>
    </pivotField>
    <pivotField showAll="0"/>
    <pivotField numFmtId="9" showAll="0"/>
    <pivotField showAll="0">
      <items count="5">
        <item x="0"/>
        <item x="2"/>
        <item x="1"/>
        <item m="1" x="3"/>
        <item t="default"/>
      </items>
    </pivotField>
  </pivotFields>
  <rowFields count="1">
    <field x="0"/>
  </rowFields>
  <rowItems count="9657">
    <i>
      <x/>
    </i>
    <i>
      <x v="1"/>
    </i>
    <i>
      <x v="2"/>
    </i>
    <i>
      <x v="3"/>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x v="5009"/>
    </i>
    <i>
      <x v="5010"/>
    </i>
    <i>
      <x v="5011"/>
    </i>
    <i>
      <x v="5012"/>
    </i>
    <i>
      <x v="5013"/>
    </i>
    <i>
      <x v="5014"/>
    </i>
    <i>
      <x v="5015"/>
    </i>
    <i>
      <x v="5016"/>
    </i>
    <i>
      <x v="5017"/>
    </i>
    <i>
      <x v="5018"/>
    </i>
    <i>
      <x v="5019"/>
    </i>
    <i>
      <x v="5020"/>
    </i>
    <i>
      <x v="5021"/>
    </i>
    <i>
      <x v="5022"/>
    </i>
    <i>
      <x v="5023"/>
    </i>
    <i>
      <x v="5024"/>
    </i>
    <i>
      <x v="5025"/>
    </i>
    <i>
      <x v="5026"/>
    </i>
    <i>
      <x v="5027"/>
    </i>
    <i>
      <x v="5028"/>
    </i>
    <i>
      <x v="5029"/>
    </i>
    <i>
      <x v="5030"/>
    </i>
    <i>
      <x v="5031"/>
    </i>
    <i>
      <x v="5032"/>
    </i>
    <i>
      <x v="5033"/>
    </i>
    <i>
      <x v="5034"/>
    </i>
    <i>
      <x v="5035"/>
    </i>
    <i>
      <x v="5036"/>
    </i>
    <i>
      <x v="5037"/>
    </i>
    <i>
      <x v="5038"/>
    </i>
    <i>
      <x v="5039"/>
    </i>
    <i>
      <x v="5040"/>
    </i>
    <i>
      <x v="5041"/>
    </i>
    <i>
      <x v="5042"/>
    </i>
    <i>
      <x v="5043"/>
    </i>
    <i>
      <x v="5044"/>
    </i>
    <i>
      <x v="5045"/>
    </i>
    <i>
      <x v="5046"/>
    </i>
    <i>
      <x v="5047"/>
    </i>
    <i>
      <x v="5048"/>
    </i>
    <i>
      <x v="5049"/>
    </i>
    <i>
      <x v="5050"/>
    </i>
    <i>
      <x v="5051"/>
    </i>
    <i>
      <x v="5052"/>
    </i>
    <i>
      <x v="5053"/>
    </i>
    <i>
      <x v="5054"/>
    </i>
    <i>
      <x v="5055"/>
    </i>
    <i>
      <x v="5056"/>
    </i>
    <i>
      <x v="5057"/>
    </i>
    <i>
      <x v="5058"/>
    </i>
    <i>
      <x v="5059"/>
    </i>
    <i>
      <x v="5060"/>
    </i>
    <i>
      <x v="5061"/>
    </i>
    <i>
      <x v="5062"/>
    </i>
    <i>
      <x v="5063"/>
    </i>
    <i>
      <x v="5064"/>
    </i>
    <i>
      <x v="5065"/>
    </i>
    <i>
      <x v="5066"/>
    </i>
    <i>
      <x v="5067"/>
    </i>
    <i>
      <x v="5068"/>
    </i>
    <i>
      <x v="5069"/>
    </i>
    <i>
      <x v="5070"/>
    </i>
    <i>
      <x v="5071"/>
    </i>
    <i>
      <x v="5072"/>
    </i>
    <i>
      <x v="5073"/>
    </i>
    <i>
      <x v="5074"/>
    </i>
    <i>
      <x v="5075"/>
    </i>
    <i>
      <x v="5076"/>
    </i>
    <i>
      <x v="5077"/>
    </i>
    <i>
      <x v="5078"/>
    </i>
    <i>
      <x v="5079"/>
    </i>
    <i>
      <x v="5080"/>
    </i>
    <i>
      <x v="5081"/>
    </i>
    <i>
      <x v="5082"/>
    </i>
    <i>
      <x v="5083"/>
    </i>
    <i>
      <x v="5084"/>
    </i>
    <i>
      <x v="5085"/>
    </i>
    <i>
      <x v="5086"/>
    </i>
    <i>
      <x v="5087"/>
    </i>
    <i>
      <x v="5088"/>
    </i>
    <i>
      <x v="5089"/>
    </i>
    <i>
      <x v="5090"/>
    </i>
    <i>
      <x v="5091"/>
    </i>
    <i>
      <x v="5092"/>
    </i>
    <i>
      <x v="5093"/>
    </i>
    <i>
      <x v="5094"/>
    </i>
    <i>
      <x v="5095"/>
    </i>
    <i>
      <x v="5096"/>
    </i>
    <i>
      <x v="5097"/>
    </i>
    <i>
      <x v="5098"/>
    </i>
    <i>
      <x v="5099"/>
    </i>
    <i>
      <x v="5100"/>
    </i>
    <i>
      <x v="5101"/>
    </i>
    <i>
      <x v="5102"/>
    </i>
    <i>
      <x v="5103"/>
    </i>
    <i>
      <x v="5104"/>
    </i>
    <i>
      <x v="5105"/>
    </i>
    <i>
      <x v="5106"/>
    </i>
    <i>
      <x v="5107"/>
    </i>
    <i>
      <x v="5108"/>
    </i>
    <i>
      <x v="5109"/>
    </i>
    <i>
      <x v="5110"/>
    </i>
    <i>
      <x v="5111"/>
    </i>
    <i>
      <x v="5112"/>
    </i>
    <i>
      <x v="5113"/>
    </i>
    <i>
      <x v="5114"/>
    </i>
    <i>
      <x v="5115"/>
    </i>
    <i>
      <x v="5116"/>
    </i>
    <i>
      <x v="5117"/>
    </i>
    <i>
      <x v="5118"/>
    </i>
    <i>
      <x v="5119"/>
    </i>
    <i>
      <x v="5120"/>
    </i>
    <i>
      <x v="5121"/>
    </i>
    <i>
      <x v="5122"/>
    </i>
    <i>
      <x v="5123"/>
    </i>
    <i>
      <x v="5124"/>
    </i>
    <i>
      <x v="5125"/>
    </i>
    <i>
      <x v="5126"/>
    </i>
    <i>
      <x v="5127"/>
    </i>
    <i>
      <x v="5128"/>
    </i>
    <i>
      <x v="5129"/>
    </i>
    <i>
      <x v="5130"/>
    </i>
    <i>
      <x v="5131"/>
    </i>
    <i>
      <x v="5132"/>
    </i>
    <i>
      <x v="5133"/>
    </i>
    <i>
      <x v="5134"/>
    </i>
    <i>
      <x v="5135"/>
    </i>
    <i>
      <x v="5136"/>
    </i>
    <i>
      <x v="5137"/>
    </i>
    <i>
      <x v="5138"/>
    </i>
    <i>
      <x v="5139"/>
    </i>
    <i>
      <x v="5140"/>
    </i>
    <i>
      <x v="5141"/>
    </i>
    <i>
      <x v="5142"/>
    </i>
    <i>
      <x v="5143"/>
    </i>
    <i>
      <x v="5144"/>
    </i>
    <i>
      <x v="5145"/>
    </i>
    <i>
      <x v="5146"/>
    </i>
    <i>
      <x v="5147"/>
    </i>
    <i>
      <x v="5148"/>
    </i>
    <i>
      <x v="5149"/>
    </i>
    <i>
      <x v="5150"/>
    </i>
    <i>
      <x v="5151"/>
    </i>
    <i>
      <x v="5152"/>
    </i>
    <i>
      <x v="5153"/>
    </i>
    <i>
      <x v="5154"/>
    </i>
    <i>
      <x v="5155"/>
    </i>
    <i>
      <x v="5156"/>
    </i>
    <i>
      <x v="5157"/>
    </i>
    <i>
      <x v="5158"/>
    </i>
    <i>
      <x v="5159"/>
    </i>
    <i>
      <x v="5160"/>
    </i>
    <i>
      <x v="5161"/>
    </i>
    <i>
      <x v="5162"/>
    </i>
    <i>
      <x v="5163"/>
    </i>
    <i>
      <x v="5164"/>
    </i>
    <i>
      <x v="5165"/>
    </i>
    <i>
      <x v="5166"/>
    </i>
    <i>
      <x v="5167"/>
    </i>
    <i>
      <x v="5168"/>
    </i>
    <i>
      <x v="5169"/>
    </i>
    <i>
      <x v="5170"/>
    </i>
    <i>
      <x v="5171"/>
    </i>
    <i>
      <x v="5172"/>
    </i>
    <i>
      <x v="5173"/>
    </i>
    <i>
      <x v="5174"/>
    </i>
    <i>
      <x v="5175"/>
    </i>
    <i>
      <x v="5176"/>
    </i>
    <i>
      <x v="5177"/>
    </i>
    <i>
      <x v="5178"/>
    </i>
    <i>
      <x v="5179"/>
    </i>
    <i>
      <x v="5180"/>
    </i>
    <i>
      <x v="5181"/>
    </i>
    <i>
      <x v="5182"/>
    </i>
    <i>
      <x v="5183"/>
    </i>
    <i>
      <x v="5184"/>
    </i>
    <i>
      <x v="5185"/>
    </i>
    <i>
      <x v="5186"/>
    </i>
    <i>
      <x v="5187"/>
    </i>
    <i>
      <x v="5188"/>
    </i>
    <i>
      <x v="5189"/>
    </i>
    <i>
      <x v="5190"/>
    </i>
    <i>
      <x v="5191"/>
    </i>
    <i>
      <x v="5192"/>
    </i>
    <i>
      <x v="5193"/>
    </i>
    <i>
      <x v="5194"/>
    </i>
    <i>
      <x v="5195"/>
    </i>
    <i>
      <x v="5196"/>
    </i>
    <i>
      <x v="5197"/>
    </i>
    <i>
      <x v="5198"/>
    </i>
    <i>
      <x v="5199"/>
    </i>
    <i>
      <x v="5200"/>
    </i>
    <i>
      <x v="5201"/>
    </i>
    <i>
      <x v="5202"/>
    </i>
    <i>
      <x v="5203"/>
    </i>
    <i>
      <x v="5204"/>
    </i>
    <i>
      <x v="5205"/>
    </i>
    <i>
      <x v="5206"/>
    </i>
    <i>
      <x v="5207"/>
    </i>
    <i>
      <x v="5208"/>
    </i>
    <i>
      <x v="5209"/>
    </i>
    <i>
      <x v="5210"/>
    </i>
    <i>
      <x v="5211"/>
    </i>
    <i>
      <x v="5212"/>
    </i>
    <i>
      <x v="5213"/>
    </i>
    <i>
      <x v="5214"/>
    </i>
    <i>
      <x v="5215"/>
    </i>
    <i>
      <x v="5216"/>
    </i>
    <i>
      <x v="5217"/>
    </i>
    <i>
      <x v="5218"/>
    </i>
    <i>
      <x v="5219"/>
    </i>
    <i>
      <x v="5220"/>
    </i>
    <i>
      <x v="5221"/>
    </i>
    <i>
      <x v="5222"/>
    </i>
    <i>
      <x v="5223"/>
    </i>
    <i>
      <x v="5224"/>
    </i>
    <i>
      <x v="5225"/>
    </i>
    <i>
      <x v="5226"/>
    </i>
    <i>
      <x v="5227"/>
    </i>
    <i>
      <x v="5228"/>
    </i>
    <i>
      <x v="5229"/>
    </i>
    <i>
      <x v="5230"/>
    </i>
    <i>
      <x v="5231"/>
    </i>
    <i>
      <x v="5232"/>
    </i>
    <i>
      <x v="5233"/>
    </i>
    <i>
      <x v="5234"/>
    </i>
    <i>
      <x v="5235"/>
    </i>
    <i>
      <x v="5236"/>
    </i>
    <i>
      <x v="5237"/>
    </i>
    <i>
      <x v="5238"/>
    </i>
    <i>
      <x v="5239"/>
    </i>
    <i>
      <x v="5240"/>
    </i>
    <i>
      <x v="5241"/>
    </i>
    <i>
      <x v="5242"/>
    </i>
    <i>
      <x v="5243"/>
    </i>
    <i>
      <x v="5244"/>
    </i>
    <i>
      <x v="5245"/>
    </i>
    <i>
      <x v="5246"/>
    </i>
    <i>
      <x v="5247"/>
    </i>
    <i>
      <x v="5248"/>
    </i>
    <i>
      <x v="5249"/>
    </i>
    <i>
      <x v="5250"/>
    </i>
    <i>
      <x v="5251"/>
    </i>
    <i>
      <x v="5252"/>
    </i>
    <i>
      <x v="5253"/>
    </i>
    <i>
      <x v="5254"/>
    </i>
    <i>
      <x v="5255"/>
    </i>
    <i>
      <x v="5256"/>
    </i>
    <i>
      <x v="5257"/>
    </i>
    <i>
      <x v="5258"/>
    </i>
    <i>
      <x v="5259"/>
    </i>
    <i>
      <x v="5260"/>
    </i>
    <i>
      <x v="5261"/>
    </i>
    <i>
      <x v="5262"/>
    </i>
    <i>
      <x v="5263"/>
    </i>
    <i>
      <x v="5264"/>
    </i>
    <i>
      <x v="5265"/>
    </i>
    <i>
      <x v="5266"/>
    </i>
    <i>
      <x v="5267"/>
    </i>
    <i>
      <x v="5268"/>
    </i>
    <i>
      <x v="5269"/>
    </i>
    <i>
      <x v="5270"/>
    </i>
    <i>
      <x v="5271"/>
    </i>
    <i>
      <x v="5272"/>
    </i>
    <i>
      <x v="5273"/>
    </i>
    <i>
      <x v="5274"/>
    </i>
    <i>
      <x v="5275"/>
    </i>
    <i>
      <x v="5276"/>
    </i>
    <i>
      <x v="5277"/>
    </i>
    <i>
      <x v="5278"/>
    </i>
    <i>
      <x v="5279"/>
    </i>
    <i>
      <x v="5280"/>
    </i>
    <i>
      <x v="5281"/>
    </i>
    <i>
      <x v="5282"/>
    </i>
    <i>
      <x v="5283"/>
    </i>
    <i>
      <x v="5284"/>
    </i>
    <i>
      <x v="5285"/>
    </i>
    <i>
      <x v="5286"/>
    </i>
    <i>
      <x v="5287"/>
    </i>
    <i>
      <x v="5288"/>
    </i>
    <i>
      <x v="5289"/>
    </i>
    <i>
      <x v="5290"/>
    </i>
    <i>
      <x v="5291"/>
    </i>
    <i>
      <x v="5292"/>
    </i>
    <i>
      <x v="5293"/>
    </i>
    <i>
      <x v="5294"/>
    </i>
    <i>
      <x v="5295"/>
    </i>
    <i>
      <x v="5296"/>
    </i>
    <i>
      <x v="5297"/>
    </i>
    <i>
      <x v="5298"/>
    </i>
    <i>
      <x v="5299"/>
    </i>
    <i>
      <x v="5300"/>
    </i>
    <i>
      <x v="5301"/>
    </i>
    <i>
      <x v="5302"/>
    </i>
    <i>
      <x v="5303"/>
    </i>
    <i>
      <x v="5304"/>
    </i>
    <i>
      <x v="5305"/>
    </i>
    <i>
      <x v="5306"/>
    </i>
    <i>
      <x v="5307"/>
    </i>
    <i>
      <x v="5308"/>
    </i>
    <i>
      <x v="5309"/>
    </i>
    <i>
      <x v="5310"/>
    </i>
    <i>
      <x v="5311"/>
    </i>
    <i>
      <x v="5312"/>
    </i>
    <i>
      <x v="5313"/>
    </i>
    <i>
      <x v="5314"/>
    </i>
    <i>
      <x v="5315"/>
    </i>
    <i>
      <x v="5316"/>
    </i>
    <i>
      <x v="5317"/>
    </i>
    <i>
      <x v="5318"/>
    </i>
    <i>
      <x v="5319"/>
    </i>
    <i>
      <x v="5320"/>
    </i>
    <i>
      <x v="5321"/>
    </i>
    <i>
      <x v="5322"/>
    </i>
    <i>
      <x v="5323"/>
    </i>
    <i>
      <x v="5324"/>
    </i>
    <i>
      <x v="5325"/>
    </i>
    <i>
      <x v="5326"/>
    </i>
    <i>
      <x v="5327"/>
    </i>
    <i>
      <x v="5328"/>
    </i>
    <i>
      <x v="5329"/>
    </i>
    <i>
      <x v="5330"/>
    </i>
    <i>
      <x v="5331"/>
    </i>
    <i>
      <x v="5332"/>
    </i>
    <i>
      <x v="5333"/>
    </i>
    <i>
      <x v="5334"/>
    </i>
    <i>
      <x v="5335"/>
    </i>
    <i>
      <x v="5336"/>
    </i>
    <i>
      <x v="5337"/>
    </i>
    <i>
      <x v="5338"/>
    </i>
    <i>
      <x v="5339"/>
    </i>
    <i>
      <x v="5340"/>
    </i>
    <i>
      <x v="5341"/>
    </i>
    <i>
      <x v="5342"/>
    </i>
    <i>
      <x v="5343"/>
    </i>
    <i>
      <x v="5344"/>
    </i>
    <i>
      <x v="5345"/>
    </i>
    <i>
      <x v="5346"/>
    </i>
    <i>
      <x v="5347"/>
    </i>
    <i>
      <x v="5348"/>
    </i>
    <i>
      <x v="5349"/>
    </i>
    <i>
      <x v="5350"/>
    </i>
    <i>
      <x v="5351"/>
    </i>
    <i>
      <x v="5352"/>
    </i>
    <i>
      <x v="5353"/>
    </i>
    <i>
      <x v="5354"/>
    </i>
    <i>
      <x v="5355"/>
    </i>
    <i>
      <x v="5356"/>
    </i>
    <i>
      <x v="5357"/>
    </i>
    <i>
      <x v="5358"/>
    </i>
    <i>
      <x v="5359"/>
    </i>
    <i>
      <x v="5360"/>
    </i>
    <i>
      <x v="5361"/>
    </i>
    <i>
      <x v="5362"/>
    </i>
    <i>
      <x v="5363"/>
    </i>
    <i>
      <x v="5364"/>
    </i>
    <i>
      <x v="5365"/>
    </i>
    <i>
      <x v="5366"/>
    </i>
    <i>
      <x v="5367"/>
    </i>
    <i>
      <x v="5368"/>
    </i>
    <i>
      <x v="5369"/>
    </i>
    <i>
      <x v="5370"/>
    </i>
    <i>
      <x v="5371"/>
    </i>
    <i>
      <x v="5372"/>
    </i>
    <i>
      <x v="5373"/>
    </i>
    <i>
      <x v="5374"/>
    </i>
    <i>
      <x v="5375"/>
    </i>
    <i>
      <x v="5376"/>
    </i>
    <i>
      <x v="5377"/>
    </i>
    <i>
      <x v="5378"/>
    </i>
    <i>
      <x v="5379"/>
    </i>
    <i>
      <x v="5380"/>
    </i>
    <i>
      <x v="5381"/>
    </i>
    <i>
      <x v="5382"/>
    </i>
    <i>
      <x v="5383"/>
    </i>
    <i>
      <x v="5384"/>
    </i>
    <i>
      <x v="5385"/>
    </i>
    <i>
      <x v="5386"/>
    </i>
    <i>
      <x v="5387"/>
    </i>
    <i>
      <x v="5388"/>
    </i>
    <i>
      <x v="5389"/>
    </i>
    <i>
      <x v="5390"/>
    </i>
    <i>
      <x v="5391"/>
    </i>
    <i>
      <x v="5392"/>
    </i>
    <i>
      <x v="5393"/>
    </i>
    <i>
      <x v="5394"/>
    </i>
    <i>
      <x v="5395"/>
    </i>
    <i>
      <x v="5396"/>
    </i>
    <i>
      <x v="5397"/>
    </i>
    <i>
      <x v="5398"/>
    </i>
    <i>
      <x v="5399"/>
    </i>
    <i>
      <x v="5400"/>
    </i>
    <i>
      <x v="5401"/>
    </i>
    <i>
      <x v="5402"/>
    </i>
    <i>
      <x v="5403"/>
    </i>
    <i>
      <x v="5404"/>
    </i>
    <i>
      <x v="5405"/>
    </i>
    <i>
      <x v="5406"/>
    </i>
    <i>
      <x v="5407"/>
    </i>
    <i>
      <x v="5408"/>
    </i>
    <i>
      <x v="5409"/>
    </i>
    <i>
      <x v="5410"/>
    </i>
    <i>
      <x v="5411"/>
    </i>
    <i>
      <x v="5412"/>
    </i>
    <i>
      <x v="5413"/>
    </i>
    <i>
      <x v="5414"/>
    </i>
    <i>
      <x v="5415"/>
    </i>
    <i>
      <x v="5416"/>
    </i>
    <i>
      <x v="5417"/>
    </i>
    <i>
      <x v="5418"/>
    </i>
    <i>
      <x v="5419"/>
    </i>
    <i>
      <x v="5420"/>
    </i>
    <i>
      <x v="5421"/>
    </i>
    <i>
      <x v="5422"/>
    </i>
    <i>
      <x v="5423"/>
    </i>
    <i>
      <x v="5424"/>
    </i>
    <i>
      <x v="5425"/>
    </i>
    <i>
      <x v="5426"/>
    </i>
    <i>
      <x v="5427"/>
    </i>
    <i>
      <x v="5428"/>
    </i>
    <i>
      <x v="5429"/>
    </i>
    <i>
      <x v="5430"/>
    </i>
    <i>
      <x v="5431"/>
    </i>
    <i>
      <x v="5432"/>
    </i>
    <i>
      <x v="5433"/>
    </i>
    <i>
      <x v="5434"/>
    </i>
    <i>
      <x v="5435"/>
    </i>
    <i>
      <x v="5436"/>
    </i>
    <i>
      <x v="5437"/>
    </i>
    <i>
      <x v="5438"/>
    </i>
    <i>
      <x v="5439"/>
    </i>
    <i>
      <x v="5440"/>
    </i>
    <i>
      <x v="5441"/>
    </i>
    <i>
      <x v="5442"/>
    </i>
    <i>
      <x v="5443"/>
    </i>
    <i>
      <x v="5444"/>
    </i>
    <i>
      <x v="5445"/>
    </i>
    <i>
      <x v="5446"/>
    </i>
    <i>
      <x v="5447"/>
    </i>
    <i>
      <x v="5448"/>
    </i>
    <i>
      <x v="5449"/>
    </i>
    <i>
      <x v="5450"/>
    </i>
    <i>
      <x v="5451"/>
    </i>
    <i>
      <x v="5452"/>
    </i>
    <i>
      <x v="5453"/>
    </i>
    <i>
      <x v="5454"/>
    </i>
    <i>
      <x v="5455"/>
    </i>
    <i>
      <x v="5456"/>
    </i>
    <i>
      <x v="5457"/>
    </i>
    <i>
      <x v="5458"/>
    </i>
    <i>
      <x v="5459"/>
    </i>
    <i>
      <x v="5460"/>
    </i>
    <i>
      <x v="5461"/>
    </i>
    <i>
      <x v="5462"/>
    </i>
    <i>
      <x v="5463"/>
    </i>
    <i>
      <x v="5464"/>
    </i>
    <i>
      <x v="5465"/>
    </i>
    <i>
      <x v="5466"/>
    </i>
    <i>
      <x v="5467"/>
    </i>
    <i>
      <x v="5468"/>
    </i>
    <i>
      <x v="5469"/>
    </i>
    <i>
      <x v="5470"/>
    </i>
    <i>
      <x v="5471"/>
    </i>
    <i>
      <x v="5472"/>
    </i>
    <i>
      <x v="5473"/>
    </i>
    <i>
      <x v="5474"/>
    </i>
    <i>
      <x v="5475"/>
    </i>
    <i>
      <x v="5476"/>
    </i>
    <i>
      <x v="5477"/>
    </i>
    <i>
      <x v="5478"/>
    </i>
    <i>
      <x v="5479"/>
    </i>
    <i>
      <x v="5480"/>
    </i>
    <i>
      <x v="5481"/>
    </i>
    <i>
      <x v="5482"/>
    </i>
    <i>
      <x v="5483"/>
    </i>
    <i>
      <x v="5484"/>
    </i>
    <i>
      <x v="5485"/>
    </i>
    <i>
      <x v="5486"/>
    </i>
    <i>
      <x v="5487"/>
    </i>
    <i>
      <x v="5488"/>
    </i>
    <i>
      <x v="5489"/>
    </i>
    <i>
      <x v="5490"/>
    </i>
    <i>
      <x v="5491"/>
    </i>
    <i>
      <x v="5492"/>
    </i>
    <i>
      <x v="5493"/>
    </i>
    <i>
      <x v="5494"/>
    </i>
    <i>
      <x v="5495"/>
    </i>
    <i>
      <x v="5496"/>
    </i>
    <i>
      <x v="5497"/>
    </i>
    <i>
      <x v="5498"/>
    </i>
    <i>
      <x v="5499"/>
    </i>
    <i>
      <x v="5500"/>
    </i>
    <i>
      <x v="5501"/>
    </i>
    <i>
      <x v="5502"/>
    </i>
    <i>
      <x v="5503"/>
    </i>
    <i>
      <x v="5504"/>
    </i>
    <i>
      <x v="5505"/>
    </i>
    <i>
      <x v="5506"/>
    </i>
    <i>
      <x v="5507"/>
    </i>
    <i>
      <x v="5508"/>
    </i>
    <i>
      <x v="5509"/>
    </i>
    <i>
      <x v="5510"/>
    </i>
    <i>
      <x v="5511"/>
    </i>
    <i>
      <x v="5512"/>
    </i>
    <i>
      <x v="5513"/>
    </i>
    <i>
      <x v="5514"/>
    </i>
    <i>
      <x v="5515"/>
    </i>
    <i>
      <x v="5516"/>
    </i>
    <i>
      <x v="5517"/>
    </i>
    <i>
      <x v="5518"/>
    </i>
    <i>
      <x v="5519"/>
    </i>
    <i>
      <x v="5520"/>
    </i>
    <i>
      <x v="5521"/>
    </i>
    <i>
      <x v="5522"/>
    </i>
    <i>
      <x v="5523"/>
    </i>
    <i>
      <x v="5524"/>
    </i>
    <i>
      <x v="5525"/>
    </i>
    <i>
      <x v="5526"/>
    </i>
    <i>
      <x v="5527"/>
    </i>
    <i>
      <x v="5528"/>
    </i>
    <i>
      <x v="5529"/>
    </i>
    <i>
      <x v="5530"/>
    </i>
    <i>
      <x v="5531"/>
    </i>
    <i>
      <x v="5532"/>
    </i>
    <i>
      <x v="5533"/>
    </i>
    <i>
      <x v="5534"/>
    </i>
    <i>
      <x v="5535"/>
    </i>
    <i>
      <x v="5536"/>
    </i>
    <i>
      <x v="5537"/>
    </i>
    <i>
      <x v="5538"/>
    </i>
    <i>
      <x v="5539"/>
    </i>
    <i>
      <x v="5540"/>
    </i>
    <i>
      <x v="5541"/>
    </i>
    <i>
      <x v="5542"/>
    </i>
    <i>
      <x v="5543"/>
    </i>
    <i>
      <x v="5544"/>
    </i>
    <i>
      <x v="5545"/>
    </i>
    <i>
      <x v="5546"/>
    </i>
    <i>
      <x v="5547"/>
    </i>
    <i>
      <x v="5548"/>
    </i>
    <i>
      <x v="5549"/>
    </i>
    <i>
      <x v="5550"/>
    </i>
    <i>
      <x v="5551"/>
    </i>
    <i>
      <x v="5552"/>
    </i>
    <i>
      <x v="5553"/>
    </i>
    <i>
      <x v="5554"/>
    </i>
    <i>
      <x v="5555"/>
    </i>
    <i>
      <x v="5556"/>
    </i>
    <i>
      <x v="5557"/>
    </i>
    <i>
      <x v="5558"/>
    </i>
    <i>
      <x v="5559"/>
    </i>
    <i>
      <x v="5560"/>
    </i>
    <i>
      <x v="5561"/>
    </i>
    <i>
      <x v="5562"/>
    </i>
    <i>
      <x v="5563"/>
    </i>
    <i>
      <x v="5564"/>
    </i>
    <i>
      <x v="5565"/>
    </i>
    <i>
      <x v="5566"/>
    </i>
    <i>
      <x v="5567"/>
    </i>
    <i>
      <x v="5568"/>
    </i>
    <i>
      <x v="5569"/>
    </i>
    <i>
      <x v="5570"/>
    </i>
    <i>
      <x v="5571"/>
    </i>
    <i>
      <x v="5572"/>
    </i>
    <i>
      <x v="5573"/>
    </i>
    <i>
      <x v="5574"/>
    </i>
    <i>
      <x v="5575"/>
    </i>
    <i>
      <x v="5576"/>
    </i>
    <i>
      <x v="5577"/>
    </i>
    <i>
      <x v="5578"/>
    </i>
    <i>
      <x v="5579"/>
    </i>
    <i>
      <x v="5580"/>
    </i>
    <i>
      <x v="5581"/>
    </i>
    <i>
      <x v="5582"/>
    </i>
    <i>
      <x v="5583"/>
    </i>
    <i>
      <x v="5584"/>
    </i>
    <i>
      <x v="5585"/>
    </i>
    <i>
      <x v="5586"/>
    </i>
    <i>
      <x v="5587"/>
    </i>
    <i>
      <x v="5588"/>
    </i>
    <i>
      <x v="5589"/>
    </i>
    <i>
      <x v="5590"/>
    </i>
    <i>
      <x v="5591"/>
    </i>
    <i>
      <x v="5592"/>
    </i>
    <i>
      <x v="5593"/>
    </i>
    <i>
      <x v="5594"/>
    </i>
    <i>
      <x v="5595"/>
    </i>
    <i>
      <x v="5596"/>
    </i>
    <i>
      <x v="5597"/>
    </i>
    <i>
      <x v="5598"/>
    </i>
    <i>
      <x v="5599"/>
    </i>
    <i>
      <x v="5600"/>
    </i>
    <i>
      <x v="5601"/>
    </i>
    <i>
      <x v="5602"/>
    </i>
    <i>
      <x v="5603"/>
    </i>
    <i>
      <x v="5604"/>
    </i>
    <i>
      <x v="5605"/>
    </i>
    <i>
      <x v="5606"/>
    </i>
    <i>
      <x v="5607"/>
    </i>
    <i>
      <x v="5608"/>
    </i>
    <i>
      <x v="5609"/>
    </i>
    <i>
      <x v="5610"/>
    </i>
    <i>
      <x v="5611"/>
    </i>
    <i>
      <x v="5612"/>
    </i>
    <i>
      <x v="5613"/>
    </i>
    <i>
      <x v="5614"/>
    </i>
    <i>
      <x v="5615"/>
    </i>
    <i>
      <x v="5616"/>
    </i>
    <i>
      <x v="5617"/>
    </i>
    <i>
      <x v="5618"/>
    </i>
    <i>
      <x v="5619"/>
    </i>
    <i>
      <x v="5620"/>
    </i>
    <i>
      <x v="5621"/>
    </i>
    <i>
      <x v="5622"/>
    </i>
    <i>
      <x v="5623"/>
    </i>
    <i>
      <x v="5624"/>
    </i>
    <i>
      <x v="5625"/>
    </i>
    <i>
      <x v="5626"/>
    </i>
    <i>
      <x v="5627"/>
    </i>
    <i>
      <x v="5628"/>
    </i>
    <i>
      <x v="5629"/>
    </i>
    <i>
      <x v="5630"/>
    </i>
    <i>
      <x v="5631"/>
    </i>
    <i>
      <x v="5632"/>
    </i>
    <i>
      <x v="5633"/>
    </i>
    <i>
      <x v="5634"/>
    </i>
    <i>
      <x v="5635"/>
    </i>
    <i>
      <x v="5636"/>
    </i>
    <i>
      <x v="5637"/>
    </i>
    <i>
      <x v="5638"/>
    </i>
    <i>
      <x v="5639"/>
    </i>
    <i>
      <x v="5640"/>
    </i>
    <i>
      <x v="5641"/>
    </i>
    <i>
      <x v="5642"/>
    </i>
    <i>
      <x v="5643"/>
    </i>
    <i>
      <x v="5644"/>
    </i>
    <i>
      <x v="5645"/>
    </i>
    <i>
      <x v="5646"/>
    </i>
    <i>
      <x v="5647"/>
    </i>
    <i>
      <x v="5648"/>
    </i>
    <i>
      <x v="5649"/>
    </i>
    <i>
      <x v="5650"/>
    </i>
    <i>
      <x v="5651"/>
    </i>
    <i>
      <x v="5652"/>
    </i>
    <i>
      <x v="5653"/>
    </i>
    <i>
      <x v="5654"/>
    </i>
    <i>
      <x v="5655"/>
    </i>
    <i>
      <x v="5656"/>
    </i>
    <i>
      <x v="5657"/>
    </i>
    <i>
      <x v="5658"/>
    </i>
    <i>
      <x v="5659"/>
    </i>
    <i>
      <x v="5660"/>
    </i>
    <i>
      <x v="5661"/>
    </i>
    <i>
      <x v="5662"/>
    </i>
    <i>
      <x v="5663"/>
    </i>
    <i>
      <x v="5664"/>
    </i>
    <i>
      <x v="5665"/>
    </i>
    <i>
      <x v="5666"/>
    </i>
    <i>
      <x v="5667"/>
    </i>
    <i>
      <x v="5668"/>
    </i>
    <i>
      <x v="5669"/>
    </i>
    <i>
      <x v="5670"/>
    </i>
    <i>
      <x v="5671"/>
    </i>
    <i>
      <x v="5672"/>
    </i>
    <i>
      <x v="5673"/>
    </i>
    <i>
      <x v="5674"/>
    </i>
    <i>
      <x v="5675"/>
    </i>
    <i>
      <x v="5676"/>
    </i>
    <i>
      <x v="5677"/>
    </i>
    <i>
      <x v="5678"/>
    </i>
    <i>
      <x v="5679"/>
    </i>
    <i>
      <x v="5680"/>
    </i>
    <i>
      <x v="5681"/>
    </i>
    <i>
      <x v="5682"/>
    </i>
    <i>
      <x v="5683"/>
    </i>
    <i>
      <x v="5684"/>
    </i>
    <i>
      <x v="5685"/>
    </i>
    <i>
      <x v="5686"/>
    </i>
    <i>
      <x v="5687"/>
    </i>
    <i>
      <x v="5688"/>
    </i>
    <i>
      <x v="5689"/>
    </i>
    <i>
      <x v="5690"/>
    </i>
    <i>
      <x v="5691"/>
    </i>
    <i>
      <x v="5692"/>
    </i>
    <i>
      <x v="5693"/>
    </i>
    <i>
      <x v="5694"/>
    </i>
    <i>
      <x v="5695"/>
    </i>
    <i>
      <x v="5696"/>
    </i>
    <i>
      <x v="5697"/>
    </i>
    <i>
      <x v="5698"/>
    </i>
    <i>
      <x v="5699"/>
    </i>
    <i>
      <x v="5700"/>
    </i>
    <i>
      <x v="5701"/>
    </i>
    <i>
      <x v="5702"/>
    </i>
    <i>
      <x v="5703"/>
    </i>
    <i>
      <x v="5704"/>
    </i>
    <i>
      <x v="5705"/>
    </i>
    <i>
      <x v="5706"/>
    </i>
    <i>
      <x v="5707"/>
    </i>
    <i>
      <x v="5708"/>
    </i>
    <i>
      <x v="5709"/>
    </i>
    <i>
      <x v="5710"/>
    </i>
    <i>
      <x v="5711"/>
    </i>
    <i>
      <x v="5712"/>
    </i>
    <i>
      <x v="5713"/>
    </i>
    <i>
      <x v="5714"/>
    </i>
    <i>
      <x v="5715"/>
    </i>
    <i>
      <x v="5716"/>
    </i>
    <i>
      <x v="5717"/>
    </i>
    <i>
      <x v="5718"/>
    </i>
    <i>
      <x v="5719"/>
    </i>
    <i>
      <x v="5720"/>
    </i>
    <i>
      <x v="5721"/>
    </i>
    <i>
      <x v="5722"/>
    </i>
    <i>
      <x v="5723"/>
    </i>
    <i>
      <x v="5724"/>
    </i>
    <i>
      <x v="5725"/>
    </i>
    <i>
      <x v="5726"/>
    </i>
    <i>
      <x v="5727"/>
    </i>
    <i>
      <x v="5728"/>
    </i>
    <i>
      <x v="5729"/>
    </i>
    <i>
      <x v="5730"/>
    </i>
    <i>
      <x v="5731"/>
    </i>
    <i>
      <x v="5732"/>
    </i>
    <i>
      <x v="5733"/>
    </i>
    <i>
      <x v="5734"/>
    </i>
    <i>
      <x v="5735"/>
    </i>
    <i>
      <x v="5736"/>
    </i>
    <i>
      <x v="5737"/>
    </i>
    <i>
      <x v="5738"/>
    </i>
    <i>
      <x v="5739"/>
    </i>
    <i>
      <x v="5740"/>
    </i>
    <i>
      <x v="5741"/>
    </i>
    <i>
      <x v="5742"/>
    </i>
    <i>
      <x v="5743"/>
    </i>
    <i>
      <x v="5744"/>
    </i>
    <i>
      <x v="5745"/>
    </i>
    <i>
      <x v="5746"/>
    </i>
    <i>
      <x v="5747"/>
    </i>
    <i>
      <x v="5748"/>
    </i>
    <i>
      <x v="5749"/>
    </i>
    <i>
      <x v="5750"/>
    </i>
    <i>
      <x v="5751"/>
    </i>
    <i>
      <x v="5752"/>
    </i>
    <i>
      <x v="5753"/>
    </i>
    <i>
      <x v="5754"/>
    </i>
    <i>
      <x v="5755"/>
    </i>
    <i>
      <x v="5756"/>
    </i>
    <i>
      <x v="5757"/>
    </i>
    <i>
      <x v="5758"/>
    </i>
    <i>
      <x v="5759"/>
    </i>
    <i>
      <x v="5760"/>
    </i>
    <i>
      <x v="5761"/>
    </i>
    <i>
      <x v="5762"/>
    </i>
    <i>
      <x v="5763"/>
    </i>
    <i>
      <x v="5764"/>
    </i>
    <i>
      <x v="5765"/>
    </i>
    <i>
      <x v="5766"/>
    </i>
    <i>
      <x v="5767"/>
    </i>
    <i>
      <x v="5768"/>
    </i>
    <i>
      <x v="5769"/>
    </i>
    <i>
      <x v="5770"/>
    </i>
    <i>
      <x v="5771"/>
    </i>
    <i>
      <x v="5772"/>
    </i>
    <i>
      <x v="5773"/>
    </i>
    <i>
      <x v="5774"/>
    </i>
    <i>
      <x v="5775"/>
    </i>
    <i>
      <x v="5776"/>
    </i>
    <i>
      <x v="5777"/>
    </i>
    <i>
      <x v="5778"/>
    </i>
    <i>
      <x v="5779"/>
    </i>
    <i>
      <x v="5780"/>
    </i>
    <i>
      <x v="5781"/>
    </i>
    <i>
      <x v="5782"/>
    </i>
    <i>
      <x v="5783"/>
    </i>
    <i>
      <x v="5784"/>
    </i>
    <i>
      <x v="5785"/>
    </i>
    <i>
      <x v="5786"/>
    </i>
    <i>
      <x v="5787"/>
    </i>
    <i>
      <x v="5788"/>
    </i>
    <i>
      <x v="5789"/>
    </i>
    <i>
      <x v="5790"/>
    </i>
    <i>
      <x v="5791"/>
    </i>
    <i>
      <x v="5792"/>
    </i>
    <i>
      <x v="5793"/>
    </i>
    <i>
      <x v="5794"/>
    </i>
    <i>
      <x v="5795"/>
    </i>
    <i>
      <x v="5796"/>
    </i>
    <i>
      <x v="5797"/>
    </i>
    <i>
      <x v="5798"/>
    </i>
    <i>
      <x v="5799"/>
    </i>
    <i>
      <x v="5800"/>
    </i>
    <i>
      <x v="5801"/>
    </i>
    <i>
      <x v="5802"/>
    </i>
    <i>
      <x v="5803"/>
    </i>
    <i>
      <x v="5804"/>
    </i>
    <i>
      <x v="5805"/>
    </i>
    <i>
      <x v="5806"/>
    </i>
    <i>
      <x v="5807"/>
    </i>
    <i>
      <x v="5808"/>
    </i>
    <i>
      <x v="5809"/>
    </i>
    <i>
      <x v="5810"/>
    </i>
    <i>
      <x v="5811"/>
    </i>
    <i>
      <x v="5812"/>
    </i>
    <i>
      <x v="5813"/>
    </i>
    <i>
      <x v="5814"/>
    </i>
    <i>
      <x v="5815"/>
    </i>
    <i>
      <x v="5816"/>
    </i>
    <i>
      <x v="5817"/>
    </i>
    <i>
      <x v="5818"/>
    </i>
    <i>
      <x v="5819"/>
    </i>
    <i>
      <x v="5820"/>
    </i>
    <i>
      <x v="5821"/>
    </i>
    <i>
      <x v="5822"/>
    </i>
    <i>
      <x v="5823"/>
    </i>
    <i>
      <x v="5824"/>
    </i>
    <i>
      <x v="5825"/>
    </i>
    <i>
      <x v="5826"/>
    </i>
    <i>
      <x v="5827"/>
    </i>
    <i>
      <x v="5828"/>
    </i>
    <i>
      <x v="5829"/>
    </i>
    <i>
      <x v="5830"/>
    </i>
    <i>
      <x v="5831"/>
    </i>
    <i>
      <x v="5832"/>
    </i>
    <i>
      <x v="5833"/>
    </i>
    <i>
      <x v="5834"/>
    </i>
    <i>
      <x v="5835"/>
    </i>
    <i>
      <x v="5836"/>
    </i>
    <i>
      <x v="5837"/>
    </i>
    <i>
      <x v="5838"/>
    </i>
    <i>
      <x v="5839"/>
    </i>
    <i>
      <x v="5840"/>
    </i>
    <i>
      <x v="5841"/>
    </i>
    <i>
      <x v="5842"/>
    </i>
    <i>
      <x v="5843"/>
    </i>
    <i>
      <x v="5844"/>
    </i>
    <i>
      <x v="5845"/>
    </i>
    <i>
      <x v="5846"/>
    </i>
    <i>
      <x v="5847"/>
    </i>
    <i>
      <x v="5848"/>
    </i>
    <i>
      <x v="5849"/>
    </i>
    <i>
      <x v="5850"/>
    </i>
    <i>
      <x v="5851"/>
    </i>
    <i>
      <x v="5852"/>
    </i>
    <i>
      <x v="5853"/>
    </i>
    <i>
      <x v="5854"/>
    </i>
    <i>
      <x v="5855"/>
    </i>
    <i>
      <x v="5856"/>
    </i>
    <i>
      <x v="5857"/>
    </i>
    <i>
      <x v="5858"/>
    </i>
    <i>
      <x v="5859"/>
    </i>
    <i>
      <x v="5860"/>
    </i>
    <i>
      <x v="5861"/>
    </i>
    <i>
      <x v="5862"/>
    </i>
    <i>
      <x v="5863"/>
    </i>
    <i>
      <x v="5864"/>
    </i>
    <i>
      <x v="5865"/>
    </i>
    <i>
      <x v="5866"/>
    </i>
    <i>
      <x v="5867"/>
    </i>
    <i>
      <x v="5868"/>
    </i>
    <i>
      <x v="5869"/>
    </i>
    <i>
      <x v="5870"/>
    </i>
    <i>
      <x v="5871"/>
    </i>
    <i>
      <x v="5872"/>
    </i>
    <i>
      <x v="5873"/>
    </i>
    <i>
      <x v="5874"/>
    </i>
    <i>
      <x v="5875"/>
    </i>
    <i>
      <x v="5876"/>
    </i>
    <i>
      <x v="5877"/>
    </i>
    <i>
      <x v="5878"/>
    </i>
    <i>
      <x v="5879"/>
    </i>
    <i>
      <x v="5880"/>
    </i>
    <i>
      <x v="5881"/>
    </i>
    <i>
      <x v="5882"/>
    </i>
    <i>
      <x v="5883"/>
    </i>
    <i>
      <x v="5884"/>
    </i>
    <i>
      <x v="5885"/>
    </i>
    <i>
      <x v="5886"/>
    </i>
    <i>
      <x v="5887"/>
    </i>
    <i>
      <x v="5888"/>
    </i>
    <i>
      <x v="5889"/>
    </i>
    <i>
      <x v="5890"/>
    </i>
    <i>
      <x v="5891"/>
    </i>
    <i>
      <x v="5892"/>
    </i>
    <i>
      <x v="5893"/>
    </i>
    <i>
      <x v="5894"/>
    </i>
    <i>
      <x v="5895"/>
    </i>
    <i>
      <x v="5896"/>
    </i>
    <i>
      <x v="5897"/>
    </i>
    <i>
      <x v="5898"/>
    </i>
    <i>
      <x v="5899"/>
    </i>
    <i>
      <x v="5900"/>
    </i>
    <i>
      <x v="5901"/>
    </i>
    <i>
      <x v="5902"/>
    </i>
    <i>
      <x v="5903"/>
    </i>
    <i>
      <x v="5904"/>
    </i>
    <i>
      <x v="5905"/>
    </i>
    <i>
      <x v="5906"/>
    </i>
    <i>
      <x v="5907"/>
    </i>
    <i>
      <x v="5908"/>
    </i>
    <i>
      <x v="5909"/>
    </i>
    <i>
      <x v="5910"/>
    </i>
    <i>
      <x v="5911"/>
    </i>
    <i>
      <x v="5912"/>
    </i>
    <i>
      <x v="5913"/>
    </i>
    <i>
      <x v="5914"/>
    </i>
    <i>
      <x v="5915"/>
    </i>
    <i>
      <x v="5916"/>
    </i>
    <i>
      <x v="5917"/>
    </i>
    <i>
      <x v="5918"/>
    </i>
    <i>
      <x v="5919"/>
    </i>
    <i>
      <x v="5920"/>
    </i>
    <i>
      <x v="5921"/>
    </i>
    <i>
      <x v="5922"/>
    </i>
    <i>
      <x v="5923"/>
    </i>
    <i>
      <x v="5924"/>
    </i>
    <i>
      <x v="5925"/>
    </i>
    <i>
      <x v="5926"/>
    </i>
    <i>
      <x v="5927"/>
    </i>
    <i>
      <x v="5928"/>
    </i>
    <i>
      <x v="5929"/>
    </i>
    <i>
      <x v="5930"/>
    </i>
    <i>
      <x v="5931"/>
    </i>
    <i>
      <x v="5932"/>
    </i>
    <i>
      <x v="5933"/>
    </i>
    <i>
      <x v="5934"/>
    </i>
    <i>
      <x v="5935"/>
    </i>
    <i>
      <x v="5936"/>
    </i>
    <i>
      <x v="5937"/>
    </i>
    <i>
      <x v="5938"/>
    </i>
    <i>
      <x v="5939"/>
    </i>
    <i>
      <x v="5940"/>
    </i>
    <i>
      <x v="5941"/>
    </i>
    <i>
      <x v="5942"/>
    </i>
    <i>
      <x v="5943"/>
    </i>
    <i>
      <x v="5944"/>
    </i>
    <i>
      <x v="5945"/>
    </i>
    <i>
      <x v="5946"/>
    </i>
    <i>
      <x v="5947"/>
    </i>
    <i>
      <x v="5948"/>
    </i>
    <i>
      <x v="5949"/>
    </i>
    <i>
      <x v="5950"/>
    </i>
    <i>
      <x v="5951"/>
    </i>
    <i>
      <x v="5952"/>
    </i>
    <i>
      <x v="5953"/>
    </i>
    <i>
      <x v="5954"/>
    </i>
    <i>
      <x v="5955"/>
    </i>
    <i>
      <x v="5956"/>
    </i>
    <i>
      <x v="5957"/>
    </i>
    <i>
      <x v="5958"/>
    </i>
    <i>
      <x v="5959"/>
    </i>
    <i>
      <x v="5960"/>
    </i>
    <i>
      <x v="5961"/>
    </i>
    <i>
      <x v="5962"/>
    </i>
    <i>
      <x v="5963"/>
    </i>
    <i>
      <x v="5964"/>
    </i>
    <i>
      <x v="5965"/>
    </i>
    <i>
      <x v="5966"/>
    </i>
    <i>
      <x v="5967"/>
    </i>
    <i>
      <x v="5968"/>
    </i>
    <i>
      <x v="5969"/>
    </i>
    <i>
      <x v="5970"/>
    </i>
    <i>
      <x v="5971"/>
    </i>
    <i>
      <x v="5972"/>
    </i>
    <i>
      <x v="5973"/>
    </i>
    <i>
      <x v="5974"/>
    </i>
    <i>
      <x v="5975"/>
    </i>
    <i>
      <x v="5976"/>
    </i>
    <i>
      <x v="5977"/>
    </i>
    <i>
      <x v="5978"/>
    </i>
    <i>
      <x v="5979"/>
    </i>
    <i>
      <x v="5980"/>
    </i>
    <i>
      <x v="5981"/>
    </i>
    <i>
      <x v="5982"/>
    </i>
    <i>
      <x v="5983"/>
    </i>
    <i>
      <x v="5984"/>
    </i>
    <i>
      <x v="5985"/>
    </i>
    <i>
      <x v="5986"/>
    </i>
    <i>
      <x v="5987"/>
    </i>
    <i>
      <x v="5988"/>
    </i>
    <i>
      <x v="5989"/>
    </i>
    <i>
      <x v="5990"/>
    </i>
    <i>
      <x v="5991"/>
    </i>
    <i>
      <x v="5992"/>
    </i>
    <i>
      <x v="5993"/>
    </i>
    <i>
      <x v="5994"/>
    </i>
    <i>
      <x v="5995"/>
    </i>
    <i>
      <x v="5996"/>
    </i>
    <i>
      <x v="5997"/>
    </i>
    <i>
      <x v="5998"/>
    </i>
    <i>
      <x v="5999"/>
    </i>
    <i>
      <x v="6000"/>
    </i>
    <i>
      <x v="6001"/>
    </i>
    <i>
      <x v="6002"/>
    </i>
    <i>
      <x v="6003"/>
    </i>
    <i>
      <x v="6004"/>
    </i>
    <i>
      <x v="6005"/>
    </i>
    <i>
      <x v="6006"/>
    </i>
    <i>
      <x v="6007"/>
    </i>
    <i>
      <x v="6008"/>
    </i>
    <i>
      <x v="6009"/>
    </i>
    <i>
      <x v="6010"/>
    </i>
    <i>
      <x v="6011"/>
    </i>
    <i>
      <x v="6012"/>
    </i>
    <i>
      <x v="6013"/>
    </i>
    <i>
      <x v="6014"/>
    </i>
    <i>
      <x v="6015"/>
    </i>
    <i>
      <x v="6016"/>
    </i>
    <i>
      <x v="6017"/>
    </i>
    <i>
      <x v="6018"/>
    </i>
    <i>
      <x v="6019"/>
    </i>
    <i>
      <x v="6020"/>
    </i>
    <i>
      <x v="6021"/>
    </i>
    <i>
      <x v="6022"/>
    </i>
    <i>
      <x v="6023"/>
    </i>
    <i>
      <x v="6024"/>
    </i>
    <i>
      <x v="6025"/>
    </i>
    <i>
      <x v="6026"/>
    </i>
    <i>
      <x v="6027"/>
    </i>
    <i>
      <x v="6028"/>
    </i>
    <i>
      <x v="6029"/>
    </i>
    <i>
      <x v="6030"/>
    </i>
    <i>
      <x v="6031"/>
    </i>
    <i>
      <x v="6032"/>
    </i>
    <i>
      <x v="6033"/>
    </i>
    <i>
      <x v="6034"/>
    </i>
    <i>
      <x v="6035"/>
    </i>
    <i>
      <x v="6036"/>
    </i>
    <i>
      <x v="6037"/>
    </i>
    <i>
      <x v="6038"/>
    </i>
    <i>
      <x v="6039"/>
    </i>
    <i>
      <x v="6040"/>
    </i>
    <i>
      <x v="6041"/>
    </i>
    <i>
      <x v="6042"/>
    </i>
    <i>
      <x v="6043"/>
    </i>
    <i>
      <x v="6044"/>
    </i>
    <i>
      <x v="6045"/>
    </i>
    <i>
      <x v="6046"/>
    </i>
    <i>
      <x v="6047"/>
    </i>
    <i>
      <x v="6048"/>
    </i>
    <i>
      <x v="6049"/>
    </i>
    <i>
      <x v="6050"/>
    </i>
    <i>
      <x v="6051"/>
    </i>
    <i>
      <x v="6052"/>
    </i>
    <i>
      <x v="6053"/>
    </i>
    <i>
      <x v="6054"/>
    </i>
    <i>
      <x v="6055"/>
    </i>
    <i>
      <x v="6056"/>
    </i>
    <i>
      <x v="6057"/>
    </i>
    <i>
      <x v="6058"/>
    </i>
    <i>
      <x v="6059"/>
    </i>
    <i>
      <x v="6060"/>
    </i>
    <i>
      <x v="6061"/>
    </i>
    <i>
      <x v="6062"/>
    </i>
    <i>
      <x v="6063"/>
    </i>
    <i>
      <x v="6064"/>
    </i>
    <i>
      <x v="6065"/>
    </i>
    <i>
      <x v="6066"/>
    </i>
    <i>
      <x v="6067"/>
    </i>
    <i>
      <x v="6068"/>
    </i>
    <i>
      <x v="6069"/>
    </i>
    <i>
      <x v="6070"/>
    </i>
    <i>
      <x v="6071"/>
    </i>
    <i>
      <x v="6072"/>
    </i>
    <i>
      <x v="6073"/>
    </i>
    <i>
      <x v="6074"/>
    </i>
    <i>
      <x v="6075"/>
    </i>
    <i>
      <x v="6076"/>
    </i>
    <i>
      <x v="6077"/>
    </i>
    <i>
      <x v="6078"/>
    </i>
    <i>
      <x v="6079"/>
    </i>
    <i>
      <x v="6080"/>
    </i>
    <i>
      <x v="6081"/>
    </i>
    <i>
      <x v="6082"/>
    </i>
    <i>
      <x v="6083"/>
    </i>
    <i>
      <x v="6084"/>
    </i>
    <i>
      <x v="6085"/>
    </i>
    <i>
      <x v="6086"/>
    </i>
    <i>
      <x v="6087"/>
    </i>
    <i>
      <x v="6088"/>
    </i>
    <i>
      <x v="6089"/>
    </i>
    <i>
      <x v="6090"/>
    </i>
    <i>
      <x v="6091"/>
    </i>
    <i>
      <x v="6092"/>
    </i>
    <i>
      <x v="6093"/>
    </i>
    <i>
      <x v="6094"/>
    </i>
    <i>
      <x v="6095"/>
    </i>
    <i>
      <x v="6096"/>
    </i>
    <i>
      <x v="6097"/>
    </i>
    <i>
      <x v="6098"/>
    </i>
    <i>
      <x v="6099"/>
    </i>
    <i>
      <x v="6100"/>
    </i>
    <i>
      <x v="6101"/>
    </i>
    <i>
      <x v="6102"/>
    </i>
    <i>
      <x v="6103"/>
    </i>
    <i>
      <x v="6104"/>
    </i>
    <i>
      <x v="6105"/>
    </i>
    <i>
      <x v="6106"/>
    </i>
    <i>
      <x v="6107"/>
    </i>
    <i>
      <x v="6108"/>
    </i>
    <i>
      <x v="6109"/>
    </i>
    <i>
      <x v="6110"/>
    </i>
    <i>
      <x v="6111"/>
    </i>
    <i>
      <x v="6112"/>
    </i>
    <i>
      <x v="6113"/>
    </i>
    <i>
      <x v="6114"/>
    </i>
    <i>
      <x v="6115"/>
    </i>
    <i>
      <x v="6116"/>
    </i>
    <i>
      <x v="6117"/>
    </i>
    <i>
      <x v="6118"/>
    </i>
    <i>
      <x v="6119"/>
    </i>
    <i>
      <x v="6120"/>
    </i>
    <i>
      <x v="6121"/>
    </i>
    <i>
      <x v="6122"/>
    </i>
    <i>
      <x v="6123"/>
    </i>
    <i>
      <x v="6124"/>
    </i>
    <i>
      <x v="6125"/>
    </i>
    <i>
      <x v="6126"/>
    </i>
    <i>
      <x v="6127"/>
    </i>
    <i>
      <x v="6128"/>
    </i>
    <i>
      <x v="6129"/>
    </i>
    <i>
      <x v="6130"/>
    </i>
    <i>
      <x v="6131"/>
    </i>
    <i>
      <x v="6132"/>
    </i>
    <i>
      <x v="6133"/>
    </i>
    <i>
      <x v="6134"/>
    </i>
    <i>
      <x v="6135"/>
    </i>
    <i>
      <x v="6136"/>
    </i>
    <i>
      <x v="6137"/>
    </i>
    <i>
      <x v="6138"/>
    </i>
    <i>
      <x v="6139"/>
    </i>
    <i>
      <x v="6140"/>
    </i>
    <i>
      <x v="6141"/>
    </i>
    <i>
      <x v="6142"/>
    </i>
    <i>
      <x v="6143"/>
    </i>
    <i>
      <x v="6144"/>
    </i>
    <i>
      <x v="6145"/>
    </i>
    <i>
      <x v="6146"/>
    </i>
    <i>
      <x v="6147"/>
    </i>
    <i>
      <x v="6148"/>
    </i>
    <i>
      <x v="6149"/>
    </i>
    <i>
      <x v="6150"/>
    </i>
    <i>
      <x v="6151"/>
    </i>
    <i>
      <x v="6152"/>
    </i>
    <i>
      <x v="6153"/>
    </i>
    <i>
      <x v="6154"/>
    </i>
    <i>
      <x v="6155"/>
    </i>
    <i>
      <x v="6156"/>
    </i>
    <i>
      <x v="6157"/>
    </i>
    <i>
      <x v="6158"/>
    </i>
    <i>
      <x v="6159"/>
    </i>
    <i>
      <x v="6160"/>
    </i>
    <i>
      <x v="6161"/>
    </i>
    <i>
      <x v="6162"/>
    </i>
    <i>
      <x v="6163"/>
    </i>
    <i>
      <x v="6164"/>
    </i>
    <i>
      <x v="6165"/>
    </i>
    <i>
      <x v="6166"/>
    </i>
    <i>
      <x v="6167"/>
    </i>
    <i>
      <x v="6168"/>
    </i>
    <i>
      <x v="6169"/>
    </i>
    <i>
      <x v="6170"/>
    </i>
    <i>
      <x v="6171"/>
    </i>
    <i>
      <x v="6172"/>
    </i>
    <i>
      <x v="6173"/>
    </i>
    <i>
      <x v="6174"/>
    </i>
    <i>
      <x v="6175"/>
    </i>
    <i>
      <x v="6176"/>
    </i>
    <i>
      <x v="6177"/>
    </i>
    <i>
      <x v="6178"/>
    </i>
    <i>
      <x v="6179"/>
    </i>
    <i>
      <x v="6180"/>
    </i>
    <i>
      <x v="6181"/>
    </i>
    <i>
      <x v="6182"/>
    </i>
    <i>
      <x v="6183"/>
    </i>
    <i>
      <x v="6184"/>
    </i>
    <i>
      <x v="6185"/>
    </i>
    <i>
      <x v="6186"/>
    </i>
    <i>
      <x v="6187"/>
    </i>
    <i>
      <x v="6188"/>
    </i>
    <i>
      <x v="6189"/>
    </i>
    <i>
      <x v="6190"/>
    </i>
    <i>
      <x v="6191"/>
    </i>
    <i>
      <x v="6192"/>
    </i>
    <i>
      <x v="6193"/>
    </i>
    <i>
      <x v="6194"/>
    </i>
    <i>
      <x v="6195"/>
    </i>
    <i>
      <x v="6196"/>
    </i>
    <i>
      <x v="6197"/>
    </i>
    <i>
      <x v="6198"/>
    </i>
    <i>
      <x v="6199"/>
    </i>
    <i>
      <x v="6200"/>
    </i>
    <i>
      <x v="6201"/>
    </i>
    <i>
      <x v="6202"/>
    </i>
    <i>
      <x v="6203"/>
    </i>
    <i>
      <x v="6204"/>
    </i>
    <i>
      <x v="6205"/>
    </i>
    <i>
      <x v="6206"/>
    </i>
    <i>
      <x v="6207"/>
    </i>
    <i>
      <x v="6208"/>
    </i>
    <i>
      <x v="6209"/>
    </i>
    <i>
      <x v="6210"/>
    </i>
    <i>
      <x v="6211"/>
    </i>
    <i>
      <x v="6212"/>
    </i>
    <i>
      <x v="6213"/>
    </i>
    <i>
      <x v="6214"/>
    </i>
    <i>
      <x v="6215"/>
    </i>
    <i>
      <x v="6216"/>
    </i>
    <i>
      <x v="6217"/>
    </i>
    <i>
      <x v="6218"/>
    </i>
    <i>
      <x v="6219"/>
    </i>
    <i>
      <x v="6220"/>
    </i>
    <i>
      <x v="6221"/>
    </i>
    <i>
      <x v="6222"/>
    </i>
    <i>
      <x v="6223"/>
    </i>
    <i>
      <x v="6224"/>
    </i>
    <i>
      <x v="6225"/>
    </i>
    <i>
      <x v="6226"/>
    </i>
    <i>
      <x v="6227"/>
    </i>
    <i>
      <x v="6228"/>
    </i>
    <i>
      <x v="6229"/>
    </i>
    <i>
      <x v="6230"/>
    </i>
    <i>
      <x v="6231"/>
    </i>
    <i>
      <x v="6232"/>
    </i>
    <i>
      <x v="6233"/>
    </i>
    <i>
      <x v="6234"/>
    </i>
    <i>
      <x v="6235"/>
    </i>
    <i>
      <x v="6236"/>
    </i>
    <i>
      <x v="6237"/>
    </i>
    <i>
      <x v="6238"/>
    </i>
    <i>
      <x v="6239"/>
    </i>
    <i>
      <x v="6240"/>
    </i>
    <i>
      <x v="6241"/>
    </i>
    <i>
      <x v="6242"/>
    </i>
    <i>
      <x v="6243"/>
    </i>
    <i>
      <x v="6244"/>
    </i>
    <i>
      <x v="6245"/>
    </i>
    <i>
      <x v="6246"/>
    </i>
    <i>
      <x v="6247"/>
    </i>
    <i>
      <x v="6248"/>
    </i>
    <i>
      <x v="6249"/>
    </i>
    <i>
      <x v="6250"/>
    </i>
    <i>
      <x v="6251"/>
    </i>
    <i>
      <x v="6252"/>
    </i>
    <i>
      <x v="6253"/>
    </i>
    <i>
      <x v="6254"/>
    </i>
    <i>
      <x v="6255"/>
    </i>
    <i>
      <x v="6256"/>
    </i>
    <i>
      <x v="6257"/>
    </i>
    <i>
      <x v="6258"/>
    </i>
    <i>
      <x v="6259"/>
    </i>
    <i>
      <x v="6260"/>
    </i>
    <i>
      <x v="6261"/>
    </i>
    <i>
      <x v="6262"/>
    </i>
    <i>
      <x v="6263"/>
    </i>
    <i>
      <x v="6264"/>
    </i>
    <i>
      <x v="6265"/>
    </i>
    <i>
      <x v="6266"/>
    </i>
    <i>
      <x v="6267"/>
    </i>
    <i>
      <x v="6268"/>
    </i>
    <i>
      <x v="6269"/>
    </i>
    <i>
      <x v="6270"/>
    </i>
    <i>
      <x v="6271"/>
    </i>
    <i>
      <x v="6272"/>
    </i>
    <i>
      <x v="6273"/>
    </i>
    <i>
      <x v="6274"/>
    </i>
    <i>
      <x v="6275"/>
    </i>
    <i>
      <x v="6276"/>
    </i>
    <i>
      <x v="6277"/>
    </i>
    <i>
      <x v="6278"/>
    </i>
    <i>
      <x v="6279"/>
    </i>
    <i>
      <x v="6280"/>
    </i>
    <i>
      <x v="6281"/>
    </i>
    <i>
      <x v="6282"/>
    </i>
    <i>
      <x v="6283"/>
    </i>
    <i>
      <x v="6284"/>
    </i>
    <i>
      <x v="6285"/>
    </i>
    <i>
      <x v="6286"/>
    </i>
    <i>
      <x v="6287"/>
    </i>
    <i>
      <x v="6288"/>
    </i>
    <i>
      <x v="6289"/>
    </i>
    <i>
      <x v="6290"/>
    </i>
    <i>
      <x v="6291"/>
    </i>
    <i>
      <x v="6292"/>
    </i>
    <i>
      <x v="6293"/>
    </i>
    <i>
      <x v="6294"/>
    </i>
    <i>
      <x v="6295"/>
    </i>
    <i>
      <x v="6296"/>
    </i>
    <i>
      <x v="6297"/>
    </i>
    <i>
      <x v="6298"/>
    </i>
    <i>
      <x v="6299"/>
    </i>
    <i>
      <x v="6300"/>
    </i>
    <i>
      <x v="6301"/>
    </i>
    <i>
      <x v="6302"/>
    </i>
    <i>
      <x v="6303"/>
    </i>
    <i>
      <x v="6304"/>
    </i>
    <i>
      <x v="6305"/>
    </i>
    <i>
      <x v="6306"/>
    </i>
    <i>
      <x v="6307"/>
    </i>
    <i>
      <x v="6308"/>
    </i>
    <i>
      <x v="6309"/>
    </i>
    <i>
      <x v="6310"/>
    </i>
    <i>
      <x v="6311"/>
    </i>
    <i>
      <x v="6312"/>
    </i>
    <i>
      <x v="6313"/>
    </i>
    <i>
      <x v="6314"/>
    </i>
    <i>
      <x v="6315"/>
    </i>
    <i>
      <x v="6316"/>
    </i>
    <i>
      <x v="6317"/>
    </i>
    <i>
      <x v="6318"/>
    </i>
    <i>
      <x v="6319"/>
    </i>
    <i>
      <x v="6320"/>
    </i>
    <i>
      <x v="6321"/>
    </i>
    <i>
      <x v="6322"/>
    </i>
    <i>
      <x v="6323"/>
    </i>
    <i>
      <x v="6324"/>
    </i>
    <i>
      <x v="6325"/>
    </i>
    <i>
      <x v="6326"/>
    </i>
    <i>
      <x v="6327"/>
    </i>
    <i>
      <x v="6328"/>
    </i>
    <i>
      <x v="6329"/>
    </i>
    <i>
      <x v="6330"/>
    </i>
    <i>
      <x v="6331"/>
    </i>
    <i>
      <x v="6332"/>
    </i>
    <i>
      <x v="6333"/>
    </i>
    <i>
      <x v="6334"/>
    </i>
    <i>
      <x v="6335"/>
    </i>
    <i>
      <x v="6336"/>
    </i>
    <i>
      <x v="6337"/>
    </i>
    <i>
      <x v="6338"/>
    </i>
    <i>
      <x v="6339"/>
    </i>
    <i>
      <x v="6340"/>
    </i>
    <i>
      <x v="6341"/>
    </i>
    <i>
      <x v="6342"/>
    </i>
    <i>
      <x v="6343"/>
    </i>
    <i>
      <x v="6344"/>
    </i>
    <i>
      <x v="6345"/>
    </i>
    <i>
      <x v="6346"/>
    </i>
    <i>
      <x v="6347"/>
    </i>
    <i>
      <x v="6348"/>
    </i>
    <i>
      <x v="6349"/>
    </i>
    <i>
      <x v="6350"/>
    </i>
    <i>
      <x v="6351"/>
    </i>
    <i>
      <x v="6352"/>
    </i>
    <i>
      <x v="6353"/>
    </i>
    <i>
      <x v="6354"/>
    </i>
    <i>
      <x v="6355"/>
    </i>
    <i>
      <x v="6356"/>
    </i>
    <i>
      <x v="6357"/>
    </i>
    <i>
      <x v="6358"/>
    </i>
    <i>
      <x v="6359"/>
    </i>
    <i>
      <x v="6360"/>
    </i>
    <i>
      <x v="6361"/>
    </i>
    <i>
      <x v="6362"/>
    </i>
    <i>
      <x v="6363"/>
    </i>
    <i>
      <x v="6364"/>
    </i>
    <i>
      <x v="6365"/>
    </i>
    <i>
      <x v="6366"/>
    </i>
    <i>
      <x v="6367"/>
    </i>
    <i>
      <x v="6368"/>
    </i>
    <i>
      <x v="6369"/>
    </i>
    <i>
      <x v="6370"/>
    </i>
    <i>
      <x v="6371"/>
    </i>
    <i>
      <x v="6372"/>
    </i>
    <i>
      <x v="6373"/>
    </i>
    <i>
      <x v="6374"/>
    </i>
    <i>
      <x v="6375"/>
    </i>
    <i>
      <x v="6376"/>
    </i>
    <i>
      <x v="6377"/>
    </i>
    <i>
      <x v="6378"/>
    </i>
    <i>
      <x v="6379"/>
    </i>
    <i>
      <x v="6380"/>
    </i>
    <i>
      <x v="6381"/>
    </i>
    <i>
      <x v="6382"/>
    </i>
    <i>
      <x v="6383"/>
    </i>
    <i>
      <x v="6384"/>
    </i>
    <i>
      <x v="6385"/>
    </i>
    <i>
      <x v="6386"/>
    </i>
    <i>
      <x v="6387"/>
    </i>
    <i>
      <x v="6388"/>
    </i>
    <i>
      <x v="6389"/>
    </i>
    <i>
      <x v="6390"/>
    </i>
    <i>
      <x v="6391"/>
    </i>
    <i>
      <x v="6392"/>
    </i>
    <i>
      <x v="6393"/>
    </i>
    <i>
      <x v="6394"/>
    </i>
    <i>
      <x v="6395"/>
    </i>
    <i>
      <x v="6396"/>
    </i>
    <i>
      <x v="6397"/>
    </i>
    <i>
      <x v="6398"/>
    </i>
    <i>
      <x v="6399"/>
    </i>
    <i>
      <x v="6400"/>
    </i>
    <i>
      <x v="6401"/>
    </i>
    <i>
      <x v="6402"/>
    </i>
    <i>
      <x v="6403"/>
    </i>
    <i>
      <x v="6404"/>
    </i>
    <i>
      <x v="6405"/>
    </i>
    <i>
      <x v="6406"/>
    </i>
    <i>
      <x v="6407"/>
    </i>
    <i>
      <x v="6408"/>
    </i>
    <i>
      <x v="6409"/>
    </i>
    <i>
      <x v="6410"/>
    </i>
    <i>
      <x v="6411"/>
    </i>
    <i>
      <x v="6412"/>
    </i>
    <i>
      <x v="6413"/>
    </i>
    <i>
      <x v="6414"/>
    </i>
    <i>
      <x v="6415"/>
    </i>
    <i>
      <x v="6416"/>
    </i>
    <i>
      <x v="6417"/>
    </i>
    <i>
      <x v="6418"/>
    </i>
    <i>
      <x v="6419"/>
    </i>
    <i>
      <x v="6420"/>
    </i>
    <i>
      <x v="6421"/>
    </i>
    <i>
      <x v="6422"/>
    </i>
    <i>
      <x v="6423"/>
    </i>
    <i>
      <x v="6424"/>
    </i>
    <i>
      <x v="6425"/>
    </i>
    <i>
      <x v="6426"/>
    </i>
    <i>
      <x v="6427"/>
    </i>
    <i>
      <x v="6428"/>
    </i>
    <i>
      <x v="6429"/>
    </i>
    <i>
      <x v="6430"/>
    </i>
    <i>
      <x v="6431"/>
    </i>
    <i>
      <x v="6432"/>
    </i>
    <i>
      <x v="6433"/>
    </i>
    <i>
      <x v="6434"/>
    </i>
    <i>
      <x v="6435"/>
    </i>
    <i>
      <x v="6436"/>
    </i>
    <i>
      <x v="6437"/>
    </i>
    <i>
      <x v="6438"/>
    </i>
    <i>
      <x v="6439"/>
    </i>
    <i>
      <x v="6440"/>
    </i>
    <i>
      <x v="6441"/>
    </i>
    <i>
      <x v="6442"/>
    </i>
    <i>
      <x v="6443"/>
    </i>
    <i>
      <x v="6444"/>
    </i>
    <i>
      <x v="6445"/>
    </i>
    <i>
      <x v="6446"/>
    </i>
    <i>
      <x v="6447"/>
    </i>
    <i>
      <x v="6448"/>
    </i>
    <i>
      <x v="6449"/>
    </i>
    <i>
      <x v="6450"/>
    </i>
    <i>
      <x v="6451"/>
    </i>
    <i>
      <x v="6452"/>
    </i>
    <i>
      <x v="6453"/>
    </i>
    <i>
      <x v="6454"/>
    </i>
    <i>
      <x v="6455"/>
    </i>
    <i>
      <x v="6456"/>
    </i>
    <i>
      <x v="6457"/>
    </i>
    <i>
      <x v="6458"/>
    </i>
    <i>
      <x v="6459"/>
    </i>
    <i>
      <x v="6460"/>
    </i>
    <i>
      <x v="6461"/>
    </i>
    <i>
      <x v="6462"/>
    </i>
    <i>
      <x v="6463"/>
    </i>
    <i>
      <x v="6464"/>
    </i>
    <i>
      <x v="6465"/>
    </i>
    <i>
      <x v="6466"/>
    </i>
    <i>
      <x v="6467"/>
    </i>
    <i>
      <x v="6468"/>
    </i>
    <i>
      <x v="6469"/>
    </i>
    <i>
      <x v="6470"/>
    </i>
    <i>
      <x v="6471"/>
    </i>
    <i>
      <x v="6472"/>
    </i>
    <i>
      <x v="6473"/>
    </i>
    <i>
      <x v="6474"/>
    </i>
    <i>
      <x v="6475"/>
    </i>
    <i>
      <x v="6476"/>
    </i>
    <i>
      <x v="6477"/>
    </i>
    <i>
      <x v="6478"/>
    </i>
    <i>
      <x v="6479"/>
    </i>
    <i>
      <x v="6480"/>
    </i>
    <i>
      <x v="6481"/>
    </i>
    <i>
      <x v="6482"/>
    </i>
    <i>
      <x v="6483"/>
    </i>
    <i>
      <x v="6484"/>
    </i>
    <i>
      <x v="6485"/>
    </i>
    <i>
      <x v="6486"/>
    </i>
    <i>
      <x v="6487"/>
    </i>
    <i>
      <x v="6488"/>
    </i>
    <i>
      <x v="6489"/>
    </i>
    <i>
      <x v="6490"/>
    </i>
    <i>
      <x v="6491"/>
    </i>
    <i>
      <x v="6492"/>
    </i>
    <i>
      <x v="6493"/>
    </i>
    <i>
      <x v="6494"/>
    </i>
    <i>
      <x v="6495"/>
    </i>
    <i>
      <x v="6496"/>
    </i>
    <i>
      <x v="6497"/>
    </i>
    <i>
      <x v="6498"/>
    </i>
    <i>
      <x v="6499"/>
    </i>
    <i>
      <x v="6500"/>
    </i>
    <i>
      <x v="6501"/>
    </i>
    <i>
      <x v="6502"/>
    </i>
    <i>
      <x v="6503"/>
    </i>
    <i>
      <x v="6504"/>
    </i>
    <i>
      <x v="6505"/>
    </i>
    <i>
      <x v="6506"/>
    </i>
    <i>
      <x v="6507"/>
    </i>
    <i>
      <x v="6508"/>
    </i>
    <i>
      <x v="6509"/>
    </i>
    <i>
      <x v="6510"/>
    </i>
    <i>
      <x v="6511"/>
    </i>
    <i>
      <x v="6512"/>
    </i>
    <i>
      <x v="6513"/>
    </i>
    <i>
      <x v="6514"/>
    </i>
    <i>
      <x v="6515"/>
    </i>
    <i>
      <x v="6516"/>
    </i>
    <i>
      <x v="6517"/>
    </i>
    <i>
      <x v="6518"/>
    </i>
    <i>
      <x v="6519"/>
    </i>
    <i>
      <x v="6520"/>
    </i>
    <i>
      <x v="6521"/>
    </i>
    <i>
      <x v="6522"/>
    </i>
    <i>
      <x v="6523"/>
    </i>
    <i>
      <x v="6524"/>
    </i>
    <i>
      <x v="6525"/>
    </i>
    <i>
      <x v="6526"/>
    </i>
    <i>
      <x v="6527"/>
    </i>
    <i>
      <x v="6528"/>
    </i>
    <i>
      <x v="6529"/>
    </i>
    <i>
      <x v="6530"/>
    </i>
    <i>
      <x v="6531"/>
    </i>
    <i>
      <x v="6532"/>
    </i>
    <i>
      <x v="6533"/>
    </i>
    <i>
      <x v="6534"/>
    </i>
    <i>
      <x v="6535"/>
    </i>
    <i>
      <x v="6536"/>
    </i>
    <i>
      <x v="6537"/>
    </i>
    <i>
      <x v="6538"/>
    </i>
    <i>
      <x v="6539"/>
    </i>
    <i>
      <x v="6540"/>
    </i>
    <i>
      <x v="6541"/>
    </i>
    <i>
      <x v="6542"/>
    </i>
    <i>
      <x v="6543"/>
    </i>
    <i>
      <x v="6544"/>
    </i>
    <i>
      <x v="6545"/>
    </i>
    <i>
      <x v="6546"/>
    </i>
    <i>
      <x v="6547"/>
    </i>
    <i>
      <x v="6548"/>
    </i>
    <i>
      <x v="6549"/>
    </i>
    <i>
      <x v="6550"/>
    </i>
    <i>
      <x v="6551"/>
    </i>
    <i>
      <x v="6552"/>
    </i>
    <i>
      <x v="6553"/>
    </i>
    <i>
      <x v="6554"/>
    </i>
    <i>
      <x v="6555"/>
    </i>
    <i>
      <x v="6556"/>
    </i>
    <i>
      <x v="6557"/>
    </i>
    <i>
      <x v="6558"/>
    </i>
    <i>
      <x v="6559"/>
    </i>
    <i>
      <x v="6560"/>
    </i>
    <i>
      <x v="6561"/>
    </i>
    <i>
      <x v="6562"/>
    </i>
    <i>
      <x v="6563"/>
    </i>
    <i>
      <x v="6564"/>
    </i>
    <i>
      <x v="6565"/>
    </i>
    <i>
      <x v="6566"/>
    </i>
    <i>
      <x v="6567"/>
    </i>
    <i>
      <x v="6568"/>
    </i>
    <i>
      <x v="6569"/>
    </i>
    <i>
      <x v="6570"/>
    </i>
    <i>
      <x v="6571"/>
    </i>
    <i>
      <x v="6572"/>
    </i>
    <i>
      <x v="6573"/>
    </i>
    <i>
      <x v="6574"/>
    </i>
    <i>
      <x v="6575"/>
    </i>
    <i>
      <x v="6576"/>
    </i>
    <i>
      <x v="6577"/>
    </i>
    <i>
      <x v="6578"/>
    </i>
    <i>
      <x v="6579"/>
    </i>
    <i>
      <x v="6580"/>
    </i>
    <i>
      <x v="6581"/>
    </i>
    <i>
      <x v="6582"/>
    </i>
    <i>
      <x v="6583"/>
    </i>
    <i>
      <x v="6584"/>
    </i>
    <i>
      <x v="6585"/>
    </i>
    <i>
      <x v="6586"/>
    </i>
    <i>
      <x v="6587"/>
    </i>
    <i>
      <x v="6588"/>
    </i>
    <i>
      <x v="6589"/>
    </i>
    <i>
      <x v="6590"/>
    </i>
    <i>
      <x v="6591"/>
    </i>
    <i>
      <x v="6592"/>
    </i>
    <i>
      <x v="6593"/>
    </i>
    <i>
      <x v="6594"/>
    </i>
    <i>
      <x v="6595"/>
    </i>
    <i>
      <x v="6596"/>
    </i>
    <i>
      <x v="6597"/>
    </i>
    <i>
      <x v="6598"/>
    </i>
    <i>
      <x v="6599"/>
    </i>
    <i>
      <x v="6600"/>
    </i>
    <i>
      <x v="6601"/>
    </i>
    <i>
      <x v="6602"/>
    </i>
    <i>
      <x v="6603"/>
    </i>
    <i>
      <x v="6604"/>
    </i>
    <i>
      <x v="6605"/>
    </i>
    <i>
      <x v="6606"/>
    </i>
    <i>
      <x v="6607"/>
    </i>
    <i>
      <x v="6608"/>
    </i>
    <i>
      <x v="6609"/>
    </i>
    <i>
      <x v="6610"/>
    </i>
    <i>
      <x v="6611"/>
    </i>
    <i>
      <x v="6612"/>
    </i>
    <i>
      <x v="6613"/>
    </i>
    <i>
      <x v="6614"/>
    </i>
    <i>
      <x v="6615"/>
    </i>
    <i>
      <x v="6616"/>
    </i>
    <i>
      <x v="6617"/>
    </i>
    <i>
      <x v="6618"/>
    </i>
    <i>
      <x v="6619"/>
    </i>
    <i>
      <x v="6620"/>
    </i>
    <i>
      <x v="6621"/>
    </i>
    <i>
      <x v="6622"/>
    </i>
    <i>
      <x v="6623"/>
    </i>
    <i>
      <x v="6624"/>
    </i>
    <i>
      <x v="6625"/>
    </i>
    <i>
      <x v="6626"/>
    </i>
    <i>
      <x v="6627"/>
    </i>
    <i>
      <x v="6628"/>
    </i>
    <i>
      <x v="6629"/>
    </i>
    <i>
      <x v="6630"/>
    </i>
    <i>
      <x v="6631"/>
    </i>
    <i>
      <x v="6632"/>
    </i>
    <i>
      <x v="6633"/>
    </i>
    <i>
      <x v="6634"/>
    </i>
    <i>
      <x v="6635"/>
    </i>
    <i>
      <x v="6636"/>
    </i>
    <i>
      <x v="6637"/>
    </i>
    <i>
      <x v="6638"/>
    </i>
    <i>
      <x v="6639"/>
    </i>
    <i>
      <x v="6640"/>
    </i>
    <i>
      <x v="6641"/>
    </i>
    <i>
      <x v="6642"/>
    </i>
    <i>
      <x v="6643"/>
    </i>
    <i>
      <x v="6644"/>
    </i>
    <i>
      <x v="6645"/>
    </i>
    <i>
      <x v="6646"/>
    </i>
    <i>
      <x v="6647"/>
    </i>
    <i>
      <x v="6648"/>
    </i>
    <i>
      <x v="6649"/>
    </i>
    <i>
      <x v="6650"/>
    </i>
    <i>
      <x v="6651"/>
    </i>
    <i>
      <x v="6652"/>
    </i>
    <i>
      <x v="6653"/>
    </i>
    <i>
      <x v="6654"/>
    </i>
    <i>
      <x v="6655"/>
    </i>
    <i>
      <x v="6656"/>
    </i>
    <i>
      <x v="6657"/>
    </i>
    <i>
      <x v="6658"/>
    </i>
    <i>
      <x v="6659"/>
    </i>
    <i>
      <x v="6660"/>
    </i>
    <i>
      <x v="6661"/>
    </i>
    <i>
      <x v="6662"/>
    </i>
    <i>
      <x v="6663"/>
    </i>
    <i>
      <x v="6664"/>
    </i>
    <i>
      <x v="6665"/>
    </i>
    <i>
      <x v="6666"/>
    </i>
    <i>
      <x v="6667"/>
    </i>
    <i>
      <x v="6668"/>
    </i>
    <i>
      <x v="6669"/>
    </i>
    <i>
      <x v="6670"/>
    </i>
    <i>
      <x v="6671"/>
    </i>
    <i>
      <x v="6672"/>
    </i>
    <i>
      <x v="6673"/>
    </i>
    <i>
      <x v="6674"/>
    </i>
    <i>
      <x v="6675"/>
    </i>
    <i>
      <x v="6676"/>
    </i>
    <i>
      <x v="6677"/>
    </i>
    <i>
      <x v="6678"/>
    </i>
    <i>
      <x v="6679"/>
    </i>
    <i>
      <x v="6680"/>
    </i>
    <i>
      <x v="6681"/>
    </i>
    <i>
      <x v="6682"/>
    </i>
    <i>
      <x v="6683"/>
    </i>
    <i>
      <x v="6684"/>
    </i>
    <i>
      <x v="6685"/>
    </i>
    <i>
      <x v="6686"/>
    </i>
    <i>
      <x v="6687"/>
    </i>
    <i>
      <x v="6688"/>
    </i>
    <i>
      <x v="6689"/>
    </i>
    <i>
      <x v="6690"/>
    </i>
    <i>
      <x v="6691"/>
    </i>
    <i>
      <x v="6692"/>
    </i>
    <i>
      <x v="6693"/>
    </i>
    <i>
      <x v="6694"/>
    </i>
    <i>
      <x v="6695"/>
    </i>
    <i>
      <x v="6696"/>
    </i>
    <i>
      <x v="6697"/>
    </i>
    <i>
      <x v="6698"/>
    </i>
    <i>
      <x v="6699"/>
    </i>
    <i>
      <x v="6700"/>
    </i>
    <i>
      <x v="6701"/>
    </i>
    <i>
      <x v="6702"/>
    </i>
    <i>
      <x v="6703"/>
    </i>
    <i>
      <x v="6704"/>
    </i>
    <i>
      <x v="6705"/>
    </i>
    <i>
      <x v="6706"/>
    </i>
    <i>
      <x v="6707"/>
    </i>
    <i>
      <x v="6708"/>
    </i>
    <i>
      <x v="6709"/>
    </i>
    <i>
      <x v="6710"/>
    </i>
    <i>
      <x v="6711"/>
    </i>
    <i>
      <x v="6712"/>
    </i>
    <i>
      <x v="6713"/>
    </i>
    <i>
      <x v="6714"/>
    </i>
    <i>
      <x v="6715"/>
    </i>
    <i>
      <x v="6716"/>
    </i>
    <i>
      <x v="6717"/>
    </i>
    <i>
      <x v="6718"/>
    </i>
    <i>
      <x v="6719"/>
    </i>
    <i>
      <x v="6720"/>
    </i>
    <i>
      <x v="6721"/>
    </i>
    <i>
      <x v="6722"/>
    </i>
    <i>
      <x v="6723"/>
    </i>
    <i>
      <x v="6724"/>
    </i>
    <i>
      <x v="6725"/>
    </i>
    <i>
      <x v="6726"/>
    </i>
    <i>
      <x v="6727"/>
    </i>
    <i>
      <x v="6728"/>
    </i>
    <i>
      <x v="6729"/>
    </i>
    <i>
      <x v="6730"/>
    </i>
    <i>
      <x v="6731"/>
    </i>
    <i>
      <x v="6732"/>
    </i>
    <i>
      <x v="6733"/>
    </i>
    <i>
      <x v="6734"/>
    </i>
    <i>
      <x v="6735"/>
    </i>
    <i>
      <x v="6736"/>
    </i>
    <i>
      <x v="6737"/>
    </i>
    <i>
      <x v="6738"/>
    </i>
    <i>
      <x v="6739"/>
    </i>
    <i>
      <x v="6740"/>
    </i>
    <i>
      <x v="6741"/>
    </i>
    <i>
      <x v="6742"/>
    </i>
    <i>
      <x v="6743"/>
    </i>
    <i>
      <x v="6744"/>
    </i>
    <i>
      <x v="6745"/>
    </i>
    <i>
      <x v="6746"/>
    </i>
    <i>
      <x v="6747"/>
    </i>
    <i>
      <x v="6748"/>
    </i>
    <i>
      <x v="6749"/>
    </i>
    <i>
      <x v="6750"/>
    </i>
    <i>
      <x v="6751"/>
    </i>
    <i>
      <x v="6752"/>
    </i>
    <i>
      <x v="6753"/>
    </i>
    <i>
      <x v="6754"/>
    </i>
    <i>
      <x v="6755"/>
    </i>
    <i>
      <x v="6756"/>
    </i>
    <i>
      <x v="6757"/>
    </i>
    <i>
      <x v="6758"/>
    </i>
    <i>
      <x v="6759"/>
    </i>
    <i>
      <x v="6760"/>
    </i>
    <i>
      <x v="6761"/>
    </i>
    <i>
      <x v="6762"/>
    </i>
    <i>
      <x v="6763"/>
    </i>
    <i>
      <x v="6764"/>
    </i>
    <i>
      <x v="6765"/>
    </i>
    <i>
      <x v="6766"/>
    </i>
    <i>
      <x v="6767"/>
    </i>
    <i>
      <x v="6768"/>
    </i>
    <i>
      <x v="6769"/>
    </i>
    <i>
      <x v="6770"/>
    </i>
    <i>
      <x v="6771"/>
    </i>
    <i>
      <x v="6772"/>
    </i>
    <i>
      <x v="6773"/>
    </i>
    <i>
      <x v="6774"/>
    </i>
    <i>
      <x v="6775"/>
    </i>
    <i>
      <x v="6776"/>
    </i>
    <i>
      <x v="6777"/>
    </i>
    <i>
      <x v="6778"/>
    </i>
    <i>
      <x v="6779"/>
    </i>
    <i>
      <x v="6780"/>
    </i>
    <i>
      <x v="6781"/>
    </i>
    <i>
      <x v="6782"/>
    </i>
    <i>
      <x v="6783"/>
    </i>
    <i>
      <x v="6784"/>
    </i>
    <i>
      <x v="6785"/>
    </i>
    <i>
      <x v="6786"/>
    </i>
    <i>
      <x v="6787"/>
    </i>
    <i>
      <x v="6788"/>
    </i>
    <i>
      <x v="6789"/>
    </i>
    <i>
      <x v="6790"/>
    </i>
    <i>
      <x v="6791"/>
    </i>
    <i>
      <x v="6792"/>
    </i>
    <i>
      <x v="6793"/>
    </i>
    <i>
      <x v="6794"/>
    </i>
    <i>
      <x v="6795"/>
    </i>
    <i>
      <x v="6796"/>
    </i>
    <i>
      <x v="6797"/>
    </i>
    <i>
      <x v="6798"/>
    </i>
    <i>
      <x v="6799"/>
    </i>
    <i>
      <x v="6800"/>
    </i>
    <i>
      <x v="6801"/>
    </i>
    <i>
      <x v="6802"/>
    </i>
    <i>
      <x v="6803"/>
    </i>
    <i>
      <x v="6804"/>
    </i>
    <i>
      <x v="6805"/>
    </i>
    <i>
      <x v="6806"/>
    </i>
    <i>
      <x v="6807"/>
    </i>
    <i>
      <x v="6808"/>
    </i>
    <i>
      <x v="6809"/>
    </i>
    <i>
      <x v="6810"/>
    </i>
    <i>
      <x v="6811"/>
    </i>
    <i>
      <x v="6812"/>
    </i>
    <i>
      <x v="6813"/>
    </i>
    <i>
      <x v="6814"/>
    </i>
    <i>
      <x v="6815"/>
    </i>
    <i>
      <x v="6816"/>
    </i>
    <i>
      <x v="6817"/>
    </i>
    <i>
      <x v="6818"/>
    </i>
    <i>
      <x v="6819"/>
    </i>
    <i>
      <x v="6820"/>
    </i>
    <i>
      <x v="6821"/>
    </i>
    <i>
      <x v="6822"/>
    </i>
    <i>
      <x v="6823"/>
    </i>
    <i>
      <x v="6824"/>
    </i>
    <i>
      <x v="6825"/>
    </i>
    <i>
      <x v="6826"/>
    </i>
    <i>
      <x v="6827"/>
    </i>
    <i>
      <x v="6828"/>
    </i>
    <i>
      <x v="6829"/>
    </i>
    <i>
      <x v="6830"/>
    </i>
    <i>
      <x v="6831"/>
    </i>
    <i>
      <x v="6832"/>
    </i>
    <i>
      <x v="6833"/>
    </i>
    <i>
      <x v="6834"/>
    </i>
    <i>
      <x v="6835"/>
    </i>
    <i>
      <x v="6836"/>
    </i>
    <i>
      <x v="6837"/>
    </i>
    <i>
      <x v="6838"/>
    </i>
    <i>
      <x v="6839"/>
    </i>
    <i>
      <x v="6840"/>
    </i>
    <i>
      <x v="6841"/>
    </i>
    <i>
      <x v="6842"/>
    </i>
    <i>
      <x v="6843"/>
    </i>
    <i>
      <x v="6844"/>
    </i>
    <i>
      <x v="6845"/>
    </i>
    <i>
      <x v="6846"/>
    </i>
    <i>
      <x v="6847"/>
    </i>
    <i>
      <x v="6848"/>
    </i>
    <i>
      <x v="6849"/>
    </i>
    <i>
      <x v="6850"/>
    </i>
    <i>
      <x v="6851"/>
    </i>
    <i>
      <x v="6852"/>
    </i>
    <i>
      <x v="6853"/>
    </i>
    <i>
      <x v="6854"/>
    </i>
    <i>
      <x v="6855"/>
    </i>
    <i>
      <x v="6856"/>
    </i>
    <i>
      <x v="6857"/>
    </i>
    <i>
      <x v="6858"/>
    </i>
    <i>
      <x v="6859"/>
    </i>
    <i>
      <x v="6860"/>
    </i>
    <i>
      <x v="6861"/>
    </i>
    <i>
      <x v="6862"/>
    </i>
    <i>
      <x v="6863"/>
    </i>
    <i>
      <x v="6864"/>
    </i>
    <i>
      <x v="6865"/>
    </i>
    <i>
      <x v="6866"/>
    </i>
    <i>
      <x v="6867"/>
    </i>
    <i>
      <x v="6868"/>
    </i>
    <i>
      <x v="6869"/>
    </i>
    <i>
      <x v="6870"/>
    </i>
    <i>
      <x v="6871"/>
    </i>
    <i>
      <x v="6872"/>
    </i>
    <i>
      <x v="6873"/>
    </i>
    <i>
      <x v="6874"/>
    </i>
    <i>
      <x v="6875"/>
    </i>
    <i>
      <x v="6876"/>
    </i>
    <i>
      <x v="6877"/>
    </i>
    <i>
      <x v="6878"/>
    </i>
    <i>
      <x v="6879"/>
    </i>
    <i>
      <x v="6880"/>
    </i>
    <i>
      <x v="6881"/>
    </i>
    <i>
      <x v="6882"/>
    </i>
    <i>
      <x v="6883"/>
    </i>
    <i>
      <x v="6884"/>
    </i>
    <i>
      <x v="6885"/>
    </i>
    <i>
      <x v="6886"/>
    </i>
    <i>
      <x v="6887"/>
    </i>
    <i>
      <x v="6888"/>
    </i>
    <i>
      <x v="6889"/>
    </i>
    <i>
      <x v="6890"/>
    </i>
    <i>
      <x v="6891"/>
    </i>
    <i>
      <x v="6892"/>
    </i>
    <i>
      <x v="6893"/>
    </i>
    <i>
      <x v="6894"/>
    </i>
    <i>
      <x v="6895"/>
    </i>
    <i>
      <x v="6896"/>
    </i>
    <i>
      <x v="6897"/>
    </i>
    <i>
      <x v="6898"/>
    </i>
    <i>
      <x v="6899"/>
    </i>
    <i>
      <x v="6900"/>
    </i>
    <i>
      <x v="6901"/>
    </i>
    <i>
      <x v="6902"/>
    </i>
    <i>
      <x v="6903"/>
    </i>
    <i>
      <x v="6904"/>
    </i>
    <i>
      <x v="6905"/>
    </i>
    <i>
      <x v="6906"/>
    </i>
    <i>
      <x v="6907"/>
    </i>
    <i>
      <x v="6908"/>
    </i>
    <i>
      <x v="6909"/>
    </i>
    <i>
      <x v="6910"/>
    </i>
    <i>
      <x v="6911"/>
    </i>
    <i>
      <x v="6912"/>
    </i>
    <i>
      <x v="6913"/>
    </i>
    <i>
      <x v="6914"/>
    </i>
    <i>
      <x v="6915"/>
    </i>
    <i>
      <x v="6916"/>
    </i>
    <i>
      <x v="6917"/>
    </i>
    <i>
      <x v="6918"/>
    </i>
    <i>
      <x v="6919"/>
    </i>
    <i>
      <x v="6920"/>
    </i>
    <i>
      <x v="6921"/>
    </i>
    <i>
      <x v="6922"/>
    </i>
    <i>
      <x v="6923"/>
    </i>
    <i>
      <x v="6924"/>
    </i>
    <i>
      <x v="6925"/>
    </i>
    <i>
      <x v="6926"/>
    </i>
    <i>
      <x v="6927"/>
    </i>
    <i>
      <x v="6928"/>
    </i>
    <i>
      <x v="6929"/>
    </i>
    <i>
      <x v="6930"/>
    </i>
    <i>
      <x v="6931"/>
    </i>
    <i>
      <x v="6932"/>
    </i>
    <i>
      <x v="6933"/>
    </i>
    <i>
      <x v="6934"/>
    </i>
    <i>
      <x v="6935"/>
    </i>
    <i>
      <x v="6936"/>
    </i>
    <i>
      <x v="6937"/>
    </i>
    <i>
      <x v="6938"/>
    </i>
    <i>
      <x v="6939"/>
    </i>
    <i>
      <x v="6940"/>
    </i>
    <i>
      <x v="6941"/>
    </i>
    <i>
      <x v="6942"/>
    </i>
    <i>
      <x v="6943"/>
    </i>
    <i>
      <x v="6944"/>
    </i>
    <i>
      <x v="6945"/>
    </i>
    <i>
      <x v="6946"/>
    </i>
    <i>
      <x v="6947"/>
    </i>
    <i>
      <x v="6948"/>
    </i>
    <i>
      <x v="6949"/>
    </i>
    <i>
      <x v="6950"/>
    </i>
    <i>
      <x v="6951"/>
    </i>
    <i>
      <x v="6952"/>
    </i>
    <i>
      <x v="6953"/>
    </i>
    <i>
      <x v="6954"/>
    </i>
    <i>
      <x v="6955"/>
    </i>
    <i>
      <x v="6956"/>
    </i>
    <i>
      <x v="6957"/>
    </i>
    <i>
      <x v="6958"/>
    </i>
    <i>
      <x v="6959"/>
    </i>
    <i>
      <x v="6960"/>
    </i>
    <i>
      <x v="6961"/>
    </i>
    <i>
      <x v="6962"/>
    </i>
    <i>
      <x v="6963"/>
    </i>
    <i>
      <x v="6964"/>
    </i>
    <i>
      <x v="6965"/>
    </i>
    <i>
      <x v="6966"/>
    </i>
    <i>
      <x v="6967"/>
    </i>
    <i>
      <x v="6968"/>
    </i>
    <i>
      <x v="6969"/>
    </i>
    <i>
      <x v="6970"/>
    </i>
    <i>
      <x v="6971"/>
    </i>
    <i>
      <x v="6972"/>
    </i>
    <i>
      <x v="6973"/>
    </i>
    <i>
      <x v="6974"/>
    </i>
    <i>
      <x v="6975"/>
    </i>
    <i>
      <x v="6976"/>
    </i>
    <i>
      <x v="6977"/>
    </i>
    <i>
      <x v="6978"/>
    </i>
    <i>
      <x v="6979"/>
    </i>
    <i>
      <x v="6980"/>
    </i>
    <i>
      <x v="6981"/>
    </i>
    <i>
      <x v="6982"/>
    </i>
    <i>
      <x v="6983"/>
    </i>
    <i>
      <x v="6984"/>
    </i>
    <i>
      <x v="6985"/>
    </i>
    <i>
      <x v="6986"/>
    </i>
    <i>
      <x v="6987"/>
    </i>
    <i>
      <x v="6988"/>
    </i>
    <i>
      <x v="6989"/>
    </i>
    <i>
      <x v="6990"/>
    </i>
    <i>
      <x v="6991"/>
    </i>
    <i>
      <x v="6992"/>
    </i>
    <i>
      <x v="6993"/>
    </i>
    <i>
      <x v="6994"/>
    </i>
    <i>
      <x v="6995"/>
    </i>
    <i>
      <x v="6996"/>
    </i>
    <i>
      <x v="6997"/>
    </i>
    <i>
      <x v="6998"/>
    </i>
    <i>
      <x v="6999"/>
    </i>
    <i>
      <x v="7000"/>
    </i>
    <i>
      <x v="7001"/>
    </i>
    <i>
      <x v="7002"/>
    </i>
    <i>
      <x v="7003"/>
    </i>
    <i>
      <x v="7004"/>
    </i>
    <i>
      <x v="7005"/>
    </i>
    <i>
      <x v="7006"/>
    </i>
    <i>
      <x v="7007"/>
    </i>
    <i>
      <x v="7008"/>
    </i>
    <i>
      <x v="7009"/>
    </i>
    <i>
      <x v="7010"/>
    </i>
    <i>
      <x v="7011"/>
    </i>
    <i>
      <x v="7012"/>
    </i>
    <i>
      <x v="7013"/>
    </i>
    <i>
      <x v="7014"/>
    </i>
    <i>
      <x v="7015"/>
    </i>
    <i>
      <x v="7016"/>
    </i>
    <i>
      <x v="7017"/>
    </i>
    <i>
      <x v="7018"/>
    </i>
    <i>
      <x v="7019"/>
    </i>
    <i>
      <x v="7020"/>
    </i>
    <i>
      <x v="7021"/>
    </i>
    <i>
      <x v="7022"/>
    </i>
    <i>
      <x v="7023"/>
    </i>
    <i>
      <x v="7024"/>
    </i>
    <i>
      <x v="7025"/>
    </i>
    <i>
      <x v="7026"/>
    </i>
    <i>
      <x v="7027"/>
    </i>
    <i>
      <x v="7028"/>
    </i>
    <i>
      <x v="7029"/>
    </i>
    <i>
      <x v="7030"/>
    </i>
    <i>
      <x v="7031"/>
    </i>
    <i>
      <x v="7032"/>
    </i>
    <i>
      <x v="7033"/>
    </i>
    <i>
      <x v="7034"/>
    </i>
    <i>
      <x v="7035"/>
    </i>
    <i>
      <x v="7036"/>
    </i>
    <i>
      <x v="7037"/>
    </i>
    <i>
      <x v="7038"/>
    </i>
    <i>
      <x v="7039"/>
    </i>
    <i>
      <x v="7040"/>
    </i>
    <i>
      <x v="7041"/>
    </i>
    <i>
      <x v="7042"/>
    </i>
    <i>
      <x v="7043"/>
    </i>
    <i>
      <x v="7044"/>
    </i>
    <i>
      <x v="7045"/>
    </i>
    <i>
      <x v="7046"/>
    </i>
    <i>
      <x v="7047"/>
    </i>
    <i>
      <x v="7048"/>
    </i>
    <i>
      <x v="7049"/>
    </i>
    <i>
      <x v="7050"/>
    </i>
    <i>
      <x v="7051"/>
    </i>
    <i>
      <x v="7052"/>
    </i>
    <i>
      <x v="7053"/>
    </i>
    <i>
      <x v="7054"/>
    </i>
    <i>
      <x v="7055"/>
    </i>
    <i>
      <x v="7056"/>
    </i>
    <i>
      <x v="7057"/>
    </i>
    <i>
      <x v="7058"/>
    </i>
    <i>
      <x v="7059"/>
    </i>
    <i>
      <x v="7060"/>
    </i>
    <i>
      <x v="7061"/>
    </i>
    <i>
      <x v="7062"/>
    </i>
    <i>
      <x v="7063"/>
    </i>
    <i>
      <x v="7064"/>
    </i>
    <i>
      <x v="7065"/>
    </i>
    <i>
      <x v="7066"/>
    </i>
    <i>
      <x v="7067"/>
    </i>
    <i>
      <x v="7068"/>
    </i>
    <i>
      <x v="7069"/>
    </i>
    <i>
      <x v="7070"/>
    </i>
    <i>
      <x v="7071"/>
    </i>
    <i>
      <x v="7072"/>
    </i>
    <i>
      <x v="7073"/>
    </i>
    <i>
      <x v="7074"/>
    </i>
    <i>
      <x v="7075"/>
    </i>
    <i>
      <x v="7076"/>
    </i>
    <i>
      <x v="7077"/>
    </i>
    <i>
      <x v="7078"/>
    </i>
    <i>
      <x v="7079"/>
    </i>
    <i>
      <x v="7080"/>
    </i>
    <i>
      <x v="7081"/>
    </i>
    <i>
      <x v="7082"/>
    </i>
    <i>
      <x v="7083"/>
    </i>
    <i>
      <x v="7084"/>
    </i>
    <i>
      <x v="7085"/>
    </i>
    <i>
      <x v="7086"/>
    </i>
    <i>
      <x v="7087"/>
    </i>
    <i>
      <x v="7088"/>
    </i>
    <i>
      <x v="7089"/>
    </i>
    <i>
      <x v="7090"/>
    </i>
    <i>
      <x v="7091"/>
    </i>
    <i>
      <x v="7092"/>
    </i>
    <i>
      <x v="7093"/>
    </i>
    <i>
      <x v="7094"/>
    </i>
    <i>
      <x v="7095"/>
    </i>
    <i>
      <x v="7096"/>
    </i>
    <i>
      <x v="7097"/>
    </i>
    <i>
      <x v="7098"/>
    </i>
    <i>
      <x v="7099"/>
    </i>
    <i>
      <x v="7100"/>
    </i>
    <i>
      <x v="7101"/>
    </i>
    <i>
      <x v="7102"/>
    </i>
    <i>
      <x v="7103"/>
    </i>
    <i>
      <x v="7104"/>
    </i>
    <i>
      <x v="7105"/>
    </i>
    <i>
      <x v="7106"/>
    </i>
    <i>
      <x v="7107"/>
    </i>
    <i>
      <x v="7108"/>
    </i>
    <i>
      <x v="7109"/>
    </i>
    <i>
      <x v="7110"/>
    </i>
    <i>
      <x v="7111"/>
    </i>
    <i>
      <x v="7112"/>
    </i>
    <i>
      <x v="7113"/>
    </i>
    <i>
      <x v="7114"/>
    </i>
    <i>
      <x v="7115"/>
    </i>
    <i>
      <x v="7116"/>
    </i>
    <i>
      <x v="7117"/>
    </i>
    <i>
      <x v="7118"/>
    </i>
    <i>
      <x v="7119"/>
    </i>
    <i>
      <x v="7120"/>
    </i>
    <i>
      <x v="7121"/>
    </i>
    <i>
      <x v="7122"/>
    </i>
    <i>
      <x v="7123"/>
    </i>
    <i>
      <x v="7124"/>
    </i>
    <i>
      <x v="7125"/>
    </i>
    <i>
      <x v="7126"/>
    </i>
    <i>
      <x v="7127"/>
    </i>
    <i>
      <x v="7128"/>
    </i>
    <i>
      <x v="7129"/>
    </i>
    <i>
      <x v="7130"/>
    </i>
    <i>
      <x v="7131"/>
    </i>
    <i>
      <x v="7132"/>
    </i>
    <i>
      <x v="7133"/>
    </i>
    <i>
      <x v="7134"/>
    </i>
    <i>
      <x v="7135"/>
    </i>
    <i>
      <x v="7136"/>
    </i>
    <i>
      <x v="7137"/>
    </i>
    <i>
      <x v="7138"/>
    </i>
    <i>
      <x v="7139"/>
    </i>
    <i>
      <x v="7140"/>
    </i>
    <i>
      <x v="7141"/>
    </i>
    <i>
      <x v="7142"/>
    </i>
    <i>
      <x v="7143"/>
    </i>
    <i>
      <x v="7144"/>
    </i>
    <i>
      <x v="7145"/>
    </i>
    <i>
      <x v="7146"/>
    </i>
    <i>
      <x v="7147"/>
    </i>
    <i>
      <x v="7148"/>
    </i>
    <i>
      <x v="7149"/>
    </i>
    <i>
      <x v="7150"/>
    </i>
    <i>
      <x v="7151"/>
    </i>
    <i>
      <x v="7152"/>
    </i>
    <i>
      <x v="7153"/>
    </i>
    <i>
      <x v="7154"/>
    </i>
    <i>
      <x v="7155"/>
    </i>
    <i>
      <x v="7156"/>
    </i>
    <i>
      <x v="7157"/>
    </i>
    <i>
      <x v="7158"/>
    </i>
    <i>
      <x v="7159"/>
    </i>
    <i>
      <x v="7160"/>
    </i>
    <i>
      <x v="7161"/>
    </i>
    <i>
      <x v="7162"/>
    </i>
    <i>
      <x v="7163"/>
    </i>
    <i>
      <x v="7164"/>
    </i>
    <i>
      <x v="7165"/>
    </i>
    <i>
      <x v="7166"/>
    </i>
    <i>
      <x v="7167"/>
    </i>
    <i>
      <x v="7168"/>
    </i>
    <i>
      <x v="7169"/>
    </i>
    <i>
      <x v="7170"/>
    </i>
    <i>
      <x v="7171"/>
    </i>
    <i>
      <x v="7172"/>
    </i>
    <i>
      <x v="7173"/>
    </i>
    <i>
      <x v="7174"/>
    </i>
    <i>
      <x v="7175"/>
    </i>
    <i>
      <x v="7176"/>
    </i>
    <i>
      <x v="7177"/>
    </i>
    <i>
      <x v="7178"/>
    </i>
    <i>
      <x v="7179"/>
    </i>
    <i>
      <x v="7180"/>
    </i>
    <i>
      <x v="7181"/>
    </i>
    <i>
      <x v="7182"/>
    </i>
    <i>
      <x v="7183"/>
    </i>
    <i>
      <x v="7184"/>
    </i>
    <i>
      <x v="7185"/>
    </i>
    <i>
      <x v="7186"/>
    </i>
    <i>
      <x v="7187"/>
    </i>
    <i>
      <x v="7188"/>
    </i>
    <i>
      <x v="7189"/>
    </i>
    <i>
      <x v="7190"/>
    </i>
    <i>
      <x v="7191"/>
    </i>
    <i>
      <x v="7192"/>
    </i>
    <i>
      <x v="7193"/>
    </i>
    <i>
      <x v="7194"/>
    </i>
    <i>
      <x v="7195"/>
    </i>
    <i>
      <x v="7196"/>
    </i>
    <i>
      <x v="7197"/>
    </i>
    <i>
      <x v="7198"/>
    </i>
    <i>
      <x v="7199"/>
    </i>
    <i>
      <x v="7200"/>
    </i>
    <i>
      <x v="7201"/>
    </i>
    <i>
      <x v="7202"/>
    </i>
    <i>
      <x v="7203"/>
    </i>
    <i>
      <x v="7204"/>
    </i>
    <i>
      <x v="7205"/>
    </i>
    <i>
      <x v="7206"/>
    </i>
    <i>
      <x v="7207"/>
    </i>
    <i>
      <x v="7208"/>
    </i>
    <i>
      <x v="7209"/>
    </i>
    <i>
      <x v="7210"/>
    </i>
    <i>
      <x v="7211"/>
    </i>
    <i>
      <x v="7212"/>
    </i>
    <i>
      <x v="7213"/>
    </i>
    <i>
      <x v="7214"/>
    </i>
    <i>
      <x v="7215"/>
    </i>
    <i>
      <x v="7216"/>
    </i>
    <i>
      <x v="7217"/>
    </i>
    <i>
      <x v="7218"/>
    </i>
    <i>
      <x v="7219"/>
    </i>
    <i>
      <x v="7220"/>
    </i>
    <i>
      <x v="7221"/>
    </i>
    <i>
      <x v="7222"/>
    </i>
    <i>
      <x v="7223"/>
    </i>
    <i>
      <x v="7224"/>
    </i>
    <i>
      <x v="7225"/>
    </i>
    <i>
      <x v="7226"/>
    </i>
    <i>
      <x v="7227"/>
    </i>
    <i>
      <x v="7228"/>
    </i>
    <i>
      <x v="7229"/>
    </i>
    <i>
      <x v="7230"/>
    </i>
    <i>
      <x v="7231"/>
    </i>
    <i>
      <x v="7232"/>
    </i>
    <i>
      <x v="7233"/>
    </i>
    <i>
      <x v="7234"/>
    </i>
    <i>
      <x v="7235"/>
    </i>
    <i>
      <x v="7236"/>
    </i>
    <i>
      <x v="7237"/>
    </i>
    <i>
      <x v="7238"/>
    </i>
    <i>
      <x v="7239"/>
    </i>
    <i>
      <x v="7240"/>
    </i>
    <i>
      <x v="7241"/>
    </i>
    <i>
      <x v="7242"/>
    </i>
    <i>
      <x v="7243"/>
    </i>
    <i>
      <x v="7244"/>
    </i>
    <i>
      <x v="7245"/>
    </i>
    <i>
      <x v="7246"/>
    </i>
    <i>
      <x v="7247"/>
    </i>
    <i>
      <x v="7248"/>
    </i>
    <i>
      <x v="7249"/>
    </i>
    <i>
      <x v="7250"/>
    </i>
    <i>
      <x v="7251"/>
    </i>
    <i>
      <x v="7252"/>
    </i>
    <i>
      <x v="7253"/>
    </i>
    <i>
      <x v="7254"/>
    </i>
    <i>
      <x v="7255"/>
    </i>
    <i>
      <x v="7256"/>
    </i>
    <i>
      <x v="7257"/>
    </i>
    <i>
      <x v="7258"/>
    </i>
    <i>
      <x v="7259"/>
    </i>
    <i>
      <x v="7260"/>
    </i>
    <i>
      <x v="7261"/>
    </i>
    <i>
      <x v="7262"/>
    </i>
    <i>
      <x v="7263"/>
    </i>
    <i>
      <x v="7264"/>
    </i>
    <i>
      <x v="7265"/>
    </i>
    <i>
      <x v="7266"/>
    </i>
    <i>
      <x v="7267"/>
    </i>
    <i>
      <x v="7268"/>
    </i>
    <i>
      <x v="7269"/>
    </i>
    <i>
      <x v="7270"/>
    </i>
    <i>
      <x v="7271"/>
    </i>
    <i>
      <x v="7272"/>
    </i>
    <i>
      <x v="7273"/>
    </i>
    <i>
      <x v="7274"/>
    </i>
    <i>
      <x v="7275"/>
    </i>
    <i>
      <x v="7276"/>
    </i>
    <i>
      <x v="7277"/>
    </i>
    <i>
      <x v="7278"/>
    </i>
    <i>
      <x v="7279"/>
    </i>
    <i>
      <x v="7280"/>
    </i>
    <i>
      <x v="7281"/>
    </i>
    <i>
      <x v="7282"/>
    </i>
    <i>
      <x v="7283"/>
    </i>
    <i>
      <x v="7284"/>
    </i>
    <i>
      <x v="7285"/>
    </i>
    <i>
      <x v="7286"/>
    </i>
    <i>
      <x v="7287"/>
    </i>
    <i>
      <x v="7288"/>
    </i>
    <i>
      <x v="7289"/>
    </i>
    <i>
      <x v="7290"/>
    </i>
    <i>
      <x v="7291"/>
    </i>
    <i>
      <x v="7292"/>
    </i>
    <i>
      <x v="7293"/>
    </i>
    <i>
      <x v="7294"/>
    </i>
    <i>
      <x v="7295"/>
    </i>
    <i>
      <x v="7296"/>
    </i>
    <i>
      <x v="7297"/>
    </i>
    <i>
      <x v="7298"/>
    </i>
    <i>
      <x v="7299"/>
    </i>
    <i>
      <x v="7300"/>
    </i>
    <i>
      <x v="7301"/>
    </i>
    <i>
      <x v="7302"/>
    </i>
    <i>
      <x v="7303"/>
    </i>
    <i>
      <x v="7304"/>
    </i>
    <i>
      <x v="7305"/>
    </i>
    <i>
      <x v="7306"/>
    </i>
    <i>
      <x v="7307"/>
    </i>
    <i>
      <x v="7308"/>
    </i>
    <i>
      <x v="7309"/>
    </i>
    <i>
      <x v="7310"/>
    </i>
    <i>
      <x v="7311"/>
    </i>
    <i>
      <x v="7312"/>
    </i>
    <i>
      <x v="7313"/>
    </i>
    <i>
      <x v="7314"/>
    </i>
    <i>
      <x v="7315"/>
    </i>
    <i>
      <x v="7316"/>
    </i>
    <i>
      <x v="7317"/>
    </i>
    <i>
      <x v="7318"/>
    </i>
    <i>
      <x v="7319"/>
    </i>
    <i>
      <x v="7320"/>
    </i>
    <i>
      <x v="7321"/>
    </i>
    <i>
      <x v="7322"/>
    </i>
    <i>
      <x v="7323"/>
    </i>
    <i>
      <x v="7324"/>
    </i>
    <i>
      <x v="7325"/>
    </i>
    <i>
      <x v="7326"/>
    </i>
    <i>
      <x v="7327"/>
    </i>
    <i>
      <x v="7328"/>
    </i>
    <i>
      <x v="7329"/>
    </i>
    <i>
      <x v="7330"/>
    </i>
    <i>
      <x v="7331"/>
    </i>
    <i>
      <x v="7332"/>
    </i>
    <i>
      <x v="7333"/>
    </i>
    <i>
      <x v="7334"/>
    </i>
    <i>
      <x v="7335"/>
    </i>
    <i>
      <x v="7336"/>
    </i>
    <i>
      <x v="7337"/>
    </i>
    <i>
      <x v="7338"/>
    </i>
    <i>
      <x v="7339"/>
    </i>
    <i>
      <x v="7340"/>
    </i>
    <i>
      <x v="7341"/>
    </i>
    <i>
      <x v="7342"/>
    </i>
    <i>
      <x v="7343"/>
    </i>
    <i>
      <x v="7344"/>
    </i>
    <i>
      <x v="7345"/>
    </i>
    <i>
      <x v="7346"/>
    </i>
    <i>
      <x v="7347"/>
    </i>
    <i>
      <x v="7348"/>
    </i>
    <i>
      <x v="7349"/>
    </i>
    <i>
      <x v="7350"/>
    </i>
    <i>
      <x v="7351"/>
    </i>
    <i>
      <x v="7352"/>
    </i>
    <i>
      <x v="7353"/>
    </i>
    <i>
      <x v="7354"/>
    </i>
    <i>
      <x v="7355"/>
    </i>
    <i>
      <x v="7356"/>
    </i>
    <i>
      <x v="7357"/>
    </i>
    <i>
      <x v="7358"/>
    </i>
    <i>
      <x v="7359"/>
    </i>
    <i>
      <x v="7360"/>
    </i>
    <i>
      <x v="7361"/>
    </i>
    <i>
      <x v="7362"/>
    </i>
    <i>
      <x v="7363"/>
    </i>
    <i>
      <x v="7364"/>
    </i>
    <i>
      <x v="7365"/>
    </i>
    <i>
      <x v="7366"/>
    </i>
    <i>
      <x v="7367"/>
    </i>
    <i>
      <x v="7368"/>
    </i>
    <i>
      <x v="7369"/>
    </i>
    <i>
      <x v="7370"/>
    </i>
    <i>
      <x v="7371"/>
    </i>
    <i>
      <x v="7372"/>
    </i>
    <i>
      <x v="7373"/>
    </i>
    <i>
      <x v="7374"/>
    </i>
    <i>
      <x v="7375"/>
    </i>
    <i>
      <x v="7376"/>
    </i>
    <i>
      <x v="7377"/>
    </i>
    <i>
      <x v="7378"/>
    </i>
    <i>
      <x v="7379"/>
    </i>
    <i>
      <x v="7380"/>
    </i>
    <i>
      <x v="7381"/>
    </i>
    <i>
      <x v="7382"/>
    </i>
    <i>
      <x v="7383"/>
    </i>
    <i>
      <x v="7384"/>
    </i>
    <i>
      <x v="7385"/>
    </i>
    <i>
      <x v="7386"/>
    </i>
    <i>
      <x v="7387"/>
    </i>
    <i>
      <x v="7388"/>
    </i>
    <i>
      <x v="7389"/>
    </i>
    <i>
      <x v="7390"/>
    </i>
    <i>
      <x v="7391"/>
    </i>
    <i>
      <x v="7392"/>
    </i>
    <i>
      <x v="7393"/>
    </i>
    <i>
      <x v="7394"/>
    </i>
    <i>
      <x v="7395"/>
    </i>
    <i>
      <x v="7396"/>
    </i>
    <i>
      <x v="7397"/>
    </i>
    <i>
      <x v="7398"/>
    </i>
    <i>
      <x v="7399"/>
    </i>
    <i>
      <x v="7400"/>
    </i>
    <i>
      <x v="7401"/>
    </i>
    <i>
      <x v="7402"/>
    </i>
    <i>
      <x v="7403"/>
    </i>
    <i>
      <x v="7404"/>
    </i>
    <i>
      <x v="7405"/>
    </i>
    <i>
      <x v="7406"/>
    </i>
    <i>
      <x v="7407"/>
    </i>
    <i>
      <x v="7408"/>
    </i>
    <i>
      <x v="7409"/>
    </i>
    <i>
      <x v="7410"/>
    </i>
    <i>
      <x v="7411"/>
    </i>
    <i>
      <x v="7412"/>
    </i>
    <i>
      <x v="7413"/>
    </i>
    <i>
      <x v="7414"/>
    </i>
    <i>
      <x v="7415"/>
    </i>
    <i>
      <x v="7416"/>
    </i>
    <i>
      <x v="7417"/>
    </i>
    <i>
      <x v="7418"/>
    </i>
    <i>
      <x v="7419"/>
    </i>
    <i>
      <x v="7420"/>
    </i>
    <i>
      <x v="7421"/>
    </i>
    <i>
      <x v="7422"/>
    </i>
    <i>
      <x v="7423"/>
    </i>
    <i>
      <x v="7424"/>
    </i>
    <i>
      <x v="7425"/>
    </i>
    <i>
      <x v="7426"/>
    </i>
    <i>
      <x v="7427"/>
    </i>
    <i>
      <x v="7428"/>
    </i>
    <i>
      <x v="7429"/>
    </i>
    <i>
      <x v="7430"/>
    </i>
    <i>
      <x v="7431"/>
    </i>
    <i>
      <x v="7432"/>
    </i>
    <i>
      <x v="7433"/>
    </i>
    <i>
      <x v="7434"/>
    </i>
    <i>
      <x v="7435"/>
    </i>
    <i>
      <x v="7436"/>
    </i>
    <i>
      <x v="7437"/>
    </i>
    <i>
      <x v="7438"/>
    </i>
    <i>
      <x v="7439"/>
    </i>
    <i>
      <x v="7440"/>
    </i>
    <i>
      <x v="7441"/>
    </i>
    <i>
      <x v="7442"/>
    </i>
    <i>
      <x v="7443"/>
    </i>
    <i>
      <x v="7444"/>
    </i>
    <i>
      <x v="7445"/>
    </i>
    <i>
      <x v="7446"/>
    </i>
    <i>
      <x v="7447"/>
    </i>
    <i>
      <x v="7448"/>
    </i>
    <i>
      <x v="7449"/>
    </i>
    <i>
      <x v="7450"/>
    </i>
    <i>
      <x v="7451"/>
    </i>
    <i>
      <x v="7452"/>
    </i>
    <i>
      <x v="7453"/>
    </i>
    <i>
      <x v="7454"/>
    </i>
    <i>
      <x v="7455"/>
    </i>
    <i>
      <x v="7456"/>
    </i>
    <i>
      <x v="7457"/>
    </i>
    <i>
      <x v="7458"/>
    </i>
    <i>
      <x v="7459"/>
    </i>
    <i>
      <x v="7460"/>
    </i>
    <i>
      <x v="7461"/>
    </i>
    <i>
      <x v="7462"/>
    </i>
    <i>
      <x v="7463"/>
    </i>
    <i>
      <x v="7464"/>
    </i>
    <i>
      <x v="7465"/>
    </i>
    <i>
      <x v="7466"/>
    </i>
    <i>
      <x v="7467"/>
    </i>
    <i>
      <x v="7468"/>
    </i>
    <i>
      <x v="7469"/>
    </i>
    <i>
      <x v="7470"/>
    </i>
    <i>
      <x v="7471"/>
    </i>
    <i>
      <x v="7472"/>
    </i>
    <i>
      <x v="7473"/>
    </i>
    <i>
      <x v="7474"/>
    </i>
    <i>
      <x v="7475"/>
    </i>
    <i>
      <x v="7476"/>
    </i>
    <i>
      <x v="7477"/>
    </i>
    <i>
      <x v="7478"/>
    </i>
    <i>
      <x v="7479"/>
    </i>
    <i>
      <x v="7480"/>
    </i>
    <i>
      <x v="7481"/>
    </i>
    <i>
      <x v="7482"/>
    </i>
    <i>
      <x v="7483"/>
    </i>
    <i>
      <x v="7484"/>
    </i>
    <i>
      <x v="7485"/>
    </i>
    <i>
      <x v="7486"/>
    </i>
    <i>
      <x v="7487"/>
    </i>
    <i>
      <x v="7488"/>
    </i>
    <i>
      <x v="7489"/>
    </i>
    <i>
      <x v="7490"/>
    </i>
    <i>
      <x v="7491"/>
    </i>
    <i>
      <x v="7492"/>
    </i>
    <i>
      <x v="7493"/>
    </i>
    <i>
      <x v="7494"/>
    </i>
    <i>
      <x v="7495"/>
    </i>
    <i>
      <x v="7496"/>
    </i>
    <i>
      <x v="7497"/>
    </i>
    <i>
      <x v="7498"/>
    </i>
    <i>
      <x v="7499"/>
    </i>
    <i>
      <x v="7500"/>
    </i>
    <i>
      <x v="7501"/>
    </i>
    <i>
      <x v="7502"/>
    </i>
    <i>
      <x v="7503"/>
    </i>
    <i>
      <x v="7504"/>
    </i>
    <i>
      <x v="7505"/>
    </i>
    <i>
      <x v="7506"/>
    </i>
    <i>
      <x v="7507"/>
    </i>
    <i>
      <x v="7508"/>
    </i>
    <i>
      <x v="7509"/>
    </i>
    <i>
      <x v="7510"/>
    </i>
    <i>
      <x v="7511"/>
    </i>
    <i>
      <x v="7512"/>
    </i>
    <i>
      <x v="7513"/>
    </i>
    <i>
      <x v="7514"/>
    </i>
    <i>
      <x v="7515"/>
    </i>
    <i>
      <x v="7516"/>
    </i>
    <i>
      <x v="7517"/>
    </i>
    <i>
      <x v="7518"/>
    </i>
    <i>
      <x v="7519"/>
    </i>
    <i>
      <x v="7520"/>
    </i>
    <i>
      <x v="7521"/>
    </i>
    <i>
      <x v="7522"/>
    </i>
    <i>
      <x v="7523"/>
    </i>
    <i>
      <x v="7524"/>
    </i>
    <i>
      <x v="7525"/>
    </i>
    <i>
      <x v="7526"/>
    </i>
    <i>
      <x v="7527"/>
    </i>
    <i>
      <x v="7528"/>
    </i>
    <i>
      <x v="7529"/>
    </i>
    <i>
      <x v="7530"/>
    </i>
    <i>
      <x v="7531"/>
    </i>
    <i>
      <x v="7532"/>
    </i>
    <i>
      <x v="7533"/>
    </i>
    <i>
      <x v="7534"/>
    </i>
    <i>
      <x v="7535"/>
    </i>
    <i>
      <x v="7536"/>
    </i>
    <i>
      <x v="7537"/>
    </i>
    <i>
      <x v="7538"/>
    </i>
    <i>
      <x v="7539"/>
    </i>
    <i>
      <x v="7540"/>
    </i>
    <i>
      <x v="7541"/>
    </i>
    <i>
      <x v="7542"/>
    </i>
    <i>
      <x v="7543"/>
    </i>
    <i>
      <x v="7544"/>
    </i>
    <i>
      <x v="7545"/>
    </i>
    <i>
      <x v="7546"/>
    </i>
    <i>
      <x v="7547"/>
    </i>
    <i>
      <x v="7548"/>
    </i>
    <i>
      <x v="7549"/>
    </i>
    <i>
      <x v="7550"/>
    </i>
    <i>
      <x v="7551"/>
    </i>
    <i>
      <x v="7552"/>
    </i>
    <i>
      <x v="7553"/>
    </i>
    <i>
      <x v="7554"/>
    </i>
    <i>
      <x v="7555"/>
    </i>
    <i>
      <x v="7556"/>
    </i>
    <i>
      <x v="7557"/>
    </i>
    <i>
      <x v="7558"/>
    </i>
    <i>
      <x v="7559"/>
    </i>
    <i>
      <x v="7560"/>
    </i>
    <i>
      <x v="7561"/>
    </i>
    <i>
      <x v="7562"/>
    </i>
    <i>
      <x v="7563"/>
    </i>
    <i>
      <x v="7564"/>
    </i>
    <i>
      <x v="7565"/>
    </i>
    <i>
      <x v="7566"/>
    </i>
    <i>
      <x v="7567"/>
    </i>
    <i>
      <x v="7568"/>
    </i>
    <i>
      <x v="7569"/>
    </i>
    <i>
      <x v="7570"/>
    </i>
    <i>
      <x v="7571"/>
    </i>
    <i>
      <x v="7572"/>
    </i>
    <i>
      <x v="7573"/>
    </i>
    <i>
      <x v="7574"/>
    </i>
    <i>
      <x v="7575"/>
    </i>
    <i>
      <x v="7576"/>
    </i>
    <i>
      <x v="7577"/>
    </i>
    <i>
      <x v="7578"/>
    </i>
    <i>
      <x v="7579"/>
    </i>
    <i>
      <x v="7580"/>
    </i>
    <i>
      <x v="7581"/>
    </i>
    <i>
      <x v="7582"/>
    </i>
    <i>
      <x v="7583"/>
    </i>
    <i>
      <x v="7584"/>
    </i>
    <i>
      <x v="7585"/>
    </i>
    <i>
      <x v="7586"/>
    </i>
    <i>
      <x v="7587"/>
    </i>
    <i>
      <x v="7588"/>
    </i>
    <i>
      <x v="7589"/>
    </i>
    <i>
      <x v="7590"/>
    </i>
    <i>
      <x v="7591"/>
    </i>
    <i>
      <x v="7592"/>
    </i>
    <i>
      <x v="7593"/>
    </i>
    <i>
      <x v="7594"/>
    </i>
    <i>
      <x v="7595"/>
    </i>
    <i>
      <x v="7596"/>
    </i>
    <i>
      <x v="7597"/>
    </i>
    <i>
      <x v="7598"/>
    </i>
    <i>
      <x v="7599"/>
    </i>
    <i>
      <x v="7600"/>
    </i>
    <i>
      <x v="7601"/>
    </i>
    <i>
      <x v="7602"/>
    </i>
    <i>
      <x v="7603"/>
    </i>
    <i>
      <x v="7604"/>
    </i>
    <i>
      <x v="7605"/>
    </i>
    <i>
      <x v="7606"/>
    </i>
    <i>
      <x v="7607"/>
    </i>
    <i>
      <x v="7608"/>
    </i>
    <i>
      <x v="7609"/>
    </i>
    <i>
      <x v="7610"/>
    </i>
    <i>
      <x v="7611"/>
    </i>
    <i>
      <x v="7612"/>
    </i>
    <i>
      <x v="7613"/>
    </i>
    <i>
      <x v="7614"/>
    </i>
    <i>
      <x v="7615"/>
    </i>
    <i>
      <x v="7616"/>
    </i>
    <i>
      <x v="7617"/>
    </i>
    <i>
      <x v="7618"/>
    </i>
    <i>
      <x v="7619"/>
    </i>
    <i>
      <x v="7620"/>
    </i>
    <i>
      <x v="7621"/>
    </i>
    <i>
      <x v="7622"/>
    </i>
    <i>
      <x v="7623"/>
    </i>
    <i>
      <x v="7624"/>
    </i>
    <i>
      <x v="7625"/>
    </i>
    <i>
      <x v="7626"/>
    </i>
    <i>
      <x v="7627"/>
    </i>
    <i>
      <x v="7628"/>
    </i>
    <i>
      <x v="7629"/>
    </i>
    <i>
      <x v="7630"/>
    </i>
    <i>
      <x v="7631"/>
    </i>
    <i>
      <x v="7632"/>
    </i>
    <i>
      <x v="7633"/>
    </i>
    <i>
      <x v="7634"/>
    </i>
    <i>
      <x v="7635"/>
    </i>
    <i>
      <x v="7636"/>
    </i>
    <i>
      <x v="7637"/>
    </i>
    <i>
      <x v="7638"/>
    </i>
    <i>
      <x v="7639"/>
    </i>
    <i>
      <x v="7640"/>
    </i>
    <i>
      <x v="7641"/>
    </i>
    <i>
      <x v="7642"/>
    </i>
    <i>
      <x v="7643"/>
    </i>
    <i>
      <x v="7644"/>
    </i>
    <i>
      <x v="7645"/>
    </i>
    <i>
      <x v="7646"/>
    </i>
    <i>
      <x v="7647"/>
    </i>
    <i>
      <x v="7648"/>
    </i>
    <i>
      <x v="7649"/>
    </i>
    <i>
      <x v="7650"/>
    </i>
    <i>
      <x v="7651"/>
    </i>
    <i>
      <x v="7652"/>
    </i>
    <i>
      <x v="7653"/>
    </i>
    <i>
      <x v="7654"/>
    </i>
    <i>
      <x v="7655"/>
    </i>
    <i>
      <x v="7656"/>
    </i>
    <i>
      <x v="7657"/>
    </i>
    <i>
      <x v="7658"/>
    </i>
    <i>
      <x v="7659"/>
    </i>
    <i>
      <x v="7660"/>
    </i>
    <i>
      <x v="7661"/>
    </i>
    <i>
      <x v="7662"/>
    </i>
    <i>
      <x v="7663"/>
    </i>
    <i>
      <x v="7664"/>
    </i>
    <i>
      <x v="7665"/>
    </i>
    <i>
      <x v="7666"/>
    </i>
    <i>
      <x v="7667"/>
    </i>
    <i>
      <x v="7668"/>
    </i>
    <i>
      <x v="7669"/>
    </i>
    <i>
      <x v="7670"/>
    </i>
    <i>
      <x v="7671"/>
    </i>
    <i>
      <x v="7672"/>
    </i>
    <i>
      <x v="7673"/>
    </i>
    <i>
      <x v="7674"/>
    </i>
    <i>
      <x v="7675"/>
    </i>
    <i>
      <x v="7676"/>
    </i>
    <i>
      <x v="7677"/>
    </i>
    <i>
      <x v="7678"/>
    </i>
    <i>
      <x v="7679"/>
    </i>
    <i>
      <x v="7680"/>
    </i>
    <i>
      <x v="7681"/>
    </i>
    <i>
      <x v="7682"/>
    </i>
    <i>
      <x v="7683"/>
    </i>
    <i>
      <x v="7684"/>
    </i>
    <i>
      <x v="7685"/>
    </i>
    <i>
      <x v="7686"/>
    </i>
    <i>
      <x v="7687"/>
    </i>
    <i>
      <x v="7688"/>
    </i>
    <i>
      <x v="7689"/>
    </i>
    <i>
      <x v="7690"/>
    </i>
    <i>
      <x v="7691"/>
    </i>
    <i>
      <x v="7692"/>
    </i>
    <i>
      <x v="7693"/>
    </i>
    <i>
      <x v="7694"/>
    </i>
    <i>
      <x v="7695"/>
    </i>
    <i>
      <x v="7696"/>
    </i>
    <i>
      <x v="7697"/>
    </i>
    <i>
      <x v="7698"/>
    </i>
    <i>
      <x v="7699"/>
    </i>
    <i>
      <x v="7700"/>
    </i>
    <i>
      <x v="7701"/>
    </i>
    <i>
      <x v="7702"/>
    </i>
    <i>
      <x v="7703"/>
    </i>
    <i>
      <x v="7704"/>
    </i>
    <i>
      <x v="7705"/>
    </i>
    <i>
      <x v="7706"/>
    </i>
    <i>
      <x v="7707"/>
    </i>
    <i>
      <x v="7708"/>
    </i>
    <i>
      <x v="7709"/>
    </i>
    <i>
      <x v="7710"/>
    </i>
    <i>
      <x v="7711"/>
    </i>
    <i>
      <x v="7712"/>
    </i>
    <i>
      <x v="7713"/>
    </i>
    <i>
      <x v="7714"/>
    </i>
    <i>
      <x v="7715"/>
    </i>
    <i>
      <x v="7716"/>
    </i>
    <i>
      <x v="7717"/>
    </i>
    <i>
      <x v="7718"/>
    </i>
    <i>
      <x v="7719"/>
    </i>
    <i>
      <x v="7720"/>
    </i>
    <i>
      <x v="7721"/>
    </i>
    <i>
      <x v="7722"/>
    </i>
    <i>
      <x v="7723"/>
    </i>
    <i>
      <x v="7724"/>
    </i>
    <i>
      <x v="7725"/>
    </i>
    <i>
      <x v="7726"/>
    </i>
    <i>
      <x v="7727"/>
    </i>
    <i>
      <x v="7728"/>
    </i>
    <i>
      <x v="7729"/>
    </i>
    <i>
      <x v="7730"/>
    </i>
    <i>
      <x v="7731"/>
    </i>
    <i>
      <x v="7732"/>
    </i>
    <i>
      <x v="7733"/>
    </i>
    <i>
      <x v="7734"/>
    </i>
    <i>
      <x v="7735"/>
    </i>
    <i>
      <x v="7736"/>
    </i>
    <i>
      <x v="7737"/>
    </i>
    <i>
      <x v="7738"/>
    </i>
    <i>
      <x v="7739"/>
    </i>
    <i>
      <x v="7740"/>
    </i>
    <i>
      <x v="7741"/>
    </i>
    <i>
      <x v="7742"/>
    </i>
    <i>
      <x v="7743"/>
    </i>
    <i>
      <x v="7744"/>
    </i>
    <i>
      <x v="7745"/>
    </i>
    <i>
      <x v="7746"/>
    </i>
    <i>
      <x v="7747"/>
    </i>
    <i>
      <x v="7748"/>
    </i>
    <i>
      <x v="7749"/>
    </i>
    <i>
      <x v="7750"/>
    </i>
    <i>
      <x v="7751"/>
    </i>
    <i>
      <x v="7752"/>
    </i>
    <i>
      <x v="7753"/>
    </i>
    <i>
      <x v="7754"/>
    </i>
    <i>
      <x v="7755"/>
    </i>
    <i>
      <x v="7756"/>
    </i>
    <i>
      <x v="7757"/>
    </i>
    <i>
      <x v="7758"/>
    </i>
    <i>
      <x v="7759"/>
    </i>
    <i>
      <x v="7760"/>
    </i>
    <i>
      <x v="7761"/>
    </i>
    <i>
      <x v="7762"/>
    </i>
    <i>
      <x v="7763"/>
    </i>
    <i>
      <x v="7764"/>
    </i>
    <i>
      <x v="7765"/>
    </i>
    <i>
      <x v="7766"/>
    </i>
    <i>
      <x v="7767"/>
    </i>
    <i>
      <x v="7768"/>
    </i>
    <i>
      <x v="7769"/>
    </i>
    <i>
      <x v="7770"/>
    </i>
    <i>
      <x v="7771"/>
    </i>
    <i>
      <x v="7772"/>
    </i>
    <i>
      <x v="7773"/>
    </i>
    <i>
      <x v="7774"/>
    </i>
    <i>
      <x v="7775"/>
    </i>
    <i>
      <x v="7776"/>
    </i>
    <i>
      <x v="7777"/>
    </i>
    <i>
      <x v="7778"/>
    </i>
    <i>
      <x v="7779"/>
    </i>
    <i>
      <x v="7780"/>
    </i>
    <i>
      <x v="7781"/>
    </i>
    <i>
      <x v="7782"/>
    </i>
    <i>
      <x v="7783"/>
    </i>
    <i>
      <x v="7784"/>
    </i>
    <i>
      <x v="7785"/>
    </i>
    <i>
      <x v="7786"/>
    </i>
    <i>
      <x v="7787"/>
    </i>
    <i>
      <x v="7788"/>
    </i>
    <i>
      <x v="7789"/>
    </i>
    <i>
      <x v="7790"/>
    </i>
    <i>
      <x v="7791"/>
    </i>
    <i>
      <x v="7792"/>
    </i>
    <i>
      <x v="7793"/>
    </i>
    <i>
      <x v="7794"/>
    </i>
    <i>
      <x v="7795"/>
    </i>
    <i>
      <x v="7796"/>
    </i>
    <i>
      <x v="7797"/>
    </i>
    <i>
      <x v="7798"/>
    </i>
    <i>
      <x v="7799"/>
    </i>
    <i>
      <x v="7800"/>
    </i>
    <i>
      <x v="7801"/>
    </i>
    <i>
      <x v="7802"/>
    </i>
    <i>
      <x v="7803"/>
    </i>
    <i>
      <x v="7804"/>
    </i>
    <i>
      <x v="7805"/>
    </i>
    <i>
      <x v="7806"/>
    </i>
    <i>
      <x v="7807"/>
    </i>
    <i>
      <x v="7808"/>
    </i>
    <i>
      <x v="7809"/>
    </i>
    <i>
      <x v="7810"/>
    </i>
    <i>
      <x v="7811"/>
    </i>
    <i>
      <x v="7812"/>
    </i>
    <i>
      <x v="7813"/>
    </i>
    <i>
      <x v="7814"/>
    </i>
    <i>
      <x v="7815"/>
    </i>
    <i>
      <x v="7816"/>
    </i>
    <i>
      <x v="7817"/>
    </i>
    <i>
      <x v="7818"/>
    </i>
    <i>
      <x v="7819"/>
    </i>
    <i>
      <x v="7820"/>
    </i>
    <i>
      <x v="7821"/>
    </i>
    <i>
      <x v="7822"/>
    </i>
    <i>
      <x v="7823"/>
    </i>
    <i>
      <x v="7824"/>
    </i>
    <i>
      <x v="7825"/>
    </i>
    <i>
      <x v="7826"/>
    </i>
    <i>
      <x v="7827"/>
    </i>
    <i>
      <x v="7828"/>
    </i>
    <i>
      <x v="7829"/>
    </i>
    <i>
      <x v="7830"/>
    </i>
    <i>
      <x v="7831"/>
    </i>
    <i>
      <x v="7832"/>
    </i>
    <i>
      <x v="7833"/>
    </i>
    <i>
      <x v="7834"/>
    </i>
    <i>
      <x v="7835"/>
    </i>
    <i>
      <x v="7836"/>
    </i>
    <i>
      <x v="7837"/>
    </i>
    <i>
      <x v="7838"/>
    </i>
    <i>
      <x v="7839"/>
    </i>
    <i>
      <x v="7840"/>
    </i>
    <i>
      <x v="7841"/>
    </i>
    <i>
      <x v="7842"/>
    </i>
    <i>
      <x v="7843"/>
    </i>
    <i>
      <x v="7844"/>
    </i>
    <i>
      <x v="7845"/>
    </i>
    <i>
      <x v="7846"/>
    </i>
    <i>
      <x v="7847"/>
    </i>
    <i>
      <x v="7848"/>
    </i>
    <i>
      <x v="7849"/>
    </i>
    <i>
      <x v="7850"/>
    </i>
    <i>
      <x v="7851"/>
    </i>
    <i>
      <x v="7852"/>
    </i>
    <i>
      <x v="7853"/>
    </i>
    <i>
      <x v="7854"/>
    </i>
    <i>
      <x v="7855"/>
    </i>
    <i>
      <x v="7856"/>
    </i>
    <i>
      <x v="7857"/>
    </i>
    <i>
      <x v="7858"/>
    </i>
    <i>
      <x v="7859"/>
    </i>
    <i>
      <x v="7860"/>
    </i>
    <i>
      <x v="7861"/>
    </i>
    <i>
      <x v="7862"/>
    </i>
    <i>
      <x v="7863"/>
    </i>
    <i>
      <x v="7864"/>
    </i>
    <i>
      <x v="7865"/>
    </i>
    <i>
      <x v="7866"/>
    </i>
    <i>
      <x v="7867"/>
    </i>
    <i>
      <x v="7868"/>
    </i>
    <i>
      <x v="7869"/>
    </i>
    <i>
      <x v="7870"/>
    </i>
    <i>
      <x v="7871"/>
    </i>
    <i>
      <x v="7872"/>
    </i>
    <i>
      <x v="7873"/>
    </i>
    <i>
      <x v="7874"/>
    </i>
    <i>
      <x v="7875"/>
    </i>
    <i>
      <x v="7876"/>
    </i>
    <i>
      <x v="7877"/>
    </i>
    <i>
      <x v="7878"/>
    </i>
    <i>
      <x v="7879"/>
    </i>
    <i>
      <x v="7880"/>
    </i>
    <i>
      <x v="7881"/>
    </i>
    <i>
      <x v="7882"/>
    </i>
    <i>
      <x v="7883"/>
    </i>
    <i>
      <x v="7884"/>
    </i>
    <i>
      <x v="7885"/>
    </i>
    <i>
      <x v="7886"/>
    </i>
    <i>
      <x v="7887"/>
    </i>
    <i>
      <x v="7888"/>
    </i>
    <i>
      <x v="7889"/>
    </i>
    <i>
      <x v="7890"/>
    </i>
    <i>
      <x v="7891"/>
    </i>
    <i>
      <x v="7892"/>
    </i>
    <i>
      <x v="7893"/>
    </i>
    <i>
      <x v="7894"/>
    </i>
    <i>
      <x v="7895"/>
    </i>
    <i>
      <x v="7896"/>
    </i>
    <i>
      <x v="7897"/>
    </i>
    <i>
      <x v="7898"/>
    </i>
    <i>
      <x v="7899"/>
    </i>
    <i>
      <x v="7900"/>
    </i>
    <i>
      <x v="7901"/>
    </i>
    <i>
      <x v="7902"/>
    </i>
    <i>
      <x v="7903"/>
    </i>
    <i>
      <x v="7904"/>
    </i>
    <i>
      <x v="7905"/>
    </i>
    <i>
      <x v="7906"/>
    </i>
    <i>
      <x v="7907"/>
    </i>
    <i>
      <x v="7908"/>
    </i>
    <i>
      <x v="7909"/>
    </i>
    <i>
      <x v="7910"/>
    </i>
    <i>
      <x v="7911"/>
    </i>
    <i>
      <x v="7912"/>
    </i>
    <i>
      <x v="7913"/>
    </i>
    <i>
      <x v="7914"/>
    </i>
    <i>
      <x v="7915"/>
    </i>
    <i>
      <x v="7916"/>
    </i>
    <i>
      <x v="7917"/>
    </i>
    <i>
      <x v="7918"/>
    </i>
    <i>
      <x v="7919"/>
    </i>
    <i>
      <x v="7920"/>
    </i>
    <i>
      <x v="7921"/>
    </i>
    <i>
      <x v="7922"/>
    </i>
    <i>
      <x v="7923"/>
    </i>
    <i>
      <x v="7924"/>
    </i>
    <i>
      <x v="7925"/>
    </i>
    <i>
      <x v="7926"/>
    </i>
    <i>
      <x v="7927"/>
    </i>
    <i>
      <x v="7928"/>
    </i>
    <i>
      <x v="7929"/>
    </i>
    <i>
      <x v="7930"/>
    </i>
    <i>
      <x v="7931"/>
    </i>
    <i>
      <x v="7932"/>
    </i>
    <i>
      <x v="7933"/>
    </i>
    <i>
      <x v="7934"/>
    </i>
    <i>
      <x v="7935"/>
    </i>
    <i>
      <x v="7936"/>
    </i>
    <i>
      <x v="7937"/>
    </i>
    <i>
      <x v="7938"/>
    </i>
    <i>
      <x v="7939"/>
    </i>
    <i>
      <x v="7940"/>
    </i>
    <i>
      <x v="7941"/>
    </i>
    <i>
      <x v="7942"/>
    </i>
    <i>
      <x v="7943"/>
    </i>
    <i>
      <x v="7944"/>
    </i>
    <i>
      <x v="7945"/>
    </i>
    <i>
      <x v="7946"/>
    </i>
    <i>
      <x v="7947"/>
    </i>
    <i>
      <x v="7948"/>
    </i>
    <i>
      <x v="7949"/>
    </i>
    <i>
      <x v="7950"/>
    </i>
    <i>
      <x v="7951"/>
    </i>
    <i>
      <x v="7952"/>
    </i>
    <i>
      <x v="7953"/>
    </i>
    <i>
      <x v="7954"/>
    </i>
    <i>
      <x v="7955"/>
    </i>
    <i>
      <x v="7956"/>
    </i>
    <i>
      <x v="7957"/>
    </i>
    <i>
      <x v="7958"/>
    </i>
    <i>
      <x v="7959"/>
    </i>
    <i>
      <x v="7960"/>
    </i>
    <i>
      <x v="7961"/>
    </i>
    <i>
      <x v="7962"/>
    </i>
    <i>
      <x v="7963"/>
    </i>
    <i>
      <x v="7964"/>
    </i>
    <i>
      <x v="7965"/>
    </i>
    <i>
      <x v="7966"/>
    </i>
    <i>
      <x v="7967"/>
    </i>
    <i>
      <x v="7968"/>
    </i>
    <i>
      <x v="7969"/>
    </i>
    <i>
      <x v="7970"/>
    </i>
    <i>
      <x v="7971"/>
    </i>
    <i>
      <x v="7972"/>
    </i>
    <i>
      <x v="7973"/>
    </i>
    <i>
      <x v="7974"/>
    </i>
    <i>
      <x v="7975"/>
    </i>
    <i>
      <x v="7976"/>
    </i>
    <i>
      <x v="7977"/>
    </i>
    <i>
      <x v="7978"/>
    </i>
    <i>
      <x v="7979"/>
    </i>
    <i>
      <x v="7980"/>
    </i>
    <i>
      <x v="7981"/>
    </i>
    <i>
      <x v="7982"/>
    </i>
    <i>
      <x v="7983"/>
    </i>
    <i>
      <x v="7984"/>
    </i>
    <i>
      <x v="7985"/>
    </i>
    <i>
      <x v="7986"/>
    </i>
    <i>
      <x v="7987"/>
    </i>
    <i>
      <x v="7988"/>
    </i>
    <i>
      <x v="7989"/>
    </i>
    <i>
      <x v="7990"/>
    </i>
    <i>
      <x v="7991"/>
    </i>
    <i>
      <x v="7992"/>
    </i>
    <i>
      <x v="7993"/>
    </i>
    <i>
      <x v="7994"/>
    </i>
    <i>
      <x v="7995"/>
    </i>
    <i>
      <x v="7996"/>
    </i>
    <i>
      <x v="7997"/>
    </i>
    <i>
      <x v="7998"/>
    </i>
    <i>
      <x v="7999"/>
    </i>
    <i>
      <x v="8000"/>
    </i>
    <i>
      <x v="8001"/>
    </i>
    <i>
      <x v="8002"/>
    </i>
    <i>
      <x v="8003"/>
    </i>
    <i>
      <x v="8004"/>
    </i>
    <i>
      <x v="8005"/>
    </i>
    <i>
      <x v="8006"/>
    </i>
    <i>
      <x v="8007"/>
    </i>
    <i>
      <x v="8008"/>
    </i>
    <i>
      <x v="8009"/>
    </i>
    <i>
      <x v="8010"/>
    </i>
    <i>
      <x v="8011"/>
    </i>
    <i>
      <x v="8012"/>
    </i>
    <i>
      <x v="8013"/>
    </i>
    <i>
      <x v="8014"/>
    </i>
    <i>
      <x v="8015"/>
    </i>
    <i>
      <x v="8016"/>
    </i>
    <i>
      <x v="8017"/>
    </i>
    <i>
      <x v="8018"/>
    </i>
    <i>
      <x v="8019"/>
    </i>
    <i>
      <x v="8020"/>
    </i>
    <i>
      <x v="8021"/>
    </i>
    <i>
      <x v="8022"/>
    </i>
    <i>
      <x v="8023"/>
    </i>
    <i>
      <x v="8024"/>
    </i>
    <i>
      <x v="8025"/>
    </i>
    <i>
      <x v="8026"/>
    </i>
    <i>
      <x v="8027"/>
    </i>
    <i>
      <x v="8028"/>
    </i>
    <i>
      <x v="8029"/>
    </i>
    <i>
      <x v="8030"/>
    </i>
    <i>
      <x v="8031"/>
    </i>
    <i>
      <x v="8032"/>
    </i>
    <i>
      <x v="8033"/>
    </i>
    <i>
      <x v="8034"/>
    </i>
    <i>
      <x v="8035"/>
    </i>
    <i>
      <x v="8036"/>
    </i>
    <i>
      <x v="8037"/>
    </i>
    <i>
      <x v="8038"/>
    </i>
    <i>
      <x v="8039"/>
    </i>
    <i>
      <x v="8040"/>
    </i>
    <i>
      <x v="8041"/>
    </i>
    <i>
      <x v="8042"/>
    </i>
    <i>
      <x v="8043"/>
    </i>
    <i>
      <x v="8044"/>
    </i>
    <i>
      <x v="8045"/>
    </i>
    <i>
      <x v="8046"/>
    </i>
    <i>
      <x v="8047"/>
    </i>
    <i>
      <x v="8048"/>
    </i>
    <i>
      <x v="8049"/>
    </i>
    <i>
      <x v="8050"/>
    </i>
    <i>
      <x v="8051"/>
    </i>
    <i>
      <x v="8052"/>
    </i>
    <i>
      <x v="8053"/>
    </i>
    <i>
      <x v="8054"/>
    </i>
    <i>
      <x v="8055"/>
    </i>
    <i>
      <x v="8056"/>
    </i>
    <i>
      <x v="8057"/>
    </i>
    <i>
      <x v="8058"/>
    </i>
    <i>
      <x v="8059"/>
    </i>
    <i>
      <x v="8060"/>
    </i>
    <i>
      <x v="8061"/>
    </i>
    <i>
      <x v="8062"/>
    </i>
    <i>
      <x v="8063"/>
    </i>
    <i>
      <x v="8064"/>
    </i>
    <i>
      <x v="8065"/>
    </i>
    <i>
      <x v="8066"/>
    </i>
    <i>
      <x v="8067"/>
    </i>
    <i>
      <x v="8068"/>
    </i>
    <i>
      <x v="8069"/>
    </i>
    <i>
      <x v="8070"/>
    </i>
    <i>
      <x v="8071"/>
    </i>
    <i>
      <x v="8072"/>
    </i>
    <i>
      <x v="8073"/>
    </i>
    <i>
      <x v="8074"/>
    </i>
    <i>
      <x v="8075"/>
    </i>
    <i>
      <x v="8076"/>
    </i>
    <i>
      <x v="8077"/>
    </i>
    <i>
      <x v="8078"/>
    </i>
    <i>
      <x v="8079"/>
    </i>
    <i>
      <x v="8080"/>
    </i>
    <i>
      <x v="8081"/>
    </i>
    <i>
      <x v="8082"/>
    </i>
    <i>
      <x v="8083"/>
    </i>
    <i>
      <x v="8084"/>
    </i>
    <i>
      <x v="8085"/>
    </i>
    <i>
      <x v="8086"/>
    </i>
    <i>
      <x v="8087"/>
    </i>
    <i>
      <x v="8088"/>
    </i>
    <i>
      <x v="8089"/>
    </i>
    <i>
      <x v="8090"/>
    </i>
    <i>
      <x v="8091"/>
    </i>
    <i>
      <x v="8092"/>
    </i>
    <i>
      <x v="8093"/>
    </i>
    <i>
      <x v="8094"/>
    </i>
    <i>
      <x v="8095"/>
    </i>
    <i>
      <x v="8096"/>
    </i>
    <i>
      <x v="8097"/>
    </i>
    <i>
      <x v="8098"/>
    </i>
    <i>
      <x v="8099"/>
    </i>
    <i>
      <x v="8100"/>
    </i>
    <i>
      <x v="8101"/>
    </i>
    <i>
      <x v="8102"/>
    </i>
    <i>
      <x v="8103"/>
    </i>
    <i>
      <x v="8104"/>
    </i>
    <i>
      <x v="8105"/>
    </i>
    <i>
      <x v="8106"/>
    </i>
    <i>
      <x v="8107"/>
    </i>
    <i>
      <x v="8108"/>
    </i>
    <i>
      <x v="8109"/>
    </i>
    <i>
      <x v="8110"/>
    </i>
    <i>
      <x v="8111"/>
    </i>
    <i>
      <x v="8112"/>
    </i>
    <i>
      <x v="8113"/>
    </i>
    <i>
      <x v="8114"/>
    </i>
    <i>
      <x v="8115"/>
    </i>
    <i>
      <x v="8116"/>
    </i>
    <i>
      <x v="8117"/>
    </i>
    <i>
      <x v="8118"/>
    </i>
    <i>
      <x v="8119"/>
    </i>
    <i>
      <x v="8120"/>
    </i>
    <i>
      <x v="8121"/>
    </i>
    <i>
      <x v="8122"/>
    </i>
    <i>
      <x v="8123"/>
    </i>
    <i>
      <x v="8124"/>
    </i>
    <i>
      <x v="8125"/>
    </i>
    <i>
      <x v="8126"/>
    </i>
    <i>
      <x v="8127"/>
    </i>
    <i>
      <x v="8128"/>
    </i>
    <i>
      <x v="8129"/>
    </i>
    <i>
      <x v="8130"/>
    </i>
    <i>
      <x v="8131"/>
    </i>
    <i>
      <x v="8132"/>
    </i>
    <i>
      <x v="8133"/>
    </i>
    <i>
      <x v="8134"/>
    </i>
    <i>
      <x v="8135"/>
    </i>
    <i>
      <x v="8136"/>
    </i>
    <i>
      <x v="8137"/>
    </i>
    <i>
      <x v="8138"/>
    </i>
    <i>
      <x v="8139"/>
    </i>
    <i>
      <x v="8140"/>
    </i>
    <i>
      <x v="8141"/>
    </i>
    <i>
      <x v="8142"/>
    </i>
    <i>
      <x v="8143"/>
    </i>
    <i>
      <x v="8144"/>
    </i>
    <i>
      <x v="8145"/>
    </i>
    <i>
      <x v="8146"/>
    </i>
    <i>
      <x v="8147"/>
    </i>
    <i>
      <x v="8148"/>
    </i>
    <i>
      <x v="8149"/>
    </i>
    <i>
      <x v="8150"/>
    </i>
    <i>
      <x v="8151"/>
    </i>
    <i>
      <x v="8152"/>
    </i>
    <i>
      <x v="8153"/>
    </i>
    <i>
      <x v="8154"/>
    </i>
    <i>
      <x v="8155"/>
    </i>
    <i>
      <x v="8156"/>
    </i>
    <i>
      <x v="8157"/>
    </i>
    <i>
      <x v="8158"/>
    </i>
    <i>
      <x v="8159"/>
    </i>
    <i>
      <x v="8160"/>
    </i>
    <i>
      <x v="8161"/>
    </i>
    <i>
      <x v="8162"/>
    </i>
    <i>
      <x v="8163"/>
    </i>
    <i>
      <x v="8164"/>
    </i>
    <i>
      <x v="8165"/>
    </i>
    <i>
      <x v="8166"/>
    </i>
    <i>
      <x v="8167"/>
    </i>
    <i>
      <x v="8168"/>
    </i>
    <i>
      <x v="8169"/>
    </i>
    <i>
      <x v="8170"/>
    </i>
    <i>
      <x v="8171"/>
    </i>
    <i>
      <x v="8172"/>
    </i>
    <i>
      <x v="8173"/>
    </i>
    <i>
      <x v="8174"/>
    </i>
    <i>
      <x v="8175"/>
    </i>
    <i>
      <x v="8176"/>
    </i>
    <i>
      <x v="8177"/>
    </i>
    <i>
      <x v="8178"/>
    </i>
    <i>
      <x v="8179"/>
    </i>
    <i>
      <x v="8180"/>
    </i>
    <i>
      <x v="8181"/>
    </i>
    <i>
      <x v="8182"/>
    </i>
    <i>
      <x v="8183"/>
    </i>
    <i>
      <x v="8184"/>
    </i>
    <i>
      <x v="8185"/>
    </i>
    <i>
      <x v="8186"/>
    </i>
    <i>
      <x v="8187"/>
    </i>
    <i>
      <x v="8188"/>
    </i>
    <i>
      <x v="8189"/>
    </i>
    <i>
      <x v="8190"/>
    </i>
    <i>
      <x v="8191"/>
    </i>
    <i>
      <x v="8192"/>
    </i>
    <i>
      <x v="8193"/>
    </i>
    <i>
      <x v="8194"/>
    </i>
    <i>
      <x v="8195"/>
    </i>
    <i>
      <x v="8196"/>
    </i>
    <i>
      <x v="8197"/>
    </i>
    <i>
      <x v="8198"/>
    </i>
    <i>
      <x v="8199"/>
    </i>
    <i>
      <x v="8200"/>
    </i>
    <i>
      <x v="8201"/>
    </i>
    <i>
      <x v="8202"/>
    </i>
    <i>
      <x v="8203"/>
    </i>
    <i>
      <x v="8204"/>
    </i>
    <i>
      <x v="8205"/>
    </i>
    <i>
      <x v="8206"/>
    </i>
    <i>
      <x v="8207"/>
    </i>
    <i>
      <x v="8208"/>
    </i>
    <i>
      <x v="8209"/>
    </i>
    <i>
      <x v="8210"/>
    </i>
    <i>
      <x v="8211"/>
    </i>
    <i>
      <x v="8212"/>
    </i>
    <i>
      <x v="8213"/>
    </i>
    <i>
      <x v="8214"/>
    </i>
    <i>
      <x v="8215"/>
    </i>
    <i>
      <x v="8216"/>
    </i>
    <i>
      <x v="8217"/>
    </i>
    <i>
      <x v="8218"/>
    </i>
    <i>
      <x v="8219"/>
    </i>
    <i>
      <x v="8220"/>
    </i>
    <i>
      <x v="8221"/>
    </i>
    <i>
      <x v="8222"/>
    </i>
    <i>
      <x v="8223"/>
    </i>
    <i>
      <x v="8224"/>
    </i>
    <i>
      <x v="8225"/>
    </i>
    <i>
      <x v="8226"/>
    </i>
    <i>
      <x v="8227"/>
    </i>
    <i>
      <x v="8228"/>
    </i>
    <i>
      <x v="8229"/>
    </i>
    <i>
      <x v="8230"/>
    </i>
    <i>
      <x v="8231"/>
    </i>
    <i>
      <x v="8232"/>
    </i>
    <i>
      <x v="8233"/>
    </i>
    <i>
      <x v="8234"/>
    </i>
    <i>
      <x v="8235"/>
    </i>
    <i>
      <x v="8236"/>
    </i>
    <i>
      <x v="8237"/>
    </i>
    <i>
      <x v="8238"/>
    </i>
    <i>
      <x v="8239"/>
    </i>
    <i>
      <x v="8240"/>
    </i>
    <i>
      <x v="8241"/>
    </i>
    <i>
      <x v="8242"/>
    </i>
    <i>
      <x v="8243"/>
    </i>
    <i>
      <x v="8244"/>
    </i>
    <i>
      <x v="8245"/>
    </i>
    <i>
      <x v="8246"/>
    </i>
    <i>
      <x v="8247"/>
    </i>
    <i>
      <x v="8248"/>
    </i>
    <i>
      <x v="8249"/>
    </i>
    <i>
      <x v="8250"/>
    </i>
    <i>
      <x v="8251"/>
    </i>
    <i>
      <x v="8252"/>
    </i>
    <i>
      <x v="8253"/>
    </i>
    <i>
      <x v="8254"/>
    </i>
    <i>
      <x v="8255"/>
    </i>
    <i>
      <x v="8256"/>
    </i>
    <i>
      <x v="8257"/>
    </i>
    <i>
      <x v="8258"/>
    </i>
    <i>
      <x v="8259"/>
    </i>
    <i>
      <x v="8260"/>
    </i>
    <i>
      <x v="8261"/>
    </i>
    <i>
      <x v="8262"/>
    </i>
    <i>
      <x v="8263"/>
    </i>
    <i>
      <x v="8264"/>
    </i>
    <i>
      <x v="8265"/>
    </i>
    <i>
      <x v="8266"/>
    </i>
    <i>
      <x v="8267"/>
    </i>
    <i>
      <x v="8268"/>
    </i>
    <i>
      <x v="8269"/>
    </i>
    <i>
      <x v="8270"/>
    </i>
    <i>
      <x v="8271"/>
    </i>
    <i>
      <x v="8272"/>
    </i>
    <i>
      <x v="8273"/>
    </i>
    <i>
      <x v="8274"/>
    </i>
    <i>
      <x v="8275"/>
    </i>
    <i>
      <x v="8276"/>
    </i>
    <i>
      <x v="8277"/>
    </i>
    <i>
      <x v="8278"/>
    </i>
    <i>
      <x v="8279"/>
    </i>
    <i>
      <x v="8280"/>
    </i>
    <i>
      <x v="8281"/>
    </i>
    <i>
      <x v="8282"/>
    </i>
    <i>
      <x v="8283"/>
    </i>
    <i>
      <x v="8284"/>
    </i>
    <i>
      <x v="8285"/>
    </i>
    <i>
      <x v="8286"/>
    </i>
    <i>
      <x v="8287"/>
    </i>
    <i>
      <x v="8288"/>
    </i>
    <i>
      <x v="8289"/>
    </i>
    <i>
      <x v="8290"/>
    </i>
    <i>
      <x v="8291"/>
    </i>
    <i>
      <x v="8292"/>
    </i>
    <i>
      <x v="8293"/>
    </i>
    <i>
      <x v="8294"/>
    </i>
    <i>
      <x v="8295"/>
    </i>
    <i>
      <x v="8296"/>
    </i>
    <i>
      <x v="8297"/>
    </i>
    <i>
      <x v="8298"/>
    </i>
    <i>
      <x v="8299"/>
    </i>
    <i>
      <x v="8300"/>
    </i>
    <i>
      <x v="8301"/>
    </i>
    <i>
      <x v="8302"/>
    </i>
    <i>
      <x v="8303"/>
    </i>
    <i>
      <x v="8304"/>
    </i>
    <i>
      <x v="8305"/>
    </i>
    <i>
      <x v="8306"/>
    </i>
    <i>
      <x v="8307"/>
    </i>
    <i>
      <x v="8308"/>
    </i>
    <i>
      <x v="8309"/>
    </i>
    <i>
      <x v="8310"/>
    </i>
    <i>
      <x v="8311"/>
    </i>
    <i>
      <x v="8312"/>
    </i>
    <i>
      <x v="8313"/>
    </i>
    <i>
      <x v="8314"/>
    </i>
    <i>
      <x v="8315"/>
    </i>
    <i>
      <x v="8316"/>
    </i>
    <i>
      <x v="8317"/>
    </i>
    <i>
      <x v="8318"/>
    </i>
    <i>
      <x v="8319"/>
    </i>
    <i>
      <x v="8320"/>
    </i>
    <i>
      <x v="8321"/>
    </i>
    <i>
      <x v="8322"/>
    </i>
    <i>
      <x v="8323"/>
    </i>
    <i>
      <x v="8324"/>
    </i>
    <i>
      <x v="8325"/>
    </i>
    <i>
      <x v="8326"/>
    </i>
    <i>
      <x v="8327"/>
    </i>
    <i>
      <x v="8328"/>
    </i>
    <i>
      <x v="8329"/>
    </i>
    <i>
      <x v="8330"/>
    </i>
    <i>
      <x v="8331"/>
    </i>
    <i>
      <x v="8332"/>
    </i>
    <i>
      <x v="8333"/>
    </i>
    <i>
      <x v="8334"/>
    </i>
    <i>
      <x v="8335"/>
    </i>
    <i>
      <x v="8336"/>
    </i>
    <i>
      <x v="8337"/>
    </i>
    <i>
      <x v="8338"/>
    </i>
    <i>
      <x v="8339"/>
    </i>
    <i>
      <x v="8340"/>
    </i>
    <i>
      <x v="8341"/>
    </i>
    <i>
      <x v="8342"/>
    </i>
    <i>
      <x v="8343"/>
    </i>
    <i>
      <x v="8344"/>
    </i>
    <i>
      <x v="8345"/>
    </i>
    <i>
      <x v="8346"/>
    </i>
    <i>
      <x v="8347"/>
    </i>
    <i>
      <x v="8348"/>
    </i>
    <i>
      <x v="8349"/>
    </i>
    <i>
      <x v="8350"/>
    </i>
    <i>
      <x v="8351"/>
    </i>
    <i>
      <x v="8352"/>
    </i>
    <i>
      <x v="8353"/>
    </i>
    <i>
      <x v="8354"/>
    </i>
    <i>
      <x v="8355"/>
    </i>
    <i>
      <x v="8356"/>
    </i>
    <i>
      <x v="8357"/>
    </i>
    <i>
      <x v="8358"/>
    </i>
    <i>
      <x v="8359"/>
    </i>
    <i>
      <x v="8360"/>
    </i>
    <i>
      <x v="8361"/>
    </i>
    <i>
      <x v="8362"/>
    </i>
    <i>
      <x v="8363"/>
    </i>
    <i>
      <x v="8364"/>
    </i>
    <i>
      <x v="8365"/>
    </i>
    <i>
      <x v="8366"/>
    </i>
    <i>
      <x v="8367"/>
    </i>
    <i>
      <x v="8368"/>
    </i>
    <i>
      <x v="8369"/>
    </i>
    <i>
      <x v="8370"/>
    </i>
    <i>
      <x v="8371"/>
    </i>
    <i>
      <x v="8372"/>
    </i>
    <i>
      <x v="8373"/>
    </i>
    <i>
      <x v="8374"/>
    </i>
    <i>
      <x v="8375"/>
    </i>
    <i>
      <x v="8376"/>
    </i>
    <i>
      <x v="8377"/>
    </i>
    <i>
      <x v="8378"/>
    </i>
    <i>
      <x v="8379"/>
    </i>
    <i>
      <x v="8380"/>
    </i>
    <i>
      <x v="8381"/>
    </i>
    <i>
      <x v="8382"/>
    </i>
    <i>
      <x v="8383"/>
    </i>
    <i>
      <x v="8384"/>
    </i>
    <i>
      <x v="8385"/>
    </i>
    <i>
      <x v="8386"/>
    </i>
    <i>
      <x v="8387"/>
    </i>
    <i>
      <x v="8388"/>
    </i>
    <i>
      <x v="8389"/>
    </i>
    <i>
      <x v="8390"/>
    </i>
    <i>
      <x v="8391"/>
    </i>
    <i>
      <x v="8392"/>
    </i>
    <i>
      <x v="8393"/>
    </i>
    <i>
      <x v="8394"/>
    </i>
    <i>
      <x v="8395"/>
    </i>
    <i>
      <x v="8396"/>
    </i>
    <i>
      <x v="8397"/>
    </i>
    <i>
      <x v="8398"/>
    </i>
    <i>
      <x v="8399"/>
    </i>
    <i>
      <x v="8400"/>
    </i>
    <i>
      <x v="8401"/>
    </i>
    <i>
      <x v="8402"/>
    </i>
    <i>
      <x v="8403"/>
    </i>
    <i>
      <x v="8404"/>
    </i>
    <i>
      <x v="8405"/>
    </i>
    <i>
      <x v="8406"/>
    </i>
    <i>
      <x v="8407"/>
    </i>
    <i>
      <x v="8408"/>
    </i>
    <i>
      <x v="8409"/>
    </i>
    <i>
      <x v="8410"/>
    </i>
    <i>
      <x v="8411"/>
    </i>
    <i>
      <x v="8412"/>
    </i>
    <i>
      <x v="8413"/>
    </i>
    <i>
      <x v="8414"/>
    </i>
    <i>
      <x v="8415"/>
    </i>
    <i>
      <x v="8416"/>
    </i>
    <i>
      <x v="8417"/>
    </i>
    <i>
      <x v="8418"/>
    </i>
    <i>
      <x v="8419"/>
    </i>
    <i>
      <x v="8420"/>
    </i>
    <i>
      <x v="8421"/>
    </i>
    <i>
      <x v="8422"/>
    </i>
    <i>
      <x v="8423"/>
    </i>
    <i>
      <x v="8424"/>
    </i>
    <i>
      <x v="8425"/>
    </i>
    <i>
      <x v="8426"/>
    </i>
    <i>
      <x v="8427"/>
    </i>
    <i>
      <x v="8428"/>
    </i>
    <i>
      <x v="8429"/>
    </i>
    <i>
      <x v="8430"/>
    </i>
    <i>
      <x v="8431"/>
    </i>
    <i>
      <x v="8432"/>
    </i>
    <i>
      <x v="8433"/>
    </i>
    <i>
      <x v="8434"/>
    </i>
    <i>
      <x v="8435"/>
    </i>
    <i>
      <x v="8436"/>
    </i>
    <i>
      <x v="8437"/>
    </i>
    <i>
      <x v="8438"/>
    </i>
    <i>
      <x v="8439"/>
    </i>
    <i>
      <x v="8440"/>
    </i>
    <i>
      <x v="8441"/>
    </i>
    <i>
      <x v="8442"/>
    </i>
    <i>
      <x v="8443"/>
    </i>
    <i>
      <x v="8444"/>
    </i>
    <i>
      <x v="8445"/>
    </i>
    <i>
      <x v="8446"/>
    </i>
    <i>
      <x v="8447"/>
    </i>
    <i>
      <x v="8448"/>
    </i>
    <i>
      <x v="8449"/>
    </i>
    <i>
      <x v="8450"/>
    </i>
    <i>
      <x v="8451"/>
    </i>
    <i>
      <x v="8452"/>
    </i>
    <i>
      <x v="8453"/>
    </i>
    <i>
      <x v="8454"/>
    </i>
    <i>
      <x v="8455"/>
    </i>
    <i>
      <x v="8456"/>
    </i>
    <i>
      <x v="8457"/>
    </i>
    <i>
      <x v="8458"/>
    </i>
    <i>
      <x v="8459"/>
    </i>
    <i>
      <x v="8460"/>
    </i>
    <i>
      <x v="8461"/>
    </i>
    <i>
      <x v="8462"/>
    </i>
    <i>
      <x v="8463"/>
    </i>
    <i>
      <x v="8464"/>
    </i>
    <i>
      <x v="8465"/>
    </i>
    <i>
      <x v="8466"/>
    </i>
    <i>
      <x v="8467"/>
    </i>
    <i>
      <x v="8468"/>
    </i>
    <i>
      <x v="8469"/>
    </i>
    <i>
      <x v="8470"/>
    </i>
    <i>
      <x v="8471"/>
    </i>
    <i>
      <x v="8472"/>
    </i>
    <i>
      <x v="8473"/>
    </i>
    <i>
      <x v="8474"/>
    </i>
    <i>
      <x v="8475"/>
    </i>
    <i>
      <x v="8476"/>
    </i>
    <i>
      <x v="8477"/>
    </i>
    <i>
      <x v="8478"/>
    </i>
    <i>
      <x v="8479"/>
    </i>
    <i>
      <x v="8480"/>
    </i>
    <i>
      <x v="8481"/>
    </i>
    <i>
      <x v="8482"/>
    </i>
    <i>
      <x v="8483"/>
    </i>
    <i>
      <x v="8484"/>
    </i>
    <i>
      <x v="8485"/>
    </i>
    <i>
      <x v="8486"/>
    </i>
    <i>
      <x v="8487"/>
    </i>
    <i>
      <x v="8488"/>
    </i>
    <i>
      <x v="8489"/>
    </i>
    <i>
      <x v="8490"/>
    </i>
    <i>
      <x v="8491"/>
    </i>
    <i>
      <x v="8492"/>
    </i>
    <i>
      <x v="8493"/>
    </i>
    <i>
      <x v="8494"/>
    </i>
    <i>
      <x v="8495"/>
    </i>
    <i>
      <x v="8496"/>
    </i>
    <i>
      <x v="8497"/>
    </i>
    <i>
      <x v="8498"/>
    </i>
    <i>
      <x v="8499"/>
    </i>
    <i>
      <x v="8500"/>
    </i>
    <i>
      <x v="8501"/>
    </i>
    <i>
      <x v="8502"/>
    </i>
    <i>
      <x v="8503"/>
    </i>
    <i>
      <x v="8504"/>
    </i>
    <i>
      <x v="8505"/>
    </i>
    <i>
      <x v="8506"/>
    </i>
    <i>
      <x v="8507"/>
    </i>
    <i>
      <x v="8508"/>
    </i>
    <i>
      <x v="8509"/>
    </i>
    <i>
      <x v="8510"/>
    </i>
    <i>
      <x v="8511"/>
    </i>
    <i>
      <x v="8512"/>
    </i>
    <i>
      <x v="8513"/>
    </i>
    <i>
      <x v="8514"/>
    </i>
    <i>
      <x v="8515"/>
    </i>
    <i>
      <x v="8516"/>
    </i>
    <i>
      <x v="8517"/>
    </i>
    <i>
      <x v="8518"/>
    </i>
    <i>
      <x v="8519"/>
    </i>
    <i>
      <x v="8520"/>
    </i>
    <i>
      <x v="8521"/>
    </i>
    <i>
      <x v="8522"/>
    </i>
    <i>
      <x v="8523"/>
    </i>
    <i>
      <x v="8524"/>
    </i>
    <i>
      <x v="8525"/>
    </i>
    <i>
      <x v="8526"/>
    </i>
    <i>
      <x v="8527"/>
    </i>
    <i>
      <x v="8528"/>
    </i>
    <i>
      <x v="8529"/>
    </i>
    <i>
      <x v="8530"/>
    </i>
    <i>
      <x v="8531"/>
    </i>
    <i>
      <x v="8532"/>
    </i>
    <i>
      <x v="8533"/>
    </i>
    <i>
      <x v="8534"/>
    </i>
    <i>
      <x v="8535"/>
    </i>
    <i>
      <x v="8536"/>
    </i>
    <i>
      <x v="8537"/>
    </i>
    <i>
      <x v="8538"/>
    </i>
    <i>
      <x v="8539"/>
    </i>
    <i>
      <x v="8540"/>
    </i>
    <i>
      <x v="8541"/>
    </i>
    <i>
      <x v="8542"/>
    </i>
    <i>
      <x v="8543"/>
    </i>
    <i>
      <x v="8544"/>
    </i>
    <i>
      <x v="8545"/>
    </i>
    <i>
      <x v="8546"/>
    </i>
    <i>
      <x v="8547"/>
    </i>
    <i>
      <x v="8548"/>
    </i>
    <i>
      <x v="8549"/>
    </i>
    <i>
      <x v="8550"/>
    </i>
    <i>
      <x v="8551"/>
    </i>
    <i>
      <x v="8552"/>
    </i>
    <i>
      <x v="8553"/>
    </i>
    <i>
      <x v="8554"/>
    </i>
    <i>
      <x v="8555"/>
    </i>
    <i>
      <x v="8556"/>
    </i>
    <i>
      <x v="8557"/>
    </i>
    <i>
      <x v="8558"/>
    </i>
    <i>
      <x v="8559"/>
    </i>
    <i>
      <x v="8560"/>
    </i>
    <i>
      <x v="8561"/>
    </i>
    <i>
      <x v="8562"/>
    </i>
    <i>
      <x v="8563"/>
    </i>
    <i>
      <x v="8564"/>
    </i>
    <i>
      <x v="8565"/>
    </i>
    <i>
      <x v="8566"/>
    </i>
    <i>
      <x v="8567"/>
    </i>
    <i>
      <x v="8568"/>
    </i>
    <i>
      <x v="8569"/>
    </i>
    <i>
      <x v="8570"/>
    </i>
    <i>
      <x v="8571"/>
    </i>
    <i>
      <x v="8572"/>
    </i>
    <i>
      <x v="8573"/>
    </i>
    <i>
      <x v="8574"/>
    </i>
    <i>
      <x v="8575"/>
    </i>
    <i>
      <x v="8576"/>
    </i>
    <i>
      <x v="8577"/>
    </i>
    <i>
      <x v="8578"/>
    </i>
    <i>
      <x v="8579"/>
    </i>
    <i>
      <x v="8580"/>
    </i>
    <i>
      <x v="8581"/>
    </i>
    <i>
      <x v="8582"/>
    </i>
    <i>
      <x v="8583"/>
    </i>
    <i>
      <x v="8584"/>
    </i>
    <i>
      <x v="8585"/>
    </i>
    <i>
      <x v="8586"/>
    </i>
    <i>
      <x v="8587"/>
    </i>
    <i>
      <x v="8588"/>
    </i>
    <i>
      <x v="8589"/>
    </i>
    <i>
      <x v="8590"/>
    </i>
    <i>
      <x v="8591"/>
    </i>
    <i>
      <x v="8592"/>
    </i>
    <i>
      <x v="8593"/>
    </i>
    <i>
      <x v="8594"/>
    </i>
    <i>
      <x v="8595"/>
    </i>
    <i>
      <x v="8596"/>
    </i>
    <i>
      <x v="8597"/>
    </i>
    <i>
      <x v="8598"/>
    </i>
    <i>
      <x v="8599"/>
    </i>
    <i>
      <x v="8600"/>
    </i>
    <i>
      <x v="8601"/>
    </i>
    <i>
      <x v="8602"/>
    </i>
    <i>
      <x v="8603"/>
    </i>
    <i>
      <x v="8604"/>
    </i>
    <i>
      <x v="8605"/>
    </i>
    <i>
      <x v="8606"/>
    </i>
    <i>
      <x v="8607"/>
    </i>
    <i>
      <x v="8608"/>
    </i>
    <i>
      <x v="8609"/>
    </i>
    <i>
      <x v="8610"/>
    </i>
    <i>
      <x v="8611"/>
    </i>
    <i>
      <x v="8612"/>
    </i>
    <i>
      <x v="8613"/>
    </i>
    <i>
      <x v="8614"/>
    </i>
    <i>
      <x v="8615"/>
    </i>
    <i>
      <x v="8616"/>
    </i>
    <i>
      <x v="8617"/>
    </i>
    <i>
      <x v="8618"/>
    </i>
    <i>
      <x v="8619"/>
    </i>
    <i>
      <x v="8620"/>
    </i>
    <i>
      <x v="8621"/>
    </i>
    <i>
      <x v="8622"/>
    </i>
    <i>
      <x v="8623"/>
    </i>
    <i>
      <x v="8624"/>
    </i>
    <i>
      <x v="8625"/>
    </i>
    <i>
      <x v="8626"/>
    </i>
    <i>
      <x v="8627"/>
    </i>
    <i>
      <x v="8628"/>
    </i>
    <i>
      <x v="8629"/>
    </i>
    <i>
      <x v="8630"/>
    </i>
    <i>
      <x v="8631"/>
    </i>
    <i>
      <x v="8632"/>
    </i>
    <i>
      <x v="8633"/>
    </i>
    <i>
      <x v="8634"/>
    </i>
    <i>
      <x v="8635"/>
    </i>
    <i>
      <x v="8636"/>
    </i>
    <i>
      <x v="8637"/>
    </i>
    <i>
      <x v="8638"/>
    </i>
    <i>
      <x v="8639"/>
    </i>
    <i>
      <x v="8640"/>
    </i>
    <i>
      <x v="8641"/>
    </i>
    <i>
      <x v="8642"/>
    </i>
    <i>
      <x v="8643"/>
    </i>
    <i>
      <x v="8644"/>
    </i>
    <i>
      <x v="8645"/>
    </i>
    <i>
      <x v="8646"/>
    </i>
    <i>
      <x v="8647"/>
    </i>
    <i>
      <x v="8648"/>
    </i>
    <i>
      <x v="8649"/>
    </i>
    <i>
      <x v="8650"/>
    </i>
    <i>
      <x v="8651"/>
    </i>
    <i>
      <x v="8652"/>
    </i>
    <i>
      <x v="8653"/>
    </i>
    <i>
      <x v="8654"/>
    </i>
    <i>
      <x v="8655"/>
    </i>
    <i>
      <x v="8656"/>
    </i>
    <i>
      <x v="8657"/>
    </i>
    <i>
      <x v="8658"/>
    </i>
    <i>
      <x v="8659"/>
    </i>
    <i>
      <x v="8660"/>
    </i>
    <i>
      <x v="8661"/>
    </i>
    <i>
      <x v="8662"/>
    </i>
    <i>
      <x v="8663"/>
    </i>
    <i>
      <x v="8664"/>
    </i>
    <i>
      <x v="8665"/>
    </i>
    <i>
      <x v="8666"/>
    </i>
    <i>
      <x v="8667"/>
    </i>
    <i>
      <x v="8668"/>
    </i>
    <i>
      <x v="8669"/>
    </i>
    <i>
      <x v="8670"/>
    </i>
    <i>
      <x v="8671"/>
    </i>
    <i>
      <x v="8672"/>
    </i>
    <i>
      <x v="8673"/>
    </i>
    <i>
      <x v="8674"/>
    </i>
    <i>
      <x v="8675"/>
    </i>
    <i>
      <x v="8676"/>
    </i>
    <i>
      <x v="8677"/>
    </i>
    <i>
      <x v="8678"/>
    </i>
    <i>
      <x v="8679"/>
    </i>
    <i>
      <x v="8680"/>
    </i>
    <i>
      <x v="8681"/>
    </i>
    <i>
      <x v="8682"/>
    </i>
    <i>
      <x v="8683"/>
    </i>
    <i>
      <x v="8684"/>
    </i>
    <i>
      <x v="8685"/>
    </i>
    <i>
      <x v="8686"/>
    </i>
    <i>
      <x v="8687"/>
    </i>
    <i>
      <x v="8688"/>
    </i>
    <i>
      <x v="8689"/>
    </i>
    <i>
      <x v="8690"/>
    </i>
    <i>
      <x v="8691"/>
    </i>
    <i>
      <x v="8692"/>
    </i>
    <i>
      <x v="8693"/>
    </i>
    <i>
      <x v="8694"/>
    </i>
    <i>
      <x v="8695"/>
    </i>
    <i>
      <x v="8696"/>
    </i>
    <i>
      <x v="8697"/>
    </i>
    <i>
      <x v="8698"/>
    </i>
    <i>
      <x v="8699"/>
    </i>
    <i>
      <x v="8700"/>
    </i>
    <i>
      <x v="8701"/>
    </i>
    <i>
      <x v="8702"/>
    </i>
    <i>
      <x v="8703"/>
    </i>
    <i>
      <x v="8704"/>
    </i>
    <i>
      <x v="8705"/>
    </i>
    <i>
      <x v="8706"/>
    </i>
    <i>
      <x v="8707"/>
    </i>
    <i>
      <x v="8708"/>
    </i>
    <i>
      <x v="8709"/>
    </i>
    <i>
      <x v="8710"/>
    </i>
    <i>
      <x v="8711"/>
    </i>
    <i>
      <x v="8712"/>
    </i>
    <i>
      <x v="8713"/>
    </i>
    <i>
      <x v="8714"/>
    </i>
    <i>
      <x v="8715"/>
    </i>
    <i>
      <x v="8716"/>
    </i>
    <i>
      <x v="8717"/>
    </i>
    <i>
      <x v="8718"/>
    </i>
    <i>
      <x v="8719"/>
    </i>
    <i>
      <x v="8720"/>
    </i>
    <i>
      <x v="8721"/>
    </i>
    <i>
      <x v="8722"/>
    </i>
    <i>
      <x v="8723"/>
    </i>
    <i>
      <x v="8724"/>
    </i>
    <i>
      <x v="8725"/>
    </i>
    <i>
      <x v="8726"/>
    </i>
    <i>
      <x v="8727"/>
    </i>
    <i>
      <x v="8728"/>
    </i>
    <i>
      <x v="8729"/>
    </i>
    <i>
      <x v="8730"/>
    </i>
    <i>
      <x v="8731"/>
    </i>
    <i>
      <x v="8732"/>
    </i>
    <i>
      <x v="8733"/>
    </i>
    <i>
      <x v="8734"/>
    </i>
    <i>
      <x v="8735"/>
    </i>
    <i>
      <x v="8736"/>
    </i>
    <i>
      <x v="8737"/>
    </i>
    <i>
      <x v="8738"/>
    </i>
    <i>
      <x v="8739"/>
    </i>
    <i>
      <x v="8740"/>
    </i>
    <i>
      <x v="8741"/>
    </i>
    <i>
      <x v="8742"/>
    </i>
    <i>
      <x v="8743"/>
    </i>
    <i>
      <x v="8744"/>
    </i>
    <i>
      <x v="8745"/>
    </i>
    <i>
      <x v="8746"/>
    </i>
    <i>
      <x v="8747"/>
    </i>
    <i>
      <x v="8748"/>
    </i>
    <i>
      <x v="8749"/>
    </i>
    <i>
      <x v="8750"/>
    </i>
    <i>
      <x v="8751"/>
    </i>
    <i>
      <x v="8752"/>
    </i>
    <i>
      <x v="8753"/>
    </i>
    <i>
      <x v="8754"/>
    </i>
    <i>
      <x v="8755"/>
    </i>
    <i>
      <x v="8756"/>
    </i>
    <i>
      <x v="8757"/>
    </i>
    <i>
      <x v="8758"/>
    </i>
    <i>
      <x v="8759"/>
    </i>
    <i>
      <x v="8760"/>
    </i>
    <i>
      <x v="8761"/>
    </i>
    <i>
      <x v="8762"/>
    </i>
    <i>
      <x v="8763"/>
    </i>
    <i>
      <x v="8764"/>
    </i>
    <i>
      <x v="8765"/>
    </i>
    <i>
      <x v="8766"/>
    </i>
    <i>
      <x v="8767"/>
    </i>
    <i>
      <x v="8768"/>
    </i>
    <i>
      <x v="8769"/>
    </i>
    <i>
      <x v="8770"/>
    </i>
    <i>
      <x v="8771"/>
    </i>
    <i>
      <x v="8772"/>
    </i>
    <i>
      <x v="8773"/>
    </i>
    <i>
      <x v="8774"/>
    </i>
    <i>
      <x v="8775"/>
    </i>
    <i>
      <x v="8776"/>
    </i>
    <i>
      <x v="8777"/>
    </i>
    <i>
      <x v="8778"/>
    </i>
    <i>
      <x v="8779"/>
    </i>
    <i>
      <x v="8780"/>
    </i>
    <i>
      <x v="8781"/>
    </i>
    <i>
      <x v="8782"/>
    </i>
    <i>
      <x v="8783"/>
    </i>
    <i>
      <x v="8784"/>
    </i>
    <i>
      <x v="8785"/>
    </i>
    <i>
      <x v="8786"/>
    </i>
    <i>
      <x v="8787"/>
    </i>
    <i>
      <x v="8788"/>
    </i>
    <i>
      <x v="8789"/>
    </i>
    <i>
      <x v="8790"/>
    </i>
    <i>
      <x v="8791"/>
    </i>
    <i>
      <x v="8792"/>
    </i>
    <i>
      <x v="8793"/>
    </i>
    <i>
      <x v="8794"/>
    </i>
    <i>
      <x v="8795"/>
    </i>
    <i>
      <x v="8796"/>
    </i>
    <i>
      <x v="8797"/>
    </i>
    <i>
      <x v="8798"/>
    </i>
    <i>
      <x v="8799"/>
    </i>
    <i>
      <x v="8800"/>
    </i>
    <i>
      <x v="8801"/>
    </i>
    <i>
      <x v="8802"/>
    </i>
    <i>
      <x v="8803"/>
    </i>
    <i>
      <x v="8804"/>
    </i>
    <i>
      <x v="8805"/>
    </i>
    <i>
      <x v="8806"/>
    </i>
    <i>
      <x v="8807"/>
    </i>
    <i>
      <x v="8808"/>
    </i>
    <i>
      <x v="8809"/>
    </i>
    <i>
      <x v="8810"/>
    </i>
    <i>
      <x v="8811"/>
    </i>
    <i>
      <x v="8812"/>
    </i>
    <i>
      <x v="8813"/>
    </i>
    <i>
      <x v="8814"/>
    </i>
    <i>
      <x v="8815"/>
    </i>
    <i>
      <x v="8816"/>
    </i>
    <i>
      <x v="8817"/>
    </i>
    <i>
      <x v="8818"/>
    </i>
    <i>
      <x v="8819"/>
    </i>
    <i>
      <x v="8820"/>
    </i>
    <i>
      <x v="8821"/>
    </i>
    <i>
      <x v="8822"/>
    </i>
    <i>
      <x v="8823"/>
    </i>
    <i>
      <x v="8824"/>
    </i>
    <i>
      <x v="8825"/>
    </i>
    <i>
      <x v="8826"/>
    </i>
    <i>
      <x v="8827"/>
    </i>
    <i>
      <x v="8828"/>
    </i>
    <i>
      <x v="8829"/>
    </i>
    <i>
      <x v="8830"/>
    </i>
    <i>
      <x v="8831"/>
    </i>
    <i>
      <x v="8832"/>
    </i>
    <i>
      <x v="8833"/>
    </i>
    <i>
      <x v="8834"/>
    </i>
    <i>
      <x v="8835"/>
    </i>
    <i>
      <x v="8836"/>
    </i>
    <i>
      <x v="8837"/>
    </i>
    <i>
      <x v="8838"/>
    </i>
    <i>
      <x v="8839"/>
    </i>
    <i>
      <x v="8840"/>
    </i>
    <i>
      <x v="8841"/>
    </i>
    <i>
      <x v="8842"/>
    </i>
    <i>
      <x v="8843"/>
    </i>
    <i>
      <x v="8844"/>
    </i>
    <i>
      <x v="8845"/>
    </i>
    <i>
      <x v="8846"/>
    </i>
    <i>
      <x v="8847"/>
    </i>
    <i>
      <x v="8848"/>
    </i>
    <i>
      <x v="8849"/>
    </i>
    <i>
      <x v="8850"/>
    </i>
    <i>
      <x v="8851"/>
    </i>
    <i>
      <x v="8852"/>
    </i>
    <i>
      <x v="8853"/>
    </i>
    <i>
      <x v="8854"/>
    </i>
    <i>
      <x v="8855"/>
    </i>
    <i>
      <x v="8856"/>
    </i>
    <i>
      <x v="8857"/>
    </i>
    <i>
      <x v="8858"/>
    </i>
    <i>
      <x v="8859"/>
    </i>
    <i>
      <x v="8860"/>
    </i>
    <i>
      <x v="8861"/>
    </i>
    <i>
      <x v="8862"/>
    </i>
    <i>
      <x v="8863"/>
    </i>
    <i>
      <x v="8864"/>
    </i>
    <i>
      <x v="8865"/>
    </i>
    <i>
      <x v="8866"/>
    </i>
    <i>
      <x v="8867"/>
    </i>
    <i>
      <x v="8868"/>
    </i>
    <i>
      <x v="8869"/>
    </i>
    <i>
      <x v="8870"/>
    </i>
    <i>
      <x v="8871"/>
    </i>
    <i>
      <x v="8872"/>
    </i>
    <i>
      <x v="8873"/>
    </i>
    <i>
      <x v="8874"/>
    </i>
    <i>
      <x v="8875"/>
    </i>
    <i>
      <x v="8876"/>
    </i>
    <i>
      <x v="8877"/>
    </i>
    <i>
      <x v="8878"/>
    </i>
    <i>
      <x v="8879"/>
    </i>
    <i>
      <x v="8880"/>
    </i>
    <i>
      <x v="8881"/>
    </i>
    <i>
      <x v="8882"/>
    </i>
    <i>
      <x v="8883"/>
    </i>
    <i>
      <x v="8884"/>
    </i>
    <i>
      <x v="8885"/>
    </i>
    <i>
      <x v="8886"/>
    </i>
    <i>
      <x v="8887"/>
    </i>
    <i>
      <x v="8888"/>
    </i>
    <i>
      <x v="8889"/>
    </i>
    <i>
      <x v="8890"/>
    </i>
    <i>
      <x v="8891"/>
    </i>
    <i>
      <x v="8892"/>
    </i>
    <i>
      <x v="8893"/>
    </i>
    <i>
      <x v="8894"/>
    </i>
    <i>
      <x v="8895"/>
    </i>
    <i>
      <x v="8896"/>
    </i>
    <i>
      <x v="8897"/>
    </i>
    <i>
      <x v="8898"/>
    </i>
    <i>
      <x v="8899"/>
    </i>
    <i>
      <x v="8900"/>
    </i>
    <i>
      <x v="8901"/>
    </i>
    <i>
      <x v="8902"/>
    </i>
    <i>
      <x v="8903"/>
    </i>
    <i>
      <x v="8904"/>
    </i>
    <i>
      <x v="8905"/>
    </i>
    <i>
      <x v="8906"/>
    </i>
    <i>
      <x v="8907"/>
    </i>
    <i>
      <x v="8908"/>
    </i>
    <i>
      <x v="8909"/>
    </i>
    <i>
      <x v="8910"/>
    </i>
    <i>
      <x v="8911"/>
    </i>
    <i>
      <x v="8912"/>
    </i>
    <i>
      <x v="8913"/>
    </i>
    <i>
      <x v="8914"/>
    </i>
    <i>
      <x v="8915"/>
    </i>
    <i>
      <x v="8916"/>
    </i>
    <i>
      <x v="8917"/>
    </i>
    <i>
      <x v="8918"/>
    </i>
    <i>
      <x v="8919"/>
    </i>
    <i>
      <x v="8920"/>
    </i>
    <i>
      <x v="8921"/>
    </i>
    <i>
      <x v="8922"/>
    </i>
    <i>
      <x v="8923"/>
    </i>
    <i>
      <x v="8924"/>
    </i>
    <i>
      <x v="8925"/>
    </i>
    <i>
      <x v="8926"/>
    </i>
    <i>
      <x v="8927"/>
    </i>
    <i>
      <x v="8928"/>
    </i>
    <i>
      <x v="8929"/>
    </i>
    <i>
      <x v="8930"/>
    </i>
    <i>
      <x v="8931"/>
    </i>
    <i>
      <x v="8932"/>
    </i>
    <i>
      <x v="8933"/>
    </i>
    <i>
      <x v="8934"/>
    </i>
    <i>
      <x v="8935"/>
    </i>
    <i>
      <x v="8936"/>
    </i>
    <i>
      <x v="8937"/>
    </i>
    <i>
      <x v="8938"/>
    </i>
    <i>
      <x v="8939"/>
    </i>
    <i>
      <x v="8940"/>
    </i>
    <i>
      <x v="8941"/>
    </i>
    <i>
      <x v="8942"/>
    </i>
    <i>
      <x v="8943"/>
    </i>
    <i>
      <x v="8944"/>
    </i>
    <i>
      <x v="8945"/>
    </i>
    <i>
      <x v="8946"/>
    </i>
    <i>
      <x v="8947"/>
    </i>
    <i>
      <x v="8948"/>
    </i>
    <i>
      <x v="8949"/>
    </i>
    <i>
      <x v="8950"/>
    </i>
    <i>
      <x v="8951"/>
    </i>
    <i>
      <x v="8952"/>
    </i>
    <i>
      <x v="8953"/>
    </i>
    <i>
      <x v="8954"/>
    </i>
    <i>
      <x v="8955"/>
    </i>
    <i>
      <x v="8956"/>
    </i>
    <i>
      <x v="8957"/>
    </i>
    <i>
      <x v="8958"/>
    </i>
    <i>
      <x v="8959"/>
    </i>
    <i>
      <x v="8960"/>
    </i>
    <i>
      <x v="8961"/>
    </i>
    <i>
      <x v="8962"/>
    </i>
    <i>
      <x v="8963"/>
    </i>
    <i>
      <x v="8964"/>
    </i>
    <i>
      <x v="8965"/>
    </i>
    <i>
      <x v="8966"/>
    </i>
    <i>
      <x v="8967"/>
    </i>
    <i>
      <x v="8968"/>
    </i>
    <i>
      <x v="8969"/>
    </i>
    <i>
      <x v="8970"/>
    </i>
    <i>
      <x v="8971"/>
    </i>
    <i>
      <x v="8972"/>
    </i>
    <i>
      <x v="8973"/>
    </i>
    <i>
      <x v="8974"/>
    </i>
    <i>
      <x v="8975"/>
    </i>
    <i>
      <x v="8976"/>
    </i>
    <i>
      <x v="8977"/>
    </i>
    <i>
      <x v="8978"/>
    </i>
    <i>
      <x v="8979"/>
    </i>
    <i>
      <x v="8980"/>
    </i>
    <i>
      <x v="8981"/>
    </i>
    <i>
      <x v="8982"/>
    </i>
    <i>
      <x v="8983"/>
    </i>
    <i>
      <x v="8984"/>
    </i>
    <i>
      <x v="8985"/>
    </i>
    <i>
      <x v="8986"/>
    </i>
    <i>
      <x v="8987"/>
    </i>
    <i>
      <x v="8988"/>
    </i>
    <i>
      <x v="8989"/>
    </i>
    <i>
      <x v="8990"/>
    </i>
    <i>
      <x v="8991"/>
    </i>
    <i>
      <x v="8992"/>
    </i>
    <i>
      <x v="8993"/>
    </i>
    <i>
      <x v="8994"/>
    </i>
    <i>
      <x v="8995"/>
    </i>
    <i>
      <x v="8996"/>
    </i>
    <i>
      <x v="8997"/>
    </i>
    <i>
      <x v="8998"/>
    </i>
    <i>
      <x v="8999"/>
    </i>
    <i>
      <x v="9000"/>
    </i>
    <i>
      <x v="9001"/>
    </i>
    <i>
      <x v="9002"/>
    </i>
    <i>
      <x v="9003"/>
    </i>
    <i>
      <x v="9004"/>
    </i>
    <i>
      <x v="9005"/>
    </i>
    <i>
      <x v="9006"/>
    </i>
    <i>
      <x v="9007"/>
    </i>
    <i>
      <x v="9008"/>
    </i>
    <i>
      <x v="9009"/>
    </i>
    <i>
      <x v="9010"/>
    </i>
    <i>
      <x v="9011"/>
    </i>
    <i>
      <x v="9012"/>
    </i>
    <i>
      <x v="9013"/>
    </i>
    <i>
      <x v="9014"/>
    </i>
    <i>
      <x v="9015"/>
    </i>
    <i>
      <x v="9016"/>
    </i>
    <i>
      <x v="9017"/>
    </i>
    <i>
      <x v="9018"/>
    </i>
    <i>
      <x v="9019"/>
    </i>
    <i>
      <x v="9020"/>
    </i>
    <i>
      <x v="9021"/>
    </i>
    <i>
      <x v="9022"/>
    </i>
    <i>
      <x v="9023"/>
    </i>
    <i>
      <x v="9024"/>
    </i>
    <i>
      <x v="9025"/>
    </i>
    <i>
      <x v="9026"/>
    </i>
    <i>
      <x v="9027"/>
    </i>
    <i>
      <x v="9028"/>
    </i>
    <i>
      <x v="9029"/>
    </i>
    <i>
      <x v="9030"/>
    </i>
    <i>
      <x v="9031"/>
    </i>
    <i>
      <x v="9032"/>
    </i>
    <i>
      <x v="9033"/>
    </i>
    <i>
      <x v="9034"/>
    </i>
    <i>
      <x v="9035"/>
    </i>
    <i>
      <x v="9036"/>
    </i>
    <i>
      <x v="9037"/>
    </i>
    <i>
      <x v="9038"/>
    </i>
    <i>
      <x v="9039"/>
    </i>
    <i>
      <x v="9040"/>
    </i>
    <i>
      <x v="9041"/>
    </i>
    <i>
      <x v="9042"/>
    </i>
    <i>
      <x v="9043"/>
    </i>
    <i>
      <x v="9044"/>
    </i>
    <i>
      <x v="9045"/>
    </i>
    <i>
      <x v="9046"/>
    </i>
    <i>
      <x v="9047"/>
    </i>
    <i>
      <x v="9048"/>
    </i>
    <i>
      <x v="9049"/>
    </i>
    <i>
      <x v="9050"/>
    </i>
    <i>
      <x v="9051"/>
    </i>
    <i>
      <x v="9052"/>
    </i>
    <i>
      <x v="9053"/>
    </i>
    <i>
      <x v="9054"/>
    </i>
    <i>
      <x v="9055"/>
    </i>
    <i>
      <x v="9056"/>
    </i>
    <i>
      <x v="9057"/>
    </i>
    <i>
      <x v="9058"/>
    </i>
    <i>
      <x v="9059"/>
    </i>
    <i>
      <x v="9060"/>
    </i>
    <i>
      <x v="9061"/>
    </i>
    <i>
      <x v="9062"/>
    </i>
    <i>
      <x v="9063"/>
    </i>
    <i>
      <x v="9064"/>
    </i>
    <i>
      <x v="9065"/>
    </i>
    <i>
      <x v="9066"/>
    </i>
    <i>
      <x v="9067"/>
    </i>
    <i>
      <x v="9068"/>
    </i>
    <i>
      <x v="9069"/>
    </i>
    <i>
      <x v="9070"/>
    </i>
    <i>
      <x v="9071"/>
    </i>
    <i>
      <x v="9072"/>
    </i>
    <i>
      <x v="9073"/>
    </i>
    <i>
      <x v="9074"/>
    </i>
    <i>
      <x v="9075"/>
    </i>
    <i>
      <x v="9076"/>
    </i>
    <i>
      <x v="9077"/>
    </i>
    <i>
      <x v="9078"/>
    </i>
    <i>
      <x v="9079"/>
    </i>
    <i>
      <x v="9080"/>
    </i>
    <i>
      <x v="9081"/>
    </i>
    <i>
      <x v="9082"/>
    </i>
    <i>
      <x v="9083"/>
    </i>
    <i>
      <x v="9084"/>
    </i>
    <i>
      <x v="9085"/>
    </i>
    <i>
      <x v="9086"/>
    </i>
    <i>
      <x v="9087"/>
    </i>
    <i>
      <x v="9088"/>
    </i>
    <i>
      <x v="9089"/>
    </i>
    <i>
      <x v="9090"/>
    </i>
    <i>
      <x v="9091"/>
    </i>
    <i>
      <x v="9092"/>
    </i>
    <i>
      <x v="9093"/>
    </i>
    <i>
      <x v="9094"/>
    </i>
    <i>
      <x v="9095"/>
    </i>
    <i>
      <x v="9096"/>
    </i>
    <i>
      <x v="9097"/>
    </i>
    <i>
      <x v="9098"/>
    </i>
    <i>
      <x v="9099"/>
    </i>
    <i>
      <x v="9100"/>
    </i>
    <i>
      <x v="9101"/>
    </i>
    <i>
      <x v="9102"/>
    </i>
    <i>
      <x v="9103"/>
    </i>
    <i>
      <x v="9104"/>
    </i>
    <i>
      <x v="9105"/>
    </i>
    <i>
      <x v="9106"/>
    </i>
    <i>
      <x v="9107"/>
    </i>
    <i>
      <x v="9108"/>
    </i>
    <i>
      <x v="9109"/>
    </i>
    <i>
      <x v="9110"/>
    </i>
    <i>
      <x v="9111"/>
    </i>
    <i>
      <x v="9112"/>
    </i>
    <i>
      <x v="9113"/>
    </i>
    <i>
      <x v="9114"/>
    </i>
    <i>
      <x v="9115"/>
    </i>
    <i>
      <x v="9116"/>
    </i>
    <i>
      <x v="9117"/>
    </i>
    <i>
      <x v="9118"/>
    </i>
    <i>
      <x v="9119"/>
    </i>
    <i>
      <x v="9120"/>
    </i>
    <i>
      <x v="9121"/>
    </i>
    <i>
      <x v="9122"/>
    </i>
    <i>
      <x v="9123"/>
    </i>
    <i>
      <x v="9124"/>
    </i>
    <i>
      <x v="9125"/>
    </i>
    <i>
      <x v="9126"/>
    </i>
    <i>
      <x v="9127"/>
    </i>
    <i>
      <x v="9128"/>
    </i>
    <i>
      <x v="9129"/>
    </i>
    <i>
      <x v="9130"/>
    </i>
    <i>
      <x v="9131"/>
    </i>
    <i>
      <x v="9132"/>
    </i>
    <i>
      <x v="9133"/>
    </i>
    <i>
      <x v="9134"/>
    </i>
    <i>
      <x v="9135"/>
    </i>
    <i>
      <x v="9136"/>
    </i>
    <i>
      <x v="9137"/>
    </i>
    <i>
      <x v="9138"/>
    </i>
    <i>
      <x v="9139"/>
    </i>
    <i>
      <x v="9140"/>
    </i>
    <i>
      <x v="9141"/>
    </i>
    <i>
      <x v="9142"/>
    </i>
    <i>
      <x v="9143"/>
    </i>
    <i>
      <x v="9144"/>
    </i>
    <i>
      <x v="9145"/>
    </i>
    <i>
      <x v="9146"/>
    </i>
    <i>
      <x v="9147"/>
    </i>
    <i>
      <x v="9148"/>
    </i>
    <i>
      <x v="9149"/>
    </i>
    <i>
      <x v="9150"/>
    </i>
    <i>
      <x v="9151"/>
    </i>
    <i>
      <x v="9152"/>
    </i>
    <i>
      <x v="9153"/>
    </i>
    <i>
      <x v="9154"/>
    </i>
    <i>
      <x v="9155"/>
    </i>
    <i>
      <x v="9156"/>
    </i>
    <i>
      <x v="9157"/>
    </i>
    <i>
      <x v="9158"/>
    </i>
    <i>
      <x v="9159"/>
    </i>
    <i>
      <x v="9160"/>
    </i>
    <i>
      <x v="9161"/>
    </i>
    <i>
      <x v="9162"/>
    </i>
    <i>
      <x v="9163"/>
    </i>
    <i>
      <x v="9164"/>
    </i>
    <i>
      <x v="9165"/>
    </i>
    <i>
      <x v="9166"/>
    </i>
    <i>
      <x v="9167"/>
    </i>
    <i>
      <x v="9168"/>
    </i>
    <i>
      <x v="9169"/>
    </i>
    <i>
      <x v="9170"/>
    </i>
    <i>
      <x v="9171"/>
    </i>
    <i>
      <x v="9172"/>
    </i>
    <i>
      <x v="9173"/>
    </i>
    <i>
      <x v="9174"/>
    </i>
    <i>
      <x v="9175"/>
    </i>
    <i>
      <x v="9176"/>
    </i>
    <i>
      <x v="9177"/>
    </i>
    <i>
      <x v="9178"/>
    </i>
    <i>
      <x v="9179"/>
    </i>
    <i>
      <x v="9180"/>
    </i>
    <i>
      <x v="9181"/>
    </i>
    <i>
      <x v="9182"/>
    </i>
    <i>
      <x v="9183"/>
    </i>
    <i>
      <x v="9184"/>
    </i>
    <i>
      <x v="9185"/>
    </i>
    <i>
      <x v="9186"/>
    </i>
    <i>
      <x v="9187"/>
    </i>
    <i>
      <x v="9188"/>
    </i>
    <i>
      <x v="9189"/>
    </i>
    <i>
      <x v="9190"/>
    </i>
    <i>
      <x v="9191"/>
    </i>
    <i>
      <x v="9192"/>
    </i>
    <i>
      <x v="9193"/>
    </i>
    <i>
      <x v="9194"/>
    </i>
    <i>
      <x v="9195"/>
    </i>
    <i>
      <x v="9196"/>
    </i>
    <i>
      <x v="9197"/>
    </i>
    <i>
      <x v="9198"/>
    </i>
    <i>
      <x v="9199"/>
    </i>
    <i>
      <x v="9200"/>
    </i>
    <i>
      <x v="9201"/>
    </i>
    <i>
      <x v="9202"/>
    </i>
    <i>
      <x v="9203"/>
    </i>
    <i>
      <x v="9204"/>
    </i>
    <i>
      <x v="9205"/>
    </i>
    <i>
      <x v="9206"/>
    </i>
    <i>
      <x v="9207"/>
    </i>
    <i>
      <x v="9208"/>
    </i>
    <i>
      <x v="9209"/>
    </i>
    <i>
      <x v="9210"/>
    </i>
    <i>
      <x v="9211"/>
    </i>
    <i>
      <x v="9212"/>
    </i>
    <i>
      <x v="9213"/>
    </i>
    <i>
      <x v="9214"/>
    </i>
    <i>
      <x v="9215"/>
    </i>
    <i>
      <x v="9216"/>
    </i>
    <i>
      <x v="9217"/>
    </i>
    <i>
      <x v="9218"/>
    </i>
    <i>
      <x v="9219"/>
    </i>
    <i>
      <x v="9220"/>
    </i>
    <i>
      <x v="9221"/>
    </i>
    <i>
      <x v="9222"/>
    </i>
    <i>
      <x v="9223"/>
    </i>
    <i>
      <x v="9224"/>
    </i>
    <i>
      <x v="9225"/>
    </i>
    <i>
      <x v="9226"/>
    </i>
    <i>
      <x v="9227"/>
    </i>
    <i>
      <x v="9228"/>
    </i>
    <i>
      <x v="9229"/>
    </i>
    <i>
      <x v="9230"/>
    </i>
    <i>
      <x v="9231"/>
    </i>
    <i>
      <x v="9232"/>
    </i>
    <i>
      <x v="9233"/>
    </i>
    <i>
      <x v="9234"/>
    </i>
    <i>
      <x v="9235"/>
    </i>
    <i>
      <x v="9236"/>
    </i>
    <i>
      <x v="9237"/>
    </i>
    <i>
      <x v="9238"/>
    </i>
    <i>
      <x v="9239"/>
    </i>
    <i>
      <x v="9240"/>
    </i>
    <i>
      <x v="9241"/>
    </i>
    <i>
      <x v="9242"/>
    </i>
    <i>
      <x v="9243"/>
    </i>
    <i>
      <x v="9244"/>
    </i>
    <i>
      <x v="9245"/>
    </i>
    <i>
      <x v="9246"/>
    </i>
    <i>
      <x v="9247"/>
    </i>
    <i>
      <x v="9248"/>
    </i>
    <i>
      <x v="9249"/>
    </i>
    <i>
      <x v="9250"/>
    </i>
    <i>
      <x v="9251"/>
    </i>
    <i>
      <x v="9252"/>
    </i>
    <i>
      <x v="9253"/>
    </i>
    <i>
      <x v="9254"/>
    </i>
    <i>
      <x v="9255"/>
    </i>
    <i>
      <x v="9256"/>
    </i>
    <i>
      <x v="9257"/>
    </i>
    <i>
      <x v="9258"/>
    </i>
    <i>
      <x v="9259"/>
    </i>
    <i>
      <x v="9260"/>
    </i>
    <i>
      <x v="9261"/>
    </i>
    <i>
      <x v="9262"/>
    </i>
    <i>
      <x v="9263"/>
    </i>
    <i>
      <x v="9264"/>
    </i>
    <i>
      <x v="9265"/>
    </i>
    <i>
      <x v="9266"/>
    </i>
    <i>
      <x v="9267"/>
    </i>
    <i>
      <x v="9268"/>
    </i>
    <i>
      <x v="9269"/>
    </i>
    <i>
      <x v="9270"/>
    </i>
    <i>
      <x v="9271"/>
    </i>
    <i>
      <x v="9272"/>
    </i>
    <i>
      <x v="9273"/>
    </i>
    <i>
      <x v="9274"/>
    </i>
    <i>
      <x v="9275"/>
    </i>
    <i>
      <x v="9276"/>
    </i>
    <i>
      <x v="9277"/>
    </i>
    <i>
      <x v="9278"/>
    </i>
    <i>
      <x v="9279"/>
    </i>
    <i>
      <x v="9280"/>
    </i>
    <i>
      <x v="9281"/>
    </i>
    <i>
      <x v="9282"/>
    </i>
    <i>
      <x v="9283"/>
    </i>
    <i>
      <x v="9284"/>
    </i>
    <i>
      <x v="9285"/>
    </i>
    <i>
      <x v="9286"/>
    </i>
    <i>
      <x v="9287"/>
    </i>
    <i>
      <x v="9288"/>
    </i>
    <i>
      <x v="9289"/>
    </i>
    <i>
      <x v="9290"/>
    </i>
    <i>
      <x v="9291"/>
    </i>
    <i>
      <x v="9292"/>
    </i>
    <i>
      <x v="9293"/>
    </i>
    <i>
      <x v="9294"/>
    </i>
    <i>
      <x v="9295"/>
    </i>
    <i>
      <x v="9296"/>
    </i>
    <i>
      <x v="9297"/>
    </i>
    <i>
      <x v="9298"/>
    </i>
    <i>
      <x v="9299"/>
    </i>
    <i>
      <x v="9300"/>
    </i>
    <i>
      <x v="9301"/>
    </i>
    <i>
      <x v="9302"/>
    </i>
    <i>
      <x v="9303"/>
    </i>
    <i>
      <x v="9304"/>
    </i>
    <i>
      <x v="9305"/>
    </i>
    <i>
      <x v="9306"/>
    </i>
    <i>
      <x v="9307"/>
    </i>
    <i>
      <x v="9308"/>
    </i>
    <i>
      <x v="9309"/>
    </i>
    <i>
      <x v="9310"/>
    </i>
    <i>
      <x v="9311"/>
    </i>
    <i>
      <x v="9312"/>
    </i>
    <i>
      <x v="9313"/>
    </i>
    <i>
      <x v="9314"/>
    </i>
    <i>
      <x v="9315"/>
    </i>
    <i>
      <x v="9316"/>
    </i>
    <i>
      <x v="9317"/>
    </i>
    <i>
      <x v="9318"/>
    </i>
    <i>
      <x v="9319"/>
    </i>
    <i>
      <x v="9320"/>
    </i>
    <i>
      <x v="9321"/>
    </i>
    <i>
      <x v="9322"/>
    </i>
    <i>
      <x v="9323"/>
    </i>
    <i>
      <x v="9324"/>
    </i>
    <i>
      <x v="9325"/>
    </i>
    <i>
      <x v="9326"/>
    </i>
    <i>
      <x v="9327"/>
    </i>
    <i>
      <x v="9328"/>
    </i>
    <i>
      <x v="9329"/>
    </i>
    <i>
      <x v="9330"/>
    </i>
    <i>
      <x v="9331"/>
    </i>
    <i>
      <x v="9332"/>
    </i>
    <i>
      <x v="9333"/>
    </i>
    <i>
      <x v="9334"/>
    </i>
    <i>
      <x v="9335"/>
    </i>
    <i>
      <x v="9336"/>
    </i>
    <i>
      <x v="9337"/>
    </i>
    <i>
      <x v="9338"/>
    </i>
    <i>
      <x v="9339"/>
    </i>
    <i>
      <x v="9340"/>
    </i>
    <i>
      <x v="9341"/>
    </i>
    <i>
      <x v="9342"/>
    </i>
    <i>
      <x v="9343"/>
    </i>
    <i>
      <x v="9344"/>
    </i>
    <i>
      <x v="9345"/>
    </i>
    <i>
      <x v="9346"/>
    </i>
    <i>
      <x v="9347"/>
    </i>
    <i>
      <x v="9348"/>
    </i>
    <i>
      <x v="9349"/>
    </i>
    <i>
      <x v="9350"/>
    </i>
    <i>
      <x v="9351"/>
    </i>
    <i>
      <x v="9352"/>
    </i>
    <i>
      <x v="9353"/>
    </i>
    <i>
      <x v="9354"/>
    </i>
    <i>
      <x v="9355"/>
    </i>
    <i>
      <x v="9356"/>
    </i>
    <i>
      <x v="9357"/>
    </i>
    <i>
      <x v="9358"/>
    </i>
    <i>
      <x v="9359"/>
    </i>
    <i>
      <x v="9360"/>
    </i>
    <i>
      <x v="9361"/>
    </i>
    <i>
      <x v="9362"/>
    </i>
    <i>
      <x v="9363"/>
    </i>
    <i>
      <x v="9364"/>
    </i>
    <i>
      <x v="9365"/>
    </i>
    <i>
      <x v="9366"/>
    </i>
    <i>
      <x v="9367"/>
    </i>
    <i>
      <x v="9368"/>
    </i>
    <i>
      <x v="9369"/>
    </i>
    <i>
      <x v="9370"/>
    </i>
    <i>
      <x v="9371"/>
    </i>
    <i>
      <x v="9372"/>
    </i>
    <i>
      <x v="9373"/>
    </i>
    <i>
      <x v="9374"/>
    </i>
    <i>
      <x v="9375"/>
    </i>
    <i>
      <x v="9376"/>
    </i>
    <i>
      <x v="9377"/>
    </i>
    <i>
      <x v="9378"/>
    </i>
    <i>
      <x v="9379"/>
    </i>
    <i>
      <x v="9380"/>
    </i>
    <i>
      <x v="9381"/>
    </i>
    <i>
      <x v="9382"/>
    </i>
    <i>
      <x v="9383"/>
    </i>
    <i>
      <x v="9384"/>
    </i>
    <i>
      <x v="9385"/>
    </i>
    <i>
      <x v="9386"/>
    </i>
    <i>
      <x v="9387"/>
    </i>
    <i>
      <x v="9388"/>
    </i>
    <i>
      <x v="9389"/>
    </i>
    <i>
      <x v="9390"/>
    </i>
    <i>
      <x v="9391"/>
    </i>
    <i>
      <x v="9392"/>
    </i>
    <i>
      <x v="9393"/>
    </i>
    <i>
      <x v="9394"/>
    </i>
    <i>
      <x v="9395"/>
    </i>
    <i>
      <x v="9396"/>
    </i>
    <i>
      <x v="9397"/>
    </i>
    <i>
      <x v="9398"/>
    </i>
    <i>
      <x v="9399"/>
    </i>
    <i>
      <x v="9400"/>
    </i>
    <i>
      <x v="9401"/>
    </i>
    <i>
      <x v="9402"/>
    </i>
    <i>
      <x v="9403"/>
    </i>
    <i>
      <x v="9404"/>
    </i>
    <i>
      <x v="9405"/>
    </i>
    <i>
      <x v="9406"/>
    </i>
    <i>
      <x v="9407"/>
    </i>
    <i>
      <x v="9408"/>
    </i>
    <i>
      <x v="9409"/>
    </i>
    <i>
      <x v="9410"/>
    </i>
    <i>
      <x v="9411"/>
    </i>
    <i>
      <x v="9412"/>
    </i>
    <i>
      <x v="9413"/>
    </i>
    <i>
      <x v="9414"/>
    </i>
    <i>
      <x v="9415"/>
    </i>
    <i>
      <x v="9416"/>
    </i>
    <i>
      <x v="9417"/>
    </i>
    <i>
      <x v="9418"/>
    </i>
    <i>
      <x v="9419"/>
    </i>
    <i>
      <x v="9420"/>
    </i>
    <i>
      <x v="9421"/>
    </i>
    <i>
      <x v="9422"/>
    </i>
    <i>
      <x v="9423"/>
    </i>
    <i>
      <x v="9424"/>
    </i>
    <i>
      <x v="9425"/>
    </i>
    <i>
      <x v="9426"/>
    </i>
    <i>
      <x v="9427"/>
    </i>
    <i>
      <x v="9428"/>
    </i>
    <i>
      <x v="9429"/>
    </i>
    <i>
      <x v="9430"/>
    </i>
    <i>
      <x v="9431"/>
    </i>
    <i>
      <x v="9432"/>
    </i>
    <i>
      <x v="9433"/>
    </i>
    <i>
      <x v="9434"/>
    </i>
    <i>
      <x v="9435"/>
    </i>
    <i>
      <x v="9436"/>
    </i>
    <i>
      <x v="9437"/>
    </i>
    <i>
      <x v="9438"/>
    </i>
    <i>
      <x v="9439"/>
    </i>
    <i>
      <x v="9440"/>
    </i>
    <i>
      <x v="9441"/>
    </i>
    <i>
      <x v="9442"/>
    </i>
    <i>
      <x v="9443"/>
    </i>
    <i>
      <x v="9444"/>
    </i>
    <i>
      <x v="9445"/>
    </i>
    <i>
      <x v="9446"/>
    </i>
    <i>
      <x v="9447"/>
    </i>
    <i>
      <x v="9448"/>
    </i>
    <i>
      <x v="9449"/>
    </i>
    <i>
      <x v="9450"/>
    </i>
    <i>
      <x v="9451"/>
    </i>
    <i>
      <x v="9452"/>
    </i>
    <i>
      <x v="9453"/>
    </i>
    <i>
      <x v="9454"/>
    </i>
    <i>
      <x v="9455"/>
    </i>
    <i>
      <x v="9456"/>
    </i>
    <i>
      <x v="9457"/>
    </i>
    <i>
      <x v="9458"/>
    </i>
    <i>
      <x v="9459"/>
    </i>
    <i>
      <x v="9460"/>
    </i>
    <i>
      <x v="9461"/>
    </i>
    <i>
      <x v="9462"/>
    </i>
    <i>
      <x v="9463"/>
    </i>
    <i>
      <x v="9464"/>
    </i>
    <i>
      <x v="9465"/>
    </i>
    <i>
      <x v="9466"/>
    </i>
    <i>
      <x v="9467"/>
    </i>
    <i>
      <x v="9468"/>
    </i>
    <i>
      <x v="9469"/>
    </i>
    <i>
      <x v="9470"/>
    </i>
    <i>
      <x v="9471"/>
    </i>
    <i>
      <x v="9472"/>
    </i>
    <i>
      <x v="9473"/>
    </i>
    <i>
      <x v="9474"/>
    </i>
    <i>
      <x v="9475"/>
    </i>
    <i>
      <x v="9476"/>
    </i>
    <i>
      <x v="9477"/>
    </i>
    <i>
      <x v="9478"/>
    </i>
    <i>
      <x v="9479"/>
    </i>
    <i>
      <x v="9480"/>
    </i>
    <i>
      <x v="9481"/>
    </i>
    <i>
      <x v="9482"/>
    </i>
    <i>
      <x v="9483"/>
    </i>
    <i>
      <x v="9484"/>
    </i>
    <i>
      <x v="9485"/>
    </i>
    <i>
      <x v="9486"/>
    </i>
    <i>
      <x v="9487"/>
    </i>
    <i>
      <x v="9488"/>
    </i>
    <i>
      <x v="9489"/>
    </i>
    <i>
      <x v="9490"/>
    </i>
    <i>
      <x v="9491"/>
    </i>
    <i>
      <x v="9492"/>
    </i>
    <i>
      <x v="9493"/>
    </i>
    <i>
      <x v="9494"/>
    </i>
    <i>
      <x v="9495"/>
    </i>
    <i>
      <x v="9496"/>
    </i>
    <i>
      <x v="9497"/>
    </i>
    <i>
      <x v="9498"/>
    </i>
    <i>
      <x v="9499"/>
    </i>
    <i>
      <x v="9500"/>
    </i>
    <i>
      <x v="9501"/>
    </i>
    <i>
      <x v="9502"/>
    </i>
    <i>
      <x v="9503"/>
    </i>
    <i>
      <x v="9504"/>
    </i>
    <i>
      <x v="9505"/>
    </i>
    <i>
      <x v="9506"/>
    </i>
    <i>
      <x v="9507"/>
    </i>
    <i>
      <x v="9508"/>
    </i>
    <i>
      <x v="9509"/>
    </i>
    <i>
      <x v="9510"/>
    </i>
    <i>
      <x v="9511"/>
    </i>
    <i>
      <x v="9512"/>
    </i>
    <i>
      <x v="9513"/>
    </i>
    <i>
      <x v="9514"/>
    </i>
    <i>
      <x v="9515"/>
    </i>
    <i>
      <x v="9516"/>
    </i>
    <i>
      <x v="9517"/>
    </i>
    <i>
      <x v="9518"/>
    </i>
    <i>
      <x v="9519"/>
    </i>
    <i>
      <x v="9520"/>
    </i>
    <i>
      <x v="9521"/>
    </i>
    <i>
      <x v="9522"/>
    </i>
    <i>
      <x v="9523"/>
    </i>
    <i>
      <x v="9524"/>
    </i>
    <i>
      <x v="9525"/>
    </i>
    <i>
      <x v="9526"/>
    </i>
    <i>
      <x v="9527"/>
    </i>
    <i>
      <x v="9528"/>
    </i>
    <i>
      <x v="9529"/>
    </i>
    <i>
      <x v="9530"/>
    </i>
    <i>
      <x v="9531"/>
    </i>
    <i>
      <x v="9532"/>
    </i>
    <i>
      <x v="9533"/>
    </i>
    <i>
      <x v="9534"/>
    </i>
    <i>
      <x v="9535"/>
    </i>
    <i>
      <x v="9536"/>
    </i>
    <i>
      <x v="9537"/>
    </i>
    <i>
      <x v="9538"/>
    </i>
    <i>
      <x v="9539"/>
    </i>
    <i>
      <x v="9540"/>
    </i>
    <i>
      <x v="9541"/>
    </i>
    <i>
      <x v="9542"/>
    </i>
    <i>
      <x v="9543"/>
    </i>
    <i>
      <x v="9544"/>
    </i>
    <i>
      <x v="9545"/>
    </i>
    <i>
      <x v="9546"/>
    </i>
    <i>
      <x v="9547"/>
    </i>
    <i>
      <x v="9548"/>
    </i>
    <i>
      <x v="9549"/>
    </i>
    <i>
      <x v="9550"/>
    </i>
    <i>
      <x v="9551"/>
    </i>
    <i>
      <x v="9552"/>
    </i>
    <i>
      <x v="9553"/>
    </i>
    <i>
      <x v="9554"/>
    </i>
    <i>
      <x v="9555"/>
    </i>
    <i>
      <x v="9556"/>
    </i>
    <i>
      <x v="9557"/>
    </i>
    <i>
      <x v="9558"/>
    </i>
    <i>
      <x v="9559"/>
    </i>
    <i>
      <x v="9560"/>
    </i>
    <i>
      <x v="9561"/>
    </i>
    <i>
      <x v="9562"/>
    </i>
    <i>
      <x v="9563"/>
    </i>
    <i>
      <x v="9564"/>
    </i>
    <i>
      <x v="9565"/>
    </i>
    <i>
      <x v="9566"/>
    </i>
    <i>
      <x v="9567"/>
    </i>
    <i>
      <x v="9568"/>
    </i>
    <i>
      <x v="9569"/>
    </i>
    <i>
      <x v="9570"/>
    </i>
    <i>
      <x v="9571"/>
    </i>
    <i>
      <x v="9572"/>
    </i>
    <i>
      <x v="9573"/>
    </i>
    <i>
      <x v="9574"/>
    </i>
    <i>
      <x v="9575"/>
    </i>
    <i>
      <x v="9576"/>
    </i>
    <i>
      <x v="9577"/>
    </i>
    <i>
      <x v="9578"/>
    </i>
    <i>
      <x v="9579"/>
    </i>
    <i>
      <x v="9580"/>
    </i>
    <i>
      <x v="9581"/>
    </i>
    <i>
      <x v="9582"/>
    </i>
    <i>
      <x v="9583"/>
    </i>
    <i>
      <x v="9584"/>
    </i>
    <i>
      <x v="9585"/>
    </i>
    <i>
      <x v="9586"/>
    </i>
    <i>
      <x v="9587"/>
    </i>
    <i>
      <x v="9588"/>
    </i>
    <i>
      <x v="9589"/>
    </i>
    <i>
      <x v="9590"/>
    </i>
    <i>
      <x v="9591"/>
    </i>
    <i>
      <x v="9592"/>
    </i>
    <i>
      <x v="9593"/>
    </i>
    <i>
      <x v="9594"/>
    </i>
    <i>
      <x v="9595"/>
    </i>
    <i>
      <x v="9596"/>
    </i>
    <i>
      <x v="9597"/>
    </i>
    <i>
      <x v="9598"/>
    </i>
    <i>
      <x v="9599"/>
    </i>
    <i>
      <x v="9600"/>
    </i>
    <i>
      <x v="9601"/>
    </i>
    <i>
      <x v="9602"/>
    </i>
    <i>
      <x v="9603"/>
    </i>
    <i>
      <x v="9604"/>
    </i>
    <i>
      <x v="9605"/>
    </i>
    <i>
      <x v="9606"/>
    </i>
    <i>
      <x v="9607"/>
    </i>
    <i>
      <x v="9608"/>
    </i>
    <i>
      <x v="9609"/>
    </i>
    <i>
      <x v="9610"/>
    </i>
    <i>
      <x v="9611"/>
    </i>
    <i>
      <x v="9612"/>
    </i>
    <i>
      <x v="9613"/>
    </i>
    <i>
      <x v="9614"/>
    </i>
    <i>
      <x v="9615"/>
    </i>
    <i>
      <x v="9616"/>
    </i>
    <i>
      <x v="9617"/>
    </i>
    <i>
      <x v="9618"/>
    </i>
    <i>
      <x v="9619"/>
    </i>
    <i>
      <x v="9620"/>
    </i>
    <i>
      <x v="9621"/>
    </i>
    <i>
      <x v="9622"/>
    </i>
    <i>
      <x v="9623"/>
    </i>
    <i>
      <x v="9624"/>
    </i>
    <i>
      <x v="9625"/>
    </i>
    <i>
      <x v="9626"/>
    </i>
    <i>
      <x v="9627"/>
    </i>
    <i>
      <x v="9628"/>
    </i>
    <i>
      <x v="9629"/>
    </i>
    <i>
      <x v="9630"/>
    </i>
    <i>
      <x v="9631"/>
    </i>
    <i>
      <x v="9632"/>
    </i>
    <i>
      <x v="9633"/>
    </i>
    <i>
      <x v="9634"/>
    </i>
    <i>
      <x v="9635"/>
    </i>
    <i>
      <x v="9636"/>
    </i>
    <i>
      <x v="9637"/>
    </i>
    <i>
      <x v="9638"/>
    </i>
    <i>
      <x v="9639"/>
    </i>
    <i>
      <x v="9640"/>
    </i>
    <i>
      <x v="9641"/>
    </i>
    <i>
      <x v="9642"/>
    </i>
    <i>
      <x v="9643"/>
    </i>
    <i>
      <x v="9644"/>
    </i>
    <i>
      <x v="9645"/>
    </i>
    <i>
      <x v="9646"/>
    </i>
    <i>
      <x v="9647"/>
    </i>
    <i>
      <x v="9648"/>
    </i>
    <i>
      <x v="9649"/>
    </i>
    <i>
      <x v="9650"/>
    </i>
    <i>
      <x v="9651"/>
    </i>
    <i>
      <x v="9652"/>
    </i>
    <i>
      <x v="9653"/>
    </i>
    <i>
      <x v="9654"/>
    </i>
    <i>
      <x v="9655"/>
    </i>
    <i>
      <x v="9656"/>
    </i>
    <i t="grand">
      <x/>
    </i>
  </rowItems>
  <colFields count="1">
    <field x="-2"/>
  </colFields>
  <colItems count="2">
    <i>
      <x/>
    </i>
    <i i="1">
      <x v="1"/>
    </i>
  </colItems>
  <dataFields count="2">
    <dataField name="Sum of budget_x" fld="5" baseField="0" baseItem="0"/>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8963F8-29F1-4EF1-9B80-64913471648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7" firstHeaderRow="0" firstDataRow="1" firstDataCol="1"/>
  <pivotFields count="12">
    <pivotField dataField="1" showAll="0"/>
    <pivotField numFmtId="14" showAll="0"/>
    <pivotField showAll="0"/>
    <pivotField showAll="0">
      <items count="4">
        <item x="2"/>
        <item x="1"/>
        <item x="0"/>
        <item t="default"/>
      </items>
    </pivotField>
    <pivotField showAll="0"/>
    <pivotField showAll="0"/>
    <pivotField dataField="1" showAll="0"/>
    <pivotField showAll="0"/>
    <pivotField showAll="0">
      <items count="100">
        <item x="41"/>
        <item x="94"/>
        <item x="98"/>
        <item x="97"/>
        <item x="89"/>
        <item x="88"/>
        <item x="79"/>
        <item x="92"/>
        <item x="84"/>
        <item x="90"/>
        <item x="78"/>
        <item x="86"/>
        <item x="91"/>
        <item x="43"/>
        <item x="95"/>
        <item x="59"/>
        <item x="71"/>
        <item x="69"/>
        <item x="58"/>
        <item x="80"/>
        <item x="87"/>
        <item x="96"/>
        <item x="93"/>
        <item x="64"/>
        <item x="48"/>
        <item x="36"/>
        <item x="63"/>
        <item x="83"/>
        <item x="65"/>
        <item x="85"/>
        <item x="33"/>
        <item x="66"/>
        <item x="77"/>
        <item x="11"/>
        <item x="55"/>
        <item x="23"/>
        <item x="51"/>
        <item x="75"/>
        <item x="60"/>
        <item x="73"/>
        <item x="57"/>
        <item x="40"/>
        <item x="82"/>
        <item x="54"/>
        <item x="68"/>
        <item x="81"/>
        <item x="67"/>
        <item x="31"/>
        <item x="34"/>
        <item x="76"/>
        <item x="62"/>
        <item x="72"/>
        <item x="44"/>
        <item x="74"/>
        <item x="19"/>
        <item x="61"/>
        <item x="56"/>
        <item x="50"/>
        <item x="49"/>
        <item x="45"/>
        <item x="37"/>
        <item x="15"/>
        <item x="42"/>
        <item x="52"/>
        <item x="70"/>
        <item x="29"/>
        <item x="53"/>
        <item x="46"/>
        <item x="9"/>
        <item x="6"/>
        <item x="26"/>
        <item x="47"/>
        <item x="27"/>
        <item x="32"/>
        <item x="39"/>
        <item x="38"/>
        <item x="17"/>
        <item x="18"/>
        <item x="25"/>
        <item x="2"/>
        <item x="16"/>
        <item x="28"/>
        <item x="22"/>
        <item x="35"/>
        <item x="7"/>
        <item x="21"/>
        <item x="24"/>
        <item x="20"/>
        <item x="30"/>
        <item x="8"/>
        <item x="12"/>
        <item x="13"/>
        <item x="3"/>
        <item x="10"/>
        <item x="4"/>
        <item x="14"/>
        <item x="5"/>
        <item x="1"/>
        <item x="0"/>
        <item t="default"/>
      </items>
    </pivotField>
    <pivotField showAll="0"/>
    <pivotField numFmtId="9" showAll="0"/>
    <pivotField axis="axisRow" showAll="0">
      <items count="5">
        <item x="0"/>
        <item x="2"/>
        <item x="1"/>
        <item m="1" x="3"/>
        <item t="default"/>
      </items>
    </pivotField>
  </pivotFields>
  <rowFields count="1">
    <field x="11"/>
  </rowFields>
  <rowItems count="4">
    <i>
      <x/>
    </i>
    <i>
      <x v="1"/>
    </i>
    <i>
      <x v="2"/>
    </i>
    <i t="grand">
      <x/>
    </i>
  </rowItems>
  <colFields count="1">
    <field x="-2"/>
  </colFields>
  <colItems count="2">
    <i>
      <x/>
    </i>
    <i i="1">
      <x v="1"/>
    </i>
  </colItems>
  <dataFields count="2">
    <dataField name="Count of names" fld="0" subtotal="count" baseField="0" baseItem="0"/>
    <dataField name="Average of revenue" fld="6" subtotal="average" baseField="11" baseItem="0"/>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pivotArea type="data" outline="0" fieldPosition="0">
        <references count="2">
          <reference field="4294967294" count="1" selected="0">
            <x v="0"/>
          </reference>
          <reference field="11" count="1" selected="0">
            <x v="0"/>
          </reference>
        </references>
      </pivotArea>
    </chartFormat>
    <chartFormat chart="5" format="3">
      <pivotArea type="data" outline="0" fieldPosition="0">
        <references count="2">
          <reference field="4294967294" count="1" selected="0">
            <x v="0"/>
          </reference>
          <reference field="11" count="1" selected="0">
            <x v="1"/>
          </reference>
        </references>
      </pivotArea>
    </chartFormat>
    <chartFormat chart="5" format="4">
      <pivotArea type="data" outline="0" fieldPosition="0">
        <references count="2">
          <reference field="4294967294" count="1" selected="0">
            <x v="0"/>
          </reference>
          <reference field="11" count="1" selected="0">
            <x v="2"/>
          </reference>
        </references>
      </pivotArea>
    </chartFormat>
    <chartFormat chart="5" format="5">
      <pivotArea type="data" outline="0" fieldPosition="0">
        <references count="2">
          <reference field="4294967294" count="1" selected="0">
            <x v="1"/>
          </reference>
          <reference field="11" count="1" selected="0">
            <x v="0"/>
          </reference>
        </references>
      </pivotArea>
    </chartFormat>
    <chartFormat chart="5" format="6">
      <pivotArea type="data" outline="0" fieldPosition="0">
        <references count="2">
          <reference field="4294967294" count="1" selected="0">
            <x v="1"/>
          </reference>
          <reference field="11" count="1" selected="0">
            <x v="1"/>
          </reference>
        </references>
      </pivotArea>
    </chartFormat>
    <chartFormat chart="5" format="7">
      <pivotArea type="data" outline="0" fieldPosition="0">
        <references count="2">
          <reference field="4294967294" count="1" selected="0">
            <x v="1"/>
          </reference>
          <reference field="11" count="1" selected="0">
            <x v="2"/>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11" count="1" selected="0">
            <x v="0"/>
          </reference>
        </references>
      </pivotArea>
    </chartFormat>
    <chartFormat chart="12" format="18">
      <pivotArea type="data" outline="0" fieldPosition="0">
        <references count="2">
          <reference field="4294967294" count="1" selected="0">
            <x v="0"/>
          </reference>
          <reference field="11" count="1" selected="0">
            <x v="1"/>
          </reference>
        </references>
      </pivotArea>
    </chartFormat>
    <chartFormat chart="12" format="19">
      <pivotArea type="data" outline="0" fieldPosition="0">
        <references count="2">
          <reference field="4294967294" count="1" selected="0">
            <x v="0"/>
          </reference>
          <reference field="11" count="1" selected="0">
            <x v="2"/>
          </reference>
        </references>
      </pivotArea>
    </chartFormat>
    <chartFormat chart="12" format="20" series="1">
      <pivotArea type="data" outline="0" fieldPosition="0">
        <references count="1">
          <reference field="4294967294" count="1" selected="0">
            <x v="1"/>
          </reference>
        </references>
      </pivotArea>
    </chartFormat>
    <chartFormat chart="12" format="21">
      <pivotArea type="data" outline="0" fieldPosition="0">
        <references count="2">
          <reference field="4294967294" count="1" selected="0">
            <x v="1"/>
          </reference>
          <reference field="11" count="1" selected="0">
            <x v="0"/>
          </reference>
        </references>
      </pivotArea>
    </chartFormat>
    <chartFormat chart="12" format="22">
      <pivotArea type="data" outline="0" fieldPosition="0">
        <references count="2">
          <reference field="4294967294" count="1" selected="0">
            <x v="1"/>
          </reference>
          <reference field="11" count="1" selected="0">
            <x v="1"/>
          </reference>
        </references>
      </pivotArea>
    </chartFormat>
    <chartFormat chart="12" format="23">
      <pivotArea type="data" outline="0" fieldPosition="0">
        <references count="2">
          <reference field="4294967294" count="1" selected="0">
            <x v="1"/>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B41CAE-E7FC-446B-A20B-B6D74A85F13C}"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3" firstHeaderRow="1" firstDataRow="1" firstDataCol="1"/>
  <pivotFields count="12">
    <pivotField showAll="0"/>
    <pivotField numFmtId="14" showAll="0"/>
    <pivotField showAll="0"/>
    <pivotField showAll="0"/>
    <pivotField showAll="0"/>
    <pivotField showAll="0"/>
    <pivotField showAll="0"/>
    <pivotField showAll="0"/>
    <pivotField axis="axisRow" showAll="0">
      <items count="100">
        <item x="41"/>
        <item x="94"/>
        <item x="98"/>
        <item x="97"/>
        <item x="89"/>
        <item x="88"/>
        <item x="79"/>
        <item x="92"/>
        <item x="84"/>
        <item x="90"/>
        <item x="78"/>
        <item x="86"/>
        <item x="91"/>
        <item x="43"/>
        <item x="95"/>
        <item x="59"/>
        <item x="71"/>
        <item x="69"/>
        <item x="58"/>
        <item x="80"/>
        <item x="87"/>
        <item x="96"/>
        <item x="93"/>
        <item x="64"/>
        <item x="48"/>
        <item x="36"/>
        <item x="63"/>
        <item x="83"/>
        <item x="65"/>
        <item x="85"/>
        <item x="33"/>
        <item x="66"/>
        <item x="77"/>
        <item x="11"/>
        <item x="55"/>
        <item x="23"/>
        <item x="51"/>
        <item x="75"/>
        <item x="60"/>
        <item x="73"/>
        <item x="57"/>
        <item x="40"/>
        <item x="82"/>
        <item x="54"/>
        <item x="68"/>
        <item x="81"/>
        <item x="67"/>
        <item x="31"/>
        <item x="34"/>
        <item x="76"/>
        <item x="62"/>
        <item x="72"/>
        <item x="44"/>
        <item x="74"/>
        <item x="19"/>
        <item x="61"/>
        <item x="56"/>
        <item x="50"/>
        <item x="49"/>
        <item x="45"/>
        <item x="37"/>
        <item x="15"/>
        <item x="42"/>
        <item x="52"/>
        <item x="70"/>
        <item x="29"/>
        <item x="53"/>
        <item x="46"/>
        <item x="9"/>
        <item x="6"/>
        <item x="26"/>
        <item x="47"/>
        <item x="27"/>
        <item x="32"/>
        <item x="39"/>
        <item x="38"/>
        <item x="17"/>
        <item x="18"/>
        <item x="25"/>
        <item x="2"/>
        <item x="16"/>
        <item x="28"/>
        <item x="22"/>
        <item x="35"/>
        <item x="7"/>
        <item x="21"/>
        <item x="24"/>
        <item x="20"/>
        <item x="30"/>
        <item x="8"/>
        <item x="12"/>
        <item x="13"/>
        <item x="3"/>
        <item x="10"/>
        <item x="4"/>
        <item x="14"/>
        <item x="5"/>
        <item x="1"/>
        <item x="0"/>
        <item t="default"/>
      </items>
    </pivotField>
    <pivotField dataField="1" showAll="0"/>
    <pivotField numFmtId="9" showAll="0"/>
    <pivotField showAll="0">
      <items count="5">
        <item x="0"/>
        <item x="2"/>
        <item x="1"/>
        <item m="1" x="3"/>
        <item t="default"/>
      </items>
    </pivotField>
  </pivotFields>
  <rowFields count="1">
    <field x="8"/>
  </rowFields>
  <rowItems count="1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t="grand">
      <x/>
    </i>
  </rowItems>
  <colItems count="1">
    <i/>
  </colItems>
  <dataFields count="1">
    <dataField name="Sum of profit /loss "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B969A1-47F2-4769-9ABB-41193C52A07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2">
    <pivotField dataField="1" showAll="0"/>
    <pivotField numFmtId="14" showAll="0"/>
    <pivotField showAll="0"/>
    <pivotField showAll="0"/>
    <pivotField showAll="0"/>
    <pivotField showAll="0"/>
    <pivotField dataField="1" showAll="0"/>
    <pivotField showAll="0"/>
    <pivotField showAll="0"/>
    <pivotField showAll="0"/>
    <pivotField numFmtId="9" showAll="0"/>
    <pivotField showAll="0"/>
  </pivotFields>
  <rowItems count="1">
    <i/>
  </rowItems>
  <colFields count="1">
    <field x="-2"/>
  </colFields>
  <colItems count="2">
    <i>
      <x/>
    </i>
    <i i="1">
      <x v="1"/>
    </i>
  </colItems>
  <dataFields count="2">
    <dataField name="Count of names" fld="0" subtotal="count" baseField="0" baseItem="0"/>
    <dataField name="Total Revenue" fld="6"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BDF63039-84A8-494C-B60E-AF416311CD0F}" sourceName="status">
  <pivotTables>
    <pivotTable tabId="2" name="PivotTable1"/>
    <pivotTable tabId="13" name="PivotTable3"/>
    <pivotTable tabId="15" name="PivotTable5"/>
    <pivotTable tabId="12" name="PivotTable2"/>
  </pivotTables>
  <data>
    <tabular pivotCacheId="1506137965">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CA4ED11-FDA8-4564-9DC3-343C6AEEFC2C}" sourceName="year">
  <pivotTables>
    <pivotTable tabId="2" name="PivotTable1"/>
    <pivotTable tabId="13" name="PivotTable3"/>
    <pivotTable tabId="15" name="PivotTable5"/>
    <pivotTable tabId="11" name="PivotTable1"/>
    <pivotTable tabId="16" name="PivotTable6"/>
  </pivotTables>
  <data>
    <tabular pivotCacheId="1506137965">
      <items count="99">
        <i x="41" s="1"/>
        <i x="94" s="1"/>
        <i x="98" s="1"/>
        <i x="97" s="1"/>
        <i x="89" s="1"/>
        <i x="88" s="1"/>
        <i x="79" s="1"/>
        <i x="92" s="1"/>
        <i x="84" s="1"/>
        <i x="90" s="1"/>
        <i x="78" s="1"/>
        <i x="86" s="1"/>
        <i x="91" s="1"/>
        <i x="43" s="1"/>
        <i x="95" s="1"/>
        <i x="59" s="1"/>
        <i x="71" s="1"/>
        <i x="69" s="1"/>
        <i x="58" s="1"/>
        <i x="80" s="1"/>
        <i x="87" s="1"/>
        <i x="96" s="1"/>
        <i x="93" s="1"/>
        <i x="64" s="1"/>
        <i x="48" s="1"/>
        <i x="36" s="1"/>
        <i x="63" s="1"/>
        <i x="83" s="1"/>
        <i x="65" s="1"/>
        <i x="85" s="1"/>
        <i x="33" s="1"/>
        <i x="66" s="1"/>
        <i x="77" s="1"/>
        <i x="11" s="1"/>
        <i x="55" s="1"/>
        <i x="23" s="1"/>
        <i x="51" s="1"/>
        <i x="75" s="1"/>
        <i x="60" s="1"/>
        <i x="73" s="1"/>
        <i x="57" s="1"/>
        <i x="40" s="1"/>
        <i x="82" s="1"/>
        <i x="54" s="1"/>
        <i x="68" s="1"/>
        <i x="81" s="1"/>
        <i x="67" s="1"/>
        <i x="31" s="1"/>
        <i x="34" s="1"/>
        <i x="76" s="1"/>
        <i x="62" s="1"/>
        <i x="72" s="1"/>
        <i x="44" s="1"/>
        <i x="74" s="1"/>
        <i x="19" s="1"/>
        <i x="61" s="1"/>
        <i x="56" s="1"/>
        <i x="50" s="1"/>
        <i x="49" s="1"/>
        <i x="45" s="1"/>
        <i x="37" s="1"/>
        <i x="15" s="1"/>
        <i x="42" s="1"/>
        <i x="52" s="1"/>
        <i x="70" s="1"/>
        <i x="29" s="1"/>
        <i x="53" s="1"/>
        <i x="46" s="1"/>
        <i x="9" s="1"/>
        <i x="6" s="1"/>
        <i x="26" s="1"/>
        <i x="47" s="1"/>
        <i x="27" s="1"/>
        <i x="32" s="1"/>
        <i x="39" s="1"/>
        <i x="38" s="1"/>
        <i x="17" s="1"/>
        <i x="18" s="1"/>
        <i x="25" s="1"/>
        <i x="2" s="1"/>
        <i x="16" s="1"/>
        <i x="28" s="1"/>
        <i x="22" s="1"/>
        <i x="35" s="1"/>
        <i x="7" s="1"/>
        <i x="21" s="1"/>
        <i x="24" s="1"/>
        <i x="20" s="1"/>
        <i x="30" s="1"/>
        <i x="8" s="1"/>
        <i x="12" s="1"/>
        <i x="13" s="1"/>
        <i x="3" s="1"/>
        <i x="10" s="1"/>
        <i x="4" s="1"/>
        <i x="14" s="1"/>
        <i x="5"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enue_category" xr10:uid="{698DD0A2-8FD7-49F0-8BA5-5178520D253F}" sourceName="Revenue category">
  <pivotTables>
    <pivotTable tabId="2" name="PivotTable1"/>
    <pivotTable tabId="13" name="PivotTable3"/>
    <pivotTable tabId="15" name="PivotTable5"/>
    <pivotTable tabId="12" name="PivotTable2"/>
    <pivotTable tabId="11" name="PivotTable1"/>
    <pivotTable tabId="16" name="PivotTable6"/>
  </pivotTables>
  <data>
    <tabular pivotCacheId="1506137965">
      <items count="4">
        <i x="0" s="1"/>
        <i x="2"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36BE5513-E5DB-490A-B7A3-AAA021323DDD}" cache="Slicer_status" caption="status"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1" xr10:uid="{4748614B-616E-436A-9F39-E66755037DD9}" cache="Slicer_status" caption="status" rowHeight="247650"/>
  <slicer name="year" xr10:uid="{B22C67DD-9A34-4D6A-BE25-129D6D296E1A}" cache="Slicer_year" caption="year" columnCount="6" rowHeight="247650"/>
  <slicer name="Revenue category" xr10:uid="{19BF73BC-0E0E-442A-BF71-57F5E358EEA8}" cache="Slicer_Revenue_category" caption="Revenue 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1983BD-9A45-4F8D-851A-38CD356F2ACF}" name="Table1" displayName="Table1" ref="A1:L10179" totalsRowShown="0">
  <autoFilter ref="A1:L10179" xr:uid="{731983BD-9A45-4F8D-851A-38CD356F2ACF}"/>
  <tableColumns count="12">
    <tableColumn id="1" xr3:uid="{53AAF42D-FDBA-4DB2-B7CB-A957DC18BA20}" name="names"/>
    <tableColumn id="2" xr3:uid="{0A1B07BB-8148-4D5B-AF2A-CEF4CEC98883}" name="date" dataDxfId="3"/>
    <tableColumn id="3" xr3:uid="{B8D97284-5ED5-48D7-9C38-D3542B42F1D5}" name="score"/>
    <tableColumn id="4" xr3:uid="{553B4D3D-0171-4931-8ACE-203283DEAB0B}" name="status"/>
    <tableColumn id="5" xr3:uid="{7AF6201B-D04B-4543-858B-DEE93AD43ADA}" name="orig_lang"/>
    <tableColumn id="6" xr3:uid="{5B5D87F8-467A-4BD9-8DCC-617F23FFF513}" name="budget_x"/>
    <tableColumn id="7" xr3:uid="{AC0BC9E9-7A1A-40D5-B525-DBA16C79FEB8}" name="revenue"/>
    <tableColumn id="8" xr3:uid="{B52BAE0C-A8D3-4645-81A7-EFA662E1B8A6}" name="country"/>
    <tableColumn id="10" xr3:uid="{B7BBD39B-3EBD-4776-BF4A-BD516870C362}" name="year" dataDxfId="2">
      <calculatedColumnFormula>YEAR(Table1[[#This Row],[date]])</calculatedColumnFormula>
    </tableColumn>
    <tableColumn id="11" xr3:uid="{A02A4114-FAC0-4201-84FC-939983B5D928}" name="profit /loss " dataDxfId="1">
      <calculatedColumnFormula>Table1[[#This Row],[revenue]]-Table1[[#This Row],[budget_x]]</calculatedColumnFormula>
    </tableColumn>
    <tableColumn id="12" xr3:uid="{5B2C37EA-092D-40D8-8AE8-9B879EAECA79}" name="profit %" dataCellStyle="Percent">
      <calculatedColumnFormula>Table1[[#This Row],[profit /loss ]]/Table1[[#This Row],[budget_x]]</calculatedColumnFormula>
    </tableColumn>
    <tableColumn id="13" xr3:uid="{9CA9E482-D8E0-4EA2-B0E6-95D77126B199}" name="Revenue category" dataDxfId="0">
      <calculatedColumnFormula array="1">_xlfn.IFS(Table1[[#This Row],[score]]&gt;70,"high",Table1[[#This Row],[score]]&gt;50,"medium",Table1[[#This Row],[score]]&lt;=50,"low")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663CC-DA4F-47B6-8F08-306FE0003924}">
  <dimension ref="A3:C7"/>
  <sheetViews>
    <sheetView workbookViewId="0">
      <selection activeCell="A4" sqref="A4"/>
    </sheetView>
  </sheetViews>
  <sheetFormatPr defaultRowHeight="14.4" x14ac:dyDescent="0.3"/>
  <cols>
    <col min="1" max="1" width="14.109375" bestFit="1" customWidth="1"/>
    <col min="2" max="2" width="13.77734375" bestFit="1" customWidth="1"/>
    <col min="3" max="3" width="13.6640625" bestFit="1" customWidth="1"/>
  </cols>
  <sheetData>
    <row r="3" spans="1:3" x14ac:dyDescent="0.3">
      <c r="A3" s="5" t="s">
        <v>9766</v>
      </c>
      <c r="B3" t="s">
        <v>9769</v>
      </c>
      <c r="C3" t="s">
        <v>9768</v>
      </c>
    </row>
    <row r="4" spans="1:3" x14ac:dyDescent="0.3">
      <c r="A4" s="6" t="s">
        <v>838</v>
      </c>
      <c r="B4" s="10">
        <v>16</v>
      </c>
      <c r="C4" s="10">
        <v>2477889555.7999997</v>
      </c>
    </row>
    <row r="5" spans="1:3" x14ac:dyDescent="0.3">
      <c r="A5" s="6" t="s">
        <v>150</v>
      </c>
      <c r="B5" s="10">
        <v>31</v>
      </c>
      <c r="C5" s="10">
        <v>3709752860.2000008</v>
      </c>
    </row>
    <row r="6" spans="1:3" x14ac:dyDescent="0.3">
      <c r="A6" s="6" t="s">
        <v>9</v>
      </c>
      <c r="B6" s="10">
        <v>10131</v>
      </c>
      <c r="C6" s="10">
        <v>2570272228398.2056</v>
      </c>
    </row>
    <row r="7" spans="1:3" x14ac:dyDescent="0.3">
      <c r="A7" s="6" t="s">
        <v>9767</v>
      </c>
      <c r="B7" s="10">
        <v>10178</v>
      </c>
      <c r="C7" s="10">
        <v>2576459870814.2065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40867-8496-41A3-94DD-D087756CA3C7}">
  <dimension ref="A3:B103"/>
  <sheetViews>
    <sheetView workbookViewId="0">
      <selection activeCell="O11" sqref="O11"/>
    </sheetView>
  </sheetViews>
  <sheetFormatPr defaultRowHeight="14.4" x14ac:dyDescent="0.3"/>
  <cols>
    <col min="1" max="1" width="12.44140625" bestFit="1" customWidth="1"/>
    <col min="2" max="2" width="13.6640625" bestFit="1" customWidth="1"/>
  </cols>
  <sheetData>
    <row r="3" spans="1:2" x14ac:dyDescent="0.3">
      <c r="A3" s="5" t="s">
        <v>9766</v>
      </c>
      <c r="B3" t="s">
        <v>9768</v>
      </c>
    </row>
    <row r="4" spans="1:2" x14ac:dyDescent="0.3">
      <c r="A4" s="6">
        <v>1903</v>
      </c>
      <c r="B4" s="10">
        <v>524759370.39999998</v>
      </c>
    </row>
    <row r="5" spans="1:2" x14ac:dyDescent="0.3">
      <c r="A5" s="6">
        <v>1907</v>
      </c>
      <c r="B5" s="10">
        <v>39962472.399999999</v>
      </c>
    </row>
    <row r="6" spans="1:2" x14ac:dyDescent="0.3">
      <c r="A6" s="6">
        <v>1915</v>
      </c>
      <c r="B6" s="10">
        <v>27891011</v>
      </c>
    </row>
    <row r="7" spans="1:2" x14ac:dyDescent="0.3">
      <c r="A7" s="6">
        <v>1920</v>
      </c>
      <c r="B7" s="10">
        <v>8811</v>
      </c>
    </row>
    <row r="8" spans="1:2" x14ac:dyDescent="0.3">
      <c r="A8" s="6">
        <v>1923</v>
      </c>
      <c r="B8" s="10">
        <v>87985836</v>
      </c>
    </row>
    <row r="9" spans="1:2" x14ac:dyDescent="0.3">
      <c r="A9" s="6">
        <v>1925</v>
      </c>
      <c r="B9" s="10">
        <v>9045100</v>
      </c>
    </row>
    <row r="10" spans="1:2" x14ac:dyDescent="0.3">
      <c r="A10" s="6">
        <v>1928</v>
      </c>
      <c r="B10" s="10">
        <v>644554896</v>
      </c>
    </row>
    <row r="11" spans="1:2" x14ac:dyDescent="0.3">
      <c r="A11" s="6">
        <v>1929</v>
      </c>
      <c r="B11" s="10">
        <v>517852458.39999998</v>
      </c>
    </row>
    <row r="12" spans="1:2" x14ac:dyDescent="0.3">
      <c r="A12" s="6">
        <v>1930</v>
      </c>
      <c r="B12" s="10">
        <v>3270000</v>
      </c>
    </row>
    <row r="13" spans="1:2" x14ac:dyDescent="0.3">
      <c r="A13" s="6">
        <v>1931</v>
      </c>
      <c r="B13" s="10">
        <v>608318496.79999995</v>
      </c>
    </row>
    <row r="14" spans="1:2" x14ac:dyDescent="0.3">
      <c r="A14" s="6">
        <v>1932</v>
      </c>
      <c r="B14" s="10">
        <v>329674325.60000002</v>
      </c>
    </row>
    <row r="15" spans="1:2" x14ac:dyDescent="0.3">
      <c r="A15" s="6">
        <v>1933</v>
      </c>
      <c r="B15" s="10">
        <v>651133583</v>
      </c>
    </row>
    <row r="16" spans="1:2" x14ac:dyDescent="0.3">
      <c r="A16" s="6">
        <v>1935</v>
      </c>
      <c r="B16" s="10">
        <v>421011647.39999998</v>
      </c>
    </row>
    <row r="17" spans="1:2" x14ac:dyDescent="0.3">
      <c r="A17" s="6">
        <v>1938</v>
      </c>
      <c r="B17" s="10">
        <v>1068790825.2</v>
      </c>
    </row>
    <row r="18" spans="1:2" x14ac:dyDescent="0.3">
      <c r="A18" s="6">
        <v>1939</v>
      </c>
      <c r="B18" s="10">
        <v>326603757</v>
      </c>
    </row>
    <row r="19" spans="1:2" x14ac:dyDescent="0.3">
      <c r="A19" s="6">
        <v>1940</v>
      </c>
      <c r="B19" s="10">
        <v>2498456238.4000001</v>
      </c>
    </row>
    <row r="20" spans="1:2" x14ac:dyDescent="0.3">
      <c r="A20" s="6">
        <v>1941</v>
      </c>
      <c r="B20" s="10">
        <v>310888590.39999998</v>
      </c>
    </row>
    <row r="21" spans="1:2" x14ac:dyDescent="0.3">
      <c r="A21" s="6">
        <v>1942</v>
      </c>
      <c r="B21" s="10">
        <v>815877176.20000005</v>
      </c>
    </row>
    <row r="22" spans="1:2" x14ac:dyDescent="0.3">
      <c r="A22" s="6">
        <v>1943</v>
      </c>
      <c r="B22" s="10">
        <v>269772000</v>
      </c>
    </row>
    <row r="23" spans="1:2" x14ac:dyDescent="0.3">
      <c r="A23" s="6">
        <v>1944</v>
      </c>
      <c r="B23" s="10">
        <v>14199439</v>
      </c>
    </row>
    <row r="24" spans="1:2" x14ac:dyDescent="0.3">
      <c r="A24" s="6">
        <v>1945</v>
      </c>
      <c r="B24" s="10">
        <v>2082002139.2</v>
      </c>
    </row>
    <row r="25" spans="1:2" x14ac:dyDescent="0.3">
      <c r="A25" s="6">
        <v>1946</v>
      </c>
      <c r="B25" s="10">
        <v>605418976.20000005</v>
      </c>
    </row>
    <row r="26" spans="1:2" x14ac:dyDescent="0.3">
      <c r="A26" s="6">
        <v>1947</v>
      </c>
      <c r="B26" s="10">
        <v>788802572.39999998</v>
      </c>
    </row>
    <row r="27" spans="1:2" x14ac:dyDescent="0.3">
      <c r="A27" s="6">
        <v>1948</v>
      </c>
      <c r="B27" s="10">
        <v>1485277906.1999998</v>
      </c>
    </row>
    <row r="28" spans="1:2" x14ac:dyDescent="0.3">
      <c r="A28" s="6">
        <v>1949</v>
      </c>
      <c r="B28" s="10">
        <v>11500000</v>
      </c>
    </row>
    <row r="29" spans="1:2" x14ac:dyDescent="0.3">
      <c r="A29" s="6">
        <v>1950</v>
      </c>
      <c r="B29" s="10">
        <v>1647627265</v>
      </c>
    </row>
    <row r="30" spans="1:2" x14ac:dyDescent="0.3">
      <c r="A30" s="6">
        <v>1951</v>
      </c>
      <c r="B30" s="10">
        <v>3245332336.6000004</v>
      </c>
    </row>
    <row r="31" spans="1:2" x14ac:dyDescent="0.3">
      <c r="A31" s="6">
        <v>1952</v>
      </c>
      <c r="B31" s="10">
        <v>2276943930.1999998</v>
      </c>
    </row>
    <row r="32" spans="1:2" x14ac:dyDescent="0.3">
      <c r="A32" s="6">
        <v>1953</v>
      </c>
      <c r="B32" s="10">
        <v>2846408456</v>
      </c>
    </row>
    <row r="33" spans="1:2" x14ac:dyDescent="0.3">
      <c r="A33" s="6">
        <v>1954</v>
      </c>
      <c r="B33" s="10">
        <v>1556008221.0000002</v>
      </c>
    </row>
    <row r="34" spans="1:2" x14ac:dyDescent="0.3">
      <c r="A34" s="6">
        <v>1955</v>
      </c>
      <c r="B34" s="10">
        <v>1423722048</v>
      </c>
    </row>
    <row r="35" spans="1:2" x14ac:dyDescent="0.3">
      <c r="A35" s="6">
        <v>1956</v>
      </c>
      <c r="B35" s="10">
        <v>386674526.39999998</v>
      </c>
    </row>
    <row r="36" spans="1:2" x14ac:dyDescent="0.3">
      <c r="A36" s="6">
        <v>1957</v>
      </c>
      <c r="B36" s="10">
        <v>672995013.79999995</v>
      </c>
    </row>
    <row r="37" spans="1:2" x14ac:dyDescent="0.3">
      <c r="A37" s="6">
        <v>1958</v>
      </c>
      <c r="B37" s="10">
        <v>440554306.19999999</v>
      </c>
    </row>
    <row r="38" spans="1:2" x14ac:dyDescent="0.3">
      <c r="A38" s="6">
        <v>1959</v>
      </c>
      <c r="B38" s="10">
        <v>1180789941</v>
      </c>
    </row>
    <row r="39" spans="1:2" x14ac:dyDescent="0.3">
      <c r="A39" s="6">
        <v>1960</v>
      </c>
      <c r="B39" s="10">
        <v>2808189146.2000003</v>
      </c>
    </row>
    <row r="40" spans="1:2" x14ac:dyDescent="0.3">
      <c r="A40" s="6">
        <v>1961</v>
      </c>
      <c r="B40" s="10">
        <v>779031648</v>
      </c>
    </row>
    <row r="41" spans="1:2" x14ac:dyDescent="0.3">
      <c r="A41" s="6">
        <v>1962</v>
      </c>
      <c r="B41" s="10">
        <v>3516182478.3999996</v>
      </c>
    </row>
    <row r="42" spans="1:2" x14ac:dyDescent="0.3">
      <c r="A42" s="6">
        <v>1963</v>
      </c>
      <c r="B42" s="10">
        <v>1920013249.4000001</v>
      </c>
    </row>
    <row r="43" spans="1:2" x14ac:dyDescent="0.3">
      <c r="A43" s="6">
        <v>1964</v>
      </c>
      <c r="B43" s="10">
        <v>3612720064.8000002</v>
      </c>
    </row>
    <row r="44" spans="1:2" x14ac:dyDescent="0.3">
      <c r="A44" s="6">
        <v>1965</v>
      </c>
      <c r="B44" s="10">
        <v>3326526175.3999996</v>
      </c>
    </row>
    <row r="45" spans="1:2" x14ac:dyDescent="0.3">
      <c r="A45" s="6">
        <v>1966</v>
      </c>
      <c r="B45" s="10">
        <v>2585277525.3999996</v>
      </c>
    </row>
    <row r="46" spans="1:2" x14ac:dyDescent="0.3">
      <c r="A46" s="6">
        <v>1967</v>
      </c>
      <c r="B46" s="10">
        <v>4228304481.9999995</v>
      </c>
    </row>
    <row r="47" spans="1:2" x14ac:dyDescent="0.3">
      <c r="A47" s="6">
        <v>1968</v>
      </c>
      <c r="B47" s="10">
        <v>4313267156.3999996</v>
      </c>
    </row>
    <row r="48" spans="1:2" x14ac:dyDescent="0.3">
      <c r="A48" s="6">
        <v>1969</v>
      </c>
      <c r="B48" s="10">
        <v>4366318549.7999992</v>
      </c>
    </row>
    <row r="49" spans="1:2" x14ac:dyDescent="0.3">
      <c r="A49" s="6">
        <v>1970</v>
      </c>
      <c r="B49" s="10">
        <v>2257770742.8000002</v>
      </c>
    </row>
    <row r="50" spans="1:2" x14ac:dyDescent="0.3">
      <c r="A50" s="6">
        <v>1971</v>
      </c>
      <c r="B50" s="10">
        <v>7071567804.3999996</v>
      </c>
    </row>
    <row r="51" spans="1:2" x14ac:dyDescent="0.3">
      <c r="A51" s="6">
        <v>1972</v>
      </c>
      <c r="B51" s="10">
        <v>3247854721.2000003</v>
      </c>
    </row>
    <row r="52" spans="1:2" x14ac:dyDescent="0.3">
      <c r="A52" s="6">
        <v>1973</v>
      </c>
      <c r="B52" s="10">
        <v>10103259339.199999</v>
      </c>
    </row>
    <row r="53" spans="1:2" x14ac:dyDescent="0.3">
      <c r="A53" s="6">
        <v>1974</v>
      </c>
      <c r="B53" s="10">
        <v>7811276744.3999996</v>
      </c>
    </row>
    <row r="54" spans="1:2" x14ac:dyDescent="0.3">
      <c r="A54" s="6">
        <v>1975</v>
      </c>
      <c r="B54" s="10">
        <v>8886647699.6000004</v>
      </c>
    </row>
    <row r="55" spans="1:2" x14ac:dyDescent="0.3">
      <c r="A55" s="6">
        <v>1976</v>
      </c>
      <c r="B55" s="10">
        <v>7186896307.1999998</v>
      </c>
    </row>
    <row r="56" spans="1:2" x14ac:dyDescent="0.3">
      <c r="A56" s="6">
        <v>1977</v>
      </c>
      <c r="B56" s="10">
        <v>9278077589</v>
      </c>
    </row>
    <row r="57" spans="1:2" x14ac:dyDescent="0.3">
      <c r="A57" s="6">
        <v>1978</v>
      </c>
      <c r="B57" s="10">
        <v>11252043868.599998</v>
      </c>
    </row>
    <row r="58" spans="1:2" x14ac:dyDescent="0.3">
      <c r="A58" s="6">
        <v>1979</v>
      </c>
      <c r="B58" s="10">
        <v>8368803499.3999996</v>
      </c>
    </row>
    <row r="59" spans="1:2" x14ac:dyDescent="0.3">
      <c r="A59" s="6">
        <v>1980</v>
      </c>
      <c r="B59" s="10">
        <v>8420668567</v>
      </c>
    </row>
    <row r="60" spans="1:2" x14ac:dyDescent="0.3">
      <c r="A60" s="6">
        <v>1981</v>
      </c>
      <c r="B60" s="10">
        <v>12352240508.199997</v>
      </c>
    </row>
    <row r="61" spans="1:2" x14ac:dyDescent="0.3">
      <c r="A61" s="6">
        <v>1982</v>
      </c>
      <c r="B61" s="10">
        <v>9091229680.8000011</v>
      </c>
    </row>
    <row r="62" spans="1:2" x14ac:dyDescent="0.3">
      <c r="A62" s="6">
        <v>1983</v>
      </c>
      <c r="B62" s="10">
        <v>7695919252.4000006</v>
      </c>
    </row>
    <row r="63" spans="1:2" x14ac:dyDescent="0.3">
      <c r="A63" s="6">
        <v>1984</v>
      </c>
      <c r="B63" s="10">
        <v>10312040571</v>
      </c>
    </row>
    <row r="64" spans="1:2" x14ac:dyDescent="0.3">
      <c r="A64" s="6">
        <v>1985</v>
      </c>
      <c r="B64" s="10">
        <v>13142234852.199995</v>
      </c>
    </row>
    <row r="65" spans="1:2" x14ac:dyDescent="0.3">
      <c r="A65" s="6">
        <v>1986</v>
      </c>
      <c r="B65" s="10">
        <v>10543168788.800001</v>
      </c>
    </row>
    <row r="66" spans="1:2" x14ac:dyDescent="0.3">
      <c r="A66" s="6">
        <v>1987</v>
      </c>
      <c r="B66" s="10">
        <v>10895948266.4</v>
      </c>
    </row>
    <row r="67" spans="1:2" x14ac:dyDescent="0.3">
      <c r="A67" s="6">
        <v>1988</v>
      </c>
      <c r="B67" s="10">
        <v>8306662530.8000002</v>
      </c>
    </row>
    <row r="68" spans="1:2" x14ac:dyDescent="0.3">
      <c r="A68" s="6">
        <v>1989</v>
      </c>
      <c r="B68" s="10">
        <v>9964442382.2000008</v>
      </c>
    </row>
    <row r="69" spans="1:2" x14ac:dyDescent="0.3">
      <c r="A69" s="6">
        <v>1990</v>
      </c>
      <c r="B69" s="10">
        <v>10402646481.800003</v>
      </c>
    </row>
    <row r="70" spans="1:2" x14ac:dyDescent="0.3">
      <c r="A70" s="6">
        <v>1991</v>
      </c>
      <c r="B70" s="10">
        <v>19880788363.600002</v>
      </c>
    </row>
    <row r="71" spans="1:2" x14ac:dyDescent="0.3">
      <c r="A71" s="6">
        <v>1992</v>
      </c>
      <c r="B71" s="10">
        <v>16160319827.6</v>
      </c>
    </row>
    <row r="72" spans="1:2" x14ac:dyDescent="0.3">
      <c r="A72" s="6">
        <v>1993</v>
      </c>
      <c r="B72" s="10">
        <v>15810832362.599998</v>
      </c>
    </row>
    <row r="73" spans="1:2" x14ac:dyDescent="0.3">
      <c r="A73" s="6">
        <v>1994</v>
      </c>
      <c r="B73" s="10">
        <v>29860901980</v>
      </c>
    </row>
    <row r="74" spans="1:2" x14ac:dyDescent="0.3">
      <c r="A74" s="6">
        <v>1995</v>
      </c>
      <c r="B74" s="10">
        <v>17675438280.599998</v>
      </c>
    </row>
    <row r="75" spans="1:2" x14ac:dyDescent="0.3">
      <c r="A75" s="6">
        <v>1996</v>
      </c>
      <c r="B75" s="10">
        <v>20380031349.400005</v>
      </c>
    </row>
    <row r="76" spans="1:2" x14ac:dyDescent="0.3">
      <c r="A76" s="6">
        <v>1997</v>
      </c>
      <c r="B76" s="10">
        <v>20103500176.200005</v>
      </c>
    </row>
    <row r="77" spans="1:2" x14ac:dyDescent="0.3">
      <c r="A77" s="6">
        <v>1998</v>
      </c>
      <c r="B77" s="10">
        <v>29974983831.799995</v>
      </c>
    </row>
    <row r="78" spans="1:2" x14ac:dyDescent="0.3">
      <c r="A78" s="6">
        <v>1999</v>
      </c>
      <c r="B78" s="10">
        <v>23821327095.400005</v>
      </c>
    </row>
    <row r="79" spans="1:2" x14ac:dyDescent="0.3">
      <c r="A79" s="6">
        <v>2000</v>
      </c>
      <c r="B79" s="10">
        <v>26489327426.200005</v>
      </c>
    </row>
    <row r="80" spans="1:2" x14ac:dyDescent="0.3">
      <c r="A80" s="6">
        <v>2001</v>
      </c>
      <c r="B80" s="10">
        <v>27414364695.400002</v>
      </c>
    </row>
    <row r="81" spans="1:2" x14ac:dyDescent="0.3">
      <c r="A81" s="6">
        <v>2002</v>
      </c>
      <c r="B81" s="10">
        <v>27159430425.999996</v>
      </c>
    </row>
    <row r="82" spans="1:2" x14ac:dyDescent="0.3">
      <c r="A82" s="6">
        <v>2003</v>
      </c>
      <c r="B82" s="10">
        <v>30797936664.599998</v>
      </c>
    </row>
    <row r="83" spans="1:2" x14ac:dyDescent="0.3">
      <c r="A83" s="6">
        <v>2004</v>
      </c>
      <c r="B83" s="10">
        <v>38347220463.799995</v>
      </c>
    </row>
    <row r="84" spans="1:2" x14ac:dyDescent="0.3">
      <c r="A84" s="6">
        <v>2005</v>
      </c>
      <c r="B84" s="10">
        <v>42755590729.400002</v>
      </c>
    </row>
    <row r="85" spans="1:2" x14ac:dyDescent="0.3">
      <c r="A85" s="6">
        <v>2006</v>
      </c>
      <c r="B85" s="10">
        <v>37986798460.199989</v>
      </c>
    </row>
    <row r="86" spans="1:2" x14ac:dyDescent="0.3">
      <c r="A86" s="6">
        <v>2007</v>
      </c>
      <c r="B86" s="10">
        <v>40403086358.400009</v>
      </c>
    </row>
    <row r="87" spans="1:2" x14ac:dyDescent="0.3">
      <c r="A87" s="6">
        <v>2008</v>
      </c>
      <c r="B87" s="10">
        <v>47518459700.600021</v>
      </c>
    </row>
    <row r="88" spans="1:2" x14ac:dyDescent="0.3">
      <c r="A88" s="6">
        <v>2009</v>
      </c>
      <c r="B88" s="10">
        <v>58177313514.799973</v>
      </c>
    </row>
    <row r="89" spans="1:2" x14ac:dyDescent="0.3">
      <c r="A89" s="6">
        <v>2010</v>
      </c>
      <c r="B89" s="10">
        <v>59678048201.000008</v>
      </c>
    </row>
    <row r="90" spans="1:2" x14ac:dyDescent="0.3">
      <c r="A90" s="6">
        <v>2011</v>
      </c>
      <c r="B90" s="10">
        <v>61515035138.199974</v>
      </c>
    </row>
    <row r="91" spans="1:2" x14ac:dyDescent="0.3">
      <c r="A91" s="6">
        <v>2012</v>
      </c>
      <c r="B91" s="10">
        <v>67691954827.599998</v>
      </c>
    </row>
    <row r="92" spans="1:2" x14ac:dyDescent="0.3">
      <c r="A92" s="6">
        <v>2013</v>
      </c>
      <c r="B92" s="10">
        <v>68943357283.600006</v>
      </c>
    </row>
    <row r="93" spans="1:2" x14ac:dyDescent="0.3">
      <c r="A93" s="6">
        <v>2014</v>
      </c>
      <c r="B93" s="10">
        <v>85974112508.399979</v>
      </c>
    </row>
    <row r="94" spans="1:2" x14ac:dyDescent="0.3">
      <c r="A94" s="6">
        <v>2015</v>
      </c>
      <c r="B94" s="10">
        <v>92487437247.600082</v>
      </c>
    </row>
    <row r="95" spans="1:2" x14ac:dyDescent="0.3">
      <c r="A95" s="6">
        <v>2016</v>
      </c>
      <c r="B95" s="10">
        <v>100678228233.20003</v>
      </c>
    </row>
    <row r="96" spans="1:2" x14ac:dyDescent="0.3">
      <c r="A96" s="6">
        <v>2017</v>
      </c>
      <c r="B96" s="10">
        <v>118659486406.59999</v>
      </c>
    </row>
    <row r="97" spans="1:2" x14ac:dyDescent="0.3">
      <c r="A97" s="6">
        <v>2018</v>
      </c>
      <c r="B97" s="10">
        <v>125062620889.2001</v>
      </c>
    </row>
    <row r="98" spans="1:2" x14ac:dyDescent="0.3">
      <c r="A98" s="6">
        <v>2019</v>
      </c>
      <c r="B98" s="10">
        <v>138955345085.20007</v>
      </c>
    </row>
    <row r="99" spans="1:2" x14ac:dyDescent="0.3">
      <c r="A99" s="6">
        <v>2020</v>
      </c>
      <c r="B99" s="10">
        <v>142211691869.39996</v>
      </c>
    </row>
    <row r="100" spans="1:2" x14ac:dyDescent="0.3">
      <c r="A100" s="6">
        <v>2021</v>
      </c>
      <c r="B100" s="10">
        <v>213134145590.40009</v>
      </c>
    </row>
    <row r="101" spans="1:2" x14ac:dyDescent="0.3">
      <c r="A101" s="6">
        <v>2022</v>
      </c>
      <c r="B101" s="10">
        <v>360337605160.59979</v>
      </c>
    </row>
    <row r="102" spans="1:2" x14ac:dyDescent="0.3">
      <c r="A102" s="6">
        <v>2023</v>
      </c>
      <c r="B102" s="10">
        <v>122545806321.00035</v>
      </c>
    </row>
    <row r="103" spans="1:2" x14ac:dyDescent="0.3">
      <c r="A103" s="6" t="s">
        <v>9767</v>
      </c>
      <c r="B103" s="10">
        <v>2576459870814.2007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98A43-B73B-4EC2-926D-4DFFCCC3073D}">
  <dimension ref="A3:B14"/>
  <sheetViews>
    <sheetView workbookViewId="0">
      <selection activeCell="L17" sqref="L17"/>
    </sheetView>
  </sheetViews>
  <sheetFormatPr defaultRowHeight="14.4" x14ac:dyDescent="0.3"/>
  <cols>
    <col min="1" max="1" width="17.77734375" bestFit="1" customWidth="1"/>
    <col min="2" max="2" width="13.6640625" bestFit="1" customWidth="1"/>
  </cols>
  <sheetData>
    <row r="3" spans="1:2" x14ac:dyDescent="0.3">
      <c r="A3" s="5" t="s">
        <v>9766</v>
      </c>
      <c r="B3" t="s">
        <v>9768</v>
      </c>
    </row>
    <row r="4" spans="1:2" x14ac:dyDescent="0.3">
      <c r="A4" s="6" t="s">
        <v>711</v>
      </c>
      <c r="B4" s="10">
        <v>6829417304</v>
      </c>
    </row>
    <row r="5" spans="1:2" x14ac:dyDescent="0.3">
      <c r="A5" s="6" t="s">
        <v>377</v>
      </c>
      <c r="B5" s="10">
        <v>5267854842</v>
      </c>
    </row>
    <row r="6" spans="1:2" x14ac:dyDescent="0.3">
      <c r="A6" s="6" t="s">
        <v>357</v>
      </c>
      <c r="B6" s="10">
        <v>4445971136</v>
      </c>
    </row>
    <row r="7" spans="1:2" x14ac:dyDescent="0.3">
      <c r="A7" s="6" t="s">
        <v>536</v>
      </c>
      <c r="B7" s="10">
        <v>3223771072</v>
      </c>
    </row>
    <row r="8" spans="1:2" x14ac:dyDescent="0.3">
      <c r="A8" s="6" t="s">
        <v>255</v>
      </c>
      <c r="B8" s="10">
        <v>3127371254</v>
      </c>
    </row>
    <row r="9" spans="1:2" x14ac:dyDescent="0.3">
      <c r="A9" s="6" t="s">
        <v>922</v>
      </c>
      <c r="B9" s="10">
        <v>3101275464</v>
      </c>
    </row>
    <row r="10" spans="1:2" x14ac:dyDescent="0.3">
      <c r="A10" s="6" t="s">
        <v>862</v>
      </c>
      <c r="B10" s="10">
        <v>3076473330</v>
      </c>
    </row>
    <row r="11" spans="1:2" x14ac:dyDescent="0.3">
      <c r="A11" s="6" t="s">
        <v>923</v>
      </c>
      <c r="B11" s="10">
        <v>2993636331</v>
      </c>
    </row>
    <row r="12" spans="1:2" x14ac:dyDescent="0.3">
      <c r="A12" s="6" t="s">
        <v>98</v>
      </c>
      <c r="B12" s="10">
        <v>2923706026</v>
      </c>
    </row>
    <row r="13" spans="1:2" x14ac:dyDescent="0.3">
      <c r="A13" s="6" t="s">
        <v>273</v>
      </c>
      <c r="B13" s="10">
        <v>2794731755</v>
      </c>
    </row>
    <row r="14" spans="1:2" x14ac:dyDescent="0.3">
      <c r="A14" s="6" t="s">
        <v>9767</v>
      </c>
      <c r="B14" s="10">
        <v>37784208514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125F2-29B8-401D-AA12-E95C8E983629}">
  <dimension ref="A3:C9660"/>
  <sheetViews>
    <sheetView workbookViewId="0">
      <selection activeCell="E14" sqref="E14"/>
    </sheetView>
  </sheetViews>
  <sheetFormatPr defaultRowHeight="14.4" x14ac:dyDescent="0.3"/>
  <cols>
    <col min="1" max="1" width="90.21875" bestFit="1" customWidth="1"/>
    <col min="2" max="2" width="14.5546875" bestFit="1" customWidth="1"/>
    <col min="3" max="3" width="13.6640625" bestFit="1" customWidth="1"/>
  </cols>
  <sheetData>
    <row r="3" spans="1:3" x14ac:dyDescent="0.3">
      <c r="A3" s="5" t="s">
        <v>9766</v>
      </c>
      <c r="B3" t="s">
        <v>9776</v>
      </c>
      <c r="C3" t="s">
        <v>9768</v>
      </c>
    </row>
    <row r="4" spans="1:3" x14ac:dyDescent="0.3">
      <c r="A4" s="6">
        <v>9</v>
      </c>
      <c r="B4" s="10">
        <v>30000000</v>
      </c>
      <c r="C4" s="10">
        <v>48559999</v>
      </c>
    </row>
    <row r="5" spans="1:3" x14ac:dyDescent="0.3">
      <c r="A5" s="6">
        <v>10</v>
      </c>
      <c r="B5" s="10">
        <v>7000000</v>
      </c>
      <c r="C5" s="10">
        <v>74865517</v>
      </c>
    </row>
    <row r="6" spans="1:3" x14ac:dyDescent="0.3">
      <c r="A6" s="6">
        <v>21</v>
      </c>
      <c r="B6" s="10">
        <v>35000000</v>
      </c>
      <c r="C6" s="10">
        <v>159846429</v>
      </c>
    </row>
    <row r="7" spans="1:3" x14ac:dyDescent="0.3">
      <c r="A7" s="6">
        <v>42</v>
      </c>
      <c r="B7" s="10">
        <v>31000000</v>
      </c>
      <c r="C7" s="10">
        <v>97470701</v>
      </c>
    </row>
    <row r="8" spans="1:3" x14ac:dyDescent="0.3">
      <c r="A8" s="6">
        <v>88</v>
      </c>
      <c r="B8" s="10">
        <v>103200000</v>
      </c>
      <c r="C8" s="10">
        <v>266448774.40000001</v>
      </c>
    </row>
    <row r="9" spans="1:3" x14ac:dyDescent="0.3">
      <c r="A9" s="6">
        <v>211</v>
      </c>
      <c r="B9" s="10">
        <v>5380000</v>
      </c>
      <c r="C9" s="10">
        <v>1052222</v>
      </c>
    </row>
    <row r="10" spans="1:3" x14ac:dyDescent="0.3">
      <c r="A10" s="6">
        <v>300</v>
      </c>
      <c r="B10" s="10">
        <v>60000000</v>
      </c>
      <c r="C10" s="10">
        <v>454161935</v>
      </c>
    </row>
    <row r="11" spans="1:3" x14ac:dyDescent="0.3">
      <c r="A11" s="6">
        <v>1408</v>
      </c>
      <c r="B11" s="10">
        <v>22500000</v>
      </c>
      <c r="C11" s="10">
        <v>131263370</v>
      </c>
    </row>
    <row r="12" spans="1:3" x14ac:dyDescent="0.3">
      <c r="A12" s="6">
        <v>1917</v>
      </c>
      <c r="B12" s="10">
        <v>100000000</v>
      </c>
      <c r="C12" s="10">
        <v>389140440</v>
      </c>
    </row>
    <row r="13" spans="1:3" x14ac:dyDescent="0.3">
      <c r="A13" s="6">
        <v>1922</v>
      </c>
      <c r="B13" s="10">
        <v>93459000</v>
      </c>
      <c r="C13" s="10">
        <v>720295760.39999998</v>
      </c>
    </row>
    <row r="14" spans="1:3" x14ac:dyDescent="0.3">
      <c r="A14" s="6">
        <v>2012</v>
      </c>
      <c r="B14" s="10">
        <v>200000000</v>
      </c>
      <c r="C14" s="10">
        <v>757677748</v>
      </c>
    </row>
    <row r="15" spans="1:3" x14ac:dyDescent="0.3">
      <c r="A15" s="6">
        <v>2037</v>
      </c>
      <c r="B15" s="10">
        <v>118000000</v>
      </c>
      <c r="C15" s="10">
        <v>624618913.79999995</v>
      </c>
    </row>
    <row r="16" spans="1:3" x14ac:dyDescent="0.3">
      <c r="A16" s="6">
        <v>2046</v>
      </c>
      <c r="B16" s="10">
        <v>12000000</v>
      </c>
      <c r="C16" s="10">
        <v>19278598</v>
      </c>
    </row>
    <row r="17" spans="1:3" x14ac:dyDescent="0.3">
      <c r="A17" s="6">
        <v>2067</v>
      </c>
      <c r="B17" s="10">
        <v>148200000</v>
      </c>
      <c r="C17" s="10">
        <v>438434428.39999998</v>
      </c>
    </row>
    <row r="18" spans="1:3" x14ac:dyDescent="0.3">
      <c r="A18" s="6">
        <v>7500</v>
      </c>
      <c r="B18" s="10">
        <v>5000000</v>
      </c>
      <c r="C18" s="10">
        <v>0</v>
      </c>
    </row>
    <row r="19" spans="1:3" x14ac:dyDescent="0.3">
      <c r="A19" s="6" t="s">
        <v>836</v>
      </c>
      <c r="B19" s="10">
        <v>250000</v>
      </c>
      <c r="C19" s="10">
        <v>191862</v>
      </c>
    </row>
    <row r="20" spans="1:3" x14ac:dyDescent="0.3">
      <c r="A20" s="6" t="s">
        <v>7314</v>
      </c>
      <c r="B20" s="10">
        <v>42680000</v>
      </c>
      <c r="C20" s="10">
        <v>3121</v>
      </c>
    </row>
    <row r="21" spans="1:3" x14ac:dyDescent="0.3">
      <c r="A21" s="6" t="s">
        <v>1545</v>
      </c>
      <c r="B21" s="10">
        <v>3500000</v>
      </c>
      <c r="C21" s="10">
        <v>27936778</v>
      </c>
    </row>
    <row r="22" spans="1:3" x14ac:dyDescent="0.3">
      <c r="A22" s="6" t="s">
        <v>1685</v>
      </c>
      <c r="B22" s="10">
        <v>6300000</v>
      </c>
      <c r="C22" s="10">
        <v>13416285</v>
      </c>
    </row>
    <row r="23" spans="1:3" x14ac:dyDescent="0.3">
      <c r="A23" s="6" t="s">
        <v>9441</v>
      </c>
      <c r="B23" s="10">
        <v>119600000</v>
      </c>
      <c r="C23" s="10">
        <v>362461687.19999999</v>
      </c>
    </row>
    <row r="24" spans="1:3" x14ac:dyDescent="0.3">
      <c r="A24" s="6" t="s">
        <v>1479</v>
      </c>
      <c r="B24" s="10">
        <v>7500000</v>
      </c>
      <c r="C24" s="10">
        <v>34515303</v>
      </c>
    </row>
    <row r="25" spans="1:3" x14ac:dyDescent="0.3">
      <c r="A25" s="6" t="s">
        <v>7351</v>
      </c>
      <c r="B25" s="10">
        <v>25000000</v>
      </c>
      <c r="C25" s="10">
        <v>65088797</v>
      </c>
    </row>
    <row r="26" spans="1:3" x14ac:dyDescent="0.3">
      <c r="A26" s="6" t="s">
        <v>767</v>
      </c>
      <c r="B26" s="10">
        <v>147000000</v>
      </c>
      <c r="C26" s="10">
        <v>296181163</v>
      </c>
    </row>
    <row r="27" spans="1:3" x14ac:dyDescent="0.3">
      <c r="A27" s="6" t="s">
        <v>3172</v>
      </c>
      <c r="B27" s="10">
        <v>1500000</v>
      </c>
      <c r="C27" s="10">
        <v>32511655</v>
      </c>
    </row>
    <row r="28" spans="1:3" x14ac:dyDescent="0.3">
      <c r="A28" s="6" t="s">
        <v>4044</v>
      </c>
      <c r="B28" s="10">
        <v>3000000</v>
      </c>
      <c r="C28" s="10">
        <v>4915757</v>
      </c>
    </row>
    <row r="29" spans="1:3" x14ac:dyDescent="0.3">
      <c r="A29" s="6" t="s">
        <v>6362</v>
      </c>
      <c r="B29" s="10">
        <v>5600000</v>
      </c>
      <c r="C29" s="10">
        <v>18469680</v>
      </c>
    </row>
    <row r="30" spans="1:3" x14ac:dyDescent="0.3">
      <c r="A30" s="6" t="s">
        <v>4690</v>
      </c>
      <c r="B30" s="10">
        <v>6400000</v>
      </c>
      <c r="C30" s="10">
        <v>11019975</v>
      </c>
    </row>
    <row r="31" spans="1:3" x14ac:dyDescent="0.3">
      <c r="A31" s="6" t="s">
        <v>2925</v>
      </c>
      <c r="B31" s="10">
        <v>15000000</v>
      </c>
      <c r="C31" s="10">
        <v>108286422</v>
      </c>
    </row>
    <row r="32" spans="1:3" x14ac:dyDescent="0.3">
      <c r="A32" s="6" t="s">
        <v>1316</v>
      </c>
      <c r="B32" s="10">
        <v>102400000</v>
      </c>
      <c r="C32" s="10">
        <v>384845659.80000001</v>
      </c>
    </row>
    <row r="33" spans="1:3" x14ac:dyDescent="0.3">
      <c r="A33" s="6" t="s">
        <v>2191</v>
      </c>
      <c r="B33" s="10">
        <v>13000000</v>
      </c>
      <c r="C33" s="10">
        <v>60413950</v>
      </c>
    </row>
    <row r="34" spans="1:3" x14ac:dyDescent="0.3">
      <c r="A34" s="6" t="s">
        <v>3205</v>
      </c>
      <c r="B34" s="10">
        <v>105000000</v>
      </c>
      <c r="C34" s="10">
        <v>269784201</v>
      </c>
    </row>
    <row r="35" spans="1:3" x14ac:dyDescent="0.3">
      <c r="A35" s="6" t="s">
        <v>2561</v>
      </c>
      <c r="B35" s="10">
        <v>162400000</v>
      </c>
      <c r="C35" s="10">
        <v>633353264.39999998</v>
      </c>
    </row>
    <row r="36" spans="1:3" x14ac:dyDescent="0.3">
      <c r="A36" s="6" t="s">
        <v>8781</v>
      </c>
      <c r="B36" s="10">
        <v>10000000</v>
      </c>
      <c r="C36" s="10">
        <v>1415804</v>
      </c>
    </row>
    <row r="37" spans="1:3" x14ac:dyDescent="0.3">
      <c r="A37" s="6" t="s">
        <v>6518</v>
      </c>
      <c r="B37" s="10">
        <v>104140000</v>
      </c>
      <c r="C37" s="10">
        <v>239010826.40000001</v>
      </c>
    </row>
    <row r="38" spans="1:3" x14ac:dyDescent="0.3">
      <c r="A38" s="6" t="s">
        <v>7197</v>
      </c>
      <c r="B38" s="10">
        <v>110800000</v>
      </c>
      <c r="C38" s="10">
        <v>408974526</v>
      </c>
    </row>
    <row r="39" spans="1:3" x14ac:dyDescent="0.3">
      <c r="A39" s="6" t="s">
        <v>2487</v>
      </c>
      <c r="B39" s="10">
        <v>19203585.800000001</v>
      </c>
      <c r="C39" s="10">
        <v>9750139</v>
      </c>
    </row>
    <row r="40" spans="1:3" x14ac:dyDescent="0.3">
      <c r="A40" s="6" t="s">
        <v>1997</v>
      </c>
      <c r="B40" s="10">
        <v>54000000</v>
      </c>
      <c r="C40" s="10">
        <v>320689294</v>
      </c>
    </row>
    <row r="41" spans="1:3" x14ac:dyDescent="0.3">
      <c r="A41" s="6" t="s">
        <v>2042</v>
      </c>
      <c r="B41" s="10">
        <v>131600000</v>
      </c>
      <c r="C41" s="10">
        <v>520075508</v>
      </c>
    </row>
    <row r="42" spans="1:3" x14ac:dyDescent="0.3">
      <c r="A42" s="6" t="s">
        <v>8553</v>
      </c>
      <c r="B42" s="10">
        <v>85000000</v>
      </c>
      <c r="C42" s="10">
        <v>66941559</v>
      </c>
    </row>
    <row r="43" spans="1:3" x14ac:dyDescent="0.3">
      <c r="A43" s="6" t="s">
        <v>8643</v>
      </c>
      <c r="B43" s="10">
        <v>5860000</v>
      </c>
      <c r="C43" s="10">
        <v>68260</v>
      </c>
    </row>
    <row r="44" spans="1:3" x14ac:dyDescent="0.3">
      <c r="A44" s="6" t="s">
        <v>1380</v>
      </c>
      <c r="B44" s="10">
        <v>130800000</v>
      </c>
      <c r="C44" s="10">
        <v>249577615.19999999</v>
      </c>
    </row>
    <row r="45" spans="1:3" x14ac:dyDescent="0.3">
      <c r="A45" s="6" t="s">
        <v>2059</v>
      </c>
      <c r="B45" s="10">
        <v>680000</v>
      </c>
      <c r="C45" s="10">
        <v>758</v>
      </c>
    </row>
    <row r="46" spans="1:3" x14ac:dyDescent="0.3">
      <c r="A46" s="6" t="s">
        <v>6112</v>
      </c>
      <c r="B46" s="10">
        <v>5342000</v>
      </c>
      <c r="C46" s="10">
        <v>6158</v>
      </c>
    </row>
    <row r="47" spans="1:3" x14ac:dyDescent="0.3">
      <c r="A47" s="6" t="s">
        <v>3802</v>
      </c>
      <c r="B47" s="10">
        <v>115400000</v>
      </c>
      <c r="C47" s="10">
        <v>825272362.39999998</v>
      </c>
    </row>
    <row r="48" spans="1:3" x14ac:dyDescent="0.3">
      <c r="A48" s="6" t="s">
        <v>7865</v>
      </c>
      <c r="B48" s="10">
        <v>6517792</v>
      </c>
      <c r="C48" s="10">
        <v>3615193</v>
      </c>
    </row>
    <row r="49" spans="1:3" x14ac:dyDescent="0.3">
      <c r="A49" s="6" t="s">
        <v>3750</v>
      </c>
      <c r="B49" s="10">
        <v>20000000</v>
      </c>
      <c r="C49" s="10">
        <v>17306648</v>
      </c>
    </row>
    <row r="50" spans="1:3" x14ac:dyDescent="0.3">
      <c r="A50" s="6" t="s">
        <v>8403</v>
      </c>
      <c r="B50" s="10">
        <v>104600000</v>
      </c>
      <c r="C50" s="10">
        <v>414937351.39999998</v>
      </c>
    </row>
    <row r="51" spans="1:3" x14ac:dyDescent="0.3">
      <c r="A51" s="6" t="s">
        <v>2305</v>
      </c>
      <c r="B51" s="10">
        <v>35000000</v>
      </c>
      <c r="C51" s="10">
        <v>71118378</v>
      </c>
    </row>
    <row r="52" spans="1:3" x14ac:dyDescent="0.3">
      <c r="A52" s="6" t="s">
        <v>3809</v>
      </c>
      <c r="B52" s="10">
        <v>20000000</v>
      </c>
      <c r="C52" s="10">
        <v>180765061</v>
      </c>
    </row>
    <row r="53" spans="1:3" x14ac:dyDescent="0.3">
      <c r="A53" s="6" t="s">
        <v>3258</v>
      </c>
      <c r="B53" s="10">
        <v>18000000</v>
      </c>
      <c r="C53" s="10">
        <v>60217171</v>
      </c>
    </row>
    <row r="54" spans="1:3" x14ac:dyDescent="0.3">
      <c r="A54" s="6" t="s">
        <v>2670</v>
      </c>
      <c r="B54" s="10">
        <v>6000000</v>
      </c>
      <c r="C54" s="10">
        <v>17555141</v>
      </c>
    </row>
    <row r="55" spans="1:3" x14ac:dyDescent="0.3">
      <c r="A55" s="6" t="s">
        <v>51</v>
      </c>
      <c r="B55" s="10">
        <v>2480000</v>
      </c>
      <c r="C55" s="10">
        <v>1891519</v>
      </c>
    </row>
    <row r="56" spans="1:3" x14ac:dyDescent="0.3">
      <c r="A56" s="6" t="s">
        <v>8667</v>
      </c>
      <c r="B56" s="10">
        <v>70740000</v>
      </c>
      <c r="C56" s="10">
        <v>431298841.19999999</v>
      </c>
    </row>
    <row r="57" spans="1:3" x14ac:dyDescent="0.3">
      <c r="A57" s="6" t="s">
        <v>3940</v>
      </c>
      <c r="B57" s="10">
        <v>37000000</v>
      </c>
      <c r="C57" s="10">
        <v>96455697</v>
      </c>
    </row>
    <row r="58" spans="1:3" x14ac:dyDescent="0.3">
      <c r="A58" s="6" t="s">
        <v>1578</v>
      </c>
      <c r="B58" s="10">
        <v>50000000</v>
      </c>
      <c r="C58" s="10">
        <v>69411370</v>
      </c>
    </row>
    <row r="59" spans="1:3" x14ac:dyDescent="0.3">
      <c r="A59" s="6" t="s">
        <v>4474</v>
      </c>
      <c r="B59" s="10">
        <v>11920689</v>
      </c>
      <c r="C59" s="10">
        <v>67413</v>
      </c>
    </row>
    <row r="60" spans="1:3" x14ac:dyDescent="0.3">
      <c r="A60" s="6" t="s">
        <v>4429</v>
      </c>
      <c r="B60" s="10">
        <v>4000000</v>
      </c>
      <c r="C60" s="10">
        <v>47552</v>
      </c>
    </row>
    <row r="61" spans="1:3" x14ac:dyDescent="0.3">
      <c r="A61" s="6" t="s">
        <v>6763</v>
      </c>
      <c r="B61" s="10">
        <v>135400000</v>
      </c>
      <c r="C61" s="10">
        <v>374821369.19999999</v>
      </c>
    </row>
    <row r="62" spans="1:3" x14ac:dyDescent="0.3">
      <c r="A62" s="6" t="s">
        <v>4765</v>
      </c>
      <c r="B62" s="10">
        <v>128400000</v>
      </c>
      <c r="C62" s="10">
        <v>401104136.39999998</v>
      </c>
    </row>
    <row r="63" spans="1:3" x14ac:dyDescent="0.3">
      <c r="A63" s="6" t="s">
        <v>5858</v>
      </c>
      <c r="B63" s="10">
        <v>49000000</v>
      </c>
      <c r="C63" s="10">
        <v>641555930.20000005</v>
      </c>
    </row>
    <row r="64" spans="1:3" x14ac:dyDescent="0.3">
      <c r="A64" s="6" t="s">
        <v>5225</v>
      </c>
      <c r="B64" s="10">
        <v>79500000</v>
      </c>
      <c r="C64" s="10">
        <v>708023892.39999998</v>
      </c>
    </row>
    <row r="65" spans="1:3" x14ac:dyDescent="0.3">
      <c r="A65" s="6" t="s">
        <v>6228</v>
      </c>
      <c r="B65" s="10">
        <v>47000000</v>
      </c>
      <c r="C65" s="10">
        <v>7191399</v>
      </c>
    </row>
    <row r="66" spans="1:3" x14ac:dyDescent="0.3">
      <c r="A66" s="6" t="s">
        <v>7000</v>
      </c>
      <c r="B66" s="10">
        <v>45000000</v>
      </c>
      <c r="C66" s="10">
        <v>65595141</v>
      </c>
    </row>
    <row r="67" spans="1:3" x14ac:dyDescent="0.3">
      <c r="A67" s="6" t="s">
        <v>3725</v>
      </c>
      <c r="B67" s="10">
        <v>72400000</v>
      </c>
      <c r="C67" s="10">
        <v>574309570.20000005</v>
      </c>
    </row>
    <row r="68" spans="1:3" x14ac:dyDescent="0.3">
      <c r="A68" s="6" t="s">
        <v>2532</v>
      </c>
      <c r="B68" s="10">
        <v>40000000</v>
      </c>
      <c r="C68" s="10">
        <v>139474906</v>
      </c>
    </row>
    <row r="69" spans="1:3" x14ac:dyDescent="0.3">
      <c r="A69" s="6" t="s">
        <v>6008</v>
      </c>
      <c r="B69" s="10">
        <v>120000000</v>
      </c>
      <c r="C69" s="10">
        <v>303727772.60000002</v>
      </c>
    </row>
    <row r="70" spans="1:3" x14ac:dyDescent="0.3">
      <c r="A70" s="6" t="s">
        <v>6682</v>
      </c>
      <c r="B70" s="10">
        <v>101800000</v>
      </c>
      <c r="C70" s="10">
        <v>567601271.20000005</v>
      </c>
    </row>
    <row r="71" spans="1:3" x14ac:dyDescent="0.3">
      <c r="A71" s="6" t="s">
        <v>7684</v>
      </c>
      <c r="B71" s="10">
        <v>118800000</v>
      </c>
      <c r="C71" s="10">
        <v>842846355.60000002</v>
      </c>
    </row>
    <row r="72" spans="1:3" x14ac:dyDescent="0.3">
      <c r="A72" s="6" t="s">
        <v>7549</v>
      </c>
      <c r="B72" s="10">
        <v>12308000</v>
      </c>
      <c r="C72" s="10">
        <v>49380115</v>
      </c>
    </row>
    <row r="73" spans="1:3" x14ac:dyDescent="0.3">
      <c r="A73" s="6" t="s">
        <v>2796</v>
      </c>
      <c r="B73" s="10">
        <v>61000000</v>
      </c>
      <c r="C73" s="10">
        <v>132493015</v>
      </c>
    </row>
    <row r="74" spans="1:3" x14ac:dyDescent="0.3">
      <c r="A74" s="6" t="s">
        <v>2825</v>
      </c>
      <c r="B74" s="10">
        <v>127400000</v>
      </c>
      <c r="C74" s="10">
        <v>367355223.39999998</v>
      </c>
    </row>
    <row r="75" spans="1:3" x14ac:dyDescent="0.3">
      <c r="A75" s="6" t="s">
        <v>7014</v>
      </c>
      <c r="B75" s="10">
        <v>5200000</v>
      </c>
      <c r="C75" s="10">
        <v>36200000</v>
      </c>
    </row>
    <row r="76" spans="1:3" x14ac:dyDescent="0.3">
      <c r="A76" s="6" t="s">
        <v>8818</v>
      </c>
      <c r="B76" s="10">
        <v>4000000</v>
      </c>
      <c r="C76" s="10">
        <v>257720413.19999999</v>
      </c>
    </row>
    <row r="77" spans="1:3" x14ac:dyDescent="0.3">
      <c r="A77" s="6" t="s">
        <v>1375</v>
      </c>
      <c r="B77" s="10">
        <v>10500000</v>
      </c>
      <c r="C77" s="10">
        <v>71801274</v>
      </c>
    </row>
    <row r="78" spans="1:3" x14ac:dyDescent="0.3">
      <c r="A78" s="6" t="s">
        <v>8061</v>
      </c>
      <c r="B78" s="10">
        <v>156000000</v>
      </c>
      <c r="C78" s="10">
        <v>658735468</v>
      </c>
    </row>
    <row r="79" spans="1:3" x14ac:dyDescent="0.3">
      <c r="A79" s="6" t="s">
        <v>8993</v>
      </c>
      <c r="B79" s="10">
        <v>114000000</v>
      </c>
      <c r="C79" s="10">
        <v>499328883.80000001</v>
      </c>
    </row>
    <row r="80" spans="1:3" x14ac:dyDescent="0.3">
      <c r="A80" s="6" t="s">
        <v>8422</v>
      </c>
      <c r="B80" s="10">
        <v>144200000</v>
      </c>
      <c r="C80" s="10">
        <v>316138996.60000002</v>
      </c>
    </row>
    <row r="81" spans="1:3" x14ac:dyDescent="0.3">
      <c r="A81" s="6" t="s">
        <v>233</v>
      </c>
      <c r="B81" s="10">
        <v>119</v>
      </c>
      <c r="C81" s="10">
        <v>77132590.400000006</v>
      </c>
    </row>
    <row r="82" spans="1:3" x14ac:dyDescent="0.3">
      <c r="A82" s="6" t="s">
        <v>9761</v>
      </c>
      <c r="B82" s="10">
        <v>7000000</v>
      </c>
      <c r="C82" s="10">
        <v>9353729</v>
      </c>
    </row>
    <row r="83" spans="1:3" x14ac:dyDescent="0.3">
      <c r="A83" s="6" t="s">
        <v>7785</v>
      </c>
      <c r="B83" s="10">
        <v>13000000</v>
      </c>
      <c r="C83" s="10">
        <v>48065672</v>
      </c>
    </row>
    <row r="84" spans="1:3" x14ac:dyDescent="0.3">
      <c r="A84" s="6" t="s">
        <v>3158</v>
      </c>
      <c r="B84" s="10">
        <v>33000000</v>
      </c>
      <c r="C84" s="10">
        <v>42657631</v>
      </c>
    </row>
    <row r="85" spans="1:3" x14ac:dyDescent="0.3">
      <c r="A85" s="6" t="s">
        <v>7700</v>
      </c>
      <c r="B85" s="10">
        <v>20000000</v>
      </c>
      <c r="C85" s="10">
        <v>59667625</v>
      </c>
    </row>
    <row r="86" spans="1:3" x14ac:dyDescent="0.3">
      <c r="A86" s="6" t="s">
        <v>2572</v>
      </c>
      <c r="B86" s="10">
        <v>42000000</v>
      </c>
      <c r="C86" s="10">
        <v>202812429</v>
      </c>
    </row>
    <row r="87" spans="1:3" x14ac:dyDescent="0.3">
      <c r="A87" s="6" t="s">
        <v>2036</v>
      </c>
      <c r="B87" s="10">
        <v>24000000</v>
      </c>
      <c r="C87" s="10">
        <v>247131881.59999999</v>
      </c>
    </row>
    <row r="88" spans="1:3" x14ac:dyDescent="0.3">
      <c r="A88" s="6" t="s">
        <v>2023</v>
      </c>
      <c r="B88" s="10">
        <v>50000000</v>
      </c>
      <c r="C88" s="10">
        <v>331333876</v>
      </c>
    </row>
    <row r="89" spans="1:3" x14ac:dyDescent="0.3">
      <c r="A89" s="6" t="s">
        <v>1381</v>
      </c>
      <c r="B89" s="10">
        <v>132860000</v>
      </c>
      <c r="C89" s="10">
        <v>330185281.60000002</v>
      </c>
    </row>
    <row r="90" spans="1:3" x14ac:dyDescent="0.3">
      <c r="A90" s="6" t="s">
        <v>7559</v>
      </c>
      <c r="B90" s="10">
        <v>21600000</v>
      </c>
      <c r="C90" s="10">
        <v>5805201</v>
      </c>
    </row>
    <row r="91" spans="1:3" x14ac:dyDescent="0.3">
      <c r="A91" s="6" t="s">
        <v>7611</v>
      </c>
      <c r="B91" s="10">
        <v>4500000</v>
      </c>
      <c r="C91" s="10">
        <v>25344490</v>
      </c>
    </row>
    <row r="92" spans="1:3" x14ac:dyDescent="0.3">
      <c r="A92" s="6" t="s">
        <v>6906</v>
      </c>
      <c r="B92" s="10">
        <v>30000000</v>
      </c>
      <c r="C92" s="10">
        <v>160247805</v>
      </c>
    </row>
    <row r="93" spans="1:3" x14ac:dyDescent="0.3">
      <c r="A93" s="6" t="s">
        <v>8467</v>
      </c>
      <c r="B93" s="10">
        <v>43000000</v>
      </c>
      <c r="C93" s="10">
        <v>62063972</v>
      </c>
    </row>
    <row r="94" spans="1:3" x14ac:dyDescent="0.3">
      <c r="A94" s="6" t="s">
        <v>1664</v>
      </c>
      <c r="B94" s="10">
        <v>5000000</v>
      </c>
      <c r="C94" s="10">
        <v>85720385</v>
      </c>
    </row>
    <row r="95" spans="1:3" x14ac:dyDescent="0.3">
      <c r="A95" s="6" t="s">
        <v>2390</v>
      </c>
      <c r="B95" s="10">
        <v>15000000</v>
      </c>
      <c r="C95" s="10">
        <v>64232714</v>
      </c>
    </row>
    <row r="96" spans="1:3" x14ac:dyDescent="0.3">
      <c r="A96" s="6" t="s">
        <v>4842</v>
      </c>
      <c r="B96" s="10">
        <v>82000000</v>
      </c>
      <c r="C96" s="10">
        <v>451733161.19999999</v>
      </c>
    </row>
    <row r="97" spans="1:3" x14ac:dyDescent="0.3">
      <c r="A97" s="6" t="s">
        <v>7007</v>
      </c>
      <c r="B97" s="10">
        <v>134300000</v>
      </c>
      <c r="C97" s="10">
        <v>884382967</v>
      </c>
    </row>
    <row r="98" spans="1:3" x14ac:dyDescent="0.3">
      <c r="A98" s="6" t="s">
        <v>4942</v>
      </c>
      <c r="B98" s="10">
        <v>28000000</v>
      </c>
      <c r="C98" s="10">
        <v>38959900</v>
      </c>
    </row>
    <row r="99" spans="1:3" x14ac:dyDescent="0.3">
      <c r="A99" s="6" t="s">
        <v>9234</v>
      </c>
      <c r="B99" s="10">
        <v>3000000</v>
      </c>
      <c r="C99" s="10">
        <v>2295825</v>
      </c>
    </row>
    <row r="100" spans="1:3" x14ac:dyDescent="0.3">
      <c r="A100" s="6" t="s">
        <v>2086</v>
      </c>
      <c r="B100" s="10">
        <v>9000000</v>
      </c>
      <c r="C100" s="10">
        <v>70000000</v>
      </c>
    </row>
    <row r="101" spans="1:3" x14ac:dyDescent="0.3">
      <c r="A101" s="6" t="s">
        <v>8096</v>
      </c>
      <c r="B101" s="10">
        <v>6500000</v>
      </c>
      <c r="C101" s="10">
        <v>29000301</v>
      </c>
    </row>
    <row r="102" spans="1:3" x14ac:dyDescent="0.3">
      <c r="A102" s="6" t="s">
        <v>6326</v>
      </c>
      <c r="B102" s="10">
        <v>20000000</v>
      </c>
      <c r="C102" s="10">
        <v>11744960</v>
      </c>
    </row>
    <row r="103" spans="1:3" x14ac:dyDescent="0.3">
      <c r="A103" s="6" t="s">
        <v>8700</v>
      </c>
      <c r="B103" s="10">
        <v>4140000</v>
      </c>
      <c r="C103" s="10">
        <v>413479</v>
      </c>
    </row>
    <row r="104" spans="1:3" x14ac:dyDescent="0.3">
      <c r="A104" s="6" t="s">
        <v>6529</v>
      </c>
      <c r="B104" s="10">
        <v>48000000</v>
      </c>
      <c r="C104" s="10">
        <v>71171825</v>
      </c>
    </row>
    <row r="105" spans="1:3" x14ac:dyDescent="0.3">
      <c r="A105" s="6" t="s">
        <v>3311</v>
      </c>
      <c r="B105" s="10">
        <v>30000000</v>
      </c>
      <c r="C105" s="10">
        <v>80276156</v>
      </c>
    </row>
    <row r="106" spans="1:3" x14ac:dyDescent="0.3">
      <c r="A106" s="6" t="s">
        <v>4733</v>
      </c>
      <c r="B106" s="10">
        <v>137800000</v>
      </c>
      <c r="C106" s="10">
        <v>508334305</v>
      </c>
    </row>
    <row r="107" spans="1:3" x14ac:dyDescent="0.3">
      <c r="A107" s="6" t="s">
        <v>3068</v>
      </c>
      <c r="B107" s="10">
        <v>120000</v>
      </c>
      <c r="C107" s="10">
        <v>2264858.7999999998</v>
      </c>
    </row>
    <row r="108" spans="1:3" x14ac:dyDescent="0.3">
      <c r="A108" s="6" t="s">
        <v>3220</v>
      </c>
      <c r="B108" s="10">
        <v>28000000</v>
      </c>
      <c r="C108" s="10">
        <v>41146935</v>
      </c>
    </row>
    <row r="109" spans="1:3" x14ac:dyDescent="0.3">
      <c r="A109" s="6" t="s">
        <v>6013</v>
      </c>
      <c r="B109" s="10">
        <v>3000000</v>
      </c>
      <c r="C109" s="10">
        <v>2814624.8</v>
      </c>
    </row>
    <row r="110" spans="1:3" x14ac:dyDescent="0.3">
      <c r="A110" s="6" t="s">
        <v>1283</v>
      </c>
      <c r="B110" s="10">
        <v>110000000</v>
      </c>
      <c r="C110" s="10">
        <v>330780051</v>
      </c>
    </row>
    <row r="111" spans="1:3" x14ac:dyDescent="0.3">
      <c r="A111" s="6" t="s">
        <v>8858</v>
      </c>
      <c r="B111" s="10">
        <v>62000000</v>
      </c>
      <c r="C111" s="10">
        <v>18708848</v>
      </c>
    </row>
    <row r="112" spans="1:3" x14ac:dyDescent="0.3">
      <c r="A112" s="6" t="s">
        <v>4025</v>
      </c>
      <c r="B112" s="10">
        <v>515001.4</v>
      </c>
      <c r="C112" s="10">
        <v>6677474</v>
      </c>
    </row>
    <row r="113" spans="1:3" x14ac:dyDescent="0.3">
      <c r="A113" s="6" t="s">
        <v>6107</v>
      </c>
      <c r="B113" s="10">
        <v>71554097.599999994</v>
      </c>
      <c r="C113" s="10">
        <v>390348447.80000001</v>
      </c>
    </row>
    <row r="114" spans="1:3" x14ac:dyDescent="0.3">
      <c r="A114" s="6" t="s">
        <v>2976</v>
      </c>
      <c r="B114" s="10">
        <v>25874800</v>
      </c>
      <c r="C114" s="10">
        <v>9458590</v>
      </c>
    </row>
    <row r="115" spans="1:3" x14ac:dyDescent="0.3">
      <c r="A115" s="6" t="s">
        <v>393</v>
      </c>
      <c r="B115" s="10">
        <v>162100000</v>
      </c>
      <c r="C115" s="10">
        <v>437846475.19999999</v>
      </c>
    </row>
    <row r="116" spans="1:3" x14ac:dyDescent="0.3">
      <c r="A116" s="6" t="s">
        <v>334</v>
      </c>
      <c r="B116" s="10">
        <v>3500000</v>
      </c>
      <c r="C116" s="10">
        <v>10308238</v>
      </c>
    </row>
    <row r="117" spans="1:3" x14ac:dyDescent="0.3">
      <c r="A117" s="6" t="s">
        <v>8580</v>
      </c>
      <c r="B117" s="10">
        <v>116300000</v>
      </c>
      <c r="C117" s="10">
        <v>908280082</v>
      </c>
    </row>
    <row r="118" spans="1:3" x14ac:dyDescent="0.3">
      <c r="A118" s="6" t="s">
        <v>3504</v>
      </c>
      <c r="B118" s="10">
        <v>6981937.4000000004</v>
      </c>
      <c r="C118" s="10">
        <v>3403957</v>
      </c>
    </row>
    <row r="119" spans="1:3" x14ac:dyDescent="0.3">
      <c r="A119" s="6" t="s">
        <v>5576</v>
      </c>
      <c r="B119" s="10">
        <v>135159000</v>
      </c>
      <c r="C119" s="10">
        <v>234980052.80000001</v>
      </c>
    </row>
    <row r="120" spans="1:3" x14ac:dyDescent="0.3">
      <c r="A120" s="6" t="s">
        <v>6206</v>
      </c>
      <c r="B120" s="10">
        <v>110000000</v>
      </c>
      <c r="C120" s="10">
        <v>244165005.19999999</v>
      </c>
    </row>
    <row r="121" spans="1:3" x14ac:dyDescent="0.3">
      <c r="A121" s="6" t="s">
        <v>5046</v>
      </c>
      <c r="B121" s="10">
        <v>5300000</v>
      </c>
      <c r="C121" s="10">
        <v>62633705</v>
      </c>
    </row>
    <row r="122" spans="1:3" x14ac:dyDescent="0.3">
      <c r="A122" s="6" t="s">
        <v>3993</v>
      </c>
      <c r="B122" s="10">
        <v>12000000</v>
      </c>
      <c r="C122" s="10">
        <v>47582563</v>
      </c>
    </row>
    <row r="123" spans="1:3" x14ac:dyDescent="0.3">
      <c r="A123" s="6" t="s">
        <v>2625</v>
      </c>
      <c r="B123" s="10">
        <v>175000000</v>
      </c>
      <c r="C123" s="10">
        <v>151716815</v>
      </c>
    </row>
    <row r="124" spans="1:3" x14ac:dyDescent="0.3">
      <c r="A124" s="6" t="s">
        <v>5382</v>
      </c>
      <c r="B124" s="10">
        <v>12000000</v>
      </c>
      <c r="C124" s="10">
        <v>78868508</v>
      </c>
    </row>
    <row r="125" spans="1:3" x14ac:dyDescent="0.3">
      <c r="A125" s="6" t="s">
        <v>8523</v>
      </c>
      <c r="B125" s="10">
        <v>3000000</v>
      </c>
      <c r="C125" s="10">
        <v>1292773</v>
      </c>
    </row>
    <row r="126" spans="1:3" x14ac:dyDescent="0.3">
      <c r="A126" s="6" t="s">
        <v>2425</v>
      </c>
      <c r="B126" s="10">
        <v>5000000</v>
      </c>
      <c r="C126" s="10">
        <v>64812285.799999997</v>
      </c>
    </row>
    <row r="127" spans="1:3" x14ac:dyDescent="0.3">
      <c r="A127" s="6" t="s">
        <v>7498</v>
      </c>
      <c r="B127" s="10">
        <v>102300000</v>
      </c>
      <c r="C127" s="10">
        <v>876627991.60000002</v>
      </c>
    </row>
    <row r="128" spans="1:3" x14ac:dyDescent="0.3">
      <c r="A128" s="6" t="s">
        <v>2780</v>
      </c>
      <c r="B128" s="10">
        <v>75000000</v>
      </c>
      <c r="C128" s="10">
        <v>196320329</v>
      </c>
    </row>
    <row r="129" spans="1:3" x14ac:dyDescent="0.3">
      <c r="A129" s="6" t="s">
        <v>1823</v>
      </c>
      <c r="B129" s="10">
        <v>79500000</v>
      </c>
      <c r="C129" s="10">
        <v>708023892.39999998</v>
      </c>
    </row>
    <row r="130" spans="1:3" x14ac:dyDescent="0.3">
      <c r="A130" s="6" t="s">
        <v>7108</v>
      </c>
      <c r="B130" s="10">
        <v>8000000</v>
      </c>
      <c r="C130" s="10">
        <v>41334735</v>
      </c>
    </row>
    <row r="131" spans="1:3" x14ac:dyDescent="0.3">
      <c r="A131" s="6" t="s">
        <v>5883</v>
      </c>
      <c r="B131" s="10">
        <v>106000000</v>
      </c>
      <c r="C131" s="10">
        <v>242414956.40000001</v>
      </c>
    </row>
    <row r="132" spans="1:3" x14ac:dyDescent="0.3">
      <c r="A132" s="6" t="s">
        <v>3500</v>
      </c>
      <c r="B132" s="10">
        <v>10000000</v>
      </c>
      <c r="C132" s="10">
        <v>159185080.19999999</v>
      </c>
    </row>
    <row r="133" spans="1:3" x14ac:dyDescent="0.3">
      <c r="A133" s="6" t="s">
        <v>8364</v>
      </c>
      <c r="B133" s="10">
        <v>1500000</v>
      </c>
      <c r="C133" s="10">
        <v>22840186.800000001</v>
      </c>
    </row>
    <row r="134" spans="1:3" x14ac:dyDescent="0.3">
      <c r="A134" s="6" t="s">
        <v>1984</v>
      </c>
      <c r="B134" s="10">
        <v>150000000</v>
      </c>
      <c r="C134" s="10">
        <v>0</v>
      </c>
    </row>
    <row r="135" spans="1:3" x14ac:dyDescent="0.3">
      <c r="A135" s="6" t="s">
        <v>7720</v>
      </c>
      <c r="B135" s="10">
        <v>141800000</v>
      </c>
      <c r="C135" s="10">
        <v>470441838</v>
      </c>
    </row>
    <row r="136" spans="1:3" x14ac:dyDescent="0.3">
      <c r="A136" s="6" t="s">
        <v>6941</v>
      </c>
      <c r="B136" s="10">
        <v>6206068</v>
      </c>
      <c r="C136" s="10">
        <v>9196740</v>
      </c>
    </row>
    <row r="137" spans="1:3" x14ac:dyDescent="0.3">
      <c r="A137" s="6" t="s">
        <v>4682</v>
      </c>
      <c r="B137" s="10">
        <v>36494000</v>
      </c>
      <c r="C137" s="10">
        <v>7910928</v>
      </c>
    </row>
    <row r="138" spans="1:3" x14ac:dyDescent="0.3">
      <c r="A138" s="6" t="s">
        <v>3246</v>
      </c>
      <c r="B138" s="10">
        <v>100000000</v>
      </c>
      <c r="C138" s="10">
        <v>369861963.80000001</v>
      </c>
    </row>
    <row r="139" spans="1:3" x14ac:dyDescent="0.3">
      <c r="A139" s="6" t="s">
        <v>2299</v>
      </c>
      <c r="B139" s="10">
        <v>70800000</v>
      </c>
      <c r="C139" s="10">
        <v>591573175.20000005</v>
      </c>
    </row>
    <row r="140" spans="1:3" x14ac:dyDescent="0.3">
      <c r="A140" s="6" t="s">
        <v>7824</v>
      </c>
      <c r="B140" s="10">
        <v>11000000</v>
      </c>
      <c r="C140" s="10">
        <v>3200000</v>
      </c>
    </row>
    <row r="141" spans="1:3" x14ac:dyDescent="0.3">
      <c r="A141" s="6" t="s">
        <v>8410</v>
      </c>
      <c r="B141" s="10">
        <v>22</v>
      </c>
      <c r="C141" s="10">
        <v>1232396.2</v>
      </c>
    </row>
    <row r="142" spans="1:3" x14ac:dyDescent="0.3">
      <c r="A142" s="6" t="s">
        <v>2509</v>
      </c>
      <c r="B142" s="10">
        <v>41000000</v>
      </c>
      <c r="C142" s="10">
        <v>245768384</v>
      </c>
    </row>
    <row r="143" spans="1:3" x14ac:dyDescent="0.3">
      <c r="A143" s="6" t="s">
        <v>3644</v>
      </c>
      <c r="B143" s="10">
        <v>28000000</v>
      </c>
      <c r="C143" s="10">
        <v>39715674</v>
      </c>
    </row>
    <row r="144" spans="1:3" x14ac:dyDescent="0.3">
      <c r="A144" s="6" t="s">
        <v>6018</v>
      </c>
      <c r="B144" s="10">
        <v>40000000</v>
      </c>
      <c r="C144" s="10">
        <v>96398826</v>
      </c>
    </row>
    <row r="145" spans="1:3" x14ac:dyDescent="0.3">
      <c r="A145" s="6" t="s">
        <v>1732</v>
      </c>
      <c r="B145" s="10">
        <v>116000000</v>
      </c>
      <c r="C145" s="10">
        <v>378399280.80000001</v>
      </c>
    </row>
    <row r="146" spans="1:3" x14ac:dyDescent="0.3">
      <c r="A146" s="6" t="s">
        <v>4662</v>
      </c>
      <c r="B146" s="10">
        <v>1000000</v>
      </c>
      <c r="C146" s="10">
        <v>1574623</v>
      </c>
    </row>
    <row r="147" spans="1:3" x14ac:dyDescent="0.3">
      <c r="A147" s="6" t="s">
        <v>1579</v>
      </c>
      <c r="B147" s="10">
        <v>5000000</v>
      </c>
      <c r="C147" s="10">
        <v>4816142</v>
      </c>
    </row>
    <row r="148" spans="1:3" x14ac:dyDescent="0.3">
      <c r="A148" s="6" t="s">
        <v>9158</v>
      </c>
      <c r="B148" s="10">
        <v>174600000</v>
      </c>
      <c r="C148" s="10">
        <v>175269998.80000001</v>
      </c>
    </row>
    <row r="149" spans="1:3" x14ac:dyDescent="0.3">
      <c r="A149" s="6" t="s">
        <v>8808</v>
      </c>
      <c r="B149" s="10">
        <v>68500000</v>
      </c>
      <c r="C149" s="10">
        <v>280052393</v>
      </c>
    </row>
    <row r="150" spans="1:3" x14ac:dyDescent="0.3">
      <c r="A150" s="6" t="s">
        <v>3541</v>
      </c>
      <c r="B150" s="10">
        <v>149600000</v>
      </c>
      <c r="C150" s="10">
        <v>516798553.60000002</v>
      </c>
    </row>
    <row r="151" spans="1:3" x14ac:dyDescent="0.3">
      <c r="A151" s="6" t="s">
        <v>5008</v>
      </c>
      <c r="B151" s="10">
        <v>28000000</v>
      </c>
      <c r="C151" s="10">
        <v>127710550</v>
      </c>
    </row>
    <row r="152" spans="1:3" x14ac:dyDescent="0.3">
      <c r="A152" s="6" t="s">
        <v>6640</v>
      </c>
      <c r="B152" s="10">
        <v>45000000</v>
      </c>
      <c r="C152" s="10">
        <v>68590003</v>
      </c>
    </row>
    <row r="153" spans="1:3" x14ac:dyDescent="0.3">
      <c r="A153" s="6" t="s">
        <v>2537</v>
      </c>
      <c r="B153" s="10">
        <v>78000000</v>
      </c>
      <c r="C153" s="10">
        <v>317668058</v>
      </c>
    </row>
    <row r="154" spans="1:3" x14ac:dyDescent="0.3">
      <c r="A154" s="6" t="s">
        <v>8428</v>
      </c>
      <c r="B154" s="10">
        <v>134000000</v>
      </c>
      <c r="C154" s="10">
        <v>434250432.60000002</v>
      </c>
    </row>
    <row r="155" spans="1:3" x14ac:dyDescent="0.3">
      <c r="A155" s="6" t="s">
        <v>3776</v>
      </c>
      <c r="B155" s="10">
        <v>129600000</v>
      </c>
      <c r="C155" s="10">
        <v>582324380.39999998</v>
      </c>
    </row>
    <row r="156" spans="1:3" x14ac:dyDescent="0.3">
      <c r="A156" s="6" t="s">
        <v>4850</v>
      </c>
      <c r="B156" s="10">
        <v>26000000</v>
      </c>
      <c r="C156" s="10">
        <v>50800000</v>
      </c>
    </row>
    <row r="157" spans="1:3" x14ac:dyDescent="0.3">
      <c r="A157" s="6" t="s">
        <v>9625</v>
      </c>
      <c r="B157" s="10">
        <v>186000000</v>
      </c>
      <c r="C157" s="10">
        <v>586258742.20000005</v>
      </c>
    </row>
    <row r="158" spans="1:3" x14ac:dyDescent="0.3">
      <c r="A158" s="6" t="s">
        <v>81</v>
      </c>
      <c r="B158" s="10">
        <v>10000000</v>
      </c>
      <c r="C158" s="10">
        <v>17287898</v>
      </c>
    </row>
    <row r="159" spans="1:3" x14ac:dyDescent="0.3">
      <c r="A159" s="6" t="s">
        <v>827</v>
      </c>
      <c r="B159" s="10">
        <v>120000000</v>
      </c>
      <c r="C159" s="10">
        <v>363258859</v>
      </c>
    </row>
    <row r="160" spans="1:3" x14ac:dyDescent="0.3">
      <c r="A160" s="6" t="s">
        <v>9295</v>
      </c>
      <c r="B160" s="10">
        <v>150000</v>
      </c>
      <c r="C160" s="10">
        <v>0</v>
      </c>
    </row>
    <row r="161" spans="1:3" x14ac:dyDescent="0.3">
      <c r="A161" s="6" t="s">
        <v>8045</v>
      </c>
      <c r="B161" s="10">
        <v>1250000</v>
      </c>
      <c r="C161" s="10">
        <v>71842476.200000003</v>
      </c>
    </row>
    <row r="162" spans="1:3" x14ac:dyDescent="0.3">
      <c r="A162" s="6" t="s">
        <v>8404</v>
      </c>
      <c r="B162" s="10">
        <v>10192000</v>
      </c>
      <c r="C162" s="10">
        <v>3237520</v>
      </c>
    </row>
    <row r="163" spans="1:3" x14ac:dyDescent="0.3">
      <c r="A163" s="6" t="s">
        <v>6174</v>
      </c>
      <c r="B163" s="10">
        <v>31655933.199999999</v>
      </c>
      <c r="C163" s="10">
        <v>2692748</v>
      </c>
    </row>
    <row r="164" spans="1:3" x14ac:dyDescent="0.3">
      <c r="A164" s="6" t="s">
        <v>4840</v>
      </c>
      <c r="B164" s="10">
        <v>86500000</v>
      </c>
      <c r="C164" s="10">
        <v>595359401.20000005</v>
      </c>
    </row>
    <row r="165" spans="1:3" x14ac:dyDescent="0.3">
      <c r="A165" s="6" t="s">
        <v>2963</v>
      </c>
      <c r="B165" s="10">
        <v>304200000</v>
      </c>
      <c r="C165" s="10">
        <v>704525161.79999995</v>
      </c>
    </row>
    <row r="166" spans="1:3" x14ac:dyDescent="0.3">
      <c r="A166" s="6" t="s">
        <v>7177</v>
      </c>
      <c r="B166" s="10">
        <v>134800000</v>
      </c>
      <c r="C166" s="10">
        <v>585808333</v>
      </c>
    </row>
    <row r="167" spans="1:3" x14ac:dyDescent="0.3">
      <c r="A167" s="6" t="s">
        <v>9634</v>
      </c>
      <c r="B167" s="10">
        <v>74240000</v>
      </c>
      <c r="C167" s="10">
        <v>348883504.19999999</v>
      </c>
    </row>
    <row r="168" spans="1:3" x14ac:dyDescent="0.3">
      <c r="A168" s="6" t="s">
        <v>7263</v>
      </c>
      <c r="B168" s="10">
        <v>56700000</v>
      </c>
      <c r="C168" s="10">
        <v>401827894</v>
      </c>
    </row>
    <row r="169" spans="1:3" x14ac:dyDescent="0.3">
      <c r="A169" s="6" t="s">
        <v>2804</v>
      </c>
      <c r="B169" s="10">
        <v>19000000</v>
      </c>
      <c r="C169" s="10">
        <v>70112484</v>
      </c>
    </row>
    <row r="170" spans="1:3" x14ac:dyDescent="0.3">
      <c r="A170" s="6" t="s">
        <v>4924</v>
      </c>
      <c r="B170" s="10">
        <v>153940000</v>
      </c>
      <c r="C170" s="10">
        <v>292155143.19999999</v>
      </c>
    </row>
    <row r="171" spans="1:3" x14ac:dyDescent="0.3">
      <c r="A171" s="6" t="s">
        <v>3058</v>
      </c>
      <c r="B171" s="10">
        <v>141860000</v>
      </c>
      <c r="C171" s="10">
        <v>598515843.60000002</v>
      </c>
    </row>
    <row r="172" spans="1:3" x14ac:dyDescent="0.3">
      <c r="A172" s="6" t="s">
        <v>4563</v>
      </c>
      <c r="B172" s="10">
        <v>95800000</v>
      </c>
      <c r="C172" s="10">
        <v>379962256.19999999</v>
      </c>
    </row>
    <row r="173" spans="1:3" x14ac:dyDescent="0.3">
      <c r="A173" s="6" t="s">
        <v>2818</v>
      </c>
      <c r="B173" s="10">
        <v>190740000</v>
      </c>
      <c r="C173" s="10">
        <v>365321906</v>
      </c>
    </row>
    <row r="174" spans="1:3" x14ac:dyDescent="0.3">
      <c r="A174" s="6" t="s">
        <v>2043</v>
      </c>
      <c r="B174" s="10">
        <v>2200000</v>
      </c>
      <c r="C174" s="10">
        <v>26589000</v>
      </c>
    </row>
    <row r="175" spans="1:3" x14ac:dyDescent="0.3">
      <c r="A175" s="6" t="s">
        <v>5891</v>
      </c>
      <c r="B175" s="10">
        <v>206800000</v>
      </c>
      <c r="C175" s="10">
        <v>449460811.19999999</v>
      </c>
    </row>
    <row r="176" spans="1:3" x14ac:dyDescent="0.3">
      <c r="A176" s="6" t="s">
        <v>8924</v>
      </c>
      <c r="B176" s="10">
        <v>5210000</v>
      </c>
      <c r="C176" s="10">
        <v>5900000</v>
      </c>
    </row>
    <row r="177" spans="1:3" x14ac:dyDescent="0.3">
      <c r="A177" s="6" t="s">
        <v>3607</v>
      </c>
      <c r="B177" s="10">
        <v>40000000</v>
      </c>
      <c r="C177" s="10">
        <v>26620002</v>
      </c>
    </row>
    <row r="178" spans="1:3" x14ac:dyDescent="0.3">
      <c r="A178" s="6" t="s">
        <v>7039</v>
      </c>
      <c r="B178" s="10">
        <v>20000000</v>
      </c>
      <c r="C178" s="10">
        <v>14807531</v>
      </c>
    </row>
    <row r="179" spans="1:3" x14ac:dyDescent="0.3">
      <c r="A179" s="6" t="s">
        <v>7953</v>
      </c>
      <c r="B179" s="10">
        <v>98600000</v>
      </c>
      <c r="C179" s="10">
        <v>243434798.19999999</v>
      </c>
    </row>
    <row r="180" spans="1:3" x14ac:dyDescent="0.3">
      <c r="A180" s="6" t="s">
        <v>9618</v>
      </c>
      <c r="B180" s="10">
        <v>20400000</v>
      </c>
      <c r="C180" s="10">
        <v>5750</v>
      </c>
    </row>
    <row r="181" spans="1:3" x14ac:dyDescent="0.3">
      <c r="A181" s="6" t="s">
        <v>9317</v>
      </c>
      <c r="B181" s="10">
        <v>39323270.600000001</v>
      </c>
      <c r="C181" s="10">
        <v>8500000</v>
      </c>
    </row>
    <row r="182" spans="1:3" x14ac:dyDescent="0.3">
      <c r="A182" s="6" t="s">
        <v>1742</v>
      </c>
      <c r="B182" s="10">
        <v>5000000</v>
      </c>
      <c r="C182" s="10">
        <v>98616</v>
      </c>
    </row>
    <row r="183" spans="1:3" x14ac:dyDescent="0.3">
      <c r="A183" s="6" t="s">
        <v>1660</v>
      </c>
      <c r="B183" s="10">
        <v>76800000</v>
      </c>
      <c r="C183" s="10">
        <v>858637629</v>
      </c>
    </row>
    <row r="184" spans="1:3" x14ac:dyDescent="0.3">
      <c r="A184" s="6" t="s">
        <v>5592</v>
      </c>
      <c r="B184" s="10">
        <v>15000000</v>
      </c>
      <c r="C184" s="10">
        <v>1914166</v>
      </c>
    </row>
    <row r="185" spans="1:3" x14ac:dyDescent="0.3">
      <c r="A185" s="6" t="s">
        <v>5354</v>
      </c>
      <c r="B185" s="10">
        <v>177000000</v>
      </c>
      <c r="C185" s="10">
        <v>793463088.60000002</v>
      </c>
    </row>
    <row r="186" spans="1:3" x14ac:dyDescent="0.3">
      <c r="A186" s="6" t="s">
        <v>1597</v>
      </c>
      <c r="B186" s="10">
        <v>20610000</v>
      </c>
      <c r="C186" s="10">
        <v>2520000</v>
      </c>
    </row>
    <row r="187" spans="1:3" x14ac:dyDescent="0.3">
      <c r="A187" s="6" t="s">
        <v>1926</v>
      </c>
      <c r="B187" s="10">
        <v>22000000</v>
      </c>
      <c r="C187" s="10">
        <v>205035819</v>
      </c>
    </row>
    <row r="188" spans="1:3" x14ac:dyDescent="0.3">
      <c r="A188" s="6" t="s">
        <v>2783</v>
      </c>
      <c r="B188" s="10">
        <v>18000000</v>
      </c>
      <c r="C188" s="10">
        <v>17643857</v>
      </c>
    </row>
    <row r="189" spans="1:3" x14ac:dyDescent="0.3">
      <c r="A189" s="6" t="s">
        <v>7145</v>
      </c>
      <c r="B189" s="10">
        <v>122800000</v>
      </c>
      <c r="C189" s="10">
        <v>574573700.20000005</v>
      </c>
    </row>
    <row r="190" spans="1:3" x14ac:dyDescent="0.3">
      <c r="A190" s="6" t="s">
        <v>8128</v>
      </c>
      <c r="B190" s="10">
        <v>123600000</v>
      </c>
      <c r="C190" s="10">
        <v>594185520.20000005</v>
      </c>
    </row>
    <row r="191" spans="1:3" x14ac:dyDescent="0.3">
      <c r="A191" s="6" t="s">
        <v>3286</v>
      </c>
      <c r="B191" s="10">
        <v>161000000</v>
      </c>
      <c r="C191" s="10">
        <v>233023741.59999999</v>
      </c>
    </row>
    <row r="192" spans="1:3" x14ac:dyDescent="0.3">
      <c r="A192" s="6" t="s">
        <v>1330</v>
      </c>
      <c r="B192" s="10">
        <v>152200000</v>
      </c>
      <c r="C192" s="10">
        <v>866174577.79999995</v>
      </c>
    </row>
    <row r="193" spans="1:3" x14ac:dyDescent="0.3">
      <c r="A193" s="6" t="s">
        <v>3012</v>
      </c>
      <c r="B193" s="10">
        <v>33000000</v>
      </c>
      <c r="C193" s="10">
        <v>236500000</v>
      </c>
    </row>
    <row r="194" spans="1:3" x14ac:dyDescent="0.3">
      <c r="A194" s="6" t="s">
        <v>6621</v>
      </c>
      <c r="B194" s="10">
        <v>7500000</v>
      </c>
      <c r="C194" s="10">
        <v>62493712</v>
      </c>
    </row>
    <row r="195" spans="1:3" x14ac:dyDescent="0.3">
      <c r="A195" s="6" t="s">
        <v>3427</v>
      </c>
      <c r="B195" s="10">
        <v>200000</v>
      </c>
      <c r="C195" s="10">
        <v>14500000</v>
      </c>
    </row>
    <row r="196" spans="1:3" x14ac:dyDescent="0.3">
      <c r="A196" s="6" t="s">
        <v>4447</v>
      </c>
      <c r="B196" s="10">
        <v>128000000</v>
      </c>
      <c r="C196" s="10">
        <v>606292496</v>
      </c>
    </row>
    <row r="197" spans="1:3" x14ac:dyDescent="0.3">
      <c r="A197" s="6" t="s">
        <v>6919</v>
      </c>
      <c r="B197" s="10">
        <v>162200000</v>
      </c>
      <c r="C197" s="10">
        <v>516156224.39999998</v>
      </c>
    </row>
    <row r="198" spans="1:3" x14ac:dyDescent="0.3">
      <c r="A198" s="6" t="s">
        <v>5106</v>
      </c>
      <c r="B198" s="10">
        <v>10000000</v>
      </c>
      <c r="C198" s="10">
        <v>18980744</v>
      </c>
    </row>
    <row r="199" spans="1:3" x14ac:dyDescent="0.3">
      <c r="A199" s="6" t="s">
        <v>110</v>
      </c>
      <c r="B199" s="10">
        <v>113880000</v>
      </c>
      <c r="C199" s="10">
        <v>604874932.20000005</v>
      </c>
    </row>
    <row r="200" spans="1:3" x14ac:dyDescent="0.3">
      <c r="A200" s="6" t="s">
        <v>9350</v>
      </c>
      <c r="B200" s="10">
        <v>10000000</v>
      </c>
      <c r="C200" s="10">
        <v>169048197.80000001</v>
      </c>
    </row>
    <row r="201" spans="1:3" x14ac:dyDescent="0.3">
      <c r="A201" s="6" t="s">
        <v>6773</v>
      </c>
      <c r="B201" s="10">
        <v>100000</v>
      </c>
      <c r="C201" s="10">
        <v>2769782</v>
      </c>
    </row>
    <row r="202" spans="1:3" x14ac:dyDescent="0.3">
      <c r="A202" s="6" t="s">
        <v>2472</v>
      </c>
      <c r="B202" s="10">
        <v>92000000</v>
      </c>
      <c r="C202" s="10">
        <v>304249198</v>
      </c>
    </row>
    <row r="203" spans="1:3" x14ac:dyDescent="0.3">
      <c r="A203" s="6" t="s">
        <v>4657</v>
      </c>
      <c r="B203" s="10">
        <v>39400000</v>
      </c>
      <c r="C203" s="10">
        <v>343212876.60000002</v>
      </c>
    </row>
    <row r="204" spans="1:3" x14ac:dyDescent="0.3">
      <c r="A204" s="6" t="s">
        <v>7040</v>
      </c>
      <c r="B204" s="10">
        <v>7000000</v>
      </c>
      <c r="C204" s="10">
        <v>3297830.6</v>
      </c>
    </row>
    <row r="205" spans="1:3" x14ac:dyDescent="0.3">
      <c r="A205" s="6" t="s">
        <v>7603</v>
      </c>
      <c r="B205" s="10">
        <v>35000000</v>
      </c>
      <c r="C205" s="10">
        <v>42064105</v>
      </c>
    </row>
    <row r="206" spans="1:3" x14ac:dyDescent="0.3">
      <c r="A206" s="6" t="s">
        <v>4791</v>
      </c>
      <c r="B206" s="10">
        <v>18000000</v>
      </c>
      <c r="C206" s="10">
        <v>35348597</v>
      </c>
    </row>
    <row r="207" spans="1:3" x14ac:dyDescent="0.3">
      <c r="A207" s="6" t="s">
        <v>8479</v>
      </c>
      <c r="B207" s="10">
        <v>17300</v>
      </c>
      <c r="C207" s="10">
        <v>57635198.799999997</v>
      </c>
    </row>
    <row r="208" spans="1:3" x14ac:dyDescent="0.3">
      <c r="A208" s="6" t="s">
        <v>7524</v>
      </c>
      <c r="B208" s="10">
        <v>87000000</v>
      </c>
      <c r="C208" s="10">
        <v>476680473.80000001</v>
      </c>
    </row>
    <row r="209" spans="1:3" x14ac:dyDescent="0.3">
      <c r="A209" s="6" t="s">
        <v>7460</v>
      </c>
      <c r="B209" s="10">
        <v>23622012.800000001</v>
      </c>
      <c r="C209" s="10">
        <v>19004</v>
      </c>
    </row>
    <row r="210" spans="1:3" x14ac:dyDescent="0.3">
      <c r="A210" s="6" t="s">
        <v>8185</v>
      </c>
      <c r="B210" s="10">
        <v>560000</v>
      </c>
      <c r="C210" s="10">
        <v>1626784</v>
      </c>
    </row>
    <row r="211" spans="1:3" x14ac:dyDescent="0.3">
      <c r="A211" s="6" t="s">
        <v>1004</v>
      </c>
      <c r="B211" s="10">
        <v>2500000</v>
      </c>
      <c r="C211" s="10">
        <v>59922558</v>
      </c>
    </row>
    <row r="212" spans="1:3" x14ac:dyDescent="0.3">
      <c r="A212" s="6" t="s">
        <v>986</v>
      </c>
      <c r="B212" s="10">
        <v>4000000</v>
      </c>
      <c r="C212" s="10">
        <v>21206861</v>
      </c>
    </row>
    <row r="213" spans="1:3" x14ac:dyDescent="0.3">
      <c r="A213" s="6" t="s">
        <v>6410</v>
      </c>
      <c r="B213" s="10">
        <v>101200000</v>
      </c>
      <c r="C213" s="10">
        <v>365969533</v>
      </c>
    </row>
    <row r="214" spans="1:3" x14ac:dyDescent="0.3">
      <c r="A214" s="6" t="s">
        <v>9001</v>
      </c>
      <c r="B214" s="10">
        <v>32000000</v>
      </c>
      <c r="C214" s="10">
        <v>61477797</v>
      </c>
    </row>
    <row r="215" spans="1:3" x14ac:dyDescent="0.3">
      <c r="A215" s="6" t="s">
        <v>8703</v>
      </c>
      <c r="B215" s="10">
        <v>51400000</v>
      </c>
      <c r="C215" s="10">
        <v>229180648.19999999</v>
      </c>
    </row>
    <row r="216" spans="1:3" x14ac:dyDescent="0.3">
      <c r="A216" s="6" t="s">
        <v>5362</v>
      </c>
      <c r="B216" s="10">
        <v>80000000</v>
      </c>
      <c r="C216" s="10">
        <v>381000857.60000002</v>
      </c>
    </row>
    <row r="217" spans="1:3" x14ac:dyDescent="0.3">
      <c r="A217" s="6" t="s">
        <v>2812</v>
      </c>
      <c r="B217" s="10">
        <v>65000000</v>
      </c>
      <c r="C217" s="10">
        <v>117487473</v>
      </c>
    </row>
    <row r="218" spans="1:3" x14ac:dyDescent="0.3">
      <c r="A218" s="6" t="s">
        <v>6288</v>
      </c>
      <c r="B218" s="10">
        <v>40000000</v>
      </c>
      <c r="C218" s="10">
        <v>132440066</v>
      </c>
    </row>
    <row r="219" spans="1:3" x14ac:dyDescent="0.3">
      <c r="A219" s="6" t="s">
        <v>7987</v>
      </c>
      <c r="B219" s="10">
        <v>13122000</v>
      </c>
      <c r="C219" s="10">
        <v>6748712</v>
      </c>
    </row>
    <row r="220" spans="1:3" x14ac:dyDescent="0.3">
      <c r="A220" s="6" t="s">
        <v>7758</v>
      </c>
      <c r="B220" s="10">
        <v>17000000</v>
      </c>
      <c r="C220" s="10">
        <v>10015449</v>
      </c>
    </row>
    <row r="221" spans="1:3" x14ac:dyDescent="0.3">
      <c r="A221" s="6" t="s">
        <v>9116</v>
      </c>
      <c r="B221" s="10">
        <v>4000000</v>
      </c>
      <c r="C221" s="10">
        <v>442550</v>
      </c>
    </row>
    <row r="222" spans="1:3" x14ac:dyDescent="0.3">
      <c r="A222" s="6" t="s">
        <v>9042</v>
      </c>
      <c r="B222" s="10">
        <v>21690000</v>
      </c>
      <c r="C222" s="10">
        <v>46115383</v>
      </c>
    </row>
    <row r="223" spans="1:3" x14ac:dyDescent="0.3">
      <c r="A223" s="6" t="s">
        <v>6169</v>
      </c>
      <c r="B223" s="10">
        <v>36000000</v>
      </c>
      <c r="C223" s="10">
        <v>43797731</v>
      </c>
    </row>
    <row r="224" spans="1:3" x14ac:dyDescent="0.3">
      <c r="A224" s="6" t="s">
        <v>76</v>
      </c>
      <c r="B224" s="10">
        <v>50000000</v>
      </c>
      <c r="C224" s="10">
        <v>108973274</v>
      </c>
    </row>
    <row r="225" spans="1:3" x14ac:dyDescent="0.3">
      <c r="A225" s="6" t="s">
        <v>5548</v>
      </c>
      <c r="B225" s="10">
        <v>3482701.8</v>
      </c>
      <c r="C225" s="10">
        <v>30692889</v>
      </c>
    </row>
    <row r="226" spans="1:3" x14ac:dyDescent="0.3">
      <c r="A226" s="6" t="s">
        <v>3846</v>
      </c>
      <c r="B226" s="10">
        <v>65240000</v>
      </c>
      <c r="C226" s="10">
        <v>537395648</v>
      </c>
    </row>
    <row r="227" spans="1:3" x14ac:dyDescent="0.3">
      <c r="A227" s="6" t="s">
        <v>3978</v>
      </c>
      <c r="B227" s="10">
        <v>167400000</v>
      </c>
      <c r="C227" s="10">
        <v>997517367.79999995</v>
      </c>
    </row>
    <row r="228" spans="1:3" x14ac:dyDescent="0.3">
      <c r="A228" s="6" t="s">
        <v>8369</v>
      </c>
      <c r="B228" s="10">
        <v>90000000</v>
      </c>
      <c r="C228" s="10">
        <v>761987823.79999995</v>
      </c>
    </row>
    <row r="229" spans="1:3" x14ac:dyDescent="0.3">
      <c r="A229" s="6" t="s">
        <v>8052</v>
      </c>
      <c r="B229" s="10">
        <v>123600000</v>
      </c>
      <c r="C229" s="10">
        <v>565198234</v>
      </c>
    </row>
    <row r="230" spans="1:3" x14ac:dyDescent="0.3">
      <c r="A230" s="6" t="s">
        <v>8208</v>
      </c>
      <c r="B230" s="10">
        <v>97250080</v>
      </c>
      <c r="C230" s="10">
        <v>462439605</v>
      </c>
    </row>
    <row r="231" spans="1:3" x14ac:dyDescent="0.3">
      <c r="A231" s="6" t="s">
        <v>1184</v>
      </c>
      <c r="B231" s="10">
        <v>40000000</v>
      </c>
      <c r="C231" s="10">
        <v>86410000</v>
      </c>
    </row>
    <row r="232" spans="1:3" x14ac:dyDescent="0.3">
      <c r="A232" s="6" t="s">
        <v>7140</v>
      </c>
      <c r="B232" s="10">
        <v>147400000</v>
      </c>
      <c r="C232" s="10">
        <v>488588497.39999998</v>
      </c>
    </row>
    <row r="233" spans="1:3" x14ac:dyDescent="0.3">
      <c r="A233" s="6" t="s">
        <v>716</v>
      </c>
      <c r="B233" s="10">
        <v>43000000</v>
      </c>
      <c r="C233" s="10">
        <v>46414530</v>
      </c>
    </row>
    <row r="234" spans="1:3" x14ac:dyDescent="0.3">
      <c r="A234" s="6" t="s">
        <v>4088</v>
      </c>
      <c r="B234" s="10">
        <v>25000000</v>
      </c>
      <c r="C234" s="10">
        <v>26611650</v>
      </c>
    </row>
    <row r="235" spans="1:3" x14ac:dyDescent="0.3">
      <c r="A235" s="6" t="s">
        <v>6523</v>
      </c>
      <c r="B235" s="10">
        <v>20000000</v>
      </c>
      <c r="C235" s="10">
        <v>8869722</v>
      </c>
    </row>
    <row r="236" spans="1:3" x14ac:dyDescent="0.3">
      <c r="A236" s="6" t="s">
        <v>9612</v>
      </c>
      <c r="B236" s="10">
        <v>15000000</v>
      </c>
      <c r="C236" s="10">
        <v>36068890</v>
      </c>
    </row>
    <row r="237" spans="1:3" x14ac:dyDescent="0.3">
      <c r="A237" s="6" t="s">
        <v>3983</v>
      </c>
      <c r="B237" s="10">
        <v>181600000</v>
      </c>
      <c r="C237" s="10">
        <v>175269998.80000001</v>
      </c>
    </row>
    <row r="238" spans="1:3" x14ac:dyDescent="0.3">
      <c r="A238" s="6" t="s">
        <v>8092</v>
      </c>
      <c r="B238" s="10">
        <v>6100000</v>
      </c>
      <c r="C238" s="10">
        <v>64765827.200000003</v>
      </c>
    </row>
    <row r="239" spans="1:3" x14ac:dyDescent="0.3">
      <c r="A239" s="6" t="s">
        <v>2663</v>
      </c>
      <c r="B239" s="10">
        <v>72440000</v>
      </c>
      <c r="C239" s="10">
        <v>220176894.40000001</v>
      </c>
    </row>
    <row r="240" spans="1:3" x14ac:dyDescent="0.3">
      <c r="A240" s="6" t="s">
        <v>5664</v>
      </c>
      <c r="B240" s="10">
        <v>17000000</v>
      </c>
      <c r="C240" s="10">
        <v>30331165</v>
      </c>
    </row>
    <row r="241" spans="1:3" x14ac:dyDescent="0.3">
      <c r="A241" s="6" t="s">
        <v>2350</v>
      </c>
      <c r="B241" s="10">
        <v>73600000</v>
      </c>
      <c r="C241" s="10">
        <v>286545048</v>
      </c>
    </row>
    <row r="242" spans="1:3" x14ac:dyDescent="0.3">
      <c r="A242" s="6" t="s">
        <v>9508</v>
      </c>
      <c r="B242" s="10">
        <v>4000000</v>
      </c>
      <c r="C242" s="10">
        <v>44800000</v>
      </c>
    </row>
    <row r="243" spans="1:3" x14ac:dyDescent="0.3">
      <c r="A243" s="6" t="s">
        <v>3508</v>
      </c>
      <c r="B243" s="10">
        <v>13000000</v>
      </c>
      <c r="C243" s="10">
        <v>49369899</v>
      </c>
    </row>
    <row r="244" spans="1:3" x14ac:dyDescent="0.3">
      <c r="A244" s="6" t="s">
        <v>2788</v>
      </c>
      <c r="B244" s="10">
        <v>3000000</v>
      </c>
      <c r="C244" s="10">
        <v>30000000</v>
      </c>
    </row>
    <row r="245" spans="1:3" x14ac:dyDescent="0.3">
      <c r="A245" s="6" t="s">
        <v>6427</v>
      </c>
      <c r="B245" s="10">
        <v>6000000</v>
      </c>
      <c r="C245" s="10">
        <v>22168359</v>
      </c>
    </row>
    <row r="246" spans="1:3" x14ac:dyDescent="0.3">
      <c r="A246" s="6" t="s">
        <v>3269</v>
      </c>
      <c r="B246" s="10">
        <v>103740000</v>
      </c>
      <c r="C246" s="10">
        <v>608633534</v>
      </c>
    </row>
    <row r="247" spans="1:3" x14ac:dyDescent="0.3">
      <c r="A247" s="6" t="s">
        <v>2061</v>
      </c>
      <c r="B247" s="10">
        <v>92600000</v>
      </c>
      <c r="C247" s="10">
        <v>353391998.39999998</v>
      </c>
    </row>
    <row r="248" spans="1:3" x14ac:dyDescent="0.3">
      <c r="A248" s="6" t="s">
        <v>7180</v>
      </c>
      <c r="B248" s="10">
        <v>175000</v>
      </c>
      <c r="C248" s="10">
        <v>183640445.59999999</v>
      </c>
    </row>
    <row r="249" spans="1:3" x14ac:dyDescent="0.3">
      <c r="A249" s="6" t="s">
        <v>7545</v>
      </c>
      <c r="B249" s="10">
        <v>14000000</v>
      </c>
      <c r="C249" s="10">
        <v>22815460</v>
      </c>
    </row>
    <row r="250" spans="1:3" x14ac:dyDescent="0.3">
      <c r="A250" s="6" t="s">
        <v>5990</v>
      </c>
      <c r="B250" s="10">
        <v>60000000</v>
      </c>
      <c r="C250" s="10">
        <v>128038368</v>
      </c>
    </row>
    <row r="251" spans="1:3" x14ac:dyDescent="0.3">
      <c r="A251" s="6" t="s">
        <v>4194</v>
      </c>
      <c r="B251" s="10">
        <v>73480000</v>
      </c>
      <c r="C251" s="10">
        <v>372756516</v>
      </c>
    </row>
    <row r="252" spans="1:3" x14ac:dyDescent="0.3">
      <c r="A252" s="6" t="s">
        <v>6438</v>
      </c>
      <c r="B252" s="10">
        <v>30000000</v>
      </c>
      <c r="C252" s="10">
        <v>135130999</v>
      </c>
    </row>
    <row r="253" spans="1:3" x14ac:dyDescent="0.3">
      <c r="A253" s="6" t="s">
        <v>5609</v>
      </c>
      <c r="B253" s="10">
        <v>106050080</v>
      </c>
      <c r="C253" s="10">
        <v>197233429.19999999</v>
      </c>
    </row>
    <row r="254" spans="1:3" x14ac:dyDescent="0.3">
      <c r="A254" s="6" t="s">
        <v>4503</v>
      </c>
      <c r="B254" s="10">
        <v>6000004</v>
      </c>
      <c r="C254" s="10">
        <v>958883</v>
      </c>
    </row>
    <row r="255" spans="1:3" x14ac:dyDescent="0.3">
      <c r="A255" s="6" t="s">
        <v>7724</v>
      </c>
      <c r="B255" s="10">
        <v>94000000</v>
      </c>
      <c r="C255" s="10">
        <v>338906962.60000002</v>
      </c>
    </row>
    <row r="256" spans="1:3" x14ac:dyDescent="0.3">
      <c r="A256" s="6" t="s">
        <v>7281</v>
      </c>
      <c r="B256" s="10">
        <v>140040000</v>
      </c>
      <c r="C256" s="10">
        <v>526730825.60000002</v>
      </c>
    </row>
    <row r="257" spans="1:3" x14ac:dyDescent="0.3">
      <c r="A257" s="6" t="s">
        <v>2071</v>
      </c>
      <c r="B257" s="10">
        <v>7048000</v>
      </c>
      <c r="C257" s="10">
        <v>2587072</v>
      </c>
    </row>
    <row r="258" spans="1:3" x14ac:dyDescent="0.3">
      <c r="A258" s="6" t="s">
        <v>807</v>
      </c>
      <c r="B258" s="10">
        <v>17000000</v>
      </c>
      <c r="C258" s="10">
        <v>334876670</v>
      </c>
    </row>
    <row r="259" spans="1:3" x14ac:dyDescent="0.3">
      <c r="A259" s="6" t="s">
        <v>494</v>
      </c>
      <c r="B259" s="10">
        <v>61000000</v>
      </c>
      <c r="C259" s="10">
        <v>297400000</v>
      </c>
    </row>
    <row r="260" spans="1:3" x14ac:dyDescent="0.3">
      <c r="A260" s="6" t="s">
        <v>3626</v>
      </c>
      <c r="B260" s="10">
        <v>119600000</v>
      </c>
      <c r="C260" s="10">
        <v>362461687.19999999</v>
      </c>
    </row>
    <row r="261" spans="1:3" x14ac:dyDescent="0.3">
      <c r="A261" s="6" t="s">
        <v>9326</v>
      </c>
      <c r="B261" s="10">
        <v>12000000</v>
      </c>
      <c r="C261" s="10">
        <v>78685943</v>
      </c>
    </row>
    <row r="262" spans="1:3" x14ac:dyDescent="0.3">
      <c r="A262" s="6" t="s">
        <v>6680</v>
      </c>
      <c r="B262" s="10">
        <v>12000000</v>
      </c>
      <c r="C262" s="10">
        <v>43440294</v>
      </c>
    </row>
    <row r="263" spans="1:3" x14ac:dyDescent="0.3">
      <c r="A263" s="6" t="s">
        <v>7392</v>
      </c>
      <c r="B263" s="10">
        <v>106000000</v>
      </c>
      <c r="C263" s="10">
        <v>571836976.60000002</v>
      </c>
    </row>
    <row r="264" spans="1:3" x14ac:dyDescent="0.3">
      <c r="A264" s="6" t="s">
        <v>9609</v>
      </c>
      <c r="B264" s="10">
        <v>20000000</v>
      </c>
      <c r="C264" s="10">
        <v>7405084</v>
      </c>
    </row>
    <row r="265" spans="1:3" x14ac:dyDescent="0.3">
      <c r="A265" s="6" t="s">
        <v>4753</v>
      </c>
      <c r="B265" s="10">
        <v>100200000</v>
      </c>
      <c r="C265" s="10">
        <v>681846023.39999998</v>
      </c>
    </row>
    <row r="266" spans="1:3" x14ac:dyDescent="0.3">
      <c r="A266" s="6" t="s">
        <v>2353</v>
      </c>
      <c r="B266" s="10">
        <v>3840000</v>
      </c>
      <c r="C266" s="10">
        <v>1541</v>
      </c>
    </row>
    <row r="267" spans="1:3" x14ac:dyDescent="0.3">
      <c r="A267" s="6" t="s">
        <v>5677</v>
      </c>
      <c r="B267" s="10">
        <v>52000000</v>
      </c>
      <c r="C267" s="10">
        <v>42880428</v>
      </c>
    </row>
    <row r="268" spans="1:3" x14ac:dyDescent="0.3">
      <c r="A268" s="6" t="s">
        <v>7671</v>
      </c>
      <c r="B268" s="10">
        <v>26185792</v>
      </c>
      <c r="C268" s="10">
        <v>12368234</v>
      </c>
    </row>
    <row r="269" spans="1:3" x14ac:dyDescent="0.3">
      <c r="A269" s="6" t="s">
        <v>924</v>
      </c>
      <c r="B269" s="10">
        <v>2937023.8</v>
      </c>
      <c r="C269" s="10">
        <v>30156463</v>
      </c>
    </row>
    <row r="270" spans="1:3" x14ac:dyDescent="0.3">
      <c r="A270" s="6" t="s">
        <v>5350</v>
      </c>
      <c r="B270" s="10">
        <v>20000000</v>
      </c>
      <c r="C270" s="10">
        <v>97628717</v>
      </c>
    </row>
    <row r="271" spans="1:3" x14ac:dyDescent="0.3">
      <c r="A271" s="6" t="s">
        <v>8389</v>
      </c>
      <c r="B271" s="10">
        <v>28000000</v>
      </c>
      <c r="C271" s="10">
        <v>8165213</v>
      </c>
    </row>
    <row r="272" spans="1:3" x14ac:dyDescent="0.3">
      <c r="A272" s="6" t="s">
        <v>9683</v>
      </c>
      <c r="B272" s="10">
        <v>7000000</v>
      </c>
      <c r="C272" s="10">
        <v>28142379</v>
      </c>
    </row>
    <row r="273" spans="1:3" x14ac:dyDescent="0.3">
      <c r="A273" s="6" t="s">
        <v>2889</v>
      </c>
      <c r="B273" s="10">
        <v>42000000</v>
      </c>
      <c r="C273" s="10">
        <v>513888866</v>
      </c>
    </row>
    <row r="274" spans="1:3" x14ac:dyDescent="0.3">
      <c r="A274" s="6" t="s">
        <v>9348</v>
      </c>
      <c r="B274" s="10">
        <v>138400000</v>
      </c>
      <c r="C274" s="10">
        <v>329618652.19999999</v>
      </c>
    </row>
    <row r="275" spans="1:3" x14ac:dyDescent="0.3">
      <c r="A275" s="6" t="s">
        <v>9507</v>
      </c>
      <c r="B275" s="10">
        <v>8000000</v>
      </c>
      <c r="C275" s="10">
        <v>17368520</v>
      </c>
    </row>
    <row r="276" spans="1:3" x14ac:dyDescent="0.3">
      <c r="A276" s="6" t="s">
        <v>5792</v>
      </c>
      <c r="B276" s="10">
        <v>1800000</v>
      </c>
      <c r="C276" s="10">
        <v>8006845</v>
      </c>
    </row>
    <row r="277" spans="1:3" x14ac:dyDescent="0.3">
      <c r="A277" s="6" t="s">
        <v>6221</v>
      </c>
      <c r="B277" s="10">
        <v>146400000</v>
      </c>
      <c r="C277" s="10">
        <v>259934071.19999999</v>
      </c>
    </row>
    <row r="278" spans="1:3" x14ac:dyDescent="0.3">
      <c r="A278" s="6" t="s">
        <v>2313</v>
      </c>
      <c r="B278" s="10">
        <v>15050245</v>
      </c>
      <c r="C278" s="10">
        <v>1062878</v>
      </c>
    </row>
    <row r="279" spans="1:3" x14ac:dyDescent="0.3">
      <c r="A279" s="6" t="s">
        <v>9492</v>
      </c>
      <c r="B279" s="10">
        <v>119700000</v>
      </c>
      <c r="C279" s="10">
        <v>333485619.19999999</v>
      </c>
    </row>
    <row r="280" spans="1:3" x14ac:dyDescent="0.3">
      <c r="A280" s="6" t="s">
        <v>5219</v>
      </c>
      <c r="B280" s="10">
        <v>12820005</v>
      </c>
      <c r="C280" s="10">
        <v>81927980</v>
      </c>
    </row>
    <row r="281" spans="1:3" x14ac:dyDescent="0.3">
      <c r="A281" s="6" t="s">
        <v>9498</v>
      </c>
      <c r="B281" s="10">
        <v>174400000</v>
      </c>
      <c r="C281" s="10">
        <v>895189907</v>
      </c>
    </row>
    <row r="282" spans="1:3" x14ac:dyDescent="0.3">
      <c r="A282" s="6" t="s">
        <v>5205</v>
      </c>
      <c r="B282" s="10">
        <v>40000000</v>
      </c>
      <c r="C282" s="10">
        <v>20790486</v>
      </c>
    </row>
    <row r="283" spans="1:3" x14ac:dyDescent="0.3">
      <c r="A283" s="6" t="s">
        <v>2820</v>
      </c>
      <c r="B283" s="10">
        <v>40000000</v>
      </c>
      <c r="C283" s="10">
        <v>152266007</v>
      </c>
    </row>
    <row r="284" spans="1:3" x14ac:dyDescent="0.3">
      <c r="A284" s="6" t="s">
        <v>8024</v>
      </c>
      <c r="B284" s="10">
        <v>88500000</v>
      </c>
      <c r="C284" s="10">
        <v>381325165.39999998</v>
      </c>
    </row>
    <row r="285" spans="1:3" x14ac:dyDescent="0.3">
      <c r="A285" s="6" t="s">
        <v>677</v>
      </c>
      <c r="B285" s="10">
        <v>53600000</v>
      </c>
      <c r="C285" s="10">
        <v>682429959.60000002</v>
      </c>
    </row>
    <row r="286" spans="1:3" x14ac:dyDescent="0.3">
      <c r="A286" s="6" t="s">
        <v>7152</v>
      </c>
      <c r="B286" s="10">
        <v>5985</v>
      </c>
      <c r="C286" s="10">
        <v>39962472.399999999</v>
      </c>
    </row>
    <row r="287" spans="1:3" x14ac:dyDescent="0.3">
      <c r="A287" s="6" t="s">
        <v>8621</v>
      </c>
      <c r="B287" s="10">
        <v>23000000</v>
      </c>
      <c r="C287" s="10">
        <v>71368</v>
      </c>
    </row>
    <row r="288" spans="1:3" x14ac:dyDescent="0.3">
      <c r="A288" s="6" t="s">
        <v>7926</v>
      </c>
      <c r="B288" s="10">
        <v>139400000</v>
      </c>
      <c r="C288" s="10">
        <v>592951115.39999998</v>
      </c>
    </row>
    <row r="289" spans="1:3" x14ac:dyDescent="0.3">
      <c r="A289" s="6" t="s">
        <v>4672</v>
      </c>
      <c r="B289" s="10">
        <v>3263585.8</v>
      </c>
      <c r="C289" s="10">
        <v>71594792</v>
      </c>
    </row>
    <row r="290" spans="1:3" x14ac:dyDescent="0.3">
      <c r="A290" s="6" t="s">
        <v>9082</v>
      </c>
      <c r="B290" s="10">
        <v>88600000</v>
      </c>
      <c r="C290" s="10">
        <v>654908655.20000005</v>
      </c>
    </row>
    <row r="291" spans="1:3" x14ac:dyDescent="0.3">
      <c r="A291" s="6" t="s">
        <v>7548</v>
      </c>
      <c r="B291" s="10">
        <v>19000000</v>
      </c>
      <c r="C291" s="10">
        <v>36192775</v>
      </c>
    </row>
    <row r="292" spans="1:3" x14ac:dyDescent="0.3">
      <c r="A292" s="6" t="s">
        <v>3608</v>
      </c>
      <c r="B292" s="10">
        <v>30000000</v>
      </c>
      <c r="C292" s="10">
        <v>152627960</v>
      </c>
    </row>
    <row r="293" spans="1:3" x14ac:dyDescent="0.3">
      <c r="A293" s="6" t="s">
        <v>8583</v>
      </c>
      <c r="B293" s="10">
        <v>120000000</v>
      </c>
      <c r="C293" s="10">
        <v>416006494.19999999</v>
      </c>
    </row>
    <row r="294" spans="1:3" x14ac:dyDescent="0.3">
      <c r="A294" s="6" t="s">
        <v>1944</v>
      </c>
      <c r="B294" s="10">
        <v>28000000</v>
      </c>
      <c r="C294" s="10">
        <v>62108587</v>
      </c>
    </row>
    <row r="295" spans="1:3" x14ac:dyDescent="0.3">
      <c r="A295" s="6" t="s">
        <v>4930</v>
      </c>
      <c r="B295" s="10">
        <v>20000000</v>
      </c>
      <c r="C295" s="10">
        <v>50008143</v>
      </c>
    </row>
    <row r="296" spans="1:3" x14ac:dyDescent="0.3">
      <c r="A296" s="6" t="s">
        <v>1390</v>
      </c>
      <c r="B296" s="10">
        <v>11000000</v>
      </c>
      <c r="C296" s="10">
        <v>46060861</v>
      </c>
    </row>
    <row r="297" spans="1:3" x14ac:dyDescent="0.3">
      <c r="A297" s="6" t="s">
        <v>2255</v>
      </c>
      <c r="B297" s="10">
        <v>112800000</v>
      </c>
      <c r="C297" s="10">
        <v>836011985.39999998</v>
      </c>
    </row>
    <row r="298" spans="1:3" x14ac:dyDescent="0.3">
      <c r="A298" s="6" t="s">
        <v>6307</v>
      </c>
      <c r="B298" s="10">
        <v>97000000</v>
      </c>
      <c r="C298" s="10">
        <v>580151910</v>
      </c>
    </row>
    <row r="299" spans="1:3" x14ac:dyDescent="0.3">
      <c r="A299" s="6" t="s">
        <v>6123</v>
      </c>
      <c r="B299" s="10">
        <v>112640000</v>
      </c>
      <c r="C299" s="10">
        <v>719378536</v>
      </c>
    </row>
    <row r="300" spans="1:3" x14ac:dyDescent="0.3">
      <c r="A300" s="6" t="s">
        <v>915</v>
      </c>
      <c r="B300" s="10">
        <v>128600000</v>
      </c>
      <c r="C300" s="10">
        <v>468529612.19999999</v>
      </c>
    </row>
    <row r="301" spans="1:3" x14ac:dyDescent="0.3">
      <c r="A301" s="6" t="s">
        <v>6387</v>
      </c>
      <c r="B301" s="10">
        <v>116600000</v>
      </c>
      <c r="C301" s="10">
        <v>586907459</v>
      </c>
    </row>
    <row r="302" spans="1:3" x14ac:dyDescent="0.3">
      <c r="A302" s="6" t="s">
        <v>5383</v>
      </c>
      <c r="B302" s="10">
        <v>103000000</v>
      </c>
      <c r="C302" s="10">
        <v>133214549</v>
      </c>
    </row>
    <row r="303" spans="1:3" x14ac:dyDescent="0.3">
      <c r="A303" s="6" t="s">
        <v>592</v>
      </c>
      <c r="B303" s="10">
        <v>26548000</v>
      </c>
      <c r="C303" s="10">
        <v>150123320</v>
      </c>
    </row>
    <row r="304" spans="1:3" x14ac:dyDescent="0.3">
      <c r="A304" s="6" t="s">
        <v>2937</v>
      </c>
      <c r="B304" s="10">
        <v>100000000</v>
      </c>
      <c r="C304" s="10">
        <v>235926552</v>
      </c>
    </row>
    <row r="305" spans="1:3" x14ac:dyDescent="0.3">
      <c r="A305" s="6" t="s">
        <v>8537</v>
      </c>
      <c r="B305" s="10">
        <v>395168</v>
      </c>
      <c r="C305" s="10">
        <v>3280243.8</v>
      </c>
    </row>
    <row r="306" spans="1:3" x14ac:dyDescent="0.3">
      <c r="A306" s="6" t="s">
        <v>3451</v>
      </c>
      <c r="B306" s="10">
        <v>54000000</v>
      </c>
      <c r="C306" s="10">
        <v>327139851.80000001</v>
      </c>
    </row>
    <row r="307" spans="1:3" x14ac:dyDescent="0.3">
      <c r="A307" s="6" t="s">
        <v>138</v>
      </c>
      <c r="B307" s="10">
        <v>100100000</v>
      </c>
      <c r="C307" s="10">
        <v>947468745.79999995</v>
      </c>
    </row>
    <row r="308" spans="1:3" x14ac:dyDescent="0.3">
      <c r="A308" s="6" t="s">
        <v>5529</v>
      </c>
      <c r="B308" s="10">
        <v>25000000</v>
      </c>
      <c r="C308" s="10">
        <v>39200000</v>
      </c>
    </row>
    <row r="309" spans="1:3" x14ac:dyDescent="0.3">
      <c r="A309" s="6" t="s">
        <v>5492</v>
      </c>
      <c r="B309" s="10">
        <v>167540000</v>
      </c>
      <c r="C309" s="10">
        <v>175269998.80000001</v>
      </c>
    </row>
    <row r="310" spans="1:3" x14ac:dyDescent="0.3">
      <c r="A310" s="6" t="s">
        <v>8358</v>
      </c>
      <c r="B310" s="10">
        <v>167540000</v>
      </c>
      <c r="C310" s="10">
        <v>175269998.80000001</v>
      </c>
    </row>
    <row r="311" spans="1:3" x14ac:dyDescent="0.3">
      <c r="A311" s="6" t="s">
        <v>5223</v>
      </c>
      <c r="B311" s="10">
        <v>90200000</v>
      </c>
      <c r="C311" s="10">
        <v>668589731.20000005</v>
      </c>
    </row>
    <row r="312" spans="1:3" x14ac:dyDescent="0.3">
      <c r="A312" s="6" t="s">
        <v>8832</v>
      </c>
      <c r="B312" s="10">
        <v>167540000</v>
      </c>
      <c r="C312" s="10">
        <v>175269998.80000001</v>
      </c>
    </row>
    <row r="313" spans="1:3" x14ac:dyDescent="0.3">
      <c r="A313" s="6" t="s">
        <v>5727</v>
      </c>
      <c r="B313" s="10">
        <v>62000000</v>
      </c>
      <c r="C313" s="10">
        <v>53321673</v>
      </c>
    </row>
    <row r="314" spans="1:3" x14ac:dyDescent="0.3">
      <c r="A314" s="6" t="s">
        <v>4191</v>
      </c>
      <c r="B314" s="10">
        <v>167540000</v>
      </c>
      <c r="C314" s="10">
        <v>175269998.80000001</v>
      </c>
    </row>
    <row r="315" spans="1:3" x14ac:dyDescent="0.3">
      <c r="A315" s="6" t="s">
        <v>251</v>
      </c>
      <c r="B315" s="10">
        <v>97760000</v>
      </c>
      <c r="C315" s="10">
        <v>384573450.80000001</v>
      </c>
    </row>
    <row r="316" spans="1:3" x14ac:dyDescent="0.3">
      <c r="A316" s="6" t="s">
        <v>5760</v>
      </c>
      <c r="B316" s="10">
        <v>35000000</v>
      </c>
      <c r="C316" s="10">
        <v>86648359</v>
      </c>
    </row>
    <row r="317" spans="1:3" x14ac:dyDescent="0.3">
      <c r="A317" s="6" t="s">
        <v>4952</v>
      </c>
      <c r="B317" s="10">
        <v>7000000</v>
      </c>
      <c r="C317" s="10">
        <v>1940234</v>
      </c>
    </row>
    <row r="318" spans="1:3" x14ac:dyDescent="0.3">
      <c r="A318" s="6" t="s">
        <v>2152</v>
      </c>
      <c r="B318" s="10">
        <v>75000000</v>
      </c>
      <c r="C318" s="10">
        <v>188668688</v>
      </c>
    </row>
    <row r="319" spans="1:3" x14ac:dyDescent="0.3">
      <c r="A319" s="6" t="s">
        <v>8107</v>
      </c>
      <c r="B319" s="10">
        <v>27000000</v>
      </c>
      <c r="C319" s="10">
        <v>130759651</v>
      </c>
    </row>
    <row r="320" spans="1:3" x14ac:dyDescent="0.3">
      <c r="A320" s="6" t="s">
        <v>7165</v>
      </c>
      <c r="B320" s="10">
        <v>2500000</v>
      </c>
      <c r="C320" s="10">
        <v>8315</v>
      </c>
    </row>
    <row r="321" spans="1:3" x14ac:dyDescent="0.3">
      <c r="A321" s="6" t="s">
        <v>5709</v>
      </c>
      <c r="B321" s="10">
        <v>96200000</v>
      </c>
      <c r="C321" s="10">
        <v>412160901</v>
      </c>
    </row>
    <row r="322" spans="1:3" x14ac:dyDescent="0.3">
      <c r="A322" s="6" t="s">
        <v>8790</v>
      </c>
      <c r="B322" s="10">
        <v>8500000</v>
      </c>
      <c r="C322" s="10">
        <v>38702310</v>
      </c>
    </row>
    <row r="323" spans="1:3" x14ac:dyDescent="0.3">
      <c r="A323" s="6" t="s">
        <v>2266</v>
      </c>
      <c r="B323" s="10">
        <v>12000000</v>
      </c>
      <c r="C323" s="10">
        <v>84959034</v>
      </c>
    </row>
    <row r="324" spans="1:3" x14ac:dyDescent="0.3">
      <c r="A324" s="6" t="s">
        <v>4521</v>
      </c>
      <c r="B324" s="10">
        <v>174600000</v>
      </c>
      <c r="C324" s="10">
        <v>175269998.80000001</v>
      </c>
    </row>
    <row r="325" spans="1:3" x14ac:dyDescent="0.3">
      <c r="A325" s="6" t="s">
        <v>6627</v>
      </c>
      <c r="B325" s="10">
        <v>7500000</v>
      </c>
      <c r="C325" s="10">
        <v>18869631</v>
      </c>
    </row>
    <row r="326" spans="1:3" x14ac:dyDescent="0.3">
      <c r="A326" s="6" t="s">
        <v>9681</v>
      </c>
      <c r="B326" s="10">
        <v>62500000</v>
      </c>
      <c r="C326" s="10">
        <v>520816421.60000002</v>
      </c>
    </row>
    <row r="327" spans="1:3" x14ac:dyDescent="0.3">
      <c r="A327" s="6" t="s">
        <v>5525</v>
      </c>
      <c r="B327" s="10">
        <v>10000000</v>
      </c>
      <c r="C327" s="10">
        <v>295961253.60000002</v>
      </c>
    </row>
    <row r="328" spans="1:3" x14ac:dyDescent="0.3">
      <c r="A328" s="6" t="s">
        <v>4998</v>
      </c>
      <c r="B328" s="10">
        <v>150000</v>
      </c>
      <c r="C328" s="10">
        <v>1240261.6000000001</v>
      </c>
    </row>
    <row r="329" spans="1:3" x14ac:dyDescent="0.3">
      <c r="A329" s="6" t="s">
        <v>981</v>
      </c>
      <c r="B329" s="10">
        <v>67500000</v>
      </c>
      <c r="C329" s="10">
        <v>137489730</v>
      </c>
    </row>
    <row r="330" spans="1:3" x14ac:dyDescent="0.3">
      <c r="A330" s="6" t="s">
        <v>7056</v>
      </c>
      <c r="B330" s="10">
        <v>22403300.600000001</v>
      </c>
      <c r="C330" s="10">
        <v>6303792</v>
      </c>
    </row>
    <row r="331" spans="1:3" x14ac:dyDescent="0.3">
      <c r="A331" s="6" t="s">
        <v>5241</v>
      </c>
      <c r="B331" s="10">
        <v>167540000</v>
      </c>
      <c r="C331" s="10">
        <v>175269998.80000001</v>
      </c>
    </row>
    <row r="332" spans="1:3" x14ac:dyDescent="0.3">
      <c r="A332" s="6" t="s">
        <v>4349</v>
      </c>
      <c r="B332" s="10">
        <v>23000000</v>
      </c>
      <c r="C332" s="10">
        <v>38505009</v>
      </c>
    </row>
    <row r="333" spans="1:3" x14ac:dyDescent="0.3">
      <c r="A333" s="6" t="s">
        <v>6224</v>
      </c>
      <c r="B333" s="10">
        <v>70600000</v>
      </c>
      <c r="C333" s="10">
        <v>264218338.59999999</v>
      </c>
    </row>
    <row r="334" spans="1:3" x14ac:dyDescent="0.3">
      <c r="A334" s="6" t="s">
        <v>2809</v>
      </c>
      <c r="B334" s="10">
        <v>133500000</v>
      </c>
      <c r="C334" s="10">
        <v>364815710.60000002</v>
      </c>
    </row>
    <row r="335" spans="1:3" x14ac:dyDescent="0.3">
      <c r="A335" s="6" t="s">
        <v>7640</v>
      </c>
      <c r="B335" s="10">
        <v>7500000</v>
      </c>
      <c r="C335" s="10">
        <v>1240261.6000000001</v>
      </c>
    </row>
    <row r="336" spans="1:3" x14ac:dyDescent="0.3">
      <c r="A336" s="6" t="s">
        <v>2755</v>
      </c>
      <c r="B336" s="10">
        <v>12000000</v>
      </c>
      <c r="C336" s="10">
        <v>107217396</v>
      </c>
    </row>
    <row r="337" spans="1:3" x14ac:dyDescent="0.3">
      <c r="A337" s="6" t="s">
        <v>3882</v>
      </c>
      <c r="B337" s="10">
        <v>30000000</v>
      </c>
      <c r="C337" s="10">
        <v>212400000</v>
      </c>
    </row>
    <row r="338" spans="1:3" x14ac:dyDescent="0.3">
      <c r="A338" s="6" t="s">
        <v>5645</v>
      </c>
      <c r="B338" s="10">
        <v>20000000</v>
      </c>
      <c r="C338" s="10">
        <v>46627836</v>
      </c>
    </row>
    <row r="339" spans="1:3" x14ac:dyDescent="0.3">
      <c r="A339" s="6" t="s">
        <v>6490</v>
      </c>
      <c r="B339" s="10">
        <v>12000000</v>
      </c>
      <c r="C339" s="10">
        <v>82497035</v>
      </c>
    </row>
    <row r="340" spans="1:3" x14ac:dyDescent="0.3">
      <c r="A340" s="6" t="s">
        <v>7126</v>
      </c>
      <c r="B340" s="10">
        <v>10000000</v>
      </c>
      <c r="C340" s="10">
        <v>320705</v>
      </c>
    </row>
    <row r="341" spans="1:3" x14ac:dyDescent="0.3">
      <c r="A341" s="6" t="s">
        <v>9718</v>
      </c>
      <c r="B341" s="10">
        <v>10700000</v>
      </c>
      <c r="C341" s="10">
        <v>386790</v>
      </c>
    </row>
    <row r="342" spans="1:3" x14ac:dyDescent="0.3">
      <c r="A342" s="6" t="s">
        <v>5742</v>
      </c>
      <c r="B342" s="10">
        <v>80000000</v>
      </c>
      <c r="C342" s="10">
        <v>135406280</v>
      </c>
    </row>
    <row r="343" spans="1:3" x14ac:dyDescent="0.3">
      <c r="A343" s="6" t="s">
        <v>1305</v>
      </c>
      <c r="B343" s="10">
        <v>3740000</v>
      </c>
      <c r="C343" s="10">
        <v>568828</v>
      </c>
    </row>
    <row r="344" spans="1:3" x14ac:dyDescent="0.3">
      <c r="A344" s="6" t="s">
        <v>7494</v>
      </c>
      <c r="B344" s="10">
        <v>19000000</v>
      </c>
      <c r="C344" s="10">
        <v>32801173</v>
      </c>
    </row>
    <row r="345" spans="1:3" x14ac:dyDescent="0.3">
      <c r="A345" s="6" t="s">
        <v>4291</v>
      </c>
      <c r="B345" s="10">
        <v>148800000</v>
      </c>
      <c r="C345" s="10">
        <v>948498291.20000005</v>
      </c>
    </row>
    <row r="346" spans="1:3" x14ac:dyDescent="0.3">
      <c r="A346" s="6" t="s">
        <v>1243</v>
      </c>
      <c r="B346" s="10">
        <v>47000000</v>
      </c>
      <c r="C346" s="10">
        <v>46293855</v>
      </c>
    </row>
    <row r="347" spans="1:3" x14ac:dyDescent="0.3">
      <c r="A347" s="6" t="s">
        <v>5781</v>
      </c>
      <c r="B347" s="10">
        <v>5000000</v>
      </c>
      <c r="C347" s="10">
        <v>17499242</v>
      </c>
    </row>
    <row r="348" spans="1:3" x14ac:dyDescent="0.3">
      <c r="A348" s="6" t="s">
        <v>4236</v>
      </c>
      <c r="B348" s="10">
        <v>16000000</v>
      </c>
      <c r="C348" s="10">
        <v>1575749</v>
      </c>
    </row>
    <row r="349" spans="1:3" x14ac:dyDescent="0.3">
      <c r="A349" s="6" t="s">
        <v>5484</v>
      </c>
      <c r="B349" s="10">
        <v>35000000</v>
      </c>
      <c r="C349" s="10">
        <v>57897191</v>
      </c>
    </row>
    <row r="350" spans="1:3" x14ac:dyDescent="0.3">
      <c r="A350" s="6" t="s">
        <v>9652</v>
      </c>
      <c r="B350" s="10">
        <v>113600000</v>
      </c>
      <c r="C350" s="10">
        <v>523551882.39999998</v>
      </c>
    </row>
    <row r="351" spans="1:3" x14ac:dyDescent="0.3">
      <c r="A351" s="6" t="s">
        <v>5650</v>
      </c>
      <c r="B351" s="10">
        <v>147200000</v>
      </c>
      <c r="C351" s="10">
        <v>937727043.79999995</v>
      </c>
    </row>
    <row r="352" spans="1:3" x14ac:dyDescent="0.3">
      <c r="A352" s="6" t="s">
        <v>8527</v>
      </c>
      <c r="B352" s="10">
        <v>150600000</v>
      </c>
      <c r="C352" s="10">
        <v>414413080.19999999</v>
      </c>
    </row>
    <row r="353" spans="1:3" x14ac:dyDescent="0.3">
      <c r="A353" s="6" t="s">
        <v>9085</v>
      </c>
      <c r="B353" s="10">
        <v>750000</v>
      </c>
      <c r="C353" s="10">
        <v>0</v>
      </c>
    </row>
    <row r="354" spans="1:3" x14ac:dyDescent="0.3">
      <c r="A354" s="6" t="s">
        <v>4097</v>
      </c>
      <c r="B354" s="10">
        <v>64660616.399999999</v>
      </c>
      <c r="C354" s="10">
        <v>480248424.39999998</v>
      </c>
    </row>
    <row r="355" spans="1:3" x14ac:dyDescent="0.3">
      <c r="A355" s="6" t="s">
        <v>3030</v>
      </c>
      <c r="B355" s="10">
        <v>80000000</v>
      </c>
      <c r="C355" s="10">
        <v>381000857.60000002</v>
      </c>
    </row>
    <row r="356" spans="1:3" x14ac:dyDescent="0.3">
      <c r="A356" s="6" t="s">
        <v>4049</v>
      </c>
      <c r="B356" s="10">
        <v>108000000</v>
      </c>
      <c r="C356" s="10">
        <v>973912359</v>
      </c>
    </row>
    <row r="357" spans="1:3" x14ac:dyDescent="0.3">
      <c r="A357" s="6" t="s">
        <v>5145</v>
      </c>
      <c r="B357" s="10">
        <v>174600000</v>
      </c>
      <c r="C357" s="10">
        <v>175269998.80000001</v>
      </c>
    </row>
    <row r="358" spans="1:3" x14ac:dyDescent="0.3">
      <c r="A358" s="6" t="s">
        <v>6592</v>
      </c>
      <c r="B358" s="10">
        <v>208000000</v>
      </c>
      <c r="C358" s="10">
        <v>791131156.20000005</v>
      </c>
    </row>
    <row r="359" spans="1:3" x14ac:dyDescent="0.3">
      <c r="A359" s="6" t="s">
        <v>5943</v>
      </c>
      <c r="B359" s="10">
        <v>16000000</v>
      </c>
      <c r="C359" s="10">
        <v>116996509.59999999</v>
      </c>
    </row>
    <row r="360" spans="1:3" x14ac:dyDescent="0.3">
      <c r="A360" s="6" t="s">
        <v>9362</v>
      </c>
      <c r="B360" s="10">
        <v>23000000</v>
      </c>
      <c r="C360" s="10">
        <v>4483042.8</v>
      </c>
    </row>
    <row r="361" spans="1:3" x14ac:dyDescent="0.3">
      <c r="A361" s="6" t="s">
        <v>6882</v>
      </c>
      <c r="B361" s="10">
        <v>167540000</v>
      </c>
      <c r="C361" s="10">
        <v>175269998.80000001</v>
      </c>
    </row>
    <row r="362" spans="1:3" x14ac:dyDescent="0.3">
      <c r="A362" s="6" t="s">
        <v>7169</v>
      </c>
      <c r="B362" s="10">
        <v>150000000</v>
      </c>
      <c r="C362" s="10">
        <v>434975079.60000002</v>
      </c>
    </row>
    <row r="363" spans="1:3" x14ac:dyDescent="0.3">
      <c r="A363" s="6" t="s">
        <v>507</v>
      </c>
      <c r="B363" s="10">
        <v>43950000</v>
      </c>
      <c r="C363" s="10">
        <v>173780550</v>
      </c>
    </row>
    <row r="364" spans="1:3" x14ac:dyDescent="0.3">
      <c r="A364" s="6" t="s">
        <v>2552</v>
      </c>
      <c r="B364" s="10">
        <v>130000000</v>
      </c>
      <c r="C364" s="10">
        <v>251499665</v>
      </c>
    </row>
    <row r="365" spans="1:3" x14ac:dyDescent="0.3">
      <c r="A365" s="6" t="s">
        <v>280</v>
      </c>
      <c r="B365" s="10">
        <v>24220050</v>
      </c>
      <c r="C365" s="10">
        <v>12467270</v>
      </c>
    </row>
    <row r="366" spans="1:3" x14ac:dyDescent="0.3">
      <c r="A366" s="6" t="s">
        <v>9719</v>
      </c>
      <c r="B366" s="10">
        <v>4500000</v>
      </c>
      <c r="C366" s="10">
        <v>10609321</v>
      </c>
    </row>
    <row r="367" spans="1:3" x14ac:dyDescent="0.3">
      <c r="A367" s="6" t="s">
        <v>9176</v>
      </c>
      <c r="B367" s="10">
        <v>129400000</v>
      </c>
      <c r="C367" s="10">
        <v>657972455.60000002</v>
      </c>
    </row>
    <row r="368" spans="1:3" x14ac:dyDescent="0.3">
      <c r="A368" s="6" t="s">
        <v>2415</v>
      </c>
      <c r="B368" s="10">
        <v>400000</v>
      </c>
      <c r="C368" s="10">
        <v>30398770.399999999</v>
      </c>
    </row>
    <row r="369" spans="1:3" x14ac:dyDescent="0.3">
      <c r="A369" s="6" t="s">
        <v>1027</v>
      </c>
      <c r="B369" s="10">
        <v>500000</v>
      </c>
      <c r="C369" s="10">
        <v>6379037.5999999996</v>
      </c>
    </row>
    <row r="370" spans="1:3" x14ac:dyDescent="0.3">
      <c r="A370" s="6" t="s">
        <v>4002</v>
      </c>
      <c r="B370" s="10">
        <v>500000</v>
      </c>
      <c r="C370" s="10">
        <v>7758581.5999999996</v>
      </c>
    </row>
    <row r="371" spans="1:3" x14ac:dyDescent="0.3">
      <c r="A371" s="6" t="s">
        <v>6733</v>
      </c>
      <c r="B371" s="10">
        <v>825000</v>
      </c>
      <c r="C371" s="10">
        <v>15327010</v>
      </c>
    </row>
    <row r="372" spans="1:3" x14ac:dyDescent="0.3">
      <c r="A372" s="6" t="s">
        <v>7766</v>
      </c>
      <c r="B372" s="10">
        <v>57000000</v>
      </c>
      <c r="C372" s="10">
        <v>38329114</v>
      </c>
    </row>
    <row r="373" spans="1:3" x14ac:dyDescent="0.3">
      <c r="A373" s="6" t="s">
        <v>492</v>
      </c>
      <c r="B373" s="10">
        <v>24685792</v>
      </c>
      <c r="C373" s="10">
        <v>42000000</v>
      </c>
    </row>
    <row r="374" spans="1:3" x14ac:dyDescent="0.3">
      <c r="A374" s="6" t="s">
        <v>477</v>
      </c>
      <c r="B374" s="10">
        <v>14000000</v>
      </c>
      <c r="C374" s="10">
        <v>21500000</v>
      </c>
    </row>
    <row r="375" spans="1:3" x14ac:dyDescent="0.3">
      <c r="A375" s="6" t="s">
        <v>5734</v>
      </c>
      <c r="B375" s="10">
        <v>77400000</v>
      </c>
      <c r="C375" s="10">
        <v>745706751.20000005</v>
      </c>
    </row>
    <row r="376" spans="1:3" x14ac:dyDescent="0.3">
      <c r="A376" s="6" t="s">
        <v>6299</v>
      </c>
      <c r="B376" s="10">
        <v>43540000</v>
      </c>
      <c r="C376" s="10">
        <v>131465</v>
      </c>
    </row>
    <row r="377" spans="1:3" x14ac:dyDescent="0.3">
      <c r="A377" s="6" t="s">
        <v>3724</v>
      </c>
      <c r="B377" s="10">
        <v>4500000</v>
      </c>
      <c r="C377" s="10">
        <v>2481925</v>
      </c>
    </row>
    <row r="378" spans="1:3" x14ac:dyDescent="0.3">
      <c r="A378" s="6" t="s">
        <v>7600</v>
      </c>
      <c r="B378" s="10">
        <v>53400000</v>
      </c>
      <c r="C378" s="10">
        <v>315069539.80000001</v>
      </c>
    </row>
    <row r="379" spans="1:3" x14ac:dyDescent="0.3">
      <c r="A379" s="6" t="s">
        <v>3396</v>
      </c>
      <c r="B379" s="10">
        <v>99440523.799999997</v>
      </c>
      <c r="C379" s="10">
        <v>713655272.60000002</v>
      </c>
    </row>
    <row r="380" spans="1:3" x14ac:dyDescent="0.3">
      <c r="A380" s="6" t="s">
        <v>9219</v>
      </c>
      <c r="B380" s="10">
        <v>84800000</v>
      </c>
      <c r="C380" s="10">
        <v>182940447.40000001</v>
      </c>
    </row>
    <row r="381" spans="1:3" x14ac:dyDescent="0.3">
      <c r="A381" s="6" t="s">
        <v>1467</v>
      </c>
      <c r="B381" s="10">
        <v>26473270.600000001</v>
      </c>
      <c r="C381" s="10">
        <v>4785157</v>
      </c>
    </row>
    <row r="382" spans="1:3" x14ac:dyDescent="0.3">
      <c r="A382" s="6" t="s">
        <v>8516</v>
      </c>
      <c r="B382" s="10">
        <v>153000000</v>
      </c>
      <c r="C382" s="10">
        <v>439087989.19999999</v>
      </c>
    </row>
    <row r="383" spans="1:3" x14ac:dyDescent="0.3">
      <c r="A383" s="6" t="s">
        <v>3401</v>
      </c>
      <c r="B383" s="10">
        <v>172800000</v>
      </c>
      <c r="C383" s="10">
        <v>395015458.19999999</v>
      </c>
    </row>
    <row r="384" spans="1:3" x14ac:dyDescent="0.3">
      <c r="A384" s="6" t="s">
        <v>8984</v>
      </c>
      <c r="B384" s="10">
        <v>11480240.6</v>
      </c>
      <c r="C384" s="10">
        <v>77542</v>
      </c>
    </row>
    <row r="385" spans="1:3" x14ac:dyDescent="0.3">
      <c r="A385" s="6" t="s">
        <v>5299</v>
      </c>
      <c r="B385" s="10">
        <v>15541000</v>
      </c>
      <c r="C385" s="10">
        <v>38139010</v>
      </c>
    </row>
    <row r="386" spans="1:3" x14ac:dyDescent="0.3">
      <c r="A386" s="6" t="s">
        <v>7069</v>
      </c>
      <c r="B386" s="10">
        <v>25000000</v>
      </c>
      <c r="C386" s="10">
        <v>58240458</v>
      </c>
    </row>
    <row r="387" spans="1:3" x14ac:dyDescent="0.3">
      <c r="A387" s="6" t="s">
        <v>7267</v>
      </c>
      <c r="B387" s="10">
        <v>26000000</v>
      </c>
      <c r="C387" s="10">
        <v>28703083</v>
      </c>
    </row>
    <row r="388" spans="1:3" x14ac:dyDescent="0.3">
      <c r="A388" s="6" t="s">
        <v>9528</v>
      </c>
      <c r="B388" s="10">
        <v>148800000</v>
      </c>
      <c r="C388" s="10">
        <v>651812055.79999995</v>
      </c>
    </row>
    <row r="389" spans="1:3" x14ac:dyDescent="0.3">
      <c r="A389" s="6" t="s">
        <v>9053</v>
      </c>
      <c r="B389" s="10">
        <v>70000000</v>
      </c>
      <c r="C389" s="10">
        <v>38992292</v>
      </c>
    </row>
    <row r="390" spans="1:3" x14ac:dyDescent="0.3">
      <c r="A390" s="6" t="s">
        <v>9265</v>
      </c>
      <c r="B390" s="10">
        <v>370000</v>
      </c>
      <c r="C390" s="10">
        <v>37041</v>
      </c>
    </row>
    <row r="391" spans="1:3" x14ac:dyDescent="0.3">
      <c r="A391" s="6" t="s">
        <v>4478</v>
      </c>
      <c r="B391" s="10">
        <v>223940000</v>
      </c>
      <c r="C391" s="10">
        <v>175269998.80000001</v>
      </c>
    </row>
    <row r="392" spans="1:3" x14ac:dyDescent="0.3">
      <c r="A392" s="6" t="s">
        <v>3784</v>
      </c>
      <c r="B392" s="10">
        <v>104400000</v>
      </c>
      <c r="C392" s="10">
        <v>1103505485</v>
      </c>
    </row>
    <row r="393" spans="1:3" x14ac:dyDescent="0.3">
      <c r="A393" s="6" t="s">
        <v>1430</v>
      </c>
      <c r="B393" s="10">
        <v>25352400</v>
      </c>
      <c r="C393" s="10">
        <v>10237061</v>
      </c>
    </row>
    <row r="394" spans="1:3" x14ac:dyDescent="0.3">
      <c r="A394" s="6" t="s">
        <v>173</v>
      </c>
      <c r="B394" s="10">
        <v>132119270.59999999</v>
      </c>
      <c r="C394" s="10">
        <v>906958484.20000005</v>
      </c>
    </row>
    <row r="395" spans="1:3" x14ac:dyDescent="0.3">
      <c r="A395" s="6" t="s">
        <v>7080</v>
      </c>
      <c r="B395" s="10">
        <v>3000000</v>
      </c>
      <c r="C395" s="10">
        <v>27788649</v>
      </c>
    </row>
    <row r="396" spans="1:3" x14ac:dyDescent="0.3">
      <c r="A396" s="6" t="s">
        <v>8118</v>
      </c>
      <c r="B396" s="10">
        <v>9000000</v>
      </c>
      <c r="C396" s="10">
        <v>85704815.400000006</v>
      </c>
    </row>
    <row r="397" spans="1:3" x14ac:dyDescent="0.3">
      <c r="A397" s="6" t="s">
        <v>4516</v>
      </c>
      <c r="B397" s="10">
        <v>85000000</v>
      </c>
      <c r="C397" s="10">
        <v>315268353</v>
      </c>
    </row>
    <row r="398" spans="1:3" x14ac:dyDescent="0.3">
      <c r="A398" s="6" t="s">
        <v>7493</v>
      </c>
      <c r="B398" s="10">
        <v>23600000</v>
      </c>
      <c r="C398" s="10">
        <v>5751882</v>
      </c>
    </row>
    <row r="399" spans="1:3" x14ac:dyDescent="0.3">
      <c r="A399" s="6" t="s">
        <v>8999</v>
      </c>
      <c r="B399" s="10">
        <v>20846151.600000001</v>
      </c>
      <c r="C399" s="10">
        <v>27150534</v>
      </c>
    </row>
    <row r="400" spans="1:3" x14ac:dyDescent="0.3">
      <c r="A400" s="6" t="s">
        <v>3074</v>
      </c>
      <c r="B400" s="10">
        <v>3500000</v>
      </c>
      <c r="C400" s="10">
        <v>83453539</v>
      </c>
    </row>
    <row r="401" spans="1:3" x14ac:dyDescent="0.3">
      <c r="A401" s="6" t="s">
        <v>9455</v>
      </c>
      <c r="B401" s="10">
        <v>10000000</v>
      </c>
      <c r="C401" s="10">
        <v>100489151</v>
      </c>
    </row>
    <row r="402" spans="1:3" x14ac:dyDescent="0.3">
      <c r="A402" s="6" t="s">
        <v>8620</v>
      </c>
      <c r="B402" s="10">
        <v>6000000</v>
      </c>
      <c r="C402" s="10">
        <v>30000000</v>
      </c>
    </row>
    <row r="403" spans="1:3" x14ac:dyDescent="0.3">
      <c r="A403" s="6" t="s">
        <v>8954</v>
      </c>
      <c r="B403" s="10">
        <v>107400000</v>
      </c>
      <c r="C403" s="10">
        <v>531422529.60000002</v>
      </c>
    </row>
    <row r="404" spans="1:3" x14ac:dyDescent="0.3">
      <c r="A404" s="6" t="s">
        <v>1690</v>
      </c>
      <c r="B404" s="10">
        <v>8000000</v>
      </c>
      <c r="C404" s="10">
        <v>2018608</v>
      </c>
    </row>
    <row r="405" spans="1:3" x14ac:dyDescent="0.3">
      <c r="A405" s="6" t="s">
        <v>922</v>
      </c>
      <c r="B405" s="10">
        <v>420000000</v>
      </c>
      <c r="C405" s="10">
        <v>3101275464</v>
      </c>
    </row>
    <row r="406" spans="1:3" x14ac:dyDescent="0.3">
      <c r="A406" s="6" t="s">
        <v>2498</v>
      </c>
      <c r="B406" s="10">
        <v>94944000</v>
      </c>
      <c r="C406" s="10">
        <v>340525142.60000002</v>
      </c>
    </row>
    <row r="407" spans="1:3" x14ac:dyDescent="0.3">
      <c r="A407" s="6" t="s">
        <v>8300</v>
      </c>
      <c r="B407" s="10">
        <v>82000000</v>
      </c>
      <c r="C407" s="10">
        <v>618157116.20000005</v>
      </c>
    </row>
    <row r="408" spans="1:3" x14ac:dyDescent="0.3">
      <c r="A408" s="6" t="s">
        <v>6901</v>
      </c>
      <c r="B408" s="10">
        <v>95000000</v>
      </c>
      <c r="C408" s="10">
        <v>406434252.19999999</v>
      </c>
    </row>
    <row r="409" spans="1:3" x14ac:dyDescent="0.3">
      <c r="A409" s="6" t="s">
        <v>9260</v>
      </c>
      <c r="B409" s="10">
        <v>35000000</v>
      </c>
      <c r="C409" s="10">
        <v>35426759</v>
      </c>
    </row>
    <row r="410" spans="1:3" x14ac:dyDescent="0.3">
      <c r="A410" s="6" t="s">
        <v>9308</v>
      </c>
      <c r="B410" s="10">
        <v>101600000</v>
      </c>
      <c r="C410" s="10">
        <v>354385756.19999999</v>
      </c>
    </row>
    <row r="411" spans="1:3" x14ac:dyDescent="0.3">
      <c r="A411" s="6" t="s">
        <v>3196</v>
      </c>
      <c r="B411" s="10">
        <v>155000000</v>
      </c>
      <c r="C411" s="10">
        <v>167297191</v>
      </c>
    </row>
    <row r="412" spans="1:3" x14ac:dyDescent="0.3">
      <c r="A412" s="6" t="s">
        <v>7506</v>
      </c>
      <c r="B412" s="10">
        <v>28000000</v>
      </c>
      <c r="C412" s="10">
        <v>100654149</v>
      </c>
    </row>
    <row r="413" spans="1:3" x14ac:dyDescent="0.3">
      <c r="A413" s="6" t="s">
        <v>8603</v>
      </c>
      <c r="B413" s="10">
        <v>40000000</v>
      </c>
      <c r="C413" s="10">
        <v>35195939</v>
      </c>
    </row>
    <row r="414" spans="1:3" x14ac:dyDescent="0.3">
      <c r="A414" s="6" t="s">
        <v>8320</v>
      </c>
      <c r="B414" s="10">
        <v>109000000</v>
      </c>
      <c r="C414" s="10">
        <v>87683966</v>
      </c>
    </row>
    <row r="415" spans="1:3" x14ac:dyDescent="0.3">
      <c r="A415" s="6" t="s">
        <v>9290</v>
      </c>
      <c r="B415" s="10">
        <v>7000000</v>
      </c>
      <c r="C415" s="10">
        <v>25900000</v>
      </c>
    </row>
    <row r="416" spans="1:3" x14ac:dyDescent="0.3">
      <c r="A416" s="6" t="s">
        <v>862</v>
      </c>
      <c r="B416" s="10">
        <v>609000000</v>
      </c>
      <c r="C416" s="10">
        <v>3076473330</v>
      </c>
    </row>
    <row r="417" spans="1:3" x14ac:dyDescent="0.3">
      <c r="A417" s="6" t="s">
        <v>1875</v>
      </c>
      <c r="B417" s="10">
        <v>47270000</v>
      </c>
      <c r="C417" s="10">
        <v>329856760.80000001</v>
      </c>
    </row>
    <row r="418" spans="1:3" x14ac:dyDescent="0.3">
      <c r="A418" s="6" t="s">
        <v>1275</v>
      </c>
      <c r="B418" s="10">
        <v>170000000</v>
      </c>
      <c r="C418" s="10">
        <v>276928112</v>
      </c>
    </row>
    <row r="419" spans="1:3" x14ac:dyDescent="0.3">
      <c r="A419" s="6" t="s">
        <v>9354</v>
      </c>
      <c r="B419" s="10">
        <v>170000000</v>
      </c>
      <c r="C419" s="10">
        <v>295463225</v>
      </c>
    </row>
    <row r="420" spans="1:3" x14ac:dyDescent="0.3">
      <c r="A420" s="6" t="s">
        <v>1337</v>
      </c>
      <c r="B420" s="10">
        <v>3160000.2</v>
      </c>
      <c r="C420" s="10">
        <v>121067</v>
      </c>
    </row>
    <row r="421" spans="1:3" x14ac:dyDescent="0.3">
      <c r="A421" s="6" t="s">
        <v>1070</v>
      </c>
      <c r="B421" s="10">
        <v>10700000</v>
      </c>
      <c r="C421" s="10">
        <v>184638105</v>
      </c>
    </row>
    <row r="422" spans="1:3" x14ac:dyDescent="0.3">
      <c r="A422" s="6" t="s">
        <v>4751</v>
      </c>
      <c r="B422" s="10">
        <v>154000000</v>
      </c>
      <c r="C422" s="10">
        <v>339099716</v>
      </c>
    </row>
    <row r="423" spans="1:3" x14ac:dyDescent="0.3">
      <c r="A423" s="6" t="s">
        <v>8395</v>
      </c>
      <c r="B423" s="10">
        <v>118800000</v>
      </c>
      <c r="C423" s="10">
        <v>813941432.20000005</v>
      </c>
    </row>
    <row r="424" spans="1:3" x14ac:dyDescent="0.3">
      <c r="A424" s="6" t="s">
        <v>5472</v>
      </c>
      <c r="B424" s="10">
        <v>92400000</v>
      </c>
      <c r="C424" s="10">
        <v>315510404</v>
      </c>
    </row>
    <row r="425" spans="1:3" x14ac:dyDescent="0.3">
      <c r="A425" s="6" t="s">
        <v>2453</v>
      </c>
      <c r="B425" s="10">
        <v>70000000</v>
      </c>
      <c r="C425" s="10">
        <v>162000000</v>
      </c>
    </row>
    <row r="426" spans="1:3" x14ac:dyDescent="0.3">
      <c r="A426" s="6" t="s">
        <v>569</v>
      </c>
      <c r="B426" s="10">
        <v>58670000</v>
      </c>
      <c r="C426" s="10">
        <v>385960548.19999999</v>
      </c>
    </row>
    <row r="427" spans="1:3" x14ac:dyDescent="0.3">
      <c r="A427" s="6" t="s">
        <v>8094</v>
      </c>
      <c r="B427" s="10">
        <v>118800000</v>
      </c>
      <c r="C427" s="10">
        <v>858637629</v>
      </c>
    </row>
    <row r="428" spans="1:3" x14ac:dyDescent="0.3">
      <c r="A428" s="6" t="s">
        <v>6810</v>
      </c>
      <c r="B428" s="10">
        <v>118800000</v>
      </c>
      <c r="C428" s="10">
        <v>439832736.39999998</v>
      </c>
    </row>
    <row r="429" spans="1:3" x14ac:dyDescent="0.3">
      <c r="A429" s="6" t="s">
        <v>1131</v>
      </c>
      <c r="B429" s="10">
        <v>97000000</v>
      </c>
      <c r="C429" s="10">
        <v>238521247</v>
      </c>
    </row>
    <row r="430" spans="1:3" x14ac:dyDescent="0.3">
      <c r="A430" s="6" t="s">
        <v>3632</v>
      </c>
      <c r="B430" s="10">
        <v>50000000</v>
      </c>
      <c r="C430" s="10">
        <v>159773545</v>
      </c>
    </row>
    <row r="431" spans="1:3" x14ac:dyDescent="0.3">
      <c r="A431" s="6" t="s">
        <v>647</v>
      </c>
      <c r="B431" s="10">
        <v>24457676</v>
      </c>
      <c r="C431" s="10">
        <v>100556193.8</v>
      </c>
    </row>
    <row r="432" spans="1:3" x14ac:dyDescent="0.3">
      <c r="A432" s="6" t="s">
        <v>1353</v>
      </c>
      <c r="B432" s="10">
        <v>17000000</v>
      </c>
      <c r="C432" s="10">
        <v>183291893</v>
      </c>
    </row>
    <row r="433" spans="1:3" x14ac:dyDescent="0.3">
      <c r="A433" s="6" t="s">
        <v>5256</v>
      </c>
      <c r="B433" s="10">
        <v>45000000</v>
      </c>
      <c r="C433" s="10">
        <v>59551283</v>
      </c>
    </row>
    <row r="434" spans="1:3" x14ac:dyDescent="0.3">
      <c r="A434" s="6" t="s">
        <v>1402</v>
      </c>
      <c r="B434" s="10">
        <v>40000000</v>
      </c>
      <c r="C434" s="10">
        <v>130290885</v>
      </c>
    </row>
    <row r="435" spans="1:3" x14ac:dyDescent="0.3">
      <c r="A435" s="6" t="s">
        <v>678</v>
      </c>
      <c r="B435" s="10">
        <v>170000000</v>
      </c>
      <c r="C435" s="10">
        <v>401900040</v>
      </c>
    </row>
    <row r="436" spans="1:3" x14ac:dyDescent="0.3">
      <c r="A436" s="6" t="s">
        <v>5338</v>
      </c>
      <c r="B436" s="10">
        <v>32000000</v>
      </c>
      <c r="C436" s="10">
        <v>36299670</v>
      </c>
    </row>
    <row r="437" spans="1:3" x14ac:dyDescent="0.3">
      <c r="A437" s="6" t="s">
        <v>7968</v>
      </c>
      <c r="B437" s="10">
        <v>1400000</v>
      </c>
      <c r="C437" s="10">
        <v>8400000</v>
      </c>
    </row>
    <row r="438" spans="1:3" x14ac:dyDescent="0.3">
      <c r="A438" s="6" t="s">
        <v>5210</v>
      </c>
      <c r="B438" s="10">
        <v>117000000</v>
      </c>
      <c r="C438" s="10">
        <v>381900993.39999998</v>
      </c>
    </row>
    <row r="439" spans="1:3" x14ac:dyDescent="0.3">
      <c r="A439" s="6" t="s">
        <v>6193</v>
      </c>
      <c r="B439" s="10">
        <v>8272296</v>
      </c>
      <c r="C439" s="10">
        <v>67872296</v>
      </c>
    </row>
    <row r="440" spans="1:3" x14ac:dyDescent="0.3">
      <c r="A440" s="6" t="s">
        <v>2358</v>
      </c>
      <c r="B440" s="10">
        <v>98000000</v>
      </c>
      <c r="C440" s="10">
        <v>283691881.19999999</v>
      </c>
    </row>
    <row r="441" spans="1:3" x14ac:dyDescent="0.3">
      <c r="A441" s="6" t="s">
        <v>3690</v>
      </c>
      <c r="B441" s="10">
        <v>13800000</v>
      </c>
      <c r="C441" s="10">
        <v>27100027</v>
      </c>
    </row>
    <row r="442" spans="1:3" x14ac:dyDescent="0.3">
      <c r="A442" s="6" t="s">
        <v>7782</v>
      </c>
      <c r="B442" s="10">
        <v>6770000</v>
      </c>
      <c r="C442" s="10">
        <v>8620678</v>
      </c>
    </row>
    <row r="443" spans="1:3" x14ac:dyDescent="0.3">
      <c r="A443" s="6" t="s">
        <v>6738</v>
      </c>
      <c r="B443" s="10">
        <v>45000000</v>
      </c>
      <c r="C443" s="10">
        <v>57697426</v>
      </c>
    </row>
    <row r="444" spans="1:3" x14ac:dyDescent="0.3">
      <c r="A444" s="6" t="s">
        <v>4856</v>
      </c>
      <c r="B444" s="10">
        <v>115500000</v>
      </c>
      <c r="C444" s="10">
        <v>365470598</v>
      </c>
    </row>
    <row r="445" spans="1:3" x14ac:dyDescent="0.3">
      <c r="A445" s="6" t="s">
        <v>3609</v>
      </c>
      <c r="B445" s="10">
        <v>146740000</v>
      </c>
      <c r="C445" s="10">
        <v>301123555.19999999</v>
      </c>
    </row>
    <row r="446" spans="1:3" x14ac:dyDescent="0.3">
      <c r="A446" s="6" t="s">
        <v>8983</v>
      </c>
      <c r="B446" s="10">
        <v>9000000</v>
      </c>
      <c r="C446" s="10">
        <v>6108720</v>
      </c>
    </row>
    <row r="447" spans="1:3" x14ac:dyDescent="0.3">
      <c r="A447" s="6" t="s">
        <v>2862</v>
      </c>
      <c r="B447" s="10">
        <v>114300000</v>
      </c>
      <c r="C447" s="10">
        <v>197992680.80000001</v>
      </c>
    </row>
    <row r="448" spans="1:3" x14ac:dyDescent="0.3">
      <c r="A448" s="6" t="s">
        <v>1246</v>
      </c>
      <c r="B448" s="10">
        <v>98600000</v>
      </c>
      <c r="C448" s="10">
        <v>286173694.39999998</v>
      </c>
    </row>
    <row r="449" spans="1:3" x14ac:dyDescent="0.3">
      <c r="A449" s="6" t="s">
        <v>8468</v>
      </c>
      <c r="B449" s="10">
        <v>25000000</v>
      </c>
      <c r="C449" s="10">
        <v>2024063</v>
      </c>
    </row>
    <row r="450" spans="1:3" x14ac:dyDescent="0.3">
      <c r="A450" s="6" t="s">
        <v>124</v>
      </c>
      <c r="B450" s="10">
        <v>137148864</v>
      </c>
      <c r="C450" s="10">
        <v>834110088.5999999</v>
      </c>
    </row>
    <row r="451" spans="1:3" x14ac:dyDescent="0.3">
      <c r="A451" s="6" t="s">
        <v>1793</v>
      </c>
      <c r="B451" s="10">
        <v>2000000</v>
      </c>
      <c r="C451" s="10">
        <v>5946780</v>
      </c>
    </row>
    <row r="452" spans="1:3" x14ac:dyDescent="0.3">
      <c r="A452" s="6" t="s">
        <v>7488</v>
      </c>
      <c r="B452" s="10">
        <v>3500000</v>
      </c>
      <c r="C452" s="10">
        <v>243170289.80000001</v>
      </c>
    </row>
    <row r="453" spans="1:3" x14ac:dyDescent="0.3">
      <c r="A453" s="6" t="s">
        <v>2459</v>
      </c>
      <c r="B453" s="10">
        <v>68580000</v>
      </c>
      <c r="C453" s="10">
        <v>469250552</v>
      </c>
    </row>
    <row r="454" spans="1:3" x14ac:dyDescent="0.3">
      <c r="A454" s="6" t="s">
        <v>7819</v>
      </c>
      <c r="B454" s="10">
        <v>10770000</v>
      </c>
      <c r="C454" s="10">
        <v>65829</v>
      </c>
    </row>
    <row r="455" spans="1:3" x14ac:dyDescent="0.3">
      <c r="A455" s="6" t="s">
        <v>8073</v>
      </c>
      <c r="B455" s="10">
        <v>50000000</v>
      </c>
      <c r="C455" s="10">
        <v>56890649</v>
      </c>
    </row>
    <row r="456" spans="1:3" x14ac:dyDescent="0.3">
      <c r="A456" s="6" t="s">
        <v>1803</v>
      </c>
      <c r="B456" s="10">
        <v>172000000</v>
      </c>
      <c r="C456" s="10">
        <v>558932442.39999998</v>
      </c>
    </row>
    <row r="457" spans="1:3" x14ac:dyDescent="0.3">
      <c r="A457" s="6" t="s">
        <v>880</v>
      </c>
      <c r="B457" s="10">
        <v>64200000</v>
      </c>
      <c r="C457" s="10">
        <v>252076159.19999999</v>
      </c>
    </row>
    <row r="458" spans="1:3" x14ac:dyDescent="0.3">
      <c r="A458" s="6" t="s">
        <v>8365</v>
      </c>
      <c r="B458" s="10">
        <v>8500000</v>
      </c>
      <c r="C458" s="10">
        <v>70600000</v>
      </c>
    </row>
    <row r="459" spans="1:3" x14ac:dyDescent="0.3">
      <c r="A459" s="6" t="s">
        <v>2121</v>
      </c>
      <c r="B459" s="10">
        <v>78000000</v>
      </c>
      <c r="C459" s="10">
        <v>251777647.40000001</v>
      </c>
    </row>
    <row r="460" spans="1:3" x14ac:dyDescent="0.3">
      <c r="A460" s="6" t="s">
        <v>3023</v>
      </c>
      <c r="B460" s="10">
        <v>110000000</v>
      </c>
      <c r="C460" s="10">
        <v>179246868</v>
      </c>
    </row>
    <row r="461" spans="1:3" x14ac:dyDescent="0.3">
      <c r="A461" s="6" t="s">
        <v>6038</v>
      </c>
      <c r="B461" s="10">
        <v>106000000</v>
      </c>
      <c r="C461" s="10">
        <v>119266661</v>
      </c>
    </row>
    <row r="462" spans="1:3" x14ac:dyDescent="0.3">
      <c r="A462" s="6" t="s">
        <v>3493</v>
      </c>
      <c r="B462" s="10">
        <v>12001040</v>
      </c>
      <c r="C462" s="10">
        <v>38139010</v>
      </c>
    </row>
    <row r="463" spans="1:3" x14ac:dyDescent="0.3">
      <c r="A463" s="6" t="s">
        <v>6269</v>
      </c>
      <c r="B463" s="10">
        <v>60000000</v>
      </c>
      <c r="C463" s="10">
        <v>47371191</v>
      </c>
    </row>
    <row r="464" spans="1:3" x14ac:dyDescent="0.3">
      <c r="A464" s="6" t="s">
        <v>7162</v>
      </c>
      <c r="B464" s="10">
        <v>37000000</v>
      </c>
      <c r="C464" s="10">
        <v>25387091</v>
      </c>
    </row>
    <row r="465" spans="1:3" x14ac:dyDescent="0.3">
      <c r="A465" s="6" t="s">
        <v>4500</v>
      </c>
      <c r="B465" s="10">
        <v>128000000</v>
      </c>
      <c r="C465" s="10">
        <v>623038635.20000005</v>
      </c>
    </row>
    <row r="466" spans="1:3" x14ac:dyDescent="0.3">
      <c r="A466" s="6" t="s">
        <v>2219</v>
      </c>
      <c r="B466" s="10">
        <v>179200000</v>
      </c>
      <c r="C466" s="10">
        <v>1224900512.4000001</v>
      </c>
    </row>
    <row r="467" spans="1:3" x14ac:dyDescent="0.3">
      <c r="A467" s="6" t="s">
        <v>7333</v>
      </c>
      <c r="B467" s="10">
        <v>20000000</v>
      </c>
      <c r="C467" s="10">
        <v>10588079</v>
      </c>
    </row>
    <row r="468" spans="1:3" x14ac:dyDescent="0.3">
      <c r="A468" s="6" t="s">
        <v>4813</v>
      </c>
      <c r="B468" s="10">
        <v>28000000</v>
      </c>
      <c r="C468" s="10">
        <v>105159085</v>
      </c>
    </row>
    <row r="469" spans="1:3" x14ac:dyDescent="0.3">
      <c r="A469" s="6" t="s">
        <v>6536</v>
      </c>
      <c r="B469" s="10">
        <v>42000000</v>
      </c>
      <c r="C469" s="10">
        <v>173044410</v>
      </c>
    </row>
    <row r="470" spans="1:3" x14ac:dyDescent="0.3">
      <c r="A470" s="6" t="s">
        <v>3675</v>
      </c>
      <c r="B470" s="10">
        <v>164000000</v>
      </c>
      <c r="C470" s="10">
        <v>374254139</v>
      </c>
    </row>
    <row r="471" spans="1:3" x14ac:dyDescent="0.3">
      <c r="A471" s="6" t="s">
        <v>1039</v>
      </c>
      <c r="B471" s="10">
        <v>18300000</v>
      </c>
      <c r="C471" s="10">
        <v>112790210</v>
      </c>
    </row>
    <row r="472" spans="1:3" x14ac:dyDescent="0.3">
      <c r="A472" s="6" t="s">
        <v>947</v>
      </c>
      <c r="B472" s="10">
        <v>18300000</v>
      </c>
      <c r="C472" s="10">
        <v>125983972</v>
      </c>
    </row>
    <row r="473" spans="1:3" x14ac:dyDescent="0.3">
      <c r="A473" s="6" t="s">
        <v>1969</v>
      </c>
      <c r="B473" s="10">
        <v>51000000</v>
      </c>
      <c r="C473" s="10">
        <v>99624873</v>
      </c>
    </row>
    <row r="474" spans="1:3" x14ac:dyDescent="0.3">
      <c r="A474" s="6" t="s">
        <v>6850</v>
      </c>
      <c r="B474" s="10">
        <v>20000000</v>
      </c>
      <c r="C474" s="10">
        <v>48958353</v>
      </c>
    </row>
    <row r="475" spans="1:3" x14ac:dyDescent="0.3">
      <c r="A475" s="6" t="s">
        <v>3970</v>
      </c>
      <c r="B475" s="10">
        <v>77200000</v>
      </c>
      <c r="C475" s="10">
        <v>339156011.39999998</v>
      </c>
    </row>
    <row r="476" spans="1:3" x14ac:dyDescent="0.3">
      <c r="A476" s="6" t="s">
        <v>7307</v>
      </c>
      <c r="B476" s="10">
        <v>15000000</v>
      </c>
      <c r="C476" s="10">
        <v>19853892</v>
      </c>
    </row>
    <row r="477" spans="1:3" x14ac:dyDescent="0.3">
      <c r="A477" s="6" t="s">
        <v>1701</v>
      </c>
      <c r="B477" s="10">
        <v>55000000</v>
      </c>
      <c r="C477" s="10">
        <v>362605033</v>
      </c>
    </row>
    <row r="478" spans="1:3" x14ac:dyDescent="0.3">
      <c r="A478" s="6" t="s">
        <v>9170</v>
      </c>
      <c r="B478" s="10">
        <v>129000000</v>
      </c>
      <c r="C478" s="10">
        <v>447742008.19999999</v>
      </c>
    </row>
    <row r="479" spans="1:3" x14ac:dyDescent="0.3">
      <c r="A479" s="6" t="s">
        <v>2188</v>
      </c>
      <c r="B479" s="10">
        <v>80000000</v>
      </c>
      <c r="C479" s="10">
        <v>349088523</v>
      </c>
    </row>
    <row r="480" spans="1:3" x14ac:dyDescent="0.3">
      <c r="A480" s="6" t="s">
        <v>2513</v>
      </c>
      <c r="B480" s="10">
        <v>90000000</v>
      </c>
      <c r="C480" s="10">
        <v>249517956</v>
      </c>
    </row>
    <row r="481" spans="1:3" x14ac:dyDescent="0.3">
      <c r="A481" s="6" t="s">
        <v>1849</v>
      </c>
      <c r="B481" s="10">
        <v>70000000</v>
      </c>
      <c r="C481" s="10">
        <v>443483213</v>
      </c>
    </row>
    <row r="482" spans="1:3" x14ac:dyDescent="0.3">
      <c r="A482" s="6" t="s">
        <v>9020</v>
      </c>
      <c r="B482" s="10">
        <v>66240000</v>
      </c>
      <c r="C482" s="10">
        <v>320425004.60000002</v>
      </c>
    </row>
    <row r="483" spans="1:3" x14ac:dyDescent="0.3">
      <c r="A483" s="6" t="s">
        <v>6576</v>
      </c>
      <c r="B483" s="10">
        <v>108400000</v>
      </c>
      <c r="C483" s="10">
        <v>218436574.80000001</v>
      </c>
    </row>
    <row r="484" spans="1:3" x14ac:dyDescent="0.3">
      <c r="A484" s="6" t="s">
        <v>3088</v>
      </c>
      <c r="B484" s="10">
        <v>10000000</v>
      </c>
      <c r="C484" s="10">
        <v>173921954</v>
      </c>
    </row>
    <row r="485" spans="1:3" x14ac:dyDescent="0.3">
      <c r="A485" s="6" t="s">
        <v>5092</v>
      </c>
      <c r="B485" s="10">
        <v>18000000</v>
      </c>
      <c r="C485" s="10">
        <v>51973029</v>
      </c>
    </row>
    <row r="486" spans="1:3" x14ac:dyDescent="0.3">
      <c r="A486" s="6" t="s">
        <v>8938</v>
      </c>
      <c r="B486" s="10">
        <v>95600000</v>
      </c>
      <c r="C486" s="10">
        <v>305560367.80000001</v>
      </c>
    </row>
    <row r="487" spans="1:3" x14ac:dyDescent="0.3">
      <c r="A487" s="6" t="s">
        <v>9084</v>
      </c>
      <c r="B487" s="10">
        <v>88200000</v>
      </c>
      <c r="C487" s="10">
        <v>557019596.39999998</v>
      </c>
    </row>
    <row r="488" spans="1:3" x14ac:dyDescent="0.3">
      <c r="A488" s="6" t="s">
        <v>5320</v>
      </c>
      <c r="B488" s="10">
        <v>95000000</v>
      </c>
      <c r="C488" s="10">
        <v>406434252.19999999</v>
      </c>
    </row>
    <row r="489" spans="1:3" x14ac:dyDescent="0.3">
      <c r="A489" s="6" t="s">
        <v>6721</v>
      </c>
      <c r="B489" s="10">
        <v>140200000</v>
      </c>
      <c r="C489" s="10">
        <v>503360993.39999998</v>
      </c>
    </row>
    <row r="490" spans="1:3" x14ac:dyDescent="0.3">
      <c r="A490" s="6" t="s">
        <v>773</v>
      </c>
      <c r="B490" s="10">
        <v>40000000</v>
      </c>
      <c r="C490" s="10">
        <v>51783040</v>
      </c>
    </row>
    <row r="491" spans="1:3" x14ac:dyDescent="0.3">
      <c r="A491" s="6" t="s">
        <v>9540</v>
      </c>
      <c r="B491" s="10">
        <v>40000000</v>
      </c>
      <c r="C491" s="10">
        <v>19756077</v>
      </c>
    </row>
    <row r="492" spans="1:3" x14ac:dyDescent="0.3">
      <c r="A492" s="6" t="s">
        <v>4601</v>
      </c>
      <c r="B492" s="10">
        <v>55200000</v>
      </c>
      <c r="C492" s="10">
        <v>280089513.39999998</v>
      </c>
    </row>
    <row r="493" spans="1:3" x14ac:dyDescent="0.3">
      <c r="A493" s="6" t="s">
        <v>3390</v>
      </c>
      <c r="B493" s="10">
        <v>93000000</v>
      </c>
      <c r="C493" s="10">
        <v>1039633705</v>
      </c>
    </row>
    <row r="494" spans="1:3" x14ac:dyDescent="0.3">
      <c r="A494" s="6" t="s">
        <v>9628</v>
      </c>
      <c r="B494" s="10">
        <v>3000000</v>
      </c>
      <c r="C494" s="10">
        <v>2847319</v>
      </c>
    </row>
    <row r="495" spans="1:3" x14ac:dyDescent="0.3">
      <c r="A495" s="6" t="s">
        <v>3727</v>
      </c>
      <c r="B495" s="10">
        <v>63000000</v>
      </c>
      <c r="C495" s="10">
        <v>68310140</v>
      </c>
    </row>
    <row r="496" spans="1:3" x14ac:dyDescent="0.3">
      <c r="A496" s="6" t="s">
        <v>3577</v>
      </c>
      <c r="B496" s="10">
        <v>100200000</v>
      </c>
      <c r="C496" s="10">
        <v>149386608.59999999</v>
      </c>
    </row>
    <row r="497" spans="1:3" x14ac:dyDescent="0.3">
      <c r="A497" s="6" t="s">
        <v>2806</v>
      </c>
      <c r="B497" s="10">
        <v>15000000</v>
      </c>
      <c r="C497" s="10">
        <v>356258047</v>
      </c>
    </row>
    <row r="498" spans="1:3" x14ac:dyDescent="0.3">
      <c r="A498" s="6" t="s">
        <v>3470</v>
      </c>
      <c r="B498" s="10">
        <v>100000000</v>
      </c>
      <c r="C498" s="10">
        <v>267985456</v>
      </c>
    </row>
    <row r="499" spans="1:3" x14ac:dyDescent="0.3">
      <c r="A499" s="6" t="s">
        <v>5025</v>
      </c>
      <c r="B499" s="10">
        <v>5000000</v>
      </c>
      <c r="C499" s="10">
        <v>52700000</v>
      </c>
    </row>
    <row r="500" spans="1:3" x14ac:dyDescent="0.3">
      <c r="A500" s="6" t="s">
        <v>7670</v>
      </c>
      <c r="B500" s="10">
        <v>777000</v>
      </c>
      <c r="C500" s="10">
        <v>140000000</v>
      </c>
    </row>
    <row r="501" spans="1:3" x14ac:dyDescent="0.3">
      <c r="A501" s="6" t="s">
        <v>9151</v>
      </c>
      <c r="B501" s="10">
        <v>10000000</v>
      </c>
      <c r="C501" s="10">
        <v>2341218</v>
      </c>
    </row>
    <row r="502" spans="1:3" x14ac:dyDescent="0.3">
      <c r="A502" s="6" t="s">
        <v>3132</v>
      </c>
      <c r="B502" s="10">
        <v>10000000</v>
      </c>
      <c r="C502" s="10">
        <v>6719864</v>
      </c>
    </row>
    <row r="503" spans="1:3" x14ac:dyDescent="0.3">
      <c r="A503" s="6" t="s">
        <v>3325</v>
      </c>
      <c r="B503" s="10">
        <v>40000000</v>
      </c>
      <c r="C503" s="10">
        <v>257858943</v>
      </c>
    </row>
    <row r="504" spans="1:3" x14ac:dyDescent="0.3">
      <c r="A504" s="6" t="s">
        <v>6957</v>
      </c>
      <c r="B504" s="10">
        <v>107000000</v>
      </c>
      <c r="C504" s="10">
        <v>625144639.79999995</v>
      </c>
    </row>
    <row r="505" spans="1:3" x14ac:dyDescent="0.3">
      <c r="A505" s="6" t="s">
        <v>4206</v>
      </c>
      <c r="B505" s="10">
        <v>50000000</v>
      </c>
      <c r="C505" s="10">
        <v>135569212</v>
      </c>
    </row>
    <row r="506" spans="1:3" x14ac:dyDescent="0.3">
      <c r="A506" s="6" t="s">
        <v>5234</v>
      </c>
      <c r="B506" s="10">
        <v>131000000</v>
      </c>
      <c r="C506" s="10">
        <v>392456482.19999999</v>
      </c>
    </row>
    <row r="507" spans="1:3" x14ac:dyDescent="0.3">
      <c r="A507" s="6" t="s">
        <v>1231</v>
      </c>
      <c r="B507" s="10">
        <v>119400000</v>
      </c>
      <c r="C507" s="10">
        <v>324965443</v>
      </c>
    </row>
    <row r="508" spans="1:3" x14ac:dyDescent="0.3">
      <c r="A508" s="6" t="s">
        <v>7225</v>
      </c>
      <c r="B508" s="10">
        <v>1000000</v>
      </c>
      <c r="C508" s="10">
        <v>10499694</v>
      </c>
    </row>
    <row r="509" spans="1:3" x14ac:dyDescent="0.3">
      <c r="A509" s="6" t="s">
        <v>5560</v>
      </c>
      <c r="B509" s="10">
        <v>350000</v>
      </c>
      <c r="C509" s="10">
        <v>4000000</v>
      </c>
    </row>
    <row r="510" spans="1:3" x14ac:dyDescent="0.3">
      <c r="A510" s="6" t="s">
        <v>9453</v>
      </c>
      <c r="B510" s="10">
        <v>78000000</v>
      </c>
      <c r="C510" s="10">
        <v>597766709.79999995</v>
      </c>
    </row>
    <row r="511" spans="1:3" x14ac:dyDescent="0.3">
      <c r="A511" s="6" t="s">
        <v>1074</v>
      </c>
      <c r="B511" s="10">
        <v>12000000</v>
      </c>
      <c r="C511" s="10">
        <v>234723148</v>
      </c>
    </row>
    <row r="512" spans="1:3" x14ac:dyDescent="0.3">
      <c r="A512" s="6" t="s">
        <v>1240</v>
      </c>
      <c r="B512" s="10">
        <v>30000000</v>
      </c>
      <c r="C512" s="10">
        <v>286500000</v>
      </c>
    </row>
    <row r="513" spans="1:3" x14ac:dyDescent="0.3">
      <c r="A513" s="6" t="s">
        <v>1699</v>
      </c>
      <c r="B513" s="10">
        <v>10000000</v>
      </c>
      <c r="C513" s="10">
        <v>75759759.799999997</v>
      </c>
    </row>
    <row r="514" spans="1:3" x14ac:dyDescent="0.3">
      <c r="A514" s="6" t="s">
        <v>932</v>
      </c>
      <c r="B514" s="10">
        <v>10000000</v>
      </c>
      <c r="C514" s="10">
        <v>18610260</v>
      </c>
    </row>
    <row r="515" spans="1:3" x14ac:dyDescent="0.3">
      <c r="A515" s="6" t="s">
        <v>1453</v>
      </c>
      <c r="B515" s="10">
        <v>110000000</v>
      </c>
      <c r="C515" s="10">
        <v>271669045.60000002</v>
      </c>
    </row>
    <row r="516" spans="1:3" x14ac:dyDescent="0.3">
      <c r="A516" s="6" t="s">
        <v>976</v>
      </c>
      <c r="B516" s="10">
        <v>7000000</v>
      </c>
      <c r="C516" s="10">
        <v>5021219</v>
      </c>
    </row>
    <row r="517" spans="1:3" x14ac:dyDescent="0.3">
      <c r="A517" s="6" t="s">
        <v>1163</v>
      </c>
      <c r="B517" s="10">
        <v>15000000</v>
      </c>
      <c r="C517" s="10">
        <v>27500000</v>
      </c>
    </row>
    <row r="518" spans="1:3" x14ac:dyDescent="0.3">
      <c r="A518" s="6" t="s">
        <v>2861</v>
      </c>
      <c r="B518" s="10">
        <v>147400000</v>
      </c>
      <c r="C518" s="10">
        <v>742474776</v>
      </c>
    </row>
    <row r="519" spans="1:3" x14ac:dyDescent="0.3">
      <c r="A519" s="6" t="s">
        <v>1109</v>
      </c>
      <c r="B519" s="10">
        <v>8000000</v>
      </c>
      <c r="C519" s="10">
        <v>34270285</v>
      </c>
    </row>
    <row r="520" spans="1:3" x14ac:dyDescent="0.3">
      <c r="A520" s="6" t="s">
        <v>8688</v>
      </c>
      <c r="B520" s="10">
        <v>10000000</v>
      </c>
      <c r="C520" s="10">
        <v>7515217.4000000004</v>
      </c>
    </row>
    <row r="521" spans="1:3" x14ac:dyDescent="0.3">
      <c r="A521" s="6" t="s">
        <v>996</v>
      </c>
      <c r="B521" s="10">
        <v>50000000</v>
      </c>
      <c r="C521" s="10">
        <v>236799211</v>
      </c>
    </row>
    <row r="522" spans="1:3" x14ac:dyDescent="0.3">
      <c r="A522" s="6" t="s">
        <v>993</v>
      </c>
      <c r="B522" s="10">
        <v>102600000</v>
      </c>
      <c r="C522" s="10">
        <v>208453066.19999999</v>
      </c>
    </row>
    <row r="523" spans="1:3" x14ac:dyDescent="0.3">
      <c r="A523" s="6" t="s">
        <v>1735</v>
      </c>
      <c r="B523" s="10">
        <v>114400000</v>
      </c>
      <c r="C523" s="10">
        <v>695973395.60000002</v>
      </c>
    </row>
    <row r="524" spans="1:3" x14ac:dyDescent="0.3">
      <c r="A524" s="6" t="s">
        <v>699</v>
      </c>
      <c r="B524" s="10">
        <v>58000000</v>
      </c>
      <c r="C524" s="10">
        <v>547326372</v>
      </c>
    </row>
    <row r="525" spans="1:3" x14ac:dyDescent="0.3">
      <c r="A525" s="6" t="s">
        <v>8819</v>
      </c>
      <c r="B525" s="10">
        <v>28000000</v>
      </c>
      <c r="C525" s="10">
        <v>30295028</v>
      </c>
    </row>
    <row r="526" spans="1:3" x14ac:dyDescent="0.3">
      <c r="A526" s="6" t="s">
        <v>5938</v>
      </c>
      <c r="B526" s="10">
        <v>902001.4</v>
      </c>
      <c r="C526" s="10">
        <v>25000000</v>
      </c>
    </row>
    <row r="527" spans="1:3" x14ac:dyDescent="0.3">
      <c r="A527" s="6" t="s">
        <v>970</v>
      </c>
      <c r="B527" s="10">
        <v>55000000</v>
      </c>
      <c r="C527" s="10">
        <v>232354205</v>
      </c>
    </row>
    <row r="528" spans="1:3" x14ac:dyDescent="0.3">
      <c r="A528" s="6" t="s">
        <v>9415</v>
      </c>
      <c r="B528" s="10">
        <v>127200000</v>
      </c>
      <c r="C528" s="10">
        <v>564158441.39999998</v>
      </c>
    </row>
    <row r="529" spans="1:3" x14ac:dyDescent="0.3">
      <c r="A529" s="6" t="s">
        <v>1429</v>
      </c>
      <c r="B529" s="10">
        <v>250000</v>
      </c>
      <c r="C529" s="10">
        <v>0</v>
      </c>
    </row>
    <row r="530" spans="1:3" x14ac:dyDescent="0.3">
      <c r="A530" s="6" t="s">
        <v>5824</v>
      </c>
      <c r="B530" s="10">
        <v>5000000</v>
      </c>
      <c r="C530" s="10">
        <v>12534817</v>
      </c>
    </row>
    <row r="531" spans="1:3" x14ac:dyDescent="0.3">
      <c r="A531" s="6" t="s">
        <v>5615</v>
      </c>
      <c r="B531" s="10">
        <v>96200000</v>
      </c>
      <c r="C531" s="10">
        <v>322945018.80000001</v>
      </c>
    </row>
    <row r="532" spans="1:3" x14ac:dyDescent="0.3">
      <c r="A532" s="6" t="s">
        <v>8934</v>
      </c>
      <c r="B532" s="10">
        <v>25874800</v>
      </c>
      <c r="C532" s="10">
        <v>1396905</v>
      </c>
    </row>
    <row r="533" spans="1:3" x14ac:dyDescent="0.3">
      <c r="A533" s="6" t="s">
        <v>9278</v>
      </c>
      <c r="B533" s="10">
        <v>65200000</v>
      </c>
      <c r="C533" s="10">
        <v>374539590.80000001</v>
      </c>
    </row>
    <row r="534" spans="1:3" x14ac:dyDescent="0.3">
      <c r="A534" s="6" t="s">
        <v>3095</v>
      </c>
      <c r="B534" s="10">
        <v>2000000</v>
      </c>
      <c r="C534" s="10">
        <v>20883834</v>
      </c>
    </row>
    <row r="535" spans="1:3" x14ac:dyDescent="0.3">
      <c r="A535" s="6" t="s">
        <v>9390</v>
      </c>
      <c r="B535" s="10">
        <v>9700000</v>
      </c>
      <c r="C535" s="10">
        <v>36787044</v>
      </c>
    </row>
    <row r="536" spans="1:3" x14ac:dyDescent="0.3">
      <c r="A536" s="6" t="s">
        <v>1964</v>
      </c>
      <c r="B536" s="10">
        <v>80000000</v>
      </c>
      <c r="C536" s="10">
        <v>29400826</v>
      </c>
    </row>
    <row r="537" spans="1:3" x14ac:dyDescent="0.3">
      <c r="A537" s="6" t="s">
        <v>5861</v>
      </c>
      <c r="B537" s="10">
        <v>95000000</v>
      </c>
      <c r="C537" s="10">
        <v>338365977.19999999</v>
      </c>
    </row>
    <row r="538" spans="1:3" x14ac:dyDescent="0.3">
      <c r="A538" s="6" t="s">
        <v>5821</v>
      </c>
      <c r="B538" s="10">
        <v>25255933.199999999</v>
      </c>
      <c r="C538" s="10">
        <v>8413144</v>
      </c>
    </row>
    <row r="539" spans="1:3" x14ac:dyDescent="0.3">
      <c r="A539" s="6" t="s">
        <v>5633</v>
      </c>
      <c r="B539" s="10">
        <v>201940000</v>
      </c>
      <c r="C539" s="10">
        <v>38157314</v>
      </c>
    </row>
    <row r="540" spans="1:3" x14ac:dyDescent="0.3">
      <c r="A540" s="6" t="s">
        <v>4527</v>
      </c>
      <c r="B540" s="10">
        <v>112800000</v>
      </c>
      <c r="C540" s="10">
        <v>836011985.39999998</v>
      </c>
    </row>
    <row r="541" spans="1:3" x14ac:dyDescent="0.3">
      <c r="A541" s="6" t="s">
        <v>3560</v>
      </c>
      <c r="B541" s="10">
        <v>201940000</v>
      </c>
      <c r="C541" s="10">
        <v>38157314</v>
      </c>
    </row>
    <row r="542" spans="1:3" x14ac:dyDescent="0.3">
      <c r="A542" s="6" t="s">
        <v>7714</v>
      </c>
      <c r="B542" s="10">
        <v>114500000</v>
      </c>
      <c r="C542" s="10">
        <v>180591246.59999999</v>
      </c>
    </row>
    <row r="543" spans="1:3" x14ac:dyDescent="0.3">
      <c r="A543" s="6" t="s">
        <v>4364</v>
      </c>
      <c r="B543" s="10">
        <v>167540000</v>
      </c>
      <c r="C543" s="10">
        <v>175269998.80000001</v>
      </c>
    </row>
    <row r="544" spans="1:3" x14ac:dyDescent="0.3">
      <c r="A544" s="6" t="s">
        <v>9583</v>
      </c>
      <c r="B544" s="10">
        <v>2000000</v>
      </c>
      <c r="C544" s="10">
        <v>27414351.199999999</v>
      </c>
    </row>
    <row r="545" spans="1:3" x14ac:dyDescent="0.3">
      <c r="A545" s="6" t="s">
        <v>8709</v>
      </c>
      <c r="B545" s="10">
        <v>9000000</v>
      </c>
      <c r="C545" s="10">
        <v>84542002</v>
      </c>
    </row>
    <row r="546" spans="1:3" x14ac:dyDescent="0.3">
      <c r="A546" s="6" t="s">
        <v>4195</v>
      </c>
      <c r="B546" s="10">
        <v>55048225.799999997</v>
      </c>
      <c r="C546" s="10">
        <v>40766041</v>
      </c>
    </row>
    <row r="547" spans="1:3" x14ac:dyDescent="0.3">
      <c r="A547" s="6" t="s">
        <v>8596</v>
      </c>
      <c r="B547" s="10">
        <v>112800000</v>
      </c>
      <c r="C547" s="10">
        <v>520553499.60000002</v>
      </c>
    </row>
    <row r="548" spans="1:3" x14ac:dyDescent="0.3">
      <c r="A548" s="6" t="s">
        <v>2653</v>
      </c>
      <c r="B548" s="10">
        <v>10000000</v>
      </c>
      <c r="C548" s="10">
        <v>31973249</v>
      </c>
    </row>
    <row r="549" spans="1:3" x14ac:dyDescent="0.3">
      <c r="A549" s="6" t="s">
        <v>4783</v>
      </c>
      <c r="B549" s="10">
        <v>22000000</v>
      </c>
      <c r="C549" s="10">
        <v>26570463</v>
      </c>
    </row>
    <row r="550" spans="1:3" x14ac:dyDescent="0.3">
      <c r="A550" s="6" t="s">
        <v>2232</v>
      </c>
      <c r="B550" s="10">
        <v>94000000</v>
      </c>
      <c r="C550" s="10">
        <v>321279166.80000001</v>
      </c>
    </row>
    <row r="551" spans="1:3" x14ac:dyDescent="0.3">
      <c r="A551" s="6" t="s">
        <v>8799</v>
      </c>
      <c r="B551" s="10">
        <v>96200000</v>
      </c>
      <c r="C551" s="10">
        <v>585750349.20000005</v>
      </c>
    </row>
    <row r="552" spans="1:3" x14ac:dyDescent="0.3">
      <c r="A552" s="6" t="s">
        <v>7695</v>
      </c>
      <c r="B552" s="10">
        <v>7500000</v>
      </c>
      <c r="C552" s="10">
        <v>29652736</v>
      </c>
    </row>
    <row r="553" spans="1:3" x14ac:dyDescent="0.3">
      <c r="A553" s="6" t="s">
        <v>1411</v>
      </c>
      <c r="B553" s="10">
        <v>29215333.199999999</v>
      </c>
      <c r="C553" s="10">
        <v>3500000</v>
      </c>
    </row>
    <row r="554" spans="1:3" x14ac:dyDescent="0.3">
      <c r="A554" s="6" t="s">
        <v>4730</v>
      </c>
      <c r="B554" s="10">
        <v>800000</v>
      </c>
      <c r="C554" s="10">
        <v>7800000</v>
      </c>
    </row>
    <row r="555" spans="1:3" x14ac:dyDescent="0.3">
      <c r="A555" s="6" t="s">
        <v>5956</v>
      </c>
      <c r="B555" s="10">
        <v>100400000</v>
      </c>
      <c r="C555" s="10">
        <v>467304249.60000002</v>
      </c>
    </row>
    <row r="556" spans="1:3" x14ac:dyDescent="0.3">
      <c r="A556" s="6" t="s">
        <v>7299</v>
      </c>
      <c r="B556" s="10">
        <v>3820017.8</v>
      </c>
      <c r="C556" s="10">
        <v>7680000</v>
      </c>
    </row>
    <row r="557" spans="1:3" x14ac:dyDescent="0.3">
      <c r="A557" s="6" t="s">
        <v>561</v>
      </c>
      <c r="B557" s="10">
        <v>105000000</v>
      </c>
      <c r="C557" s="10">
        <v>496783754.39999998</v>
      </c>
    </row>
    <row r="558" spans="1:3" x14ac:dyDescent="0.3">
      <c r="A558" s="6" t="s">
        <v>4165</v>
      </c>
      <c r="B558" s="10">
        <v>6000000</v>
      </c>
      <c r="C558" s="10">
        <v>129795554</v>
      </c>
    </row>
    <row r="559" spans="1:3" x14ac:dyDescent="0.3">
      <c r="A559" s="6" t="s">
        <v>7762</v>
      </c>
      <c r="B559" s="10">
        <v>6000000</v>
      </c>
      <c r="C559" s="10">
        <v>211802400.40000001</v>
      </c>
    </row>
    <row r="560" spans="1:3" x14ac:dyDescent="0.3">
      <c r="A560" s="6" t="s">
        <v>8885</v>
      </c>
      <c r="B560" s="10">
        <v>90000000</v>
      </c>
      <c r="C560" s="10">
        <v>750577016.39999998</v>
      </c>
    </row>
    <row r="561" spans="1:3" x14ac:dyDescent="0.3">
      <c r="A561" s="6" t="s">
        <v>2360</v>
      </c>
      <c r="B561" s="10">
        <v>45000000</v>
      </c>
      <c r="C561" s="10">
        <v>136998907</v>
      </c>
    </row>
    <row r="562" spans="1:3" x14ac:dyDescent="0.3">
      <c r="A562" s="6" t="s">
        <v>3660</v>
      </c>
      <c r="B562" s="10">
        <v>117000000</v>
      </c>
      <c r="C562" s="10">
        <v>524253075.60000002</v>
      </c>
    </row>
    <row r="563" spans="1:3" x14ac:dyDescent="0.3">
      <c r="A563" s="6" t="s">
        <v>1790</v>
      </c>
      <c r="B563" s="10">
        <v>25000000</v>
      </c>
      <c r="C563" s="10">
        <v>70326393</v>
      </c>
    </row>
    <row r="564" spans="1:3" x14ac:dyDescent="0.3">
      <c r="A564" s="6" t="s">
        <v>4463</v>
      </c>
      <c r="B564" s="10">
        <v>117000000</v>
      </c>
      <c r="C564" s="10">
        <v>524253075.60000002</v>
      </c>
    </row>
    <row r="565" spans="1:3" x14ac:dyDescent="0.3">
      <c r="A565" s="6" t="s">
        <v>9127</v>
      </c>
      <c r="B565" s="10">
        <v>60000000</v>
      </c>
      <c r="C565" s="10">
        <v>54994757</v>
      </c>
    </row>
    <row r="566" spans="1:3" x14ac:dyDescent="0.3">
      <c r="A566" s="6" t="s">
        <v>7242</v>
      </c>
      <c r="B566" s="10">
        <v>30000000</v>
      </c>
      <c r="C566" s="10">
        <v>176885658</v>
      </c>
    </row>
    <row r="567" spans="1:3" x14ac:dyDescent="0.3">
      <c r="A567" s="6" t="s">
        <v>1844</v>
      </c>
      <c r="B567" s="10">
        <v>53000000</v>
      </c>
      <c r="C567" s="10">
        <v>139801096</v>
      </c>
    </row>
    <row r="568" spans="1:3" x14ac:dyDescent="0.3">
      <c r="A568" s="6" t="s">
        <v>3596</v>
      </c>
      <c r="B568" s="10">
        <v>148800000</v>
      </c>
      <c r="C568" s="10">
        <v>665830147</v>
      </c>
    </row>
    <row r="569" spans="1:3" x14ac:dyDescent="0.3">
      <c r="A569" s="6" t="s">
        <v>6383</v>
      </c>
      <c r="B569" s="10">
        <v>50000000</v>
      </c>
      <c r="C569" s="10">
        <v>172246223</v>
      </c>
    </row>
    <row r="570" spans="1:3" x14ac:dyDescent="0.3">
      <c r="A570" s="6" t="s">
        <v>5960</v>
      </c>
      <c r="B570" s="10">
        <v>25000000</v>
      </c>
      <c r="C570" s="10">
        <v>89476265</v>
      </c>
    </row>
    <row r="571" spans="1:3" x14ac:dyDescent="0.3">
      <c r="A571" s="6" t="s">
        <v>1759</v>
      </c>
      <c r="B571" s="10">
        <v>163600000</v>
      </c>
      <c r="C571" s="10">
        <v>812667214.20000005</v>
      </c>
    </row>
    <row r="572" spans="1:3" x14ac:dyDescent="0.3">
      <c r="A572" s="6" t="s">
        <v>3653</v>
      </c>
      <c r="B572" s="10">
        <v>4500000</v>
      </c>
      <c r="C572" s="10">
        <v>40000000</v>
      </c>
    </row>
    <row r="573" spans="1:3" x14ac:dyDescent="0.3">
      <c r="A573" s="6" t="s">
        <v>8495</v>
      </c>
      <c r="B573" s="10">
        <v>38000000</v>
      </c>
      <c r="C573" s="10">
        <v>29544532</v>
      </c>
    </row>
    <row r="574" spans="1:3" x14ac:dyDescent="0.3">
      <c r="A574" s="6" t="s">
        <v>1973</v>
      </c>
      <c r="B574" s="10">
        <v>119600000</v>
      </c>
      <c r="C574" s="10">
        <v>362461687.19999999</v>
      </c>
    </row>
    <row r="575" spans="1:3" x14ac:dyDescent="0.3">
      <c r="A575" s="6" t="s">
        <v>1242</v>
      </c>
      <c r="B575" s="10">
        <v>40000000</v>
      </c>
      <c r="C575" s="10">
        <v>133345583</v>
      </c>
    </row>
    <row r="576" spans="1:3" x14ac:dyDescent="0.3">
      <c r="A576" s="6" t="s">
        <v>6291</v>
      </c>
      <c r="B576" s="10">
        <v>17000000</v>
      </c>
      <c r="C576" s="10">
        <v>17186348</v>
      </c>
    </row>
    <row r="577" spans="1:3" x14ac:dyDescent="0.3">
      <c r="A577" s="6" t="s">
        <v>6837</v>
      </c>
      <c r="B577" s="10">
        <v>7174052.2000000002</v>
      </c>
      <c r="C577" s="10">
        <v>230193</v>
      </c>
    </row>
    <row r="578" spans="1:3" x14ac:dyDescent="0.3">
      <c r="A578" s="6" t="s">
        <v>8450</v>
      </c>
      <c r="B578" s="10">
        <v>25000000</v>
      </c>
      <c r="C578" s="10">
        <v>13038660</v>
      </c>
    </row>
    <row r="579" spans="1:3" x14ac:dyDescent="0.3">
      <c r="A579" s="6" t="s">
        <v>5418</v>
      </c>
      <c r="B579" s="10">
        <v>51400000</v>
      </c>
      <c r="C579" s="10">
        <v>379998436.19999999</v>
      </c>
    </row>
    <row r="580" spans="1:3" x14ac:dyDescent="0.3">
      <c r="A580" s="6" t="s">
        <v>1311</v>
      </c>
      <c r="B580" s="10">
        <v>150000000</v>
      </c>
      <c r="C580" s="10">
        <v>490875846</v>
      </c>
    </row>
    <row r="581" spans="1:3" x14ac:dyDescent="0.3">
      <c r="A581" s="6" t="s">
        <v>9164</v>
      </c>
      <c r="B581" s="10">
        <v>136000000</v>
      </c>
      <c r="C581" s="10">
        <v>596365973.79999995</v>
      </c>
    </row>
    <row r="582" spans="1:3" x14ac:dyDescent="0.3">
      <c r="A582" s="6" t="s">
        <v>5161</v>
      </c>
      <c r="B582" s="10">
        <v>56000000</v>
      </c>
      <c r="C582" s="10">
        <v>195484552</v>
      </c>
    </row>
    <row r="583" spans="1:3" x14ac:dyDescent="0.3">
      <c r="A583" s="6" t="s">
        <v>4953</v>
      </c>
      <c r="B583" s="10">
        <v>3500000</v>
      </c>
      <c r="C583" s="10">
        <v>84636502.799999997</v>
      </c>
    </row>
    <row r="584" spans="1:3" x14ac:dyDescent="0.3">
      <c r="A584" s="6" t="s">
        <v>9160</v>
      </c>
      <c r="B584" s="10">
        <v>43160000</v>
      </c>
      <c r="C584" s="10">
        <v>14924998</v>
      </c>
    </row>
    <row r="585" spans="1:3" x14ac:dyDescent="0.3">
      <c r="A585" s="6" t="s">
        <v>4149</v>
      </c>
      <c r="B585" s="10">
        <v>86600000</v>
      </c>
      <c r="C585" s="10">
        <v>597825126</v>
      </c>
    </row>
    <row r="586" spans="1:3" x14ac:dyDescent="0.3">
      <c r="A586" s="6" t="s">
        <v>6286</v>
      </c>
      <c r="B586" s="10">
        <v>136900000</v>
      </c>
      <c r="C586" s="10">
        <v>278909359.19999999</v>
      </c>
    </row>
    <row r="587" spans="1:3" x14ac:dyDescent="0.3">
      <c r="A587" s="6" t="s">
        <v>4233</v>
      </c>
      <c r="B587" s="10">
        <v>2700000</v>
      </c>
      <c r="C587" s="10">
        <v>141000000</v>
      </c>
    </row>
    <row r="588" spans="1:3" x14ac:dyDescent="0.3">
      <c r="A588" s="6" t="s">
        <v>4789</v>
      </c>
      <c r="B588" s="10">
        <v>74000000</v>
      </c>
      <c r="C588" s="10">
        <v>898538380</v>
      </c>
    </row>
    <row r="589" spans="1:3" x14ac:dyDescent="0.3">
      <c r="A589" s="6" t="s">
        <v>6353</v>
      </c>
      <c r="B589" s="10">
        <v>14001040</v>
      </c>
      <c r="C589" s="10">
        <v>38139010</v>
      </c>
    </row>
    <row r="590" spans="1:3" x14ac:dyDescent="0.3">
      <c r="A590" s="6" t="s">
        <v>8925</v>
      </c>
      <c r="B590" s="10">
        <v>4200000</v>
      </c>
      <c r="C590" s="10">
        <v>8078683</v>
      </c>
    </row>
    <row r="591" spans="1:3" x14ac:dyDescent="0.3">
      <c r="A591" s="6" t="s">
        <v>6992</v>
      </c>
      <c r="B591" s="10">
        <v>125000</v>
      </c>
      <c r="C591" s="10">
        <v>73773028.200000003</v>
      </c>
    </row>
    <row r="592" spans="1:3" x14ac:dyDescent="0.3">
      <c r="A592" s="6" t="s">
        <v>2632</v>
      </c>
      <c r="B592" s="10">
        <v>34357373</v>
      </c>
      <c r="C592" s="10">
        <v>34025217</v>
      </c>
    </row>
    <row r="593" spans="1:3" x14ac:dyDescent="0.3">
      <c r="A593" s="6" t="s">
        <v>9156</v>
      </c>
      <c r="B593" s="10">
        <v>75000000</v>
      </c>
      <c r="C593" s="10">
        <v>39251128</v>
      </c>
    </row>
    <row r="594" spans="1:3" x14ac:dyDescent="0.3">
      <c r="A594" s="6" t="s">
        <v>5892</v>
      </c>
      <c r="B594" s="10">
        <v>49000000</v>
      </c>
      <c r="C594" s="10">
        <v>71004627</v>
      </c>
    </row>
    <row r="595" spans="1:3" x14ac:dyDescent="0.3">
      <c r="A595" s="6" t="s">
        <v>1089</v>
      </c>
      <c r="B595" s="10">
        <v>6500000</v>
      </c>
      <c r="C595" s="10">
        <v>256857527</v>
      </c>
    </row>
    <row r="596" spans="1:3" x14ac:dyDescent="0.3">
      <c r="A596" s="6" t="s">
        <v>728</v>
      </c>
      <c r="B596" s="10">
        <v>27000000</v>
      </c>
      <c r="C596" s="10">
        <v>230779191</v>
      </c>
    </row>
    <row r="597" spans="1:3" x14ac:dyDescent="0.3">
      <c r="A597" s="6" t="s">
        <v>704</v>
      </c>
      <c r="B597" s="10">
        <v>15000000</v>
      </c>
      <c r="C597" s="10">
        <v>305384865</v>
      </c>
    </row>
    <row r="598" spans="1:3" x14ac:dyDescent="0.3">
      <c r="A598" s="6" t="s">
        <v>4709</v>
      </c>
      <c r="B598" s="10">
        <v>26000000</v>
      </c>
      <c r="C598" s="10">
        <v>17496992</v>
      </c>
    </row>
    <row r="599" spans="1:3" x14ac:dyDescent="0.3">
      <c r="A599" s="6" t="s">
        <v>6973</v>
      </c>
      <c r="B599" s="10">
        <v>145400000</v>
      </c>
      <c r="C599" s="10">
        <v>610222910.20000005</v>
      </c>
    </row>
    <row r="600" spans="1:3" x14ac:dyDescent="0.3">
      <c r="A600" s="6" t="s">
        <v>7447</v>
      </c>
      <c r="B600" s="10">
        <v>118640000</v>
      </c>
      <c r="C600" s="10">
        <v>663820514.39999998</v>
      </c>
    </row>
    <row r="601" spans="1:3" x14ac:dyDescent="0.3">
      <c r="A601" s="6" t="s">
        <v>6918</v>
      </c>
      <c r="B601" s="10">
        <v>15500000</v>
      </c>
      <c r="C601" s="10">
        <v>3349127</v>
      </c>
    </row>
    <row r="602" spans="1:3" x14ac:dyDescent="0.3">
      <c r="A602" s="6" t="s">
        <v>3546</v>
      </c>
      <c r="B602" s="10">
        <v>130000000</v>
      </c>
      <c r="C602" s="10">
        <v>279659250</v>
      </c>
    </row>
    <row r="603" spans="1:3" x14ac:dyDescent="0.3">
      <c r="A603" s="6" t="s">
        <v>7255</v>
      </c>
      <c r="B603" s="10">
        <v>4000000</v>
      </c>
      <c r="C603" s="10">
        <v>38252270</v>
      </c>
    </row>
    <row r="604" spans="1:3" x14ac:dyDescent="0.3">
      <c r="A604" s="6" t="s">
        <v>2171</v>
      </c>
      <c r="B604" s="10">
        <v>55000000</v>
      </c>
      <c r="C604" s="10">
        <v>43070915</v>
      </c>
    </row>
    <row r="605" spans="1:3" x14ac:dyDescent="0.3">
      <c r="A605" s="6" t="s">
        <v>8110</v>
      </c>
      <c r="B605" s="10">
        <v>57400000</v>
      </c>
      <c r="C605" s="10">
        <v>571483832</v>
      </c>
    </row>
    <row r="606" spans="1:3" x14ac:dyDescent="0.3">
      <c r="A606" s="6" t="s">
        <v>8892</v>
      </c>
      <c r="B606" s="10">
        <v>8000000</v>
      </c>
      <c r="C606" s="10">
        <v>5706168</v>
      </c>
    </row>
    <row r="607" spans="1:3" x14ac:dyDescent="0.3">
      <c r="A607" s="6" t="s">
        <v>5864</v>
      </c>
      <c r="B607" s="10">
        <v>20000000</v>
      </c>
      <c r="C607" s="10">
        <v>198063983.40000001</v>
      </c>
    </row>
    <row r="608" spans="1:3" x14ac:dyDescent="0.3">
      <c r="A608" s="6" t="s">
        <v>7852</v>
      </c>
      <c r="B608" s="10">
        <v>27500000</v>
      </c>
      <c r="C608" s="10">
        <v>15815509</v>
      </c>
    </row>
    <row r="609" spans="1:3" x14ac:dyDescent="0.3">
      <c r="A609" s="6" t="s">
        <v>5955</v>
      </c>
      <c r="B609" s="10">
        <v>80000000</v>
      </c>
      <c r="C609" s="10">
        <v>381000857.60000002</v>
      </c>
    </row>
    <row r="610" spans="1:3" x14ac:dyDescent="0.3">
      <c r="A610" s="6" t="s">
        <v>9582</v>
      </c>
      <c r="B610" s="10">
        <v>38000000</v>
      </c>
      <c r="C610" s="10">
        <v>153518974</v>
      </c>
    </row>
    <row r="611" spans="1:3" x14ac:dyDescent="0.3">
      <c r="A611" s="6" t="s">
        <v>3039</v>
      </c>
      <c r="B611" s="10">
        <v>5000000</v>
      </c>
      <c r="C611" s="10">
        <v>291698420</v>
      </c>
    </row>
    <row r="612" spans="1:3" x14ac:dyDescent="0.3">
      <c r="A612" s="6" t="s">
        <v>4693</v>
      </c>
      <c r="B612" s="10">
        <v>175000</v>
      </c>
      <c r="C612" s="10">
        <v>2102779</v>
      </c>
    </row>
    <row r="613" spans="1:3" x14ac:dyDescent="0.3">
      <c r="A613" s="6" t="s">
        <v>5801</v>
      </c>
      <c r="B613" s="10">
        <v>1900000</v>
      </c>
      <c r="C613" s="10">
        <v>8600000</v>
      </c>
    </row>
    <row r="614" spans="1:3" x14ac:dyDescent="0.3">
      <c r="A614" s="6" t="s">
        <v>5937</v>
      </c>
      <c r="B614" s="10">
        <v>149000000</v>
      </c>
      <c r="C614" s="10">
        <v>461645888</v>
      </c>
    </row>
    <row r="615" spans="1:3" x14ac:dyDescent="0.3">
      <c r="A615" s="6" t="s">
        <v>8753</v>
      </c>
      <c r="B615" s="10">
        <v>500000</v>
      </c>
      <c r="C615" s="10">
        <v>745327</v>
      </c>
    </row>
    <row r="616" spans="1:3" x14ac:dyDescent="0.3">
      <c r="A616" s="6" t="s">
        <v>9448</v>
      </c>
      <c r="B616" s="10">
        <v>75600000</v>
      </c>
      <c r="C616" s="10">
        <v>360738075.19999999</v>
      </c>
    </row>
    <row r="617" spans="1:3" x14ac:dyDescent="0.3">
      <c r="A617" s="6" t="s">
        <v>3715</v>
      </c>
      <c r="B617" s="10">
        <v>5150000</v>
      </c>
      <c r="C617" s="10">
        <v>21700000</v>
      </c>
    </row>
    <row r="618" spans="1:3" x14ac:dyDescent="0.3">
      <c r="A618" s="6" t="s">
        <v>3799</v>
      </c>
      <c r="B618" s="10">
        <v>15000000</v>
      </c>
      <c r="C618" s="10">
        <v>7060384</v>
      </c>
    </row>
    <row r="619" spans="1:3" x14ac:dyDescent="0.3">
      <c r="A619" s="6" t="s">
        <v>7503</v>
      </c>
      <c r="B619" s="10">
        <v>38274800</v>
      </c>
      <c r="C619" s="10">
        <v>4600000</v>
      </c>
    </row>
    <row r="620" spans="1:3" x14ac:dyDescent="0.3">
      <c r="A620" s="6" t="s">
        <v>4338</v>
      </c>
      <c r="B620" s="10">
        <v>11000000</v>
      </c>
      <c r="C620" s="10">
        <v>791867</v>
      </c>
    </row>
    <row r="621" spans="1:3" x14ac:dyDescent="0.3">
      <c r="A621" s="6" t="s">
        <v>6478</v>
      </c>
      <c r="B621" s="10">
        <v>91200000</v>
      </c>
      <c r="C621" s="10">
        <v>251678636</v>
      </c>
    </row>
    <row r="622" spans="1:3" x14ac:dyDescent="0.3">
      <c r="A622" s="6" t="s">
        <v>8898</v>
      </c>
      <c r="B622" s="10">
        <v>30000000</v>
      </c>
      <c r="C622" s="10">
        <v>17865209</v>
      </c>
    </row>
    <row r="623" spans="1:3" x14ac:dyDescent="0.3">
      <c r="A623" s="6" t="s">
        <v>1663</v>
      </c>
      <c r="B623" s="10">
        <v>17000000</v>
      </c>
      <c r="C623" s="10">
        <v>18867659</v>
      </c>
    </row>
    <row r="624" spans="1:3" x14ac:dyDescent="0.3">
      <c r="A624" s="6" t="s">
        <v>428</v>
      </c>
      <c r="B624" s="10">
        <v>130000000</v>
      </c>
      <c r="C624" s="10">
        <v>518858449</v>
      </c>
    </row>
    <row r="625" spans="1:3" x14ac:dyDescent="0.3">
      <c r="A625" s="6" t="s">
        <v>645</v>
      </c>
      <c r="B625" s="10">
        <v>130000000</v>
      </c>
      <c r="C625" s="10">
        <v>623144660</v>
      </c>
    </row>
    <row r="626" spans="1:3" x14ac:dyDescent="0.3">
      <c r="A626" s="6" t="s">
        <v>48</v>
      </c>
      <c r="B626" s="10">
        <v>200000000</v>
      </c>
      <c r="C626" s="10">
        <v>466001332</v>
      </c>
    </row>
    <row r="627" spans="1:3" x14ac:dyDescent="0.3">
      <c r="A627" s="6" t="s">
        <v>6147</v>
      </c>
      <c r="B627" s="10">
        <v>81200000</v>
      </c>
      <c r="C627" s="10">
        <v>642941655.20000005</v>
      </c>
    </row>
    <row r="628" spans="1:3" x14ac:dyDescent="0.3">
      <c r="A628" s="6" t="s">
        <v>2398</v>
      </c>
      <c r="B628" s="10">
        <v>60000000</v>
      </c>
      <c r="C628" s="10">
        <v>152457863</v>
      </c>
    </row>
    <row r="629" spans="1:3" x14ac:dyDescent="0.3">
      <c r="A629" s="6" t="s">
        <v>5272</v>
      </c>
      <c r="B629" s="10">
        <v>60000000</v>
      </c>
      <c r="C629" s="10">
        <v>100230832</v>
      </c>
    </row>
    <row r="630" spans="1:3" x14ac:dyDescent="0.3">
      <c r="A630" s="6" t="s">
        <v>6797</v>
      </c>
      <c r="B630" s="10">
        <v>15000000</v>
      </c>
      <c r="C630" s="10">
        <v>70687344</v>
      </c>
    </row>
    <row r="631" spans="1:3" x14ac:dyDescent="0.3">
      <c r="A631" s="6" t="s">
        <v>1212</v>
      </c>
      <c r="B631" s="10">
        <v>95400000</v>
      </c>
      <c r="C631" s="10">
        <v>289928901</v>
      </c>
    </row>
    <row r="632" spans="1:3" x14ac:dyDescent="0.3">
      <c r="A632" s="6" t="s">
        <v>2418</v>
      </c>
      <c r="B632" s="10">
        <v>31500000</v>
      </c>
      <c r="C632" s="10">
        <v>85960957</v>
      </c>
    </row>
    <row r="633" spans="1:3" x14ac:dyDescent="0.3">
      <c r="A633" s="6" t="s">
        <v>660</v>
      </c>
      <c r="B633" s="10">
        <v>40000000</v>
      </c>
      <c r="C633" s="10">
        <v>121032272</v>
      </c>
    </row>
    <row r="634" spans="1:3" x14ac:dyDescent="0.3">
      <c r="A634" s="6" t="s">
        <v>6376</v>
      </c>
      <c r="B634" s="10">
        <v>146780000</v>
      </c>
      <c r="C634" s="10">
        <v>452617670.60000002</v>
      </c>
    </row>
    <row r="635" spans="1:3" x14ac:dyDescent="0.3">
      <c r="A635" s="6" t="s">
        <v>4858</v>
      </c>
      <c r="B635" s="10">
        <v>65000000</v>
      </c>
      <c r="C635" s="10">
        <v>335802271</v>
      </c>
    </row>
    <row r="636" spans="1:3" x14ac:dyDescent="0.3">
      <c r="A636" s="6" t="s">
        <v>8088</v>
      </c>
      <c r="B636" s="10">
        <v>5000000</v>
      </c>
      <c r="C636" s="10">
        <v>26517819</v>
      </c>
    </row>
    <row r="637" spans="1:3" x14ac:dyDescent="0.3">
      <c r="A637" s="6" t="s">
        <v>2338</v>
      </c>
      <c r="B637" s="10">
        <v>500000</v>
      </c>
      <c r="C637" s="10">
        <v>434336</v>
      </c>
    </row>
    <row r="638" spans="1:3" x14ac:dyDescent="0.3">
      <c r="A638" s="6" t="s">
        <v>7554</v>
      </c>
      <c r="B638" s="10">
        <v>109600000</v>
      </c>
      <c r="C638" s="10">
        <v>509088123</v>
      </c>
    </row>
    <row r="639" spans="1:3" x14ac:dyDescent="0.3">
      <c r="A639" s="6" t="s">
        <v>7572</v>
      </c>
      <c r="B639" s="10">
        <v>2000000</v>
      </c>
      <c r="C639" s="10">
        <v>3280243.8</v>
      </c>
    </row>
    <row r="640" spans="1:3" x14ac:dyDescent="0.3">
      <c r="A640" s="6" t="s">
        <v>5713</v>
      </c>
      <c r="B640" s="10">
        <v>61498000</v>
      </c>
      <c r="C640" s="10">
        <v>254671383.80000001</v>
      </c>
    </row>
    <row r="641" spans="1:3" x14ac:dyDescent="0.3">
      <c r="A641" s="6" t="s">
        <v>8186</v>
      </c>
      <c r="B641" s="10">
        <v>80800000</v>
      </c>
      <c r="C641" s="10">
        <v>522718277.80000001</v>
      </c>
    </row>
    <row r="642" spans="1:3" x14ac:dyDescent="0.3">
      <c r="A642" s="6" t="s">
        <v>7250</v>
      </c>
      <c r="B642" s="10">
        <v>7000000</v>
      </c>
      <c r="C642" s="10">
        <v>960040</v>
      </c>
    </row>
    <row r="643" spans="1:3" x14ac:dyDescent="0.3">
      <c r="A643" s="6" t="s">
        <v>1247</v>
      </c>
      <c r="B643" s="10">
        <v>160000000</v>
      </c>
      <c r="C643" s="10">
        <v>1143758700</v>
      </c>
    </row>
    <row r="644" spans="1:3" x14ac:dyDescent="0.3">
      <c r="A644" s="6" t="s">
        <v>4826</v>
      </c>
      <c r="B644" s="10">
        <v>38600000</v>
      </c>
      <c r="C644" s="10">
        <v>542233172.20000005</v>
      </c>
    </row>
    <row r="645" spans="1:3" x14ac:dyDescent="0.3">
      <c r="A645" s="6" t="s">
        <v>4432</v>
      </c>
      <c r="B645" s="10">
        <v>12000000</v>
      </c>
      <c r="C645" s="10">
        <v>22978953</v>
      </c>
    </row>
    <row r="646" spans="1:3" x14ac:dyDescent="0.3">
      <c r="A646" s="6" t="s">
        <v>3331</v>
      </c>
      <c r="B646" s="10">
        <v>98800000</v>
      </c>
      <c r="C646" s="10">
        <v>570731257.79999995</v>
      </c>
    </row>
    <row r="647" spans="1:3" x14ac:dyDescent="0.3">
      <c r="A647" s="6" t="s">
        <v>8533</v>
      </c>
      <c r="B647" s="10">
        <v>77200000</v>
      </c>
      <c r="C647" s="10">
        <v>452590138.80000001</v>
      </c>
    </row>
    <row r="648" spans="1:3" x14ac:dyDescent="0.3">
      <c r="A648" s="6" t="s">
        <v>9504</v>
      </c>
      <c r="B648" s="10">
        <v>179000000</v>
      </c>
      <c r="C648" s="10">
        <v>187970757.40000001</v>
      </c>
    </row>
    <row r="649" spans="1:3" x14ac:dyDescent="0.3">
      <c r="A649" s="6" t="s">
        <v>9579</v>
      </c>
      <c r="B649" s="10">
        <v>5000000</v>
      </c>
      <c r="C649" s="10">
        <v>29587116.399999999</v>
      </c>
    </row>
    <row r="650" spans="1:3" x14ac:dyDescent="0.3">
      <c r="A650" s="6" t="s">
        <v>8063</v>
      </c>
      <c r="B650" s="10">
        <v>50000000</v>
      </c>
      <c r="C650" s="10">
        <v>11285154</v>
      </c>
    </row>
    <row r="651" spans="1:3" x14ac:dyDescent="0.3">
      <c r="A651" s="6" t="s">
        <v>5925</v>
      </c>
      <c r="B651" s="10">
        <v>101000000</v>
      </c>
      <c r="C651" s="10">
        <v>253160866.80000001</v>
      </c>
    </row>
    <row r="652" spans="1:3" x14ac:dyDescent="0.3">
      <c r="A652" s="6" t="s">
        <v>102</v>
      </c>
      <c r="B652" s="10">
        <v>147200000</v>
      </c>
      <c r="C652" s="10">
        <v>872776677.39999998</v>
      </c>
    </row>
    <row r="653" spans="1:3" x14ac:dyDescent="0.3">
      <c r="A653" s="6" t="s">
        <v>8689</v>
      </c>
      <c r="B653" s="10">
        <v>74200000</v>
      </c>
      <c r="C653" s="10">
        <v>937727043.79999995</v>
      </c>
    </row>
    <row r="654" spans="1:3" x14ac:dyDescent="0.3">
      <c r="A654" s="6" t="s">
        <v>8742</v>
      </c>
      <c r="B654" s="10">
        <v>5950000</v>
      </c>
      <c r="C654" s="10">
        <v>58400000</v>
      </c>
    </row>
    <row r="655" spans="1:3" x14ac:dyDescent="0.3">
      <c r="A655" s="6" t="s">
        <v>8211</v>
      </c>
      <c r="B655" s="10">
        <v>92400000</v>
      </c>
      <c r="C655" s="10">
        <v>665832414</v>
      </c>
    </row>
    <row r="656" spans="1:3" x14ac:dyDescent="0.3">
      <c r="A656" s="6" t="s">
        <v>6388</v>
      </c>
      <c r="B656" s="10">
        <v>20000000</v>
      </c>
      <c r="C656" s="10">
        <v>98114471</v>
      </c>
    </row>
    <row r="657" spans="1:3" x14ac:dyDescent="0.3">
      <c r="A657" s="6" t="s">
        <v>6756</v>
      </c>
      <c r="B657" s="10">
        <v>5000000</v>
      </c>
      <c r="C657" s="10">
        <v>7556</v>
      </c>
    </row>
    <row r="658" spans="1:3" x14ac:dyDescent="0.3">
      <c r="A658" s="6" t="s">
        <v>9457</v>
      </c>
      <c r="B658" s="10">
        <v>10000000</v>
      </c>
      <c r="C658" s="10">
        <v>32144750.800000001</v>
      </c>
    </row>
    <row r="659" spans="1:3" x14ac:dyDescent="0.3">
      <c r="A659" s="6" t="s">
        <v>4304</v>
      </c>
      <c r="B659" s="10">
        <v>167540000</v>
      </c>
      <c r="C659" s="10">
        <v>175269998.80000001</v>
      </c>
    </row>
    <row r="660" spans="1:3" x14ac:dyDescent="0.3">
      <c r="A660" s="6" t="s">
        <v>1555</v>
      </c>
      <c r="B660" s="10">
        <v>5377753.2000000002</v>
      </c>
      <c r="C660" s="10">
        <v>871621</v>
      </c>
    </row>
    <row r="661" spans="1:3" x14ac:dyDescent="0.3">
      <c r="A661" s="6" t="s">
        <v>3634</v>
      </c>
      <c r="B661" s="10">
        <v>44500000</v>
      </c>
      <c r="C661" s="10">
        <v>227140757</v>
      </c>
    </row>
    <row r="662" spans="1:3" x14ac:dyDescent="0.3">
      <c r="A662" s="6" t="s">
        <v>839</v>
      </c>
      <c r="B662" s="10">
        <v>184000000</v>
      </c>
      <c r="C662" s="10">
        <v>428723514.80000001</v>
      </c>
    </row>
    <row r="663" spans="1:3" x14ac:dyDescent="0.3">
      <c r="A663" s="6" t="s">
        <v>4961</v>
      </c>
      <c r="B663" s="10">
        <v>106800000</v>
      </c>
      <c r="C663" s="10">
        <v>704045288.79999995</v>
      </c>
    </row>
    <row r="664" spans="1:3" x14ac:dyDescent="0.3">
      <c r="A664" s="6" t="s">
        <v>2591</v>
      </c>
      <c r="B664" s="10">
        <v>71400000</v>
      </c>
      <c r="C664" s="10">
        <v>751654707.39999998</v>
      </c>
    </row>
    <row r="665" spans="1:3" x14ac:dyDescent="0.3">
      <c r="A665" s="6" t="s">
        <v>9701</v>
      </c>
      <c r="B665" s="10">
        <v>21500000</v>
      </c>
      <c r="C665" s="10">
        <v>24419219</v>
      </c>
    </row>
    <row r="666" spans="1:3" x14ac:dyDescent="0.3">
      <c r="A666" s="6" t="s">
        <v>7858</v>
      </c>
      <c r="B666" s="10">
        <v>127600000</v>
      </c>
      <c r="C666" s="10">
        <v>629825382.20000005</v>
      </c>
    </row>
    <row r="667" spans="1:3" x14ac:dyDescent="0.3">
      <c r="A667" s="6" t="s">
        <v>1496</v>
      </c>
      <c r="B667" s="10">
        <v>140000000</v>
      </c>
      <c r="C667" s="10">
        <v>554600000</v>
      </c>
    </row>
    <row r="668" spans="1:3" x14ac:dyDescent="0.3">
      <c r="A668" s="6" t="s">
        <v>3603</v>
      </c>
      <c r="B668" s="10">
        <v>15000000</v>
      </c>
      <c r="C668" s="10">
        <v>6374433</v>
      </c>
    </row>
    <row r="669" spans="1:3" x14ac:dyDescent="0.3">
      <c r="A669" s="6" t="s">
        <v>6099</v>
      </c>
      <c r="B669" s="10">
        <v>62100000</v>
      </c>
      <c r="C669" s="10">
        <v>474079016.39999998</v>
      </c>
    </row>
    <row r="670" spans="1:3" x14ac:dyDescent="0.3">
      <c r="A670" s="6" t="s">
        <v>7933</v>
      </c>
      <c r="B670" s="10">
        <v>20000000</v>
      </c>
      <c r="C670" s="10">
        <v>23661038</v>
      </c>
    </row>
    <row r="671" spans="1:3" x14ac:dyDescent="0.3">
      <c r="A671" s="6" t="s">
        <v>4653</v>
      </c>
      <c r="B671" s="10">
        <v>15000000</v>
      </c>
      <c r="C671" s="10">
        <v>214040824.59999999</v>
      </c>
    </row>
    <row r="672" spans="1:3" x14ac:dyDescent="0.3">
      <c r="A672" s="6" t="s">
        <v>2645</v>
      </c>
      <c r="B672" s="10">
        <v>11000000</v>
      </c>
      <c r="C672" s="10">
        <v>21502976</v>
      </c>
    </row>
    <row r="673" spans="1:3" x14ac:dyDescent="0.3">
      <c r="A673" s="6" t="s">
        <v>5465</v>
      </c>
      <c r="B673" s="10">
        <v>137100000</v>
      </c>
      <c r="C673" s="10">
        <v>194023522.40000001</v>
      </c>
    </row>
    <row r="674" spans="1:3" x14ac:dyDescent="0.3">
      <c r="A674" s="6" t="s">
        <v>754</v>
      </c>
      <c r="B674" s="10">
        <v>90000000</v>
      </c>
      <c r="C674" s="10">
        <v>0</v>
      </c>
    </row>
    <row r="675" spans="1:3" x14ac:dyDescent="0.3">
      <c r="A675" s="6" t="s">
        <v>695</v>
      </c>
      <c r="B675" s="10">
        <v>175200000</v>
      </c>
      <c r="C675" s="10">
        <v>393196433</v>
      </c>
    </row>
    <row r="676" spans="1:3" x14ac:dyDescent="0.3">
      <c r="A676" s="6" t="s">
        <v>7192</v>
      </c>
      <c r="B676" s="10">
        <v>25000000</v>
      </c>
      <c r="C676" s="10">
        <v>234882878.80000001</v>
      </c>
    </row>
    <row r="677" spans="1:3" x14ac:dyDescent="0.3">
      <c r="A677" s="6" t="s">
        <v>5370</v>
      </c>
      <c r="B677" s="10">
        <v>116000000</v>
      </c>
      <c r="C677" s="10">
        <v>114004159</v>
      </c>
    </row>
    <row r="678" spans="1:3" x14ac:dyDescent="0.3">
      <c r="A678" s="6" t="s">
        <v>8284</v>
      </c>
      <c r="B678" s="10">
        <v>6000000</v>
      </c>
      <c r="C678" s="10">
        <v>42000000</v>
      </c>
    </row>
    <row r="679" spans="1:3" x14ac:dyDescent="0.3">
      <c r="A679" s="6" t="s">
        <v>7875</v>
      </c>
      <c r="B679" s="10">
        <v>183200000</v>
      </c>
      <c r="C679" s="10">
        <v>969857559.20000005</v>
      </c>
    </row>
    <row r="680" spans="1:3" x14ac:dyDescent="0.3">
      <c r="A680" s="6" t="s">
        <v>7894</v>
      </c>
      <c r="B680" s="10">
        <v>2000000</v>
      </c>
      <c r="C680" s="10">
        <v>78202791.799999997</v>
      </c>
    </row>
    <row r="681" spans="1:3" x14ac:dyDescent="0.3">
      <c r="A681" s="6" t="s">
        <v>1521</v>
      </c>
      <c r="B681" s="10">
        <v>47000000</v>
      </c>
      <c r="C681" s="10">
        <v>202754970</v>
      </c>
    </row>
    <row r="682" spans="1:3" x14ac:dyDescent="0.3">
      <c r="A682" s="6" t="s">
        <v>8192</v>
      </c>
      <c r="B682" s="10">
        <v>28600000</v>
      </c>
      <c r="C682" s="10">
        <v>506597404.60000002</v>
      </c>
    </row>
    <row r="683" spans="1:3" x14ac:dyDescent="0.3">
      <c r="A683" s="6" t="s">
        <v>4230</v>
      </c>
      <c r="B683" s="10">
        <v>100000000</v>
      </c>
      <c r="C683" s="10">
        <v>0</v>
      </c>
    </row>
    <row r="684" spans="1:3" x14ac:dyDescent="0.3">
      <c r="A684" s="6" t="s">
        <v>7329</v>
      </c>
      <c r="B684" s="10">
        <v>80000000</v>
      </c>
      <c r="C684" s="10">
        <v>95575886</v>
      </c>
    </row>
    <row r="685" spans="1:3" x14ac:dyDescent="0.3">
      <c r="A685" s="6" t="s">
        <v>7514</v>
      </c>
      <c r="B685" s="10">
        <v>132000000</v>
      </c>
      <c r="C685" s="10">
        <v>356470658.80000001</v>
      </c>
    </row>
    <row r="686" spans="1:3" x14ac:dyDescent="0.3">
      <c r="A686" s="6" t="s">
        <v>3860</v>
      </c>
      <c r="B686" s="10">
        <v>70200000</v>
      </c>
      <c r="C686" s="10">
        <v>50649644.799999997</v>
      </c>
    </row>
    <row r="687" spans="1:3" x14ac:dyDescent="0.3">
      <c r="A687" s="6" t="s">
        <v>2875</v>
      </c>
      <c r="B687" s="10">
        <v>86000000</v>
      </c>
      <c r="C687" s="10">
        <v>107944236</v>
      </c>
    </row>
    <row r="688" spans="1:3" x14ac:dyDescent="0.3">
      <c r="A688" s="6" t="s">
        <v>4326</v>
      </c>
      <c r="B688" s="10">
        <v>87000000</v>
      </c>
      <c r="C688" s="10">
        <v>53377565.600000001</v>
      </c>
    </row>
    <row r="689" spans="1:3" x14ac:dyDescent="0.3">
      <c r="A689" s="6" t="s">
        <v>4771</v>
      </c>
      <c r="B689" s="10">
        <v>85000000</v>
      </c>
      <c r="C689" s="10">
        <v>147865565</v>
      </c>
    </row>
    <row r="690" spans="1:3" x14ac:dyDescent="0.3">
      <c r="A690" s="6" t="s">
        <v>4561</v>
      </c>
      <c r="B690" s="10">
        <v>96800000</v>
      </c>
      <c r="C690" s="10">
        <v>266160413.59999999</v>
      </c>
    </row>
    <row r="691" spans="1:3" x14ac:dyDescent="0.3">
      <c r="A691" s="6" t="s">
        <v>1753</v>
      </c>
      <c r="B691" s="10">
        <v>5000000</v>
      </c>
      <c r="C691" s="10">
        <v>41824066</v>
      </c>
    </row>
    <row r="692" spans="1:3" x14ac:dyDescent="0.3">
      <c r="A692" s="6" t="s">
        <v>5336</v>
      </c>
      <c r="B692" s="10">
        <v>50000000</v>
      </c>
      <c r="C692" s="10">
        <v>314178011</v>
      </c>
    </row>
    <row r="693" spans="1:3" x14ac:dyDescent="0.3">
      <c r="A693" s="6" t="s">
        <v>8030</v>
      </c>
      <c r="B693" s="10">
        <v>103740000</v>
      </c>
      <c r="C693" s="10">
        <v>608633534</v>
      </c>
    </row>
    <row r="694" spans="1:3" x14ac:dyDescent="0.3">
      <c r="A694" s="6" t="s">
        <v>1708</v>
      </c>
      <c r="B694" s="10">
        <v>95600000</v>
      </c>
      <c r="C694" s="10">
        <v>305560367.80000001</v>
      </c>
    </row>
    <row r="695" spans="1:3" x14ac:dyDescent="0.3">
      <c r="A695" s="6" t="s">
        <v>8827</v>
      </c>
      <c r="B695" s="10">
        <v>109200000</v>
      </c>
      <c r="C695" s="10">
        <v>929478660.79999995</v>
      </c>
    </row>
    <row r="696" spans="1:3" x14ac:dyDescent="0.3">
      <c r="A696" s="6" t="s">
        <v>4115</v>
      </c>
      <c r="B696" s="10">
        <v>140000000</v>
      </c>
      <c r="C696" s="10">
        <v>465809282.19999999</v>
      </c>
    </row>
    <row r="697" spans="1:3" x14ac:dyDescent="0.3">
      <c r="A697" s="6" t="s">
        <v>543</v>
      </c>
      <c r="B697" s="10">
        <v>158000000</v>
      </c>
      <c r="C697" s="10">
        <v>184193215.40000001</v>
      </c>
    </row>
    <row r="698" spans="1:3" x14ac:dyDescent="0.3">
      <c r="A698" s="6" t="s">
        <v>7415</v>
      </c>
      <c r="B698" s="10">
        <v>56600000</v>
      </c>
      <c r="C698" s="10">
        <v>583921229</v>
      </c>
    </row>
    <row r="699" spans="1:3" x14ac:dyDescent="0.3">
      <c r="A699" s="6" t="s">
        <v>3263</v>
      </c>
      <c r="B699" s="10">
        <v>73300000</v>
      </c>
      <c r="C699" s="10">
        <v>474419075.39999998</v>
      </c>
    </row>
    <row r="700" spans="1:3" x14ac:dyDescent="0.3">
      <c r="A700" s="6" t="s">
        <v>860</v>
      </c>
      <c r="B700" s="10">
        <v>17700000</v>
      </c>
      <c r="C700" s="10">
        <v>61321941</v>
      </c>
    </row>
    <row r="701" spans="1:3" x14ac:dyDescent="0.3">
      <c r="A701" s="6" t="s">
        <v>2320</v>
      </c>
      <c r="B701" s="10">
        <v>104300000</v>
      </c>
      <c r="C701" s="10">
        <v>195076279.80000001</v>
      </c>
    </row>
    <row r="702" spans="1:3" x14ac:dyDescent="0.3">
      <c r="A702" s="6" t="s">
        <v>8633</v>
      </c>
      <c r="B702" s="10">
        <v>8129089</v>
      </c>
      <c r="C702" s="10">
        <v>21236029.800000001</v>
      </c>
    </row>
    <row r="703" spans="1:3" x14ac:dyDescent="0.3">
      <c r="A703" s="6" t="s">
        <v>1120</v>
      </c>
      <c r="B703" s="10">
        <v>133000000</v>
      </c>
      <c r="C703" s="10">
        <v>245892490.40000001</v>
      </c>
    </row>
    <row r="704" spans="1:3" x14ac:dyDescent="0.3">
      <c r="A704" s="6" t="s">
        <v>5426</v>
      </c>
      <c r="B704" s="10">
        <v>86000000</v>
      </c>
      <c r="C704" s="10">
        <v>745203285.60000002</v>
      </c>
    </row>
    <row r="705" spans="1:3" x14ac:dyDescent="0.3">
      <c r="A705" s="6" t="s">
        <v>5034</v>
      </c>
      <c r="B705" s="10">
        <v>2630000</v>
      </c>
      <c r="C705" s="10">
        <v>96119773</v>
      </c>
    </row>
    <row r="706" spans="1:3" x14ac:dyDescent="0.3">
      <c r="A706" s="6" t="s">
        <v>7413</v>
      </c>
      <c r="B706" s="10">
        <v>160800000</v>
      </c>
      <c r="C706" s="10">
        <v>345905292.39999998</v>
      </c>
    </row>
    <row r="707" spans="1:3" x14ac:dyDescent="0.3">
      <c r="A707" s="6" t="s">
        <v>8354</v>
      </c>
      <c r="B707" s="10">
        <v>48600000</v>
      </c>
      <c r="C707" s="10">
        <v>493136851.80000001</v>
      </c>
    </row>
    <row r="708" spans="1:3" x14ac:dyDescent="0.3">
      <c r="A708" s="6" t="s">
        <v>6740</v>
      </c>
      <c r="B708" s="10">
        <v>7000000</v>
      </c>
      <c r="C708" s="10">
        <v>2852759</v>
      </c>
    </row>
    <row r="709" spans="1:3" x14ac:dyDescent="0.3">
      <c r="A709" s="6" t="s">
        <v>5404</v>
      </c>
      <c r="B709" s="10">
        <v>100000000</v>
      </c>
      <c r="C709" s="10">
        <v>166612536</v>
      </c>
    </row>
    <row r="710" spans="1:3" x14ac:dyDescent="0.3">
      <c r="A710" s="6" t="s">
        <v>2070</v>
      </c>
      <c r="B710" s="10">
        <v>125000000</v>
      </c>
      <c r="C710" s="10">
        <v>240697856</v>
      </c>
    </row>
    <row r="711" spans="1:3" x14ac:dyDescent="0.3">
      <c r="A711" s="6" t="s">
        <v>6483</v>
      </c>
      <c r="B711" s="10">
        <v>80000000</v>
      </c>
      <c r="C711" s="10">
        <v>234272533.19999999</v>
      </c>
    </row>
    <row r="712" spans="1:3" x14ac:dyDescent="0.3">
      <c r="A712" s="6" t="s">
        <v>5513</v>
      </c>
      <c r="B712" s="10">
        <v>100000</v>
      </c>
      <c r="C712" s="10">
        <v>225215697.19999999</v>
      </c>
    </row>
    <row r="713" spans="1:3" x14ac:dyDescent="0.3">
      <c r="A713" s="6" t="s">
        <v>8236</v>
      </c>
      <c r="B713" s="10">
        <v>30000000</v>
      </c>
      <c r="C713" s="10">
        <v>35294470</v>
      </c>
    </row>
    <row r="714" spans="1:3" x14ac:dyDescent="0.3">
      <c r="A714" s="6" t="s">
        <v>4612</v>
      </c>
      <c r="B714" s="10">
        <v>90400000</v>
      </c>
      <c r="C714" s="10">
        <v>438337856</v>
      </c>
    </row>
    <row r="715" spans="1:3" x14ac:dyDescent="0.3">
      <c r="A715" s="6" t="s">
        <v>7101</v>
      </c>
      <c r="B715" s="10">
        <v>91400000</v>
      </c>
      <c r="C715" s="10">
        <v>433532498.19999999</v>
      </c>
    </row>
    <row r="716" spans="1:3" x14ac:dyDescent="0.3">
      <c r="A716" s="6" t="s">
        <v>6161</v>
      </c>
      <c r="B716" s="10">
        <v>97250400</v>
      </c>
      <c r="C716" s="10">
        <v>132900000</v>
      </c>
    </row>
    <row r="717" spans="1:3" x14ac:dyDescent="0.3">
      <c r="A717" s="6" t="s">
        <v>6128</v>
      </c>
      <c r="B717" s="10">
        <v>1881932.4</v>
      </c>
      <c r="C717" s="10">
        <v>1644060</v>
      </c>
    </row>
    <row r="718" spans="1:3" x14ac:dyDescent="0.3">
      <c r="A718" s="6" t="s">
        <v>9036</v>
      </c>
      <c r="B718" s="10">
        <v>61000000</v>
      </c>
      <c r="C718" s="10">
        <v>61319383</v>
      </c>
    </row>
    <row r="719" spans="1:3" x14ac:dyDescent="0.3">
      <c r="A719" s="6" t="s">
        <v>3485</v>
      </c>
      <c r="B719" s="10">
        <v>58500000</v>
      </c>
      <c r="C719" s="10">
        <v>128027976</v>
      </c>
    </row>
    <row r="720" spans="1:3" x14ac:dyDescent="0.3">
      <c r="A720" s="6" t="s">
        <v>7843</v>
      </c>
      <c r="B720" s="10">
        <v>110780000</v>
      </c>
      <c r="C720" s="10">
        <v>583501475.20000005</v>
      </c>
    </row>
    <row r="721" spans="1:3" x14ac:dyDescent="0.3">
      <c r="A721" s="6" t="s">
        <v>8068</v>
      </c>
      <c r="B721" s="10">
        <v>14080000</v>
      </c>
      <c r="C721" s="10">
        <v>22501596</v>
      </c>
    </row>
    <row r="722" spans="1:3" x14ac:dyDescent="0.3">
      <c r="A722" s="6" t="s">
        <v>6416</v>
      </c>
      <c r="B722" s="10">
        <v>30000000</v>
      </c>
      <c r="C722" s="10">
        <v>42830578</v>
      </c>
    </row>
    <row r="723" spans="1:3" x14ac:dyDescent="0.3">
      <c r="A723" s="6" t="s">
        <v>6392</v>
      </c>
      <c r="B723" s="10">
        <v>54700000</v>
      </c>
      <c r="C723" s="10">
        <v>47349002</v>
      </c>
    </row>
    <row r="724" spans="1:3" x14ac:dyDescent="0.3">
      <c r="A724" s="6" t="s">
        <v>4857</v>
      </c>
      <c r="B724" s="10">
        <v>205000000</v>
      </c>
      <c r="C724" s="10">
        <v>178359863</v>
      </c>
    </row>
    <row r="725" spans="1:3" x14ac:dyDescent="0.3">
      <c r="A725" s="6" t="s">
        <v>2438</v>
      </c>
      <c r="B725" s="10">
        <v>65000000</v>
      </c>
      <c r="C725" s="10">
        <v>41636243</v>
      </c>
    </row>
    <row r="726" spans="1:3" x14ac:dyDescent="0.3">
      <c r="A726" s="6" t="s">
        <v>3664</v>
      </c>
      <c r="B726" s="10">
        <v>130200000</v>
      </c>
      <c r="C726" s="10">
        <v>563061317.39999998</v>
      </c>
    </row>
    <row r="727" spans="1:3" x14ac:dyDescent="0.3">
      <c r="A727" s="6" t="s">
        <v>6075</v>
      </c>
      <c r="B727" s="10">
        <v>95000000</v>
      </c>
      <c r="C727" s="10">
        <v>406434252.19999999</v>
      </c>
    </row>
    <row r="728" spans="1:3" x14ac:dyDescent="0.3">
      <c r="A728" s="6" t="s">
        <v>4835</v>
      </c>
      <c r="B728" s="10">
        <v>59700000</v>
      </c>
      <c r="C728" s="10">
        <v>406691548.19999999</v>
      </c>
    </row>
    <row r="729" spans="1:3" x14ac:dyDescent="0.3">
      <c r="A729" s="6" t="s">
        <v>222</v>
      </c>
      <c r="B729" s="10">
        <v>75500000</v>
      </c>
      <c r="C729" s="10">
        <v>509726081</v>
      </c>
    </row>
    <row r="730" spans="1:3" x14ac:dyDescent="0.3">
      <c r="A730" s="6" t="s">
        <v>9356</v>
      </c>
      <c r="B730" s="10">
        <v>17000000</v>
      </c>
      <c r="C730" s="10">
        <v>21170563</v>
      </c>
    </row>
    <row r="731" spans="1:3" x14ac:dyDescent="0.3">
      <c r="A731" s="6" t="s">
        <v>3780</v>
      </c>
      <c r="B731" s="10">
        <v>117000000</v>
      </c>
      <c r="C731" s="10">
        <v>487028566.19999999</v>
      </c>
    </row>
    <row r="732" spans="1:3" x14ac:dyDescent="0.3">
      <c r="A732" s="6" t="s">
        <v>2322</v>
      </c>
      <c r="B732" s="10">
        <v>90000000</v>
      </c>
      <c r="C732" s="10">
        <v>186049020</v>
      </c>
    </row>
    <row r="733" spans="1:3" x14ac:dyDescent="0.3">
      <c r="A733" s="6" t="s">
        <v>2712</v>
      </c>
      <c r="B733" s="10">
        <v>30000000</v>
      </c>
      <c r="C733" s="10">
        <v>98345423</v>
      </c>
    </row>
    <row r="734" spans="1:3" x14ac:dyDescent="0.3">
      <c r="A734" s="6" t="s">
        <v>4180</v>
      </c>
      <c r="B734" s="10">
        <v>30000000</v>
      </c>
      <c r="C734" s="10">
        <v>129779728</v>
      </c>
    </row>
    <row r="735" spans="1:3" x14ac:dyDescent="0.3">
      <c r="A735" s="6" t="s">
        <v>1320</v>
      </c>
      <c r="B735" s="10">
        <v>119000000</v>
      </c>
      <c r="C735" s="10">
        <v>646477476</v>
      </c>
    </row>
    <row r="736" spans="1:3" x14ac:dyDescent="0.3">
      <c r="A736" s="6" t="s">
        <v>21</v>
      </c>
      <c r="B736" s="10">
        <v>160940000</v>
      </c>
      <c r="C736" s="10">
        <v>931951519.20000005</v>
      </c>
    </row>
    <row r="737" spans="1:3" x14ac:dyDescent="0.3">
      <c r="A737" s="6" t="s">
        <v>1031</v>
      </c>
      <c r="B737" s="10">
        <v>140000000</v>
      </c>
      <c r="C737" s="10">
        <v>406976495.39999998</v>
      </c>
    </row>
    <row r="738" spans="1:3" x14ac:dyDescent="0.3">
      <c r="A738" s="6" t="s">
        <v>2214</v>
      </c>
      <c r="B738" s="10">
        <v>323227266</v>
      </c>
      <c r="C738" s="10">
        <v>580297138</v>
      </c>
    </row>
    <row r="739" spans="1:3" x14ac:dyDescent="0.3">
      <c r="A739" s="6" t="s">
        <v>5532</v>
      </c>
      <c r="B739" s="10">
        <v>250000</v>
      </c>
      <c r="C739" s="10">
        <v>359853</v>
      </c>
    </row>
    <row r="740" spans="1:3" x14ac:dyDescent="0.3">
      <c r="A740" s="6" t="s">
        <v>5325</v>
      </c>
      <c r="B740" s="10">
        <v>144400000</v>
      </c>
      <c r="C740" s="10">
        <v>326683695.39999998</v>
      </c>
    </row>
    <row r="741" spans="1:3" x14ac:dyDescent="0.3">
      <c r="A741" s="6" t="s">
        <v>4938</v>
      </c>
      <c r="B741" s="10">
        <v>25000000</v>
      </c>
      <c r="C741" s="10">
        <v>64605762</v>
      </c>
    </row>
    <row r="742" spans="1:3" x14ac:dyDescent="0.3">
      <c r="A742" s="6" t="s">
        <v>1724</v>
      </c>
      <c r="B742" s="10">
        <v>123000000</v>
      </c>
      <c r="C742" s="10">
        <v>603561958.79999995</v>
      </c>
    </row>
    <row r="743" spans="1:3" x14ac:dyDescent="0.3">
      <c r="A743" s="6" t="s">
        <v>3897</v>
      </c>
      <c r="B743" s="10">
        <v>63000000</v>
      </c>
      <c r="C743" s="10">
        <v>296338663</v>
      </c>
    </row>
    <row r="744" spans="1:3" x14ac:dyDescent="0.3">
      <c r="A744" s="6" t="s">
        <v>4142</v>
      </c>
      <c r="B744" s="10">
        <v>18000000</v>
      </c>
      <c r="C744" s="10">
        <v>67683989</v>
      </c>
    </row>
    <row r="745" spans="1:3" x14ac:dyDescent="0.3">
      <c r="A745" s="6" t="s">
        <v>3393</v>
      </c>
      <c r="B745" s="10">
        <v>35000000</v>
      </c>
      <c r="C745" s="10">
        <v>312383487</v>
      </c>
    </row>
    <row r="746" spans="1:3" x14ac:dyDescent="0.3">
      <c r="A746" s="6" t="s">
        <v>5850</v>
      </c>
      <c r="B746" s="10">
        <v>130000000</v>
      </c>
      <c r="C746" s="10">
        <v>215080810</v>
      </c>
    </row>
    <row r="747" spans="1:3" x14ac:dyDescent="0.3">
      <c r="A747" s="6" t="s">
        <v>7011</v>
      </c>
      <c r="B747" s="10">
        <v>7000000</v>
      </c>
      <c r="C747" s="10">
        <v>58096837.399999999</v>
      </c>
    </row>
    <row r="748" spans="1:3" x14ac:dyDescent="0.3">
      <c r="A748" s="6" t="s">
        <v>9154</v>
      </c>
      <c r="B748" s="10">
        <v>40000000</v>
      </c>
      <c r="C748" s="10">
        <v>90717684</v>
      </c>
    </row>
    <row r="749" spans="1:3" x14ac:dyDescent="0.3">
      <c r="A749" s="6" t="s">
        <v>803</v>
      </c>
      <c r="B749" s="10">
        <v>15000000</v>
      </c>
      <c r="C749" s="10">
        <v>3487741</v>
      </c>
    </row>
    <row r="750" spans="1:3" x14ac:dyDescent="0.3">
      <c r="A750" s="6" t="s">
        <v>98</v>
      </c>
      <c r="B750" s="10">
        <v>237000000</v>
      </c>
      <c r="C750" s="10">
        <v>2923706026</v>
      </c>
    </row>
    <row r="751" spans="1:3" x14ac:dyDescent="0.3">
      <c r="A751" s="6" t="s">
        <v>9044</v>
      </c>
      <c r="B751" s="10">
        <v>172000000</v>
      </c>
      <c r="C751" s="10">
        <v>580068063.60000002</v>
      </c>
    </row>
    <row r="752" spans="1:3" x14ac:dyDescent="0.3">
      <c r="A752" s="6" t="s">
        <v>609</v>
      </c>
      <c r="B752" s="10">
        <v>100140523.8</v>
      </c>
      <c r="C752" s="10">
        <v>625891229</v>
      </c>
    </row>
    <row r="753" spans="1:3" x14ac:dyDescent="0.3">
      <c r="A753" s="6" t="s">
        <v>1749</v>
      </c>
      <c r="B753" s="10">
        <v>90100000</v>
      </c>
      <c r="C753" s="10">
        <v>414551647.39999998</v>
      </c>
    </row>
    <row r="754" spans="1:3" x14ac:dyDescent="0.3">
      <c r="A754" s="6" t="s">
        <v>812</v>
      </c>
      <c r="B754" s="10">
        <v>98800000</v>
      </c>
      <c r="C754" s="10">
        <v>580810039.60000002</v>
      </c>
    </row>
    <row r="755" spans="1:3" x14ac:dyDescent="0.3">
      <c r="A755" s="6" t="s">
        <v>12</v>
      </c>
      <c r="B755" s="10">
        <v>460000000</v>
      </c>
      <c r="C755" s="10">
        <v>2316794914</v>
      </c>
    </row>
    <row r="756" spans="1:3" x14ac:dyDescent="0.3">
      <c r="A756" s="6" t="s">
        <v>6557</v>
      </c>
      <c r="B756" s="10">
        <v>2400000</v>
      </c>
      <c r="C756" s="10">
        <v>242252666.59999999</v>
      </c>
    </row>
    <row r="757" spans="1:3" x14ac:dyDescent="0.3">
      <c r="A757" s="6" t="s">
        <v>2109</v>
      </c>
      <c r="B757" s="10">
        <v>114800000</v>
      </c>
      <c r="C757" s="10">
        <v>304552465</v>
      </c>
    </row>
    <row r="758" spans="1:3" x14ac:dyDescent="0.3">
      <c r="A758" s="6" t="s">
        <v>2977</v>
      </c>
      <c r="B758" s="10">
        <v>117000000</v>
      </c>
      <c r="C758" s="10">
        <v>836011985.39999998</v>
      </c>
    </row>
    <row r="759" spans="1:3" x14ac:dyDescent="0.3">
      <c r="A759" s="6" t="s">
        <v>4759</v>
      </c>
      <c r="B759" s="10">
        <v>133800000</v>
      </c>
      <c r="C759" s="10">
        <v>763164622.39999998</v>
      </c>
    </row>
    <row r="760" spans="1:3" x14ac:dyDescent="0.3">
      <c r="A760" s="6" t="s">
        <v>378</v>
      </c>
      <c r="B760" s="10">
        <v>365000000</v>
      </c>
      <c r="C760" s="10">
        <v>1395316979</v>
      </c>
    </row>
    <row r="761" spans="1:3" x14ac:dyDescent="0.3">
      <c r="A761" s="6" t="s">
        <v>273</v>
      </c>
      <c r="B761" s="10">
        <v>400000000</v>
      </c>
      <c r="C761" s="10">
        <v>2794731755</v>
      </c>
    </row>
    <row r="762" spans="1:3" x14ac:dyDescent="0.3">
      <c r="A762" s="6" t="s">
        <v>136</v>
      </c>
      <c r="B762" s="10">
        <v>300000000</v>
      </c>
      <c r="C762" s="10">
        <v>2048359754</v>
      </c>
    </row>
    <row r="763" spans="1:3" x14ac:dyDescent="0.3">
      <c r="A763" s="6" t="s">
        <v>5946</v>
      </c>
      <c r="B763" s="10">
        <v>163600000</v>
      </c>
      <c r="C763" s="10">
        <v>812667214.20000005</v>
      </c>
    </row>
    <row r="764" spans="1:3" x14ac:dyDescent="0.3">
      <c r="A764" s="6" t="s">
        <v>2699</v>
      </c>
      <c r="B764" s="10">
        <v>70000000</v>
      </c>
      <c r="C764" s="10">
        <v>177427090</v>
      </c>
    </row>
    <row r="765" spans="1:3" x14ac:dyDescent="0.3">
      <c r="A765" s="6" t="s">
        <v>1805</v>
      </c>
      <c r="B765" s="10">
        <v>17200000</v>
      </c>
      <c r="C765" s="10">
        <v>65937296</v>
      </c>
    </row>
    <row r="766" spans="1:3" x14ac:dyDescent="0.3">
      <c r="A766" s="6" t="s">
        <v>8532</v>
      </c>
      <c r="B766" s="10">
        <v>130200000</v>
      </c>
      <c r="C766" s="10">
        <v>342340365.60000002</v>
      </c>
    </row>
    <row r="767" spans="1:3" x14ac:dyDescent="0.3">
      <c r="A767" s="6" t="s">
        <v>5614</v>
      </c>
      <c r="B767" s="10">
        <v>29000000</v>
      </c>
      <c r="C767" s="10">
        <v>51636504</v>
      </c>
    </row>
    <row r="768" spans="1:3" x14ac:dyDescent="0.3">
      <c r="A768" s="6" t="s">
        <v>4272</v>
      </c>
      <c r="B768" s="10">
        <v>151400000</v>
      </c>
      <c r="C768" s="10">
        <v>548528147.39999998</v>
      </c>
    </row>
    <row r="769" spans="1:3" x14ac:dyDescent="0.3">
      <c r="A769" s="6" t="s">
        <v>3558</v>
      </c>
      <c r="B769" s="10">
        <v>10000000</v>
      </c>
      <c r="C769" s="10">
        <v>237645675</v>
      </c>
    </row>
    <row r="770" spans="1:3" x14ac:dyDescent="0.3">
      <c r="A770" s="6" t="s">
        <v>5979</v>
      </c>
      <c r="B770" s="10">
        <v>4172781</v>
      </c>
      <c r="C770" s="10">
        <v>60006602.200000003</v>
      </c>
    </row>
    <row r="771" spans="1:3" x14ac:dyDescent="0.3">
      <c r="A771" s="6" t="s">
        <v>9266</v>
      </c>
      <c r="B771" s="10">
        <v>49429000</v>
      </c>
      <c r="C771" s="10">
        <v>74701</v>
      </c>
    </row>
    <row r="772" spans="1:3" x14ac:dyDescent="0.3">
      <c r="A772" s="6" t="s">
        <v>9429</v>
      </c>
      <c r="B772" s="10">
        <v>95600000</v>
      </c>
      <c r="C772" s="10">
        <v>300192361.60000002</v>
      </c>
    </row>
    <row r="773" spans="1:3" x14ac:dyDescent="0.3">
      <c r="A773" s="6" t="s">
        <v>9586</v>
      </c>
      <c r="B773" s="10">
        <v>80000000</v>
      </c>
      <c r="C773" s="10">
        <v>380935822.80000001</v>
      </c>
    </row>
    <row r="774" spans="1:3" x14ac:dyDescent="0.3">
      <c r="A774" s="6" t="s">
        <v>9253</v>
      </c>
      <c r="B774" s="10">
        <v>174600000</v>
      </c>
      <c r="C774" s="10">
        <v>175269998.80000001</v>
      </c>
    </row>
    <row r="775" spans="1:3" x14ac:dyDescent="0.3">
      <c r="A775" s="6" t="s">
        <v>3435</v>
      </c>
      <c r="B775" s="10">
        <v>31000000</v>
      </c>
      <c r="C775" s="10">
        <v>275947313</v>
      </c>
    </row>
    <row r="776" spans="1:3" x14ac:dyDescent="0.3">
      <c r="A776" s="6" t="s">
        <v>2387</v>
      </c>
      <c r="B776" s="10">
        <v>25130430</v>
      </c>
      <c r="C776" s="10">
        <v>90747520</v>
      </c>
    </row>
    <row r="777" spans="1:3" x14ac:dyDescent="0.3">
      <c r="A777" s="6" t="s">
        <v>810</v>
      </c>
      <c r="B777" s="10">
        <v>146740000</v>
      </c>
      <c r="C777" s="10">
        <v>301123555.19999999</v>
      </c>
    </row>
    <row r="778" spans="1:3" x14ac:dyDescent="0.3">
      <c r="A778" s="6" t="s">
        <v>3306</v>
      </c>
      <c r="B778" s="10">
        <v>30000000</v>
      </c>
      <c r="C778" s="10">
        <v>246100000</v>
      </c>
    </row>
    <row r="779" spans="1:3" x14ac:dyDescent="0.3">
      <c r="A779" s="6" t="s">
        <v>5514</v>
      </c>
      <c r="B779" s="10">
        <v>80000000</v>
      </c>
      <c r="C779" s="10">
        <v>69131860</v>
      </c>
    </row>
    <row r="780" spans="1:3" x14ac:dyDescent="0.3">
      <c r="A780" s="6" t="s">
        <v>5051</v>
      </c>
      <c r="B780" s="10">
        <v>20000000</v>
      </c>
      <c r="C780" s="10">
        <v>132121212</v>
      </c>
    </row>
    <row r="781" spans="1:3" x14ac:dyDescent="0.3">
      <c r="A781" s="6" t="s">
        <v>1255</v>
      </c>
      <c r="B781" s="10">
        <v>34000000</v>
      </c>
      <c r="C781" s="10">
        <v>226977991</v>
      </c>
    </row>
    <row r="782" spans="1:3" x14ac:dyDescent="0.3">
      <c r="A782" s="6" t="s">
        <v>9233</v>
      </c>
      <c r="B782" s="10">
        <v>13000000</v>
      </c>
      <c r="C782" s="10">
        <v>27151490</v>
      </c>
    </row>
    <row r="783" spans="1:3" x14ac:dyDescent="0.3">
      <c r="A783" s="6" t="s">
        <v>8644</v>
      </c>
      <c r="B783" s="10">
        <v>8000000</v>
      </c>
      <c r="C783" s="10">
        <v>2862233.6000000001</v>
      </c>
    </row>
    <row r="784" spans="1:3" x14ac:dyDescent="0.3">
      <c r="A784" s="6" t="s">
        <v>206</v>
      </c>
      <c r="B784" s="10">
        <v>110000000</v>
      </c>
      <c r="C784" s="10">
        <v>63262638</v>
      </c>
    </row>
    <row r="785" spans="1:3" x14ac:dyDescent="0.3">
      <c r="A785" s="6" t="s">
        <v>5343</v>
      </c>
      <c r="B785" s="10">
        <v>45000000</v>
      </c>
      <c r="C785" s="10">
        <v>70216497</v>
      </c>
    </row>
    <row r="786" spans="1:3" x14ac:dyDescent="0.3">
      <c r="A786" s="6" t="s">
        <v>4990</v>
      </c>
      <c r="B786" s="10">
        <v>50000000</v>
      </c>
      <c r="C786" s="10">
        <v>16671505</v>
      </c>
    </row>
    <row r="787" spans="1:3" x14ac:dyDescent="0.3">
      <c r="A787" s="6" t="s">
        <v>5890</v>
      </c>
      <c r="B787" s="10">
        <v>6000000</v>
      </c>
      <c r="C787" s="10">
        <v>38435947</v>
      </c>
    </row>
    <row r="788" spans="1:3" x14ac:dyDescent="0.3">
      <c r="A788" s="6" t="s">
        <v>6470</v>
      </c>
      <c r="B788" s="10">
        <v>3000000</v>
      </c>
      <c r="C788" s="10">
        <v>12577401</v>
      </c>
    </row>
    <row r="789" spans="1:3" x14ac:dyDescent="0.3">
      <c r="A789" s="6" t="s">
        <v>1029</v>
      </c>
      <c r="B789" s="10">
        <v>19000000</v>
      </c>
      <c r="C789" s="10">
        <v>385510132</v>
      </c>
    </row>
    <row r="790" spans="1:3" x14ac:dyDescent="0.3">
      <c r="A790" s="6" t="s">
        <v>1894</v>
      </c>
      <c r="B790" s="10">
        <v>40000000</v>
      </c>
      <c r="C790" s="10">
        <v>331971868</v>
      </c>
    </row>
    <row r="791" spans="1:3" x14ac:dyDescent="0.3">
      <c r="A791" s="6" t="s">
        <v>2863</v>
      </c>
      <c r="B791" s="10">
        <v>40000000</v>
      </c>
      <c r="C791" s="10">
        <v>244087259</v>
      </c>
    </row>
    <row r="792" spans="1:3" x14ac:dyDescent="0.3">
      <c r="A792" s="6" t="s">
        <v>1137</v>
      </c>
      <c r="B792" s="10">
        <v>145400000</v>
      </c>
      <c r="C792" s="10">
        <v>697246614</v>
      </c>
    </row>
    <row r="793" spans="1:3" x14ac:dyDescent="0.3">
      <c r="A793" s="6" t="s">
        <v>5580</v>
      </c>
      <c r="B793" s="10">
        <v>213000000</v>
      </c>
      <c r="C793" s="10">
        <v>478445768.80000001</v>
      </c>
    </row>
    <row r="794" spans="1:3" x14ac:dyDescent="0.3">
      <c r="A794" s="6" t="s">
        <v>7566</v>
      </c>
      <c r="B794" s="10">
        <v>75000000</v>
      </c>
      <c r="C794" s="10">
        <v>152368585</v>
      </c>
    </row>
    <row r="795" spans="1:3" x14ac:dyDescent="0.3">
      <c r="A795" s="6" t="s">
        <v>9752</v>
      </c>
      <c r="B795" s="10">
        <v>122600000</v>
      </c>
      <c r="C795" s="10">
        <v>498968271.60000002</v>
      </c>
    </row>
    <row r="796" spans="1:3" x14ac:dyDescent="0.3">
      <c r="A796" s="6" t="s">
        <v>6284</v>
      </c>
      <c r="B796" s="10">
        <v>117000000</v>
      </c>
      <c r="C796" s="10">
        <v>936305669.39999998</v>
      </c>
    </row>
    <row r="797" spans="1:3" x14ac:dyDescent="0.3">
      <c r="A797" s="6" t="s">
        <v>1784</v>
      </c>
      <c r="B797" s="10">
        <v>46000000</v>
      </c>
      <c r="C797" s="10">
        <v>282494826</v>
      </c>
    </row>
    <row r="798" spans="1:3" x14ac:dyDescent="0.3">
      <c r="A798" s="6" t="s">
        <v>829</v>
      </c>
      <c r="B798" s="10">
        <v>90000000</v>
      </c>
      <c r="C798" s="10">
        <v>426505244</v>
      </c>
    </row>
    <row r="799" spans="1:3" x14ac:dyDescent="0.3">
      <c r="A799" s="6" t="s">
        <v>1676</v>
      </c>
      <c r="B799" s="10">
        <v>130000000</v>
      </c>
      <c r="C799" s="10">
        <v>273271982</v>
      </c>
    </row>
    <row r="800" spans="1:3" x14ac:dyDescent="0.3">
      <c r="A800" s="6" t="s">
        <v>6673</v>
      </c>
      <c r="B800" s="10">
        <v>70000000</v>
      </c>
      <c r="C800" s="10">
        <v>69157016</v>
      </c>
    </row>
    <row r="801" spans="1:3" x14ac:dyDescent="0.3">
      <c r="A801" s="6" t="s">
        <v>8132</v>
      </c>
      <c r="B801" s="10">
        <v>152000000</v>
      </c>
      <c r="C801" s="10">
        <v>428757785.39999998</v>
      </c>
    </row>
    <row r="802" spans="1:3" x14ac:dyDescent="0.3">
      <c r="A802" s="6" t="s">
        <v>4897</v>
      </c>
      <c r="B802" s="10">
        <v>1839169</v>
      </c>
      <c r="C802" s="10">
        <v>42350000</v>
      </c>
    </row>
    <row r="803" spans="1:3" x14ac:dyDescent="0.3">
      <c r="A803" s="6" t="s">
        <v>7980</v>
      </c>
      <c r="B803" s="10">
        <v>3940017.8</v>
      </c>
      <c r="C803" s="10">
        <v>15240435</v>
      </c>
    </row>
    <row r="804" spans="1:3" x14ac:dyDescent="0.3">
      <c r="A804" s="6" t="s">
        <v>2685</v>
      </c>
      <c r="B804" s="10">
        <v>25000000</v>
      </c>
      <c r="C804" s="10">
        <v>10589102</v>
      </c>
    </row>
    <row r="805" spans="1:3" x14ac:dyDescent="0.3">
      <c r="A805" s="6" t="s">
        <v>588</v>
      </c>
      <c r="B805" s="10">
        <v>100000000</v>
      </c>
      <c r="C805" s="10">
        <v>246367071</v>
      </c>
    </row>
    <row r="806" spans="1:3" x14ac:dyDescent="0.3">
      <c r="A806" s="6" t="s">
        <v>4912</v>
      </c>
      <c r="B806" s="10">
        <v>20000000</v>
      </c>
      <c r="C806" s="10">
        <v>180485601</v>
      </c>
    </row>
    <row r="807" spans="1:3" x14ac:dyDescent="0.3">
      <c r="A807" s="6" t="s">
        <v>7648</v>
      </c>
      <c r="B807" s="10">
        <v>25840900</v>
      </c>
      <c r="C807" s="10">
        <v>3435047</v>
      </c>
    </row>
    <row r="808" spans="1:3" x14ac:dyDescent="0.3">
      <c r="A808" s="6" t="s">
        <v>7904</v>
      </c>
      <c r="B808" s="10">
        <v>18000000</v>
      </c>
      <c r="C808" s="10">
        <v>77147031</v>
      </c>
    </row>
    <row r="809" spans="1:3" x14ac:dyDescent="0.3">
      <c r="A809" s="6" t="s">
        <v>9171</v>
      </c>
      <c r="B809" s="10">
        <v>26000000</v>
      </c>
      <c r="C809" s="10">
        <v>23345113</v>
      </c>
    </row>
    <row r="810" spans="1:3" x14ac:dyDescent="0.3">
      <c r="A810" s="6" t="s">
        <v>3796</v>
      </c>
      <c r="B810" s="10">
        <v>77400000</v>
      </c>
      <c r="C810" s="10">
        <v>428263992.80000001</v>
      </c>
    </row>
    <row r="811" spans="1:3" x14ac:dyDescent="0.3">
      <c r="A811" s="6" t="s">
        <v>4780</v>
      </c>
      <c r="B811" s="10">
        <v>19000000</v>
      </c>
      <c r="C811" s="10">
        <v>215448997</v>
      </c>
    </row>
    <row r="812" spans="1:3" x14ac:dyDescent="0.3">
      <c r="A812" s="6" t="s">
        <v>6002</v>
      </c>
      <c r="B812" s="10">
        <v>32000000</v>
      </c>
      <c r="C812" s="10">
        <v>31178942</v>
      </c>
    </row>
    <row r="813" spans="1:3" x14ac:dyDescent="0.3">
      <c r="A813" s="6" t="s">
        <v>4283</v>
      </c>
      <c r="B813" s="10">
        <v>150600000</v>
      </c>
      <c r="C813" s="10">
        <v>414413080.19999999</v>
      </c>
    </row>
    <row r="814" spans="1:3" x14ac:dyDescent="0.3">
      <c r="A814" s="6" t="s">
        <v>2926</v>
      </c>
      <c r="B814" s="10">
        <v>3001100</v>
      </c>
      <c r="C814" s="10">
        <v>940944</v>
      </c>
    </row>
    <row r="815" spans="1:3" x14ac:dyDescent="0.3">
      <c r="A815" s="6" t="s">
        <v>8081</v>
      </c>
      <c r="B815" s="10">
        <v>35000000</v>
      </c>
      <c r="C815" s="10">
        <v>15471969</v>
      </c>
    </row>
    <row r="816" spans="1:3" x14ac:dyDescent="0.3">
      <c r="A816" s="6" t="s">
        <v>625</v>
      </c>
      <c r="B816" s="10">
        <v>12001040</v>
      </c>
      <c r="C816" s="10">
        <v>38139010</v>
      </c>
    </row>
    <row r="817" spans="1:3" x14ac:dyDescent="0.3">
      <c r="A817" s="6" t="s">
        <v>4090</v>
      </c>
      <c r="B817" s="10">
        <v>3500000</v>
      </c>
      <c r="C817" s="10">
        <v>4944386</v>
      </c>
    </row>
    <row r="818" spans="1:3" x14ac:dyDescent="0.3">
      <c r="A818" s="6" t="s">
        <v>1714</v>
      </c>
      <c r="B818" s="10">
        <v>30000000</v>
      </c>
      <c r="C818" s="10">
        <v>96589789</v>
      </c>
    </row>
    <row r="819" spans="1:3" x14ac:dyDescent="0.3">
      <c r="A819" s="6" t="s">
        <v>8908</v>
      </c>
      <c r="B819" s="10">
        <v>5501523.7999999998</v>
      </c>
      <c r="C819" s="10">
        <v>11859396</v>
      </c>
    </row>
    <row r="820" spans="1:3" x14ac:dyDescent="0.3">
      <c r="A820" s="6" t="s">
        <v>4768</v>
      </c>
      <c r="B820" s="10">
        <v>31000000</v>
      </c>
      <c r="C820" s="10">
        <v>11348324</v>
      </c>
    </row>
    <row r="821" spans="1:3" x14ac:dyDescent="0.3">
      <c r="A821" s="6" t="s">
        <v>5111</v>
      </c>
      <c r="B821" s="10">
        <v>112800000</v>
      </c>
      <c r="C821" s="10">
        <v>520553499.60000002</v>
      </c>
    </row>
    <row r="822" spans="1:3" x14ac:dyDescent="0.3">
      <c r="A822" s="6" t="s">
        <v>6708</v>
      </c>
      <c r="B822" s="10">
        <v>83500000</v>
      </c>
      <c r="C822" s="10">
        <v>410365754.80000001</v>
      </c>
    </row>
    <row r="823" spans="1:3" x14ac:dyDescent="0.3">
      <c r="A823" s="6" t="s">
        <v>1015</v>
      </c>
      <c r="B823" s="10">
        <v>858000</v>
      </c>
      <c r="C823" s="10">
        <v>268000000</v>
      </c>
    </row>
    <row r="824" spans="1:3" x14ac:dyDescent="0.3">
      <c r="A824" s="6" t="s">
        <v>3038</v>
      </c>
      <c r="B824" s="10">
        <v>93180000</v>
      </c>
      <c r="C824" s="10">
        <v>482465307</v>
      </c>
    </row>
    <row r="825" spans="1:3" x14ac:dyDescent="0.3">
      <c r="A825" s="6" t="s">
        <v>9008</v>
      </c>
      <c r="B825" s="10">
        <v>139500000</v>
      </c>
      <c r="C825" s="10">
        <v>862567677.39999998</v>
      </c>
    </row>
    <row r="826" spans="1:3" x14ac:dyDescent="0.3">
      <c r="A826" s="6" t="s">
        <v>6012</v>
      </c>
      <c r="B826" s="10">
        <v>35000000</v>
      </c>
      <c r="C826" s="10">
        <v>19282590</v>
      </c>
    </row>
    <row r="827" spans="1:3" x14ac:dyDescent="0.3">
      <c r="A827" s="6" t="s">
        <v>65</v>
      </c>
      <c r="B827" s="10">
        <v>115000000</v>
      </c>
      <c r="C827" s="10">
        <v>484414431</v>
      </c>
    </row>
    <row r="828" spans="1:3" x14ac:dyDescent="0.3">
      <c r="A828" s="6" t="s">
        <v>8037</v>
      </c>
      <c r="B828" s="10">
        <v>75000000</v>
      </c>
      <c r="C828" s="10">
        <v>71523271</v>
      </c>
    </row>
    <row r="829" spans="1:3" x14ac:dyDescent="0.3">
      <c r="A829" s="6" t="s">
        <v>9543</v>
      </c>
      <c r="B829" s="10">
        <v>89400000</v>
      </c>
      <c r="C829" s="10">
        <v>590072388.79999995</v>
      </c>
    </row>
    <row r="830" spans="1:3" x14ac:dyDescent="0.3">
      <c r="A830" s="6" t="s">
        <v>5188</v>
      </c>
      <c r="B830" s="10">
        <v>22360900</v>
      </c>
      <c r="C830" s="10">
        <v>283558</v>
      </c>
    </row>
    <row r="831" spans="1:3" x14ac:dyDescent="0.3">
      <c r="A831" s="6" t="s">
        <v>8795</v>
      </c>
      <c r="B831" s="10">
        <v>45000000</v>
      </c>
      <c r="C831" s="10">
        <v>46598133</v>
      </c>
    </row>
    <row r="832" spans="1:3" x14ac:dyDescent="0.3">
      <c r="A832" s="6" t="s">
        <v>4605</v>
      </c>
      <c r="B832" s="10">
        <v>41500000</v>
      </c>
      <c r="C832" s="10">
        <v>298690257.19999999</v>
      </c>
    </row>
    <row r="833" spans="1:3" x14ac:dyDescent="0.3">
      <c r="A833" s="6" t="s">
        <v>5101</v>
      </c>
      <c r="B833" s="10">
        <v>119600000</v>
      </c>
      <c r="C833" s="10">
        <v>362461687.19999999</v>
      </c>
    </row>
    <row r="834" spans="1:3" x14ac:dyDescent="0.3">
      <c r="A834" s="6" t="s">
        <v>2974</v>
      </c>
      <c r="B834" s="10">
        <v>121000000</v>
      </c>
      <c r="C834" s="10">
        <v>681749088.39999998</v>
      </c>
    </row>
    <row r="835" spans="1:3" x14ac:dyDescent="0.3">
      <c r="A835" s="6" t="s">
        <v>3188</v>
      </c>
      <c r="B835" s="10">
        <v>103740000</v>
      </c>
      <c r="C835" s="10">
        <v>608633534</v>
      </c>
    </row>
    <row r="836" spans="1:3" x14ac:dyDescent="0.3">
      <c r="A836" s="6" t="s">
        <v>1654</v>
      </c>
      <c r="B836" s="10">
        <v>98400000</v>
      </c>
      <c r="C836" s="10">
        <v>376377287</v>
      </c>
    </row>
    <row r="837" spans="1:3" x14ac:dyDescent="0.3">
      <c r="A837" s="6" t="s">
        <v>7753</v>
      </c>
      <c r="B837" s="10">
        <v>3460000</v>
      </c>
      <c r="C837" s="10">
        <v>3793614</v>
      </c>
    </row>
    <row r="838" spans="1:3" x14ac:dyDescent="0.3">
      <c r="A838" s="6" t="s">
        <v>4506</v>
      </c>
      <c r="B838" s="10">
        <v>9000000</v>
      </c>
      <c r="C838" s="10">
        <v>0</v>
      </c>
    </row>
    <row r="839" spans="1:3" x14ac:dyDescent="0.3">
      <c r="A839" s="6" t="s">
        <v>1011</v>
      </c>
      <c r="B839" s="10">
        <v>4500000</v>
      </c>
      <c r="C839" s="10">
        <v>45352337</v>
      </c>
    </row>
    <row r="840" spans="1:3" x14ac:dyDescent="0.3">
      <c r="A840" s="6" t="s">
        <v>6328</v>
      </c>
      <c r="B840" s="10">
        <v>12000000</v>
      </c>
      <c r="C840" s="10">
        <v>77063461</v>
      </c>
    </row>
    <row r="841" spans="1:3" x14ac:dyDescent="0.3">
      <c r="A841" s="6" t="s">
        <v>8351</v>
      </c>
      <c r="B841" s="10">
        <v>18000000</v>
      </c>
      <c r="C841" s="10">
        <v>65842412</v>
      </c>
    </row>
    <row r="842" spans="1:3" x14ac:dyDescent="0.3">
      <c r="A842" s="6" t="s">
        <v>7265</v>
      </c>
      <c r="B842" s="10">
        <v>20000000</v>
      </c>
      <c r="C842" s="10">
        <v>54404202</v>
      </c>
    </row>
    <row r="843" spans="1:3" x14ac:dyDescent="0.3">
      <c r="A843" s="6" t="s">
        <v>423</v>
      </c>
      <c r="B843" s="10">
        <v>187001040</v>
      </c>
      <c r="C843" s="10">
        <v>216498873</v>
      </c>
    </row>
    <row r="844" spans="1:3" x14ac:dyDescent="0.3">
      <c r="A844" s="6" t="s">
        <v>3015</v>
      </c>
      <c r="B844" s="10">
        <v>111000000</v>
      </c>
      <c r="C844" s="10">
        <v>602209262.39999998</v>
      </c>
    </row>
    <row r="845" spans="1:3" x14ac:dyDescent="0.3">
      <c r="A845" s="6" t="s">
        <v>5147</v>
      </c>
      <c r="B845" s="10">
        <v>108000000</v>
      </c>
      <c r="C845" s="10">
        <v>533517647.60000002</v>
      </c>
    </row>
    <row r="846" spans="1:3" x14ac:dyDescent="0.3">
      <c r="A846" s="6" t="s">
        <v>3864</v>
      </c>
      <c r="B846" s="10">
        <v>139400000</v>
      </c>
      <c r="C846" s="10">
        <v>555808781.60000002</v>
      </c>
    </row>
    <row r="847" spans="1:3" x14ac:dyDescent="0.3">
      <c r="A847" s="6" t="s">
        <v>2082</v>
      </c>
      <c r="B847" s="10">
        <v>92800000</v>
      </c>
      <c r="C847" s="10">
        <v>609222681.39999998</v>
      </c>
    </row>
    <row r="848" spans="1:3" x14ac:dyDescent="0.3">
      <c r="A848" s="6" t="s">
        <v>2095</v>
      </c>
      <c r="B848" s="10">
        <v>127000000</v>
      </c>
      <c r="C848" s="10">
        <v>816420246.79999995</v>
      </c>
    </row>
    <row r="849" spans="1:3" x14ac:dyDescent="0.3">
      <c r="A849" s="6" t="s">
        <v>6247</v>
      </c>
      <c r="B849" s="10">
        <v>115500000</v>
      </c>
      <c r="C849" s="10">
        <v>425732545.60000002</v>
      </c>
    </row>
    <row r="850" spans="1:3" x14ac:dyDescent="0.3">
      <c r="A850" s="6" t="s">
        <v>2055</v>
      </c>
      <c r="B850" s="10">
        <v>115500000</v>
      </c>
      <c r="C850" s="10">
        <v>425732545.60000002</v>
      </c>
    </row>
    <row r="851" spans="1:3" x14ac:dyDescent="0.3">
      <c r="A851" s="6" t="s">
        <v>1312</v>
      </c>
      <c r="B851" s="10">
        <v>165000000</v>
      </c>
      <c r="C851" s="10">
        <v>509012026.80000001</v>
      </c>
    </row>
    <row r="852" spans="1:3" x14ac:dyDescent="0.3">
      <c r="A852" s="6" t="s">
        <v>1996</v>
      </c>
      <c r="B852" s="10">
        <v>115500000</v>
      </c>
      <c r="C852" s="10">
        <v>425732545.60000002</v>
      </c>
    </row>
    <row r="853" spans="1:3" x14ac:dyDescent="0.3">
      <c r="A853" s="6" t="s">
        <v>1200</v>
      </c>
      <c r="B853" s="10">
        <v>106600000</v>
      </c>
      <c r="C853" s="10">
        <v>371183212.39999998</v>
      </c>
    </row>
    <row r="854" spans="1:3" x14ac:dyDescent="0.3">
      <c r="A854" s="6" t="s">
        <v>3398</v>
      </c>
      <c r="B854" s="10">
        <v>83780000</v>
      </c>
      <c r="C854" s="10">
        <v>717316789.39999998</v>
      </c>
    </row>
    <row r="855" spans="1:3" x14ac:dyDescent="0.3">
      <c r="A855" s="6" t="s">
        <v>2144</v>
      </c>
      <c r="B855" s="10">
        <v>71180000</v>
      </c>
      <c r="C855" s="10">
        <v>392839573.19999999</v>
      </c>
    </row>
    <row r="856" spans="1:3" x14ac:dyDescent="0.3">
      <c r="A856" s="6" t="s">
        <v>4131</v>
      </c>
      <c r="B856" s="10">
        <v>27642400</v>
      </c>
      <c r="C856" s="10">
        <v>4496912</v>
      </c>
    </row>
    <row r="857" spans="1:3" x14ac:dyDescent="0.3">
      <c r="A857" s="6" t="s">
        <v>1824</v>
      </c>
      <c r="B857" s="10">
        <v>30400000</v>
      </c>
      <c r="C857" s="10">
        <v>16441438</v>
      </c>
    </row>
    <row r="858" spans="1:3" x14ac:dyDescent="0.3">
      <c r="A858" s="6" t="s">
        <v>1942</v>
      </c>
      <c r="B858" s="10">
        <v>27220000</v>
      </c>
      <c r="C858" s="10">
        <v>15489307</v>
      </c>
    </row>
    <row r="859" spans="1:3" x14ac:dyDescent="0.3">
      <c r="A859" s="6" t="s">
        <v>5847</v>
      </c>
      <c r="B859" s="10">
        <v>92200000</v>
      </c>
      <c r="C859" s="10">
        <v>355010205.60000002</v>
      </c>
    </row>
    <row r="860" spans="1:3" x14ac:dyDescent="0.3">
      <c r="A860" s="6" t="s">
        <v>3232</v>
      </c>
      <c r="B860" s="10">
        <v>96400000</v>
      </c>
      <c r="C860" s="10">
        <v>498956948.80000001</v>
      </c>
    </row>
    <row r="861" spans="1:3" x14ac:dyDescent="0.3">
      <c r="A861" s="6" t="s">
        <v>1230</v>
      </c>
      <c r="B861" s="10">
        <v>116800000</v>
      </c>
      <c r="C861" s="10">
        <v>727651724</v>
      </c>
    </row>
    <row r="862" spans="1:3" x14ac:dyDescent="0.3">
      <c r="A862" s="6" t="s">
        <v>1991</v>
      </c>
      <c r="B862" s="10">
        <v>98140000</v>
      </c>
      <c r="C862" s="10">
        <v>494358731.60000002</v>
      </c>
    </row>
    <row r="863" spans="1:3" x14ac:dyDescent="0.3">
      <c r="A863" s="6" t="s">
        <v>2838</v>
      </c>
      <c r="B863" s="10">
        <v>98140000</v>
      </c>
      <c r="C863" s="10">
        <v>494358731.60000002</v>
      </c>
    </row>
    <row r="864" spans="1:3" x14ac:dyDescent="0.3">
      <c r="A864" s="6" t="s">
        <v>1758</v>
      </c>
      <c r="B864" s="10">
        <v>123000000</v>
      </c>
      <c r="C864" s="10">
        <v>544213599.79999995</v>
      </c>
    </row>
    <row r="865" spans="1:3" x14ac:dyDescent="0.3">
      <c r="A865" s="6" t="s">
        <v>2546</v>
      </c>
      <c r="B865" s="10">
        <v>131200000</v>
      </c>
      <c r="C865" s="10">
        <v>518523022.80000001</v>
      </c>
    </row>
    <row r="866" spans="1:3" x14ac:dyDescent="0.3">
      <c r="A866" s="6" t="s">
        <v>1615</v>
      </c>
      <c r="B866" s="10">
        <v>165000000</v>
      </c>
      <c r="C866" s="10">
        <v>509012026.80000001</v>
      </c>
    </row>
    <row r="867" spans="1:3" x14ac:dyDescent="0.3">
      <c r="A867" s="6" t="s">
        <v>2151</v>
      </c>
      <c r="B867" s="10">
        <v>127000000</v>
      </c>
      <c r="C867" s="10">
        <v>325823441.80000001</v>
      </c>
    </row>
    <row r="868" spans="1:3" x14ac:dyDescent="0.3">
      <c r="A868" s="6" t="s">
        <v>6346</v>
      </c>
      <c r="B868" s="10">
        <v>95000000</v>
      </c>
      <c r="C868" s="10">
        <v>738869672.39999998</v>
      </c>
    </row>
    <row r="869" spans="1:3" x14ac:dyDescent="0.3">
      <c r="A869" s="6" t="s">
        <v>1930</v>
      </c>
      <c r="B869" s="10">
        <v>66400000</v>
      </c>
      <c r="C869" s="10">
        <v>318617662.39999998</v>
      </c>
    </row>
    <row r="870" spans="1:3" x14ac:dyDescent="0.3">
      <c r="A870" s="6" t="s">
        <v>1277</v>
      </c>
      <c r="B870" s="10">
        <v>139000000</v>
      </c>
      <c r="C870" s="10">
        <v>306818621.39999998</v>
      </c>
    </row>
    <row r="871" spans="1:3" x14ac:dyDescent="0.3">
      <c r="A871" s="6" t="s">
        <v>5160</v>
      </c>
      <c r="B871" s="10">
        <v>112800000</v>
      </c>
      <c r="C871" s="10">
        <v>356126924.80000001</v>
      </c>
    </row>
    <row r="872" spans="1:3" x14ac:dyDescent="0.3">
      <c r="A872" s="6" t="s">
        <v>1845</v>
      </c>
      <c r="B872" s="10">
        <v>128000000</v>
      </c>
      <c r="C872" s="10">
        <v>835595551.60000002</v>
      </c>
    </row>
    <row r="873" spans="1:3" x14ac:dyDescent="0.3">
      <c r="A873" s="6" t="s">
        <v>9397</v>
      </c>
      <c r="B873" s="10">
        <v>145400000</v>
      </c>
      <c r="C873" s="10">
        <v>524420200.60000002</v>
      </c>
    </row>
    <row r="874" spans="1:3" x14ac:dyDescent="0.3">
      <c r="A874" s="6" t="s">
        <v>941</v>
      </c>
      <c r="B874" s="10">
        <v>67800000</v>
      </c>
      <c r="C874" s="10">
        <v>407220344.19999999</v>
      </c>
    </row>
    <row r="875" spans="1:3" x14ac:dyDescent="0.3">
      <c r="A875" s="6" t="s">
        <v>573</v>
      </c>
      <c r="B875" s="10">
        <v>123600000</v>
      </c>
      <c r="C875" s="10">
        <v>590203752.20000005</v>
      </c>
    </row>
    <row r="876" spans="1:3" x14ac:dyDescent="0.3">
      <c r="A876" s="6" t="s">
        <v>1505</v>
      </c>
      <c r="B876" s="10">
        <v>69800000</v>
      </c>
      <c r="C876" s="10">
        <v>466272700.80000001</v>
      </c>
    </row>
    <row r="877" spans="1:3" x14ac:dyDescent="0.3">
      <c r="A877" s="6" t="s">
        <v>1063</v>
      </c>
      <c r="B877" s="10">
        <v>119740000</v>
      </c>
      <c r="C877" s="10">
        <v>727365098.20000005</v>
      </c>
    </row>
    <row r="878" spans="1:3" x14ac:dyDescent="0.3">
      <c r="A878" s="6" t="s">
        <v>116</v>
      </c>
      <c r="B878" s="10">
        <v>134400000</v>
      </c>
      <c r="C878" s="10">
        <v>716009340.20000005</v>
      </c>
    </row>
    <row r="879" spans="1:3" x14ac:dyDescent="0.3">
      <c r="A879" s="6" t="s">
        <v>2694</v>
      </c>
      <c r="B879" s="10">
        <v>171580000</v>
      </c>
      <c r="C879" s="10">
        <v>545463332.79999995</v>
      </c>
    </row>
    <row r="880" spans="1:3" x14ac:dyDescent="0.3">
      <c r="A880" s="6" t="s">
        <v>6869</v>
      </c>
      <c r="B880" s="10">
        <v>95000000</v>
      </c>
      <c r="C880" s="10">
        <v>738869672.39999998</v>
      </c>
    </row>
    <row r="881" spans="1:3" x14ac:dyDescent="0.3">
      <c r="A881" s="6" t="s">
        <v>2251</v>
      </c>
      <c r="B881" s="10">
        <v>108000000</v>
      </c>
      <c r="C881" s="10">
        <v>533517647.60000002</v>
      </c>
    </row>
    <row r="882" spans="1:3" x14ac:dyDescent="0.3">
      <c r="A882" s="6" t="s">
        <v>2787</v>
      </c>
      <c r="B882" s="10">
        <v>139000000</v>
      </c>
      <c r="C882" s="10">
        <v>306818621.39999998</v>
      </c>
    </row>
    <row r="883" spans="1:3" x14ac:dyDescent="0.3">
      <c r="A883" s="6" t="s">
        <v>7780</v>
      </c>
      <c r="B883" s="10">
        <v>50600000</v>
      </c>
      <c r="C883" s="10">
        <v>460177562</v>
      </c>
    </row>
    <row r="884" spans="1:3" x14ac:dyDescent="0.3">
      <c r="A884" s="6" t="s">
        <v>9588</v>
      </c>
      <c r="B884" s="10">
        <v>161400000</v>
      </c>
      <c r="C884" s="10">
        <v>287419513.39999998</v>
      </c>
    </row>
    <row r="885" spans="1:3" x14ac:dyDescent="0.3">
      <c r="A885" s="6" t="s">
        <v>3354</v>
      </c>
      <c r="B885" s="10">
        <v>51000000</v>
      </c>
      <c r="C885" s="10">
        <v>116476887</v>
      </c>
    </row>
    <row r="886" spans="1:3" x14ac:dyDescent="0.3">
      <c r="A886" s="6" t="s">
        <v>6426</v>
      </c>
      <c r="B886" s="10">
        <v>11000000</v>
      </c>
      <c r="C886" s="10">
        <v>20198512</v>
      </c>
    </row>
    <row r="887" spans="1:3" x14ac:dyDescent="0.3">
      <c r="A887" s="6" t="s">
        <v>3430</v>
      </c>
      <c r="B887" s="10">
        <v>159000000</v>
      </c>
      <c r="C887" s="10">
        <v>629555815.20000005</v>
      </c>
    </row>
    <row r="888" spans="1:3" x14ac:dyDescent="0.3">
      <c r="A888" s="6" t="s">
        <v>8180</v>
      </c>
      <c r="B888" s="10">
        <v>79000000</v>
      </c>
      <c r="C888" s="10">
        <v>798590398.79999995</v>
      </c>
    </row>
    <row r="889" spans="1:3" x14ac:dyDescent="0.3">
      <c r="A889" s="6" t="s">
        <v>6366</v>
      </c>
      <c r="B889" s="10">
        <v>9000000</v>
      </c>
      <c r="C889" s="10">
        <v>6153939</v>
      </c>
    </row>
    <row r="890" spans="1:3" x14ac:dyDescent="0.3">
      <c r="A890" s="6" t="s">
        <v>7477</v>
      </c>
      <c r="B890" s="10">
        <v>50000000</v>
      </c>
      <c r="C890" s="10">
        <v>42598498</v>
      </c>
    </row>
    <row r="891" spans="1:3" x14ac:dyDescent="0.3">
      <c r="A891" s="6" t="s">
        <v>2722</v>
      </c>
      <c r="B891" s="10">
        <v>49000000</v>
      </c>
      <c r="C891" s="10">
        <v>352927224</v>
      </c>
    </row>
    <row r="892" spans="1:3" x14ac:dyDescent="0.3">
      <c r="A892" s="6" t="s">
        <v>3683</v>
      </c>
      <c r="B892" s="10">
        <v>70000000</v>
      </c>
      <c r="C892" s="10">
        <v>35417162</v>
      </c>
    </row>
    <row r="893" spans="1:3" x14ac:dyDescent="0.3">
      <c r="A893" s="6" t="s">
        <v>4152</v>
      </c>
      <c r="B893" s="10">
        <v>20000000</v>
      </c>
      <c r="C893" s="10">
        <v>14397593</v>
      </c>
    </row>
    <row r="894" spans="1:3" x14ac:dyDescent="0.3">
      <c r="A894" s="6" t="s">
        <v>2114</v>
      </c>
      <c r="B894" s="10">
        <v>70000000</v>
      </c>
      <c r="C894" s="10">
        <v>822697848</v>
      </c>
    </row>
    <row r="895" spans="1:3" x14ac:dyDescent="0.3">
      <c r="A895" s="6" t="s">
        <v>9037</v>
      </c>
      <c r="B895" s="10">
        <v>156000000</v>
      </c>
      <c r="C895" s="10">
        <v>530112259.60000002</v>
      </c>
    </row>
    <row r="896" spans="1:3" x14ac:dyDescent="0.3">
      <c r="A896" s="6" t="s">
        <v>3514</v>
      </c>
      <c r="B896" s="10">
        <v>125000000</v>
      </c>
      <c r="C896" s="10">
        <v>238317814</v>
      </c>
    </row>
    <row r="897" spans="1:3" x14ac:dyDescent="0.3">
      <c r="A897" s="6" t="s">
        <v>5518</v>
      </c>
      <c r="B897" s="10">
        <v>3500000</v>
      </c>
      <c r="C897" s="10">
        <v>116862157.59999999</v>
      </c>
    </row>
    <row r="898" spans="1:3" x14ac:dyDescent="0.3">
      <c r="A898" s="6" t="s">
        <v>550</v>
      </c>
      <c r="B898" s="10">
        <v>148000000</v>
      </c>
      <c r="C898" s="10">
        <v>1180818578</v>
      </c>
    </row>
    <row r="899" spans="1:3" x14ac:dyDescent="0.3">
      <c r="A899" s="6" t="s">
        <v>1574</v>
      </c>
      <c r="B899" s="10">
        <v>150000000</v>
      </c>
      <c r="C899" s="10">
        <v>358858124</v>
      </c>
    </row>
    <row r="900" spans="1:3" x14ac:dyDescent="0.3">
      <c r="A900" s="6" t="s">
        <v>2965</v>
      </c>
      <c r="B900" s="10">
        <v>84000000</v>
      </c>
      <c r="C900" s="10">
        <v>402252426.19999999</v>
      </c>
    </row>
    <row r="901" spans="1:3" x14ac:dyDescent="0.3">
      <c r="A901" s="6" t="s">
        <v>2986</v>
      </c>
      <c r="B901" s="10">
        <v>100000000</v>
      </c>
      <c r="C901" s="10">
        <v>336529144</v>
      </c>
    </row>
    <row r="902" spans="1:3" x14ac:dyDescent="0.3">
      <c r="A902" s="6" t="s">
        <v>5460</v>
      </c>
      <c r="B902" s="10">
        <v>87000000</v>
      </c>
      <c r="C902" s="10">
        <v>322504884.19999999</v>
      </c>
    </row>
    <row r="903" spans="1:3" x14ac:dyDescent="0.3">
      <c r="A903" s="6" t="s">
        <v>2480</v>
      </c>
      <c r="B903" s="10">
        <v>80000000</v>
      </c>
      <c r="C903" s="10">
        <v>266824291</v>
      </c>
    </row>
    <row r="904" spans="1:3" x14ac:dyDescent="0.3">
      <c r="A904" s="6" t="s">
        <v>7755</v>
      </c>
      <c r="B904" s="10">
        <v>172000000</v>
      </c>
      <c r="C904" s="10">
        <v>326252132.80000001</v>
      </c>
    </row>
    <row r="905" spans="1:3" x14ac:dyDescent="0.3">
      <c r="A905" s="6" t="s">
        <v>7570</v>
      </c>
      <c r="B905" s="10">
        <v>98800000</v>
      </c>
      <c r="C905" s="10">
        <v>580810039.60000002</v>
      </c>
    </row>
    <row r="906" spans="1:3" x14ac:dyDescent="0.3">
      <c r="A906" s="6" t="s">
        <v>715</v>
      </c>
      <c r="B906" s="10">
        <v>263000000</v>
      </c>
      <c r="C906" s="10">
        <v>872395091</v>
      </c>
    </row>
    <row r="907" spans="1:3" x14ac:dyDescent="0.3">
      <c r="A907" s="6" t="s">
        <v>4341</v>
      </c>
      <c r="B907" s="10">
        <v>129000000</v>
      </c>
      <c r="C907" s="10">
        <v>545992467</v>
      </c>
    </row>
    <row r="908" spans="1:3" x14ac:dyDescent="0.3">
      <c r="A908" s="6" t="s">
        <v>4799</v>
      </c>
      <c r="B908" s="10">
        <v>71800000</v>
      </c>
      <c r="C908" s="10">
        <v>776750327.39999998</v>
      </c>
    </row>
    <row r="909" spans="1:3" x14ac:dyDescent="0.3">
      <c r="A909" s="6" t="s">
        <v>9727</v>
      </c>
      <c r="B909" s="10">
        <v>99700000</v>
      </c>
      <c r="C909" s="10">
        <v>288791629.60000002</v>
      </c>
    </row>
    <row r="910" spans="1:3" x14ac:dyDescent="0.3">
      <c r="A910" s="6" t="s">
        <v>5684</v>
      </c>
      <c r="B910" s="10">
        <v>9171548</v>
      </c>
      <c r="C910" s="10">
        <v>4571025</v>
      </c>
    </row>
    <row r="911" spans="1:3" x14ac:dyDescent="0.3">
      <c r="A911" s="6" t="s">
        <v>4818</v>
      </c>
      <c r="B911" s="10">
        <v>3500000</v>
      </c>
      <c r="C911" s="10">
        <v>149685291.19999999</v>
      </c>
    </row>
    <row r="912" spans="1:3" x14ac:dyDescent="0.3">
      <c r="A912" s="6" t="s">
        <v>1921</v>
      </c>
      <c r="B912" s="10">
        <v>86800000</v>
      </c>
      <c r="C912" s="10">
        <v>231173551.80000001</v>
      </c>
    </row>
    <row r="913" spans="1:3" x14ac:dyDescent="0.3">
      <c r="A913" s="6" t="s">
        <v>5097</v>
      </c>
      <c r="B913" s="10">
        <v>1000000</v>
      </c>
      <c r="C913" s="10">
        <v>3469151</v>
      </c>
    </row>
    <row r="914" spans="1:3" x14ac:dyDescent="0.3">
      <c r="A914" s="6" t="s">
        <v>6067</v>
      </c>
      <c r="B914" s="10">
        <v>3500000</v>
      </c>
      <c r="C914" s="10">
        <v>263990102.19999999</v>
      </c>
    </row>
    <row r="915" spans="1:3" x14ac:dyDescent="0.3">
      <c r="A915" s="6" t="s">
        <v>5900</v>
      </c>
      <c r="B915" s="10">
        <v>150200000</v>
      </c>
      <c r="C915" s="10">
        <v>527876612</v>
      </c>
    </row>
    <row r="916" spans="1:3" x14ac:dyDescent="0.3">
      <c r="A916" s="6" t="s">
        <v>7023</v>
      </c>
      <c r="B916" s="10">
        <v>6000000</v>
      </c>
      <c r="C916" s="10">
        <v>5617391</v>
      </c>
    </row>
    <row r="917" spans="1:3" x14ac:dyDescent="0.3">
      <c r="A917" s="6" t="s">
        <v>8361</v>
      </c>
      <c r="B917" s="10">
        <v>116800000</v>
      </c>
      <c r="C917" s="10">
        <v>449633251.39999998</v>
      </c>
    </row>
    <row r="918" spans="1:3" x14ac:dyDescent="0.3">
      <c r="A918" s="6" t="s">
        <v>3524</v>
      </c>
      <c r="B918" s="10">
        <v>95400000</v>
      </c>
      <c r="C918" s="10">
        <v>639169981.39999998</v>
      </c>
    </row>
    <row r="919" spans="1:3" x14ac:dyDescent="0.3">
      <c r="A919" s="6" t="s">
        <v>2636</v>
      </c>
      <c r="B919" s="10">
        <v>3500000</v>
      </c>
      <c r="C919" s="10">
        <v>57369282.399999999</v>
      </c>
    </row>
    <row r="920" spans="1:3" x14ac:dyDescent="0.3">
      <c r="A920" s="6" t="s">
        <v>2627</v>
      </c>
      <c r="B920" s="10">
        <v>3500000</v>
      </c>
      <c r="C920" s="10">
        <v>0</v>
      </c>
    </row>
    <row r="921" spans="1:3" x14ac:dyDescent="0.3">
      <c r="A921" s="6" t="s">
        <v>41</v>
      </c>
      <c r="B921" s="10">
        <v>145760000</v>
      </c>
      <c r="C921" s="10">
        <v>321934831.19999999</v>
      </c>
    </row>
    <row r="922" spans="1:3" x14ac:dyDescent="0.3">
      <c r="A922" s="6" t="s">
        <v>3707</v>
      </c>
      <c r="B922" s="10">
        <v>3500000</v>
      </c>
      <c r="C922" s="10">
        <v>3775000</v>
      </c>
    </row>
    <row r="923" spans="1:3" x14ac:dyDescent="0.3">
      <c r="A923" s="6" t="s">
        <v>2094</v>
      </c>
      <c r="B923" s="10">
        <v>141000000</v>
      </c>
      <c r="C923" s="10">
        <v>937353330.39999998</v>
      </c>
    </row>
    <row r="924" spans="1:3" x14ac:dyDescent="0.3">
      <c r="A924" s="6" t="s">
        <v>2318</v>
      </c>
      <c r="B924" s="10">
        <v>141000000</v>
      </c>
      <c r="C924" s="10">
        <v>937353330.39999998</v>
      </c>
    </row>
    <row r="925" spans="1:3" x14ac:dyDescent="0.3">
      <c r="A925" s="6" t="s">
        <v>3813</v>
      </c>
      <c r="B925" s="10">
        <v>25911149.199999999</v>
      </c>
      <c r="C925" s="10">
        <v>6629178</v>
      </c>
    </row>
    <row r="926" spans="1:3" x14ac:dyDescent="0.3">
      <c r="A926" s="6" t="s">
        <v>6258</v>
      </c>
      <c r="B926" s="10">
        <v>163500000</v>
      </c>
      <c r="C926" s="10">
        <v>591092450.39999998</v>
      </c>
    </row>
    <row r="927" spans="1:3" x14ac:dyDescent="0.3">
      <c r="A927" s="6" t="s">
        <v>4501</v>
      </c>
      <c r="B927" s="10">
        <v>150600000</v>
      </c>
      <c r="C927" s="10">
        <v>343946197.60000002</v>
      </c>
    </row>
    <row r="928" spans="1:3" x14ac:dyDescent="0.3">
      <c r="A928" s="6" t="s">
        <v>9403</v>
      </c>
      <c r="B928" s="10">
        <v>2000000</v>
      </c>
      <c r="C928" s="10">
        <v>11000000</v>
      </c>
    </row>
    <row r="929" spans="1:3" x14ac:dyDescent="0.3">
      <c r="A929" s="6" t="s">
        <v>5253</v>
      </c>
      <c r="B929" s="10">
        <v>5000000</v>
      </c>
      <c r="C929" s="10">
        <v>20360625.800000001</v>
      </c>
    </row>
    <row r="930" spans="1:3" x14ac:dyDescent="0.3">
      <c r="A930" s="6" t="s">
        <v>5688</v>
      </c>
      <c r="B930" s="10">
        <v>1800000</v>
      </c>
      <c r="C930" s="10">
        <v>8800000</v>
      </c>
    </row>
    <row r="931" spans="1:3" x14ac:dyDescent="0.3">
      <c r="A931" s="6" t="s">
        <v>8380</v>
      </c>
      <c r="B931" s="10">
        <v>12400004</v>
      </c>
      <c r="C931" s="10">
        <v>7883200</v>
      </c>
    </row>
    <row r="932" spans="1:3" x14ac:dyDescent="0.3">
      <c r="A932" s="6" t="s">
        <v>8041</v>
      </c>
      <c r="B932" s="10">
        <v>25000000</v>
      </c>
      <c r="C932" s="10">
        <v>18445379</v>
      </c>
    </row>
    <row r="933" spans="1:3" x14ac:dyDescent="0.3">
      <c r="A933" s="6" t="s">
        <v>9051</v>
      </c>
      <c r="B933" s="10">
        <v>20000000</v>
      </c>
      <c r="C933" s="10">
        <v>16723377</v>
      </c>
    </row>
    <row r="934" spans="1:3" x14ac:dyDescent="0.3">
      <c r="A934" s="6" t="s">
        <v>4875</v>
      </c>
      <c r="B934" s="10">
        <v>4500000</v>
      </c>
      <c r="C934" s="10">
        <v>30600000</v>
      </c>
    </row>
    <row r="935" spans="1:3" x14ac:dyDescent="0.3">
      <c r="A935" s="6" t="s">
        <v>8474</v>
      </c>
      <c r="B935" s="10">
        <v>94000000</v>
      </c>
      <c r="C935" s="10">
        <v>537098095.79999995</v>
      </c>
    </row>
    <row r="936" spans="1:3" x14ac:dyDescent="0.3">
      <c r="A936" s="6" t="s">
        <v>1228</v>
      </c>
      <c r="B936" s="10">
        <v>70000000</v>
      </c>
      <c r="C936" s="10">
        <v>213463976</v>
      </c>
    </row>
    <row r="937" spans="1:3" x14ac:dyDescent="0.3">
      <c r="A937" s="6" t="s">
        <v>1420</v>
      </c>
      <c r="B937" s="10">
        <v>220000000</v>
      </c>
      <c r="C937" s="10">
        <v>313477717</v>
      </c>
    </row>
    <row r="938" spans="1:3" x14ac:dyDescent="0.3">
      <c r="A938" s="6" t="s">
        <v>8348</v>
      </c>
      <c r="B938" s="10">
        <v>5389600</v>
      </c>
      <c r="C938" s="10">
        <v>45100</v>
      </c>
    </row>
    <row r="939" spans="1:3" x14ac:dyDescent="0.3">
      <c r="A939" s="6" t="s">
        <v>9306</v>
      </c>
      <c r="B939" s="10">
        <v>3000000</v>
      </c>
      <c r="C939" s="10">
        <v>257720413.19999999</v>
      </c>
    </row>
    <row r="940" spans="1:3" x14ac:dyDescent="0.3">
      <c r="A940" s="6" t="s">
        <v>5328</v>
      </c>
      <c r="B940" s="10">
        <v>6324600</v>
      </c>
      <c r="C940" s="10">
        <v>521149</v>
      </c>
    </row>
    <row r="941" spans="1:3" x14ac:dyDescent="0.3">
      <c r="A941" s="6" t="s">
        <v>3334</v>
      </c>
      <c r="B941" s="10">
        <v>141280000</v>
      </c>
      <c r="C941" s="10">
        <v>608857282</v>
      </c>
    </row>
    <row r="942" spans="1:3" x14ac:dyDescent="0.3">
      <c r="A942" s="6" t="s">
        <v>1142</v>
      </c>
      <c r="B942" s="10">
        <v>60000000</v>
      </c>
      <c r="C942" s="10">
        <v>175863783</v>
      </c>
    </row>
    <row r="943" spans="1:3" x14ac:dyDescent="0.3">
      <c r="A943" s="6" t="s">
        <v>9145</v>
      </c>
      <c r="B943" s="10">
        <v>60800000</v>
      </c>
      <c r="C943" s="10">
        <v>470197771.39999998</v>
      </c>
    </row>
    <row r="944" spans="1:3" x14ac:dyDescent="0.3">
      <c r="A944" s="6" t="s">
        <v>9136</v>
      </c>
      <c r="B944" s="10">
        <v>75000000</v>
      </c>
      <c r="C944" s="10">
        <v>94944017</v>
      </c>
    </row>
    <row r="945" spans="1:3" x14ac:dyDescent="0.3">
      <c r="A945" s="6" t="s">
        <v>4397</v>
      </c>
      <c r="B945" s="10">
        <v>111600000</v>
      </c>
      <c r="C945" s="10">
        <v>831760336.20000005</v>
      </c>
    </row>
    <row r="946" spans="1:3" x14ac:dyDescent="0.3">
      <c r="A946" s="6" t="s">
        <v>1274</v>
      </c>
      <c r="B946" s="10">
        <v>104698000</v>
      </c>
      <c r="C946" s="10">
        <v>531865785.19999999</v>
      </c>
    </row>
    <row r="947" spans="1:3" x14ac:dyDescent="0.3">
      <c r="A947" s="6" t="s">
        <v>7422</v>
      </c>
      <c r="B947" s="10">
        <v>961023.8</v>
      </c>
      <c r="C947" s="10">
        <v>18588844</v>
      </c>
    </row>
    <row r="948" spans="1:3" x14ac:dyDescent="0.3">
      <c r="A948" s="6" t="s">
        <v>4750</v>
      </c>
      <c r="B948" s="10">
        <v>18000000</v>
      </c>
      <c r="C948" s="10">
        <v>251212670</v>
      </c>
    </row>
    <row r="949" spans="1:3" x14ac:dyDescent="0.3">
      <c r="A949" s="6" t="s">
        <v>148</v>
      </c>
      <c r="B949" s="10">
        <v>36000000</v>
      </c>
      <c r="C949" s="10">
        <v>59103794</v>
      </c>
    </row>
    <row r="950" spans="1:3" x14ac:dyDescent="0.3">
      <c r="A950" s="6" t="s">
        <v>6959</v>
      </c>
      <c r="B950" s="10">
        <v>17000000</v>
      </c>
      <c r="C950" s="10">
        <v>38028230</v>
      </c>
    </row>
    <row r="951" spans="1:3" x14ac:dyDescent="0.3">
      <c r="A951" s="6" t="s">
        <v>7418</v>
      </c>
      <c r="B951" s="10">
        <v>26268000</v>
      </c>
      <c r="C951" s="10">
        <v>5707415</v>
      </c>
    </row>
    <row r="952" spans="1:3" x14ac:dyDescent="0.3">
      <c r="A952" s="6" t="s">
        <v>6493</v>
      </c>
      <c r="B952" s="10">
        <v>6000000</v>
      </c>
      <c r="C952" s="10">
        <v>90777</v>
      </c>
    </row>
    <row r="953" spans="1:3" x14ac:dyDescent="0.3">
      <c r="A953" s="6" t="s">
        <v>2771</v>
      </c>
      <c r="B953" s="10">
        <v>35000000</v>
      </c>
      <c r="C953" s="10">
        <v>144471992</v>
      </c>
    </row>
    <row r="954" spans="1:3" x14ac:dyDescent="0.3">
      <c r="A954" s="6" t="s">
        <v>5778</v>
      </c>
      <c r="B954" s="10">
        <v>105200000</v>
      </c>
      <c r="C954" s="10">
        <v>290912102</v>
      </c>
    </row>
    <row r="955" spans="1:3" x14ac:dyDescent="0.3">
      <c r="A955" s="6" t="s">
        <v>3489</v>
      </c>
      <c r="B955" s="10">
        <v>25000000</v>
      </c>
      <c r="C955" s="10">
        <v>13314562</v>
      </c>
    </row>
    <row r="956" spans="1:3" x14ac:dyDescent="0.3">
      <c r="A956" s="6" t="s">
        <v>6574</v>
      </c>
      <c r="B956" s="10">
        <v>50000000</v>
      </c>
      <c r="C956" s="10">
        <v>60282876</v>
      </c>
    </row>
    <row r="957" spans="1:3" x14ac:dyDescent="0.3">
      <c r="A957" s="6" t="s">
        <v>886</v>
      </c>
      <c r="B957" s="10">
        <v>94800000</v>
      </c>
      <c r="C957" s="10">
        <v>809767733.39999998</v>
      </c>
    </row>
    <row r="958" spans="1:3" x14ac:dyDescent="0.3">
      <c r="A958" s="6" t="s">
        <v>5168</v>
      </c>
      <c r="B958" s="10">
        <v>6839792</v>
      </c>
      <c r="C958" s="10">
        <v>3358402</v>
      </c>
    </row>
    <row r="959" spans="1:3" x14ac:dyDescent="0.3">
      <c r="A959" s="6" t="s">
        <v>6021</v>
      </c>
      <c r="B959" s="10">
        <v>84700000</v>
      </c>
      <c r="C959" s="10">
        <v>730644297.39999998</v>
      </c>
    </row>
    <row r="960" spans="1:3" x14ac:dyDescent="0.3">
      <c r="A960" s="6" t="s">
        <v>2033</v>
      </c>
      <c r="B960" s="10">
        <v>109000000</v>
      </c>
      <c r="C960" s="10">
        <v>385100558</v>
      </c>
    </row>
    <row r="961" spans="1:3" x14ac:dyDescent="0.3">
      <c r="A961" s="6" t="s">
        <v>5949</v>
      </c>
      <c r="B961" s="10">
        <v>165000000</v>
      </c>
      <c r="C961" s="10">
        <v>871192792.79999995</v>
      </c>
    </row>
    <row r="962" spans="1:3" x14ac:dyDescent="0.3">
      <c r="A962" s="6" t="s">
        <v>711</v>
      </c>
      <c r="B962" s="10">
        <v>720000000</v>
      </c>
      <c r="C962" s="10">
        <v>6829417304</v>
      </c>
    </row>
    <row r="963" spans="1:3" x14ac:dyDescent="0.3">
      <c r="A963" s="6" t="s">
        <v>3386</v>
      </c>
      <c r="B963" s="10">
        <v>150000000</v>
      </c>
      <c r="C963" s="10">
        <v>676697524.60000002</v>
      </c>
    </row>
    <row r="964" spans="1:3" x14ac:dyDescent="0.3">
      <c r="A964" s="6" t="s">
        <v>3117</v>
      </c>
      <c r="B964" s="10">
        <v>132600000</v>
      </c>
      <c r="C964" s="10">
        <v>293773121</v>
      </c>
    </row>
    <row r="965" spans="1:3" x14ac:dyDescent="0.3">
      <c r="A965" s="6" t="s">
        <v>1191</v>
      </c>
      <c r="B965" s="10">
        <v>201940000</v>
      </c>
      <c r="C965" s="10">
        <v>38157314</v>
      </c>
    </row>
    <row r="966" spans="1:3" x14ac:dyDescent="0.3">
      <c r="A966" s="6" t="s">
        <v>540</v>
      </c>
      <c r="B966" s="10">
        <v>119700000</v>
      </c>
      <c r="C966" s="10">
        <v>333485619.19999999</v>
      </c>
    </row>
    <row r="967" spans="1:3" x14ac:dyDescent="0.3">
      <c r="A967" s="6" t="s">
        <v>519</v>
      </c>
      <c r="B967" s="10">
        <v>105740523.8</v>
      </c>
      <c r="C967" s="10">
        <v>345465556.80000001</v>
      </c>
    </row>
    <row r="968" spans="1:3" x14ac:dyDescent="0.3">
      <c r="A968" s="6" t="s">
        <v>1236</v>
      </c>
      <c r="B968" s="10">
        <v>77400000</v>
      </c>
      <c r="C968" s="10">
        <v>431611098</v>
      </c>
    </row>
    <row r="969" spans="1:3" x14ac:dyDescent="0.3">
      <c r="A969" s="6" t="s">
        <v>2340</v>
      </c>
      <c r="B969" s="10">
        <v>53340523.799999997</v>
      </c>
      <c r="C969" s="10">
        <v>359866643.60000002</v>
      </c>
    </row>
    <row r="970" spans="1:3" x14ac:dyDescent="0.3">
      <c r="A970" s="6" t="s">
        <v>7604</v>
      </c>
      <c r="B970" s="10">
        <v>12000000</v>
      </c>
      <c r="C970" s="10">
        <v>63118386</v>
      </c>
    </row>
    <row r="971" spans="1:3" x14ac:dyDescent="0.3">
      <c r="A971" s="6" t="s">
        <v>3229</v>
      </c>
      <c r="B971" s="10">
        <v>120000000</v>
      </c>
      <c r="C971" s="10">
        <v>485661793.39999998</v>
      </c>
    </row>
    <row r="972" spans="1:3" x14ac:dyDescent="0.3">
      <c r="A972" s="6" t="s">
        <v>8732</v>
      </c>
      <c r="B972" s="10">
        <v>16500000</v>
      </c>
      <c r="C972" s="10">
        <v>39380831</v>
      </c>
    </row>
    <row r="973" spans="1:3" x14ac:dyDescent="0.3">
      <c r="A973" s="6" t="s">
        <v>3475</v>
      </c>
      <c r="B973" s="10">
        <v>48000000</v>
      </c>
      <c r="C973" s="10">
        <v>90376224</v>
      </c>
    </row>
    <row r="974" spans="1:3" x14ac:dyDescent="0.3">
      <c r="A974" s="6" t="s">
        <v>9489</v>
      </c>
      <c r="B974" s="10">
        <v>700000</v>
      </c>
      <c r="C974" s="10">
        <v>94400921.799999997</v>
      </c>
    </row>
    <row r="975" spans="1:3" x14ac:dyDescent="0.3">
      <c r="A975" s="6" t="s">
        <v>6465</v>
      </c>
      <c r="B975" s="10">
        <v>20000000</v>
      </c>
      <c r="C975" s="10">
        <v>17900000</v>
      </c>
    </row>
    <row r="976" spans="1:3" x14ac:dyDescent="0.3">
      <c r="A976" s="6" t="s">
        <v>2470</v>
      </c>
      <c r="B976" s="10">
        <v>80000000</v>
      </c>
      <c r="C976" s="10">
        <v>221468935</v>
      </c>
    </row>
    <row r="977" spans="1:3" x14ac:dyDescent="0.3">
      <c r="A977" s="6" t="s">
        <v>1810</v>
      </c>
      <c r="B977" s="10">
        <v>150000000</v>
      </c>
      <c r="C977" s="10">
        <v>287594577</v>
      </c>
    </row>
    <row r="978" spans="1:3" x14ac:dyDescent="0.3">
      <c r="A978" s="6" t="s">
        <v>3676</v>
      </c>
      <c r="B978" s="10">
        <v>9100168.5999999996</v>
      </c>
      <c r="C978" s="10">
        <v>147214049</v>
      </c>
    </row>
    <row r="979" spans="1:3" x14ac:dyDescent="0.3">
      <c r="A979" s="6" t="s">
        <v>4728</v>
      </c>
      <c r="B979" s="10">
        <v>15000000</v>
      </c>
      <c r="C979" s="10">
        <v>118243066</v>
      </c>
    </row>
    <row r="980" spans="1:3" x14ac:dyDescent="0.3">
      <c r="A980" s="6" t="s">
        <v>5855</v>
      </c>
      <c r="B980" s="10">
        <v>124600000</v>
      </c>
      <c r="C980" s="10">
        <v>404605095.80000001</v>
      </c>
    </row>
    <row r="981" spans="1:3" x14ac:dyDescent="0.3">
      <c r="A981" s="6" t="s">
        <v>9518</v>
      </c>
      <c r="B981" s="10">
        <v>138000000</v>
      </c>
      <c r="C981" s="10">
        <v>869768998.60000002</v>
      </c>
    </row>
    <row r="982" spans="1:3" x14ac:dyDescent="0.3">
      <c r="A982" s="6" t="s">
        <v>2544</v>
      </c>
      <c r="B982" s="10">
        <v>15000000</v>
      </c>
      <c r="C982" s="10">
        <v>74456687</v>
      </c>
    </row>
    <row r="983" spans="1:3" x14ac:dyDescent="0.3">
      <c r="A983" s="6" t="s">
        <v>4520</v>
      </c>
      <c r="B983" s="10">
        <v>5000000</v>
      </c>
      <c r="C983" s="10">
        <v>18945682</v>
      </c>
    </row>
    <row r="984" spans="1:3" x14ac:dyDescent="0.3">
      <c r="A984" s="6" t="s">
        <v>4866</v>
      </c>
      <c r="B984" s="10">
        <v>22000000</v>
      </c>
      <c r="C984" s="10">
        <v>19563579</v>
      </c>
    </row>
    <row r="985" spans="1:3" x14ac:dyDescent="0.3">
      <c r="A985" s="6" t="s">
        <v>1086</v>
      </c>
      <c r="B985" s="10">
        <v>37595000</v>
      </c>
      <c r="C985" s="10">
        <v>3295624</v>
      </c>
    </row>
    <row r="986" spans="1:3" x14ac:dyDescent="0.3">
      <c r="A986" s="6" t="s">
        <v>4694</v>
      </c>
      <c r="B986" s="10">
        <v>2500000</v>
      </c>
      <c r="C986" s="10">
        <v>5691852</v>
      </c>
    </row>
    <row r="987" spans="1:3" x14ac:dyDescent="0.3">
      <c r="A987" s="6" t="s">
        <v>8439</v>
      </c>
      <c r="B987" s="10">
        <v>2000000</v>
      </c>
      <c r="C987" s="10">
        <v>11217346</v>
      </c>
    </row>
    <row r="988" spans="1:3" x14ac:dyDescent="0.3">
      <c r="A988" s="6" t="s">
        <v>7932</v>
      </c>
      <c r="B988" s="10">
        <v>18000000</v>
      </c>
      <c r="C988" s="10">
        <v>25005257</v>
      </c>
    </row>
    <row r="989" spans="1:3" x14ac:dyDescent="0.3">
      <c r="A989" s="6" t="s">
        <v>7193</v>
      </c>
      <c r="B989" s="10">
        <v>4500000</v>
      </c>
      <c r="C989" s="10">
        <v>3764219</v>
      </c>
    </row>
    <row r="990" spans="1:3" x14ac:dyDescent="0.3">
      <c r="A990" s="6" t="s">
        <v>8514</v>
      </c>
      <c r="B990" s="10">
        <v>62100000</v>
      </c>
      <c r="C990" s="10">
        <v>534518566.60000002</v>
      </c>
    </row>
    <row r="991" spans="1:3" x14ac:dyDescent="0.3">
      <c r="A991" s="6" t="s">
        <v>6043</v>
      </c>
      <c r="B991" s="10">
        <v>8000000</v>
      </c>
      <c r="C991" s="10">
        <v>67731796</v>
      </c>
    </row>
    <row r="992" spans="1:3" x14ac:dyDescent="0.3">
      <c r="A992" s="6" t="s">
        <v>9091</v>
      </c>
      <c r="B992" s="10">
        <v>5520017.7999999998</v>
      </c>
      <c r="C992" s="10">
        <v>422697</v>
      </c>
    </row>
    <row r="993" spans="1:3" x14ac:dyDescent="0.3">
      <c r="A993" s="6" t="s">
        <v>4258</v>
      </c>
      <c r="B993" s="10">
        <v>40000000</v>
      </c>
      <c r="C993" s="10">
        <v>58855732</v>
      </c>
    </row>
    <row r="994" spans="1:3" x14ac:dyDescent="0.3">
      <c r="A994" s="6" t="s">
        <v>7993</v>
      </c>
      <c r="B994" s="10">
        <v>136300000</v>
      </c>
      <c r="C994" s="10">
        <v>505788963.60000002</v>
      </c>
    </row>
    <row r="995" spans="1:3" x14ac:dyDescent="0.3">
      <c r="A995" s="6" t="s">
        <v>8671</v>
      </c>
      <c r="B995" s="10">
        <v>90000000</v>
      </c>
      <c r="C995" s="10">
        <v>433079565.60000002</v>
      </c>
    </row>
    <row r="996" spans="1:3" x14ac:dyDescent="0.3">
      <c r="A996" s="6" t="s">
        <v>6899</v>
      </c>
      <c r="B996" s="10">
        <v>211000000</v>
      </c>
      <c r="C996" s="10">
        <v>380737637.60000002</v>
      </c>
    </row>
    <row r="997" spans="1:3" x14ac:dyDescent="0.3">
      <c r="A997" s="6" t="s">
        <v>6578</v>
      </c>
      <c r="B997" s="10">
        <v>13000000</v>
      </c>
      <c r="C997" s="10">
        <v>32382381</v>
      </c>
    </row>
    <row r="998" spans="1:3" x14ac:dyDescent="0.3">
      <c r="A998" s="6" t="s">
        <v>3384</v>
      </c>
      <c r="B998" s="10">
        <v>119600000</v>
      </c>
      <c r="C998" s="10">
        <v>362461687.19999999</v>
      </c>
    </row>
    <row r="999" spans="1:3" x14ac:dyDescent="0.3">
      <c r="A999" s="6" t="s">
        <v>5849</v>
      </c>
      <c r="B999" s="10">
        <v>25000000</v>
      </c>
      <c r="C999" s="10">
        <v>30000000</v>
      </c>
    </row>
    <row r="1000" spans="1:3" x14ac:dyDescent="0.3">
      <c r="A1000" s="6" t="s">
        <v>5122</v>
      </c>
      <c r="B1000" s="10">
        <v>67980000</v>
      </c>
      <c r="C1000" s="10">
        <v>1046659332</v>
      </c>
    </row>
    <row r="1001" spans="1:3" x14ac:dyDescent="0.3">
      <c r="A1001" s="6" t="s">
        <v>9469</v>
      </c>
      <c r="B1001" s="10">
        <v>106000000</v>
      </c>
      <c r="C1001" s="10">
        <v>740963555.60000002</v>
      </c>
    </row>
    <row r="1002" spans="1:3" x14ac:dyDescent="0.3">
      <c r="A1002" s="6" t="s">
        <v>9027</v>
      </c>
      <c r="B1002" s="10">
        <v>149600000</v>
      </c>
      <c r="C1002" s="10">
        <v>621285074.79999995</v>
      </c>
    </row>
    <row r="1003" spans="1:3" x14ac:dyDescent="0.3">
      <c r="A1003" s="6" t="s">
        <v>965</v>
      </c>
      <c r="B1003" s="10">
        <v>43602530.200000003</v>
      </c>
      <c r="C1003" s="10">
        <v>63501160</v>
      </c>
    </row>
    <row r="1004" spans="1:3" x14ac:dyDescent="0.3">
      <c r="A1004" s="6" t="s">
        <v>8345</v>
      </c>
      <c r="B1004" s="10">
        <v>85000000</v>
      </c>
      <c r="C1004" s="10">
        <v>645835675.20000005</v>
      </c>
    </row>
    <row r="1005" spans="1:3" x14ac:dyDescent="0.3">
      <c r="A1005" s="6" t="s">
        <v>4619</v>
      </c>
      <c r="B1005" s="10">
        <v>86000000</v>
      </c>
      <c r="C1005" s="10">
        <v>228729630.59999999</v>
      </c>
    </row>
    <row r="1006" spans="1:3" x14ac:dyDescent="0.3">
      <c r="A1006" s="6" t="s">
        <v>5606</v>
      </c>
      <c r="B1006" s="10">
        <v>77800000</v>
      </c>
      <c r="C1006" s="10">
        <v>458884347.39999998</v>
      </c>
    </row>
    <row r="1007" spans="1:3" x14ac:dyDescent="0.3">
      <c r="A1007" s="6" t="s">
        <v>5309</v>
      </c>
      <c r="B1007" s="10">
        <v>118600000</v>
      </c>
      <c r="C1007" s="10">
        <v>245108932.80000001</v>
      </c>
    </row>
    <row r="1008" spans="1:3" x14ac:dyDescent="0.3">
      <c r="A1008" s="6" t="s">
        <v>9742</v>
      </c>
      <c r="B1008" s="10">
        <v>40000000</v>
      </c>
      <c r="C1008" s="10">
        <v>2622015</v>
      </c>
    </row>
    <row r="1009" spans="1:3" x14ac:dyDescent="0.3">
      <c r="A1009" s="6" t="s">
        <v>1102</v>
      </c>
      <c r="B1009" s="10">
        <v>54200004</v>
      </c>
      <c r="C1009" s="10">
        <v>33673</v>
      </c>
    </row>
    <row r="1010" spans="1:3" x14ac:dyDescent="0.3">
      <c r="A1010" s="6" t="s">
        <v>3922</v>
      </c>
      <c r="B1010" s="10">
        <v>1200000</v>
      </c>
      <c r="C1010" s="10">
        <v>0</v>
      </c>
    </row>
    <row r="1011" spans="1:3" x14ac:dyDescent="0.3">
      <c r="A1011" s="6" t="s">
        <v>4689</v>
      </c>
      <c r="B1011" s="10">
        <v>3600000</v>
      </c>
      <c r="C1011" s="10">
        <v>117019296.59999999</v>
      </c>
    </row>
    <row r="1012" spans="1:3" x14ac:dyDescent="0.3">
      <c r="A1012" s="6" t="s">
        <v>5137</v>
      </c>
      <c r="B1012" s="10">
        <v>40000000</v>
      </c>
      <c r="C1012" s="10">
        <v>146438118</v>
      </c>
    </row>
    <row r="1013" spans="1:3" x14ac:dyDescent="0.3">
      <c r="A1013" s="6" t="s">
        <v>5936</v>
      </c>
      <c r="B1013" s="10">
        <v>124800000</v>
      </c>
      <c r="C1013" s="10">
        <v>807589932.60000002</v>
      </c>
    </row>
    <row r="1014" spans="1:3" x14ac:dyDescent="0.3">
      <c r="A1014" s="6" t="s">
        <v>5421</v>
      </c>
      <c r="B1014" s="10">
        <v>88000000</v>
      </c>
      <c r="C1014" s="10">
        <v>416043914</v>
      </c>
    </row>
    <row r="1015" spans="1:3" x14ac:dyDescent="0.3">
      <c r="A1015" s="6" t="s">
        <v>3730</v>
      </c>
      <c r="B1015" s="10">
        <v>101940000</v>
      </c>
      <c r="C1015" s="10">
        <v>365965193.39999998</v>
      </c>
    </row>
    <row r="1016" spans="1:3" x14ac:dyDescent="0.3">
      <c r="A1016" s="6" t="s">
        <v>3913</v>
      </c>
      <c r="B1016" s="10">
        <v>93000000</v>
      </c>
      <c r="C1016" s="10">
        <v>345008293.19999999</v>
      </c>
    </row>
    <row r="1017" spans="1:3" x14ac:dyDescent="0.3">
      <c r="A1017" s="6" t="s">
        <v>6802</v>
      </c>
      <c r="B1017" s="10">
        <v>150000000</v>
      </c>
      <c r="C1017" s="10">
        <v>408174438.19999999</v>
      </c>
    </row>
    <row r="1018" spans="1:3" x14ac:dyDescent="0.3">
      <c r="A1018" s="6" t="s">
        <v>7385</v>
      </c>
      <c r="B1018" s="10">
        <v>3500159</v>
      </c>
      <c r="C1018" s="10">
        <v>76578641</v>
      </c>
    </row>
    <row r="1019" spans="1:3" x14ac:dyDescent="0.3">
      <c r="A1019" s="6" t="s">
        <v>9102</v>
      </c>
      <c r="B1019" s="10">
        <v>89</v>
      </c>
      <c r="C1019" s="10">
        <v>3174356</v>
      </c>
    </row>
    <row r="1020" spans="1:3" x14ac:dyDescent="0.3">
      <c r="A1020" s="6" t="s">
        <v>4899</v>
      </c>
      <c r="B1020" s="10">
        <v>3000000</v>
      </c>
      <c r="C1020" s="10">
        <v>17489009</v>
      </c>
    </row>
    <row r="1021" spans="1:3" x14ac:dyDescent="0.3">
      <c r="A1021" s="6" t="s">
        <v>1332</v>
      </c>
      <c r="B1021" s="10">
        <v>121000000</v>
      </c>
      <c r="C1021" s="10">
        <v>448337597.80000001</v>
      </c>
    </row>
    <row r="1022" spans="1:3" x14ac:dyDescent="0.3">
      <c r="A1022" s="6" t="s">
        <v>4365</v>
      </c>
      <c r="B1022" s="10">
        <v>24350000</v>
      </c>
      <c r="C1022" s="10">
        <v>2652725</v>
      </c>
    </row>
    <row r="1023" spans="1:3" x14ac:dyDescent="0.3">
      <c r="A1023" s="6" t="s">
        <v>7840</v>
      </c>
      <c r="B1023" s="10">
        <v>199000000</v>
      </c>
      <c r="C1023" s="10">
        <v>313735614</v>
      </c>
    </row>
    <row r="1024" spans="1:3" x14ac:dyDescent="0.3">
      <c r="A1024" s="6" t="s">
        <v>282</v>
      </c>
      <c r="B1024" s="10">
        <v>220000000</v>
      </c>
      <c r="C1024" s="10">
        <v>329857330</v>
      </c>
    </row>
    <row r="1025" spans="1:3" x14ac:dyDescent="0.3">
      <c r="A1025" s="6" t="s">
        <v>5710</v>
      </c>
      <c r="B1025" s="10">
        <v>3900000</v>
      </c>
      <c r="C1025" s="10">
        <v>9000000</v>
      </c>
    </row>
    <row r="1026" spans="1:3" x14ac:dyDescent="0.3">
      <c r="A1026" s="6" t="s">
        <v>6905</v>
      </c>
      <c r="B1026" s="10">
        <v>6500000</v>
      </c>
      <c r="C1026" s="10">
        <v>32144893</v>
      </c>
    </row>
    <row r="1027" spans="1:3" x14ac:dyDescent="0.3">
      <c r="A1027" s="6" t="s">
        <v>3567</v>
      </c>
      <c r="B1027" s="10">
        <v>10000</v>
      </c>
      <c r="C1027" s="10">
        <v>79423925</v>
      </c>
    </row>
    <row r="1028" spans="1:3" x14ac:dyDescent="0.3">
      <c r="A1028" s="6" t="s">
        <v>8567</v>
      </c>
      <c r="B1028" s="10">
        <v>6140017.7999999998</v>
      </c>
      <c r="C1028" s="10">
        <v>55429</v>
      </c>
    </row>
    <row r="1029" spans="1:3" x14ac:dyDescent="0.3">
      <c r="A1029" s="6" t="s">
        <v>4327</v>
      </c>
      <c r="B1029" s="10">
        <v>300000000</v>
      </c>
      <c r="C1029" s="10">
        <v>390161158</v>
      </c>
    </row>
    <row r="1030" spans="1:3" x14ac:dyDescent="0.3">
      <c r="A1030" s="6" t="s">
        <v>1002</v>
      </c>
      <c r="B1030" s="10">
        <v>73800000</v>
      </c>
      <c r="C1030" s="10">
        <v>346352260.60000002</v>
      </c>
    </row>
    <row r="1031" spans="1:3" x14ac:dyDescent="0.3">
      <c r="A1031" s="6" t="s">
        <v>8022</v>
      </c>
      <c r="B1031" s="10">
        <v>5500000</v>
      </c>
      <c r="C1031" s="10">
        <v>788191</v>
      </c>
    </row>
    <row r="1032" spans="1:3" x14ac:dyDescent="0.3">
      <c r="A1032" s="6" t="s">
        <v>5047</v>
      </c>
      <c r="B1032" s="10">
        <v>97800000</v>
      </c>
      <c r="C1032" s="10">
        <v>554939984.39999998</v>
      </c>
    </row>
    <row r="1033" spans="1:3" x14ac:dyDescent="0.3">
      <c r="A1033" s="6" t="s">
        <v>2518</v>
      </c>
      <c r="B1033" s="10">
        <v>113400000</v>
      </c>
      <c r="C1033" s="10">
        <v>611894286.79999995</v>
      </c>
    </row>
    <row r="1034" spans="1:3" x14ac:dyDescent="0.3">
      <c r="A1034" s="6" t="s">
        <v>4454</v>
      </c>
      <c r="B1034" s="10">
        <v>126000000</v>
      </c>
      <c r="C1034" s="10">
        <v>596470113.39999998</v>
      </c>
    </row>
    <row r="1035" spans="1:3" x14ac:dyDescent="0.3">
      <c r="A1035" s="6" t="s">
        <v>2932</v>
      </c>
      <c r="B1035" s="10">
        <v>124200000</v>
      </c>
      <c r="C1035" s="10">
        <v>640997166.39999998</v>
      </c>
    </row>
    <row r="1036" spans="1:3" x14ac:dyDescent="0.3">
      <c r="A1036" s="6" t="s">
        <v>5119</v>
      </c>
      <c r="B1036" s="10">
        <v>9919000</v>
      </c>
      <c r="C1036" s="10">
        <v>225879065</v>
      </c>
    </row>
    <row r="1037" spans="1:3" x14ac:dyDescent="0.3">
      <c r="A1037" s="6" t="s">
        <v>5791</v>
      </c>
      <c r="B1037" s="10">
        <v>50168000</v>
      </c>
      <c r="C1037" s="10">
        <v>176288</v>
      </c>
    </row>
    <row r="1038" spans="1:3" x14ac:dyDescent="0.3">
      <c r="A1038" s="6" t="s">
        <v>8866</v>
      </c>
      <c r="B1038" s="10">
        <v>114200000</v>
      </c>
      <c r="C1038" s="10">
        <v>241031716.59999999</v>
      </c>
    </row>
    <row r="1039" spans="1:3" x14ac:dyDescent="0.3">
      <c r="A1039" s="6" t="s">
        <v>5967</v>
      </c>
      <c r="B1039" s="10">
        <v>97000000</v>
      </c>
      <c r="C1039" s="10">
        <v>496222772</v>
      </c>
    </row>
    <row r="1040" spans="1:3" x14ac:dyDescent="0.3">
      <c r="A1040" s="6" t="s">
        <v>1789</v>
      </c>
      <c r="B1040" s="10">
        <v>20000000</v>
      </c>
      <c r="C1040" s="10">
        <v>154218168</v>
      </c>
    </row>
    <row r="1041" spans="1:3" x14ac:dyDescent="0.3">
      <c r="A1041" s="6" t="s">
        <v>5376</v>
      </c>
      <c r="B1041" s="10">
        <v>12000000</v>
      </c>
      <c r="C1041" s="10">
        <v>76752694</v>
      </c>
    </row>
    <row r="1042" spans="1:3" x14ac:dyDescent="0.3">
      <c r="A1042" s="6" t="s">
        <v>2378</v>
      </c>
      <c r="B1042" s="10">
        <v>75600000</v>
      </c>
      <c r="C1042" s="10">
        <v>413389196.60000002</v>
      </c>
    </row>
    <row r="1043" spans="1:3" x14ac:dyDescent="0.3">
      <c r="A1043" s="6" t="s">
        <v>3927</v>
      </c>
      <c r="B1043" s="10">
        <v>15000000</v>
      </c>
      <c r="C1043" s="10">
        <v>316300000</v>
      </c>
    </row>
    <row r="1044" spans="1:3" x14ac:dyDescent="0.3">
      <c r="A1044" s="6" t="s">
        <v>4325</v>
      </c>
      <c r="B1044" s="10">
        <v>20000000</v>
      </c>
      <c r="C1044" s="10">
        <v>276665036</v>
      </c>
    </row>
    <row r="1045" spans="1:3" x14ac:dyDescent="0.3">
      <c r="A1045" s="6" t="s">
        <v>6138</v>
      </c>
      <c r="B1045" s="10">
        <v>50000000</v>
      </c>
      <c r="C1045" s="10">
        <v>119180938</v>
      </c>
    </row>
    <row r="1046" spans="1:3" x14ac:dyDescent="0.3">
      <c r="A1046" s="6" t="s">
        <v>7749</v>
      </c>
      <c r="B1046" s="10">
        <v>102000000</v>
      </c>
      <c r="C1046" s="10">
        <v>502477498.80000001</v>
      </c>
    </row>
    <row r="1047" spans="1:3" x14ac:dyDescent="0.3">
      <c r="A1047" s="6" t="s">
        <v>6726</v>
      </c>
      <c r="B1047" s="10">
        <v>80000000</v>
      </c>
      <c r="C1047" s="10">
        <v>131159306</v>
      </c>
    </row>
    <row r="1048" spans="1:3" x14ac:dyDescent="0.3">
      <c r="A1048" s="6" t="s">
        <v>1745</v>
      </c>
      <c r="B1048" s="10">
        <v>90100000</v>
      </c>
      <c r="C1048" s="10">
        <v>414551647.39999998</v>
      </c>
    </row>
    <row r="1049" spans="1:3" x14ac:dyDescent="0.3">
      <c r="A1049" s="6" t="s">
        <v>7507</v>
      </c>
      <c r="B1049" s="10">
        <v>105000000</v>
      </c>
      <c r="C1049" s="10">
        <v>549817752</v>
      </c>
    </row>
    <row r="1050" spans="1:3" x14ac:dyDescent="0.3">
      <c r="A1050" s="6" t="s">
        <v>5910</v>
      </c>
      <c r="B1050" s="10">
        <v>8500000</v>
      </c>
      <c r="C1050" s="10">
        <v>45895</v>
      </c>
    </row>
    <row r="1051" spans="1:3" x14ac:dyDescent="0.3">
      <c r="A1051" s="6" t="s">
        <v>1558</v>
      </c>
      <c r="B1051" s="10">
        <v>138660000</v>
      </c>
      <c r="C1051" s="10">
        <v>844730975.60000002</v>
      </c>
    </row>
    <row r="1052" spans="1:3" x14ac:dyDescent="0.3">
      <c r="A1052" s="6" t="s">
        <v>8978</v>
      </c>
      <c r="B1052" s="10">
        <v>75000000</v>
      </c>
      <c r="C1052" s="10">
        <v>361163020</v>
      </c>
    </row>
    <row r="1053" spans="1:3" x14ac:dyDescent="0.3">
      <c r="A1053" s="6" t="s">
        <v>9511</v>
      </c>
      <c r="B1053" s="10">
        <v>98500000</v>
      </c>
      <c r="C1053" s="10">
        <v>461099190.80000001</v>
      </c>
    </row>
    <row r="1054" spans="1:3" x14ac:dyDescent="0.3">
      <c r="A1054" s="6" t="s">
        <v>3094</v>
      </c>
      <c r="B1054" s="10">
        <v>90000000</v>
      </c>
      <c r="C1054" s="10">
        <v>87420776</v>
      </c>
    </row>
    <row r="1055" spans="1:3" x14ac:dyDescent="0.3">
      <c r="A1055" s="6" t="s">
        <v>8079</v>
      </c>
      <c r="B1055" s="10">
        <v>133000</v>
      </c>
      <c r="C1055" s="10">
        <v>436655</v>
      </c>
    </row>
    <row r="1056" spans="1:3" x14ac:dyDescent="0.3">
      <c r="A1056" s="6" t="s">
        <v>4199</v>
      </c>
      <c r="B1056" s="10">
        <v>18000000</v>
      </c>
      <c r="C1056" s="10">
        <v>151665347</v>
      </c>
    </row>
    <row r="1057" spans="1:3" x14ac:dyDescent="0.3">
      <c r="A1057" s="6" t="s">
        <v>5964</v>
      </c>
      <c r="B1057" s="10">
        <v>142200000</v>
      </c>
      <c r="C1057" s="10">
        <v>265791981</v>
      </c>
    </row>
    <row r="1058" spans="1:3" x14ac:dyDescent="0.3">
      <c r="A1058" s="6" t="s">
        <v>3126</v>
      </c>
      <c r="B1058" s="10">
        <v>61800000</v>
      </c>
      <c r="C1058" s="10">
        <v>438365838.39999998</v>
      </c>
    </row>
    <row r="1059" spans="1:3" x14ac:dyDescent="0.3">
      <c r="A1059" s="6" t="s">
        <v>1251</v>
      </c>
      <c r="B1059" s="10">
        <v>30000000</v>
      </c>
      <c r="C1059" s="10">
        <v>228641283</v>
      </c>
    </row>
    <row r="1060" spans="1:3" x14ac:dyDescent="0.3">
      <c r="A1060" s="6" t="s">
        <v>6561</v>
      </c>
      <c r="B1060" s="10">
        <v>173600000</v>
      </c>
      <c r="C1060" s="10">
        <v>481323479.39999998</v>
      </c>
    </row>
    <row r="1061" spans="1:3" x14ac:dyDescent="0.3">
      <c r="A1061" s="6" t="s">
        <v>8178</v>
      </c>
      <c r="B1061" s="10">
        <v>10000000</v>
      </c>
      <c r="C1061" s="10">
        <v>27317872</v>
      </c>
    </row>
    <row r="1062" spans="1:3" x14ac:dyDescent="0.3">
      <c r="A1062" s="6" t="s">
        <v>6360</v>
      </c>
      <c r="B1062" s="10">
        <v>15000000</v>
      </c>
      <c r="C1062" s="10">
        <v>52461017</v>
      </c>
    </row>
    <row r="1063" spans="1:3" x14ac:dyDescent="0.3">
      <c r="A1063" s="6" t="s">
        <v>3843</v>
      </c>
      <c r="B1063" s="10">
        <v>70000000</v>
      </c>
      <c r="C1063" s="10">
        <v>123954323</v>
      </c>
    </row>
    <row r="1064" spans="1:3" x14ac:dyDescent="0.3">
      <c r="A1064" s="6" t="s">
        <v>4562</v>
      </c>
      <c r="B1064" s="10">
        <v>4531653</v>
      </c>
      <c r="C1064" s="10">
        <v>84552250</v>
      </c>
    </row>
    <row r="1065" spans="1:3" x14ac:dyDescent="0.3">
      <c r="A1065" s="6" t="s">
        <v>6156</v>
      </c>
      <c r="B1065" s="10">
        <v>8500000</v>
      </c>
      <c r="C1065" s="10">
        <v>7500000</v>
      </c>
    </row>
    <row r="1066" spans="1:3" x14ac:dyDescent="0.3">
      <c r="A1066" s="6" t="s">
        <v>465</v>
      </c>
      <c r="B1066" s="10">
        <v>165000000</v>
      </c>
      <c r="C1066" s="10">
        <v>647263005</v>
      </c>
    </row>
    <row r="1067" spans="1:3" x14ac:dyDescent="0.3">
      <c r="A1067" s="6" t="s">
        <v>8477</v>
      </c>
      <c r="B1067" s="10">
        <v>69140523.799999997</v>
      </c>
      <c r="C1067" s="10">
        <v>363383360.60000002</v>
      </c>
    </row>
    <row r="1068" spans="1:3" x14ac:dyDescent="0.3">
      <c r="A1068" s="6" t="s">
        <v>7639</v>
      </c>
      <c r="B1068" s="10">
        <v>111600000</v>
      </c>
      <c r="C1068" s="10">
        <v>767228967.60000002</v>
      </c>
    </row>
    <row r="1069" spans="1:3" x14ac:dyDescent="0.3">
      <c r="A1069" s="6" t="s">
        <v>8060</v>
      </c>
      <c r="B1069" s="10">
        <v>40000000</v>
      </c>
      <c r="C1069" s="10">
        <v>25268680</v>
      </c>
    </row>
    <row r="1070" spans="1:3" x14ac:dyDescent="0.3">
      <c r="A1070" s="6" t="s">
        <v>4347</v>
      </c>
      <c r="B1070" s="10">
        <v>33000000</v>
      </c>
      <c r="C1070" s="10">
        <v>173559438</v>
      </c>
    </row>
    <row r="1071" spans="1:3" x14ac:dyDescent="0.3">
      <c r="A1071" s="6" t="s">
        <v>3801</v>
      </c>
      <c r="B1071" s="10">
        <v>40000000</v>
      </c>
      <c r="C1071" s="10">
        <v>137047376</v>
      </c>
    </row>
    <row r="1072" spans="1:3" x14ac:dyDescent="0.3">
      <c r="A1072" s="6" t="s">
        <v>2468</v>
      </c>
      <c r="B1072" s="10">
        <v>32000000</v>
      </c>
      <c r="C1072" s="10">
        <v>82332450</v>
      </c>
    </row>
    <row r="1073" spans="1:3" x14ac:dyDescent="0.3">
      <c r="A1073" s="6" t="s">
        <v>2991</v>
      </c>
      <c r="B1073" s="10">
        <v>100000000</v>
      </c>
      <c r="C1073" s="10">
        <v>246367071</v>
      </c>
    </row>
    <row r="1074" spans="1:3" x14ac:dyDescent="0.3">
      <c r="A1074" s="6" t="s">
        <v>8326</v>
      </c>
      <c r="B1074" s="10">
        <v>89600000</v>
      </c>
      <c r="C1074" s="10">
        <v>318056302</v>
      </c>
    </row>
    <row r="1075" spans="1:3" x14ac:dyDescent="0.3">
      <c r="A1075" s="6" t="s">
        <v>7719</v>
      </c>
      <c r="B1075" s="10">
        <v>149200000</v>
      </c>
      <c r="C1075" s="10">
        <v>731676563</v>
      </c>
    </row>
    <row r="1076" spans="1:3" x14ac:dyDescent="0.3">
      <c r="A1076" s="6" t="s">
        <v>82</v>
      </c>
      <c r="B1076" s="10">
        <v>95200000</v>
      </c>
      <c r="C1076" s="10">
        <v>416119951.39999998</v>
      </c>
    </row>
    <row r="1077" spans="1:3" x14ac:dyDescent="0.3">
      <c r="A1077" s="6" t="s">
        <v>4169</v>
      </c>
      <c r="B1077" s="10">
        <v>25000000</v>
      </c>
      <c r="C1077" s="10">
        <v>11208967</v>
      </c>
    </row>
    <row r="1078" spans="1:3" x14ac:dyDescent="0.3">
      <c r="A1078" s="6" t="s">
        <v>8263</v>
      </c>
      <c r="B1078" s="10">
        <v>14000000</v>
      </c>
      <c r="C1078" s="10">
        <v>18676187.600000001</v>
      </c>
    </row>
    <row r="1079" spans="1:3" x14ac:dyDescent="0.3">
      <c r="A1079" s="6" t="s">
        <v>8438</v>
      </c>
      <c r="B1079" s="10">
        <v>24000000</v>
      </c>
      <c r="C1079" s="10">
        <v>23510601</v>
      </c>
    </row>
    <row r="1080" spans="1:3" x14ac:dyDescent="0.3">
      <c r="A1080" s="6" t="s">
        <v>4668</v>
      </c>
      <c r="B1080" s="10">
        <v>189000000</v>
      </c>
      <c r="C1080" s="10">
        <v>956517298</v>
      </c>
    </row>
    <row r="1081" spans="1:3" x14ac:dyDescent="0.3">
      <c r="A1081" s="6" t="s">
        <v>6070</v>
      </c>
      <c r="B1081" s="10">
        <v>25000000</v>
      </c>
      <c r="C1081" s="10">
        <v>6255630</v>
      </c>
    </row>
    <row r="1082" spans="1:3" x14ac:dyDescent="0.3">
      <c r="A1082" s="6" t="s">
        <v>6946</v>
      </c>
      <c r="B1082" s="10">
        <v>20000000</v>
      </c>
      <c r="C1082" s="10">
        <v>37540012</v>
      </c>
    </row>
    <row r="1083" spans="1:3" x14ac:dyDescent="0.3">
      <c r="A1083" s="6" t="s">
        <v>7964</v>
      </c>
      <c r="B1083" s="10">
        <v>10000000</v>
      </c>
      <c r="C1083" s="10">
        <v>40485039</v>
      </c>
    </row>
    <row r="1084" spans="1:3" x14ac:dyDescent="0.3">
      <c r="A1084" s="6" t="s">
        <v>9743</v>
      </c>
      <c r="B1084" s="10">
        <v>150740000</v>
      </c>
      <c r="C1084" s="10">
        <v>536390826.19999999</v>
      </c>
    </row>
    <row r="1085" spans="1:3" x14ac:dyDescent="0.3">
      <c r="A1085" s="6" t="s">
        <v>7681</v>
      </c>
      <c r="B1085" s="10">
        <v>109000000</v>
      </c>
      <c r="C1085" s="10">
        <v>385100558</v>
      </c>
    </row>
    <row r="1086" spans="1:3" x14ac:dyDescent="0.3">
      <c r="A1086" s="6" t="s">
        <v>8955</v>
      </c>
      <c r="B1086" s="10">
        <v>122200000</v>
      </c>
      <c r="C1086" s="10">
        <v>419817708.39999998</v>
      </c>
    </row>
    <row r="1087" spans="1:3" x14ac:dyDescent="0.3">
      <c r="A1087" s="6" t="s">
        <v>4472</v>
      </c>
      <c r="B1087" s="10">
        <v>5000000</v>
      </c>
      <c r="C1087" s="10">
        <v>109252972</v>
      </c>
    </row>
    <row r="1088" spans="1:3" x14ac:dyDescent="0.3">
      <c r="A1088" s="6" t="s">
        <v>9570</v>
      </c>
      <c r="B1088" s="10">
        <v>40000000</v>
      </c>
      <c r="C1088" s="10">
        <v>30930984</v>
      </c>
    </row>
    <row r="1089" spans="1:3" x14ac:dyDescent="0.3">
      <c r="A1089" s="6" t="s">
        <v>4462</v>
      </c>
      <c r="B1089" s="10">
        <v>10000000</v>
      </c>
      <c r="C1089" s="10">
        <v>26488734</v>
      </c>
    </row>
    <row r="1090" spans="1:3" x14ac:dyDescent="0.3">
      <c r="A1090" s="6" t="s">
        <v>7217</v>
      </c>
      <c r="B1090" s="10">
        <v>10000000</v>
      </c>
      <c r="C1090" s="10">
        <v>8667684</v>
      </c>
    </row>
    <row r="1091" spans="1:3" x14ac:dyDescent="0.3">
      <c r="A1091" s="6" t="s">
        <v>7596</v>
      </c>
      <c r="B1091" s="10">
        <v>92400000</v>
      </c>
      <c r="C1091" s="10">
        <v>861755301</v>
      </c>
    </row>
    <row r="1092" spans="1:3" x14ac:dyDescent="0.3">
      <c r="A1092" s="6" t="s">
        <v>9649</v>
      </c>
      <c r="B1092" s="10">
        <v>108000000</v>
      </c>
      <c r="C1092" s="10">
        <v>535664841.39999998</v>
      </c>
    </row>
    <row r="1093" spans="1:3" x14ac:dyDescent="0.3">
      <c r="A1093" s="6" t="s">
        <v>2827</v>
      </c>
      <c r="B1093" s="10">
        <v>19800000</v>
      </c>
      <c r="C1093" s="10">
        <v>0</v>
      </c>
    </row>
    <row r="1094" spans="1:3" x14ac:dyDescent="0.3">
      <c r="A1094" s="6" t="s">
        <v>3543</v>
      </c>
      <c r="B1094" s="10">
        <v>18000000</v>
      </c>
      <c r="C1094" s="10">
        <v>102926247</v>
      </c>
    </row>
    <row r="1095" spans="1:3" x14ac:dyDescent="0.3">
      <c r="A1095" s="6" t="s">
        <v>9218</v>
      </c>
      <c r="B1095" s="10">
        <v>75500000</v>
      </c>
      <c r="C1095" s="10">
        <v>509726081</v>
      </c>
    </row>
    <row r="1096" spans="1:3" x14ac:dyDescent="0.3">
      <c r="A1096" s="6" t="s">
        <v>1055</v>
      </c>
      <c r="B1096" s="10">
        <v>75000000</v>
      </c>
      <c r="C1096" s="10">
        <v>205372791</v>
      </c>
    </row>
    <row r="1097" spans="1:3" x14ac:dyDescent="0.3">
      <c r="A1097" s="6" t="s">
        <v>9279</v>
      </c>
      <c r="B1097" s="10">
        <v>20000000</v>
      </c>
      <c r="C1097" s="10">
        <v>14603001</v>
      </c>
    </row>
    <row r="1098" spans="1:3" x14ac:dyDescent="0.3">
      <c r="A1098" s="6" t="s">
        <v>7961</v>
      </c>
      <c r="B1098" s="10">
        <v>31000000</v>
      </c>
      <c r="C1098" s="10">
        <v>7220490</v>
      </c>
    </row>
    <row r="1099" spans="1:3" x14ac:dyDescent="0.3">
      <c r="A1099" s="6" t="s">
        <v>6808</v>
      </c>
      <c r="B1099" s="10">
        <v>6900017.4000000004</v>
      </c>
      <c r="C1099" s="10">
        <v>199436</v>
      </c>
    </row>
    <row r="1100" spans="1:3" x14ac:dyDescent="0.3">
      <c r="A1100" s="6" t="s">
        <v>8336</v>
      </c>
      <c r="B1100" s="10">
        <v>49200000</v>
      </c>
      <c r="C1100" s="10">
        <v>427304425.60000002</v>
      </c>
    </row>
    <row r="1101" spans="1:3" x14ac:dyDescent="0.3">
      <c r="A1101" s="6" t="s">
        <v>4902</v>
      </c>
      <c r="B1101" s="10">
        <v>5000000</v>
      </c>
      <c r="C1101" s="10">
        <v>1862805</v>
      </c>
    </row>
    <row r="1102" spans="1:3" x14ac:dyDescent="0.3">
      <c r="A1102" s="6" t="s">
        <v>9195</v>
      </c>
      <c r="B1102" s="10">
        <v>132600000</v>
      </c>
      <c r="C1102" s="10">
        <v>493834098</v>
      </c>
    </row>
    <row r="1103" spans="1:3" x14ac:dyDescent="0.3">
      <c r="A1103" s="6" t="s">
        <v>7561</v>
      </c>
      <c r="B1103" s="10">
        <v>74000000</v>
      </c>
      <c r="C1103" s="10">
        <v>898538380</v>
      </c>
    </row>
    <row r="1104" spans="1:3" x14ac:dyDescent="0.3">
      <c r="A1104" s="6" t="s">
        <v>45</v>
      </c>
      <c r="B1104" s="10">
        <v>200000000</v>
      </c>
      <c r="C1104" s="10">
        <v>391261706</v>
      </c>
    </row>
    <row r="1105" spans="1:3" x14ac:dyDescent="0.3">
      <c r="A1105" s="6" t="s">
        <v>1034</v>
      </c>
      <c r="B1105" s="10">
        <v>100140523.8</v>
      </c>
      <c r="C1105" s="10">
        <v>625891229</v>
      </c>
    </row>
    <row r="1106" spans="1:3" x14ac:dyDescent="0.3">
      <c r="A1106" s="6" t="s">
        <v>4151</v>
      </c>
      <c r="B1106" s="10">
        <v>12000000</v>
      </c>
      <c r="C1106" s="10">
        <v>22730144</v>
      </c>
    </row>
    <row r="1107" spans="1:3" x14ac:dyDescent="0.3">
      <c r="A1107" s="6" t="s">
        <v>5249</v>
      </c>
      <c r="B1107" s="10">
        <v>130200000</v>
      </c>
      <c r="C1107" s="10">
        <v>390377803.80000001</v>
      </c>
    </row>
    <row r="1108" spans="1:3" x14ac:dyDescent="0.3">
      <c r="A1108" s="6" t="s">
        <v>6821</v>
      </c>
      <c r="B1108" s="10">
        <v>259600000</v>
      </c>
      <c r="C1108" s="10">
        <v>1500071132.2</v>
      </c>
    </row>
    <row r="1109" spans="1:3" x14ac:dyDescent="0.3">
      <c r="A1109" s="6" t="s">
        <v>9697</v>
      </c>
      <c r="B1109" s="10">
        <v>21000000</v>
      </c>
      <c r="C1109" s="10">
        <v>26768563</v>
      </c>
    </row>
    <row r="1110" spans="1:3" x14ac:dyDescent="0.3">
      <c r="A1110" s="6" t="s">
        <v>5991</v>
      </c>
      <c r="B1110" s="10">
        <v>99000000</v>
      </c>
      <c r="C1110" s="10">
        <v>739546199.39999998</v>
      </c>
    </row>
    <row r="1111" spans="1:3" x14ac:dyDescent="0.3">
      <c r="A1111" s="6" t="s">
        <v>9387</v>
      </c>
      <c r="B1111" s="10">
        <v>142000000</v>
      </c>
      <c r="C1111" s="10">
        <v>609414498.79999995</v>
      </c>
    </row>
    <row r="1112" spans="1:3" x14ac:dyDescent="0.3">
      <c r="A1112" s="6" t="s">
        <v>1149</v>
      </c>
      <c r="B1112" s="10">
        <v>256940000</v>
      </c>
      <c r="C1112" s="10">
        <v>175269998.80000001</v>
      </c>
    </row>
    <row r="1113" spans="1:3" x14ac:dyDescent="0.3">
      <c r="A1113" s="6" t="s">
        <v>1547</v>
      </c>
      <c r="B1113" s="10">
        <v>95200000</v>
      </c>
      <c r="C1113" s="10">
        <v>405026088.60000002</v>
      </c>
    </row>
    <row r="1114" spans="1:3" x14ac:dyDescent="0.3">
      <c r="A1114" s="6" t="s">
        <v>8001</v>
      </c>
      <c r="B1114" s="10">
        <v>17998800</v>
      </c>
      <c r="C1114" s="10">
        <v>382879</v>
      </c>
    </row>
    <row r="1115" spans="1:3" x14ac:dyDescent="0.3">
      <c r="A1115" s="6" t="s">
        <v>9139</v>
      </c>
      <c r="B1115" s="10">
        <v>3000000</v>
      </c>
      <c r="C1115" s="10">
        <v>2899183.8</v>
      </c>
    </row>
    <row r="1116" spans="1:3" x14ac:dyDescent="0.3">
      <c r="A1116" s="6" t="s">
        <v>2677</v>
      </c>
      <c r="B1116" s="10">
        <v>116300000</v>
      </c>
      <c r="C1116" s="10">
        <v>909309627.39999998</v>
      </c>
    </row>
    <row r="1117" spans="1:3" x14ac:dyDescent="0.3">
      <c r="A1117" s="6" t="s">
        <v>6423</v>
      </c>
      <c r="B1117" s="10">
        <v>95900000</v>
      </c>
      <c r="C1117" s="10">
        <v>592133862.20000005</v>
      </c>
    </row>
    <row r="1118" spans="1:3" x14ac:dyDescent="0.3">
      <c r="A1118" s="6" t="s">
        <v>2021</v>
      </c>
      <c r="B1118" s="10">
        <v>95000000</v>
      </c>
      <c r="C1118" s="10">
        <v>159691085</v>
      </c>
    </row>
    <row r="1119" spans="1:3" x14ac:dyDescent="0.3">
      <c r="A1119" s="6" t="s">
        <v>4747</v>
      </c>
      <c r="B1119" s="10">
        <v>82000000</v>
      </c>
      <c r="C1119" s="10">
        <v>618157116.20000005</v>
      </c>
    </row>
    <row r="1120" spans="1:3" x14ac:dyDescent="0.3">
      <c r="A1120" s="6" t="s">
        <v>8210</v>
      </c>
      <c r="B1120" s="10">
        <v>35000000</v>
      </c>
      <c r="C1120" s="10">
        <v>33422806</v>
      </c>
    </row>
    <row r="1121" spans="1:3" x14ac:dyDescent="0.3">
      <c r="A1121" s="6" t="s">
        <v>7902</v>
      </c>
      <c r="B1121" s="10">
        <v>66890000</v>
      </c>
      <c r="C1121" s="10">
        <v>448572309.60000002</v>
      </c>
    </row>
    <row r="1122" spans="1:3" x14ac:dyDescent="0.3">
      <c r="A1122" s="6" t="s">
        <v>5942</v>
      </c>
      <c r="B1122" s="10">
        <v>53000000</v>
      </c>
      <c r="C1122" s="10">
        <v>98837872</v>
      </c>
    </row>
    <row r="1123" spans="1:3" x14ac:dyDescent="0.3">
      <c r="A1123" s="6" t="s">
        <v>7628</v>
      </c>
      <c r="B1123" s="10">
        <v>106000000</v>
      </c>
      <c r="C1123" s="10">
        <v>642281748.60000002</v>
      </c>
    </row>
    <row r="1124" spans="1:3" x14ac:dyDescent="0.3">
      <c r="A1124" s="6" t="s">
        <v>714</v>
      </c>
      <c r="B1124" s="10">
        <v>200000000</v>
      </c>
      <c r="C1124" s="10">
        <v>1336494320</v>
      </c>
    </row>
    <row r="1125" spans="1:3" x14ac:dyDescent="0.3">
      <c r="A1125" s="6" t="s">
        <v>27</v>
      </c>
      <c r="B1125" s="10">
        <v>250000000</v>
      </c>
      <c r="C1125" s="10">
        <v>854041058</v>
      </c>
    </row>
    <row r="1126" spans="1:3" x14ac:dyDescent="0.3">
      <c r="A1126" s="6" t="s">
        <v>8145</v>
      </c>
      <c r="B1126" s="10">
        <v>30000000</v>
      </c>
      <c r="C1126" s="10">
        <v>133892212</v>
      </c>
    </row>
    <row r="1127" spans="1:3" x14ac:dyDescent="0.3">
      <c r="A1127" s="6" t="s">
        <v>7081</v>
      </c>
      <c r="B1127" s="10">
        <v>5580000</v>
      </c>
      <c r="C1127" s="10">
        <v>4947717</v>
      </c>
    </row>
    <row r="1128" spans="1:3" x14ac:dyDescent="0.3">
      <c r="A1128" s="6" t="s">
        <v>769</v>
      </c>
      <c r="B1128" s="10">
        <v>69400000</v>
      </c>
      <c r="C1128" s="10">
        <v>240033015.80000001</v>
      </c>
    </row>
    <row r="1129" spans="1:3" x14ac:dyDescent="0.3">
      <c r="A1129" s="6" t="s">
        <v>7698</v>
      </c>
      <c r="B1129" s="10">
        <v>15000000</v>
      </c>
      <c r="C1129" s="10">
        <v>10951153</v>
      </c>
    </row>
    <row r="1130" spans="1:3" x14ac:dyDescent="0.3">
      <c r="A1130" s="6" t="s">
        <v>2079</v>
      </c>
      <c r="B1130" s="10">
        <v>13000000</v>
      </c>
      <c r="C1130" s="10">
        <v>331266710</v>
      </c>
    </row>
    <row r="1131" spans="1:3" x14ac:dyDescent="0.3">
      <c r="A1131" s="6" t="s">
        <v>56</v>
      </c>
      <c r="B1131" s="10">
        <v>116000000</v>
      </c>
      <c r="C1131" s="10">
        <v>378399280.80000001</v>
      </c>
    </row>
    <row r="1132" spans="1:3" x14ac:dyDescent="0.3">
      <c r="A1132" s="6" t="s">
        <v>5395</v>
      </c>
      <c r="B1132" s="10">
        <v>4700000</v>
      </c>
      <c r="C1132" s="10">
        <v>3232966.6</v>
      </c>
    </row>
    <row r="1133" spans="1:3" x14ac:dyDescent="0.3">
      <c r="A1133" s="6" t="s">
        <v>764</v>
      </c>
      <c r="B1133" s="10">
        <v>7060000</v>
      </c>
      <c r="C1133" s="10">
        <v>1117982</v>
      </c>
    </row>
    <row r="1134" spans="1:3" x14ac:dyDescent="0.3">
      <c r="A1134" s="6" t="s">
        <v>541</v>
      </c>
      <c r="B1134" s="10">
        <v>200000000</v>
      </c>
      <c r="C1134" s="10">
        <v>379751131</v>
      </c>
    </row>
    <row r="1135" spans="1:3" x14ac:dyDescent="0.3">
      <c r="A1135" s="6" t="s">
        <v>8743</v>
      </c>
      <c r="B1135" s="10">
        <v>29551333.199999999</v>
      </c>
      <c r="C1135" s="10">
        <v>2063312</v>
      </c>
    </row>
    <row r="1136" spans="1:3" x14ac:dyDescent="0.3">
      <c r="A1136" s="6" t="s">
        <v>2975</v>
      </c>
      <c r="B1136" s="10">
        <v>70000000</v>
      </c>
      <c r="C1136" s="10">
        <v>19665004</v>
      </c>
    </row>
    <row r="1137" spans="1:3" x14ac:dyDescent="0.3">
      <c r="A1137" s="6" t="s">
        <v>5276</v>
      </c>
      <c r="B1137" s="10">
        <v>15000000</v>
      </c>
      <c r="C1137" s="10">
        <v>93411426</v>
      </c>
    </row>
    <row r="1138" spans="1:3" x14ac:dyDescent="0.3">
      <c r="A1138" s="6" t="s">
        <v>614</v>
      </c>
      <c r="B1138" s="10">
        <v>29000000</v>
      </c>
      <c r="C1138" s="10">
        <v>16017096</v>
      </c>
    </row>
    <row r="1139" spans="1:3" x14ac:dyDescent="0.3">
      <c r="A1139" s="6" t="s">
        <v>853</v>
      </c>
      <c r="B1139" s="10">
        <v>96400000</v>
      </c>
      <c r="C1139" s="10">
        <v>440151954.60000002</v>
      </c>
    </row>
    <row r="1140" spans="1:3" x14ac:dyDescent="0.3">
      <c r="A1140" s="6" t="s">
        <v>5155</v>
      </c>
      <c r="B1140" s="10">
        <v>107800000</v>
      </c>
      <c r="C1140" s="10">
        <v>575059686</v>
      </c>
    </row>
    <row r="1141" spans="1:3" x14ac:dyDescent="0.3">
      <c r="A1141" s="6" t="s">
        <v>1867</v>
      </c>
      <c r="B1141" s="10">
        <v>45000000</v>
      </c>
      <c r="C1141" s="10">
        <v>131237688</v>
      </c>
    </row>
    <row r="1142" spans="1:3" x14ac:dyDescent="0.3">
      <c r="A1142" s="6" t="s">
        <v>3305</v>
      </c>
      <c r="B1142" s="10">
        <v>54000000</v>
      </c>
      <c r="C1142" s="10">
        <v>155010032</v>
      </c>
    </row>
    <row r="1143" spans="1:3" x14ac:dyDescent="0.3">
      <c r="A1143" s="6" t="s">
        <v>178</v>
      </c>
      <c r="B1143" s="10">
        <v>131000000</v>
      </c>
      <c r="C1143" s="10">
        <v>431341845.39999998</v>
      </c>
    </row>
    <row r="1144" spans="1:3" x14ac:dyDescent="0.3">
      <c r="A1144" s="6" t="s">
        <v>8294</v>
      </c>
      <c r="B1144" s="10">
        <v>63460000</v>
      </c>
      <c r="C1144" s="10">
        <v>150532</v>
      </c>
    </row>
    <row r="1145" spans="1:3" x14ac:dyDescent="0.3">
      <c r="A1145" s="6" t="s">
        <v>1463</v>
      </c>
      <c r="B1145" s="10">
        <v>28000000</v>
      </c>
      <c r="C1145" s="10">
        <v>39538663</v>
      </c>
    </row>
    <row r="1146" spans="1:3" x14ac:dyDescent="0.3">
      <c r="A1146" s="6" t="s">
        <v>945</v>
      </c>
      <c r="B1146" s="10">
        <v>185000000</v>
      </c>
      <c r="C1146" s="10">
        <v>258829058</v>
      </c>
    </row>
    <row r="1147" spans="1:3" x14ac:dyDescent="0.3">
      <c r="A1147" s="6" t="s">
        <v>6447</v>
      </c>
      <c r="B1147" s="10">
        <v>180400000</v>
      </c>
      <c r="C1147" s="10">
        <v>184680050</v>
      </c>
    </row>
    <row r="1148" spans="1:3" x14ac:dyDescent="0.3">
      <c r="A1148" s="6" t="s">
        <v>3635</v>
      </c>
      <c r="B1148" s="10">
        <v>65000000</v>
      </c>
      <c r="C1148" s="10">
        <v>131353165</v>
      </c>
    </row>
    <row r="1149" spans="1:3" x14ac:dyDescent="0.3">
      <c r="A1149" s="6" t="s">
        <v>5870</v>
      </c>
      <c r="B1149" s="10">
        <v>61000000</v>
      </c>
      <c r="C1149" s="10">
        <v>145594548</v>
      </c>
    </row>
    <row r="1150" spans="1:3" x14ac:dyDescent="0.3">
      <c r="A1150" s="6" t="s">
        <v>5181</v>
      </c>
      <c r="B1150" s="10">
        <v>10000000</v>
      </c>
      <c r="C1150" s="10">
        <v>38985577</v>
      </c>
    </row>
    <row r="1151" spans="1:3" x14ac:dyDescent="0.3">
      <c r="A1151" s="6" t="s">
        <v>8785</v>
      </c>
      <c r="B1151" s="10">
        <v>9000000</v>
      </c>
      <c r="C1151" s="10">
        <v>18644570</v>
      </c>
    </row>
    <row r="1152" spans="1:3" x14ac:dyDescent="0.3">
      <c r="A1152" s="6" t="s">
        <v>3674</v>
      </c>
      <c r="B1152" s="10">
        <v>178000000</v>
      </c>
      <c r="C1152" s="10">
        <v>462715462.80000001</v>
      </c>
    </row>
    <row r="1153" spans="1:3" x14ac:dyDescent="0.3">
      <c r="A1153" s="6" t="s">
        <v>8622</v>
      </c>
      <c r="B1153" s="10">
        <v>13000000</v>
      </c>
      <c r="C1153" s="10">
        <v>62543292.799999997</v>
      </c>
    </row>
    <row r="1154" spans="1:3" x14ac:dyDescent="0.3">
      <c r="A1154" s="6" t="s">
        <v>3372</v>
      </c>
      <c r="B1154" s="10">
        <v>35000000</v>
      </c>
      <c r="C1154" s="10">
        <v>26613620</v>
      </c>
    </row>
    <row r="1155" spans="1:3" x14ac:dyDescent="0.3">
      <c r="A1155" s="6" t="s">
        <v>3302</v>
      </c>
      <c r="B1155" s="10">
        <v>90000000</v>
      </c>
      <c r="C1155" s="10">
        <v>330824755.39999998</v>
      </c>
    </row>
    <row r="1156" spans="1:3" x14ac:dyDescent="0.3">
      <c r="A1156" s="6" t="s">
        <v>8317</v>
      </c>
      <c r="B1156" s="10">
        <v>2600000</v>
      </c>
      <c r="C1156" s="10">
        <v>119500000</v>
      </c>
    </row>
    <row r="1157" spans="1:3" x14ac:dyDescent="0.3">
      <c r="A1157" s="6" t="s">
        <v>5413</v>
      </c>
      <c r="B1157" s="10">
        <v>37078629</v>
      </c>
      <c r="C1157" s="10">
        <v>3729856</v>
      </c>
    </row>
    <row r="1158" spans="1:3" x14ac:dyDescent="0.3">
      <c r="A1158" s="6" t="s">
        <v>3886</v>
      </c>
      <c r="B1158" s="10">
        <v>27969400</v>
      </c>
      <c r="C1158" s="10">
        <v>6032296</v>
      </c>
    </row>
    <row r="1159" spans="1:3" x14ac:dyDescent="0.3">
      <c r="A1159" s="6" t="s">
        <v>3833</v>
      </c>
      <c r="B1159" s="10">
        <v>3865000</v>
      </c>
      <c r="C1159" s="10">
        <v>8749681</v>
      </c>
    </row>
    <row r="1160" spans="1:3" x14ac:dyDescent="0.3">
      <c r="A1160" s="6" t="s">
        <v>4412</v>
      </c>
      <c r="B1160" s="10">
        <v>73220050</v>
      </c>
      <c r="C1160" s="10">
        <v>1238072</v>
      </c>
    </row>
    <row r="1161" spans="1:3" x14ac:dyDescent="0.3">
      <c r="A1161" s="6" t="s">
        <v>5084</v>
      </c>
      <c r="B1161" s="10">
        <v>107000000</v>
      </c>
      <c r="C1161" s="10">
        <v>555345100.39999998</v>
      </c>
    </row>
    <row r="1162" spans="1:3" x14ac:dyDescent="0.3">
      <c r="A1162" s="6" t="s">
        <v>7756</v>
      </c>
      <c r="B1162" s="10">
        <v>16000000</v>
      </c>
      <c r="C1162" s="10">
        <v>7171320</v>
      </c>
    </row>
    <row r="1163" spans="1:3" x14ac:dyDescent="0.3">
      <c r="A1163" s="6" t="s">
        <v>2607</v>
      </c>
      <c r="B1163" s="10">
        <v>65000000</v>
      </c>
      <c r="C1163" s="10">
        <v>162758601</v>
      </c>
    </row>
    <row r="1164" spans="1:3" x14ac:dyDescent="0.3">
      <c r="A1164" s="6" t="s">
        <v>777</v>
      </c>
      <c r="B1164" s="10">
        <v>45000000</v>
      </c>
      <c r="C1164" s="10">
        <v>127990741</v>
      </c>
    </row>
    <row r="1165" spans="1:3" x14ac:dyDescent="0.3">
      <c r="A1165" s="6" t="s">
        <v>7877</v>
      </c>
      <c r="B1165" s="10">
        <v>46980000</v>
      </c>
      <c r="C1165" s="10">
        <v>2692037</v>
      </c>
    </row>
    <row r="1166" spans="1:3" x14ac:dyDescent="0.3">
      <c r="A1166" s="6" t="s">
        <v>9664</v>
      </c>
      <c r="B1166" s="10">
        <v>15000000</v>
      </c>
      <c r="C1166" s="10">
        <v>18136756</v>
      </c>
    </row>
    <row r="1167" spans="1:3" x14ac:dyDescent="0.3">
      <c r="A1167" s="6" t="s">
        <v>7201</v>
      </c>
      <c r="B1167" s="10">
        <v>25000000</v>
      </c>
      <c r="C1167" s="10">
        <v>20052958</v>
      </c>
    </row>
    <row r="1168" spans="1:3" x14ac:dyDescent="0.3">
      <c r="A1168" s="6" t="s">
        <v>7090</v>
      </c>
      <c r="B1168" s="10">
        <v>47600000</v>
      </c>
      <c r="C1168" s="10">
        <v>671705693.39999998</v>
      </c>
    </row>
    <row r="1169" spans="1:3" x14ac:dyDescent="0.3">
      <c r="A1169" s="6" t="s">
        <v>6970</v>
      </c>
      <c r="B1169" s="10">
        <v>109000000</v>
      </c>
      <c r="C1169" s="10">
        <v>653477685.39999998</v>
      </c>
    </row>
    <row r="1170" spans="1:3" x14ac:dyDescent="0.3">
      <c r="A1170" s="6" t="s">
        <v>1837</v>
      </c>
      <c r="B1170" s="10">
        <v>15774948</v>
      </c>
      <c r="C1170" s="10">
        <v>15800000</v>
      </c>
    </row>
    <row r="1171" spans="1:3" x14ac:dyDescent="0.3">
      <c r="A1171" s="6" t="s">
        <v>3149</v>
      </c>
      <c r="B1171" s="10">
        <v>21000000</v>
      </c>
      <c r="C1171" s="10">
        <v>94523781</v>
      </c>
    </row>
    <row r="1172" spans="1:3" x14ac:dyDescent="0.3">
      <c r="A1172" s="6" t="s">
        <v>2044</v>
      </c>
      <c r="B1172" s="10">
        <v>22000000</v>
      </c>
      <c r="C1172" s="10">
        <v>103705080</v>
      </c>
    </row>
    <row r="1173" spans="1:3" x14ac:dyDescent="0.3">
      <c r="A1173" s="6" t="s">
        <v>324</v>
      </c>
      <c r="B1173" s="10">
        <v>107000000</v>
      </c>
      <c r="C1173" s="10">
        <v>297177664</v>
      </c>
    </row>
    <row r="1174" spans="1:3" x14ac:dyDescent="0.3">
      <c r="A1174" s="6" t="s">
        <v>3371</v>
      </c>
      <c r="B1174" s="10">
        <v>3700000</v>
      </c>
      <c r="C1174" s="10">
        <v>53682168.200000003</v>
      </c>
    </row>
    <row r="1175" spans="1:3" x14ac:dyDescent="0.3">
      <c r="A1175" s="6" t="s">
        <v>8733</v>
      </c>
      <c r="B1175" s="10">
        <v>15000000</v>
      </c>
      <c r="C1175" s="10">
        <v>6551310</v>
      </c>
    </row>
    <row r="1176" spans="1:3" x14ac:dyDescent="0.3">
      <c r="A1176" s="6" t="s">
        <v>2283</v>
      </c>
      <c r="B1176" s="10">
        <v>100000000</v>
      </c>
      <c r="C1176" s="10">
        <v>171377916</v>
      </c>
    </row>
    <row r="1177" spans="1:3" x14ac:dyDescent="0.3">
      <c r="A1177" s="6" t="s">
        <v>4550</v>
      </c>
      <c r="B1177" s="10">
        <v>13000000</v>
      </c>
      <c r="C1177" s="10">
        <v>6903033</v>
      </c>
    </row>
    <row r="1178" spans="1:3" x14ac:dyDescent="0.3">
      <c r="A1178" s="6" t="s">
        <v>5922</v>
      </c>
      <c r="B1178" s="10">
        <v>218000000</v>
      </c>
      <c r="C1178" s="10">
        <v>523582647</v>
      </c>
    </row>
    <row r="1179" spans="1:3" x14ac:dyDescent="0.3">
      <c r="A1179" s="6" t="s">
        <v>8014</v>
      </c>
      <c r="B1179" s="10">
        <v>90800000</v>
      </c>
      <c r="C1179" s="10">
        <v>603489929.20000005</v>
      </c>
    </row>
    <row r="1180" spans="1:3" x14ac:dyDescent="0.3">
      <c r="A1180" s="6" t="s">
        <v>2563</v>
      </c>
      <c r="B1180" s="10">
        <v>17739525</v>
      </c>
      <c r="C1180" s="10">
        <v>224582523.59999999</v>
      </c>
    </row>
    <row r="1181" spans="1:3" x14ac:dyDescent="0.3">
      <c r="A1181" s="6" t="s">
        <v>7853</v>
      </c>
      <c r="B1181" s="10">
        <v>1500000</v>
      </c>
      <c r="C1181" s="10">
        <v>2730877</v>
      </c>
    </row>
    <row r="1182" spans="1:3" x14ac:dyDescent="0.3">
      <c r="A1182" s="6" t="s">
        <v>7028</v>
      </c>
      <c r="B1182" s="10">
        <v>26000000</v>
      </c>
      <c r="C1182" s="10">
        <v>2923959</v>
      </c>
    </row>
    <row r="1183" spans="1:3" x14ac:dyDescent="0.3">
      <c r="A1183" s="6" t="s">
        <v>3771</v>
      </c>
      <c r="B1183" s="10">
        <v>100200000</v>
      </c>
      <c r="C1183" s="10">
        <v>288405522.60000002</v>
      </c>
    </row>
    <row r="1184" spans="1:3" x14ac:dyDescent="0.3">
      <c r="A1184" s="6" t="s">
        <v>9712</v>
      </c>
      <c r="B1184" s="10">
        <v>50000000</v>
      </c>
      <c r="C1184" s="10">
        <v>26199517</v>
      </c>
    </row>
    <row r="1185" spans="1:3" x14ac:dyDescent="0.3">
      <c r="A1185" s="6" t="s">
        <v>7781</v>
      </c>
      <c r="B1185" s="10">
        <v>30000000</v>
      </c>
      <c r="C1185" s="10">
        <v>5874530</v>
      </c>
    </row>
    <row r="1186" spans="1:3" x14ac:dyDescent="0.3">
      <c r="A1186" s="6" t="s">
        <v>6371</v>
      </c>
      <c r="B1186" s="10">
        <v>160400000</v>
      </c>
      <c r="C1186" s="10">
        <v>607150395.79999995</v>
      </c>
    </row>
    <row r="1187" spans="1:3" x14ac:dyDescent="0.3">
      <c r="A1187" s="6" t="s">
        <v>8918</v>
      </c>
      <c r="B1187" s="10">
        <v>25000000</v>
      </c>
      <c r="C1187" s="10">
        <v>3711633</v>
      </c>
    </row>
    <row r="1188" spans="1:3" x14ac:dyDescent="0.3">
      <c r="A1188" s="6" t="s">
        <v>2111</v>
      </c>
      <c r="B1188" s="10">
        <v>45000000</v>
      </c>
      <c r="C1188" s="10">
        <v>37163054</v>
      </c>
    </row>
    <row r="1189" spans="1:3" x14ac:dyDescent="0.3">
      <c r="A1189" s="6" t="s">
        <v>2805</v>
      </c>
      <c r="B1189" s="10">
        <v>1500000</v>
      </c>
      <c r="C1189" s="10">
        <v>11806119</v>
      </c>
    </row>
    <row r="1190" spans="1:3" x14ac:dyDescent="0.3">
      <c r="A1190" s="6" t="s">
        <v>9741</v>
      </c>
      <c r="B1190" s="10">
        <v>5145817.8</v>
      </c>
      <c r="C1190" s="10">
        <v>684351</v>
      </c>
    </row>
    <row r="1191" spans="1:3" x14ac:dyDescent="0.3">
      <c r="A1191" s="6" t="s">
        <v>6027</v>
      </c>
      <c r="B1191" s="10">
        <v>130800000</v>
      </c>
      <c r="C1191" s="10">
        <v>249577615.19999999</v>
      </c>
    </row>
    <row r="1192" spans="1:3" x14ac:dyDescent="0.3">
      <c r="A1192" s="6" t="s">
        <v>9194</v>
      </c>
      <c r="B1192" s="10">
        <v>41724000</v>
      </c>
      <c r="C1192" s="10">
        <v>28037</v>
      </c>
    </row>
    <row r="1193" spans="1:3" x14ac:dyDescent="0.3">
      <c r="A1193" s="6" t="s">
        <v>3916</v>
      </c>
      <c r="B1193" s="10">
        <v>30000000</v>
      </c>
      <c r="C1193" s="10">
        <v>83282296</v>
      </c>
    </row>
    <row r="1194" spans="1:3" x14ac:dyDescent="0.3">
      <c r="A1194" s="6" t="s">
        <v>9153</v>
      </c>
      <c r="B1194" s="10">
        <v>18000000</v>
      </c>
      <c r="C1194" s="10">
        <v>13747988</v>
      </c>
    </row>
    <row r="1195" spans="1:3" x14ac:dyDescent="0.3">
      <c r="A1195" s="6" t="s">
        <v>542</v>
      </c>
      <c r="B1195" s="10">
        <v>129000000</v>
      </c>
      <c r="C1195" s="10">
        <v>361706066.80000001</v>
      </c>
    </row>
    <row r="1196" spans="1:3" x14ac:dyDescent="0.3">
      <c r="A1196" s="6" t="s">
        <v>9019</v>
      </c>
      <c r="B1196" s="10">
        <v>28000000</v>
      </c>
      <c r="C1196" s="10">
        <v>30156002</v>
      </c>
    </row>
    <row r="1197" spans="1:3" x14ac:dyDescent="0.3">
      <c r="A1197" s="6" t="s">
        <v>8515</v>
      </c>
      <c r="B1197" s="10">
        <v>5389600</v>
      </c>
      <c r="C1197" s="10">
        <v>750000</v>
      </c>
    </row>
    <row r="1198" spans="1:3" x14ac:dyDescent="0.3">
      <c r="A1198" s="6" t="s">
        <v>1287</v>
      </c>
      <c r="B1198" s="10">
        <v>70000000</v>
      </c>
      <c r="C1198" s="10">
        <v>1240261.6000000001</v>
      </c>
    </row>
    <row r="1199" spans="1:3" x14ac:dyDescent="0.3">
      <c r="A1199" s="6" t="s">
        <v>9636</v>
      </c>
      <c r="B1199" s="10">
        <v>7000000</v>
      </c>
      <c r="C1199" s="10">
        <v>63308493</v>
      </c>
    </row>
    <row r="1200" spans="1:3" x14ac:dyDescent="0.3">
      <c r="A1200" s="6" t="s">
        <v>5889</v>
      </c>
      <c r="B1200" s="10">
        <v>128000000</v>
      </c>
      <c r="C1200" s="10">
        <v>462588501</v>
      </c>
    </row>
    <row r="1201" spans="1:3" x14ac:dyDescent="0.3">
      <c r="A1201" s="6" t="s">
        <v>6473</v>
      </c>
      <c r="B1201" s="10">
        <v>4300000</v>
      </c>
      <c r="C1201" s="10">
        <v>10165694</v>
      </c>
    </row>
    <row r="1202" spans="1:3" x14ac:dyDescent="0.3">
      <c r="A1202" s="6" t="s">
        <v>6981</v>
      </c>
      <c r="B1202" s="10">
        <v>18000000</v>
      </c>
      <c r="C1202" s="10">
        <v>102912961</v>
      </c>
    </row>
    <row r="1203" spans="1:3" x14ac:dyDescent="0.3">
      <c r="A1203" s="6" t="s">
        <v>2731</v>
      </c>
      <c r="B1203" s="10">
        <v>139800000</v>
      </c>
      <c r="C1203" s="10">
        <v>608762687.20000005</v>
      </c>
    </row>
    <row r="1204" spans="1:3" x14ac:dyDescent="0.3">
      <c r="A1204" s="6" t="s">
        <v>9422</v>
      </c>
      <c r="B1204" s="10">
        <v>65900000</v>
      </c>
      <c r="C1204" s="10">
        <v>449773351.60000002</v>
      </c>
    </row>
    <row r="1205" spans="1:3" x14ac:dyDescent="0.3">
      <c r="A1205" s="6" t="s">
        <v>7927</v>
      </c>
      <c r="B1205" s="10">
        <v>86500000</v>
      </c>
      <c r="C1205" s="10">
        <v>171913639</v>
      </c>
    </row>
    <row r="1206" spans="1:3" x14ac:dyDescent="0.3">
      <c r="A1206" s="6" t="s">
        <v>6045</v>
      </c>
      <c r="B1206" s="10">
        <v>1600000</v>
      </c>
      <c r="C1206" s="10">
        <v>5750000</v>
      </c>
    </row>
    <row r="1207" spans="1:3" x14ac:dyDescent="0.3">
      <c r="A1207" s="6" t="s">
        <v>3450</v>
      </c>
      <c r="B1207" s="10">
        <v>36000000</v>
      </c>
      <c r="C1207" s="10">
        <v>117448157</v>
      </c>
    </row>
    <row r="1208" spans="1:3" x14ac:dyDescent="0.3">
      <c r="A1208" s="6" t="s">
        <v>1932</v>
      </c>
      <c r="B1208" s="10">
        <v>190400000</v>
      </c>
      <c r="C1208" s="10">
        <v>1220832375</v>
      </c>
    </row>
    <row r="1209" spans="1:3" x14ac:dyDescent="0.3">
      <c r="A1209" s="6" t="s">
        <v>6820</v>
      </c>
      <c r="B1209" s="10">
        <v>22000000</v>
      </c>
      <c r="C1209" s="10">
        <v>42313354</v>
      </c>
    </row>
    <row r="1210" spans="1:3" x14ac:dyDescent="0.3">
      <c r="A1210" s="6" t="s">
        <v>4491</v>
      </c>
      <c r="B1210" s="10">
        <v>1000000</v>
      </c>
      <c r="C1210" s="10">
        <v>16566240</v>
      </c>
    </row>
    <row r="1211" spans="1:3" x14ac:dyDescent="0.3">
      <c r="A1211" s="6" t="s">
        <v>5135</v>
      </c>
      <c r="B1211" s="10">
        <v>6000000</v>
      </c>
      <c r="C1211" s="10">
        <v>8618766</v>
      </c>
    </row>
    <row r="1212" spans="1:3" x14ac:dyDescent="0.3">
      <c r="A1212" s="6" t="s">
        <v>409</v>
      </c>
      <c r="B1212" s="10">
        <v>178000000</v>
      </c>
      <c r="C1212" s="10">
        <v>528252215.39999998</v>
      </c>
    </row>
    <row r="1213" spans="1:3" x14ac:dyDescent="0.3">
      <c r="A1213" s="6" t="s">
        <v>8069</v>
      </c>
      <c r="B1213" s="10">
        <v>118371600</v>
      </c>
      <c r="C1213" s="10">
        <v>402479703.60000002</v>
      </c>
    </row>
    <row r="1214" spans="1:3" x14ac:dyDescent="0.3">
      <c r="A1214" s="6" t="s">
        <v>279</v>
      </c>
      <c r="B1214" s="10">
        <v>132000000</v>
      </c>
      <c r="C1214" s="10">
        <v>352601141.60000002</v>
      </c>
    </row>
    <row r="1215" spans="1:3" x14ac:dyDescent="0.3">
      <c r="A1215" s="6" t="s">
        <v>6694</v>
      </c>
      <c r="B1215" s="10">
        <v>28000000</v>
      </c>
      <c r="C1215" s="10">
        <v>14051384</v>
      </c>
    </row>
    <row r="1216" spans="1:3" x14ac:dyDescent="0.3">
      <c r="A1216" s="6" t="s">
        <v>4439</v>
      </c>
      <c r="B1216" s="10">
        <v>201940000</v>
      </c>
      <c r="C1216" s="10">
        <v>38157314</v>
      </c>
    </row>
    <row r="1217" spans="1:3" x14ac:dyDescent="0.3">
      <c r="A1217" s="6" t="s">
        <v>4888</v>
      </c>
      <c r="B1217" s="10">
        <v>15000000</v>
      </c>
      <c r="C1217" s="10">
        <v>14933713</v>
      </c>
    </row>
    <row r="1218" spans="1:3" x14ac:dyDescent="0.3">
      <c r="A1218" s="6" t="s">
        <v>3118</v>
      </c>
      <c r="B1218" s="10">
        <v>39780000</v>
      </c>
      <c r="C1218" s="10">
        <v>13905020</v>
      </c>
    </row>
    <row r="1219" spans="1:3" x14ac:dyDescent="0.3">
      <c r="A1219" s="6" t="s">
        <v>3347</v>
      </c>
      <c r="B1219" s="10">
        <v>127200000</v>
      </c>
      <c r="C1219" s="10">
        <v>282162841</v>
      </c>
    </row>
    <row r="1220" spans="1:3" x14ac:dyDescent="0.3">
      <c r="A1220" s="6" t="s">
        <v>8882</v>
      </c>
      <c r="B1220" s="10">
        <v>146000000</v>
      </c>
      <c r="C1220" s="10">
        <v>285047855</v>
      </c>
    </row>
    <row r="1221" spans="1:3" x14ac:dyDescent="0.3">
      <c r="A1221" s="6" t="s">
        <v>6589</v>
      </c>
      <c r="B1221" s="10">
        <v>10000000</v>
      </c>
      <c r="C1221" s="10">
        <v>8801940</v>
      </c>
    </row>
    <row r="1222" spans="1:3" x14ac:dyDescent="0.3">
      <c r="A1222" s="6" t="s">
        <v>5427</v>
      </c>
      <c r="B1222" s="10">
        <v>9000000</v>
      </c>
      <c r="C1222" s="10">
        <v>24058838</v>
      </c>
    </row>
    <row r="1223" spans="1:3" x14ac:dyDescent="0.3">
      <c r="A1223" s="6" t="s">
        <v>8687</v>
      </c>
      <c r="B1223" s="10">
        <v>30000000</v>
      </c>
      <c r="C1223" s="10">
        <v>38000000</v>
      </c>
    </row>
    <row r="1224" spans="1:3" x14ac:dyDescent="0.3">
      <c r="A1224" s="6" t="s">
        <v>7861</v>
      </c>
      <c r="B1224" s="10">
        <v>67500000</v>
      </c>
      <c r="C1224" s="10">
        <v>118556530</v>
      </c>
    </row>
    <row r="1225" spans="1:3" x14ac:dyDescent="0.3">
      <c r="A1225" s="6" t="s">
        <v>9269</v>
      </c>
      <c r="B1225" s="10">
        <v>13000000</v>
      </c>
      <c r="C1225" s="10">
        <v>428868</v>
      </c>
    </row>
    <row r="1226" spans="1:3" x14ac:dyDescent="0.3">
      <c r="A1226" s="6" t="s">
        <v>1530</v>
      </c>
      <c r="B1226" s="10">
        <v>55000000</v>
      </c>
      <c r="C1226" s="10">
        <v>882205260</v>
      </c>
    </row>
    <row r="1227" spans="1:3" x14ac:dyDescent="0.3">
      <c r="A1227" s="6" t="s">
        <v>6685</v>
      </c>
      <c r="B1227" s="10">
        <v>147400000</v>
      </c>
      <c r="C1227" s="10">
        <v>507297468.19999999</v>
      </c>
    </row>
    <row r="1228" spans="1:3" x14ac:dyDescent="0.3">
      <c r="A1228" s="6" t="s">
        <v>1179</v>
      </c>
      <c r="B1228" s="10">
        <v>150000000</v>
      </c>
      <c r="C1228" s="10">
        <v>328015029</v>
      </c>
    </row>
    <row r="1229" spans="1:3" x14ac:dyDescent="0.3">
      <c r="A1229" s="6" t="s">
        <v>2767</v>
      </c>
      <c r="B1229" s="10">
        <v>32000000</v>
      </c>
      <c r="C1229" s="10">
        <v>61404394</v>
      </c>
    </row>
    <row r="1230" spans="1:3" x14ac:dyDescent="0.3">
      <c r="A1230" s="6" t="s">
        <v>7206</v>
      </c>
      <c r="B1230" s="10">
        <v>2000000</v>
      </c>
      <c r="C1230" s="10">
        <v>475846</v>
      </c>
    </row>
    <row r="1231" spans="1:3" x14ac:dyDescent="0.3">
      <c r="A1231" s="6" t="s">
        <v>1451</v>
      </c>
      <c r="B1231" s="10">
        <v>18000000</v>
      </c>
      <c r="C1231" s="10">
        <v>14134907</v>
      </c>
    </row>
    <row r="1232" spans="1:3" x14ac:dyDescent="0.3">
      <c r="A1232" s="6" t="s">
        <v>6320</v>
      </c>
      <c r="B1232" s="10">
        <v>2500000</v>
      </c>
      <c r="C1232" s="10">
        <v>50700128</v>
      </c>
    </row>
    <row r="1233" spans="1:3" x14ac:dyDescent="0.3">
      <c r="A1233" s="6" t="s">
        <v>9569</v>
      </c>
      <c r="B1233" s="10">
        <v>25000000</v>
      </c>
      <c r="C1233" s="10">
        <v>48333932</v>
      </c>
    </row>
    <row r="1234" spans="1:3" x14ac:dyDescent="0.3">
      <c r="A1234" s="6" t="s">
        <v>9216</v>
      </c>
      <c r="B1234" s="10">
        <v>20000000</v>
      </c>
      <c r="C1234" s="10">
        <v>67192859</v>
      </c>
    </row>
    <row r="1235" spans="1:3" x14ac:dyDescent="0.3">
      <c r="A1235" s="6" t="s">
        <v>8116</v>
      </c>
      <c r="B1235" s="10">
        <v>4500000</v>
      </c>
      <c r="C1235" s="10">
        <v>1798418</v>
      </c>
    </row>
    <row r="1236" spans="1:3" x14ac:dyDescent="0.3">
      <c r="A1236" s="6" t="s">
        <v>5099</v>
      </c>
      <c r="B1236" s="10">
        <v>15000000</v>
      </c>
      <c r="C1236" s="10">
        <v>43111725</v>
      </c>
    </row>
    <row r="1237" spans="1:3" x14ac:dyDescent="0.3">
      <c r="A1237" s="6" t="s">
        <v>8173</v>
      </c>
      <c r="B1237" s="10">
        <v>10000000</v>
      </c>
      <c r="C1237" s="10">
        <v>106256217</v>
      </c>
    </row>
    <row r="1238" spans="1:3" x14ac:dyDescent="0.3">
      <c r="A1238" s="6" t="s">
        <v>5231</v>
      </c>
      <c r="B1238" s="10">
        <v>75500000</v>
      </c>
      <c r="C1238" s="10">
        <v>469463342</v>
      </c>
    </row>
    <row r="1239" spans="1:3" x14ac:dyDescent="0.3">
      <c r="A1239" s="6" t="s">
        <v>6760</v>
      </c>
      <c r="B1239" s="10">
        <v>128000000</v>
      </c>
      <c r="C1239" s="10">
        <v>419965614.60000002</v>
      </c>
    </row>
    <row r="1240" spans="1:3" x14ac:dyDescent="0.3">
      <c r="A1240" s="6" t="s">
        <v>4532</v>
      </c>
      <c r="B1240" s="10">
        <v>15000000</v>
      </c>
      <c r="C1240" s="10">
        <v>47721314</v>
      </c>
    </row>
    <row r="1241" spans="1:3" x14ac:dyDescent="0.3">
      <c r="A1241" s="6" t="s">
        <v>5603</v>
      </c>
      <c r="B1241" s="10">
        <v>123000000</v>
      </c>
      <c r="C1241" s="10">
        <v>472727714</v>
      </c>
    </row>
    <row r="1242" spans="1:3" x14ac:dyDescent="0.3">
      <c r="A1242" s="6" t="s">
        <v>4038</v>
      </c>
      <c r="B1242" s="10">
        <v>6000000</v>
      </c>
      <c r="C1242" s="10">
        <v>24948141</v>
      </c>
    </row>
    <row r="1243" spans="1:3" x14ac:dyDescent="0.3">
      <c r="A1243" s="6" t="s">
        <v>5303</v>
      </c>
      <c r="B1243" s="10">
        <v>7520000</v>
      </c>
      <c r="C1243" s="10">
        <v>20060051</v>
      </c>
    </row>
    <row r="1244" spans="1:3" x14ac:dyDescent="0.3">
      <c r="A1244" s="6" t="s">
        <v>4203</v>
      </c>
      <c r="B1244" s="10">
        <v>100000000</v>
      </c>
      <c r="C1244" s="10">
        <v>246367071</v>
      </c>
    </row>
    <row r="1245" spans="1:3" x14ac:dyDescent="0.3">
      <c r="A1245" s="6" t="s">
        <v>6333</v>
      </c>
      <c r="B1245" s="10">
        <v>18000000</v>
      </c>
      <c r="C1245" s="10">
        <v>262552893</v>
      </c>
    </row>
    <row r="1246" spans="1:3" x14ac:dyDescent="0.3">
      <c r="A1246" s="6" t="s">
        <v>3042</v>
      </c>
      <c r="B1246" s="10">
        <v>15000000</v>
      </c>
      <c r="C1246" s="10">
        <v>5600000</v>
      </c>
    </row>
    <row r="1247" spans="1:3" x14ac:dyDescent="0.3">
      <c r="A1247" s="6" t="s">
        <v>9261</v>
      </c>
      <c r="B1247" s="10">
        <v>21000000</v>
      </c>
      <c r="C1247" s="10">
        <v>8329799</v>
      </c>
    </row>
    <row r="1248" spans="1:3" x14ac:dyDescent="0.3">
      <c r="A1248" s="6" t="s">
        <v>4871</v>
      </c>
      <c r="B1248" s="10">
        <v>3000000</v>
      </c>
      <c r="C1248" s="10">
        <v>244880940</v>
      </c>
    </row>
    <row r="1249" spans="1:3" x14ac:dyDescent="0.3">
      <c r="A1249" s="6" t="s">
        <v>4530</v>
      </c>
      <c r="B1249" s="10">
        <v>87600000</v>
      </c>
      <c r="C1249" s="10">
        <v>416924705.39999998</v>
      </c>
    </row>
    <row r="1250" spans="1:3" x14ac:dyDescent="0.3">
      <c r="A1250" s="6" t="s">
        <v>9298</v>
      </c>
      <c r="B1250" s="10">
        <v>53600000</v>
      </c>
      <c r="C1250" s="10">
        <v>682429959.60000002</v>
      </c>
    </row>
    <row r="1251" spans="1:3" x14ac:dyDescent="0.3">
      <c r="A1251" s="6" t="s">
        <v>6521</v>
      </c>
      <c r="B1251" s="10">
        <v>14000000</v>
      </c>
      <c r="C1251" s="10">
        <v>70001698</v>
      </c>
    </row>
    <row r="1252" spans="1:3" x14ac:dyDescent="0.3">
      <c r="A1252" s="6" t="s">
        <v>5450</v>
      </c>
      <c r="B1252" s="10">
        <v>218000000</v>
      </c>
      <c r="C1252" s="10">
        <v>175269998.80000001</v>
      </c>
    </row>
    <row r="1253" spans="1:3" x14ac:dyDescent="0.3">
      <c r="A1253" s="6" t="s">
        <v>6506</v>
      </c>
      <c r="B1253" s="10">
        <v>54600000</v>
      </c>
      <c r="C1253" s="10">
        <v>225671705</v>
      </c>
    </row>
    <row r="1254" spans="1:3" x14ac:dyDescent="0.3">
      <c r="A1254" s="6" t="s">
        <v>3156</v>
      </c>
      <c r="B1254" s="10">
        <v>99400000</v>
      </c>
      <c r="C1254" s="10">
        <v>341205403.39999998</v>
      </c>
    </row>
    <row r="1255" spans="1:3" x14ac:dyDescent="0.3">
      <c r="A1255" s="6" t="s">
        <v>1103</v>
      </c>
      <c r="B1255" s="10">
        <v>52857000</v>
      </c>
      <c r="C1255" s="10">
        <v>244998523.19999999</v>
      </c>
    </row>
    <row r="1256" spans="1:3" x14ac:dyDescent="0.3">
      <c r="A1256" s="6" t="s">
        <v>421</v>
      </c>
      <c r="B1256" s="10">
        <v>24413000</v>
      </c>
      <c r="C1256" s="10">
        <v>39500000</v>
      </c>
    </row>
    <row r="1257" spans="1:3" x14ac:dyDescent="0.3">
      <c r="A1257" s="6" t="s">
        <v>6650</v>
      </c>
      <c r="B1257" s="10">
        <v>12001040</v>
      </c>
      <c r="C1257" s="10">
        <v>38139010</v>
      </c>
    </row>
    <row r="1258" spans="1:3" x14ac:dyDescent="0.3">
      <c r="A1258" s="6" t="s">
        <v>2355</v>
      </c>
      <c r="B1258" s="10">
        <v>201940000</v>
      </c>
      <c r="C1258" s="10">
        <v>38157314</v>
      </c>
    </row>
    <row r="1259" spans="1:3" x14ac:dyDescent="0.3">
      <c r="A1259" s="6" t="s">
        <v>1354</v>
      </c>
      <c r="B1259" s="10">
        <v>101800000</v>
      </c>
      <c r="C1259" s="10">
        <v>567601271.20000005</v>
      </c>
    </row>
    <row r="1260" spans="1:3" x14ac:dyDescent="0.3">
      <c r="A1260" s="6" t="s">
        <v>8959</v>
      </c>
      <c r="B1260" s="10">
        <v>47270000</v>
      </c>
      <c r="C1260" s="10">
        <v>329856760.80000001</v>
      </c>
    </row>
    <row r="1261" spans="1:3" x14ac:dyDescent="0.3">
      <c r="A1261" s="6" t="s">
        <v>2715</v>
      </c>
      <c r="B1261" s="10">
        <v>66400000</v>
      </c>
      <c r="C1261" s="10">
        <v>489432270.80000001</v>
      </c>
    </row>
    <row r="1262" spans="1:3" x14ac:dyDescent="0.3">
      <c r="A1262" s="6" t="s">
        <v>4407</v>
      </c>
      <c r="B1262" s="10">
        <v>45000000</v>
      </c>
      <c r="C1262" s="10">
        <v>2000000</v>
      </c>
    </row>
    <row r="1263" spans="1:3" x14ac:dyDescent="0.3">
      <c r="A1263" s="6" t="s">
        <v>8798</v>
      </c>
      <c r="B1263" s="10">
        <v>156600000</v>
      </c>
      <c r="C1263" s="10">
        <v>568184516.60000002</v>
      </c>
    </row>
    <row r="1264" spans="1:3" x14ac:dyDescent="0.3">
      <c r="A1264" s="6" t="s">
        <v>235</v>
      </c>
      <c r="B1264" s="10">
        <v>117000000</v>
      </c>
      <c r="C1264" s="10">
        <v>521124690.39999998</v>
      </c>
    </row>
    <row r="1265" spans="1:3" x14ac:dyDescent="0.3">
      <c r="A1265" s="6" t="s">
        <v>3099</v>
      </c>
      <c r="B1265" s="10">
        <v>4500000</v>
      </c>
      <c r="C1265" s="10">
        <v>7011317</v>
      </c>
    </row>
    <row r="1266" spans="1:3" x14ac:dyDescent="0.3">
      <c r="A1266" s="6" t="s">
        <v>1384</v>
      </c>
      <c r="B1266" s="10">
        <v>35000000</v>
      </c>
      <c r="C1266" s="10">
        <v>4496583</v>
      </c>
    </row>
    <row r="1267" spans="1:3" x14ac:dyDescent="0.3">
      <c r="A1267" s="6" t="s">
        <v>9436</v>
      </c>
      <c r="B1267" s="10">
        <v>3000000</v>
      </c>
      <c r="C1267" s="10">
        <v>58240487</v>
      </c>
    </row>
    <row r="1268" spans="1:3" x14ac:dyDescent="0.3">
      <c r="A1268" s="6" t="s">
        <v>5982</v>
      </c>
      <c r="B1268" s="10">
        <v>99600000</v>
      </c>
      <c r="C1268" s="10">
        <v>413460560.80000001</v>
      </c>
    </row>
    <row r="1269" spans="1:3" x14ac:dyDescent="0.3">
      <c r="A1269" s="6" t="s">
        <v>5176</v>
      </c>
      <c r="B1269" s="10">
        <v>4000000</v>
      </c>
      <c r="C1269" s="10">
        <v>57273049</v>
      </c>
    </row>
    <row r="1270" spans="1:3" x14ac:dyDescent="0.3">
      <c r="A1270" s="6" t="s">
        <v>461</v>
      </c>
      <c r="B1270" s="10">
        <v>119400000</v>
      </c>
      <c r="C1270" s="10">
        <v>343644155</v>
      </c>
    </row>
    <row r="1271" spans="1:3" x14ac:dyDescent="0.3">
      <c r="A1271" s="6" t="s">
        <v>8940</v>
      </c>
      <c r="B1271" s="10">
        <v>2000000</v>
      </c>
      <c r="C1271" s="10">
        <v>20741000</v>
      </c>
    </row>
    <row r="1272" spans="1:3" x14ac:dyDescent="0.3">
      <c r="A1272" s="6" t="s">
        <v>5091</v>
      </c>
      <c r="B1272" s="10">
        <v>132800000</v>
      </c>
      <c r="C1272" s="10">
        <v>545186295.39999998</v>
      </c>
    </row>
    <row r="1273" spans="1:3" x14ac:dyDescent="0.3">
      <c r="A1273" s="6" t="s">
        <v>2488</v>
      </c>
      <c r="B1273" s="10">
        <v>6500000</v>
      </c>
      <c r="C1273" s="10">
        <v>56215095</v>
      </c>
    </row>
    <row r="1274" spans="1:3" x14ac:dyDescent="0.3">
      <c r="A1274" s="6" t="s">
        <v>9723</v>
      </c>
      <c r="B1274" s="10">
        <v>42000000</v>
      </c>
      <c r="C1274" s="10">
        <v>138708527</v>
      </c>
    </row>
    <row r="1275" spans="1:3" x14ac:dyDescent="0.3">
      <c r="A1275" s="6" t="s">
        <v>4069</v>
      </c>
      <c r="B1275" s="10">
        <v>22000000</v>
      </c>
      <c r="C1275" s="10">
        <v>331524155</v>
      </c>
    </row>
    <row r="1276" spans="1:3" x14ac:dyDescent="0.3">
      <c r="A1276" s="6" t="s">
        <v>4276</v>
      </c>
      <c r="B1276" s="10">
        <v>10000000</v>
      </c>
      <c r="C1276" s="10">
        <v>18968326</v>
      </c>
    </row>
    <row r="1277" spans="1:3" x14ac:dyDescent="0.3">
      <c r="A1277" s="6" t="s">
        <v>4616</v>
      </c>
      <c r="B1277" s="10">
        <v>3000000</v>
      </c>
      <c r="C1277" s="10">
        <v>242623</v>
      </c>
    </row>
    <row r="1278" spans="1:3" x14ac:dyDescent="0.3">
      <c r="A1278" s="6" t="s">
        <v>2200</v>
      </c>
      <c r="B1278" s="10">
        <v>40000000</v>
      </c>
      <c r="C1278" s="10">
        <v>215862666</v>
      </c>
    </row>
    <row r="1279" spans="1:3" x14ac:dyDescent="0.3">
      <c r="A1279" s="6" t="s">
        <v>6537</v>
      </c>
      <c r="B1279" s="10">
        <v>20000000</v>
      </c>
      <c r="C1279" s="10">
        <v>26000000</v>
      </c>
    </row>
    <row r="1280" spans="1:3" x14ac:dyDescent="0.3">
      <c r="A1280" s="6" t="s">
        <v>679</v>
      </c>
      <c r="B1280" s="10">
        <v>185000000</v>
      </c>
      <c r="C1280" s="10">
        <v>554606532</v>
      </c>
    </row>
    <row r="1281" spans="1:3" x14ac:dyDescent="0.3">
      <c r="A1281" s="6" t="s">
        <v>1978</v>
      </c>
      <c r="B1281" s="10">
        <v>72000000</v>
      </c>
      <c r="C1281" s="10">
        <v>209045244</v>
      </c>
    </row>
    <row r="1282" spans="1:3" x14ac:dyDescent="0.3">
      <c r="A1282" s="6" t="s">
        <v>3457</v>
      </c>
      <c r="B1282" s="10">
        <v>5000000</v>
      </c>
      <c r="C1282" s="10">
        <v>854319</v>
      </c>
    </row>
    <row r="1283" spans="1:3" x14ac:dyDescent="0.3">
      <c r="A1283" s="6" t="s">
        <v>5934</v>
      </c>
      <c r="B1283" s="10">
        <v>4000000</v>
      </c>
      <c r="C1283" s="10">
        <v>79208</v>
      </c>
    </row>
    <row r="1284" spans="1:3" x14ac:dyDescent="0.3">
      <c r="A1284" s="6" t="s">
        <v>1461</v>
      </c>
      <c r="B1284" s="10">
        <v>167400000</v>
      </c>
      <c r="C1284" s="10">
        <v>1214472998</v>
      </c>
    </row>
    <row r="1285" spans="1:3" x14ac:dyDescent="0.3">
      <c r="A1285" s="6" t="s">
        <v>7416</v>
      </c>
      <c r="B1285" s="10">
        <v>15000000</v>
      </c>
      <c r="C1285" s="10">
        <v>9934484</v>
      </c>
    </row>
    <row r="1286" spans="1:3" x14ac:dyDescent="0.3">
      <c r="A1286" s="6" t="s">
        <v>3217</v>
      </c>
      <c r="B1286" s="10">
        <v>4503757.2</v>
      </c>
      <c r="C1286" s="10">
        <v>39328</v>
      </c>
    </row>
    <row r="1287" spans="1:3" x14ac:dyDescent="0.3">
      <c r="A1287" s="6" t="s">
        <v>9515</v>
      </c>
      <c r="B1287" s="10">
        <v>60600000</v>
      </c>
      <c r="C1287" s="10">
        <v>487584871.80000001</v>
      </c>
    </row>
    <row r="1288" spans="1:3" x14ac:dyDescent="0.3">
      <c r="A1288" s="6" t="s">
        <v>7125</v>
      </c>
      <c r="B1288" s="10">
        <v>36000000</v>
      </c>
      <c r="C1288" s="10">
        <v>50159144</v>
      </c>
    </row>
    <row r="1289" spans="1:3" x14ac:dyDescent="0.3">
      <c r="A1289" s="6" t="s">
        <v>4154</v>
      </c>
      <c r="B1289" s="10">
        <v>2500000</v>
      </c>
      <c r="C1289" s="10">
        <v>9500000</v>
      </c>
    </row>
    <row r="1290" spans="1:3" x14ac:dyDescent="0.3">
      <c r="A1290" s="6" t="s">
        <v>9098</v>
      </c>
      <c r="B1290" s="10">
        <v>1200000</v>
      </c>
      <c r="C1290" s="10">
        <v>38682707</v>
      </c>
    </row>
    <row r="1291" spans="1:3" x14ac:dyDescent="0.3">
      <c r="A1291" s="6" t="s">
        <v>99</v>
      </c>
      <c r="B1291" s="10">
        <v>72000000</v>
      </c>
      <c r="C1291" s="10">
        <v>318039059.19999999</v>
      </c>
    </row>
    <row r="1292" spans="1:3" x14ac:dyDescent="0.3">
      <c r="A1292" s="6" t="s">
        <v>7469</v>
      </c>
      <c r="B1292" s="10">
        <v>6000000</v>
      </c>
      <c r="C1292" s="10">
        <v>51485382</v>
      </c>
    </row>
    <row r="1293" spans="1:3" x14ac:dyDescent="0.3">
      <c r="A1293" s="6" t="s">
        <v>9367</v>
      </c>
      <c r="B1293" s="10">
        <v>32710000</v>
      </c>
      <c r="C1293" s="10">
        <v>98157</v>
      </c>
    </row>
    <row r="1294" spans="1:3" x14ac:dyDescent="0.3">
      <c r="A1294" s="6" t="s">
        <v>8003</v>
      </c>
      <c r="B1294" s="10">
        <v>79300000</v>
      </c>
      <c r="C1294" s="10">
        <v>208201680.80000001</v>
      </c>
    </row>
    <row r="1295" spans="1:3" x14ac:dyDescent="0.3">
      <c r="A1295" s="6" t="s">
        <v>2337</v>
      </c>
      <c r="B1295" s="10">
        <v>14000000</v>
      </c>
      <c r="C1295" s="10">
        <v>49231674</v>
      </c>
    </row>
    <row r="1296" spans="1:3" x14ac:dyDescent="0.3">
      <c r="A1296" s="6" t="s">
        <v>9069</v>
      </c>
      <c r="B1296" s="10">
        <v>669601.4</v>
      </c>
      <c r="C1296" s="10">
        <v>477815</v>
      </c>
    </row>
    <row r="1297" spans="1:3" x14ac:dyDescent="0.3">
      <c r="A1297" s="6" t="s">
        <v>8690</v>
      </c>
      <c r="B1297" s="10">
        <v>7000000</v>
      </c>
      <c r="C1297" s="10">
        <v>19910002</v>
      </c>
    </row>
    <row r="1298" spans="1:3" x14ac:dyDescent="0.3">
      <c r="A1298" s="6" t="s">
        <v>7442</v>
      </c>
      <c r="B1298" s="10">
        <v>20000000</v>
      </c>
      <c r="C1298" s="10">
        <v>45833132</v>
      </c>
    </row>
    <row r="1299" spans="1:3" x14ac:dyDescent="0.3">
      <c r="A1299" s="6" t="s">
        <v>884</v>
      </c>
      <c r="B1299" s="10">
        <v>10000000</v>
      </c>
      <c r="C1299" s="10">
        <v>4376820</v>
      </c>
    </row>
    <row r="1300" spans="1:3" x14ac:dyDescent="0.3">
      <c r="A1300" s="6" t="s">
        <v>3890</v>
      </c>
      <c r="B1300" s="10">
        <v>28000000</v>
      </c>
      <c r="C1300" s="10">
        <v>73421224</v>
      </c>
    </row>
    <row r="1301" spans="1:3" x14ac:dyDescent="0.3">
      <c r="A1301" s="6" t="s">
        <v>6212</v>
      </c>
      <c r="B1301" s="10">
        <v>7000000</v>
      </c>
      <c r="C1301" s="10">
        <v>25269040</v>
      </c>
    </row>
    <row r="1302" spans="1:3" x14ac:dyDescent="0.3">
      <c r="A1302" s="6" t="s">
        <v>1489</v>
      </c>
      <c r="B1302" s="10">
        <v>25000000</v>
      </c>
      <c r="C1302" s="10">
        <v>50692188</v>
      </c>
    </row>
    <row r="1303" spans="1:3" x14ac:dyDescent="0.3">
      <c r="A1303" s="6" t="s">
        <v>3318</v>
      </c>
      <c r="B1303" s="10">
        <v>30000000</v>
      </c>
      <c r="C1303" s="10">
        <v>115150424</v>
      </c>
    </row>
    <row r="1304" spans="1:3" x14ac:dyDescent="0.3">
      <c r="A1304" s="6" t="s">
        <v>4848</v>
      </c>
      <c r="B1304" s="10">
        <v>32500000</v>
      </c>
      <c r="C1304" s="10">
        <v>289632023</v>
      </c>
    </row>
    <row r="1305" spans="1:3" x14ac:dyDescent="0.3">
      <c r="A1305" s="6" t="s">
        <v>6719</v>
      </c>
      <c r="B1305" s="10">
        <v>40000000</v>
      </c>
      <c r="C1305" s="10">
        <v>162498338</v>
      </c>
    </row>
    <row r="1306" spans="1:3" x14ac:dyDescent="0.3">
      <c r="A1306" s="6" t="s">
        <v>1025</v>
      </c>
      <c r="B1306" s="10">
        <v>25000000</v>
      </c>
      <c r="C1306" s="10">
        <v>137984788</v>
      </c>
    </row>
    <row r="1307" spans="1:3" x14ac:dyDescent="0.3">
      <c r="A1307" s="6" t="s">
        <v>5680</v>
      </c>
      <c r="B1307" s="10">
        <v>40000000</v>
      </c>
      <c r="C1307" s="10">
        <v>262500000</v>
      </c>
    </row>
    <row r="1308" spans="1:3" x14ac:dyDescent="0.3">
      <c r="A1308" s="6" t="s">
        <v>6825</v>
      </c>
      <c r="B1308" s="10">
        <v>35000000</v>
      </c>
      <c r="C1308" s="10">
        <v>211952420</v>
      </c>
    </row>
    <row r="1309" spans="1:3" x14ac:dyDescent="0.3">
      <c r="A1309" s="6" t="s">
        <v>3719</v>
      </c>
      <c r="B1309" s="10">
        <v>25000000</v>
      </c>
      <c r="C1309" s="10">
        <v>277902373</v>
      </c>
    </row>
    <row r="1310" spans="1:3" x14ac:dyDescent="0.3">
      <c r="A1310" s="6" t="s">
        <v>9030</v>
      </c>
      <c r="B1310" s="10">
        <v>108000000</v>
      </c>
      <c r="C1310" s="10">
        <v>973912359</v>
      </c>
    </row>
    <row r="1311" spans="1:3" x14ac:dyDescent="0.3">
      <c r="A1311" s="6" t="s">
        <v>4406</v>
      </c>
      <c r="B1311" s="10">
        <v>90000000</v>
      </c>
      <c r="C1311" s="10">
        <v>0</v>
      </c>
    </row>
    <row r="1312" spans="1:3" x14ac:dyDescent="0.3">
      <c r="A1312" s="6" t="s">
        <v>1226</v>
      </c>
      <c r="B1312" s="10">
        <v>100400000</v>
      </c>
      <c r="C1312" s="10">
        <v>342392612.19999999</v>
      </c>
    </row>
    <row r="1313" spans="1:3" x14ac:dyDescent="0.3">
      <c r="A1313" s="6" t="s">
        <v>2088</v>
      </c>
      <c r="B1313" s="10">
        <v>6000000</v>
      </c>
      <c r="C1313" s="10">
        <v>33224654</v>
      </c>
    </row>
    <row r="1314" spans="1:3" x14ac:dyDescent="0.3">
      <c r="A1314" s="6" t="s">
        <v>7210</v>
      </c>
      <c r="B1314" s="10">
        <v>13000000</v>
      </c>
      <c r="C1314" s="10">
        <v>158013832.19999999</v>
      </c>
    </row>
    <row r="1315" spans="1:3" x14ac:dyDescent="0.3">
      <c r="A1315" s="6" t="s">
        <v>6254</v>
      </c>
      <c r="B1315" s="10">
        <v>28000000</v>
      </c>
      <c r="C1315" s="10">
        <v>90449929</v>
      </c>
    </row>
    <row r="1316" spans="1:3" x14ac:dyDescent="0.3">
      <c r="A1316" s="6" t="s">
        <v>1617</v>
      </c>
      <c r="B1316" s="10">
        <v>99600000</v>
      </c>
      <c r="C1316" s="10">
        <v>524381547.60000002</v>
      </c>
    </row>
    <row r="1317" spans="1:3" x14ac:dyDescent="0.3">
      <c r="A1317" s="6" t="s">
        <v>4999</v>
      </c>
      <c r="B1317" s="10">
        <v>72400000</v>
      </c>
      <c r="C1317" s="10">
        <v>471064868.80000001</v>
      </c>
    </row>
    <row r="1318" spans="1:3" x14ac:dyDescent="0.3">
      <c r="A1318" s="6" t="s">
        <v>7652</v>
      </c>
      <c r="B1318" s="10">
        <v>120800000</v>
      </c>
      <c r="C1318" s="10">
        <v>526730825.60000002</v>
      </c>
    </row>
    <row r="1319" spans="1:3" x14ac:dyDescent="0.3">
      <c r="A1319" s="6" t="s">
        <v>8585</v>
      </c>
      <c r="B1319" s="10">
        <v>20000000</v>
      </c>
      <c r="C1319" s="10">
        <v>164675402</v>
      </c>
    </row>
    <row r="1320" spans="1:3" x14ac:dyDescent="0.3">
      <c r="A1320" s="6" t="s">
        <v>8302</v>
      </c>
      <c r="B1320" s="10">
        <v>32000000</v>
      </c>
      <c r="C1320" s="10">
        <v>16800000</v>
      </c>
    </row>
    <row r="1321" spans="1:3" x14ac:dyDescent="0.3">
      <c r="A1321" s="6" t="s">
        <v>9249</v>
      </c>
      <c r="B1321" s="10">
        <v>1073000</v>
      </c>
      <c r="C1321" s="10">
        <v>70509954.799999997</v>
      </c>
    </row>
    <row r="1322" spans="1:3" x14ac:dyDescent="0.3">
      <c r="A1322" s="6" t="s">
        <v>8337</v>
      </c>
      <c r="B1322" s="10">
        <v>88000000</v>
      </c>
      <c r="C1322" s="10">
        <v>503089616.80000001</v>
      </c>
    </row>
    <row r="1323" spans="1:3" x14ac:dyDescent="0.3">
      <c r="A1323" s="6" t="s">
        <v>2989</v>
      </c>
      <c r="B1323" s="10">
        <v>13900000</v>
      </c>
      <c r="C1323" s="10">
        <v>176980863</v>
      </c>
    </row>
    <row r="1324" spans="1:3" x14ac:dyDescent="0.3">
      <c r="A1324" s="6" t="s">
        <v>7362</v>
      </c>
      <c r="B1324" s="10">
        <v>25000000</v>
      </c>
      <c r="C1324" s="10">
        <v>11115766</v>
      </c>
    </row>
    <row r="1325" spans="1:3" x14ac:dyDescent="0.3">
      <c r="A1325" s="6" t="s">
        <v>5761</v>
      </c>
      <c r="B1325" s="10">
        <v>130000000</v>
      </c>
      <c r="C1325" s="10">
        <v>296691994</v>
      </c>
    </row>
    <row r="1326" spans="1:3" x14ac:dyDescent="0.3">
      <c r="A1326" s="6" t="s">
        <v>5625</v>
      </c>
      <c r="B1326" s="10">
        <v>35000000</v>
      </c>
      <c r="C1326" s="10">
        <v>37114977</v>
      </c>
    </row>
    <row r="1327" spans="1:3" x14ac:dyDescent="0.3">
      <c r="A1327" s="6" t="s">
        <v>7093</v>
      </c>
      <c r="B1327" s="10">
        <v>53600000</v>
      </c>
      <c r="C1327" s="10">
        <v>682429959.60000002</v>
      </c>
    </row>
    <row r="1328" spans="1:3" x14ac:dyDescent="0.3">
      <c r="A1328" s="6" t="s">
        <v>744</v>
      </c>
      <c r="B1328" s="10">
        <v>131000000</v>
      </c>
      <c r="C1328" s="10">
        <v>630656413.79999995</v>
      </c>
    </row>
    <row r="1329" spans="1:3" x14ac:dyDescent="0.3">
      <c r="A1329" s="6" t="s">
        <v>269</v>
      </c>
      <c r="B1329" s="10">
        <v>28648000</v>
      </c>
      <c r="C1329" s="10">
        <v>18632208</v>
      </c>
    </row>
    <row r="1330" spans="1:3" x14ac:dyDescent="0.3">
      <c r="A1330" s="6" t="s">
        <v>1393</v>
      </c>
      <c r="B1330" s="10">
        <v>138000000</v>
      </c>
      <c r="C1330" s="10">
        <v>121005503.2</v>
      </c>
    </row>
    <row r="1331" spans="1:3" x14ac:dyDescent="0.3">
      <c r="A1331" s="6" t="s">
        <v>6727</v>
      </c>
      <c r="B1331" s="10">
        <v>230000</v>
      </c>
      <c r="C1331" s="10">
        <v>2703762</v>
      </c>
    </row>
    <row r="1332" spans="1:3" x14ac:dyDescent="0.3">
      <c r="A1332" s="6" t="s">
        <v>7526</v>
      </c>
      <c r="B1332" s="10">
        <v>11000000</v>
      </c>
      <c r="C1332" s="10">
        <v>62076141</v>
      </c>
    </row>
    <row r="1333" spans="1:3" x14ac:dyDescent="0.3">
      <c r="A1333" s="6" t="s">
        <v>4678</v>
      </c>
      <c r="B1333" s="10">
        <v>22000000</v>
      </c>
      <c r="C1333" s="10">
        <v>14800000</v>
      </c>
    </row>
    <row r="1334" spans="1:3" x14ac:dyDescent="0.3">
      <c r="A1334" s="6" t="s">
        <v>865</v>
      </c>
      <c r="B1334" s="10">
        <v>46000000</v>
      </c>
      <c r="C1334" s="10">
        <v>250397798</v>
      </c>
    </row>
    <row r="1335" spans="1:3" x14ac:dyDescent="0.3">
      <c r="A1335" s="6" t="s">
        <v>1678</v>
      </c>
      <c r="B1335" s="10">
        <v>143000000</v>
      </c>
      <c r="C1335" s="10">
        <v>417354495.60000002</v>
      </c>
    </row>
    <row r="1336" spans="1:3" x14ac:dyDescent="0.3">
      <c r="A1336" s="6" t="s">
        <v>4770</v>
      </c>
      <c r="B1336" s="10">
        <v>29000000</v>
      </c>
      <c r="C1336" s="10">
        <v>70752904</v>
      </c>
    </row>
    <row r="1337" spans="1:3" x14ac:dyDescent="0.3">
      <c r="A1337" s="6" t="s">
        <v>264</v>
      </c>
      <c r="B1337" s="10">
        <v>39000000</v>
      </c>
      <c r="C1337" s="10">
        <v>62900558</v>
      </c>
    </row>
    <row r="1338" spans="1:3" x14ac:dyDescent="0.3">
      <c r="A1338" s="6" t="s">
        <v>4811</v>
      </c>
      <c r="B1338" s="10">
        <v>117400000</v>
      </c>
      <c r="C1338" s="10">
        <v>281523719.19999999</v>
      </c>
    </row>
    <row r="1339" spans="1:3" x14ac:dyDescent="0.3">
      <c r="A1339" s="6" t="s">
        <v>959</v>
      </c>
      <c r="B1339" s="10">
        <v>81000000</v>
      </c>
      <c r="C1339" s="10">
        <v>484468608</v>
      </c>
    </row>
    <row r="1340" spans="1:3" x14ac:dyDescent="0.3">
      <c r="A1340" s="6" t="s">
        <v>7739</v>
      </c>
      <c r="B1340" s="10">
        <v>117400000</v>
      </c>
      <c r="C1340" s="10">
        <v>832228087.39999998</v>
      </c>
    </row>
    <row r="1341" spans="1:3" x14ac:dyDescent="0.3">
      <c r="A1341" s="6" t="s">
        <v>6983</v>
      </c>
      <c r="B1341" s="10">
        <v>11000000</v>
      </c>
      <c r="C1341" s="10">
        <v>170645114.40000001</v>
      </c>
    </row>
    <row r="1342" spans="1:3" x14ac:dyDescent="0.3">
      <c r="A1342" s="6" t="s">
        <v>2016</v>
      </c>
      <c r="B1342" s="10">
        <v>47220616.399999999</v>
      </c>
      <c r="C1342" s="10">
        <v>319773152.60000002</v>
      </c>
    </row>
    <row r="1343" spans="1:3" x14ac:dyDescent="0.3">
      <c r="A1343" s="6" t="s">
        <v>2140</v>
      </c>
      <c r="B1343" s="10">
        <v>215600000</v>
      </c>
      <c r="C1343" s="10">
        <v>1748017438</v>
      </c>
    </row>
    <row r="1344" spans="1:3" x14ac:dyDescent="0.3">
      <c r="A1344" s="6" t="s">
        <v>781</v>
      </c>
      <c r="B1344" s="10">
        <v>1600000</v>
      </c>
      <c r="C1344" s="10">
        <v>145382</v>
      </c>
    </row>
    <row r="1345" spans="1:3" x14ac:dyDescent="0.3">
      <c r="A1345" s="6" t="s">
        <v>2810</v>
      </c>
      <c r="B1345" s="10">
        <v>193400000</v>
      </c>
      <c r="C1345" s="10">
        <v>239293565</v>
      </c>
    </row>
    <row r="1346" spans="1:3" x14ac:dyDescent="0.3">
      <c r="A1346" s="6" t="s">
        <v>8100</v>
      </c>
      <c r="B1346" s="10">
        <v>110800000</v>
      </c>
      <c r="C1346" s="10">
        <v>657423428</v>
      </c>
    </row>
    <row r="1347" spans="1:3" x14ac:dyDescent="0.3">
      <c r="A1347" s="6" t="s">
        <v>8461</v>
      </c>
      <c r="B1347" s="10">
        <v>107000000</v>
      </c>
      <c r="C1347" s="10">
        <v>625144639.79999995</v>
      </c>
    </row>
    <row r="1348" spans="1:3" x14ac:dyDescent="0.3">
      <c r="A1348" s="6" t="s">
        <v>6750</v>
      </c>
      <c r="B1348" s="10">
        <v>7000000</v>
      </c>
      <c r="C1348" s="10">
        <v>14231669</v>
      </c>
    </row>
    <row r="1349" spans="1:3" x14ac:dyDescent="0.3">
      <c r="A1349" s="6" t="s">
        <v>8916</v>
      </c>
      <c r="B1349" s="10">
        <v>110171600</v>
      </c>
      <c r="C1349" s="10">
        <v>385808420.39999998</v>
      </c>
    </row>
    <row r="1350" spans="1:3" x14ac:dyDescent="0.3">
      <c r="A1350" s="6" t="s">
        <v>5856</v>
      </c>
      <c r="B1350" s="10">
        <v>56400000</v>
      </c>
      <c r="C1350" s="10">
        <v>338484508.19999999</v>
      </c>
    </row>
    <row r="1351" spans="1:3" x14ac:dyDescent="0.3">
      <c r="A1351" s="6" t="s">
        <v>9363</v>
      </c>
      <c r="B1351" s="10">
        <v>7000000</v>
      </c>
      <c r="C1351" s="10">
        <v>50888000</v>
      </c>
    </row>
    <row r="1352" spans="1:3" x14ac:dyDescent="0.3">
      <c r="A1352" s="6" t="s">
        <v>1592</v>
      </c>
      <c r="B1352" s="10">
        <v>85200000</v>
      </c>
      <c r="C1352" s="10">
        <v>419234293.39999998</v>
      </c>
    </row>
    <row r="1353" spans="1:3" x14ac:dyDescent="0.3">
      <c r="A1353" s="6" t="s">
        <v>885</v>
      </c>
      <c r="B1353" s="10">
        <v>54200000</v>
      </c>
      <c r="C1353" s="10">
        <v>252564447.80000001</v>
      </c>
    </row>
    <row r="1354" spans="1:3" x14ac:dyDescent="0.3">
      <c r="A1354" s="6" t="s">
        <v>6909</v>
      </c>
      <c r="B1354" s="10">
        <v>55000000</v>
      </c>
      <c r="C1354" s="10">
        <v>22597969</v>
      </c>
    </row>
    <row r="1355" spans="1:3" x14ac:dyDescent="0.3">
      <c r="A1355" s="6" t="s">
        <v>176</v>
      </c>
      <c r="B1355" s="10">
        <v>85900000</v>
      </c>
      <c r="C1355" s="10">
        <v>238534963</v>
      </c>
    </row>
    <row r="1356" spans="1:3" x14ac:dyDescent="0.3">
      <c r="A1356" s="6" t="s">
        <v>9325</v>
      </c>
      <c r="B1356" s="10">
        <v>25000000</v>
      </c>
      <c r="C1356" s="10">
        <v>22611954</v>
      </c>
    </row>
    <row r="1357" spans="1:3" x14ac:dyDescent="0.3">
      <c r="A1357" s="6" t="s">
        <v>8248</v>
      </c>
      <c r="B1357" s="10">
        <v>52000000</v>
      </c>
      <c r="C1357" s="10">
        <v>26922492</v>
      </c>
    </row>
    <row r="1358" spans="1:3" x14ac:dyDescent="0.3">
      <c r="A1358" s="6" t="s">
        <v>4798</v>
      </c>
      <c r="B1358" s="10">
        <v>5500000</v>
      </c>
      <c r="C1358" s="10">
        <v>42300873</v>
      </c>
    </row>
    <row r="1359" spans="1:3" x14ac:dyDescent="0.3">
      <c r="A1359" s="6" t="s">
        <v>9000</v>
      </c>
      <c r="B1359" s="10">
        <v>2100000</v>
      </c>
      <c r="C1359" s="10">
        <v>1381824</v>
      </c>
    </row>
    <row r="1360" spans="1:3" x14ac:dyDescent="0.3">
      <c r="A1360" s="6" t="s">
        <v>2264</v>
      </c>
      <c r="B1360" s="10">
        <v>102000000</v>
      </c>
      <c r="C1360" s="10">
        <v>465195589</v>
      </c>
    </row>
    <row r="1361" spans="1:3" x14ac:dyDescent="0.3">
      <c r="A1361" s="6" t="s">
        <v>3455</v>
      </c>
      <c r="B1361" s="10">
        <v>161000000</v>
      </c>
      <c r="C1361" s="10">
        <v>1213425727</v>
      </c>
    </row>
    <row r="1362" spans="1:3" x14ac:dyDescent="0.3">
      <c r="A1362" s="6" t="s">
        <v>8764</v>
      </c>
      <c r="B1362" s="10">
        <v>142600000</v>
      </c>
      <c r="C1362" s="10">
        <v>251539512.80000001</v>
      </c>
    </row>
    <row r="1363" spans="1:3" x14ac:dyDescent="0.3">
      <c r="A1363" s="6" t="s">
        <v>6173</v>
      </c>
      <c r="B1363" s="10">
        <v>1987650</v>
      </c>
      <c r="C1363" s="10">
        <v>21270290</v>
      </c>
    </row>
    <row r="1364" spans="1:3" x14ac:dyDescent="0.3">
      <c r="A1364" s="6" t="s">
        <v>7873</v>
      </c>
      <c r="B1364" s="10">
        <v>55000000</v>
      </c>
      <c r="C1364" s="10">
        <v>90552675</v>
      </c>
    </row>
    <row r="1365" spans="1:3" x14ac:dyDescent="0.3">
      <c r="A1365" s="6" t="s">
        <v>3432</v>
      </c>
      <c r="B1365" s="10">
        <v>225000</v>
      </c>
      <c r="C1365" s="10">
        <v>1109276</v>
      </c>
    </row>
    <row r="1366" spans="1:3" x14ac:dyDescent="0.3">
      <c r="A1366" s="6" t="s">
        <v>6476</v>
      </c>
      <c r="B1366" s="10">
        <v>37000000</v>
      </c>
      <c r="C1366" s="10">
        <v>168167798</v>
      </c>
    </row>
    <row r="1367" spans="1:3" x14ac:dyDescent="0.3">
      <c r="A1367" s="6" t="s">
        <v>4396</v>
      </c>
      <c r="B1367" s="10">
        <v>105000000</v>
      </c>
      <c r="C1367" s="10">
        <v>205189611</v>
      </c>
    </row>
    <row r="1368" spans="1:3" x14ac:dyDescent="0.3">
      <c r="A1368" s="6" t="s">
        <v>7038</v>
      </c>
      <c r="B1368" s="10">
        <v>140460000</v>
      </c>
      <c r="C1368" s="10">
        <v>807925864.60000002</v>
      </c>
    </row>
    <row r="1369" spans="1:3" x14ac:dyDescent="0.3">
      <c r="A1369" s="6" t="s">
        <v>6131</v>
      </c>
      <c r="B1369" s="10">
        <v>7280000</v>
      </c>
      <c r="C1369" s="10">
        <v>6591038</v>
      </c>
    </row>
    <row r="1370" spans="1:3" x14ac:dyDescent="0.3">
      <c r="A1370" s="6" t="s">
        <v>9180</v>
      </c>
      <c r="B1370" s="10">
        <v>8250689</v>
      </c>
      <c r="C1370" s="10">
        <v>58147</v>
      </c>
    </row>
    <row r="1371" spans="1:3" x14ac:dyDescent="0.3">
      <c r="A1371" s="6" t="s">
        <v>7331</v>
      </c>
      <c r="B1371" s="10">
        <v>111600000</v>
      </c>
      <c r="C1371" s="10">
        <v>534358853.39999998</v>
      </c>
    </row>
    <row r="1372" spans="1:3" x14ac:dyDescent="0.3">
      <c r="A1372" s="6" t="s">
        <v>4951</v>
      </c>
      <c r="B1372" s="10">
        <v>20000000</v>
      </c>
      <c r="C1372" s="10">
        <v>36766293</v>
      </c>
    </row>
    <row r="1373" spans="1:3" x14ac:dyDescent="0.3">
      <c r="A1373" s="6" t="s">
        <v>8214</v>
      </c>
      <c r="B1373" s="10">
        <v>149200000</v>
      </c>
      <c r="C1373" s="10">
        <v>918273543</v>
      </c>
    </row>
    <row r="1374" spans="1:3" x14ac:dyDescent="0.3">
      <c r="A1374" s="6" t="s">
        <v>5670</v>
      </c>
      <c r="B1374" s="10">
        <v>105740523.8</v>
      </c>
      <c r="C1374" s="10">
        <v>345465556.80000001</v>
      </c>
    </row>
    <row r="1375" spans="1:3" x14ac:dyDescent="0.3">
      <c r="A1375" s="6" t="s">
        <v>9288</v>
      </c>
      <c r="B1375" s="10">
        <v>1200000</v>
      </c>
      <c r="C1375" s="10">
        <v>2509344</v>
      </c>
    </row>
    <row r="1376" spans="1:3" x14ac:dyDescent="0.3">
      <c r="A1376" s="6" t="s">
        <v>3226</v>
      </c>
      <c r="B1376" s="10">
        <v>6000000</v>
      </c>
      <c r="C1376" s="10">
        <v>102311313</v>
      </c>
    </row>
    <row r="1377" spans="1:3" x14ac:dyDescent="0.3">
      <c r="A1377" s="6" t="s">
        <v>2229</v>
      </c>
      <c r="B1377" s="10">
        <v>108400000</v>
      </c>
      <c r="C1377" s="10">
        <v>218436574.80000001</v>
      </c>
    </row>
    <row r="1378" spans="1:3" x14ac:dyDescent="0.3">
      <c r="A1378" s="6" t="s">
        <v>5131</v>
      </c>
      <c r="B1378" s="10">
        <v>135800000</v>
      </c>
      <c r="C1378" s="10">
        <v>334269573</v>
      </c>
    </row>
    <row r="1379" spans="1:3" x14ac:dyDescent="0.3">
      <c r="A1379" s="6" t="s">
        <v>7778</v>
      </c>
      <c r="B1379" s="10">
        <v>113800000</v>
      </c>
      <c r="C1379" s="10">
        <v>544513308.60000002</v>
      </c>
    </row>
    <row r="1380" spans="1:3" x14ac:dyDescent="0.3">
      <c r="A1380" s="6" t="s">
        <v>8836</v>
      </c>
      <c r="B1380" s="10">
        <v>6000000</v>
      </c>
      <c r="C1380" s="10">
        <v>140243886.40000001</v>
      </c>
    </row>
    <row r="1381" spans="1:3" x14ac:dyDescent="0.3">
      <c r="A1381" s="6" t="s">
        <v>9644</v>
      </c>
      <c r="B1381" s="10">
        <v>1500000</v>
      </c>
      <c r="C1381" s="10">
        <v>30351664</v>
      </c>
    </row>
    <row r="1382" spans="1:3" x14ac:dyDescent="0.3">
      <c r="A1382" s="6" t="s">
        <v>7879</v>
      </c>
      <c r="B1382" s="10">
        <v>5000000</v>
      </c>
      <c r="C1382" s="10">
        <v>3898853.6</v>
      </c>
    </row>
    <row r="1383" spans="1:3" x14ac:dyDescent="0.3">
      <c r="A1383" s="6" t="s">
        <v>3883</v>
      </c>
      <c r="B1383" s="10">
        <v>131800000</v>
      </c>
      <c r="C1383" s="10">
        <v>587720958.20000005</v>
      </c>
    </row>
    <row r="1384" spans="1:3" x14ac:dyDescent="0.3">
      <c r="A1384" s="6" t="s">
        <v>9016</v>
      </c>
      <c r="B1384" s="10">
        <v>6000000</v>
      </c>
      <c r="C1384" s="10">
        <v>39849764</v>
      </c>
    </row>
    <row r="1385" spans="1:3" x14ac:dyDescent="0.3">
      <c r="A1385" s="6" t="s">
        <v>8765</v>
      </c>
      <c r="B1385" s="10">
        <v>12000000</v>
      </c>
      <c r="C1385" s="10">
        <v>8942516</v>
      </c>
    </row>
    <row r="1386" spans="1:3" x14ac:dyDescent="0.3">
      <c r="A1386" s="6" t="s">
        <v>9437</v>
      </c>
      <c r="B1386" s="10">
        <v>30000000</v>
      </c>
      <c r="C1386" s="10">
        <v>44348292</v>
      </c>
    </row>
    <row r="1387" spans="1:3" x14ac:dyDescent="0.3">
      <c r="A1387" s="6" t="s">
        <v>6528</v>
      </c>
      <c r="B1387" s="10">
        <v>116300000</v>
      </c>
      <c r="C1387" s="10">
        <v>872776677.39999998</v>
      </c>
    </row>
    <row r="1388" spans="1:3" x14ac:dyDescent="0.3">
      <c r="A1388" s="6" t="s">
        <v>3915</v>
      </c>
      <c r="B1388" s="10">
        <v>57200000</v>
      </c>
      <c r="C1388" s="10">
        <v>383014716.60000002</v>
      </c>
    </row>
    <row r="1389" spans="1:3" x14ac:dyDescent="0.3">
      <c r="A1389" s="6" t="s">
        <v>8011</v>
      </c>
      <c r="B1389" s="10">
        <v>7047000</v>
      </c>
      <c r="C1389" s="10">
        <v>3646605</v>
      </c>
    </row>
    <row r="1390" spans="1:3" x14ac:dyDescent="0.3">
      <c r="A1390" s="6" t="s">
        <v>6559</v>
      </c>
      <c r="B1390" s="10">
        <v>7000000</v>
      </c>
      <c r="C1390" s="10">
        <v>2360281</v>
      </c>
    </row>
    <row r="1391" spans="1:3" x14ac:dyDescent="0.3">
      <c r="A1391" s="6" t="s">
        <v>4298</v>
      </c>
      <c r="B1391" s="10">
        <v>167540000</v>
      </c>
      <c r="C1391" s="10">
        <v>175269998.80000001</v>
      </c>
    </row>
    <row r="1392" spans="1:3" x14ac:dyDescent="0.3">
      <c r="A1392" s="6" t="s">
        <v>1460</v>
      </c>
      <c r="B1392" s="10">
        <v>17500000</v>
      </c>
      <c r="C1392" s="10">
        <v>23438120</v>
      </c>
    </row>
    <row r="1393" spans="1:3" x14ac:dyDescent="0.3">
      <c r="A1393" s="6" t="s">
        <v>7706</v>
      </c>
      <c r="B1393" s="10">
        <v>95600000</v>
      </c>
      <c r="C1393" s="10">
        <v>305560367.80000001</v>
      </c>
    </row>
    <row r="1394" spans="1:3" x14ac:dyDescent="0.3">
      <c r="A1394" s="6" t="s">
        <v>3159</v>
      </c>
      <c r="B1394" s="10">
        <v>149600000</v>
      </c>
      <c r="C1394" s="10">
        <v>671032182.39999998</v>
      </c>
    </row>
    <row r="1395" spans="1:3" x14ac:dyDescent="0.3">
      <c r="A1395" s="6" t="s">
        <v>934</v>
      </c>
      <c r="B1395" s="10">
        <v>3500000</v>
      </c>
      <c r="C1395" s="10">
        <v>41649462</v>
      </c>
    </row>
    <row r="1396" spans="1:3" x14ac:dyDescent="0.3">
      <c r="A1396" s="6" t="s">
        <v>6539</v>
      </c>
      <c r="B1396" s="10">
        <v>100000000</v>
      </c>
      <c r="C1396" s="10">
        <v>369861963.80000001</v>
      </c>
    </row>
    <row r="1397" spans="1:3" x14ac:dyDescent="0.3">
      <c r="A1397" s="6" t="s">
        <v>1403</v>
      </c>
      <c r="B1397" s="10">
        <v>117000000</v>
      </c>
      <c r="C1397" s="10">
        <v>665830147</v>
      </c>
    </row>
    <row r="1398" spans="1:3" x14ac:dyDescent="0.3">
      <c r="A1398" s="6" t="s">
        <v>8730</v>
      </c>
      <c r="B1398" s="10">
        <v>70800000</v>
      </c>
      <c r="C1398" s="10">
        <v>468151738.80000001</v>
      </c>
    </row>
    <row r="1399" spans="1:3" x14ac:dyDescent="0.3">
      <c r="A1399" s="6" t="s">
        <v>7547</v>
      </c>
      <c r="B1399" s="10">
        <v>1000000</v>
      </c>
      <c r="C1399" s="10">
        <v>5199</v>
      </c>
    </row>
    <row r="1400" spans="1:3" x14ac:dyDescent="0.3">
      <c r="A1400" s="6" t="s">
        <v>6615</v>
      </c>
      <c r="B1400" s="10">
        <v>142000000</v>
      </c>
      <c r="C1400" s="10">
        <v>426559612</v>
      </c>
    </row>
    <row r="1401" spans="1:3" x14ac:dyDescent="0.3">
      <c r="A1401" s="6" t="s">
        <v>5819</v>
      </c>
      <c r="B1401" s="10">
        <v>100760000</v>
      </c>
      <c r="C1401" s="10">
        <v>572504805.60000002</v>
      </c>
    </row>
    <row r="1402" spans="1:3" x14ac:dyDescent="0.3">
      <c r="A1402" s="6" t="s">
        <v>5473</v>
      </c>
      <c r="B1402" s="10">
        <v>1000000</v>
      </c>
      <c r="C1402" s="10">
        <v>101053</v>
      </c>
    </row>
    <row r="1403" spans="1:3" x14ac:dyDescent="0.3">
      <c r="A1403" s="6" t="s">
        <v>5555</v>
      </c>
      <c r="B1403" s="10">
        <v>81000000</v>
      </c>
      <c r="C1403" s="10">
        <v>383536021</v>
      </c>
    </row>
    <row r="1404" spans="1:3" x14ac:dyDescent="0.3">
      <c r="A1404" s="6" t="s">
        <v>215</v>
      </c>
      <c r="B1404" s="10">
        <v>54060000</v>
      </c>
      <c r="C1404" s="10">
        <v>492646395.39999998</v>
      </c>
    </row>
    <row r="1405" spans="1:3" x14ac:dyDescent="0.3">
      <c r="A1405" s="6" t="s">
        <v>1903</v>
      </c>
      <c r="B1405" s="10">
        <v>31000000</v>
      </c>
      <c r="C1405" s="10">
        <v>103203880</v>
      </c>
    </row>
    <row r="1406" spans="1:3" x14ac:dyDescent="0.3">
      <c r="A1406" s="6" t="s">
        <v>5531</v>
      </c>
      <c r="B1406" s="10">
        <v>47000000</v>
      </c>
      <c r="C1406" s="10">
        <v>409455769.80000001</v>
      </c>
    </row>
    <row r="1407" spans="1:3" x14ac:dyDescent="0.3">
      <c r="A1407" s="6" t="s">
        <v>1992</v>
      </c>
      <c r="B1407" s="10">
        <v>100000</v>
      </c>
      <c r="C1407" s="10">
        <v>183851589.40000001</v>
      </c>
    </row>
    <row r="1408" spans="1:3" x14ac:dyDescent="0.3">
      <c r="A1408" s="6" t="s">
        <v>7617</v>
      </c>
      <c r="B1408" s="10">
        <v>9225817.8000000007</v>
      </c>
      <c r="C1408" s="10">
        <v>28078073</v>
      </c>
    </row>
    <row r="1409" spans="1:3" x14ac:dyDescent="0.3">
      <c r="A1409" s="6" t="s">
        <v>9476</v>
      </c>
      <c r="B1409" s="10">
        <v>1800000</v>
      </c>
      <c r="C1409" s="10">
        <v>31623833</v>
      </c>
    </row>
    <row r="1410" spans="1:3" x14ac:dyDescent="0.3">
      <c r="A1410" s="6" t="s">
        <v>7317</v>
      </c>
      <c r="B1410" s="10">
        <v>47220616.399999999</v>
      </c>
      <c r="C1410" s="10">
        <v>319773152.60000002</v>
      </c>
    </row>
    <row r="1411" spans="1:3" x14ac:dyDescent="0.3">
      <c r="A1411" s="6" t="s">
        <v>5641</v>
      </c>
      <c r="B1411" s="10">
        <v>70000000</v>
      </c>
      <c r="C1411" s="10">
        <v>364583938</v>
      </c>
    </row>
    <row r="1412" spans="1:3" x14ac:dyDescent="0.3">
      <c r="A1412" s="6" t="s">
        <v>5252</v>
      </c>
      <c r="B1412" s="10">
        <v>4000000</v>
      </c>
      <c r="C1412" s="10">
        <v>64978931</v>
      </c>
    </row>
    <row r="1413" spans="1:3" x14ac:dyDescent="0.3">
      <c r="A1413" s="6" t="s">
        <v>6141</v>
      </c>
      <c r="B1413" s="10">
        <v>20600000</v>
      </c>
      <c r="C1413" s="10">
        <v>858281</v>
      </c>
    </row>
    <row r="1414" spans="1:3" x14ac:dyDescent="0.3">
      <c r="A1414" s="6" t="s">
        <v>8050</v>
      </c>
      <c r="B1414" s="10">
        <v>5000000</v>
      </c>
      <c r="C1414" s="10">
        <v>401</v>
      </c>
    </row>
    <row r="1415" spans="1:3" x14ac:dyDescent="0.3">
      <c r="A1415" s="6" t="s">
        <v>5771</v>
      </c>
      <c r="B1415" s="10">
        <v>3000000</v>
      </c>
      <c r="C1415" s="10">
        <v>4396382.8</v>
      </c>
    </row>
    <row r="1416" spans="1:3" x14ac:dyDescent="0.3">
      <c r="A1416" s="6" t="s">
        <v>551</v>
      </c>
      <c r="B1416" s="10">
        <v>250000000</v>
      </c>
      <c r="C1416" s="10">
        <v>1151899586</v>
      </c>
    </row>
    <row r="1417" spans="1:3" x14ac:dyDescent="0.3">
      <c r="A1417" s="6" t="s">
        <v>1217</v>
      </c>
      <c r="B1417" s="10">
        <v>140000000</v>
      </c>
      <c r="C1417" s="10">
        <v>370569776</v>
      </c>
    </row>
    <row r="1418" spans="1:3" x14ac:dyDescent="0.3">
      <c r="A1418" s="6" t="s">
        <v>1730</v>
      </c>
      <c r="B1418" s="10">
        <v>170000000</v>
      </c>
      <c r="C1418" s="10">
        <v>714401889</v>
      </c>
    </row>
    <row r="1419" spans="1:3" x14ac:dyDescent="0.3">
      <c r="A1419" s="6" t="s">
        <v>9594</v>
      </c>
      <c r="B1419" s="10">
        <v>57000000</v>
      </c>
      <c r="C1419" s="10">
        <v>62097495</v>
      </c>
    </row>
    <row r="1420" spans="1:3" x14ac:dyDescent="0.3">
      <c r="A1420" s="6" t="s">
        <v>3790</v>
      </c>
      <c r="B1420" s="10">
        <v>5000000</v>
      </c>
      <c r="C1420" s="10">
        <v>21340234</v>
      </c>
    </row>
    <row r="1421" spans="1:3" x14ac:dyDescent="0.3">
      <c r="A1421" s="6" t="s">
        <v>1101</v>
      </c>
      <c r="B1421" s="10">
        <v>175000000</v>
      </c>
      <c r="C1421" s="10">
        <v>1129576094</v>
      </c>
    </row>
    <row r="1422" spans="1:3" x14ac:dyDescent="0.3">
      <c r="A1422" s="6" t="s">
        <v>4424</v>
      </c>
      <c r="B1422" s="10">
        <v>55000000</v>
      </c>
      <c r="C1422" s="10">
        <v>220648184</v>
      </c>
    </row>
    <row r="1423" spans="1:3" x14ac:dyDescent="0.3">
      <c r="A1423" s="6" t="s">
        <v>9100</v>
      </c>
      <c r="B1423" s="10">
        <v>140140000</v>
      </c>
      <c r="C1423" s="10">
        <v>372360380</v>
      </c>
    </row>
    <row r="1424" spans="1:3" x14ac:dyDescent="0.3">
      <c r="A1424" s="6" t="s">
        <v>3075</v>
      </c>
      <c r="B1424" s="10">
        <v>38000000</v>
      </c>
      <c r="C1424" s="10">
        <v>126422949</v>
      </c>
    </row>
    <row r="1425" spans="1:3" x14ac:dyDescent="0.3">
      <c r="A1425" s="6" t="s">
        <v>4611</v>
      </c>
      <c r="B1425" s="10">
        <v>25000000</v>
      </c>
      <c r="C1425" s="10">
        <v>9363210</v>
      </c>
    </row>
    <row r="1426" spans="1:3" x14ac:dyDescent="0.3">
      <c r="A1426" s="6" t="s">
        <v>8080</v>
      </c>
      <c r="B1426" s="10">
        <v>14000000</v>
      </c>
      <c r="C1426" s="10">
        <v>8306690</v>
      </c>
    </row>
    <row r="1427" spans="1:3" x14ac:dyDescent="0.3">
      <c r="A1427" s="6" t="s">
        <v>737</v>
      </c>
      <c r="B1427" s="10">
        <v>101700000</v>
      </c>
      <c r="C1427" s="10">
        <v>716719914.20000005</v>
      </c>
    </row>
    <row r="1428" spans="1:3" x14ac:dyDescent="0.3">
      <c r="A1428" s="6" t="s">
        <v>5872</v>
      </c>
      <c r="B1428" s="10">
        <v>175400000</v>
      </c>
      <c r="C1428" s="10">
        <v>482909584.19999999</v>
      </c>
    </row>
    <row r="1429" spans="1:3" x14ac:dyDescent="0.3">
      <c r="A1429" s="6" t="s">
        <v>4514</v>
      </c>
      <c r="B1429" s="10">
        <v>99200000</v>
      </c>
      <c r="C1429" s="10">
        <v>672933913.60000002</v>
      </c>
    </row>
    <row r="1430" spans="1:3" x14ac:dyDescent="0.3">
      <c r="A1430" s="6" t="s">
        <v>2185</v>
      </c>
      <c r="B1430" s="10">
        <v>6000000</v>
      </c>
      <c r="C1430" s="10">
        <v>11336986</v>
      </c>
    </row>
    <row r="1431" spans="1:3" x14ac:dyDescent="0.3">
      <c r="A1431" s="6" t="s">
        <v>8250</v>
      </c>
      <c r="B1431" s="10">
        <v>8000000</v>
      </c>
      <c r="C1431" s="10">
        <v>86398923</v>
      </c>
    </row>
    <row r="1432" spans="1:3" x14ac:dyDescent="0.3">
      <c r="A1432" s="6" t="s">
        <v>6425</v>
      </c>
      <c r="B1432" s="10">
        <v>4200000</v>
      </c>
      <c r="C1432" s="10">
        <v>313230</v>
      </c>
    </row>
    <row r="1433" spans="1:3" x14ac:dyDescent="0.3">
      <c r="A1433" s="6" t="s">
        <v>4631</v>
      </c>
      <c r="B1433" s="10">
        <v>30000000</v>
      </c>
      <c r="C1433" s="10">
        <v>63848322</v>
      </c>
    </row>
    <row r="1434" spans="1:3" x14ac:dyDescent="0.3">
      <c r="A1434" s="6" t="s">
        <v>9245</v>
      </c>
      <c r="B1434" s="10">
        <v>25000000</v>
      </c>
      <c r="C1434" s="10">
        <v>38112154</v>
      </c>
    </row>
    <row r="1435" spans="1:3" x14ac:dyDescent="0.3">
      <c r="A1435" s="6" t="s">
        <v>7862</v>
      </c>
      <c r="B1435" s="10">
        <v>89180000</v>
      </c>
      <c r="C1435" s="10">
        <v>511934839.39999998</v>
      </c>
    </row>
    <row r="1436" spans="1:3" x14ac:dyDescent="0.3">
      <c r="A1436" s="6" t="s">
        <v>5673</v>
      </c>
      <c r="B1436" s="10">
        <v>11800000</v>
      </c>
      <c r="C1436" s="10">
        <v>42354525</v>
      </c>
    </row>
    <row r="1437" spans="1:3" x14ac:dyDescent="0.3">
      <c r="A1437" s="6" t="s">
        <v>2533</v>
      </c>
      <c r="B1437" s="10">
        <v>95400000</v>
      </c>
      <c r="C1437" s="10">
        <v>324888768</v>
      </c>
    </row>
    <row r="1438" spans="1:3" x14ac:dyDescent="0.3">
      <c r="A1438" s="6" t="s">
        <v>1264</v>
      </c>
      <c r="B1438" s="10">
        <v>10880000</v>
      </c>
      <c r="C1438" s="10">
        <v>5802422</v>
      </c>
    </row>
    <row r="1439" spans="1:3" x14ac:dyDescent="0.3">
      <c r="A1439" s="6" t="s">
        <v>447</v>
      </c>
      <c r="B1439" s="10">
        <v>140000000</v>
      </c>
      <c r="C1439" s="10">
        <v>923261116</v>
      </c>
    </row>
    <row r="1440" spans="1:3" x14ac:dyDescent="0.3">
      <c r="A1440" s="6" t="s">
        <v>287</v>
      </c>
      <c r="B1440" s="10">
        <v>200000000</v>
      </c>
      <c r="C1440" s="10">
        <v>560155383</v>
      </c>
    </row>
    <row r="1441" spans="1:3" x14ac:dyDescent="0.3">
      <c r="A1441" s="6" t="s">
        <v>226</v>
      </c>
      <c r="B1441" s="10">
        <v>175000000</v>
      </c>
      <c r="C1441" s="10">
        <v>383541369</v>
      </c>
    </row>
    <row r="1442" spans="1:3" x14ac:dyDescent="0.3">
      <c r="A1442" s="6" t="s">
        <v>555</v>
      </c>
      <c r="B1442" s="10">
        <v>38200000</v>
      </c>
      <c r="C1442" s="10">
        <v>319040588.80000001</v>
      </c>
    </row>
    <row r="1443" spans="1:3" x14ac:dyDescent="0.3">
      <c r="A1443" s="6" t="s">
        <v>3197</v>
      </c>
      <c r="B1443" s="10">
        <v>1039000</v>
      </c>
      <c r="C1443" s="10">
        <v>10564439</v>
      </c>
    </row>
    <row r="1444" spans="1:3" x14ac:dyDescent="0.3">
      <c r="A1444" s="6" t="s">
        <v>8217</v>
      </c>
      <c r="B1444" s="10">
        <v>52000000</v>
      </c>
      <c r="C1444" s="10">
        <v>37691644</v>
      </c>
    </row>
    <row r="1445" spans="1:3" x14ac:dyDescent="0.3">
      <c r="A1445" s="6" t="s">
        <v>2886</v>
      </c>
      <c r="B1445" s="10">
        <v>27000000</v>
      </c>
      <c r="C1445" s="10">
        <v>28773827</v>
      </c>
    </row>
    <row r="1446" spans="1:3" x14ac:dyDescent="0.3">
      <c r="A1446" s="6" t="s">
        <v>7115</v>
      </c>
      <c r="B1446" s="10">
        <v>117600000</v>
      </c>
      <c r="C1446" s="10">
        <v>399292267</v>
      </c>
    </row>
    <row r="1447" spans="1:3" x14ac:dyDescent="0.3">
      <c r="A1447" s="6" t="s">
        <v>5213</v>
      </c>
      <c r="B1447" s="10">
        <v>52948531.399999999</v>
      </c>
      <c r="C1447" s="10">
        <v>63147576</v>
      </c>
    </row>
    <row r="1448" spans="1:3" x14ac:dyDescent="0.3">
      <c r="A1448" s="6" t="s">
        <v>5411</v>
      </c>
      <c r="B1448" s="10">
        <v>9530400</v>
      </c>
      <c r="C1448" s="10">
        <v>217177734.80000001</v>
      </c>
    </row>
    <row r="1449" spans="1:3" x14ac:dyDescent="0.3">
      <c r="A1449" s="6" t="s">
        <v>2896</v>
      </c>
      <c r="B1449" s="10">
        <v>52000000</v>
      </c>
      <c r="C1449" s="10">
        <v>110400000</v>
      </c>
    </row>
    <row r="1450" spans="1:3" x14ac:dyDescent="0.3">
      <c r="A1450" s="6" t="s">
        <v>1700</v>
      </c>
      <c r="B1450" s="10">
        <v>228000000</v>
      </c>
      <c r="C1450" s="10">
        <v>1272329868</v>
      </c>
    </row>
    <row r="1451" spans="1:3" x14ac:dyDescent="0.3">
      <c r="A1451" s="6" t="s">
        <v>1204</v>
      </c>
      <c r="B1451" s="10">
        <v>55000000</v>
      </c>
      <c r="C1451" s="10">
        <v>282300000</v>
      </c>
    </row>
    <row r="1452" spans="1:3" x14ac:dyDescent="0.3">
      <c r="A1452" s="6" t="s">
        <v>7325</v>
      </c>
      <c r="B1452" s="10">
        <v>196400000</v>
      </c>
      <c r="C1452" s="10">
        <v>564327422.79999995</v>
      </c>
    </row>
    <row r="1453" spans="1:3" x14ac:dyDescent="0.3">
      <c r="A1453" s="6" t="s">
        <v>6436</v>
      </c>
      <c r="B1453" s="10">
        <v>128800000</v>
      </c>
      <c r="C1453" s="10">
        <v>649084190.39999998</v>
      </c>
    </row>
    <row r="1454" spans="1:3" x14ac:dyDescent="0.3">
      <c r="A1454" s="6" t="s">
        <v>2366</v>
      </c>
      <c r="B1454" s="10">
        <v>85000000</v>
      </c>
      <c r="C1454" s="10">
        <v>427230516</v>
      </c>
    </row>
    <row r="1455" spans="1:3" x14ac:dyDescent="0.3">
      <c r="A1455" s="6" t="s">
        <v>8095</v>
      </c>
      <c r="B1455" s="10">
        <v>121400000</v>
      </c>
      <c r="C1455" s="10">
        <v>535944170.80000001</v>
      </c>
    </row>
    <row r="1456" spans="1:3" x14ac:dyDescent="0.3">
      <c r="A1456" s="6" t="s">
        <v>5682</v>
      </c>
      <c r="B1456" s="10">
        <v>125900000</v>
      </c>
      <c r="C1456" s="10">
        <v>197992680.80000001</v>
      </c>
    </row>
    <row r="1457" spans="1:3" x14ac:dyDescent="0.3">
      <c r="A1457" s="6" t="s">
        <v>2300</v>
      </c>
      <c r="B1457" s="10">
        <v>3000000</v>
      </c>
      <c r="C1457" s="10">
        <v>5228752</v>
      </c>
    </row>
    <row r="1458" spans="1:3" x14ac:dyDescent="0.3">
      <c r="A1458" s="6" t="s">
        <v>5081</v>
      </c>
      <c r="B1458" s="10">
        <v>22500000</v>
      </c>
      <c r="C1458" s="10">
        <v>18671317</v>
      </c>
    </row>
    <row r="1459" spans="1:3" x14ac:dyDescent="0.3">
      <c r="A1459" s="6" t="s">
        <v>7897</v>
      </c>
      <c r="B1459" s="10">
        <v>3000000</v>
      </c>
      <c r="C1459" s="10">
        <v>17570324</v>
      </c>
    </row>
    <row r="1460" spans="1:3" x14ac:dyDescent="0.3">
      <c r="A1460" s="6" t="s">
        <v>964</v>
      </c>
      <c r="B1460" s="10">
        <v>92800000</v>
      </c>
      <c r="C1460" s="10">
        <v>609222681.39999998</v>
      </c>
    </row>
    <row r="1461" spans="1:3" x14ac:dyDescent="0.3">
      <c r="A1461" s="6" t="s">
        <v>7092</v>
      </c>
      <c r="B1461" s="10">
        <v>12634000</v>
      </c>
      <c r="C1461" s="10">
        <v>29000000</v>
      </c>
    </row>
    <row r="1462" spans="1:3" x14ac:dyDescent="0.3">
      <c r="A1462" s="6" t="s">
        <v>6928</v>
      </c>
      <c r="B1462" s="10">
        <v>97850080</v>
      </c>
      <c r="C1462" s="10">
        <v>667095399.79999995</v>
      </c>
    </row>
    <row r="1463" spans="1:3" x14ac:dyDescent="0.3">
      <c r="A1463" s="6" t="s">
        <v>668</v>
      </c>
      <c r="B1463" s="10">
        <v>52000000</v>
      </c>
      <c r="C1463" s="10">
        <v>352114312</v>
      </c>
    </row>
    <row r="1464" spans="1:3" x14ac:dyDescent="0.3">
      <c r="A1464" s="6" t="s">
        <v>2397</v>
      </c>
      <c r="B1464" s="10">
        <v>97000000</v>
      </c>
      <c r="C1464" s="10">
        <v>504173113.39999998</v>
      </c>
    </row>
    <row r="1465" spans="1:3" x14ac:dyDescent="0.3">
      <c r="A1465" s="6" t="s">
        <v>1069</v>
      </c>
      <c r="B1465" s="10">
        <v>118400000</v>
      </c>
      <c r="C1465" s="10">
        <v>301731036.39999998</v>
      </c>
    </row>
    <row r="1466" spans="1:3" x14ac:dyDescent="0.3">
      <c r="A1466" s="6" t="s">
        <v>7601</v>
      </c>
      <c r="B1466" s="10">
        <v>7000000</v>
      </c>
      <c r="C1466" s="10">
        <v>443285</v>
      </c>
    </row>
    <row r="1467" spans="1:3" x14ac:dyDescent="0.3">
      <c r="A1467" s="6" t="s">
        <v>8426</v>
      </c>
      <c r="B1467" s="10">
        <v>120000000</v>
      </c>
      <c r="C1467" s="10">
        <v>327226498</v>
      </c>
    </row>
    <row r="1468" spans="1:3" x14ac:dyDescent="0.3">
      <c r="A1468" s="6" t="s">
        <v>3181</v>
      </c>
      <c r="B1468" s="10">
        <v>99800000</v>
      </c>
      <c r="C1468" s="10">
        <v>454197148.80000001</v>
      </c>
    </row>
    <row r="1469" spans="1:3" x14ac:dyDescent="0.3">
      <c r="A1469" s="6" t="s">
        <v>2302</v>
      </c>
      <c r="B1469" s="10">
        <v>103800000</v>
      </c>
      <c r="C1469" s="10">
        <v>420298643.39999998</v>
      </c>
    </row>
    <row r="1470" spans="1:3" x14ac:dyDescent="0.3">
      <c r="A1470" s="6" t="s">
        <v>7663</v>
      </c>
      <c r="B1470" s="10">
        <v>200000000</v>
      </c>
      <c r="C1470" s="10">
        <v>151136710</v>
      </c>
    </row>
    <row r="1471" spans="1:3" x14ac:dyDescent="0.3">
      <c r="A1471" s="6" t="s">
        <v>3307</v>
      </c>
      <c r="B1471" s="10">
        <v>60000000</v>
      </c>
      <c r="C1471" s="10">
        <v>200700000</v>
      </c>
    </row>
    <row r="1472" spans="1:3" x14ac:dyDescent="0.3">
      <c r="A1472" s="6" t="s">
        <v>2426</v>
      </c>
      <c r="B1472" s="10">
        <v>105600000</v>
      </c>
      <c r="C1472" s="10">
        <v>262901615.40000001</v>
      </c>
    </row>
    <row r="1473" spans="1:3" x14ac:dyDescent="0.3">
      <c r="A1473" s="6" t="s">
        <v>4836</v>
      </c>
      <c r="B1473" s="10">
        <v>85000000</v>
      </c>
      <c r="C1473" s="10">
        <v>113026383</v>
      </c>
    </row>
    <row r="1474" spans="1:3" x14ac:dyDescent="0.3">
      <c r="A1474" s="6" t="s">
        <v>5914</v>
      </c>
      <c r="B1474" s="10">
        <v>7000000</v>
      </c>
      <c r="C1474" s="10">
        <v>13100000</v>
      </c>
    </row>
    <row r="1475" spans="1:3" x14ac:dyDescent="0.3">
      <c r="A1475" s="6" t="s">
        <v>3792</v>
      </c>
      <c r="B1475" s="10">
        <v>100000000</v>
      </c>
      <c r="C1475" s="10">
        <v>82078046</v>
      </c>
    </row>
    <row r="1476" spans="1:3" x14ac:dyDescent="0.3">
      <c r="A1476" s="6" t="s">
        <v>3190</v>
      </c>
      <c r="B1476" s="10">
        <v>100000000</v>
      </c>
      <c r="C1476" s="10">
        <v>531753560.80000001</v>
      </c>
    </row>
    <row r="1477" spans="1:3" x14ac:dyDescent="0.3">
      <c r="A1477" s="6" t="s">
        <v>2906</v>
      </c>
      <c r="B1477" s="10">
        <v>75500000</v>
      </c>
      <c r="C1477" s="10">
        <v>509726081</v>
      </c>
    </row>
    <row r="1478" spans="1:3" x14ac:dyDescent="0.3">
      <c r="A1478" s="6" t="s">
        <v>7251</v>
      </c>
      <c r="B1478" s="10">
        <v>112300000</v>
      </c>
      <c r="C1478" s="10">
        <v>615996146.79999995</v>
      </c>
    </row>
    <row r="1479" spans="1:3" x14ac:dyDescent="0.3">
      <c r="A1479" s="6" t="s">
        <v>8430</v>
      </c>
      <c r="B1479" s="10">
        <v>70700000</v>
      </c>
      <c r="C1479" s="10">
        <v>613784274.79999995</v>
      </c>
    </row>
    <row r="1480" spans="1:3" x14ac:dyDescent="0.3">
      <c r="A1480" s="6" t="s">
        <v>33</v>
      </c>
      <c r="B1480" s="10">
        <v>110400000</v>
      </c>
      <c r="C1480" s="10">
        <v>318117812.60000002</v>
      </c>
    </row>
    <row r="1481" spans="1:3" x14ac:dyDescent="0.3">
      <c r="A1481" s="6" t="s">
        <v>1559</v>
      </c>
      <c r="B1481" s="10">
        <v>74600000</v>
      </c>
      <c r="C1481" s="10">
        <v>408033203.60000002</v>
      </c>
    </row>
    <row r="1482" spans="1:3" x14ac:dyDescent="0.3">
      <c r="A1482" s="6" t="s">
        <v>7106</v>
      </c>
      <c r="B1482" s="10">
        <v>4385000</v>
      </c>
      <c r="C1482" s="10">
        <v>1133031</v>
      </c>
    </row>
    <row r="1483" spans="1:3" x14ac:dyDescent="0.3">
      <c r="A1483" s="6" t="s">
        <v>2799</v>
      </c>
      <c r="B1483" s="10">
        <v>5700000</v>
      </c>
      <c r="C1483" s="10">
        <v>19300483</v>
      </c>
    </row>
    <row r="1484" spans="1:3" x14ac:dyDescent="0.3">
      <c r="A1484" s="6" t="s">
        <v>7738</v>
      </c>
      <c r="B1484" s="10">
        <v>45000000</v>
      </c>
      <c r="C1484" s="10">
        <v>61453420</v>
      </c>
    </row>
    <row r="1485" spans="1:3" x14ac:dyDescent="0.3">
      <c r="A1485" s="6" t="s">
        <v>4056</v>
      </c>
      <c r="B1485" s="10">
        <v>73200000</v>
      </c>
      <c r="C1485" s="10">
        <v>498693699</v>
      </c>
    </row>
    <row r="1486" spans="1:3" x14ac:dyDescent="0.3">
      <c r="A1486" s="6" t="s">
        <v>2706</v>
      </c>
      <c r="B1486" s="10">
        <v>134000000</v>
      </c>
      <c r="C1486" s="10">
        <v>465164351.19999999</v>
      </c>
    </row>
    <row r="1487" spans="1:3" x14ac:dyDescent="0.3">
      <c r="A1487" s="6" t="s">
        <v>1952</v>
      </c>
      <c r="B1487" s="10">
        <v>50000000</v>
      </c>
      <c r="C1487" s="10">
        <v>217194805</v>
      </c>
    </row>
    <row r="1488" spans="1:3" x14ac:dyDescent="0.3">
      <c r="A1488" s="6" t="s">
        <v>7651</v>
      </c>
      <c r="B1488" s="10">
        <v>15000000</v>
      </c>
      <c r="C1488" s="10">
        <v>7885048</v>
      </c>
    </row>
    <row r="1489" spans="1:3" x14ac:dyDescent="0.3">
      <c r="A1489" s="6" t="s">
        <v>4421</v>
      </c>
      <c r="B1489" s="10">
        <v>111400000</v>
      </c>
      <c r="C1489" s="10">
        <v>541920183.60000002</v>
      </c>
    </row>
    <row r="1490" spans="1:3" x14ac:dyDescent="0.3">
      <c r="A1490" s="6" t="s">
        <v>9066</v>
      </c>
      <c r="B1490" s="10">
        <v>55000000</v>
      </c>
      <c r="C1490" s="10">
        <v>60209334</v>
      </c>
    </row>
    <row r="1491" spans="1:3" x14ac:dyDescent="0.3">
      <c r="A1491" s="6" t="s">
        <v>5121</v>
      </c>
      <c r="B1491" s="10">
        <v>140200000</v>
      </c>
      <c r="C1491" s="10">
        <v>132578310.8</v>
      </c>
    </row>
    <row r="1492" spans="1:3" x14ac:dyDescent="0.3">
      <c r="A1492" s="6" t="s">
        <v>2940</v>
      </c>
      <c r="B1492" s="10">
        <v>1250000</v>
      </c>
      <c r="C1492" s="10">
        <v>6149983</v>
      </c>
    </row>
    <row r="1493" spans="1:3" x14ac:dyDescent="0.3">
      <c r="A1493" s="6" t="s">
        <v>77</v>
      </c>
      <c r="B1493" s="10">
        <v>56800979</v>
      </c>
      <c r="C1493" s="10">
        <v>29384327</v>
      </c>
    </row>
    <row r="1494" spans="1:3" x14ac:dyDescent="0.3">
      <c r="A1494" s="6" t="s">
        <v>3971</v>
      </c>
      <c r="B1494" s="10">
        <v>111000000</v>
      </c>
      <c r="C1494" s="10">
        <v>512397898.80000001</v>
      </c>
    </row>
    <row r="1495" spans="1:3" x14ac:dyDescent="0.3">
      <c r="A1495" s="6" t="s">
        <v>5170</v>
      </c>
      <c r="B1495" s="10">
        <v>55000000</v>
      </c>
      <c r="C1495" s="10">
        <v>113805580</v>
      </c>
    </row>
    <row r="1496" spans="1:3" x14ac:dyDescent="0.3">
      <c r="A1496" s="6" t="s">
        <v>5826</v>
      </c>
      <c r="B1496" s="10">
        <v>30000000</v>
      </c>
      <c r="C1496" s="10">
        <v>7000000</v>
      </c>
    </row>
    <row r="1497" spans="1:3" x14ac:dyDescent="0.3">
      <c r="A1497" s="6" t="s">
        <v>2194</v>
      </c>
      <c r="B1497" s="10">
        <v>100000000</v>
      </c>
      <c r="C1497" s="10">
        <v>27072169</v>
      </c>
    </row>
    <row r="1498" spans="1:3" x14ac:dyDescent="0.3">
      <c r="A1498" s="6" t="s">
        <v>8645</v>
      </c>
      <c r="B1498" s="10">
        <v>31000000</v>
      </c>
      <c r="C1498" s="10">
        <v>9493259</v>
      </c>
    </row>
    <row r="1499" spans="1:3" x14ac:dyDescent="0.3">
      <c r="A1499" s="6" t="s">
        <v>5509</v>
      </c>
      <c r="B1499" s="10">
        <v>134298000</v>
      </c>
      <c r="C1499" s="10">
        <v>341476740.39999998</v>
      </c>
    </row>
    <row r="1500" spans="1:3" x14ac:dyDescent="0.3">
      <c r="A1500" s="6" t="s">
        <v>998</v>
      </c>
      <c r="B1500" s="10">
        <v>49000000</v>
      </c>
      <c r="C1500" s="10">
        <v>105002056</v>
      </c>
    </row>
    <row r="1501" spans="1:3" x14ac:dyDescent="0.3">
      <c r="A1501" s="6" t="s">
        <v>7157</v>
      </c>
      <c r="B1501" s="10">
        <v>4000000</v>
      </c>
      <c r="C1501" s="10">
        <v>13475000</v>
      </c>
    </row>
    <row r="1502" spans="1:3" x14ac:dyDescent="0.3">
      <c r="A1502" s="6" t="s">
        <v>6162</v>
      </c>
      <c r="B1502" s="10">
        <v>5500000</v>
      </c>
      <c r="C1502" s="10">
        <v>61910507</v>
      </c>
    </row>
    <row r="1503" spans="1:3" x14ac:dyDescent="0.3">
      <c r="A1503" s="6" t="s">
        <v>4003</v>
      </c>
      <c r="B1503" s="10">
        <v>264940000</v>
      </c>
      <c r="C1503" s="10">
        <v>178359863</v>
      </c>
    </row>
    <row r="1504" spans="1:3" x14ac:dyDescent="0.3">
      <c r="A1504" s="6" t="s">
        <v>500</v>
      </c>
      <c r="B1504" s="10">
        <v>150000000</v>
      </c>
      <c r="C1504" s="10">
        <v>475825484</v>
      </c>
    </row>
    <row r="1505" spans="1:3" x14ac:dyDescent="0.3">
      <c r="A1505" s="6" t="s">
        <v>9624</v>
      </c>
      <c r="B1505" s="10">
        <v>46010000</v>
      </c>
      <c r="C1505" s="10">
        <v>11650</v>
      </c>
    </row>
    <row r="1506" spans="1:3" x14ac:dyDescent="0.3">
      <c r="A1506" s="6" t="s">
        <v>5448</v>
      </c>
      <c r="B1506" s="10">
        <v>44000000</v>
      </c>
      <c r="C1506" s="10">
        <v>48478084</v>
      </c>
    </row>
    <row r="1507" spans="1:3" x14ac:dyDescent="0.3">
      <c r="A1507" s="6" t="s">
        <v>7218</v>
      </c>
      <c r="B1507" s="10">
        <v>75000000</v>
      </c>
      <c r="C1507" s="10">
        <v>119483446</v>
      </c>
    </row>
    <row r="1508" spans="1:3" x14ac:dyDescent="0.3">
      <c r="A1508" s="6" t="s">
        <v>2535</v>
      </c>
      <c r="B1508" s="10">
        <v>180000000</v>
      </c>
      <c r="C1508" s="10">
        <v>519472180</v>
      </c>
    </row>
    <row r="1509" spans="1:3" x14ac:dyDescent="0.3">
      <c r="A1509" s="6" t="s">
        <v>2176</v>
      </c>
      <c r="B1509" s="10">
        <v>120000000</v>
      </c>
      <c r="C1509" s="10">
        <v>227163273</v>
      </c>
    </row>
    <row r="1510" spans="1:3" x14ac:dyDescent="0.3">
      <c r="A1510" s="6" t="s">
        <v>5103</v>
      </c>
      <c r="B1510" s="10">
        <v>85000000</v>
      </c>
      <c r="C1510" s="10">
        <v>144000000</v>
      </c>
    </row>
    <row r="1511" spans="1:3" x14ac:dyDescent="0.3">
      <c r="A1511" s="6" t="s">
        <v>9196</v>
      </c>
      <c r="B1511" s="10">
        <v>264000000</v>
      </c>
      <c r="C1511" s="10">
        <v>1263824107</v>
      </c>
    </row>
    <row r="1512" spans="1:3" x14ac:dyDescent="0.3">
      <c r="A1512" s="6" t="s">
        <v>2277</v>
      </c>
      <c r="B1512" s="10">
        <v>124000000</v>
      </c>
      <c r="C1512" s="10">
        <v>517060315.39999998</v>
      </c>
    </row>
    <row r="1513" spans="1:3" x14ac:dyDescent="0.3">
      <c r="A1513" s="6" t="s">
        <v>6925</v>
      </c>
      <c r="B1513" s="10">
        <v>20000000</v>
      </c>
      <c r="C1513" s="10">
        <v>8751856</v>
      </c>
    </row>
    <row r="1514" spans="1:3" x14ac:dyDescent="0.3">
      <c r="A1514" s="6" t="s">
        <v>7495</v>
      </c>
      <c r="B1514" s="10">
        <v>5720000</v>
      </c>
      <c r="C1514" s="10">
        <v>1596687</v>
      </c>
    </row>
    <row r="1515" spans="1:3" x14ac:dyDescent="0.3">
      <c r="A1515" s="6" t="s">
        <v>8425</v>
      </c>
      <c r="B1515" s="10">
        <v>250000</v>
      </c>
      <c r="C1515" s="10">
        <v>15155095</v>
      </c>
    </row>
    <row r="1516" spans="1:3" x14ac:dyDescent="0.3">
      <c r="A1516" s="6" t="s">
        <v>3108</v>
      </c>
      <c r="B1516" s="10">
        <v>20000000</v>
      </c>
      <c r="C1516" s="10">
        <v>8300821</v>
      </c>
    </row>
    <row r="1517" spans="1:3" x14ac:dyDescent="0.3">
      <c r="A1517" s="6" t="s">
        <v>4853</v>
      </c>
      <c r="B1517" s="10">
        <v>70800000</v>
      </c>
      <c r="C1517" s="10">
        <v>591573175.20000005</v>
      </c>
    </row>
    <row r="1518" spans="1:3" x14ac:dyDescent="0.3">
      <c r="A1518" s="6" t="s">
        <v>8989</v>
      </c>
      <c r="B1518" s="10">
        <v>30000000</v>
      </c>
      <c r="C1518" s="10">
        <v>216794294.40000001</v>
      </c>
    </row>
    <row r="1519" spans="1:3" x14ac:dyDescent="0.3">
      <c r="A1519" s="6" t="s">
        <v>2958</v>
      </c>
      <c r="B1519" s="10">
        <v>80000000</v>
      </c>
      <c r="C1519" s="10">
        <v>380424226</v>
      </c>
    </row>
    <row r="1520" spans="1:3" x14ac:dyDescent="0.3">
      <c r="A1520" s="6" t="s">
        <v>5174</v>
      </c>
      <c r="B1520" s="10">
        <v>60000000</v>
      </c>
      <c r="C1520" s="10">
        <v>135015330</v>
      </c>
    </row>
    <row r="1521" spans="1:3" x14ac:dyDescent="0.3">
      <c r="A1521" s="6" t="s">
        <v>3284</v>
      </c>
      <c r="B1521" s="10">
        <v>118800000</v>
      </c>
      <c r="C1521" s="10">
        <v>498318467.60000002</v>
      </c>
    </row>
    <row r="1522" spans="1:3" x14ac:dyDescent="0.3">
      <c r="A1522" s="6" t="s">
        <v>2314</v>
      </c>
      <c r="B1522" s="10">
        <v>64200000</v>
      </c>
      <c r="C1522" s="10">
        <v>509521654.19999999</v>
      </c>
    </row>
    <row r="1523" spans="1:3" x14ac:dyDescent="0.3">
      <c r="A1523" s="6" t="s">
        <v>7692</v>
      </c>
      <c r="B1523" s="10">
        <v>72400000</v>
      </c>
      <c r="C1523" s="10">
        <v>567550440.20000005</v>
      </c>
    </row>
    <row r="1524" spans="1:3" x14ac:dyDescent="0.3">
      <c r="A1524" s="6" t="s">
        <v>5045</v>
      </c>
      <c r="B1524" s="10">
        <v>11000000</v>
      </c>
      <c r="C1524" s="10">
        <v>45967935</v>
      </c>
    </row>
    <row r="1525" spans="1:3" x14ac:dyDescent="0.3">
      <c r="A1525" s="6" t="s">
        <v>4483</v>
      </c>
      <c r="B1525" s="10">
        <v>85000000</v>
      </c>
      <c r="C1525" s="10">
        <v>645835675.20000005</v>
      </c>
    </row>
    <row r="1526" spans="1:3" x14ac:dyDescent="0.3">
      <c r="A1526" s="6" t="s">
        <v>5574</v>
      </c>
      <c r="B1526" s="10">
        <v>1000000</v>
      </c>
      <c r="C1526" s="10">
        <v>42411721</v>
      </c>
    </row>
    <row r="1527" spans="1:3" x14ac:dyDescent="0.3">
      <c r="A1527" s="6" t="s">
        <v>617</v>
      </c>
      <c r="B1527" s="10">
        <v>9100000</v>
      </c>
      <c r="C1527" s="10">
        <v>6459306</v>
      </c>
    </row>
    <row r="1528" spans="1:3" x14ac:dyDescent="0.3">
      <c r="A1528" s="6" t="s">
        <v>2957</v>
      </c>
      <c r="B1528" s="10">
        <v>40000000</v>
      </c>
      <c r="C1528" s="10">
        <v>0</v>
      </c>
    </row>
    <row r="1529" spans="1:3" x14ac:dyDescent="0.3">
      <c r="A1529" s="6" t="s">
        <v>1922</v>
      </c>
      <c r="B1529" s="10">
        <v>96140000</v>
      </c>
      <c r="C1529" s="10">
        <v>594575394.79999995</v>
      </c>
    </row>
    <row r="1530" spans="1:3" x14ac:dyDescent="0.3">
      <c r="A1530" s="6" t="s">
        <v>4465</v>
      </c>
      <c r="B1530" s="10">
        <v>6</v>
      </c>
      <c r="C1530" s="10">
        <v>10</v>
      </c>
    </row>
    <row r="1531" spans="1:3" x14ac:dyDescent="0.3">
      <c r="A1531" s="6" t="s">
        <v>3820</v>
      </c>
      <c r="B1531" s="10">
        <v>179600000</v>
      </c>
      <c r="C1531" s="10">
        <v>175269998.80000001</v>
      </c>
    </row>
    <row r="1532" spans="1:3" x14ac:dyDescent="0.3">
      <c r="A1532" s="6" t="s">
        <v>5488</v>
      </c>
      <c r="B1532" s="10">
        <v>30000000</v>
      </c>
      <c r="C1532" s="10">
        <v>306770545</v>
      </c>
    </row>
    <row r="1533" spans="1:3" x14ac:dyDescent="0.3">
      <c r="A1533" s="6" t="s">
        <v>1584</v>
      </c>
      <c r="B1533" s="10">
        <v>150000000</v>
      </c>
      <c r="C1533" s="10">
        <v>310043823</v>
      </c>
    </row>
    <row r="1534" spans="1:3" x14ac:dyDescent="0.3">
      <c r="A1534" s="6" t="s">
        <v>1564</v>
      </c>
      <c r="B1534" s="10">
        <v>42000000</v>
      </c>
      <c r="C1534" s="10">
        <v>227793915</v>
      </c>
    </row>
    <row r="1535" spans="1:3" x14ac:dyDescent="0.3">
      <c r="A1535" s="6" t="s">
        <v>1188</v>
      </c>
      <c r="B1535" s="10">
        <v>20000000</v>
      </c>
      <c r="C1535" s="10">
        <v>293154462.19999999</v>
      </c>
    </row>
    <row r="1536" spans="1:3" x14ac:dyDescent="0.3">
      <c r="A1536" s="6" t="s">
        <v>4904</v>
      </c>
      <c r="B1536" s="10">
        <v>50000000</v>
      </c>
      <c r="C1536" s="10">
        <v>8004221</v>
      </c>
    </row>
    <row r="1537" spans="1:3" x14ac:dyDescent="0.3">
      <c r="A1537" s="6" t="s">
        <v>1124</v>
      </c>
      <c r="B1537" s="10">
        <v>111000000</v>
      </c>
      <c r="C1537" s="10">
        <v>578137111.60000002</v>
      </c>
    </row>
    <row r="1538" spans="1:3" x14ac:dyDescent="0.3">
      <c r="A1538" s="6" t="s">
        <v>5714</v>
      </c>
      <c r="B1538" s="10">
        <v>180000</v>
      </c>
      <c r="C1538" s="10">
        <v>925402</v>
      </c>
    </row>
    <row r="1539" spans="1:3" x14ac:dyDescent="0.3">
      <c r="A1539" s="6" t="s">
        <v>2100</v>
      </c>
      <c r="B1539" s="10">
        <v>76000000</v>
      </c>
      <c r="C1539" s="10">
        <v>69845011</v>
      </c>
    </row>
    <row r="1540" spans="1:3" x14ac:dyDescent="0.3">
      <c r="A1540" s="6" t="s">
        <v>3663</v>
      </c>
      <c r="B1540" s="10">
        <v>6100000</v>
      </c>
      <c r="C1540" s="10">
        <v>18953378</v>
      </c>
    </row>
    <row r="1541" spans="1:3" x14ac:dyDescent="0.3">
      <c r="A1541" s="6" t="s">
        <v>7806</v>
      </c>
      <c r="B1541" s="10">
        <v>900000</v>
      </c>
      <c r="C1541" s="10">
        <v>6980986</v>
      </c>
    </row>
    <row r="1542" spans="1:3" x14ac:dyDescent="0.3">
      <c r="A1542" s="6" t="s">
        <v>9730</v>
      </c>
      <c r="B1542" s="10">
        <v>108800000</v>
      </c>
      <c r="C1542" s="10">
        <v>615996146.79999995</v>
      </c>
    </row>
    <row r="1543" spans="1:3" x14ac:dyDescent="0.3">
      <c r="A1543" s="6" t="s">
        <v>7258</v>
      </c>
      <c r="B1543" s="10">
        <v>1650000</v>
      </c>
      <c r="C1543" s="10">
        <v>1240261.6000000001</v>
      </c>
    </row>
    <row r="1544" spans="1:3" x14ac:dyDescent="0.3">
      <c r="A1544" s="6" t="s">
        <v>8086</v>
      </c>
      <c r="B1544" s="10">
        <v>2500000</v>
      </c>
      <c r="C1544" s="10">
        <v>1240261.6000000001</v>
      </c>
    </row>
    <row r="1545" spans="1:3" x14ac:dyDescent="0.3">
      <c r="A1545" s="6" t="s">
        <v>7254</v>
      </c>
      <c r="B1545" s="10">
        <v>500000</v>
      </c>
      <c r="C1545" s="10">
        <v>1240261.6000000001</v>
      </c>
    </row>
    <row r="1546" spans="1:3" x14ac:dyDescent="0.3">
      <c r="A1546" s="6" t="s">
        <v>5762</v>
      </c>
      <c r="B1546" s="10">
        <v>79171600</v>
      </c>
      <c r="C1546" s="10">
        <v>300062289.19999999</v>
      </c>
    </row>
    <row r="1547" spans="1:3" x14ac:dyDescent="0.3">
      <c r="A1547" s="6" t="s">
        <v>5605</v>
      </c>
      <c r="B1547" s="10">
        <v>164000000</v>
      </c>
      <c r="C1547" s="10">
        <v>436456074.60000002</v>
      </c>
    </row>
    <row r="1548" spans="1:3" x14ac:dyDescent="0.3">
      <c r="A1548" s="6" t="s">
        <v>1285</v>
      </c>
      <c r="B1548" s="10">
        <v>19000000</v>
      </c>
      <c r="C1548" s="10">
        <v>89098921</v>
      </c>
    </row>
    <row r="1549" spans="1:3" x14ac:dyDescent="0.3">
      <c r="A1549" s="6" t="s">
        <v>2236</v>
      </c>
      <c r="B1549" s="10">
        <v>13000000</v>
      </c>
      <c r="C1549" s="10">
        <v>34166572</v>
      </c>
    </row>
    <row r="1550" spans="1:3" x14ac:dyDescent="0.3">
      <c r="A1550" s="6" t="s">
        <v>2262</v>
      </c>
      <c r="B1550" s="10">
        <v>13000000</v>
      </c>
      <c r="C1550" s="10">
        <v>20560255</v>
      </c>
    </row>
    <row r="1551" spans="1:3" x14ac:dyDescent="0.3">
      <c r="A1551" s="6" t="s">
        <v>3637</v>
      </c>
      <c r="B1551" s="10">
        <v>71400000</v>
      </c>
      <c r="C1551" s="10">
        <v>751654707.39999998</v>
      </c>
    </row>
    <row r="1552" spans="1:3" x14ac:dyDescent="0.3">
      <c r="A1552" s="6" t="s">
        <v>7208</v>
      </c>
      <c r="B1552" s="10">
        <v>125800000</v>
      </c>
      <c r="C1552" s="10">
        <v>738390235.20000005</v>
      </c>
    </row>
    <row r="1553" spans="1:3" x14ac:dyDescent="0.3">
      <c r="A1553" s="6" t="s">
        <v>9002</v>
      </c>
      <c r="B1553" s="10">
        <v>70520000</v>
      </c>
      <c r="C1553" s="10">
        <v>457654821.60000002</v>
      </c>
    </row>
    <row r="1554" spans="1:3" x14ac:dyDescent="0.3">
      <c r="A1554" s="6" t="s">
        <v>4134</v>
      </c>
      <c r="B1554" s="10">
        <v>6000000</v>
      </c>
      <c r="C1554" s="10">
        <v>23169837</v>
      </c>
    </row>
    <row r="1555" spans="1:3" x14ac:dyDescent="0.3">
      <c r="A1555" s="6" t="s">
        <v>2102</v>
      </c>
      <c r="B1555" s="10">
        <v>9541040</v>
      </c>
      <c r="C1555" s="10">
        <v>38139010</v>
      </c>
    </row>
    <row r="1556" spans="1:3" x14ac:dyDescent="0.3">
      <c r="A1556" s="6" t="s">
        <v>8057</v>
      </c>
      <c r="B1556" s="10">
        <v>9641000</v>
      </c>
      <c r="C1556" s="10">
        <v>38139010</v>
      </c>
    </row>
    <row r="1557" spans="1:3" x14ac:dyDescent="0.3">
      <c r="A1557" s="6" t="s">
        <v>2846</v>
      </c>
      <c r="B1557" s="10">
        <v>48000000</v>
      </c>
      <c r="C1557" s="10">
        <v>171339013</v>
      </c>
    </row>
    <row r="1558" spans="1:3" x14ac:dyDescent="0.3">
      <c r="A1558" s="6" t="s">
        <v>2143</v>
      </c>
      <c r="B1558" s="10">
        <v>99000000</v>
      </c>
      <c r="C1558" s="10">
        <v>724917350.20000005</v>
      </c>
    </row>
    <row r="1559" spans="1:3" x14ac:dyDescent="0.3">
      <c r="A1559" s="6" t="s">
        <v>733</v>
      </c>
      <c r="B1559" s="10">
        <v>116500000</v>
      </c>
      <c r="C1559" s="10">
        <v>900250198.60000002</v>
      </c>
    </row>
    <row r="1560" spans="1:3" x14ac:dyDescent="0.3">
      <c r="A1560" s="6" t="s">
        <v>2928</v>
      </c>
      <c r="B1560" s="10">
        <v>25000000</v>
      </c>
      <c r="C1560" s="10">
        <v>23190292</v>
      </c>
    </row>
    <row r="1561" spans="1:3" x14ac:dyDescent="0.3">
      <c r="A1561" s="6" t="s">
        <v>9157</v>
      </c>
      <c r="B1561" s="10">
        <v>4000000</v>
      </c>
      <c r="C1561" s="10">
        <v>6000000</v>
      </c>
    </row>
    <row r="1562" spans="1:3" x14ac:dyDescent="0.3">
      <c r="A1562" s="6" t="s">
        <v>7595</v>
      </c>
      <c r="B1562" s="10">
        <v>10000000</v>
      </c>
      <c r="C1562" s="10">
        <v>253136523.59999999</v>
      </c>
    </row>
    <row r="1563" spans="1:3" x14ac:dyDescent="0.3">
      <c r="A1563" s="6" t="s">
        <v>6400</v>
      </c>
      <c r="B1563" s="10">
        <v>13000000</v>
      </c>
      <c r="C1563" s="10">
        <v>13176612</v>
      </c>
    </row>
    <row r="1564" spans="1:3" x14ac:dyDescent="0.3">
      <c r="A1564" s="6" t="s">
        <v>7571</v>
      </c>
      <c r="B1564" s="10">
        <v>25000000</v>
      </c>
      <c r="C1564" s="10">
        <v>152500343</v>
      </c>
    </row>
    <row r="1565" spans="1:3" x14ac:dyDescent="0.3">
      <c r="A1565" s="6" t="s">
        <v>9186</v>
      </c>
      <c r="B1565" s="10">
        <v>76400000</v>
      </c>
      <c r="C1565" s="10">
        <v>519285160.60000002</v>
      </c>
    </row>
    <row r="1566" spans="1:3" x14ac:dyDescent="0.3">
      <c r="A1566" s="6" t="s">
        <v>362</v>
      </c>
      <c r="B1566" s="10">
        <v>174000000</v>
      </c>
      <c r="C1566" s="10">
        <v>474753914.39999998</v>
      </c>
    </row>
    <row r="1567" spans="1:3" x14ac:dyDescent="0.3">
      <c r="A1567" s="6" t="s">
        <v>1797</v>
      </c>
      <c r="B1567" s="10">
        <v>68200000</v>
      </c>
      <c r="C1567" s="10">
        <v>533415608.80000001</v>
      </c>
    </row>
    <row r="1568" spans="1:3" x14ac:dyDescent="0.3">
      <c r="A1568" s="6" t="s">
        <v>7018</v>
      </c>
      <c r="B1568" s="10">
        <v>161400000</v>
      </c>
      <c r="C1568" s="10">
        <v>287419513.39999998</v>
      </c>
    </row>
    <row r="1569" spans="1:3" x14ac:dyDescent="0.3">
      <c r="A1569" s="6" t="s">
        <v>6834</v>
      </c>
      <c r="B1569" s="10">
        <v>71400000</v>
      </c>
      <c r="C1569" s="10">
        <v>751654707.39999998</v>
      </c>
    </row>
    <row r="1570" spans="1:3" x14ac:dyDescent="0.3">
      <c r="A1570" s="6" t="s">
        <v>4280</v>
      </c>
      <c r="B1570" s="10">
        <v>9700000</v>
      </c>
      <c r="C1570" s="10">
        <v>21200000</v>
      </c>
    </row>
    <row r="1571" spans="1:3" x14ac:dyDescent="0.3">
      <c r="A1571" s="6" t="s">
        <v>4877</v>
      </c>
      <c r="B1571" s="10">
        <v>86140523.799999997</v>
      </c>
      <c r="C1571" s="10">
        <v>565067800.39999998</v>
      </c>
    </row>
    <row r="1572" spans="1:3" x14ac:dyDescent="0.3">
      <c r="A1572" s="6" t="s">
        <v>7068</v>
      </c>
      <c r="B1572" s="10">
        <v>157600000</v>
      </c>
      <c r="C1572" s="10">
        <v>277948016</v>
      </c>
    </row>
    <row r="1573" spans="1:3" x14ac:dyDescent="0.3">
      <c r="A1573" s="6" t="s">
        <v>9344</v>
      </c>
      <c r="B1573" s="10">
        <v>110800000</v>
      </c>
      <c r="C1573" s="10">
        <v>780542819.20000005</v>
      </c>
    </row>
    <row r="1574" spans="1:3" x14ac:dyDescent="0.3">
      <c r="A1574" s="6" t="s">
        <v>8386</v>
      </c>
      <c r="B1574" s="10">
        <v>150000000</v>
      </c>
      <c r="C1574" s="10">
        <v>292767115.19999999</v>
      </c>
    </row>
    <row r="1575" spans="1:3" x14ac:dyDescent="0.3">
      <c r="A1575" s="6" t="s">
        <v>8684</v>
      </c>
      <c r="B1575" s="10">
        <v>50000000</v>
      </c>
      <c r="C1575" s="10">
        <v>96469187</v>
      </c>
    </row>
    <row r="1576" spans="1:3" x14ac:dyDescent="0.3">
      <c r="A1576" s="6" t="s">
        <v>5659</v>
      </c>
      <c r="B1576" s="10">
        <v>157600000</v>
      </c>
      <c r="C1576" s="10">
        <v>277948016</v>
      </c>
    </row>
    <row r="1577" spans="1:3" x14ac:dyDescent="0.3">
      <c r="A1577" s="6" t="s">
        <v>4480</v>
      </c>
      <c r="B1577" s="10">
        <v>75000000</v>
      </c>
      <c r="C1577" s="10">
        <v>197744377</v>
      </c>
    </row>
    <row r="1578" spans="1:3" x14ac:dyDescent="0.3">
      <c r="A1578" s="6" t="s">
        <v>1704</v>
      </c>
      <c r="B1578" s="10">
        <v>12000000</v>
      </c>
      <c r="C1578" s="10">
        <v>123681790</v>
      </c>
    </row>
    <row r="1579" spans="1:3" x14ac:dyDescent="0.3">
      <c r="A1579" s="6" t="s">
        <v>5130</v>
      </c>
      <c r="B1579" s="10">
        <v>19600000</v>
      </c>
      <c r="C1579" s="10">
        <v>99849421</v>
      </c>
    </row>
    <row r="1580" spans="1:3" x14ac:dyDescent="0.3">
      <c r="A1580" s="6" t="s">
        <v>2534</v>
      </c>
      <c r="B1580" s="10">
        <v>160000</v>
      </c>
      <c r="C1580" s="10">
        <v>59502343.399999999</v>
      </c>
    </row>
    <row r="1581" spans="1:3" x14ac:dyDescent="0.3">
      <c r="A1581" s="6" t="s">
        <v>2594</v>
      </c>
      <c r="B1581" s="10">
        <v>109144000</v>
      </c>
      <c r="C1581" s="10">
        <v>305481707.39999998</v>
      </c>
    </row>
    <row r="1582" spans="1:3" x14ac:dyDescent="0.3">
      <c r="A1582" s="6" t="s">
        <v>729</v>
      </c>
      <c r="B1582" s="10">
        <v>91940000</v>
      </c>
      <c r="C1582" s="10">
        <v>615583976</v>
      </c>
    </row>
    <row r="1583" spans="1:3" x14ac:dyDescent="0.3">
      <c r="A1583" s="6" t="s">
        <v>9209</v>
      </c>
      <c r="B1583" s="10">
        <v>10000000</v>
      </c>
      <c r="C1583" s="10">
        <v>7582196</v>
      </c>
    </row>
    <row r="1584" spans="1:3" x14ac:dyDescent="0.3">
      <c r="A1584" s="6" t="s">
        <v>1104</v>
      </c>
      <c r="B1584" s="10">
        <v>45223</v>
      </c>
      <c r="C1584" s="10">
        <v>57635198.799999997</v>
      </c>
    </row>
    <row r="1585" spans="1:3" x14ac:dyDescent="0.3">
      <c r="A1585" s="6" t="s">
        <v>5156</v>
      </c>
      <c r="B1585" s="10">
        <v>73800000</v>
      </c>
      <c r="C1585" s="10">
        <v>346352260.60000002</v>
      </c>
    </row>
    <row r="1586" spans="1:3" x14ac:dyDescent="0.3">
      <c r="A1586" s="6" t="s">
        <v>536</v>
      </c>
      <c r="B1586" s="10">
        <v>391600000</v>
      </c>
      <c r="C1586" s="10">
        <v>3223771072</v>
      </c>
    </row>
    <row r="1587" spans="1:3" x14ac:dyDescent="0.3">
      <c r="A1587" s="6" t="s">
        <v>6203</v>
      </c>
      <c r="B1587" s="10">
        <v>20000000</v>
      </c>
      <c r="C1587" s="10">
        <v>219315950.80000001</v>
      </c>
    </row>
    <row r="1588" spans="1:3" x14ac:dyDescent="0.3">
      <c r="A1588" s="6" t="s">
        <v>1020</v>
      </c>
      <c r="B1588" s="10">
        <v>5000000</v>
      </c>
      <c r="C1588" s="10">
        <v>119738688.2</v>
      </c>
    </row>
    <row r="1589" spans="1:3" x14ac:dyDescent="0.3">
      <c r="A1589" s="6" t="s">
        <v>1778</v>
      </c>
      <c r="B1589" s="10">
        <v>132000000</v>
      </c>
      <c r="C1589" s="10">
        <v>527765510.60000002</v>
      </c>
    </row>
    <row r="1590" spans="1:3" x14ac:dyDescent="0.3">
      <c r="A1590" s="6" t="s">
        <v>5199</v>
      </c>
      <c r="B1590" s="10">
        <v>88000000</v>
      </c>
      <c r="C1590" s="10">
        <v>105021488</v>
      </c>
    </row>
    <row r="1591" spans="1:3" x14ac:dyDescent="0.3">
      <c r="A1591" s="6" t="s">
        <v>3131</v>
      </c>
      <c r="B1591" s="10">
        <v>5000000</v>
      </c>
      <c r="C1591" s="10">
        <v>11990401</v>
      </c>
    </row>
    <row r="1592" spans="1:3" x14ac:dyDescent="0.3">
      <c r="A1592" s="6" t="s">
        <v>4209</v>
      </c>
      <c r="B1592" s="10">
        <v>167540000</v>
      </c>
      <c r="C1592" s="10">
        <v>175269998.80000001</v>
      </c>
    </row>
    <row r="1593" spans="1:3" x14ac:dyDescent="0.3">
      <c r="A1593" s="6" t="s">
        <v>2142</v>
      </c>
      <c r="B1593" s="10">
        <v>40000000</v>
      </c>
      <c r="C1593" s="10">
        <v>39753957</v>
      </c>
    </row>
    <row r="1594" spans="1:3" x14ac:dyDescent="0.3">
      <c r="A1594" s="6" t="s">
        <v>5468</v>
      </c>
      <c r="B1594" s="10">
        <v>134000000</v>
      </c>
      <c r="C1594" s="10">
        <v>399428100.60000002</v>
      </c>
    </row>
    <row r="1595" spans="1:3" x14ac:dyDescent="0.3">
      <c r="A1595" s="6" t="s">
        <v>4665</v>
      </c>
      <c r="B1595" s="10">
        <v>839727</v>
      </c>
      <c r="C1595" s="10">
        <v>23218000</v>
      </c>
    </row>
    <row r="1596" spans="1:3" x14ac:dyDescent="0.3">
      <c r="A1596" s="6" t="s">
        <v>8988</v>
      </c>
      <c r="B1596" s="10">
        <v>40000000</v>
      </c>
      <c r="C1596" s="10">
        <v>20278055</v>
      </c>
    </row>
    <row r="1597" spans="1:3" x14ac:dyDescent="0.3">
      <c r="A1597" s="6" t="s">
        <v>5558</v>
      </c>
      <c r="B1597" s="10">
        <v>78300000</v>
      </c>
      <c r="C1597" s="10">
        <v>552872808.20000005</v>
      </c>
    </row>
    <row r="1598" spans="1:3" x14ac:dyDescent="0.3">
      <c r="A1598" s="6" t="s">
        <v>7167</v>
      </c>
      <c r="B1598" s="10">
        <v>1500000</v>
      </c>
      <c r="C1598" s="10">
        <v>4250000</v>
      </c>
    </row>
    <row r="1599" spans="1:3" x14ac:dyDescent="0.3">
      <c r="A1599" s="6" t="s">
        <v>4173</v>
      </c>
      <c r="B1599" s="10">
        <v>55000000</v>
      </c>
      <c r="C1599" s="10">
        <v>198750909</v>
      </c>
    </row>
    <row r="1600" spans="1:3" x14ac:dyDescent="0.3">
      <c r="A1600" s="6" t="s">
        <v>5233</v>
      </c>
      <c r="B1600" s="10">
        <v>38000000</v>
      </c>
      <c r="C1600" s="10">
        <v>17831558</v>
      </c>
    </row>
    <row r="1601" spans="1:3" x14ac:dyDescent="0.3">
      <c r="A1601" s="6" t="s">
        <v>2097</v>
      </c>
      <c r="B1601" s="10">
        <v>3300000</v>
      </c>
      <c r="C1601" s="10">
        <v>30641770</v>
      </c>
    </row>
    <row r="1602" spans="1:3" x14ac:dyDescent="0.3">
      <c r="A1602" s="6" t="s">
        <v>7917</v>
      </c>
      <c r="B1602" s="10">
        <v>87000000</v>
      </c>
      <c r="C1602" s="10">
        <v>476680473.80000001</v>
      </c>
    </row>
    <row r="1603" spans="1:3" x14ac:dyDescent="0.3">
      <c r="A1603" s="6" t="s">
        <v>6282</v>
      </c>
      <c r="B1603" s="10">
        <v>27000000</v>
      </c>
      <c r="C1603" s="10">
        <v>179033791</v>
      </c>
    </row>
    <row r="1604" spans="1:3" x14ac:dyDescent="0.3">
      <c r="A1604" s="6" t="s">
        <v>3953</v>
      </c>
      <c r="B1604" s="10">
        <v>17000000</v>
      </c>
      <c r="C1604" s="10">
        <v>13851432</v>
      </c>
    </row>
    <row r="1605" spans="1:3" x14ac:dyDescent="0.3">
      <c r="A1605" s="6" t="s">
        <v>2164</v>
      </c>
      <c r="B1605" s="10">
        <v>24292400</v>
      </c>
      <c r="C1605" s="10">
        <v>47301471</v>
      </c>
    </row>
    <row r="1606" spans="1:3" x14ac:dyDescent="0.3">
      <c r="A1606" s="6" t="s">
        <v>7139</v>
      </c>
      <c r="B1606" s="10">
        <v>114200000</v>
      </c>
      <c r="C1606" s="10">
        <v>736329646.20000005</v>
      </c>
    </row>
    <row r="1607" spans="1:3" x14ac:dyDescent="0.3">
      <c r="A1607" s="6" t="s">
        <v>1245</v>
      </c>
      <c r="B1607" s="10">
        <v>280000000</v>
      </c>
      <c r="C1607" s="10">
        <v>1075229776</v>
      </c>
    </row>
    <row r="1608" spans="1:3" x14ac:dyDescent="0.3">
      <c r="A1608" s="6" t="s">
        <v>9104</v>
      </c>
      <c r="B1608" s="10">
        <v>7000000</v>
      </c>
      <c r="C1608" s="10">
        <v>21600000</v>
      </c>
    </row>
    <row r="1609" spans="1:3" x14ac:dyDescent="0.3">
      <c r="A1609" s="6" t="s">
        <v>8830</v>
      </c>
      <c r="B1609" s="10">
        <v>3250000</v>
      </c>
      <c r="C1609" s="10">
        <v>6965361</v>
      </c>
    </row>
    <row r="1610" spans="1:3" x14ac:dyDescent="0.3">
      <c r="A1610" s="6" t="s">
        <v>1209</v>
      </c>
      <c r="B1610" s="10">
        <v>96800000</v>
      </c>
      <c r="C1610" s="10">
        <v>262024051.19999999</v>
      </c>
    </row>
    <row r="1611" spans="1:3" x14ac:dyDescent="0.3">
      <c r="A1611" s="6" t="s">
        <v>8202</v>
      </c>
      <c r="B1611" s="10">
        <v>25000000</v>
      </c>
      <c r="C1611" s="10">
        <v>5796630</v>
      </c>
    </row>
    <row r="1612" spans="1:3" x14ac:dyDescent="0.3">
      <c r="A1612" s="6" t="s">
        <v>5266</v>
      </c>
      <c r="B1612" s="10">
        <v>62000000</v>
      </c>
      <c r="C1612" s="10">
        <v>207500000</v>
      </c>
    </row>
    <row r="1613" spans="1:3" x14ac:dyDescent="0.3">
      <c r="A1613" s="6" t="s">
        <v>1049</v>
      </c>
      <c r="B1613" s="10">
        <v>42000000</v>
      </c>
      <c r="C1613" s="10">
        <v>71000000</v>
      </c>
    </row>
    <row r="1614" spans="1:3" x14ac:dyDescent="0.3">
      <c r="A1614" s="6" t="s">
        <v>6542</v>
      </c>
      <c r="B1614" s="10">
        <v>27000</v>
      </c>
      <c r="C1614" s="10">
        <v>3894240</v>
      </c>
    </row>
    <row r="1615" spans="1:3" x14ac:dyDescent="0.3">
      <c r="A1615" s="6" t="s">
        <v>5405</v>
      </c>
      <c r="B1615" s="10">
        <v>7000000</v>
      </c>
      <c r="C1615" s="10">
        <v>129428736.2</v>
      </c>
    </row>
    <row r="1616" spans="1:3" x14ac:dyDescent="0.3">
      <c r="A1616" s="6" t="s">
        <v>2311</v>
      </c>
      <c r="B1616" s="10">
        <v>82500000</v>
      </c>
      <c r="C1616" s="10">
        <v>237685089</v>
      </c>
    </row>
    <row r="1617" spans="1:3" x14ac:dyDescent="0.3">
      <c r="A1617" s="6" t="s">
        <v>9347</v>
      </c>
      <c r="B1617" s="10">
        <v>54940900</v>
      </c>
      <c r="C1617" s="10">
        <v>172919448</v>
      </c>
    </row>
    <row r="1618" spans="1:3" x14ac:dyDescent="0.3">
      <c r="A1618" s="6" t="s">
        <v>3633</v>
      </c>
      <c r="B1618" s="10">
        <v>65000000</v>
      </c>
      <c r="C1618" s="10">
        <v>255000000</v>
      </c>
    </row>
    <row r="1619" spans="1:3" x14ac:dyDescent="0.3">
      <c r="A1619" s="6" t="s">
        <v>338</v>
      </c>
      <c r="B1619" s="10">
        <v>64000000</v>
      </c>
      <c r="C1619" s="10">
        <v>78418101</v>
      </c>
    </row>
    <row r="1620" spans="1:3" x14ac:dyDescent="0.3">
      <c r="A1620" s="6" t="s">
        <v>5683</v>
      </c>
      <c r="B1620" s="10">
        <v>2940457</v>
      </c>
      <c r="C1620" s="10">
        <v>1088907</v>
      </c>
    </row>
    <row r="1621" spans="1:3" x14ac:dyDescent="0.3">
      <c r="A1621" s="6" t="s">
        <v>7303</v>
      </c>
      <c r="B1621" s="10">
        <v>96200000</v>
      </c>
      <c r="C1621" s="10">
        <v>322945018.80000001</v>
      </c>
    </row>
    <row r="1622" spans="1:3" x14ac:dyDescent="0.3">
      <c r="A1622" s="6" t="s">
        <v>236</v>
      </c>
      <c r="B1622" s="10">
        <v>147523270.59999999</v>
      </c>
      <c r="C1622" s="10">
        <v>264211699</v>
      </c>
    </row>
    <row r="1623" spans="1:3" x14ac:dyDescent="0.3">
      <c r="A1623" s="6" t="s">
        <v>3861</v>
      </c>
      <c r="B1623" s="10">
        <v>20000000</v>
      </c>
      <c r="C1623" s="10">
        <v>340800479</v>
      </c>
    </row>
    <row r="1624" spans="1:3" x14ac:dyDescent="0.3">
      <c r="A1624" s="6" t="s">
        <v>4647</v>
      </c>
      <c r="B1624" s="10">
        <v>82000000</v>
      </c>
      <c r="C1624" s="10">
        <v>451733161.19999999</v>
      </c>
    </row>
    <row r="1625" spans="1:3" x14ac:dyDescent="0.3">
      <c r="A1625" s="6" t="s">
        <v>8744</v>
      </c>
      <c r="B1625" s="10">
        <v>13601468</v>
      </c>
      <c r="C1625" s="10">
        <v>5750401</v>
      </c>
    </row>
    <row r="1626" spans="1:3" x14ac:dyDescent="0.3">
      <c r="A1626" s="6" t="s">
        <v>5061</v>
      </c>
      <c r="B1626" s="10">
        <v>35000000</v>
      </c>
      <c r="C1626" s="10">
        <v>116148537</v>
      </c>
    </row>
    <row r="1627" spans="1:3" x14ac:dyDescent="0.3">
      <c r="A1627" s="6" t="s">
        <v>4177</v>
      </c>
      <c r="B1627" s="10">
        <v>102000000</v>
      </c>
      <c r="C1627" s="10">
        <v>130673154</v>
      </c>
    </row>
    <row r="1628" spans="1:3" x14ac:dyDescent="0.3">
      <c r="A1628" s="6" t="s">
        <v>5342</v>
      </c>
      <c r="B1628" s="10">
        <v>104400000</v>
      </c>
      <c r="C1628" s="10">
        <v>592783137.60000002</v>
      </c>
    </row>
    <row r="1629" spans="1:3" x14ac:dyDescent="0.3">
      <c r="A1629" s="6" t="s">
        <v>8129</v>
      </c>
      <c r="B1629" s="10">
        <v>6600000</v>
      </c>
      <c r="C1629" s="10">
        <v>1851517</v>
      </c>
    </row>
    <row r="1630" spans="1:3" x14ac:dyDescent="0.3">
      <c r="A1630" s="6" t="s">
        <v>2665</v>
      </c>
      <c r="B1630" s="10">
        <v>7292313.7999999998</v>
      </c>
      <c r="C1630" s="10">
        <v>58340541</v>
      </c>
    </row>
    <row r="1631" spans="1:3" x14ac:dyDescent="0.3">
      <c r="A1631" s="6" t="s">
        <v>1752</v>
      </c>
      <c r="B1631" s="10">
        <v>100000000</v>
      </c>
      <c r="C1631" s="10">
        <v>236827677</v>
      </c>
    </row>
    <row r="1632" spans="1:3" x14ac:dyDescent="0.3">
      <c r="A1632" s="6" t="s">
        <v>1771</v>
      </c>
      <c r="B1632" s="10">
        <v>78000000</v>
      </c>
      <c r="C1632" s="10">
        <v>274392649</v>
      </c>
    </row>
    <row r="1633" spans="1:3" x14ac:dyDescent="0.3">
      <c r="A1633" s="6" t="s">
        <v>1941</v>
      </c>
      <c r="B1633" s="10">
        <v>25000000</v>
      </c>
      <c r="C1633" s="10">
        <v>171302226</v>
      </c>
    </row>
    <row r="1634" spans="1:3" x14ac:dyDescent="0.3">
      <c r="A1634" s="6" t="s">
        <v>2763</v>
      </c>
      <c r="B1634" s="10">
        <v>6100000</v>
      </c>
      <c r="C1634" s="10">
        <v>4381603</v>
      </c>
    </row>
    <row r="1635" spans="1:3" x14ac:dyDescent="0.3">
      <c r="A1635" s="6" t="s">
        <v>7826</v>
      </c>
      <c r="B1635" s="10">
        <v>200000</v>
      </c>
      <c r="C1635" s="10">
        <v>97844961.799999997</v>
      </c>
    </row>
    <row r="1636" spans="1:3" x14ac:dyDescent="0.3">
      <c r="A1636" s="6" t="s">
        <v>9454</v>
      </c>
      <c r="B1636" s="10">
        <v>133300000</v>
      </c>
      <c r="C1636" s="10">
        <v>601247524.79999995</v>
      </c>
    </row>
    <row r="1637" spans="1:3" x14ac:dyDescent="0.3">
      <c r="A1637" s="6" t="s">
        <v>4129</v>
      </c>
      <c r="B1637" s="10">
        <v>15000000</v>
      </c>
      <c r="C1637" s="10">
        <v>14643997</v>
      </c>
    </row>
    <row r="1638" spans="1:3" x14ac:dyDescent="0.3">
      <c r="A1638" s="6" t="s">
        <v>2242</v>
      </c>
      <c r="B1638" s="10">
        <v>13700000</v>
      </c>
      <c r="C1638" s="10">
        <v>57956568</v>
      </c>
    </row>
    <row r="1639" spans="1:3" x14ac:dyDescent="0.3">
      <c r="A1639" s="6" t="s">
        <v>8209</v>
      </c>
      <c r="B1639" s="10">
        <v>8300000</v>
      </c>
      <c r="C1639" s="10">
        <v>4300000</v>
      </c>
    </row>
    <row r="1640" spans="1:3" x14ac:dyDescent="0.3">
      <c r="A1640" s="6" t="s">
        <v>3213</v>
      </c>
      <c r="B1640" s="10">
        <v>45000000</v>
      </c>
      <c r="C1640" s="10">
        <v>76665507</v>
      </c>
    </row>
    <row r="1641" spans="1:3" x14ac:dyDescent="0.3">
      <c r="A1641" s="6" t="s">
        <v>6336</v>
      </c>
      <c r="B1641" s="10">
        <v>15541000</v>
      </c>
      <c r="C1641" s="10">
        <v>38139010</v>
      </c>
    </row>
    <row r="1642" spans="1:3" x14ac:dyDescent="0.3">
      <c r="A1642" s="6" t="s">
        <v>7358</v>
      </c>
      <c r="B1642" s="10">
        <v>93400000</v>
      </c>
      <c r="C1642" s="10">
        <v>616715972.79999995</v>
      </c>
    </row>
    <row r="1643" spans="1:3" x14ac:dyDescent="0.3">
      <c r="A1643" s="6" t="s">
        <v>2847</v>
      </c>
      <c r="B1643" s="10">
        <v>25000000</v>
      </c>
      <c r="C1643" s="10">
        <v>49042224</v>
      </c>
    </row>
    <row r="1644" spans="1:3" x14ac:dyDescent="0.3">
      <c r="A1644" s="6" t="s">
        <v>18</v>
      </c>
      <c r="B1644" s="10">
        <v>35000000</v>
      </c>
      <c r="C1644" s="10">
        <v>80000000</v>
      </c>
    </row>
    <row r="1645" spans="1:3" x14ac:dyDescent="0.3">
      <c r="A1645" s="6" t="s">
        <v>6374</v>
      </c>
      <c r="B1645" s="10">
        <v>119000000</v>
      </c>
      <c r="C1645" s="10">
        <v>254963976.80000001</v>
      </c>
    </row>
    <row r="1646" spans="1:3" x14ac:dyDescent="0.3">
      <c r="A1646" s="6" t="s">
        <v>7044</v>
      </c>
      <c r="B1646" s="10">
        <v>20000000</v>
      </c>
      <c r="C1646" s="10">
        <v>78222753</v>
      </c>
    </row>
    <row r="1647" spans="1:3" x14ac:dyDescent="0.3">
      <c r="A1647" s="6" t="s">
        <v>349</v>
      </c>
      <c r="B1647" s="10">
        <v>175000000</v>
      </c>
      <c r="C1647" s="10">
        <v>797660271</v>
      </c>
    </row>
    <row r="1648" spans="1:3" x14ac:dyDescent="0.3">
      <c r="A1648" s="6" t="s">
        <v>5712</v>
      </c>
      <c r="B1648" s="10">
        <v>17500000</v>
      </c>
      <c r="C1648" s="10">
        <v>85313124</v>
      </c>
    </row>
    <row r="1649" spans="1:3" x14ac:dyDescent="0.3">
      <c r="A1649" s="6" t="s">
        <v>8835</v>
      </c>
      <c r="B1649" s="10">
        <v>17500000</v>
      </c>
      <c r="C1649" s="10">
        <v>25024919</v>
      </c>
    </row>
    <row r="1650" spans="1:3" x14ac:dyDescent="0.3">
      <c r="A1650" s="6" t="s">
        <v>2574</v>
      </c>
      <c r="B1650" s="10">
        <v>10000000</v>
      </c>
      <c r="C1650" s="10">
        <v>2237618</v>
      </c>
    </row>
    <row r="1651" spans="1:3" x14ac:dyDescent="0.3">
      <c r="A1651" s="6" t="s">
        <v>3134</v>
      </c>
      <c r="B1651" s="10">
        <v>8325137.4000000004</v>
      </c>
      <c r="C1651" s="10">
        <v>157209</v>
      </c>
    </row>
    <row r="1652" spans="1:3" x14ac:dyDescent="0.3">
      <c r="A1652" s="6" t="s">
        <v>518</v>
      </c>
      <c r="B1652" s="10">
        <v>70520000</v>
      </c>
      <c r="C1652" s="10">
        <v>457654821.60000002</v>
      </c>
    </row>
    <row r="1653" spans="1:3" x14ac:dyDescent="0.3">
      <c r="A1653" s="6" t="s">
        <v>1032</v>
      </c>
      <c r="B1653" s="10">
        <v>85600000</v>
      </c>
      <c r="C1653" s="10">
        <v>231390603.19999999</v>
      </c>
    </row>
    <row r="1654" spans="1:3" x14ac:dyDescent="0.3">
      <c r="A1654" s="6" t="s">
        <v>4727</v>
      </c>
      <c r="B1654" s="10">
        <v>114200000</v>
      </c>
      <c r="C1654" s="10">
        <v>372688562.19999999</v>
      </c>
    </row>
    <row r="1655" spans="1:3" x14ac:dyDescent="0.3">
      <c r="A1655" s="6" t="s">
        <v>1569</v>
      </c>
      <c r="B1655" s="10">
        <v>12001040</v>
      </c>
      <c r="C1655" s="10">
        <v>38139010</v>
      </c>
    </row>
    <row r="1656" spans="1:3" x14ac:dyDescent="0.3">
      <c r="A1656" s="6" t="s">
        <v>783</v>
      </c>
      <c r="B1656" s="10">
        <v>2037792</v>
      </c>
      <c r="C1656" s="10">
        <v>102617</v>
      </c>
    </row>
    <row r="1657" spans="1:3" x14ac:dyDescent="0.3">
      <c r="A1657" s="6" t="s">
        <v>5254</v>
      </c>
      <c r="B1657" s="10">
        <v>2700000</v>
      </c>
      <c r="C1657" s="10">
        <v>641910.19999999995</v>
      </c>
    </row>
    <row r="1658" spans="1:3" x14ac:dyDescent="0.3">
      <c r="A1658" s="6" t="s">
        <v>8443</v>
      </c>
      <c r="B1658" s="10">
        <v>2960017.8</v>
      </c>
      <c r="C1658" s="10">
        <v>29119434</v>
      </c>
    </row>
    <row r="1659" spans="1:3" x14ac:dyDescent="0.3">
      <c r="A1659" s="6" t="s">
        <v>6016</v>
      </c>
      <c r="B1659" s="10">
        <v>15700948</v>
      </c>
      <c r="C1659" s="10">
        <v>37795598</v>
      </c>
    </row>
    <row r="1660" spans="1:3" x14ac:dyDescent="0.3">
      <c r="A1660" s="6" t="s">
        <v>7614</v>
      </c>
      <c r="B1660" s="10">
        <v>80000000</v>
      </c>
      <c r="C1660" s="10">
        <v>165173909</v>
      </c>
    </row>
    <row r="1661" spans="1:3" x14ac:dyDescent="0.3">
      <c r="A1661" s="6" t="s">
        <v>6674</v>
      </c>
      <c r="B1661" s="10">
        <v>89600000</v>
      </c>
      <c r="C1661" s="10">
        <v>500625176.19999999</v>
      </c>
    </row>
    <row r="1662" spans="1:3" x14ac:dyDescent="0.3">
      <c r="A1662" s="6" t="s">
        <v>3069</v>
      </c>
      <c r="B1662" s="10">
        <v>60000000</v>
      </c>
      <c r="C1662" s="10">
        <v>62599159</v>
      </c>
    </row>
    <row r="1663" spans="1:3" x14ac:dyDescent="0.3">
      <c r="A1663" s="6" t="s">
        <v>4784</v>
      </c>
      <c r="B1663" s="10">
        <v>9831962</v>
      </c>
      <c r="C1663" s="10">
        <v>97621414</v>
      </c>
    </row>
    <row r="1664" spans="1:3" x14ac:dyDescent="0.3">
      <c r="A1664" s="6" t="s">
        <v>9660</v>
      </c>
      <c r="B1664" s="10">
        <v>77400000</v>
      </c>
      <c r="C1664" s="10">
        <v>313921159</v>
      </c>
    </row>
    <row r="1665" spans="1:3" x14ac:dyDescent="0.3">
      <c r="A1665" s="6" t="s">
        <v>6446</v>
      </c>
      <c r="B1665" s="10">
        <v>15720000</v>
      </c>
      <c r="C1665" s="10">
        <v>14273033</v>
      </c>
    </row>
    <row r="1666" spans="1:3" x14ac:dyDescent="0.3">
      <c r="A1666" s="6" t="s">
        <v>2998</v>
      </c>
      <c r="B1666" s="10">
        <v>60000000</v>
      </c>
      <c r="C1666" s="10">
        <v>217602967</v>
      </c>
    </row>
    <row r="1667" spans="1:3" x14ac:dyDescent="0.3">
      <c r="A1667" s="6" t="s">
        <v>4776</v>
      </c>
      <c r="B1667" s="10">
        <v>36000000</v>
      </c>
      <c r="C1667" s="10">
        <v>85309093</v>
      </c>
    </row>
    <row r="1668" spans="1:3" x14ac:dyDescent="0.3">
      <c r="A1668" s="6" t="s">
        <v>5402</v>
      </c>
      <c r="B1668" s="10">
        <v>85000000</v>
      </c>
      <c r="C1668" s="10">
        <v>78353508</v>
      </c>
    </row>
    <row r="1669" spans="1:3" x14ac:dyDescent="0.3">
      <c r="A1669" s="6" t="s">
        <v>2193</v>
      </c>
      <c r="B1669" s="10">
        <v>68800000</v>
      </c>
      <c r="C1669" s="10">
        <v>226866064.59999999</v>
      </c>
    </row>
    <row r="1670" spans="1:3" x14ac:dyDescent="0.3">
      <c r="A1670" s="6" t="s">
        <v>2908</v>
      </c>
      <c r="B1670" s="10">
        <v>58400000</v>
      </c>
      <c r="C1670" s="10">
        <v>10933396</v>
      </c>
    </row>
    <row r="1671" spans="1:3" x14ac:dyDescent="0.3">
      <c r="A1671" s="6" t="s">
        <v>1071</v>
      </c>
      <c r="B1671" s="10">
        <v>158400000</v>
      </c>
      <c r="C1671" s="10">
        <v>353310779</v>
      </c>
    </row>
    <row r="1672" spans="1:3" x14ac:dyDescent="0.3">
      <c r="A1672" s="6" t="s">
        <v>8904</v>
      </c>
      <c r="B1672" s="10">
        <v>105400000</v>
      </c>
      <c r="C1672" s="10">
        <v>566928126.79999995</v>
      </c>
    </row>
    <row r="1673" spans="1:3" x14ac:dyDescent="0.3">
      <c r="A1673" s="6" t="s">
        <v>1293</v>
      </c>
      <c r="B1673" s="10">
        <v>40000000</v>
      </c>
      <c r="C1673" s="10">
        <v>72295262</v>
      </c>
    </row>
    <row r="1674" spans="1:3" x14ac:dyDescent="0.3">
      <c r="A1674" s="6" t="s">
        <v>3589</v>
      </c>
      <c r="B1674" s="10">
        <v>14000000</v>
      </c>
      <c r="C1674" s="10">
        <v>3621046</v>
      </c>
    </row>
    <row r="1675" spans="1:3" x14ac:dyDescent="0.3">
      <c r="A1675" s="6" t="s">
        <v>8612</v>
      </c>
      <c r="B1675" s="10">
        <v>157540000</v>
      </c>
      <c r="C1675" s="10">
        <v>178359863</v>
      </c>
    </row>
    <row r="1676" spans="1:3" x14ac:dyDescent="0.3">
      <c r="A1676" s="6" t="s">
        <v>7199</v>
      </c>
      <c r="B1676" s="10">
        <v>40000000</v>
      </c>
      <c r="C1676" s="10">
        <v>19726050</v>
      </c>
    </row>
    <row r="1677" spans="1:3" x14ac:dyDescent="0.3">
      <c r="A1677" s="6" t="s">
        <v>6312</v>
      </c>
      <c r="B1677" s="10">
        <v>6000000</v>
      </c>
      <c r="C1677" s="10">
        <v>1023510</v>
      </c>
    </row>
    <row r="1678" spans="1:3" x14ac:dyDescent="0.3">
      <c r="A1678" s="6" t="s">
        <v>7047</v>
      </c>
      <c r="B1678" s="10">
        <v>124000000</v>
      </c>
      <c r="C1678" s="10">
        <v>417412529.19999999</v>
      </c>
    </row>
    <row r="1679" spans="1:3" x14ac:dyDescent="0.3">
      <c r="A1679" s="6" t="s">
        <v>6076</v>
      </c>
      <c r="B1679" s="10">
        <v>7840689</v>
      </c>
      <c r="C1679" s="10">
        <v>3029287</v>
      </c>
    </row>
    <row r="1680" spans="1:3" x14ac:dyDescent="0.3">
      <c r="A1680" s="6" t="s">
        <v>2204</v>
      </c>
      <c r="B1680" s="10">
        <v>4000000</v>
      </c>
      <c r="C1680" s="10">
        <v>2363584</v>
      </c>
    </row>
    <row r="1681" spans="1:3" x14ac:dyDescent="0.3">
      <c r="A1681" s="6" t="s">
        <v>9322</v>
      </c>
      <c r="B1681" s="10">
        <v>65200000</v>
      </c>
      <c r="C1681" s="10">
        <v>587720958.20000005</v>
      </c>
    </row>
    <row r="1682" spans="1:3" x14ac:dyDescent="0.3">
      <c r="A1682" s="6" t="s">
        <v>3586</v>
      </c>
      <c r="B1682" s="10">
        <v>1745580</v>
      </c>
      <c r="C1682" s="10">
        <v>168817</v>
      </c>
    </row>
    <row r="1683" spans="1:3" x14ac:dyDescent="0.3">
      <c r="A1683" s="6" t="s">
        <v>3592</v>
      </c>
      <c r="B1683" s="10">
        <v>9000000</v>
      </c>
      <c r="C1683" s="10">
        <v>12624174</v>
      </c>
    </row>
    <row r="1684" spans="1:3" x14ac:dyDescent="0.3">
      <c r="A1684" s="6" t="s">
        <v>1847</v>
      </c>
      <c r="B1684" s="10">
        <v>52000050</v>
      </c>
      <c r="C1684" s="10">
        <v>1753826</v>
      </c>
    </row>
    <row r="1685" spans="1:3" x14ac:dyDescent="0.3">
      <c r="A1685" s="6" t="s">
        <v>7511</v>
      </c>
      <c r="B1685" s="10">
        <v>5700000</v>
      </c>
      <c r="C1685" s="10">
        <v>70459</v>
      </c>
    </row>
    <row r="1686" spans="1:3" x14ac:dyDescent="0.3">
      <c r="A1686" s="6" t="s">
        <v>3139</v>
      </c>
      <c r="B1686" s="10">
        <v>60000000</v>
      </c>
      <c r="C1686" s="10">
        <v>0</v>
      </c>
    </row>
    <row r="1687" spans="1:3" x14ac:dyDescent="0.3">
      <c r="A1687" s="6" t="s">
        <v>2691</v>
      </c>
      <c r="B1687" s="10">
        <v>39000000</v>
      </c>
      <c r="C1687" s="10">
        <v>288752301</v>
      </c>
    </row>
    <row r="1688" spans="1:3" x14ac:dyDescent="0.3">
      <c r="A1688" s="6" t="s">
        <v>3230</v>
      </c>
      <c r="B1688" s="10">
        <v>10000000</v>
      </c>
      <c r="C1688" s="10">
        <v>35078913</v>
      </c>
    </row>
    <row r="1689" spans="1:3" x14ac:dyDescent="0.3">
      <c r="A1689" s="6" t="s">
        <v>7686</v>
      </c>
      <c r="B1689" s="10">
        <v>157000000</v>
      </c>
      <c r="C1689" s="10">
        <v>450337882.39999998</v>
      </c>
    </row>
    <row r="1690" spans="1:3" x14ac:dyDescent="0.3">
      <c r="A1690" s="6" t="s">
        <v>7232</v>
      </c>
      <c r="B1690" s="10">
        <v>71400000</v>
      </c>
      <c r="C1690" s="10">
        <v>451651282.19999999</v>
      </c>
    </row>
    <row r="1691" spans="1:3" x14ac:dyDescent="0.3">
      <c r="A1691" s="6" t="s">
        <v>8330</v>
      </c>
      <c r="B1691" s="10">
        <v>2412000</v>
      </c>
      <c r="C1691" s="10">
        <v>138808687</v>
      </c>
    </row>
    <row r="1692" spans="1:3" x14ac:dyDescent="0.3">
      <c r="A1692" s="6" t="s">
        <v>8967</v>
      </c>
      <c r="B1692" s="10">
        <v>117000000</v>
      </c>
      <c r="C1692" s="10">
        <v>904907413</v>
      </c>
    </row>
    <row r="1693" spans="1:3" x14ac:dyDescent="0.3">
      <c r="A1693" s="6" t="s">
        <v>2634</v>
      </c>
      <c r="B1693" s="10">
        <v>92200000</v>
      </c>
      <c r="C1693" s="10">
        <v>254504167.19999999</v>
      </c>
    </row>
    <row r="1694" spans="1:3" x14ac:dyDescent="0.3">
      <c r="A1694" s="6" t="s">
        <v>2554</v>
      </c>
      <c r="B1694" s="10">
        <v>80000000</v>
      </c>
      <c r="C1694" s="10">
        <v>224117573</v>
      </c>
    </row>
    <row r="1695" spans="1:3" x14ac:dyDescent="0.3">
      <c r="A1695" s="6" t="s">
        <v>1913</v>
      </c>
      <c r="B1695" s="10">
        <v>220000000</v>
      </c>
      <c r="C1695" s="10">
        <v>284940436</v>
      </c>
    </row>
    <row r="1696" spans="1:3" x14ac:dyDescent="0.3">
      <c r="A1696" s="6" t="s">
        <v>3479</v>
      </c>
      <c r="B1696" s="10">
        <v>18000000</v>
      </c>
      <c r="C1696" s="10">
        <v>26400000</v>
      </c>
    </row>
    <row r="1697" spans="1:3" x14ac:dyDescent="0.3">
      <c r="A1697" s="6" t="s">
        <v>8946</v>
      </c>
      <c r="B1697" s="10">
        <v>35000000</v>
      </c>
      <c r="C1697" s="10">
        <v>50363790</v>
      </c>
    </row>
    <row r="1698" spans="1:3" x14ac:dyDescent="0.3">
      <c r="A1698" s="6" t="s">
        <v>9301</v>
      </c>
      <c r="B1698" s="10">
        <v>8000000</v>
      </c>
      <c r="C1698" s="10">
        <v>8431194</v>
      </c>
    </row>
    <row r="1699" spans="1:3" x14ac:dyDescent="0.3">
      <c r="A1699" s="6" t="s">
        <v>5846</v>
      </c>
      <c r="B1699" s="10">
        <v>33000000</v>
      </c>
      <c r="C1699" s="10">
        <v>21274717</v>
      </c>
    </row>
    <row r="1700" spans="1:3" x14ac:dyDescent="0.3">
      <c r="A1700" s="6" t="s">
        <v>2573</v>
      </c>
      <c r="B1700" s="10">
        <v>40748225.799999997</v>
      </c>
      <c r="C1700" s="10">
        <v>500000</v>
      </c>
    </row>
    <row r="1701" spans="1:3" x14ac:dyDescent="0.3">
      <c r="A1701" s="6" t="s">
        <v>9251</v>
      </c>
      <c r="B1701" s="10">
        <v>168000000</v>
      </c>
      <c r="C1701" s="10">
        <v>797883710.39999998</v>
      </c>
    </row>
    <row r="1702" spans="1:3" x14ac:dyDescent="0.3">
      <c r="A1702" s="6" t="s">
        <v>7910</v>
      </c>
      <c r="B1702" s="10">
        <v>80400000</v>
      </c>
      <c r="C1702" s="10">
        <v>411716817.19999999</v>
      </c>
    </row>
    <row r="1703" spans="1:3" x14ac:dyDescent="0.3">
      <c r="A1703" s="6" t="s">
        <v>5280</v>
      </c>
      <c r="B1703" s="10">
        <v>48540000</v>
      </c>
      <c r="C1703" s="10">
        <v>367960476</v>
      </c>
    </row>
    <row r="1704" spans="1:3" x14ac:dyDescent="0.3">
      <c r="A1704" s="6" t="s">
        <v>3505</v>
      </c>
      <c r="B1704" s="10">
        <v>40000000</v>
      </c>
      <c r="C1704" s="10">
        <v>108332743</v>
      </c>
    </row>
    <row r="1705" spans="1:3" x14ac:dyDescent="0.3">
      <c r="A1705" s="6" t="s">
        <v>7930</v>
      </c>
      <c r="B1705" s="10">
        <v>15000000</v>
      </c>
      <c r="C1705" s="10">
        <v>33118854</v>
      </c>
    </row>
    <row r="1706" spans="1:3" x14ac:dyDescent="0.3">
      <c r="A1706" s="6" t="s">
        <v>6287</v>
      </c>
      <c r="B1706" s="10">
        <v>65500000</v>
      </c>
      <c r="C1706" s="10">
        <v>455599297.60000002</v>
      </c>
    </row>
    <row r="1707" spans="1:3" x14ac:dyDescent="0.3">
      <c r="A1707" s="6" t="s">
        <v>7453</v>
      </c>
      <c r="B1707" s="10">
        <v>15000000</v>
      </c>
      <c r="C1707" s="10">
        <v>12970401</v>
      </c>
    </row>
    <row r="1708" spans="1:3" x14ac:dyDescent="0.3">
      <c r="A1708" s="6" t="s">
        <v>9277</v>
      </c>
      <c r="B1708" s="10">
        <v>8520000</v>
      </c>
      <c r="C1708" s="10">
        <v>56100000</v>
      </c>
    </row>
    <row r="1709" spans="1:3" x14ac:dyDescent="0.3">
      <c r="A1709" s="6" t="s">
        <v>6324</v>
      </c>
      <c r="B1709" s="10">
        <v>50000000</v>
      </c>
      <c r="C1709" s="10">
        <v>152022333</v>
      </c>
    </row>
    <row r="1710" spans="1:3" x14ac:dyDescent="0.3">
      <c r="A1710" s="6" t="s">
        <v>6931</v>
      </c>
      <c r="B1710" s="10">
        <v>1700000</v>
      </c>
      <c r="C1710" s="10">
        <v>9700000</v>
      </c>
    </row>
    <row r="1711" spans="1:3" x14ac:dyDescent="0.3">
      <c r="A1711" s="6" t="s">
        <v>43</v>
      </c>
      <c r="B1711" s="10">
        <v>54060000</v>
      </c>
      <c r="C1711" s="10">
        <v>492646395.39999998</v>
      </c>
    </row>
    <row r="1712" spans="1:3" x14ac:dyDescent="0.3">
      <c r="A1712" s="6" t="s">
        <v>649</v>
      </c>
      <c r="B1712" s="10">
        <v>75000000</v>
      </c>
      <c r="C1712" s="10">
        <v>221593554</v>
      </c>
    </row>
    <row r="1713" spans="1:3" x14ac:dyDescent="0.3">
      <c r="A1713" s="6" t="s">
        <v>2365</v>
      </c>
      <c r="B1713" s="10">
        <v>93600000</v>
      </c>
      <c r="C1713" s="10">
        <v>854525890.60000002</v>
      </c>
    </row>
    <row r="1714" spans="1:3" x14ac:dyDescent="0.3">
      <c r="A1714" s="6" t="s">
        <v>685</v>
      </c>
      <c r="B1714" s="10">
        <v>146400000</v>
      </c>
      <c r="C1714" s="10">
        <v>638963437.39999998</v>
      </c>
    </row>
    <row r="1715" spans="1:3" x14ac:dyDescent="0.3">
      <c r="A1715" s="6" t="s">
        <v>3360</v>
      </c>
      <c r="B1715" s="10">
        <v>90000000</v>
      </c>
      <c r="C1715" s="10">
        <v>165900000</v>
      </c>
    </row>
    <row r="1716" spans="1:3" x14ac:dyDescent="0.3">
      <c r="A1716" s="6" t="s">
        <v>3225</v>
      </c>
      <c r="B1716" s="10">
        <v>60000000</v>
      </c>
      <c r="C1716" s="10">
        <v>137551591</v>
      </c>
    </row>
    <row r="1717" spans="1:3" x14ac:dyDescent="0.3">
      <c r="A1717" s="6" t="s">
        <v>3077</v>
      </c>
      <c r="B1717" s="10">
        <v>154400000</v>
      </c>
      <c r="C1717" s="10">
        <v>740028940.60000002</v>
      </c>
    </row>
    <row r="1718" spans="1:3" x14ac:dyDescent="0.3">
      <c r="A1718" s="6" t="s">
        <v>3082</v>
      </c>
      <c r="B1718" s="10">
        <v>25000000</v>
      </c>
      <c r="C1718" s="10">
        <v>98406855</v>
      </c>
    </row>
    <row r="1719" spans="1:3" x14ac:dyDescent="0.3">
      <c r="A1719" s="6" t="s">
        <v>7959</v>
      </c>
      <c r="B1719" s="10">
        <v>93340000</v>
      </c>
      <c r="C1719" s="10">
        <v>548578964.60000002</v>
      </c>
    </row>
    <row r="1720" spans="1:3" x14ac:dyDescent="0.3">
      <c r="A1720" s="6" t="s">
        <v>9235</v>
      </c>
      <c r="B1720" s="10">
        <v>88200000</v>
      </c>
      <c r="C1720" s="10">
        <v>455427004.80000001</v>
      </c>
    </row>
    <row r="1721" spans="1:3" x14ac:dyDescent="0.3">
      <c r="A1721" s="6" t="s">
        <v>335</v>
      </c>
      <c r="B1721" s="10">
        <v>6400000</v>
      </c>
      <c r="C1721" s="10">
        <v>8902141</v>
      </c>
    </row>
    <row r="1722" spans="1:3" x14ac:dyDescent="0.3">
      <c r="A1722" s="6" t="s">
        <v>9232</v>
      </c>
      <c r="B1722" s="10">
        <v>185534545.80000001</v>
      </c>
      <c r="C1722" s="10">
        <v>178359863</v>
      </c>
    </row>
    <row r="1723" spans="1:3" x14ac:dyDescent="0.3">
      <c r="A1723" s="6" t="s">
        <v>5843</v>
      </c>
      <c r="B1723" s="10">
        <v>12000000</v>
      </c>
      <c r="C1723" s="10">
        <v>45000000</v>
      </c>
    </row>
    <row r="1724" spans="1:3" x14ac:dyDescent="0.3">
      <c r="A1724" s="6" t="s">
        <v>7440</v>
      </c>
      <c r="B1724" s="10">
        <v>7338225.7999999998</v>
      </c>
      <c r="C1724" s="10">
        <v>3110000</v>
      </c>
    </row>
    <row r="1725" spans="1:3" x14ac:dyDescent="0.3">
      <c r="A1725" s="6" t="s">
        <v>6668</v>
      </c>
      <c r="B1725" s="10">
        <v>125000</v>
      </c>
      <c r="C1725" s="10">
        <v>60687780</v>
      </c>
    </row>
    <row r="1726" spans="1:3" x14ac:dyDescent="0.3">
      <c r="A1726" s="6" t="s">
        <v>4242</v>
      </c>
      <c r="B1726" s="10">
        <v>3200000</v>
      </c>
      <c r="C1726" s="10">
        <v>16217773</v>
      </c>
    </row>
    <row r="1727" spans="1:3" x14ac:dyDescent="0.3">
      <c r="A1727" s="6" t="s">
        <v>6011</v>
      </c>
      <c r="B1727" s="10">
        <v>14000000</v>
      </c>
      <c r="C1727" s="10">
        <v>155008909</v>
      </c>
    </row>
    <row r="1728" spans="1:3" x14ac:dyDescent="0.3">
      <c r="A1728" s="6" t="s">
        <v>6724</v>
      </c>
      <c r="B1728" s="10">
        <v>30000000</v>
      </c>
      <c r="C1728" s="10">
        <v>14110589</v>
      </c>
    </row>
    <row r="1729" spans="1:3" x14ac:dyDescent="0.3">
      <c r="A1729" s="6" t="s">
        <v>6920</v>
      </c>
      <c r="B1729" s="10">
        <v>22224600</v>
      </c>
      <c r="C1729" s="10">
        <v>581011</v>
      </c>
    </row>
    <row r="1730" spans="1:3" x14ac:dyDescent="0.3">
      <c r="A1730" s="6" t="s">
        <v>5132</v>
      </c>
      <c r="B1730" s="10">
        <v>15000000</v>
      </c>
      <c r="C1730" s="10">
        <v>63706632</v>
      </c>
    </row>
    <row r="1731" spans="1:3" x14ac:dyDescent="0.3">
      <c r="A1731" s="6" t="s">
        <v>209</v>
      </c>
      <c r="B1731" s="10">
        <v>58100000</v>
      </c>
      <c r="C1731" s="10">
        <v>651717830</v>
      </c>
    </row>
    <row r="1732" spans="1:3" x14ac:dyDescent="0.3">
      <c r="A1732" s="6" t="s">
        <v>6625</v>
      </c>
      <c r="B1732" s="10">
        <v>15240689</v>
      </c>
      <c r="C1732" s="10">
        <v>6807158</v>
      </c>
    </row>
    <row r="1733" spans="1:3" x14ac:dyDescent="0.3">
      <c r="A1733" s="6" t="s">
        <v>6165</v>
      </c>
      <c r="B1733" s="10">
        <v>20000000</v>
      </c>
      <c r="C1733" s="10">
        <v>32051917</v>
      </c>
    </row>
    <row r="1734" spans="1:3" x14ac:dyDescent="0.3">
      <c r="A1734" s="6" t="s">
        <v>237</v>
      </c>
      <c r="B1734" s="10">
        <v>60000000</v>
      </c>
      <c r="C1734" s="10">
        <v>126037057</v>
      </c>
    </row>
    <row r="1735" spans="1:3" x14ac:dyDescent="0.3">
      <c r="A1735" s="6" t="s">
        <v>6696</v>
      </c>
      <c r="B1735" s="10">
        <v>223940000</v>
      </c>
      <c r="C1735" s="10">
        <v>178359863</v>
      </c>
    </row>
    <row r="1736" spans="1:3" x14ac:dyDescent="0.3">
      <c r="A1736" s="6" t="s">
        <v>749</v>
      </c>
      <c r="B1736" s="10">
        <v>30000000</v>
      </c>
      <c r="C1736" s="10">
        <v>114770654</v>
      </c>
    </row>
    <row r="1737" spans="1:3" x14ac:dyDescent="0.3">
      <c r="A1737" s="6" t="s">
        <v>578</v>
      </c>
      <c r="B1737" s="10">
        <v>1300000</v>
      </c>
      <c r="C1737" s="10">
        <v>10951283</v>
      </c>
    </row>
    <row r="1738" spans="1:3" x14ac:dyDescent="0.3">
      <c r="A1738" s="6" t="s">
        <v>360</v>
      </c>
      <c r="B1738" s="10">
        <v>105000000</v>
      </c>
      <c r="C1738" s="10">
        <v>354205502.19999999</v>
      </c>
    </row>
    <row r="1739" spans="1:3" x14ac:dyDescent="0.3">
      <c r="A1739" s="6" t="s">
        <v>5340</v>
      </c>
      <c r="B1739" s="10">
        <v>7580600</v>
      </c>
      <c r="C1739" s="10">
        <v>537274</v>
      </c>
    </row>
    <row r="1740" spans="1:3" x14ac:dyDescent="0.3">
      <c r="A1740" s="6" t="s">
        <v>2476</v>
      </c>
      <c r="B1740" s="10">
        <v>114200000</v>
      </c>
      <c r="C1740" s="10">
        <v>241031716.59999999</v>
      </c>
    </row>
    <row r="1741" spans="1:3" x14ac:dyDescent="0.3">
      <c r="A1741" s="6" t="s">
        <v>2162</v>
      </c>
      <c r="B1741" s="10">
        <v>20000000</v>
      </c>
      <c r="C1741" s="10">
        <v>349757</v>
      </c>
    </row>
    <row r="1742" spans="1:3" x14ac:dyDescent="0.3">
      <c r="A1742" s="6" t="s">
        <v>4949</v>
      </c>
      <c r="B1742" s="10">
        <v>15000000</v>
      </c>
      <c r="C1742" s="10">
        <v>211802400.40000001</v>
      </c>
    </row>
    <row r="1743" spans="1:3" x14ac:dyDescent="0.3">
      <c r="A1743" s="6" t="s">
        <v>7054</v>
      </c>
      <c r="B1743" s="10">
        <v>63200000</v>
      </c>
      <c r="C1743" s="10">
        <v>442527846.39999998</v>
      </c>
    </row>
    <row r="1744" spans="1:3" x14ac:dyDescent="0.3">
      <c r="A1744" s="6" t="s">
        <v>2669</v>
      </c>
      <c r="B1744" s="10">
        <v>6500000</v>
      </c>
      <c r="C1744" s="10">
        <v>42176201</v>
      </c>
    </row>
    <row r="1745" spans="1:3" x14ac:dyDescent="0.3">
      <c r="A1745" s="6" t="s">
        <v>8661</v>
      </c>
      <c r="B1745" s="10">
        <v>111600000</v>
      </c>
      <c r="C1745" s="10">
        <v>767228967.60000002</v>
      </c>
    </row>
    <row r="1746" spans="1:3" x14ac:dyDescent="0.3">
      <c r="A1746" s="6" t="s">
        <v>3481</v>
      </c>
      <c r="B1746" s="10">
        <v>60000000</v>
      </c>
      <c r="C1746" s="10">
        <v>172450423</v>
      </c>
    </row>
    <row r="1747" spans="1:3" x14ac:dyDescent="0.3">
      <c r="A1747" s="6" t="s">
        <v>7483</v>
      </c>
      <c r="B1747" s="10">
        <v>46000000</v>
      </c>
      <c r="C1747" s="10">
        <v>100833145</v>
      </c>
    </row>
    <row r="1748" spans="1:3" x14ac:dyDescent="0.3">
      <c r="A1748" s="6" t="s">
        <v>1622</v>
      </c>
      <c r="B1748" s="10">
        <v>2000000</v>
      </c>
      <c r="C1748" s="10">
        <v>35680886</v>
      </c>
    </row>
    <row r="1749" spans="1:3" x14ac:dyDescent="0.3">
      <c r="A1749" s="6" t="s">
        <v>3024</v>
      </c>
      <c r="B1749" s="10">
        <v>123300000</v>
      </c>
      <c r="C1749" s="10">
        <v>181053832</v>
      </c>
    </row>
    <row r="1750" spans="1:3" x14ac:dyDescent="0.3">
      <c r="A1750" s="6" t="s">
        <v>4446</v>
      </c>
      <c r="B1750" s="10">
        <v>132000000</v>
      </c>
      <c r="C1750" s="10">
        <v>782538445.39999998</v>
      </c>
    </row>
    <row r="1751" spans="1:3" x14ac:dyDescent="0.3">
      <c r="A1751" s="6" t="s">
        <v>2484</v>
      </c>
      <c r="B1751" s="10">
        <v>163000000</v>
      </c>
      <c r="C1751" s="10">
        <v>174822325</v>
      </c>
    </row>
    <row r="1752" spans="1:3" x14ac:dyDescent="0.3">
      <c r="A1752" s="6" t="s">
        <v>6867</v>
      </c>
      <c r="B1752" s="10">
        <v>45000000</v>
      </c>
      <c r="C1752" s="10">
        <v>113916474</v>
      </c>
    </row>
    <row r="1753" spans="1:3" x14ac:dyDescent="0.3">
      <c r="A1753" s="6" t="s">
        <v>9318</v>
      </c>
      <c r="B1753" s="10">
        <v>8460004</v>
      </c>
      <c r="C1753" s="10">
        <v>101860</v>
      </c>
    </row>
    <row r="1754" spans="1:3" x14ac:dyDescent="0.3">
      <c r="A1754" s="6" t="s">
        <v>6122</v>
      </c>
      <c r="B1754" s="10">
        <v>25000000</v>
      </c>
      <c r="C1754" s="10">
        <v>56434942</v>
      </c>
    </row>
    <row r="1755" spans="1:3" x14ac:dyDescent="0.3">
      <c r="A1755" s="6" t="s">
        <v>4493</v>
      </c>
      <c r="B1755" s="10">
        <v>12000000</v>
      </c>
      <c r="C1755" s="10">
        <v>43924923</v>
      </c>
    </row>
    <row r="1756" spans="1:3" x14ac:dyDescent="0.3">
      <c r="A1756" s="6" t="s">
        <v>985</v>
      </c>
      <c r="B1756" s="10">
        <v>20000000</v>
      </c>
      <c r="C1756" s="10">
        <v>34560577</v>
      </c>
    </row>
    <row r="1757" spans="1:3" x14ac:dyDescent="0.3">
      <c r="A1757" s="6" t="s">
        <v>5077</v>
      </c>
      <c r="B1757" s="10">
        <v>12400000</v>
      </c>
      <c r="C1757" s="10">
        <v>641308</v>
      </c>
    </row>
    <row r="1758" spans="1:3" x14ac:dyDescent="0.3">
      <c r="A1758" s="6" t="s">
        <v>3672</v>
      </c>
      <c r="B1758" s="10">
        <v>34606164</v>
      </c>
      <c r="C1758" s="10">
        <v>209170836</v>
      </c>
    </row>
    <row r="1759" spans="1:3" x14ac:dyDescent="0.3">
      <c r="A1759" s="6" t="s">
        <v>2336</v>
      </c>
      <c r="B1759" s="10">
        <v>17000000</v>
      </c>
      <c r="C1759" s="10">
        <v>91720490</v>
      </c>
    </row>
    <row r="1760" spans="1:3" x14ac:dyDescent="0.3">
      <c r="A1760" s="6" t="s">
        <v>365</v>
      </c>
      <c r="B1760" s="10">
        <v>110600000</v>
      </c>
      <c r="C1760" s="10">
        <v>660008190.39999998</v>
      </c>
    </row>
    <row r="1761" spans="1:3" x14ac:dyDescent="0.3">
      <c r="A1761" s="6" t="s">
        <v>9285</v>
      </c>
      <c r="B1761" s="10">
        <v>212000000</v>
      </c>
      <c r="C1761" s="10">
        <v>587268029.20000005</v>
      </c>
    </row>
    <row r="1762" spans="1:3" x14ac:dyDescent="0.3">
      <c r="A1762" s="6" t="s">
        <v>8505</v>
      </c>
      <c r="B1762" s="10">
        <v>122700000</v>
      </c>
      <c r="C1762" s="10">
        <v>217486131</v>
      </c>
    </row>
    <row r="1763" spans="1:3" x14ac:dyDescent="0.3">
      <c r="A1763" s="6" t="s">
        <v>4078</v>
      </c>
      <c r="B1763" s="10">
        <v>2550000</v>
      </c>
      <c r="C1763" s="10">
        <v>77899432</v>
      </c>
    </row>
    <row r="1764" spans="1:3" x14ac:dyDescent="0.3">
      <c r="A1764" s="6" t="s">
        <v>9210</v>
      </c>
      <c r="B1764" s="10">
        <v>124000000</v>
      </c>
      <c r="C1764" s="10">
        <v>752364323.20000005</v>
      </c>
    </row>
    <row r="1765" spans="1:3" x14ac:dyDescent="0.3">
      <c r="A1765" s="6" t="s">
        <v>4221</v>
      </c>
      <c r="B1765" s="10">
        <v>108600000</v>
      </c>
      <c r="C1765" s="10">
        <v>454330438.80000001</v>
      </c>
    </row>
    <row r="1766" spans="1:3" x14ac:dyDescent="0.3">
      <c r="A1766" s="6" t="s">
        <v>4482</v>
      </c>
      <c r="B1766" s="10">
        <v>74500000</v>
      </c>
      <c r="C1766" s="10">
        <v>351014753.80000001</v>
      </c>
    </row>
    <row r="1767" spans="1:3" x14ac:dyDescent="0.3">
      <c r="A1767" s="6" t="s">
        <v>1129</v>
      </c>
      <c r="B1767" s="10">
        <v>54600000</v>
      </c>
      <c r="C1767" s="10">
        <v>225671705</v>
      </c>
    </row>
    <row r="1768" spans="1:3" x14ac:dyDescent="0.3">
      <c r="A1768" s="6" t="s">
        <v>9525</v>
      </c>
      <c r="B1768" s="10">
        <v>96300000</v>
      </c>
      <c r="C1768" s="10">
        <v>880669647.79999995</v>
      </c>
    </row>
    <row r="1769" spans="1:3" x14ac:dyDescent="0.3">
      <c r="A1769" s="6" t="s">
        <v>9258</v>
      </c>
      <c r="B1769" s="10">
        <v>8440000</v>
      </c>
      <c r="C1769" s="10">
        <v>1575158</v>
      </c>
    </row>
    <row r="1770" spans="1:3" x14ac:dyDescent="0.3">
      <c r="A1770" s="6" t="s">
        <v>3678</v>
      </c>
      <c r="B1770" s="10">
        <v>30000000</v>
      </c>
      <c r="C1770" s="10">
        <v>237814149</v>
      </c>
    </row>
    <row r="1771" spans="1:3" x14ac:dyDescent="0.3">
      <c r="A1771" s="6" t="s">
        <v>5837</v>
      </c>
      <c r="B1771" s="10">
        <v>112200000</v>
      </c>
      <c r="C1771" s="10">
        <v>851011213</v>
      </c>
    </row>
    <row r="1772" spans="1:3" x14ac:dyDescent="0.3">
      <c r="A1772" s="6" t="s">
        <v>2446</v>
      </c>
      <c r="B1772" s="10">
        <v>50000000</v>
      </c>
      <c r="C1772" s="10">
        <v>142851197</v>
      </c>
    </row>
    <row r="1773" spans="1:3" x14ac:dyDescent="0.3">
      <c r="A1773" s="6" t="s">
        <v>2915</v>
      </c>
      <c r="B1773" s="10">
        <v>51400000</v>
      </c>
      <c r="C1773" s="10">
        <v>495175070</v>
      </c>
    </row>
    <row r="1774" spans="1:3" x14ac:dyDescent="0.3">
      <c r="A1774" s="6" t="s">
        <v>7409</v>
      </c>
      <c r="B1774" s="10">
        <v>28920050</v>
      </c>
      <c r="C1774" s="10">
        <v>1300000</v>
      </c>
    </row>
    <row r="1775" spans="1:3" x14ac:dyDescent="0.3">
      <c r="A1775" s="6" t="s">
        <v>147</v>
      </c>
      <c r="B1775" s="10">
        <v>74000000</v>
      </c>
      <c r="C1775" s="10">
        <v>347135162</v>
      </c>
    </row>
    <row r="1776" spans="1:3" x14ac:dyDescent="0.3">
      <c r="A1776" s="6" t="s">
        <v>146</v>
      </c>
      <c r="B1776" s="10">
        <v>50000000</v>
      </c>
      <c r="C1776" s="10">
        <v>213591522</v>
      </c>
    </row>
    <row r="1777" spans="1:3" x14ac:dyDescent="0.3">
      <c r="A1777" s="6" t="s">
        <v>8</v>
      </c>
      <c r="B1777" s="10">
        <v>75000000</v>
      </c>
      <c r="C1777" s="10">
        <v>271616668</v>
      </c>
    </row>
    <row r="1778" spans="1:3" x14ac:dyDescent="0.3">
      <c r="A1778" s="6" t="s">
        <v>6836</v>
      </c>
      <c r="B1778" s="10">
        <v>231600000</v>
      </c>
      <c r="C1778" s="10">
        <v>759280911.5999999</v>
      </c>
    </row>
    <row r="1779" spans="1:3" x14ac:dyDescent="0.3">
      <c r="A1779" s="6" t="s">
        <v>4022</v>
      </c>
      <c r="B1779" s="10">
        <v>8000000</v>
      </c>
      <c r="C1779" s="10">
        <v>20036244</v>
      </c>
    </row>
    <row r="1780" spans="1:3" x14ac:dyDescent="0.3">
      <c r="A1780" s="6" t="s">
        <v>8725</v>
      </c>
      <c r="B1780" s="10">
        <v>3500000</v>
      </c>
      <c r="C1780" s="10">
        <v>14000000</v>
      </c>
    </row>
    <row r="1781" spans="1:3" x14ac:dyDescent="0.3">
      <c r="A1781" s="6" t="s">
        <v>5451</v>
      </c>
      <c r="B1781" s="10">
        <v>91700000</v>
      </c>
      <c r="C1781" s="10">
        <v>615402937.79999995</v>
      </c>
    </row>
    <row r="1782" spans="1:3" x14ac:dyDescent="0.3">
      <c r="A1782" s="6" t="s">
        <v>9081</v>
      </c>
      <c r="B1782" s="10">
        <v>55001500</v>
      </c>
      <c r="C1782" s="10">
        <v>194720</v>
      </c>
    </row>
    <row r="1783" spans="1:3" x14ac:dyDescent="0.3">
      <c r="A1783" s="6" t="s">
        <v>7751</v>
      </c>
      <c r="B1783" s="10">
        <v>120000000</v>
      </c>
      <c r="C1783" s="10">
        <v>763072374.79999995</v>
      </c>
    </row>
    <row r="1784" spans="1:3" x14ac:dyDescent="0.3">
      <c r="A1784" s="6" t="s">
        <v>3381</v>
      </c>
      <c r="B1784" s="10">
        <v>792225.8</v>
      </c>
      <c r="C1784" s="10">
        <v>4400000</v>
      </c>
    </row>
    <row r="1785" spans="1:3" x14ac:dyDescent="0.3">
      <c r="A1785" s="6" t="s">
        <v>4590</v>
      </c>
      <c r="B1785" s="10">
        <v>31500000</v>
      </c>
      <c r="C1785" s="10">
        <v>38771262</v>
      </c>
    </row>
    <row r="1786" spans="1:3" x14ac:dyDescent="0.3">
      <c r="A1786" s="6" t="s">
        <v>9135</v>
      </c>
      <c r="B1786" s="10">
        <v>7000000</v>
      </c>
      <c r="C1786" s="10">
        <v>386744</v>
      </c>
    </row>
    <row r="1787" spans="1:3" x14ac:dyDescent="0.3">
      <c r="A1787" s="6" t="s">
        <v>5194</v>
      </c>
      <c r="B1787" s="10">
        <v>55000000</v>
      </c>
      <c r="C1787" s="10">
        <v>74966854</v>
      </c>
    </row>
    <row r="1788" spans="1:3" x14ac:dyDescent="0.3">
      <c r="A1788" s="6" t="s">
        <v>5282</v>
      </c>
      <c r="B1788" s="10">
        <v>13600000</v>
      </c>
      <c r="C1788" s="10">
        <v>40152148</v>
      </c>
    </row>
    <row r="1789" spans="1:3" x14ac:dyDescent="0.3">
      <c r="A1789" s="6" t="s">
        <v>5263</v>
      </c>
      <c r="B1789" s="10">
        <v>55000000</v>
      </c>
      <c r="C1789" s="10">
        <v>159387195</v>
      </c>
    </row>
    <row r="1790" spans="1:3" x14ac:dyDescent="0.3">
      <c r="A1790" s="6" t="s">
        <v>4108</v>
      </c>
      <c r="B1790" s="10">
        <v>107800000</v>
      </c>
      <c r="C1790" s="10">
        <v>488836200.19999999</v>
      </c>
    </row>
    <row r="1791" spans="1:3" x14ac:dyDescent="0.3">
      <c r="A1791" s="6" t="s">
        <v>2751</v>
      </c>
      <c r="B1791" s="10">
        <v>82400000</v>
      </c>
      <c r="C1791" s="10">
        <v>400066522</v>
      </c>
    </row>
    <row r="1792" spans="1:3" x14ac:dyDescent="0.3">
      <c r="A1792" s="6" t="s">
        <v>3731</v>
      </c>
      <c r="B1792" s="10">
        <v>2000000</v>
      </c>
      <c r="C1792" s="10">
        <v>13167232</v>
      </c>
    </row>
    <row r="1793" spans="1:3" x14ac:dyDescent="0.3">
      <c r="A1793" s="6" t="s">
        <v>7398</v>
      </c>
      <c r="B1793" s="10">
        <v>4500000</v>
      </c>
      <c r="C1793" s="10">
        <v>3813293</v>
      </c>
    </row>
    <row r="1794" spans="1:3" x14ac:dyDescent="0.3">
      <c r="A1794" s="6" t="s">
        <v>7817</v>
      </c>
      <c r="B1794" s="10">
        <v>70800000</v>
      </c>
      <c r="C1794" s="10">
        <v>754008066</v>
      </c>
    </row>
    <row r="1795" spans="1:3" x14ac:dyDescent="0.3">
      <c r="A1795" s="6" t="s">
        <v>7771</v>
      </c>
      <c r="B1795" s="10">
        <v>150400000</v>
      </c>
      <c r="C1795" s="10">
        <v>508177168.19999999</v>
      </c>
    </row>
    <row r="1796" spans="1:3" x14ac:dyDescent="0.3">
      <c r="A1796" s="6" t="s">
        <v>7693</v>
      </c>
      <c r="B1796" s="10">
        <v>81300000</v>
      </c>
      <c r="C1796" s="10">
        <v>409447432.80000001</v>
      </c>
    </row>
    <row r="1797" spans="1:3" x14ac:dyDescent="0.3">
      <c r="A1797" s="6" t="s">
        <v>5687</v>
      </c>
      <c r="B1797" s="10">
        <v>2800000</v>
      </c>
      <c r="C1797" s="10">
        <v>2854225.4</v>
      </c>
    </row>
    <row r="1798" spans="1:3" x14ac:dyDescent="0.3">
      <c r="A1798" s="6" t="s">
        <v>6817</v>
      </c>
      <c r="B1798" s="10">
        <v>2200000</v>
      </c>
      <c r="C1798" s="10">
        <v>3847849</v>
      </c>
    </row>
    <row r="1799" spans="1:3" x14ac:dyDescent="0.3">
      <c r="A1799" s="6" t="s">
        <v>6389</v>
      </c>
      <c r="B1799" s="10">
        <v>8800000</v>
      </c>
      <c r="C1799" s="10">
        <v>328203506</v>
      </c>
    </row>
    <row r="1800" spans="1:3" x14ac:dyDescent="0.3">
      <c r="A1800" s="6" t="s">
        <v>7579</v>
      </c>
      <c r="B1800" s="10">
        <v>14000000</v>
      </c>
      <c r="C1800" s="10">
        <v>239606210</v>
      </c>
    </row>
    <row r="1801" spans="1:3" x14ac:dyDescent="0.3">
      <c r="A1801" s="6" t="s">
        <v>6914</v>
      </c>
      <c r="B1801" s="10">
        <v>25000000</v>
      </c>
      <c r="C1801" s="10">
        <v>39393111</v>
      </c>
    </row>
    <row r="1802" spans="1:3" x14ac:dyDescent="0.3">
      <c r="A1802" s="6" t="s">
        <v>9591</v>
      </c>
      <c r="B1802" s="10">
        <v>124000000</v>
      </c>
      <c r="C1802" s="10">
        <v>239651951</v>
      </c>
    </row>
    <row r="1803" spans="1:3" x14ac:dyDescent="0.3">
      <c r="A1803" s="6" t="s">
        <v>4987</v>
      </c>
      <c r="B1803" s="10">
        <v>80600000</v>
      </c>
      <c r="C1803" s="10">
        <v>557343249.39999998</v>
      </c>
    </row>
    <row r="1804" spans="1:3" x14ac:dyDescent="0.3">
      <c r="A1804" s="6" t="s">
        <v>8255</v>
      </c>
      <c r="B1804" s="10">
        <v>25000000</v>
      </c>
      <c r="C1804" s="10">
        <v>1037335</v>
      </c>
    </row>
    <row r="1805" spans="1:3" x14ac:dyDescent="0.3">
      <c r="A1805" s="6" t="s">
        <v>6936</v>
      </c>
      <c r="B1805" s="10">
        <v>12500000</v>
      </c>
      <c r="C1805" s="10">
        <v>57000000</v>
      </c>
    </row>
    <row r="1806" spans="1:3" x14ac:dyDescent="0.3">
      <c r="A1806" s="6" t="s">
        <v>5577</v>
      </c>
      <c r="B1806" s="10">
        <v>15000000</v>
      </c>
      <c r="C1806" s="10">
        <v>213963830</v>
      </c>
    </row>
    <row r="1807" spans="1:3" x14ac:dyDescent="0.3">
      <c r="A1807" s="6" t="s">
        <v>5903</v>
      </c>
      <c r="B1807" s="10">
        <v>20000000</v>
      </c>
      <c r="C1807" s="10">
        <v>237662040.80000001</v>
      </c>
    </row>
    <row r="1808" spans="1:3" x14ac:dyDescent="0.3">
      <c r="A1808" s="6" t="s">
        <v>9211</v>
      </c>
      <c r="B1808" s="10">
        <v>149200000</v>
      </c>
      <c r="C1808" s="10">
        <v>588687011.60000002</v>
      </c>
    </row>
    <row r="1809" spans="1:3" x14ac:dyDescent="0.3">
      <c r="A1809" s="6" t="s">
        <v>8059</v>
      </c>
      <c r="B1809" s="10">
        <v>85600000</v>
      </c>
      <c r="C1809" s="10">
        <v>412187195.80000001</v>
      </c>
    </row>
    <row r="1810" spans="1:3" x14ac:dyDescent="0.3">
      <c r="A1810" s="6" t="s">
        <v>7627</v>
      </c>
      <c r="B1810" s="10">
        <v>57600000</v>
      </c>
      <c r="C1810" s="10">
        <v>763439177.60000002</v>
      </c>
    </row>
    <row r="1811" spans="1:3" x14ac:dyDescent="0.3">
      <c r="A1811" s="6" t="s">
        <v>1141</v>
      </c>
      <c r="B1811" s="10">
        <v>93900000</v>
      </c>
      <c r="C1811" s="10">
        <v>348385522.80000001</v>
      </c>
    </row>
    <row r="1812" spans="1:3" x14ac:dyDescent="0.3">
      <c r="A1812" s="6" t="s">
        <v>3824</v>
      </c>
      <c r="B1812" s="10">
        <v>11000000</v>
      </c>
      <c r="C1812" s="10">
        <v>76238901</v>
      </c>
    </row>
    <row r="1813" spans="1:3" x14ac:dyDescent="0.3">
      <c r="A1813" s="6" t="s">
        <v>5217</v>
      </c>
      <c r="B1813" s="10">
        <v>167400000</v>
      </c>
      <c r="C1813" s="10">
        <v>997517367.79999995</v>
      </c>
    </row>
    <row r="1814" spans="1:3" x14ac:dyDescent="0.3">
      <c r="A1814" s="6" t="s">
        <v>8685</v>
      </c>
      <c r="B1814" s="10">
        <v>89200000</v>
      </c>
      <c r="C1814" s="10">
        <v>450005002.80000001</v>
      </c>
    </row>
    <row r="1815" spans="1:3" x14ac:dyDescent="0.3">
      <c r="A1815" s="6" t="s">
        <v>340</v>
      </c>
      <c r="B1815" s="10">
        <v>200000000</v>
      </c>
      <c r="C1815" s="10">
        <v>233503234</v>
      </c>
    </row>
    <row r="1816" spans="1:3" x14ac:dyDescent="0.3">
      <c r="A1816" s="6" t="s">
        <v>2267</v>
      </c>
      <c r="B1816" s="10">
        <v>187800000</v>
      </c>
      <c r="C1816" s="10">
        <v>1285194291</v>
      </c>
    </row>
    <row r="1817" spans="1:3" x14ac:dyDescent="0.3">
      <c r="A1817" s="6" t="s">
        <v>5306</v>
      </c>
      <c r="B1817" s="10">
        <v>33000000</v>
      </c>
      <c r="C1817" s="10">
        <v>16481544</v>
      </c>
    </row>
    <row r="1818" spans="1:3" x14ac:dyDescent="0.3">
      <c r="A1818" s="6" t="s">
        <v>9565</v>
      </c>
      <c r="B1818" s="10">
        <v>1000000</v>
      </c>
      <c r="C1818" s="10">
        <v>10047674</v>
      </c>
    </row>
    <row r="1819" spans="1:3" x14ac:dyDescent="0.3">
      <c r="A1819" s="6" t="s">
        <v>8722</v>
      </c>
      <c r="B1819" s="10">
        <v>11000000</v>
      </c>
      <c r="C1819" s="10">
        <v>8266343</v>
      </c>
    </row>
    <row r="1820" spans="1:3" x14ac:dyDescent="0.3">
      <c r="A1820" s="6" t="s">
        <v>9603</v>
      </c>
      <c r="B1820" s="10">
        <v>6100000</v>
      </c>
      <c r="C1820" s="10">
        <v>211802400.40000001</v>
      </c>
    </row>
    <row r="1821" spans="1:3" x14ac:dyDescent="0.3">
      <c r="A1821" s="6" t="s">
        <v>8560</v>
      </c>
      <c r="B1821" s="10">
        <v>7940000</v>
      </c>
      <c r="C1821" s="10">
        <v>20440</v>
      </c>
    </row>
    <row r="1822" spans="1:3" x14ac:dyDescent="0.3">
      <c r="A1822" s="6" t="s">
        <v>9475</v>
      </c>
      <c r="B1822" s="10">
        <v>101700000</v>
      </c>
      <c r="C1822" s="10">
        <v>716719914.20000005</v>
      </c>
    </row>
    <row r="1823" spans="1:3" x14ac:dyDescent="0.3">
      <c r="A1823" s="6" t="s">
        <v>3079</v>
      </c>
      <c r="B1823" s="10">
        <v>163600000</v>
      </c>
      <c r="C1823" s="10">
        <v>631865869.79999995</v>
      </c>
    </row>
    <row r="1824" spans="1:3" x14ac:dyDescent="0.3">
      <c r="A1824" s="6" t="s">
        <v>1792</v>
      </c>
      <c r="B1824" s="10">
        <v>121500000</v>
      </c>
      <c r="C1824" s="10">
        <v>895465912.39999998</v>
      </c>
    </row>
    <row r="1825" spans="1:3" x14ac:dyDescent="0.3">
      <c r="A1825" s="6" t="s">
        <v>3612</v>
      </c>
      <c r="B1825" s="10">
        <v>500000</v>
      </c>
      <c r="C1825" s="10">
        <v>17938130</v>
      </c>
    </row>
    <row r="1826" spans="1:3" x14ac:dyDescent="0.3">
      <c r="A1826" s="6" t="s">
        <v>7486</v>
      </c>
      <c r="B1826" s="10">
        <v>7900000</v>
      </c>
      <c r="C1826" s="10">
        <v>3563603</v>
      </c>
    </row>
    <row r="1827" spans="1:3" x14ac:dyDescent="0.3">
      <c r="A1827" s="6" t="s">
        <v>7887</v>
      </c>
      <c r="B1827" s="10">
        <v>825000</v>
      </c>
      <c r="C1827" s="10">
        <v>27830160</v>
      </c>
    </row>
    <row r="1828" spans="1:3" x14ac:dyDescent="0.3">
      <c r="A1828" s="6" t="s">
        <v>7616</v>
      </c>
      <c r="B1828" s="10">
        <v>83140000</v>
      </c>
      <c r="C1828" s="10">
        <v>316176251.80000001</v>
      </c>
    </row>
    <row r="1829" spans="1:3" x14ac:dyDescent="0.3">
      <c r="A1829" s="6" t="s">
        <v>689</v>
      </c>
      <c r="B1829" s="10">
        <v>77600000</v>
      </c>
      <c r="C1829" s="10">
        <v>827017257.20000005</v>
      </c>
    </row>
    <row r="1830" spans="1:3" x14ac:dyDescent="0.3">
      <c r="A1830" s="6" t="s">
        <v>9175</v>
      </c>
      <c r="B1830" s="10">
        <v>111500000</v>
      </c>
      <c r="C1830" s="10">
        <v>872776677.39999998</v>
      </c>
    </row>
    <row r="1831" spans="1:3" x14ac:dyDescent="0.3">
      <c r="A1831" s="6" t="s">
        <v>3333</v>
      </c>
      <c r="B1831" s="10">
        <v>5000000</v>
      </c>
      <c r="C1831" s="10">
        <v>21200000</v>
      </c>
    </row>
    <row r="1832" spans="1:3" x14ac:dyDescent="0.3">
      <c r="A1832" s="6" t="s">
        <v>2909</v>
      </c>
      <c r="B1832" s="10">
        <v>6500000</v>
      </c>
      <c r="C1832" s="10">
        <v>2200000</v>
      </c>
    </row>
    <row r="1833" spans="1:3" x14ac:dyDescent="0.3">
      <c r="A1833" s="6" t="s">
        <v>3343</v>
      </c>
      <c r="B1833" s="10">
        <v>103400000</v>
      </c>
      <c r="C1833" s="10">
        <v>784077594.20000005</v>
      </c>
    </row>
    <row r="1834" spans="1:3" x14ac:dyDescent="0.3">
      <c r="A1834" s="6" t="s">
        <v>2049</v>
      </c>
      <c r="B1834" s="10">
        <v>94650000</v>
      </c>
      <c r="C1834" s="10">
        <v>177073227.19999999</v>
      </c>
    </row>
    <row r="1835" spans="1:3" x14ac:dyDescent="0.3">
      <c r="A1835" s="6" t="s">
        <v>4037</v>
      </c>
      <c r="B1835" s="10">
        <v>50000000</v>
      </c>
      <c r="C1835" s="10">
        <v>71052604</v>
      </c>
    </row>
    <row r="1836" spans="1:3" x14ac:dyDescent="0.3">
      <c r="A1836" s="6" t="s">
        <v>5648</v>
      </c>
      <c r="B1836" s="10">
        <v>127000000</v>
      </c>
      <c r="C1836" s="10">
        <v>325823441.80000001</v>
      </c>
    </row>
    <row r="1837" spans="1:3" x14ac:dyDescent="0.3">
      <c r="A1837" s="6" t="s">
        <v>2285</v>
      </c>
      <c r="B1837" s="10">
        <v>50641000</v>
      </c>
      <c r="C1837" s="10">
        <v>323787336.60000002</v>
      </c>
    </row>
    <row r="1838" spans="1:3" x14ac:dyDescent="0.3">
      <c r="A1838" s="6" t="s">
        <v>3515</v>
      </c>
      <c r="B1838" s="10">
        <v>91800000</v>
      </c>
      <c r="C1838" s="10">
        <v>620100551.20000005</v>
      </c>
    </row>
    <row r="1839" spans="1:3" x14ac:dyDescent="0.3">
      <c r="A1839" s="6" t="s">
        <v>9327</v>
      </c>
      <c r="B1839" s="10">
        <v>119200000</v>
      </c>
      <c r="C1839" s="10">
        <v>379074781.80000001</v>
      </c>
    </row>
    <row r="1840" spans="1:3" x14ac:dyDescent="0.3">
      <c r="A1840" s="6" t="s">
        <v>2649</v>
      </c>
      <c r="B1840" s="10">
        <v>5000000</v>
      </c>
      <c r="C1840" s="10">
        <v>3800000</v>
      </c>
    </row>
    <row r="1841" spans="1:3" x14ac:dyDescent="0.3">
      <c r="A1841" s="6" t="s">
        <v>2995</v>
      </c>
      <c r="B1841" s="10">
        <v>62600000</v>
      </c>
      <c r="C1841" s="10">
        <v>403958617</v>
      </c>
    </row>
    <row r="1842" spans="1:3" x14ac:dyDescent="0.3">
      <c r="A1842" s="6" t="s">
        <v>6189</v>
      </c>
      <c r="B1842" s="10">
        <v>45000000</v>
      </c>
      <c r="C1842" s="10">
        <v>78568977</v>
      </c>
    </row>
    <row r="1843" spans="1:3" x14ac:dyDescent="0.3">
      <c r="A1843" s="6" t="s">
        <v>8238</v>
      </c>
      <c r="B1843" s="10">
        <v>11000000</v>
      </c>
      <c r="C1843" s="10">
        <v>4491986</v>
      </c>
    </row>
    <row r="1844" spans="1:3" x14ac:dyDescent="0.3">
      <c r="A1844" s="6" t="s">
        <v>2326</v>
      </c>
      <c r="B1844" s="10">
        <v>35000000</v>
      </c>
      <c r="C1844" s="10">
        <v>25114901</v>
      </c>
    </row>
    <row r="1845" spans="1:3" x14ac:dyDescent="0.3">
      <c r="A1845" s="6" t="s">
        <v>4575</v>
      </c>
      <c r="B1845" s="10">
        <v>85200000</v>
      </c>
      <c r="C1845" s="10">
        <v>419234293.39999998</v>
      </c>
    </row>
    <row r="1846" spans="1:3" x14ac:dyDescent="0.3">
      <c r="A1846" s="6" t="s">
        <v>7446</v>
      </c>
      <c r="B1846" s="10">
        <v>92000000</v>
      </c>
      <c r="C1846" s="10">
        <v>18517322</v>
      </c>
    </row>
    <row r="1847" spans="1:3" x14ac:dyDescent="0.3">
      <c r="A1847" s="6" t="s">
        <v>1825</v>
      </c>
      <c r="B1847" s="10">
        <v>53600000</v>
      </c>
      <c r="C1847" s="10">
        <v>682429959.60000002</v>
      </c>
    </row>
    <row r="1848" spans="1:3" x14ac:dyDescent="0.3">
      <c r="A1848" s="6" t="s">
        <v>5988</v>
      </c>
      <c r="B1848" s="10">
        <v>500000</v>
      </c>
      <c r="C1848" s="10">
        <v>10166459</v>
      </c>
    </row>
    <row r="1849" spans="1:3" x14ac:dyDescent="0.3">
      <c r="A1849" s="6" t="s">
        <v>8719</v>
      </c>
      <c r="B1849" s="10">
        <v>1000000</v>
      </c>
      <c r="C1849" s="10">
        <v>51647856.399999999</v>
      </c>
    </row>
    <row r="1850" spans="1:3" x14ac:dyDescent="0.3">
      <c r="A1850" s="6" t="s">
        <v>7283</v>
      </c>
      <c r="B1850" s="10">
        <v>7500000</v>
      </c>
      <c r="C1850" s="10">
        <v>898365</v>
      </c>
    </row>
    <row r="1851" spans="1:3" x14ac:dyDescent="0.3">
      <c r="A1851" s="6" t="s">
        <v>4322</v>
      </c>
      <c r="B1851" s="10">
        <v>20000000</v>
      </c>
      <c r="C1851" s="10">
        <v>3000000</v>
      </c>
    </row>
    <row r="1852" spans="1:3" x14ac:dyDescent="0.3">
      <c r="A1852" s="6" t="s">
        <v>5830</v>
      </c>
      <c r="B1852" s="10">
        <v>142000000</v>
      </c>
      <c r="C1852" s="10">
        <v>454488625.80000001</v>
      </c>
    </row>
    <row r="1853" spans="1:3" x14ac:dyDescent="0.3">
      <c r="A1853" s="6" t="s">
        <v>6567</v>
      </c>
      <c r="B1853" s="10">
        <v>3500000</v>
      </c>
      <c r="C1853" s="10">
        <v>96793</v>
      </c>
    </row>
    <row r="1854" spans="1:3" x14ac:dyDescent="0.3">
      <c r="A1854" s="6" t="s">
        <v>8642</v>
      </c>
      <c r="B1854" s="10">
        <v>228540000</v>
      </c>
      <c r="C1854" s="10">
        <v>175269998.80000001</v>
      </c>
    </row>
    <row r="1855" spans="1:3" x14ac:dyDescent="0.3">
      <c r="A1855" s="6" t="s">
        <v>8870</v>
      </c>
      <c r="B1855" s="10">
        <v>264940000</v>
      </c>
      <c r="C1855" s="10">
        <v>178359863</v>
      </c>
    </row>
    <row r="1856" spans="1:3" x14ac:dyDescent="0.3">
      <c r="A1856" s="6" t="s">
        <v>3364</v>
      </c>
      <c r="B1856" s="10">
        <v>80000000</v>
      </c>
      <c r="C1856" s="10">
        <v>181038616</v>
      </c>
    </row>
    <row r="1857" spans="1:3" x14ac:dyDescent="0.3">
      <c r="A1857" s="6" t="s">
        <v>5196</v>
      </c>
      <c r="B1857" s="10">
        <v>60000000</v>
      </c>
      <c r="C1857" s="10">
        <v>164285587</v>
      </c>
    </row>
    <row r="1858" spans="1:3" x14ac:dyDescent="0.3">
      <c r="A1858" s="6" t="s">
        <v>9678</v>
      </c>
      <c r="B1858" s="10">
        <v>1</v>
      </c>
      <c r="C1858" s="10">
        <v>1</v>
      </c>
    </row>
    <row r="1859" spans="1:3" x14ac:dyDescent="0.3">
      <c r="A1859" s="6" t="s">
        <v>3903</v>
      </c>
      <c r="B1859" s="10">
        <v>50000000</v>
      </c>
      <c r="C1859" s="10">
        <v>242786137</v>
      </c>
    </row>
    <row r="1860" spans="1:3" x14ac:dyDescent="0.3">
      <c r="A1860" s="6" t="s">
        <v>3785</v>
      </c>
      <c r="B1860" s="10">
        <v>69000000</v>
      </c>
      <c r="C1860" s="10">
        <v>180613180</v>
      </c>
    </row>
    <row r="1861" spans="1:3" x14ac:dyDescent="0.3">
      <c r="A1861" s="6" t="s">
        <v>7849</v>
      </c>
      <c r="B1861" s="10">
        <v>4800000</v>
      </c>
      <c r="C1861" s="10">
        <v>164909736.19999999</v>
      </c>
    </row>
    <row r="1862" spans="1:3" x14ac:dyDescent="0.3">
      <c r="A1862" s="6" t="s">
        <v>5666</v>
      </c>
      <c r="B1862" s="10">
        <v>250000</v>
      </c>
      <c r="C1862" s="10">
        <v>144008</v>
      </c>
    </row>
    <row r="1863" spans="1:3" x14ac:dyDescent="0.3">
      <c r="A1863" s="6" t="s">
        <v>5335</v>
      </c>
      <c r="B1863" s="10">
        <v>127600000</v>
      </c>
      <c r="C1863" s="10">
        <v>629825382.20000005</v>
      </c>
    </row>
    <row r="1864" spans="1:3" x14ac:dyDescent="0.3">
      <c r="A1864" s="6" t="s">
        <v>1536</v>
      </c>
      <c r="B1864" s="10">
        <v>74700000</v>
      </c>
      <c r="C1864" s="10">
        <v>150948734.40000001</v>
      </c>
    </row>
    <row r="1865" spans="1:3" x14ac:dyDescent="0.3">
      <c r="A1865" s="6" t="s">
        <v>5268</v>
      </c>
      <c r="B1865" s="10">
        <v>5000000</v>
      </c>
      <c r="C1865" s="10">
        <v>60611845</v>
      </c>
    </row>
    <row r="1866" spans="1:3" x14ac:dyDescent="0.3">
      <c r="A1866" s="6" t="s">
        <v>3550</v>
      </c>
      <c r="B1866" s="10">
        <v>42910000</v>
      </c>
      <c r="C1866" s="10">
        <v>7532911</v>
      </c>
    </row>
    <row r="1867" spans="1:3" x14ac:dyDescent="0.3">
      <c r="A1867" s="6" t="s">
        <v>8070</v>
      </c>
      <c r="B1867" s="10">
        <v>6800000</v>
      </c>
      <c r="C1867" s="10">
        <v>26518355</v>
      </c>
    </row>
    <row r="1868" spans="1:3" x14ac:dyDescent="0.3">
      <c r="A1868" s="6" t="s">
        <v>7312</v>
      </c>
      <c r="B1868" s="10">
        <v>25000000</v>
      </c>
      <c r="C1868" s="10">
        <v>32224624</v>
      </c>
    </row>
    <row r="1869" spans="1:3" x14ac:dyDescent="0.3">
      <c r="A1869" s="6" t="s">
        <v>8913</v>
      </c>
      <c r="B1869" s="10">
        <v>87800000</v>
      </c>
      <c r="C1869" s="10">
        <v>714110670.79999995</v>
      </c>
    </row>
    <row r="1870" spans="1:3" x14ac:dyDescent="0.3">
      <c r="A1870" s="6" t="s">
        <v>7491</v>
      </c>
      <c r="B1870" s="10">
        <v>2000000</v>
      </c>
      <c r="C1870" s="10">
        <v>214883443.80000001</v>
      </c>
    </row>
    <row r="1871" spans="1:3" x14ac:dyDescent="0.3">
      <c r="A1871" s="6" t="s">
        <v>6962</v>
      </c>
      <c r="B1871" s="10">
        <v>9000004</v>
      </c>
      <c r="C1871" s="10">
        <v>15923122</v>
      </c>
    </row>
    <row r="1872" spans="1:3" x14ac:dyDescent="0.3">
      <c r="A1872" s="6" t="s">
        <v>6251</v>
      </c>
      <c r="B1872" s="10">
        <v>12500000</v>
      </c>
      <c r="C1872" s="10">
        <v>45556774</v>
      </c>
    </row>
    <row r="1873" spans="1:3" x14ac:dyDescent="0.3">
      <c r="A1873" s="6" t="s">
        <v>2197</v>
      </c>
      <c r="B1873" s="10">
        <v>19000000</v>
      </c>
      <c r="C1873" s="10">
        <v>424208805</v>
      </c>
    </row>
    <row r="1874" spans="1:3" x14ac:dyDescent="0.3">
      <c r="A1874" s="6" t="s">
        <v>6068</v>
      </c>
      <c r="B1874" s="10">
        <v>110800000</v>
      </c>
      <c r="C1874" s="10">
        <v>408974526</v>
      </c>
    </row>
    <row r="1875" spans="1:3" x14ac:dyDescent="0.3">
      <c r="A1875" s="6" t="s">
        <v>6198</v>
      </c>
      <c r="B1875" s="10">
        <v>203940000</v>
      </c>
      <c r="C1875" s="10">
        <v>178359863</v>
      </c>
    </row>
    <row r="1876" spans="1:3" x14ac:dyDescent="0.3">
      <c r="A1876" s="6" t="s">
        <v>7305</v>
      </c>
      <c r="B1876" s="10">
        <v>9500000</v>
      </c>
      <c r="C1876" s="10">
        <v>305149461</v>
      </c>
    </row>
    <row r="1877" spans="1:3" x14ac:dyDescent="0.3">
      <c r="A1877" s="6" t="s">
        <v>5230</v>
      </c>
      <c r="B1877" s="10">
        <v>23934823</v>
      </c>
      <c r="C1877" s="10">
        <v>2078370</v>
      </c>
    </row>
    <row r="1878" spans="1:3" x14ac:dyDescent="0.3">
      <c r="A1878" s="6" t="s">
        <v>2420</v>
      </c>
      <c r="B1878" s="10">
        <v>38200000</v>
      </c>
      <c r="C1878" s="10">
        <v>319040588.80000001</v>
      </c>
    </row>
    <row r="1879" spans="1:3" x14ac:dyDescent="0.3">
      <c r="A1879" s="6" t="s">
        <v>5260</v>
      </c>
      <c r="B1879" s="10">
        <v>25536412.800000001</v>
      </c>
      <c r="C1879" s="10">
        <v>4553271</v>
      </c>
    </row>
    <row r="1880" spans="1:3" x14ac:dyDescent="0.3">
      <c r="A1880" s="6" t="s">
        <v>5676</v>
      </c>
      <c r="B1880" s="10">
        <v>75744000</v>
      </c>
      <c r="C1880" s="10">
        <v>298222862.39999998</v>
      </c>
    </row>
    <row r="1881" spans="1:3" x14ac:dyDescent="0.3">
      <c r="A1881" s="6" t="s">
        <v>1706</v>
      </c>
      <c r="B1881" s="10">
        <v>75000000</v>
      </c>
      <c r="C1881" s="10">
        <v>494257951.80000001</v>
      </c>
    </row>
    <row r="1882" spans="1:3" x14ac:dyDescent="0.3">
      <c r="A1882" s="6" t="s">
        <v>1826</v>
      </c>
      <c r="B1882" s="10">
        <v>119600000</v>
      </c>
      <c r="C1882" s="10">
        <v>362461687.19999999</v>
      </c>
    </row>
    <row r="1883" spans="1:3" x14ac:dyDescent="0.3">
      <c r="A1883" s="6" t="s">
        <v>7284</v>
      </c>
      <c r="B1883" s="10">
        <v>76400000</v>
      </c>
      <c r="C1883" s="10">
        <v>90295158</v>
      </c>
    </row>
    <row r="1884" spans="1:3" x14ac:dyDescent="0.3">
      <c r="A1884" s="6" t="s">
        <v>6084</v>
      </c>
      <c r="B1884" s="10">
        <v>87400000</v>
      </c>
      <c r="C1884" s="10">
        <v>431611098</v>
      </c>
    </row>
    <row r="1885" spans="1:3" x14ac:dyDescent="0.3">
      <c r="A1885" s="6" t="s">
        <v>4640</v>
      </c>
      <c r="B1885" s="10">
        <v>23000000</v>
      </c>
      <c r="C1885" s="10">
        <v>178919401</v>
      </c>
    </row>
    <row r="1886" spans="1:3" x14ac:dyDescent="0.3">
      <c r="A1886" s="6" t="s">
        <v>4449</v>
      </c>
      <c r="B1886" s="10">
        <v>140500000</v>
      </c>
      <c r="C1886" s="10">
        <v>650589449.39999998</v>
      </c>
    </row>
    <row r="1887" spans="1:3" x14ac:dyDescent="0.3">
      <c r="A1887" s="6" t="s">
        <v>3571</v>
      </c>
      <c r="B1887" s="10">
        <v>116000000</v>
      </c>
      <c r="C1887" s="10">
        <v>178127760</v>
      </c>
    </row>
    <row r="1888" spans="1:3" x14ac:dyDescent="0.3">
      <c r="A1888" s="6" t="s">
        <v>8530</v>
      </c>
      <c r="B1888" s="10">
        <v>119600000</v>
      </c>
      <c r="C1888" s="10">
        <v>484346724.80000001</v>
      </c>
    </row>
    <row r="1889" spans="1:3" x14ac:dyDescent="0.3">
      <c r="A1889" s="6" t="s">
        <v>1761</v>
      </c>
      <c r="B1889" s="10">
        <v>115200000</v>
      </c>
      <c r="C1889" s="10">
        <v>243434798.19999999</v>
      </c>
    </row>
    <row r="1890" spans="1:3" x14ac:dyDescent="0.3">
      <c r="A1890" s="6" t="s">
        <v>8445</v>
      </c>
      <c r="B1890" s="10">
        <v>38200000</v>
      </c>
      <c r="C1890" s="10">
        <v>319040588.80000001</v>
      </c>
    </row>
    <row r="1891" spans="1:3" x14ac:dyDescent="0.3">
      <c r="A1891" s="6" t="s">
        <v>3930</v>
      </c>
      <c r="B1891" s="10">
        <v>80000000</v>
      </c>
      <c r="C1891" s="10">
        <v>182782518</v>
      </c>
    </row>
    <row r="1892" spans="1:3" x14ac:dyDescent="0.3">
      <c r="A1892" s="6" t="s">
        <v>9125</v>
      </c>
      <c r="B1892" s="10">
        <v>7000000</v>
      </c>
      <c r="C1892" s="10">
        <v>4372561</v>
      </c>
    </row>
    <row r="1893" spans="1:3" x14ac:dyDescent="0.3">
      <c r="A1893" s="6" t="s">
        <v>2744</v>
      </c>
      <c r="B1893" s="10">
        <v>102800000</v>
      </c>
      <c r="C1893" s="10">
        <v>537098095.79999995</v>
      </c>
    </row>
    <row r="1894" spans="1:3" x14ac:dyDescent="0.3">
      <c r="A1894" s="6" t="s">
        <v>4408</v>
      </c>
      <c r="B1894" s="10">
        <v>27000000</v>
      </c>
      <c r="C1894" s="10">
        <v>27257061</v>
      </c>
    </row>
    <row r="1895" spans="1:3" x14ac:dyDescent="0.3">
      <c r="A1895" s="6" t="s">
        <v>2032</v>
      </c>
      <c r="B1895" s="10">
        <v>126200000</v>
      </c>
      <c r="C1895" s="10">
        <v>381129532.60000002</v>
      </c>
    </row>
    <row r="1896" spans="1:3" x14ac:dyDescent="0.3">
      <c r="A1896" s="6" t="s">
        <v>7163</v>
      </c>
      <c r="B1896" s="10">
        <v>4480393</v>
      </c>
      <c r="C1896" s="10">
        <v>2264858.7999999998</v>
      </c>
    </row>
    <row r="1897" spans="1:3" x14ac:dyDescent="0.3">
      <c r="A1897" s="6" t="s">
        <v>1317</v>
      </c>
      <c r="B1897" s="10">
        <v>200000000</v>
      </c>
      <c r="C1897" s="10">
        <v>246356895</v>
      </c>
    </row>
    <row r="1898" spans="1:3" x14ac:dyDescent="0.3">
      <c r="A1898" s="6" t="s">
        <v>2892</v>
      </c>
      <c r="B1898" s="10">
        <v>150000000</v>
      </c>
      <c r="C1898" s="10">
        <v>245564215</v>
      </c>
    </row>
    <row r="1899" spans="1:3" x14ac:dyDescent="0.3">
      <c r="A1899" s="6" t="s">
        <v>4182</v>
      </c>
      <c r="B1899" s="10">
        <v>3500000</v>
      </c>
      <c r="C1899" s="10">
        <v>27704111</v>
      </c>
    </row>
    <row r="1900" spans="1:3" x14ac:dyDescent="0.3">
      <c r="A1900" s="6" t="s">
        <v>1261</v>
      </c>
      <c r="B1900" s="10">
        <v>52540000</v>
      </c>
      <c r="C1900" s="10">
        <v>532054</v>
      </c>
    </row>
    <row r="1901" spans="1:3" x14ac:dyDescent="0.3">
      <c r="A1901" s="6" t="s">
        <v>6735</v>
      </c>
      <c r="B1901" s="10">
        <v>120000000</v>
      </c>
      <c r="C1901" s="10">
        <v>98946186</v>
      </c>
    </row>
    <row r="1902" spans="1:3" x14ac:dyDescent="0.3">
      <c r="A1902" s="6" t="s">
        <v>2762</v>
      </c>
      <c r="B1902" s="10">
        <v>835001.4</v>
      </c>
      <c r="C1902" s="10">
        <v>13601384</v>
      </c>
    </row>
    <row r="1903" spans="1:3" x14ac:dyDescent="0.3">
      <c r="A1903" s="6" t="s">
        <v>7631</v>
      </c>
      <c r="B1903" s="10">
        <v>241940000</v>
      </c>
      <c r="C1903" s="10">
        <v>178359863</v>
      </c>
    </row>
    <row r="1904" spans="1:3" x14ac:dyDescent="0.3">
      <c r="A1904" s="6" t="s">
        <v>4245</v>
      </c>
      <c r="B1904" s="10">
        <v>30000000</v>
      </c>
      <c r="C1904" s="10">
        <v>150807630</v>
      </c>
    </row>
    <row r="1905" spans="1:3" x14ac:dyDescent="0.3">
      <c r="A1905" s="6" t="s">
        <v>8754</v>
      </c>
      <c r="B1905" s="10">
        <v>16000000</v>
      </c>
      <c r="C1905" s="10">
        <v>48878502</v>
      </c>
    </row>
    <row r="1906" spans="1:3" x14ac:dyDescent="0.3">
      <c r="A1906" s="6" t="s">
        <v>9764</v>
      </c>
      <c r="B1906" s="10">
        <v>116000000</v>
      </c>
      <c r="C1906" s="10">
        <v>475661306</v>
      </c>
    </row>
    <row r="1907" spans="1:3" x14ac:dyDescent="0.3">
      <c r="A1907" s="6" t="s">
        <v>5859</v>
      </c>
      <c r="B1907" s="10">
        <v>7000000</v>
      </c>
      <c r="C1907" s="10">
        <v>47289758</v>
      </c>
    </row>
    <row r="1908" spans="1:3" x14ac:dyDescent="0.3">
      <c r="A1908" s="6" t="s">
        <v>6304</v>
      </c>
      <c r="B1908" s="10">
        <v>106000000</v>
      </c>
      <c r="C1908" s="10">
        <v>135557991.59999999</v>
      </c>
    </row>
    <row r="1909" spans="1:3" x14ac:dyDescent="0.3">
      <c r="A1909" s="6" t="s">
        <v>9572</v>
      </c>
      <c r="B1909" s="10">
        <v>82850080</v>
      </c>
      <c r="C1909" s="10">
        <v>435074233.19999999</v>
      </c>
    </row>
    <row r="1910" spans="1:3" x14ac:dyDescent="0.3">
      <c r="A1910" s="6" t="s">
        <v>4887</v>
      </c>
      <c r="B1910" s="10">
        <v>12000000</v>
      </c>
      <c r="C1910" s="10">
        <v>84970337</v>
      </c>
    </row>
    <row r="1911" spans="1:3" x14ac:dyDescent="0.3">
      <c r="A1911" s="6" t="s">
        <v>7676</v>
      </c>
      <c r="B1911" s="10">
        <v>107900000</v>
      </c>
      <c r="C1911" s="10">
        <v>688937658.60000002</v>
      </c>
    </row>
    <row r="1912" spans="1:3" x14ac:dyDescent="0.3">
      <c r="A1912" s="6" t="s">
        <v>9548</v>
      </c>
      <c r="B1912" s="10">
        <v>72440000</v>
      </c>
      <c r="C1912" s="10">
        <v>220176894.40000001</v>
      </c>
    </row>
    <row r="1913" spans="1:3" x14ac:dyDescent="0.3">
      <c r="A1913" s="6" t="s">
        <v>4187</v>
      </c>
      <c r="B1913" s="10">
        <v>20000000</v>
      </c>
      <c r="C1913" s="10">
        <v>85146165</v>
      </c>
    </row>
    <row r="1914" spans="1:3" x14ac:dyDescent="0.3">
      <c r="A1914" s="6" t="s">
        <v>5286</v>
      </c>
      <c r="B1914" s="10">
        <v>55000000</v>
      </c>
      <c r="C1914" s="10">
        <v>152269033</v>
      </c>
    </row>
    <row r="1915" spans="1:3" x14ac:dyDescent="0.3">
      <c r="A1915" s="6" t="s">
        <v>1468</v>
      </c>
      <c r="B1915" s="10">
        <v>131200000</v>
      </c>
      <c r="C1915" s="10">
        <v>269916224</v>
      </c>
    </row>
    <row r="1916" spans="1:3" x14ac:dyDescent="0.3">
      <c r="A1916" s="6" t="s">
        <v>5089</v>
      </c>
      <c r="B1916" s="10">
        <v>143000000</v>
      </c>
      <c r="C1916" s="10">
        <v>268943590.19999999</v>
      </c>
    </row>
    <row r="1917" spans="1:3" x14ac:dyDescent="0.3">
      <c r="A1917" s="6" t="s">
        <v>3186</v>
      </c>
      <c r="B1917" s="10">
        <v>15000000</v>
      </c>
      <c r="C1917" s="10">
        <v>153436246.59999999</v>
      </c>
    </row>
    <row r="1918" spans="1:3" x14ac:dyDescent="0.3">
      <c r="A1918" s="6" t="s">
        <v>1836</v>
      </c>
      <c r="B1918" s="10">
        <v>331300000</v>
      </c>
      <c r="C1918" s="10">
        <v>1557386229</v>
      </c>
    </row>
    <row r="1919" spans="1:3" x14ac:dyDescent="0.3">
      <c r="A1919" s="6" t="s">
        <v>4536</v>
      </c>
      <c r="B1919" s="10">
        <v>132200000</v>
      </c>
      <c r="C1919" s="10">
        <v>383511255</v>
      </c>
    </row>
    <row r="1920" spans="1:3" x14ac:dyDescent="0.3">
      <c r="A1920" s="6" t="s">
        <v>8535</v>
      </c>
      <c r="B1920" s="10">
        <v>139800000</v>
      </c>
      <c r="C1920" s="10">
        <v>1075683451</v>
      </c>
    </row>
    <row r="1921" spans="1:3" x14ac:dyDescent="0.3">
      <c r="A1921" s="6" t="s">
        <v>1693</v>
      </c>
      <c r="B1921" s="10">
        <v>59000000</v>
      </c>
      <c r="C1921" s="10">
        <v>316905750</v>
      </c>
    </row>
    <row r="1922" spans="1:3" x14ac:dyDescent="0.3">
      <c r="A1922" s="6" t="s">
        <v>706</v>
      </c>
      <c r="B1922" s="10">
        <v>170000000</v>
      </c>
      <c r="C1922" s="10">
        <v>710644566</v>
      </c>
    </row>
    <row r="1923" spans="1:3" x14ac:dyDescent="0.3">
      <c r="A1923" s="6" t="s">
        <v>4214</v>
      </c>
      <c r="B1923" s="10">
        <v>74100000</v>
      </c>
      <c r="C1923" s="10">
        <v>852389639</v>
      </c>
    </row>
    <row r="1924" spans="1:3" x14ac:dyDescent="0.3">
      <c r="A1924" s="6" t="s">
        <v>7747</v>
      </c>
      <c r="B1924" s="10">
        <v>21500000</v>
      </c>
      <c r="C1924" s="10">
        <v>34004262</v>
      </c>
    </row>
    <row r="1925" spans="1:3" x14ac:dyDescent="0.3">
      <c r="A1925" s="6" t="s">
        <v>5020</v>
      </c>
      <c r="B1925" s="10">
        <v>8000000</v>
      </c>
      <c r="C1925" s="10">
        <v>2279595</v>
      </c>
    </row>
    <row r="1926" spans="1:3" x14ac:dyDescent="0.3">
      <c r="A1926" s="6" t="s">
        <v>3642</v>
      </c>
      <c r="B1926" s="10">
        <v>650000</v>
      </c>
      <c r="C1926" s="10">
        <v>50563960.600000001</v>
      </c>
    </row>
    <row r="1927" spans="1:3" x14ac:dyDescent="0.3">
      <c r="A1927" s="6" t="s">
        <v>603</v>
      </c>
      <c r="B1927" s="10">
        <v>152000000</v>
      </c>
      <c r="C1927" s="10">
        <v>500715939.39999998</v>
      </c>
    </row>
    <row r="1928" spans="1:3" x14ac:dyDescent="0.3">
      <c r="A1928" s="6" t="s">
        <v>8252</v>
      </c>
      <c r="B1928" s="10">
        <v>4200000</v>
      </c>
      <c r="C1928" s="10">
        <v>42918532</v>
      </c>
    </row>
    <row r="1929" spans="1:3" x14ac:dyDescent="0.3">
      <c r="A1929" s="6" t="s">
        <v>6398</v>
      </c>
      <c r="B1929" s="10">
        <v>20000000</v>
      </c>
      <c r="C1929" s="10">
        <v>51445503</v>
      </c>
    </row>
    <row r="1930" spans="1:3" x14ac:dyDescent="0.3">
      <c r="A1930" s="6" t="s">
        <v>3423</v>
      </c>
      <c r="B1930" s="10">
        <v>80000000</v>
      </c>
      <c r="C1930" s="10">
        <v>158908290</v>
      </c>
    </row>
    <row r="1931" spans="1:3" x14ac:dyDescent="0.3">
      <c r="A1931" s="6" t="s">
        <v>5296</v>
      </c>
      <c r="B1931" s="10">
        <v>2000000</v>
      </c>
      <c r="C1931" s="10">
        <v>20363381.199999999</v>
      </c>
    </row>
    <row r="1932" spans="1:3" x14ac:dyDescent="0.3">
      <c r="A1932" s="6" t="s">
        <v>8399</v>
      </c>
      <c r="B1932" s="10">
        <v>25937792</v>
      </c>
      <c r="C1932" s="10">
        <v>141864</v>
      </c>
    </row>
    <row r="1933" spans="1:3" x14ac:dyDescent="0.3">
      <c r="A1933" s="6" t="s">
        <v>4587</v>
      </c>
      <c r="B1933" s="10">
        <v>241940000</v>
      </c>
      <c r="C1933" s="10">
        <v>175269998.80000001</v>
      </c>
    </row>
    <row r="1934" spans="1:3" x14ac:dyDescent="0.3">
      <c r="A1934" s="6" t="s">
        <v>4234</v>
      </c>
      <c r="B1934" s="10">
        <v>60000000</v>
      </c>
      <c r="C1934" s="10">
        <v>157670733</v>
      </c>
    </row>
    <row r="1935" spans="1:3" x14ac:dyDescent="0.3">
      <c r="A1935" s="6" t="s">
        <v>7590</v>
      </c>
      <c r="B1935" s="10">
        <v>6900000</v>
      </c>
      <c r="C1935" s="10">
        <v>7961889</v>
      </c>
    </row>
    <row r="1936" spans="1:3" x14ac:dyDescent="0.3">
      <c r="A1936" s="6" t="s">
        <v>220</v>
      </c>
      <c r="B1936" s="10">
        <v>90000000</v>
      </c>
      <c r="C1936" s="10">
        <v>203000000</v>
      </c>
    </row>
    <row r="1937" spans="1:3" x14ac:dyDescent="0.3">
      <c r="A1937" s="6" t="s">
        <v>5302</v>
      </c>
      <c r="B1937" s="10">
        <v>74500000</v>
      </c>
      <c r="C1937" s="10">
        <v>528766635.80000001</v>
      </c>
    </row>
    <row r="1938" spans="1:3" x14ac:dyDescent="0.3">
      <c r="A1938" s="6" t="s">
        <v>5085</v>
      </c>
      <c r="B1938" s="10">
        <v>241940000</v>
      </c>
      <c r="C1938" s="10">
        <v>175269998.80000001</v>
      </c>
    </row>
    <row r="1939" spans="1:3" x14ac:dyDescent="0.3">
      <c r="A1939" s="6" t="s">
        <v>5295</v>
      </c>
      <c r="B1939" s="10">
        <v>264940000</v>
      </c>
      <c r="C1939" s="10">
        <v>175269998.80000001</v>
      </c>
    </row>
    <row r="1940" spans="1:3" x14ac:dyDescent="0.3">
      <c r="A1940" s="6" t="s">
        <v>7828</v>
      </c>
      <c r="B1940" s="10">
        <v>100</v>
      </c>
      <c r="C1940" s="10">
        <v>1240261.6000000001</v>
      </c>
    </row>
    <row r="1941" spans="1:3" x14ac:dyDescent="0.3">
      <c r="A1941" s="6" t="s">
        <v>6175</v>
      </c>
      <c r="B1941" s="10">
        <v>154400000</v>
      </c>
      <c r="C1941" s="10">
        <v>870340802.60000002</v>
      </c>
    </row>
    <row r="1942" spans="1:3" x14ac:dyDescent="0.3">
      <c r="A1942" s="6" t="s">
        <v>6074</v>
      </c>
      <c r="B1942" s="10">
        <v>10400000</v>
      </c>
      <c r="C1942" s="10">
        <v>7825000</v>
      </c>
    </row>
    <row r="1943" spans="1:3" x14ac:dyDescent="0.3">
      <c r="A1943" s="6" t="s">
        <v>673</v>
      </c>
      <c r="B1943" s="10">
        <v>134600000</v>
      </c>
      <c r="C1943" s="10">
        <v>409636263</v>
      </c>
    </row>
    <row r="1944" spans="1:3" x14ac:dyDescent="0.3">
      <c r="A1944" s="6" t="s">
        <v>4525</v>
      </c>
      <c r="B1944" s="10">
        <v>5000000</v>
      </c>
      <c r="C1944" s="10">
        <v>0</v>
      </c>
    </row>
    <row r="1945" spans="1:3" x14ac:dyDescent="0.3">
      <c r="A1945" s="6" t="s">
        <v>7300</v>
      </c>
      <c r="B1945" s="10">
        <v>30000000</v>
      </c>
      <c r="C1945" s="10">
        <v>19599974</v>
      </c>
    </row>
    <row r="1946" spans="1:3" x14ac:dyDescent="0.3">
      <c r="A1946" s="6" t="s">
        <v>6060</v>
      </c>
      <c r="B1946" s="10">
        <v>11000000</v>
      </c>
      <c r="C1946" s="10">
        <v>83088295</v>
      </c>
    </row>
    <row r="1947" spans="1:3" x14ac:dyDescent="0.3">
      <c r="A1947" s="6" t="s">
        <v>2012</v>
      </c>
      <c r="B1947" s="10">
        <v>16400000</v>
      </c>
      <c r="C1947" s="10">
        <v>239500000</v>
      </c>
    </row>
    <row r="1948" spans="1:3" x14ac:dyDescent="0.3">
      <c r="A1948" s="6" t="s">
        <v>9191</v>
      </c>
      <c r="B1948" s="10">
        <v>13000000</v>
      </c>
      <c r="C1948" s="10">
        <v>8038508</v>
      </c>
    </row>
    <row r="1949" spans="1:3" x14ac:dyDescent="0.3">
      <c r="A1949" s="6" t="s">
        <v>7609</v>
      </c>
      <c r="B1949" s="10">
        <v>77140000</v>
      </c>
      <c r="C1949" s="10">
        <v>202866374.40000001</v>
      </c>
    </row>
    <row r="1950" spans="1:3" x14ac:dyDescent="0.3">
      <c r="A1950" s="6" t="s">
        <v>1717</v>
      </c>
      <c r="B1950" s="10">
        <v>20000000</v>
      </c>
      <c r="C1950" s="10">
        <v>20614661</v>
      </c>
    </row>
    <row r="1951" spans="1:3" x14ac:dyDescent="0.3">
      <c r="A1951" s="6" t="s">
        <v>4749</v>
      </c>
      <c r="B1951" s="10">
        <v>800000</v>
      </c>
      <c r="C1951" s="10">
        <v>2166797</v>
      </c>
    </row>
    <row r="1952" spans="1:3" x14ac:dyDescent="0.3">
      <c r="A1952" s="6" t="s">
        <v>8032</v>
      </c>
      <c r="B1952" s="10">
        <v>39460000</v>
      </c>
      <c r="C1952" s="10">
        <v>37473</v>
      </c>
    </row>
    <row r="1953" spans="1:3" x14ac:dyDescent="0.3">
      <c r="A1953" s="6" t="s">
        <v>5363</v>
      </c>
      <c r="B1953" s="10">
        <v>118000000</v>
      </c>
      <c r="C1953" s="10">
        <v>550246804.39999998</v>
      </c>
    </row>
    <row r="1954" spans="1:3" x14ac:dyDescent="0.3">
      <c r="A1954" s="6" t="s">
        <v>7878</v>
      </c>
      <c r="B1954" s="10">
        <v>85600000</v>
      </c>
      <c r="C1954" s="10">
        <v>271939728.60000002</v>
      </c>
    </row>
    <row r="1955" spans="1:3" x14ac:dyDescent="0.3">
      <c r="A1955" s="6" t="s">
        <v>6503</v>
      </c>
      <c r="B1955" s="10">
        <v>165600000</v>
      </c>
      <c r="C1955" s="10">
        <v>372589869</v>
      </c>
    </row>
    <row r="1956" spans="1:3" x14ac:dyDescent="0.3">
      <c r="A1956" s="6" t="s">
        <v>436</v>
      </c>
      <c r="B1956" s="10">
        <v>58000000</v>
      </c>
      <c r="C1956" s="10">
        <v>781947691</v>
      </c>
    </row>
    <row r="1957" spans="1:3" x14ac:dyDescent="0.3">
      <c r="A1957" s="6" t="s">
        <v>583</v>
      </c>
      <c r="B1957" s="10">
        <v>110000000</v>
      </c>
      <c r="C1957" s="10">
        <v>786362370</v>
      </c>
    </row>
    <row r="1958" spans="1:3" x14ac:dyDescent="0.3">
      <c r="A1958" s="6" t="s">
        <v>6635</v>
      </c>
      <c r="B1958" s="10">
        <v>12001040</v>
      </c>
      <c r="C1958" s="10">
        <v>38139010</v>
      </c>
    </row>
    <row r="1959" spans="1:3" x14ac:dyDescent="0.3">
      <c r="A1959" s="6" t="s">
        <v>4061</v>
      </c>
      <c r="B1959" s="10">
        <v>86000000</v>
      </c>
      <c r="C1959" s="10">
        <v>634448192.79999995</v>
      </c>
    </row>
    <row r="1960" spans="1:3" x14ac:dyDescent="0.3">
      <c r="A1960" s="6" t="s">
        <v>6818</v>
      </c>
      <c r="B1960" s="10">
        <v>107400000</v>
      </c>
      <c r="C1960" s="10">
        <v>360987353.80000001</v>
      </c>
    </row>
    <row r="1961" spans="1:3" x14ac:dyDescent="0.3">
      <c r="A1961" s="6" t="s">
        <v>8249</v>
      </c>
      <c r="B1961" s="10">
        <v>80600000</v>
      </c>
      <c r="C1961" s="10">
        <v>569018789.20000005</v>
      </c>
    </row>
    <row r="1962" spans="1:3" x14ac:dyDescent="0.3">
      <c r="A1962" s="6" t="s">
        <v>7963</v>
      </c>
      <c r="B1962" s="10">
        <v>27500000</v>
      </c>
      <c r="C1962" s="10">
        <v>19200000</v>
      </c>
    </row>
    <row r="1963" spans="1:3" x14ac:dyDescent="0.3">
      <c r="A1963" s="6" t="s">
        <v>9574</v>
      </c>
      <c r="B1963" s="10">
        <v>4600000</v>
      </c>
      <c r="C1963" s="10">
        <v>3099369</v>
      </c>
    </row>
    <row r="1964" spans="1:3" x14ac:dyDescent="0.3">
      <c r="A1964" s="6" t="s">
        <v>3894</v>
      </c>
      <c r="B1964" s="10">
        <v>25000000</v>
      </c>
      <c r="C1964" s="10">
        <v>142033509</v>
      </c>
    </row>
    <row r="1965" spans="1:3" x14ac:dyDescent="0.3">
      <c r="A1965" s="6" t="s">
        <v>6605</v>
      </c>
      <c r="B1965" s="10">
        <v>82000000</v>
      </c>
      <c r="C1965" s="10">
        <v>192532762</v>
      </c>
    </row>
    <row r="1966" spans="1:3" x14ac:dyDescent="0.3">
      <c r="A1966" s="6" t="s">
        <v>3521</v>
      </c>
      <c r="B1966" s="10">
        <v>55000000</v>
      </c>
      <c r="C1966" s="10">
        <v>149022650</v>
      </c>
    </row>
    <row r="1967" spans="1:3" x14ac:dyDescent="0.3">
      <c r="A1967" s="6" t="s">
        <v>4809</v>
      </c>
      <c r="B1967" s="10">
        <v>80000000</v>
      </c>
      <c r="C1967" s="10">
        <v>0</v>
      </c>
    </row>
    <row r="1968" spans="1:3" x14ac:dyDescent="0.3">
      <c r="A1968" s="6" t="s">
        <v>2333</v>
      </c>
      <c r="B1968" s="10">
        <v>97000000</v>
      </c>
      <c r="C1968" s="10">
        <v>829924588.60000002</v>
      </c>
    </row>
    <row r="1969" spans="1:3" x14ac:dyDescent="0.3">
      <c r="A1969" s="6" t="s">
        <v>5033</v>
      </c>
      <c r="B1969" s="10">
        <v>102200000</v>
      </c>
      <c r="C1969" s="10">
        <v>1165655470</v>
      </c>
    </row>
    <row r="1970" spans="1:3" x14ac:dyDescent="0.3">
      <c r="A1970" s="6" t="s">
        <v>8563</v>
      </c>
      <c r="B1970" s="10">
        <v>104000000</v>
      </c>
      <c r="C1970" s="10">
        <v>986244834.39999998</v>
      </c>
    </row>
    <row r="1971" spans="1:3" x14ac:dyDescent="0.3">
      <c r="A1971" s="6" t="s">
        <v>5952</v>
      </c>
      <c r="B1971" s="10">
        <v>17000000</v>
      </c>
      <c r="C1971" s="10">
        <v>47919757</v>
      </c>
    </row>
    <row r="1972" spans="1:3" x14ac:dyDescent="0.3">
      <c r="A1972" s="6" t="s">
        <v>6148</v>
      </c>
      <c r="B1972" s="10">
        <v>2801100</v>
      </c>
      <c r="C1972" s="10">
        <v>41848</v>
      </c>
    </row>
    <row r="1973" spans="1:3" x14ac:dyDescent="0.3">
      <c r="A1973" s="6" t="s">
        <v>1906</v>
      </c>
      <c r="B1973" s="10">
        <v>180000000</v>
      </c>
      <c r="C1973" s="10">
        <v>260596368</v>
      </c>
    </row>
    <row r="1974" spans="1:3" x14ac:dyDescent="0.3">
      <c r="A1974" s="6" t="s">
        <v>3994</v>
      </c>
      <c r="B1974" s="10">
        <v>25000000</v>
      </c>
      <c r="C1974" s="10">
        <v>31126421</v>
      </c>
    </row>
    <row r="1975" spans="1:3" x14ac:dyDescent="0.3">
      <c r="A1975" s="6" t="s">
        <v>2565</v>
      </c>
      <c r="B1975" s="10">
        <v>65000000</v>
      </c>
      <c r="C1975" s="10">
        <v>72516819</v>
      </c>
    </row>
    <row r="1976" spans="1:3" x14ac:dyDescent="0.3">
      <c r="A1976" s="6" t="s">
        <v>2050</v>
      </c>
      <c r="B1976" s="10">
        <v>7000000</v>
      </c>
      <c r="C1976" s="10">
        <v>49506597</v>
      </c>
    </row>
    <row r="1977" spans="1:3" x14ac:dyDescent="0.3">
      <c r="A1977" s="6" t="s">
        <v>9371</v>
      </c>
      <c r="B1977" s="10">
        <v>300000</v>
      </c>
      <c r="C1977" s="10">
        <v>0</v>
      </c>
    </row>
    <row r="1978" spans="1:3" x14ac:dyDescent="0.3">
      <c r="A1978" s="6" t="s">
        <v>6586</v>
      </c>
      <c r="B1978" s="10">
        <v>114000000</v>
      </c>
      <c r="C1978" s="10">
        <v>187045374</v>
      </c>
    </row>
    <row r="1979" spans="1:3" x14ac:dyDescent="0.3">
      <c r="A1979" s="6" t="s">
        <v>3406</v>
      </c>
      <c r="B1979" s="10">
        <v>95800000</v>
      </c>
      <c r="C1979" s="10">
        <v>714030357.39999998</v>
      </c>
    </row>
    <row r="1980" spans="1:3" x14ac:dyDescent="0.3">
      <c r="A1980" s="6" t="s">
        <v>2178</v>
      </c>
      <c r="B1980" s="10">
        <v>6500000</v>
      </c>
      <c r="C1980" s="10">
        <v>102022597.59999999</v>
      </c>
    </row>
    <row r="1981" spans="1:3" x14ac:dyDescent="0.3">
      <c r="A1981" s="6" t="s">
        <v>5506</v>
      </c>
      <c r="B1981" s="10">
        <v>20000000</v>
      </c>
      <c r="C1981" s="10">
        <v>16907831</v>
      </c>
    </row>
    <row r="1982" spans="1:3" x14ac:dyDescent="0.3">
      <c r="A1982" s="6" t="s">
        <v>8840</v>
      </c>
      <c r="B1982" s="10">
        <v>112200000</v>
      </c>
      <c r="C1982" s="10">
        <v>973467314</v>
      </c>
    </row>
    <row r="1983" spans="1:3" x14ac:dyDescent="0.3">
      <c r="A1983" s="6" t="s">
        <v>6105</v>
      </c>
      <c r="B1983" s="10">
        <v>4000000</v>
      </c>
      <c r="C1983" s="10">
        <v>16853487</v>
      </c>
    </row>
    <row r="1984" spans="1:3" x14ac:dyDescent="0.3">
      <c r="A1984" s="6" t="s">
        <v>2560</v>
      </c>
      <c r="B1984" s="10">
        <v>60000000</v>
      </c>
      <c r="C1984" s="10">
        <v>97151930</v>
      </c>
    </row>
    <row r="1985" spans="1:3" x14ac:dyDescent="0.3">
      <c r="A1985" s="6" t="s">
        <v>6787</v>
      </c>
      <c r="B1985" s="10">
        <v>9000000</v>
      </c>
      <c r="C1985" s="10">
        <v>16116878</v>
      </c>
    </row>
    <row r="1986" spans="1:3" x14ac:dyDescent="0.3">
      <c r="A1986" s="6" t="s">
        <v>7810</v>
      </c>
      <c r="B1986" s="10">
        <v>5000000</v>
      </c>
      <c r="C1986" s="10">
        <v>6880310</v>
      </c>
    </row>
    <row r="1987" spans="1:3" x14ac:dyDescent="0.3">
      <c r="A1987" s="6" t="s">
        <v>6450</v>
      </c>
      <c r="B1987" s="10">
        <v>2000000</v>
      </c>
      <c r="C1987" s="10">
        <v>45000000</v>
      </c>
    </row>
    <row r="1988" spans="1:3" x14ac:dyDescent="0.3">
      <c r="A1988" s="6" t="s">
        <v>7456</v>
      </c>
      <c r="B1988" s="10">
        <v>5000000</v>
      </c>
      <c r="C1988" s="10">
        <v>1702394</v>
      </c>
    </row>
    <row r="1989" spans="1:3" x14ac:dyDescent="0.3">
      <c r="A1989" s="6" t="s">
        <v>640</v>
      </c>
      <c r="B1989" s="10">
        <v>157000000</v>
      </c>
      <c r="C1989" s="10">
        <v>563127144.79999995</v>
      </c>
    </row>
    <row r="1990" spans="1:3" x14ac:dyDescent="0.3">
      <c r="A1990" s="6" t="s">
        <v>4310</v>
      </c>
      <c r="B1990" s="10">
        <v>148000000</v>
      </c>
      <c r="C1990" s="10">
        <v>524031769.80000001</v>
      </c>
    </row>
    <row r="1991" spans="1:3" x14ac:dyDescent="0.3">
      <c r="A1991" s="6" t="s">
        <v>8257</v>
      </c>
      <c r="B1991" s="10">
        <v>25000000</v>
      </c>
      <c r="C1991" s="10">
        <v>12850033</v>
      </c>
    </row>
    <row r="1992" spans="1:3" x14ac:dyDescent="0.3">
      <c r="A1992" s="6" t="s">
        <v>672</v>
      </c>
      <c r="B1992" s="10">
        <v>6993600</v>
      </c>
      <c r="C1992" s="10">
        <v>16914773</v>
      </c>
    </row>
    <row r="1993" spans="1:3" x14ac:dyDescent="0.3">
      <c r="A1993" s="6" t="s">
        <v>8887</v>
      </c>
      <c r="B1993" s="10">
        <v>51000000</v>
      </c>
      <c r="C1993" s="10">
        <v>46815807</v>
      </c>
    </row>
    <row r="1994" spans="1:3" x14ac:dyDescent="0.3">
      <c r="A1994" s="6" t="s">
        <v>4028</v>
      </c>
      <c r="B1994" s="10">
        <v>112160000</v>
      </c>
      <c r="C1994" s="10">
        <v>328863523.80000001</v>
      </c>
    </row>
    <row r="1995" spans="1:3" x14ac:dyDescent="0.3">
      <c r="A1995" s="6" t="s">
        <v>5262</v>
      </c>
      <c r="B1995" s="10">
        <v>60000000</v>
      </c>
      <c r="C1995" s="10">
        <v>165048228</v>
      </c>
    </row>
    <row r="1996" spans="1:3" x14ac:dyDescent="0.3">
      <c r="A1996" s="6" t="s">
        <v>5183</v>
      </c>
      <c r="B1996" s="10">
        <v>156000000</v>
      </c>
      <c r="C1996" s="10">
        <v>199768995.19999999</v>
      </c>
    </row>
    <row r="1997" spans="1:3" x14ac:dyDescent="0.3">
      <c r="A1997" s="6" t="s">
        <v>2778</v>
      </c>
      <c r="B1997" s="10">
        <v>5000000</v>
      </c>
      <c r="C1997" s="10">
        <v>90944180.599999994</v>
      </c>
    </row>
    <row r="1998" spans="1:3" x14ac:dyDescent="0.3">
      <c r="A1998" s="6" t="s">
        <v>8199</v>
      </c>
      <c r="B1998" s="10">
        <v>95000000</v>
      </c>
      <c r="C1998" s="10">
        <v>406434252.19999999</v>
      </c>
    </row>
    <row r="1999" spans="1:3" x14ac:dyDescent="0.3">
      <c r="A1999" s="6" t="s">
        <v>2967</v>
      </c>
      <c r="B1999" s="10">
        <v>80000000</v>
      </c>
      <c r="C1999" s="10">
        <v>349464664</v>
      </c>
    </row>
    <row r="2000" spans="1:3" x14ac:dyDescent="0.3">
      <c r="A2000" s="6" t="s">
        <v>9705</v>
      </c>
      <c r="B2000" s="10">
        <v>138000000</v>
      </c>
      <c r="C2000" s="10">
        <v>121005503.2</v>
      </c>
    </row>
    <row r="2001" spans="1:3" x14ac:dyDescent="0.3">
      <c r="A2001" s="6" t="s">
        <v>5796</v>
      </c>
      <c r="B2001" s="10">
        <v>45000000</v>
      </c>
      <c r="C2001" s="10">
        <v>11203026</v>
      </c>
    </row>
    <row r="2002" spans="1:3" x14ac:dyDescent="0.3">
      <c r="A2002" s="6" t="s">
        <v>1629</v>
      </c>
      <c r="B2002" s="10">
        <v>182600000</v>
      </c>
      <c r="C2002" s="10">
        <v>1106437783.8</v>
      </c>
    </row>
    <row r="2003" spans="1:3" x14ac:dyDescent="0.3">
      <c r="A2003" s="6" t="s">
        <v>2257</v>
      </c>
      <c r="B2003" s="10">
        <v>156000000</v>
      </c>
      <c r="C2003" s="10">
        <v>122359309</v>
      </c>
    </row>
    <row r="2004" spans="1:3" x14ac:dyDescent="0.3">
      <c r="A2004" s="6" t="s">
        <v>6828</v>
      </c>
      <c r="B2004" s="10">
        <v>50000000</v>
      </c>
      <c r="C2004" s="10">
        <v>52987754</v>
      </c>
    </row>
    <row r="2005" spans="1:3" x14ac:dyDescent="0.3">
      <c r="A2005" s="6" t="s">
        <v>4448</v>
      </c>
      <c r="B2005" s="10">
        <v>7000000</v>
      </c>
      <c r="C2005" s="10">
        <v>55617866</v>
      </c>
    </row>
    <row r="2006" spans="1:3" x14ac:dyDescent="0.3">
      <c r="A2006" s="6" t="s">
        <v>650</v>
      </c>
      <c r="B2006" s="10">
        <v>94000000</v>
      </c>
      <c r="C2006" s="10">
        <v>437537244.80000001</v>
      </c>
    </row>
    <row r="2007" spans="1:3" x14ac:dyDescent="0.3">
      <c r="A2007" s="6" t="s">
        <v>8872</v>
      </c>
      <c r="B2007" s="10">
        <v>4000000</v>
      </c>
      <c r="C2007" s="10">
        <v>1794187</v>
      </c>
    </row>
    <row r="2008" spans="1:3" x14ac:dyDescent="0.3">
      <c r="A2008" s="6" t="s">
        <v>2693</v>
      </c>
      <c r="B2008" s="10">
        <v>78200000</v>
      </c>
      <c r="C2008" s="10">
        <v>360564423.19999999</v>
      </c>
    </row>
    <row r="2009" spans="1:3" x14ac:dyDescent="0.3">
      <c r="A2009" s="6" t="s">
        <v>2040</v>
      </c>
      <c r="B2009" s="10">
        <v>136400000</v>
      </c>
      <c r="C2009" s="10">
        <v>328929749.19999999</v>
      </c>
    </row>
    <row r="2010" spans="1:3" x14ac:dyDescent="0.3">
      <c r="A2010" s="6" t="s">
        <v>9380</v>
      </c>
      <c r="B2010" s="10">
        <v>181600000</v>
      </c>
      <c r="C2010" s="10">
        <v>175269998.80000001</v>
      </c>
    </row>
    <row r="2011" spans="1:3" x14ac:dyDescent="0.3">
      <c r="A2011" s="6" t="s">
        <v>5981</v>
      </c>
      <c r="B2011" s="10">
        <v>181600000</v>
      </c>
      <c r="C2011" s="10">
        <v>175269998.80000001</v>
      </c>
    </row>
    <row r="2012" spans="1:3" x14ac:dyDescent="0.3">
      <c r="A2012" s="6" t="s">
        <v>3166</v>
      </c>
      <c r="B2012" s="10">
        <v>30000000</v>
      </c>
      <c r="C2012" s="10">
        <v>87956618</v>
      </c>
    </row>
    <row r="2013" spans="1:3" x14ac:dyDescent="0.3">
      <c r="A2013" s="6" t="s">
        <v>8031</v>
      </c>
      <c r="B2013" s="10">
        <v>2000000</v>
      </c>
      <c r="C2013" s="10">
        <v>46122355</v>
      </c>
    </row>
    <row r="2014" spans="1:3" x14ac:dyDescent="0.3">
      <c r="A2014" s="6" t="s">
        <v>8650</v>
      </c>
      <c r="B2014" s="10">
        <v>22000000</v>
      </c>
      <c r="C2014" s="10">
        <v>55616322</v>
      </c>
    </row>
    <row r="2015" spans="1:3" x14ac:dyDescent="0.3">
      <c r="A2015" s="6" t="s">
        <v>9762</v>
      </c>
      <c r="B2015" s="10">
        <v>9145817.8000000007</v>
      </c>
      <c r="C2015" s="10">
        <v>6698361</v>
      </c>
    </row>
    <row r="2016" spans="1:3" x14ac:dyDescent="0.3">
      <c r="A2016" s="6" t="s">
        <v>8936</v>
      </c>
      <c r="B2016" s="10">
        <v>100200000</v>
      </c>
      <c r="C2016" s="10">
        <v>196117327.40000001</v>
      </c>
    </row>
    <row r="2017" spans="1:3" x14ac:dyDescent="0.3">
      <c r="A2017" s="6" t="s">
        <v>4354</v>
      </c>
      <c r="B2017" s="10">
        <v>4500000</v>
      </c>
      <c r="C2017" s="10">
        <v>224031828.40000001</v>
      </c>
    </row>
    <row r="2018" spans="1:3" x14ac:dyDescent="0.3">
      <c r="A2018" s="6" t="s">
        <v>8373</v>
      </c>
      <c r="B2018" s="10">
        <v>10000000</v>
      </c>
      <c r="C2018" s="10">
        <v>4366460</v>
      </c>
    </row>
    <row r="2019" spans="1:3" x14ac:dyDescent="0.3">
      <c r="A2019" s="6" t="s">
        <v>2741</v>
      </c>
      <c r="B2019" s="10">
        <v>57000000</v>
      </c>
      <c r="C2019" s="10">
        <v>58055768</v>
      </c>
    </row>
    <row r="2020" spans="1:3" x14ac:dyDescent="0.3">
      <c r="A2020" s="6" t="s">
        <v>3275</v>
      </c>
      <c r="B2020" s="10">
        <v>1000000</v>
      </c>
      <c r="C2020" s="10">
        <v>50056423.399999999</v>
      </c>
    </row>
    <row r="2021" spans="1:3" x14ac:dyDescent="0.3">
      <c r="A2021" s="6" t="s">
        <v>68</v>
      </c>
      <c r="B2021" s="10">
        <v>15800000</v>
      </c>
      <c r="C2021" s="10">
        <v>503063688</v>
      </c>
    </row>
    <row r="2022" spans="1:3" x14ac:dyDescent="0.3">
      <c r="A2022" s="6" t="s">
        <v>142</v>
      </c>
      <c r="B2022" s="10">
        <v>129000000</v>
      </c>
      <c r="C2022" s="10">
        <v>645532173.39999998</v>
      </c>
    </row>
    <row r="2023" spans="1:3" x14ac:dyDescent="0.3">
      <c r="A2023" s="6" t="s">
        <v>1673</v>
      </c>
      <c r="B2023" s="10">
        <v>3000000</v>
      </c>
      <c r="C2023" s="10">
        <v>4668109</v>
      </c>
    </row>
    <row r="2024" spans="1:3" x14ac:dyDescent="0.3">
      <c r="A2024" s="6" t="s">
        <v>1343</v>
      </c>
      <c r="B2024" s="10">
        <v>30000000</v>
      </c>
      <c r="C2024" s="10">
        <v>80147166</v>
      </c>
    </row>
    <row r="2025" spans="1:3" x14ac:dyDescent="0.3">
      <c r="A2025" s="6" t="s">
        <v>4663</v>
      </c>
      <c r="B2025" s="10">
        <v>35000000</v>
      </c>
      <c r="C2025" s="10">
        <v>117270765</v>
      </c>
    </row>
    <row r="2026" spans="1:3" x14ac:dyDescent="0.3">
      <c r="A2026" s="6" t="s">
        <v>7812</v>
      </c>
      <c r="B2026" s="10">
        <v>88400000</v>
      </c>
      <c r="C2026" s="10">
        <v>350820991.39999998</v>
      </c>
    </row>
    <row r="2027" spans="1:3" x14ac:dyDescent="0.3">
      <c r="A2027" s="6" t="s">
        <v>8004</v>
      </c>
      <c r="B2027" s="10">
        <v>160000000</v>
      </c>
      <c r="C2027" s="10">
        <v>175269998.80000001</v>
      </c>
    </row>
    <row r="2028" spans="1:3" x14ac:dyDescent="0.3">
      <c r="A2028" s="6" t="s">
        <v>7064</v>
      </c>
      <c r="B2028" s="10">
        <v>22000000</v>
      </c>
      <c r="C2028" s="10">
        <v>57520063</v>
      </c>
    </row>
    <row r="2029" spans="1:3" x14ac:dyDescent="0.3">
      <c r="A2029" s="6" t="s">
        <v>9483</v>
      </c>
      <c r="B2029" s="10">
        <v>4000000</v>
      </c>
      <c r="C2029" s="10">
        <v>56511542</v>
      </c>
    </row>
    <row r="2030" spans="1:3" x14ac:dyDescent="0.3">
      <c r="A2030" s="6" t="s">
        <v>4425</v>
      </c>
      <c r="B2030" s="10">
        <v>174600000</v>
      </c>
      <c r="C2030" s="10">
        <v>175269998.80000001</v>
      </c>
    </row>
    <row r="2031" spans="1:3" x14ac:dyDescent="0.3">
      <c r="A2031" s="6" t="s">
        <v>8692</v>
      </c>
      <c r="B2031" s="10">
        <v>88200000</v>
      </c>
      <c r="C2031" s="10">
        <v>557019596.39999998</v>
      </c>
    </row>
    <row r="2032" spans="1:3" x14ac:dyDescent="0.3">
      <c r="A2032" s="6" t="s">
        <v>1257</v>
      </c>
      <c r="B2032" s="10">
        <v>124200000</v>
      </c>
      <c r="C2032" s="10">
        <v>464769609.60000002</v>
      </c>
    </row>
    <row r="2033" spans="1:3" x14ac:dyDescent="0.3">
      <c r="A2033" s="6" t="s">
        <v>1705</v>
      </c>
      <c r="B2033" s="10">
        <v>131400000</v>
      </c>
      <c r="C2033" s="10">
        <v>605380479.20000005</v>
      </c>
    </row>
    <row r="2034" spans="1:3" x14ac:dyDescent="0.3">
      <c r="A2034" s="6" t="s">
        <v>1279</v>
      </c>
      <c r="B2034" s="10">
        <v>15000000</v>
      </c>
      <c r="C2034" s="10">
        <v>199354366.40000001</v>
      </c>
    </row>
    <row r="2035" spans="1:3" x14ac:dyDescent="0.3">
      <c r="A2035" s="6" t="s">
        <v>3060</v>
      </c>
      <c r="B2035" s="10">
        <v>135200000</v>
      </c>
      <c r="C2035" s="10">
        <v>947468745.79999995</v>
      </c>
    </row>
    <row r="2036" spans="1:3" x14ac:dyDescent="0.3">
      <c r="A2036" s="6" t="s">
        <v>1304</v>
      </c>
      <c r="B2036" s="10">
        <v>82500000</v>
      </c>
      <c r="C2036" s="10">
        <v>370310855</v>
      </c>
    </row>
    <row r="2037" spans="1:3" x14ac:dyDescent="0.3">
      <c r="A2037" s="6" t="s">
        <v>7523</v>
      </c>
      <c r="B2037" s="10">
        <v>75500000</v>
      </c>
      <c r="C2037" s="10">
        <v>509726081</v>
      </c>
    </row>
    <row r="2038" spans="1:3" x14ac:dyDescent="0.3">
      <c r="A2038" s="6" t="s">
        <v>1608</v>
      </c>
      <c r="B2038" s="10">
        <v>163444000</v>
      </c>
      <c r="C2038" s="10">
        <v>459032438.80000001</v>
      </c>
    </row>
    <row r="2039" spans="1:3" x14ac:dyDescent="0.3">
      <c r="A2039" s="6" t="s">
        <v>3654</v>
      </c>
      <c r="B2039" s="10">
        <v>7000000</v>
      </c>
      <c r="C2039" s="10">
        <v>25532388</v>
      </c>
    </row>
    <row r="2040" spans="1:3" x14ac:dyDescent="0.3">
      <c r="A2040" s="6" t="s">
        <v>1462</v>
      </c>
      <c r="B2040" s="10">
        <v>88600000</v>
      </c>
      <c r="C2040" s="10">
        <v>899820065</v>
      </c>
    </row>
    <row r="2041" spans="1:3" x14ac:dyDescent="0.3">
      <c r="A2041" s="6" t="s">
        <v>6104</v>
      </c>
      <c r="B2041" s="10">
        <v>5000000</v>
      </c>
      <c r="C2041" s="10">
        <v>27400000</v>
      </c>
    </row>
    <row r="2042" spans="1:3" x14ac:dyDescent="0.3">
      <c r="A2042" s="6" t="s">
        <v>854</v>
      </c>
      <c r="B2042" s="10">
        <v>69000000</v>
      </c>
      <c r="C2042" s="10">
        <v>543464573</v>
      </c>
    </row>
    <row r="2043" spans="1:3" x14ac:dyDescent="0.3">
      <c r="A2043" s="6" t="s">
        <v>732</v>
      </c>
      <c r="B2043" s="10">
        <v>76000000</v>
      </c>
      <c r="C2043" s="10">
        <v>975216835</v>
      </c>
    </row>
    <row r="2044" spans="1:3" x14ac:dyDescent="0.3">
      <c r="A2044" s="6" t="s">
        <v>1517</v>
      </c>
      <c r="B2044" s="10">
        <v>75000000</v>
      </c>
      <c r="C2044" s="10">
        <v>1032809657</v>
      </c>
    </row>
    <row r="2045" spans="1:3" x14ac:dyDescent="0.3">
      <c r="A2045" s="6" t="s">
        <v>3327</v>
      </c>
      <c r="B2045" s="10">
        <v>116600000</v>
      </c>
      <c r="C2045" s="10">
        <v>299866238.80000001</v>
      </c>
    </row>
    <row r="2046" spans="1:3" x14ac:dyDescent="0.3">
      <c r="A2046" s="6" t="s">
        <v>9459</v>
      </c>
      <c r="B2046" s="10">
        <v>57664639.799999997</v>
      </c>
      <c r="C2046" s="10">
        <v>1568760</v>
      </c>
    </row>
    <row r="2047" spans="1:3" x14ac:dyDescent="0.3">
      <c r="A2047" s="6" t="s">
        <v>9447</v>
      </c>
      <c r="B2047" s="10">
        <v>9000000</v>
      </c>
      <c r="C2047" s="10">
        <v>5865489</v>
      </c>
    </row>
    <row r="2048" spans="1:3" x14ac:dyDescent="0.3">
      <c r="A2048" s="6" t="s">
        <v>8735</v>
      </c>
      <c r="B2048" s="10">
        <v>85200000</v>
      </c>
      <c r="C2048" s="10">
        <v>672793434.79999995</v>
      </c>
    </row>
    <row r="2049" spans="1:3" x14ac:dyDescent="0.3">
      <c r="A2049" s="6" t="s">
        <v>5547</v>
      </c>
      <c r="B2049" s="10">
        <v>5389600</v>
      </c>
      <c r="C2049" s="10">
        <v>1681521</v>
      </c>
    </row>
    <row r="2050" spans="1:3" x14ac:dyDescent="0.3">
      <c r="A2050" s="6" t="s">
        <v>3955</v>
      </c>
      <c r="B2050" s="10">
        <v>231940000</v>
      </c>
      <c r="C2050" s="10">
        <v>175269998.80000001</v>
      </c>
    </row>
    <row r="2051" spans="1:3" x14ac:dyDescent="0.3">
      <c r="A2051" s="6" t="s">
        <v>7209</v>
      </c>
      <c r="B2051" s="10">
        <v>112800000</v>
      </c>
      <c r="C2051" s="10">
        <v>674087982.39999998</v>
      </c>
    </row>
    <row r="2052" spans="1:3" x14ac:dyDescent="0.3">
      <c r="A2052" s="6" t="s">
        <v>9571</v>
      </c>
      <c r="B2052" s="10">
        <v>97000000</v>
      </c>
      <c r="C2052" s="10">
        <v>415271129.80000001</v>
      </c>
    </row>
    <row r="2053" spans="1:3" x14ac:dyDescent="0.3">
      <c r="A2053" s="6" t="s">
        <v>5602</v>
      </c>
      <c r="B2053" s="10">
        <v>149800000</v>
      </c>
      <c r="C2053" s="10">
        <v>858082276.39999998</v>
      </c>
    </row>
    <row r="2054" spans="1:3" x14ac:dyDescent="0.3">
      <c r="A2054" s="6" t="s">
        <v>6572</v>
      </c>
      <c r="B2054" s="10">
        <v>159940523.80000001</v>
      </c>
      <c r="C2054" s="10">
        <v>544794087.20000005</v>
      </c>
    </row>
    <row r="2055" spans="1:3" x14ac:dyDescent="0.3">
      <c r="A2055" s="6" t="s">
        <v>9480</v>
      </c>
      <c r="B2055" s="10">
        <v>131600000</v>
      </c>
      <c r="C2055" s="10">
        <v>178359863</v>
      </c>
    </row>
    <row r="2056" spans="1:3" x14ac:dyDescent="0.3">
      <c r="A2056" s="6" t="s">
        <v>8165</v>
      </c>
      <c r="B2056" s="10">
        <v>71000000</v>
      </c>
      <c r="C2056" s="10">
        <v>408419268.19999999</v>
      </c>
    </row>
    <row r="2057" spans="1:3" x14ac:dyDescent="0.3">
      <c r="A2057" s="6" t="s">
        <v>4976</v>
      </c>
      <c r="B2057" s="10">
        <v>94400000</v>
      </c>
      <c r="C2057" s="10">
        <v>499328883.80000001</v>
      </c>
    </row>
    <row r="2058" spans="1:3" x14ac:dyDescent="0.3">
      <c r="A2058" s="6" t="s">
        <v>6397</v>
      </c>
      <c r="B2058" s="10">
        <v>99000000</v>
      </c>
      <c r="C2058" s="10">
        <v>865571278</v>
      </c>
    </row>
    <row r="2059" spans="1:3" x14ac:dyDescent="0.3">
      <c r="A2059" s="6" t="s">
        <v>8423</v>
      </c>
      <c r="B2059" s="10">
        <v>159940523.80000001</v>
      </c>
      <c r="C2059" s="10">
        <v>544794087.20000005</v>
      </c>
    </row>
    <row r="2060" spans="1:3" x14ac:dyDescent="0.3">
      <c r="A2060" s="6" t="s">
        <v>8293</v>
      </c>
      <c r="B2060" s="10">
        <v>94400000</v>
      </c>
      <c r="C2060" s="10">
        <v>499328883.80000001</v>
      </c>
    </row>
    <row r="2061" spans="1:3" x14ac:dyDescent="0.3">
      <c r="A2061" s="6" t="s">
        <v>8188</v>
      </c>
      <c r="B2061" s="10">
        <v>10860000</v>
      </c>
      <c r="C2061" s="10">
        <v>43000000</v>
      </c>
    </row>
    <row r="2062" spans="1:3" x14ac:dyDescent="0.3">
      <c r="A2062" s="6" t="s">
        <v>6910</v>
      </c>
      <c r="B2062" s="10">
        <v>52533596.600000001</v>
      </c>
      <c r="C2062" s="10">
        <v>9953934</v>
      </c>
    </row>
    <row r="2063" spans="1:3" x14ac:dyDescent="0.3">
      <c r="A2063" s="6" t="s">
        <v>6587</v>
      </c>
      <c r="B2063" s="10">
        <v>149000000</v>
      </c>
      <c r="C2063" s="10">
        <v>504700275.80000001</v>
      </c>
    </row>
    <row r="2064" spans="1:3" x14ac:dyDescent="0.3">
      <c r="A2064" s="6" t="s">
        <v>9369</v>
      </c>
      <c r="B2064" s="10">
        <v>25645400</v>
      </c>
      <c r="C2064" s="10">
        <v>16330622</v>
      </c>
    </row>
    <row r="2065" spans="1:3" x14ac:dyDescent="0.3">
      <c r="A2065" s="6" t="s">
        <v>7580</v>
      </c>
      <c r="B2065" s="10">
        <v>3768000</v>
      </c>
      <c r="C2065" s="10">
        <v>22951145</v>
      </c>
    </row>
    <row r="2066" spans="1:3" x14ac:dyDescent="0.3">
      <c r="A2066" s="6" t="s">
        <v>6004</v>
      </c>
      <c r="B2066" s="10">
        <v>166000000</v>
      </c>
      <c r="C2066" s="10">
        <v>459843093</v>
      </c>
    </row>
    <row r="2067" spans="1:3" x14ac:dyDescent="0.3">
      <c r="A2067" s="6" t="s">
        <v>8770</v>
      </c>
      <c r="B2067" s="10">
        <v>133000000</v>
      </c>
      <c r="C2067" s="10">
        <v>276232142.60000002</v>
      </c>
    </row>
    <row r="2068" spans="1:3" x14ac:dyDescent="0.3">
      <c r="A2068" s="6" t="s">
        <v>9314</v>
      </c>
      <c r="B2068" s="10">
        <v>69600000</v>
      </c>
      <c r="C2068" s="10">
        <v>471065724.60000002</v>
      </c>
    </row>
    <row r="2069" spans="1:3" x14ac:dyDescent="0.3">
      <c r="A2069" s="6" t="s">
        <v>8280</v>
      </c>
      <c r="B2069" s="10">
        <v>50900000</v>
      </c>
      <c r="C2069" s="10">
        <v>95580715</v>
      </c>
    </row>
    <row r="2070" spans="1:3" x14ac:dyDescent="0.3">
      <c r="A2070" s="6" t="s">
        <v>5700</v>
      </c>
      <c r="B2070" s="10">
        <v>28420000</v>
      </c>
      <c r="C2070" s="10">
        <v>9107390</v>
      </c>
    </row>
    <row r="2071" spans="1:3" x14ac:dyDescent="0.3">
      <c r="A2071" s="6" t="s">
        <v>9396</v>
      </c>
      <c r="B2071" s="10">
        <v>5648225.7999999998</v>
      </c>
      <c r="C2071" s="10">
        <v>84168923</v>
      </c>
    </row>
    <row r="2072" spans="1:3" x14ac:dyDescent="0.3">
      <c r="A2072" s="6" t="s">
        <v>139</v>
      </c>
      <c r="B2072" s="10">
        <v>134200000</v>
      </c>
      <c r="C2072" s="10">
        <v>772865923.60000002</v>
      </c>
    </row>
    <row r="2073" spans="1:3" x14ac:dyDescent="0.3">
      <c r="A2073" s="6" t="s">
        <v>5865</v>
      </c>
      <c r="B2073" s="10">
        <v>38200000</v>
      </c>
      <c r="C2073" s="10">
        <v>319040588.80000001</v>
      </c>
    </row>
    <row r="2074" spans="1:3" x14ac:dyDescent="0.3">
      <c r="A2074" s="6" t="s">
        <v>208</v>
      </c>
      <c r="B2074" s="10">
        <v>50000000</v>
      </c>
      <c r="C2074" s="10">
        <v>725034225.60000002</v>
      </c>
    </row>
    <row r="2075" spans="1:3" x14ac:dyDescent="0.3">
      <c r="A2075" s="6" t="s">
        <v>2765</v>
      </c>
      <c r="B2075" s="10">
        <v>22000000</v>
      </c>
      <c r="C2075" s="10">
        <v>45273464</v>
      </c>
    </row>
    <row r="2076" spans="1:3" x14ac:dyDescent="0.3">
      <c r="A2076" s="6" t="s">
        <v>1907</v>
      </c>
      <c r="B2076" s="10">
        <v>18000000</v>
      </c>
      <c r="C2076" s="10">
        <v>92935067</v>
      </c>
    </row>
    <row r="2077" spans="1:3" x14ac:dyDescent="0.3">
      <c r="A2077" s="6" t="s">
        <v>4277</v>
      </c>
      <c r="B2077" s="10">
        <v>119100000</v>
      </c>
      <c r="C2077" s="10">
        <v>422813217.80000001</v>
      </c>
    </row>
    <row r="2078" spans="1:3" x14ac:dyDescent="0.3">
      <c r="A2078" s="6" t="s">
        <v>4021</v>
      </c>
      <c r="B2078" s="10">
        <v>10000000</v>
      </c>
      <c r="C2078" s="10">
        <v>63354114</v>
      </c>
    </row>
    <row r="2079" spans="1:3" x14ac:dyDescent="0.3">
      <c r="A2079" s="6" t="s">
        <v>8927</v>
      </c>
      <c r="B2079" s="10">
        <v>87600000</v>
      </c>
      <c r="C2079" s="10">
        <v>817860943.79999995</v>
      </c>
    </row>
    <row r="2080" spans="1:3" x14ac:dyDescent="0.3">
      <c r="A2080" s="6" t="s">
        <v>5323</v>
      </c>
      <c r="B2080" s="10">
        <v>5906709.7999999998</v>
      </c>
      <c r="C2080" s="10">
        <v>546904</v>
      </c>
    </row>
    <row r="2081" spans="1:3" x14ac:dyDescent="0.3">
      <c r="A2081" s="6" t="s">
        <v>8484</v>
      </c>
      <c r="B2081" s="10">
        <v>7000000</v>
      </c>
      <c r="C2081" s="10">
        <v>36146087</v>
      </c>
    </row>
    <row r="2082" spans="1:3" x14ac:dyDescent="0.3">
      <c r="A2082" s="6" t="s">
        <v>1222</v>
      </c>
      <c r="B2082" s="10">
        <v>146740000</v>
      </c>
      <c r="C2082" s="10">
        <v>301123555.19999999</v>
      </c>
    </row>
    <row r="2083" spans="1:3" x14ac:dyDescent="0.3">
      <c r="A2083" s="6" t="s">
        <v>128</v>
      </c>
      <c r="B2083" s="10">
        <v>90000000</v>
      </c>
      <c r="C2083" s="10">
        <v>20000000</v>
      </c>
    </row>
    <row r="2084" spans="1:3" x14ac:dyDescent="0.3">
      <c r="A2084" s="6" t="s">
        <v>4477</v>
      </c>
      <c r="B2084" s="10">
        <v>118200000</v>
      </c>
      <c r="C2084" s="10">
        <v>462863837.60000002</v>
      </c>
    </row>
    <row r="2085" spans="1:3" x14ac:dyDescent="0.3">
      <c r="A2085" s="6" t="s">
        <v>9522</v>
      </c>
      <c r="B2085" s="10">
        <v>11000000</v>
      </c>
      <c r="C2085" s="10">
        <v>3189418</v>
      </c>
    </row>
    <row r="2086" spans="1:3" x14ac:dyDescent="0.3">
      <c r="A2086" s="6" t="s">
        <v>94</v>
      </c>
      <c r="B2086" s="10">
        <v>21680000</v>
      </c>
      <c r="C2086" s="10">
        <v>1228459</v>
      </c>
    </row>
    <row r="2087" spans="1:3" x14ac:dyDescent="0.3">
      <c r="A2087" s="6" t="s">
        <v>5595</v>
      </c>
      <c r="B2087" s="10">
        <v>1400000</v>
      </c>
      <c r="C2087" s="10">
        <v>3000000</v>
      </c>
    </row>
    <row r="2088" spans="1:3" x14ac:dyDescent="0.3">
      <c r="A2088" s="6" t="s">
        <v>3738</v>
      </c>
      <c r="B2088" s="10">
        <v>7200000</v>
      </c>
      <c r="C2088" s="10">
        <v>115999985</v>
      </c>
    </row>
    <row r="2089" spans="1:3" x14ac:dyDescent="0.3">
      <c r="A2089" s="6" t="s">
        <v>1814</v>
      </c>
      <c r="B2089" s="10">
        <v>127800000</v>
      </c>
      <c r="C2089" s="10">
        <v>578598408</v>
      </c>
    </row>
    <row r="2090" spans="1:3" x14ac:dyDescent="0.3">
      <c r="A2090" s="6" t="s">
        <v>4659</v>
      </c>
      <c r="B2090" s="10">
        <v>156600000</v>
      </c>
      <c r="C2090" s="10">
        <v>568184516.60000002</v>
      </c>
    </row>
    <row r="2091" spans="1:3" x14ac:dyDescent="0.3">
      <c r="A2091" s="6" t="s">
        <v>1862</v>
      </c>
      <c r="B2091" s="10">
        <v>30000000</v>
      </c>
      <c r="C2091" s="10">
        <v>153908622</v>
      </c>
    </row>
    <row r="2092" spans="1:3" x14ac:dyDescent="0.3">
      <c r="A2092" s="6" t="s">
        <v>4080</v>
      </c>
      <c r="B2092" s="10">
        <v>22000000</v>
      </c>
      <c r="C2092" s="10">
        <v>77229695</v>
      </c>
    </row>
    <row r="2093" spans="1:3" x14ac:dyDescent="0.3">
      <c r="A2093" s="6" t="s">
        <v>403</v>
      </c>
      <c r="B2093" s="10">
        <v>36000000</v>
      </c>
      <c r="C2093" s="10">
        <v>147390388</v>
      </c>
    </row>
    <row r="2094" spans="1:3" x14ac:dyDescent="0.3">
      <c r="A2094" s="6" t="s">
        <v>3643</v>
      </c>
      <c r="B2094" s="10">
        <v>22000000</v>
      </c>
      <c r="C2094" s="10">
        <v>35609577</v>
      </c>
    </row>
    <row r="2095" spans="1:3" x14ac:dyDescent="0.3">
      <c r="A2095" s="6" t="s">
        <v>9370</v>
      </c>
      <c r="B2095" s="10">
        <v>13000000</v>
      </c>
      <c r="C2095" s="10">
        <v>6276869</v>
      </c>
    </row>
    <row r="2096" spans="1:3" x14ac:dyDescent="0.3">
      <c r="A2096" s="6" t="s">
        <v>4267</v>
      </c>
      <c r="B2096" s="10">
        <v>142000000</v>
      </c>
      <c r="C2096" s="10">
        <v>431942139</v>
      </c>
    </row>
    <row r="2097" spans="1:3" x14ac:dyDescent="0.3">
      <c r="A2097" s="6" t="s">
        <v>1643</v>
      </c>
      <c r="B2097" s="10">
        <v>28000000</v>
      </c>
      <c r="C2097" s="10">
        <v>139434346</v>
      </c>
    </row>
    <row r="2098" spans="1:3" x14ac:dyDescent="0.3">
      <c r="A2098" s="6" t="s">
        <v>2432</v>
      </c>
      <c r="B2098" s="10">
        <v>70000000</v>
      </c>
      <c r="C2098" s="10">
        <v>239813888</v>
      </c>
    </row>
    <row r="2099" spans="1:3" x14ac:dyDescent="0.3">
      <c r="A2099" s="6" t="s">
        <v>2147</v>
      </c>
      <c r="B2099" s="10">
        <v>90000000</v>
      </c>
      <c r="C2099" s="10">
        <v>366101666</v>
      </c>
    </row>
    <row r="2100" spans="1:3" x14ac:dyDescent="0.3">
      <c r="A2100" s="6" t="s">
        <v>50</v>
      </c>
      <c r="B2100" s="10">
        <v>113000000</v>
      </c>
      <c r="C2100" s="10">
        <v>369995579.19999999</v>
      </c>
    </row>
    <row r="2101" spans="1:3" x14ac:dyDescent="0.3">
      <c r="A2101" s="6" t="s">
        <v>8723</v>
      </c>
      <c r="B2101" s="10">
        <v>79000000</v>
      </c>
      <c r="C2101" s="10">
        <v>455162258.60000002</v>
      </c>
    </row>
    <row r="2102" spans="1:3" x14ac:dyDescent="0.3">
      <c r="A2102" s="6" t="s">
        <v>5043</v>
      </c>
      <c r="B2102" s="10">
        <v>90200000</v>
      </c>
      <c r="C2102" s="10">
        <v>668589731.20000005</v>
      </c>
    </row>
    <row r="2103" spans="1:3" x14ac:dyDescent="0.3">
      <c r="A2103" s="6" t="s">
        <v>9414</v>
      </c>
      <c r="B2103" s="10">
        <v>57700000</v>
      </c>
      <c r="C2103" s="10">
        <v>1928616</v>
      </c>
    </row>
    <row r="2104" spans="1:3" x14ac:dyDescent="0.3">
      <c r="A2104" s="6" t="s">
        <v>1481</v>
      </c>
      <c r="B2104" s="10">
        <v>23844556.199999999</v>
      </c>
      <c r="C2104" s="10">
        <v>24200000</v>
      </c>
    </row>
    <row r="2105" spans="1:3" x14ac:dyDescent="0.3">
      <c r="A2105" s="6" t="s">
        <v>8159</v>
      </c>
      <c r="B2105" s="10">
        <v>5000000</v>
      </c>
      <c r="C2105" s="10">
        <v>16628751</v>
      </c>
    </row>
    <row r="2106" spans="1:3" x14ac:dyDescent="0.3">
      <c r="A2106" s="6" t="s">
        <v>3045</v>
      </c>
      <c r="B2106" s="10">
        <v>13200000</v>
      </c>
      <c r="C2106" s="10">
        <v>100000000</v>
      </c>
    </row>
    <row r="2107" spans="1:3" x14ac:dyDescent="0.3">
      <c r="A2107" s="6" t="s">
        <v>9373</v>
      </c>
      <c r="B2107" s="10">
        <v>170000000</v>
      </c>
      <c r="C2107" s="10">
        <v>178359863</v>
      </c>
    </row>
    <row r="2108" spans="1:3" x14ac:dyDescent="0.3">
      <c r="A2108" s="6" t="s">
        <v>8150</v>
      </c>
      <c r="B2108" s="10">
        <v>69000000</v>
      </c>
      <c r="C2108" s="10">
        <v>86796502</v>
      </c>
    </row>
    <row r="2109" spans="1:3" x14ac:dyDescent="0.3">
      <c r="A2109" s="6" t="s">
        <v>6720</v>
      </c>
      <c r="B2109" s="10">
        <v>101000000</v>
      </c>
      <c r="C2109" s="10">
        <v>893800197.20000005</v>
      </c>
    </row>
    <row r="2110" spans="1:3" x14ac:dyDescent="0.3">
      <c r="A2110" s="6" t="s">
        <v>7654</v>
      </c>
      <c r="B2110" s="10">
        <v>167840000</v>
      </c>
      <c r="C2110" s="10">
        <v>422257723.80000001</v>
      </c>
    </row>
    <row r="2111" spans="1:3" x14ac:dyDescent="0.3">
      <c r="A2111" s="6" t="s">
        <v>1057</v>
      </c>
      <c r="B2111" s="10">
        <v>127500000</v>
      </c>
      <c r="C2111" s="10">
        <v>356148063</v>
      </c>
    </row>
    <row r="2112" spans="1:3" x14ac:dyDescent="0.3">
      <c r="A2112" s="6" t="s">
        <v>2130</v>
      </c>
      <c r="B2112" s="10">
        <v>153600000</v>
      </c>
      <c r="C2112" s="10">
        <v>419974411.60000002</v>
      </c>
    </row>
    <row r="2113" spans="1:3" x14ac:dyDescent="0.3">
      <c r="A2113" s="6" t="s">
        <v>8451</v>
      </c>
      <c r="B2113" s="10">
        <v>12000000</v>
      </c>
      <c r="C2113" s="10">
        <v>39296</v>
      </c>
    </row>
    <row r="2114" spans="1:3" x14ac:dyDescent="0.3">
      <c r="A2114" s="6" t="s">
        <v>4606</v>
      </c>
      <c r="B2114" s="10">
        <v>227800000</v>
      </c>
      <c r="C2114" s="10">
        <v>1644265184</v>
      </c>
    </row>
    <row r="2115" spans="1:3" x14ac:dyDescent="0.3">
      <c r="A2115" s="6" t="s">
        <v>3072</v>
      </c>
      <c r="B2115" s="10">
        <v>12000000</v>
      </c>
      <c r="C2115" s="10">
        <v>224393827.19999999</v>
      </c>
    </row>
    <row r="2116" spans="1:3" x14ac:dyDescent="0.3">
      <c r="A2116" s="6" t="s">
        <v>7500</v>
      </c>
      <c r="B2116" s="10">
        <v>25000000</v>
      </c>
      <c r="C2116" s="10">
        <v>27685016</v>
      </c>
    </row>
    <row r="2117" spans="1:3" x14ac:dyDescent="0.3">
      <c r="A2117" s="6" t="s">
        <v>1954</v>
      </c>
      <c r="B2117" s="10">
        <v>11500000</v>
      </c>
      <c r="C2117" s="10">
        <v>105078449</v>
      </c>
    </row>
    <row r="2118" spans="1:3" x14ac:dyDescent="0.3">
      <c r="A2118" s="6" t="s">
        <v>6613</v>
      </c>
      <c r="B2118" s="10">
        <v>4000000</v>
      </c>
      <c r="C2118" s="10">
        <v>35976000</v>
      </c>
    </row>
    <row r="2119" spans="1:3" x14ac:dyDescent="0.3">
      <c r="A2119" s="6" t="s">
        <v>6463</v>
      </c>
      <c r="B2119" s="10">
        <v>39600000</v>
      </c>
      <c r="C2119" s="10">
        <v>175862433.80000001</v>
      </c>
    </row>
    <row r="2120" spans="1:3" x14ac:dyDescent="0.3">
      <c r="A2120" s="6" t="s">
        <v>5915</v>
      </c>
      <c r="B2120" s="10">
        <v>20000000</v>
      </c>
      <c r="C2120" s="10">
        <v>36720752</v>
      </c>
    </row>
    <row r="2121" spans="1:3" x14ac:dyDescent="0.3">
      <c r="A2121" s="6" t="s">
        <v>4964</v>
      </c>
      <c r="B2121" s="10">
        <v>88000000</v>
      </c>
      <c r="C2121" s="10">
        <v>442745632.60000002</v>
      </c>
    </row>
    <row r="2122" spans="1:3" x14ac:dyDescent="0.3">
      <c r="A2122" s="6" t="s">
        <v>7221</v>
      </c>
      <c r="B2122" s="10">
        <v>55000000</v>
      </c>
      <c r="C2122" s="10">
        <v>212200000</v>
      </c>
    </row>
    <row r="2123" spans="1:3" x14ac:dyDescent="0.3">
      <c r="A2123" s="6" t="s">
        <v>8903</v>
      </c>
      <c r="B2123" s="10">
        <v>10000000</v>
      </c>
      <c r="C2123" s="10">
        <v>3428048</v>
      </c>
    </row>
    <row r="2124" spans="1:3" x14ac:dyDescent="0.3">
      <c r="A2124" s="6" t="s">
        <v>174</v>
      </c>
      <c r="B2124" s="10">
        <v>142600000</v>
      </c>
      <c r="C2124" s="10">
        <v>524597714.80000001</v>
      </c>
    </row>
    <row r="2125" spans="1:3" x14ac:dyDescent="0.3">
      <c r="A2125" s="6" t="s">
        <v>7107</v>
      </c>
      <c r="B2125" s="10">
        <v>118800000</v>
      </c>
      <c r="C2125" s="10">
        <v>439832736.39999998</v>
      </c>
    </row>
    <row r="2126" spans="1:3" x14ac:dyDescent="0.3">
      <c r="A2126" s="6" t="s">
        <v>3242</v>
      </c>
      <c r="B2126" s="10">
        <v>6000000</v>
      </c>
      <c r="C2126" s="10">
        <v>104219330</v>
      </c>
    </row>
    <row r="2127" spans="1:3" x14ac:dyDescent="0.3">
      <c r="A2127" s="6" t="s">
        <v>4695</v>
      </c>
      <c r="B2127" s="10">
        <v>50641000</v>
      </c>
      <c r="C2127" s="10">
        <v>323787336.60000002</v>
      </c>
    </row>
    <row r="2128" spans="1:3" x14ac:dyDescent="0.3">
      <c r="A2128" s="6" t="s">
        <v>6252</v>
      </c>
      <c r="B2128" s="10">
        <v>15000000</v>
      </c>
      <c r="C2128" s="10">
        <v>8786375</v>
      </c>
    </row>
    <row r="2129" spans="1:3" x14ac:dyDescent="0.3">
      <c r="A2129" s="6" t="s">
        <v>1713</v>
      </c>
      <c r="B2129" s="10">
        <v>30000000</v>
      </c>
      <c r="C2129" s="10">
        <v>212453431</v>
      </c>
    </row>
    <row r="2130" spans="1:3" x14ac:dyDescent="0.3">
      <c r="A2130" s="6" t="s">
        <v>6632</v>
      </c>
      <c r="B2130" s="10">
        <v>12000000</v>
      </c>
      <c r="C2130" s="10">
        <v>9584131</v>
      </c>
    </row>
    <row r="2131" spans="1:3" x14ac:dyDescent="0.3">
      <c r="A2131" s="6" t="s">
        <v>3585</v>
      </c>
      <c r="B2131" s="10">
        <v>20000000</v>
      </c>
      <c r="C2131" s="10">
        <v>118537627</v>
      </c>
    </row>
    <row r="2132" spans="1:3" x14ac:dyDescent="0.3">
      <c r="A2132" s="6" t="s">
        <v>3161</v>
      </c>
      <c r="B2132" s="10">
        <v>100000000</v>
      </c>
      <c r="C2132" s="10">
        <v>369861963.80000001</v>
      </c>
    </row>
    <row r="2133" spans="1:3" x14ac:dyDescent="0.3">
      <c r="A2133" s="6" t="s">
        <v>1612</v>
      </c>
      <c r="B2133" s="10">
        <v>85000000</v>
      </c>
      <c r="C2133" s="10">
        <v>276014965</v>
      </c>
    </row>
    <row r="2134" spans="1:3" x14ac:dyDescent="0.3">
      <c r="A2134" s="6" t="s">
        <v>6801</v>
      </c>
      <c r="B2134" s="10">
        <v>26380000</v>
      </c>
      <c r="C2134" s="10">
        <v>17277</v>
      </c>
    </row>
    <row r="2135" spans="1:3" x14ac:dyDescent="0.3">
      <c r="A2135" s="6" t="s">
        <v>1282</v>
      </c>
      <c r="B2135" s="10">
        <v>100000000</v>
      </c>
      <c r="C2135" s="10">
        <v>449841566</v>
      </c>
    </row>
    <row r="2136" spans="1:3" x14ac:dyDescent="0.3">
      <c r="A2136" s="6" t="s">
        <v>2347</v>
      </c>
      <c r="B2136" s="10">
        <v>90544000</v>
      </c>
      <c r="C2136" s="10">
        <v>519948264.60000002</v>
      </c>
    </row>
    <row r="2137" spans="1:3" x14ac:dyDescent="0.3">
      <c r="A2137" s="6" t="s">
        <v>6827</v>
      </c>
      <c r="B2137" s="10">
        <v>6000000</v>
      </c>
      <c r="C2137" s="10">
        <v>26051502</v>
      </c>
    </row>
    <row r="2138" spans="1:3" x14ac:dyDescent="0.3">
      <c r="A2138" s="6" t="s">
        <v>1376</v>
      </c>
      <c r="B2138" s="10">
        <v>2300000</v>
      </c>
      <c r="C2138" s="10">
        <v>14628921</v>
      </c>
    </row>
    <row r="2139" spans="1:3" x14ac:dyDescent="0.3">
      <c r="A2139" s="6" t="s">
        <v>5598</v>
      </c>
      <c r="B2139" s="10">
        <v>30000000</v>
      </c>
      <c r="C2139" s="10">
        <v>7755686</v>
      </c>
    </row>
    <row r="2140" spans="1:3" x14ac:dyDescent="0.3">
      <c r="A2140" s="6" t="s">
        <v>3137</v>
      </c>
      <c r="B2140" s="10">
        <v>159200000</v>
      </c>
      <c r="C2140" s="10">
        <v>519931118.19999999</v>
      </c>
    </row>
    <row r="2141" spans="1:3" x14ac:dyDescent="0.3">
      <c r="A2141" s="6" t="s">
        <v>4869</v>
      </c>
      <c r="B2141" s="10">
        <v>143000000</v>
      </c>
      <c r="C2141" s="10">
        <v>588313210</v>
      </c>
    </row>
    <row r="2142" spans="1:3" x14ac:dyDescent="0.3">
      <c r="A2142" s="6" t="s">
        <v>2335</v>
      </c>
      <c r="B2142" s="10">
        <v>45000000</v>
      </c>
      <c r="C2142" s="10">
        <v>71720838</v>
      </c>
    </row>
    <row r="2143" spans="1:3" x14ac:dyDescent="0.3">
      <c r="A2143" s="6" t="s">
        <v>553</v>
      </c>
      <c r="B2143" s="10">
        <v>330000000</v>
      </c>
      <c r="C2143" s="10">
        <v>1352686348</v>
      </c>
    </row>
    <row r="2144" spans="1:3" x14ac:dyDescent="0.3">
      <c r="A2144" s="6" t="s">
        <v>134</v>
      </c>
      <c r="B2144" s="10">
        <v>200000000</v>
      </c>
      <c r="C2144" s="10">
        <v>952224986</v>
      </c>
    </row>
    <row r="2145" spans="1:3" x14ac:dyDescent="0.3">
      <c r="A2145" s="6" t="s">
        <v>4050</v>
      </c>
      <c r="B2145" s="10">
        <v>11000000</v>
      </c>
      <c r="C2145" s="10">
        <v>112040388</v>
      </c>
    </row>
    <row r="2146" spans="1:3" x14ac:dyDescent="0.3">
      <c r="A2146" s="6" t="s">
        <v>2833</v>
      </c>
      <c r="B2146" s="10">
        <v>20000000</v>
      </c>
      <c r="C2146" s="10">
        <v>167722310</v>
      </c>
    </row>
    <row r="2147" spans="1:3" x14ac:dyDescent="0.3">
      <c r="A2147" s="6" t="s">
        <v>331</v>
      </c>
      <c r="B2147" s="10">
        <v>15000000</v>
      </c>
      <c r="C2147" s="10">
        <v>84677678</v>
      </c>
    </row>
    <row r="2148" spans="1:3" x14ac:dyDescent="0.3">
      <c r="A2148" s="6" t="s">
        <v>7245</v>
      </c>
      <c r="B2148" s="10">
        <v>1800000</v>
      </c>
      <c r="C2148" s="10">
        <v>46665856</v>
      </c>
    </row>
    <row r="2149" spans="1:3" x14ac:dyDescent="0.3">
      <c r="A2149" s="6" t="s">
        <v>1904</v>
      </c>
      <c r="B2149" s="10">
        <v>113800000</v>
      </c>
      <c r="C2149" s="10">
        <v>283576013.80000001</v>
      </c>
    </row>
    <row r="2150" spans="1:3" x14ac:dyDescent="0.3">
      <c r="A2150" s="6" t="s">
        <v>8036</v>
      </c>
      <c r="B2150" s="10">
        <v>2000000</v>
      </c>
      <c r="C2150" s="10">
        <v>3537283</v>
      </c>
    </row>
    <row r="2151" spans="1:3" x14ac:dyDescent="0.3">
      <c r="A2151" s="6" t="s">
        <v>8401</v>
      </c>
      <c r="B2151" s="10">
        <v>10000000</v>
      </c>
      <c r="C2151" s="10">
        <v>43948865</v>
      </c>
    </row>
    <row r="2152" spans="1:3" x14ac:dyDescent="0.3">
      <c r="A2152" s="6" t="s">
        <v>8837</v>
      </c>
      <c r="B2152" s="10">
        <v>97400000</v>
      </c>
      <c r="C2152" s="10">
        <v>706693307.79999995</v>
      </c>
    </row>
    <row r="2153" spans="1:3" x14ac:dyDescent="0.3">
      <c r="A2153" s="6" t="s">
        <v>7668</v>
      </c>
      <c r="B2153" s="10">
        <v>275576</v>
      </c>
      <c r="C2153" s="10">
        <v>110197</v>
      </c>
    </row>
    <row r="2154" spans="1:3" x14ac:dyDescent="0.3">
      <c r="A2154" s="6" t="s">
        <v>7445</v>
      </c>
      <c r="B2154" s="10">
        <v>10000000</v>
      </c>
      <c r="C2154" s="10">
        <v>16680836</v>
      </c>
    </row>
    <row r="2155" spans="1:3" x14ac:dyDescent="0.3">
      <c r="A2155" s="6" t="s">
        <v>2429</v>
      </c>
      <c r="B2155" s="10">
        <v>175000000</v>
      </c>
      <c r="C2155" s="10">
        <v>251509166</v>
      </c>
    </row>
    <row r="2156" spans="1:3" x14ac:dyDescent="0.3">
      <c r="A2156" s="6" t="s">
        <v>7161</v>
      </c>
      <c r="B2156" s="10">
        <v>102800000</v>
      </c>
      <c r="C2156" s="10">
        <v>457793077.39999998</v>
      </c>
    </row>
    <row r="2157" spans="1:3" x14ac:dyDescent="0.3">
      <c r="A2157" s="6" t="s">
        <v>107</v>
      </c>
      <c r="B2157" s="10">
        <v>115000000</v>
      </c>
      <c r="C2157" s="10">
        <v>489779661</v>
      </c>
    </row>
    <row r="2158" spans="1:3" x14ac:dyDescent="0.3">
      <c r="A2158" s="6" t="s">
        <v>2824</v>
      </c>
      <c r="B2158" s="10">
        <v>30000000</v>
      </c>
      <c r="C2158" s="10">
        <v>251495</v>
      </c>
    </row>
    <row r="2159" spans="1:3" x14ac:dyDescent="0.3">
      <c r="A2159" s="6" t="s">
        <v>9690</v>
      </c>
      <c r="B2159" s="10">
        <v>50000000</v>
      </c>
      <c r="C2159" s="10">
        <v>23574057</v>
      </c>
    </row>
    <row r="2160" spans="1:3" x14ac:dyDescent="0.3">
      <c r="A2160" s="6" t="s">
        <v>9599</v>
      </c>
      <c r="B2160" s="10">
        <v>142000000</v>
      </c>
      <c r="C2160" s="10">
        <v>454488625.80000001</v>
      </c>
    </row>
    <row r="2161" spans="1:3" x14ac:dyDescent="0.3">
      <c r="A2161" s="6" t="s">
        <v>3627</v>
      </c>
      <c r="B2161" s="10">
        <v>5500000</v>
      </c>
      <c r="C2161" s="10">
        <v>41268579</v>
      </c>
    </row>
    <row r="2162" spans="1:3" x14ac:dyDescent="0.3">
      <c r="A2162" s="6" t="s">
        <v>6349</v>
      </c>
      <c r="B2162" s="10">
        <v>139200000</v>
      </c>
      <c r="C2162" s="10">
        <v>937727043.79999995</v>
      </c>
    </row>
    <row r="2163" spans="1:3" x14ac:dyDescent="0.3">
      <c r="A2163" s="6" t="s">
        <v>8721</v>
      </c>
      <c r="B2163" s="10">
        <v>18000000</v>
      </c>
      <c r="C2163" s="10">
        <v>7365250</v>
      </c>
    </row>
    <row r="2164" spans="1:3" x14ac:dyDescent="0.3">
      <c r="A2164" s="6" t="s">
        <v>9465</v>
      </c>
      <c r="B2164" s="10">
        <v>124200000</v>
      </c>
      <c r="C2164" s="10">
        <v>343979776</v>
      </c>
    </row>
    <row r="2165" spans="1:3" x14ac:dyDescent="0.3">
      <c r="A2165" s="6" t="s">
        <v>5835</v>
      </c>
      <c r="B2165" s="10">
        <v>35000000</v>
      </c>
      <c r="C2165" s="10">
        <v>65303052</v>
      </c>
    </row>
    <row r="2166" spans="1:3" x14ac:dyDescent="0.3">
      <c r="A2166" s="6" t="s">
        <v>2733</v>
      </c>
      <c r="B2166" s="10">
        <v>4500000</v>
      </c>
      <c r="C2166" s="10">
        <v>7510154</v>
      </c>
    </row>
    <row r="2167" spans="1:3" x14ac:dyDescent="0.3">
      <c r="A2167" s="6" t="s">
        <v>1351</v>
      </c>
      <c r="B2167" s="10">
        <v>3800000</v>
      </c>
      <c r="C2167" s="10">
        <v>20109115</v>
      </c>
    </row>
    <row r="2168" spans="1:3" x14ac:dyDescent="0.3">
      <c r="A2168" s="6" t="s">
        <v>4767</v>
      </c>
      <c r="B2168" s="10">
        <v>25000000</v>
      </c>
      <c r="C2168" s="10">
        <v>39126427</v>
      </c>
    </row>
    <row r="2169" spans="1:3" x14ac:dyDescent="0.3">
      <c r="A2169" s="6" t="s">
        <v>2547</v>
      </c>
      <c r="B2169" s="10">
        <v>105800000</v>
      </c>
      <c r="C2169" s="10">
        <v>667037174.79999995</v>
      </c>
    </row>
    <row r="2170" spans="1:3" x14ac:dyDescent="0.3">
      <c r="A2170" s="6" t="s">
        <v>2245</v>
      </c>
      <c r="B2170" s="10">
        <v>9900000</v>
      </c>
      <c r="C2170" s="10">
        <v>159047649</v>
      </c>
    </row>
    <row r="2171" spans="1:3" x14ac:dyDescent="0.3">
      <c r="A2171" s="6" t="s">
        <v>778</v>
      </c>
      <c r="B2171" s="10">
        <v>10000000</v>
      </c>
      <c r="C2171" s="10">
        <v>53785551</v>
      </c>
    </row>
    <row r="2172" spans="1:3" x14ac:dyDescent="0.3">
      <c r="A2172" s="6" t="s">
        <v>955</v>
      </c>
      <c r="B2172" s="10">
        <v>150000000</v>
      </c>
      <c r="C2172" s="10">
        <v>605259782.39999998</v>
      </c>
    </row>
    <row r="2173" spans="1:3" x14ac:dyDescent="0.3">
      <c r="A2173" s="6" t="s">
        <v>2154</v>
      </c>
      <c r="B2173" s="10">
        <v>101700000</v>
      </c>
      <c r="C2173" s="10">
        <v>716719914.20000005</v>
      </c>
    </row>
    <row r="2174" spans="1:3" x14ac:dyDescent="0.3">
      <c r="A2174" s="6" t="s">
        <v>4499</v>
      </c>
      <c r="B2174" s="10">
        <v>3500000</v>
      </c>
      <c r="C2174" s="10">
        <v>43462750.399999999</v>
      </c>
    </row>
    <row r="2175" spans="1:3" x14ac:dyDescent="0.3">
      <c r="A2175" s="6" t="s">
        <v>7509</v>
      </c>
      <c r="B2175" s="10">
        <v>49200000</v>
      </c>
      <c r="C2175" s="10">
        <v>427304425.60000002</v>
      </c>
    </row>
    <row r="2176" spans="1:3" x14ac:dyDescent="0.3">
      <c r="A2176" s="6" t="s">
        <v>2057</v>
      </c>
      <c r="B2176" s="10">
        <v>114800000</v>
      </c>
      <c r="C2176" s="10">
        <v>384414469.80000001</v>
      </c>
    </row>
    <row r="2177" spans="1:3" x14ac:dyDescent="0.3">
      <c r="A2177" s="6" t="s">
        <v>5653</v>
      </c>
      <c r="B2177" s="10">
        <v>5000000</v>
      </c>
      <c r="C2177" s="10">
        <v>5300000</v>
      </c>
    </row>
    <row r="2178" spans="1:3" x14ac:dyDescent="0.3">
      <c r="A2178" s="6" t="s">
        <v>3247</v>
      </c>
      <c r="B2178" s="10">
        <v>16061120</v>
      </c>
      <c r="C2178" s="10">
        <v>443458</v>
      </c>
    </row>
    <row r="2179" spans="1:3" x14ac:dyDescent="0.3">
      <c r="A2179" s="6" t="s">
        <v>4795</v>
      </c>
      <c r="B2179" s="10">
        <v>13000000</v>
      </c>
      <c r="C2179" s="10">
        <v>2651917</v>
      </c>
    </row>
    <row r="2180" spans="1:3" x14ac:dyDescent="0.3">
      <c r="A2180" s="6" t="s">
        <v>4993</v>
      </c>
      <c r="B2180" s="10">
        <v>28160000</v>
      </c>
      <c r="C2180" s="10">
        <v>725025622.39999998</v>
      </c>
    </row>
    <row r="2181" spans="1:3" x14ac:dyDescent="0.3">
      <c r="A2181" s="6" t="s">
        <v>1171</v>
      </c>
      <c r="B2181" s="10">
        <v>75000000</v>
      </c>
      <c r="C2181" s="10">
        <v>791863</v>
      </c>
    </row>
    <row r="2182" spans="1:3" x14ac:dyDescent="0.3">
      <c r="A2182" s="6" t="s">
        <v>9510</v>
      </c>
      <c r="B2182" s="10">
        <v>127200000</v>
      </c>
      <c r="C2182" s="10">
        <v>564158441.39999998</v>
      </c>
    </row>
    <row r="2183" spans="1:3" x14ac:dyDescent="0.3">
      <c r="A2183" s="6" t="s">
        <v>546</v>
      </c>
      <c r="B2183" s="10">
        <v>78300000</v>
      </c>
      <c r="C2183" s="10">
        <v>349714816.80000001</v>
      </c>
    </row>
    <row r="2184" spans="1:3" x14ac:dyDescent="0.3">
      <c r="A2184" s="6" t="s">
        <v>5984</v>
      </c>
      <c r="B2184" s="10">
        <v>50000000</v>
      </c>
      <c r="C2184" s="10">
        <v>100020092</v>
      </c>
    </row>
    <row r="2185" spans="1:3" x14ac:dyDescent="0.3">
      <c r="A2185" s="6" t="s">
        <v>1995</v>
      </c>
      <c r="B2185" s="10">
        <v>101800000</v>
      </c>
      <c r="C2185" s="10">
        <v>858637629</v>
      </c>
    </row>
    <row r="2186" spans="1:3" x14ac:dyDescent="0.3">
      <c r="A2186" s="6" t="s">
        <v>8551</v>
      </c>
      <c r="B2186" s="10">
        <v>62500000</v>
      </c>
      <c r="C2186" s="10">
        <v>520816421.60000002</v>
      </c>
    </row>
    <row r="2187" spans="1:3" x14ac:dyDescent="0.3">
      <c r="A2187" s="6" t="s">
        <v>927</v>
      </c>
      <c r="B2187" s="10">
        <v>35000000</v>
      </c>
      <c r="C2187" s="10">
        <v>86669039</v>
      </c>
    </row>
    <row r="2188" spans="1:3" x14ac:dyDescent="0.3">
      <c r="A2188" s="6" t="s">
        <v>4082</v>
      </c>
      <c r="B2188" s="10">
        <v>70000000</v>
      </c>
      <c r="C2188" s="10">
        <v>58757178</v>
      </c>
    </row>
    <row r="2189" spans="1:3" x14ac:dyDescent="0.3">
      <c r="A2189" s="6" t="s">
        <v>3751</v>
      </c>
      <c r="B2189" s="10">
        <v>120200000</v>
      </c>
      <c r="C2189" s="10">
        <v>1168752662</v>
      </c>
    </row>
    <row r="2190" spans="1:3" x14ac:dyDescent="0.3">
      <c r="A2190" s="6" t="s">
        <v>2793</v>
      </c>
      <c r="B2190" s="10">
        <v>33000000</v>
      </c>
      <c r="C2190" s="10">
        <v>21621188</v>
      </c>
    </row>
    <row r="2191" spans="1:3" x14ac:dyDescent="0.3">
      <c r="A2191" s="6" t="s">
        <v>9666</v>
      </c>
      <c r="B2191" s="10">
        <v>130200000</v>
      </c>
      <c r="C2191" s="10">
        <v>657284044.60000002</v>
      </c>
    </row>
    <row r="2192" spans="1:3" x14ac:dyDescent="0.3">
      <c r="A2192" s="6" t="s">
        <v>7272</v>
      </c>
      <c r="B2192" s="10">
        <v>7000000</v>
      </c>
      <c r="C2192" s="10">
        <v>18190831</v>
      </c>
    </row>
    <row r="2193" spans="1:3" x14ac:dyDescent="0.3">
      <c r="A2193" s="6" t="s">
        <v>2813</v>
      </c>
      <c r="B2193" s="10">
        <v>49000000</v>
      </c>
      <c r="C2193" s="10">
        <v>120592276</v>
      </c>
    </row>
    <row r="2194" spans="1:3" x14ac:dyDescent="0.3">
      <c r="A2194" s="6" t="s">
        <v>3777</v>
      </c>
      <c r="B2194" s="10">
        <v>33989696</v>
      </c>
      <c r="C2194" s="10">
        <v>114632739</v>
      </c>
    </row>
    <row r="2195" spans="1:3" x14ac:dyDescent="0.3">
      <c r="A2195" s="6" t="s">
        <v>4417</v>
      </c>
      <c r="B2195" s="10">
        <v>178000000</v>
      </c>
      <c r="C2195" s="10">
        <v>1153194949</v>
      </c>
    </row>
    <row r="2196" spans="1:3" x14ac:dyDescent="0.3">
      <c r="A2196" s="6" t="s">
        <v>3461</v>
      </c>
      <c r="B2196" s="10">
        <v>82095400</v>
      </c>
      <c r="C2196" s="10">
        <v>501240695.39999998</v>
      </c>
    </row>
    <row r="2197" spans="1:3" x14ac:dyDescent="0.3">
      <c r="A2197" s="6" t="s">
        <v>5026</v>
      </c>
      <c r="B2197" s="10">
        <v>71600000</v>
      </c>
      <c r="C2197" s="10">
        <v>797314974.60000002</v>
      </c>
    </row>
    <row r="2198" spans="1:3" x14ac:dyDescent="0.3">
      <c r="A2198" s="6" t="s">
        <v>4361</v>
      </c>
      <c r="B2198" s="10">
        <v>138400000</v>
      </c>
      <c r="C2198" s="10">
        <v>649122426.20000005</v>
      </c>
    </row>
    <row r="2199" spans="1:3" x14ac:dyDescent="0.3">
      <c r="A2199" s="6" t="s">
        <v>7653</v>
      </c>
      <c r="B2199" s="10">
        <v>57400000</v>
      </c>
      <c r="C2199" s="10">
        <v>264065914.80000001</v>
      </c>
    </row>
    <row r="2200" spans="1:3" x14ac:dyDescent="0.3">
      <c r="A2200" s="6" t="s">
        <v>8021</v>
      </c>
      <c r="B2200" s="10">
        <v>46597700</v>
      </c>
      <c r="C2200" s="10">
        <v>32700000</v>
      </c>
    </row>
    <row r="2201" spans="1:3" x14ac:dyDescent="0.3">
      <c r="A2201" s="6" t="s">
        <v>7535</v>
      </c>
      <c r="B2201" s="10">
        <v>93000000</v>
      </c>
      <c r="C2201" s="10">
        <v>345008293.19999999</v>
      </c>
    </row>
    <row r="2202" spans="1:3" x14ac:dyDescent="0.3">
      <c r="A2202" s="6" t="s">
        <v>4051</v>
      </c>
      <c r="B2202" s="10">
        <v>4000000</v>
      </c>
      <c r="C2202" s="10">
        <v>14800000</v>
      </c>
    </row>
    <row r="2203" spans="1:3" x14ac:dyDescent="0.3">
      <c r="A2203" s="6" t="s">
        <v>3947</v>
      </c>
      <c r="B2203" s="10">
        <v>67400000</v>
      </c>
      <c r="C2203" s="10">
        <v>498339542.19999999</v>
      </c>
    </row>
    <row r="2204" spans="1:3" x14ac:dyDescent="0.3">
      <c r="A2204" s="6" t="s">
        <v>6144</v>
      </c>
      <c r="B2204" s="10">
        <v>80000000</v>
      </c>
      <c r="C2204" s="10">
        <v>430315391.80000001</v>
      </c>
    </row>
    <row r="2205" spans="1:3" x14ac:dyDescent="0.3">
      <c r="A2205" s="6" t="s">
        <v>6229</v>
      </c>
      <c r="B2205" s="10">
        <v>65000000</v>
      </c>
      <c r="C2205" s="10">
        <v>161443195.59999999</v>
      </c>
    </row>
    <row r="2206" spans="1:3" x14ac:dyDescent="0.3">
      <c r="A2206" s="6" t="s">
        <v>7236</v>
      </c>
      <c r="B2206" s="10">
        <v>117600000</v>
      </c>
      <c r="C2206" s="10">
        <v>773393740.39999998</v>
      </c>
    </row>
    <row r="2207" spans="1:3" x14ac:dyDescent="0.3">
      <c r="A2207" s="6" t="s">
        <v>5002</v>
      </c>
      <c r="B2207" s="10">
        <v>131600000</v>
      </c>
      <c r="C2207" s="10">
        <v>397057826.80000001</v>
      </c>
    </row>
    <row r="2208" spans="1:3" x14ac:dyDescent="0.3">
      <c r="A2208" s="6" t="s">
        <v>4077</v>
      </c>
      <c r="B2208" s="10">
        <v>101600000</v>
      </c>
      <c r="C2208" s="10">
        <v>605173999.79999995</v>
      </c>
    </row>
    <row r="2209" spans="1:3" x14ac:dyDescent="0.3">
      <c r="A2209" s="6" t="s">
        <v>6297</v>
      </c>
      <c r="B2209" s="10">
        <v>72000000</v>
      </c>
      <c r="C2209" s="10">
        <v>757565646.39999998</v>
      </c>
    </row>
    <row r="2210" spans="1:3" x14ac:dyDescent="0.3">
      <c r="A2210" s="6" t="s">
        <v>7833</v>
      </c>
      <c r="B2210" s="10">
        <v>27642400</v>
      </c>
      <c r="C2210" s="10">
        <v>83686340</v>
      </c>
    </row>
    <row r="2211" spans="1:3" x14ac:dyDescent="0.3">
      <c r="A2211" s="6" t="s">
        <v>330</v>
      </c>
      <c r="B2211" s="10">
        <v>109000000</v>
      </c>
      <c r="C2211" s="10">
        <v>590124290.79999995</v>
      </c>
    </row>
    <row r="2212" spans="1:3" x14ac:dyDescent="0.3">
      <c r="A2212" s="6" t="s">
        <v>5764</v>
      </c>
      <c r="B2212" s="10">
        <v>65000000</v>
      </c>
      <c r="C2212" s="10">
        <v>504738420</v>
      </c>
    </row>
    <row r="2213" spans="1:3" x14ac:dyDescent="0.3">
      <c r="A2213" s="6" t="s">
        <v>6217</v>
      </c>
      <c r="B2213" s="10">
        <v>81980000</v>
      </c>
      <c r="C2213" s="10">
        <v>712455872.79999995</v>
      </c>
    </row>
    <row r="2214" spans="1:3" x14ac:dyDescent="0.3">
      <c r="A2214" s="6" t="s">
        <v>6142</v>
      </c>
      <c r="B2214" s="10">
        <v>72000000</v>
      </c>
      <c r="C2214" s="10">
        <v>757565646.39999998</v>
      </c>
    </row>
    <row r="2215" spans="1:3" x14ac:dyDescent="0.3">
      <c r="A2215" s="6" t="s">
        <v>6467</v>
      </c>
      <c r="B2215" s="10">
        <v>10500000</v>
      </c>
      <c r="C2215" s="10">
        <v>4706919</v>
      </c>
    </row>
    <row r="2216" spans="1:3" x14ac:dyDescent="0.3">
      <c r="A2216" s="6" t="s">
        <v>8016</v>
      </c>
      <c r="B2216" s="10">
        <v>105200000</v>
      </c>
      <c r="C2216" s="10">
        <v>753456368</v>
      </c>
    </row>
    <row r="2217" spans="1:3" x14ac:dyDescent="0.3">
      <c r="A2217" s="6" t="s">
        <v>4675</v>
      </c>
      <c r="B2217" s="10">
        <v>85200000</v>
      </c>
      <c r="C2217" s="10">
        <v>341881840.39999998</v>
      </c>
    </row>
    <row r="2218" spans="1:3" x14ac:dyDescent="0.3">
      <c r="A2218" s="6" t="s">
        <v>2702</v>
      </c>
      <c r="B2218" s="10">
        <v>16000000</v>
      </c>
      <c r="C2218" s="10">
        <v>29090445</v>
      </c>
    </row>
    <row r="2219" spans="1:3" x14ac:dyDescent="0.3">
      <c r="A2219" s="6" t="s">
        <v>5803</v>
      </c>
      <c r="B2219" s="10">
        <v>927262</v>
      </c>
      <c r="C2219" s="10">
        <v>2500000</v>
      </c>
    </row>
    <row r="2220" spans="1:3" x14ac:dyDescent="0.3">
      <c r="A2220" s="6" t="s">
        <v>5524</v>
      </c>
      <c r="B2220" s="10">
        <v>40000000</v>
      </c>
      <c r="C2220" s="10">
        <v>177835231</v>
      </c>
    </row>
    <row r="2221" spans="1:3" x14ac:dyDescent="0.3">
      <c r="A2221" s="6" t="s">
        <v>8575</v>
      </c>
      <c r="B2221" s="10">
        <v>7110000</v>
      </c>
      <c r="C2221" s="10">
        <v>4248574</v>
      </c>
    </row>
    <row r="2222" spans="1:3" x14ac:dyDescent="0.3">
      <c r="A2222" s="6" t="s">
        <v>3621</v>
      </c>
      <c r="B2222" s="10">
        <v>12001040</v>
      </c>
      <c r="C2222" s="10">
        <v>38139010</v>
      </c>
    </row>
    <row r="2223" spans="1:3" x14ac:dyDescent="0.3">
      <c r="A2223" s="6" t="s">
        <v>8033</v>
      </c>
      <c r="B2223" s="10">
        <v>30000000</v>
      </c>
      <c r="C2223" s="10">
        <v>48138337</v>
      </c>
    </row>
    <row r="2224" spans="1:3" x14ac:dyDescent="0.3">
      <c r="A2224" s="6" t="s">
        <v>2749</v>
      </c>
      <c r="B2224" s="10">
        <v>15000001</v>
      </c>
      <c r="C2224" s="10">
        <v>257883582.19999999</v>
      </c>
    </row>
    <row r="2225" spans="1:3" x14ac:dyDescent="0.3">
      <c r="A2225" s="6" t="s">
        <v>9597</v>
      </c>
      <c r="B2225" s="10">
        <v>14000000</v>
      </c>
      <c r="C2225" s="10">
        <v>62134225</v>
      </c>
    </row>
    <row r="2226" spans="1:3" x14ac:dyDescent="0.3">
      <c r="A2226" s="6" t="s">
        <v>5239</v>
      </c>
      <c r="B2226" s="10">
        <v>110000000</v>
      </c>
      <c r="C2226" s="10">
        <v>271669045.60000002</v>
      </c>
    </row>
    <row r="2227" spans="1:3" x14ac:dyDescent="0.3">
      <c r="A2227" s="6" t="s">
        <v>5838</v>
      </c>
      <c r="B2227" s="10">
        <v>18339750</v>
      </c>
      <c r="C2227" s="10">
        <v>92180910</v>
      </c>
    </row>
    <row r="2228" spans="1:3" x14ac:dyDescent="0.3">
      <c r="A2228" s="6" t="s">
        <v>4673</v>
      </c>
      <c r="B2228" s="10">
        <v>90100000</v>
      </c>
      <c r="C2228" s="10">
        <v>414551647.39999998</v>
      </c>
    </row>
    <row r="2229" spans="1:3" x14ac:dyDescent="0.3">
      <c r="A2229" s="6" t="s">
        <v>6505</v>
      </c>
      <c r="B2229" s="10">
        <v>107000000</v>
      </c>
      <c r="C2229" s="10">
        <v>297177664</v>
      </c>
    </row>
    <row r="2230" spans="1:3" x14ac:dyDescent="0.3">
      <c r="A2230" s="6" t="s">
        <v>3336</v>
      </c>
      <c r="B2230" s="10">
        <v>68000000</v>
      </c>
      <c r="C2230" s="10">
        <v>54462971</v>
      </c>
    </row>
    <row r="2231" spans="1:3" x14ac:dyDescent="0.3">
      <c r="A2231" s="6" t="s">
        <v>8411</v>
      </c>
      <c r="B2231" s="10">
        <v>20000000</v>
      </c>
      <c r="C2231" s="10">
        <v>192199131</v>
      </c>
    </row>
    <row r="2232" spans="1:3" x14ac:dyDescent="0.3">
      <c r="A2232" s="6" t="s">
        <v>4019</v>
      </c>
      <c r="B2232" s="10">
        <v>40000000</v>
      </c>
      <c r="C2232" s="10">
        <v>88000000</v>
      </c>
    </row>
    <row r="2233" spans="1:3" x14ac:dyDescent="0.3">
      <c r="A2233" s="6" t="s">
        <v>7144</v>
      </c>
      <c r="B2233" s="10">
        <v>167540000</v>
      </c>
      <c r="C2233" s="10">
        <v>175269998.80000001</v>
      </c>
    </row>
    <row r="2234" spans="1:3" x14ac:dyDescent="0.3">
      <c r="A2234" s="6" t="s">
        <v>6025</v>
      </c>
      <c r="B2234" s="10">
        <v>72000000</v>
      </c>
      <c r="C2234" s="10">
        <v>176101721</v>
      </c>
    </row>
    <row r="2235" spans="1:3" x14ac:dyDescent="0.3">
      <c r="A2235" s="6" t="s">
        <v>2942</v>
      </c>
      <c r="B2235" s="10">
        <v>1000000</v>
      </c>
      <c r="C2235" s="10">
        <v>59567035</v>
      </c>
    </row>
    <row r="2236" spans="1:3" x14ac:dyDescent="0.3">
      <c r="A2236" s="6" t="s">
        <v>6058</v>
      </c>
      <c r="B2236" s="10">
        <v>128400000</v>
      </c>
      <c r="C2236" s="10">
        <v>525397575.60000002</v>
      </c>
    </row>
    <row r="2237" spans="1:3" x14ac:dyDescent="0.3">
      <c r="A2237" s="6" t="s">
        <v>3798</v>
      </c>
      <c r="B2237" s="10">
        <v>1800000</v>
      </c>
      <c r="C2237" s="10">
        <v>9523464</v>
      </c>
    </row>
    <row r="2238" spans="1:3" x14ac:dyDescent="0.3">
      <c r="A2238" s="6" t="s">
        <v>6603</v>
      </c>
      <c r="B2238" s="10">
        <v>459880</v>
      </c>
      <c r="C2238" s="10">
        <v>4200000</v>
      </c>
    </row>
    <row r="2239" spans="1:3" x14ac:dyDescent="0.3">
      <c r="A2239" s="6" t="s">
        <v>5115</v>
      </c>
      <c r="B2239" s="10">
        <v>28000000</v>
      </c>
      <c r="C2239" s="10">
        <v>33000377</v>
      </c>
    </row>
    <row r="2240" spans="1:3" x14ac:dyDescent="0.3">
      <c r="A2240" s="6" t="s">
        <v>7769</v>
      </c>
      <c r="B2240" s="10">
        <v>7700000</v>
      </c>
      <c r="C2240" s="10">
        <v>1240261.6000000001</v>
      </c>
    </row>
    <row r="2241" spans="1:3" x14ac:dyDescent="0.3">
      <c r="A2241" s="6" t="s">
        <v>6777</v>
      </c>
      <c r="B2241" s="10">
        <v>103600000</v>
      </c>
      <c r="C2241" s="10">
        <v>134150172.59999999</v>
      </c>
    </row>
    <row r="2242" spans="1:3" x14ac:dyDescent="0.3">
      <c r="A2242" s="6" t="s">
        <v>3459</v>
      </c>
      <c r="B2242" s="10">
        <v>70000000</v>
      </c>
      <c r="C2242" s="10">
        <v>220241723</v>
      </c>
    </row>
    <row r="2243" spans="1:3" x14ac:dyDescent="0.3">
      <c r="A2243" s="6" t="s">
        <v>4746</v>
      </c>
      <c r="B2243" s="10">
        <v>30000000</v>
      </c>
      <c r="C2243" s="10">
        <v>10772144</v>
      </c>
    </row>
    <row r="2244" spans="1:3" x14ac:dyDescent="0.3">
      <c r="A2244" s="6" t="s">
        <v>464</v>
      </c>
      <c r="B2244" s="10">
        <v>124800000</v>
      </c>
      <c r="C2244" s="10">
        <v>605767026.79999995</v>
      </c>
    </row>
    <row r="2245" spans="1:3" x14ac:dyDescent="0.3">
      <c r="A2245" s="6" t="s">
        <v>883</v>
      </c>
      <c r="B2245" s="10">
        <v>30000000</v>
      </c>
      <c r="C2245" s="10">
        <v>90810892</v>
      </c>
    </row>
    <row r="2246" spans="1:3" x14ac:dyDescent="0.3">
      <c r="A2246" s="6" t="s">
        <v>4903</v>
      </c>
      <c r="B2246" s="10">
        <v>15000000</v>
      </c>
      <c r="C2246" s="10">
        <v>660132</v>
      </c>
    </row>
    <row r="2247" spans="1:3" x14ac:dyDescent="0.3">
      <c r="A2247" s="6" t="s">
        <v>1368</v>
      </c>
      <c r="B2247" s="10">
        <v>87000000</v>
      </c>
      <c r="C2247" s="10">
        <v>459237806</v>
      </c>
    </row>
    <row r="2248" spans="1:3" x14ac:dyDescent="0.3">
      <c r="A2248" s="6" t="s">
        <v>1766</v>
      </c>
      <c r="B2248" s="10">
        <v>8500000</v>
      </c>
      <c r="C2248" s="10">
        <v>122747755</v>
      </c>
    </row>
    <row r="2249" spans="1:3" x14ac:dyDescent="0.3">
      <c r="A2249" s="6" t="s">
        <v>111</v>
      </c>
      <c r="B2249" s="10">
        <v>43602530.200000003</v>
      </c>
      <c r="C2249" s="10">
        <v>86562140</v>
      </c>
    </row>
    <row r="2250" spans="1:3" x14ac:dyDescent="0.3">
      <c r="A2250" s="6" t="s">
        <v>3468</v>
      </c>
      <c r="B2250" s="10">
        <v>88600000</v>
      </c>
      <c r="C2250" s="10">
        <v>641153201.20000005</v>
      </c>
    </row>
    <row r="2251" spans="1:3" x14ac:dyDescent="0.3">
      <c r="A2251" s="6" t="s">
        <v>1012</v>
      </c>
      <c r="B2251" s="10">
        <v>85800000</v>
      </c>
      <c r="C2251" s="10">
        <v>729410268</v>
      </c>
    </row>
    <row r="2252" spans="1:3" x14ac:dyDescent="0.3">
      <c r="A2252" s="6" t="s">
        <v>696</v>
      </c>
      <c r="B2252" s="10">
        <v>20950000</v>
      </c>
      <c r="C2252" s="10">
        <v>50461371</v>
      </c>
    </row>
    <row r="2253" spans="1:3" x14ac:dyDescent="0.3">
      <c r="A2253" s="6" t="s">
        <v>1238</v>
      </c>
      <c r="B2253" s="10">
        <v>17480000</v>
      </c>
      <c r="C2253" s="10">
        <v>19500000</v>
      </c>
    </row>
    <row r="2254" spans="1:3" x14ac:dyDescent="0.3">
      <c r="A2254" s="6" t="s">
        <v>792</v>
      </c>
      <c r="B2254" s="10">
        <v>24812400</v>
      </c>
      <c r="C2254" s="10">
        <v>20100000</v>
      </c>
    </row>
    <row r="2255" spans="1:3" x14ac:dyDescent="0.3">
      <c r="A2255" s="6" t="s">
        <v>774</v>
      </c>
      <c r="B2255" s="10">
        <v>59080000</v>
      </c>
      <c r="C2255" s="10">
        <v>24200000</v>
      </c>
    </row>
    <row r="2256" spans="1:3" x14ac:dyDescent="0.3">
      <c r="A2256" s="6" t="s">
        <v>526</v>
      </c>
      <c r="B2256" s="10">
        <v>25100000</v>
      </c>
      <c r="C2256" s="10">
        <v>21658982</v>
      </c>
    </row>
    <row r="2257" spans="1:3" x14ac:dyDescent="0.3">
      <c r="A2257" s="6" t="s">
        <v>878</v>
      </c>
      <c r="B2257" s="10">
        <v>27104689.800000001</v>
      </c>
      <c r="C2257" s="10">
        <v>16331742</v>
      </c>
    </row>
    <row r="2258" spans="1:3" x14ac:dyDescent="0.3">
      <c r="A2258" s="6" t="s">
        <v>2606</v>
      </c>
      <c r="B2258" s="10">
        <v>73080000</v>
      </c>
      <c r="C2258" s="10">
        <v>14000000</v>
      </c>
    </row>
    <row r="2259" spans="1:3" x14ac:dyDescent="0.3">
      <c r="A2259" s="6" t="s">
        <v>751</v>
      </c>
      <c r="B2259" s="10">
        <v>5387948</v>
      </c>
      <c r="C2259" s="10">
        <v>23500000</v>
      </c>
    </row>
    <row r="2260" spans="1:3" x14ac:dyDescent="0.3">
      <c r="A2260" s="6" t="s">
        <v>1772</v>
      </c>
      <c r="B2260" s="10">
        <v>143000000</v>
      </c>
      <c r="C2260" s="10">
        <v>536922531.60000002</v>
      </c>
    </row>
    <row r="2261" spans="1:3" x14ac:dyDescent="0.3">
      <c r="A2261" s="6" t="s">
        <v>1296</v>
      </c>
      <c r="B2261" s="10">
        <v>36820000</v>
      </c>
      <c r="C2261" s="10">
        <v>16400000</v>
      </c>
    </row>
    <row r="2262" spans="1:3" x14ac:dyDescent="0.3">
      <c r="A2262" s="6" t="s">
        <v>2198</v>
      </c>
      <c r="B2262" s="10">
        <v>143000000</v>
      </c>
      <c r="C2262" s="10">
        <v>536922531.60000002</v>
      </c>
    </row>
    <row r="2263" spans="1:3" x14ac:dyDescent="0.3">
      <c r="A2263" s="6" t="s">
        <v>389</v>
      </c>
      <c r="B2263" s="10">
        <v>5000000</v>
      </c>
      <c r="C2263" s="10">
        <v>61768190</v>
      </c>
    </row>
    <row r="2264" spans="1:3" x14ac:dyDescent="0.3">
      <c r="A2264" s="6" t="s">
        <v>1068</v>
      </c>
      <c r="B2264" s="10">
        <v>28301500</v>
      </c>
      <c r="C2264" s="10">
        <v>18554927</v>
      </c>
    </row>
    <row r="2265" spans="1:3" x14ac:dyDescent="0.3">
      <c r="A2265" s="6" t="s">
        <v>3817</v>
      </c>
      <c r="B2265" s="10">
        <v>9662</v>
      </c>
      <c r="C2265" s="10">
        <v>22840186.800000001</v>
      </c>
    </row>
    <row r="2266" spans="1:3" x14ac:dyDescent="0.3">
      <c r="A2266" s="6" t="s">
        <v>1727</v>
      </c>
      <c r="B2266" s="10">
        <v>75600000</v>
      </c>
      <c r="C2266" s="10">
        <v>454911144.60000002</v>
      </c>
    </row>
    <row r="2267" spans="1:3" x14ac:dyDescent="0.3">
      <c r="A2267" s="6" t="s">
        <v>3404</v>
      </c>
      <c r="B2267" s="10">
        <v>93000000</v>
      </c>
      <c r="C2267" s="10">
        <v>427286802</v>
      </c>
    </row>
    <row r="2268" spans="1:3" x14ac:dyDescent="0.3">
      <c r="A2268" s="6" t="s">
        <v>954</v>
      </c>
      <c r="B2268" s="10">
        <v>37617129</v>
      </c>
      <c r="C2268" s="10">
        <v>19581369</v>
      </c>
    </row>
    <row r="2269" spans="1:3" x14ac:dyDescent="0.3">
      <c r="A2269" s="6" t="s">
        <v>1067</v>
      </c>
      <c r="B2269" s="10">
        <v>36820000</v>
      </c>
      <c r="C2269" s="10">
        <v>15000000</v>
      </c>
    </row>
    <row r="2270" spans="1:3" x14ac:dyDescent="0.3">
      <c r="A2270" s="6" t="s">
        <v>1042</v>
      </c>
      <c r="B2270" s="10">
        <v>38440000</v>
      </c>
      <c r="C2270" s="10">
        <v>18000000</v>
      </c>
    </row>
    <row r="2271" spans="1:3" x14ac:dyDescent="0.3">
      <c r="A2271" s="6" t="s">
        <v>602</v>
      </c>
      <c r="B2271" s="10">
        <v>30314000</v>
      </c>
      <c r="C2271" s="10">
        <v>24000000</v>
      </c>
    </row>
    <row r="2272" spans="1:3" x14ac:dyDescent="0.3">
      <c r="A2272" s="6" t="s">
        <v>2739</v>
      </c>
      <c r="B2272" s="10">
        <v>91380000</v>
      </c>
      <c r="C2272" s="10">
        <v>233325357.59999999</v>
      </c>
    </row>
    <row r="2273" spans="1:3" x14ac:dyDescent="0.3">
      <c r="A2273" s="6" t="s">
        <v>1915</v>
      </c>
      <c r="B2273" s="10">
        <v>154000000</v>
      </c>
      <c r="C2273" s="10">
        <v>749502771.39999998</v>
      </c>
    </row>
    <row r="2274" spans="1:3" x14ac:dyDescent="0.3">
      <c r="A2274" s="6" t="s">
        <v>7219</v>
      </c>
      <c r="B2274" s="10">
        <v>159400000</v>
      </c>
      <c r="C2274" s="10">
        <v>335498978.19999999</v>
      </c>
    </row>
    <row r="2275" spans="1:3" x14ac:dyDescent="0.3">
      <c r="A2275" s="6" t="s">
        <v>4040</v>
      </c>
      <c r="B2275" s="10">
        <v>57104639.799999997</v>
      </c>
      <c r="C2275" s="10">
        <v>8201600</v>
      </c>
    </row>
    <row r="2276" spans="1:3" x14ac:dyDescent="0.3">
      <c r="A2276" s="6" t="s">
        <v>2362</v>
      </c>
      <c r="B2276" s="10">
        <v>82600000</v>
      </c>
      <c r="C2276" s="10">
        <v>307390441</v>
      </c>
    </row>
    <row r="2277" spans="1:3" x14ac:dyDescent="0.3">
      <c r="A2277" s="6" t="s">
        <v>8193</v>
      </c>
      <c r="B2277" s="10">
        <v>114500000</v>
      </c>
      <c r="C2277" s="10">
        <v>897489221.20000005</v>
      </c>
    </row>
    <row r="2278" spans="1:3" x14ac:dyDescent="0.3">
      <c r="A2278" s="6" t="s">
        <v>2187</v>
      </c>
      <c r="B2278" s="10">
        <v>171200000</v>
      </c>
      <c r="C2278" s="10">
        <v>795903109.20000005</v>
      </c>
    </row>
    <row r="2279" spans="1:3" x14ac:dyDescent="0.3">
      <c r="A2279" s="6" t="s">
        <v>1723</v>
      </c>
      <c r="B2279" s="10">
        <v>165000000</v>
      </c>
      <c r="C2279" s="10">
        <v>600004822</v>
      </c>
    </row>
    <row r="2280" spans="1:3" x14ac:dyDescent="0.3">
      <c r="A2280" s="6" t="s">
        <v>4120</v>
      </c>
      <c r="B2280" s="10">
        <v>65000000</v>
      </c>
      <c r="C2280" s="10">
        <v>121545703</v>
      </c>
    </row>
    <row r="2281" spans="1:3" x14ac:dyDescent="0.3">
      <c r="A2281" s="6" t="s">
        <v>1561</v>
      </c>
      <c r="B2281" s="10">
        <v>135100000</v>
      </c>
      <c r="C2281" s="10">
        <v>440565953</v>
      </c>
    </row>
    <row r="2282" spans="1:3" x14ac:dyDescent="0.3">
      <c r="A2282" s="6" t="s">
        <v>339</v>
      </c>
      <c r="B2282" s="10">
        <v>149000000</v>
      </c>
      <c r="C2282" s="10">
        <v>526557525.39999998</v>
      </c>
    </row>
    <row r="2283" spans="1:3" x14ac:dyDescent="0.3">
      <c r="A2283" s="6" t="s">
        <v>9324</v>
      </c>
      <c r="B2283" s="10">
        <v>129600000</v>
      </c>
      <c r="C2283" s="10">
        <v>387495845.60000002</v>
      </c>
    </row>
    <row r="2284" spans="1:3" x14ac:dyDescent="0.3">
      <c r="A2284" s="6" t="s">
        <v>6601</v>
      </c>
      <c r="B2284" s="10">
        <v>40000000</v>
      </c>
      <c r="C2284" s="10">
        <v>230890092</v>
      </c>
    </row>
    <row r="2285" spans="1:3" x14ac:dyDescent="0.3">
      <c r="A2285" s="6" t="s">
        <v>7244</v>
      </c>
      <c r="B2285" s="10">
        <v>94400000</v>
      </c>
      <c r="C2285" s="10">
        <v>408556335.60000002</v>
      </c>
    </row>
    <row r="2286" spans="1:3" x14ac:dyDescent="0.3">
      <c r="A2286" s="6" t="s">
        <v>7702</v>
      </c>
      <c r="B2286" s="10">
        <v>17830000</v>
      </c>
      <c r="C2286" s="10">
        <v>3175644</v>
      </c>
    </row>
    <row r="2287" spans="1:3" x14ac:dyDescent="0.3">
      <c r="A2287" s="6" t="s">
        <v>8163</v>
      </c>
      <c r="B2287" s="10">
        <v>32000000</v>
      </c>
      <c r="C2287" s="10">
        <v>79915361</v>
      </c>
    </row>
    <row r="2288" spans="1:3" x14ac:dyDescent="0.3">
      <c r="A2288" s="6" t="s">
        <v>5001</v>
      </c>
      <c r="B2288" s="10">
        <v>14000000</v>
      </c>
      <c r="C2288" s="10">
        <v>63513743</v>
      </c>
    </row>
    <row r="2289" spans="1:3" x14ac:dyDescent="0.3">
      <c r="A2289" s="6" t="s">
        <v>2490</v>
      </c>
      <c r="B2289" s="10">
        <v>30000000</v>
      </c>
      <c r="C2289" s="10">
        <v>56511457</v>
      </c>
    </row>
    <row r="2290" spans="1:3" x14ac:dyDescent="0.3">
      <c r="A2290" s="6" t="s">
        <v>3561</v>
      </c>
      <c r="B2290" s="10">
        <v>61498000</v>
      </c>
      <c r="C2290" s="10">
        <v>254671383.80000001</v>
      </c>
    </row>
    <row r="2291" spans="1:3" x14ac:dyDescent="0.3">
      <c r="A2291" s="6" t="s">
        <v>6014</v>
      </c>
      <c r="B2291" s="10">
        <v>60000000</v>
      </c>
      <c r="C2291" s="10">
        <v>30317425</v>
      </c>
    </row>
    <row r="2292" spans="1:3" x14ac:dyDescent="0.3">
      <c r="A2292" s="6" t="s">
        <v>5441</v>
      </c>
      <c r="B2292" s="10">
        <v>57000000</v>
      </c>
      <c r="C2292" s="10">
        <v>115267375</v>
      </c>
    </row>
    <row r="2293" spans="1:3" x14ac:dyDescent="0.3">
      <c r="A2293" s="6" t="s">
        <v>3709</v>
      </c>
      <c r="B2293" s="10">
        <v>73400000</v>
      </c>
      <c r="C2293" s="10">
        <v>214524175.80000001</v>
      </c>
    </row>
    <row r="2294" spans="1:3" x14ac:dyDescent="0.3">
      <c r="A2294" s="6" t="s">
        <v>3563</v>
      </c>
      <c r="B2294" s="10">
        <v>97200000</v>
      </c>
      <c r="C2294" s="10">
        <v>195292918.80000001</v>
      </c>
    </row>
    <row r="2295" spans="1:3" x14ac:dyDescent="0.3">
      <c r="A2295" s="6" t="s">
        <v>2920</v>
      </c>
      <c r="B2295" s="10">
        <v>155400000</v>
      </c>
      <c r="C2295" s="10">
        <v>294763505.39999998</v>
      </c>
    </row>
    <row r="2296" spans="1:3" x14ac:dyDescent="0.3">
      <c r="A2296" s="6" t="s">
        <v>6517</v>
      </c>
      <c r="B2296" s="10">
        <v>81520000</v>
      </c>
      <c r="C2296" s="10">
        <v>669312691.79999995</v>
      </c>
    </row>
    <row r="2297" spans="1:3" x14ac:dyDescent="0.3">
      <c r="A2297" s="6" t="s">
        <v>4041</v>
      </c>
      <c r="B2297" s="10">
        <v>115140000</v>
      </c>
      <c r="C2297" s="10">
        <v>381739104.39999998</v>
      </c>
    </row>
    <row r="2298" spans="1:3" x14ac:dyDescent="0.3">
      <c r="A2298" s="6" t="s">
        <v>2916</v>
      </c>
      <c r="B2298" s="10">
        <v>194000000</v>
      </c>
      <c r="C2298" s="10">
        <v>531710348.60000002</v>
      </c>
    </row>
    <row r="2299" spans="1:3" x14ac:dyDescent="0.3">
      <c r="A2299" s="6" t="s">
        <v>9739</v>
      </c>
      <c r="B2299" s="10">
        <v>62000000</v>
      </c>
      <c r="C2299" s="10">
        <v>183866850</v>
      </c>
    </row>
    <row r="2300" spans="1:3" x14ac:dyDescent="0.3">
      <c r="A2300" s="6" t="s">
        <v>6535</v>
      </c>
      <c r="B2300" s="10">
        <v>18000000</v>
      </c>
      <c r="C2300" s="10">
        <v>6000000</v>
      </c>
    </row>
    <row r="2301" spans="1:3" x14ac:dyDescent="0.3">
      <c r="A2301" s="6" t="s">
        <v>9497</v>
      </c>
      <c r="B2301" s="10">
        <v>108400000</v>
      </c>
      <c r="C2301" s="10">
        <v>555975063.60000002</v>
      </c>
    </row>
    <row r="2302" spans="1:3" x14ac:dyDescent="0.3">
      <c r="A2302" s="6" t="s">
        <v>7531</v>
      </c>
      <c r="B2302" s="10">
        <v>20000000</v>
      </c>
      <c r="C2302" s="10">
        <v>6435260</v>
      </c>
    </row>
    <row r="2303" spans="1:3" x14ac:dyDescent="0.3">
      <c r="A2303" s="6" t="s">
        <v>8390</v>
      </c>
      <c r="B2303" s="10">
        <v>50000000</v>
      </c>
      <c r="C2303" s="10">
        <v>41642166</v>
      </c>
    </row>
    <row r="2304" spans="1:3" x14ac:dyDescent="0.3">
      <c r="A2304" s="6" t="s">
        <v>9630</v>
      </c>
      <c r="B2304" s="10">
        <v>161000000</v>
      </c>
      <c r="C2304" s="10">
        <v>321470286.60000002</v>
      </c>
    </row>
    <row r="2305" spans="1:3" x14ac:dyDescent="0.3">
      <c r="A2305" s="6" t="s">
        <v>8606</v>
      </c>
      <c r="B2305" s="10">
        <v>181600000</v>
      </c>
      <c r="C2305" s="10">
        <v>175269998.80000001</v>
      </c>
    </row>
    <row r="2306" spans="1:3" x14ac:dyDescent="0.3">
      <c r="A2306" s="6" t="s">
        <v>2297</v>
      </c>
      <c r="B2306" s="10">
        <v>167540000</v>
      </c>
      <c r="C2306" s="10">
        <v>175269998.80000001</v>
      </c>
    </row>
    <row r="2307" spans="1:3" x14ac:dyDescent="0.3">
      <c r="A2307" s="6" t="s">
        <v>4359</v>
      </c>
      <c r="B2307" s="10">
        <v>136000000</v>
      </c>
      <c r="C2307" s="10">
        <v>151370536</v>
      </c>
    </row>
    <row r="2308" spans="1:3" x14ac:dyDescent="0.3">
      <c r="A2308" s="6" t="s">
        <v>6791</v>
      </c>
      <c r="B2308" s="10">
        <v>75000000</v>
      </c>
      <c r="C2308" s="10">
        <v>155620350</v>
      </c>
    </row>
    <row r="2309" spans="1:3" x14ac:dyDescent="0.3">
      <c r="A2309" s="6" t="s">
        <v>5881</v>
      </c>
      <c r="B2309" s="10">
        <v>98400000</v>
      </c>
      <c r="C2309" s="10">
        <v>251792115.19999999</v>
      </c>
    </row>
    <row r="2310" spans="1:3" x14ac:dyDescent="0.3">
      <c r="A2310" s="6" t="s">
        <v>8737</v>
      </c>
      <c r="B2310" s="10">
        <v>107000000</v>
      </c>
      <c r="C2310" s="10">
        <v>620494472.20000005</v>
      </c>
    </row>
    <row r="2311" spans="1:3" x14ac:dyDescent="0.3">
      <c r="A2311" s="6" t="s">
        <v>4369</v>
      </c>
      <c r="B2311" s="10">
        <v>45000000</v>
      </c>
      <c r="C2311" s="10">
        <v>41467606</v>
      </c>
    </row>
    <row r="2312" spans="1:3" x14ac:dyDescent="0.3">
      <c r="A2312" s="6" t="s">
        <v>342</v>
      </c>
      <c r="B2312" s="10">
        <v>119000000</v>
      </c>
      <c r="C2312" s="10">
        <v>583004188.79999995</v>
      </c>
    </row>
    <row r="2313" spans="1:3" x14ac:dyDescent="0.3">
      <c r="A2313" s="6" t="s">
        <v>7313</v>
      </c>
      <c r="B2313" s="10">
        <v>40000000</v>
      </c>
      <c r="C2313" s="10">
        <v>49686263</v>
      </c>
    </row>
    <row r="2314" spans="1:3" x14ac:dyDescent="0.3">
      <c r="A2314" s="6" t="s">
        <v>1641</v>
      </c>
      <c r="B2314" s="10">
        <v>15000000</v>
      </c>
      <c r="C2314" s="10">
        <v>81357930</v>
      </c>
    </row>
    <row r="2315" spans="1:3" x14ac:dyDescent="0.3">
      <c r="A2315" s="6" t="s">
        <v>3201</v>
      </c>
      <c r="B2315" s="10">
        <v>50000000</v>
      </c>
      <c r="C2315" s="10">
        <v>41042583</v>
      </c>
    </row>
    <row r="2316" spans="1:3" x14ac:dyDescent="0.3">
      <c r="A2316" s="6" t="s">
        <v>6166</v>
      </c>
      <c r="B2316" s="10">
        <v>3006525.2</v>
      </c>
      <c r="C2316" s="10">
        <v>15308325</v>
      </c>
    </row>
    <row r="2317" spans="1:3" x14ac:dyDescent="0.3">
      <c r="A2317" s="6" t="s">
        <v>5977</v>
      </c>
      <c r="B2317" s="10">
        <v>144000000</v>
      </c>
      <c r="C2317" s="10">
        <v>109233738</v>
      </c>
    </row>
    <row r="2318" spans="1:3" x14ac:dyDescent="0.3">
      <c r="A2318" s="6" t="s">
        <v>5458</v>
      </c>
      <c r="B2318" s="10">
        <v>7500000</v>
      </c>
      <c r="C2318" s="10">
        <v>106593296</v>
      </c>
    </row>
    <row r="2319" spans="1:3" x14ac:dyDescent="0.3">
      <c r="A2319" s="6" t="s">
        <v>6039</v>
      </c>
      <c r="B2319" s="10">
        <v>20000000</v>
      </c>
      <c r="C2319" s="10">
        <v>56398875</v>
      </c>
    </row>
    <row r="2320" spans="1:3" x14ac:dyDescent="0.3">
      <c r="A2320" s="6" t="s">
        <v>8140</v>
      </c>
      <c r="B2320" s="10">
        <v>93200000</v>
      </c>
      <c r="C2320" s="10">
        <v>380151711.39999998</v>
      </c>
    </row>
    <row r="2321" spans="1:3" x14ac:dyDescent="0.3">
      <c r="A2321" s="6" t="s">
        <v>8216</v>
      </c>
      <c r="B2321" s="10">
        <v>55000000</v>
      </c>
      <c r="C2321" s="10">
        <v>164610802.59999999</v>
      </c>
    </row>
    <row r="2322" spans="1:3" x14ac:dyDescent="0.3">
      <c r="A2322" s="6" t="s">
        <v>5055</v>
      </c>
      <c r="B2322" s="10">
        <v>88240000</v>
      </c>
      <c r="C2322" s="10">
        <v>335240483</v>
      </c>
    </row>
    <row r="2323" spans="1:3" x14ac:dyDescent="0.3">
      <c r="A2323" s="6" t="s">
        <v>9060</v>
      </c>
      <c r="B2323" s="10">
        <v>55000000</v>
      </c>
      <c r="C2323" s="10">
        <v>6632383</v>
      </c>
    </row>
    <row r="2324" spans="1:3" x14ac:dyDescent="0.3">
      <c r="A2324" s="6" t="s">
        <v>3034</v>
      </c>
      <c r="B2324" s="10">
        <v>4500000</v>
      </c>
      <c r="C2324" s="10">
        <v>82278152.400000006</v>
      </c>
    </row>
    <row r="2325" spans="1:3" x14ac:dyDescent="0.3">
      <c r="A2325" s="6" t="s">
        <v>9593</v>
      </c>
      <c r="B2325" s="10">
        <v>138000000</v>
      </c>
      <c r="C2325" s="10">
        <v>590317034.39999998</v>
      </c>
    </row>
    <row r="2326" spans="1:3" x14ac:dyDescent="0.3">
      <c r="A2326" s="6" t="s">
        <v>5996</v>
      </c>
      <c r="B2326" s="10">
        <v>72900000</v>
      </c>
      <c r="C2326" s="10">
        <v>926156825</v>
      </c>
    </row>
    <row r="2327" spans="1:3" x14ac:dyDescent="0.3">
      <c r="A2327" s="6" t="s">
        <v>5585</v>
      </c>
      <c r="B2327" s="10">
        <v>86204572</v>
      </c>
      <c r="C2327" s="10">
        <v>18115724</v>
      </c>
    </row>
    <row r="2328" spans="1:3" x14ac:dyDescent="0.3">
      <c r="A2328" s="6" t="s">
        <v>5671</v>
      </c>
      <c r="B2328" s="10">
        <v>13000000</v>
      </c>
      <c r="C2328" s="10">
        <v>73180297</v>
      </c>
    </row>
    <row r="2329" spans="1:3" x14ac:dyDescent="0.3">
      <c r="A2329" s="6" t="s">
        <v>3668</v>
      </c>
      <c r="B2329" s="10">
        <v>65000000</v>
      </c>
      <c r="C2329" s="10">
        <v>211739043</v>
      </c>
    </row>
    <row r="2330" spans="1:3" x14ac:dyDescent="0.3">
      <c r="A2330" s="6" t="s">
        <v>9146</v>
      </c>
      <c r="B2330" s="10">
        <v>115000000</v>
      </c>
      <c r="C2330" s="10">
        <v>823771524</v>
      </c>
    </row>
    <row r="2331" spans="1:3" x14ac:dyDescent="0.3">
      <c r="A2331" s="6" t="s">
        <v>5789</v>
      </c>
      <c r="B2331" s="10">
        <v>450000</v>
      </c>
      <c r="C2331" s="10">
        <v>32929889.600000001</v>
      </c>
    </row>
    <row r="2332" spans="1:3" x14ac:dyDescent="0.3">
      <c r="A2332" s="6" t="s">
        <v>2667</v>
      </c>
      <c r="B2332" s="10">
        <v>2000000</v>
      </c>
      <c r="C2332" s="10">
        <v>2260622</v>
      </c>
    </row>
    <row r="2333" spans="1:3" x14ac:dyDescent="0.3">
      <c r="A2333" s="6" t="s">
        <v>9520</v>
      </c>
      <c r="B2333" s="10">
        <v>111000000</v>
      </c>
      <c r="C2333" s="10">
        <v>294668448.39999998</v>
      </c>
    </row>
    <row r="2334" spans="1:3" x14ac:dyDescent="0.3">
      <c r="A2334" s="6" t="s">
        <v>2203</v>
      </c>
      <c r="B2334" s="10">
        <v>16000000</v>
      </c>
      <c r="C2334" s="10">
        <v>247275374</v>
      </c>
    </row>
    <row r="2335" spans="1:3" x14ac:dyDescent="0.3">
      <c r="A2335" s="6" t="s">
        <v>1848</v>
      </c>
      <c r="B2335" s="10">
        <v>40000000</v>
      </c>
      <c r="C2335" s="10">
        <v>156553592</v>
      </c>
    </row>
    <row r="2336" spans="1:3" x14ac:dyDescent="0.3">
      <c r="A2336" s="6" t="s">
        <v>4859</v>
      </c>
      <c r="B2336" s="10">
        <v>30000000</v>
      </c>
      <c r="C2336" s="10">
        <v>28986358</v>
      </c>
    </row>
    <row r="2337" spans="1:3" x14ac:dyDescent="0.3">
      <c r="A2337" s="6" t="s">
        <v>1357</v>
      </c>
      <c r="B2337" s="10">
        <v>340000000</v>
      </c>
      <c r="C2337" s="10">
        <v>706332614</v>
      </c>
    </row>
    <row r="2338" spans="1:3" x14ac:dyDescent="0.3">
      <c r="A2338" s="6" t="s">
        <v>7021</v>
      </c>
      <c r="B2338" s="10">
        <v>60800000</v>
      </c>
      <c r="C2338" s="10">
        <v>470197771.39999998</v>
      </c>
    </row>
    <row r="2339" spans="1:3" x14ac:dyDescent="0.3">
      <c r="A2339" s="6" t="s">
        <v>562</v>
      </c>
      <c r="B2339" s="10">
        <v>420000000</v>
      </c>
      <c r="C2339" s="10">
        <v>838556562</v>
      </c>
    </row>
    <row r="2340" spans="1:3" x14ac:dyDescent="0.3">
      <c r="A2340" s="6" t="s">
        <v>467</v>
      </c>
      <c r="B2340" s="10">
        <v>35000000</v>
      </c>
      <c r="C2340" s="10">
        <v>15185241</v>
      </c>
    </row>
    <row r="2341" spans="1:3" x14ac:dyDescent="0.3">
      <c r="A2341" s="6" t="s">
        <v>78</v>
      </c>
      <c r="B2341" s="10">
        <v>150000000</v>
      </c>
      <c r="C2341" s="10">
        <v>158598670</v>
      </c>
    </row>
    <row r="2342" spans="1:3" x14ac:dyDescent="0.3">
      <c r="A2342" s="6" t="s">
        <v>2701</v>
      </c>
      <c r="B2342" s="10">
        <v>12000000</v>
      </c>
      <c r="C2342" s="10">
        <v>1647997.6</v>
      </c>
    </row>
    <row r="2343" spans="1:3" x14ac:dyDescent="0.3">
      <c r="A2343" s="6" t="s">
        <v>552</v>
      </c>
      <c r="B2343" s="10">
        <v>102300000</v>
      </c>
      <c r="C2343" s="10">
        <v>633555866.20000005</v>
      </c>
    </row>
    <row r="2344" spans="1:3" x14ac:dyDescent="0.3">
      <c r="A2344" s="6" t="s">
        <v>2590</v>
      </c>
      <c r="B2344" s="10">
        <v>150000000</v>
      </c>
      <c r="C2344" s="10">
        <v>512390011</v>
      </c>
    </row>
    <row r="2345" spans="1:3" x14ac:dyDescent="0.3">
      <c r="A2345" s="6" t="s">
        <v>8329</v>
      </c>
      <c r="B2345" s="10">
        <v>16000000</v>
      </c>
      <c r="C2345" s="10">
        <v>23546833</v>
      </c>
    </row>
    <row r="2346" spans="1:3" x14ac:dyDescent="0.3">
      <c r="A2346" s="6" t="s">
        <v>8393</v>
      </c>
      <c r="B2346" s="10">
        <v>40000000</v>
      </c>
      <c r="C2346" s="10">
        <v>10070651</v>
      </c>
    </row>
    <row r="2347" spans="1:3" x14ac:dyDescent="0.3">
      <c r="A2347" s="6" t="s">
        <v>909</v>
      </c>
      <c r="B2347" s="10">
        <v>38504400</v>
      </c>
      <c r="C2347" s="10">
        <v>3310000</v>
      </c>
    </row>
    <row r="2348" spans="1:3" x14ac:dyDescent="0.3">
      <c r="A2348" s="6" t="s">
        <v>2384</v>
      </c>
      <c r="B2348" s="10">
        <v>10500000</v>
      </c>
      <c r="C2348" s="10">
        <v>797103542</v>
      </c>
    </row>
    <row r="2349" spans="1:3" x14ac:dyDescent="0.3">
      <c r="A2349" s="6" t="s">
        <v>9241</v>
      </c>
      <c r="B2349" s="10">
        <v>174600000</v>
      </c>
      <c r="C2349" s="10">
        <v>175269998.80000001</v>
      </c>
    </row>
    <row r="2350" spans="1:3" x14ac:dyDescent="0.3">
      <c r="A2350" s="6" t="s">
        <v>5808</v>
      </c>
      <c r="B2350" s="10">
        <v>80000000</v>
      </c>
      <c r="C2350" s="10">
        <v>180585259</v>
      </c>
    </row>
    <row r="2351" spans="1:3" x14ac:dyDescent="0.3">
      <c r="A2351" s="6" t="s">
        <v>8894</v>
      </c>
      <c r="B2351" s="10">
        <v>50000000</v>
      </c>
      <c r="C2351" s="10">
        <v>45285890</v>
      </c>
    </row>
    <row r="2352" spans="1:3" x14ac:dyDescent="0.3">
      <c r="A2352" s="6" t="s">
        <v>8600</v>
      </c>
      <c r="B2352" s="10">
        <v>38200000</v>
      </c>
      <c r="C2352" s="10">
        <v>319040588.80000001</v>
      </c>
    </row>
    <row r="2353" spans="1:3" x14ac:dyDescent="0.3">
      <c r="A2353" s="6" t="s">
        <v>6660</v>
      </c>
      <c r="B2353" s="10">
        <v>7000000</v>
      </c>
      <c r="C2353" s="10">
        <v>79700000</v>
      </c>
    </row>
    <row r="2354" spans="1:3" x14ac:dyDescent="0.3">
      <c r="A2354" s="6" t="s">
        <v>4502</v>
      </c>
      <c r="B2354" s="10">
        <v>16507081.4</v>
      </c>
      <c r="C2354" s="10">
        <v>384659</v>
      </c>
    </row>
    <row r="2355" spans="1:3" x14ac:dyDescent="0.3">
      <c r="A2355" s="6" t="s">
        <v>4803</v>
      </c>
      <c r="B2355" s="10">
        <v>17000000</v>
      </c>
      <c r="C2355" s="10">
        <v>13071438</v>
      </c>
    </row>
    <row r="2356" spans="1:3" x14ac:dyDescent="0.3">
      <c r="A2356" s="6" t="s">
        <v>8112</v>
      </c>
      <c r="B2356" s="10">
        <v>40400000</v>
      </c>
      <c r="C2356" s="10">
        <v>441322392.19999999</v>
      </c>
    </row>
    <row r="2357" spans="1:3" x14ac:dyDescent="0.3">
      <c r="A2357" s="6" t="s">
        <v>4378</v>
      </c>
      <c r="B2357" s="10">
        <v>50000000</v>
      </c>
      <c r="C2357" s="10">
        <v>56077088</v>
      </c>
    </row>
    <row r="2358" spans="1:3" x14ac:dyDescent="0.3">
      <c r="A2358" s="6" t="s">
        <v>3610</v>
      </c>
      <c r="B2358" s="10">
        <v>8000000</v>
      </c>
      <c r="C2358" s="10">
        <v>76200721</v>
      </c>
    </row>
    <row r="2359" spans="1:3" x14ac:dyDescent="0.3">
      <c r="A2359" s="6" t="s">
        <v>6563</v>
      </c>
      <c r="B2359" s="10">
        <v>400000</v>
      </c>
      <c r="C2359" s="10">
        <v>60000000</v>
      </c>
    </row>
    <row r="2360" spans="1:3" x14ac:dyDescent="0.3">
      <c r="A2360" s="6" t="s">
        <v>4905</v>
      </c>
      <c r="B2360" s="10">
        <v>60000000</v>
      </c>
      <c r="C2360" s="10">
        <v>206598789</v>
      </c>
    </row>
    <row r="2361" spans="1:3" x14ac:dyDescent="0.3">
      <c r="A2361" s="6" t="s">
        <v>9015</v>
      </c>
      <c r="B2361" s="10">
        <v>102000000</v>
      </c>
      <c r="C2361" s="10">
        <v>616295796</v>
      </c>
    </row>
    <row r="2362" spans="1:3" x14ac:dyDescent="0.3">
      <c r="A2362" s="6" t="s">
        <v>7915</v>
      </c>
      <c r="B2362" s="10">
        <v>6740000</v>
      </c>
      <c r="C2362" s="10">
        <v>3000000</v>
      </c>
    </row>
    <row r="2363" spans="1:3" x14ac:dyDescent="0.3">
      <c r="A2363" s="6" t="s">
        <v>6513</v>
      </c>
      <c r="B2363" s="10">
        <v>76200000</v>
      </c>
      <c r="C2363" s="10">
        <v>333183868.19999999</v>
      </c>
    </row>
    <row r="2364" spans="1:3" x14ac:dyDescent="0.3">
      <c r="A2364" s="6" t="s">
        <v>9032</v>
      </c>
      <c r="B2364" s="10">
        <v>51400000</v>
      </c>
      <c r="C2364" s="10">
        <v>379851763.19999999</v>
      </c>
    </row>
    <row r="2365" spans="1:3" x14ac:dyDescent="0.3">
      <c r="A2365" s="6" t="s">
        <v>5731</v>
      </c>
      <c r="B2365" s="10">
        <v>91000000</v>
      </c>
      <c r="C2365" s="10">
        <v>1054685990</v>
      </c>
    </row>
    <row r="2366" spans="1:3" x14ac:dyDescent="0.3">
      <c r="A2366" s="6" t="s">
        <v>5773</v>
      </c>
      <c r="B2366" s="10">
        <v>23000000</v>
      </c>
      <c r="C2366" s="10">
        <v>45060480</v>
      </c>
    </row>
    <row r="2367" spans="1:3" x14ac:dyDescent="0.3">
      <c r="A2367" s="6" t="s">
        <v>3261</v>
      </c>
      <c r="B2367" s="10">
        <v>2000000</v>
      </c>
      <c r="C2367" s="10">
        <v>4294373</v>
      </c>
    </row>
    <row r="2368" spans="1:3" x14ac:dyDescent="0.3">
      <c r="A2368" s="6" t="s">
        <v>8805</v>
      </c>
      <c r="B2368" s="10">
        <v>60000000</v>
      </c>
      <c r="C2368" s="10">
        <v>82812456</v>
      </c>
    </row>
    <row r="2369" spans="1:3" x14ac:dyDescent="0.3">
      <c r="A2369" s="6" t="s">
        <v>1820</v>
      </c>
      <c r="B2369" s="10">
        <v>178000000</v>
      </c>
      <c r="C2369" s="10">
        <v>367028980</v>
      </c>
    </row>
    <row r="2370" spans="1:3" x14ac:dyDescent="0.3">
      <c r="A2370" s="6" t="s">
        <v>9539</v>
      </c>
      <c r="B2370" s="10">
        <v>80000000</v>
      </c>
      <c r="C2370" s="10">
        <v>322381265.80000001</v>
      </c>
    </row>
    <row r="2371" spans="1:3" x14ac:dyDescent="0.3">
      <c r="A2371" s="6" t="s">
        <v>1840</v>
      </c>
      <c r="B2371" s="10">
        <v>20000000</v>
      </c>
      <c r="C2371" s="10">
        <v>53980220</v>
      </c>
    </row>
    <row r="2372" spans="1:3" x14ac:dyDescent="0.3">
      <c r="A2372" s="6" t="s">
        <v>4604</v>
      </c>
      <c r="B2372" s="10">
        <v>40000000</v>
      </c>
      <c r="C2372" s="10">
        <v>120455994</v>
      </c>
    </row>
    <row r="2373" spans="1:3" x14ac:dyDescent="0.3">
      <c r="A2373" s="6" t="s">
        <v>9581</v>
      </c>
      <c r="B2373" s="10">
        <v>12200000</v>
      </c>
      <c r="C2373" s="10">
        <v>23833131</v>
      </c>
    </row>
    <row r="2374" spans="1:3" x14ac:dyDescent="0.3">
      <c r="A2374" s="6" t="s">
        <v>6377</v>
      </c>
      <c r="B2374" s="10">
        <v>30000000</v>
      </c>
      <c r="C2374" s="10">
        <v>36722311</v>
      </c>
    </row>
    <row r="2375" spans="1:3" x14ac:dyDescent="0.3">
      <c r="A2375" s="6" t="s">
        <v>5702</v>
      </c>
      <c r="B2375" s="10">
        <v>128800000</v>
      </c>
      <c r="C2375" s="10">
        <v>366935804</v>
      </c>
    </row>
    <row r="2376" spans="1:3" x14ac:dyDescent="0.3">
      <c r="A2376" s="6" t="s">
        <v>122</v>
      </c>
      <c r="B2376" s="10">
        <v>100000000</v>
      </c>
      <c r="C2376" s="10">
        <v>246367071</v>
      </c>
    </row>
    <row r="2377" spans="1:3" x14ac:dyDescent="0.3">
      <c r="A2377" s="6" t="s">
        <v>8074</v>
      </c>
      <c r="B2377" s="10">
        <v>131500000</v>
      </c>
      <c r="C2377" s="10">
        <v>909309627.39999998</v>
      </c>
    </row>
    <row r="2378" spans="1:3" x14ac:dyDescent="0.3">
      <c r="A2378" s="6" t="s">
        <v>489</v>
      </c>
      <c r="B2378" s="10">
        <v>201000000</v>
      </c>
      <c r="C2378" s="10">
        <v>1569323844</v>
      </c>
    </row>
    <row r="2379" spans="1:3" x14ac:dyDescent="0.3">
      <c r="A2379" s="6" t="s">
        <v>3028</v>
      </c>
      <c r="B2379" s="10">
        <v>156000000</v>
      </c>
      <c r="C2379" s="10">
        <v>591713267.39999998</v>
      </c>
    </row>
    <row r="2380" spans="1:3" x14ac:dyDescent="0.3">
      <c r="A2380" s="6" t="s">
        <v>7768</v>
      </c>
      <c r="B2380" s="10">
        <v>6250000</v>
      </c>
      <c r="C2380" s="10">
        <v>257720413.19999999</v>
      </c>
    </row>
    <row r="2381" spans="1:3" x14ac:dyDescent="0.3">
      <c r="A2381" s="6" t="s">
        <v>6892</v>
      </c>
      <c r="B2381" s="10">
        <v>82400000</v>
      </c>
      <c r="C2381" s="10">
        <v>400066522</v>
      </c>
    </row>
    <row r="2382" spans="1:3" x14ac:dyDescent="0.3">
      <c r="A2382" s="6" t="s">
        <v>8482</v>
      </c>
      <c r="B2382" s="10">
        <v>95240000</v>
      </c>
      <c r="C2382" s="10">
        <v>570086135.39999998</v>
      </c>
    </row>
    <row r="2383" spans="1:3" x14ac:dyDescent="0.3">
      <c r="A2383" s="6" t="s">
        <v>9546</v>
      </c>
      <c r="B2383" s="10">
        <v>114200000</v>
      </c>
      <c r="C2383" s="10">
        <v>241031716.59999999</v>
      </c>
    </row>
    <row r="2384" spans="1:3" x14ac:dyDescent="0.3">
      <c r="A2384" s="6" t="s">
        <v>6902</v>
      </c>
      <c r="B2384" s="10">
        <v>4653000</v>
      </c>
      <c r="C2384" s="10">
        <v>6000000</v>
      </c>
    </row>
    <row r="2385" spans="1:3" x14ac:dyDescent="0.3">
      <c r="A2385" s="6" t="s">
        <v>7171</v>
      </c>
      <c r="B2385" s="10">
        <v>110000000</v>
      </c>
      <c r="C2385" s="10">
        <v>681644523.79999995</v>
      </c>
    </row>
    <row r="2386" spans="1:3" x14ac:dyDescent="0.3">
      <c r="A2386" s="6" t="s">
        <v>7432</v>
      </c>
      <c r="B2386" s="10">
        <v>3000000</v>
      </c>
      <c r="C2386" s="10">
        <v>101510986.2</v>
      </c>
    </row>
    <row r="2387" spans="1:3" x14ac:dyDescent="0.3">
      <c r="A2387" s="6" t="s">
        <v>980</v>
      </c>
      <c r="B2387" s="10">
        <v>66100000</v>
      </c>
      <c r="C2387" s="10">
        <v>504220580.80000001</v>
      </c>
    </row>
    <row r="2388" spans="1:3" x14ac:dyDescent="0.3">
      <c r="A2388" s="6" t="s">
        <v>2494</v>
      </c>
      <c r="B2388" s="10">
        <v>165600000</v>
      </c>
      <c r="C2388" s="10">
        <v>372589869</v>
      </c>
    </row>
    <row r="2389" spans="1:3" x14ac:dyDescent="0.3">
      <c r="A2389" s="6" t="s">
        <v>6419</v>
      </c>
      <c r="B2389" s="10">
        <v>7225</v>
      </c>
      <c r="C2389" s="10">
        <v>2040920</v>
      </c>
    </row>
    <row r="2390" spans="1:3" x14ac:dyDescent="0.3">
      <c r="A2390" s="6" t="s">
        <v>5270</v>
      </c>
      <c r="B2390" s="10">
        <v>102200000</v>
      </c>
      <c r="C2390" s="10">
        <v>696582478</v>
      </c>
    </row>
    <row r="2391" spans="1:3" x14ac:dyDescent="0.3">
      <c r="A2391" s="6" t="s">
        <v>6457</v>
      </c>
      <c r="B2391" s="10">
        <v>113870000</v>
      </c>
      <c r="C2391" s="10">
        <v>530850720</v>
      </c>
    </row>
    <row r="2392" spans="1:3" x14ac:dyDescent="0.3">
      <c r="A2392" s="6" t="s">
        <v>5652</v>
      </c>
      <c r="B2392" s="10">
        <v>61400000</v>
      </c>
      <c r="C2392" s="10">
        <v>515295729.60000002</v>
      </c>
    </row>
    <row r="2393" spans="1:3" x14ac:dyDescent="0.3">
      <c r="A2393" s="6" t="s">
        <v>8334</v>
      </c>
      <c r="B2393" s="10">
        <v>209000000</v>
      </c>
      <c r="C2393" s="10">
        <v>1018310539</v>
      </c>
    </row>
    <row r="2394" spans="1:3" x14ac:dyDescent="0.3">
      <c r="A2394" s="6" t="s">
        <v>5016</v>
      </c>
      <c r="B2394" s="10">
        <v>161400000</v>
      </c>
      <c r="C2394" s="10">
        <v>287419513.39999998</v>
      </c>
    </row>
    <row r="2395" spans="1:3" x14ac:dyDescent="0.3">
      <c r="A2395" s="6" t="s">
        <v>317</v>
      </c>
      <c r="B2395" s="10">
        <v>15541000</v>
      </c>
      <c r="C2395" s="10">
        <v>38139010</v>
      </c>
    </row>
    <row r="2396" spans="1:3" x14ac:dyDescent="0.3">
      <c r="A2396" s="6" t="s">
        <v>9699</v>
      </c>
      <c r="B2396" s="10">
        <v>8500000</v>
      </c>
      <c r="C2396" s="10">
        <v>17202854</v>
      </c>
    </row>
    <row r="2397" spans="1:3" x14ac:dyDescent="0.3">
      <c r="A2397" s="6" t="s">
        <v>4710</v>
      </c>
      <c r="B2397" s="10">
        <v>65000000</v>
      </c>
      <c r="C2397" s="10">
        <v>56824633</v>
      </c>
    </row>
    <row r="2398" spans="1:3" x14ac:dyDescent="0.3">
      <c r="A2398" s="6" t="s">
        <v>1666</v>
      </c>
      <c r="B2398" s="10">
        <v>203540000</v>
      </c>
      <c r="C2398" s="10">
        <v>178359863</v>
      </c>
    </row>
    <row r="2399" spans="1:3" x14ac:dyDescent="0.3">
      <c r="A2399" s="6" t="s">
        <v>6614</v>
      </c>
      <c r="B2399" s="10">
        <v>3000000</v>
      </c>
      <c r="C2399" s="10">
        <v>10051516</v>
      </c>
    </row>
    <row r="2400" spans="1:3" x14ac:dyDescent="0.3">
      <c r="A2400" s="6" t="s">
        <v>6119</v>
      </c>
      <c r="B2400" s="10">
        <v>129200000</v>
      </c>
      <c r="C2400" s="10">
        <v>947468745.79999995</v>
      </c>
    </row>
    <row r="2401" spans="1:3" x14ac:dyDescent="0.3">
      <c r="A2401" s="6" t="s">
        <v>5685</v>
      </c>
      <c r="B2401" s="10">
        <v>32000000</v>
      </c>
      <c r="C2401" s="10">
        <v>224912848</v>
      </c>
    </row>
    <row r="2402" spans="1:3" x14ac:dyDescent="0.3">
      <c r="A2402" s="6" t="s">
        <v>5597</v>
      </c>
      <c r="B2402" s="10">
        <v>11000000</v>
      </c>
      <c r="C2402" s="10">
        <v>0</v>
      </c>
    </row>
    <row r="2403" spans="1:3" x14ac:dyDescent="0.3">
      <c r="A2403" s="6" t="s">
        <v>6709</v>
      </c>
      <c r="B2403" s="10">
        <v>67800000</v>
      </c>
      <c r="C2403" s="10">
        <v>348256501.80000001</v>
      </c>
    </row>
    <row r="2404" spans="1:3" x14ac:dyDescent="0.3">
      <c r="A2404" s="6" t="s">
        <v>2041</v>
      </c>
      <c r="B2404" s="10">
        <v>4000000</v>
      </c>
      <c r="C2404" s="10">
        <v>14759148</v>
      </c>
    </row>
    <row r="2405" spans="1:3" x14ac:dyDescent="0.3">
      <c r="A2405" s="6" t="s">
        <v>3377</v>
      </c>
      <c r="B2405" s="10">
        <v>6431937.4000000004</v>
      </c>
      <c r="C2405" s="10">
        <v>63027681</v>
      </c>
    </row>
    <row r="2406" spans="1:3" x14ac:dyDescent="0.3">
      <c r="A2406" s="6" t="s">
        <v>7683</v>
      </c>
      <c r="B2406" s="10">
        <v>25000000</v>
      </c>
      <c r="C2406" s="10">
        <v>82150642</v>
      </c>
    </row>
    <row r="2407" spans="1:3" x14ac:dyDescent="0.3">
      <c r="A2407" s="6" t="s">
        <v>7555</v>
      </c>
      <c r="B2407" s="10">
        <v>55000000</v>
      </c>
      <c r="C2407" s="10">
        <v>74870866</v>
      </c>
    </row>
    <row r="2408" spans="1:3" x14ac:dyDescent="0.3">
      <c r="A2408" s="6" t="s">
        <v>8899</v>
      </c>
      <c r="B2408" s="10">
        <v>54000000</v>
      </c>
      <c r="C2408" s="10">
        <v>50719373</v>
      </c>
    </row>
    <row r="2409" spans="1:3" x14ac:dyDescent="0.3">
      <c r="A2409" s="6" t="s">
        <v>2679</v>
      </c>
      <c r="B2409" s="10">
        <v>35000000</v>
      </c>
      <c r="C2409" s="10">
        <v>24200318</v>
      </c>
    </row>
    <row r="2410" spans="1:3" x14ac:dyDescent="0.3">
      <c r="A2410" s="6" t="s">
        <v>7623</v>
      </c>
      <c r="B2410" s="10">
        <v>7500000</v>
      </c>
      <c r="C2410" s="10">
        <v>5596267</v>
      </c>
    </row>
    <row r="2411" spans="1:3" x14ac:dyDescent="0.3">
      <c r="A2411" s="6" t="s">
        <v>819</v>
      </c>
      <c r="B2411" s="10">
        <v>170000000</v>
      </c>
      <c r="C2411" s="10">
        <v>559709188</v>
      </c>
    </row>
    <row r="2412" spans="1:3" x14ac:dyDescent="0.3">
      <c r="A2412" s="6" t="s">
        <v>2416</v>
      </c>
      <c r="B2412" s="10">
        <v>120000000</v>
      </c>
      <c r="C2412" s="10">
        <v>286192091</v>
      </c>
    </row>
    <row r="2413" spans="1:3" x14ac:dyDescent="0.3">
      <c r="A2413" s="6" t="s">
        <v>474</v>
      </c>
      <c r="B2413" s="10">
        <v>120000000</v>
      </c>
      <c r="C2413" s="10">
        <v>0</v>
      </c>
    </row>
    <row r="2414" spans="1:3" x14ac:dyDescent="0.3">
      <c r="A2414" s="6" t="s">
        <v>6319</v>
      </c>
      <c r="B2414" s="10">
        <v>159600000</v>
      </c>
      <c r="C2414" s="10">
        <v>380590375</v>
      </c>
    </row>
    <row r="2415" spans="1:3" x14ac:dyDescent="0.3">
      <c r="A2415" s="6" t="s">
        <v>3899</v>
      </c>
      <c r="B2415" s="10">
        <v>97300000</v>
      </c>
      <c r="C2415" s="10">
        <v>423147746.80000001</v>
      </c>
    </row>
    <row r="2416" spans="1:3" x14ac:dyDescent="0.3">
      <c r="A2416" s="6" t="s">
        <v>6758</v>
      </c>
      <c r="B2416" s="10">
        <v>500000</v>
      </c>
      <c r="C2416" s="10">
        <v>2862233.6000000001</v>
      </c>
    </row>
    <row r="2417" spans="1:3" x14ac:dyDescent="0.3">
      <c r="A2417" s="6" t="s">
        <v>8947</v>
      </c>
      <c r="B2417" s="10">
        <v>107000000</v>
      </c>
      <c r="C2417" s="10">
        <v>328477258.39999998</v>
      </c>
    </row>
    <row r="2418" spans="1:3" x14ac:dyDescent="0.3">
      <c r="A2418" s="6" t="s">
        <v>323</v>
      </c>
      <c r="B2418" s="10">
        <v>18052672</v>
      </c>
      <c r="C2418" s="10">
        <v>19200000</v>
      </c>
    </row>
    <row r="2419" spans="1:3" x14ac:dyDescent="0.3">
      <c r="A2419" s="6" t="s">
        <v>322</v>
      </c>
      <c r="B2419" s="10">
        <v>116200000</v>
      </c>
      <c r="C2419" s="10">
        <v>572201947</v>
      </c>
    </row>
    <row r="2420" spans="1:3" x14ac:dyDescent="0.3">
      <c r="A2420" s="6" t="s">
        <v>3465</v>
      </c>
      <c r="B2420" s="10">
        <v>10000000</v>
      </c>
      <c r="C2420" s="10">
        <v>27365788</v>
      </c>
    </row>
    <row r="2421" spans="1:3" x14ac:dyDescent="0.3">
      <c r="A2421" s="6" t="s">
        <v>6491</v>
      </c>
      <c r="B2421" s="10">
        <v>500000</v>
      </c>
      <c r="C2421" s="10">
        <v>50319294</v>
      </c>
    </row>
    <row r="2422" spans="1:3" x14ac:dyDescent="0.3">
      <c r="A2422" s="6" t="s">
        <v>3533</v>
      </c>
      <c r="B2422" s="10">
        <v>117300000</v>
      </c>
      <c r="C2422" s="10">
        <v>821985126</v>
      </c>
    </row>
    <row r="2423" spans="1:3" x14ac:dyDescent="0.3">
      <c r="A2423" s="6" t="s">
        <v>9214</v>
      </c>
      <c r="B2423" s="10">
        <v>124000000</v>
      </c>
      <c r="C2423" s="10">
        <v>153968300.40000001</v>
      </c>
    </row>
    <row r="2424" spans="1:3" x14ac:dyDescent="0.3">
      <c r="A2424" s="6" t="s">
        <v>3169</v>
      </c>
      <c r="B2424" s="10">
        <v>12001040</v>
      </c>
      <c r="C2424" s="10">
        <v>38139010</v>
      </c>
    </row>
    <row r="2425" spans="1:3" x14ac:dyDescent="0.3">
      <c r="A2425" s="6" t="s">
        <v>7569</v>
      </c>
      <c r="B2425" s="10">
        <v>162800000</v>
      </c>
      <c r="C2425" s="10">
        <v>358420061.60000002</v>
      </c>
    </row>
    <row r="2426" spans="1:3" x14ac:dyDescent="0.3">
      <c r="A2426" s="6" t="s">
        <v>8108</v>
      </c>
      <c r="B2426" s="10">
        <v>111000000</v>
      </c>
      <c r="C2426" s="10">
        <v>570165674.20000005</v>
      </c>
    </row>
    <row r="2427" spans="1:3" x14ac:dyDescent="0.3">
      <c r="A2427" s="6" t="s">
        <v>4133</v>
      </c>
      <c r="B2427" s="10">
        <v>140000000</v>
      </c>
      <c r="C2427" s="10">
        <v>410169434</v>
      </c>
    </row>
    <row r="2428" spans="1:3" x14ac:dyDescent="0.3">
      <c r="A2428" s="6" t="s">
        <v>4607</v>
      </c>
      <c r="B2428" s="10">
        <v>88000000</v>
      </c>
      <c r="C2428" s="10">
        <v>314837194</v>
      </c>
    </row>
    <row r="2429" spans="1:3" x14ac:dyDescent="0.3">
      <c r="A2429" s="6" t="s">
        <v>4863</v>
      </c>
      <c r="B2429" s="10">
        <v>8415640.5999999996</v>
      </c>
      <c r="C2429" s="10">
        <v>14858240</v>
      </c>
    </row>
    <row r="2430" spans="1:3" x14ac:dyDescent="0.3">
      <c r="A2430" s="6" t="s">
        <v>6329</v>
      </c>
      <c r="B2430" s="10">
        <v>101700000</v>
      </c>
      <c r="C2430" s="10">
        <v>716719914.20000005</v>
      </c>
    </row>
    <row r="2431" spans="1:3" x14ac:dyDescent="0.3">
      <c r="A2431" s="6" t="s">
        <v>1720</v>
      </c>
      <c r="B2431" s="10">
        <v>6660004</v>
      </c>
      <c r="C2431" s="10">
        <v>5251349</v>
      </c>
    </row>
    <row r="2432" spans="1:3" x14ac:dyDescent="0.3">
      <c r="A2432" s="6" t="s">
        <v>2450</v>
      </c>
      <c r="B2432" s="10">
        <v>125800000</v>
      </c>
      <c r="C2432" s="10">
        <v>384071903.80000001</v>
      </c>
    </row>
    <row r="2433" spans="1:3" x14ac:dyDescent="0.3">
      <c r="A2433" s="6" t="s">
        <v>5474</v>
      </c>
      <c r="B2433" s="10">
        <v>35000000</v>
      </c>
      <c r="C2433" s="10">
        <v>66700000</v>
      </c>
    </row>
    <row r="2434" spans="1:3" x14ac:dyDescent="0.3">
      <c r="A2434" s="6" t="s">
        <v>9268</v>
      </c>
      <c r="B2434" s="10">
        <v>35690381</v>
      </c>
      <c r="C2434" s="10">
        <v>303</v>
      </c>
    </row>
    <row r="2435" spans="1:3" x14ac:dyDescent="0.3">
      <c r="A2435" s="6" t="s">
        <v>3782</v>
      </c>
      <c r="B2435" s="10">
        <v>11000000</v>
      </c>
      <c r="C2435" s="10">
        <v>3639345</v>
      </c>
    </row>
    <row r="2436" spans="1:3" x14ac:dyDescent="0.3">
      <c r="A2436" s="6" t="s">
        <v>155</v>
      </c>
      <c r="B2436" s="10">
        <v>150000000</v>
      </c>
      <c r="C2436" s="10">
        <v>231120602</v>
      </c>
    </row>
    <row r="2437" spans="1:3" x14ac:dyDescent="0.3">
      <c r="A2437" s="6" t="s">
        <v>84</v>
      </c>
      <c r="B2437" s="10">
        <v>127000000</v>
      </c>
      <c r="C2437" s="10">
        <v>533207056.80000001</v>
      </c>
    </row>
    <row r="2438" spans="1:3" x14ac:dyDescent="0.3">
      <c r="A2438" s="6" t="s">
        <v>1938</v>
      </c>
      <c r="B2438" s="10">
        <v>85000000</v>
      </c>
      <c r="C2438" s="10">
        <v>340384141</v>
      </c>
    </row>
    <row r="2439" spans="1:3" x14ac:dyDescent="0.3">
      <c r="A2439" s="6" t="s">
        <v>7716</v>
      </c>
      <c r="B2439" s="10">
        <v>7000000</v>
      </c>
      <c r="C2439" s="10">
        <v>40693477</v>
      </c>
    </row>
    <row r="2440" spans="1:3" x14ac:dyDescent="0.3">
      <c r="A2440" s="6" t="s">
        <v>3412</v>
      </c>
      <c r="B2440" s="10">
        <v>118800000</v>
      </c>
      <c r="C2440" s="10">
        <v>667609801.79999995</v>
      </c>
    </row>
    <row r="2441" spans="1:3" x14ac:dyDescent="0.3">
      <c r="A2441" s="6" t="s">
        <v>3830</v>
      </c>
      <c r="B2441" s="10">
        <v>100000000</v>
      </c>
      <c r="C2441" s="10">
        <v>212026975</v>
      </c>
    </row>
    <row r="2442" spans="1:3" x14ac:dyDescent="0.3">
      <c r="A2442" s="6" t="s">
        <v>1516</v>
      </c>
      <c r="B2442" s="10">
        <v>72600000</v>
      </c>
      <c r="C2442" s="10">
        <v>298454437</v>
      </c>
    </row>
    <row r="2443" spans="1:3" x14ac:dyDescent="0.3">
      <c r="A2443" s="6" t="s">
        <v>6816</v>
      </c>
      <c r="B2443" s="10">
        <v>15000000</v>
      </c>
      <c r="C2443" s="10">
        <v>57586606</v>
      </c>
    </row>
    <row r="2444" spans="1:3" x14ac:dyDescent="0.3">
      <c r="A2444" s="6" t="s">
        <v>4792</v>
      </c>
      <c r="B2444" s="10">
        <v>8570000</v>
      </c>
      <c r="C2444" s="10">
        <v>68152</v>
      </c>
    </row>
    <row r="2445" spans="1:3" x14ac:dyDescent="0.3">
      <c r="A2445" s="6" t="s">
        <v>3682</v>
      </c>
      <c r="B2445" s="10">
        <v>110000000</v>
      </c>
      <c r="C2445" s="10">
        <v>127983283</v>
      </c>
    </row>
    <row r="2446" spans="1:3" x14ac:dyDescent="0.3">
      <c r="A2446" s="6" t="s">
        <v>8493</v>
      </c>
      <c r="B2446" s="10">
        <v>57400000</v>
      </c>
      <c r="C2446" s="10">
        <v>285766063</v>
      </c>
    </row>
    <row r="2447" spans="1:3" x14ac:dyDescent="0.3">
      <c r="A2447" s="6" t="s">
        <v>2782</v>
      </c>
      <c r="B2447" s="10">
        <v>40000000</v>
      </c>
      <c r="C2447" s="10">
        <v>69436346</v>
      </c>
    </row>
    <row r="2448" spans="1:3" x14ac:dyDescent="0.3">
      <c r="A2448" s="6" t="s">
        <v>4418</v>
      </c>
      <c r="B2448" s="10">
        <v>24953000</v>
      </c>
      <c r="C2448" s="10">
        <v>3396726</v>
      </c>
    </row>
    <row r="2449" spans="1:3" x14ac:dyDescent="0.3">
      <c r="A2449" s="6" t="s">
        <v>2756</v>
      </c>
      <c r="B2449" s="10">
        <v>85000000</v>
      </c>
      <c r="C2449" s="10">
        <v>96971293</v>
      </c>
    </row>
    <row r="2450" spans="1:3" x14ac:dyDescent="0.3">
      <c r="A2450" s="6" t="s">
        <v>7030</v>
      </c>
      <c r="B2450" s="10">
        <v>40000000</v>
      </c>
      <c r="C2450" s="10">
        <v>12303411</v>
      </c>
    </row>
    <row r="2451" spans="1:3" x14ac:dyDescent="0.3">
      <c r="A2451" s="6" t="s">
        <v>4644</v>
      </c>
      <c r="B2451" s="10">
        <v>85000000</v>
      </c>
      <c r="C2451" s="10">
        <v>250649836</v>
      </c>
    </row>
    <row r="2452" spans="1:3" x14ac:dyDescent="0.3">
      <c r="A2452" s="6" t="s">
        <v>8282</v>
      </c>
      <c r="B2452" s="10">
        <v>42360000</v>
      </c>
      <c r="C2452" s="10">
        <v>15705007</v>
      </c>
    </row>
    <row r="2453" spans="1:3" x14ac:dyDescent="0.3">
      <c r="A2453" s="6" t="s">
        <v>4239</v>
      </c>
      <c r="B2453" s="10">
        <v>124000000</v>
      </c>
      <c r="C2453" s="10">
        <v>982770768.79999995</v>
      </c>
    </row>
    <row r="2454" spans="1:3" x14ac:dyDescent="0.3">
      <c r="A2454" s="6" t="s">
        <v>2172</v>
      </c>
      <c r="B2454" s="10">
        <v>21000000</v>
      </c>
      <c r="C2454" s="10">
        <v>95194068.400000006</v>
      </c>
    </row>
    <row r="2455" spans="1:3" x14ac:dyDescent="0.3">
      <c r="A2455" s="6" t="s">
        <v>427</v>
      </c>
      <c r="B2455" s="10">
        <v>93000000</v>
      </c>
      <c r="C2455" s="10">
        <v>394945972.80000001</v>
      </c>
    </row>
    <row r="2456" spans="1:3" x14ac:dyDescent="0.3">
      <c r="A2456" s="6" t="s">
        <v>6510</v>
      </c>
      <c r="B2456" s="10">
        <v>38000000</v>
      </c>
      <c r="C2456" s="10">
        <v>50970660</v>
      </c>
    </row>
    <row r="2457" spans="1:3" x14ac:dyDescent="0.3">
      <c r="A2457" s="6" t="s">
        <v>3866</v>
      </c>
      <c r="B2457" s="10">
        <v>10000000</v>
      </c>
      <c r="C2457" s="10">
        <v>21485066</v>
      </c>
    </row>
    <row r="2458" spans="1:3" x14ac:dyDescent="0.3">
      <c r="A2458" s="6" t="s">
        <v>6584</v>
      </c>
      <c r="B2458" s="10">
        <v>17830000</v>
      </c>
      <c r="C2458" s="10">
        <v>46855</v>
      </c>
    </row>
    <row r="2459" spans="1:3" x14ac:dyDescent="0.3">
      <c r="A2459" s="6" t="s">
        <v>7922</v>
      </c>
      <c r="B2459" s="10">
        <v>16000000</v>
      </c>
      <c r="C2459" s="10">
        <v>1467278</v>
      </c>
    </row>
    <row r="2460" spans="1:3" x14ac:dyDescent="0.3">
      <c r="A2460" s="6" t="s">
        <v>5476</v>
      </c>
      <c r="B2460" s="10">
        <v>144260000</v>
      </c>
      <c r="C2460" s="10">
        <v>465274826.80000001</v>
      </c>
    </row>
    <row r="2461" spans="1:3" x14ac:dyDescent="0.3">
      <c r="A2461" s="6" t="s">
        <v>3844</v>
      </c>
      <c r="B2461" s="10">
        <v>185000000</v>
      </c>
      <c r="C2461" s="10">
        <v>175269998.80000001</v>
      </c>
    </row>
    <row r="2462" spans="1:3" x14ac:dyDescent="0.3">
      <c r="A2462" s="6" t="s">
        <v>7304</v>
      </c>
      <c r="B2462" s="10">
        <v>30000000</v>
      </c>
      <c r="C2462" s="10">
        <v>46438538</v>
      </c>
    </row>
    <row r="2463" spans="1:3" x14ac:dyDescent="0.3">
      <c r="A2463" s="6" t="s">
        <v>5133</v>
      </c>
      <c r="B2463" s="10">
        <v>66000000</v>
      </c>
      <c r="C2463" s="10">
        <v>211700000</v>
      </c>
    </row>
    <row r="2464" spans="1:3" x14ac:dyDescent="0.3">
      <c r="A2464" s="6" t="s">
        <v>2637</v>
      </c>
      <c r="B2464" s="10">
        <v>47220616.399999999</v>
      </c>
      <c r="C2464" s="10">
        <v>319773152.60000002</v>
      </c>
    </row>
    <row r="2465" spans="1:3" x14ac:dyDescent="0.3">
      <c r="A2465" s="6" t="s">
        <v>2517</v>
      </c>
      <c r="B2465" s="10">
        <v>100000000</v>
      </c>
      <c r="C2465" s="10">
        <v>262794441</v>
      </c>
    </row>
    <row r="2466" spans="1:3" x14ac:dyDescent="0.3">
      <c r="A2466" s="6" t="s">
        <v>3769</v>
      </c>
      <c r="B2466" s="10">
        <v>20000000</v>
      </c>
      <c r="C2466" s="10">
        <v>86858578</v>
      </c>
    </row>
    <row r="2467" spans="1:3" x14ac:dyDescent="0.3">
      <c r="A2467" s="6" t="s">
        <v>6235</v>
      </c>
      <c r="B2467" s="10">
        <v>32200000</v>
      </c>
      <c r="C2467" s="10">
        <v>480440467.39999998</v>
      </c>
    </row>
    <row r="2468" spans="1:3" x14ac:dyDescent="0.3">
      <c r="A2468" s="6" t="s">
        <v>8082</v>
      </c>
      <c r="B2468" s="10">
        <v>16000000</v>
      </c>
      <c r="C2468" s="10">
        <v>2084628</v>
      </c>
    </row>
    <row r="2469" spans="1:3" x14ac:dyDescent="0.3">
      <c r="A2469" s="6" t="s">
        <v>3265</v>
      </c>
      <c r="B2469" s="10">
        <v>20000000</v>
      </c>
      <c r="C2469" s="10">
        <v>5345869</v>
      </c>
    </row>
    <row r="2470" spans="1:3" x14ac:dyDescent="0.3">
      <c r="A2470" s="6" t="s">
        <v>4388</v>
      </c>
      <c r="B2470" s="10">
        <v>100000000</v>
      </c>
      <c r="C2470" s="10">
        <v>249488115</v>
      </c>
    </row>
    <row r="2471" spans="1:3" x14ac:dyDescent="0.3">
      <c r="A2471" s="6" t="s">
        <v>8239</v>
      </c>
      <c r="B2471" s="10">
        <v>12000000</v>
      </c>
      <c r="C2471" s="10">
        <v>31724226.600000001</v>
      </c>
    </row>
    <row r="2472" spans="1:3" x14ac:dyDescent="0.3">
      <c r="A2472" s="6" t="s">
        <v>4957</v>
      </c>
      <c r="B2472" s="10">
        <v>100000000</v>
      </c>
      <c r="C2472" s="10">
        <v>234400000</v>
      </c>
    </row>
    <row r="2473" spans="1:3" x14ac:dyDescent="0.3">
      <c r="A2473" s="6" t="s">
        <v>8857</v>
      </c>
      <c r="B2473" s="10">
        <v>101000000</v>
      </c>
      <c r="C2473" s="10">
        <v>321357348.60000002</v>
      </c>
    </row>
    <row r="2474" spans="1:3" x14ac:dyDescent="0.3">
      <c r="A2474" s="6" t="s">
        <v>7449</v>
      </c>
      <c r="B2474" s="10">
        <v>100000</v>
      </c>
      <c r="C2474" s="10">
        <v>7097971</v>
      </c>
    </row>
    <row r="2475" spans="1:3" x14ac:dyDescent="0.3">
      <c r="A2475" s="6" t="s">
        <v>4972</v>
      </c>
      <c r="B2475" s="10">
        <v>104000000</v>
      </c>
      <c r="C2475" s="10">
        <v>524253075.60000002</v>
      </c>
    </row>
    <row r="2476" spans="1:3" x14ac:dyDescent="0.3">
      <c r="A2476" s="6" t="s">
        <v>3739</v>
      </c>
      <c r="B2476" s="10">
        <v>50000000</v>
      </c>
      <c r="C2476" s="10">
        <v>257805243</v>
      </c>
    </row>
    <row r="2477" spans="1:3" x14ac:dyDescent="0.3">
      <c r="A2477" s="6" t="s">
        <v>661</v>
      </c>
      <c r="B2477" s="10">
        <v>269600000</v>
      </c>
      <c r="C2477" s="10">
        <v>467886816.19999999</v>
      </c>
    </row>
    <row r="2478" spans="1:3" x14ac:dyDescent="0.3">
      <c r="A2478" s="6" t="s">
        <v>1738</v>
      </c>
      <c r="B2478" s="10">
        <v>170400000</v>
      </c>
      <c r="C2478" s="10">
        <v>140616760</v>
      </c>
    </row>
    <row r="2479" spans="1:3" x14ac:dyDescent="0.3">
      <c r="A2479" s="6" t="s">
        <v>7795</v>
      </c>
      <c r="B2479" s="10">
        <v>3380017.8</v>
      </c>
      <c r="C2479" s="10">
        <v>1201428</v>
      </c>
    </row>
    <row r="2480" spans="1:3" x14ac:dyDescent="0.3">
      <c r="A2480" s="6" t="s">
        <v>3189</v>
      </c>
      <c r="B2480" s="10">
        <v>199600000</v>
      </c>
      <c r="C2480" s="10">
        <v>175269998.80000001</v>
      </c>
    </row>
    <row r="2481" spans="1:3" x14ac:dyDescent="0.3">
      <c r="A2481" s="6" t="s">
        <v>6641</v>
      </c>
      <c r="B2481" s="10">
        <v>12001040</v>
      </c>
      <c r="C2481" s="10">
        <v>38139010</v>
      </c>
    </row>
    <row r="2482" spans="1:3" x14ac:dyDescent="0.3">
      <c r="A2482" s="6" t="s">
        <v>5108</v>
      </c>
      <c r="B2482" s="10">
        <v>130800000</v>
      </c>
      <c r="C2482" s="10">
        <v>249577615.19999999</v>
      </c>
    </row>
    <row r="2483" spans="1:3" x14ac:dyDescent="0.3">
      <c r="A2483" s="6" t="s">
        <v>3233</v>
      </c>
      <c r="B2483" s="10">
        <v>116200000</v>
      </c>
      <c r="C2483" s="10">
        <v>182915060.80000001</v>
      </c>
    </row>
    <row r="2484" spans="1:3" x14ac:dyDescent="0.3">
      <c r="A2484" s="6" t="s">
        <v>2644</v>
      </c>
      <c r="B2484" s="10">
        <v>122400000</v>
      </c>
      <c r="C2484" s="10">
        <v>385649598.39999998</v>
      </c>
    </row>
    <row r="2485" spans="1:3" x14ac:dyDescent="0.3">
      <c r="A2485" s="6" t="s">
        <v>3606</v>
      </c>
      <c r="B2485" s="10">
        <v>164000000</v>
      </c>
      <c r="C2485" s="10">
        <v>374254139</v>
      </c>
    </row>
    <row r="2486" spans="1:3" x14ac:dyDescent="0.3">
      <c r="A2486" s="6" t="s">
        <v>6244</v>
      </c>
      <c r="B2486" s="10">
        <v>115600000</v>
      </c>
      <c r="C2486" s="10">
        <v>297850716</v>
      </c>
    </row>
    <row r="2487" spans="1:3" x14ac:dyDescent="0.3">
      <c r="A2487" s="6" t="s">
        <v>8392</v>
      </c>
      <c r="B2487" s="10">
        <v>132500000</v>
      </c>
      <c r="C2487" s="10">
        <v>829740878</v>
      </c>
    </row>
    <row r="2488" spans="1:3" x14ac:dyDescent="0.3">
      <c r="A2488" s="6" t="s">
        <v>2660</v>
      </c>
      <c r="B2488" s="10">
        <v>8000000</v>
      </c>
      <c r="C2488" s="10">
        <v>43000000</v>
      </c>
    </row>
    <row r="2489" spans="1:3" x14ac:dyDescent="0.3">
      <c r="A2489" s="6" t="s">
        <v>5866</v>
      </c>
      <c r="B2489" s="10">
        <v>50000000</v>
      </c>
      <c r="C2489" s="10">
        <v>25426861</v>
      </c>
    </row>
    <row r="2490" spans="1:3" x14ac:dyDescent="0.3">
      <c r="A2490" s="6" t="s">
        <v>3827</v>
      </c>
      <c r="B2490" s="10">
        <v>36647040</v>
      </c>
      <c r="C2490" s="10">
        <v>29855981</v>
      </c>
    </row>
    <row r="2491" spans="1:3" x14ac:dyDescent="0.3">
      <c r="A2491" s="6" t="s">
        <v>6019</v>
      </c>
      <c r="B2491" s="10">
        <v>6000000</v>
      </c>
      <c r="C2491" s="10">
        <v>25275289</v>
      </c>
    </row>
    <row r="2492" spans="1:3" x14ac:dyDescent="0.3">
      <c r="A2492" s="6" t="s">
        <v>6140</v>
      </c>
      <c r="B2492" s="10">
        <v>40000000</v>
      </c>
      <c r="C2492" s="10">
        <v>74597643</v>
      </c>
    </row>
    <row r="2493" spans="1:3" x14ac:dyDescent="0.3">
      <c r="A2493" s="6" t="s">
        <v>5416</v>
      </c>
      <c r="B2493" s="10">
        <v>147800000</v>
      </c>
      <c r="C2493" s="10">
        <v>559076836.79999995</v>
      </c>
    </row>
    <row r="2494" spans="1:3" x14ac:dyDescent="0.3">
      <c r="A2494" s="6" t="s">
        <v>9349</v>
      </c>
      <c r="B2494" s="10">
        <v>108000000</v>
      </c>
      <c r="C2494" s="10">
        <v>425312325.80000001</v>
      </c>
    </row>
    <row r="2495" spans="1:3" x14ac:dyDescent="0.3">
      <c r="A2495" s="6" t="s">
        <v>5776</v>
      </c>
      <c r="B2495" s="10">
        <v>2500000</v>
      </c>
      <c r="C2495" s="10">
        <v>12300000</v>
      </c>
    </row>
    <row r="2496" spans="1:3" x14ac:dyDescent="0.3">
      <c r="A2496" s="6" t="s">
        <v>3210</v>
      </c>
      <c r="B2496" s="10">
        <v>70000000</v>
      </c>
      <c r="C2496" s="10">
        <v>103735965</v>
      </c>
    </row>
    <row r="2497" spans="1:3" x14ac:dyDescent="0.3">
      <c r="A2497" s="6" t="s">
        <v>2475</v>
      </c>
      <c r="B2497" s="10">
        <v>20000000</v>
      </c>
      <c r="C2497" s="10">
        <v>17500000</v>
      </c>
    </row>
    <row r="2498" spans="1:3" x14ac:dyDescent="0.3">
      <c r="A2498" s="6" t="s">
        <v>5485</v>
      </c>
      <c r="B2498" s="10">
        <v>3600000</v>
      </c>
      <c r="C2498" s="10">
        <v>18010312</v>
      </c>
    </row>
    <row r="2499" spans="1:3" x14ac:dyDescent="0.3">
      <c r="A2499" s="6" t="s">
        <v>2435</v>
      </c>
      <c r="B2499" s="10">
        <v>27000000</v>
      </c>
      <c r="C2499" s="10">
        <v>466847181</v>
      </c>
    </row>
    <row r="2500" spans="1:3" x14ac:dyDescent="0.3">
      <c r="A2500" s="6" t="s">
        <v>1665</v>
      </c>
      <c r="B2500" s="10">
        <v>15000000</v>
      </c>
      <c r="C2500" s="10">
        <v>53493064</v>
      </c>
    </row>
    <row r="2501" spans="1:3" x14ac:dyDescent="0.3">
      <c r="A2501" s="6" t="s">
        <v>4892</v>
      </c>
      <c r="B2501" s="10">
        <v>101140000</v>
      </c>
      <c r="C2501" s="10">
        <v>617914371.20000005</v>
      </c>
    </row>
    <row r="2502" spans="1:3" x14ac:dyDescent="0.3">
      <c r="A2502" s="6" t="s">
        <v>7116</v>
      </c>
      <c r="B2502" s="10">
        <v>10000000</v>
      </c>
      <c r="C2502" s="10">
        <v>27453418</v>
      </c>
    </row>
    <row r="2503" spans="1:3" x14ac:dyDescent="0.3">
      <c r="A2503" s="6" t="s">
        <v>5511</v>
      </c>
      <c r="B2503" s="10">
        <v>17000000</v>
      </c>
      <c r="C2503" s="10">
        <v>3917679</v>
      </c>
    </row>
    <row r="2504" spans="1:3" x14ac:dyDescent="0.3">
      <c r="A2504" s="6" t="s">
        <v>6675</v>
      </c>
      <c r="B2504" s="10">
        <v>178800000</v>
      </c>
      <c r="C2504" s="10">
        <v>235003236.80000001</v>
      </c>
    </row>
    <row r="2505" spans="1:3" x14ac:dyDescent="0.3">
      <c r="A2505" s="6" t="s">
        <v>1537</v>
      </c>
      <c r="B2505" s="10">
        <v>20000000</v>
      </c>
      <c r="C2505" s="10">
        <v>72401378</v>
      </c>
    </row>
    <row r="2506" spans="1:3" x14ac:dyDescent="0.3">
      <c r="A2506" s="6" t="s">
        <v>329</v>
      </c>
      <c r="B2506" s="10">
        <v>200000000</v>
      </c>
      <c r="C2506" s="10">
        <v>401731759</v>
      </c>
    </row>
    <row r="2507" spans="1:3" x14ac:dyDescent="0.3">
      <c r="A2507" s="6" t="s">
        <v>4098</v>
      </c>
      <c r="B2507" s="10">
        <v>343540000</v>
      </c>
      <c r="C2507" s="10">
        <v>892547183.79999995</v>
      </c>
    </row>
    <row r="2508" spans="1:3" x14ac:dyDescent="0.3">
      <c r="A2508" s="6" t="s">
        <v>384</v>
      </c>
      <c r="B2508" s="10">
        <v>139600000</v>
      </c>
      <c r="C2508" s="10">
        <v>350558192.60000002</v>
      </c>
    </row>
    <row r="2509" spans="1:3" x14ac:dyDescent="0.3">
      <c r="A2509" s="6" t="s">
        <v>2161</v>
      </c>
      <c r="B2509" s="10">
        <v>125687</v>
      </c>
      <c r="C2509" s="10">
        <v>164148886.40000001</v>
      </c>
    </row>
    <row r="2510" spans="1:3" x14ac:dyDescent="0.3">
      <c r="A2510" s="6" t="s">
        <v>4036</v>
      </c>
      <c r="B2510" s="10">
        <v>25000000</v>
      </c>
      <c r="C2510" s="10">
        <v>20796847</v>
      </c>
    </row>
    <row r="2511" spans="1:3" x14ac:dyDescent="0.3">
      <c r="A2511" s="6" t="s">
        <v>7805</v>
      </c>
      <c r="B2511" s="10">
        <v>51400000</v>
      </c>
      <c r="C2511" s="10">
        <v>441322392.19999999</v>
      </c>
    </row>
    <row r="2512" spans="1:3" x14ac:dyDescent="0.3">
      <c r="A2512" s="6" t="s">
        <v>2037</v>
      </c>
      <c r="B2512" s="10">
        <v>91000000</v>
      </c>
      <c r="C2512" s="10">
        <v>507113605.39999998</v>
      </c>
    </row>
    <row r="2513" spans="1:3" x14ac:dyDescent="0.3">
      <c r="A2513" s="6" t="s">
        <v>2671</v>
      </c>
      <c r="B2513" s="10">
        <v>175000000</v>
      </c>
      <c r="C2513" s="10">
        <v>174131329</v>
      </c>
    </row>
    <row r="2514" spans="1:3" x14ac:dyDescent="0.3">
      <c r="A2514" s="6" t="s">
        <v>3253</v>
      </c>
      <c r="B2514" s="10">
        <v>37504333.200000003</v>
      </c>
      <c r="C2514" s="10">
        <v>20000000</v>
      </c>
    </row>
    <row r="2515" spans="1:3" x14ac:dyDescent="0.3">
      <c r="A2515" s="6" t="s">
        <v>3467</v>
      </c>
      <c r="B2515" s="10">
        <v>29202530.199999999</v>
      </c>
      <c r="C2515" s="10">
        <v>41162041</v>
      </c>
    </row>
    <row r="2516" spans="1:3" x14ac:dyDescent="0.3">
      <c r="A2516" s="6" t="s">
        <v>3100</v>
      </c>
      <c r="B2516" s="10">
        <v>26800000</v>
      </c>
      <c r="C2516" s="10">
        <v>60487945</v>
      </c>
    </row>
    <row r="2517" spans="1:3" x14ac:dyDescent="0.3">
      <c r="A2517" s="6" t="s">
        <v>1448</v>
      </c>
      <c r="B2517" s="10">
        <v>961023.8</v>
      </c>
      <c r="C2517" s="10">
        <v>92300000</v>
      </c>
    </row>
    <row r="2518" spans="1:3" x14ac:dyDescent="0.3">
      <c r="A2518" s="6" t="s">
        <v>7699</v>
      </c>
      <c r="B2518" s="10">
        <v>152000000</v>
      </c>
      <c r="C2518" s="10">
        <v>611815622.79999995</v>
      </c>
    </row>
    <row r="2519" spans="1:3" x14ac:dyDescent="0.3">
      <c r="A2519" s="6" t="s">
        <v>2655</v>
      </c>
      <c r="B2519" s="10">
        <v>60000000</v>
      </c>
      <c r="C2519" s="10">
        <v>26673954</v>
      </c>
    </row>
    <row r="2520" spans="1:3" x14ac:dyDescent="0.3">
      <c r="A2520" s="6" t="s">
        <v>2817</v>
      </c>
      <c r="B2520" s="10">
        <v>26000000</v>
      </c>
      <c r="C2520" s="10">
        <v>65705772</v>
      </c>
    </row>
    <row r="2521" spans="1:3" x14ac:dyDescent="0.3">
      <c r="A2521" s="6" t="s">
        <v>2391</v>
      </c>
      <c r="B2521" s="10">
        <v>65000000</v>
      </c>
      <c r="C2521" s="10">
        <v>221297061</v>
      </c>
    </row>
    <row r="2522" spans="1:3" x14ac:dyDescent="0.3">
      <c r="A2522" s="6" t="s">
        <v>5154</v>
      </c>
      <c r="B2522" s="10">
        <v>5440000</v>
      </c>
      <c r="C2522" s="10">
        <v>358156</v>
      </c>
    </row>
    <row r="2523" spans="1:3" x14ac:dyDescent="0.3">
      <c r="A2523" s="6" t="s">
        <v>6956</v>
      </c>
      <c r="B2523" s="10">
        <v>82000000</v>
      </c>
      <c r="C2523" s="10">
        <v>618157116.20000005</v>
      </c>
    </row>
    <row r="2524" spans="1:3" x14ac:dyDescent="0.3">
      <c r="A2524" s="6" t="s">
        <v>6896</v>
      </c>
      <c r="B2524" s="10">
        <v>4900000</v>
      </c>
      <c r="C2524" s="10">
        <v>12826031</v>
      </c>
    </row>
    <row r="2525" spans="1:3" x14ac:dyDescent="0.3">
      <c r="A2525" s="6" t="s">
        <v>5720</v>
      </c>
      <c r="B2525" s="10">
        <v>7200000</v>
      </c>
      <c r="C2525" s="10">
        <v>103536</v>
      </c>
    </row>
    <row r="2526" spans="1:3" x14ac:dyDescent="0.3">
      <c r="A2526" s="6" t="s">
        <v>6125</v>
      </c>
      <c r="B2526" s="10">
        <v>5000000</v>
      </c>
      <c r="C2526" s="10">
        <v>85196485</v>
      </c>
    </row>
    <row r="2527" spans="1:3" x14ac:dyDescent="0.3">
      <c r="A2527" s="6" t="s">
        <v>2854</v>
      </c>
      <c r="B2527" s="10">
        <v>135159000</v>
      </c>
      <c r="C2527" s="10">
        <v>234980052.80000001</v>
      </c>
    </row>
    <row r="2528" spans="1:3" x14ac:dyDescent="0.3">
      <c r="A2528" s="6" t="s">
        <v>4211</v>
      </c>
      <c r="B2528" s="10">
        <v>101400000</v>
      </c>
      <c r="C2528" s="10">
        <v>569937260.20000005</v>
      </c>
    </row>
    <row r="2529" spans="1:3" x14ac:dyDescent="0.3">
      <c r="A2529" s="6" t="s">
        <v>7031</v>
      </c>
      <c r="B2529" s="10">
        <v>35000000</v>
      </c>
      <c r="C2529" s="10">
        <v>16627188</v>
      </c>
    </row>
    <row r="2530" spans="1:3" x14ac:dyDescent="0.3">
      <c r="A2530" s="6" t="s">
        <v>193</v>
      </c>
      <c r="B2530" s="10">
        <v>25000000</v>
      </c>
      <c r="C2530" s="10">
        <v>114900000</v>
      </c>
    </row>
    <row r="2531" spans="1:3" x14ac:dyDescent="0.3">
      <c r="A2531" s="6" t="s">
        <v>6292</v>
      </c>
      <c r="B2531" s="10">
        <v>2000000</v>
      </c>
      <c r="C2531" s="10">
        <v>18016290</v>
      </c>
    </row>
    <row r="2532" spans="1:3" x14ac:dyDescent="0.3">
      <c r="A2532" s="6" t="s">
        <v>5708</v>
      </c>
      <c r="B2532" s="10">
        <v>10000000</v>
      </c>
      <c r="C2532" s="10">
        <v>61603136</v>
      </c>
    </row>
    <row r="2533" spans="1:3" x14ac:dyDescent="0.3">
      <c r="A2533" s="6" t="s">
        <v>9596</v>
      </c>
      <c r="B2533" s="10">
        <v>7048000</v>
      </c>
      <c r="C2533" s="10">
        <v>528245</v>
      </c>
    </row>
    <row r="2534" spans="1:3" x14ac:dyDescent="0.3">
      <c r="A2534" s="6" t="s">
        <v>488</v>
      </c>
      <c r="B2534" s="10">
        <v>17000000</v>
      </c>
      <c r="C2534" s="10">
        <v>99010045</v>
      </c>
    </row>
    <row r="2535" spans="1:3" x14ac:dyDescent="0.3">
      <c r="A2535" s="6" t="s">
        <v>1763</v>
      </c>
      <c r="B2535" s="10">
        <v>3500000</v>
      </c>
      <c r="C2535" s="10">
        <v>5927557</v>
      </c>
    </row>
    <row r="2536" spans="1:3" x14ac:dyDescent="0.3">
      <c r="A2536" s="6" t="s">
        <v>130</v>
      </c>
      <c r="B2536" s="10">
        <v>132500000</v>
      </c>
      <c r="C2536" s="10">
        <v>469254456.19999999</v>
      </c>
    </row>
    <row r="2537" spans="1:3" x14ac:dyDescent="0.3">
      <c r="A2537" s="6" t="s">
        <v>200</v>
      </c>
      <c r="B2537" s="10">
        <v>147704500</v>
      </c>
      <c r="C2537" s="10">
        <v>902031317.39999998</v>
      </c>
    </row>
    <row r="2538" spans="1:3" x14ac:dyDescent="0.3">
      <c r="A2538" s="6" t="s">
        <v>3986</v>
      </c>
      <c r="B2538" s="10">
        <v>80000000</v>
      </c>
      <c r="C2538" s="10">
        <v>98341932</v>
      </c>
    </row>
    <row r="2539" spans="1:3" x14ac:dyDescent="0.3">
      <c r="A2539" s="6" t="s">
        <v>6930</v>
      </c>
      <c r="B2539" s="10">
        <v>146800000</v>
      </c>
      <c r="C2539" s="10">
        <v>437062753.39999998</v>
      </c>
    </row>
    <row r="2540" spans="1:3" x14ac:dyDescent="0.3">
      <c r="A2540" s="6" t="s">
        <v>1478</v>
      </c>
      <c r="B2540" s="10">
        <v>13000000</v>
      </c>
      <c r="C2540" s="10">
        <v>38298841</v>
      </c>
    </row>
    <row r="2541" spans="1:3" x14ac:dyDescent="0.3">
      <c r="A2541" s="6" t="s">
        <v>7622</v>
      </c>
      <c r="B2541" s="10">
        <v>600000</v>
      </c>
      <c r="C2541" s="10">
        <v>394717</v>
      </c>
    </row>
    <row r="2542" spans="1:3" x14ac:dyDescent="0.3">
      <c r="A2542" s="6" t="s">
        <v>4122</v>
      </c>
      <c r="B2542" s="10">
        <v>11000000</v>
      </c>
      <c r="C2542" s="10">
        <v>34967437</v>
      </c>
    </row>
    <row r="2543" spans="1:3" x14ac:dyDescent="0.3">
      <c r="A2543" s="6" t="s">
        <v>9600</v>
      </c>
      <c r="B2543" s="10">
        <v>112000000</v>
      </c>
      <c r="C2543" s="10">
        <v>281823245.19999999</v>
      </c>
    </row>
    <row r="2544" spans="1:3" x14ac:dyDescent="0.3">
      <c r="A2544" s="6" t="s">
        <v>4828</v>
      </c>
      <c r="B2544" s="10">
        <v>100</v>
      </c>
      <c r="C2544" s="10">
        <v>1240261.6000000001</v>
      </c>
    </row>
    <row r="2545" spans="1:3" x14ac:dyDescent="0.3">
      <c r="A2545" s="6" t="s">
        <v>7278</v>
      </c>
      <c r="B2545" s="10">
        <v>55000000</v>
      </c>
      <c r="C2545" s="10">
        <v>122079192</v>
      </c>
    </row>
    <row r="2546" spans="1:3" x14ac:dyDescent="0.3">
      <c r="A2546" s="6" t="s">
        <v>8154</v>
      </c>
      <c r="B2546" s="10">
        <v>20700000</v>
      </c>
      <c r="C2546" s="10">
        <v>2840417</v>
      </c>
    </row>
    <row r="2547" spans="1:3" x14ac:dyDescent="0.3">
      <c r="A2547" s="6" t="s">
        <v>6926</v>
      </c>
      <c r="B2547" s="10">
        <v>49200000</v>
      </c>
      <c r="C2547" s="10">
        <v>427304425.60000002</v>
      </c>
    </row>
    <row r="2548" spans="1:3" x14ac:dyDescent="0.3">
      <c r="A2548" s="6" t="s">
        <v>3380</v>
      </c>
      <c r="B2548" s="10">
        <v>10892000</v>
      </c>
      <c r="C2548" s="10">
        <v>69501772</v>
      </c>
    </row>
    <row r="2549" spans="1:3" x14ac:dyDescent="0.3">
      <c r="A2549" s="6" t="s">
        <v>4873</v>
      </c>
      <c r="B2549" s="10">
        <v>33000000</v>
      </c>
      <c r="C2549" s="10">
        <v>79958599</v>
      </c>
    </row>
    <row r="2550" spans="1:3" x14ac:dyDescent="0.3">
      <c r="A2550" s="6" t="s">
        <v>257</v>
      </c>
      <c r="B2550" s="10">
        <v>140000000</v>
      </c>
      <c r="C2550" s="10">
        <v>268314513</v>
      </c>
    </row>
    <row r="2551" spans="1:3" x14ac:dyDescent="0.3">
      <c r="A2551" s="6" t="s">
        <v>4868</v>
      </c>
      <c r="B2551" s="10">
        <v>83400000</v>
      </c>
      <c r="C2551" s="10">
        <v>834649029.79999995</v>
      </c>
    </row>
    <row r="2552" spans="1:3" x14ac:dyDescent="0.3">
      <c r="A2552" s="6" t="s">
        <v>3080</v>
      </c>
      <c r="B2552" s="10">
        <v>14000000</v>
      </c>
      <c r="C2552" s="10">
        <v>25011000</v>
      </c>
    </row>
    <row r="2553" spans="1:3" x14ac:dyDescent="0.3">
      <c r="A2553" s="6" t="s">
        <v>2589</v>
      </c>
      <c r="B2553" s="10">
        <v>78000000</v>
      </c>
      <c r="C2553" s="10">
        <v>43957541</v>
      </c>
    </row>
    <row r="2554" spans="1:3" x14ac:dyDescent="0.3">
      <c r="A2554" s="6" t="s">
        <v>6770</v>
      </c>
      <c r="B2554" s="10">
        <v>61002587.600000001</v>
      </c>
      <c r="C2554" s="10">
        <v>258021218</v>
      </c>
    </row>
    <row r="2555" spans="1:3" x14ac:dyDescent="0.3">
      <c r="A2555" s="6" t="s">
        <v>621</v>
      </c>
      <c r="B2555" s="10">
        <v>59400000</v>
      </c>
      <c r="C2555" s="10">
        <v>448288134.39999998</v>
      </c>
    </row>
    <row r="2556" spans="1:3" x14ac:dyDescent="0.3">
      <c r="A2556" s="6" t="s">
        <v>5040</v>
      </c>
      <c r="B2556" s="10">
        <v>137200000</v>
      </c>
      <c r="C2556" s="10">
        <v>937727043.79999995</v>
      </c>
    </row>
    <row r="2557" spans="1:3" x14ac:dyDescent="0.3">
      <c r="A2557" s="6" t="s">
        <v>4253</v>
      </c>
      <c r="B2557" s="10">
        <v>3500017.4</v>
      </c>
      <c r="C2557" s="10">
        <v>1787926</v>
      </c>
    </row>
    <row r="2558" spans="1:3" x14ac:dyDescent="0.3">
      <c r="A2558" s="6" t="s">
        <v>2449</v>
      </c>
      <c r="B2558" s="10">
        <v>93000000</v>
      </c>
      <c r="C2558" s="10">
        <v>366655140.19999999</v>
      </c>
    </row>
    <row r="2559" spans="1:3" x14ac:dyDescent="0.3">
      <c r="A2559" s="6" t="s">
        <v>3368</v>
      </c>
      <c r="B2559" s="10">
        <v>40000000</v>
      </c>
      <c r="C2559" s="10">
        <v>4720000</v>
      </c>
    </row>
    <row r="2560" spans="1:3" x14ac:dyDescent="0.3">
      <c r="A2560" s="6" t="s">
        <v>8432</v>
      </c>
      <c r="B2560" s="10">
        <v>99400000</v>
      </c>
      <c r="C2560" s="10">
        <v>427738149.80000001</v>
      </c>
    </row>
    <row r="2561" spans="1:3" x14ac:dyDescent="0.3">
      <c r="A2561" s="6" t="s">
        <v>676</v>
      </c>
      <c r="B2561" s="10">
        <v>130000000</v>
      </c>
      <c r="C2561" s="10">
        <v>0</v>
      </c>
    </row>
    <row r="2562" spans="1:3" x14ac:dyDescent="0.3">
      <c r="A2562" s="6" t="s">
        <v>604</v>
      </c>
      <c r="B2562" s="10">
        <v>226000000</v>
      </c>
      <c r="C2562" s="10">
        <v>175269998.80000001</v>
      </c>
    </row>
    <row r="2563" spans="1:3" x14ac:dyDescent="0.3">
      <c r="A2563" s="6" t="s">
        <v>8775</v>
      </c>
      <c r="B2563" s="10">
        <v>250000</v>
      </c>
      <c r="C2563" s="10">
        <v>197804602.59999999</v>
      </c>
    </row>
    <row r="2564" spans="1:3" x14ac:dyDescent="0.3">
      <c r="A2564" s="6" t="s">
        <v>9328</v>
      </c>
      <c r="B2564" s="10">
        <v>102600000</v>
      </c>
      <c r="C2564" s="10">
        <v>642447723</v>
      </c>
    </row>
    <row r="2565" spans="1:3" x14ac:dyDescent="0.3">
      <c r="A2565" s="6" t="s">
        <v>6458</v>
      </c>
      <c r="B2565" s="10">
        <v>8120000</v>
      </c>
      <c r="C2565" s="10">
        <v>124652206</v>
      </c>
    </row>
    <row r="2566" spans="1:3" x14ac:dyDescent="0.3">
      <c r="A2566" s="6" t="s">
        <v>9247</v>
      </c>
      <c r="B2566" s="10">
        <v>40000000</v>
      </c>
      <c r="C2566" s="10">
        <v>55247881</v>
      </c>
    </row>
    <row r="2567" spans="1:3" x14ac:dyDescent="0.3">
      <c r="A2567" s="6" t="s">
        <v>3873</v>
      </c>
      <c r="B2567" s="10">
        <v>128000000</v>
      </c>
      <c r="C2567" s="10">
        <v>355806627.39999998</v>
      </c>
    </row>
    <row r="2568" spans="1:3" x14ac:dyDescent="0.3">
      <c r="A2568" s="6" t="s">
        <v>9224</v>
      </c>
      <c r="B2568" s="10">
        <v>45860000</v>
      </c>
      <c r="C2568" s="10">
        <v>18000000</v>
      </c>
    </row>
    <row r="2569" spans="1:3" x14ac:dyDescent="0.3">
      <c r="A2569" s="6" t="s">
        <v>2189</v>
      </c>
      <c r="B2569" s="10">
        <v>65000000</v>
      </c>
      <c r="C2569" s="10">
        <v>104264617</v>
      </c>
    </row>
    <row r="2570" spans="1:3" x14ac:dyDescent="0.3">
      <c r="A2570" s="6" t="s">
        <v>6664</v>
      </c>
      <c r="B2570" s="10">
        <v>49000000</v>
      </c>
      <c r="C2570" s="10">
        <v>641555930.20000005</v>
      </c>
    </row>
    <row r="2571" spans="1:3" x14ac:dyDescent="0.3">
      <c r="A2571" s="6" t="s">
        <v>260</v>
      </c>
      <c r="B2571" s="10">
        <v>200000000</v>
      </c>
      <c r="C2571" s="10">
        <v>726229501</v>
      </c>
    </row>
    <row r="2572" spans="1:3" x14ac:dyDescent="0.3">
      <c r="A2572" s="6" t="s">
        <v>6880</v>
      </c>
      <c r="B2572" s="10">
        <v>192400000</v>
      </c>
      <c r="C2572" s="10">
        <v>717762740.20000005</v>
      </c>
    </row>
    <row r="2573" spans="1:3" x14ac:dyDescent="0.3">
      <c r="A2573" s="6" t="s">
        <v>3556</v>
      </c>
      <c r="B2573" s="10">
        <v>80000000</v>
      </c>
      <c r="C2573" s="10">
        <v>241199984</v>
      </c>
    </row>
    <row r="2574" spans="1:3" x14ac:dyDescent="0.3">
      <c r="A2574" s="6" t="s">
        <v>1206</v>
      </c>
      <c r="B2574" s="10">
        <v>100000</v>
      </c>
      <c r="C2574" s="10">
        <v>10243159</v>
      </c>
    </row>
    <row r="2575" spans="1:3" x14ac:dyDescent="0.3">
      <c r="A2575" s="6" t="s">
        <v>9338</v>
      </c>
      <c r="B2575" s="10">
        <v>11883300.6</v>
      </c>
      <c r="C2575" s="10">
        <v>2681345</v>
      </c>
    </row>
    <row r="2576" spans="1:3" x14ac:dyDescent="0.3">
      <c r="A2576" s="6" t="s">
        <v>6555</v>
      </c>
      <c r="B2576" s="10">
        <v>120200000</v>
      </c>
      <c r="C2576" s="10">
        <v>891217697</v>
      </c>
    </row>
    <row r="2577" spans="1:3" x14ac:dyDescent="0.3">
      <c r="A2577" s="6" t="s">
        <v>8462</v>
      </c>
      <c r="B2577" s="10">
        <v>6000000</v>
      </c>
      <c r="C2577" s="10">
        <v>221148959</v>
      </c>
    </row>
    <row r="2578" spans="1:3" x14ac:dyDescent="0.3">
      <c r="A2578" s="6" t="s">
        <v>7883</v>
      </c>
      <c r="B2578" s="10">
        <v>130000000</v>
      </c>
      <c r="C2578" s="10">
        <v>409842405.39999998</v>
      </c>
    </row>
    <row r="2579" spans="1:3" x14ac:dyDescent="0.3">
      <c r="A2579" s="6" t="s">
        <v>8356</v>
      </c>
      <c r="B2579" s="10">
        <v>50000000</v>
      </c>
      <c r="C2579" s="10">
        <v>128402901</v>
      </c>
    </row>
    <row r="2580" spans="1:3" x14ac:dyDescent="0.3">
      <c r="A2580" s="6" t="s">
        <v>8803</v>
      </c>
      <c r="B2580" s="10">
        <v>50000000</v>
      </c>
      <c r="C2580" s="10">
        <v>26097497</v>
      </c>
    </row>
    <row r="2581" spans="1:3" x14ac:dyDescent="0.3">
      <c r="A2581" s="6" t="s">
        <v>1686</v>
      </c>
      <c r="B2581" s="10">
        <v>103400000</v>
      </c>
      <c r="C2581" s="10">
        <v>312788111.19999999</v>
      </c>
    </row>
    <row r="2582" spans="1:3" x14ac:dyDescent="0.3">
      <c r="A2582" s="6" t="s">
        <v>9524</v>
      </c>
      <c r="B2582" s="10">
        <v>122400000</v>
      </c>
      <c r="C2582" s="10">
        <v>846214012.60000002</v>
      </c>
    </row>
    <row r="2583" spans="1:3" x14ac:dyDescent="0.3">
      <c r="A2583" s="6" t="s">
        <v>5316</v>
      </c>
      <c r="B2583" s="10">
        <v>4500000</v>
      </c>
      <c r="C2583" s="10">
        <v>11774</v>
      </c>
    </row>
    <row r="2584" spans="1:3" x14ac:dyDescent="0.3">
      <c r="A2584" s="6" t="s">
        <v>60</v>
      </c>
      <c r="B2584" s="10">
        <v>3000000</v>
      </c>
      <c r="C2584" s="10">
        <v>16120263</v>
      </c>
    </row>
    <row r="2585" spans="1:3" x14ac:dyDescent="0.3">
      <c r="A2585" s="6" t="s">
        <v>4504</v>
      </c>
      <c r="B2585" s="10">
        <v>66240000</v>
      </c>
      <c r="C2585" s="10">
        <v>320425004.60000002</v>
      </c>
    </row>
    <row r="2586" spans="1:3" x14ac:dyDescent="0.3">
      <c r="A2586" s="6" t="s">
        <v>3597</v>
      </c>
      <c r="B2586" s="10">
        <v>287500000</v>
      </c>
      <c r="C2586" s="10">
        <v>810363805.4000001</v>
      </c>
    </row>
    <row r="2587" spans="1:3" x14ac:dyDescent="0.3">
      <c r="A2587" s="6" t="s">
        <v>4170</v>
      </c>
      <c r="B2587" s="10">
        <v>105200000</v>
      </c>
      <c r="C2587" s="10">
        <v>657573739.20000005</v>
      </c>
    </row>
    <row r="2588" spans="1:3" x14ac:dyDescent="0.3">
      <c r="A2588" s="6" t="s">
        <v>5575</v>
      </c>
      <c r="B2588" s="10">
        <v>25000000</v>
      </c>
      <c r="C2588" s="10">
        <v>40903593</v>
      </c>
    </row>
    <row r="2589" spans="1:3" x14ac:dyDescent="0.3">
      <c r="A2589" s="6" t="s">
        <v>3222</v>
      </c>
      <c r="B2589" s="10">
        <v>119800000</v>
      </c>
      <c r="C2589" s="10">
        <v>729856053</v>
      </c>
    </row>
    <row r="2590" spans="1:3" x14ac:dyDescent="0.3">
      <c r="A2590" s="6" t="s">
        <v>7226</v>
      </c>
      <c r="B2590" s="10">
        <v>81000000</v>
      </c>
      <c r="C2590" s="10">
        <v>383536021</v>
      </c>
    </row>
    <row r="2591" spans="1:3" x14ac:dyDescent="0.3">
      <c r="A2591" s="6" t="s">
        <v>9255</v>
      </c>
      <c r="B2591" s="10">
        <v>102300000</v>
      </c>
      <c r="C2591" s="10">
        <v>343979678</v>
      </c>
    </row>
    <row r="2592" spans="1:3" x14ac:dyDescent="0.3">
      <c r="A2592" s="6" t="s">
        <v>9205</v>
      </c>
      <c r="B2592" s="10">
        <v>18000000</v>
      </c>
      <c r="C2592" s="10">
        <v>80227619</v>
      </c>
    </row>
    <row r="2593" spans="1:3" x14ac:dyDescent="0.3">
      <c r="A2593" s="6" t="s">
        <v>654</v>
      </c>
      <c r="B2593" s="10">
        <v>4000000</v>
      </c>
      <c r="C2593" s="10">
        <v>1039744.4</v>
      </c>
    </row>
    <row r="2594" spans="1:3" x14ac:dyDescent="0.3">
      <c r="A2594" s="6" t="s">
        <v>3876</v>
      </c>
      <c r="B2594" s="10">
        <v>174600000</v>
      </c>
      <c r="C2594" s="10">
        <v>175269998.80000001</v>
      </c>
    </row>
    <row r="2595" spans="1:3" x14ac:dyDescent="0.3">
      <c r="A2595" s="6" t="s">
        <v>9340</v>
      </c>
      <c r="B2595" s="10">
        <v>167540000</v>
      </c>
      <c r="C2595" s="10">
        <v>175269998.80000001</v>
      </c>
    </row>
    <row r="2596" spans="1:3" x14ac:dyDescent="0.3">
      <c r="A2596" s="6" t="s">
        <v>1575</v>
      </c>
      <c r="B2596" s="10">
        <v>2280000</v>
      </c>
      <c r="C2596" s="10">
        <v>83320832</v>
      </c>
    </row>
    <row r="2597" spans="1:3" x14ac:dyDescent="0.3">
      <c r="A2597" s="6" t="s">
        <v>8694</v>
      </c>
      <c r="B2597" s="10">
        <v>80000000</v>
      </c>
      <c r="C2597" s="10">
        <v>60655420</v>
      </c>
    </row>
    <row r="2598" spans="1:3" x14ac:dyDescent="0.3">
      <c r="A2598" s="6" t="s">
        <v>949</v>
      </c>
      <c r="B2598" s="10">
        <v>180000000</v>
      </c>
      <c r="C2598" s="10">
        <v>811724385</v>
      </c>
    </row>
    <row r="2599" spans="1:3" x14ac:dyDescent="0.3">
      <c r="A2599" s="6" t="s">
        <v>9696</v>
      </c>
      <c r="B2599" s="10">
        <v>100140523.8</v>
      </c>
      <c r="C2599" s="10">
        <v>625891229</v>
      </c>
    </row>
    <row r="2600" spans="1:3" x14ac:dyDescent="0.3">
      <c r="A2600" s="6" t="s">
        <v>1756</v>
      </c>
      <c r="B2600" s="10">
        <v>200000000</v>
      </c>
      <c r="C2600" s="10">
        <v>648455339</v>
      </c>
    </row>
    <row r="2601" spans="1:3" x14ac:dyDescent="0.3">
      <c r="A2601" s="6" t="s">
        <v>225</v>
      </c>
      <c r="B2601" s="10">
        <v>200000000</v>
      </c>
      <c r="C2601" s="10">
        <v>404560145</v>
      </c>
    </row>
    <row r="2602" spans="1:3" x14ac:dyDescent="0.3">
      <c r="A2602" s="6" t="s">
        <v>2069</v>
      </c>
      <c r="B2602" s="10">
        <v>175000000</v>
      </c>
      <c r="C2602" s="10">
        <v>666265500</v>
      </c>
    </row>
    <row r="2603" spans="1:3" x14ac:dyDescent="0.3">
      <c r="A2603" s="6" t="s">
        <v>1989</v>
      </c>
      <c r="B2603" s="10">
        <v>120000000</v>
      </c>
      <c r="C2603" s="10">
        <v>289480691</v>
      </c>
    </row>
    <row r="2604" spans="1:3" x14ac:dyDescent="0.3">
      <c r="A2604" s="6" t="s">
        <v>6192</v>
      </c>
      <c r="B2604" s="10">
        <v>3398000</v>
      </c>
      <c r="C2604" s="10">
        <v>1096179</v>
      </c>
    </row>
    <row r="2605" spans="1:3" x14ac:dyDescent="0.3">
      <c r="A2605" s="6" t="s">
        <v>3041</v>
      </c>
      <c r="B2605" s="10">
        <v>40000000</v>
      </c>
      <c r="C2605" s="10">
        <v>46458811</v>
      </c>
    </row>
    <row r="2606" spans="1:3" x14ac:dyDescent="0.3">
      <c r="A2606" s="6" t="s">
        <v>5006</v>
      </c>
      <c r="B2606" s="10">
        <v>106000000</v>
      </c>
      <c r="C2606" s="10">
        <v>1032469156</v>
      </c>
    </row>
    <row r="2607" spans="1:3" x14ac:dyDescent="0.3">
      <c r="A2607" s="6" t="s">
        <v>6986</v>
      </c>
      <c r="B2607" s="10">
        <v>7000000</v>
      </c>
      <c r="C2607" s="10">
        <v>48518957</v>
      </c>
    </row>
    <row r="2608" spans="1:3" x14ac:dyDescent="0.3">
      <c r="A2608" s="6" t="s">
        <v>7505</v>
      </c>
      <c r="B2608" s="10">
        <v>97800000</v>
      </c>
      <c r="C2608" s="10">
        <v>398925842.80000001</v>
      </c>
    </row>
    <row r="2609" spans="1:3" x14ac:dyDescent="0.3">
      <c r="A2609" s="6" t="s">
        <v>6988</v>
      </c>
      <c r="B2609" s="10">
        <v>108000000</v>
      </c>
      <c r="C2609" s="10">
        <v>612271907.60000002</v>
      </c>
    </row>
    <row r="2610" spans="1:3" x14ac:dyDescent="0.3">
      <c r="A2610" s="6" t="s">
        <v>7541</v>
      </c>
      <c r="B2610" s="10">
        <v>108200000</v>
      </c>
      <c r="C2610" s="10">
        <v>389368281.60000002</v>
      </c>
    </row>
    <row r="2611" spans="1:3" x14ac:dyDescent="0.3">
      <c r="A2611" s="6" t="s">
        <v>7482</v>
      </c>
      <c r="B2611" s="10">
        <v>60000000</v>
      </c>
      <c r="C2611" s="10">
        <v>137783840</v>
      </c>
    </row>
    <row r="2612" spans="1:3" x14ac:dyDescent="0.3">
      <c r="A2612" s="6" t="s">
        <v>7390</v>
      </c>
      <c r="B2612" s="10">
        <v>82400000</v>
      </c>
      <c r="C2612" s="10">
        <v>248659580.59999999</v>
      </c>
    </row>
    <row r="2613" spans="1:3" x14ac:dyDescent="0.3">
      <c r="A2613" s="6" t="s">
        <v>2740</v>
      </c>
      <c r="B2613" s="10">
        <v>149860000</v>
      </c>
      <c r="C2613" s="10">
        <v>607464200.39999998</v>
      </c>
    </row>
    <row r="2614" spans="1:3" x14ac:dyDescent="0.3">
      <c r="A2614" s="6" t="s">
        <v>5931</v>
      </c>
      <c r="B2614" s="10">
        <v>157200000</v>
      </c>
      <c r="C2614" s="10">
        <v>950627748.79999995</v>
      </c>
    </row>
    <row r="2615" spans="1:3" x14ac:dyDescent="0.3">
      <c r="A2615" s="6" t="s">
        <v>394</v>
      </c>
      <c r="B2615" s="10">
        <v>52900000</v>
      </c>
      <c r="C2615" s="10">
        <v>368167712.60000002</v>
      </c>
    </row>
    <row r="2616" spans="1:3" x14ac:dyDescent="0.3">
      <c r="A2616" s="6" t="s">
        <v>6872</v>
      </c>
      <c r="B2616" s="10">
        <v>28519270.600000001</v>
      </c>
      <c r="C2616" s="10">
        <v>5750000</v>
      </c>
    </row>
    <row r="2617" spans="1:3" x14ac:dyDescent="0.3">
      <c r="A2617" s="6" t="s">
        <v>3204</v>
      </c>
      <c r="B2617" s="10">
        <v>7000000</v>
      </c>
      <c r="C2617" s="10">
        <v>51203507</v>
      </c>
    </row>
    <row r="2618" spans="1:3" x14ac:dyDescent="0.3">
      <c r="A2618" s="6" t="s">
        <v>3282</v>
      </c>
      <c r="B2618" s="10">
        <v>86600000</v>
      </c>
      <c r="C2618" s="10">
        <v>573620885.39999998</v>
      </c>
    </row>
    <row r="2619" spans="1:3" x14ac:dyDescent="0.3">
      <c r="A2619" s="6" t="s">
        <v>5038</v>
      </c>
      <c r="B2619" s="10">
        <v>85000000</v>
      </c>
      <c r="C2619" s="10">
        <v>359347833</v>
      </c>
    </row>
    <row r="2620" spans="1:3" x14ac:dyDescent="0.3">
      <c r="A2620" s="6" t="s">
        <v>406</v>
      </c>
      <c r="B2620" s="10">
        <v>200000000</v>
      </c>
      <c r="C2620" s="10">
        <v>760732926</v>
      </c>
    </row>
    <row r="2621" spans="1:3" x14ac:dyDescent="0.3">
      <c r="A2621" s="6" t="s">
        <v>6606</v>
      </c>
      <c r="B2621" s="10">
        <v>125000000</v>
      </c>
      <c r="C2621" s="10">
        <v>630163454</v>
      </c>
    </row>
    <row r="2622" spans="1:3" x14ac:dyDescent="0.3">
      <c r="A2622" s="6" t="s">
        <v>6408</v>
      </c>
      <c r="B2622" s="10">
        <v>4500000</v>
      </c>
      <c r="C2622" s="10">
        <v>27093116</v>
      </c>
    </row>
    <row r="2623" spans="1:3" x14ac:dyDescent="0.3">
      <c r="A2623" s="6" t="s">
        <v>149</v>
      </c>
      <c r="B2623" s="10">
        <v>340000000</v>
      </c>
      <c r="C2623" s="10">
        <v>0</v>
      </c>
    </row>
    <row r="2624" spans="1:3" x14ac:dyDescent="0.3">
      <c r="A2624" s="6" t="s">
        <v>4200</v>
      </c>
      <c r="B2624" s="10">
        <v>24000000</v>
      </c>
      <c r="C2624" s="10">
        <v>35792945</v>
      </c>
    </row>
    <row r="2625" spans="1:3" x14ac:dyDescent="0.3">
      <c r="A2625" s="6" t="s">
        <v>7846</v>
      </c>
      <c r="B2625" s="10">
        <v>81000000</v>
      </c>
      <c r="C2625" s="10">
        <v>345336673.39999998</v>
      </c>
    </row>
    <row r="2626" spans="1:3" x14ac:dyDescent="0.3">
      <c r="A2626" s="6" t="s">
        <v>3031</v>
      </c>
      <c r="B2626" s="10">
        <v>92800000</v>
      </c>
      <c r="C2626" s="10">
        <v>577173677.79999995</v>
      </c>
    </row>
    <row r="2627" spans="1:3" x14ac:dyDescent="0.3">
      <c r="A2627" s="6" t="s">
        <v>4314</v>
      </c>
      <c r="B2627" s="10">
        <v>14000000</v>
      </c>
      <c r="C2627" s="10">
        <v>320099997</v>
      </c>
    </row>
    <row r="2628" spans="1:3" x14ac:dyDescent="0.3">
      <c r="A2628" s="6" t="s">
        <v>6618</v>
      </c>
      <c r="B2628" s="10">
        <v>81200000</v>
      </c>
      <c r="C2628" s="10">
        <v>895840281.20000005</v>
      </c>
    </row>
    <row r="2629" spans="1:3" x14ac:dyDescent="0.3">
      <c r="A2629" s="6" t="s">
        <v>6540</v>
      </c>
      <c r="B2629" s="10">
        <v>98400000</v>
      </c>
      <c r="C2629" s="10">
        <v>251792115.19999999</v>
      </c>
    </row>
    <row r="2630" spans="1:3" x14ac:dyDescent="0.3">
      <c r="A2630" s="6" t="s">
        <v>727</v>
      </c>
      <c r="B2630" s="10">
        <v>167100000</v>
      </c>
      <c r="C2630" s="10">
        <v>651465482.39999998</v>
      </c>
    </row>
    <row r="2631" spans="1:3" x14ac:dyDescent="0.3">
      <c r="A2631" s="6" t="s">
        <v>785</v>
      </c>
      <c r="B2631" s="10">
        <v>102000000</v>
      </c>
      <c r="C2631" s="10">
        <v>441454936.39999998</v>
      </c>
    </row>
    <row r="2632" spans="1:3" x14ac:dyDescent="0.3">
      <c r="A2632" s="6" t="s">
        <v>1611</v>
      </c>
      <c r="B2632" s="10">
        <v>2000000</v>
      </c>
      <c r="C2632" s="10">
        <v>3607899</v>
      </c>
    </row>
    <row r="2633" spans="1:3" x14ac:dyDescent="0.3">
      <c r="A2633" s="6" t="s">
        <v>1515</v>
      </c>
      <c r="B2633" s="10">
        <v>130500000</v>
      </c>
      <c r="C2633" s="10">
        <v>181183628.40000001</v>
      </c>
    </row>
    <row r="2634" spans="1:3" x14ac:dyDescent="0.3">
      <c r="A2634" s="6" t="s">
        <v>4073</v>
      </c>
      <c r="B2634" s="10">
        <v>57104639.799999997</v>
      </c>
      <c r="C2634" s="10">
        <v>1118410</v>
      </c>
    </row>
    <row r="2635" spans="1:3" x14ac:dyDescent="0.3">
      <c r="A2635" s="6" t="s">
        <v>3480</v>
      </c>
      <c r="B2635" s="10">
        <v>9652108</v>
      </c>
      <c r="C2635" s="10">
        <v>17422935</v>
      </c>
    </row>
    <row r="2636" spans="1:3" x14ac:dyDescent="0.3">
      <c r="A2636" s="6" t="s">
        <v>4989</v>
      </c>
      <c r="B2636" s="10">
        <v>55020000</v>
      </c>
      <c r="C2636" s="10">
        <v>19790000</v>
      </c>
    </row>
    <row r="2637" spans="1:3" x14ac:dyDescent="0.3">
      <c r="A2637" s="6" t="s">
        <v>7421</v>
      </c>
      <c r="B2637" s="10">
        <v>39461149.200000003</v>
      </c>
      <c r="C2637" s="10">
        <v>20150000</v>
      </c>
    </row>
    <row r="2638" spans="1:3" x14ac:dyDescent="0.3">
      <c r="A2638" s="6" t="s">
        <v>8654</v>
      </c>
      <c r="B2638" s="10">
        <v>119940523.8</v>
      </c>
      <c r="C2638" s="10">
        <v>257908954.19999999</v>
      </c>
    </row>
    <row r="2639" spans="1:3" x14ac:dyDescent="0.3">
      <c r="A2639" s="6" t="s">
        <v>7084</v>
      </c>
      <c r="B2639" s="10">
        <v>147200000</v>
      </c>
      <c r="C2639" s="10">
        <v>862005430</v>
      </c>
    </row>
    <row r="2640" spans="1:3" x14ac:dyDescent="0.3">
      <c r="A2640" s="6" t="s">
        <v>3595</v>
      </c>
      <c r="B2640" s="10">
        <v>86240000</v>
      </c>
      <c r="C2640" s="10">
        <v>409750784.60000002</v>
      </c>
    </row>
    <row r="2641" spans="1:3" x14ac:dyDescent="0.3">
      <c r="A2641" s="6" t="s">
        <v>8713</v>
      </c>
      <c r="B2641" s="10">
        <v>9540689</v>
      </c>
      <c r="C2641" s="10">
        <v>76594107</v>
      </c>
    </row>
    <row r="2642" spans="1:3" x14ac:dyDescent="0.3">
      <c r="A2642" s="6" t="s">
        <v>7168</v>
      </c>
      <c r="B2642" s="10">
        <v>76000000</v>
      </c>
      <c r="C2642" s="10">
        <v>152911218.59999999</v>
      </c>
    </row>
    <row r="2643" spans="1:3" x14ac:dyDescent="0.3">
      <c r="A2643" s="6" t="s">
        <v>1872</v>
      </c>
      <c r="B2643" s="10">
        <v>4000000</v>
      </c>
      <c r="C2643" s="10">
        <v>21806425</v>
      </c>
    </row>
    <row r="2644" spans="1:3" x14ac:dyDescent="0.3">
      <c r="A2644" s="6" t="s">
        <v>2075</v>
      </c>
      <c r="B2644" s="10">
        <v>3400000</v>
      </c>
      <c r="C2644" s="10">
        <v>15894372</v>
      </c>
    </row>
    <row r="2645" spans="1:3" x14ac:dyDescent="0.3">
      <c r="A2645" s="6" t="s">
        <v>3019</v>
      </c>
      <c r="B2645" s="10">
        <v>4000000</v>
      </c>
      <c r="C2645" s="10">
        <v>14871307</v>
      </c>
    </row>
    <row r="2646" spans="1:3" x14ac:dyDescent="0.3">
      <c r="A2646" s="6" t="s">
        <v>2717</v>
      </c>
      <c r="B2646" s="10">
        <v>138000000</v>
      </c>
      <c r="C2646" s="10">
        <v>263222986.59999999</v>
      </c>
    </row>
    <row r="2647" spans="1:3" x14ac:dyDescent="0.3">
      <c r="A2647" s="6" t="s">
        <v>4296</v>
      </c>
      <c r="B2647" s="10">
        <v>2240000</v>
      </c>
      <c r="C2647" s="10">
        <v>74063742.599999994</v>
      </c>
    </row>
    <row r="2648" spans="1:3" x14ac:dyDescent="0.3">
      <c r="A2648" s="6" t="s">
        <v>7827</v>
      </c>
      <c r="B2648" s="10">
        <v>67800000</v>
      </c>
      <c r="C2648" s="10">
        <v>653988016.39999998</v>
      </c>
    </row>
    <row r="2649" spans="1:3" x14ac:dyDescent="0.3">
      <c r="A2649" s="6" t="s">
        <v>8196</v>
      </c>
      <c r="B2649" s="10">
        <v>20000000</v>
      </c>
      <c r="C2649" s="10">
        <v>16667230.199999999</v>
      </c>
    </row>
    <row r="2650" spans="1:3" x14ac:dyDescent="0.3">
      <c r="A2650" s="6" t="s">
        <v>7123</v>
      </c>
      <c r="B2650" s="10">
        <v>87400000</v>
      </c>
      <c r="C2650" s="10">
        <v>431611098</v>
      </c>
    </row>
    <row r="2651" spans="1:3" x14ac:dyDescent="0.3">
      <c r="A2651" s="6" t="s">
        <v>5010</v>
      </c>
      <c r="B2651" s="10">
        <v>18500000</v>
      </c>
      <c r="C2651" s="10">
        <v>13711903</v>
      </c>
    </row>
    <row r="2652" spans="1:3" x14ac:dyDescent="0.3">
      <c r="A2652" s="6" t="s">
        <v>3996</v>
      </c>
      <c r="B2652" s="10">
        <v>141000000</v>
      </c>
      <c r="C2652" s="10">
        <v>762084982.60000002</v>
      </c>
    </row>
    <row r="2653" spans="1:3" x14ac:dyDescent="0.3">
      <c r="A2653" s="6" t="s">
        <v>2785</v>
      </c>
      <c r="B2653" s="10">
        <v>113000000</v>
      </c>
      <c r="C2653" s="10">
        <v>337607295.60000002</v>
      </c>
    </row>
    <row r="2654" spans="1:3" x14ac:dyDescent="0.3">
      <c r="A2654" s="6" t="s">
        <v>1413</v>
      </c>
      <c r="B2654" s="10">
        <v>128940000</v>
      </c>
      <c r="C2654" s="10">
        <v>488640798.80000001</v>
      </c>
    </row>
    <row r="2655" spans="1:3" x14ac:dyDescent="0.3">
      <c r="A2655" s="6" t="s">
        <v>1465</v>
      </c>
      <c r="B2655" s="10">
        <v>96700000</v>
      </c>
      <c r="C2655" s="10">
        <v>456481350</v>
      </c>
    </row>
    <row r="2656" spans="1:3" x14ac:dyDescent="0.3">
      <c r="A2656" s="6" t="s">
        <v>3879</v>
      </c>
      <c r="B2656" s="10">
        <v>140475001.40000001</v>
      </c>
      <c r="C2656" s="10">
        <v>501486804.39999998</v>
      </c>
    </row>
    <row r="2657" spans="1:3" x14ac:dyDescent="0.3">
      <c r="A2657" s="6" t="s">
        <v>7396</v>
      </c>
      <c r="B2657" s="10">
        <v>73400000</v>
      </c>
      <c r="C2657" s="10">
        <v>1079234048</v>
      </c>
    </row>
    <row r="2658" spans="1:3" x14ac:dyDescent="0.3">
      <c r="A2658" s="6" t="s">
        <v>9655</v>
      </c>
      <c r="B2658" s="10">
        <v>109800000</v>
      </c>
      <c r="C2658" s="10">
        <v>357494447.19999999</v>
      </c>
    </row>
    <row r="2659" spans="1:3" x14ac:dyDescent="0.3">
      <c r="A2659" s="6" t="s">
        <v>6553</v>
      </c>
      <c r="B2659" s="10">
        <v>2900000</v>
      </c>
      <c r="C2659" s="10">
        <v>135625049</v>
      </c>
    </row>
    <row r="2660" spans="1:3" x14ac:dyDescent="0.3">
      <c r="A2660" s="6" t="s">
        <v>9725</v>
      </c>
      <c r="B2660" s="10">
        <v>169600000</v>
      </c>
      <c r="C2660" s="10">
        <v>453824304.60000002</v>
      </c>
    </row>
    <row r="2661" spans="1:3" x14ac:dyDescent="0.3">
      <c r="A2661" s="6" t="s">
        <v>960</v>
      </c>
      <c r="B2661" s="10">
        <v>201000000</v>
      </c>
      <c r="C2661" s="10">
        <v>1569323844</v>
      </c>
    </row>
    <row r="2662" spans="1:3" x14ac:dyDescent="0.3">
      <c r="A2662" s="6" t="s">
        <v>8883</v>
      </c>
      <c r="B2662" s="10">
        <v>163600000</v>
      </c>
      <c r="C2662" s="10">
        <v>812667214.20000005</v>
      </c>
    </row>
    <row r="2663" spans="1:3" x14ac:dyDescent="0.3">
      <c r="A2663" s="6" t="s">
        <v>3438</v>
      </c>
      <c r="B2663" s="10">
        <v>129300000</v>
      </c>
      <c r="C2663" s="10">
        <v>175108702.19999999</v>
      </c>
    </row>
    <row r="2664" spans="1:3" x14ac:dyDescent="0.3">
      <c r="A2664" s="6" t="s">
        <v>2946</v>
      </c>
      <c r="B2664" s="10">
        <v>88000040</v>
      </c>
      <c r="C2664" s="10">
        <v>49459605.200000003</v>
      </c>
    </row>
    <row r="2665" spans="1:3" x14ac:dyDescent="0.3">
      <c r="A2665" s="6" t="s">
        <v>9500</v>
      </c>
      <c r="B2665" s="10">
        <v>93000000</v>
      </c>
      <c r="C2665" s="10">
        <v>1256345435</v>
      </c>
    </row>
    <row r="2666" spans="1:3" x14ac:dyDescent="0.3">
      <c r="A2666" s="6" t="s">
        <v>3949</v>
      </c>
      <c r="B2666" s="10">
        <v>151600000</v>
      </c>
      <c r="C2666" s="10">
        <v>665194474</v>
      </c>
    </row>
    <row r="2667" spans="1:3" x14ac:dyDescent="0.3">
      <c r="A2667" s="6" t="s">
        <v>2233</v>
      </c>
      <c r="B2667" s="10">
        <v>105200000</v>
      </c>
      <c r="C2667" s="10">
        <v>290912102</v>
      </c>
    </row>
    <row r="2668" spans="1:3" x14ac:dyDescent="0.3">
      <c r="A2668" s="6" t="s">
        <v>2941</v>
      </c>
      <c r="B2668" s="10">
        <v>47310000</v>
      </c>
      <c r="C2668" s="10">
        <v>329856760.80000001</v>
      </c>
    </row>
    <row r="2669" spans="1:3" x14ac:dyDescent="0.3">
      <c r="A2669" s="6" t="s">
        <v>4208</v>
      </c>
      <c r="B2669" s="10">
        <v>54640000</v>
      </c>
      <c r="C2669" s="10">
        <v>323787336.60000002</v>
      </c>
    </row>
    <row r="2670" spans="1:3" x14ac:dyDescent="0.3">
      <c r="A2670" s="6" t="s">
        <v>3778</v>
      </c>
      <c r="B2670" s="10">
        <v>167540000</v>
      </c>
      <c r="C2670" s="10">
        <v>175269998.80000001</v>
      </c>
    </row>
    <row r="2671" spans="1:3" x14ac:dyDescent="0.3">
      <c r="A2671" s="6" t="s">
        <v>8679</v>
      </c>
      <c r="B2671" s="10">
        <v>35000000</v>
      </c>
      <c r="C2671" s="10">
        <v>16830252</v>
      </c>
    </row>
    <row r="2672" spans="1:3" x14ac:dyDescent="0.3">
      <c r="A2672" s="6" t="s">
        <v>9226</v>
      </c>
      <c r="B2672" s="10">
        <v>161400000</v>
      </c>
      <c r="C2672" s="10">
        <v>287419513.39999998</v>
      </c>
    </row>
    <row r="2673" spans="1:3" x14ac:dyDescent="0.3">
      <c r="A2673" s="6" t="s">
        <v>4015</v>
      </c>
      <c r="B2673" s="10">
        <v>135159000</v>
      </c>
      <c r="C2673" s="10">
        <v>234980052.80000001</v>
      </c>
    </row>
    <row r="2674" spans="1:3" x14ac:dyDescent="0.3">
      <c r="A2674" s="6" t="s">
        <v>4054</v>
      </c>
      <c r="B2674" s="10">
        <v>24000000</v>
      </c>
      <c r="C2674" s="10">
        <v>64282881</v>
      </c>
    </row>
    <row r="2675" spans="1:3" x14ac:dyDescent="0.3">
      <c r="A2675" s="6" t="s">
        <v>1470</v>
      </c>
      <c r="B2675" s="10">
        <v>111000000</v>
      </c>
      <c r="C2675" s="10">
        <v>288510892</v>
      </c>
    </row>
    <row r="2676" spans="1:3" x14ac:dyDescent="0.3">
      <c r="A2676" s="6" t="s">
        <v>6982</v>
      </c>
      <c r="B2676" s="10">
        <v>66260</v>
      </c>
      <c r="C2676" s="10">
        <v>245388402.80000001</v>
      </c>
    </row>
    <row r="2677" spans="1:3" x14ac:dyDescent="0.3">
      <c r="A2677" s="6" t="s">
        <v>9675</v>
      </c>
      <c r="B2677" s="10">
        <v>118154097.59999999</v>
      </c>
      <c r="C2677" s="10">
        <v>661906631.60000002</v>
      </c>
    </row>
    <row r="2678" spans="1:3" x14ac:dyDescent="0.3">
      <c r="A2678" s="6" t="s">
        <v>7674</v>
      </c>
      <c r="B2678" s="10">
        <v>24000000</v>
      </c>
      <c r="C2678" s="10">
        <v>32710894</v>
      </c>
    </row>
    <row r="2679" spans="1:3" x14ac:dyDescent="0.3">
      <c r="A2679" s="6" t="s">
        <v>3887</v>
      </c>
      <c r="B2679" s="10">
        <v>6000000</v>
      </c>
      <c r="C2679" s="10">
        <v>70136369</v>
      </c>
    </row>
    <row r="2680" spans="1:3" x14ac:dyDescent="0.3">
      <c r="A2680" s="6" t="s">
        <v>6782</v>
      </c>
      <c r="B2680" s="10">
        <v>61400000</v>
      </c>
      <c r="C2680" s="10">
        <v>515295729.60000002</v>
      </c>
    </row>
    <row r="2681" spans="1:3" x14ac:dyDescent="0.3">
      <c r="A2681" s="6" t="s">
        <v>9523</v>
      </c>
      <c r="B2681" s="10">
        <v>118000000</v>
      </c>
      <c r="C2681" s="10">
        <v>531937078.80000001</v>
      </c>
    </row>
    <row r="2682" spans="1:3" x14ac:dyDescent="0.3">
      <c r="A2682" s="6" t="s">
        <v>9716</v>
      </c>
      <c r="B2682" s="10">
        <v>40000000</v>
      </c>
      <c r="C2682" s="10">
        <v>50071069</v>
      </c>
    </row>
    <row r="2683" spans="1:3" x14ac:dyDescent="0.3">
      <c r="A2683" s="6" t="s">
        <v>8007</v>
      </c>
      <c r="B2683" s="10">
        <v>71600000</v>
      </c>
      <c r="C2683" s="10">
        <v>186347247.59999999</v>
      </c>
    </row>
    <row r="2684" spans="1:3" x14ac:dyDescent="0.3">
      <c r="A2684" s="6" t="s">
        <v>5868</v>
      </c>
      <c r="B2684" s="10">
        <v>9000000</v>
      </c>
      <c r="C2684" s="10">
        <v>80501127</v>
      </c>
    </row>
    <row r="2685" spans="1:3" x14ac:dyDescent="0.3">
      <c r="A2685" s="6" t="s">
        <v>7746</v>
      </c>
      <c r="B2685" s="10">
        <v>95000000</v>
      </c>
      <c r="C2685" s="10">
        <v>406434252.19999999</v>
      </c>
    </row>
    <row r="2686" spans="1:3" x14ac:dyDescent="0.3">
      <c r="A2686" s="6" t="s">
        <v>7095</v>
      </c>
      <c r="B2686" s="10">
        <v>15000000</v>
      </c>
      <c r="C2686" s="10">
        <v>84431625</v>
      </c>
    </row>
    <row r="2687" spans="1:3" x14ac:dyDescent="0.3">
      <c r="A2687" s="6" t="s">
        <v>643</v>
      </c>
      <c r="B2687" s="10">
        <v>55000000</v>
      </c>
      <c r="C2687" s="10">
        <v>381367046</v>
      </c>
    </row>
    <row r="2688" spans="1:3" x14ac:dyDescent="0.3">
      <c r="A2688" s="6" t="s">
        <v>316</v>
      </c>
      <c r="B2688" s="10">
        <v>55000000</v>
      </c>
      <c r="C2688" s="10">
        <v>371985018</v>
      </c>
    </row>
    <row r="2689" spans="1:3" x14ac:dyDescent="0.3">
      <c r="A2689" s="6" t="s">
        <v>1721</v>
      </c>
      <c r="B2689" s="10">
        <v>5000000</v>
      </c>
      <c r="C2689" s="10">
        <v>22113075</v>
      </c>
    </row>
    <row r="2690" spans="1:3" x14ac:dyDescent="0.3">
      <c r="A2690" s="6" t="s">
        <v>290</v>
      </c>
      <c r="B2690" s="10">
        <v>40000000</v>
      </c>
      <c r="C2690" s="10">
        <v>570794950</v>
      </c>
    </row>
    <row r="2691" spans="1:3" x14ac:dyDescent="0.3">
      <c r="A2691" s="6" t="s">
        <v>8435</v>
      </c>
      <c r="B2691" s="10">
        <v>39780000</v>
      </c>
      <c r="C2691" s="10">
        <v>3865984</v>
      </c>
    </row>
    <row r="2692" spans="1:3" x14ac:dyDescent="0.3">
      <c r="A2692" s="6" t="s">
        <v>842</v>
      </c>
      <c r="B2692" s="10">
        <v>65000000</v>
      </c>
      <c r="C2692" s="10">
        <v>100820947</v>
      </c>
    </row>
    <row r="2693" spans="1:3" x14ac:dyDescent="0.3">
      <c r="A2693" s="6" t="s">
        <v>9239</v>
      </c>
      <c r="B2693" s="10">
        <v>25000000</v>
      </c>
      <c r="C2693" s="10">
        <v>32831707</v>
      </c>
    </row>
    <row r="2694" spans="1:3" x14ac:dyDescent="0.3">
      <c r="A2694" s="6" t="s">
        <v>2386</v>
      </c>
      <c r="B2694" s="10">
        <v>106400000</v>
      </c>
      <c r="C2694" s="10">
        <v>725444809.79999995</v>
      </c>
    </row>
    <row r="2695" spans="1:3" x14ac:dyDescent="0.3">
      <c r="A2695" s="6" t="s">
        <v>4357</v>
      </c>
      <c r="B2695" s="10">
        <v>111600000</v>
      </c>
      <c r="C2695" s="10">
        <v>758528172.39999998</v>
      </c>
    </row>
    <row r="2696" spans="1:3" x14ac:dyDescent="0.3">
      <c r="A2696" s="6" t="s">
        <v>4879</v>
      </c>
      <c r="B2696" s="10">
        <v>11000000</v>
      </c>
      <c r="C2696" s="10">
        <v>39055536</v>
      </c>
    </row>
    <row r="2697" spans="1:3" x14ac:dyDescent="0.3">
      <c r="A2697" s="6" t="s">
        <v>7384</v>
      </c>
      <c r="B2697" s="10">
        <v>141600000</v>
      </c>
      <c r="C2697" s="10">
        <v>522659686.19999999</v>
      </c>
    </row>
    <row r="2698" spans="1:3" x14ac:dyDescent="0.3">
      <c r="A2698" s="6" t="s">
        <v>9461</v>
      </c>
      <c r="B2698" s="10">
        <v>5000000</v>
      </c>
      <c r="C2698" s="10">
        <v>9114264</v>
      </c>
    </row>
    <row r="2699" spans="1:3" x14ac:dyDescent="0.3">
      <c r="A2699" s="6" t="s">
        <v>7784</v>
      </c>
      <c r="B2699" s="10">
        <v>32000000</v>
      </c>
      <c r="C2699" s="10">
        <v>28590665</v>
      </c>
    </row>
    <row r="2700" spans="1:3" x14ac:dyDescent="0.3">
      <c r="A2700" s="6" t="s">
        <v>1466</v>
      </c>
      <c r="B2700" s="10">
        <v>23000000</v>
      </c>
      <c r="C2700" s="10">
        <v>112036870</v>
      </c>
    </row>
    <row r="2701" spans="1:3" x14ac:dyDescent="0.3">
      <c r="A2701" s="6" t="s">
        <v>1613</v>
      </c>
      <c r="B2701" s="10">
        <v>26000000</v>
      </c>
      <c r="C2701" s="10">
        <v>90396664</v>
      </c>
    </row>
    <row r="2702" spans="1:3" x14ac:dyDescent="0.3">
      <c r="A2702" s="6" t="s">
        <v>1794</v>
      </c>
      <c r="B2702" s="10">
        <v>25000000</v>
      </c>
      <c r="C2702" s="10">
        <v>112798051</v>
      </c>
    </row>
    <row r="2703" spans="1:3" x14ac:dyDescent="0.3">
      <c r="A2703" s="6" t="s">
        <v>1428</v>
      </c>
      <c r="B2703" s="10">
        <v>40000000</v>
      </c>
      <c r="C2703" s="10">
        <v>155011165</v>
      </c>
    </row>
    <row r="2704" spans="1:3" x14ac:dyDescent="0.3">
      <c r="A2704" s="6" t="s">
        <v>4649</v>
      </c>
      <c r="B2704" s="10">
        <v>122000000</v>
      </c>
      <c r="C2704" s="10">
        <v>422965060</v>
      </c>
    </row>
    <row r="2705" spans="1:3" x14ac:dyDescent="0.3">
      <c r="A2705" s="6" t="s">
        <v>6386</v>
      </c>
      <c r="B2705" s="10">
        <v>137000000</v>
      </c>
      <c r="C2705" s="10">
        <v>85131830</v>
      </c>
    </row>
    <row r="2706" spans="1:3" x14ac:dyDescent="0.3">
      <c r="A2706" s="6" t="s">
        <v>8388</v>
      </c>
      <c r="B2706" s="10">
        <v>139800000</v>
      </c>
      <c r="C2706" s="10">
        <v>558017045.20000005</v>
      </c>
    </row>
    <row r="2707" spans="1:3" x14ac:dyDescent="0.3">
      <c r="A2707" s="6" t="s">
        <v>7082</v>
      </c>
      <c r="B2707" s="10">
        <v>20000000</v>
      </c>
      <c r="C2707" s="10">
        <v>239332447</v>
      </c>
    </row>
    <row r="2708" spans="1:3" x14ac:dyDescent="0.3">
      <c r="A2708" s="6" t="s">
        <v>1871</v>
      </c>
      <c r="B2708" s="10">
        <v>1543757.2</v>
      </c>
      <c r="C2708" s="10">
        <v>124561</v>
      </c>
    </row>
    <row r="2709" spans="1:3" x14ac:dyDescent="0.3">
      <c r="A2709" s="6" t="s">
        <v>690</v>
      </c>
      <c r="B2709" s="10">
        <v>2500000</v>
      </c>
      <c r="C2709" s="10">
        <v>61416888</v>
      </c>
    </row>
    <row r="2710" spans="1:3" x14ac:dyDescent="0.3">
      <c r="A2710" s="6" t="s">
        <v>6900</v>
      </c>
      <c r="B2710" s="10">
        <v>147200000</v>
      </c>
      <c r="C2710" s="10">
        <v>937727043.79999995</v>
      </c>
    </row>
    <row r="2711" spans="1:3" x14ac:dyDescent="0.3">
      <c r="A2711" s="6" t="s">
        <v>1552</v>
      </c>
      <c r="B2711" s="10">
        <v>200000000</v>
      </c>
      <c r="C2711" s="10">
        <v>1025006125</v>
      </c>
    </row>
    <row r="2712" spans="1:3" x14ac:dyDescent="0.3">
      <c r="A2712" s="6" t="s">
        <v>3212</v>
      </c>
      <c r="B2712" s="10">
        <v>127400000</v>
      </c>
      <c r="C2712" s="10">
        <v>493338404.19999999</v>
      </c>
    </row>
    <row r="2713" spans="1:3" x14ac:dyDescent="0.3">
      <c r="A2713" s="6" t="s">
        <v>586</v>
      </c>
      <c r="B2713" s="10">
        <v>61498000</v>
      </c>
      <c r="C2713" s="10">
        <v>254671383.80000001</v>
      </c>
    </row>
    <row r="2714" spans="1:3" x14ac:dyDescent="0.3">
      <c r="A2714" s="6" t="s">
        <v>8274</v>
      </c>
      <c r="B2714" s="10">
        <v>118800000</v>
      </c>
      <c r="C2714" s="10">
        <v>842846355.60000002</v>
      </c>
    </row>
    <row r="2715" spans="1:3" x14ac:dyDescent="0.3">
      <c r="A2715" s="6" t="s">
        <v>545</v>
      </c>
      <c r="B2715" s="10">
        <v>94000000</v>
      </c>
      <c r="C2715" s="10">
        <v>936094852</v>
      </c>
    </row>
    <row r="2716" spans="1:3" x14ac:dyDescent="0.3">
      <c r="A2716" s="6" t="s">
        <v>7010</v>
      </c>
      <c r="B2716" s="10">
        <v>25000000</v>
      </c>
      <c r="C2716" s="10">
        <v>115036108</v>
      </c>
    </row>
    <row r="2717" spans="1:3" x14ac:dyDescent="0.3">
      <c r="A2717" s="6" t="s">
        <v>2571</v>
      </c>
      <c r="B2717" s="10">
        <v>128800000</v>
      </c>
      <c r="C2717" s="10">
        <v>366935804</v>
      </c>
    </row>
    <row r="2718" spans="1:3" x14ac:dyDescent="0.3">
      <c r="A2718" s="6" t="s">
        <v>6314</v>
      </c>
      <c r="B2718" s="10">
        <v>1200000</v>
      </c>
      <c r="C2718" s="10">
        <v>760883</v>
      </c>
    </row>
    <row r="2719" spans="1:3" x14ac:dyDescent="0.3">
      <c r="A2719" s="6" t="s">
        <v>7034</v>
      </c>
      <c r="B2719" s="10">
        <v>15000000</v>
      </c>
      <c r="C2719" s="10">
        <v>19885552</v>
      </c>
    </row>
    <row r="2720" spans="1:3" x14ac:dyDescent="0.3">
      <c r="A2720" s="6" t="s">
        <v>4312</v>
      </c>
      <c r="B2720" s="10">
        <v>110800000</v>
      </c>
      <c r="C2720" s="10">
        <v>327683157.19999999</v>
      </c>
    </row>
    <row r="2721" spans="1:3" x14ac:dyDescent="0.3">
      <c r="A2721" s="6" t="s">
        <v>7573</v>
      </c>
      <c r="B2721" s="10">
        <v>20000000</v>
      </c>
      <c r="C2721" s="10">
        <v>2500277</v>
      </c>
    </row>
    <row r="2722" spans="1:3" x14ac:dyDescent="0.3">
      <c r="A2722" s="6" t="s">
        <v>6807</v>
      </c>
      <c r="B2722" s="10">
        <v>4096412.8</v>
      </c>
      <c r="C2722" s="10">
        <v>253583</v>
      </c>
    </row>
    <row r="2723" spans="1:3" x14ac:dyDescent="0.3">
      <c r="A2723" s="6" t="s">
        <v>8067</v>
      </c>
      <c r="B2723" s="10">
        <v>129600000</v>
      </c>
      <c r="C2723" s="10">
        <v>635714642</v>
      </c>
    </row>
    <row r="2724" spans="1:3" x14ac:dyDescent="0.3">
      <c r="A2724" s="6" t="s">
        <v>9193</v>
      </c>
      <c r="B2724" s="10">
        <v>20000000</v>
      </c>
      <c r="C2724" s="10">
        <v>18599102</v>
      </c>
    </row>
    <row r="2725" spans="1:3" x14ac:dyDescent="0.3">
      <c r="A2725" s="6" t="s">
        <v>6134</v>
      </c>
      <c r="B2725" s="10">
        <v>132600000</v>
      </c>
      <c r="C2725" s="10">
        <v>293773121</v>
      </c>
    </row>
    <row r="2726" spans="1:3" x14ac:dyDescent="0.3">
      <c r="A2726" s="6" t="s">
        <v>975</v>
      </c>
      <c r="B2726" s="10">
        <v>92800000</v>
      </c>
      <c r="C2726" s="10">
        <v>609222681.39999998</v>
      </c>
    </row>
    <row r="2727" spans="1:3" x14ac:dyDescent="0.3">
      <c r="A2727" s="6" t="s">
        <v>999</v>
      </c>
      <c r="B2727" s="10">
        <v>500000</v>
      </c>
      <c r="C2727" s="10">
        <v>33473297</v>
      </c>
    </row>
    <row r="2728" spans="1:3" x14ac:dyDescent="0.3">
      <c r="A2728" s="6" t="s">
        <v>4256</v>
      </c>
      <c r="B2728" s="10">
        <v>30000000</v>
      </c>
      <c r="C2728" s="10">
        <v>30273740</v>
      </c>
    </row>
    <row r="2729" spans="1:3" x14ac:dyDescent="0.3">
      <c r="A2729" s="6" t="s">
        <v>7451</v>
      </c>
      <c r="B2729" s="10">
        <v>18145817.800000001</v>
      </c>
      <c r="C2729" s="10">
        <v>11949484</v>
      </c>
    </row>
    <row r="2730" spans="1:3" x14ac:dyDescent="0.3">
      <c r="A2730" s="6" t="s">
        <v>2417</v>
      </c>
      <c r="B2730" s="10">
        <v>154180000</v>
      </c>
      <c r="C2730" s="10">
        <v>620281381.79999995</v>
      </c>
    </row>
    <row r="2731" spans="1:3" x14ac:dyDescent="0.3">
      <c r="A2731" s="6" t="s">
        <v>1703</v>
      </c>
      <c r="B2731" s="10">
        <v>14000000</v>
      </c>
      <c r="C2731" s="10">
        <v>125212904</v>
      </c>
    </row>
    <row r="2732" spans="1:3" x14ac:dyDescent="0.3">
      <c r="A2732" s="6" t="s">
        <v>5649</v>
      </c>
      <c r="B2732" s="10">
        <v>30000000</v>
      </c>
      <c r="C2732" s="10">
        <v>10419084</v>
      </c>
    </row>
    <row r="2733" spans="1:3" x14ac:dyDescent="0.3">
      <c r="A2733" s="6" t="s">
        <v>8922</v>
      </c>
      <c r="B2733" s="10">
        <v>10000000</v>
      </c>
      <c r="C2733" s="10">
        <v>4606335.5999999996</v>
      </c>
    </row>
    <row r="2734" spans="1:3" x14ac:dyDescent="0.3">
      <c r="A2734" s="6" t="s">
        <v>8000</v>
      </c>
      <c r="B2734" s="10">
        <v>75000000</v>
      </c>
      <c r="C2734" s="10">
        <v>127361412</v>
      </c>
    </row>
    <row r="2735" spans="1:3" x14ac:dyDescent="0.3">
      <c r="A2735" s="6" t="s">
        <v>2826</v>
      </c>
      <c r="B2735" s="10">
        <v>162100000</v>
      </c>
      <c r="C2735" s="10">
        <v>437846475.19999999</v>
      </c>
    </row>
    <row r="2736" spans="1:3" x14ac:dyDescent="0.3">
      <c r="A2736" s="6" t="s">
        <v>3394</v>
      </c>
      <c r="B2736" s="10">
        <v>60000000</v>
      </c>
      <c r="C2736" s="10">
        <v>105523737</v>
      </c>
    </row>
    <row r="2737" spans="1:3" x14ac:dyDescent="0.3">
      <c r="A2737" s="6" t="s">
        <v>5772</v>
      </c>
      <c r="B2737" s="10">
        <v>3500000</v>
      </c>
      <c r="C2737" s="10">
        <v>3988612</v>
      </c>
    </row>
    <row r="2738" spans="1:3" x14ac:dyDescent="0.3">
      <c r="A2738" s="6" t="s">
        <v>9300</v>
      </c>
      <c r="B2738" s="10">
        <v>24000000</v>
      </c>
      <c r="C2738" s="10">
        <v>75320499.200000003</v>
      </c>
    </row>
    <row r="2739" spans="1:3" x14ac:dyDescent="0.3">
      <c r="A2739" s="6" t="s">
        <v>3717</v>
      </c>
      <c r="B2739" s="10">
        <v>25000000</v>
      </c>
      <c r="C2739" s="10">
        <v>40286416</v>
      </c>
    </row>
    <row r="2740" spans="1:3" x14ac:dyDescent="0.3">
      <c r="A2740" s="6" t="s">
        <v>4121</v>
      </c>
      <c r="B2740" s="10">
        <v>100000</v>
      </c>
      <c r="C2740" s="10">
        <v>70504268.400000006</v>
      </c>
    </row>
    <row r="2741" spans="1:3" x14ac:dyDescent="0.3">
      <c r="A2741" s="6" t="s">
        <v>4544</v>
      </c>
      <c r="B2741" s="10">
        <v>9265000</v>
      </c>
      <c r="C2741" s="10">
        <v>1907743</v>
      </c>
    </row>
    <row r="2742" spans="1:3" x14ac:dyDescent="0.3">
      <c r="A2742" s="6" t="s">
        <v>6315</v>
      </c>
      <c r="B2742" s="10">
        <v>27220000</v>
      </c>
      <c r="C2742" s="10">
        <v>18000000</v>
      </c>
    </row>
    <row r="2743" spans="1:3" x14ac:dyDescent="0.3">
      <c r="A2743" s="6" t="s">
        <v>6715</v>
      </c>
      <c r="B2743" s="10">
        <v>109144000</v>
      </c>
      <c r="C2743" s="10">
        <v>305481707.39999998</v>
      </c>
    </row>
    <row r="2744" spans="1:3" x14ac:dyDescent="0.3">
      <c r="A2744" s="6" t="s">
        <v>7366</v>
      </c>
      <c r="B2744" s="10">
        <v>82600000</v>
      </c>
      <c r="C2744" s="10">
        <v>307390441</v>
      </c>
    </row>
    <row r="2745" spans="1:3" x14ac:dyDescent="0.3">
      <c r="A2745" s="6" t="s">
        <v>1160</v>
      </c>
      <c r="B2745" s="10">
        <v>138000000</v>
      </c>
      <c r="C2745" s="10">
        <v>156106539.59999999</v>
      </c>
    </row>
    <row r="2746" spans="1:3" x14ac:dyDescent="0.3">
      <c r="A2746" s="6" t="s">
        <v>1263</v>
      </c>
      <c r="B2746" s="10">
        <v>7000000</v>
      </c>
      <c r="C2746" s="10">
        <v>92554209</v>
      </c>
    </row>
    <row r="2747" spans="1:3" x14ac:dyDescent="0.3">
      <c r="A2747" s="6" t="s">
        <v>5787</v>
      </c>
      <c r="B2747" s="10">
        <v>35000000</v>
      </c>
      <c r="C2747" s="10">
        <v>27176976</v>
      </c>
    </row>
    <row r="2748" spans="1:3" x14ac:dyDescent="0.3">
      <c r="A2748" s="6" t="s">
        <v>7499</v>
      </c>
      <c r="B2748" s="10">
        <v>8000000</v>
      </c>
      <c r="C2748" s="10">
        <v>6177725</v>
      </c>
    </row>
    <row r="2749" spans="1:3" x14ac:dyDescent="0.3">
      <c r="A2749" s="6" t="s">
        <v>3361</v>
      </c>
      <c r="B2749" s="10">
        <v>6446757.2000000002</v>
      </c>
      <c r="C2749" s="10">
        <v>26747</v>
      </c>
    </row>
    <row r="2750" spans="1:3" x14ac:dyDescent="0.3">
      <c r="A2750" s="6" t="s">
        <v>5056</v>
      </c>
      <c r="B2750" s="10">
        <v>7000000</v>
      </c>
      <c r="C2750" s="10">
        <v>201463574</v>
      </c>
    </row>
    <row r="2751" spans="1:3" x14ac:dyDescent="0.3">
      <c r="A2751" s="6" t="s">
        <v>5836</v>
      </c>
      <c r="B2751" s="10">
        <v>92000000</v>
      </c>
      <c r="C2751" s="10">
        <v>212963782</v>
      </c>
    </row>
    <row r="2752" spans="1:3" x14ac:dyDescent="0.3">
      <c r="A2752" s="6" t="s">
        <v>3722</v>
      </c>
      <c r="B2752" s="10">
        <v>9620000</v>
      </c>
      <c r="C2752" s="10">
        <v>496334</v>
      </c>
    </row>
    <row r="2753" spans="1:3" x14ac:dyDescent="0.3">
      <c r="A2753" s="6" t="s">
        <v>9530</v>
      </c>
      <c r="B2753" s="10">
        <v>27000000</v>
      </c>
      <c r="C2753" s="10">
        <v>4485485</v>
      </c>
    </row>
    <row r="2754" spans="1:3" x14ac:dyDescent="0.3">
      <c r="A2754" s="6" t="s">
        <v>9710</v>
      </c>
      <c r="B2754" s="10">
        <v>3400000</v>
      </c>
      <c r="C2754" s="10">
        <v>440544</v>
      </c>
    </row>
    <row r="2755" spans="1:3" x14ac:dyDescent="0.3">
      <c r="A2755" s="6" t="s">
        <v>3590</v>
      </c>
      <c r="B2755" s="10">
        <v>31000000</v>
      </c>
      <c r="C2755" s="10">
        <v>160558438</v>
      </c>
    </row>
    <row r="2756" spans="1:3" x14ac:dyDescent="0.3">
      <c r="A2756" s="6" t="s">
        <v>6924</v>
      </c>
      <c r="B2756" s="10">
        <v>147200000</v>
      </c>
      <c r="C2756" s="10">
        <v>937727043.79999995</v>
      </c>
    </row>
    <row r="2757" spans="1:3" x14ac:dyDescent="0.3">
      <c r="A2757" s="6" t="s">
        <v>6935</v>
      </c>
      <c r="B2757" s="10">
        <v>10000000</v>
      </c>
      <c r="C2757" s="10">
        <v>27305571</v>
      </c>
    </row>
    <row r="2758" spans="1:3" x14ac:dyDescent="0.3">
      <c r="A2758" s="6" t="s">
        <v>6428</v>
      </c>
      <c r="B2758" s="10">
        <v>9000000</v>
      </c>
      <c r="C2758" s="10">
        <v>18564613</v>
      </c>
    </row>
    <row r="2759" spans="1:3" x14ac:dyDescent="0.3">
      <c r="A2759" s="6" t="s">
        <v>7184</v>
      </c>
      <c r="B2759" s="10">
        <v>75000000</v>
      </c>
      <c r="C2759" s="10">
        <v>34009180</v>
      </c>
    </row>
    <row r="2760" spans="1:3" x14ac:dyDescent="0.3">
      <c r="A2760" s="6" t="s">
        <v>4225</v>
      </c>
      <c r="B2760" s="10">
        <v>55000000</v>
      </c>
      <c r="C2760" s="10">
        <v>214392904</v>
      </c>
    </row>
    <row r="2761" spans="1:3" x14ac:dyDescent="0.3">
      <c r="A2761" s="6" t="s">
        <v>2025</v>
      </c>
      <c r="B2761" s="10">
        <v>14000000</v>
      </c>
      <c r="C2761" s="10">
        <v>4294635</v>
      </c>
    </row>
    <row r="2762" spans="1:3" x14ac:dyDescent="0.3">
      <c r="A2762" s="6" t="s">
        <v>4220</v>
      </c>
      <c r="B2762" s="10">
        <v>136000000</v>
      </c>
      <c r="C2762" s="10">
        <v>495057393.80000001</v>
      </c>
    </row>
    <row r="2763" spans="1:3" x14ac:dyDescent="0.3">
      <c r="A2763" s="6" t="s">
        <v>5763</v>
      </c>
      <c r="B2763" s="10">
        <v>95200000</v>
      </c>
      <c r="C2763" s="10">
        <v>568390700.39999998</v>
      </c>
    </row>
    <row r="2764" spans="1:3" x14ac:dyDescent="0.3">
      <c r="A2764" s="6" t="s">
        <v>4458</v>
      </c>
      <c r="B2764" s="10">
        <v>119100000</v>
      </c>
      <c r="C2764" s="10">
        <v>298947444.19999999</v>
      </c>
    </row>
    <row r="2765" spans="1:3" x14ac:dyDescent="0.3">
      <c r="A2765" s="6" t="s">
        <v>3463</v>
      </c>
      <c r="B2765" s="10">
        <v>178400000</v>
      </c>
      <c r="C2765" s="10">
        <v>465590537.39999998</v>
      </c>
    </row>
    <row r="2766" spans="1:3" x14ac:dyDescent="0.3">
      <c r="A2766" s="6" t="s">
        <v>4980</v>
      </c>
      <c r="B2766" s="10">
        <v>165600000</v>
      </c>
      <c r="C2766" s="10">
        <v>372589869</v>
      </c>
    </row>
    <row r="2767" spans="1:3" x14ac:dyDescent="0.3">
      <c r="A2767" s="6" t="s">
        <v>5656</v>
      </c>
      <c r="B2767" s="10">
        <v>51400000</v>
      </c>
      <c r="C2767" s="10">
        <v>338083083.60000002</v>
      </c>
    </row>
    <row r="2768" spans="1:3" x14ac:dyDescent="0.3">
      <c r="A2768" s="6" t="s">
        <v>1006</v>
      </c>
      <c r="B2768" s="10">
        <v>95200000</v>
      </c>
      <c r="C2768" s="10">
        <v>568390700.39999998</v>
      </c>
    </row>
    <row r="2769" spans="1:3" x14ac:dyDescent="0.3">
      <c r="A2769" s="6" t="s">
        <v>5746</v>
      </c>
      <c r="B2769" s="10">
        <v>74080240.599999994</v>
      </c>
      <c r="C2769" s="10">
        <v>409730278.80000001</v>
      </c>
    </row>
    <row r="2770" spans="1:3" x14ac:dyDescent="0.3">
      <c r="A2770" s="6" t="s">
        <v>6479</v>
      </c>
      <c r="B2770" s="10">
        <v>80000000</v>
      </c>
      <c r="C2770" s="10">
        <v>177993801</v>
      </c>
    </row>
    <row r="2771" spans="1:3" x14ac:dyDescent="0.3">
      <c r="A2771" s="6" t="s">
        <v>7754</v>
      </c>
      <c r="B2771" s="10">
        <v>15000000</v>
      </c>
      <c r="C2771" s="10">
        <v>211274365</v>
      </c>
    </row>
    <row r="2772" spans="1:3" x14ac:dyDescent="0.3">
      <c r="A2772" s="6" t="s">
        <v>1861</v>
      </c>
      <c r="B2772" s="10">
        <v>149000000</v>
      </c>
      <c r="C2772" s="10">
        <v>179357126</v>
      </c>
    </row>
    <row r="2773" spans="1:3" x14ac:dyDescent="0.3">
      <c r="A2773" s="6" t="s">
        <v>7635</v>
      </c>
      <c r="B2773" s="10">
        <v>149000000</v>
      </c>
      <c r="C2773" s="10">
        <v>250984619.59999999</v>
      </c>
    </row>
    <row r="2774" spans="1:3" x14ac:dyDescent="0.3">
      <c r="A2774" s="6" t="s">
        <v>8829</v>
      </c>
      <c r="B2774" s="10">
        <v>5000000</v>
      </c>
      <c r="C2774" s="10">
        <v>3142154</v>
      </c>
    </row>
    <row r="2775" spans="1:3" x14ac:dyDescent="0.3">
      <c r="A2775" s="6" t="s">
        <v>1757</v>
      </c>
      <c r="B2775" s="10">
        <v>65000000</v>
      </c>
      <c r="C2775" s="10">
        <v>168065700</v>
      </c>
    </row>
    <row r="2776" spans="1:3" x14ac:dyDescent="0.3">
      <c r="A2776" s="6" t="s">
        <v>3107</v>
      </c>
      <c r="B2776" s="10">
        <v>106000000</v>
      </c>
      <c r="C2776" s="10">
        <v>242236239</v>
      </c>
    </row>
    <row r="2777" spans="1:3" x14ac:dyDescent="0.3">
      <c r="A2777" s="6" t="s">
        <v>9568</v>
      </c>
      <c r="B2777" s="10">
        <v>221000000</v>
      </c>
      <c r="C2777" s="10">
        <v>1104642091</v>
      </c>
    </row>
    <row r="2778" spans="1:3" x14ac:dyDescent="0.3">
      <c r="A2778" s="6" t="s">
        <v>3549</v>
      </c>
      <c r="B2778" s="10">
        <v>70000000</v>
      </c>
      <c r="C2778" s="10">
        <v>111231041</v>
      </c>
    </row>
    <row r="2779" spans="1:3" x14ac:dyDescent="0.3">
      <c r="A2779" s="6" t="s">
        <v>8218</v>
      </c>
      <c r="B2779" s="10">
        <v>20000000</v>
      </c>
      <c r="C2779" s="10">
        <v>42000000</v>
      </c>
    </row>
    <row r="2780" spans="1:3" x14ac:dyDescent="0.3">
      <c r="A2780" s="6" t="s">
        <v>3530</v>
      </c>
      <c r="B2780" s="10">
        <v>64400000</v>
      </c>
      <c r="C2780" s="10">
        <v>285997554</v>
      </c>
    </row>
    <row r="2781" spans="1:3" x14ac:dyDescent="0.3">
      <c r="A2781" s="6" t="s">
        <v>3536</v>
      </c>
      <c r="B2781" s="10">
        <v>600000</v>
      </c>
      <c r="C2781" s="10">
        <v>15000000</v>
      </c>
    </row>
    <row r="2782" spans="1:3" x14ac:dyDescent="0.3">
      <c r="A2782" s="6" t="s">
        <v>3944</v>
      </c>
      <c r="B2782" s="10">
        <v>28000000</v>
      </c>
      <c r="C2782" s="10">
        <v>195300000</v>
      </c>
    </row>
    <row r="2783" spans="1:3" x14ac:dyDescent="0.3">
      <c r="A2783" s="6" t="s">
        <v>7175</v>
      </c>
      <c r="B2783" s="10">
        <v>26000000</v>
      </c>
      <c r="C2783" s="10">
        <v>34592118</v>
      </c>
    </row>
    <row r="2784" spans="1:3" x14ac:dyDescent="0.3">
      <c r="A2784" s="6" t="s">
        <v>5804</v>
      </c>
      <c r="B2784" s="10">
        <v>1900000</v>
      </c>
      <c r="C2784" s="10">
        <v>3250000</v>
      </c>
    </row>
    <row r="2785" spans="1:3" x14ac:dyDescent="0.3">
      <c r="A2785" s="6" t="s">
        <v>8371</v>
      </c>
      <c r="B2785" s="10">
        <v>56000004</v>
      </c>
      <c r="C2785" s="10">
        <v>4094339</v>
      </c>
    </row>
    <row r="2786" spans="1:3" x14ac:dyDescent="0.3">
      <c r="A2786" s="6" t="s">
        <v>7709</v>
      </c>
      <c r="B2786" s="10">
        <v>10000000</v>
      </c>
      <c r="C2786" s="10">
        <v>988318</v>
      </c>
    </row>
    <row r="2787" spans="1:3" x14ac:dyDescent="0.3">
      <c r="A2787" s="6" t="s">
        <v>1426</v>
      </c>
      <c r="B2787" s="10">
        <v>97600000</v>
      </c>
      <c r="C2787" s="10">
        <v>225508210</v>
      </c>
    </row>
    <row r="2788" spans="1:3" x14ac:dyDescent="0.3">
      <c r="A2788" s="6" t="s">
        <v>1423</v>
      </c>
      <c r="B2788" s="10">
        <v>3500000</v>
      </c>
      <c r="C2788" s="10">
        <v>16376066</v>
      </c>
    </row>
    <row r="2789" spans="1:3" x14ac:dyDescent="0.3">
      <c r="A2789" s="6" t="s">
        <v>9687</v>
      </c>
      <c r="B2789" s="10">
        <v>60800000</v>
      </c>
      <c r="C2789" s="10">
        <v>452004296.39999998</v>
      </c>
    </row>
    <row r="2790" spans="1:3" x14ac:dyDescent="0.3">
      <c r="A2790" s="6" t="s">
        <v>9654</v>
      </c>
      <c r="B2790" s="10">
        <v>150500000</v>
      </c>
      <c r="C2790" s="10">
        <v>449407231.39999998</v>
      </c>
    </row>
    <row r="2791" spans="1:3" x14ac:dyDescent="0.3">
      <c r="A2791" s="6" t="s">
        <v>4962</v>
      </c>
      <c r="B2791" s="10">
        <v>30000000</v>
      </c>
      <c r="C2791" s="10">
        <v>105475310</v>
      </c>
    </row>
    <row r="2792" spans="1:3" x14ac:dyDescent="0.3">
      <c r="A2792" s="6" t="s">
        <v>2228</v>
      </c>
      <c r="B2792" s="10">
        <v>5611197</v>
      </c>
      <c r="C2792" s="10">
        <v>9900000</v>
      </c>
    </row>
    <row r="2793" spans="1:3" x14ac:dyDescent="0.3">
      <c r="A2793" s="6" t="s">
        <v>1173</v>
      </c>
      <c r="B2793" s="10">
        <v>55000000</v>
      </c>
      <c r="C2793" s="10">
        <v>679835137</v>
      </c>
    </row>
    <row r="2794" spans="1:3" x14ac:dyDescent="0.3">
      <c r="A2794" s="6" t="s">
        <v>7214</v>
      </c>
      <c r="B2794" s="10">
        <v>18000000</v>
      </c>
      <c r="C2794" s="10">
        <v>0</v>
      </c>
    </row>
    <row r="2795" spans="1:3" x14ac:dyDescent="0.3">
      <c r="A2795" s="6" t="s">
        <v>821</v>
      </c>
      <c r="B2795" s="10">
        <v>24000000</v>
      </c>
      <c r="C2795" s="10">
        <v>93461156</v>
      </c>
    </row>
    <row r="2796" spans="1:3" x14ac:dyDescent="0.3">
      <c r="A2796" s="6" t="s">
        <v>841</v>
      </c>
      <c r="B2796" s="10">
        <v>125600000</v>
      </c>
      <c r="C2796" s="10">
        <v>403087774</v>
      </c>
    </row>
    <row r="2797" spans="1:3" x14ac:dyDescent="0.3">
      <c r="A2797" s="6" t="s">
        <v>5393</v>
      </c>
      <c r="B2797" s="10">
        <v>79000000</v>
      </c>
      <c r="C2797" s="10">
        <v>393468426.60000002</v>
      </c>
    </row>
    <row r="2798" spans="1:3" x14ac:dyDescent="0.3">
      <c r="A2798" s="6" t="s">
        <v>6321</v>
      </c>
      <c r="B2798" s="10">
        <v>79500000</v>
      </c>
      <c r="C2798" s="10">
        <v>708023892.39999998</v>
      </c>
    </row>
    <row r="2799" spans="1:3" x14ac:dyDescent="0.3">
      <c r="A2799" s="6" t="s">
        <v>3907</v>
      </c>
      <c r="B2799" s="10">
        <v>30000000</v>
      </c>
      <c r="C2799" s="10">
        <v>92494381</v>
      </c>
    </row>
    <row r="2800" spans="1:3" x14ac:dyDescent="0.3">
      <c r="A2800" s="6" t="s">
        <v>7391</v>
      </c>
      <c r="B2800" s="10">
        <v>80000000</v>
      </c>
      <c r="C2800" s="10">
        <v>168311558</v>
      </c>
    </row>
    <row r="2801" spans="1:3" x14ac:dyDescent="0.3">
      <c r="A2801" s="6" t="s">
        <v>8198</v>
      </c>
      <c r="B2801" s="10">
        <v>54200004</v>
      </c>
      <c r="C2801" s="10">
        <v>843965</v>
      </c>
    </row>
    <row r="2802" spans="1:3" x14ac:dyDescent="0.3">
      <c r="A2802" s="6" t="s">
        <v>7376</v>
      </c>
      <c r="B2802" s="10">
        <v>77400000</v>
      </c>
      <c r="C2802" s="10">
        <v>286421986.19999999</v>
      </c>
    </row>
    <row r="2803" spans="1:3" x14ac:dyDescent="0.3">
      <c r="A2803" s="6" t="s">
        <v>9721</v>
      </c>
      <c r="B2803" s="10">
        <v>73340000</v>
      </c>
      <c r="C2803" s="10">
        <v>552832145.20000005</v>
      </c>
    </row>
    <row r="2804" spans="1:3" x14ac:dyDescent="0.3">
      <c r="A2804" s="6" t="s">
        <v>6237</v>
      </c>
      <c r="B2804" s="10">
        <v>4000000</v>
      </c>
      <c r="C2804" s="10">
        <v>4301000</v>
      </c>
    </row>
    <row r="2805" spans="1:3" x14ac:dyDescent="0.3">
      <c r="A2805" s="6" t="s">
        <v>8006</v>
      </c>
      <c r="B2805" s="10">
        <v>100400000</v>
      </c>
      <c r="C2805" s="10">
        <v>601865262.39999998</v>
      </c>
    </row>
    <row r="2806" spans="1:3" x14ac:dyDescent="0.3">
      <c r="A2806" s="6" t="s">
        <v>5310</v>
      </c>
      <c r="B2806" s="10">
        <v>4500000</v>
      </c>
      <c r="C2806" s="10">
        <v>242895809</v>
      </c>
    </row>
    <row r="2807" spans="1:3" x14ac:dyDescent="0.3">
      <c r="A2807" s="6" t="s">
        <v>144</v>
      </c>
      <c r="B2807" s="10">
        <v>110000000</v>
      </c>
      <c r="C2807" s="10">
        <v>271669045.60000002</v>
      </c>
    </row>
    <row r="2808" spans="1:3" x14ac:dyDescent="0.3">
      <c r="A2808" s="6" t="s">
        <v>8405</v>
      </c>
      <c r="B2808" s="10">
        <v>1522860</v>
      </c>
      <c r="C2808" s="10">
        <v>221074959.59999999</v>
      </c>
    </row>
    <row r="2809" spans="1:3" x14ac:dyDescent="0.3">
      <c r="A2809" s="6" t="s">
        <v>3779</v>
      </c>
      <c r="B2809" s="10">
        <v>10000000</v>
      </c>
      <c r="C2809" s="10">
        <v>91354215</v>
      </c>
    </row>
    <row r="2810" spans="1:3" x14ac:dyDescent="0.3">
      <c r="A2810" s="6" t="s">
        <v>856</v>
      </c>
      <c r="B2810" s="10">
        <v>108200000</v>
      </c>
      <c r="C2810" s="10">
        <v>206009040.80000001</v>
      </c>
    </row>
    <row r="2811" spans="1:3" x14ac:dyDescent="0.3">
      <c r="A2811" s="6" t="s">
        <v>7582</v>
      </c>
      <c r="B2811" s="10">
        <v>73500000</v>
      </c>
      <c r="C2811" s="10">
        <v>422567635.39999998</v>
      </c>
    </row>
    <row r="2812" spans="1:3" x14ac:dyDescent="0.3">
      <c r="A2812" s="6" t="s">
        <v>4287</v>
      </c>
      <c r="B2812" s="10">
        <v>106000000</v>
      </c>
      <c r="C2812" s="10">
        <v>552915715.20000005</v>
      </c>
    </row>
    <row r="2813" spans="1:3" x14ac:dyDescent="0.3">
      <c r="A2813" s="6" t="s">
        <v>7605</v>
      </c>
      <c r="B2813" s="10">
        <v>11000000</v>
      </c>
      <c r="C2813" s="10">
        <v>19947280</v>
      </c>
    </row>
    <row r="2814" spans="1:3" x14ac:dyDescent="0.3">
      <c r="A2814" s="6" t="s">
        <v>6793</v>
      </c>
      <c r="B2814" s="10">
        <v>115000000</v>
      </c>
      <c r="C2814" s="10">
        <v>307075984.19999999</v>
      </c>
    </row>
    <row r="2815" spans="1:3" x14ac:dyDescent="0.3">
      <c r="A2815" s="6" t="s">
        <v>2608</v>
      </c>
      <c r="B2815" s="10">
        <v>151000000</v>
      </c>
      <c r="C2815" s="10">
        <v>1714444954</v>
      </c>
    </row>
    <row r="2816" spans="1:3" x14ac:dyDescent="0.3">
      <c r="A2816" s="6" t="s">
        <v>544</v>
      </c>
      <c r="B2816" s="10">
        <v>138100000</v>
      </c>
      <c r="C2816" s="10">
        <v>717029254</v>
      </c>
    </row>
    <row r="2817" spans="1:3" x14ac:dyDescent="0.3">
      <c r="A2817" s="6" t="s">
        <v>6283</v>
      </c>
      <c r="B2817" s="10">
        <v>45000000</v>
      </c>
      <c r="C2817" s="10">
        <v>112006296</v>
      </c>
    </row>
    <row r="2818" spans="1:3" x14ac:dyDescent="0.3">
      <c r="A2818" s="6" t="s">
        <v>2795</v>
      </c>
      <c r="B2818" s="10">
        <v>39000000</v>
      </c>
      <c r="C2818" s="10">
        <v>81150788</v>
      </c>
    </row>
    <row r="2819" spans="1:3" x14ac:dyDescent="0.3">
      <c r="A2819" s="6" t="s">
        <v>9575</v>
      </c>
      <c r="B2819" s="10">
        <v>29000000</v>
      </c>
      <c r="C2819" s="10">
        <v>22773535</v>
      </c>
    </row>
    <row r="2820" spans="1:3" x14ac:dyDescent="0.3">
      <c r="A2820" s="6" t="s">
        <v>9704</v>
      </c>
      <c r="B2820" s="10">
        <v>13000000</v>
      </c>
      <c r="C2820" s="10">
        <v>29296</v>
      </c>
    </row>
    <row r="2821" spans="1:3" x14ac:dyDescent="0.3">
      <c r="A2821" s="6" t="s">
        <v>3829</v>
      </c>
      <c r="B2821" s="10">
        <v>50959574</v>
      </c>
      <c r="C2821" s="10">
        <v>5012704.5999999996</v>
      </c>
    </row>
    <row r="2822" spans="1:3" x14ac:dyDescent="0.3">
      <c r="A2822" s="6" t="s">
        <v>3975</v>
      </c>
      <c r="B2822" s="10">
        <v>6000000</v>
      </c>
      <c r="C2822" s="10">
        <v>18073433</v>
      </c>
    </row>
    <row r="2823" spans="1:3" x14ac:dyDescent="0.3">
      <c r="A2823" s="6" t="s">
        <v>2709</v>
      </c>
      <c r="B2823" s="10">
        <v>52000000</v>
      </c>
      <c r="C2823" s="10">
        <v>321644876</v>
      </c>
    </row>
    <row r="2824" spans="1:3" x14ac:dyDescent="0.3">
      <c r="A2824" s="6" t="s">
        <v>7051</v>
      </c>
      <c r="B2824" s="10">
        <v>100000000</v>
      </c>
      <c r="C2824" s="10">
        <v>97838349</v>
      </c>
    </row>
    <row r="2825" spans="1:3" x14ac:dyDescent="0.3">
      <c r="A2825" s="6" t="s">
        <v>1935</v>
      </c>
      <c r="B2825" s="10">
        <v>25000000</v>
      </c>
      <c r="C2825" s="10">
        <v>114576403</v>
      </c>
    </row>
    <row r="2826" spans="1:3" x14ac:dyDescent="0.3">
      <c r="A2826" s="6" t="s">
        <v>2629</v>
      </c>
      <c r="B2826" s="10">
        <v>11000000</v>
      </c>
      <c r="C2826" s="10">
        <v>34900000</v>
      </c>
    </row>
    <row r="2827" spans="1:3" x14ac:dyDescent="0.3">
      <c r="A2827" s="6" t="s">
        <v>5911</v>
      </c>
      <c r="B2827" s="10">
        <v>55000000</v>
      </c>
      <c r="C2827" s="10">
        <v>110387072</v>
      </c>
    </row>
    <row r="2828" spans="1:3" x14ac:dyDescent="0.3">
      <c r="A2828" s="6" t="s">
        <v>7998</v>
      </c>
      <c r="B2828" s="10">
        <v>80000000</v>
      </c>
      <c r="C2828" s="10">
        <v>381000857.60000002</v>
      </c>
    </row>
    <row r="2829" spans="1:3" x14ac:dyDescent="0.3">
      <c r="A2829" s="6" t="s">
        <v>6373</v>
      </c>
      <c r="B2829" s="10">
        <v>10000000</v>
      </c>
      <c r="C2829" s="10">
        <v>3793739</v>
      </c>
    </row>
    <row r="2830" spans="1:3" x14ac:dyDescent="0.3">
      <c r="A2830" s="6" t="s">
        <v>401</v>
      </c>
      <c r="B2830" s="10">
        <v>110000000</v>
      </c>
      <c r="C2830" s="10">
        <v>331526598</v>
      </c>
    </row>
    <row r="2831" spans="1:3" x14ac:dyDescent="0.3">
      <c r="A2831" s="6" t="s">
        <v>6619</v>
      </c>
      <c r="B2831" s="10">
        <v>50000000</v>
      </c>
      <c r="C2831" s="10">
        <v>23237252</v>
      </c>
    </row>
    <row r="2832" spans="1:3" x14ac:dyDescent="0.3">
      <c r="A2832" s="6" t="s">
        <v>3525</v>
      </c>
      <c r="B2832" s="10">
        <v>20000000</v>
      </c>
      <c r="C2832" s="10">
        <v>153698625</v>
      </c>
    </row>
    <row r="2833" spans="1:3" x14ac:dyDescent="0.3">
      <c r="A2833" s="6" t="s">
        <v>5909</v>
      </c>
      <c r="B2833" s="10">
        <v>31000000</v>
      </c>
      <c r="C2833" s="10">
        <v>30000000</v>
      </c>
    </row>
    <row r="2834" spans="1:3" x14ac:dyDescent="0.3">
      <c r="A2834" s="6" t="s">
        <v>5245</v>
      </c>
      <c r="B2834" s="10">
        <v>96200000</v>
      </c>
      <c r="C2834" s="10">
        <v>474833112.80000001</v>
      </c>
    </row>
    <row r="2835" spans="1:3" x14ac:dyDescent="0.3">
      <c r="A2835" s="6" t="s">
        <v>4016</v>
      </c>
      <c r="B2835" s="10">
        <v>21000000</v>
      </c>
      <c r="C2835" s="10">
        <v>43632609</v>
      </c>
    </row>
    <row r="2836" spans="1:3" x14ac:dyDescent="0.3">
      <c r="A2836" s="6" t="s">
        <v>9698</v>
      </c>
      <c r="B2836" s="10">
        <v>11000000</v>
      </c>
      <c r="C2836" s="10">
        <v>3238620.8</v>
      </c>
    </row>
    <row r="2837" spans="1:3" x14ac:dyDescent="0.3">
      <c r="A2837" s="6" t="s">
        <v>7465</v>
      </c>
      <c r="B2837" s="10">
        <v>53400000</v>
      </c>
      <c r="C2837" s="10">
        <v>532412661.80000001</v>
      </c>
    </row>
    <row r="2838" spans="1:3" x14ac:dyDescent="0.3">
      <c r="A2838" s="6" t="s">
        <v>6164</v>
      </c>
      <c r="B2838" s="10">
        <v>78000000</v>
      </c>
      <c r="C2838" s="10">
        <v>960466466</v>
      </c>
    </row>
    <row r="2839" spans="1:3" x14ac:dyDescent="0.3">
      <c r="A2839" s="6" t="s">
        <v>4340</v>
      </c>
      <c r="B2839" s="10">
        <v>31000000</v>
      </c>
      <c r="C2839" s="10">
        <v>68079671</v>
      </c>
    </row>
    <row r="2840" spans="1:3" x14ac:dyDescent="0.3">
      <c r="A2840" s="6" t="s">
        <v>3972</v>
      </c>
      <c r="B2840" s="10">
        <v>125000000</v>
      </c>
      <c r="C2840" s="10">
        <v>515036018.80000001</v>
      </c>
    </row>
    <row r="2841" spans="1:3" x14ac:dyDescent="0.3">
      <c r="A2841" s="6" t="s">
        <v>6573</v>
      </c>
      <c r="B2841" s="10">
        <v>12000000</v>
      </c>
      <c r="C2841" s="10">
        <v>56131239</v>
      </c>
    </row>
    <row r="2842" spans="1:3" x14ac:dyDescent="0.3">
      <c r="A2842" s="6" t="s">
        <v>8051</v>
      </c>
      <c r="B2842" s="10">
        <v>10000000</v>
      </c>
      <c r="C2842" s="10">
        <v>33526835</v>
      </c>
    </row>
    <row r="2843" spans="1:3" x14ac:dyDescent="0.3">
      <c r="A2843" s="6" t="s">
        <v>6832</v>
      </c>
      <c r="B2843" s="10">
        <v>30000000</v>
      </c>
      <c r="C2843" s="10">
        <v>61950770</v>
      </c>
    </row>
    <row r="2844" spans="1:3" x14ac:dyDescent="0.3">
      <c r="A2844" s="6" t="s">
        <v>2330</v>
      </c>
      <c r="B2844" s="10">
        <v>35100000</v>
      </c>
      <c r="C2844" s="10">
        <v>304849676</v>
      </c>
    </row>
    <row r="2845" spans="1:3" x14ac:dyDescent="0.3">
      <c r="A2845" s="6" t="s">
        <v>3013</v>
      </c>
      <c r="B2845" s="10">
        <v>1250000</v>
      </c>
      <c r="C2845" s="10">
        <v>21722776</v>
      </c>
    </row>
    <row r="2846" spans="1:3" x14ac:dyDescent="0.3">
      <c r="A2846" s="6" t="s">
        <v>3413</v>
      </c>
      <c r="B2846" s="10">
        <v>4000000</v>
      </c>
      <c r="C2846" s="10">
        <v>36690067</v>
      </c>
    </row>
    <row r="2847" spans="1:3" x14ac:dyDescent="0.3">
      <c r="A2847" s="6" t="s">
        <v>2961</v>
      </c>
      <c r="B2847" s="10">
        <v>3000000</v>
      </c>
      <c r="C2847" s="10">
        <v>19472523</v>
      </c>
    </row>
    <row r="2848" spans="1:3" x14ac:dyDescent="0.3">
      <c r="A2848" s="6" t="s">
        <v>3104</v>
      </c>
      <c r="B2848" s="10">
        <v>2800000</v>
      </c>
      <c r="C2848" s="10">
        <v>19170001</v>
      </c>
    </row>
    <row r="2849" spans="1:3" x14ac:dyDescent="0.3">
      <c r="A2849" s="6" t="s">
        <v>3153</v>
      </c>
      <c r="B2849" s="10">
        <v>5000000</v>
      </c>
      <c r="C2849" s="10">
        <v>14343976</v>
      </c>
    </row>
    <row r="2850" spans="1:3" x14ac:dyDescent="0.3">
      <c r="A2850" s="6" t="s">
        <v>4289</v>
      </c>
      <c r="B2850" s="10">
        <v>2200000</v>
      </c>
      <c r="C2850" s="10">
        <v>21930418</v>
      </c>
    </row>
    <row r="2851" spans="1:3" x14ac:dyDescent="0.3">
      <c r="A2851" s="6" t="s">
        <v>2758</v>
      </c>
      <c r="B2851" s="10">
        <v>2600000</v>
      </c>
      <c r="C2851" s="10">
        <v>32980880</v>
      </c>
    </row>
    <row r="2852" spans="1:3" x14ac:dyDescent="0.3">
      <c r="A2852" s="6" t="s">
        <v>5003</v>
      </c>
      <c r="B2852" s="10">
        <v>11000000</v>
      </c>
      <c r="C2852" s="10">
        <v>81204830</v>
      </c>
    </row>
    <row r="2853" spans="1:3" x14ac:dyDescent="0.3">
      <c r="A2853" s="6" t="s">
        <v>2500</v>
      </c>
      <c r="B2853" s="10">
        <v>15541000</v>
      </c>
      <c r="C2853" s="10">
        <v>38139010</v>
      </c>
    </row>
    <row r="2854" spans="1:3" x14ac:dyDescent="0.3">
      <c r="A2854" s="6" t="s">
        <v>8579</v>
      </c>
      <c r="B2854" s="10">
        <v>9900000</v>
      </c>
      <c r="C2854" s="10">
        <v>11310835</v>
      </c>
    </row>
    <row r="2855" spans="1:3" x14ac:dyDescent="0.3">
      <c r="A2855" s="6" t="s">
        <v>2786</v>
      </c>
      <c r="B2855" s="10">
        <v>181600000</v>
      </c>
      <c r="C2855" s="10">
        <v>175269998.80000001</v>
      </c>
    </row>
    <row r="2856" spans="1:3" x14ac:dyDescent="0.3">
      <c r="A2856" s="6" t="s">
        <v>1431</v>
      </c>
      <c r="B2856" s="10">
        <v>35000000</v>
      </c>
      <c r="C2856" s="10">
        <v>146595891</v>
      </c>
    </row>
    <row r="2857" spans="1:3" x14ac:dyDescent="0.3">
      <c r="A2857" s="6" t="s">
        <v>8315</v>
      </c>
      <c r="B2857" s="10">
        <v>6500000</v>
      </c>
      <c r="C2857" s="10">
        <v>18110152</v>
      </c>
    </row>
    <row r="2858" spans="1:3" x14ac:dyDescent="0.3">
      <c r="A2858" s="6" t="s">
        <v>5185</v>
      </c>
      <c r="B2858" s="10">
        <v>15541000</v>
      </c>
      <c r="C2858" s="10">
        <v>38139010</v>
      </c>
    </row>
    <row r="2859" spans="1:3" x14ac:dyDescent="0.3">
      <c r="A2859" s="6" t="s">
        <v>4063</v>
      </c>
      <c r="B2859" s="10">
        <v>126000000</v>
      </c>
      <c r="C2859" s="10">
        <v>601130942.39999998</v>
      </c>
    </row>
    <row r="2860" spans="1:3" x14ac:dyDescent="0.3">
      <c r="A2860" s="6" t="s">
        <v>5887</v>
      </c>
      <c r="B2860" s="10">
        <v>60000000</v>
      </c>
      <c r="C2860" s="10">
        <v>81041298</v>
      </c>
    </row>
    <row r="2861" spans="1:3" x14ac:dyDescent="0.3">
      <c r="A2861" s="6" t="s">
        <v>8634</v>
      </c>
      <c r="B2861" s="10">
        <v>39452225.799999997</v>
      </c>
      <c r="C2861" s="10">
        <v>2983784</v>
      </c>
    </row>
    <row r="2862" spans="1:3" x14ac:dyDescent="0.3">
      <c r="A2862" s="6" t="s">
        <v>2279</v>
      </c>
      <c r="B2862" s="10">
        <v>119000000</v>
      </c>
      <c r="C2862" s="10">
        <v>948498291.20000005</v>
      </c>
    </row>
    <row r="2863" spans="1:3" x14ac:dyDescent="0.3">
      <c r="A2863" s="6" t="s">
        <v>3231</v>
      </c>
      <c r="B2863" s="10">
        <v>20000000</v>
      </c>
      <c r="C2863" s="10">
        <v>25736162</v>
      </c>
    </row>
    <row r="2864" spans="1:3" x14ac:dyDescent="0.3">
      <c r="A2864" s="6" t="s">
        <v>5442</v>
      </c>
      <c r="B2864" s="10">
        <v>5000000</v>
      </c>
      <c r="C2864" s="10">
        <v>6374</v>
      </c>
    </row>
    <row r="2865" spans="1:3" x14ac:dyDescent="0.3">
      <c r="A2865" s="6" t="s">
        <v>3624</v>
      </c>
      <c r="B2865" s="10">
        <v>35000000</v>
      </c>
      <c r="C2865" s="10">
        <v>68712365</v>
      </c>
    </row>
    <row r="2866" spans="1:3" x14ac:dyDescent="0.3">
      <c r="A2866" s="6" t="s">
        <v>7936</v>
      </c>
      <c r="B2866" s="10">
        <v>1650000</v>
      </c>
      <c r="C2866" s="10">
        <v>30500000</v>
      </c>
    </row>
    <row r="2867" spans="1:3" x14ac:dyDescent="0.3">
      <c r="A2867" s="6" t="s">
        <v>3649</v>
      </c>
      <c r="B2867" s="10">
        <v>52000000</v>
      </c>
      <c r="C2867" s="10">
        <v>52826594</v>
      </c>
    </row>
    <row r="2868" spans="1:3" x14ac:dyDescent="0.3">
      <c r="A2868" s="6" t="s">
        <v>7999</v>
      </c>
      <c r="B2868" s="10">
        <v>100140523.8</v>
      </c>
      <c r="C2868" s="10">
        <v>625891229</v>
      </c>
    </row>
    <row r="2869" spans="1:3" x14ac:dyDescent="0.3">
      <c r="A2869" s="6" t="s">
        <v>2555</v>
      </c>
      <c r="B2869" s="10">
        <v>2500000</v>
      </c>
      <c r="C2869" s="10">
        <v>78900000</v>
      </c>
    </row>
    <row r="2870" spans="1:3" x14ac:dyDescent="0.3">
      <c r="A2870" s="6" t="s">
        <v>847</v>
      </c>
      <c r="B2870" s="10">
        <v>127200000</v>
      </c>
      <c r="C2870" s="10">
        <v>410122022.60000002</v>
      </c>
    </row>
    <row r="2871" spans="1:3" x14ac:dyDescent="0.3">
      <c r="A2871" s="6" t="s">
        <v>3687</v>
      </c>
      <c r="B2871" s="10">
        <v>167540000</v>
      </c>
      <c r="C2871" s="10">
        <v>175269998.80000001</v>
      </c>
    </row>
    <row r="2872" spans="1:3" x14ac:dyDescent="0.3">
      <c r="A2872" s="6" t="s">
        <v>4935</v>
      </c>
      <c r="B2872" s="10">
        <v>22000000</v>
      </c>
      <c r="C2872" s="10">
        <v>61037844</v>
      </c>
    </row>
    <row r="2873" spans="1:3" x14ac:dyDescent="0.3">
      <c r="A2873" s="6" t="s">
        <v>7842</v>
      </c>
      <c r="B2873" s="10">
        <v>96800000</v>
      </c>
      <c r="C2873" s="10">
        <v>436644599.39999998</v>
      </c>
    </row>
    <row r="2874" spans="1:3" x14ac:dyDescent="0.3">
      <c r="A2874" s="6" t="s">
        <v>7642</v>
      </c>
      <c r="B2874" s="10">
        <v>2300000</v>
      </c>
      <c r="C2874" s="10">
        <v>59696</v>
      </c>
    </row>
    <row r="2875" spans="1:3" x14ac:dyDescent="0.3">
      <c r="A2875" s="6" t="s">
        <v>528</v>
      </c>
      <c r="B2875" s="10">
        <v>300000000</v>
      </c>
      <c r="C2875" s="10">
        <v>2513775160</v>
      </c>
    </row>
    <row r="2876" spans="1:3" x14ac:dyDescent="0.3">
      <c r="A2876" s="6" t="s">
        <v>2884</v>
      </c>
      <c r="B2876" s="10">
        <v>90000000</v>
      </c>
      <c r="C2876" s="10">
        <v>416291033.19999999</v>
      </c>
    </row>
    <row r="2877" spans="1:3" x14ac:dyDescent="0.3">
      <c r="A2877" s="6" t="s">
        <v>429</v>
      </c>
      <c r="B2877" s="10">
        <v>150000000</v>
      </c>
      <c r="C2877" s="10">
        <v>1437862795</v>
      </c>
    </row>
    <row r="2878" spans="1:3" x14ac:dyDescent="0.3">
      <c r="A2878" s="6" t="s">
        <v>7743</v>
      </c>
      <c r="B2878" s="10">
        <v>132600000</v>
      </c>
      <c r="C2878" s="10">
        <v>293773121</v>
      </c>
    </row>
    <row r="2879" spans="1:3" x14ac:dyDescent="0.3">
      <c r="A2879" s="6" t="s">
        <v>6469</v>
      </c>
      <c r="B2879" s="10">
        <v>900000</v>
      </c>
      <c r="C2879" s="10">
        <v>17549645</v>
      </c>
    </row>
    <row r="2880" spans="1:3" x14ac:dyDescent="0.3">
      <c r="A2880" s="6" t="s">
        <v>2971</v>
      </c>
      <c r="B2880" s="10">
        <v>81200000</v>
      </c>
      <c r="C2880" s="10">
        <v>472749495.19999999</v>
      </c>
    </row>
    <row r="2881" spans="1:3" x14ac:dyDescent="0.3">
      <c r="A2881" s="6" t="s">
        <v>2668</v>
      </c>
      <c r="B2881" s="10">
        <v>38600000</v>
      </c>
      <c r="C2881" s="10">
        <v>542233172.20000005</v>
      </c>
    </row>
    <row r="2882" spans="1:3" x14ac:dyDescent="0.3">
      <c r="A2882" s="6" t="s">
        <v>1889</v>
      </c>
      <c r="B2882" s="10">
        <v>30000000</v>
      </c>
      <c r="C2882" s="10">
        <v>45017134</v>
      </c>
    </row>
    <row r="2883" spans="1:3" x14ac:dyDescent="0.3">
      <c r="A2883" s="6" t="s">
        <v>9737</v>
      </c>
      <c r="B2883" s="10">
        <v>1500000</v>
      </c>
      <c r="C2883" s="10">
        <v>21889329.600000001</v>
      </c>
    </row>
    <row r="2884" spans="1:3" x14ac:dyDescent="0.3">
      <c r="A2884" s="6" t="s">
        <v>6093</v>
      </c>
      <c r="B2884" s="10">
        <v>18462000.199999999</v>
      </c>
      <c r="C2884" s="10">
        <v>7268779</v>
      </c>
    </row>
    <row r="2885" spans="1:3" x14ac:dyDescent="0.3">
      <c r="A2885" s="6" t="s">
        <v>8529</v>
      </c>
      <c r="B2885" s="10">
        <v>3000000</v>
      </c>
      <c r="C2885" s="10">
        <v>97730594.400000006</v>
      </c>
    </row>
    <row r="2886" spans="1:3" x14ac:dyDescent="0.3">
      <c r="A2886" s="6" t="s">
        <v>6234</v>
      </c>
      <c r="B2886" s="10">
        <v>10000000</v>
      </c>
      <c r="C2886" s="10">
        <v>45269004.600000001</v>
      </c>
    </row>
    <row r="2887" spans="1:3" x14ac:dyDescent="0.3">
      <c r="A2887" s="6" t="s">
        <v>5392</v>
      </c>
      <c r="B2887" s="10">
        <v>125031600</v>
      </c>
      <c r="C2887" s="10">
        <v>408208701.60000002</v>
      </c>
    </row>
    <row r="2888" spans="1:3" x14ac:dyDescent="0.3">
      <c r="A2888" s="6" t="s">
        <v>7729</v>
      </c>
      <c r="B2888" s="10">
        <v>55024000</v>
      </c>
      <c r="C2888" s="10">
        <v>7401480</v>
      </c>
    </row>
    <row r="2889" spans="1:3" x14ac:dyDescent="0.3">
      <c r="A2889" s="6" t="s">
        <v>242</v>
      </c>
      <c r="B2889" s="10">
        <v>133200000</v>
      </c>
      <c r="C2889" s="10">
        <v>514445172.39999998</v>
      </c>
    </row>
    <row r="2890" spans="1:3" x14ac:dyDescent="0.3">
      <c r="A2890" s="6" t="s">
        <v>356</v>
      </c>
      <c r="B2890" s="10">
        <v>120400000</v>
      </c>
      <c r="C2890" s="10">
        <v>614097908.39999998</v>
      </c>
    </row>
    <row r="2891" spans="1:3" x14ac:dyDescent="0.3">
      <c r="A2891" s="6" t="s">
        <v>8731</v>
      </c>
      <c r="B2891" s="10">
        <v>67560000</v>
      </c>
      <c r="C2891" s="10">
        <v>757864201.39999998</v>
      </c>
    </row>
    <row r="2892" spans="1:3" x14ac:dyDescent="0.3">
      <c r="A2892" s="6" t="s">
        <v>5475</v>
      </c>
      <c r="B2892" s="10">
        <v>100000000</v>
      </c>
      <c r="C2892" s="10">
        <v>202026112</v>
      </c>
    </row>
    <row r="2893" spans="1:3" x14ac:dyDescent="0.3">
      <c r="A2893" s="6" t="s">
        <v>7730</v>
      </c>
      <c r="B2893" s="10">
        <v>96140000</v>
      </c>
      <c r="C2893" s="10">
        <v>594575394.79999995</v>
      </c>
    </row>
    <row r="2894" spans="1:3" x14ac:dyDescent="0.3">
      <c r="A2894" s="6" t="s">
        <v>4537</v>
      </c>
      <c r="B2894" s="10">
        <v>30000000</v>
      </c>
      <c r="C2894" s="10">
        <v>16400254</v>
      </c>
    </row>
    <row r="2895" spans="1:3" x14ac:dyDescent="0.3">
      <c r="A2895" s="6" t="s">
        <v>5528</v>
      </c>
      <c r="B2895" s="10">
        <v>72500000</v>
      </c>
      <c r="C2895" s="10">
        <v>71880305</v>
      </c>
    </row>
    <row r="2896" spans="1:3" x14ac:dyDescent="0.3">
      <c r="A2896" s="6" t="s">
        <v>2773</v>
      </c>
      <c r="B2896" s="10">
        <v>60600000</v>
      </c>
      <c r="C2896" s="10">
        <v>442247715.39999998</v>
      </c>
    </row>
    <row r="2897" spans="1:3" x14ac:dyDescent="0.3">
      <c r="A2897" s="6" t="s">
        <v>6211</v>
      </c>
      <c r="B2897" s="10">
        <v>201000000</v>
      </c>
      <c r="C2897" s="10">
        <v>1569323844</v>
      </c>
    </row>
    <row r="2898" spans="1:3" x14ac:dyDescent="0.3">
      <c r="A2898" s="6" t="s">
        <v>9554</v>
      </c>
      <c r="B2898" s="10">
        <v>5610000</v>
      </c>
      <c r="C2898" s="10">
        <v>10657499</v>
      </c>
    </row>
    <row r="2899" spans="1:3" x14ac:dyDescent="0.3">
      <c r="A2899" s="6" t="s">
        <v>523</v>
      </c>
      <c r="B2899" s="10">
        <v>190000000</v>
      </c>
      <c r="C2899" s="10">
        <v>1514553486</v>
      </c>
    </row>
    <row r="2900" spans="1:3" x14ac:dyDescent="0.3">
      <c r="A2900" s="6" t="s">
        <v>3726</v>
      </c>
      <c r="B2900" s="10">
        <v>114000000</v>
      </c>
      <c r="C2900" s="10">
        <v>1002554527</v>
      </c>
    </row>
    <row r="2901" spans="1:3" x14ac:dyDescent="0.3">
      <c r="A2901" s="6" t="s">
        <v>6768</v>
      </c>
      <c r="B2901" s="10">
        <v>35000000</v>
      </c>
      <c r="C2901" s="10">
        <v>39340177</v>
      </c>
    </row>
    <row r="2902" spans="1:3" x14ac:dyDescent="0.3">
      <c r="A2902" s="6" t="s">
        <v>472</v>
      </c>
      <c r="B2902" s="10">
        <v>80000000</v>
      </c>
      <c r="C2902" s="10">
        <v>210315681</v>
      </c>
    </row>
    <row r="2903" spans="1:3" x14ac:dyDescent="0.3">
      <c r="A2903" s="6" t="s">
        <v>7665</v>
      </c>
      <c r="B2903" s="10">
        <v>86600000</v>
      </c>
      <c r="C2903" s="10">
        <v>409222379.80000001</v>
      </c>
    </row>
    <row r="2904" spans="1:3" x14ac:dyDescent="0.3">
      <c r="A2904" s="6" t="s">
        <v>9658</v>
      </c>
      <c r="B2904" s="10">
        <v>171000000</v>
      </c>
      <c r="C2904" s="10">
        <v>630465014.39999998</v>
      </c>
    </row>
    <row r="2905" spans="1:3" x14ac:dyDescent="0.3">
      <c r="A2905" s="6" t="s">
        <v>6431</v>
      </c>
      <c r="B2905" s="10">
        <v>96300000</v>
      </c>
      <c r="C2905" s="10">
        <v>439688164.19999999</v>
      </c>
    </row>
    <row r="2906" spans="1:3" x14ac:dyDescent="0.3">
      <c r="A2906" s="6" t="s">
        <v>6987</v>
      </c>
      <c r="B2906" s="10">
        <v>111600000</v>
      </c>
      <c r="C2906" s="10">
        <v>767228967.60000002</v>
      </c>
    </row>
    <row r="2907" spans="1:3" x14ac:dyDescent="0.3">
      <c r="A2907" s="6" t="s">
        <v>4621</v>
      </c>
      <c r="B2907" s="10">
        <v>50000000</v>
      </c>
      <c r="C2907" s="10">
        <v>48169156</v>
      </c>
    </row>
    <row r="2908" spans="1:3" x14ac:dyDescent="0.3">
      <c r="A2908" s="6" t="s">
        <v>1594</v>
      </c>
      <c r="B2908" s="10">
        <v>140000000</v>
      </c>
      <c r="C2908" s="10">
        <v>375740705</v>
      </c>
    </row>
    <row r="2909" spans="1:3" x14ac:dyDescent="0.3">
      <c r="A2909" s="6" t="s">
        <v>1051</v>
      </c>
      <c r="B2909" s="10">
        <v>175000000</v>
      </c>
      <c r="C2909" s="10">
        <v>302469017</v>
      </c>
    </row>
    <row r="2910" spans="1:3" x14ac:dyDescent="0.3">
      <c r="A2910" s="6" t="s">
        <v>6569</v>
      </c>
      <c r="B2910" s="10">
        <v>80872600</v>
      </c>
      <c r="C2910" s="10">
        <v>1339895902</v>
      </c>
    </row>
    <row r="2911" spans="1:3" x14ac:dyDescent="0.3">
      <c r="A2911" s="6" t="s">
        <v>5540</v>
      </c>
      <c r="B2911" s="10">
        <v>171600000</v>
      </c>
      <c r="C2911" s="10">
        <v>1139752081</v>
      </c>
    </row>
    <row r="2912" spans="1:3" x14ac:dyDescent="0.3">
      <c r="A2912" s="6" t="s">
        <v>8487</v>
      </c>
      <c r="B2912" s="10">
        <v>163600000</v>
      </c>
      <c r="C2912" s="10">
        <v>812667214.20000005</v>
      </c>
    </row>
    <row r="2913" spans="1:3" x14ac:dyDescent="0.3">
      <c r="A2913" s="6" t="s">
        <v>9173</v>
      </c>
      <c r="B2913" s="10">
        <v>81800000</v>
      </c>
      <c r="C2913" s="10">
        <v>194415185.40000001</v>
      </c>
    </row>
    <row r="2914" spans="1:3" x14ac:dyDescent="0.3">
      <c r="A2914" s="6" t="s">
        <v>4158</v>
      </c>
      <c r="B2914" s="10">
        <v>130600000</v>
      </c>
      <c r="C2914" s="10">
        <v>508931823.19999999</v>
      </c>
    </row>
    <row r="2915" spans="1:3" x14ac:dyDescent="0.3">
      <c r="A2915" s="6" t="s">
        <v>7400</v>
      </c>
      <c r="B2915" s="10">
        <v>45000000</v>
      </c>
      <c r="C2915" s="10">
        <v>90523726</v>
      </c>
    </row>
    <row r="2916" spans="1:3" x14ac:dyDescent="0.3">
      <c r="A2916" s="6" t="s">
        <v>6937</v>
      </c>
      <c r="B2916" s="10">
        <v>94700000</v>
      </c>
      <c r="C2916" s="10">
        <v>140288308.80000001</v>
      </c>
    </row>
    <row r="2917" spans="1:3" x14ac:dyDescent="0.3">
      <c r="A2917" s="6" t="s">
        <v>2605</v>
      </c>
      <c r="B2917" s="10">
        <v>37000000</v>
      </c>
      <c r="C2917" s="10">
        <v>117378084</v>
      </c>
    </row>
    <row r="2918" spans="1:3" x14ac:dyDescent="0.3">
      <c r="A2918" s="6" t="s">
        <v>6325</v>
      </c>
      <c r="B2918" s="10">
        <v>850000</v>
      </c>
      <c r="C2918" s="10">
        <v>211802400.40000001</v>
      </c>
    </row>
    <row r="2919" spans="1:3" x14ac:dyDescent="0.3">
      <c r="A2919" s="6" t="s">
        <v>7722</v>
      </c>
      <c r="B2919" s="10">
        <v>63000000</v>
      </c>
      <c r="C2919" s="10">
        <v>652818078</v>
      </c>
    </row>
    <row r="2920" spans="1:3" x14ac:dyDescent="0.3">
      <c r="A2920" s="6" t="s">
        <v>5358</v>
      </c>
      <c r="B2920" s="10">
        <v>96200000</v>
      </c>
      <c r="C2920" s="10">
        <v>406641432.39999998</v>
      </c>
    </row>
    <row r="2921" spans="1:3" x14ac:dyDescent="0.3">
      <c r="A2921" s="6" t="s">
        <v>7153</v>
      </c>
      <c r="B2921" s="10">
        <v>68800000</v>
      </c>
      <c r="C2921" s="10">
        <v>213739675.19999999</v>
      </c>
    </row>
    <row r="2922" spans="1:3" x14ac:dyDescent="0.3">
      <c r="A2922" s="6" t="s">
        <v>6629</v>
      </c>
      <c r="B2922" s="10">
        <v>50000000</v>
      </c>
      <c r="C2922" s="10">
        <v>42002029</v>
      </c>
    </row>
    <row r="2923" spans="1:3" x14ac:dyDescent="0.3">
      <c r="A2923" s="6" t="s">
        <v>7444</v>
      </c>
      <c r="B2923" s="10">
        <v>22000000</v>
      </c>
      <c r="C2923" s="10">
        <v>127767889</v>
      </c>
    </row>
    <row r="2924" spans="1:3" x14ac:dyDescent="0.3">
      <c r="A2924" s="6" t="s">
        <v>9561</v>
      </c>
      <c r="B2924" s="10">
        <v>175600000</v>
      </c>
      <c r="C2924" s="10">
        <v>288568132.39999998</v>
      </c>
    </row>
    <row r="2925" spans="1:3" x14ac:dyDescent="0.3">
      <c r="A2925" s="6" t="s">
        <v>1637</v>
      </c>
      <c r="B2925" s="10">
        <v>107200000</v>
      </c>
      <c r="C2925" s="10">
        <v>954532207</v>
      </c>
    </row>
    <row r="2926" spans="1:3" x14ac:dyDescent="0.3">
      <c r="A2926" s="6" t="s">
        <v>4353</v>
      </c>
      <c r="B2926" s="10">
        <v>97000000</v>
      </c>
      <c r="C2926" s="10">
        <v>183124621</v>
      </c>
    </row>
    <row r="2927" spans="1:3" x14ac:dyDescent="0.3">
      <c r="A2927" s="6" t="s">
        <v>6550</v>
      </c>
      <c r="B2927" s="10">
        <v>60000000</v>
      </c>
      <c r="C2927" s="10">
        <v>104100903</v>
      </c>
    </row>
    <row r="2928" spans="1:3" x14ac:dyDescent="0.3">
      <c r="A2928" s="6" t="s">
        <v>3568</v>
      </c>
      <c r="B2928" s="10">
        <v>127400000</v>
      </c>
      <c r="C2928" s="10">
        <v>507452658.60000002</v>
      </c>
    </row>
    <row r="2929" spans="1:3" x14ac:dyDescent="0.3">
      <c r="A2929" s="6" t="s">
        <v>4664</v>
      </c>
      <c r="B2929" s="10">
        <v>95380000</v>
      </c>
      <c r="C2929" s="10">
        <v>711465423.20000005</v>
      </c>
    </row>
    <row r="2930" spans="1:3" x14ac:dyDescent="0.3">
      <c r="A2930" s="6" t="s">
        <v>3979</v>
      </c>
      <c r="B2930" s="10">
        <v>2910000</v>
      </c>
      <c r="C2930" s="10">
        <v>2238600</v>
      </c>
    </row>
    <row r="2931" spans="1:3" x14ac:dyDescent="0.3">
      <c r="A2931" s="6" t="s">
        <v>938</v>
      </c>
      <c r="B2931" s="10">
        <v>50000000</v>
      </c>
      <c r="C2931" s="10">
        <v>200804534</v>
      </c>
    </row>
    <row r="2932" spans="1:3" x14ac:dyDescent="0.3">
      <c r="A2932" s="6" t="s">
        <v>2687</v>
      </c>
      <c r="B2932" s="10">
        <v>60000000</v>
      </c>
      <c r="C2932" s="10">
        <v>147985373</v>
      </c>
    </row>
    <row r="2933" spans="1:3" x14ac:dyDescent="0.3">
      <c r="A2933" s="6" t="s">
        <v>5583</v>
      </c>
      <c r="B2933" s="10">
        <v>101300000</v>
      </c>
      <c r="C2933" s="10">
        <v>819177204.20000005</v>
      </c>
    </row>
    <row r="2934" spans="1:3" x14ac:dyDescent="0.3">
      <c r="A2934" s="6" t="s">
        <v>5449</v>
      </c>
      <c r="B2934" s="10">
        <v>129500000</v>
      </c>
      <c r="C2934" s="10">
        <v>847860141.20000005</v>
      </c>
    </row>
    <row r="2935" spans="1:3" x14ac:dyDescent="0.3">
      <c r="A2935" s="6" t="s">
        <v>9089</v>
      </c>
      <c r="B2935" s="10">
        <v>2068000</v>
      </c>
      <c r="C2935" s="10">
        <v>75334861</v>
      </c>
    </row>
    <row r="2936" spans="1:3" x14ac:dyDescent="0.3">
      <c r="A2936" s="6" t="s">
        <v>1580</v>
      </c>
      <c r="B2936" s="10">
        <v>176400000</v>
      </c>
      <c r="C2936" s="10">
        <v>247906129.40000001</v>
      </c>
    </row>
    <row r="2937" spans="1:3" x14ac:dyDescent="0.3">
      <c r="A2937" s="6" t="s">
        <v>3619</v>
      </c>
      <c r="B2937" s="10">
        <v>36000000</v>
      </c>
      <c r="C2937" s="10">
        <v>12532777</v>
      </c>
    </row>
    <row r="2938" spans="1:3" x14ac:dyDescent="0.3">
      <c r="A2938" s="6" t="s">
        <v>8670</v>
      </c>
      <c r="B2938" s="10">
        <v>115800000</v>
      </c>
      <c r="C2938" s="10">
        <v>516948295.19999999</v>
      </c>
    </row>
    <row r="2939" spans="1:3" x14ac:dyDescent="0.3">
      <c r="A2939" s="6" t="s">
        <v>2127</v>
      </c>
      <c r="B2939" s="10">
        <v>140000000</v>
      </c>
      <c r="C2939" s="10">
        <v>166598362</v>
      </c>
    </row>
    <row r="2940" spans="1:3" x14ac:dyDescent="0.3">
      <c r="A2940" s="6" t="s">
        <v>5766</v>
      </c>
      <c r="B2940" s="10">
        <v>75100000</v>
      </c>
      <c r="C2940" s="10">
        <v>636679839.39999998</v>
      </c>
    </row>
    <row r="2941" spans="1:3" x14ac:dyDescent="0.3">
      <c r="A2941" s="6" t="s">
        <v>9132</v>
      </c>
      <c r="B2941" s="10">
        <v>92800000</v>
      </c>
      <c r="C2941" s="10">
        <v>367006935.19999999</v>
      </c>
    </row>
    <row r="2942" spans="1:3" x14ac:dyDescent="0.3">
      <c r="A2942" s="6" t="s">
        <v>8591</v>
      </c>
      <c r="B2942" s="10">
        <v>2300000</v>
      </c>
      <c r="C2942" s="10">
        <v>5300000</v>
      </c>
    </row>
    <row r="2943" spans="1:3" x14ac:dyDescent="0.3">
      <c r="A2943" s="6" t="s">
        <v>3537</v>
      </c>
      <c r="B2943" s="10">
        <v>55000000</v>
      </c>
      <c r="C2943" s="10">
        <v>174463257</v>
      </c>
    </row>
    <row r="2944" spans="1:3" x14ac:dyDescent="0.3">
      <c r="A2944" s="6" t="s">
        <v>5898</v>
      </c>
      <c r="B2944" s="10">
        <v>12000000</v>
      </c>
      <c r="C2944" s="10">
        <v>2207949.7999999998</v>
      </c>
    </row>
    <row r="2945" spans="1:3" x14ac:dyDescent="0.3">
      <c r="A2945" s="6" t="s">
        <v>1981</v>
      </c>
      <c r="B2945" s="10">
        <v>100000000</v>
      </c>
      <c r="C2945" s="10">
        <v>220796009</v>
      </c>
    </row>
    <row r="2946" spans="1:3" x14ac:dyDescent="0.3">
      <c r="A2946" s="6" t="s">
        <v>4603</v>
      </c>
      <c r="B2946" s="10">
        <v>79000000</v>
      </c>
      <c r="C2946" s="10">
        <v>332257703.19999999</v>
      </c>
    </row>
    <row r="2947" spans="1:3" x14ac:dyDescent="0.3">
      <c r="A2947" s="6" t="s">
        <v>5806</v>
      </c>
      <c r="B2947" s="10">
        <v>129460000</v>
      </c>
      <c r="C2947" s="10">
        <v>713462580.79999995</v>
      </c>
    </row>
    <row r="2948" spans="1:3" x14ac:dyDescent="0.3">
      <c r="A2948" s="6" t="s">
        <v>9358</v>
      </c>
      <c r="B2948" s="10">
        <v>40000000</v>
      </c>
      <c r="C2948" s="10">
        <v>19417182</v>
      </c>
    </row>
    <row r="2949" spans="1:3" x14ac:dyDescent="0.3">
      <c r="A2949" s="6" t="s">
        <v>8561</v>
      </c>
      <c r="B2949" s="10">
        <v>40000000</v>
      </c>
      <c r="C2949" s="10">
        <v>111711453</v>
      </c>
    </row>
    <row r="2950" spans="1:3" x14ac:dyDescent="0.3">
      <c r="A2950" s="6" t="s">
        <v>6010</v>
      </c>
      <c r="B2950" s="10">
        <v>40000000</v>
      </c>
      <c r="C2950" s="10">
        <v>92994927</v>
      </c>
    </row>
    <row r="2951" spans="1:3" x14ac:dyDescent="0.3">
      <c r="A2951" s="6" t="s">
        <v>9547</v>
      </c>
      <c r="B2951" s="10">
        <v>2082001.4</v>
      </c>
      <c r="C2951" s="10">
        <v>15998618</v>
      </c>
    </row>
    <row r="2952" spans="1:3" x14ac:dyDescent="0.3">
      <c r="A2952" s="6" t="s">
        <v>1146</v>
      </c>
      <c r="B2952" s="10">
        <v>5000000</v>
      </c>
      <c r="C2952" s="10">
        <v>252297405</v>
      </c>
    </row>
    <row r="2953" spans="1:3" x14ac:dyDescent="0.3">
      <c r="A2953" s="6" t="s">
        <v>8665</v>
      </c>
      <c r="B2953" s="10">
        <v>10000000</v>
      </c>
      <c r="C2953" s="10">
        <v>19860259</v>
      </c>
    </row>
    <row r="2954" spans="1:3" x14ac:dyDescent="0.3">
      <c r="A2954" s="6" t="s">
        <v>4089</v>
      </c>
      <c r="B2954" s="10">
        <v>40000000</v>
      </c>
      <c r="C2954" s="10">
        <v>46666955</v>
      </c>
    </row>
    <row r="2955" spans="1:3" x14ac:dyDescent="0.3">
      <c r="A2955" s="6" t="s">
        <v>7613</v>
      </c>
      <c r="B2955" s="10">
        <v>30250000</v>
      </c>
      <c r="C2955" s="10">
        <v>115021008</v>
      </c>
    </row>
    <row r="2956" spans="1:3" x14ac:dyDescent="0.3">
      <c r="A2956" s="6" t="s">
        <v>4204</v>
      </c>
      <c r="B2956" s="10">
        <v>80000000</v>
      </c>
      <c r="C2956" s="10">
        <v>226739416</v>
      </c>
    </row>
    <row r="2957" spans="1:3" x14ac:dyDescent="0.3">
      <c r="A2957" s="6" t="s">
        <v>2966</v>
      </c>
      <c r="B2957" s="10">
        <v>107200000</v>
      </c>
      <c r="C2957" s="10">
        <v>447551505.19999999</v>
      </c>
    </row>
    <row r="2958" spans="1:3" x14ac:dyDescent="0.3">
      <c r="A2958" s="6" t="s">
        <v>9263</v>
      </c>
      <c r="B2958" s="10">
        <v>79400000</v>
      </c>
      <c r="C2958" s="10">
        <v>519580667.80000001</v>
      </c>
    </row>
    <row r="2959" spans="1:3" x14ac:dyDescent="0.3">
      <c r="A2959" s="6" t="s">
        <v>2990</v>
      </c>
      <c r="B2959" s="10">
        <v>35000000</v>
      </c>
      <c r="C2959" s="10">
        <v>260397333.19999999</v>
      </c>
    </row>
    <row r="2960" spans="1:3" x14ac:dyDescent="0.3">
      <c r="A2960" s="6" t="s">
        <v>7441</v>
      </c>
      <c r="B2960" s="10">
        <v>18000000</v>
      </c>
      <c r="C2960" s="10">
        <v>11813989</v>
      </c>
    </row>
    <row r="2961" spans="1:3" x14ac:dyDescent="0.3">
      <c r="A2961" s="6" t="s">
        <v>7292</v>
      </c>
      <c r="B2961" s="10">
        <v>223000000</v>
      </c>
      <c r="C2961" s="10">
        <v>175269998.80000001</v>
      </c>
    </row>
    <row r="2962" spans="1:3" x14ac:dyDescent="0.3">
      <c r="A2962" s="6" t="s">
        <v>6220</v>
      </c>
      <c r="B2962" s="10">
        <v>150000000</v>
      </c>
      <c r="C2962" s="10">
        <v>292817841</v>
      </c>
    </row>
    <row r="2963" spans="1:3" x14ac:dyDescent="0.3">
      <c r="A2963" s="6" t="s">
        <v>8960</v>
      </c>
      <c r="B2963" s="10">
        <v>9100000</v>
      </c>
      <c r="C2963" s="10">
        <v>76000000</v>
      </c>
    </row>
    <row r="2964" spans="1:3" x14ac:dyDescent="0.3">
      <c r="A2964" s="6" t="s">
        <v>2583</v>
      </c>
      <c r="B2964" s="10">
        <v>22000000</v>
      </c>
      <c r="C2964" s="10">
        <v>517599988</v>
      </c>
    </row>
    <row r="2965" spans="1:3" x14ac:dyDescent="0.3">
      <c r="A2965" s="6" t="s">
        <v>7908</v>
      </c>
      <c r="B2965" s="10">
        <v>92400000</v>
      </c>
      <c r="C2965" s="10">
        <v>311918067.60000002</v>
      </c>
    </row>
    <row r="2966" spans="1:3" x14ac:dyDescent="0.3">
      <c r="A2966" s="6" t="s">
        <v>1857</v>
      </c>
      <c r="B2966" s="10">
        <v>220000000</v>
      </c>
      <c r="C2966" s="10">
        <v>335821380</v>
      </c>
    </row>
    <row r="2967" spans="1:3" x14ac:dyDescent="0.3">
      <c r="A2967" s="6" t="s">
        <v>4761</v>
      </c>
      <c r="B2967" s="10">
        <v>66600000</v>
      </c>
      <c r="C2967" s="10">
        <v>439119920.60000002</v>
      </c>
    </row>
    <row r="2968" spans="1:3" x14ac:dyDescent="0.3">
      <c r="A2968" s="6" t="s">
        <v>4697</v>
      </c>
      <c r="B2968" s="10">
        <v>2037792</v>
      </c>
      <c r="C2968" s="10">
        <v>9789651</v>
      </c>
    </row>
    <row r="2969" spans="1:3" x14ac:dyDescent="0.3">
      <c r="A2969" s="6" t="s">
        <v>7851</v>
      </c>
      <c r="B2969" s="10">
        <v>96400000</v>
      </c>
      <c r="C2969" s="10">
        <v>588592431</v>
      </c>
    </row>
    <row r="2970" spans="1:3" x14ac:dyDescent="0.3">
      <c r="A2970" s="6" t="s">
        <v>6607</v>
      </c>
      <c r="B2970" s="10">
        <v>154000000</v>
      </c>
      <c r="C2970" s="10">
        <v>749502771.39999998</v>
      </c>
    </row>
    <row r="2971" spans="1:3" x14ac:dyDescent="0.3">
      <c r="A2971" s="6" t="s">
        <v>6991</v>
      </c>
      <c r="B2971" s="10">
        <v>117200000</v>
      </c>
      <c r="C2971" s="10">
        <v>513422565</v>
      </c>
    </row>
    <row r="2972" spans="1:3" x14ac:dyDescent="0.3">
      <c r="A2972" s="6" t="s">
        <v>9392</v>
      </c>
      <c r="B2972" s="10">
        <v>4301620</v>
      </c>
      <c r="C2972" s="10">
        <v>101203</v>
      </c>
    </row>
    <row r="2973" spans="1:3" x14ac:dyDescent="0.3">
      <c r="A2973" s="6" t="s">
        <v>5189</v>
      </c>
      <c r="B2973" s="10">
        <v>79180000</v>
      </c>
      <c r="C2973" s="10">
        <v>534341766.39999998</v>
      </c>
    </row>
    <row r="2974" spans="1:3" x14ac:dyDescent="0.3">
      <c r="A2974" s="6" t="s">
        <v>2419</v>
      </c>
      <c r="B2974" s="10">
        <v>83162000</v>
      </c>
      <c r="C2974" s="10">
        <v>631090763.20000005</v>
      </c>
    </row>
    <row r="2975" spans="1:3" x14ac:dyDescent="0.3">
      <c r="A2975" s="6" t="s">
        <v>1110</v>
      </c>
      <c r="B2975" s="10">
        <v>120000000</v>
      </c>
      <c r="C2975" s="10">
        <v>229545589</v>
      </c>
    </row>
    <row r="2976" spans="1:3" x14ac:dyDescent="0.3">
      <c r="A2976" s="6" t="s">
        <v>1398</v>
      </c>
      <c r="B2976" s="10">
        <v>57000000</v>
      </c>
      <c r="C2976" s="10">
        <v>149217355</v>
      </c>
    </row>
    <row r="2977" spans="1:3" x14ac:dyDescent="0.3">
      <c r="A2977" s="6" t="s">
        <v>7804</v>
      </c>
      <c r="B2977" s="10">
        <v>127400000</v>
      </c>
      <c r="C2977" s="10">
        <v>811695751</v>
      </c>
    </row>
    <row r="2978" spans="1:3" x14ac:dyDescent="0.3">
      <c r="A2978" s="6" t="s">
        <v>2815</v>
      </c>
      <c r="B2978" s="10">
        <v>20000000</v>
      </c>
      <c r="C2978" s="10">
        <v>68349884</v>
      </c>
    </row>
    <row r="2979" spans="1:3" x14ac:dyDescent="0.3">
      <c r="A2979" s="6" t="s">
        <v>8279</v>
      </c>
      <c r="B2979" s="10">
        <v>3420000</v>
      </c>
      <c r="C2979" s="10">
        <v>9195</v>
      </c>
    </row>
    <row r="2980" spans="1:3" x14ac:dyDescent="0.3">
      <c r="A2980" s="6" t="s">
        <v>8996</v>
      </c>
      <c r="B2980" s="10">
        <v>20000000</v>
      </c>
      <c r="C2980" s="10">
        <v>29958228</v>
      </c>
    </row>
    <row r="2981" spans="1:3" x14ac:dyDescent="0.3">
      <c r="A2981" s="6" t="s">
        <v>1568</v>
      </c>
      <c r="B2981" s="10">
        <v>348000000</v>
      </c>
      <c r="C2981" s="10">
        <v>1049188148</v>
      </c>
    </row>
    <row r="2982" spans="1:3" x14ac:dyDescent="0.3">
      <c r="A2982" s="6" t="s">
        <v>3049</v>
      </c>
      <c r="B2982" s="10">
        <v>37000000</v>
      </c>
      <c r="C2982" s="10">
        <v>215394738</v>
      </c>
    </row>
    <row r="2983" spans="1:3" x14ac:dyDescent="0.3">
      <c r="A2983" s="6" t="s">
        <v>386</v>
      </c>
      <c r="B2983" s="10">
        <v>75000000</v>
      </c>
      <c r="C2983" s="10">
        <v>203614138</v>
      </c>
    </row>
    <row r="2984" spans="1:3" x14ac:dyDescent="0.3">
      <c r="A2984" s="6" t="s">
        <v>3351</v>
      </c>
      <c r="B2984" s="10">
        <v>213000000</v>
      </c>
      <c r="C2984" s="10">
        <v>175269998.80000001</v>
      </c>
    </row>
    <row r="2985" spans="1:3" x14ac:dyDescent="0.3">
      <c r="A2985" s="6" t="s">
        <v>984</v>
      </c>
      <c r="B2985" s="10">
        <v>95800000</v>
      </c>
      <c r="C2985" s="10">
        <v>750306106.39999998</v>
      </c>
    </row>
    <row r="2986" spans="1:3" x14ac:dyDescent="0.3">
      <c r="A2986" s="6" t="s">
        <v>4586</v>
      </c>
      <c r="B2986" s="10">
        <v>37500000</v>
      </c>
      <c r="C2986" s="10">
        <v>102223269</v>
      </c>
    </row>
    <row r="2987" spans="1:3" x14ac:dyDescent="0.3">
      <c r="A2987" s="6" t="s">
        <v>7973</v>
      </c>
      <c r="B2987" s="10">
        <v>28000000</v>
      </c>
      <c r="C2987" s="10">
        <v>14010832</v>
      </c>
    </row>
    <row r="2988" spans="1:3" x14ac:dyDescent="0.3">
      <c r="A2988" s="6" t="s">
        <v>169</v>
      </c>
      <c r="B2988" s="10">
        <v>113000000</v>
      </c>
      <c r="C2988" s="10">
        <v>548624602.60000002</v>
      </c>
    </row>
    <row r="2989" spans="1:3" x14ac:dyDescent="0.3">
      <c r="A2989" s="6" t="s">
        <v>4830</v>
      </c>
      <c r="B2989" s="10">
        <v>117363.2</v>
      </c>
      <c r="C2989" s="10">
        <v>345289</v>
      </c>
    </row>
    <row r="2990" spans="1:3" x14ac:dyDescent="0.3">
      <c r="A2990" s="6" t="s">
        <v>5118</v>
      </c>
      <c r="B2990" s="10">
        <v>122200000</v>
      </c>
      <c r="C2990" s="10">
        <v>503388911.80000001</v>
      </c>
    </row>
    <row r="2991" spans="1:3" x14ac:dyDescent="0.3">
      <c r="A2991" s="6" t="s">
        <v>5833</v>
      </c>
      <c r="B2991" s="10">
        <v>5400000</v>
      </c>
      <c r="C2991" s="10">
        <v>32855818</v>
      </c>
    </row>
    <row r="2992" spans="1:3" x14ac:dyDescent="0.3">
      <c r="A2992" s="6" t="s">
        <v>3575</v>
      </c>
      <c r="B2992" s="10">
        <v>50900000</v>
      </c>
      <c r="C2992" s="10">
        <v>499112859.19999999</v>
      </c>
    </row>
    <row r="2993" spans="1:3" x14ac:dyDescent="0.3">
      <c r="A2993" s="6" t="s">
        <v>652</v>
      </c>
      <c r="B2993" s="10">
        <v>7000000</v>
      </c>
      <c r="C2993" s="10">
        <v>36964656</v>
      </c>
    </row>
    <row r="2994" spans="1:3" x14ac:dyDescent="0.3">
      <c r="A2994" s="6" t="s">
        <v>1488</v>
      </c>
      <c r="B2994" s="10">
        <v>101400000</v>
      </c>
      <c r="C2994" s="10">
        <v>569937260.20000005</v>
      </c>
    </row>
    <row r="2995" spans="1:3" x14ac:dyDescent="0.3">
      <c r="A2995" s="6" t="s">
        <v>5409</v>
      </c>
      <c r="B2995" s="10">
        <v>5000000</v>
      </c>
      <c r="C2995" s="10">
        <v>149180191.19999999</v>
      </c>
    </row>
    <row r="2996" spans="1:3" x14ac:dyDescent="0.3">
      <c r="A2996" s="6" t="s">
        <v>7339</v>
      </c>
      <c r="B2996" s="10">
        <v>190800000</v>
      </c>
      <c r="C2996" s="10">
        <v>558458343.39999998</v>
      </c>
    </row>
    <row r="2997" spans="1:3" x14ac:dyDescent="0.3">
      <c r="A2997" s="6" t="s">
        <v>6015</v>
      </c>
      <c r="B2997" s="10">
        <v>121600000</v>
      </c>
      <c r="C2997" s="10">
        <v>367221429</v>
      </c>
    </row>
    <row r="2998" spans="1:3" x14ac:dyDescent="0.3">
      <c r="A2998" s="6" t="s">
        <v>8878</v>
      </c>
      <c r="B2998" s="10">
        <v>89800000</v>
      </c>
      <c r="C2998" s="10">
        <v>412837601.80000001</v>
      </c>
    </row>
    <row r="2999" spans="1:3" x14ac:dyDescent="0.3">
      <c r="A2999" s="6" t="s">
        <v>5828</v>
      </c>
      <c r="B2999" s="10">
        <v>99060000</v>
      </c>
      <c r="C2999" s="10">
        <v>749472009.20000005</v>
      </c>
    </row>
    <row r="3000" spans="1:3" x14ac:dyDescent="0.3">
      <c r="A3000" s="6" t="s">
        <v>6907</v>
      </c>
      <c r="B3000" s="10">
        <v>127450000</v>
      </c>
      <c r="C3000" s="10">
        <v>909180760</v>
      </c>
    </row>
    <row r="3001" spans="1:3" x14ac:dyDescent="0.3">
      <c r="A3001" s="6" t="s">
        <v>6545</v>
      </c>
      <c r="B3001" s="10">
        <v>3500000</v>
      </c>
      <c r="C3001" s="10">
        <v>17438364</v>
      </c>
    </row>
    <row r="3002" spans="1:3" x14ac:dyDescent="0.3">
      <c r="A3002" s="6" t="s">
        <v>503</v>
      </c>
      <c r="B3002" s="10">
        <v>95200000</v>
      </c>
      <c r="C3002" s="10">
        <v>294248739.19999999</v>
      </c>
    </row>
    <row r="3003" spans="1:3" x14ac:dyDescent="0.3">
      <c r="A3003" s="6" t="s">
        <v>4062</v>
      </c>
      <c r="B3003" s="10">
        <v>61498000</v>
      </c>
      <c r="C3003" s="10">
        <v>254671383.80000001</v>
      </c>
    </row>
    <row r="3004" spans="1:3" x14ac:dyDescent="0.3">
      <c r="A3004" s="6" t="s">
        <v>772</v>
      </c>
      <c r="B3004" s="10">
        <v>135000000</v>
      </c>
      <c r="C3004" s="10">
        <v>684741124.60000002</v>
      </c>
    </row>
    <row r="3005" spans="1:3" x14ac:dyDescent="0.3">
      <c r="A3005" s="6" t="s">
        <v>5751</v>
      </c>
      <c r="B3005" s="10">
        <v>20</v>
      </c>
      <c r="C3005" s="10">
        <v>154015402.59999999</v>
      </c>
    </row>
    <row r="3006" spans="1:3" x14ac:dyDescent="0.3">
      <c r="A3006" s="6" t="s">
        <v>3037</v>
      </c>
      <c r="B3006" s="10">
        <v>53600000</v>
      </c>
      <c r="C3006" s="10">
        <v>682429959.60000002</v>
      </c>
    </row>
    <row r="3007" spans="1:3" x14ac:dyDescent="0.3">
      <c r="A3007" s="6" t="s">
        <v>7619</v>
      </c>
      <c r="B3007" s="10">
        <v>102780000</v>
      </c>
      <c r="C3007" s="10">
        <v>465150286.80000001</v>
      </c>
    </row>
    <row r="3008" spans="1:3" x14ac:dyDescent="0.3">
      <c r="A3008" s="6" t="s">
        <v>5352</v>
      </c>
      <c r="B3008" s="10">
        <v>12000000</v>
      </c>
      <c r="C3008" s="10">
        <v>43153588</v>
      </c>
    </row>
    <row r="3009" spans="1:3" x14ac:dyDescent="0.3">
      <c r="A3009" s="6" t="s">
        <v>4581</v>
      </c>
      <c r="B3009" s="10">
        <v>24000000</v>
      </c>
      <c r="C3009" s="10">
        <v>48308749</v>
      </c>
    </row>
    <row r="3010" spans="1:3" x14ac:dyDescent="0.3">
      <c r="A3010" s="6" t="s">
        <v>4254</v>
      </c>
      <c r="B3010" s="10">
        <v>28000000</v>
      </c>
      <c r="C3010" s="10">
        <v>140886353</v>
      </c>
    </row>
    <row r="3011" spans="1:3" x14ac:dyDescent="0.3">
      <c r="A3011" s="6" t="s">
        <v>2732</v>
      </c>
      <c r="B3011" s="10">
        <v>105280000</v>
      </c>
      <c r="C3011" s="10">
        <v>673837097.39999998</v>
      </c>
    </row>
    <row r="3012" spans="1:3" x14ac:dyDescent="0.3">
      <c r="A3012" s="6" t="s">
        <v>4931</v>
      </c>
      <c r="B3012" s="10">
        <v>199600000</v>
      </c>
      <c r="C3012" s="10">
        <v>175269998.80000001</v>
      </c>
    </row>
    <row r="3013" spans="1:3" x14ac:dyDescent="0.3">
      <c r="A3013" s="6" t="s">
        <v>888</v>
      </c>
      <c r="B3013" s="10">
        <v>206000000</v>
      </c>
      <c r="C3013" s="10">
        <v>904564230</v>
      </c>
    </row>
    <row r="3014" spans="1:3" x14ac:dyDescent="0.3">
      <c r="A3014" s="6" t="s">
        <v>1367</v>
      </c>
      <c r="B3014" s="10">
        <v>20000000</v>
      </c>
      <c r="C3014" s="10">
        <v>246999039</v>
      </c>
    </row>
    <row r="3015" spans="1:3" x14ac:dyDescent="0.3">
      <c r="A3015" s="6" t="s">
        <v>194</v>
      </c>
      <c r="B3015" s="10">
        <v>40000000</v>
      </c>
      <c r="C3015" s="10">
        <v>13280000</v>
      </c>
    </row>
    <row r="3016" spans="1:3" x14ac:dyDescent="0.3">
      <c r="A3016" s="6" t="s">
        <v>7741</v>
      </c>
      <c r="B3016" s="10">
        <v>12500000</v>
      </c>
      <c r="C3016" s="10">
        <v>10725650</v>
      </c>
    </row>
    <row r="3017" spans="1:3" x14ac:dyDescent="0.3">
      <c r="A3017" s="6" t="s">
        <v>8817</v>
      </c>
      <c r="B3017" s="10">
        <v>123000000</v>
      </c>
      <c r="C3017" s="10">
        <v>577803138.79999995</v>
      </c>
    </row>
    <row r="3018" spans="1:3" x14ac:dyDescent="0.3">
      <c r="A3018" s="6" t="s">
        <v>3409</v>
      </c>
      <c r="B3018" s="10">
        <v>18000000</v>
      </c>
      <c r="C3018" s="10">
        <v>26828365</v>
      </c>
    </row>
    <row r="3019" spans="1:3" x14ac:dyDescent="0.3">
      <c r="A3019" s="6" t="s">
        <v>5739</v>
      </c>
      <c r="B3019" s="10">
        <v>16740000</v>
      </c>
      <c r="C3019" s="10">
        <v>10800715</v>
      </c>
    </row>
    <row r="3020" spans="1:3" x14ac:dyDescent="0.3">
      <c r="A3020" s="6" t="s">
        <v>3097</v>
      </c>
      <c r="B3020" s="10">
        <v>36000000</v>
      </c>
      <c r="C3020" s="10">
        <v>189712432</v>
      </c>
    </row>
    <row r="3021" spans="1:3" x14ac:dyDescent="0.3">
      <c r="A3021" s="6" t="s">
        <v>7158</v>
      </c>
      <c r="B3021" s="10">
        <v>6500000</v>
      </c>
      <c r="C3021" s="10">
        <v>28451622</v>
      </c>
    </row>
    <row r="3022" spans="1:3" x14ac:dyDescent="0.3">
      <c r="A3022" s="6" t="s">
        <v>4269</v>
      </c>
      <c r="B3022" s="10">
        <v>93000000</v>
      </c>
      <c r="C3022" s="10">
        <v>477850338.19999999</v>
      </c>
    </row>
    <row r="3023" spans="1:3" x14ac:dyDescent="0.3">
      <c r="A3023" s="6" t="s">
        <v>8814</v>
      </c>
      <c r="B3023" s="10">
        <v>71800000</v>
      </c>
      <c r="C3023" s="10">
        <v>761546913.20000005</v>
      </c>
    </row>
    <row r="3024" spans="1:3" x14ac:dyDescent="0.3">
      <c r="A3024" s="6" t="s">
        <v>4127</v>
      </c>
      <c r="B3024" s="10">
        <v>10000000</v>
      </c>
      <c r="C3024" s="10">
        <v>27610873</v>
      </c>
    </row>
    <row r="3025" spans="1:3" x14ac:dyDescent="0.3">
      <c r="A3025" s="6" t="s">
        <v>4913</v>
      </c>
      <c r="B3025" s="10">
        <v>10000000</v>
      </c>
      <c r="C3025" s="10">
        <v>7864905</v>
      </c>
    </row>
    <row r="3026" spans="1:3" x14ac:dyDescent="0.3">
      <c r="A3026" s="6" t="s">
        <v>6405</v>
      </c>
      <c r="B3026" s="10">
        <v>10000000</v>
      </c>
      <c r="C3026" s="10">
        <v>1240261.6000000001</v>
      </c>
    </row>
    <row r="3027" spans="1:3" x14ac:dyDescent="0.3">
      <c r="A3027" s="6" t="s">
        <v>1023</v>
      </c>
      <c r="B3027" s="10">
        <v>133000000</v>
      </c>
      <c r="C3027" s="10">
        <v>608069992.79999995</v>
      </c>
    </row>
    <row r="3028" spans="1:3" x14ac:dyDescent="0.3">
      <c r="A3028" s="6" t="s">
        <v>7368</v>
      </c>
      <c r="B3028" s="10">
        <v>26662400</v>
      </c>
      <c r="C3028" s="10">
        <v>4762337</v>
      </c>
    </row>
    <row r="3029" spans="1:3" x14ac:dyDescent="0.3">
      <c r="A3029" s="6" t="s">
        <v>7009</v>
      </c>
      <c r="B3029" s="10">
        <v>25000000</v>
      </c>
      <c r="C3029" s="10">
        <v>192580540.80000001</v>
      </c>
    </row>
    <row r="3030" spans="1:3" x14ac:dyDescent="0.3">
      <c r="A3030" s="6" t="s">
        <v>7510</v>
      </c>
      <c r="B3030" s="10">
        <v>53340523.799999997</v>
      </c>
      <c r="C3030" s="10">
        <v>359866643.60000002</v>
      </c>
    </row>
    <row r="3031" spans="1:3" x14ac:dyDescent="0.3">
      <c r="A3031" s="6" t="s">
        <v>1977</v>
      </c>
      <c r="B3031" s="10">
        <v>93600000</v>
      </c>
      <c r="C3031" s="10">
        <v>551804687</v>
      </c>
    </row>
    <row r="3032" spans="1:3" x14ac:dyDescent="0.3">
      <c r="A3032" s="6" t="s">
        <v>2150</v>
      </c>
      <c r="B3032" s="10">
        <v>139800000</v>
      </c>
      <c r="C3032" s="10">
        <v>677745703.60000002</v>
      </c>
    </row>
    <row r="3033" spans="1:3" x14ac:dyDescent="0.3">
      <c r="A3033" s="6" t="s">
        <v>1166</v>
      </c>
      <c r="B3033" s="10">
        <v>17000000</v>
      </c>
      <c r="C3033" s="10">
        <v>29789000</v>
      </c>
    </row>
    <row r="3034" spans="1:3" x14ac:dyDescent="0.3">
      <c r="A3034" s="6" t="s">
        <v>1155</v>
      </c>
      <c r="B3034" s="10">
        <v>5000000</v>
      </c>
      <c r="C3034" s="10">
        <v>23507567</v>
      </c>
    </row>
    <row r="3035" spans="1:3" x14ac:dyDescent="0.3">
      <c r="A3035" s="6" t="s">
        <v>530</v>
      </c>
      <c r="B3035" s="10">
        <v>56400000</v>
      </c>
      <c r="C3035" s="10">
        <v>5728940</v>
      </c>
    </row>
    <row r="3036" spans="1:3" x14ac:dyDescent="0.3">
      <c r="A3036" s="6" t="s">
        <v>9257</v>
      </c>
      <c r="B3036" s="10">
        <v>95000000</v>
      </c>
      <c r="C3036" s="10">
        <v>406434252.19999999</v>
      </c>
    </row>
    <row r="3037" spans="1:3" x14ac:dyDescent="0.3">
      <c r="A3037" s="6" t="s">
        <v>1782</v>
      </c>
      <c r="B3037" s="10">
        <v>140000000</v>
      </c>
      <c r="C3037" s="10">
        <v>138836756</v>
      </c>
    </row>
    <row r="3038" spans="1:3" x14ac:dyDescent="0.3">
      <c r="A3038" s="6" t="s">
        <v>9090</v>
      </c>
      <c r="B3038" s="10">
        <v>26225303.800000001</v>
      </c>
      <c r="C3038" s="10">
        <v>2559939</v>
      </c>
    </row>
    <row r="3039" spans="1:3" x14ac:dyDescent="0.3">
      <c r="A3039" s="6" t="s">
        <v>1396</v>
      </c>
      <c r="B3039" s="10">
        <v>855000000</v>
      </c>
      <c r="C3039" s="10">
        <v>2715228207</v>
      </c>
    </row>
    <row r="3040" spans="1:3" x14ac:dyDescent="0.3">
      <c r="A3040" s="6" t="s">
        <v>8449</v>
      </c>
      <c r="B3040" s="10">
        <v>8500000</v>
      </c>
      <c r="C3040" s="10">
        <v>16000000</v>
      </c>
    </row>
    <row r="3041" spans="1:3" x14ac:dyDescent="0.3">
      <c r="A3041" s="6" t="s">
        <v>296</v>
      </c>
      <c r="B3041" s="10">
        <v>155000000</v>
      </c>
      <c r="C3041" s="10">
        <v>468043852</v>
      </c>
    </row>
    <row r="3042" spans="1:3" x14ac:dyDescent="0.3">
      <c r="A3042" s="6" t="s">
        <v>8246</v>
      </c>
      <c r="B3042" s="10">
        <v>40200120</v>
      </c>
      <c r="C3042" s="10">
        <v>1330000</v>
      </c>
    </row>
    <row r="3043" spans="1:3" x14ac:dyDescent="0.3">
      <c r="A3043" s="6" t="s">
        <v>8127</v>
      </c>
      <c r="B3043" s="10">
        <v>760000</v>
      </c>
      <c r="C3043" s="10">
        <v>980000</v>
      </c>
    </row>
    <row r="3044" spans="1:3" x14ac:dyDescent="0.3">
      <c r="A3044" s="6" t="s">
        <v>7373</v>
      </c>
      <c r="B3044" s="10">
        <v>25000</v>
      </c>
      <c r="C3044" s="10">
        <v>2000000</v>
      </c>
    </row>
    <row r="3045" spans="1:3" x14ac:dyDescent="0.3">
      <c r="A3045" s="6" t="s">
        <v>5293</v>
      </c>
      <c r="B3045" s="10">
        <v>51400000</v>
      </c>
      <c r="C3045" s="10">
        <v>519039594</v>
      </c>
    </row>
    <row r="3046" spans="1:3" x14ac:dyDescent="0.3">
      <c r="A3046" s="6" t="s">
        <v>5422</v>
      </c>
      <c r="B3046" s="10">
        <v>19500000</v>
      </c>
      <c r="C3046" s="10">
        <v>12000000</v>
      </c>
    </row>
    <row r="3047" spans="1:3" x14ac:dyDescent="0.3">
      <c r="A3047" s="6" t="s">
        <v>1037</v>
      </c>
      <c r="B3047" s="10">
        <v>170000000</v>
      </c>
      <c r="C3047" s="10">
        <v>383299914</v>
      </c>
    </row>
    <row r="3048" spans="1:3" x14ac:dyDescent="0.3">
      <c r="A3048" s="6" t="s">
        <v>5048</v>
      </c>
      <c r="B3048" s="10">
        <v>146200000</v>
      </c>
      <c r="C3048" s="10">
        <v>367718408.39999998</v>
      </c>
    </row>
    <row r="3049" spans="1:3" x14ac:dyDescent="0.3">
      <c r="A3049" s="6" t="s">
        <v>3238</v>
      </c>
      <c r="B3049" s="10">
        <v>90400000</v>
      </c>
      <c r="C3049" s="10">
        <v>462394097.80000001</v>
      </c>
    </row>
    <row r="3050" spans="1:3" x14ac:dyDescent="0.3">
      <c r="A3050" s="6" t="s">
        <v>3250</v>
      </c>
      <c r="B3050" s="10">
        <v>24000000</v>
      </c>
      <c r="C3050" s="10">
        <v>80812424</v>
      </c>
    </row>
    <row r="3051" spans="1:3" x14ac:dyDescent="0.3">
      <c r="A3051" s="6" t="s">
        <v>8420</v>
      </c>
      <c r="B3051" s="10">
        <v>103040000</v>
      </c>
      <c r="C3051" s="10">
        <v>412503777.60000002</v>
      </c>
    </row>
    <row r="3052" spans="1:3" x14ac:dyDescent="0.3">
      <c r="A3052" s="6" t="s">
        <v>8470</v>
      </c>
      <c r="B3052" s="10">
        <v>12001040</v>
      </c>
      <c r="C3052" s="10">
        <v>38139010</v>
      </c>
    </row>
    <row r="3053" spans="1:3" x14ac:dyDescent="0.3">
      <c r="A3053" s="6" t="s">
        <v>988</v>
      </c>
      <c r="B3053" s="10">
        <v>26500000</v>
      </c>
      <c r="C3053" s="10">
        <v>15056987</v>
      </c>
    </row>
    <row r="3054" spans="1:3" x14ac:dyDescent="0.3">
      <c r="A3054" s="6" t="s">
        <v>35</v>
      </c>
      <c r="B3054" s="10">
        <v>123500000</v>
      </c>
      <c r="C3054" s="10">
        <v>420430064.80000001</v>
      </c>
    </row>
    <row r="3055" spans="1:3" x14ac:dyDescent="0.3">
      <c r="A3055" s="6" t="s">
        <v>765</v>
      </c>
      <c r="B3055" s="10">
        <v>84800000</v>
      </c>
      <c r="C3055" s="10">
        <v>353650070</v>
      </c>
    </row>
    <row r="3056" spans="1:3" x14ac:dyDescent="0.3">
      <c r="A3056" s="6" t="s">
        <v>7349</v>
      </c>
      <c r="B3056" s="10">
        <v>149000000</v>
      </c>
      <c r="C3056" s="10">
        <v>251276175</v>
      </c>
    </row>
    <row r="3057" spans="1:3" x14ac:dyDescent="0.3">
      <c r="A3057" s="6" t="s">
        <v>3129</v>
      </c>
      <c r="B3057" s="10">
        <v>58000000</v>
      </c>
      <c r="C3057" s="10">
        <v>352194034</v>
      </c>
    </row>
    <row r="3058" spans="1:3" x14ac:dyDescent="0.3">
      <c r="A3058" s="6" t="s">
        <v>3183</v>
      </c>
      <c r="B3058" s="10">
        <v>3000000</v>
      </c>
      <c r="C3058" s="10">
        <v>124900000</v>
      </c>
    </row>
    <row r="3059" spans="1:3" x14ac:dyDescent="0.3">
      <c r="A3059" s="6" t="s">
        <v>6784</v>
      </c>
      <c r="B3059" s="10">
        <v>19000000</v>
      </c>
      <c r="C3059" s="10">
        <v>18100189</v>
      </c>
    </row>
    <row r="3060" spans="1:3" x14ac:dyDescent="0.3">
      <c r="A3060" s="6" t="s">
        <v>7708</v>
      </c>
      <c r="B3060" s="10">
        <v>19000000</v>
      </c>
      <c r="C3060" s="10">
        <v>34359030</v>
      </c>
    </row>
    <row r="3061" spans="1:3" x14ac:dyDescent="0.3">
      <c r="A3061" s="6" t="s">
        <v>1374</v>
      </c>
      <c r="B3061" s="10">
        <v>61000000</v>
      </c>
      <c r="C3061" s="10">
        <v>367160781</v>
      </c>
    </row>
    <row r="3062" spans="1:3" x14ac:dyDescent="0.3">
      <c r="A3062" s="6" t="s">
        <v>2983</v>
      </c>
      <c r="B3062" s="10">
        <v>90000000</v>
      </c>
      <c r="C3062" s="10">
        <v>237202299</v>
      </c>
    </row>
    <row r="3063" spans="1:3" x14ac:dyDescent="0.3">
      <c r="A3063" s="6" t="s">
        <v>2525</v>
      </c>
      <c r="B3063" s="10">
        <v>132200000</v>
      </c>
      <c r="C3063" s="10">
        <v>496218384.19999999</v>
      </c>
    </row>
    <row r="3064" spans="1:3" x14ac:dyDescent="0.3">
      <c r="A3064" s="6" t="s">
        <v>2931</v>
      </c>
      <c r="B3064" s="10">
        <v>3900000</v>
      </c>
      <c r="C3064" s="10">
        <v>390525192</v>
      </c>
    </row>
    <row r="3065" spans="1:3" x14ac:dyDescent="0.3">
      <c r="A3065" s="6" t="s">
        <v>1150</v>
      </c>
      <c r="B3065" s="10">
        <v>1832000</v>
      </c>
      <c r="C3065" s="10">
        <v>21041950</v>
      </c>
    </row>
    <row r="3066" spans="1:3" x14ac:dyDescent="0.3">
      <c r="A3066" s="6" t="s">
        <v>4010</v>
      </c>
      <c r="B3066" s="10">
        <v>20000000</v>
      </c>
      <c r="C3066" s="10">
        <v>111174248</v>
      </c>
    </row>
    <row r="3067" spans="1:3" x14ac:dyDescent="0.3">
      <c r="A3067" s="6" t="s">
        <v>8549</v>
      </c>
      <c r="B3067" s="10">
        <v>8500000</v>
      </c>
      <c r="C3067" s="10">
        <v>23700000</v>
      </c>
    </row>
    <row r="3068" spans="1:3" x14ac:dyDescent="0.3">
      <c r="A3068" s="6" t="s">
        <v>8396</v>
      </c>
      <c r="B3068" s="10">
        <v>90544000</v>
      </c>
      <c r="C3068" s="10">
        <v>519948264.60000002</v>
      </c>
    </row>
    <row r="3069" spans="1:3" x14ac:dyDescent="0.3">
      <c r="A3069" s="6" t="s">
        <v>7353</v>
      </c>
      <c r="B3069" s="10">
        <v>25000000</v>
      </c>
      <c r="C3069" s="10">
        <v>60709968</v>
      </c>
    </row>
    <row r="3070" spans="1:3" x14ac:dyDescent="0.3">
      <c r="A3070" s="6" t="s">
        <v>2689</v>
      </c>
      <c r="B3070" s="10">
        <v>18392400</v>
      </c>
      <c r="C3070" s="10">
        <v>7589829</v>
      </c>
    </row>
    <row r="3071" spans="1:3" x14ac:dyDescent="0.3">
      <c r="A3071" s="6" t="s">
        <v>4833</v>
      </c>
      <c r="B3071" s="10">
        <v>201940000</v>
      </c>
      <c r="C3071" s="10">
        <v>38157314</v>
      </c>
    </row>
    <row r="3072" spans="1:3" x14ac:dyDescent="0.3">
      <c r="A3072" s="6" t="s">
        <v>8272</v>
      </c>
      <c r="B3072" s="10">
        <v>13000000</v>
      </c>
      <c r="C3072" s="10">
        <v>123922370</v>
      </c>
    </row>
    <row r="3073" spans="1:3" x14ac:dyDescent="0.3">
      <c r="A3073" s="6" t="s">
        <v>1565</v>
      </c>
      <c r="B3073" s="10">
        <v>47270000</v>
      </c>
      <c r="C3073" s="10">
        <v>329856760.80000001</v>
      </c>
    </row>
    <row r="3074" spans="1:3" x14ac:dyDescent="0.3">
      <c r="A3074" s="6" t="s">
        <v>5775</v>
      </c>
      <c r="B3074" s="10">
        <v>7406600</v>
      </c>
      <c r="C3074" s="10">
        <v>21348</v>
      </c>
    </row>
    <row r="3075" spans="1:3" x14ac:dyDescent="0.3">
      <c r="A3075" s="6" t="s">
        <v>6029</v>
      </c>
      <c r="B3075" s="10">
        <v>6440000</v>
      </c>
      <c r="C3075" s="10">
        <v>1857574</v>
      </c>
    </row>
    <row r="3076" spans="1:3" x14ac:dyDescent="0.3">
      <c r="A3076" s="6" t="s">
        <v>6394</v>
      </c>
      <c r="B3076" s="10">
        <v>26240000</v>
      </c>
      <c r="C3076" s="10">
        <v>3283369</v>
      </c>
    </row>
    <row r="3077" spans="1:3" x14ac:dyDescent="0.3">
      <c r="A3077" s="6" t="s">
        <v>6047</v>
      </c>
      <c r="B3077" s="10">
        <v>201940000</v>
      </c>
      <c r="C3077" s="10">
        <v>38157314</v>
      </c>
    </row>
    <row r="3078" spans="1:3" x14ac:dyDescent="0.3">
      <c r="A3078" s="6" t="s">
        <v>1388</v>
      </c>
      <c r="B3078" s="10">
        <v>10000000</v>
      </c>
      <c r="C3078" s="10">
        <v>225925989</v>
      </c>
    </row>
    <row r="3079" spans="1:3" x14ac:dyDescent="0.3">
      <c r="A3079" s="6" t="s">
        <v>8628</v>
      </c>
      <c r="B3079" s="10">
        <v>33400939.199999999</v>
      </c>
      <c r="C3079" s="10">
        <v>7299662</v>
      </c>
    </row>
    <row r="3080" spans="1:3" x14ac:dyDescent="0.3">
      <c r="A3080" s="6" t="s">
        <v>8787</v>
      </c>
      <c r="B3080" s="10">
        <v>99400000</v>
      </c>
      <c r="C3080" s="10">
        <v>588699039.20000005</v>
      </c>
    </row>
    <row r="3081" spans="1:3" x14ac:dyDescent="0.3">
      <c r="A3081" s="6" t="s">
        <v>7508</v>
      </c>
      <c r="B3081" s="10">
        <v>71800000</v>
      </c>
      <c r="C3081" s="10">
        <v>356681368</v>
      </c>
    </row>
    <row r="3082" spans="1:3" x14ac:dyDescent="0.3">
      <c r="A3082" s="6" t="s">
        <v>579</v>
      </c>
      <c r="B3082" s="10">
        <v>111000000</v>
      </c>
      <c r="C3082" s="10">
        <v>251309155</v>
      </c>
    </row>
    <row r="3083" spans="1:3" x14ac:dyDescent="0.3">
      <c r="A3083" s="6" t="s">
        <v>1327</v>
      </c>
      <c r="B3083" s="10">
        <v>25000000</v>
      </c>
      <c r="C3083" s="10">
        <v>46835000</v>
      </c>
    </row>
    <row r="3084" spans="1:3" x14ac:dyDescent="0.3">
      <c r="A3084" s="6" t="s">
        <v>3142</v>
      </c>
      <c r="B3084" s="10">
        <v>151140900</v>
      </c>
      <c r="C3084" s="10">
        <v>521056235.60000002</v>
      </c>
    </row>
    <row r="3085" spans="1:3" x14ac:dyDescent="0.3">
      <c r="A3085" s="6" t="s">
        <v>2220</v>
      </c>
      <c r="B3085" s="10">
        <v>58000000</v>
      </c>
      <c r="C3085" s="10">
        <v>158952243</v>
      </c>
    </row>
    <row r="3086" spans="1:3" x14ac:dyDescent="0.3">
      <c r="A3086" s="6" t="s">
        <v>3415</v>
      </c>
      <c r="B3086" s="10">
        <v>35000000</v>
      </c>
      <c r="C3086" s="10">
        <v>93006429</v>
      </c>
    </row>
    <row r="3087" spans="1:3" x14ac:dyDescent="0.3">
      <c r="A3087" s="6" t="s">
        <v>4147</v>
      </c>
      <c r="B3087" s="10">
        <v>95600000</v>
      </c>
      <c r="C3087" s="10">
        <v>813565486.20000005</v>
      </c>
    </row>
    <row r="3088" spans="1:3" x14ac:dyDescent="0.3">
      <c r="A3088" s="6" t="s">
        <v>6153</v>
      </c>
      <c r="B3088" s="10">
        <v>40000000</v>
      </c>
      <c r="C3088" s="10">
        <v>141484812</v>
      </c>
    </row>
    <row r="3089" spans="1:3" x14ac:dyDescent="0.3">
      <c r="A3089" s="6" t="s">
        <v>7869</v>
      </c>
      <c r="B3089" s="10">
        <v>10000000</v>
      </c>
      <c r="C3089" s="10">
        <v>6601992</v>
      </c>
    </row>
    <row r="3090" spans="1:3" x14ac:dyDescent="0.3">
      <c r="A3090" s="6" t="s">
        <v>3516</v>
      </c>
      <c r="B3090" s="10">
        <v>1700000</v>
      </c>
      <c r="C3090" s="10">
        <v>2507159</v>
      </c>
    </row>
    <row r="3091" spans="1:3" x14ac:dyDescent="0.3">
      <c r="A3091" s="6" t="s">
        <v>4255</v>
      </c>
      <c r="B3091" s="10">
        <v>25000000</v>
      </c>
      <c r="C3091" s="10">
        <v>274543085</v>
      </c>
    </row>
    <row r="3092" spans="1:3" x14ac:dyDescent="0.3">
      <c r="A3092" s="6" t="s">
        <v>5628</v>
      </c>
      <c r="B3092" s="10">
        <v>76000000</v>
      </c>
      <c r="C3092" s="10">
        <v>152911218.59999999</v>
      </c>
    </row>
    <row r="3093" spans="1:3" x14ac:dyDescent="0.3">
      <c r="A3093" s="6" t="s">
        <v>3517</v>
      </c>
      <c r="B3093" s="10">
        <v>5000000</v>
      </c>
      <c r="C3093" s="10">
        <v>5444</v>
      </c>
    </row>
    <row r="3094" spans="1:3" x14ac:dyDescent="0.3">
      <c r="A3094" s="6" t="s">
        <v>7735</v>
      </c>
      <c r="B3094" s="10">
        <v>5000000</v>
      </c>
      <c r="C3094" s="10">
        <v>6538177</v>
      </c>
    </row>
    <row r="3095" spans="1:3" x14ac:dyDescent="0.3">
      <c r="A3095" s="6" t="s">
        <v>9121</v>
      </c>
      <c r="B3095" s="10">
        <v>71600000</v>
      </c>
      <c r="C3095" s="10">
        <v>533712883</v>
      </c>
    </row>
    <row r="3096" spans="1:3" x14ac:dyDescent="0.3">
      <c r="A3096" s="6" t="s">
        <v>6278</v>
      </c>
      <c r="B3096" s="10">
        <v>2000000</v>
      </c>
      <c r="C3096" s="10">
        <v>2151887</v>
      </c>
    </row>
    <row r="3097" spans="1:3" x14ac:dyDescent="0.3">
      <c r="A3097" s="6" t="s">
        <v>4469</v>
      </c>
      <c r="B3097" s="10">
        <v>49200000</v>
      </c>
      <c r="C3097" s="10">
        <v>427304425.60000002</v>
      </c>
    </row>
    <row r="3098" spans="1:3" x14ac:dyDescent="0.3">
      <c r="A3098" s="6" t="s">
        <v>5435</v>
      </c>
      <c r="B3098" s="10">
        <v>101400000</v>
      </c>
      <c r="C3098" s="10">
        <v>569937260.20000005</v>
      </c>
    </row>
    <row r="3099" spans="1:3" x14ac:dyDescent="0.3">
      <c r="A3099" s="6" t="s">
        <v>3353</v>
      </c>
      <c r="B3099" s="10">
        <v>110000000</v>
      </c>
      <c r="C3099" s="10">
        <v>685710761</v>
      </c>
    </row>
    <row r="3100" spans="1:3" x14ac:dyDescent="0.3">
      <c r="A3100" s="6" t="s">
        <v>1636</v>
      </c>
      <c r="B3100" s="10">
        <v>6000000</v>
      </c>
      <c r="C3100" s="10">
        <v>387472317</v>
      </c>
    </row>
    <row r="3101" spans="1:3" x14ac:dyDescent="0.3">
      <c r="A3101" s="6" t="s">
        <v>5319</v>
      </c>
      <c r="B3101" s="10">
        <v>13200000</v>
      </c>
      <c r="C3101" s="10">
        <v>15171476</v>
      </c>
    </row>
    <row r="3102" spans="1:3" x14ac:dyDescent="0.3">
      <c r="A3102" s="6" t="s">
        <v>9419</v>
      </c>
      <c r="B3102" s="10">
        <v>68000000</v>
      </c>
      <c r="C3102" s="10">
        <v>499720701.39999998</v>
      </c>
    </row>
    <row r="3103" spans="1:3" x14ac:dyDescent="0.3">
      <c r="A3103" s="6" t="s">
        <v>7718</v>
      </c>
      <c r="B3103" s="10">
        <v>87571600</v>
      </c>
      <c r="C3103" s="10">
        <v>656013042.20000005</v>
      </c>
    </row>
    <row r="3104" spans="1:3" x14ac:dyDescent="0.3">
      <c r="A3104" s="6" t="s">
        <v>6210</v>
      </c>
      <c r="B3104" s="10">
        <v>7240000</v>
      </c>
      <c r="C3104" s="10">
        <v>517929</v>
      </c>
    </row>
    <row r="3105" spans="1:3" x14ac:dyDescent="0.3">
      <c r="A3105" s="6" t="s">
        <v>8783</v>
      </c>
      <c r="B3105" s="10">
        <v>12040000</v>
      </c>
      <c r="C3105" s="10">
        <v>13145977</v>
      </c>
    </row>
    <row r="3106" spans="1:3" x14ac:dyDescent="0.3">
      <c r="A3106" s="6" t="s">
        <v>2157</v>
      </c>
      <c r="B3106" s="10">
        <v>23000000</v>
      </c>
      <c r="C3106" s="10">
        <v>319995019</v>
      </c>
    </row>
    <row r="3107" spans="1:3" x14ac:dyDescent="0.3">
      <c r="A3107" s="6" t="s">
        <v>1480</v>
      </c>
      <c r="B3107" s="10">
        <v>200000000</v>
      </c>
      <c r="C3107" s="10">
        <v>219535492</v>
      </c>
    </row>
    <row r="3108" spans="1:3" x14ac:dyDescent="0.3">
      <c r="A3108" s="6" t="s">
        <v>1111</v>
      </c>
      <c r="B3108" s="10">
        <v>59500000</v>
      </c>
      <c r="C3108" s="10">
        <v>444807535.39999998</v>
      </c>
    </row>
    <row r="3109" spans="1:3" x14ac:dyDescent="0.3">
      <c r="A3109" s="6" t="s">
        <v>3434</v>
      </c>
      <c r="B3109" s="10">
        <v>3500000</v>
      </c>
      <c r="C3109" s="10">
        <v>304969861.60000002</v>
      </c>
    </row>
    <row r="3110" spans="1:3" x14ac:dyDescent="0.3">
      <c r="A3110" s="6" t="s">
        <v>4438</v>
      </c>
      <c r="B3110" s="10">
        <v>3500000</v>
      </c>
      <c r="C3110" s="10">
        <v>266970289.80000001</v>
      </c>
    </row>
    <row r="3111" spans="1:3" x14ac:dyDescent="0.3">
      <c r="A3111" s="6" t="s">
        <v>8331</v>
      </c>
      <c r="B3111" s="10">
        <v>5000000</v>
      </c>
      <c r="C3111" s="10">
        <v>3807503</v>
      </c>
    </row>
    <row r="3112" spans="1:3" x14ac:dyDescent="0.3">
      <c r="A3112" s="6" t="s">
        <v>8762</v>
      </c>
      <c r="B3112" s="10">
        <v>7911023.7999999998</v>
      </c>
      <c r="C3112" s="10">
        <v>87212911</v>
      </c>
    </row>
    <row r="3113" spans="1:3" x14ac:dyDescent="0.3">
      <c r="A3113" s="6" t="s">
        <v>4656</v>
      </c>
      <c r="B3113" s="10">
        <v>1517792</v>
      </c>
      <c r="C3113" s="10">
        <v>3154346</v>
      </c>
    </row>
    <row r="3114" spans="1:3" x14ac:dyDescent="0.3">
      <c r="A3114" s="6" t="s">
        <v>5300</v>
      </c>
      <c r="B3114" s="10">
        <v>100000000</v>
      </c>
      <c r="C3114" s="10">
        <v>97523020</v>
      </c>
    </row>
    <row r="3115" spans="1:3" x14ac:dyDescent="0.3">
      <c r="A3115" s="6" t="s">
        <v>7450</v>
      </c>
      <c r="B3115" s="10">
        <v>20026068</v>
      </c>
      <c r="C3115" s="10">
        <v>6344112</v>
      </c>
    </row>
    <row r="3116" spans="1:3" x14ac:dyDescent="0.3">
      <c r="A3116" s="6" t="s">
        <v>1588</v>
      </c>
      <c r="B3116" s="10">
        <v>34000000</v>
      </c>
      <c r="C3116" s="10">
        <v>40629075</v>
      </c>
    </row>
    <row r="3117" spans="1:3" x14ac:dyDescent="0.3">
      <c r="A3117" s="6" t="s">
        <v>3428</v>
      </c>
      <c r="B3117" s="10">
        <v>11000000</v>
      </c>
      <c r="C3117" s="10">
        <v>152445758</v>
      </c>
    </row>
    <row r="3118" spans="1:3" x14ac:dyDescent="0.3">
      <c r="A3118" s="6" t="s">
        <v>4305</v>
      </c>
      <c r="B3118" s="10">
        <v>50000000</v>
      </c>
      <c r="C3118" s="10">
        <v>41476097</v>
      </c>
    </row>
    <row r="3119" spans="1:3" x14ac:dyDescent="0.3">
      <c r="A3119" s="6" t="s">
        <v>4660</v>
      </c>
      <c r="B3119" s="10">
        <v>241940000</v>
      </c>
      <c r="C3119" s="10">
        <v>175269998.80000001</v>
      </c>
    </row>
    <row r="3120" spans="1:3" x14ac:dyDescent="0.3">
      <c r="A3120" s="6" t="s">
        <v>2834</v>
      </c>
      <c r="B3120" s="10">
        <v>100600000</v>
      </c>
      <c r="C3120" s="10">
        <v>755799553</v>
      </c>
    </row>
    <row r="3121" spans="1:3" x14ac:dyDescent="0.3">
      <c r="A3121" s="6" t="s">
        <v>6616</v>
      </c>
      <c r="B3121" s="10">
        <v>5000000</v>
      </c>
      <c r="C3121" s="10">
        <v>22052456</v>
      </c>
    </row>
    <row r="3122" spans="1:3" x14ac:dyDescent="0.3">
      <c r="A3122" s="6" t="s">
        <v>2017</v>
      </c>
      <c r="B3122" s="10">
        <v>50300000</v>
      </c>
      <c r="C3122" s="10">
        <v>0</v>
      </c>
    </row>
    <row r="3123" spans="1:3" x14ac:dyDescent="0.3">
      <c r="A3123" s="6" t="s">
        <v>6922</v>
      </c>
      <c r="B3123" s="10">
        <v>41960000</v>
      </c>
      <c r="C3123" s="10">
        <v>45858563</v>
      </c>
    </row>
    <row r="3124" spans="1:3" x14ac:dyDescent="0.3">
      <c r="A3124" s="6" t="s">
        <v>3999</v>
      </c>
      <c r="B3124" s="10">
        <v>30000000</v>
      </c>
      <c r="C3124" s="10">
        <v>41457834</v>
      </c>
    </row>
    <row r="3125" spans="1:3" x14ac:dyDescent="0.3">
      <c r="A3125" s="6" t="s">
        <v>448</v>
      </c>
      <c r="B3125" s="10">
        <v>130800000</v>
      </c>
      <c r="C3125" s="10">
        <v>249577615.19999999</v>
      </c>
    </row>
    <row r="3126" spans="1:3" x14ac:dyDescent="0.3">
      <c r="A3126" s="6" t="s">
        <v>4775</v>
      </c>
      <c r="B3126" s="10">
        <v>35000000</v>
      </c>
      <c r="C3126" s="10">
        <v>27979040</v>
      </c>
    </row>
    <row r="3127" spans="1:3" x14ac:dyDescent="0.3">
      <c r="A3127" s="6" t="s">
        <v>9242</v>
      </c>
      <c r="B3127" s="10">
        <v>120600000</v>
      </c>
      <c r="C3127" s="10">
        <v>293448757.19999999</v>
      </c>
    </row>
    <row r="3128" spans="1:3" x14ac:dyDescent="0.3">
      <c r="A3128" s="6" t="s">
        <v>6978</v>
      </c>
      <c r="B3128" s="10">
        <v>101300000</v>
      </c>
      <c r="C3128" s="10">
        <v>819177204.20000005</v>
      </c>
    </row>
    <row r="3129" spans="1:3" x14ac:dyDescent="0.3">
      <c r="A3129" s="6" t="s">
        <v>2379</v>
      </c>
      <c r="B3129" s="10">
        <v>130000000</v>
      </c>
      <c r="C3129" s="10">
        <v>765868107</v>
      </c>
    </row>
    <row r="3130" spans="1:3" x14ac:dyDescent="0.3">
      <c r="A3130" s="6" t="s">
        <v>418</v>
      </c>
      <c r="B3130" s="10">
        <v>131400000</v>
      </c>
      <c r="C3130" s="10">
        <v>730150001.20000005</v>
      </c>
    </row>
    <row r="3131" spans="1:3" x14ac:dyDescent="0.3">
      <c r="A3131" s="6" t="s">
        <v>370</v>
      </c>
      <c r="B3131" s="10">
        <v>131400000</v>
      </c>
      <c r="C3131" s="10">
        <v>730150001.20000005</v>
      </c>
    </row>
    <row r="3132" spans="1:3" x14ac:dyDescent="0.3">
      <c r="A3132" s="6" t="s">
        <v>795</v>
      </c>
      <c r="B3132" s="10">
        <v>97600000</v>
      </c>
      <c r="C3132" s="10">
        <v>571300438.60000002</v>
      </c>
    </row>
    <row r="3133" spans="1:3" x14ac:dyDescent="0.3">
      <c r="A3133" s="6" t="s">
        <v>4140</v>
      </c>
      <c r="B3133" s="10">
        <v>76000000</v>
      </c>
      <c r="C3133" s="10">
        <v>152911218.59999999</v>
      </c>
    </row>
    <row r="3134" spans="1:3" x14ac:dyDescent="0.3">
      <c r="A3134" s="6" t="s">
        <v>8844</v>
      </c>
      <c r="B3134" s="10">
        <v>79500000</v>
      </c>
      <c r="C3134" s="10">
        <v>708023892.39999998</v>
      </c>
    </row>
    <row r="3135" spans="1:3" x14ac:dyDescent="0.3">
      <c r="A3135" s="6" t="s">
        <v>3662</v>
      </c>
      <c r="B3135" s="10">
        <v>14600000</v>
      </c>
      <c r="C3135" s="10">
        <v>71112677</v>
      </c>
    </row>
    <row r="3136" spans="1:3" x14ac:dyDescent="0.3">
      <c r="A3136" s="6" t="s">
        <v>574</v>
      </c>
      <c r="B3136" s="10">
        <v>75000000</v>
      </c>
      <c r="C3136" s="10">
        <v>272222420</v>
      </c>
    </row>
    <row r="3137" spans="1:3" x14ac:dyDescent="0.3">
      <c r="A3137" s="6" t="s">
        <v>547</v>
      </c>
      <c r="B3137" s="10">
        <v>80000000</v>
      </c>
      <c r="C3137" s="10">
        <v>247023808</v>
      </c>
    </row>
    <row r="3138" spans="1:3" x14ac:dyDescent="0.3">
      <c r="A3138" s="6" t="s">
        <v>4057</v>
      </c>
      <c r="B3138" s="10">
        <v>75744000</v>
      </c>
      <c r="C3138" s="10">
        <v>298222862.39999998</v>
      </c>
    </row>
    <row r="3139" spans="1:3" x14ac:dyDescent="0.3">
      <c r="A3139" s="6" t="s">
        <v>6293</v>
      </c>
      <c r="B3139" s="10">
        <v>40000000</v>
      </c>
      <c r="C3139" s="10">
        <v>69817991</v>
      </c>
    </row>
    <row r="3140" spans="1:3" x14ac:dyDescent="0.3">
      <c r="A3140" s="6" t="s">
        <v>2182</v>
      </c>
      <c r="B3140" s="10">
        <v>5400000</v>
      </c>
      <c r="C3140" s="10">
        <v>4803565</v>
      </c>
    </row>
    <row r="3141" spans="1:3" x14ac:dyDescent="0.3">
      <c r="A3141" s="6" t="s">
        <v>1499</v>
      </c>
      <c r="B3141" s="10">
        <v>170000000</v>
      </c>
      <c r="C3141" s="10">
        <v>770882395</v>
      </c>
    </row>
    <row r="3142" spans="1:3" x14ac:dyDescent="0.3">
      <c r="A3142" s="6" t="s">
        <v>644</v>
      </c>
      <c r="B3142" s="10">
        <v>200000000</v>
      </c>
      <c r="C3142" s="10">
        <v>863756051</v>
      </c>
    </row>
    <row r="3143" spans="1:3" x14ac:dyDescent="0.3">
      <c r="A3143" s="6" t="s">
        <v>460</v>
      </c>
      <c r="B3143" s="10">
        <v>250000000</v>
      </c>
      <c r="C3143" s="10">
        <v>1240261.6000000001</v>
      </c>
    </row>
    <row r="3144" spans="1:3" x14ac:dyDescent="0.3">
      <c r="A3144" s="6" t="s">
        <v>8323</v>
      </c>
      <c r="B3144" s="10">
        <v>159000000</v>
      </c>
      <c r="C3144" s="10">
        <v>779855224</v>
      </c>
    </row>
    <row r="3145" spans="1:3" x14ac:dyDescent="0.3">
      <c r="A3145" s="6" t="s">
        <v>5551</v>
      </c>
      <c r="B3145" s="10">
        <v>58670000</v>
      </c>
      <c r="C3145" s="10">
        <v>385960548.19999999</v>
      </c>
    </row>
    <row r="3146" spans="1:3" x14ac:dyDescent="0.3">
      <c r="A3146" s="6" t="s">
        <v>7318</v>
      </c>
      <c r="B3146" s="10">
        <v>4000000</v>
      </c>
      <c r="C3146" s="10">
        <v>56666667</v>
      </c>
    </row>
    <row r="3147" spans="1:3" x14ac:dyDescent="0.3">
      <c r="A3147" s="6" t="s">
        <v>109</v>
      </c>
      <c r="B3147" s="10">
        <v>35000000</v>
      </c>
      <c r="C3147" s="10">
        <v>81567666.200000003</v>
      </c>
    </row>
    <row r="3148" spans="1:3" x14ac:dyDescent="0.3">
      <c r="A3148" s="6" t="s">
        <v>5785</v>
      </c>
      <c r="B3148" s="10">
        <v>2128009.2000000002</v>
      </c>
      <c r="C3148" s="10">
        <v>22886222</v>
      </c>
    </row>
    <row r="3149" spans="1:3" x14ac:dyDescent="0.3">
      <c r="A3149" s="6" t="s">
        <v>6354</v>
      </c>
      <c r="B3149" s="10">
        <v>109700000</v>
      </c>
      <c r="C3149" s="10">
        <v>351533956.80000001</v>
      </c>
    </row>
    <row r="3150" spans="1:3" x14ac:dyDescent="0.3">
      <c r="A3150" s="6" t="s">
        <v>4456</v>
      </c>
      <c r="B3150" s="10">
        <v>125000</v>
      </c>
      <c r="C3150" s="10">
        <v>2466552.7999999998</v>
      </c>
    </row>
    <row r="3151" spans="1:3" x14ac:dyDescent="0.3">
      <c r="A3151" s="6" t="s">
        <v>6903</v>
      </c>
      <c r="B3151" s="10">
        <v>5500</v>
      </c>
      <c r="C3151" s="10">
        <v>2873204.8</v>
      </c>
    </row>
    <row r="3152" spans="1:3" x14ac:dyDescent="0.3">
      <c r="A3152" s="6" t="s">
        <v>1878</v>
      </c>
      <c r="B3152" s="10">
        <v>57800000</v>
      </c>
      <c r="C3152" s="10">
        <v>519287241.39999998</v>
      </c>
    </row>
    <row r="3153" spans="1:3" x14ac:dyDescent="0.3">
      <c r="A3153" s="6" t="s">
        <v>3658</v>
      </c>
      <c r="B3153" s="10">
        <v>112000000</v>
      </c>
      <c r="C3153" s="10">
        <v>232017848</v>
      </c>
    </row>
    <row r="3154" spans="1:3" x14ac:dyDescent="0.3">
      <c r="A3154" s="6" t="s">
        <v>2478</v>
      </c>
      <c r="B3154" s="10">
        <v>213940000</v>
      </c>
      <c r="C3154" s="10">
        <v>175269998.80000001</v>
      </c>
    </row>
    <row r="3155" spans="1:3" x14ac:dyDescent="0.3">
      <c r="A3155" s="6" t="s">
        <v>2226</v>
      </c>
      <c r="B3155" s="10">
        <v>30000000</v>
      </c>
      <c r="C3155" s="10">
        <v>1015760</v>
      </c>
    </row>
    <row r="3156" spans="1:3" x14ac:dyDescent="0.3">
      <c r="A3156" s="6" t="s">
        <v>4470</v>
      </c>
      <c r="B3156" s="10">
        <v>49000000</v>
      </c>
      <c r="C3156" s="10">
        <v>835102</v>
      </c>
    </row>
    <row r="3157" spans="1:3" x14ac:dyDescent="0.3">
      <c r="A3157" s="6" t="s">
        <v>8222</v>
      </c>
      <c r="B3157" s="10">
        <v>1715000</v>
      </c>
      <c r="C3157" s="10">
        <v>1880000</v>
      </c>
    </row>
    <row r="3158" spans="1:3" x14ac:dyDescent="0.3">
      <c r="A3158" s="6" t="s">
        <v>4265</v>
      </c>
      <c r="B3158" s="10">
        <v>136000000</v>
      </c>
      <c r="C3158" s="10">
        <v>719009391</v>
      </c>
    </row>
    <row r="3159" spans="1:3" x14ac:dyDescent="0.3">
      <c r="A3159" s="6" t="s">
        <v>2952</v>
      </c>
      <c r="B3159" s="10">
        <v>55000000</v>
      </c>
      <c r="C3159" s="10">
        <v>1240261.6000000001</v>
      </c>
    </row>
    <row r="3160" spans="1:3" x14ac:dyDescent="0.3">
      <c r="A3160" s="6" t="s">
        <v>3178</v>
      </c>
      <c r="B3160" s="10">
        <v>264940000</v>
      </c>
      <c r="C3160" s="10">
        <v>175269998.80000001</v>
      </c>
    </row>
    <row r="3161" spans="1:3" x14ac:dyDescent="0.3">
      <c r="A3161" s="6" t="s">
        <v>53</v>
      </c>
      <c r="B3161" s="10">
        <v>146740000</v>
      </c>
      <c r="C3161" s="10">
        <v>301123555.19999999</v>
      </c>
    </row>
    <row r="3162" spans="1:3" x14ac:dyDescent="0.3">
      <c r="A3162" s="6" t="s">
        <v>814</v>
      </c>
      <c r="B3162" s="10">
        <v>89000000</v>
      </c>
      <c r="C3162" s="10">
        <v>436644599.39999998</v>
      </c>
    </row>
    <row r="3163" spans="1:3" x14ac:dyDescent="0.3">
      <c r="A3163" s="6" t="s">
        <v>4812</v>
      </c>
      <c r="B3163" s="10">
        <v>59400000</v>
      </c>
      <c r="C3163" s="10">
        <v>448288134.39999998</v>
      </c>
    </row>
    <row r="3164" spans="1:3" x14ac:dyDescent="0.3">
      <c r="A3164" s="6" t="s">
        <v>1512</v>
      </c>
      <c r="B3164" s="10">
        <v>16000000</v>
      </c>
      <c r="C3164" s="10">
        <v>46749646</v>
      </c>
    </row>
    <row r="3165" spans="1:3" x14ac:dyDescent="0.3">
      <c r="A3165" s="6" t="s">
        <v>7143</v>
      </c>
      <c r="B3165" s="10">
        <v>104600000</v>
      </c>
      <c r="C3165" s="10">
        <v>363454431.39999998</v>
      </c>
    </row>
    <row r="3166" spans="1:3" x14ac:dyDescent="0.3">
      <c r="A3166" s="6" t="s">
        <v>6179</v>
      </c>
      <c r="B3166" s="10">
        <v>121000000</v>
      </c>
      <c r="C3166" s="10">
        <v>658238185.79999995</v>
      </c>
    </row>
    <row r="3167" spans="1:3" x14ac:dyDescent="0.3">
      <c r="A3167" s="6" t="s">
        <v>7062</v>
      </c>
      <c r="B3167" s="10">
        <v>20000000</v>
      </c>
      <c r="C3167" s="10">
        <v>7563728</v>
      </c>
    </row>
    <row r="3168" spans="1:3" x14ac:dyDescent="0.3">
      <c r="A3168" s="6" t="s">
        <v>160</v>
      </c>
      <c r="B3168" s="10">
        <v>40000000</v>
      </c>
      <c r="C3168" s="10">
        <v>169023926</v>
      </c>
    </row>
    <row r="3169" spans="1:3" x14ac:dyDescent="0.3">
      <c r="A3169" s="6" t="s">
        <v>7492</v>
      </c>
      <c r="B3169" s="10">
        <v>110880000</v>
      </c>
      <c r="C3169" s="10">
        <v>870531790.39999998</v>
      </c>
    </row>
    <row r="3170" spans="1:3" x14ac:dyDescent="0.3">
      <c r="A3170" s="6" t="s">
        <v>8788</v>
      </c>
      <c r="B3170" s="10">
        <v>22000000</v>
      </c>
      <c r="C3170" s="10">
        <v>64220196</v>
      </c>
    </row>
    <row r="3171" spans="1:3" x14ac:dyDescent="0.3">
      <c r="A3171" s="6" t="s">
        <v>7669</v>
      </c>
      <c r="B3171" s="10">
        <v>11000000</v>
      </c>
      <c r="C3171" s="10">
        <v>15313606</v>
      </c>
    </row>
    <row r="3172" spans="1:3" x14ac:dyDescent="0.3">
      <c r="A3172" s="6" t="s">
        <v>4137</v>
      </c>
      <c r="B3172" s="10">
        <v>150000000</v>
      </c>
      <c r="C3172" s="10">
        <v>405645722</v>
      </c>
    </row>
    <row r="3173" spans="1:3" x14ac:dyDescent="0.3">
      <c r="A3173" s="6" t="s">
        <v>8084</v>
      </c>
      <c r="B3173" s="10">
        <v>127000000</v>
      </c>
      <c r="C3173" s="10">
        <v>463206591.19999999</v>
      </c>
    </row>
    <row r="3174" spans="1:3" x14ac:dyDescent="0.3">
      <c r="A3174" s="6" t="s">
        <v>5935</v>
      </c>
      <c r="B3174" s="10">
        <v>77300000</v>
      </c>
      <c r="C3174" s="10">
        <v>485195666.39999998</v>
      </c>
    </row>
    <row r="3175" spans="1:3" x14ac:dyDescent="0.3">
      <c r="A3175" s="6" t="s">
        <v>8325</v>
      </c>
      <c r="B3175" s="10">
        <v>8000000</v>
      </c>
      <c r="C3175" s="10">
        <v>17394881</v>
      </c>
    </row>
    <row r="3176" spans="1:3" x14ac:dyDescent="0.3">
      <c r="A3176" s="6" t="s">
        <v>7704</v>
      </c>
      <c r="B3176" s="10">
        <v>83800000</v>
      </c>
      <c r="C3176" s="10">
        <v>278794085.80000001</v>
      </c>
    </row>
    <row r="3177" spans="1:3" x14ac:dyDescent="0.3">
      <c r="A3177" s="6" t="s">
        <v>8009</v>
      </c>
      <c r="B3177" s="10">
        <v>100600000</v>
      </c>
      <c r="C3177" s="10">
        <v>610599012</v>
      </c>
    </row>
    <row r="3178" spans="1:3" x14ac:dyDescent="0.3">
      <c r="A3178" s="6" t="s">
        <v>8869</v>
      </c>
      <c r="B3178" s="10">
        <v>25000000</v>
      </c>
      <c r="C3178" s="10">
        <v>19233280</v>
      </c>
    </row>
    <row r="3179" spans="1:3" x14ac:dyDescent="0.3">
      <c r="A3179" s="6" t="s">
        <v>2084</v>
      </c>
      <c r="B3179" s="10">
        <v>103040000</v>
      </c>
      <c r="C3179" s="10">
        <v>412503777.60000002</v>
      </c>
    </row>
    <row r="3180" spans="1:3" x14ac:dyDescent="0.3">
      <c r="A3180" s="6" t="s">
        <v>2098</v>
      </c>
      <c r="B3180" s="10">
        <v>152000000</v>
      </c>
      <c r="C3180" s="10">
        <v>628779204.39999998</v>
      </c>
    </row>
    <row r="3181" spans="1:3" x14ac:dyDescent="0.3">
      <c r="A3181" s="6" t="s">
        <v>4960</v>
      </c>
      <c r="B3181" s="10">
        <v>68000000</v>
      </c>
      <c r="C3181" s="10">
        <v>87173475</v>
      </c>
    </row>
    <row r="3182" spans="1:3" x14ac:dyDescent="0.3">
      <c r="A3182" s="6" t="s">
        <v>2038</v>
      </c>
      <c r="B3182" s="10">
        <v>75975000</v>
      </c>
      <c r="C3182" s="10">
        <v>1209613470</v>
      </c>
    </row>
    <row r="3183" spans="1:3" x14ac:dyDescent="0.3">
      <c r="A3183" s="6" t="s">
        <v>3564</v>
      </c>
      <c r="B3183" s="10">
        <v>5000000</v>
      </c>
      <c r="C3183" s="10">
        <v>17768757</v>
      </c>
    </row>
    <row r="3184" spans="1:3" x14ac:dyDescent="0.3">
      <c r="A3184" s="6" t="s">
        <v>3696</v>
      </c>
      <c r="B3184" s="10">
        <v>6000000</v>
      </c>
      <c r="C3184" s="10">
        <v>11642254</v>
      </c>
    </row>
    <row r="3185" spans="1:3" x14ac:dyDescent="0.3">
      <c r="A3185" s="6" t="s">
        <v>577</v>
      </c>
      <c r="B3185" s="10">
        <v>20000000</v>
      </c>
      <c r="C3185" s="10">
        <v>105199765</v>
      </c>
    </row>
    <row r="3186" spans="1:3" x14ac:dyDescent="0.3">
      <c r="A3186" s="6" t="s">
        <v>4970</v>
      </c>
      <c r="B3186" s="10">
        <v>17000000</v>
      </c>
      <c r="C3186" s="10">
        <v>75000000</v>
      </c>
    </row>
    <row r="3187" spans="1:3" x14ac:dyDescent="0.3">
      <c r="A3187" s="6" t="s">
        <v>4377</v>
      </c>
      <c r="B3187" s="10">
        <v>5000000</v>
      </c>
      <c r="C3187" s="10">
        <v>51067636</v>
      </c>
    </row>
    <row r="3188" spans="1:3" x14ac:dyDescent="0.3">
      <c r="A3188" s="6" t="s">
        <v>4774</v>
      </c>
      <c r="B3188" s="10">
        <v>2500000</v>
      </c>
      <c r="C3188" s="10">
        <v>14400000</v>
      </c>
    </row>
    <row r="3189" spans="1:3" x14ac:dyDescent="0.3">
      <c r="A3189" s="6" t="s">
        <v>1038</v>
      </c>
      <c r="B3189" s="10">
        <v>20000000</v>
      </c>
      <c r="C3189" s="10">
        <v>130851162</v>
      </c>
    </row>
    <row r="3190" spans="1:3" x14ac:dyDescent="0.3">
      <c r="A3190" s="6" t="s">
        <v>6480</v>
      </c>
      <c r="B3190" s="10">
        <v>15000000</v>
      </c>
      <c r="C3190" s="10">
        <v>37659652</v>
      </c>
    </row>
    <row r="3191" spans="1:3" x14ac:dyDescent="0.3">
      <c r="A3191" s="6" t="s">
        <v>4030</v>
      </c>
      <c r="B3191" s="10">
        <v>5000000</v>
      </c>
      <c r="C3191" s="10">
        <v>15126948</v>
      </c>
    </row>
    <row r="3192" spans="1:3" x14ac:dyDescent="0.3">
      <c r="A3192" s="6" t="s">
        <v>7552</v>
      </c>
      <c r="B3192" s="10">
        <v>92940000</v>
      </c>
      <c r="C3192" s="10">
        <v>488676116</v>
      </c>
    </row>
    <row r="3193" spans="1:3" x14ac:dyDescent="0.3">
      <c r="A3193" s="6" t="s">
        <v>6434</v>
      </c>
      <c r="B3193" s="10">
        <v>167540000</v>
      </c>
      <c r="C3193" s="10">
        <v>175269998.80000001</v>
      </c>
    </row>
    <row r="3194" spans="1:3" x14ac:dyDescent="0.3">
      <c r="A3194" s="6" t="s">
        <v>2456</v>
      </c>
      <c r="B3194" s="10">
        <v>2062000</v>
      </c>
      <c r="C3194" s="10">
        <v>11000000</v>
      </c>
    </row>
    <row r="3195" spans="1:3" x14ac:dyDescent="0.3">
      <c r="A3195" s="6" t="s">
        <v>4632</v>
      </c>
      <c r="B3195" s="10">
        <v>140400000</v>
      </c>
      <c r="C3195" s="10">
        <v>345422836.39999998</v>
      </c>
    </row>
    <row r="3196" spans="1:3" x14ac:dyDescent="0.3">
      <c r="A3196" s="6" t="s">
        <v>2924</v>
      </c>
      <c r="B3196" s="10">
        <v>107400000</v>
      </c>
      <c r="C3196" s="10">
        <v>494285798.80000001</v>
      </c>
    </row>
    <row r="3197" spans="1:3" x14ac:dyDescent="0.3">
      <c r="A3197" s="6" t="s">
        <v>9642</v>
      </c>
      <c r="B3197" s="10">
        <v>200000000</v>
      </c>
      <c r="C3197" s="10">
        <v>884648431.39999998</v>
      </c>
    </row>
    <row r="3198" spans="1:3" x14ac:dyDescent="0.3">
      <c r="A3198" s="6" t="s">
        <v>7733</v>
      </c>
      <c r="B3198" s="10">
        <v>167540000</v>
      </c>
      <c r="C3198" s="10">
        <v>175269998.80000001</v>
      </c>
    </row>
    <row r="3199" spans="1:3" x14ac:dyDescent="0.3">
      <c r="A3199" s="6" t="s">
        <v>1036</v>
      </c>
      <c r="B3199" s="10">
        <v>150000000</v>
      </c>
      <c r="C3199" s="10">
        <v>624234272</v>
      </c>
    </row>
    <row r="3200" spans="1:3" x14ac:dyDescent="0.3">
      <c r="A3200" s="6" t="s">
        <v>6127</v>
      </c>
      <c r="B3200" s="10">
        <v>20000000</v>
      </c>
      <c r="C3200" s="10">
        <v>5031975</v>
      </c>
    </row>
    <row r="3201" spans="1:3" x14ac:dyDescent="0.3">
      <c r="A3201" s="6" t="s">
        <v>6732</v>
      </c>
      <c r="B3201" s="10">
        <v>1800000</v>
      </c>
      <c r="C3201" s="10">
        <v>6800000</v>
      </c>
    </row>
    <row r="3202" spans="1:3" x14ac:dyDescent="0.3">
      <c r="A3202" s="6" t="s">
        <v>5672</v>
      </c>
      <c r="B3202" s="10">
        <v>30000000</v>
      </c>
      <c r="C3202" s="10">
        <v>65343694</v>
      </c>
    </row>
    <row r="3203" spans="1:3" x14ac:dyDescent="0.3">
      <c r="A3203" s="6" t="s">
        <v>9262</v>
      </c>
      <c r="B3203" s="10">
        <v>7000000</v>
      </c>
      <c r="C3203" s="10">
        <v>70642966</v>
      </c>
    </row>
    <row r="3204" spans="1:3" x14ac:dyDescent="0.3">
      <c r="A3204" s="6" t="s">
        <v>3146</v>
      </c>
      <c r="B3204" s="10">
        <v>30000000</v>
      </c>
      <c r="C3204" s="10">
        <v>169173206</v>
      </c>
    </row>
    <row r="3205" spans="1:3" x14ac:dyDescent="0.3">
      <c r="A3205" s="6" t="s">
        <v>825</v>
      </c>
      <c r="B3205" s="10">
        <v>121000000</v>
      </c>
      <c r="C3205" s="10">
        <v>288842249.60000002</v>
      </c>
    </row>
    <row r="3206" spans="1:3" x14ac:dyDescent="0.3">
      <c r="A3206" s="6" t="s">
        <v>1341</v>
      </c>
      <c r="B3206" s="10">
        <v>50000000</v>
      </c>
      <c r="C3206" s="10">
        <v>214949716</v>
      </c>
    </row>
    <row r="3207" spans="1:3" x14ac:dyDescent="0.3">
      <c r="A3207" s="6" t="s">
        <v>6375</v>
      </c>
      <c r="B3207" s="10">
        <v>124600000</v>
      </c>
      <c r="C3207" s="10">
        <v>721323777.20000005</v>
      </c>
    </row>
    <row r="3208" spans="1:3" x14ac:dyDescent="0.3">
      <c r="A3208" s="6" t="s">
        <v>6440</v>
      </c>
      <c r="B3208" s="10">
        <v>3390460</v>
      </c>
      <c r="C3208" s="10">
        <v>1401954</v>
      </c>
    </row>
    <row r="3209" spans="1:3" x14ac:dyDescent="0.3">
      <c r="A3209" s="6" t="s">
        <v>8367</v>
      </c>
      <c r="B3209" s="10">
        <v>47000000</v>
      </c>
      <c r="C3209" s="10">
        <v>37923818</v>
      </c>
    </row>
    <row r="3210" spans="1:3" x14ac:dyDescent="0.3">
      <c r="A3210" s="6" t="s">
        <v>9071</v>
      </c>
      <c r="B3210" s="10">
        <v>3000000</v>
      </c>
      <c r="C3210" s="10">
        <v>5746453</v>
      </c>
    </row>
    <row r="3211" spans="1:3" x14ac:dyDescent="0.3">
      <c r="A3211" s="6" t="s">
        <v>3805</v>
      </c>
      <c r="B3211" s="10">
        <v>5000000</v>
      </c>
      <c r="C3211" s="10">
        <v>125010260</v>
      </c>
    </row>
    <row r="3212" spans="1:3" x14ac:dyDescent="0.3">
      <c r="A3212" s="6" t="s">
        <v>4437</v>
      </c>
      <c r="B3212" s="10">
        <v>9000000</v>
      </c>
      <c r="C3212" s="10">
        <v>64686515</v>
      </c>
    </row>
    <row r="3213" spans="1:3" x14ac:dyDescent="0.3">
      <c r="A3213" s="6" t="s">
        <v>1198</v>
      </c>
      <c r="B3213" s="10">
        <v>85000000</v>
      </c>
      <c r="C3213" s="10">
        <v>385000315</v>
      </c>
    </row>
    <row r="3214" spans="1:3" x14ac:dyDescent="0.3">
      <c r="A3214" s="6" t="s">
        <v>2001</v>
      </c>
      <c r="B3214" s="10">
        <v>135000000</v>
      </c>
      <c r="C3214" s="10">
        <v>157956462</v>
      </c>
    </row>
    <row r="3215" spans="1:3" x14ac:dyDescent="0.3">
      <c r="A3215" s="6" t="s">
        <v>4217</v>
      </c>
      <c r="B3215" s="10">
        <v>10000000</v>
      </c>
      <c r="C3215" s="10">
        <v>41004412</v>
      </c>
    </row>
    <row r="3216" spans="1:3" x14ac:dyDescent="0.3">
      <c r="A3216" s="6" t="s">
        <v>3337</v>
      </c>
      <c r="B3216" s="10">
        <v>132000000</v>
      </c>
      <c r="C3216" s="10">
        <v>483699451.39999998</v>
      </c>
    </row>
    <row r="3217" spans="1:3" x14ac:dyDescent="0.3">
      <c r="A3217" s="6" t="s">
        <v>7944</v>
      </c>
      <c r="B3217" s="10">
        <v>125000</v>
      </c>
      <c r="C3217" s="10">
        <v>5000000</v>
      </c>
    </row>
    <row r="3218" spans="1:3" x14ac:dyDescent="0.3">
      <c r="A3218" s="6" t="s">
        <v>4286</v>
      </c>
      <c r="B3218" s="10">
        <v>121400000</v>
      </c>
      <c r="C3218" s="10">
        <v>1087353777</v>
      </c>
    </row>
    <row r="3219" spans="1:3" x14ac:dyDescent="0.3">
      <c r="A3219" s="6" t="s">
        <v>8312</v>
      </c>
      <c r="B3219" s="10">
        <v>4500000</v>
      </c>
      <c r="C3219" s="10">
        <v>30613134.399999999</v>
      </c>
    </row>
    <row r="3220" spans="1:3" x14ac:dyDescent="0.3">
      <c r="A3220" s="6" t="s">
        <v>5987</v>
      </c>
      <c r="B3220" s="10">
        <v>950000</v>
      </c>
      <c r="C3220" s="10">
        <v>8267066</v>
      </c>
    </row>
    <row r="3221" spans="1:3" x14ac:dyDescent="0.3">
      <c r="A3221" s="6" t="s">
        <v>6196</v>
      </c>
      <c r="B3221" s="10">
        <v>201860000</v>
      </c>
      <c r="C3221" s="10">
        <v>486913179</v>
      </c>
    </row>
    <row r="3222" spans="1:3" x14ac:dyDescent="0.3">
      <c r="A3222" s="6" t="s">
        <v>6636</v>
      </c>
      <c r="B3222" s="10">
        <v>7240000</v>
      </c>
      <c r="C3222" s="10">
        <v>111523</v>
      </c>
    </row>
    <row r="3223" spans="1:3" x14ac:dyDescent="0.3">
      <c r="A3223" s="6" t="s">
        <v>3248</v>
      </c>
      <c r="B3223" s="10">
        <v>18000000</v>
      </c>
      <c r="C3223" s="10">
        <v>74189677</v>
      </c>
    </row>
    <row r="3224" spans="1:3" x14ac:dyDescent="0.3">
      <c r="A3224" s="6" t="s">
        <v>4808</v>
      </c>
      <c r="B3224" s="10">
        <v>159000000</v>
      </c>
      <c r="C3224" s="10">
        <v>629555815.20000005</v>
      </c>
    </row>
    <row r="3225" spans="1:3" x14ac:dyDescent="0.3">
      <c r="A3225" s="6" t="s">
        <v>5905</v>
      </c>
      <c r="B3225" s="10">
        <v>10000000</v>
      </c>
      <c r="C3225" s="10">
        <v>47410000</v>
      </c>
    </row>
    <row r="3226" spans="1:3" x14ac:dyDescent="0.3">
      <c r="A3226" s="6" t="s">
        <v>9734</v>
      </c>
      <c r="B3226" s="10">
        <v>21000000</v>
      </c>
      <c r="C3226" s="10">
        <v>43728560</v>
      </c>
    </row>
    <row r="3227" spans="1:3" x14ac:dyDescent="0.3">
      <c r="A3227" s="6" t="s">
        <v>3869</v>
      </c>
      <c r="B3227" s="10">
        <v>2000000</v>
      </c>
      <c r="C3227" s="10">
        <v>17187434</v>
      </c>
    </row>
    <row r="3228" spans="1:3" x14ac:dyDescent="0.3">
      <c r="A3228" s="6" t="s">
        <v>6659</v>
      </c>
      <c r="B3228" s="10">
        <v>23000000</v>
      </c>
      <c r="C3228" s="10">
        <v>7018525</v>
      </c>
    </row>
    <row r="3229" spans="1:3" x14ac:dyDescent="0.3">
      <c r="A3229" s="6" t="s">
        <v>8526</v>
      </c>
      <c r="B3229" s="10">
        <v>57400000</v>
      </c>
      <c r="C3229" s="10">
        <v>571483832</v>
      </c>
    </row>
    <row r="3230" spans="1:3" x14ac:dyDescent="0.3">
      <c r="A3230" s="6" t="s">
        <v>6620</v>
      </c>
      <c r="B3230" s="10">
        <v>12000000</v>
      </c>
      <c r="C3230" s="10">
        <v>43353117</v>
      </c>
    </row>
    <row r="3231" spans="1:3" x14ac:dyDescent="0.3">
      <c r="A3231" s="6" t="s">
        <v>6701</v>
      </c>
      <c r="B3231" s="10">
        <v>9000000</v>
      </c>
      <c r="C3231" s="10">
        <v>19474552</v>
      </c>
    </row>
    <row r="3232" spans="1:3" x14ac:dyDescent="0.3">
      <c r="A3232" s="6" t="s">
        <v>5212</v>
      </c>
      <c r="B3232" s="10">
        <v>17000000</v>
      </c>
      <c r="C3232" s="10">
        <v>44035587</v>
      </c>
    </row>
    <row r="3233" spans="1:3" x14ac:dyDescent="0.3">
      <c r="A3233" s="6" t="s">
        <v>8436</v>
      </c>
      <c r="B3233" s="10">
        <v>105740523.8</v>
      </c>
      <c r="C3233" s="10">
        <v>345465556.80000001</v>
      </c>
    </row>
    <row r="3234" spans="1:3" x14ac:dyDescent="0.3">
      <c r="A3234" s="6" t="s">
        <v>9431</v>
      </c>
      <c r="B3234" s="10">
        <v>10000000</v>
      </c>
      <c r="C3234" s="10">
        <v>49998613</v>
      </c>
    </row>
    <row r="3235" spans="1:3" x14ac:dyDescent="0.3">
      <c r="A3235" s="6" t="s">
        <v>722</v>
      </c>
      <c r="B3235" s="10">
        <v>53600000</v>
      </c>
      <c r="C3235" s="10">
        <v>682429959.60000002</v>
      </c>
    </row>
    <row r="3236" spans="1:3" x14ac:dyDescent="0.3">
      <c r="A3236" s="6" t="s">
        <v>213</v>
      </c>
      <c r="B3236" s="10">
        <v>100000000</v>
      </c>
      <c r="C3236" s="10">
        <v>874954530</v>
      </c>
    </row>
    <row r="3237" spans="1:3" x14ac:dyDescent="0.3">
      <c r="A3237" s="6" t="s">
        <v>321</v>
      </c>
      <c r="B3237" s="10">
        <v>250000000</v>
      </c>
      <c r="C3237" s="10">
        <v>954305868</v>
      </c>
    </row>
    <row r="3238" spans="1:3" x14ac:dyDescent="0.3">
      <c r="A3238" s="6" t="s">
        <v>291</v>
      </c>
      <c r="B3238" s="10">
        <v>125000000</v>
      </c>
      <c r="C3238" s="10">
        <v>1341511219</v>
      </c>
    </row>
    <row r="3239" spans="1:3" x14ac:dyDescent="0.3">
      <c r="A3239" s="6" t="s">
        <v>239</v>
      </c>
      <c r="B3239" s="10">
        <v>150000000</v>
      </c>
      <c r="C3239" s="10">
        <v>886742787</v>
      </c>
    </row>
    <row r="3240" spans="1:3" x14ac:dyDescent="0.3">
      <c r="A3240" s="6" t="s">
        <v>246</v>
      </c>
      <c r="B3240" s="10">
        <v>250000000</v>
      </c>
      <c r="C3240" s="10">
        <v>929411069</v>
      </c>
    </row>
    <row r="3241" spans="1:3" x14ac:dyDescent="0.3">
      <c r="A3241" s="6" t="s">
        <v>276</v>
      </c>
      <c r="B3241" s="10">
        <v>150000000</v>
      </c>
      <c r="C3241" s="10">
        <v>939619849</v>
      </c>
    </row>
    <row r="3242" spans="1:3" x14ac:dyDescent="0.3">
      <c r="A3242" s="6" t="s">
        <v>217</v>
      </c>
      <c r="B3242" s="10">
        <v>125000000</v>
      </c>
      <c r="C3242" s="10">
        <v>976475550</v>
      </c>
    </row>
    <row r="3243" spans="1:3" x14ac:dyDescent="0.3">
      <c r="A3243" s="6" t="s">
        <v>265</v>
      </c>
      <c r="B3243" s="10">
        <v>130000000</v>
      </c>
      <c r="C3243" s="10">
        <v>789592708</v>
      </c>
    </row>
    <row r="3244" spans="1:3" x14ac:dyDescent="0.3">
      <c r="A3244" s="6" t="s">
        <v>5037</v>
      </c>
      <c r="B3244" s="10">
        <v>53600000</v>
      </c>
      <c r="C3244" s="10">
        <v>682429959.60000002</v>
      </c>
    </row>
    <row r="3245" spans="1:3" x14ac:dyDescent="0.3">
      <c r="A3245" s="6" t="s">
        <v>9692</v>
      </c>
      <c r="B3245" s="10">
        <v>2000000</v>
      </c>
      <c r="C3245" s="10">
        <v>6225304</v>
      </c>
    </row>
    <row r="3246" spans="1:3" x14ac:dyDescent="0.3">
      <c r="A3246" s="6" t="s">
        <v>7947</v>
      </c>
      <c r="B3246" s="10">
        <v>70000000</v>
      </c>
      <c r="C3246" s="10">
        <v>33076815</v>
      </c>
    </row>
    <row r="3247" spans="1:3" x14ac:dyDescent="0.3">
      <c r="A3247" s="6" t="s">
        <v>5817</v>
      </c>
      <c r="B3247" s="10">
        <v>1500000</v>
      </c>
      <c r="C3247" s="10">
        <v>240396</v>
      </c>
    </row>
    <row r="3248" spans="1:3" x14ac:dyDescent="0.3">
      <c r="A3248" s="6" t="s">
        <v>8843</v>
      </c>
      <c r="B3248" s="10">
        <v>2500000</v>
      </c>
      <c r="C3248" s="10">
        <v>156190</v>
      </c>
    </row>
    <row r="3249" spans="1:3" x14ac:dyDescent="0.3">
      <c r="A3249" s="6" t="s">
        <v>1777</v>
      </c>
      <c r="B3249" s="10">
        <v>3896000</v>
      </c>
      <c r="C3249" s="10">
        <v>490000</v>
      </c>
    </row>
    <row r="3250" spans="1:3" x14ac:dyDescent="0.3">
      <c r="A3250" s="6" t="s">
        <v>3345</v>
      </c>
      <c r="B3250" s="10">
        <v>153000000</v>
      </c>
      <c r="C3250" s="10">
        <v>662008399.20000005</v>
      </c>
    </row>
    <row r="3251" spans="1:3" x14ac:dyDescent="0.3">
      <c r="A3251" s="6" t="s">
        <v>6949</v>
      </c>
      <c r="B3251" s="10">
        <v>3280017.8</v>
      </c>
      <c r="C3251" s="10">
        <v>2330777</v>
      </c>
    </row>
    <row r="3252" spans="1:3" x14ac:dyDescent="0.3">
      <c r="A3252" s="6" t="s">
        <v>5127</v>
      </c>
      <c r="B3252" s="10">
        <v>130800000</v>
      </c>
      <c r="C3252" s="10">
        <v>249577615.19999999</v>
      </c>
    </row>
    <row r="3253" spans="1:3" x14ac:dyDescent="0.3">
      <c r="A3253" s="6" t="s">
        <v>4460</v>
      </c>
      <c r="B3253" s="10">
        <v>11000000</v>
      </c>
      <c r="C3253" s="10">
        <v>276448971.60000002</v>
      </c>
    </row>
    <row r="3254" spans="1:3" x14ac:dyDescent="0.3">
      <c r="A3254" s="6" t="s">
        <v>1361</v>
      </c>
      <c r="B3254" s="10">
        <v>103040000</v>
      </c>
      <c r="C3254" s="10">
        <v>412503777.60000002</v>
      </c>
    </row>
    <row r="3255" spans="1:3" x14ac:dyDescent="0.3">
      <c r="A3255" s="6" t="s">
        <v>9477</v>
      </c>
      <c r="B3255" s="10">
        <v>9000000</v>
      </c>
      <c r="C3255" s="10">
        <v>4176154.6</v>
      </c>
    </row>
    <row r="3256" spans="1:3" x14ac:dyDescent="0.3">
      <c r="A3256" s="6" t="s">
        <v>7406</v>
      </c>
      <c r="B3256" s="10">
        <v>51600000</v>
      </c>
      <c r="C3256" s="10">
        <v>249812559.19999999</v>
      </c>
    </row>
    <row r="3257" spans="1:3" x14ac:dyDescent="0.3">
      <c r="A3257" s="6" t="s">
        <v>4740</v>
      </c>
      <c r="B3257" s="10">
        <v>23000000</v>
      </c>
      <c r="C3257" s="10">
        <v>36374700</v>
      </c>
    </row>
    <row r="3258" spans="1:3" x14ac:dyDescent="0.3">
      <c r="A3258" s="6" t="s">
        <v>7888</v>
      </c>
      <c r="B3258" s="10">
        <v>25000000</v>
      </c>
      <c r="C3258" s="10">
        <v>22411948</v>
      </c>
    </row>
    <row r="3259" spans="1:3" x14ac:dyDescent="0.3">
      <c r="A3259" s="6" t="s">
        <v>8752</v>
      </c>
      <c r="B3259" s="10">
        <v>122800000</v>
      </c>
      <c r="C3259" s="10">
        <v>679624891.39999998</v>
      </c>
    </row>
    <row r="3260" spans="1:3" x14ac:dyDescent="0.3">
      <c r="A3260" s="6" t="s">
        <v>9604</v>
      </c>
      <c r="B3260" s="10">
        <v>135000000</v>
      </c>
      <c r="C3260" s="10">
        <v>356227312</v>
      </c>
    </row>
    <row r="3261" spans="1:3" x14ac:dyDescent="0.3">
      <c r="A3261" s="6" t="s">
        <v>9668</v>
      </c>
      <c r="B3261" s="10">
        <v>28808000</v>
      </c>
      <c r="C3261" s="10">
        <v>16589540</v>
      </c>
    </row>
    <row r="3262" spans="1:3" x14ac:dyDescent="0.3">
      <c r="A3262" s="6" t="s">
        <v>7196</v>
      </c>
      <c r="B3262" s="10">
        <v>52000000</v>
      </c>
      <c r="C3262" s="10">
        <v>530453911</v>
      </c>
    </row>
    <row r="3263" spans="1:3" x14ac:dyDescent="0.3">
      <c r="A3263" s="6" t="s">
        <v>5070</v>
      </c>
      <c r="B3263" s="10">
        <v>15000000</v>
      </c>
      <c r="C3263" s="10">
        <v>42724017</v>
      </c>
    </row>
    <row r="3264" spans="1:3" x14ac:dyDescent="0.3">
      <c r="A3264" s="6" t="s">
        <v>7551</v>
      </c>
      <c r="B3264" s="10">
        <v>38000000</v>
      </c>
      <c r="C3264" s="10">
        <v>57753825</v>
      </c>
    </row>
    <row r="3265" spans="1:3" x14ac:dyDescent="0.3">
      <c r="A3265" s="6" t="s">
        <v>1352</v>
      </c>
      <c r="B3265" s="10">
        <v>60000000</v>
      </c>
      <c r="C3265" s="10">
        <v>187436818</v>
      </c>
    </row>
    <row r="3266" spans="1:3" x14ac:dyDescent="0.3">
      <c r="A3266" s="6" t="s">
        <v>6035</v>
      </c>
      <c r="B3266" s="10">
        <v>3000000</v>
      </c>
      <c r="C3266" s="10">
        <v>1108462</v>
      </c>
    </row>
    <row r="3267" spans="1:3" x14ac:dyDescent="0.3">
      <c r="A3267" s="6" t="s">
        <v>1194</v>
      </c>
      <c r="B3267" s="10">
        <v>93900000</v>
      </c>
      <c r="C3267" s="10">
        <v>348385522.80000001</v>
      </c>
    </row>
    <row r="3268" spans="1:3" x14ac:dyDescent="0.3">
      <c r="A3268" s="6" t="s">
        <v>3170</v>
      </c>
      <c r="B3268" s="10">
        <v>33000000</v>
      </c>
      <c r="C3268" s="10">
        <v>5864949</v>
      </c>
    </row>
    <row r="3269" spans="1:3" x14ac:dyDescent="0.3">
      <c r="A3269" s="6" t="s">
        <v>3967</v>
      </c>
      <c r="B3269" s="10">
        <v>81000040</v>
      </c>
      <c r="C3269" s="10">
        <v>169299022.40000001</v>
      </c>
    </row>
    <row r="3270" spans="1:3" x14ac:dyDescent="0.3">
      <c r="A3270" s="6" t="s">
        <v>958</v>
      </c>
      <c r="B3270" s="10">
        <v>12000000</v>
      </c>
      <c r="C3270" s="10">
        <v>101332962</v>
      </c>
    </row>
    <row r="3271" spans="1:3" x14ac:dyDescent="0.3">
      <c r="A3271" s="6" t="s">
        <v>8846</v>
      </c>
      <c r="B3271" s="10">
        <v>5000000</v>
      </c>
      <c r="C3271" s="10">
        <v>5438120</v>
      </c>
    </row>
    <row r="3272" spans="1:3" x14ac:dyDescent="0.3">
      <c r="A3272" s="6" t="s">
        <v>9735</v>
      </c>
      <c r="B3272" s="10">
        <v>44000000</v>
      </c>
      <c r="C3272" s="10">
        <v>3484523</v>
      </c>
    </row>
    <row r="3273" spans="1:3" x14ac:dyDescent="0.3">
      <c r="A3273" s="6" t="s">
        <v>7667</v>
      </c>
      <c r="B3273" s="10">
        <v>134000000</v>
      </c>
      <c r="C3273" s="10">
        <v>929358165.60000002</v>
      </c>
    </row>
    <row r="3274" spans="1:3" x14ac:dyDescent="0.3">
      <c r="A3274" s="6" t="s">
        <v>4939</v>
      </c>
      <c r="B3274" s="10">
        <v>9300000</v>
      </c>
      <c r="C3274" s="10">
        <v>19571091</v>
      </c>
    </row>
    <row r="3275" spans="1:3" x14ac:dyDescent="0.3">
      <c r="A3275" s="6" t="s">
        <v>4954</v>
      </c>
      <c r="B3275" s="10">
        <v>8800000</v>
      </c>
      <c r="C3275" s="10">
        <v>210324218.19999999</v>
      </c>
    </row>
    <row r="3276" spans="1:3" x14ac:dyDescent="0.3">
      <c r="A3276" s="6" t="s">
        <v>4706</v>
      </c>
      <c r="B3276" s="10">
        <v>43900000</v>
      </c>
      <c r="C3276" s="10">
        <v>32230948</v>
      </c>
    </row>
    <row r="3277" spans="1:3" x14ac:dyDescent="0.3">
      <c r="A3277" s="6" t="s">
        <v>5899</v>
      </c>
      <c r="B3277" s="10">
        <v>140000000</v>
      </c>
      <c r="C3277" s="10">
        <v>231350551</v>
      </c>
    </row>
    <row r="3278" spans="1:3" x14ac:dyDescent="0.3">
      <c r="A3278" s="6" t="s">
        <v>9488</v>
      </c>
      <c r="B3278" s="10">
        <v>2500000</v>
      </c>
      <c r="C3278" s="10">
        <v>4607463.4000000004</v>
      </c>
    </row>
    <row r="3279" spans="1:3" x14ac:dyDescent="0.3">
      <c r="A3279" s="6" t="s">
        <v>6843</v>
      </c>
      <c r="B3279" s="10">
        <v>84700000</v>
      </c>
      <c r="C3279" s="10">
        <v>364298815.19999999</v>
      </c>
    </row>
    <row r="3280" spans="1:3" x14ac:dyDescent="0.3">
      <c r="A3280" s="6" t="s">
        <v>7793</v>
      </c>
      <c r="B3280" s="10">
        <v>5500000</v>
      </c>
      <c r="C3280" s="10">
        <v>18294883</v>
      </c>
    </row>
    <row r="3281" spans="1:3" x14ac:dyDescent="0.3">
      <c r="A3281" s="6" t="s">
        <v>8964</v>
      </c>
      <c r="B3281" s="10">
        <v>28600000</v>
      </c>
      <c r="C3281" s="10">
        <v>506597404.60000002</v>
      </c>
    </row>
    <row r="3282" spans="1:3" x14ac:dyDescent="0.3">
      <c r="A3282" s="6" t="s">
        <v>5809</v>
      </c>
      <c r="B3282" s="10">
        <v>103600000</v>
      </c>
      <c r="C3282" s="10">
        <v>134150172.59999999</v>
      </c>
    </row>
    <row r="3283" spans="1:3" x14ac:dyDescent="0.3">
      <c r="A3283" s="6" t="s">
        <v>1718</v>
      </c>
      <c r="B3283" s="10">
        <v>118800000</v>
      </c>
      <c r="C3283" s="10">
        <v>426024199.80000001</v>
      </c>
    </row>
    <row r="3284" spans="1:3" x14ac:dyDescent="0.3">
      <c r="A3284" s="6" t="s">
        <v>4507</v>
      </c>
      <c r="B3284" s="10">
        <v>12000000</v>
      </c>
      <c r="C3284" s="10">
        <v>37566117</v>
      </c>
    </row>
    <row r="3285" spans="1:3" x14ac:dyDescent="0.3">
      <c r="A3285" s="6" t="s">
        <v>4737</v>
      </c>
      <c r="B3285" s="10">
        <v>3000000</v>
      </c>
      <c r="C3285" s="10">
        <v>12090735</v>
      </c>
    </row>
    <row r="3286" spans="1:3" x14ac:dyDescent="0.3">
      <c r="A3286" s="6" t="s">
        <v>1218</v>
      </c>
      <c r="B3286" s="10">
        <v>220000000</v>
      </c>
      <c r="C3286" s="10">
        <v>307560876</v>
      </c>
    </row>
    <row r="3287" spans="1:3" x14ac:dyDescent="0.3">
      <c r="A3287" s="6" t="s">
        <v>2860</v>
      </c>
      <c r="B3287" s="10">
        <v>82500000</v>
      </c>
      <c r="C3287" s="10">
        <v>160388063</v>
      </c>
    </row>
    <row r="3288" spans="1:3" x14ac:dyDescent="0.3">
      <c r="A3288" s="6" t="s">
        <v>395</v>
      </c>
      <c r="B3288" s="10">
        <v>207840000</v>
      </c>
      <c r="C3288" s="10">
        <v>732606627.20000005</v>
      </c>
    </row>
    <row r="3289" spans="1:3" x14ac:dyDescent="0.3">
      <c r="A3289" s="6" t="s">
        <v>4473</v>
      </c>
      <c r="B3289" s="10">
        <v>47270000</v>
      </c>
      <c r="C3289" s="10">
        <v>329856760.80000001</v>
      </c>
    </row>
    <row r="3290" spans="1:3" x14ac:dyDescent="0.3">
      <c r="A3290" s="6" t="s">
        <v>2686</v>
      </c>
      <c r="B3290" s="10">
        <v>135000000</v>
      </c>
      <c r="C3290" s="10">
        <v>575291089.20000005</v>
      </c>
    </row>
    <row r="3291" spans="1:3" x14ac:dyDescent="0.3">
      <c r="A3291" s="6" t="s">
        <v>9189</v>
      </c>
      <c r="B3291" s="10">
        <v>24000000</v>
      </c>
      <c r="C3291" s="10">
        <v>33208099</v>
      </c>
    </row>
    <row r="3292" spans="1:3" x14ac:dyDescent="0.3">
      <c r="A3292" s="6" t="s">
        <v>3720</v>
      </c>
      <c r="B3292" s="10">
        <v>128200000</v>
      </c>
      <c r="C3292" s="10">
        <v>563428871.79999995</v>
      </c>
    </row>
    <row r="3293" spans="1:3" x14ac:dyDescent="0.3">
      <c r="A3293" s="6" t="s">
        <v>504</v>
      </c>
      <c r="B3293" s="10">
        <v>2000000</v>
      </c>
      <c r="C3293" s="10">
        <v>29150296</v>
      </c>
    </row>
    <row r="3294" spans="1:3" x14ac:dyDescent="0.3">
      <c r="A3294" s="6" t="s">
        <v>4718</v>
      </c>
      <c r="B3294" s="10">
        <v>5000000</v>
      </c>
      <c r="C3294" s="10">
        <v>12534961</v>
      </c>
    </row>
    <row r="3295" spans="1:3" x14ac:dyDescent="0.3">
      <c r="A3295" s="6" t="s">
        <v>6705</v>
      </c>
      <c r="B3295" s="10">
        <v>4000000</v>
      </c>
      <c r="C3295" s="10">
        <v>16675000</v>
      </c>
    </row>
    <row r="3296" spans="1:3" x14ac:dyDescent="0.3">
      <c r="A3296" s="6" t="s">
        <v>6289</v>
      </c>
      <c r="B3296" s="10">
        <v>4000000</v>
      </c>
      <c r="C3296" s="10">
        <v>6411510.7999999998</v>
      </c>
    </row>
    <row r="3297" spans="1:3" x14ac:dyDescent="0.3">
      <c r="A3297" s="6" t="s">
        <v>6194</v>
      </c>
      <c r="B3297" s="10">
        <v>3000000</v>
      </c>
      <c r="C3297" s="10">
        <v>2862233.6000000001</v>
      </c>
    </row>
    <row r="3298" spans="1:3" x14ac:dyDescent="0.3">
      <c r="A3298" s="6" t="s">
        <v>3872</v>
      </c>
      <c r="B3298" s="10">
        <v>5000000</v>
      </c>
      <c r="C3298" s="10">
        <v>7522517</v>
      </c>
    </row>
    <row r="3299" spans="1:3" x14ac:dyDescent="0.3">
      <c r="A3299" s="6" t="s">
        <v>8200</v>
      </c>
      <c r="B3299" s="10">
        <v>2000000</v>
      </c>
      <c r="C3299" s="10">
        <v>3148392.2</v>
      </c>
    </row>
    <row r="3300" spans="1:3" x14ac:dyDescent="0.3">
      <c r="A3300" s="6" t="s">
        <v>7119</v>
      </c>
      <c r="B3300" s="10">
        <v>350000</v>
      </c>
      <c r="C3300" s="10">
        <v>426290</v>
      </c>
    </row>
    <row r="3301" spans="1:3" x14ac:dyDescent="0.3">
      <c r="A3301" s="6" t="s">
        <v>8189</v>
      </c>
      <c r="B3301" s="10">
        <v>350000</v>
      </c>
      <c r="C3301" s="10">
        <v>1240261.6000000001</v>
      </c>
    </row>
    <row r="3302" spans="1:3" x14ac:dyDescent="0.3">
      <c r="A3302" s="6" t="s">
        <v>6891</v>
      </c>
      <c r="B3302" s="10">
        <v>18000000</v>
      </c>
      <c r="C3302" s="10">
        <v>5595327</v>
      </c>
    </row>
    <row r="3303" spans="1:3" x14ac:dyDescent="0.3">
      <c r="A3303" s="6" t="s">
        <v>8500</v>
      </c>
      <c r="B3303" s="10">
        <v>167540000</v>
      </c>
      <c r="C3303" s="10">
        <v>175269998.80000001</v>
      </c>
    </row>
    <row r="3304" spans="1:3" x14ac:dyDescent="0.3">
      <c r="A3304" s="6" t="s">
        <v>6411</v>
      </c>
      <c r="B3304" s="10">
        <v>154800000</v>
      </c>
      <c r="C3304" s="10">
        <v>1156945606</v>
      </c>
    </row>
    <row r="3305" spans="1:3" x14ac:dyDescent="0.3">
      <c r="A3305" s="6" t="s">
        <v>2254</v>
      </c>
      <c r="B3305" s="10">
        <v>23000000</v>
      </c>
      <c r="C3305" s="10">
        <v>48043998</v>
      </c>
    </row>
    <row r="3306" spans="1:3" x14ac:dyDescent="0.3">
      <c r="A3306" s="6" t="s">
        <v>3818</v>
      </c>
      <c r="B3306" s="10">
        <v>29606012.800000001</v>
      </c>
      <c r="C3306" s="10">
        <v>4736031</v>
      </c>
    </row>
    <row r="3307" spans="1:3" x14ac:dyDescent="0.3">
      <c r="A3307" s="6" t="s">
        <v>2851</v>
      </c>
      <c r="B3307" s="10">
        <v>50000000</v>
      </c>
      <c r="C3307" s="10">
        <v>144146816</v>
      </c>
    </row>
    <row r="3308" spans="1:3" x14ac:dyDescent="0.3">
      <c r="A3308" s="6" t="s">
        <v>9608</v>
      </c>
      <c r="B3308" s="10">
        <v>8325817.7999999998</v>
      </c>
      <c r="C3308" s="10">
        <v>18000000</v>
      </c>
    </row>
    <row r="3309" spans="1:3" x14ac:dyDescent="0.3">
      <c r="A3309" s="6" t="s">
        <v>7911</v>
      </c>
      <c r="B3309" s="10">
        <v>6570000</v>
      </c>
      <c r="C3309" s="10">
        <v>29000000</v>
      </c>
    </row>
    <row r="3310" spans="1:3" x14ac:dyDescent="0.3">
      <c r="A3310" s="6" t="s">
        <v>7295</v>
      </c>
      <c r="B3310" s="10">
        <v>15102000</v>
      </c>
      <c r="C3310" s="10">
        <v>38229000</v>
      </c>
    </row>
    <row r="3311" spans="1:3" x14ac:dyDescent="0.3">
      <c r="A3311" s="6" t="s">
        <v>843</v>
      </c>
      <c r="B3311" s="10">
        <v>340000000</v>
      </c>
      <c r="C3311" s="10">
        <v>988177228</v>
      </c>
    </row>
    <row r="3312" spans="1:3" x14ac:dyDescent="0.3">
      <c r="A3312" s="6" t="s">
        <v>5621</v>
      </c>
      <c r="B3312" s="10">
        <v>42000000</v>
      </c>
      <c r="C3312" s="10">
        <v>73239258</v>
      </c>
    </row>
    <row r="3313" spans="1:3" x14ac:dyDescent="0.3">
      <c r="A3313" s="6" t="s">
        <v>4742</v>
      </c>
      <c r="B3313" s="10">
        <v>264940000</v>
      </c>
      <c r="C3313" s="10">
        <v>175269998.80000001</v>
      </c>
    </row>
    <row r="3314" spans="1:3" x14ac:dyDescent="0.3">
      <c r="A3314" s="6" t="s">
        <v>4389</v>
      </c>
      <c r="B3314" s="10">
        <v>80600000</v>
      </c>
      <c r="C3314" s="10">
        <v>563161594.20000005</v>
      </c>
    </row>
    <row r="3315" spans="1:3" x14ac:dyDescent="0.3">
      <c r="A3315" s="6" t="s">
        <v>9605</v>
      </c>
      <c r="B3315" s="10">
        <v>50000000</v>
      </c>
      <c r="C3315" s="10">
        <v>108660270</v>
      </c>
    </row>
    <row r="3316" spans="1:3" x14ac:dyDescent="0.3">
      <c r="A3316" s="6" t="s">
        <v>1356</v>
      </c>
      <c r="B3316" s="10">
        <v>10000000</v>
      </c>
      <c r="C3316" s="10">
        <v>81263489</v>
      </c>
    </row>
    <row r="3317" spans="1:3" x14ac:dyDescent="0.3">
      <c r="A3317" s="6" t="s">
        <v>4712</v>
      </c>
      <c r="B3317" s="10">
        <v>84000000</v>
      </c>
      <c r="C3317" s="10">
        <v>133574346</v>
      </c>
    </row>
    <row r="3318" spans="1:3" x14ac:dyDescent="0.3">
      <c r="A3318" s="6" t="s">
        <v>6839</v>
      </c>
      <c r="B3318" s="10">
        <v>17363393</v>
      </c>
      <c r="C3318" s="10">
        <v>52000</v>
      </c>
    </row>
    <row r="3319" spans="1:3" x14ac:dyDescent="0.3">
      <c r="A3319" s="6" t="s">
        <v>1550</v>
      </c>
      <c r="B3319" s="10">
        <v>63800000</v>
      </c>
      <c r="C3319" s="10">
        <v>408505847.80000001</v>
      </c>
    </row>
    <row r="3320" spans="1:3" x14ac:dyDescent="0.3">
      <c r="A3320" s="6" t="s">
        <v>2503</v>
      </c>
      <c r="B3320" s="10">
        <v>40000000</v>
      </c>
      <c r="C3320" s="10">
        <v>181053657</v>
      </c>
    </row>
    <row r="3321" spans="1:3" x14ac:dyDescent="0.3">
      <c r="A3321" s="6" t="s">
        <v>114</v>
      </c>
      <c r="B3321" s="10">
        <v>117480000</v>
      </c>
      <c r="C3321" s="10">
        <v>457839055.60000002</v>
      </c>
    </row>
    <row r="3322" spans="1:3" x14ac:dyDescent="0.3">
      <c r="A3322" s="6" t="s">
        <v>8490</v>
      </c>
      <c r="B3322" s="10">
        <v>167540000</v>
      </c>
      <c r="C3322" s="10">
        <v>175269998.80000001</v>
      </c>
    </row>
    <row r="3323" spans="1:3" x14ac:dyDescent="0.3">
      <c r="A3323" s="6" t="s">
        <v>5198</v>
      </c>
      <c r="B3323" s="10">
        <v>123000000</v>
      </c>
      <c r="C3323" s="10">
        <v>945719756.39999998</v>
      </c>
    </row>
    <row r="3324" spans="1:3" x14ac:dyDescent="0.3">
      <c r="A3324" s="6" t="s">
        <v>6861</v>
      </c>
      <c r="B3324" s="10">
        <v>10000000</v>
      </c>
      <c r="C3324" s="10">
        <v>13684949</v>
      </c>
    </row>
    <row r="3325" spans="1:3" x14ac:dyDescent="0.3">
      <c r="A3325" s="6" t="s">
        <v>4639</v>
      </c>
      <c r="B3325" s="10">
        <v>78000000</v>
      </c>
      <c r="C3325" s="10">
        <v>108086731</v>
      </c>
    </row>
    <row r="3326" spans="1:3" x14ac:dyDescent="0.3">
      <c r="A3326" s="6" t="s">
        <v>1161</v>
      </c>
      <c r="B3326" s="10">
        <v>118600000</v>
      </c>
      <c r="C3326" s="10">
        <v>416986411.39999998</v>
      </c>
    </row>
    <row r="3327" spans="1:3" x14ac:dyDescent="0.3">
      <c r="A3327" s="6" t="s">
        <v>3002</v>
      </c>
      <c r="B3327" s="10">
        <v>112800000</v>
      </c>
      <c r="C3327" s="10">
        <v>836011985.39999998</v>
      </c>
    </row>
    <row r="3328" spans="1:3" x14ac:dyDescent="0.3">
      <c r="A3328" s="6" t="s">
        <v>575</v>
      </c>
      <c r="B3328" s="10">
        <v>25000000</v>
      </c>
      <c r="C3328" s="10">
        <v>230677636</v>
      </c>
    </row>
    <row r="3329" spans="1:3" x14ac:dyDescent="0.3">
      <c r="A3329" s="6" t="s">
        <v>9617</v>
      </c>
      <c r="B3329" s="10">
        <v>120497600</v>
      </c>
      <c r="C3329" s="10">
        <v>506565760.19999999</v>
      </c>
    </row>
    <row r="3330" spans="1:3" x14ac:dyDescent="0.3">
      <c r="A3330" s="6" t="s">
        <v>5403</v>
      </c>
      <c r="B3330" s="10">
        <v>25000000</v>
      </c>
      <c r="C3330" s="10">
        <v>123696741</v>
      </c>
    </row>
    <row r="3331" spans="1:3" x14ac:dyDescent="0.3">
      <c r="A3331" s="6" t="s">
        <v>1987</v>
      </c>
      <c r="B3331" s="10">
        <v>89900000</v>
      </c>
      <c r="C3331" s="10">
        <v>385422345</v>
      </c>
    </row>
    <row r="3332" spans="1:3" x14ac:dyDescent="0.3">
      <c r="A3332" s="6" t="s">
        <v>8276</v>
      </c>
      <c r="B3332" s="10">
        <v>250000</v>
      </c>
      <c r="C3332" s="10">
        <v>73294091.599999994</v>
      </c>
    </row>
    <row r="3333" spans="1:3" x14ac:dyDescent="0.3">
      <c r="A3333" s="6" t="s">
        <v>8311</v>
      </c>
      <c r="B3333" s="10">
        <v>20000000</v>
      </c>
      <c r="C3333" s="10">
        <v>47881663</v>
      </c>
    </row>
    <row r="3334" spans="1:3" x14ac:dyDescent="0.3">
      <c r="A3334" s="6" t="s">
        <v>501</v>
      </c>
      <c r="B3334" s="10">
        <v>78000000</v>
      </c>
      <c r="C3334" s="10">
        <v>277412220</v>
      </c>
    </row>
    <row r="3335" spans="1:3" x14ac:dyDescent="0.3">
      <c r="A3335" s="6" t="s">
        <v>6332</v>
      </c>
      <c r="B3335" s="10">
        <v>11000000</v>
      </c>
      <c r="C3335" s="10">
        <v>2141798</v>
      </c>
    </row>
    <row r="3336" spans="1:3" x14ac:dyDescent="0.3">
      <c r="A3336" s="6" t="s">
        <v>9541</v>
      </c>
      <c r="B3336" s="10">
        <v>8933400</v>
      </c>
      <c r="C3336" s="10">
        <v>2133033</v>
      </c>
    </row>
    <row r="3337" spans="1:3" x14ac:dyDescent="0.3">
      <c r="A3337" s="6" t="s">
        <v>6974</v>
      </c>
      <c r="B3337" s="10">
        <v>730000</v>
      </c>
      <c r="C3337" s="10">
        <v>8000000</v>
      </c>
    </row>
    <row r="3338" spans="1:3" x14ac:dyDescent="0.3">
      <c r="A3338" s="6" t="s">
        <v>5197</v>
      </c>
      <c r="B3338" s="10">
        <v>5500000</v>
      </c>
      <c r="C3338" s="10">
        <v>15700000</v>
      </c>
    </row>
    <row r="3339" spans="1:3" x14ac:dyDescent="0.3">
      <c r="A3339" s="6" t="s">
        <v>7008</v>
      </c>
      <c r="B3339" s="10">
        <v>161400000</v>
      </c>
      <c r="C3339" s="10">
        <v>613028432.60000002</v>
      </c>
    </row>
    <row r="3340" spans="1:3" x14ac:dyDescent="0.3">
      <c r="A3340" s="6" t="s">
        <v>4329</v>
      </c>
      <c r="B3340" s="10">
        <v>81500000</v>
      </c>
      <c r="C3340" s="10">
        <v>563588855</v>
      </c>
    </row>
    <row r="3341" spans="1:3" x14ac:dyDescent="0.3">
      <c r="A3341" s="6" t="s">
        <v>3219</v>
      </c>
      <c r="B3341" s="10">
        <v>15541000</v>
      </c>
      <c r="C3341" s="10">
        <v>38139010</v>
      </c>
    </row>
    <row r="3342" spans="1:3" x14ac:dyDescent="0.3">
      <c r="A3342" s="6" t="s">
        <v>2814</v>
      </c>
      <c r="B3342" s="10">
        <v>4200000</v>
      </c>
      <c r="C3342" s="10">
        <v>5940</v>
      </c>
    </row>
    <row r="3343" spans="1:3" x14ac:dyDescent="0.3">
      <c r="A3343" s="6" t="s">
        <v>2964</v>
      </c>
      <c r="B3343" s="10">
        <v>7000000</v>
      </c>
      <c r="C3343" s="10">
        <v>0</v>
      </c>
    </row>
    <row r="3344" spans="1:3" x14ac:dyDescent="0.3">
      <c r="A3344" s="6" t="s">
        <v>2602</v>
      </c>
      <c r="B3344" s="10">
        <v>11000000</v>
      </c>
      <c r="C3344" s="10">
        <v>274392880</v>
      </c>
    </row>
    <row r="3345" spans="1:3" x14ac:dyDescent="0.3">
      <c r="A3345" s="6" t="s">
        <v>548</v>
      </c>
      <c r="B3345" s="10">
        <v>73800000</v>
      </c>
      <c r="C3345" s="10">
        <v>346352260.60000002</v>
      </c>
    </row>
    <row r="3346" spans="1:3" x14ac:dyDescent="0.3">
      <c r="A3346" s="6" t="s">
        <v>7481</v>
      </c>
      <c r="B3346" s="10">
        <v>25091412.800000001</v>
      </c>
      <c r="C3346" s="10">
        <v>2093725</v>
      </c>
    </row>
    <row r="3347" spans="1:3" x14ac:dyDescent="0.3">
      <c r="A3347" s="6" t="s">
        <v>4966</v>
      </c>
      <c r="B3347" s="10">
        <v>2850000</v>
      </c>
      <c r="C3347" s="10">
        <v>6435262</v>
      </c>
    </row>
    <row r="3348" spans="1:3" x14ac:dyDescent="0.3">
      <c r="A3348" s="6" t="s">
        <v>9311</v>
      </c>
      <c r="B3348" s="10">
        <v>10420000</v>
      </c>
      <c r="C3348" s="10">
        <v>38290723</v>
      </c>
    </row>
    <row r="3349" spans="1:3" x14ac:dyDescent="0.3">
      <c r="A3349" s="6" t="s">
        <v>2522</v>
      </c>
      <c r="B3349" s="10">
        <v>16000000</v>
      </c>
      <c r="C3349" s="10">
        <v>12900000</v>
      </c>
    </row>
    <row r="3350" spans="1:3" x14ac:dyDescent="0.3">
      <c r="A3350" s="6" t="s">
        <v>6273</v>
      </c>
      <c r="B3350" s="10">
        <v>30000000</v>
      </c>
      <c r="C3350" s="10">
        <v>15556340</v>
      </c>
    </row>
    <row r="3351" spans="1:3" x14ac:dyDescent="0.3">
      <c r="A3351" s="6" t="s">
        <v>6077</v>
      </c>
      <c r="B3351" s="10">
        <v>26000000</v>
      </c>
      <c r="C3351" s="10">
        <v>36800000</v>
      </c>
    </row>
    <row r="3352" spans="1:3" x14ac:dyDescent="0.3">
      <c r="A3352" s="6" t="s">
        <v>5284</v>
      </c>
      <c r="B3352" s="10">
        <v>15000000</v>
      </c>
      <c r="C3352" s="10">
        <v>12801190</v>
      </c>
    </row>
    <row r="3353" spans="1:3" x14ac:dyDescent="0.3">
      <c r="A3353" s="6" t="s">
        <v>8691</v>
      </c>
      <c r="B3353" s="10">
        <v>118200000</v>
      </c>
      <c r="C3353" s="10">
        <v>1160524937</v>
      </c>
    </row>
    <row r="3354" spans="1:3" x14ac:dyDescent="0.3">
      <c r="A3354" s="6" t="s">
        <v>3155</v>
      </c>
      <c r="B3354" s="10">
        <v>101600000</v>
      </c>
      <c r="C3354" s="10">
        <v>605173999.79999995</v>
      </c>
    </row>
    <row r="3355" spans="1:3" x14ac:dyDescent="0.3">
      <c r="A3355" s="6" t="s">
        <v>4956</v>
      </c>
      <c r="B3355" s="10">
        <v>156600000</v>
      </c>
      <c r="C3355" s="10">
        <v>175269998.80000001</v>
      </c>
    </row>
    <row r="3356" spans="1:3" x14ac:dyDescent="0.3">
      <c r="A3356" s="6" t="s">
        <v>9150</v>
      </c>
      <c r="B3356" s="10">
        <v>45000000</v>
      </c>
      <c r="C3356" s="10">
        <v>38852</v>
      </c>
    </row>
    <row r="3357" spans="1:3" x14ac:dyDescent="0.3">
      <c r="A3357" s="6" t="s">
        <v>8040</v>
      </c>
      <c r="B3357" s="10">
        <v>90000000</v>
      </c>
      <c r="C3357" s="10">
        <v>480423590.19999999</v>
      </c>
    </row>
    <row r="3358" spans="1:3" x14ac:dyDescent="0.3">
      <c r="A3358" s="6" t="s">
        <v>3319</v>
      </c>
      <c r="B3358" s="10">
        <v>54060000</v>
      </c>
      <c r="C3358" s="10">
        <v>492646395.39999998</v>
      </c>
    </row>
    <row r="3359" spans="1:3" x14ac:dyDescent="0.3">
      <c r="A3359" s="6" t="s">
        <v>1958</v>
      </c>
      <c r="B3359" s="10">
        <v>174600000</v>
      </c>
      <c r="C3359" s="10">
        <v>175269998.80000001</v>
      </c>
    </row>
    <row r="3360" spans="1:3" x14ac:dyDescent="0.3">
      <c r="A3360" s="6" t="s">
        <v>5553</v>
      </c>
      <c r="B3360" s="10">
        <v>11000000</v>
      </c>
      <c r="C3360" s="10">
        <v>31672000</v>
      </c>
    </row>
    <row r="3361" spans="1:3" x14ac:dyDescent="0.3">
      <c r="A3361" s="6" t="s">
        <v>9382</v>
      </c>
      <c r="B3361" s="10">
        <v>22000000</v>
      </c>
      <c r="C3361" s="10">
        <v>17216955</v>
      </c>
    </row>
    <row r="3362" spans="1:3" x14ac:dyDescent="0.3">
      <c r="A3362" s="6" t="s">
        <v>3758</v>
      </c>
      <c r="B3362" s="10">
        <v>55000000</v>
      </c>
      <c r="C3362" s="10">
        <v>366784257</v>
      </c>
    </row>
    <row r="3363" spans="1:3" x14ac:dyDescent="0.3">
      <c r="A3363" s="6" t="s">
        <v>5074</v>
      </c>
      <c r="B3363" s="10">
        <v>116200000</v>
      </c>
      <c r="C3363" s="10">
        <v>572201947</v>
      </c>
    </row>
    <row r="3364" spans="1:3" x14ac:dyDescent="0.3">
      <c r="A3364" s="6" t="s">
        <v>2256</v>
      </c>
      <c r="B3364" s="10">
        <v>24000000</v>
      </c>
      <c r="C3364" s="10">
        <v>99135571</v>
      </c>
    </row>
    <row r="3365" spans="1:3" x14ac:dyDescent="0.3">
      <c r="A3365" s="6" t="s">
        <v>1154</v>
      </c>
      <c r="B3365" s="10">
        <v>35000000</v>
      </c>
      <c r="C3365" s="10">
        <v>82182803</v>
      </c>
    </row>
    <row r="3366" spans="1:3" x14ac:dyDescent="0.3">
      <c r="A3366" s="6" t="s">
        <v>7012</v>
      </c>
      <c r="B3366" s="10">
        <v>88240000</v>
      </c>
      <c r="C3366" s="10">
        <v>335240483</v>
      </c>
    </row>
    <row r="3367" spans="1:3" x14ac:dyDescent="0.3">
      <c r="A3367" s="6" t="s">
        <v>1980</v>
      </c>
      <c r="B3367" s="10">
        <v>70000000</v>
      </c>
      <c r="C3367" s="10">
        <v>70060492</v>
      </c>
    </row>
    <row r="3368" spans="1:3" x14ac:dyDescent="0.3">
      <c r="A3368" s="6" t="s">
        <v>7792</v>
      </c>
      <c r="B3368" s="10">
        <v>16730000</v>
      </c>
      <c r="C3368" s="10">
        <v>779893</v>
      </c>
    </row>
    <row r="3369" spans="1:3" x14ac:dyDescent="0.3">
      <c r="A3369" s="6" t="s">
        <v>4752</v>
      </c>
      <c r="B3369" s="10">
        <v>91400000</v>
      </c>
      <c r="C3369" s="10">
        <v>240920333.40000001</v>
      </c>
    </row>
    <row r="3370" spans="1:3" x14ac:dyDescent="0.3">
      <c r="A3370" s="6" t="s">
        <v>1946</v>
      </c>
      <c r="B3370" s="10">
        <v>28000000</v>
      </c>
      <c r="C3370" s="10">
        <v>45147989</v>
      </c>
    </row>
    <row r="3371" spans="1:3" x14ac:dyDescent="0.3">
      <c r="A3371" s="6" t="s">
        <v>285</v>
      </c>
      <c r="B3371" s="10">
        <v>40000000</v>
      </c>
      <c r="C3371" s="10">
        <v>0</v>
      </c>
    </row>
    <row r="3372" spans="1:3" x14ac:dyDescent="0.3">
      <c r="A3372" s="6" t="s">
        <v>7909</v>
      </c>
      <c r="B3372" s="10">
        <v>130200000</v>
      </c>
      <c r="C3372" s="10">
        <v>228388645.59999999</v>
      </c>
    </row>
    <row r="3373" spans="1:3" x14ac:dyDescent="0.3">
      <c r="A3373" s="6" t="s">
        <v>7131</v>
      </c>
      <c r="B3373" s="10">
        <v>69200000</v>
      </c>
      <c r="C3373" s="10">
        <v>160644775.40000001</v>
      </c>
    </row>
    <row r="3374" spans="1:3" x14ac:dyDescent="0.3">
      <c r="A3374" s="6" t="s">
        <v>3762</v>
      </c>
      <c r="B3374" s="10">
        <v>79500000</v>
      </c>
      <c r="C3374" s="10">
        <v>580266419</v>
      </c>
    </row>
    <row r="3375" spans="1:3" x14ac:dyDescent="0.3">
      <c r="A3375" s="6" t="s">
        <v>9385</v>
      </c>
      <c r="B3375" s="10">
        <v>47270000</v>
      </c>
      <c r="C3375" s="10">
        <v>329856760.80000001</v>
      </c>
    </row>
    <row r="3376" spans="1:3" x14ac:dyDescent="0.3">
      <c r="A3376" s="6" t="s">
        <v>9412</v>
      </c>
      <c r="B3376" s="10">
        <v>20000000</v>
      </c>
      <c r="C3376" s="10">
        <v>71232214</v>
      </c>
    </row>
    <row r="3377" spans="1:3" x14ac:dyDescent="0.3">
      <c r="A3377" s="6" t="s">
        <v>5489</v>
      </c>
      <c r="B3377" s="10">
        <v>112900000</v>
      </c>
      <c r="C3377" s="10">
        <v>533344684</v>
      </c>
    </row>
    <row r="3378" spans="1:3" x14ac:dyDescent="0.3">
      <c r="A3378" s="6" t="s">
        <v>5312</v>
      </c>
      <c r="B3378" s="10">
        <v>121200000</v>
      </c>
      <c r="C3378" s="10">
        <v>319022322.60000002</v>
      </c>
    </row>
    <row r="3379" spans="1:3" x14ac:dyDescent="0.3">
      <c r="A3379" s="6" t="s">
        <v>3022</v>
      </c>
      <c r="B3379" s="10">
        <v>90000000</v>
      </c>
      <c r="C3379" s="10">
        <v>191200000</v>
      </c>
    </row>
    <row r="3380" spans="1:3" x14ac:dyDescent="0.3">
      <c r="A3380" s="6" t="s">
        <v>8253</v>
      </c>
      <c r="B3380" s="10">
        <v>99400000</v>
      </c>
      <c r="C3380" s="10">
        <v>405141837.60000002</v>
      </c>
    </row>
    <row r="3381" spans="1:3" x14ac:dyDescent="0.3">
      <c r="A3381" s="6" t="s">
        <v>8539</v>
      </c>
      <c r="B3381" s="10">
        <v>23000</v>
      </c>
      <c r="C3381" s="10">
        <v>50285165.200000003</v>
      </c>
    </row>
    <row r="3382" spans="1:3" x14ac:dyDescent="0.3">
      <c r="A3382" s="6" t="s">
        <v>6275</v>
      </c>
      <c r="B3382" s="10">
        <v>113600000</v>
      </c>
      <c r="C3382" s="10">
        <v>523551882.39999998</v>
      </c>
    </row>
    <row r="3383" spans="1:3" x14ac:dyDescent="0.3">
      <c r="A3383" s="6" t="s">
        <v>7969</v>
      </c>
      <c r="B3383" s="10">
        <v>121000000</v>
      </c>
      <c r="C3383" s="10">
        <v>485128025.19999999</v>
      </c>
    </row>
    <row r="3384" spans="1:3" x14ac:dyDescent="0.3">
      <c r="A3384" s="6" t="s">
        <v>9478</v>
      </c>
      <c r="B3384" s="10">
        <v>42000000</v>
      </c>
      <c r="C3384" s="10">
        <v>41926605</v>
      </c>
    </row>
    <row r="3385" spans="1:3" x14ac:dyDescent="0.3">
      <c r="A3385" s="6" t="s">
        <v>9184</v>
      </c>
      <c r="B3385" s="10">
        <v>153000000</v>
      </c>
      <c r="C3385" s="10">
        <v>281538098</v>
      </c>
    </row>
    <row r="3386" spans="1:3" x14ac:dyDescent="0.3">
      <c r="A3386" s="6" t="s">
        <v>6356</v>
      </c>
      <c r="B3386" s="10">
        <v>4102101.8</v>
      </c>
      <c r="C3386" s="10">
        <v>1252637</v>
      </c>
    </row>
    <row r="3387" spans="1:3" x14ac:dyDescent="0.3">
      <c r="A3387" s="6" t="s">
        <v>1346</v>
      </c>
      <c r="B3387" s="10">
        <v>142500000</v>
      </c>
      <c r="C3387" s="10">
        <v>430791064</v>
      </c>
    </row>
    <row r="3388" spans="1:3" x14ac:dyDescent="0.3">
      <c r="A3388" s="6" t="s">
        <v>6003</v>
      </c>
      <c r="B3388" s="10">
        <v>15000000</v>
      </c>
      <c r="C3388" s="10">
        <v>37336874</v>
      </c>
    </row>
    <row r="3389" spans="1:3" x14ac:dyDescent="0.3">
      <c r="A3389" s="6" t="s">
        <v>1258</v>
      </c>
      <c r="B3389" s="10">
        <v>20000000</v>
      </c>
      <c r="C3389" s="10">
        <v>358994850</v>
      </c>
    </row>
    <row r="3390" spans="1:3" x14ac:dyDescent="0.3">
      <c r="A3390" s="6" t="s">
        <v>3255</v>
      </c>
      <c r="B3390" s="10">
        <v>32000000</v>
      </c>
      <c r="C3390" s="10">
        <v>79082515</v>
      </c>
    </row>
    <row r="3391" spans="1:3" x14ac:dyDescent="0.3">
      <c r="A3391" s="6" t="s">
        <v>2988</v>
      </c>
      <c r="B3391" s="10">
        <v>134300000</v>
      </c>
      <c r="C3391" s="10">
        <v>626174185.20000005</v>
      </c>
    </row>
    <row r="3392" spans="1:3" x14ac:dyDescent="0.3">
      <c r="A3392" s="6" t="s">
        <v>4744</v>
      </c>
      <c r="B3392" s="10">
        <v>109400000</v>
      </c>
      <c r="C3392" s="10">
        <v>774314338.39999998</v>
      </c>
    </row>
    <row r="3393" spans="1:3" x14ac:dyDescent="0.3">
      <c r="A3393" s="6" t="s">
        <v>5438</v>
      </c>
      <c r="B3393" s="10">
        <v>100000000</v>
      </c>
      <c r="C3393" s="10">
        <v>360455238</v>
      </c>
    </row>
    <row r="3394" spans="1:3" x14ac:dyDescent="0.3">
      <c r="A3394" s="6" t="s">
        <v>1945</v>
      </c>
      <c r="B3394" s="10">
        <v>110000000</v>
      </c>
      <c r="C3394" s="10">
        <v>76482461</v>
      </c>
    </row>
    <row r="3395" spans="1:3" x14ac:dyDescent="0.3">
      <c r="A3395" s="6" t="s">
        <v>1441</v>
      </c>
      <c r="B3395" s="10">
        <v>142600000</v>
      </c>
      <c r="C3395" s="10">
        <v>433791666</v>
      </c>
    </row>
    <row r="3396" spans="1:3" x14ac:dyDescent="0.3">
      <c r="A3396" s="6" t="s">
        <v>3867</v>
      </c>
      <c r="B3396" s="10">
        <v>99000000</v>
      </c>
      <c r="C3396" s="10">
        <v>534705883.39999998</v>
      </c>
    </row>
    <row r="3397" spans="1:3" x14ac:dyDescent="0.3">
      <c r="A3397" s="6" t="s">
        <v>1096</v>
      </c>
      <c r="B3397" s="10">
        <v>139800000</v>
      </c>
      <c r="C3397" s="10">
        <v>852389639</v>
      </c>
    </row>
    <row r="3398" spans="1:3" x14ac:dyDescent="0.3">
      <c r="A3398" s="6" t="s">
        <v>2874</v>
      </c>
      <c r="B3398" s="10">
        <v>22000000</v>
      </c>
      <c r="C3398" s="10">
        <v>51695362</v>
      </c>
    </row>
    <row r="3399" spans="1:3" x14ac:dyDescent="0.3">
      <c r="A3399" s="6" t="s">
        <v>8571</v>
      </c>
      <c r="B3399" s="10">
        <v>73800000</v>
      </c>
      <c r="C3399" s="10">
        <v>346352260.60000002</v>
      </c>
    </row>
    <row r="3400" spans="1:3" x14ac:dyDescent="0.3">
      <c r="A3400" s="6" t="s">
        <v>6000</v>
      </c>
      <c r="B3400" s="10">
        <v>132800000</v>
      </c>
      <c r="C3400" s="10">
        <v>545186295.39999998</v>
      </c>
    </row>
    <row r="3401" spans="1:3" x14ac:dyDescent="0.3">
      <c r="A3401" s="6" t="s">
        <v>4307</v>
      </c>
      <c r="B3401" s="10">
        <v>38600000</v>
      </c>
      <c r="C3401" s="10">
        <v>542233172.20000005</v>
      </c>
    </row>
    <row r="3402" spans="1:3" x14ac:dyDescent="0.3">
      <c r="A3402" s="6" t="s">
        <v>7243</v>
      </c>
      <c r="B3402" s="10">
        <v>52000000</v>
      </c>
      <c r="C3402" s="10">
        <v>32709423</v>
      </c>
    </row>
    <row r="3403" spans="1:3" x14ac:dyDescent="0.3">
      <c r="A3403" s="6" t="s">
        <v>5388</v>
      </c>
      <c r="B3403" s="10">
        <v>114800000</v>
      </c>
      <c r="C3403" s="10">
        <v>483241895.80000001</v>
      </c>
    </row>
    <row r="3404" spans="1:3" x14ac:dyDescent="0.3">
      <c r="A3404" s="6" t="s">
        <v>8875</v>
      </c>
      <c r="B3404" s="10">
        <v>134200000</v>
      </c>
      <c r="C3404" s="10">
        <v>264583010.59999999</v>
      </c>
    </row>
    <row r="3405" spans="1:3" x14ac:dyDescent="0.3">
      <c r="A3405" s="6" t="s">
        <v>1631</v>
      </c>
      <c r="B3405" s="10">
        <v>30000000</v>
      </c>
      <c r="C3405" s="10">
        <v>32609631</v>
      </c>
    </row>
    <row r="3406" spans="1:3" x14ac:dyDescent="0.3">
      <c r="A3406" s="6" t="s">
        <v>6049</v>
      </c>
      <c r="B3406" s="10">
        <v>18000000</v>
      </c>
      <c r="C3406" s="10">
        <v>62646763</v>
      </c>
    </row>
    <row r="3407" spans="1:3" x14ac:dyDescent="0.3">
      <c r="A3407" s="6" t="s">
        <v>6860</v>
      </c>
      <c r="B3407" s="10">
        <v>145540000</v>
      </c>
      <c r="C3407" s="10">
        <v>486702545.19999999</v>
      </c>
    </row>
    <row r="3408" spans="1:3" x14ac:dyDescent="0.3">
      <c r="A3408" s="6" t="s">
        <v>6317</v>
      </c>
      <c r="B3408" s="10">
        <v>70740523.799999997</v>
      </c>
      <c r="C3408" s="10">
        <v>312970471.80000001</v>
      </c>
    </row>
    <row r="3409" spans="1:3" x14ac:dyDescent="0.3">
      <c r="A3409" s="6" t="s">
        <v>6520</v>
      </c>
      <c r="B3409" s="10">
        <v>40000000</v>
      </c>
      <c r="C3409" s="10">
        <v>58662452</v>
      </c>
    </row>
    <row r="3410" spans="1:3" x14ac:dyDescent="0.3">
      <c r="A3410" s="6" t="s">
        <v>4553</v>
      </c>
      <c r="B3410" s="10">
        <v>18000000</v>
      </c>
      <c r="C3410" s="10">
        <v>222724172</v>
      </c>
    </row>
    <row r="3411" spans="1:3" x14ac:dyDescent="0.3">
      <c r="A3411" s="6" t="s">
        <v>9747</v>
      </c>
      <c r="B3411" s="10">
        <v>7000000</v>
      </c>
      <c r="C3411" s="10">
        <v>27003060.399999999</v>
      </c>
    </row>
    <row r="3412" spans="1:3" x14ac:dyDescent="0.3">
      <c r="A3412" s="6" t="s">
        <v>7610</v>
      </c>
      <c r="B3412" s="10">
        <v>74600000</v>
      </c>
      <c r="C3412" s="10">
        <v>332878760.19999999</v>
      </c>
    </row>
    <row r="3413" spans="1:3" x14ac:dyDescent="0.3">
      <c r="A3413" s="6" t="s">
        <v>5897</v>
      </c>
      <c r="B3413" s="10">
        <v>90544000</v>
      </c>
      <c r="C3413" s="10">
        <v>519948264.60000002</v>
      </c>
    </row>
    <row r="3414" spans="1:3" x14ac:dyDescent="0.3">
      <c r="A3414" s="6" t="s">
        <v>7138</v>
      </c>
      <c r="B3414" s="10">
        <v>7396000</v>
      </c>
      <c r="C3414" s="10">
        <v>2144225</v>
      </c>
    </row>
    <row r="3415" spans="1:3" x14ac:dyDescent="0.3">
      <c r="A3415" s="6" t="s">
        <v>1464</v>
      </c>
      <c r="B3415" s="10">
        <v>20000000</v>
      </c>
      <c r="C3415" s="10">
        <v>325823994.80000001</v>
      </c>
    </row>
    <row r="3416" spans="1:3" x14ac:dyDescent="0.3">
      <c r="A3416" s="6" t="s">
        <v>4522</v>
      </c>
      <c r="B3416" s="10">
        <v>195000000</v>
      </c>
      <c r="C3416" s="10">
        <v>175269998.80000001</v>
      </c>
    </row>
    <row r="3417" spans="1:3" x14ac:dyDescent="0.3">
      <c r="A3417" s="6" t="s">
        <v>9713</v>
      </c>
      <c r="B3417" s="10">
        <v>30000000</v>
      </c>
      <c r="C3417" s="10">
        <v>23461013</v>
      </c>
    </row>
    <row r="3418" spans="1:3" x14ac:dyDescent="0.3">
      <c r="A3418" s="6" t="s">
        <v>3452</v>
      </c>
      <c r="B3418" s="10">
        <v>30000000</v>
      </c>
      <c r="C3418" s="10">
        <v>13521829</v>
      </c>
    </row>
    <row r="3419" spans="1:3" x14ac:dyDescent="0.3">
      <c r="A3419" s="6" t="s">
        <v>3929</v>
      </c>
      <c r="B3419" s="10">
        <v>15000000</v>
      </c>
      <c r="C3419" s="10">
        <v>51053787</v>
      </c>
    </row>
    <row r="3420" spans="1:3" x14ac:dyDescent="0.3">
      <c r="A3420" s="6" t="s">
        <v>3464</v>
      </c>
      <c r="B3420" s="10">
        <v>70000000</v>
      </c>
      <c r="C3420" s="10">
        <v>300854823</v>
      </c>
    </row>
    <row r="3421" spans="1:3" x14ac:dyDescent="0.3">
      <c r="A3421" s="6" t="s">
        <v>2521</v>
      </c>
      <c r="B3421" s="10">
        <v>63000000</v>
      </c>
      <c r="C3421" s="10">
        <v>188494082</v>
      </c>
    </row>
    <row r="3422" spans="1:3" x14ac:dyDescent="0.3">
      <c r="A3422" s="6" t="s">
        <v>4228</v>
      </c>
      <c r="B3422" s="10">
        <v>143000000</v>
      </c>
      <c r="C3422" s="10">
        <v>696323373.60000002</v>
      </c>
    </row>
    <row r="3423" spans="1:3" x14ac:dyDescent="0.3">
      <c r="A3423" s="6" t="s">
        <v>9567</v>
      </c>
      <c r="B3423" s="10">
        <v>30000000</v>
      </c>
      <c r="C3423" s="10">
        <v>81529000</v>
      </c>
    </row>
    <row r="3424" spans="1:3" x14ac:dyDescent="0.3">
      <c r="A3424" s="6" t="s">
        <v>8647</v>
      </c>
      <c r="B3424" s="10">
        <v>30000000</v>
      </c>
      <c r="C3424" s="10">
        <v>133085295</v>
      </c>
    </row>
    <row r="3425" spans="1:3" x14ac:dyDescent="0.3">
      <c r="A3425" s="6" t="s">
        <v>5969</v>
      </c>
      <c r="B3425" s="10">
        <v>264940000</v>
      </c>
      <c r="C3425" s="10">
        <v>175269998.80000001</v>
      </c>
    </row>
    <row r="3426" spans="1:3" x14ac:dyDescent="0.3">
      <c r="A3426" s="6" t="s">
        <v>7150</v>
      </c>
      <c r="B3426" s="10">
        <v>110400000</v>
      </c>
      <c r="C3426" s="10">
        <v>318117812.60000002</v>
      </c>
    </row>
    <row r="3427" spans="1:3" x14ac:dyDescent="0.3">
      <c r="A3427" s="6" t="s">
        <v>4414</v>
      </c>
      <c r="B3427" s="10">
        <v>139000000</v>
      </c>
      <c r="C3427" s="10">
        <v>209282732</v>
      </c>
    </row>
    <row r="3428" spans="1:3" x14ac:dyDescent="0.3">
      <c r="A3428" s="6" t="s">
        <v>2828</v>
      </c>
      <c r="B3428" s="10">
        <v>35000000</v>
      </c>
      <c r="C3428" s="10">
        <v>212417601</v>
      </c>
    </row>
    <row r="3429" spans="1:3" x14ac:dyDescent="0.3">
      <c r="A3429" s="6" t="s">
        <v>2802</v>
      </c>
      <c r="B3429" s="10">
        <v>40000000</v>
      </c>
      <c r="C3429" s="10">
        <v>105945357</v>
      </c>
    </row>
    <row r="3430" spans="1:3" x14ac:dyDescent="0.3">
      <c r="A3430" s="6" t="s">
        <v>8792</v>
      </c>
      <c r="B3430" s="10">
        <v>20000000</v>
      </c>
      <c r="C3430" s="10">
        <v>1017401</v>
      </c>
    </row>
    <row r="3431" spans="1:3" x14ac:dyDescent="0.3">
      <c r="A3431" s="6" t="s">
        <v>7984</v>
      </c>
      <c r="B3431" s="10">
        <v>84800000</v>
      </c>
      <c r="C3431" s="10">
        <v>182940447.40000001</v>
      </c>
    </row>
    <row r="3432" spans="1:3" x14ac:dyDescent="0.3">
      <c r="A3432" s="6" t="s">
        <v>2331</v>
      </c>
      <c r="B3432" s="10">
        <v>85000000</v>
      </c>
      <c r="C3432" s="10">
        <v>298572799</v>
      </c>
    </row>
    <row r="3433" spans="1:3" x14ac:dyDescent="0.3">
      <c r="A3433" s="6" t="s">
        <v>775</v>
      </c>
      <c r="B3433" s="10">
        <v>35000</v>
      </c>
      <c r="C3433" s="10">
        <v>436536</v>
      </c>
    </row>
    <row r="3434" spans="1:3" x14ac:dyDescent="0.3">
      <c r="A3434" s="6" t="s">
        <v>4893</v>
      </c>
      <c r="B3434" s="10">
        <v>75000000</v>
      </c>
      <c r="C3434" s="10">
        <v>77636443</v>
      </c>
    </row>
    <row r="3435" spans="1:3" x14ac:dyDescent="0.3">
      <c r="A3435" s="6" t="s">
        <v>2725</v>
      </c>
      <c r="B3435" s="10">
        <v>4800000</v>
      </c>
      <c r="C3435" s="10">
        <v>82241110</v>
      </c>
    </row>
    <row r="3436" spans="1:3" x14ac:dyDescent="0.3">
      <c r="A3436" s="6" t="s">
        <v>3148</v>
      </c>
      <c r="B3436" s="10">
        <v>7500000</v>
      </c>
      <c r="C3436" s="10">
        <v>33606409</v>
      </c>
    </row>
    <row r="3437" spans="1:3" x14ac:dyDescent="0.3">
      <c r="A3437" s="6" t="s">
        <v>3176</v>
      </c>
      <c r="B3437" s="10">
        <v>6000000</v>
      </c>
      <c r="C3437" s="10">
        <v>404594</v>
      </c>
    </row>
    <row r="3438" spans="1:3" x14ac:dyDescent="0.3">
      <c r="A3438" s="6" t="s">
        <v>9230</v>
      </c>
      <c r="B3438" s="10">
        <v>128000000</v>
      </c>
      <c r="C3438" s="10">
        <v>558825684.39999998</v>
      </c>
    </row>
    <row r="3439" spans="1:3" x14ac:dyDescent="0.3">
      <c r="A3439" s="6" t="s">
        <v>5353</v>
      </c>
      <c r="B3439" s="10">
        <v>50000000</v>
      </c>
      <c r="C3439" s="10">
        <v>36976336</v>
      </c>
    </row>
    <row r="3440" spans="1:3" x14ac:dyDescent="0.3">
      <c r="A3440" s="6" t="s">
        <v>7976</v>
      </c>
      <c r="B3440" s="10">
        <v>82100000</v>
      </c>
      <c r="C3440" s="10">
        <v>561361226.39999998</v>
      </c>
    </row>
    <row r="3441" spans="1:3" x14ac:dyDescent="0.3">
      <c r="A3441" s="6" t="s">
        <v>4068</v>
      </c>
      <c r="B3441" s="10">
        <v>16000000</v>
      </c>
      <c r="C3441" s="10">
        <v>80976736</v>
      </c>
    </row>
    <row r="3442" spans="1:3" x14ac:dyDescent="0.3">
      <c r="A3442" s="6" t="s">
        <v>2791</v>
      </c>
      <c r="B3442" s="10">
        <v>81000000</v>
      </c>
      <c r="C3442" s="10">
        <v>345336673.39999998</v>
      </c>
    </row>
    <row r="3443" spans="1:3" x14ac:dyDescent="0.3">
      <c r="A3443" s="6" t="s">
        <v>3850</v>
      </c>
      <c r="B3443" s="10">
        <v>88000000</v>
      </c>
      <c r="C3443" s="10">
        <v>314837194</v>
      </c>
    </row>
    <row r="3444" spans="1:3" x14ac:dyDescent="0.3">
      <c r="A3444" s="6" t="s">
        <v>3704</v>
      </c>
      <c r="B3444" s="10">
        <v>100200000</v>
      </c>
      <c r="C3444" s="10">
        <v>288405522.60000002</v>
      </c>
    </row>
    <row r="3445" spans="1:3" x14ac:dyDescent="0.3">
      <c r="A3445" s="6" t="s">
        <v>1843</v>
      </c>
      <c r="B3445" s="10">
        <v>115000000</v>
      </c>
      <c r="C3445" s="10">
        <v>604531768.39999998</v>
      </c>
    </row>
    <row r="3446" spans="1:3" x14ac:dyDescent="0.3">
      <c r="A3446" s="6" t="s">
        <v>3405</v>
      </c>
      <c r="B3446" s="10">
        <v>26000000</v>
      </c>
      <c r="C3446" s="10">
        <v>181096164</v>
      </c>
    </row>
    <row r="3447" spans="1:3" x14ac:dyDescent="0.3">
      <c r="A3447" s="6" t="s">
        <v>3469</v>
      </c>
      <c r="B3447" s="10">
        <v>25000000</v>
      </c>
      <c r="C3447" s="10">
        <v>133752825</v>
      </c>
    </row>
    <row r="3448" spans="1:3" x14ac:dyDescent="0.3">
      <c r="A3448" s="6" t="s">
        <v>9449</v>
      </c>
      <c r="B3448" s="10">
        <v>86000000</v>
      </c>
      <c r="C3448" s="10">
        <v>532143833.60000002</v>
      </c>
    </row>
    <row r="3449" spans="1:3" x14ac:dyDescent="0.3">
      <c r="A3449" s="6" t="s">
        <v>4810</v>
      </c>
      <c r="B3449" s="10">
        <v>36000000</v>
      </c>
      <c r="C3449" s="10">
        <v>65967750</v>
      </c>
    </row>
    <row r="3450" spans="1:3" x14ac:dyDescent="0.3">
      <c r="A3450" s="6" t="s">
        <v>6452</v>
      </c>
      <c r="B3450" s="10">
        <v>14000000</v>
      </c>
      <c r="C3450" s="10">
        <v>12826644</v>
      </c>
    </row>
    <row r="3451" spans="1:3" x14ac:dyDescent="0.3">
      <c r="A3451" s="6" t="s">
        <v>7868</v>
      </c>
      <c r="B3451" s="10">
        <v>15000000</v>
      </c>
      <c r="C3451" s="10">
        <v>13316627</v>
      </c>
    </row>
    <row r="3452" spans="1:3" x14ac:dyDescent="0.3">
      <c r="A3452" s="6" t="s">
        <v>2149</v>
      </c>
      <c r="B3452" s="10">
        <v>230758</v>
      </c>
      <c r="C3452" s="10">
        <v>84563373.799999997</v>
      </c>
    </row>
    <row r="3453" spans="1:3" x14ac:dyDescent="0.3">
      <c r="A3453" s="6" t="s">
        <v>7151</v>
      </c>
      <c r="B3453" s="10">
        <v>35000000</v>
      </c>
      <c r="C3453" s="10">
        <v>122357172</v>
      </c>
    </row>
    <row r="3454" spans="1:3" x14ac:dyDescent="0.3">
      <c r="A3454" s="6" t="s">
        <v>4914</v>
      </c>
      <c r="B3454" s="10">
        <v>17300000</v>
      </c>
      <c r="C3454" s="10">
        <v>21132855</v>
      </c>
    </row>
    <row r="3455" spans="1:3" x14ac:dyDescent="0.3">
      <c r="A3455" s="6" t="s">
        <v>5232</v>
      </c>
      <c r="B3455" s="10">
        <v>17500000</v>
      </c>
      <c r="C3455" s="10">
        <v>36520451</v>
      </c>
    </row>
    <row r="3456" spans="1:3" x14ac:dyDescent="0.3">
      <c r="A3456" s="6" t="s">
        <v>1273</v>
      </c>
      <c r="B3456" s="10">
        <v>85000000</v>
      </c>
      <c r="C3456" s="10">
        <v>378119469</v>
      </c>
    </row>
    <row r="3457" spans="1:3" x14ac:dyDescent="0.3">
      <c r="A3457" s="6" t="s">
        <v>1459</v>
      </c>
      <c r="B3457" s="10">
        <v>80000000</v>
      </c>
      <c r="C3457" s="10">
        <v>469747882</v>
      </c>
    </row>
    <row r="3458" spans="1:3" x14ac:dyDescent="0.3">
      <c r="A3458" s="6" t="s">
        <v>1083</v>
      </c>
      <c r="B3458" s="10">
        <v>65000000</v>
      </c>
      <c r="C3458" s="10">
        <v>527706567</v>
      </c>
    </row>
    <row r="3459" spans="1:3" x14ac:dyDescent="0.3">
      <c r="A3459" s="6" t="s">
        <v>9055</v>
      </c>
      <c r="B3459" s="10">
        <v>105800000</v>
      </c>
      <c r="C3459" s="10">
        <v>328287026.39999998</v>
      </c>
    </row>
    <row r="3460" spans="1:3" x14ac:dyDescent="0.3">
      <c r="A3460" s="6" t="s">
        <v>190</v>
      </c>
      <c r="B3460" s="10">
        <v>116000000</v>
      </c>
      <c r="C3460" s="10">
        <v>557205138.20000005</v>
      </c>
    </row>
    <row r="3461" spans="1:3" x14ac:dyDescent="0.3">
      <c r="A3461" s="6" t="s">
        <v>6239</v>
      </c>
      <c r="B3461" s="10">
        <v>50000000</v>
      </c>
      <c r="C3461" s="10">
        <v>50100000</v>
      </c>
    </row>
    <row r="3462" spans="1:3" x14ac:dyDescent="0.3">
      <c r="A3462" s="6" t="s">
        <v>9672</v>
      </c>
      <c r="B3462" s="10">
        <v>4000000</v>
      </c>
      <c r="C3462" s="10">
        <v>101722633.59999999</v>
      </c>
    </row>
    <row r="3463" spans="1:3" x14ac:dyDescent="0.3">
      <c r="A3463" s="6" t="s">
        <v>8226</v>
      </c>
      <c r="B3463" s="10">
        <v>3000000</v>
      </c>
      <c r="C3463" s="10">
        <v>19444631</v>
      </c>
    </row>
    <row r="3464" spans="1:3" x14ac:dyDescent="0.3">
      <c r="A3464" s="6" t="s">
        <v>9700</v>
      </c>
      <c r="B3464" s="10">
        <v>6900000</v>
      </c>
      <c r="C3464" s="10">
        <v>44103982</v>
      </c>
    </row>
    <row r="3465" spans="1:3" x14ac:dyDescent="0.3">
      <c r="A3465" s="6" t="s">
        <v>5030</v>
      </c>
      <c r="B3465" s="10">
        <v>7000000</v>
      </c>
      <c r="C3465" s="10">
        <v>17949758</v>
      </c>
    </row>
    <row r="3466" spans="1:3" x14ac:dyDescent="0.3">
      <c r="A3466" s="6" t="s">
        <v>5368</v>
      </c>
      <c r="B3466" s="10">
        <v>12000000</v>
      </c>
      <c r="C3466" s="10">
        <v>92863945</v>
      </c>
    </row>
    <row r="3467" spans="1:3" x14ac:dyDescent="0.3">
      <c r="A3467" s="6" t="s">
        <v>2463</v>
      </c>
      <c r="B3467" s="10">
        <v>75000000</v>
      </c>
      <c r="C3467" s="10">
        <v>147474138</v>
      </c>
    </row>
    <row r="3468" spans="1:3" x14ac:dyDescent="0.3">
      <c r="A3468" s="6" t="s">
        <v>9297</v>
      </c>
      <c r="B3468" s="10">
        <v>5389600</v>
      </c>
      <c r="C3468" s="10">
        <v>1041948</v>
      </c>
    </row>
    <row r="3469" spans="1:3" x14ac:dyDescent="0.3">
      <c r="A3469" s="6" t="s">
        <v>8774</v>
      </c>
      <c r="B3469" s="10">
        <v>95600000</v>
      </c>
      <c r="C3469" s="10">
        <v>305560367.80000001</v>
      </c>
    </row>
    <row r="3470" spans="1:3" x14ac:dyDescent="0.3">
      <c r="A3470" s="6" t="s">
        <v>6581</v>
      </c>
      <c r="B3470" s="10">
        <v>6000000</v>
      </c>
      <c r="C3470" s="10">
        <v>1329068.8</v>
      </c>
    </row>
    <row r="3471" spans="1:3" x14ac:dyDescent="0.3">
      <c r="A3471" s="6" t="s">
        <v>2766</v>
      </c>
      <c r="B3471" s="10">
        <v>102600000</v>
      </c>
      <c r="C3471" s="10">
        <v>830215344.60000002</v>
      </c>
    </row>
    <row r="3472" spans="1:3" x14ac:dyDescent="0.3">
      <c r="A3472" s="6" t="s">
        <v>1638</v>
      </c>
      <c r="B3472" s="10">
        <v>35658000</v>
      </c>
      <c r="C3472" s="10">
        <v>93864800</v>
      </c>
    </row>
    <row r="3473" spans="1:3" x14ac:dyDescent="0.3">
      <c r="A3473" s="6" t="s">
        <v>6272</v>
      </c>
      <c r="B3473" s="10">
        <v>19000000</v>
      </c>
      <c r="C3473" s="10">
        <v>65090541</v>
      </c>
    </row>
    <row r="3474" spans="1:3" x14ac:dyDescent="0.3">
      <c r="A3474" s="6" t="s">
        <v>994</v>
      </c>
      <c r="B3474" s="10">
        <v>93044000</v>
      </c>
      <c r="C3474" s="10">
        <v>546334264.60000002</v>
      </c>
    </row>
    <row r="3475" spans="1:3" x14ac:dyDescent="0.3">
      <c r="A3475" s="6" t="s">
        <v>7916</v>
      </c>
      <c r="B3475" s="10">
        <v>201000000</v>
      </c>
      <c r="C3475" s="10">
        <v>1569323844</v>
      </c>
    </row>
    <row r="3476" spans="1:3" x14ac:dyDescent="0.3">
      <c r="A3476" s="6" t="s">
        <v>7836</v>
      </c>
      <c r="B3476" s="10">
        <v>26</v>
      </c>
      <c r="C3476" s="10">
        <v>94</v>
      </c>
    </row>
    <row r="3477" spans="1:3" x14ac:dyDescent="0.3">
      <c r="A3477" s="6" t="s">
        <v>6786</v>
      </c>
      <c r="B3477" s="10">
        <v>174600000</v>
      </c>
      <c r="C3477" s="10">
        <v>175269998.80000001</v>
      </c>
    </row>
    <row r="3478" spans="1:3" x14ac:dyDescent="0.3">
      <c r="A3478" s="6" t="s">
        <v>353</v>
      </c>
      <c r="B3478" s="10">
        <v>167540000</v>
      </c>
      <c r="C3478" s="10">
        <v>175269998.80000001</v>
      </c>
    </row>
    <row r="3479" spans="1:3" x14ac:dyDescent="0.3">
      <c r="A3479" s="6" t="s">
        <v>8610</v>
      </c>
      <c r="B3479" s="10">
        <v>120000000</v>
      </c>
      <c r="C3479" s="10">
        <v>48668907</v>
      </c>
    </row>
    <row r="3480" spans="1:3" x14ac:dyDescent="0.3">
      <c r="A3480" s="6" t="s">
        <v>2342</v>
      </c>
      <c r="B3480" s="10">
        <v>118600000</v>
      </c>
      <c r="C3480" s="10">
        <v>245108932.80000001</v>
      </c>
    </row>
    <row r="3481" spans="1:3" x14ac:dyDescent="0.3">
      <c r="A3481" s="6" t="s">
        <v>5445</v>
      </c>
      <c r="B3481" s="10">
        <v>12000000</v>
      </c>
      <c r="C3481" s="10">
        <v>31222395</v>
      </c>
    </row>
    <row r="3482" spans="1:3" x14ac:dyDescent="0.3">
      <c r="A3482" s="6" t="s">
        <v>1804</v>
      </c>
      <c r="B3482" s="10">
        <v>18000000</v>
      </c>
      <c r="C3482" s="10">
        <v>136893678.59999999</v>
      </c>
    </row>
    <row r="3483" spans="1:3" x14ac:dyDescent="0.3">
      <c r="A3483" s="6" t="s">
        <v>9201</v>
      </c>
      <c r="B3483" s="10">
        <v>68900000</v>
      </c>
      <c r="C3483" s="10">
        <v>312720494.80000001</v>
      </c>
    </row>
    <row r="3484" spans="1:3" x14ac:dyDescent="0.3">
      <c r="A3484" s="6" t="s">
        <v>3988</v>
      </c>
      <c r="B3484" s="10">
        <v>20000000</v>
      </c>
      <c r="C3484" s="10">
        <v>0</v>
      </c>
    </row>
    <row r="3485" spans="1:3" x14ac:dyDescent="0.3">
      <c r="A3485" s="6" t="s">
        <v>5098</v>
      </c>
      <c r="B3485" s="10">
        <v>107800000</v>
      </c>
      <c r="C3485" s="10">
        <v>760198381.39999998</v>
      </c>
    </row>
    <row r="3486" spans="1:3" x14ac:dyDescent="0.3">
      <c r="A3486" s="6" t="s">
        <v>1225</v>
      </c>
      <c r="B3486" s="10">
        <v>123000000</v>
      </c>
      <c r="C3486" s="10">
        <v>345445403</v>
      </c>
    </row>
    <row r="3487" spans="1:3" x14ac:dyDescent="0.3">
      <c r="A3487" s="6" t="s">
        <v>5788</v>
      </c>
      <c r="B3487" s="10">
        <v>315000</v>
      </c>
      <c r="C3487" s="10">
        <v>63327999.200000003</v>
      </c>
    </row>
    <row r="3488" spans="1:3" x14ac:dyDescent="0.3">
      <c r="A3488" s="6" t="s">
        <v>9005</v>
      </c>
      <c r="B3488" s="10">
        <v>15000000</v>
      </c>
      <c r="C3488" s="10">
        <v>50000000</v>
      </c>
    </row>
    <row r="3489" spans="1:3" x14ac:dyDescent="0.3">
      <c r="A3489" s="6" t="s">
        <v>3314</v>
      </c>
      <c r="B3489" s="10">
        <v>10000000</v>
      </c>
      <c r="C3489" s="10">
        <v>62556228</v>
      </c>
    </row>
    <row r="3490" spans="1:3" x14ac:dyDescent="0.3">
      <c r="A3490" s="6" t="s">
        <v>3348</v>
      </c>
      <c r="B3490" s="10">
        <v>38000000</v>
      </c>
      <c r="C3490" s="10">
        <v>112343513</v>
      </c>
    </row>
    <row r="3491" spans="1:3" x14ac:dyDescent="0.3">
      <c r="A3491" s="6" t="s">
        <v>2724</v>
      </c>
      <c r="B3491" s="10">
        <v>62955400</v>
      </c>
      <c r="C3491" s="10">
        <v>524079720.80000001</v>
      </c>
    </row>
    <row r="3492" spans="1:3" x14ac:dyDescent="0.3">
      <c r="A3492" s="6" t="s">
        <v>5128</v>
      </c>
      <c r="B3492" s="10">
        <v>89000000</v>
      </c>
      <c r="C3492" s="10">
        <v>319022322.60000002</v>
      </c>
    </row>
    <row r="3493" spans="1:3" x14ac:dyDescent="0.3">
      <c r="A3493" s="6" t="s">
        <v>4345</v>
      </c>
      <c r="B3493" s="10">
        <v>50000000</v>
      </c>
      <c r="C3493" s="10">
        <v>178503788</v>
      </c>
    </row>
    <row r="3494" spans="1:3" x14ac:dyDescent="0.3">
      <c r="A3494" s="6" t="s">
        <v>9221</v>
      </c>
      <c r="B3494" s="10">
        <v>73480000</v>
      </c>
      <c r="C3494" s="10">
        <v>372756516</v>
      </c>
    </row>
    <row r="3495" spans="1:3" x14ac:dyDescent="0.3">
      <c r="A3495" s="6" t="s">
        <v>8141</v>
      </c>
      <c r="B3495" s="10">
        <v>101000000</v>
      </c>
      <c r="C3495" s="10">
        <v>819530509</v>
      </c>
    </row>
    <row r="3496" spans="1:3" x14ac:dyDescent="0.3">
      <c r="A3496" s="6" t="s">
        <v>8384</v>
      </c>
      <c r="B3496" s="10">
        <v>264940000</v>
      </c>
      <c r="C3496" s="10">
        <v>175269998.80000001</v>
      </c>
    </row>
    <row r="3497" spans="1:3" x14ac:dyDescent="0.3">
      <c r="A3497" s="6" t="s">
        <v>870</v>
      </c>
      <c r="B3497" s="10">
        <v>165000000</v>
      </c>
      <c r="C3497" s="10">
        <v>494870992</v>
      </c>
    </row>
    <row r="3498" spans="1:3" x14ac:dyDescent="0.3">
      <c r="A3498" s="6" t="s">
        <v>852</v>
      </c>
      <c r="B3498" s="10">
        <v>145000000</v>
      </c>
      <c r="C3498" s="10">
        <v>614586270</v>
      </c>
    </row>
    <row r="3499" spans="1:3" x14ac:dyDescent="0.3">
      <c r="A3499" s="6" t="s">
        <v>1383</v>
      </c>
      <c r="B3499" s="10">
        <v>203000000</v>
      </c>
      <c r="C3499" s="10">
        <v>667583138.79999995</v>
      </c>
    </row>
    <row r="3500" spans="1:3" x14ac:dyDescent="0.3">
      <c r="A3500" s="6" t="s">
        <v>6298</v>
      </c>
      <c r="B3500" s="10">
        <v>147000000</v>
      </c>
      <c r="C3500" s="10">
        <v>790320116.79999995</v>
      </c>
    </row>
    <row r="3501" spans="1:3" x14ac:dyDescent="0.3">
      <c r="A3501" s="6" t="s">
        <v>502</v>
      </c>
      <c r="B3501" s="10">
        <v>129000000</v>
      </c>
      <c r="C3501" s="10">
        <v>521533238</v>
      </c>
    </row>
    <row r="3502" spans="1:3" x14ac:dyDescent="0.3">
      <c r="A3502" s="6" t="s">
        <v>7324</v>
      </c>
      <c r="B3502" s="10">
        <v>30000000</v>
      </c>
      <c r="C3502" s="10">
        <v>16295774</v>
      </c>
    </row>
    <row r="3503" spans="1:3" x14ac:dyDescent="0.3">
      <c r="A3503" s="6" t="s">
        <v>7504</v>
      </c>
      <c r="B3503" s="10">
        <v>49200000</v>
      </c>
      <c r="C3503" s="10">
        <v>427304425.60000002</v>
      </c>
    </row>
    <row r="3504" spans="1:3" x14ac:dyDescent="0.3">
      <c r="A3504" s="6" t="s">
        <v>6401</v>
      </c>
      <c r="B3504" s="10">
        <v>5320000</v>
      </c>
      <c r="C3504" s="10">
        <v>12175665</v>
      </c>
    </row>
    <row r="3505" spans="1:3" x14ac:dyDescent="0.3">
      <c r="A3505" s="6" t="s">
        <v>498</v>
      </c>
      <c r="B3505" s="10">
        <v>24000000</v>
      </c>
      <c r="C3505" s="10">
        <v>236049757</v>
      </c>
    </row>
    <row r="3506" spans="1:3" x14ac:dyDescent="0.3">
      <c r="A3506" s="6" t="s">
        <v>5102</v>
      </c>
      <c r="B3506" s="10">
        <v>14000000</v>
      </c>
      <c r="C3506" s="10">
        <v>159353270.40000001</v>
      </c>
    </row>
    <row r="3507" spans="1:3" x14ac:dyDescent="0.3">
      <c r="A3507" s="6" t="s">
        <v>9680</v>
      </c>
      <c r="B3507" s="10">
        <v>2500000</v>
      </c>
      <c r="C3507" s="10">
        <v>10000000</v>
      </c>
    </row>
    <row r="3508" spans="1:3" x14ac:dyDescent="0.3">
      <c r="A3508" s="6" t="s">
        <v>3573</v>
      </c>
      <c r="B3508" s="10">
        <v>108200000</v>
      </c>
      <c r="C3508" s="10">
        <v>206009040.80000001</v>
      </c>
    </row>
    <row r="3509" spans="1:3" x14ac:dyDescent="0.3">
      <c r="A3509" s="6" t="s">
        <v>6417</v>
      </c>
      <c r="B3509" s="10">
        <v>65000000</v>
      </c>
      <c r="C3509" s="10">
        <v>17218916</v>
      </c>
    </row>
    <row r="3510" spans="1:3" x14ac:dyDescent="0.3">
      <c r="A3510" s="6" t="s">
        <v>70</v>
      </c>
      <c r="B3510" s="10">
        <v>135000000</v>
      </c>
      <c r="C3510" s="10">
        <v>670271186.20000005</v>
      </c>
    </row>
    <row r="3511" spans="1:3" x14ac:dyDescent="0.3">
      <c r="A3511" s="6" t="s">
        <v>3445</v>
      </c>
      <c r="B3511" s="10">
        <v>5300000</v>
      </c>
      <c r="C3511" s="10">
        <v>26072723</v>
      </c>
    </row>
    <row r="3512" spans="1:3" x14ac:dyDescent="0.3">
      <c r="A3512" s="6" t="s">
        <v>4079</v>
      </c>
      <c r="B3512" s="10">
        <v>180000000</v>
      </c>
      <c r="C3512" s="10">
        <v>180047784</v>
      </c>
    </row>
    <row r="3513" spans="1:3" x14ac:dyDescent="0.3">
      <c r="A3513" s="6" t="s">
        <v>7262</v>
      </c>
      <c r="B3513" s="10">
        <v>205000000</v>
      </c>
      <c r="C3513" s="10">
        <v>592706910.20000005</v>
      </c>
    </row>
    <row r="3514" spans="1:3" x14ac:dyDescent="0.3">
      <c r="A3514" s="6" t="s">
        <v>2056</v>
      </c>
      <c r="B3514" s="10">
        <v>137000000</v>
      </c>
      <c r="C3514" s="10">
        <v>245031679</v>
      </c>
    </row>
    <row r="3515" spans="1:3" x14ac:dyDescent="0.3">
      <c r="A3515" s="6" t="s">
        <v>6532</v>
      </c>
      <c r="B3515" s="10">
        <v>103600000</v>
      </c>
      <c r="C3515" s="10">
        <v>327260945.80000001</v>
      </c>
    </row>
    <row r="3516" spans="1:3" x14ac:dyDescent="0.3">
      <c r="A3516" s="6" t="s">
        <v>6809</v>
      </c>
      <c r="B3516" s="10">
        <v>103000000</v>
      </c>
      <c r="C3516" s="10">
        <v>491289863.39999998</v>
      </c>
    </row>
    <row r="3517" spans="1:3" x14ac:dyDescent="0.3">
      <c r="A3517" s="6" t="s">
        <v>2789</v>
      </c>
      <c r="B3517" s="10">
        <v>20000000</v>
      </c>
      <c r="C3517" s="10">
        <v>8352885</v>
      </c>
    </row>
    <row r="3518" spans="1:3" x14ac:dyDescent="0.3">
      <c r="A3518" s="6" t="s">
        <v>5400</v>
      </c>
      <c r="B3518" s="10">
        <v>69800000</v>
      </c>
      <c r="C3518" s="10">
        <v>438447488.60000002</v>
      </c>
    </row>
    <row r="3519" spans="1:3" x14ac:dyDescent="0.3">
      <c r="A3519" s="6" t="s">
        <v>7705</v>
      </c>
      <c r="B3519" s="10">
        <v>17000000</v>
      </c>
      <c r="C3519" s="10">
        <v>206709979.40000001</v>
      </c>
    </row>
    <row r="3520" spans="1:3" x14ac:dyDescent="0.3">
      <c r="A3520" s="6" t="s">
        <v>7945</v>
      </c>
      <c r="B3520" s="10">
        <v>137800000</v>
      </c>
      <c r="C3520" s="10">
        <v>683325581</v>
      </c>
    </row>
    <row r="3521" spans="1:3" x14ac:dyDescent="0.3">
      <c r="A3521" s="6" t="s">
        <v>8577</v>
      </c>
      <c r="B3521" s="10">
        <v>2500000</v>
      </c>
      <c r="C3521" s="10">
        <v>23900842</v>
      </c>
    </row>
    <row r="3522" spans="1:3" x14ac:dyDescent="0.3">
      <c r="A3522" s="6" t="s">
        <v>8651</v>
      </c>
      <c r="B3522" s="10">
        <v>126000000</v>
      </c>
      <c r="C3522" s="10">
        <v>251777647.40000001</v>
      </c>
    </row>
    <row r="3523" spans="1:3" x14ac:dyDescent="0.3">
      <c r="A3523" s="6" t="s">
        <v>1694</v>
      </c>
      <c r="B3523" s="10">
        <v>40000000</v>
      </c>
      <c r="C3523" s="10">
        <v>29312121</v>
      </c>
    </row>
    <row r="3524" spans="1:3" x14ac:dyDescent="0.3">
      <c r="A3524" s="6" t="s">
        <v>5378</v>
      </c>
      <c r="B3524" s="10">
        <v>29060000</v>
      </c>
      <c r="C3524" s="10">
        <v>12705094</v>
      </c>
    </row>
    <row r="3525" spans="1:3" x14ac:dyDescent="0.3">
      <c r="A3525" s="6" t="s">
        <v>2512</v>
      </c>
      <c r="B3525" s="10">
        <v>74600000</v>
      </c>
      <c r="C3525" s="10">
        <v>7449778</v>
      </c>
    </row>
    <row r="3526" spans="1:3" x14ac:dyDescent="0.3">
      <c r="A3526" s="6" t="s">
        <v>881</v>
      </c>
      <c r="B3526" s="10">
        <v>75600000</v>
      </c>
      <c r="C3526" s="10">
        <v>365470598</v>
      </c>
    </row>
    <row r="3527" spans="1:3" x14ac:dyDescent="0.3">
      <c r="A3527" s="6" t="s">
        <v>7892</v>
      </c>
      <c r="B3527" s="10">
        <v>68500000</v>
      </c>
      <c r="C3527" s="10">
        <v>280052393</v>
      </c>
    </row>
    <row r="3528" spans="1:3" x14ac:dyDescent="0.3">
      <c r="A3528" s="6" t="s">
        <v>3519</v>
      </c>
      <c r="B3528" s="10">
        <v>1000000</v>
      </c>
      <c r="C3528" s="10">
        <v>0</v>
      </c>
    </row>
    <row r="3529" spans="1:3" x14ac:dyDescent="0.3">
      <c r="A3529" s="6" t="s">
        <v>908</v>
      </c>
      <c r="B3529" s="10">
        <v>115091333.2</v>
      </c>
      <c r="C3529" s="10">
        <v>737302956.60000002</v>
      </c>
    </row>
    <row r="3530" spans="1:3" x14ac:dyDescent="0.3">
      <c r="A3530" s="6" t="s">
        <v>9726</v>
      </c>
      <c r="B3530" s="10">
        <v>2800000</v>
      </c>
      <c r="C3530" s="10">
        <v>23591783</v>
      </c>
    </row>
    <row r="3531" spans="1:3" x14ac:dyDescent="0.3">
      <c r="A3531" s="6" t="s">
        <v>4360</v>
      </c>
      <c r="B3531" s="10">
        <v>20700000</v>
      </c>
      <c r="C3531" s="10">
        <v>150467919</v>
      </c>
    </row>
    <row r="3532" spans="1:3" x14ac:dyDescent="0.3">
      <c r="A3532" s="6" t="s">
        <v>1022</v>
      </c>
      <c r="B3532" s="10">
        <v>338540000</v>
      </c>
      <c r="C3532" s="10">
        <v>607542607.60000002</v>
      </c>
    </row>
    <row r="3533" spans="1:3" x14ac:dyDescent="0.3">
      <c r="A3533" s="6" t="s">
        <v>8802</v>
      </c>
      <c r="B3533" s="10">
        <v>14568000</v>
      </c>
      <c r="C3533" s="10">
        <v>9504139</v>
      </c>
    </row>
    <row r="3534" spans="1:3" x14ac:dyDescent="0.3">
      <c r="A3534" s="6" t="s">
        <v>5216</v>
      </c>
      <c r="B3534" s="10">
        <v>138000000</v>
      </c>
      <c r="C3534" s="10">
        <v>466087385.80000001</v>
      </c>
    </row>
    <row r="3535" spans="1:3" x14ac:dyDescent="0.3">
      <c r="A3535" s="6" t="s">
        <v>9695</v>
      </c>
      <c r="B3535" s="10">
        <v>61100000</v>
      </c>
      <c r="C3535" s="10">
        <v>431483072</v>
      </c>
    </row>
    <row r="3536" spans="1:3" x14ac:dyDescent="0.3">
      <c r="A3536" s="6" t="s">
        <v>7036</v>
      </c>
      <c r="B3536" s="10">
        <v>128000000</v>
      </c>
      <c r="C3536" s="10">
        <v>419965614.60000002</v>
      </c>
    </row>
    <row r="3537" spans="1:3" x14ac:dyDescent="0.3">
      <c r="A3537" s="6" t="s">
        <v>5812</v>
      </c>
      <c r="B3537" s="10">
        <v>126400000</v>
      </c>
      <c r="C3537" s="10">
        <v>505093460.80000001</v>
      </c>
    </row>
    <row r="3538" spans="1:3" x14ac:dyDescent="0.3">
      <c r="A3538" s="6" t="s">
        <v>9106</v>
      </c>
      <c r="B3538" s="10">
        <v>101700000</v>
      </c>
      <c r="C3538" s="10">
        <v>716719914.20000005</v>
      </c>
    </row>
    <row r="3539" spans="1:3" x14ac:dyDescent="0.3">
      <c r="A3539" s="6" t="s">
        <v>3335</v>
      </c>
      <c r="B3539" s="10">
        <v>18000000</v>
      </c>
      <c r="C3539" s="10">
        <v>10495305</v>
      </c>
    </row>
    <row r="3540" spans="1:3" x14ac:dyDescent="0.3">
      <c r="A3540" s="6" t="s">
        <v>608</v>
      </c>
      <c r="B3540" s="10">
        <v>150000000</v>
      </c>
      <c r="C3540" s="10">
        <v>585410052</v>
      </c>
    </row>
    <row r="3541" spans="1:3" x14ac:dyDescent="0.3">
      <c r="A3541" s="6" t="s">
        <v>7825</v>
      </c>
      <c r="B3541" s="10">
        <v>8580000</v>
      </c>
      <c r="C3541" s="10">
        <v>643593</v>
      </c>
    </row>
    <row r="3542" spans="1:3" x14ac:dyDescent="0.3">
      <c r="A3542" s="6" t="s">
        <v>1325</v>
      </c>
      <c r="B3542" s="10">
        <v>50000000</v>
      </c>
      <c r="C3542" s="10">
        <v>149878437</v>
      </c>
    </row>
    <row r="3543" spans="1:3" x14ac:dyDescent="0.3">
      <c r="A3543" s="6" t="s">
        <v>6191</v>
      </c>
      <c r="B3543" s="10">
        <v>22000000</v>
      </c>
      <c r="C3543" s="10">
        <v>92542418</v>
      </c>
    </row>
    <row r="3544" spans="1:3" x14ac:dyDescent="0.3">
      <c r="A3544" s="6" t="s">
        <v>4974</v>
      </c>
      <c r="B3544" s="10">
        <v>97140000</v>
      </c>
      <c r="C3544" s="10">
        <v>181655466.40000001</v>
      </c>
    </row>
    <row r="3545" spans="1:3" x14ac:dyDescent="0.3">
      <c r="A3545" s="6" t="s">
        <v>5523</v>
      </c>
      <c r="B3545" s="10">
        <v>79500000</v>
      </c>
      <c r="C3545" s="10">
        <v>708023892.39999998</v>
      </c>
    </row>
    <row r="3546" spans="1:3" x14ac:dyDescent="0.3">
      <c r="A3546" s="6" t="s">
        <v>9425</v>
      </c>
      <c r="B3546" s="10">
        <v>18000000</v>
      </c>
      <c r="C3546" s="10">
        <v>309608</v>
      </c>
    </row>
    <row r="3547" spans="1:3" x14ac:dyDescent="0.3">
      <c r="A3547" s="6" t="s">
        <v>278</v>
      </c>
      <c r="B3547" s="10">
        <v>127600000</v>
      </c>
      <c r="C3547" s="10">
        <v>683545513.39999998</v>
      </c>
    </row>
    <row r="3548" spans="1:3" x14ac:dyDescent="0.3">
      <c r="A3548" s="6" t="s">
        <v>3650</v>
      </c>
      <c r="B3548" s="10">
        <v>116000000</v>
      </c>
      <c r="C3548" s="10">
        <v>246937806.80000001</v>
      </c>
    </row>
    <row r="3549" spans="1:3" x14ac:dyDescent="0.3">
      <c r="A3549" s="6" t="s">
        <v>2179</v>
      </c>
      <c r="B3549" s="10">
        <v>94000000</v>
      </c>
      <c r="C3549" s="10">
        <v>321279166.80000001</v>
      </c>
    </row>
    <row r="3550" spans="1:3" x14ac:dyDescent="0.3">
      <c r="A3550" s="6" t="s">
        <v>1484</v>
      </c>
      <c r="B3550" s="10">
        <v>7000000</v>
      </c>
      <c r="C3550" s="10">
        <v>85783567</v>
      </c>
    </row>
    <row r="3551" spans="1:3" x14ac:dyDescent="0.3">
      <c r="A3551" s="6" t="s">
        <v>5148</v>
      </c>
      <c r="B3551" s="10">
        <v>97000000</v>
      </c>
      <c r="C3551" s="10">
        <v>616021731</v>
      </c>
    </row>
    <row r="3552" spans="1:3" x14ac:dyDescent="0.3">
      <c r="A3552" s="6" t="s">
        <v>3605</v>
      </c>
      <c r="B3552" s="10">
        <v>58670000</v>
      </c>
      <c r="C3552" s="10">
        <v>385960548.19999999</v>
      </c>
    </row>
    <row r="3553" spans="1:3" x14ac:dyDescent="0.3">
      <c r="A3553" s="6" t="s">
        <v>2170</v>
      </c>
      <c r="B3553" s="10">
        <v>144400000</v>
      </c>
      <c r="C3553" s="10">
        <v>326683695.39999998</v>
      </c>
    </row>
    <row r="3554" spans="1:3" x14ac:dyDescent="0.3">
      <c r="A3554" s="6" t="s">
        <v>4467</v>
      </c>
      <c r="B3554" s="10">
        <v>74000000</v>
      </c>
      <c r="C3554" s="10">
        <v>333098256.19999999</v>
      </c>
    </row>
    <row r="3555" spans="1:3" x14ac:dyDescent="0.3">
      <c r="A3555" s="6" t="s">
        <v>5207</v>
      </c>
      <c r="B3555" s="10">
        <v>32000000</v>
      </c>
      <c r="C3555" s="10">
        <v>91444095</v>
      </c>
    </row>
    <row r="3556" spans="1:3" x14ac:dyDescent="0.3">
      <c r="A3556" s="6" t="s">
        <v>8782</v>
      </c>
      <c r="B3556" s="10">
        <v>8659000</v>
      </c>
      <c r="C3556" s="10">
        <v>29128433</v>
      </c>
    </row>
    <row r="3557" spans="1:3" x14ac:dyDescent="0.3">
      <c r="A3557" s="6" t="s">
        <v>7257</v>
      </c>
      <c r="B3557" s="10">
        <v>108000000</v>
      </c>
      <c r="C3557" s="10">
        <v>715993426.60000002</v>
      </c>
    </row>
    <row r="3558" spans="1:3" x14ac:dyDescent="0.3">
      <c r="A3558" s="6" t="s">
        <v>5815</v>
      </c>
      <c r="B3558" s="10">
        <v>15100000</v>
      </c>
      <c r="C3558" s="10">
        <v>97611784.200000003</v>
      </c>
    </row>
    <row r="3559" spans="1:3" x14ac:dyDescent="0.3">
      <c r="A3559" s="6" t="s">
        <v>6222</v>
      </c>
      <c r="B3559" s="10">
        <v>17000000</v>
      </c>
      <c r="C3559" s="10">
        <v>125250091</v>
      </c>
    </row>
    <row r="3560" spans="1:3" x14ac:dyDescent="0.3">
      <c r="A3560" s="6" t="s">
        <v>7931</v>
      </c>
      <c r="B3560" s="10">
        <v>13000000</v>
      </c>
      <c r="C3560" s="10">
        <v>20768906</v>
      </c>
    </row>
    <row r="3561" spans="1:3" x14ac:dyDescent="0.3">
      <c r="A3561" s="6" t="s">
        <v>3936</v>
      </c>
      <c r="B3561" s="10">
        <v>18000000</v>
      </c>
      <c r="C3561" s="10">
        <v>16382538</v>
      </c>
    </row>
    <row r="3562" spans="1:3" x14ac:dyDescent="0.3">
      <c r="A3562" s="6" t="s">
        <v>7536</v>
      </c>
      <c r="B3562" s="10">
        <v>40000000</v>
      </c>
      <c r="C3562" s="10">
        <v>92302502</v>
      </c>
    </row>
    <row r="3563" spans="1:3" x14ac:dyDescent="0.3">
      <c r="A3563" s="6" t="s">
        <v>8046</v>
      </c>
      <c r="B3563" s="10">
        <v>80000000</v>
      </c>
      <c r="C3563" s="10">
        <v>475701740.60000002</v>
      </c>
    </row>
    <row r="3564" spans="1:3" x14ac:dyDescent="0.3">
      <c r="A3564" s="6" t="s">
        <v>4237</v>
      </c>
      <c r="B3564" s="10">
        <v>85000000</v>
      </c>
      <c r="C3564" s="10">
        <v>187134117</v>
      </c>
    </row>
    <row r="3565" spans="1:3" x14ac:dyDescent="0.3">
      <c r="A3565" s="6" t="s">
        <v>7344</v>
      </c>
      <c r="B3565" s="10">
        <v>1000000</v>
      </c>
      <c r="C3565" s="10">
        <v>852399</v>
      </c>
    </row>
    <row r="3566" spans="1:3" x14ac:dyDescent="0.3">
      <c r="A3566" s="6" t="s">
        <v>8357</v>
      </c>
      <c r="B3566" s="10">
        <v>102000000</v>
      </c>
      <c r="C3566" s="10">
        <v>254278668.19999999</v>
      </c>
    </row>
    <row r="3567" spans="1:3" x14ac:dyDescent="0.3">
      <c r="A3567" s="6" t="s">
        <v>4132</v>
      </c>
      <c r="B3567" s="10">
        <v>79100000</v>
      </c>
      <c r="C3567" s="10">
        <v>716255691.20000005</v>
      </c>
    </row>
    <row r="3568" spans="1:3" x14ac:dyDescent="0.3">
      <c r="A3568" s="6" t="s">
        <v>1936</v>
      </c>
      <c r="B3568" s="10">
        <v>3000000</v>
      </c>
      <c r="C3568" s="10">
        <v>191599758.40000001</v>
      </c>
    </row>
    <row r="3569" spans="1:3" x14ac:dyDescent="0.3">
      <c r="A3569" s="6" t="s">
        <v>1395</v>
      </c>
      <c r="B3569" s="10">
        <v>1750000</v>
      </c>
      <c r="C3569" s="10">
        <v>1278471</v>
      </c>
    </row>
    <row r="3570" spans="1:3" x14ac:dyDescent="0.3">
      <c r="A3570" s="6" t="s">
        <v>1900</v>
      </c>
      <c r="B3570" s="10">
        <v>36708225.799999997</v>
      </c>
      <c r="C3570" s="10">
        <v>678604</v>
      </c>
    </row>
    <row r="3571" spans="1:3" x14ac:dyDescent="0.3">
      <c r="A3571" s="6" t="s">
        <v>1770</v>
      </c>
      <c r="B3571" s="10">
        <v>3970000</v>
      </c>
      <c r="C3571" s="10">
        <v>144420</v>
      </c>
    </row>
    <row r="3572" spans="1:3" x14ac:dyDescent="0.3">
      <c r="A3572" s="6" t="s">
        <v>6448</v>
      </c>
      <c r="B3572" s="10">
        <v>15541000</v>
      </c>
      <c r="C3572" s="10">
        <v>38139010</v>
      </c>
    </row>
    <row r="3573" spans="1:3" x14ac:dyDescent="0.3">
      <c r="A3573" s="6" t="s">
        <v>2688</v>
      </c>
      <c r="B3573" s="10">
        <v>12000000</v>
      </c>
      <c r="C3573" s="10">
        <v>16703751</v>
      </c>
    </row>
    <row r="3574" spans="1:3" x14ac:dyDescent="0.3">
      <c r="A3574" s="6" t="s">
        <v>4285</v>
      </c>
      <c r="B3574" s="10">
        <v>24000000</v>
      </c>
      <c r="C3574" s="10">
        <v>40020622</v>
      </c>
    </row>
    <row r="3575" spans="1:3" x14ac:dyDescent="0.3">
      <c r="A3575" s="6" t="s">
        <v>7713</v>
      </c>
      <c r="B3575" s="10">
        <v>138000000</v>
      </c>
      <c r="C3575" s="10">
        <v>954561347.20000005</v>
      </c>
    </row>
    <row r="3576" spans="1:3" x14ac:dyDescent="0.3">
      <c r="A3576" s="6" t="s">
        <v>5505</v>
      </c>
      <c r="B3576" s="10">
        <v>160400000</v>
      </c>
      <c r="C3576" s="10">
        <v>664444451.39999998</v>
      </c>
    </row>
    <row r="3577" spans="1:3" x14ac:dyDescent="0.3">
      <c r="A3577" s="6" t="s">
        <v>1291</v>
      </c>
      <c r="B3577" s="10">
        <v>8234023.7999999998</v>
      </c>
      <c r="C3577" s="10">
        <v>33748006</v>
      </c>
    </row>
    <row r="3578" spans="1:3" x14ac:dyDescent="0.3">
      <c r="A3578" s="6" t="s">
        <v>1262</v>
      </c>
      <c r="B3578" s="10">
        <v>85000000</v>
      </c>
      <c r="C3578" s="10">
        <v>645835675.20000005</v>
      </c>
    </row>
    <row r="3579" spans="1:3" x14ac:dyDescent="0.3">
      <c r="A3579" s="6" t="s">
        <v>6814</v>
      </c>
      <c r="B3579" s="10">
        <v>119800000</v>
      </c>
      <c r="C3579" s="10">
        <v>198373187.80000001</v>
      </c>
    </row>
    <row r="3580" spans="1:3" x14ac:dyDescent="0.3">
      <c r="A3580" s="6" t="s">
        <v>4259</v>
      </c>
      <c r="B3580" s="10">
        <v>65000000</v>
      </c>
      <c r="C3580" s="10">
        <v>74575290</v>
      </c>
    </row>
    <row r="3581" spans="1:3" x14ac:dyDescent="0.3">
      <c r="A3581" s="6" t="s">
        <v>1807</v>
      </c>
      <c r="B3581" s="10">
        <v>105000000</v>
      </c>
      <c r="C3581" s="10">
        <v>348629585</v>
      </c>
    </row>
    <row r="3582" spans="1:3" x14ac:dyDescent="0.3">
      <c r="A3582" s="6" t="s">
        <v>2800</v>
      </c>
      <c r="B3582" s="10">
        <v>11000000</v>
      </c>
      <c r="C3582" s="10">
        <v>53797409</v>
      </c>
    </row>
    <row r="3583" spans="1:3" x14ac:dyDescent="0.3">
      <c r="A3583" s="6" t="s">
        <v>6819</v>
      </c>
      <c r="B3583" s="10">
        <v>13000000</v>
      </c>
      <c r="C3583" s="10">
        <v>3811826.8</v>
      </c>
    </row>
    <row r="3584" spans="1:3" x14ac:dyDescent="0.3">
      <c r="A3584" s="6" t="s">
        <v>7672</v>
      </c>
      <c r="B3584" s="10">
        <v>181600000</v>
      </c>
      <c r="C3584" s="10">
        <v>175269998.80000001</v>
      </c>
    </row>
    <row r="3585" spans="1:3" x14ac:dyDescent="0.3">
      <c r="A3585" s="6" t="s">
        <v>4494</v>
      </c>
      <c r="B3585" s="10">
        <v>213940000</v>
      </c>
      <c r="C3585" s="10">
        <v>178359863</v>
      </c>
    </row>
    <row r="3586" spans="1:3" x14ac:dyDescent="0.3">
      <c r="A3586" s="6" t="s">
        <v>8412</v>
      </c>
      <c r="B3586" s="10">
        <v>128000000</v>
      </c>
      <c r="C3586" s="10">
        <v>419965614.60000002</v>
      </c>
    </row>
    <row r="3587" spans="1:3" x14ac:dyDescent="0.3">
      <c r="A3587" s="6" t="s">
        <v>7271</v>
      </c>
      <c r="B3587" s="10">
        <v>1500000</v>
      </c>
      <c r="C3587" s="10">
        <v>23533154.399999999</v>
      </c>
    </row>
    <row r="3588" spans="1:3" x14ac:dyDescent="0.3">
      <c r="A3588" s="6" t="s">
        <v>8181</v>
      </c>
      <c r="B3588" s="10">
        <v>120400000</v>
      </c>
      <c r="C3588" s="10">
        <v>461753653.39999998</v>
      </c>
    </row>
    <row r="3589" spans="1:3" x14ac:dyDescent="0.3">
      <c r="A3589" s="6" t="s">
        <v>383</v>
      </c>
      <c r="B3589" s="10">
        <v>65000000</v>
      </c>
      <c r="C3589" s="10">
        <v>386116343</v>
      </c>
    </row>
    <row r="3590" spans="1:3" x14ac:dyDescent="0.3">
      <c r="A3590" s="6" t="s">
        <v>4854</v>
      </c>
      <c r="B3590" s="10">
        <v>67560000</v>
      </c>
      <c r="C3590" s="10">
        <v>225239214.80000001</v>
      </c>
    </row>
    <row r="3591" spans="1:3" x14ac:dyDescent="0.3">
      <c r="A3591" s="6" t="s">
        <v>1045</v>
      </c>
      <c r="B3591" s="10">
        <v>105000000</v>
      </c>
      <c r="C3591" s="10">
        <v>402156682</v>
      </c>
    </row>
    <row r="3592" spans="1:3" x14ac:dyDescent="0.3">
      <c r="A3592" s="6" t="s">
        <v>898</v>
      </c>
      <c r="B3592" s="10">
        <v>95000000</v>
      </c>
      <c r="C3592" s="10">
        <v>879765137</v>
      </c>
    </row>
    <row r="3593" spans="1:3" x14ac:dyDescent="0.3">
      <c r="A3593" s="6" t="s">
        <v>567</v>
      </c>
      <c r="B3593" s="10">
        <v>90000000</v>
      </c>
      <c r="C3593" s="10">
        <v>886686817</v>
      </c>
    </row>
    <row r="3594" spans="1:3" x14ac:dyDescent="0.3">
      <c r="A3594" s="6" t="s">
        <v>3087</v>
      </c>
      <c r="B3594" s="10">
        <v>176800000</v>
      </c>
      <c r="C3594" s="10">
        <v>1084895103</v>
      </c>
    </row>
    <row r="3595" spans="1:3" x14ac:dyDescent="0.3">
      <c r="A3595" s="6" t="s">
        <v>770</v>
      </c>
      <c r="B3595" s="10">
        <v>75000000</v>
      </c>
      <c r="C3595" s="10">
        <v>651899282</v>
      </c>
    </row>
    <row r="3596" spans="1:3" x14ac:dyDescent="0.3">
      <c r="A3596" s="6" t="s">
        <v>8868</v>
      </c>
      <c r="B3596" s="10">
        <v>25000000</v>
      </c>
      <c r="C3596" s="10">
        <v>25732334</v>
      </c>
    </row>
    <row r="3597" spans="1:3" x14ac:dyDescent="0.3">
      <c r="A3597" s="6" t="s">
        <v>9080</v>
      </c>
      <c r="B3597" s="10">
        <v>66600000</v>
      </c>
      <c r="C3597" s="10">
        <v>453621128.39999998</v>
      </c>
    </row>
    <row r="3598" spans="1:3" x14ac:dyDescent="0.3">
      <c r="A3598" s="6" t="s">
        <v>8153</v>
      </c>
      <c r="B3598" s="10">
        <v>1400010</v>
      </c>
      <c r="C3598" s="10">
        <v>80631</v>
      </c>
    </row>
    <row r="3599" spans="1:3" x14ac:dyDescent="0.3">
      <c r="A3599" s="6" t="s">
        <v>5997</v>
      </c>
      <c r="B3599" s="10">
        <v>12400000</v>
      </c>
      <c r="C3599" s="10">
        <v>98150680.400000006</v>
      </c>
    </row>
    <row r="3600" spans="1:3" x14ac:dyDescent="0.3">
      <c r="A3600" s="6" t="s">
        <v>8353</v>
      </c>
      <c r="B3600" s="10">
        <v>28000000</v>
      </c>
      <c r="C3600" s="10">
        <v>82119036</v>
      </c>
    </row>
    <row r="3601" spans="1:3" x14ac:dyDescent="0.3">
      <c r="A3601" s="6" t="s">
        <v>4671</v>
      </c>
      <c r="B3601" s="10">
        <v>35000000</v>
      </c>
      <c r="C3601" s="10">
        <v>175361578</v>
      </c>
    </row>
    <row r="3602" spans="1:3" x14ac:dyDescent="0.3">
      <c r="A3602" s="6" t="s">
        <v>2721</v>
      </c>
      <c r="B3602" s="10">
        <v>2400000</v>
      </c>
      <c r="C3602" s="10">
        <v>500296</v>
      </c>
    </row>
    <row r="3603" spans="1:3" x14ac:dyDescent="0.3">
      <c r="A3603" s="6" t="s">
        <v>6421</v>
      </c>
      <c r="B3603" s="10">
        <v>15000000</v>
      </c>
      <c r="C3603" s="10">
        <v>4024147</v>
      </c>
    </row>
    <row r="3604" spans="1:3" x14ac:dyDescent="0.3">
      <c r="A3604" s="6" t="s">
        <v>7715</v>
      </c>
      <c r="B3604" s="10">
        <v>127200000</v>
      </c>
      <c r="C3604" s="10">
        <v>564158441.39999998</v>
      </c>
    </row>
    <row r="3605" spans="1:3" x14ac:dyDescent="0.3">
      <c r="A3605" s="6" t="s">
        <v>5005</v>
      </c>
      <c r="B3605" s="10">
        <v>198540000</v>
      </c>
      <c r="C3605" s="10">
        <v>38157314</v>
      </c>
    </row>
    <row r="3606" spans="1:3" x14ac:dyDescent="0.3">
      <c r="A3606" s="6" t="s">
        <v>7646</v>
      </c>
      <c r="B3606" s="10">
        <v>12000000</v>
      </c>
      <c r="C3606" s="10">
        <v>21398371</v>
      </c>
    </row>
    <row r="3607" spans="1:3" x14ac:dyDescent="0.3">
      <c r="A3607" s="6" t="s">
        <v>4490</v>
      </c>
      <c r="B3607" s="10">
        <v>11000000</v>
      </c>
      <c r="C3607" s="10">
        <v>78356170</v>
      </c>
    </row>
    <row r="3608" spans="1:3" x14ac:dyDescent="0.3">
      <c r="A3608" s="6" t="s">
        <v>6945</v>
      </c>
      <c r="B3608" s="10">
        <v>5520017.7999999998</v>
      </c>
      <c r="C3608" s="10">
        <v>1162912</v>
      </c>
    </row>
    <row r="3609" spans="1:3" x14ac:dyDescent="0.3">
      <c r="A3609" s="6" t="s">
        <v>7656</v>
      </c>
      <c r="B3609" s="10">
        <v>114200000</v>
      </c>
      <c r="C3609" s="10">
        <v>241031716.59999999</v>
      </c>
    </row>
    <row r="3610" spans="1:3" x14ac:dyDescent="0.3">
      <c r="A3610" s="6" t="s">
        <v>6368</v>
      </c>
      <c r="B3610" s="10">
        <v>532673</v>
      </c>
      <c r="C3610" s="10">
        <v>3000000</v>
      </c>
    </row>
    <row r="3611" spans="1:3" x14ac:dyDescent="0.3">
      <c r="A3611" s="6" t="s">
        <v>2444</v>
      </c>
      <c r="B3611" s="10">
        <v>22000000</v>
      </c>
      <c r="C3611" s="10">
        <v>31013349</v>
      </c>
    </row>
    <row r="3612" spans="1:3" x14ac:dyDescent="0.3">
      <c r="A3612" s="6" t="s">
        <v>6406</v>
      </c>
      <c r="B3612" s="10">
        <v>961023.8</v>
      </c>
      <c r="C3612" s="10">
        <v>55240</v>
      </c>
    </row>
    <row r="3613" spans="1:3" x14ac:dyDescent="0.3">
      <c r="A3613" s="6" t="s">
        <v>6466</v>
      </c>
      <c r="B3613" s="10">
        <v>87600000</v>
      </c>
      <c r="C3613" s="10">
        <v>817860943.79999995</v>
      </c>
    </row>
    <row r="3614" spans="1:3" x14ac:dyDescent="0.3">
      <c r="A3614" s="6" t="s">
        <v>7629</v>
      </c>
      <c r="B3614" s="10">
        <v>130000000</v>
      </c>
      <c r="C3614" s="10">
        <v>337207933.80000001</v>
      </c>
    </row>
    <row r="3615" spans="1:3" x14ac:dyDescent="0.3">
      <c r="A3615" s="6" t="s">
        <v>7863</v>
      </c>
      <c r="B3615" s="10">
        <v>16723043</v>
      </c>
      <c r="C3615" s="10">
        <v>165664419.40000001</v>
      </c>
    </row>
    <row r="3616" spans="1:3" x14ac:dyDescent="0.3">
      <c r="A3616" s="6" t="s">
        <v>3510</v>
      </c>
      <c r="B3616" s="10">
        <v>87000000</v>
      </c>
      <c r="C3616" s="10">
        <v>416389640</v>
      </c>
    </row>
    <row r="3617" spans="1:3" x14ac:dyDescent="0.3">
      <c r="A3617" s="6" t="s">
        <v>7471</v>
      </c>
      <c r="B3617" s="10">
        <v>118600000</v>
      </c>
      <c r="C3617" s="10">
        <v>467034224.19999999</v>
      </c>
    </row>
    <row r="3618" spans="1:3" x14ac:dyDescent="0.3">
      <c r="A3618" s="6" t="s">
        <v>8160</v>
      </c>
      <c r="B3618" s="10">
        <v>53600000</v>
      </c>
      <c r="C3618" s="10">
        <v>682429959.60000002</v>
      </c>
    </row>
    <row r="3619" spans="1:3" x14ac:dyDescent="0.3">
      <c r="A3619" s="6" t="s">
        <v>2048</v>
      </c>
      <c r="B3619" s="10">
        <v>3000000</v>
      </c>
      <c r="C3619" s="10">
        <v>2503392</v>
      </c>
    </row>
    <row r="3620" spans="1:3" x14ac:dyDescent="0.3">
      <c r="A3620" s="6" t="s">
        <v>1895</v>
      </c>
      <c r="B3620" s="10">
        <v>54000000</v>
      </c>
      <c r="C3620" s="10">
        <v>327139851.80000001</v>
      </c>
    </row>
    <row r="3621" spans="1:3" x14ac:dyDescent="0.3">
      <c r="A3621" s="6" t="s">
        <v>9148</v>
      </c>
      <c r="B3621" s="10">
        <v>849080</v>
      </c>
      <c r="C3621" s="10">
        <v>4679111.5999999996</v>
      </c>
    </row>
    <row r="3622" spans="1:3" x14ac:dyDescent="0.3">
      <c r="A3622" s="6" t="s">
        <v>1009</v>
      </c>
      <c r="B3622" s="10">
        <v>1500000</v>
      </c>
      <c r="C3622" s="10">
        <v>2000000</v>
      </c>
    </row>
    <row r="3623" spans="1:3" x14ac:dyDescent="0.3">
      <c r="A3623" s="6" t="s">
        <v>8758</v>
      </c>
      <c r="B3623" s="10">
        <v>20000000</v>
      </c>
      <c r="C3623" s="10">
        <v>4001121</v>
      </c>
    </row>
    <row r="3624" spans="1:3" x14ac:dyDescent="0.3">
      <c r="A3624" s="6" t="s">
        <v>7372</v>
      </c>
      <c r="B3624" s="10">
        <v>110000000</v>
      </c>
      <c r="C3624" s="10">
        <v>333736596.60000002</v>
      </c>
    </row>
    <row r="3625" spans="1:3" x14ac:dyDescent="0.3">
      <c r="A3625" s="6" t="s">
        <v>8277</v>
      </c>
      <c r="B3625" s="10">
        <v>7900000</v>
      </c>
      <c r="C3625" s="10">
        <v>3129471</v>
      </c>
    </row>
    <row r="3626" spans="1:3" x14ac:dyDescent="0.3">
      <c r="A3626" s="6" t="s">
        <v>8147</v>
      </c>
      <c r="B3626" s="10">
        <v>55000000</v>
      </c>
      <c r="C3626" s="10">
        <v>22438144</v>
      </c>
    </row>
    <row r="3627" spans="1:3" x14ac:dyDescent="0.3">
      <c r="A3627" s="6" t="s">
        <v>5769</v>
      </c>
      <c r="B3627" s="10">
        <v>86400000</v>
      </c>
      <c r="C3627" s="10">
        <v>570633320.60000002</v>
      </c>
    </row>
    <row r="3628" spans="1:3" x14ac:dyDescent="0.3">
      <c r="A3628" s="6" t="s">
        <v>3588</v>
      </c>
      <c r="B3628" s="10">
        <v>75000000</v>
      </c>
      <c r="C3628" s="10">
        <v>211562435</v>
      </c>
    </row>
    <row r="3629" spans="1:3" x14ac:dyDescent="0.3">
      <c r="A3629" s="6" t="s">
        <v>6645</v>
      </c>
      <c r="B3629" s="10">
        <v>41527862.600000001</v>
      </c>
      <c r="C3629" s="10">
        <v>35000</v>
      </c>
    </row>
    <row r="3630" spans="1:3" x14ac:dyDescent="0.3">
      <c r="A3630" s="6" t="s">
        <v>9274</v>
      </c>
      <c r="B3630" s="10">
        <v>132000000</v>
      </c>
      <c r="C3630" s="10">
        <v>665608464</v>
      </c>
    </row>
    <row r="3631" spans="1:3" x14ac:dyDescent="0.3">
      <c r="A3631" s="6" t="s">
        <v>4367</v>
      </c>
      <c r="B3631" s="10">
        <v>15541000</v>
      </c>
      <c r="C3631" s="10">
        <v>38139010</v>
      </c>
    </row>
    <row r="3632" spans="1:3" x14ac:dyDescent="0.3">
      <c r="A3632" s="6" t="s">
        <v>7399</v>
      </c>
      <c r="B3632" s="10">
        <v>8800000</v>
      </c>
      <c r="C3632" s="10">
        <v>53647</v>
      </c>
    </row>
    <row r="3633" spans="1:3" x14ac:dyDescent="0.3">
      <c r="A3633" s="6" t="s">
        <v>4475</v>
      </c>
      <c r="B3633" s="10">
        <v>15000000</v>
      </c>
      <c r="C3633" s="10">
        <v>34527095</v>
      </c>
    </row>
    <row r="3634" spans="1:3" x14ac:dyDescent="0.3">
      <c r="A3634" s="6" t="s">
        <v>9407</v>
      </c>
      <c r="B3634" s="10">
        <v>6600000</v>
      </c>
      <c r="C3634" s="10">
        <v>217427</v>
      </c>
    </row>
    <row r="3635" spans="1:3" x14ac:dyDescent="0.3">
      <c r="A3635" s="6" t="s">
        <v>6921</v>
      </c>
      <c r="B3635" s="10">
        <v>162000000</v>
      </c>
      <c r="C3635" s="10">
        <v>526249819.19999999</v>
      </c>
    </row>
    <row r="3636" spans="1:3" x14ac:dyDescent="0.3">
      <c r="A3636" s="6" t="s">
        <v>7037</v>
      </c>
      <c r="B3636" s="10">
        <v>112000000</v>
      </c>
      <c r="C3636" s="10">
        <v>298125647.39999998</v>
      </c>
    </row>
    <row r="3637" spans="1:3" x14ac:dyDescent="0.3">
      <c r="A3637" s="6" t="s">
        <v>1455</v>
      </c>
      <c r="B3637" s="10">
        <v>68800000</v>
      </c>
      <c r="C3637" s="10">
        <v>226866064.59999999</v>
      </c>
    </row>
    <row r="3638" spans="1:3" x14ac:dyDescent="0.3">
      <c r="A3638" s="6" t="s">
        <v>5398</v>
      </c>
      <c r="B3638" s="10">
        <v>108400000</v>
      </c>
      <c r="C3638" s="10">
        <v>765957562.20000005</v>
      </c>
    </row>
    <row r="3639" spans="1:3" x14ac:dyDescent="0.3">
      <c r="A3639" s="6" t="s">
        <v>9555</v>
      </c>
      <c r="B3639" s="10">
        <v>17000000</v>
      </c>
      <c r="C3639" s="10">
        <v>293671</v>
      </c>
    </row>
    <row r="3640" spans="1:3" x14ac:dyDescent="0.3">
      <c r="A3640" s="6" t="s">
        <v>183</v>
      </c>
      <c r="B3640" s="10">
        <v>133000000</v>
      </c>
      <c r="C3640" s="10">
        <v>407446362.39999998</v>
      </c>
    </row>
    <row r="3641" spans="1:3" x14ac:dyDescent="0.3">
      <c r="A3641" s="6" t="s">
        <v>4518</v>
      </c>
      <c r="B3641" s="10">
        <v>87000000</v>
      </c>
      <c r="C3641" s="10">
        <v>416389640</v>
      </c>
    </row>
    <row r="3642" spans="1:3" x14ac:dyDescent="0.3">
      <c r="A3642" s="6" t="s">
        <v>6599</v>
      </c>
      <c r="B3642" s="10">
        <v>161000000</v>
      </c>
      <c r="C3642" s="10">
        <v>431879777.19999999</v>
      </c>
    </row>
    <row r="3643" spans="1:3" x14ac:dyDescent="0.3">
      <c r="A3643" s="6" t="s">
        <v>2684</v>
      </c>
      <c r="B3643" s="10">
        <v>39602530.200000003</v>
      </c>
      <c r="C3643" s="10">
        <v>425332</v>
      </c>
    </row>
    <row r="3644" spans="1:3" x14ac:dyDescent="0.3">
      <c r="A3644" s="6" t="s">
        <v>9252</v>
      </c>
      <c r="B3644" s="10">
        <v>1700000</v>
      </c>
      <c r="C3644" s="10">
        <v>42137871</v>
      </c>
    </row>
    <row r="3645" spans="1:3" x14ac:dyDescent="0.3">
      <c r="A3645" s="6" t="s">
        <v>7216</v>
      </c>
      <c r="B3645" s="10">
        <v>10000000</v>
      </c>
      <c r="C3645" s="10">
        <v>68082313.200000003</v>
      </c>
    </row>
    <row r="3646" spans="1:3" x14ac:dyDescent="0.3">
      <c r="A3646" s="6" t="s">
        <v>4705</v>
      </c>
      <c r="B3646" s="10">
        <v>154000000</v>
      </c>
      <c r="C3646" s="10">
        <v>339099716</v>
      </c>
    </row>
    <row r="3647" spans="1:3" x14ac:dyDescent="0.3">
      <c r="A3647" s="6" t="s">
        <v>7479</v>
      </c>
      <c r="B3647" s="10">
        <v>88800000</v>
      </c>
      <c r="C3647" s="10">
        <v>578968982.60000002</v>
      </c>
    </row>
    <row r="3648" spans="1:3" x14ac:dyDescent="0.3">
      <c r="A3648" s="6" t="s">
        <v>486</v>
      </c>
      <c r="B3648" s="10">
        <v>84600000</v>
      </c>
      <c r="C3648" s="10">
        <v>178745725.59999999</v>
      </c>
    </row>
    <row r="3649" spans="1:3" x14ac:dyDescent="0.3">
      <c r="A3649" s="6" t="s">
        <v>4629</v>
      </c>
      <c r="B3649" s="10">
        <v>100000000</v>
      </c>
      <c r="C3649" s="10">
        <v>89693309</v>
      </c>
    </row>
    <row r="3650" spans="1:3" x14ac:dyDescent="0.3">
      <c r="A3650" s="6" t="s">
        <v>6964</v>
      </c>
      <c r="B3650" s="10">
        <v>2000000</v>
      </c>
      <c r="C3650" s="10">
        <v>24407647</v>
      </c>
    </row>
    <row r="3651" spans="1:3" x14ac:dyDescent="0.3">
      <c r="A3651" s="6" t="s">
        <v>7707</v>
      </c>
      <c r="B3651" s="10">
        <v>55000000</v>
      </c>
      <c r="C3651" s="10">
        <v>43646976</v>
      </c>
    </row>
    <row r="3652" spans="1:3" x14ac:dyDescent="0.3">
      <c r="A3652" s="6" t="s">
        <v>8075</v>
      </c>
      <c r="B3652" s="10">
        <v>40000000</v>
      </c>
      <c r="C3652" s="10">
        <v>176997168</v>
      </c>
    </row>
    <row r="3653" spans="1:3" x14ac:dyDescent="0.3">
      <c r="A3653" s="6" t="s">
        <v>3630</v>
      </c>
      <c r="B3653" s="10">
        <v>150000</v>
      </c>
      <c r="C3653" s="10">
        <v>12854953</v>
      </c>
    </row>
    <row r="3654" spans="1:3" x14ac:dyDescent="0.3">
      <c r="A3654" s="6" t="s">
        <v>4941</v>
      </c>
      <c r="B3654" s="10">
        <v>118800000</v>
      </c>
      <c r="C3654" s="10">
        <v>461171408.39999998</v>
      </c>
    </row>
    <row r="3655" spans="1:3" x14ac:dyDescent="0.3">
      <c r="A3655" s="6" t="s">
        <v>7160</v>
      </c>
      <c r="B3655" s="10">
        <v>13000000</v>
      </c>
      <c r="C3655" s="10">
        <v>65796862</v>
      </c>
    </row>
    <row r="3656" spans="1:3" x14ac:dyDescent="0.3">
      <c r="A3656" s="6" t="s">
        <v>3410</v>
      </c>
      <c r="B3656" s="10">
        <v>4500000</v>
      </c>
      <c r="C3656" s="10">
        <v>1240261.6000000001</v>
      </c>
    </row>
    <row r="3657" spans="1:3" x14ac:dyDescent="0.3">
      <c r="A3657" s="6" t="s">
        <v>5082</v>
      </c>
      <c r="B3657" s="10">
        <v>60000000</v>
      </c>
      <c r="C3657" s="10">
        <v>13233220</v>
      </c>
    </row>
    <row r="3658" spans="1:3" x14ac:dyDescent="0.3">
      <c r="A3658" s="6" t="s">
        <v>3173</v>
      </c>
      <c r="B3658" s="10">
        <v>105200000</v>
      </c>
      <c r="C3658" s="10">
        <v>290912102</v>
      </c>
    </row>
    <row r="3659" spans="1:3" x14ac:dyDescent="0.3">
      <c r="A3659" s="6" t="s">
        <v>5060</v>
      </c>
      <c r="B3659" s="10">
        <v>2000000</v>
      </c>
      <c r="C3659" s="10">
        <v>2175587</v>
      </c>
    </row>
    <row r="3660" spans="1:3" x14ac:dyDescent="0.3">
      <c r="A3660" s="6" t="s">
        <v>4796</v>
      </c>
      <c r="B3660" s="10">
        <v>126800000</v>
      </c>
      <c r="C3660" s="10">
        <v>268769382.60000002</v>
      </c>
    </row>
    <row r="3661" spans="1:3" x14ac:dyDescent="0.3">
      <c r="A3661" s="6" t="s">
        <v>8510</v>
      </c>
      <c r="B3661" s="10">
        <v>23000000</v>
      </c>
      <c r="C3661" s="10">
        <v>24489150</v>
      </c>
    </row>
    <row r="3662" spans="1:3" x14ac:dyDescent="0.3">
      <c r="A3662" s="6" t="s">
        <v>4548</v>
      </c>
      <c r="B3662" s="10">
        <v>16376556.199999999</v>
      </c>
      <c r="C3662" s="10">
        <v>19496308</v>
      </c>
    </row>
    <row r="3663" spans="1:3" x14ac:dyDescent="0.3">
      <c r="A3663" s="6" t="s">
        <v>824</v>
      </c>
      <c r="B3663" s="10">
        <v>35000000</v>
      </c>
      <c r="C3663" s="10">
        <v>165103952</v>
      </c>
    </row>
    <row r="3664" spans="1:3" x14ac:dyDescent="0.3">
      <c r="A3664" s="6" t="s">
        <v>6737</v>
      </c>
      <c r="B3664" s="10">
        <v>209000000</v>
      </c>
      <c r="C3664" s="10">
        <v>815350721.20000005</v>
      </c>
    </row>
    <row r="3665" spans="1:3" x14ac:dyDescent="0.3">
      <c r="A3665" s="6" t="s">
        <v>4382</v>
      </c>
      <c r="B3665" s="10">
        <v>83800000</v>
      </c>
      <c r="C3665" s="10">
        <v>723604087.39999998</v>
      </c>
    </row>
    <row r="3666" spans="1:3" x14ac:dyDescent="0.3">
      <c r="A3666" s="6" t="s">
        <v>760</v>
      </c>
      <c r="B3666" s="10">
        <v>52000050</v>
      </c>
      <c r="C3666" s="10">
        <v>5700000</v>
      </c>
    </row>
    <row r="3667" spans="1:3" x14ac:dyDescent="0.3">
      <c r="A3667" s="6" t="s">
        <v>9494</v>
      </c>
      <c r="B3667" s="10">
        <v>5000000</v>
      </c>
      <c r="C3667" s="10">
        <v>9371036</v>
      </c>
    </row>
    <row r="3668" spans="1:3" x14ac:dyDescent="0.3">
      <c r="A3668" s="6" t="s">
        <v>5802</v>
      </c>
      <c r="B3668" s="10">
        <v>6800000</v>
      </c>
      <c r="C3668" s="10">
        <v>16017448</v>
      </c>
    </row>
    <row r="3669" spans="1:3" x14ac:dyDescent="0.3">
      <c r="A3669" s="6" t="s">
        <v>527</v>
      </c>
      <c r="B3669" s="10">
        <v>160000000</v>
      </c>
      <c r="C3669" s="10">
        <v>728537960</v>
      </c>
    </row>
    <row r="3670" spans="1:3" x14ac:dyDescent="0.3">
      <c r="A3670" s="6" t="s">
        <v>7340</v>
      </c>
      <c r="B3670" s="10">
        <v>112300000</v>
      </c>
      <c r="C3670" s="10">
        <v>486430114.19999999</v>
      </c>
    </row>
    <row r="3671" spans="1:3" x14ac:dyDescent="0.3">
      <c r="A3671" s="6" t="s">
        <v>9643</v>
      </c>
      <c r="B3671" s="10">
        <v>105400000</v>
      </c>
      <c r="C3671" s="10">
        <v>399901684.39999998</v>
      </c>
    </row>
    <row r="3672" spans="1:3" x14ac:dyDescent="0.3">
      <c r="A3672" s="6" t="s">
        <v>759</v>
      </c>
      <c r="B3672" s="10">
        <v>200000000</v>
      </c>
      <c r="C3672" s="10">
        <v>1242805359</v>
      </c>
    </row>
    <row r="3673" spans="1:3" x14ac:dyDescent="0.3">
      <c r="A3673" s="6" t="s">
        <v>3243</v>
      </c>
      <c r="B3673" s="10">
        <v>38000000</v>
      </c>
      <c r="C3673" s="10">
        <v>266614059</v>
      </c>
    </row>
    <row r="3674" spans="1:3" x14ac:dyDescent="0.3">
      <c r="A3674" s="6" t="s">
        <v>3006</v>
      </c>
      <c r="B3674" s="10">
        <v>88300000</v>
      </c>
      <c r="C3674" s="10">
        <v>862567677.39999998</v>
      </c>
    </row>
    <row r="3675" spans="1:3" x14ac:dyDescent="0.3">
      <c r="A3675" s="6" t="s">
        <v>1333</v>
      </c>
      <c r="B3675" s="10">
        <v>119100000</v>
      </c>
      <c r="C3675" s="10">
        <v>763309047</v>
      </c>
    </row>
    <row r="3676" spans="1:3" x14ac:dyDescent="0.3">
      <c r="A3676" s="6" t="s">
        <v>1570</v>
      </c>
      <c r="B3676" s="10">
        <v>75000000</v>
      </c>
      <c r="C3676" s="10">
        <v>817400878</v>
      </c>
    </row>
    <row r="3677" spans="1:3" x14ac:dyDescent="0.3">
      <c r="A3677" s="6" t="s">
        <v>1659</v>
      </c>
      <c r="B3677" s="10">
        <v>165000000</v>
      </c>
      <c r="C3677" s="10">
        <v>384169424</v>
      </c>
    </row>
    <row r="3678" spans="1:3" x14ac:dyDescent="0.3">
      <c r="A3678" s="6" t="s">
        <v>4308</v>
      </c>
      <c r="B3678" s="10">
        <v>1800000</v>
      </c>
      <c r="C3678" s="10">
        <v>0</v>
      </c>
    </row>
    <row r="3679" spans="1:3" x14ac:dyDescent="0.3">
      <c r="A3679" s="6" t="s">
        <v>1551</v>
      </c>
      <c r="B3679" s="10">
        <v>294700000</v>
      </c>
      <c r="C3679" s="10">
        <v>1240261.6000000001</v>
      </c>
    </row>
    <row r="3680" spans="1:3" x14ac:dyDescent="0.3">
      <c r="A3680" s="6" t="s">
        <v>1452</v>
      </c>
      <c r="B3680" s="10">
        <v>185000000</v>
      </c>
      <c r="C3680" s="10">
        <v>786635413</v>
      </c>
    </row>
    <row r="3681" spans="1:3" x14ac:dyDescent="0.3">
      <c r="A3681" s="6" t="s">
        <v>1542</v>
      </c>
      <c r="B3681" s="10">
        <v>48000000</v>
      </c>
      <c r="C3681" s="10">
        <v>474171806</v>
      </c>
    </row>
    <row r="3682" spans="1:3" x14ac:dyDescent="0.3">
      <c r="A3682" s="6" t="s">
        <v>1349</v>
      </c>
      <c r="B3682" s="10">
        <v>28000000</v>
      </c>
      <c r="C3682" s="10">
        <v>333080271</v>
      </c>
    </row>
    <row r="3683" spans="1:3" x14ac:dyDescent="0.3">
      <c r="A3683" s="6" t="s">
        <v>8460</v>
      </c>
      <c r="B3683" s="10">
        <v>64660616.399999999</v>
      </c>
      <c r="C3683" s="10">
        <v>480248424.39999998</v>
      </c>
    </row>
    <row r="3684" spans="1:3" x14ac:dyDescent="0.3">
      <c r="A3684" s="6" t="s">
        <v>798</v>
      </c>
      <c r="B3684" s="10">
        <v>164900000</v>
      </c>
      <c r="C3684" s="10">
        <v>690959382.39999998</v>
      </c>
    </row>
    <row r="3685" spans="1:3" x14ac:dyDescent="0.3">
      <c r="A3685" s="6" t="s">
        <v>5737</v>
      </c>
      <c r="B3685" s="10">
        <v>125000</v>
      </c>
      <c r="C3685" s="10">
        <v>8708932</v>
      </c>
    </row>
    <row r="3686" spans="1:3" x14ac:dyDescent="0.3">
      <c r="A3686" s="6" t="s">
        <v>2206</v>
      </c>
      <c r="B3686" s="10">
        <v>150000000</v>
      </c>
      <c r="C3686" s="10">
        <v>439038734</v>
      </c>
    </row>
    <row r="3687" spans="1:3" x14ac:dyDescent="0.3">
      <c r="A3687" s="6" t="s">
        <v>2723</v>
      </c>
      <c r="B3687" s="10">
        <v>51400000</v>
      </c>
      <c r="C3687" s="10">
        <v>286421986.19999999</v>
      </c>
    </row>
    <row r="3688" spans="1:3" x14ac:dyDescent="0.3">
      <c r="A3688" s="6" t="s">
        <v>1425</v>
      </c>
      <c r="B3688" s="10">
        <v>147200000</v>
      </c>
      <c r="C3688" s="10">
        <v>572346763.39999998</v>
      </c>
    </row>
    <row r="3689" spans="1:3" x14ac:dyDescent="0.3">
      <c r="A3689" s="6" t="s">
        <v>585</v>
      </c>
      <c r="B3689" s="10">
        <v>105800000</v>
      </c>
      <c r="C3689" s="10">
        <v>682359112.60000002</v>
      </c>
    </row>
    <row r="3690" spans="1:3" x14ac:dyDescent="0.3">
      <c r="A3690" s="6" t="s">
        <v>1399</v>
      </c>
      <c r="B3690" s="10">
        <v>4749917</v>
      </c>
      <c r="C3690" s="10">
        <v>1564696</v>
      </c>
    </row>
    <row r="3691" spans="1:3" x14ac:dyDescent="0.3">
      <c r="A3691" s="6" t="s">
        <v>1924</v>
      </c>
      <c r="B3691" s="10">
        <v>4500000</v>
      </c>
      <c r="C3691" s="10">
        <v>5078400</v>
      </c>
    </row>
    <row r="3692" spans="1:3" x14ac:dyDescent="0.3">
      <c r="A3692" s="6" t="s">
        <v>1005</v>
      </c>
      <c r="B3692" s="10">
        <v>70000000</v>
      </c>
      <c r="C3692" s="10">
        <v>316802281</v>
      </c>
    </row>
    <row r="3693" spans="1:3" x14ac:dyDescent="0.3">
      <c r="A3693" s="6" t="s">
        <v>4184</v>
      </c>
      <c r="B3693" s="10">
        <v>20000000</v>
      </c>
      <c r="C3693" s="10">
        <v>14744495</v>
      </c>
    </row>
    <row r="3694" spans="1:3" x14ac:dyDescent="0.3">
      <c r="A3694" s="6" t="s">
        <v>4487</v>
      </c>
      <c r="B3694" s="10">
        <v>94000000</v>
      </c>
      <c r="C3694" s="10">
        <v>321279166.80000001</v>
      </c>
    </row>
    <row r="3695" spans="1:3" x14ac:dyDescent="0.3">
      <c r="A3695" s="6" t="s">
        <v>6007</v>
      </c>
      <c r="B3695" s="10">
        <v>1200000</v>
      </c>
      <c r="C3695" s="10">
        <v>192806554.59999999</v>
      </c>
    </row>
    <row r="3696" spans="1:3" x14ac:dyDescent="0.3">
      <c r="A3696" s="6" t="s">
        <v>7360</v>
      </c>
      <c r="B3696" s="10">
        <v>1549000</v>
      </c>
      <c r="C3696" s="10">
        <v>7096000</v>
      </c>
    </row>
    <row r="3697" spans="1:3" x14ac:dyDescent="0.3">
      <c r="A3697" s="6" t="s">
        <v>6897</v>
      </c>
      <c r="B3697" s="10">
        <v>80300000</v>
      </c>
      <c r="C3697" s="10">
        <v>313072073.80000001</v>
      </c>
    </row>
    <row r="3698" spans="1:3" x14ac:dyDescent="0.3">
      <c r="A3698" s="6" t="s">
        <v>1520</v>
      </c>
      <c r="B3698" s="10">
        <v>111000000</v>
      </c>
      <c r="C3698" s="10">
        <v>621482816.20000005</v>
      </c>
    </row>
    <row r="3699" spans="1:3" x14ac:dyDescent="0.3">
      <c r="A3699" s="6" t="s">
        <v>4053</v>
      </c>
      <c r="B3699" s="10">
        <v>167540000</v>
      </c>
      <c r="C3699" s="10">
        <v>175269998.80000001</v>
      </c>
    </row>
    <row r="3700" spans="1:3" x14ac:dyDescent="0.3">
      <c r="A3700" s="6" t="s">
        <v>2947</v>
      </c>
      <c r="B3700" s="10">
        <v>60000000</v>
      </c>
      <c r="C3700" s="10">
        <v>66655938</v>
      </c>
    </row>
    <row r="3701" spans="1:3" x14ac:dyDescent="0.3">
      <c r="A3701" s="6" t="s">
        <v>9045</v>
      </c>
      <c r="B3701" s="10">
        <v>15000000</v>
      </c>
      <c r="C3701" s="10">
        <v>4045770</v>
      </c>
    </row>
    <row r="3702" spans="1:3" x14ac:dyDescent="0.3">
      <c r="A3702" s="6" t="s">
        <v>7186</v>
      </c>
      <c r="B3702" s="10">
        <v>141129</v>
      </c>
      <c r="C3702" s="10">
        <v>184351589.40000001</v>
      </c>
    </row>
    <row r="3703" spans="1:3" x14ac:dyDescent="0.3">
      <c r="A3703" s="6" t="s">
        <v>6380</v>
      </c>
      <c r="B3703" s="10">
        <v>27000000</v>
      </c>
      <c r="C3703" s="10">
        <v>25893810</v>
      </c>
    </row>
    <row r="3704" spans="1:3" x14ac:dyDescent="0.3">
      <c r="A3704" s="6" t="s">
        <v>9485</v>
      </c>
      <c r="B3704" s="10">
        <v>67800000</v>
      </c>
      <c r="C3704" s="10">
        <v>571527121.60000002</v>
      </c>
    </row>
    <row r="3705" spans="1:3" x14ac:dyDescent="0.3">
      <c r="A3705" s="6" t="s">
        <v>5667</v>
      </c>
      <c r="B3705" s="10">
        <v>1564753.2</v>
      </c>
      <c r="C3705" s="10">
        <v>837000</v>
      </c>
    </row>
    <row r="3706" spans="1:3" x14ac:dyDescent="0.3">
      <c r="A3706" s="6" t="s">
        <v>5086</v>
      </c>
      <c r="B3706" s="10">
        <v>148600000</v>
      </c>
      <c r="C3706" s="10">
        <v>575247768.20000005</v>
      </c>
    </row>
    <row r="3707" spans="1:3" x14ac:dyDescent="0.3">
      <c r="A3707" s="6" t="s">
        <v>1073</v>
      </c>
      <c r="B3707" s="10">
        <v>113660000</v>
      </c>
      <c r="C3707" s="10">
        <v>677691305.60000002</v>
      </c>
    </row>
    <row r="3708" spans="1:3" x14ac:dyDescent="0.3">
      <c r="A3708" s="6" t="s">
        <v>9025</v>
      </c>
      <c r="B3708" s="10">
        <v>2000000</v>
      </c>
      <c r="C3708" s="10">
        <v>691880</v>
      </c>
    </row>
    <row r="3709" spans="1:3" x14ac:dyDescent="0.3">
      <c r="A3709" s="6" t="s">
        <v>5104</v>
      </c>
      <c r="B3709" s="10">
        <v>11000000</v>
      </c>
      <c r="C3709" s="10">
        <v>32943247</v>
      </c>
    </row>
    <row r="3710" spans="1:3" x14ac:dyDescent="0.3">
      <c r="A3710" s="6" t="s">
        <v>3834</v>
      </c>
      <c r="B3710" s="10">
        <v>50000000</v>
      </c>
      <c r="C3710" s="10">
        <v>185798265</v>
      </c>
    </row>
    <row r="3711" spans="1:3" x14ac:dyDescent="0.3">
      <c r="A3711" s="6" t="s">
        <v>6496</v>
      </c>
      <c r="B3711" s="10">
        <v>101000000</v>
      </c>
      <c r="C3711" s="10">
        <v>321357348.60000002</v>
      </c>
    </row>
    <row r="3712" spans="1:3" x14ac:dyDescent="0.3">
      <c r="A3712" s="6" t="s">
        <v>470</v>
      </c>
      <c r="B3712" s="10">
        <v>175000000</v>
      </c>
      <c r="C3712" s="10">
        <v>850566343</v>
      </c>
    </row>
    <row r="3713" spans="1:3" x14ac:dyDescent="0.3">
      <c r="A3713" s="6" t="s">
        <v>2215</v>
      </c>
      <c r="B3713" s="10">
        <v>79500000</v>
      </c>
      <c r="C3713" s="10">
        <v>708023892.39999998</v>
      </c>
    </row>
    <row r="3714" spans="1:3" x14ac:dyDescent="0.3">
      <c r="A3714" s="6" t="s">
        <v>1252</v>
      </c>
      <c r="B3714" s="10">
        <v>1500000</v>
      </c>
      <c r="C3714" s="10">
        <v>99870886</v>
      </c>
    </row>
    <row r="3715" spans="1:3" x14ac:dyDescent="0.3">
      <c r="A3715" s="6" t="s">
        <v>1633</v>
      </c>
      <c r="B3715" s="10">
        <v>5000000</v>
      </c>
      <c r="C3715" s="10">
        <v>161000000</v>
      </c>
    </row>
    <row r="3716" spans="1:3" x14ac:dyDescent="0.3">
      <c r="A3716" s="6" t="s">
        <v>1967</v>
      </c>
      <c r="B3716" s="10">
        <v>10000000</v>
      </c>
      <c r="C3716" s="10">
        <v>112983889</v>
      </c>
    </row>
    <row r="3717" spans="1:3" x14ac:dyDescent="0.3">
      <c r="A3717" s="6" t="s">
        <v>1644</v>
      </c>
      <c r="B3717" s="10">
        <v>10000000</v>
      </c>
      <c r="C3717" s="10">
        <v>172811971</v>
      </c>
    </row>
    <row r="3718" spans="1:3" x14ac:dyDescent="0.3">
      <c r="A3718" s="6" t="s">
        <v>1487</v>
      </c>
      <c r="B3718" s="10">
        <v>244940000</v>
      </c>
      <c r="C3718" s="10">
        <v>175269998.80000001</v>
      </c>
    </row>
    <row r="3719" spans="1:3" x14ac:dyDescent="0.3">
      <c r="A3719" s="6" t="s">
        <v>7813</v>
      </c>
      <c r="B3719" s="10">
        <v>46000000</v>
      </c>
      <c r="C3719" s="10">
        <v>113622499</v>
      </c>
    </row>
    <row r="3720" spans="1:3" x14ac:dyDescent="0.3">
      <c r="A3720" s="6" t="s">
        <v>7402</v>
      </c>
      <c r="B3720" s="10">
        <v>75000000</v>
      </c>
      <c r="C3720" s="10">
        <v>97387965</v>
      </c>
    </row>
    <row r="3721" spans="1:3" x14ac:dyDescent="0.3">
      <c r="A3721" s="6" t="s">
        <v>201</v>
      </c>
      <c r="B3721" s="10">
        <v>98140000</v>
      </c>
      <c r="C3721" s="10">
        <v>494358731.60000002</v>
      </c>
    </row>
    <row r="3722" spans="1:3" x14ac:dyDescent="0.3">
      <c r="A3722" s="6" t="s">
        <v>3349</v>
      </c>
      <c r="B3722" s="10">
        <v>48000000</v>
      </c>
      <c r="C3722" s="10">
        <v>119736188</v>
      </c>
    </row>
    <row r="3723" spans="1:3" x14ac:dyDescent="0.3">
      <c r="A3723" s="6" t="s">
        <v>3747</v>
      </c>
      <c r="B3723" s="10">
        <v>5500000</v>
      </c>
      <c r="C3723" s="10">
        <v>99067206</v>
      </c>
    </row>
    <row r="3724" spans="1:3" x14ac:dyDescent="0.3">
      <c r="A3724" s="6" t="s">
        <v>4756</v>
      </c>
      <c r="B3724" s="10">
        <v>148800000</v>
      </c>
      <c r="C3724" s="10">
        <v>665830147</v>
      </c>
    </row>
    <row r="3725" spans="1:3" x14ac:dyDescent="0.3">
      <c r="A3725" s="6" t="s">
        <v>1577</v>
      </c>
      <c r="B3725" s="10">
        <v>110000000</v>
      </c>
      <c r="C3725" s="10">
        <v>295238201</v>
      </c>
    </row>
    <row r="3726" spans="1:3" x14ac:dyDescent="0.3">
      <c r="A3726" s="6" t="s">
        <v>1422</v>
      </c>
      <c r="B3726" s="10">
        <v>86000000</v>
      </c>
      <c r="C3726" s="10">
        <v>601622168.20000005</v>
      </c>
    </row>
    <row r="3727" spans="1:3" x14ac:dyDescent="0.3">
      <c r="A3727" s="6" t="s">
        <v>2887</v>
      </c>
      <c r="B3727" s="10">
        <v>71800000</v>
      </c>
      <c r="C3727" s="10">
        <v>376598693.60000002</v>
      </c>
    </row>
    <row r="3728" spans="1:3" x14ac:dyDescent="0.3">
      <c r="A3728" s="6" t="s">
        <v>4290</v>
      </c>
      <c r="B3728" s="10">
        <v>154400000</v>
      </c>
      <c r="C3728" s="10">
        <v>397125734.60000002</v>
      </c>
    </row>
    <row r="3729" spans="1:3" x14ac:dyDescent="0.3">
      <c r="A3729" s="6" t="s">
        <v>9462</v>
      </c>
      <c r="B3729" s="10">
        <v>7000000</v>
      </c>
      <c r="C3729" s="10">
        <v>33746804.600000001</v>
      </c>
    </row>
    <row r="3730" spans="1:3" x14ac:dyDescent="0.3">
      <c r="A3730" s="6" t="s">
        <v>231</v>
      </c>
      <c r="B3730" s="10">
        <v>165000000</v>
      </c>
      <c r="C3730" s="10">
        <v>648082655</v>
      </c>
    </row>
    <row r="3731" spans="1:3" x14ac:dyDescent="0.3">
      <c r="A3731" s="6" t="s">
        <v>5756</v>
      </c>
      <c r="B3731" s="10">
        <v>62100000</v>
      </c>
      <c r="C3731" s="10">
        <v>534518566.60000002</v>
      </c>
    </row>
    <row r="3732" spans="1:3" x14ac:dyDescent="0.3">
      <c r="A3732" s="6" t="s">
        <v>2389</v>
      </c>
      <c r="B3732" s="10">
        <v>50000000</v>
      </c>
      <c r="C3732" s="10">
        <v>223564608</v>
      </c>
    </row>
    <row r="3733" spans="1:3" x14ac:dyDescent="0.3">
      <c r="A3733" s="6" t="s">
        <v>8608</v>
      </c>
      <c r="B3733" s="10">
        <v>80400000</v>
      </c>
      <c r="C3733" s="10">
        <v>336952152</v>
      </c>
    </row>
    <row r="3734" spans="1:3" x14ac:dyDescent="0.3">
      <c r="A3734" s="6" t="s">
        <v>4202</v>
      </c>
      <c r="B3734" s="10">
        <v>50000000</v>
      </c>
      <c r="C3734" s="10">
        <v>41982227</v>
      </c>
    </row>
    <row r="3735" spans="1:3" x14ac:dyDescent="0.3">
      <c r="A3735" s="6" t="s">
        <v>5116</v>
      </c>
      <c r="B3735" s="10">
        <v>88800000</v>
      </c>
      <c r="C3735" s="10">
        <v>303573685.19999999</v>
      </c>
    </row>
    <row r="3736" spans="1:3" x14ac:dyDescent="0.3">
      <c r="A3736" s="6" t="s">
        <v>4034</v>
      </c>
      <c r="B3736" s="10">
        <v>15240689</v>
      </c>
      <c r="C3736" s="10">
        <v>42195</v>
      </c>
    </row>
    <row r="3737" spans="1:3" x14ac:dyDescent="0.3">
      <c r="A3737" s="6" t="s">
        <v>8619</v>
      </c>
      <c r="B3737" s="10">
        <v>4000000</v>
      </c>
      <c r="C3737" s="10">
        <v>2514679</v>
      </c>
    </row>
    <row r="3738" spans="1:3" x14ac:dyDescent="0.3">
      <c r="A3738" s="6" t="s">
        <v>2821</v>
      </c>
      <c r="B3738" s="10">
        <v>50000000</v>
      </c>
      <c r="C3738" s="10">
        <v>150429371</v>
      </c>
    </row>
    <row r="3739" spans="1:3" x14ac:dyDescent="0.3">
      <c r="A3739" s="6" t="s">
        <v>3162</v>
      </c>
      <c r="B3739" s="10">
        <v>46670000</v>
      </c>
      <c r="C3739" s="10">
        <v>712216</v>
      </c>
    </row>
    <row r="3740" spans="1:3" x14ac:dyDescent="0.3">
      <c r="A3740" s="6" t="s">
        <v>2841</v>
      </c>
      <c r="B3740" s="10">
        <v>20000000</v>
      </c>
      <c r="C3740" s="10">
        <v>56822960</v>
      </c>
    </row>
    <row r="3741" spans="1:3" x14ac:dyDescent="0.3">
      <c r="A3741" s="6" t="s">
        <v>6895</v>
      </c>
      <c r="B3741" s="10">
        <v>56200000</v>
      </c>
      <c r="C3741" s="10">
        <v>212416317</v>
      </c>
    </row>
    <row r="3742" spans="1:3" x14ac:dyDescent="0.3">
      <c r="A3742" s="6" t="s">
        <v>7347</v>
      </c>
      <c r="B3742" s="10">
        <v>60000000</v>
      </c>
      <c r="C3742" s="10">
        <v>121327628</v>
      </c>
    </row>
    <row r="3743" spans="1:3" x14ac:dyDescent="0.3">
      <c r="A3743" s="6" t="s">
        <v>5053</v>
      </c>
      <c r="B3743" s="10">
        <v>3174000</v>
      </c>
      <c r="C3743" s="10">
        <v>16038</v>
      </c>
    </row>
    <row r="3744" spans="1:3" x14ac:dyDescent="0.3">
      <c r="A3744" s="6" t="s">
        <v>4451</v>
      </c>
      <c r="B3744" s="10">
        <v>82000000</v>
      </c>
      <c r="C3744" s="10">
        <v>618157116.20000005</v>
      </c>
    </row>
    <row r="3745" spans="1:3" x14ac:dyDescent="0.3">
      <c r="A3745" s="6" t="s">
        <v>3670</v>
      </c>
      <c r="B3745" s="10">
        <v>142000000</v>
      </c>
      <c r="C3745" s="10">
        <v>976096789.60000002</v>
      </c>
    </row>
    <row r="3746" spans="1:3" x14ac:dyDescent="0.3">
      <c r="A3746" s="6" t="s">
        <v>2588</v>
      </c>
      <c r="B3746" s="10">
        <v>115200000</v>
      </c>
      <c r="C3746" s="10">
        <v>596365973.79999995</v>
      </c>
    </row>
    <row r="3747" spans="1:3" x14ac:dyDescent="0.3">
      <c r="A3747" s="6" t="s">
        <v>2888</v>
      </c>
      <c r="B3747" s="10">
        <v>129400000</v>
      </c>
      <c r="C3747" s="10">
        <v>744554222.60000002</v>
      </c>
    </row>
    <row r="3748" spans="1:3" x14ac:dyDescent="0.3">
      <c r="A3748" s="6" t="s">
        <v>3055</v>
      </c>
      <c r="B3748" s="10">
        <v>10540</v>
      </c>
      <c r="C3748" s="10">
        <v>59692457.799999997</v>
      </c>
    </row>
    <row r="3749" spans="1:3" x14ac:dyDescent="0.3">
      <c r="A3749" s="6" t="s">
        <v>1795</v>
      </c>
      <c r="B3749" s="10">
        <v>8819200</v>
      </c>
      <c r="C3749" s="10">
        <v>32104054</v>
      </c>
    </row>
    <row r="3750" spans="1:3" x14ac:dyDescent="0.3">
      <c r="A3750" s="6" t="s">
        <v>6271</v>
      </c>
      <c r="B3750" s="10">
        <v>3500000</v>
      </c>
      <c r="C3750" s="10">
        <v>24946533</v>
      </c>
    </row>
    <row r="3751" spans="1:3" x14ac:dyDescent="0.3">
      <c r="A3751" s="6" t="s">
        <v>5813</v>
      </c>
      <c r="B3751" s="10">
        <v>60000000</v>
      </c>
      <c r="C3751" s="10">
        <v>124514011</v>
      </c>
    </row>
    <row r="3752" spans="1:3" x14ac:dyDescent="0.3">
      <c r="A3752" s="6" t="s">
        <v>5958</v>
      </c>
      <c r="B3752" s="10">
        <v>40000000</v>
      </c>
      <c r="C3752" s="10">
        <v>58501127</v>
      </c>
    </row>
    <row r="3753" spans="1:3" x14ac:dyDescent="0.3">
      <c r="A3753" s="6" t="s">
        <v>7024</v>
      </c>
      <c r="B3753" s="10">
        <v>122000000</v>
      </c>
      <c r="C3753" s="10">
        <v>798902641.39999998</v>
      </c>
    </row>
    <row r="3754" spans="1:3" x14ac:dyDescent="0.3">
      <c r="A3754" s="6" t="s">
        <v>7473</v>
      </c>
      <c r="B3754" s="10">
        <v>130200000</v>
      </c>
      <c r="C3754" s="10">
        <v>657284044.60000002</v>
      </c>
    </row>
    <row r="3755" spans="1:3" x14ac:dyDescent="0.3">
      <c r="A3755" s="6" t="s">
        <v>6382</v>
      </c>
      <c r="B3755" s="10">
        <v>11715578</v>
      </c>
      <c r="C3755" s="10">
        <v>22108789</v>
      </c>
    </row>
    <row r="3756" spans="1:3" x14ac:dyDescent="0.3">
      <c r="A3756" s="6" t="s">
        <v>3262</v>
      </c>
      <c r="B3756" s="10">
        <v>36000000</v>
      </c>
      <c r="C3756" s="10">
        <v>157029618</v>
      </c>
    </row>
    <row r="3757" spans="1:3" x14ac:dyDescent="0.3">
      <c r="A3757" s="6" t="s">
        <v>5021</v>
      </c>
      <c r="B3757" s="10">
        <v>52000000</v>
      </c>
      <c r="C3757" s="10">
        <v>176345966</v>
      </c>
    </row>
    <row r="3758" spans="1:3" x14ac:dyDescent="0.3">
      <c r="A3758" s="6" t="s">
        <v>1787</v>
      </c>
      <c r="B3758" s="10">
        <v>104900000</v>
      </c>
      <c r="C3758" s="10">
        <v>295956304.80000001</v>
      </c>
    </row>
    <row r="3759" spans="1:3" x14ac:dyDescent="0.3">
      <c r="A3759" s="6" t="s">
        <v>1985</v>
      </c>
      <c r="B3759" s="10">
        <v>126371600</v>
      </c>
      <c r="C3759" s="10">
        <v>390628267.60000002</v>
      </c>
    </row>
    <row r="3760" spans="1:3" x14ac:dyDescent="0.3">
      <c r="A3760" s="6" t="s">
        <v>9602</v>
      </c>
      <c r="B3760" s="10">
        <v>135000000</v>
      </c>
      <c r="C3760" s="10">
        <v>547825373.39999998</v>
      </c>
    </row>
    <row r="3761" spans="1:3" x14ac:dyDescent="0.3">
      <c r="A3761" s="6" t="s">
        <v>4805</v>
      </c>
      <c r="B3761" s="10">
        <v>115000000</v>
      </c>
      <c r="C3761" s="10">
        <v>355548006.19999999</v>
      </c>
    </row>
    <row r="3762" spans="1:3" x14ac:dyDescent="0.3">
      <c r="A3762" s="6" t="s">
        <v>8212</v>
      </c>
      <c r="B3762" s="10">
        <v>18000000</v>
      </c>
      <c r="C3762" s="10">
        <v>24159872</v>
      </c>
    </row>
    <row r="3763" spans="1:3" x14ac:dyDescent="0.3">
      <c r="A3763" s="6" t="s">
        <v>681</v>
      </c>
      <c r="B3763" s="10">
        <v>186000000</v>
      </c>
      <c r="C3763" s="10">
        <v>585171547</v>
      </c>
    </row>
    <row r="3764" spans="1:3" x14ac:dyDescent="0.3">
      <c r="A3764" s="6" t="s">
        <v>6940</v>
      </c>
      <c r="B3764" s="10">
        <v>113160000</v>
      </c>
      <c r="C3764" s="10">
        <v>486991084</v>
      </c>
    </row>
    <row r="3765" spans="1:3" x14ac:dyDescent="0.3">
      <c r="A3765" s="6" t="s">
        <v>9388</v>
      </c>
      <c r="B3765" s="10">
        <v>108000000</v>
      </c>
      <c r="C3765" s="10">
        <v>535664841.39999998</v>
      </c>
    </row>
    <row r="3766" spans="1:3" x14ac:dyDescent="0.3">
      <c r="A3766" s="6" t="s">
        <v>404</v>
      </c>
      <c r="B3766" s="10">
        <v>170000000</v>
      </c>
      <c r="C3766" s="10">
        <v>621156389</v>
      </c>
    </row>
    <row r="3767" spans="1:3" x14ac:dyDescent="0.3">
      <c r="A3767" s="6" t="s">
        <v>636</v>
      </c>
      <c r="B3767" s="10">
        <v>200000000</v>
      </c>
      <c r="C3767" s="10">
        <v>1215392272</v>
      </c>
    </row>
    <row r="3768" spans="1:3" x14ac:dyDescent="0.3">
      <c r="A3768" s="6" t="s">
        <v>3716</v>
      </c>
      <c r="B3768" s="10">
        <v>170200000</v>
      </c>
      <c r="C3768" s="10">
        <v>284456048</v>
      </c>
    </row>
    <row r="3769" spans="1:3" x14ac:dyDescent="0.3">
      <c r="A3769" s="6" t="s">
        <v>3227</v>
      </c>
      <c r="B3769" s="10">
        <v>49000000</v>
      </c>
      <c r="C3769" s="10">
        <v>105472142.8</v>
      </c>
    </row>
    <row r="3770" spans="1:3" x14ac:dyDescent="0.3">
      <c r="A3770" s="6" t="s">
        <v>3981</v>
      </c>
      <c r="B3770" s="10">
        <v>7500000</v>
      </c>
      <c r="C3770" s="10">
        <v>10109659</v>
      </c>
    </row>
    <row r="3771" spans="1:3" x14ac:dyDescent="0.3">
      <c r="A3771" s="6" t="s">
        <v>7476</v>
      </c>
      <c r="B3771" s="10">
        <v>21000000</v>
      </c>
      <c r="C3771" s="10">
        <v>400900</v>
      </c>
    </row>
    <row r="3772" spans="1:3" x14ac:dyDescent="0.3">
      <c r="A3772" s="6" t="s">
        <v>6310</v>
      </c>
      <c r="B3772" s="10">
        <v>25000000</v>
      </c>
      <c r="C3772" s="10">
        <v>5297411</v>
      </c>
    </row>
    <row r="3773" spans="1:3" x14ac:dyDescent="0.3">
      <c r="A3773" s="6" t="s">
        <v>9213</v>
      </c>
      <c r="B3773" s="10">
        <v>11000000</v>
      </c>
      <c r="C3773" s="10">
        <v>27391084</v>
      </c>
    </row>
    <row r="3774" spans="1:3" x14ac:dyDescent="0.3">
      <c r="A3774" s="6" t="s">
        <v>2557</v>
      </c>
      <c r="B3774" s="10">
        <v>5400000</v>
      </c>
      <c r="C3774" s="10">
        <v>8133256</v>
      </c>
    </row>
    <row r="3775" spans="1:3" x14ac:dyDescent="0.3">
      <c r="A3775" s="6" t="s">
        <v>3009</v>
      </c>
      <c r="B3775" s="10">
        <v>163860000</v>
      </c>
      <c r="C3775" s="10">
        <v>679859142.60000002</v>
      </c>
    </row>
    <row r="3776" spans="1:3" x14ac:dyDescent="0.3">
      <c r="A3776" s="6" t="s">
        <v>8641</v>
      </c>
      <c r="B3776" s="10">
        <v>175000000</v>
      </c>
      <c r="C3776" s="10">
        <v>580671589.20000005</v>
      </c>
    </row>
    <row r="3777" spans="1:3" x14ac:dyDescent="0.3">
      <c r="A3777" s="6" t="s">
        <v>4332</v>
      </c>
      <c r="B3777" s="10">
        <v>62770198</v>
      </c>
      <c r="C3777" s="10">
        <v>64337744</v>
      </c>
    </row>
    <row r="3778" spans="1:3" x14ac:dyDescent="0.3">
      <c r="A3778" s="6" t="s">
        <v>6795</v>
      </c>
      <c r="B3778" s="10">
        <v>114500000</v>
      </c>
      <c r="C3778" s="10">
        <v>172414685</v>
      </c>
    </row>
    <row r="3779" spans="1:3" x14ac:dyDescent="0.3">
      <c r="A3779" s="6" t="s">
        <v>5080</v>
      </c>
      <c r="B3779" s="10">
        <v>92400000</v>
      </c>
      <c r="C3779" s="10">
        <v>398140613</v>
      </c>
    </row>
    <row r="3780" spans="1:3" x14ac:dyDescent="0.3">
      <c r="A3780" s="6" t="s">
        <v>1010</v>
      </c>
      <c r="B3780" s="10">
        <v>70000000</v>
      </c>
      <c r="C3780" s="10">
        <v>1402025492</v>
      </c>
    </row>
    <row r="3781" spans="1:3" x14ac:dyDescent="0.3">
      <c r="A3781" s="6" t="s">
        <v>2852</v>
      </c>
      <c r="B3781" s="10">
        <v>110000000</v>
      </c>
      <c r="C3781" s="10">
        <v>271669045.60000002</v>
      </c>
    </row>
    <row r="3782" spans="1:3" x14ac:dyDescent="0.3">
      <c r="A3782" s="6" t="s">
        <v>534</v>
      </c>
      <c r="B3782" s="10">
        <v>79000000</v>
      </c>
      <c r="C3782" s="10">
        <v>473122525</v>
      </c>
    </row>
    <row r="3783" spans="1:3" x14ac:dyDescent="0.3">
      <c r="A3783" s="6" t="s">
        <v>6052</v>
      </c>
      <c r="B3783" s="10">
        <v>5000000</v>
      </c>
      <c r="C3783" s="10">
        <v>19720203</v>
      </c>
    </row>
    <row r="3784" spans="1:3" x14ac:dyDescent="0.3">
      <c r="A3784" s="6" t="s">
        <v>7497</v>
      </c>
      <c r="B3784" s="10">
        <v>20000000</v>
      </c>
      <c r="C3784" s="10">
        <v>37939757</v>
      </c>
    </row>
    <row r="3785" spans="1:3" x14ac:dyDescent="0.3">
      <c r="A3785" s="6" t="s">
        <v>1731</v>
      </c>
      <c r="B3785" s="10">
        <v>2000000</v>
      </c>
      <c r="C3785" s="10">
        <v>23236296</v>
      </c>
    </row>
    <row r="3786" spans="1:3" x14ac:dyDescent="0.3">
      <c r="A3786" s="6" t="s">
        <v>9745</v>
      </c>
      <c r="B3786" s="10">
        <v>325000</v>
      </c>
      <c r="C3786" s="10">
        <v>2500000</v>
      </c>
    </row>
    <row r="3787" spans="1:3" x14ac:dyDescent="0.3">
      <c r="A3787" s="6" t="s">
        <v>4486</v>
      </c>
      <c r="B3787" s="10">
        <v>39780000</v>
      </c>
      <c r="C3787" s="10">
        <v>19474589</v>
      </c>
    </row>
    <row r="3788" spans="1:3" x14ac:dyDescent="0.3">
      <c r="A3788" s="6" t="s">
        <v>2519</v>
      </c>
      <c r="B3788" s="10">
        <v>127520000</v>
      </c>
      <c r="C3788" s="10">
        <v>616483742.39999998</v>
      </c>
    </row>
    <row r="3789" spans="1:3" x14ac:dyDescent="0.3">
      <c r="A3789" s="6" t="s">
        <v>7734</v>
      </c>
      <c r="B3789" s="10">
        <v>9400000</v>
      </c>
      <c r="C3789" s="10">
        <v>60000000</v>
      </c>
    </row>
    <row r="3790" spans="1:3" x14ac:dyDescent="0.3">
      <c r="A3790" s="6" t="s">
        <v>8776</v>
      </c>
      <c r="B3790" s="10">
        <v>124000000</v>
      </c>
      <c r="C3790" s="10">
        <v>444922432.80000001</v>
      </c>
    </row>
    <row r="3791" spans="1:3" x14ac:dyDescent="0.3">
      <c r="A3791" s="6" t="s">
        <v>4093</v>
      </c>
      <c r="B3791" s="10">
        <v>138000000</v>
      </c>
      <c r="C3791" s="10">
        <v>121005503.2</v>
      </c>
    </row>
    <row r="3792" spans="1:3" x14ac:dyDescent="0.3">
      <c r="A3792" s="6" t="s">
        <v>1181</v>
      </c>
      <c r="B3792" s="10">
        <v>3180000</v>
      </c>
      <c r="C3792" s="10">
        <v>9644124</v>
      </c>
    </row>
    <row r="3793" spans="1:3" x14ac:dyDescent="0.3">
      <c r="A3793" s="6" t="s">
        <v>8119</v>
      </c>
      <c r="B3793" s="10">
        <v>8000000</v>
      </c>
      <c r="C3793" s="10">
        <v>6632950</v>
      </c>
    </row>
    <row r="3794" spans="1:3" x14ac:dyDescent="0.3">
      <c r="A3794" s="6" t="s">
        <v>6742</v>
      </c>
      <c r="B3794" s="10">
        <v>99000000</v>
      </c>
      <c r="C3794" s="10">
        <v>567214986.60000002</v>
      </c>
    </row>
    <row r="3795" spans="1:3" x14ac:dyDescent="0.3">
      <c r="A3795" s="6" t="s">
        <v>7474</v>
      </c>
      <c r="B3795" s="10">
        <v>10000000</v>
      </c>
      <c r="C3795" s="10">
        <v>64412531.799999997</v>
      </c>
    </row>
    <row r="3796" spans="1:3" x14ac:dyDescent="0.3">
      <c r="A3796" s="6" t="s">
        <v>4886</v>
      </c>
      <c r="B3796" s="10">
        <v>61000000</v>
      </c>
      <c r="C3796" s="10">
        <v>339269019.39999998</v>
      </c>
    </row>
    <row r="3797" spans="1:3" x14ac:dyDescent="0.3">
      <c r="A3797" s="6" t="s">
        <v>2659</v>
      </c>
      <c r="B3797" s="10">
        <v>160300000</v>
      </c>
      <c r="C3797" s="10">
        <v>442517578.80000001</v>
      </c>
    </row>
    <row r="3798" spans="1:3" x14ac:dyDescent="0.3">
      <c r="A3798" s="6" t="s">
        <v>2442</v>
      </c>
      <c r="B3798" s="10">
        <v>66600000</v>
      </c>
      <c r="C3798" s="10">
        <v>579116472.20000005</v>
      </c>
    </row>
    <row r="3799" spans="1:3" x14ac:dyDescent="0.3">
      <c r="A3799" s="6" t="s">
        <v>4282</v>
      </c>
      <c r="B3799" s="10">
        <v>114000000</v>
      </c>
      <c r="C3799" s="10">
        <v>449042622</v>
      </c>
    </row>
    <row r="3800" spans="1:3" x14ac:dyDescent="0.3">
      <c r="A3800" s="6" t="s">
        <v>3256</v>
      </c>
      <c r="B3800" s="10">
        <v>79000000</v>
      </c>
      <c r="C3800" s="10">
        <v>150519217</v>
      </c>
    </row>
    <row r="3801" spans="1:3" x14ac:dyDescent="0.3">
      <c r="A3801" s="6" t="s">
        <v>4436</v>
      </c>
      <c r="B3801" s="10">
        <v>33746302</v>
      </c>
      <c r="C3801" s="10">
        <v>3445000</v>
      </c>
    </row>
    <row r="3802" spans="1:3" x14ac:dyDescent="0.3">
      <c r="A3802" s="6" t="s">
        <v>7731</v>
      </c>
      <c r="B3802" s="10">
        <v>50000000</v>
      </c>
      <c r="C3802" s="10">
        <v>34645374</v>
      </c>
    </row>
    <row r="3803" spans="1:3" x14ac:dyDescent="0.3">
      <c r="A3803" s="6" t="s">
        <v>9394</v>
      </c>
      <c r="B3803" s="10">
        <v>14470000</v>
      </c>
      <c r="C3803" s="10">
        <v>15493044.4</v>
      </c>
    </row>
    <row r="3804" spans="1:3" x14ac:dyDescent="0.3">
      <c r="A3804" s="6" t="s">
        <v>937</v>
      </c>
      <c r="B3804" s="10">
        <v>60000000</v>
      </c>
      <c r="C3804" s="10">
        <v>217370736</v>
      </c>
    </row>
    <row r="3805" spans="1:3" x14ac:dyDescent="0.3">
      <c r="A3805" s="6" t="s">
        <v>1618</v>
      </c>
      <c r="B3805" s="10">
        <v>60000000</v>
      </c>
      <c r="C3805" s="10">
        <v>159946489</v>
      </c>
    </row>
    <row r="3806" spans="1:3" x14ac:dyDescent="0.3">
      <c r="A3806" s="6" t="s">
        <v>2819</v>
      </c>
      <c r="B3806" s="10">
        <v>60000000</v>
      </c>
      <c r="C3806" s="10">
        <v>131377412</v>
      </c>
    </row>
    <row r="3807" spans="1:3" x14ac:dyDescent="0.3">
      <c r="A3807" s="6" t="s">
        <v>1674</v>
      </c>
      <c r="B3807" s="10">
        <v>195000000</v>
      </c>
      <c r="C3807" s="10">
        <v>197687603</v>
      </c>
    </row>
    <row r="3808" spans="1:3" x14ac:dyDescent="0.3">
      <c r="A3808" s="6" t="s">
        <v>7745</v>
      </c>
      <c r="B3808" s="10">
        <v>148560000</v>
      </c>
      <c r="C3808" s="10">
        <v>662038398</v>
      </c>
    </row>
    <row r="3809" spans="1:3" x14ac:dyDescent="0.3">
      <c r="A3809" s="6" t="s">
        <v>9623</v>
      </c>
      <c r="B3809" s="10">
        <v>78260000</v>
      </c>
      <c r="C3809" s="10">
        <v>597269154.79999995</v>
      </c>
    </row>
    <row r="3810" spans="1:3" x14ac:dyDescent="0.3">
      <c r="A3810" s="6" t="s">
        <v>6695</v>
      </c>
      <c r="B3810" s="10">
        <v>20000000</v>
      </c>
      <c r="C3810" s="10">
        <v>171685793</v>
      </c>
    </row>
    <row r="3811" spans="1:3" x14ac:dyDescent="0.3">
      <c r="A3811" s="6" t="s">
        <v>3885</v>
      </c>
      <c r="B3811" s="10">
        <v>137040000</v>
      </c>
      <c r="C3811" s="10">
        <v>749887667.60000002</v>
      </c>
    </row>
    <row r="3812" spans="1:3" x14ac:dyDescent="0.3">
      <c r="A3812" s="6" t="s">
        <v>2769</v>
      </c>
      <c r="B3812" s="10">
        <v>10000000</v>
      </c>
      <c r="C3812" s="10">
        <v>80340218</v>
      </c>
    </row>
    <row r="3813" spans="1:3" x14ac:dyDescent="0.3">
      <c r="A3813" s="6" t="s">
        <v>7319</v>
      </c>
      <c r="B3813" s="10">
        <v>11000000</v>
      </c>
      <c r="C3813" s="10">
        <v>72778712</v>
      </c>
    </row>
    <row r="3814" spans="1:3" x14ac:dyDescent="0.3">
      <c r="A3814" s="6" t="s">
        <v>4574</v>
      </c>
      <c r="B3814" s="10">
        <v>15000000</v>
      </c>
      <c r="C3814" s="10">
        <v>160903019</v>
      </c>
    </row>
    <row r="3815" spans="1:3" x14ac:dyDescent="0.3">
      <c r="A3815" s="6" t="s">
        <v>5875</v>
      </c>
      <c r="B3815" s="10">
        <v>2000000</v>
      </c>
      <c r="C3815" s="10">
        <v>79282312</v>
      </c>
    </row>
    <row r="3816" spans="1:3" x14ac:dyDescent="0.3">
      <c r="A3816" s="6" t="s">
        <v>8889</v>
      </c>
      <c r="B3816" s="10">
        <v>9000000</v>
      </c>
      <c r="C3816" s="10">
        <v>36588512</v>
      </c>
    </row>
    <row r="3817" spans="1:3" x14ac:dyDescent="0.3">
      <c r="A3817" s="6" t="s">
        <v>5500</v>
      </c>
      <c r="B3817" s="10">
        <v>12000000</v>
      </c>
      <c r="C3817" s="10">
        <v>74727492</v>
      </c>
    </row>
    <row r="3818" spans="1:3" x14ac:dyDescent="0.3">
      <c r="A3818" s="6" t="s">
        <v>1728</v>
      </c>
      <c r="B3818" s="10">
        <v>111500000</v>
      </c>
      <c r="C3818" s="10">
        <v>468076350</v>
      </c>
    </row>
    <row r="3819" spans="1:3" x14ac:dyDescent="0.3">
      <c r="A3819" s="6" t="s">
        <v>7249</v>
      </c>
      <c r="B3819" s="10">
        <v>90000000</v>
      </c>
      <c r="C3819" s="10">
        <v>433079565.60000002</v>
      </c>
    </row>
    <row r="3820" spans="1:3" x14ac:dyDescent="0.3">
      <c r="A3820" s="6" t="s">
        <v>6870</v>
      </c>
      <c r="B3820" s="10">
        <v>202400000</v>
      </c>
      <c r="C3820" s="10">
        <v>606550296.20000005</v>
      </c>
    </row>
    <row r="3821" spans="1:3" x14ac:dyDescent="0.3">
      <c r="A3821" s="6" t="s">
        <v>6044</v>
      </c>
      <c r="B3821" s="10">
        <v>25000000</v>
      </c>
      <c r="C3821" s="10">
        <v>26118851</v>
      </c>
    </row>
    <row r="3822" spans="1:3" x14ac:dyDescent="0.3">
      <c r="A3822" s="6" t="s">
        <v>8813</v>
      </c>
      <c r="B3822" s="10">
        <v>15000000</v>
      </c>
      <c r="C3822" s="10">
        <v>4956401</v>
      </c>
    </row>
    <row r="3823" spans="1:3" x14ac:dyDescent="0.3">
      <c r="A3823" s="6" t="s">
        <v>4084</v>
      </c>
      <c r="B3823" s="10">
        <v>38000000</v>
      </c>
      <c r="C3823" s="10">
        <v>28946127</v>
      </c>
    </row>
    <row r="3824" spans="1:3" x14ac:dyDescent="0.3">
      <c r="A3824" s="6" t="s">
        <v>3884</v>
      </c>
      <c r="B3824" s="10">
        <v>69400000</v>
      </c>
      <c r="C3824" s="10">
        <v>641320124.20000005</v>
      </c>
    </row>
    <row r="3825" spans="1:3" x14ac:dyDescent="0.3">
      <c r="A3825" s="6" t="s">
        <v>7118</v>
      </c>
      <c r="B3825" s="10">
        <v>100760000</v>
      </c>
      <c r="C3825" s="10">
        <v>558095583.39999998</v>
      </c>
    </row>
    <row r="3826" spans="1:3" x14ac:dyDescent="0.3">
      <c r="A3826" s="6" t="s">
        <v>6515</v>
      </c>
      <c r="B3826" s="10">
        <v>102000000</v>
      </c>
      <c r="C3826" s="10">
        <v>254278668.19999999</v>
      </c>
    </row>
    <row r="3827" spans="1:3" x14ac:dyDescent="0.3">
      <c r="A3827" s="6" t="s">
        <v>3073</v>
      </c>
      <c r="B3827" s="10">
        <v>127800000</v>
      </c>
      <c r="C3827" s="10">
        <v>578598408</v>
      </c>
    </row>
    <row r="3828" spans="1:3" x14ac:dyDescent="0.3">
      <c r="A3828" s="6" t="s">
        <v>3312</v>
      </c>
      <c r="B3828" s="10">
        <v>127800000</v>
      </c>
      <c r="C3828" s="10">
        <v>578598408</v>
      </c>
    </row>
    <row r="3829" spans="1:3" x14ac:dyDescent="0.3">
      <c r="A3829" s="6" t="s">
        <v>7822</v>
      </c>
      <c r="B3829" s="10">
        <v>26648000</v>
      </c>
      <c r="C3829" s="10">
        <v>34710627</v>
      </c>
    </row>
    <row r="3830" spans="1:3" x14ac:dyDescent="0.3">
      <c r="A3830" s="6" t="s">
        <v>6885</v>
      </c>
      <c r="B3830" s="10">
        <v>25000000</v>
      </c>
      <c r="C3830" s="10">
        <v>3771345</v>
      </c>
    </row>
    <row r="3831" spans="1:3" x14ac:dyDescent="0.3">
      <c r="A3831" s="6" t="s">
        <v>7359</v>
      </c>
      <c r="B3831" s="10">
        <v>94000000</v>
      </c>
      <c r="C3831" s="10">
        <v>537098095.79999995</v>
      </c>
    </row>
    <row r="3832" spans="1:3" x14ac:dyDescent="0.3">
      <c r="A3832" s="6" t="s">
        <v>2400</v>
      </c>
      <c r="B3832" s="10">
        <v>174200000</v>
      </c>
      <c r="C3832" s="10">
        <v>509646047.60000002</v>
      </c>
    </row>
    <row r="3833" spans="1:3" x14ac:dyDescent="0.3">
      <c r="A3833" s="6" t="s">
        <v>3228</v>
      </c>
      <c r="B3833" s="10">
        <v>72000000</v>
      </c>
      <c r="C3833" s="10">
        <v>96947540</v>
      </c>
    </row>
    <row r="3834" spans="1:3" x14ac:dyDescent="0.3">
      <c r="A3834" s="6" t="s">
        <v>8142</v>
      </c>
      <c r="B3834" s="10">
        <v>51400000</v>
      </c>
      <c r="C3834" s="10">
        <v>291353534.19999999</v>
      </c>
    </row>
    <row r="3835" spans="1:3" x14ac:dyDescent="0.3">
      <c r="A3835" s="6" t="s">
        <v>4023</v>
      </c>
      <c r="B3835" s="10">
        <v>167000000</v>
      </c>
      <c r="C3835" s="10">
        <v>486643416.80000001</v>
      </c>
    </row>
    <row r="3836" spans="1:3" x14ac:dyDescent="0.3">
      <c r="A3836" s="6" t="s">
        <v>4571</v>
      </c>
      <c r="B3836" s="10">
        <v>151200000</v>
      </c>
      <c r="C3836" s="10">
        <v>564310487</v>
      </c>
    </row>
    <row r="3837" spans="1:3" x14ac:dyDescent="0.3">
      <c r="A3837" s="6" t="s">
        <v>1203</v>
      </c>
      <c r="B3837" s="10">
        <v>1000000</v>
      </c>
      <c r="C3837" s="10">
        <v>156936204.59999999</v>
      </c>
    </row>
    <row r="3838" spans="1:3" x14ac:dyDescent="0.3">
      <c r="A3838" s="6" t="s">
        <v>2747</v>
      </c>
      <c r="B3838" s="10">
        <v>120000000</v>
      </c>
      <c r="C3838" s="10">
        <v>416168316</v>
      </c>
    </row>
    <row r="3839" spans="1:3" x14ac:dyDescent="0.3">
      <c r="A3839" s="6" t="s">
        <v>2028</v>
      </c>
      <c r="B3839" s="10">
        <v>3000000</v>
      </c>
      <c r="C3839" s="10">
        <v>15935068</v>
      </c>
    </row>
    <row r="3840" spans="1:3" x14ac:dyDescent="0.3">
      <c r="A3840" s="6" t="s">
        <v>3076</v>
      </c>
      <c r="B3840" s="10">
        <v>141600000</v>
      </c>
      <c r="C3840" s="10">
        <v>175269998.80000001</v>
      </c>
    </row>
    <row r="3841" spans="1:3" x14ac:dyDescent="0.3">
      <c r="A3841" s="6" t="s">
        <v>3056</v>
      </c>
      <c r="B3841" s="10">
        <v>14000000</v>
      </c>
      <c r="C3841" s="10">
        <v>16951798</v>
      </c>
    </row>
    <row r="3842" spans="1:3" x14ac:dyDescent="0.3">
      <c r="A3842" s="6" t="s">
        <v>6407</v>
      </c>
      <c r="B3842" s="10">
        <v>3000000</v>
      </c>
      <c r="C3842" s="10">
        <v>3076820</v>
      </c>
    </row>
    <row r="3843" spans="1:3" x14ac:dyDescent="0.3">
      <c r="A3843" s="6" t="s">
        <v>1604</v>
      </c>
      <c r="B3843" s="10">
        <v>12000000</v>
      </c>
      <c r="C3843" s="10">
        <v>482947378</v>
      </c>
    </row>
    <row r="3844" spans="1:3" x14ac:dyDescent="0.3">
      <c r="A3844" s="6" t="s">
        <v>4264</v>
      </c>
      <c r="B3844" s="10">
        <v>20000000</v>
      </c>
      <c r="C3844" s="10">
        <v>208900376</v>
      </c>
    </row>
    <row r="3845" spans="1:3" x14ac:dyDescent="0.3">
      <c r="A3845" s="6" t="s">
        <v>3755</v>
      </c>
      <c r="B3845" s="10">
        <v>20500000</v>
      </c>
      <c r="C3845" s="10">
        <v>87987055</v>
      </c>
    </row>
    <row r="3846" spans="1:3" x14ac:dyDescent="0.3">
      <c r="A3846" s="6" t="s">
        <v>3842</v>
      </c>
      <c r="B3846" s="10">
        <v>23000000</v>
      </c>
      <c r="C3846" s="10">
        <v>51881013</v>
      </c>
    </row>
    <row r="3847" spans="1:3" x14ac:dyDescent="0.3">
      <c r="A3847" s="6" t="s">
        <v>7736</v>
      </c>
      <c r="B3847" s="10">
        <v>22000000</v>
      </c>
      <c r="C3847" s="10">
        <v>33762400</v>
      </c>
    </row>
    <row r="3848" spans="1:3" x14ac:dyDescent="0.3">
      <c r="A3848" s="6" t="s">
        <v>1085</v>
      </c>
      <c r="B3848" s="10">
        <v>10000000</v>
      </c>
      <c r="C3848" s="10">
        <v>58939035</v>
      </c>
    </row>
    <row r="3849" spans="1:3" x14ac:dyDescent="0.3">
      <c r="A3849" s="6" t="s">
        <v>1050</v>
      </c>
      <c r="B3849" s="10">
        <v>25000000</v>
      </c>
      <c r="C3849" s="10">
        <v>119923801</v>
      </c>
    </row>
    <row r="3850" spans="1:3" x14ac:dyDescent="0.3">
      <c r="A3850" s="6" t="s">
        <v>1300</v>
      </c>
      <c r="B3850" s="10">
        <v>6200000</v>
      </c>
      <c r="C3850" s="10">
        <v>3600000</v>
      </c>
    </row>
    <row r="3851" spans="1:3" x14ac:dyDescent="0.3">
      <c r="A3851" s="6" t="s">
        <v>7290</v>
      </c>
      <c r="B3851" s="10">
        <v>20000</v>
      </c>
      <c r="C3851" s="10">
        <v>1240261.6000000001</v>
      </c>
    </row>
    <row r="3852" spans="1:3" x14ac:dyDescent="0.3">
      <c r="A3852" s="6" t="s">
        <v>153</v>
      </c>
      <c r="B3852" s="10">
        <v>5000000</v>
      </c>
      <c r="C3852" s="10">
        <v>5954938</v>
      </c>
    </row>
    <row r="3853" spans="1:3" x14ac:dyDescent="0.3">
      <c r="A3853" s="6" t="s">
        <v>1507</v>
      </c>
      <c r="B3853" s="10">
        <v>16000000</v>
      </c>
      <c r="C3853" s="10">
        <v>31943401</v>
      </c>
    </row>
    <row r="3854" spans="1:3" x14ac:dyDescent="0.3">
      <c r="A3854" s="6" t="s">
        <v>3395</v>
      </c>
      <c r="B3854" s="10">
        <v>103400000</v>
      </c>
      <c r="C3854" s="10">
        <v>784077594.20000005</v>
      </c>
    </row>
    <row r="3855" spans="1:3" x14ac:dyDescent="0.3">
      <c r="A3855" s="6" t="s">
        <v>5221</v>
      </c>
      <c r="B3855" s="10">
        <v>141600000</v>
      </c>
      <c r="C3855" s="10">
        <v>175269998.80000001</v>
      </c>
    </row>
    <row r="3856" spans="1:3" x14ac:dyDescent="0.3">
      <c r="A3856" s="6" t="s">
        <v>3753</v>
      </c>
      <c r="B3856" s="10">
        <v>118000000</v>
      </c>
      <c r="C3856" s="10">
        <v>504735548.80000001</v>
      </c>
    </row>
    <row r="3857" spans="1:3" x14ac:dyDescent="0.3">
      <c r="A3857" s="6" t="s">
        <v>5748</v>
      </c>
      <c r="B3857" s="10">
        <v>50000000</v>
      </c>
      <c r="C3857" s="10">
        <v>273552592</v>
      </c>
    </row>
    <row r="3858" spans="1:3" x14ac:dyDescent="0.3">
      <c r="A3858" s="6" t="s">
        <v>6378</v>
      </c>
      <c r="B3858" s="10">
        <v>35000000</v>
      </c>
      <c r="C3858" s="10">
        <v>37066129</v>
      </c>
    </row>
    <row r="3859" spans="1:3" x14ac:dyDescent="0.3">
      <c r="A3859" s="6" t="s">
        <v>1026</v>
      </c>
      <c r="B3859" s="10">
        <v>103800000</v>
      </c>
      <c r="C3859" s="10">
        <v>251678636</v>
      </c>
    </row>
    <row r="3860" spans="1:3" x14ac:dyDescent="0.3">
      <c r="A3860" s="6" t="s">
        <v>8971</v>
      </c>
      <c r="B3860" s="10">
        <v>10000000</v>
      </c>
      <c r="C3860" s="10">
        <v>6998359</v>
      </c>
    </row>
    <row r="3861" spans="1:3" x14ac:dyDescent="0.3">
      <c r="A3861" s="6" t="s">
        <v>4018</v>
      </c>
      <c r="B3861" s="10">
        <v>184600000</v>
      </c>
      <c r="C3861" s="10">
        <v>178359863</v>
      </c>
    </row>
    <row r="3862" spans="1:3" x14ac:dyDescent="0.3">
      <c r="A3862" s="6" t="s">
        <v>245</v>
      </c>
      <c r="B3862" s="10">
        <v>487540000</v>
      </c>
      <c r="C3862" s="10">
        <v>1315253594.5999999</v>
      </c>
    </row>
    <row r="3863" spans="1:3" x14ac:dyDescent="0.3">
      <c r="A3863" s="6" t="s">
        <v>997</v>
      </c>
      <c r="B3863" s="10">
        <v>144874800</v>
      </c>
      <c r="C3863" s="10">
        <v>309908146.19999999</v>
      </c>
    </row>
    <row r="3864" spans="1:3" x14ac:dyDescent="0.3">
      <c r="A3864" s="6" t="s">
        <v>2294</v>
      </c>
      <c r="B3864" s="10">
        <v>135000000</v>
      </c>
      <c r="C3864" s="10">
        <v>439492869.19999999</v>
      </c>
    </row>
    <row r="3865" spans="1:3" x14ac:dyDescent="0.3">
      <c r="A3865" s="6" t="s">
        <v>4160</v>
      </c>
      <c r="B3865" s="10">
        <v>15000000</v>
      </c>
      <c r="C3865" s="10">
        <v>52010708</v>
      </c>
    </row>
    <row r="3866" spans="1:3" x14ac:dyDescent="0.3">
      <c r="A3866" s="6" t="s">
        <v>4222</v>
      </c>
      <c r="B3866" s="10">
        <v>185400000</v>
      </c>
      <c r="C3866" s="10">
        <v>420107149.39999998</v>
      </c>
    </row>
    <row r="3867" spans="1:3" x14ac:dyDescent="0.3">
      <c r="A3867" s="6" t="s">
        <v>6260</v>
      </c>
      <c r="B3867" s="10">
        <v>5000000</v>
      </c>
      <c r="C3867" s="10">
        <v>10601127</v>
      </c>
    </row>
    <row r="3868" spans="1:3" x14ac:dyDescent="0.3">
      <c r="A3868" s="6" t="s">
        <v>7365</v>
      </c>
      <c r="B3868" s="10">
        <v>40000000</v>
      </c>
      <c r="C3868" s="10">
        <v>205400000</v>
      </c>
    </row>
    <row r="3869" spans="1:3" x14ac:dyDescent="0.3">
      <c r="A3869" s="6" t="s">
        <v>2013</v>
      </c>
      <c r="B3869" s="10">
        <v>10000000</v>
      </c>
      <c r="C3869" s="10">
        <v>104223315</v>
      </c>
    </row>
    <row r="3870" spans="1:3" x14ac:dyDescent="0.3">
      <c r="A3870" s="6" t="s">
        <v>9646</v>
      </c>
      <c r="B3870" s="10">
        <v>78000000</v>
      </c>
      <c r="C3870" s="10">
        <v>324830187.19999999</v>
      </c>
    </row>
    <row r="3871" spans="1:3" x14ac:dyDescent="0.3">
      <c r="A3871" s="6" t="s">
        <v>4785</v>
      </c>
      <c r="B3871" s="10">
        <v>25000000</v>
      </c>
      <c r="C3871" s="10">
        <v>102992536</v>
      </c>
    </row>
    <row r="3872" spans="1:3" x14ac:dyDescent="0.3">
      <c r="A3872" s="6" t="s">
        <v>5921</v>
      </c>
      <c r="B3872" s="10">
        <v>60000000</v>
      </c>
      <c r="C3872" s="10">
        <v>129832389</v>
      </c>
    </row>
    <row r="3873" spans="1:3" x14ac:dyDescent="0.3">
      <c r="A3873" s="6" t="s">
        <v>8182</v>
      </c>
      <c r="B3873" s="10">
        <v>136940000</v>
      </c>
      <c r="C3873" s="10">
        <v>472701127.19999999</v>
      </c>
    </row>
    <row r="3874" spans="1:3" x14ac:dyDescent="0.3">
      <c r="A3874" s="6" t="s">
        <v>5079</v>
      </c>
      <c r="B3874" s="10">
        <v>90940000</v>
      </c>
      <c r="C3874" s="10">
        <v>436562886.39999998</v>
      </c>
    </row>
    <row r="3875" spans="1:3" x14ac:dyDescent="0.3">
      <c r="A3875" s="6" t="s">
        <v>1610</v>
      </c>
      <c r="B3875" s="10">
        <v>23000000</v>
      </c>
      <c r="C3875" s="10">
        <v>99924</v>
      </c>
    </row>
    <row r="3876" spans="1:3" x14ac:dyDescent="0.3">
      <c r="A3876" s="6" t="s">
        <v>6037</v>
      </c>
      <c r="B3876" s="10">
        <v>74600000</v>
      </c>
      <c r="C3876" s="10">
        <v>530578237.60000002</v>
      </c>
    </row>
    <row r="3877" spans="1:3" x14ac:dyDescent="0.3">
      <c r="A3877" s="6" t="s">
        <v>4819</v>
      </c>
      <c r="B3877" s="10">
        <v>178000000</v>
      </c>
      <c r="C3877" s="10">
        <v>437664915.19999999</v>
      </c>
    </row>
    <row r="3878" spans="1:3" x14ac:dyDescent="0.3">
      <c r="A3878" s="6" t="s">
        <v>7159</v>
      </c>
      <c r="B3878" s="10">
        <v>81400000</v>
      </c>
      <c r="C3878" s="10">
        <v>342214087.80000001</v>
      </c>
    </row>
    <row r="3879" spans="1:3" x14ac:dyDescent="0.3">
      <c r="A3879" s="6" t="s">
        <v>9598</v>
      </c>
      <c r="B3879" s="10">
        <v>16000000</v>
      </c>
      <c r="C3879" s="10">
        <v>30987695</v>
      </c>
    </row>
    <row r="3880" spans="1:3" x14ac:dyDescent="0.3">
      <c r="A3880" s="6" t="s">
        <v>7750</v>
      </c>
      <c r="B3880" s="10">
        <v>39780000</v>
      </c>
      <c r="C3880" s="10">
        <v>6330000</v>
      </c>
    </row>
    <row r="3881" spans="1:3" x14ac:dyDescent="0.3">
      <c r="A3881" s="6" t="s">
        <v>9378</v>
      </c>
      <c r="B3881" s="10">
        <v>13000000</v>
      </c>
      <c r="C3881" s="10">
        <v>4619014</v>
      </c>
    </row>
    <row r="3882" spans="1:3" x14ac:dyDescent="0.3">
      <c r="A3882" s="6" t="s">
        <v>6101</v>
      </c>
      <c r="B3882" s="10">
        <v>2128009.2000000002</v>
      </c>
      <c r="C3882" s="10">
        <v>25386</v>
      </c>
    </row>
    <row r="3883" spans="1:3" x14ac:dyDescent="0.3">
      <c r="A3883" s="6" t="s">
        <v>1013</v>
      </c>
      <c r="B3883" s="10">
        <v>263700000</v>
      </c>
      <c r="C3883" s="10">
        <v>282778100</v>
      </c>
    </row>
    <row r="3884" spans="1:3" x14ac:dyDescent="0.3">
      <c r="A3884" s="6" t="s">
        <v>2856</v>
      </c>
      <c r="B3884" s="10">
        <v>36000000</v>
      </c>
      <c r="C3884" s="10">
        <v>102244770</v>
      </c>
    </row>
    <row r="3885" spans="1:3" x14ac:dyDescent="0.3">
      <c r="A3885" s="6" t="s">
        <v>5985</v>
      </c>
      <c r="B3885" s="10">
        <v>18000000</v>
      </c>
      <c r="C3885" s="10">
        <v>68844775</v>
      </c>
    </row>
    <row r="3886" spans="1:3" x14ac:dyDescent="0.3">
      <c r="A3886" s="6" t="s">
        <v>104</v>
      </c>
      <c r="B3886" s="10">
        <v>30000000</v>
      </c>
      <c r="C3886" s="10">
        <v>75958800</v>
      </c>
    </row>
    <row r="3887" spans="1:3" x14ac:dyDescent="0.3">
      <c r="A3887" s="6" t="s">
        <v>3466</v>
      </c>
      <c r="B3887" s="10">
        <v>79500000</v>
      </c>
      <c r="C3887" s="10">
        <v>708023892.39999998</v>
      </c>
    </row>
    <row r="3888" spans="1:3" x14ac:dyDescent="0.3">
      <c r="A3888" s="6" t="s">
        <v>54</v>
      </c>
      <c r="B3888" s="10">
        <v>40000000</v>
      </c>
      <c r="C3888" s="10">
        <v>171539887</v>
      </c>
    </row>
    <row r="3889" spans="1:3" x14ac:dyDescent="0.3">
      <c r="A3889" s="6" t="s">
        <v>58</v>
      </c>
      <c r="B3889" s="10">
        <v>55000000</v>
      </c>
      <c r="C3889" s="10">
        <v>326709727</v>
      </c>
    </row>
    <row r="3890" spans="1:3" x14ac:dyDescent="0.3">
      <c r="A3890" s="6" t="s">
        <v>19</v>
      </c>
      <c r="B3890" s="10">
        <v>100000000</v>
      </c>
      <c r="C3890" s="10">
        <v>351349364</v>
      </c>
    </row>
    <row r="3891" spans="1:3" x14ac:dyDescent="0.3">
      <c r="A3891" s="6" t="s">
        <v>4339</v>
      </c>
      <c r="B3891" s="10">
        <v>99000000</v>
      </c>
      <c r="C3891" s="10">
        <v>629935302.79999995</v>
      </c>
    </row>
    <row r="3892" spans="1:3" x14ac:dyDescent="0.3">
      <c r="A3892" s="6" t="s">
        <v>6893</v>
      </c>
      <c r="B3892" s="10">
        <v>176600000</v>
      </c>
      <c r="C3892" s="10">
        <v>175269998.80000001</v>
      </c>
    </row>
    <row r="3893" spans="1:3" x14ac:dyDescent="0.3">
      <c r="A3893" s="6" t="s">
        <v>4633</v>
      </c>
      <c r="B3893" s="10">
        <v>45000000</v>
      </c>
      <c r="C3893" s="10">
        <v>161735791</v>
      </c>
    </row>
    <row r="3894" spans="1:3" x14ac:dyDescent="0.3">
      <c r="A3894" s="6" t="s">
        <v>3021</v>
      </c>
      <c r="B3894" s="10">
        <v>45000000</v>
      </c>
      <c r="C3894" s="10">
        <v>164640401</v>
      </c>
    </row>
    <row r="3895" spans="1:3" x14ac:dyDescent="0.3">
      <c r="A3895" s="6" t="s">
        <v>4739</v>
      </c>
      <c r="B3895" s="10">
        <v>30000000</v>
      </c>
      <c r="C3895" s="10">
        <v>159369278</v>
      </c>
    </row>
    <row r="3896" spans="1:3" x14ac:dyDescent="0.3">
      <c r="A3896" s="6" t="s">
        <v>9105</v>
      </c>
      <c r="B3896" s="10">
        <v>12000000</v>
      </c>
      <c r="C3896" s="10">
        <v>31286759</v>
      </c>
    </row>
    <row r="3897" spans="1:3" x14ac:dyDescent="0.3">
      <c r="A3897" s="6" t="s">
        <v>1619</v>
      </c>
      <c r="B3897" s="10">
        <v>14000000</v>
      </c>
      <c r="C3897" s="10">
        <v>86878073</v>
      </c>
    </row>
    <row r="3898" spans="1:3" x14ac:dyDescent="0.3">
      <c r="A3898" s="6" t="s">
        <v>8454</v>
      </c>
      <c r="B3898" s="10">
        <v>101000000</v>
      </c>
      <c r="C3898" s="10">
        <v>414252393.39999998</v>
      </c>
    </row>
    <row r="3899" spans="1:3" x14ac:dyDescent="0.3">
      <c r="A3899" s="6" t="s">
        <v>646</v>
      </c>
      <c r="B3899" s="10">
        <v>55000000</v>
      </c>
      <c r="C3899" s="10">
        <v>1069121583</v>
      </c>
    </row>
    <row r="3900" spans="1:3" x14ac:dyDescent="0.3">
      <c r="A3900" s="6" t="s">
        <v>2962</v>
      </c>
      <c r="B3900" s="10">
        <v>167540000</v>
      </c>
      <c r="C3900" s="10">
        <v>175269998.80000001</v>
      </c>
    </row>
    <row r="3901" spans="1:3" x14ac:dyDescent="0.3">
      <c r="A3901" s="6" t="s">
        <v>8171</v>
      </c>
      <c r="B3901" s="10">
        <v>15541000</v>
      </c>
      <c r="C3901" s="10">
        <v>38139010</v>
      </c>
    </row>
    <row r="3902" spans="1:3" x14ac:dyDescent="0.3">
      <c r="A3902" s="6" t="s">
        <v>1510</v>
      </c>
      <c r="B3902" s="10">
        <v>60001500</v>
      </c>
      <c r="C3902" s="10">
        <v>238524</v>
      </c>
    </row>
    <row r="3903" spans="1:3" x14ac:dyDescent="0.3">
      <c r="A3903" s="6" t="s">
        <v>4273</v>
      </c>
      <c r="B3903" s="10">
        <v>111940000</v>
      </c>
      <c r="C3903" s="10">
        <v>638332462.60000002</v>
      </c>
    </row>
    <row r="3904" spans="1:3" x14ac:dyDescent="0.3">
      <c r="A3904" s="6" t="s">
        <v>1968</v>
      </c>
      <c r="B3904" s="10">
        <v>47000000</v>
      </c>
      <c r="C3904" s="10">
        <v>11022696</v>
      </c>
    </row>
    <row r="3905" spans="1:3" x14ac:dyDescent="0.3">
      <c r="A3905" s="6" t="s">
        <v>3754</v>
      </c>
      <c r="B3905" s="10">
        <v>3239792</v>
      </c>
      <c r="C3905" s="10">
        <v>1709980</v>
      </c>
    </row>
    <row r="3906" spans="1:3" x14ac:dyDescent="0.3">
      <c r="A3906" s="6" t="s">
        <v>1297</v>
      </c>
      <c r="B3906" s="10">
        <v>127200000</v>
      </c>
      <c r="C3906" s="10">
        <v>774537322.20000005</v>
      </c>
    </row>
    <row r="3907" spans="1:3" x14ac:dyDescent="0.3">
      <c r="A3907" s="6" t="s">
        <v>355</v>
      </c>
      <c r="B3907" s="10">
        <v>143260000</v>
      </c>
      <c r="C3907" s="10">
        <v>865531384</v>
      </c>
    </row>
    <row r="3908" spans="1:3" x14ac:dyDescent="0.3">
      <c r="A3908" s="6" t="s">
        <v>5546</v>
      </c>
      <c r="B3908" s="10">
        <v>155300000</v>
      </c>
      <c r="C3908" s="10">
        <v>308223292.60000002</v>
      </c>
    </row>
    <row r="3909" spans="1:3" x14ac:dyDescent="0.3">
      <c r="A3909" s="6" t="s">
        <v>2246</v>
      </c>
      <c r="B3909" s="10">
        <v>151600000</v>
      </c>
      <c r="C3909" s="10">
        <v>665194474</v>
      </c>
    </row>
    <row r="3910" spans="1:3" x14ac:dyDescent="0.3">
      <c r="A3910" s="6" t="s">
        <v>3092</v>
      </c>
      <c r="B3910" s="10">
        <v>169900000</v>
      </c>
      <c r="C3910" s="10">
        <v>591824588</v>
      </c>
    </row>
    <row r="3911" spans="1:3" x14ac:dyDescent="0.3">
      <c r="A3911" s="6" t="s">
        <v>557</v>
      </c>
      <c r="B3911" s="10">
        <v>79000000</v>
      </c>
      <c r="C3911" s="10">
        <v>601957369</v>
      </c>
    </row>
    <row r="3912" spans="1:3" x14ac:dyDescent="0.3">
      <c r="A3912" s="6" t="s">
        <v>7321</v>
      </c>
      <c r="B3912" s="10">
        <v>9000000</v>
      </c>
      <c r="C3912" s="10">
        <v>119419806.59999999</v>
      </c>
    </row>
    <row r="3913" spans="1:3" x14ac:dyDescent="0.3">
      <c r="A3913" s="6" t="s">
        <v>622</v>
      </c>
      <c r="B3913" s="10">
        <v>79000000</v>
      </c>
      <c r="C3913" s="10">
        <v>318146162</v>
      </c>
    </row>
    <row r="3914" spans="1:3" x14ac:dyDescent="0.3">
      <c r="A3914" s="6" t="s">
        <v>1336</v>
      </c>
      <c r="B3914" s="10">
        <v>135000000</v>
      </c>
      <c r="C3914" s="10">
        <v>729542811</v>
      </c>
    </row>
    <row r="3915" spans="1:3" x14ac:dyDescent="0.3">
      <c r="A3915" s="6" t="s">
        <v>5334</v>
      </c>
      <c r="B3915" s="10">
        <v>13457040</v>
      </c>
      <c r="C3915" s="10">
        <v>215000000</v>
      </c>
    </row>
    <row r="3916" spans="1:3" x14ac:dyDescent="0.3">
      <c r="A3916" s="6" t="s">
        <v>6225</v>
      </c>
      <c r="B3916" s="10">
        <v>63300000</v>
      </c>
      <c r="C3916" s="10">
        <v>731607</v>
      </c>
    </row>
    <row r="3917" spans="1:3" x14ac:dyDescent="0.3">
      <c r="A3917" s="6" t="s">
        <v>6145</v>
      </c>
      <c r="B3917" s="10">
        <v>144200000</v>
      </c>
      <c r="C3917" s="10">
        <v>958123472.79999995</v>
      </c>
    </row>
    <row r="3918" spans="1:3" x14ac:dyDescent="0.3">
      <c r="A3918" s="6" t="s">
        <v>6538</v>
      </c>
      <c r="B3918" s="10">
        <v>60000000</v>
      </c>
      <c r="C3918" s="10">
        <v>101134059</v>
      </c>
    </row>
    <row r="3919" spans="1:3" x14ac:dyDescent="0.3">
      <c r="A3919" s="6" t="s">
        <v>4797</v>
      </c>
      <c r="B3919" s="10">
        <v>23000000</v>
      </c>
      <c r="C3919" s="10">
        <v>22204890</v>
      </c>
    </row>
    <row r="3920" spans="1:3" x14ac:dyDescent="0.3">
      <c r="A3920" s="6" t="s">
        <v>6133</v>
      </c>
      <c r="B3920" s="10">
        <v>5000000</v>
      </c>
      <c r="C3920" s="10">
        <v>48763622.799999997</v>
      </c>
    </row>
    <row r="3921" spans="1:3" x14ac:dyDescent="0.3">
      <c r="A3921" s="6" t="s">
        <v>5968</v>
      </c>
      <c r="B3921" s="10">
        <v>122400000</v>
      </c>
      <c r="C3921" s="10">
        <v>344127931.80000001</v>
      </c>
    </row>
    <row r="3922" spans="1:3" x14ac:dyDescent="0.3">
      <c r="A3922" s="6" t="s">
        <v>8862</v>
      </c>
      <c r="B3922" s="10">
        <v>22000000</v>
      </c>
      <c r="C3922" s="10">
        <v>17709155</v>
      </c>
    </row>
    <row r="3923" spans="1:3" x14ac:dyDescent="0.3">
      <c r="A3923" s="6" t="s">
        <v>9423</v>
      </c>
      <c r="B3923" s="10">
        <v>27500000</v>
      </c>
      <c r="C3923" s="10">
        <v>31157914</v>
      </c>
    </row>
    <row r="3924" spans="1:3" x14ac:dyDescent="0.3">
      <c r="A3924" s="6" t="s">
        <v>6030</v>
      </c>
      <c r="B3924" s="10">
        <v>26000000</v>
      </c>
      <c r="C3924" s="10">
        <v>7053949</v>
      </c>
    </row>
    <row r="3925" spans="1:3" x14ac:dyDescent="0.3">
      <c r="A3925" s="6" t="s">
        <v>4721</v>
      </c>
      <c r="B3925" s="10">
        <v>85000000</v>
      </c>
      <c r="C3925" s="10">
        <v>113487912</v>
      </c>
    </row>
    <row r="3926" spans="1:3" x14ac:dyDescent="0.3">
      <c r="A3926" s="6" t="s">
        <v>7594</v>
      </c>
      <c r="B3926" s="10">
        <v>3000000</v>
      </c>
      <c r="C3926" s="10">
        <v>10000000</v>
      </c>
    </row>
    <row r="3927" spans="1:3" x14ac:dyDescent="0.3">
      <c r="A3927" s="6" t="s">
        <v>8678</v>
      </c>
      <c r="B3927" s="10">
        <v>5000000</v>
      </c>
      <c r="C3927" s="10">
        <v>20146880</v>
      </c>
    </row>
    <row r="3928" spans="1:3" x14ac:dyDescent="0.3">
      <c r="A3928" s="6" t="s">
        <v>163</v>
      </c>
      <c r="B3928" s="10">
        <v>21835777</v>
      </c>
      <c r="C3928" s="10">
        <v>195870885</v>
      </c>
    </row>
    <row r="3929" spans="1:3" x14ac:dyDescent="0.3">
      <c r="A3929" s="6" t="s">
        <v>1979</v>
      </c>
      <c r="B3929" s="10">
        <v>6000000</v>
      </c>
      <c r="C3929" s="10">
        <v>1365108</v>
      </c>
    </row>
    <row r="3930" spans="1:3" x14ac:dyDescent="0.3">
      <c r="A3930" s="6" t="s">
        <v>5810</v>
      </c>
      <c r="B3930" s="10">
        <v>4000000</v>
      </c>
      <c r="C3930" s="10">
        <v>3515997.6</v>
      </c>
    </row>
    <row r="3931" spans="1:3" x14ac:dyDescent="0.3">
      <c r="A3931" s="6" t="s">
        <v>8465</v>
      </c>
      <c r="B3931" s="10">
        <v>5170496.5999999996</v>
      </c>
      <c r="C3931" s="10">
        <v>12884923</v>
      </c>
    </row>
    <row r="3932" spans="1:3" x14ac:dyDescent="0.3">
      <c r="A3932" s="6" t="s">
        <v>9562</v>
      </c>
      <c r="B3932" s="10">
        <v>40000000</v>
      </c>
      <c r="C3932" s="10">
        <v>131516178</v>
      </c>
    </row>
    <row r="3933" spans="1:3" x14ac:dyDescent="0.3">
      <c r="A3933" s="6" t="s">
        <v>6313</v>
      </c>
      <c r="B3933" s="10">
        <v>167000000</v>
      </c>
      <c r="C3933" s="10">
        <v>498004423.60000002</v>
      </c>
    </row>
    <row r="3934" spans="1:3" x14ac:dyDescent="0.3">
      <c r="A3934" s="6" t="s">
        <v>5623</v>
      </c>
      <c r="B3934" s="10">
        <v>65000000</v>
      </c>
      <c r="C3934" s="10">
        <v>262758310</v>
      </c>
    </row>
    <row r="3935" spans="1:3" x14ac:dyDescent="0.3">
      <c r="A3935" s="6" t="s">
        <v>9400</v>
      </c>
      <c r="B3935" s="10">
        <v>112600000</v>
      </c>
      <c r="C3935" s="10">
        <v>404617444.60000002</v>
      </c>
    </row>
    <row r="3936" spans="1:3" x14ac:dyDescent="0.3">
      <c r="A3936" s="6" t="s">
        <v>791</v>
      </c>
      <c r="B3936" s="10">
        <v>125000000</v>
      </c>
      <c r="C3936" s="10">
        <v>798210215</v>
      </c>
    </row>
    <row r="3937" spans="1:3" x14ac:dyDescent="0.3">
      <c r="A3937" s="6" t="s">
        <v>1363</v>
      </c>
      <c r="B3937" s="10">
        <v>90000000</v>
      </c>
      <c r="C3937" s="10">
        <v>961632807</v>
      </c>
    </row>
    <row r="3938" spans="1:3" x14ac:dyDescent="0.3">
      <c r="A3938" s="6" t="s">
        <v>1553</v>
      </c>
      <c r="B3938" s="10">
        <v>82500000</v>
      </c>
      <c r="C3938" s="10">
        <v>222640812</v>
      </c>
    </row>
    <row r="3939" spans="1:3" x14ac:dyDescent="0.3">
      <c r="A3939" s="6" t="s">
        <v>73</v>
      </c>
      <c r="B3939" s="10">
        <v>66240000</v>
      </c>
      <c r="C3939" s="10">
        <v>580188584</v>
      </c>
    </row>
    <row r="3940" spans="1:3" x14ac:dyDescent="0.3">
      <c r="A3940" s="6" t="s">
        <v>3868</v>
      </c>
      <c r="B3940" s="10">
        <v>51060000</v>
      </c>
      <c r="C3940" s="10">
        <v>1906640</v>
      </c>
    </row>
    <row r="3941" spans="1:3" x14ac:dyDescent="0.3">
      <c r="A3941" s="6" t="s">
        <v>6698</v>
      </c>
      <c r="B3941" s="10">
        <v>100971600</v>
      </c>
      <c r="C3941" s="10">
        <v>728608266</v>
      </c>
    </row>
    <row r="3942" spans="1:3" x14ac:dyDescent="0.3">
      <c r="A3942" s="6" t="s">
        <v>515</v>
      </c>
      <c r="B3942" s="10">
        <v>200000000</v>
      </c>
      <c r="C3942" s="10">
        <v>210469803</v>
      </c>
    </row>
    <row r="3943" spans="1:3" x14ac:dyDescent="0.3">
      <c r="A3943" s="6" t="s">
        <v>9023</v>
      </c>
      <c r="B3943" s="10">
        <v>140800000</v>
      </c>
      <c r="C3943" s="10">
        <v>483308405.39999998</v>
      </c>
    </row>
    <row r="3944" spans="1:3" x14ac:dyDescent="0.3">
      <c r="A3944" s="6" t="s">
        <v>8498</v>
      </c>
      <c r="B3944" s="10">
        <v>60000000</v>
      </c>
      <c r="C3944" s="10">
        <v>108431355</v>
      </c>
    </row>
    <row r="3945" spans="1:3" x14ac:dyDescent="0.3">
      <c r="A3945" s="6" t="s">
        <v>5385</v>
      </c>
      <c r="B3945" s="10">
        <v>7000000</v>
      </c>
      <c r="C3945" s="10">
        <v>231450102</v>
      </c>
    </row>
    <row r="3946" spans="1:3" x14ac:dyDescent="0.3">
      <c r="A3946" s="6" t="s">
        <v>3854</v>
      </c>
      <c r="B3946" s="10">
        <v>3500000</v>
      </c>
      <c r="C3946" s="10">
        <v>3657876</v>
      </c>
    </row>
    <row r="3947" spans="1:3" x14ac:dyDescent="0.3">
      <c r="A3947" s="6" t="s">
        <v>6403</v>
      </c>
      <c r="B3947" s="10">
        <v>20000000</v>
      </c>
      <c r="C3947" s="10">
        <v>70700000</v>
      </c>
    </row>
    <row r="3948" spans="1:3" x14ac:dyDescent="0.3">
      <c r="A3948" s="6" t="s">
        <v>1280</v>
      </c>
      <c r="B3948" s="10">
        <v>179000000</v>
      </c>
      <c r="C3948" s="10">
        <v>181982519</v>
      </c>
    </row>
    <row r="3949" spans="1:3" x14ac:dyDescent="0.3">
      <c r="A3949" s="6" t="s">
        <v>9424</v>
      </c>
      <c r="B3949" s="10">
        <v>107200000</v>
      </c>
      <c r="C3949" s="10">
        <v>447551505.19999999</v>
      </c>
    </row>
    <row r="3950" spans="1:3" x14ac:dyDescent="0.3">
      <c r="A3950" s="6" t="s">
        <v>1156</v>
      </c>
      <c r="B3950" s="10">
        <v>153000000</v>
      </c>
      <c r="C3950" s="10">
        <v>413125966.39999998</v>
      </c>
    </row>
    <row r="3951" spans="1:3" x14ac:dyDescent="0.3">
      <c r="A3951" s="6" t="s">
        <v>2455</v>
      </c>
      <c r="B3951" s="10">
        <v>63000000</v>
      </c>
      <c r="C3951" s="10">
        <v>1045573035</v>
      </c>
    </row>
    <row r="3952" spans="1:3" x14ac:dyDescent="0.3">
      <c r="A3952" s="6" t="s">
        <v>741</v>
      </c>
      <c r="B3952" s="10">
        <v>215000000</v>
      </c>
      <c r="C3952" s="10">
        <v>1669963641</v>
      </c>
    </row>
    <row r="3953" spans="1:3" x14ac:dyDescent="0.3">
      <c r="A3953" s="6" t="s">
        <v>4444</v>
      </c>
      <c r="B3953" s="10">
        <v>88000000</v>
      </c>
      <c r="C3953" s="10">
        <v>447548637.19999999</v>
      </c>
    </row>
    <row r="3954" spans="1:3" x14ac:dyDescent="0.3">
      <c r="A3954" s="6" t="s">
        <v>119</v>
      </c>
      <c r="B3954" s="10">
        <v>165000000</v>
      </c>
      <c r="C3954" s="10">
        <v>1001978080</v>
      </c>
    </row>
    <row r="3955" spans="1:3" x14ac:dyDescent="0.3">
      <c r="A3955" s="6" t="s">
        <v>779</v>
      </c>
      <c r="B3955" s="10">
        <v>170000000</v>
      </c>
      <c r="C3955" s="10">
        <v>1308323302</v>
      </c>
    </row>
    <row r="3956" spans="1:3" x14ac:dyDescent="0.3">
      <c r="A3956" s="6" t="s">
        <v>9086</v>
      </c>
      <c r="B3956" s="10">
        <v>145400000</v>
      </c>
      <c r="C3956" s="10">
        <v>647852169.39999998</v>
      </c>
    </row>
    <row r="3957" spans="1:3" x14ac:dyDescent="0.3">
      <c r="A3957" s="6" t="s">
        <v>6264</v>
      </c>
      <c r="B3957" s="10">
        <v>16800000</v>
      </c>
      <c r="C3957" s="10">
        <v>50817508</v>
      </c>
    </row>
    <row r="3958" spans="1:3" x14ac:dyDescent="0.3">
      <c r="A3958" s="6" t="s">
        <v>9611</v>
      </c>
      <c r="B3958" s="10">
        <v>22000000</v>
      </c>
      <c r="C3958" s="10">
        <v>6756412</v>
      </c>
    </row>
    <row r="3959" spans="1:3" x14ac:dyDescent="0.3">
      <c r="A3959" s="6" t="s">
        <v>907</v>
      </c>
      <c r="B3959" s="10">
        <v>80000000</v>
      </c>
      <c r="C3959" s="10">
        <v>214945591</v>
      </c>
    </row>
    <row r="3960" spans="1:3" x14ac:dyDescent="0.3">
      <c r="A3960" s="6" t="s">
        <v>5373</v>
      </c>
      <c r="B3960" s="10">
        <v>58000000</v>
      </c>
      <c r="C3960" s="10">
        <v>100687083</v>
      </c>
    </row>
    <row r="3961" spans="1:3" x14ac:dyDescent="0.3">
      <c r="A3961" s="6" t="s">
        <v>813</v>
      </c>
      <c r="B3961" s="10">
        <v>85800000</v>
      </c>
      <c r="C3961" s="10">
        <v>568195972</v>
      </c>
    </row>
    <row r="3962" spans="1:3" x14ac:dyDescent="0.3">
      <c r="A3962" s="6" t="s">
        <v>6678</v>
      </c>
      <c r="B3962" s="10">
        <v>19000000</v>
      </c>
      <c r="C3962" s="10">
        <v>101564935</v>
      </c>
    </row>
    <row r="3963" spans="1:3" x14ac:dyDescent="0.3">
      <c r="A3963" s="6" t="s">
        <v>1295</v>
      </c>
      <c r="B3963" s="10">
        <v>25000000</v>
      </c>
      <c r="C3963" s="10">
        <v>50394773</v>
      </c>
    </row>
    <row r="3964" spans="1:3" x14ac:dyDescent="0.3">
      <c r="A3964" s="6" t="s">
        <v>7587</v>
      </c>
      <c r="B3964" s="10">
        <v>28000000</v>
      </c>
      <c r="C3964" s="10">
        <v>38159905</v>
      </c>
    </row>
    <row r="3965" spans="1:3" x14ac:dyDescent="0.3">
      <c r="A3965" s="6" t="s">
        <v>5882</v>
      </c>
      <c r="B3965" s="10">
        <v>64600000</v>
      </c>
      <c r="C3965" s="10">
        <v>361535228</v>
      </c>
    </row>
    <row r="3966" spans="1:3" x14ac:dyDescent="0.3">
      <c r="A3966" s="6" t="s">
        <v>8247</v>
      </c>
      <c r="B3966" s="10">
        <v>12000000</v>
      </c>
      <c r="C3966" s="10">
        <v>21867665</v>
      </c>
    </row>
    <row r="3967" spans="1:3" x14ac:dyDescent="0.3">
      <c r="A3967" s="6" t="s">
        <v>848</v>
      </c>
      <c r="B3967" s="10">
        <v>300000000</v>
      </c>
      <c r="C3967" s="10">
        <v>655945209</v>
      </c>
    </row>
    <row r="3968" spans="1:3" x14ac:dyDescent="0.3">
      <c r="A3968" s="6" t="s">
        <v>6516</v>
      </c>
      <c r="B3968" s="10">
        <v>61140000</v>
      </c>
      <c r="C3968" s="10">
        <v>611503763.39999998</v>
      </c>
    </row>
    <row r="3969" spans="1:3" x14ac:dyDescent="0.3">
      <c r="A3969" s="6" t="s">
        <v>2239</v>
      </c>
      <c r="B3969" s="10">
        <v>160600000</v>
      </c>
      <c r="C3969" s="10">
        <v>973340661.39999998</v>
      </c>
    </row>
    <row r="3970" spans="1:3" x14ac:dyDescent="0.3">
      <c r="A3970" s="6" t="s">
        <v>3051</v>
      </c>
      <c r="B3970" s="10">
        <v>143200000</v>
      </c>
      <c r="C3970" s="10">
        <v>799137605.20000005</v>
      </c>
    </row>
    <row r="3971" spans="1:3" x14ac:dyDescent="0.3">
      <c r="A3971" s="6" t="s">
        <v>5715</v>
      </c>
      <c r="B3971" s="10">
        <v>150600000</v>
      </c>
      <c r="C3971" s="10">
        <v>343946197.60000002</v>
      </c>
    </row>
    <row r="3972" spans="1:3" x14ac:dyDescent="0.3">
      <c r="A3972" s="6" t="s">
        <v>4334</v>
      </c>
      <c r="B3972" s="10">
        <v>76000000</v>
      </c>
      <c r="C3972" s="10">
        <v>488364590.19999999</v>
      </c>
    </row>
    <row r="3973" spans="1:3" x14ac:dyDescent="0.3">
      <c r="A3973" s="6" t="s">
        <v>2093</v>
      </c>
      <c r="B3973" s="10">
        <v>66600000</v>
      </c>
      <c r="C3973" s="10">
        <v>439119920.60000002</v>
      </c>
    </row>
    <row r="3974" spans="1:3" x14ac:dyDescent="0.3">
      <c r="A3974" s="6" t="s">
        <v>3376</v>
      </c>
      <c r="B3974" s="10">
        <v>84200000</v>
      </c>
      <c r="C3974" s="10">
        <v>488059774.19999999</v>
      </c>
    </row>
    <row r="3975" spans="1:3" x14ac:dyDescent="0.3">
      <c r="A3975" s="6" t="s">
        <v>7924</v>
      </c>
      <c r="B3975" s="10">
        <v>149900000</v>
      </c>
      <c r="C3975" s="10">
        <v>691623388</v>
      </c>
    </row>
    <row r="3976" spans="1:3" x14ac:dyDescent="0.3">
      <c r="A3976" s="6" t="s">
        <v>1834</v>
      </c>
      <c r="B3976" s="10">
        <v>3500000</v>
      </c>
      <c r="C3976" s="10">
        <v>58191345.399999999</v>
      </c>
    </row>
    <row r="3977" spans="1:3" x14ac:dyDescent="0.3">
      <c r="A3977" s="6" t="s">
        <v>4342</v>
      </c>
      <c r="B3977" s="10">
        <v>3500000</v>
      </c>
      <c r="C3977" s="10">
        <v>5231128</v>
      </c>
    </row>
    <row r="3978" spans="1:3" x14ac:dyDescent="0.3">
      <c r="A3978" s="6" t="s">
        <v>3667</v>
      </c>
      <c r="B3978" s="10">
        <v>3500000</v>
      </c>
      <c r="C3978" s="10">
        <v>210286400.19999999</v>
      </c>
    </row>
    <row r="3979" spans="1:3" x14ac:dyDescent="0.3">
      <c r="A3979" s="6" t="s">
        <v>4814</v>
      </c>
      <c r="B3979" s="10">
        <v>3500000</v>
      </c>
      <c r="C3979" s="10">
        <v>5155325</v>
      </c>
    </row>
    <row r="3980" spans="1:3" x14ac:dyDescent="0.3">
      <c r="A3980" s="6" t="s">
        <v>2163</v>
      </c>
      <c r="B3980" s="10">
        <v>104300000</v>
      </c>
      <c r="C3980" s="10">
        <v>715632210</v>
      </c>
    </row>
    <row r="3981" spans="1:3" x14ac:dyDescent="0.3">
      <c r="A3981" s="6" t="s">
        <v>7789</v>
      </c>
      <c r="B3981" s="10">
        <v>113600000</v>
      </c>
      <c r="C3981" s="10">
        <v>637739380</v>
      </c>
    </row>
    <row r="3982" spans="1:3" x14ac:dyDescent="0.3">
      <c r="A3982" s="6" t="s">
        <v>9750</v>
      </c>
      <c r="B3982" s="10">
        <v>13000000</v>
      </c>
      <c r="C3982" s="10">
        <v>90410749</v>
      </c>
    </row>
    <row r="3983" spans="1:3" x14ac:dyDescent="0.3">
      <c r="A3983" s="6" t="s">
        <v>8833</v>
      </c>
      <c r="B3983" s="10">
        <v>120040000</v>
      </c>
      <c r="C3983" s="10">
        <v>549268906</v>
      </c>
    </row>
    <row r="3984" spans="1:3" x14ac:dyDescent="0.3">
      <c r="A3984" s="6" t="s">
        <v>9113</v>
      </c>
      <c r="B3984" s="10">
        <v>134300000</v>
      </c>
      <c r="C3984" s="10">
        <v>484597113.80000001</v>
      </c>
    </row>
    <row r="3985" spans="1:3" x14ac:dyDescent="0.3">
      <c r="A3985" s="6" t="s">
        <v>9178</v>
      </c>
      <c r="B3985" s="10">
        <v>141280000</v>
      </c>
      <c r="C3985" s="10">
        <v>608857282</v>
      </c>
    </row>
    <row r="3986" spans="1:3" x14ac:dyDescent="0.3">
      <c r="A3986" s="6" t="s">
        <v>7907</v>
      </c>
      <c r="B3986" s="10">
        <v>141280000</v>
      </c>
      <c r="C3986" s="10">
        <v>608857282</v>
      </c>
    </row>
    <row r="3987" spans="1:3" x14ac:dyDescent="0.3">
      <c r="A3987" s="6" t="s">
        <v>8139</v>
      </c>
      <c r="B3987" s="10">
        <v>90000000</v>
      </c>
      <c r="C3987" s="10">
        <v>65716126</v>
      </c>
    </row>
    <row r="3988" spans="1:3" x14ac:dyDescent="0.3">
      <c r="A3988" s="6" t="s">
        <v>5374</v>
      </c>
      <c r="B3988" s="10">
        <v>17000000</v>
      </c>
      <c r="C3988" s="10">
        <v>78247647</v>
      </c>
    </row>
    <row r="3989" spans="1:3" x14ac:dyDescent="0.3">
      <c r="A3989" s="6" t="s">
        <v>8626</v>
      </c>
      <c r="B3989" s="10">
        <v>17516235</v>
      </c>
      <c r="C3989" s="10">
        <v>19002036</v>
      </c>
    </row>
    <row r="3990" spans="1:3" x14ac:dyDescent="0.3">
      <c r="A3990" s="6" t="s">
        <v>2238</v>
      </c>
      <c r="B3990" s="10">
        <v>114000000</v>
      </c>
      <c r="C3990" s="10">
        <v>463270148.80000001</v>
      </c>
    </row>
    <row r="3991" spans="1:3" x14ac:dyDescent="0.3">
      <c r="A3991" s="6" t="s">
        <v>6526</v>
      </c>
      <c r="B3991" s="10">
        <v>120000000</v>
      </c>
      <c r="C3991" s="10">
        <v>252034622.19999999</v>
      </c>
    </row>
    <row r="3992" spans="1:3" x14ac:dyDescent="0.3">
      <c r="A3992" s="6" t="s">
        <v>6570</v>
      </c>
      <c r="B3992" s="10">
        <v>6000000</v>
      </c>
      <c r="C3992" s="10">
        <v>4000000</v>
      </c>
    </row>
    <row r="3993" spans="1:3" x14ac:dyDescent="0.3">
      <c r="A3993" s="6" t="s">
        <v>1737</v>
      </c>
      <c r="B3993" s="10">
        <v>101800000</v>
      </c>
      <c r="C3993" s="10">
        <v>466916011.39999998</v>
      </c>
    </row>
    <row r="3994" spans="1:3" x14ac:dyDescent="0.3">
      <c r="A3994" s="6" t="s">
        <v>4295</v>
      </c>
      <c r="B3994" s="10">
        <v>213940000</v>
      </c>
      <c r="C3994" s="10">
        <v>175269998.80000001</v>
      </c>
    </row>
    <row r="3995" spans="1:3" x14ac:dyDescent="0.3">
      <c r="A3995" s="6" t="s">
        <v>6876</v>
      </c>
      <c r="B3995" s="10">
        <v>43040000</v>
      </c>
      <c r="C3995" s="10">
        <v>829900</v>
      </c>
    </row>
    <row r="3996" spans="1:3" x14ac:dyDescent="0.3">
      <c r="A3996" s="6" t="s">
        <v>6713</v>
      </c>
      <c r="B3996" s="10">
        <v>101000000</v>
      </c>
      <c r="C3996" s="10">
        <v>508582208.60000002</v>
      </c>
    </row>
    <row r="3997" spans="1:3" x14ac:dyDescent="0.3">
      <c r="A3997" s="6" t="s">
        <v>7431</v>
      </c>
      <c r="B3997" s="10">
        <v>3500000</v>
      </c>
      <c r="C3997" s="10">
        <v>1593464</v>
      </c>
    </row>
    <row r="3998" spans="1:3" x14ac:dyDescent="0.3">
      <c r="A3998" s="6" t="s">
        <v>9181</v>
      </c>
      <c r="B3998" s="10">
        <v>97140000</v>
      </c>
      <c r="C3998" s="10">
        <v>181655466.40000001</v>
      </c>
    </row>
    <row r="3999" spans="1:3" x14ac:dyDescent="0.3">
      <c r="A3999" s="6" t="s">
        <v>1303</v>
      </c>
      <c r="B3999" s="10">
        <v>3000000</v>
      </c>
      <c r="C3999" s="10">
        <v>4109095</v>
      </c>
    </row>
    <row r="4000" spans="1:3" x14ac:dyDescent="0.3">
      <c r="A4000" s="6" t="s">
        <v>4674</v>
      </c>
      <c r="B4000" s="10">
        <v>226000000</v>
      </c>
      <c r="C4000" s="10">
        <v>175269998.80000001</v>
      </c>
    </row>
    <row r="4001" spans="1:3" x14ac:dyDescent="0.3">
      <c r="A4001" s="6" t="s">
        <v>3982</v>
      </c>
      <c r="B4001" s="10">
        <v>60000000</v>
      </c>
      <c r="C4001" s="10">
        <v>90558582</v>
      </c>
    </row>
    <row r="4002" spans="1:3" x14ac:dyDescent="0.3">
      <c r="A4002" s="6" t="s">
        <v>1389</v>
      </c>
      <c r="B4002" s="10">
        <v>81500000</v>
      </c>
      <c r="C4002" s="10">
        <v>563588855</v>
      </c>
    </row>
    <row r="4003" spans="1:3" x14ac:dyDescent="0.3">
      <c r="A4003" s="6" t="s">
        <v>6980</v>
      </c>
      <c r="B4003" s="10">
        <v>1850000</v>
      </c>
      <c r="C4003" s="10">
        <v>16540000</v>
      </c>
    </row>
    <row r="4004" spans="1:3" x14ac:dyDescent="0.3">
      <c r="A4004" s="6" t="s">
        <v>7837</v>
      </c>
      <c r="B4004" s="10">
        <v>185534545.80000001</v>
      </c>
      <c r="C4004" s="10">
        <v>178359863</v>
      </c>
    </row>
    <row r="4005" spans="1:3" x14ac:dyDescent="0.3">
      <c r="A4005" s="6" t="s">
        <v>2550</v>
      </c>
      <c r="B4005" s="10">
        <v>37800000</v>
      </c>
      <c r="C4005" s="10">
        <v>638719244.39999998</v>
      </c>
    </row>
    <row r="4006" spans="1:3" x14ac:dyDescent="0.3">
      <c r="A4006" s="6" t="s">
        <v>7807</v>
      </c>
      <c r="B4006" s="10">
        <v>48000000</v>
      </c>
      <c r="C4006" s="10">
        <v>76019048</v>
      </c>
    </row>
    <row r="4007" spans="1:3" x14ac:dyDescent="0.3">
      <c r="A4007" s="6" t="s">
        <v>7458</v>
      </c>
      <c r="B4007" s="10">
        <v>12000000</v>
      </c>
      <c r="C4007" s="10">
        <v>32700439</v>
      </c>
    </row>
    <row r="4008" spans="1:3" x14ac:dyDescent="0.3">
      <c r="A4008" s="6" t="s">
        <v>8822</v>
      </c>
      <c r="B4008" s="10">
        <v>15000000</v>
      </c>
      <c r="C4008" s="10">
        <v>20688141</v>
      </c>
    </row>
    <row r="4009" spans="1:3" x14ac:dyDescent="0.3">
      <c r="A4009" s="6" t="s">
        <v>8902</v>
      </c>
      <c r="B4009" s="10">
        <v>119800000</v>
      </c>
      <c r="C4009" s="10">
        <v>442417438.19999999</v>
      </c>
    </row>
    <row r="4010" spans="1:3" x14ac:dyDescent="0.3">
      <c r="A4010" s="6" t="s">
        <v>9074</v>
      </c>
      <c r="B4010" s="10">
        <v>40000000</v>
      </c>
      <c r="C4010" s="10">
        <v>28804426</v>
      </c>
    </row>
    <row r="4011" spans="1:3" x14ac:dyDescent="0.3">
      <c r="A4011" s="6" t="s">
        <v>8969</v>
      </c>
      <c r="B4011" s="10">
        <v>4000000</v>
      </c>
      <c r="C4011" s="10">
        <v>5200000</v>
      </c>
    </row>
    <row r="4012" spans="1:3" x14ac:dyDescent="0.3">
      <c r="A4012" s="6" t="s">
        <v>3721</v>
      </c>
      <c r="B4012" s="10">
        <v>1300000</v>
      </c>
      <c r="C4012" s="10">
        <v>447741</v>
      </c>
    </row>
    <row r="4013" spans="1:3" x14ac:dyDescent="0.3">
      <c r="A4013" s="6" t="s">
        <v>5554</v>
      </c>
      <c r="B4013" s="10">
        <v>15000000</v>
      </c>
      <c r="C4013" s="10">
        <v>20898221</v>
      </c>
    </row>
    <row r="4014" spans="1:3" x14ac:dyDescent="0.3">
      <c r="A4014" s="6" t="s">
        <v>2894</v>
      </c>
      <c r="B4014" s="10">
        <v>213940000</v>
      </c>
      <c r="C4014" s="10">
        <v>178359863</v>
      </c>
    </row>
    <row r="4015" spans="1:3" x14ac:dyDescent="0.3">
      <c r="A4015" s="6" t="s">
        <v>8481</v>
      </c>
      <c r="B4015" s="10">
        <v>69200000</v>
      </c>
      <c r="C4015" s="10">
        <v>160644775.40000001</v>
      </c>
    </row>
    <row r="4016" spans="1:3" x14ac:dyDescent="0.3">
      <c r="A4016" s="6" t="s">
        <v>1715</v>
      </c>
      <c r="B4016" s="10">
        <v>28000000</v>
      </c>
      <c r="C4016" s="10">
        <v>97531134</v>
      </c>
    </row>
    <row r="4017" spans="1:3" x14ac:dyDescent="0.3">
      <c r="A4017" s="6" t="s">
        <v>1993</v>
      </c>
      <c r="B4017" s="10">
        <v>28000000</v>
      </c>
      <c r="C4017" s="10">
        <v>63129909</v>
      </c>
    </row>
    <row r="4018" spans="1:3" x14ac:dyDescent="0.3">
      <c r="A4018" s="6" t="s">
        <v>4597</v>
      </c>
      <c r="B4018" s="10">
        <v>1500000</v>
      </c>
      <c r="C4018" s="10">
        <v>14533681</v>
      </c>
    </row>
    <row r="4019" spans="1:3" x14ac:dyDescent="0.3">
      <c r="A4019" s="6" t="s">
        <v>4910</v>
      </c>
      <c r="B4019" s="10">
        <v>13000000</v>
      </c>
      <c r="C4019" s="10">
        <v>4537</v>
      </c>
    </row>
    <row r="4020" spans="1:3" x14ac:dyDescent="0.3">
      <c r="A4020" s="6" t="s">
        <v>7952</v>
      </c>
      <c r="B4020" s="10">
        <v>17000000</v>
      </c>
      <c r="C4020" s="10">
        <v>3160642.8</v>
      </c>
    </row>
    <row r="4021" spans="1:3" x14ac:dyDescent="0.3">
      <c r="A4021" s="6" t="s">
        <v>8966</v>
      </c>
      <c r="B4021" s="10">
        <v>45000000</v>
      </c>
      <c r="C4021" s="10">
        <v>56070433</v>
      </c>
    </row>
    <row r="4022" spans="1:3" x14ac:dyDescent="0.3">
      <c r="A4022" s="6" t="s">
        <v>9310</v>
      </c>
      <c r="B4022" s="10">
        <v>10000000</v>
      </c>
      <c r="C4022" s="10">
        <v>150191</v>
      </c>
    </row>
    <row r="4023" spans="1:3" x14ac:dyDescent="0.3">
      <c r="A4023" s="6" t="s">
        <v>4567</v>
      </c>
      <c r="B4023" s="10">
        <v>21000000</v>
      </c>
      <c r="C4023" s="10">
        <v>34836080</v>
      </c>
    </row>
    <row r="4024" spans="1:3" x14ac:dyDescent="0.3">
      <c r="A4024" s="6" t="s">
        <v>9631</v>
      </c>
      <c r="B4024" s="10">
        <v>84600000</v>
      </c>
      <c r="C4024" s="10">
        <v>178745725.59999999</v>
      </c>
    </row>
    <row r="4025" spans="1:3" x14ac:dyDescent="0.3">
      <c r="A4025" s="6" t="s">
        <v>5842</v>
      </c>
      <c r="B4025" s="10">
        <v>3938800.2</v>
      </c>
      <c r="C4025" s="10">
        <v>2633527</v>
      </c>
    </row>
    <row r="4026" spans="1:3" x14ac:dyDescent="0.3">
      <c r="A4026" s="6" t="s">
        <v>9013</v>
      </c>
      <c r="B4026" s="10">
        <v>117800000</v>
      </c>
      <c r="C4026" s="10">
        <v>411789921</v>
      </c>
    </row>
    <row r="4027" spans="1:3" x14ac:dyDescent="0.3">
      <c r="A4027" s="6" t="s">
        <v>6116</v>
      </c>
      <c r="B4027" s="10">
        <v>1500000</v>
      </c>
      <c r="C4027" s="10">
        <v>20412216</v>
      </c>
    </row>
    <row r="4028" spans="1:3" x14ac:dyDescent="0.3">
      <c r="A4028" s="6" t="s">
        <v>192</v>
      </c>
      <c r="B4028" s="10">
        <v>143200000</v>
      </c>
      <c r="C4028" s="10">
        <v>514828593.60000002</v>
      </c>
    </row>
    <row r="4029" spans="1:3" x14ac:dyDescent="0.3">
      <c r="A4029" s="6" t="s">
        <v>1830</v>
      </c>
      <c r="B4029" s="10">
        <v>6900000</v>
      </c>
      <c r="C4029" s="10">
        <v>4493017</v>
      </c>
    </row>
    <row r="4030" spans="1:3" x14ac:dyDescent="0.3">
      <c r="A4030" s="6" t="s">
        <v>5741</v>
      </c>
      <c r="B4030" s="10">
        <v>129335539.8</v>
      </c>
      <c r="C4030" s="10">
        <v>730150249.79999995</v>
      </c>
    </row>
    <row r="4031" spans="1:3" x14ac:dyDescent="0.3">
      <c r="A4031" s="6" t="s">
        <v>3891</v>
      </c>
      <c r="B4031" s="10">
        <v>55000000</v>
      </c>
      <c r="C4031" s="10">
        <v>275391818.80000001</v>
      </c>
    </row>
    <row r="4032" spans="1:3" x14ac:dyDescent="0.3">
      <c r="A4032" s="6" t="s">
        <v>1971</v>
      </c>
      <c r="B4032" s="10">
        <v>30000000</v>
      </c>
      <c r="C4032" s="10">
        <v>180906076</v>
      </c>
    </row>
    <row r="4033" spans="1:3" x14ac:dyDescent="0.3">
      <c r="A4033" s="6" t="s">
        <v>2421</v>
      </c>
      <c r="B4033" s="10">
        <v>30000000</v>
      </c>
      <c r="C4033" s="10">
        <v>152159461</v>
      </c>
    </row>
    <row r="4034" spans="1:3" x14ac:dyDescent="0.3">
      <c r="A4034" s="6" t="s">
        <v>214</v>
      </c>
      <c r="B4034" s="10">
        <v>119100000</v>
      </c>
      <c r="C4034" s="10">
        <v>763309047</v>
      </c>
    </row>
    <row r="4035" spans="1:3" x14ac:dyDescent="0.3">
      <c r="A4035" s="6" t="s">
        <v>4517</v>
      </c>
      <c r="B4035" s="10">
        <v>118000000</v>
      </c>
      <c r="C4035" s="10">
        <v>336436641.60000002</v>
      </c>
    </row>
    <row r="4036" spans="1:3" x14ac:dyDescent="0.3">
      <c r="A4036" s="6" t="s">
        <v>3259</v>
      </c>
      <c r="B4036" s="10">
        <v>161400000</v>
      </c>
      <c r="C4036" s="10">
        <v>290053262.39999998</v>
      </c>
    </row>
    <row r="4037" spans="1:3" x14ac:dyDescent="0.3">
      <c r="A4037" s="6" t="s">
        <v>6350</v>
      </c>
      <c r="B4037" s="10">
        <v>1000000</v>
      </c>
      <c r="C4037" s="10">
        <v>23525362.800000001</v>
      </c>
    </row>
    <row r="4038" spans="1:3" x14ac:dyDescent="0.3">
      <c r="A4038" s="6" t="s">
        <v>8593</v>
      </c>
      <c r="B4038" s="10">
        <v>5000000</v>
      </c>
      <c r="C4038" s="10">
        <v>6656705</v>
      </c>
    </row>
    <row r="4039" spans="1:3" x14ac:dyDescent="0.3">
      <c r="A4039" s="6" t="s">
        <v>8568</v>
      </c>
      <c r="B4039" s="10">
        <v>1030064</v>
      </c>
      <c r="C4039" s="10">
        <v>128899822.40000001</v>
      </c>
    </row>
    <row r="4040" spans="1:3" x14ac:dyDescent="0.3">
      <c r="A4040" s="6" t="s">
        <v>4630</v>
      </c>
      <c r="B4040" s="10">
        <v>204000000</v>
      </c>
      <c r="C4040" s="10">
        <v>562654854.20000005</v>
      </c>
    </row>
    <row r="4041" spans="1:3" x14ac:dyDescent="0.3">
      <c r="A4041" s="6" t="s">
        <v>3815</v>
      </c>
      <c r="B4041" s="10">
        <v>70000000</v>
      </c>
      <c r="C4041" s="10">
        <v>65409046</v>
      </c>
    </row>
    <row r="4042" spans="1:3" x14ac:dyDescent="0.3">
      <c r="A4042" s="6" t="s">
        <v>5512</v>
      </c>
      <c r="B4042" s="10">
        <v>2000000</v>
      </c>
      <c r="C4042" s="10">
        <v>43625095</v>
      </c>
    </row>
    <row r="4043" spans="1:3" x14ac:dyDescent="0.3">
      <c r="A4043" s="6" t="s">
        <v>3901</v>
      </c>
      <c r="B4043" s="10">
        <v>75000000</v>
      </c>
      <c r="C4043" s="10">
        <v>95572749</v>
      </c>
    </row>
    <row r="4044" spans="1:3" x14ac:dyDescent="0.3">
      <c r="A4044" s="6" t="s">
        <v>7558</v>
      </c>
      <c r="B4044" s="10">
        <v>200000000</v>
      </c>
      <c r="C4044" s="10">
        <v>1240261.6000000001</v>
      </c>
    </row>
    <row r="4045" spans="1:3" x14ac:dyDescent="0.3">
      <c r="A4045" s="6" t="s">
        <v>8508</v>
      </c>
      <c r="B4045" s="10">
        <v>127000000</v>
      </c>
      <c r="C4045" s="10">
        <v>569973411.39999998</v>
      </c>
    </row>
    <row r="4046" spans="1:3" x14ac:dyDescent="0.3">
      <c r="A4046" s="6" t="s">
        <v>469</v>
      </c>
      <c r="B4046" s="10">
        <v>35580000</v>
      </c>
      <c r="C4046" s="10">
        <v>258973331.59999999</v>
      </c>
    </row>
    <row r="4047" spans="1:3" x14ac:dyDescent="0.3">
      <c r="A4047" s="6" t="s">
        <v>3003</v>
      </c>
      <c r="B4047" s="10">
        <v>25000000</v>
      </c>
      <c r="C4047" s="10">
        <v>7775138</v>
      </c>
    </row>
    <row r="4048" spans="1:3" x14ac:dyDescent="0.3">
      <c r="A4048" s="6" t="s">
        <v>7049</v>
      </c>
      <c r="B4048" s="10">
        <v>4760000</v>
      </c>
      <c r="C4048" s="10">
        <v>39881</v>
      </c>
    </row>
    <row r="4049" spans="1:3" x14ac:dyDescent="0.3">
      <c r="A4049" s="6" t="s">
        <v>7841</v>
      </c>
      <c r="B4049" s="10">
        <v>15000000</v>
      </c>
      <c r="C4049" s="10">
        <v>39238443</v>
      </c>
    </row>
    <row r="4050" spans="1:3" x14ac:dyDescent="0.3">
      <c r="A4050" s="6" t="s">
        <v>6509</v>
      </c>
      <c r="B4050" s="10">
        <v>67800000</v>
      </c>
      <c r="C4050" s="10">
        <v>653988016.39999998</v>
      </c>
    </row>
    <row r="4051" spans="1:3" x14ac:dyDescent="0.3">
      <c r="A4051" s="6" t="s">
        <v>6345</v>
      </c>
      <c r="B4051" s="10">
        <v>114200000</v>
      </c>
      <c r="C4051" s="10">
        <v>590920307.39999998</v>
      </c>
    </row>
    <row r="4052" spans="1:3" x14ac:dyDescent="0.3">
      <c r="A4052" s="6" t="s">
        <v>8751</v>
      </c>
      <c r="B4052" s="10">
        <v>85000000</v>
      </c>
      <c r="C4052" s="10">
        <v>481348079.39999998</v>
      </c>
    </row>
    <row r="4053" spans="1:3" x14ac:dyDescent="0.3">
      <c r="A4053" s="6" t="s">
        <v>2973</v>
      </c>
      <c r="B4053" s="10">
        <v>180000000</v>
      </c>
      <c r="C4053" s="10">
        <v>678909900.79999995</v>
      </c>
    </row>
    <row r="4054" spans="1:3" x14ac:dyDescent="0.3">
      <c r="A4054" s="6" t="s">
        <v>687</v>
      </c>
      <c r="B4054" s="10">
        <v>3500000</v>
      </c>
      <c r="C4054" s="10">
        <v>192301839.80000001</v>
      </c>
    </row>
    <row r="4055" spans="1:3" x14ac:dyDescent="0.3">
      <c r="A4055" s="6" t="s">
        <v>4435</v>
      </c>
      <c r="B4055" s="10">
        <v>30000000</v>
      </c>
      <c r="C4055" s="10">
        <v>10383524</v>
      </c>
    </row>
    <row r="4056" spans="1:3" x14ac:dyDescent="0.3">
      <c r="A4056" s="6" t="s">
        <v>897</v>
      </c>
      <c r="B4056" s="10">
        <v>36777824</v>
      </c>
      <c r="C4056" s="10">
        <v>2551835</v>
      </c>
    </row>
    <row r="4057" spans="1:3" x14ac:dyDescent="0.3">
      <c r="A4057" s="6" t="s">
        <v>4212</v>
      </c>
      <c r="B4057" s="10">
        <v>90000000</v>
      </c>
      <c r="C4057" s="10">
        <v>203653524</v>
      </c>
    </row>
    <row r="4058" spans="1:3" x14ac:dyDescent="0.3">
      <c r="A4058" s="6" t="s">
        <v>2034</v>
      </c>
      <c r="B4058" s="10">
        <v>175000000</v>
      </c>
      <c r="C4058" s="10">
        <v>139630336</v>
      </c>
    </row>
    <row r="4059" spans="1:3" x14ac:dyDescent="0.3">
      <c r="A4059" s="6" t="s">
        <v>4523</v>
      </c>
      <c r="B4059" s="10">
        <v>22000000</v>
      </c>
      <c r="C4059" s="10">
        <v>5111099</v>
      </c>
    </row>
    <row r="4060" spans="1:3" x14ac:dyDescent="0.3">
      <c r="A4060" s="6" t="s">
        <v>1911</v>
      </c>
      <c r="B4060" s="10">
        <v>692016000</v>
      </c>
      <c r="C4060" s="10">
        <v>1953400749</v>
      </c>
    </row>
    <row r="4061" spans="1:3" x14ac:dyDescent="0.3">
      <c r="A4061" s="6" t="s">
        <v>6781</v>
      </c>
      <c r="B4061" s="10">
        <v>10000000</v>
      </c>
      <c r="C4061" s="10">
        <v>4711220</v>
      </c>
    </row>
    <row r="4062" spans="1:3" x14ac:dyDescent="0.3">
      <c r="A4062" s="6" t="s">
        <v>8748</v>
      </c>
      <c r="B4062" s="10">
        <v>70100000</v>
      </c>
      <c r="C4062" s="10">
        <v>12550000</v>
      </c>
    </row>
    <row r="4063" spans="1:3" x14ac:dyDescent="0.3">
      <c r="A4063" s="6" t="s">
        <v>8496</v>
      </c>
      <c r="B4063" s="10">
        <v>95500000</v>
      </c>
      <c r="C4063" s="10">
        <v>382780040.80000001</v>
      </c>
    </row>
    <row r="4064" spans="1:3" x14ac:dyDescent="0.3">
      <c r="A4064" s="6" t="s">
        <v>8923</v>
      </c>
      <c r="B4064" s="10">
        <v>24440400</v>
      </c>
      <c r="C4064" s="10">
        <v>2984</v>
      </c>
    </row>
    <row r="4065" spans="1:3" x14ac:dyDescent="0.3">
      <c r="A4065" s="6" t="s">
        <v>823</v>
      </c>
      <c r="B4065" s="10">
        <v>5037000</v>
      </c>
      <c r="C4065" s="10">
        <v>14483352</v>
      </c>
    </row>
    <row r="4066" spans="1:3" x14ac:dyDescent="0.3">
      <c r="A4066" s="6" t="s">
        <v>7098</v>
      </c>
      <c r="B4066" s="10">
        <v>119200000</v>
      </c>
      <c r="C4066" s="10">
        <v>217489781</v>
      </c>
    </row>
    <row r="4067" spans="1:3" x14ac:dyDescent="0.3">
      <c r="A4067" s="6" t="s">
        <v>6638</v>
      </c>
      <c r="B4067" s="10">
        <v>102800000</v>
      </c>
      <c r="C4067" s="10">
        <v>537098095.79999995</v>
      </c>
    </row>
    <row r="4068" spans="1:3" x14ac:dyDescent="0.3">
      <c r="A4068" s="6" t="s">
        <v>5333</v>
      </c>
      <c r="B4068" s="10">
        <v>102800000</v>
      </c>
      <c r="C4068" s="10">
        <v>448180574.80000001</v>
      </c>
    </row>
    <row r="4069" spans="1:3" x14ac:dyDescent="0.3">
      <c r="A4069" s="6" t="s">
        <v>2307</v>
      </c>
      <c r="B4069" s="10">
        <v>50000000</v>
      </c>
      <c r="C4069" s="10">
        <v>37994866</v>
      </c>
    </row>
    <row r="4070" spans="1:3" x14ac:dyDescent="0.3">
      <c r="A4070" s="6" t="s">
        <v>309</v>
      </c>
      <c r="B4070" s="10">
        <v>87200000</v>
      </c>
      <c r="C4070" s="10">
        <v>387787979</v>
      </c>
    </row>
    <row r="4071" spans="1:3" x14ac:dyDescent="0.3">
      <c r="A4071" s="6" t="s">
        <v>8161</v>
      </c>
      <c r="B4071" s="10">
        <v>12500000</v>
      </c>
      <c r="C4071" s="10">
        <v>15057465</v>
      </c>
    </row>
    <row r="4072" spans="1:3" x14ac:dyDescent="0.3">
      <c r="A4072" s="6" t="s">
        <v>1947</v>
      </c>
      <c r="B4072" s="10">
        <v>111000000</v>
      </c>
      <c r="C4072" s="10">
        <v>294668448.39999998</v>
      </c>
    </row>
    <row r="4073" spans="1:3" x14ac:dyDescent="0.3">
      <c r="A4073" s="6" t="s">
        <v>2020</v>
      </c>
      <c r="B4073" s="10">
        <v>110000000</v>
      </c>
      <c r="C4073" s="10">
        <v>218674938</v>
      </c>
    </row>
    <row r="4074" spans="1:3" x14ac:dyDescent="0.3">
      <c r="A4074" s="6" t="s">
        <v>1951</v>
      </c>
      <c r="B4074" s="10">
        <v>134800000</v>
      </c>
      <c r="C4074" s="10">
        <v>489434716.39999998</v>
      </c>
    </row>
    <row r="4075" spans="1:3" x14ac:dyDescent="0.3">
      <c r="A4075" s="6" t="s">
        <v>9289</v>
      </c>
      <c r="B4075" s="10">
        <v>25000000</v>
      </c>
      <c r="C4075" s="10">
        <v>32223424</v>
      </c>
    </row>
    <row r="4076" spans="1:3" x14ac:dyDescent="0.3">
      <c r="A4076" s="6" t="s">
        <v>3260</v>
      </c>
      <c r="B4076" s="10">
        <v>52620000</v>
      </c>
      <c r="C4076" s="10">
        <v>269980</v>
      </c>
    </row>
    <row r="4077" spans="1:3" x14ac:dyDescent="0.3">
      <c r="A4077" s="6" t="s">
        <v>742</v>
      </c>
      <c r="B4077" s="10">
        <v>104000000</v>
      </c>
      <c r="C4077" s="10">
        <v>408803696</v>
      </c>
    </row>
    <row r="4078" spans="1:3" x14ac:dyDescent="0.3">
      <c r="A4078" s="6" t="s">
        <v>612</v>
      </c>
      <c r="B4078" s="10">
        <v>94000000</v>
      </c>
      <c r="C4078" s="10">
        <v>404561724</v>
      </c>
    </row>
    <row r="4079" spans="1:3" x14ac:dyDescent="0.3">
      <c r="A4079" s="6" t="s">
        <v>3403</v>
      </c>
      <c r="B4079" s="10">
        <v>116500000</v>
      </c>
      <c r="C4079" s="10">
        <v>484597113.80000001</v>
      </c>
    </row>
    <row r="4080" spans="1:3" x14ac:dyDescent="0.3">
      <c r="A4080" s="6" t="s">
        <v>7886</v>
      </c>
      <c r="B4080" s="10">
        <v>58800000</v>
      </c>
      <c r="C4080" s="10">
        <v>371673111.19999999</v>
      </c>
    </row>
    <row r="4081" spans="1:3" x14ac:dyDescent="0.3">
      <c r="A4081" s="6" t="s">
        <v>8824</v>
      </c>
      <c r="B4081" s="10">
        <v>15000000</v>
      </c>
      <c r="C4081" s="10">
        <v>15785148</v>
      </c>
    </row>
    <row r="4082" spans="1:3" x14ac:dyDescent="0.3">
      <c r="A4082" s="6" t="s">
        <v>4766</v>
      </c>
      <c r="B4082" s="10">
        <v>25000000</v>
      </c>
      <c r="C4082" s="10">
        <v>36833473</v>
      </c>
    </row>
    <row r="4083" spans="1:3" x14ac:dyDescent="0.3">
      <c r="A4083" s="6" t="s">
        <v>6081</v>
      </c>
      <c r="B4083" s="10">
        <v>27000000</v>
      </c>
      <c r="C4083" s="10">
        <v>60527873</v>
      </c>
    </row>
    <row r="4084" spans="1:3" x14ac:dyDescent="0.3">
      <c r="A4084" s="6" t="s">
        <v>7417</v>
      </c>
      <c r="B4084" s="10">
        <v>85400000</v>
      </c>
      <c r="C4084" s="10">
        <v>435045871</v>
      </c>
    </row>
    <row r="4085" spans="1:3" x14ac:dyDescent="0.3">
      <c r="A4085" s="6" t="s">
        <v>7965</v>
      </c>
      <c r="B4085" s="10">
        <v>9200000</v>
      </c>
      <c r="C4085" s="10">
        <v>17155193</v>
      </c>
    </row>
    <row r="4086" spans="1:3" x14ac:dyDescent="0.3">
      <c r="A4086" s="6" t="s">
        <v>5332</v>
      </c>
      <c r="B4086" s="10">
        <v>136000000</v>
      </c>
      <c r="C4086" s="10">
        <v>596365973.79999995</v>
      </c>
    </row>
    <row r="4087" spans="1:3" x14ac:dyDescent="0.3">
      <c r="A4087" s="6" t="s">
        <v>5164</v>
      </c>
      <c r="B4087" s="10">
        <v>60380000</v>
      </c>
      <c r="C4087" s="10">
        <v>1225860043</v>
      </c>
    </row>
    <row r="4088" spans="1:3" x14ac:dyDescent="0.3">
      <c r="A4088" s="6" t="s">
        <v>3501</v>
      </c>
      <c r="B4088" s="10">
        <v>60380000</v>
      </c>
      <c r="C4088" s="10">
        <v>1225860043</v>
      </c>
    </row>
    <row r="4089" spans="1:3" x14ac:dyDescent="0.3">
      <c r="A4089" s="6" t="s">
        <v>3321</v>
      </c>
      <c r="B4089" s="10">
        <v>40000000</v>
      </c>
      <c r="C4089" s="10">
        <v>0</v>
      </c>
    </row>
    <row r="4090" spans="1:3" x14ac:dyDescent="0.3">
      <c r="A4090" s="6" t="s">
        <v>2293</v>
      </c>
      <c r="B4090" s="10">
        <v>117000000</v>
      </c>
      <c r="C4090" s="10">
        <v>258751370</v>
      </c>
    </row>
    <row r="4091" spans="1:3" x14ac:dyDescent="0.3">
      <c r="A4091" s="6" t="s">
        <v>9389</v>
      </c>
      <c r="B4091" s="10">
        <v>9000000</v>
      </c>
      <c r="C4091" s="10">
        <v>923418</v>
      </c>
    </row>
    <row r="4092" spans="1:3" x14ac:dyDescent="0.3">
      <c r="A4092" s="6" t="s">
        <v>877</v>
      </c>
      <c r="B4092" s="10">
        <v>264940000</v>
      </c>
      <c r="C4092" s="10">
        <v>175269998.80000001</v>
      </c>
    </row>
    <row r="4093" spans="1:3" x14ac:dyDescent="0.3">
      <c r="A4093" s="6" t="s">
        <v>1223</v>
      </c>
      <c r="B4093" s="10">
        <v>40000000</v>
      </c>
      <c r="C4093" s="10">
        <v>312898746</v>
      </c>
    </row>
    <row r="4094" spans="1:3" x14ac:dyDescent="0.3">
      <c r="A4094" s="6" t="s">
        <v>31</v>
      </c>
      <c r="B4094" s="10">
        <v>20000000</v>
      </c>
      <c r="C4094" s="10">
        <v>54629497</v>
      </c>
    </row>
    <row r="4095" spans="1:3" x14ac:dyDescent="0.3">
      <c r="A4095" s="6" t="s">
        <v>1680</v>
      </c>
      <c r="B4095" s="10">
        <v>2000000</v>
      </c>
      <c r="C4095" s="10">
        <v>6328516</v>
      </c>
    </row>
    <row r="4096" spans="1:3" x14ac:dyDescent="0.3">
      <c r="A4096" s="6" t="s">
        <v>8298</v>
      </c>
      <c r="B4096" s="10">
        <v>35000000</v>
      </c>
      <c r="C4096" s="10">
        <v>10319915</v>
      </c>
    </row>
    <row r="4097" spans="1:3" x14ac:dyDescent="0.3">
      <c r="A4097" s="6" t="s">
        <v>4533</v>
      </c>
      <c r="B4097" s="10">
        <v>27500000</v>
      </c>
      <c r="C4097" s="10">
        <v>219265952</v>
      </c>
    </row>
    <row r="4098" spans="1:3" x14ac:dyDescent="0.3">
      <c r="A4098" s="6" t="s">
        <v>7900</v>
      </c>
      <c r="B4098" s="10">
        <v>124200000</v>
      </c>
      <c r="C4098" s="10">
        <v>790948055.79999995</v>
      </c>
    </row>
    <row r="4099" spans="1:3" x14ac:dyDescent="0.3">
      <c r="A4099" s="6" t="s">
        <v>726</v>
      </c>
      <c r="B4099" s="10">
        <v>50000000</v>
      </c>
      <c r="C4099" s="10">
        <v>186450317</v>
      </c>
    </row>
    <row r="4100" spans="1:3" x14ac:dyDescent="0.3">
      <c r="A4100" s="6" t="s">
        <v>4278</v>
      </c>
      <c r="B4100" s="10">
        <v>123600000</v>
      </c>
      <c r="C4100" s="10">
        <v>590203752.20000005</v>
      </c>
    </row>
    <row r="4101" spans="1:3" x14ac:dyDescent="0.3">
      <c r="A4101" s="6" t="s">
        <v>5141</v>
      </c>
      <c r="B4101" s="10">
        <v>167540000</v>
      </c>
      <c r="C4101" s="10">
        <v>175269998.80000001</v>
      </c>
    </row>
    <row r="4102" spans="1:3" x14ac:dyDescent="0.3">
      <c r="A4102" s="6" t="s">
        <v>170</v>
      </c>
      <c r="B4102" s="10">
        <v>155140000</v>
      </c>
      <c r="C4102" s="10">
        <v>302915354</v>
      </c>
    </row>
    <row r="4103" spans="1:3" x14ac:dyDescent="0.3">
      <c r="A4103" s="6" t="s">
        <v>8266</v>
      </c>
      <c r="B4103" s="10">
        <v>96400000</v>
      </c>
      <c r="C4103" s="10">
        <v>580287053.20000005</v>
      </c>
    </row>
    <row r="4104" spans="1:3" x14ac:dyDescent="0.3">
      <c r="A4104" s="6" t="s">
        <v>1256</v>
      </c>
      <c r="B4104" s="10">
        <v>185000000</v>
      </c>
      <c r="C4104" s="10">
        <v>561072059</v>
      </c>
    </row>
    <row r="4105" spans="1:3" x14ac:dyDescent="0.3">
      <c r="A4105" s="6" t="s">
        <v>901</v>
      </c>
      <c r="B4105" s="10">
        <v>182000000</v>
      </c>
      <c r="C4105" s="10">
        <v>771509469.79999995</v>
      </c>
    </row>
    <row r="4106" spans="1:3" x14ac:dyDescent="0.3">
      <c r="A4106" s="6" t="s">
        <v>9183</v>
      </c>
      <c r="B4106" s="10">
        <v>16600000</v>
      </c>
      <c r="C4106" s="10">
        <v>257720413.19999999</v>
      </c>
    </row>
    <row r="4107" spans="1:3" x14ac:dyDescent="0.3">
      <c r="A4107" s="6" t="s">
        <v>6939</v>
      </c>
      <c r="B4107" s="10">
        <v>48000000</v>
      </c>
      <c r="C4107" s="10">
        <v>64978140</v>
      </c>
    </row>
    <row r="4108" spans="1:3" x14ac:dyDescent="0.3">
      <c r="A4108" s="6" t="s">
        <v>8701</v>
      </c>
      <c r="B4108" s="10">
        <v>8000000</v>
      </c>
      <c r="C4108" s="10">
        <v>106260000</v>
      </c>
    </row>
    <row r="4109" spans="1:3" x14ac:dyDescent="0.3">
      <c r="A4109" s="6" t="s">
        <v>4658</v>
      </c>
      <c r="B4109" s="10">
        <v>15000000</v>
      </c>
      <c r="C4109" s="10">
        <v>61788393</v>
      </c>
    </row>
    <row r="4110" spans="1:3" x14ac:dyDescent="0.3">
      <c r="A4110" s="6" t="s">
        <v>3027</v>
      </c>
      <c r="B4110" s="10">
        <v>91940000</v>
      </c>
      <c r="C4110" s="10">
        <v>328581621.39999998</v>
      </c>
    </row>
    <row r="4111" spans="1:3" x14ac:dyDescent="0.3">
      <c r="A4111" s="6" t="s">
        <v>8113</v>
      </c>
      <c r="B4111" s="10">
        <v>27000000</v>
      </c>
      <c r="C4111" s="10">
        <v>16519460</v>
      </c>
    </row>
    <row r="4112" spans="1:3" x14ac:dyDescent="0.3">
      <c r="A4112" s="6" t="s">
        <v>6790</v>
      </c>
      <c r="B4112" s="10">
        <v>90000000</v>
      </c>
      <c r="C4112" s="10">
        <v>433079565.60000002</v>
      </c>
    </row>
    <row r="4113" spans="1:3" x14ac:dyDescent="0.3">
      <c r="A4113" s="6" t="s">
        <v>1668</v>
      </c>
      <c r="B4113" s="10">
        <v>55000000</v>
      </c>
      <c r="C4113" s="10">
        <v>77548122</v>
      </c>
    </row>
    <row r="4114" spans="1:3" x14ac:dyDescent="0.3">
      <c r="A4114" s="6" t="s">
        <v>8662</v>
      </c>
      <c r="B4114" s="10">
        <v>153000</v>
      </c>
      <c r="C4114" s="10">
        <v>15306000</v>
      </c>
    </row>
    <row r="4115" spans="1:3" x14ac:dyDescent="0.3">
      <c r="A4115" s="6" t="s">
        <v>8863</v>
      </c>
      <c r="B4115" s="10">
        <v>28000000</v>
      </c>
      <c r="C4115" s="10">
        <v>5686694</v>
      </c>
    </row>
    <row r="4116" spans="1:3" x14ac:dyDescent="0.3">
      <c r="A4116" s="6" t="s">
        <v>8961</v>
      </c>
      <c r="B4116" s="10">
        <v>10000000</v>
      </c>
      <c r="C4116" s="10">
        <v>22896728</v>
      </c>
    </row>
    <row r="4117" spans="1:3" x14ac:dyDescent="0.3">
      <c r="A4117" s="6" t="s">
        <v>2286</v>
      </c>
      <c r="B4117" s="10">
        <v>20000000</v>
      </c>
      <c r="C4117" s="10">
        <v>102034104</v>
      </c>
    </row>
    <row r="4118" spans="1:3" x14ac:dyDescent="0.3">
      <c r="A4118" s="6" t="s">
        <v>3454</v>
      </c>
      <c r="B4118" s="10">
        <v>25000000</v>
      </c>
      <c r="C4118" s="10">
        <v>129115</v>
      </c>
    </row>
    <row r="4119" spans="1:3" x14ac:dyDescent="0.3">
      <c r="A4119" s="6" t="s">
        <v>653</v>
      </c>
      <c r="B4119" s="10">
        <v>130000000</v>
      </c>
      <c r="C4119" s="10">
        <v>631910531</v>
      </c>
    </row>
    <row r="4120" spans="1:3" x14ac:dyDescent="0.3">
      <c r="A4120" s="6" t="s">
        <v>910</v>
      </c>
      <c r="B4120" s="10">
        <v>150000000</v>
      </c>
      <c r="C4120" s="10">
        <v>664837547</v>
      </c>
    </row>
    <row r="4121" spans="1:3" x14ac:dyDescent="0.3">
      <c r="A4121" s="6" t="s">
        <v>917</v>
      </c>
      <c r="B4121" s="10">
        <v>140000000</v>
      </c>
      <c r="C4121" s="10">
        <v>521170825</v>
      </c>
    </row>
    <row r="4122" spans="1:3" x14ac:dyDescent="0.3">
      <c r="A4122" s="6" t="s">
        <v>8555</v>
      </c>
      <c r="B4122" s="10">
        <v>93980000</v>
      </c>
      <c r="C4122" s="10">
        <v>614670527.79999995</v>
      </c>
    </row>
    <row r="4123" spans="1:3" x14ac:dyDescent="0.3">
      <c r="A4123" s="6" t="s">
        <v>5304</v>
      </c>
      <c r="B4123" s="10">
        <v>144200000</v>
      </c>
      <c r="C4123" s="10">
        <v>630310770</v>
      </c>
    </row>
    <row r="4124" spans="1:3" x14ac:dyDescent="0.3">
      <c r="A4124" s="6" t="s">
        <v>4945</v>
      </c>
      <c r="B4124" s="10">
        <v>116400000</v>
      </c>
      <c r="C4124" s="10">
        <v>187299322</v>
      </c>
    </row>
    <row r="4125" spans="1:3" x14ac:dyDescent="0.3">
      <c r="A4125" s="6" t="s">
        <v>4822</v>
      </c>
      <c r="B4125" s="10">
        <v>65000000</v>
      </c>
      <c r="C4125" s="10">
        <v>254212245</v>
      </c>
    </row>
    <row r="4126" spans="1:3" x14ac:dyDescent="0.3">
      <c r="A4126" s="6" t="s">
        <v>6276</v>
      </c>
      <c r="B4126" s="10">
        <v>10000000</v>
      </c>
      <c r="C4126" s="10">
        <v>17033556</v>
      </c>
    </row>
    <row r="4127" spans="1:3" x14ac:dyDescent="0.3">
      <c r="A4127" s="6" t="s">
        <v>6722</v>
      </c>
      <c r="B4127" s="10">
        <v>140000000</v>
      </c>
      <c r="C4127" s="10">
        <v>167096014.40000001</v>
      </c>
    </row>
    <row r="4128" spans="1:3" x14ac:dyDescent="0.3">
      <c r="A4128" s="6" t="s">
        <v>3840</v>
      </c>
      <c r="B4128" s="10">
        <v>99600000</v>
      </c>
      <c r="C4128" s="10">
        <v>396508441</v>
      </c>
    </row>
    <row r="4129" spans="1:3" x14ac:dyDescent="0.3">
      <c r="A4129" s="6" t="s">
        <v>5029</v>
      </c>
      <c r="B4129" s="10">
        <v>159400000</v>
      </c>
      <c r="C4129" s="10">
        <v>335498978.19999999</v>
      </c>
    </row>
    <row r="4130" spans="1:3" x14ac:dyDescent="0.3">
      <c r="A4130" s="6" t="s">
        <v>2495</v>
      </c>
      <c r="B4130" s="10">
        <v>104000000</v>
      </c>
      <c r="C4130" s="10">
        <v>752740099</v>
      </c>
    </row>
    <row r="4131" spans="1:3" x14ac:dyDescent="0.3">
      <c r="A4131" s="6" t="s">
        <v>7022</v>
      </c>
      <c r="B4131" s="10">
        <v>195000000</v>
      </c>
      <c r="C4131" s="10">
        <v>175269998.80000001</v>
      </c>
    </row>
    <row r="4132" spans="1:3" x14ac:dyDescent="0.3">
      <c r="A4132" s="6" t="s">
        <v>8525</v>
      </c>
      <c r="B4132" s="10">
        <v>82180000</v>
      </c>
      <c r="C4132" s="10">
        <v>384540881</v>
      </c>
    </row>
    <row r="4133" spans="1:3" x14ac:dyDescent="0.3">
      <c r="A4133" s="6" t="s">
        <v>5169</v>
      </c>
      <c r="B4133" s="10">
        <v>35000000</v>
      </c>
      <c r="C4133" s="10">
        <v>126204977</v>
      </c>
    </row>
    <row r="4134" spans="1:3" x14ac:dyDescent="0.3">
      <c r="A4134" s="6" t="s">
        <v>4399</v>
      </c>
      <c r="B4134" s="10">
        <v>95200000</v>
      </c>
      <c r="C4134" s="10">
        <v>405026088.60000002</v>
      </c>
    </row>
    <row r="4135" spans="1:3" x14ac:dyDescent="0.3">
      <c r="A4135" s="6" t="s">
        <v>3215</v>
      </c>
      <c r="B4135" s="10">
        <v>82500000</v>
      </c>
      <c r="C4135" s="10">
        <v>370310855</v>
      </c>
    </row>
    <row r="4136" spans="1:3" x14ac:dyDescent="0.3">
      <c r="A4136" s="6" t="s">
        <v>563</v>
      </c>
      <c r="B4136" s="10">
        <v>118400000</v>
      </c>
      <c r="C4136" s="10">
        <v>599966189.20000005</v>
      </c>
    </row>
    <row r="4137" spans="1:3" x14ac:dyDescent="0.3">
      <c r="A4137" s="6" t="s">
        <v>5159</v>
      </c>
      <c r="B4137" s="10">
        <v>102800000</v>
      </c>
      <c r="C4137" s="10">
        <v>378633011.19999999</v>
      </c>
    </row>
    <row r="4138" spans="1:3" x14ac:dyDescent="0.3">
      <c r="A4138" s="6" t="s">
        <v>7485</v>
      </c>
      <c r="B4138" s="10">
        <v>19600000</v>
      </c>
      <c r="C4138" s="10">
        <v>30231200</v>
      </c>
    </row>
    <row r="4139" spans="1:3" x14ac:dyDescent="0.3">
      <c r="A4139" s="6" t="s">
        <v>8054</v>
      </c>
      <c r="B4139" s="10">
        <v>6500000</v>
      </c>
      <c r="C4139" s="10">
        <v>54215416</v>
      </c>
    </row>
    <row r="4140" spans="1:3" x14ac:dyDescent="0.3">
      <c r="A4140" s="6" t="s">
        <v>7816</v>
      </c>
      <c r="B4140" s="10">
        <v>71400000</v>
      </c>
      <c r="C4140" s="10">
        <v>751654707.39999998</v>
      </c>
    </row>
    <row r="4141" spans="1:3" x14ac:dyDescent="0.3">
      <c r="A4141" s="6" t="s">
        <v>3165</v>
      </c>
      <c r="B4141" s="10">
        <v>82400000</v>
      </c>
      <c r="C4141" s="10">
        <v>400066522</v>
      </c>
    </row>
    <row r="4142" spans="1:3" x14ac:dyDescent="0.3">
      <c r="A4142" s="6" t="s">
        <v>3355</v>
      </c>
      <c r="B4142" s="10">
        <v>92600000</v>
      </c>
      <c r="C4142" s="10">
        <v>353391998.39999998</v>
      </c>
    </row>
    <row r="4143" spans="1:3" x14ac:dyDescent="0.3">
      <c r="A4143" s="6" t="s">
        <v>7405</v>
      </c>
      <c r="B4143" s="10">
        <v>99000000</v>
      </c>
      <c r="C4143" s="10">
        <v>796243101</v>
      </c>
    </row>
    <row r="4144" spans="1:3" x14ac:dyDescent="0.3">
      <c r="A4144" s="6" t="s">
        <v>5039</v>
      </c>
      <c r="B4144" s="10">
        <v>132800000</v>
      </c>
      <c r="C4144" s="10">
        <v>545186295.39999998</v>
      </c>
    </row>
    <row r="4145" spans="1:3" x14ac:dyDescent="0.3">
      <c r="A4145" s="6" t="s">
        <v>7053</v>
      </c>
      <c r="B4145" s="10">
        <v>961023.8</v>
      </c>
      <c r="C4145" s="10">
        <v>19647000</v>
      </c>
    </row>
    <row r="4146" spans="1:3" x14ac:dyDescent="0.3">
      <c r="A4146" s="6" t="s">
        <v>1210</v>
      </c>
      <c r="B4146" s="10">
        <v>151600000</v>
      </c>
      <c r="C4146" s="10">
        <v>665194474</v>
      </c>
    </row>
    <row r="4147" spans="1:3" x14ac:dyDescent="0.3">
      <c r="A4147" s="6" t="s">
        <v>1135</v>
      </c>
      <c r="B4147" s="10">
        <v>151860000</v>
      </c>
      <c r="C4147" s="10">
        <v>485525698.39999998</v>
      </c>
    </row>
    <row r="4148" spans="1:3" x14ac:dyDescent="0.3">
      <c r="A4148" s="6" t="s">
        <v>4827</v>
      </c>
      <c r="B4148" s="10">
        <v>8538703</v>
      </c>
      <c r="C4148" s="10">
        <v>5000000</v>
      </c>
    </row>
    <row r="4149" spans="1:3" x14ac:dyDescent="0.3">
      <c r="A4149" s="6" t="s">
        <v>6484</v>
      </c>
      <c r="B4149" s="10">
        <v>2600000</v>
      </c>
      <c r="C4149" s="10">
        <v>15300000</v>
      </c>
    </row>
    <row r="4150" spans="1:3" x14ac:dyDescent="0.3">
      <c r="A4150" s="6" t="s">
        <v>2196</v>
      </c>
      <c r="B4150" s="10">
        <v>20000000</v>
      </c>
      <c r="C4150" s="10">
        <v>437459811</v>
      </c>
    </row>
    <row r="4151" spans="1:3" x14ac:dyDescent="0.3">
      <c r="A4151" s="6" t="s">
        <v>6661</v>
      </c>
      <c r="B4151" s="10">
        <v>82600000</v>
      </c>
      <c r="C4151" s="10">
        <v>787229985</v>
      </c>
    </row>
    <row r="4152" spans="1:3" x14ac:dyDescent="0.3">
      <c r="A4152" s="6" t="s">
        <v>1151</v>
      </c>
      <c r="B4152" s="10">
        <v>57200000</v>
      </c>
      <c r="C4152" s="10">
        <v>383014716.60000002</v>
      </c>
    </row>
    <row r="4153" spans="1:3" x14ac:dyDescent="0.3">
      <c r="A4153" s="6" t="s">
        <v>1329</v>
      </c>
      <c r="B4153" s="10">
        <v>254000000</v>
      </c>
      <c r="C4153" s="10">
        <v>1656280462</v>
      </c>
    </row>
    <row r="4154" spans="1:3" x14ac:dyDescent="0.3">
      <c r="A4154" s="6" t="s">
        <v>1751</v>
      </c>
      <c r="B4154" s="10">
        <v>16000000</v>
      </c>
      <c r="C4154" s="10">
        <v>45284974</v>
      </c>
    </row>
    <row r="4155" spans="1:3" x14ac:dyDescent="0.3">
      <c r="A4155" s="6" t="s">
        <v>9427</v>
      </c>
      <c r="B4155" s="10">
        <v>18000000</v>
      </c>
      <c r="C4155" s="10">
        <v>14189810</v>
      </c>
    </row>
    <row r="4156" spans="1:3" x14ac:dyDescent="0.3">
      <c r="A4156" s="6" t="s">
        <v>5202</v>
      </c>
      <c r="B4156" s="10">
        <v>25000000</v>
      </c>
      <c r="C4156" s="10">
        <v>12729917</v>
      </c>
    </row>
    <row r="4157" spans="1:3" x14ac:dyDescent="0.3">
      <c r="A4157" s="6" t="s">
        <v>1278</v>
      </c>
      <c r="B4157" s="10">
        <v>120000000</v>
      </c>
      <c r="C4157" s="10">
        <v>0</v>
      </c>
    </row>
    <row r="4158" spans="1:3" x14ac:dyDescent="0.3">
      <c r="A4158" s="6" t="s">
        <v>3378</v>
      </c>
      <c r="B4158" s="10">
        <v>121000000</v>
      </c>
      <c r="C4158" s="10">
        <v>404739954.39999998</v>
      </c>
    </row>
    <row r="4159" spans="1:3" x14ac:dyDescent="0.3">
      <c r="A4159" s="6" t="s">
        <v>2223</v>
      </c>
      <c r="B4159" s="10">
        <v>10000000</v>
      </c>
      <c r="C4159" s="10">
        <v>80120944</v>
      </c>
    </row>
    <row r="4160" spans="1:3" x14ac:dyDescent="0.3">
      <c r="A4160" s="6" t="s">
        <v>7903</v>
      </c>
      <c r="B4160" s="10">
        <v>69400000</v>
      </c>
      <c r="C4160" s="10">
        <v>240033015.80000001</v>
      </c>
    </row>
    <row r="4161" spans="1:3" x14ac:dyDescent="0.3">
      <c r="A4161" s="6" t="s">
        <v>919</v>
      </c>
      <c r="B4161" s="10">
        <v>258800000</v>
      </c>
      <c r="C4161" s="10">
        <v>795981926.79999995</v>
      </c>
    </row>
    <row r="4162" spans="1:3" x14ac:dyDescent="0.3">
      <c r="A4162" s="6" t="s">
        <v>8418</v>
      </c>
      <c r="B4162" s="10">
        <v>650000</v>
      </c>
      <c r="C4162" s="10">
        <v>6477294</v>
      </c>
    </row>
    <row r="4163" spans="1:3" x14ac:dyDescent="0.3">
      <c r="A4163" s="6" t="s">
        <v>5805</v>
      </c>
      <c r="B4163" s="10">
        <v>3675000</v>
      </c>
      <c r="C4163" s="10">
        <v>23803308</v>
      </c>
    </row>
    <row r="4164" spans="1:3" x14ac:dyDescent="0.3">
      <c r="A4164" s="6" t="s">
        <v>1061</v>
      </c>
      <c r="B4164" s="10">
        <v>86000000</v>
      </c>
      <c r="C4164" s="10">
        <v>1240261.6000000001</v>
      </c>
    </row>
    <row r="4165" spans="1:3" x14ac:dyDescent="0.3">
      <c r="A4165" s="6" t="s">
        <v>6223</v>
      </c>
      <c r="B4165" s="10">
        <v>20000000</v>
      </c>
      <c r="C4165" s="10">
        <v>18400000</v>
      </c>
    </row>
    <row r="4166" spans="1:3" x14ac:dyDescent="0.3">
      <c r="A4166" s="6" t="s">
        <v>1259</v>
      </c>
      <c r="B4166" s="10">
        <v>12001040</v>
      </c>
      <c r="C4166" s="10">
        <v>38139010</v>
      </c>
    </row>
    <row r="4167" spans="1:3" x14ac:dyDescent="0.3">
      <c r="A4167" s="6" t="s">
        <v>2510</v>
      </c>
      <c r="B4167" s="10">
        <v>147180000</v>
      </c>
      <c r="C4167" s="10">
        <v>222629230.59999999</v>
      </c>
    </row>
    <row r="4168" spans="1:3" x14ac:dyDescent="0.3">
      <c r="A4168" s="6" t="s">
        <v>375</v>
      </c>
      <c r="B4168" s="10">
        <v>13187504.6</v>
      </c>
      <c r="C4168" s="10">
        <v>7283918</v>
      </c>
    </row>
    <row r="4169" spans="1:3" x14ac:dyDescent="0.3">
      <c r="A4169" s="6" t="s">
        <v>5387</v>
      </c>
      <c r="B4169" s="10">
        <v>1100000</v>
      </c>
      <c r="C4169" s="10">
        <v>0</v>
      </c>
    </row>
    <row r="4170" spans="1:3" x14ac:dyDescent="0.3">
      <c r="A4170" s="6" t="s">
        <v>4336</v>
      </c>
      <c r="B4170" s="10">
        <v>27000000</v>
      </c>
      <c r="C4170" s="10">
        <v>31770413</v>
      </c>
    </row>
    <row r="4171" spans="1:3" x14ac:dyDescent="0.3">
      <c r="A4171" s="6" t="s">
        <v>5539</v>
      </c>
      <c r="B4171" s="10">
        <v>142800000</v>
      </c>
      <c r="C4171" s="10">
        <v>566930143.79999995</v>
      </c>
    </row>
    <row r="4172" spans="1:3" x14ac:dyDescent="0.3">
      <c r="A4172" s="6" t="s">
        <v>4926</v>
      </c>
      <c r="B4172" s="10">
        <v>2500000</v>
      </c>
      <c r="C4172" s="10">
        <v>3272708.4</v>
      </c>
    </row>
    <row r="4173" spans="1:3" x14ac:dyDescent="0.3">
      <c r="A4173" s="6" t="s">
        <v>3917</v>
      </c>
      <c r="B4173" s="10">
        <v>108000000</v>
      </c>
      <c r="C4173" s="10">
        <v>451155000</v>
      </c>
    </row>
    <row r="4174" spans="1:3" x14ac:dyDescent="0.3">
      <c r="A4174" s="6" t="s">
        <v>7190</v>
      </c>
      <c r="B4174" s="10">
        <v>173000000</v>
      </c>
      <c r="C4174" s="10">
        <v>287132333.80000001</v>
      </c>
    </row>
    <row r="4175" spans="1:3" x14ac:dyDescent="0.3">
      <c r="A4175" s="6" t="s">
        <v>9003</v>
      </c>
      <c r="B4175" s="10">
        <v>142800000</v>
      </c>
      <c r="C4175" s="10">
        <v>566930143.79999995</v>
      </c>
    </row>
    <row r="4176" spans="1:3" x14ac:dyDescent="0.3">
      <c r="A4176" s="6" t="s">
        <v>7099</v>
      </c>
      <c r="B4176" s="10">
        <v>20000000</v>
      </c>
      <c r="C4176" s="10">
        <v>44821299</v>
      </c>
    </row>
    <row r="4177" spans="1:3" x14ac:dyDescent="0.3">
      <c r="A4177" s="6" t="s">
        <v>6522</v>
      </c>
      <c r="B4177" s="10">
        <v>37595000</v>
      </c>
      <c r="C4177" s="10">
        <v>3189087</v>
      </c>
    </row>
    <row r="4178" spans="1:3" x14ac:dyDescent="0.3">
      <c r="A4178" s="6" t="s">
        <v>2881</v>
      </c>
      <c r="B4178" s="10">
        <v>128300000</v>
      </c>
      <c r="C4178" s="10">
        <v>344328240.80000001</v>
      </c>
    </row>
    <row r="4179" spans="1:3" x14ac:dyDescent="0.3">
      <c r="A4179" s="6" t="s">
        <v>7518</v>
      </c>
      <c r="B4179" s="10">
        <v>90000000</v>
      </c>
      <c r="C4179" s="10">
        <v>761987823.79999995</v>
      </c>
    </row>
    <row r="4180" spans="1:3" x14ac:dyDescent="0.3">
      <c r="A4180" s="6" t="s">
        <v>7029</v>
      </c>
      <c r="B4180" s="10">
        <v>54200004</v>
      </c>
      <c r="C4180" s="10">
        <v>2375190</v>
      </c>
    </row>
    <row r="4181" spans="1:3" x14ac:dyDescent="0.3">
      <c r="A4181" s="6" t="s">
        <v>8203</v>
      </c>
      <c r="B4181" s="10">
        <v>5070773</v>
      </c>
      <c r="C4181" s="10">
        <v>43904783.399999999</v>
      </c>
    </row>
    <row r="4182" spans="1:3" x14ac:dyDescent="0.3">
      <c r="A4182" s="6" t="s">
        <v>5344</v>
      </c>
      <c r="B4182" s="10">
        <v>15000000</v>
      </c>
      <c r="C4182" s="10">
        <v>47074133</v>
      </c>
    </row>
    <row r="4183" spans="1:3" x14ac:dyDescent="0.3">
      <c r="A4183" s="6" t="s">
        <v>5857</v>
      </c>
      <c r="B4183" s="10">
        <v>100000000</v>
      </c>
      <c r="C4183" s="10">
        <v>69548641</v>
      </c>
    </row>
    <row r="4184" spans="1:3" x14ac:dyDescent="0.3">
      <c r="A4184" s="6" t="s">
        <v>6160</v>
      </c>
      <c r="B4184" s="10">
        <v>5000000</v>
      </c>
      <c r="C4184" s="10">
        <v>144894</v>
      </c>
    </row>
    <row r="4185" spans="1:3" x14ac:dyDescent="0.3">
      <c r="A4185" s="6" t="s">
        <v>3293</v>
      </c>
      <c r="B4185" s="10">
        <v>94000000</v>
      </c>
      <c r="C4185" s="10">
        <v>273330185</v>
      </c>
    </row>
    <row r="4186" spans="1:3" x14ac:dyDescent="0.3">
      <c r="A4186" s="6" t="s">
        <v>6197</v>
      </c>
      <c r="B4186" s="10">
        <v>95000000</v>
      </c>
      <c r="C4186" s="10">
        <v>160099222</v>
      </c>
    </row>
    <row r="4187" spans="1:3" x14ac:dyDescent="0.3">
      <c r="A4187" s="6" t="s">
        <v>8616</v>
      </c>
      <c r="B4187" s="10">
        <v>30000000</v>
      </c>
      <c r="C4187" s="10">
        <v>61449135</v>
      </c>
    </row>
    <row r="4188" spans="1:3" x14ac:dyDescent="0.3">
      <c r="A4188" s="6" t="s">
        <v>8157</v>
      </c>
      <c r="B4188" s="10">
        <v>12500000</v>
      </c>
      <c r="C4188" s="10">
        <v>11277119</v>
      </c>
    </row>
    <row r="4189" spans="1:3" x14ac:dyDescent="0.3">
      <c r="A4189" s="6" t="s">
        <v>7350</v>
      </c>
      <c r="B4189" s="10">
        <v>167000000</v>
      </c>
      <c r="C4189" s="10">
        <v>660864312.79999995</v>
      </c>
    </row>
    <row r="4190" spans="1:3" x14ac:dyDescent="0.3">
      <c r="A4190" s="6" t="s">
        <v>1159</v>
      </c>
      <c r="B4190" s="10">
        <v>125600000</v>
      </c>
      <c r="C4190" s="10">
        <v>675965487.39999998</v>
      </c>
    </row>
    <row r="4191" spans="1:3" x14ac:dyDescent="0.3">
      <c r="A4191" s="6" t="s">
        <v>4741</v>
      </c>
      <c r="B4191" s="10">
        <v>37077129</v>
      </c>
      <c r="C4191" s="10">
        <v>3666620</v>
      </c>
    </row>
    <row r="4192" spans="1:3" x14ac:dyDescent="0.3">
      <c r="A4192" s="6" t="s">
        <v>5972</v>
      </c>
      <c r="B4192" s="10">
        <v>85000000</v>
      </c>
      <c r="C4192" s="10">
        <v>137298489</v>
      </c>
    </row>
    <row r="4193" spans="1:3" x14ac:dyDescent="0.3">
      <c r="A4193" s="6" t="s">
        <v>5705</v>
      </c>
      <c r="B4193" s="10">
        <v>30000000</v>
      </c>
      <c r="C4193" s="10">
        <v>123428868</v>
      </c>
    </row>
    <row r="4194" spans="1:3" x14ac:dyDescent="0.3">
      <c r="A4194" s="6" t="s">
        <v>700</v>
      </c>
      <c r="B4194" s="10">
        <v>124600000</v>
      </c>
      <c r="C4194" s="10">
        <v>375161639.60000002</v>
      </c>
    </row>
    <row r="4195" spans="1:3" x14ac:dyDescent="0.3">
      <c r="A4195" s="6" t="s">
        <v>7529</v>
      </c>
      <c r="B4195" s="10">
        <v>2000000</v>
      </c>
      <c r="C4195" s="10">
        <v>69897819.599999994</v>
      </c>
    </row>
    <row r="4196" spans="1:3" x14ac:dyDescent="0.3">
      <c r="A4196" s="6" t="s">
        <v>5496</v>
      </c>
      <c r="B4196" s="10">
        <v>45000000</v>
      </c>
      <c r="C4196" s="10">
        <v>43343247</v>
      </c>
    </row>
    <row r="4197" spans="1:3" x14ac:dyDescent="0.3">
      <c r="A4197" s="6" t="s">
        <v>9736</v>
      </c>
      <c r="B4197" s="10">
        <v>40000000</v>
      </c>
      <c r="C4197" s="10">
        <v>3643591</v>
      </c>
    </row>
    <row r="4198" spans="1:3" x14ac:dyDescent="0.3">
      <c r="A4198" s="6" t="s">
        <v>7994</v>
      </c>
      <c r="B4198" s="10">
        <v>108000000</v>
      </c>
      <c r="C4198" s="10">
        <v>433688790</v>
      </c>
    </row>
    <row r="4199" spans="1:3" x14ac:dyDescent="0.3">
      <c r="A4199" s="6" t="s">
        <v>512</v>
      </c>
      <c r="B4199" s="10">
        <v>165000000</v>
      </c>
      <c r="C4199" s="10">
        <v>250351474.59999999</v>
      </c>
    </row>
    <row r="4200" spans="1:3" x14ac:dyDescent="0.3">
      <c r="A4200" s="6" t="s">
        <v>9110</v>
      </c>
      <c r="B4200" s="10">
        <v>67000000</v>
      </c>
      <c r="C4200" s="10">
        <v>18149997</v>
      </c>
    </row>
    <row r="4201" spans="1:3" x14ac:dyDescent="0.3">
      <c r="A4201" s="6" t="s">
        <v>7501</v>
      </c>
      <c r="B4201" s="10">
        <v>106600000</v>
      </c>
      <c r="C4201" s="10">
        <v>315524815</v>
      </c>
    </row>
    <row r="4202" spans="1:3" x14ac:dyDescent="0.3">
      <c r="A4202" s="6" t="s">
        <v>8958</v>
      </c>
      <c r="B4202" s="10">
        <v>7000000</v>
      </c>
      <c r="C4202" s="10">
        <v>7644937</v>
      </c>
    </row>
    <row r="4203" spans="1:3" x14ac:dyDescent="0.3">
      <c r="A4203" s="6" t="s">
        <v>2301</v>
      </c>
      <c r="B4203" s="10">
        <v>43000000</v>
      </c>
      <c r="C4203" s="10">
        <v>22876948</v>
      </c>
    </row>
    <row r="4204" spans="1:3" x14ac:dyDescent="0.3">
      <c r="A4204" s="6" t="s">
        <v>438</v>
      </c>
      <c r="B4204" s="10">
        <v>107700000</v>
      </c>
      <c r="C4204" s="10">
        <v>276937185.80000001</v>
      </c>
    </row>
    <row r="4205" spans="1:3" x14ac:dyDescent="0.3">
      <c r="A4205" s="6" t="s">
        <v>1877</v>
      </c>
      <c r="B4205" s="10">
        <v>134000000</v>
      </c>
      <c r="C4205" s="10">
        <v>492292832.19999999</v>
      </c>
    </row>
    <row r="4206" spans="1:3" x14ac:dyDescent="0.3">
      <c r="A4206" s="6" t="s">
        <v>3167</v>
      </c>
      <c r="B4206" s="10">
        <v>80760000</v>
      </c>
      <c r="C4206" s="10">
        <v>687930766</v>
      </c>
    </row>
    <row r="4207" spans="1:3" x14ac:dyDescent="0.3">
      <c r="A4207" s="6" t="s">
        <v>7181</v>
      </c>
      <c r="B4207" s="10">
        <v>175600000</v>
      </c>
      <c r="C4207" s="10">
        <v>288568132.39999998</v>
      </c>
    </row>
    <row r="4208" spans="1:3" x14ac:dyDescent="0.3">
      <c r="A4208" s="6" t="s">
        <v>6747</v>
      </c>
      <c r="B4208" s="10">
        <v>115000000</v>
      </c>
      <c r="C4208" s="10">
        <v>604531768.39999998</v>
      </c>
    </row>
    <row r="4209" spans="1:3" x14ac:dyDescent="0.3">
      <c r="A4209" s="6" t="s">
        <v>6803</v>
      </c>
      <c r="B4209" s="10">
        <v>1250000</v>
      </c>
      <c r="C4209" s="10">
        <v>36144000</v>
      </c>
    </row>
    <row r="4210" spans="1:3" x14ac:dyDescent="0.3">
      <c r="A4210" s="6" t="s">
        <v>6171</v>
      </c>
      <c r="B4210" s="10">
        <v>28000000</v>
      </c>
      <c r="C4210" s="10">
        <v>112914167</v>
      </c>
    </row>
    <row r="4211" spans="1:3" x14ac:dyDescent="0.3">
      <c r="A4211" s="6" t="s">
        <v>4426</v>
      </c>
      <c r="B4211" s="10">
        <v>167540000</v>
      </c>
      <c r="C4211" s="10">
        <v>175269998.80000001</v>
      </c>
    </row>
    <row r="4212" spans="1:3" x14ac:dyDescent="0.3">
      <c r="A4212" s="6" t="s">
        <v>4076</v>
      </c>
      <c r="B4212" s="10">
        <v>89013252</v>
      </c>
      <c r="C4212" s="10">
        <v>4983582</v>
      </c>
    </row>
    <row r="4213" spans="1:3" x14ac:dyDescent="0.3">
      <c r="A4213" s="6" t="s">
        <v>6746</v>
      </c>
      <c r="B4213" s="10">
        <v>147000000</v>
      </c>
      <c r="C4213" s="10">
        <v>369556482.60000002</v>
      </c>
    </row>
    <row r="4214" spans="1:3" x14ac:dyDescent="0.3">
      <c r="A4214" s="6" t="s">
        <v>1094</v>
      </c>
      <c r="B4214" s="10">
        <v>53000000</v>
      </c>
      <c r="C4214" s="10">
        <v>131159781</v>
      </c>
    </row>
    <row r="4215" spans="1:3" x14ac:dyDescent="0.3">
      <c r="A4215" s="6" t="s">
        <v>7575</v>
      </c>
      <c r="B4215" s="10">
        <v>12001040</v>
      </c>
      <c r="C4215" s="10">
        <v>38139010</v>
      </c>
    </row>
    <row r="4216" spans="1:3" x14ac:dyDescent="0.3">
      <c r="A4216" s="6" t="s">
        <v>3014</v>
      </c>
      <c r="B4216" s="10">
        <v>26000000</v>
      </c>
      <c r="C4216" s="10">
        <v>54393687</v>
      </c>
    </row>
    <row r="4217" spans="1:3" x14ac:dyDescent="0.3">
      <c r="A4217" s="6" t="s">
        <v>1502</v>
      </c>
      <c r="B4217" s="10">
        <v>15000000</v>
      </c>
      <c r="C4217" s="10">
        <v>69995047</v>
      </c>
    </row>
    <row r="4218" spans="1:3" x14ac:dyDescent="0.3">
      <c r="A4218" s="6" t="s">
        <v>5662</v>
      </c>
      <c r="B4218" s="10">
        <v>6500000</v>
      </c>
      <c r="C4218" s="10">
        <v>11745931</v>
      </c>
    </row>
    <row r="4219" spans="1:3" x14ac:dyDescent="0.3">
      <c r="A4219" s="6" t="s">
        <v>7185</v>
      </c>
      <c r="B4219" s="10">
        <v>15440000</v>
      </c>
      <c r="C4219" s="10">
        <v>306724</v>
      </c>
    </row>
    <row r="4220" spans="1:3" x14ac:dyDescent="0.3">
      <c r="A4220" s="6" t="s">
        <v>7348</v>
      </c>
      <c r="B4220" s="10">
        <v>105200000</v>
      </c>
      <c r="C4220" s="10">
        <v>558301701.79999995</v>
      </c>
    </row>
    <row r="4221" spans="1:3" x14ac:dyDescent="0.3">
      <c r="A4221" s="6" t="s">
        <v>6842</v>
      </c>
      <c r="B4221" s="10">
        <v>25273270.600000001</v>
      </c>
      <c r="C4221" s="10">
        <v>39481</v>
      </c>
    </row>
    <row r="4222" spans="1:3" x14ac:dyDescent="0.3">
      <c r="A4222" s="6" t="s">
        <v>5629</v>
      </c>
      <c r="B4222" s="10">
        <v>38000000</v>
      </c>
      <c r="C4222" s="10">
        <v>43300000</v>
      </c>
    </row>
    <row r="4223" spans="1:3" x14ac:dyDescent="0.3">
      <c r="A4223" s="6" t="s">
        <v>5390</v>
      </c>
      <c r="B4223" s="10">
        <v>153000000</v>
      </c>
      <c r="C4223" s="10">
        <v>356935816.80000001</v>
      </c>
    </row>
    <row r="4224" spans="1:3" x14ac:dyDescent="0.3">
      <c r="A4224" s="6" t="s">
        <v>3511</v>
      </c>
      <c r="B4224" s="10">
        <v>19000000</v>
      </c>
      <c r="C4224" s="10">
        <v>32618920</v>
      </c>
    </row>
    <row r="4225" spans="1:3" x14ac:dyDescent="0.3">
      <c r="A4225" s="6" t="s">
        <v>2836</v>
      </c>
      <c r="B4225" s="10">
        <v>2200000</v>
      </c>
      <c r="C4225" s="10">
        <v>1476843</v>
      </c>
    </row>
    <row r="4226" spans="1:3" x14ac:dyDescent="0.3">
      <c r="A4226" s="6" t="s">
        <v>3858</v>
      </c>
      <c r="B4226" s="10">
        <v>2000000</v>
      </c>
      <c r="C4226" s="10">
        <v>55765562</v>
      </c>
    </row>
    <row r="4227" spans="1:3" x14ac:dyDescent="0.3">
      <c r="A4227" s="6" t="s">
        <v>6549</v>
      </c>
      <c r="B4227" s="10">
        <v>56600000</v>
      </c>
      <c r="C4227" s="10">
        <v>583921229</v>
      </c>
    </row>
    <row r="4228" spans="1:3" x14ac:dyDescent="0.3">
      <c r="A4228" s="6" t="s">
        <v>4680</v>
      </c>
      <c r="B4228" s="10">
        <v>4000000</v>
      </c>
      <c r="C4228" s="10">
        <v>49800000</v>
      </c>
    </row>
    <row r="4229" spans="1:3" x14ac:dyDescent="0.3">
      <c r="A4229" s="6" t="s">
        <v>1436</v>
      </c>
      <c r="B4229" s="10">
        <v>84100000</v>
      </c>
      <c r="C4229" s="10">
        <v>611466768.20000005</v>
      </c>
    </row>
    <row r="4230" spans="1:3" x14ac:dyDescent="0.3">
      <c r="A4230" s="6" t="s">
        <v>3617</v>
      </c>
      <c r="B4230" s="10">
        <v>88600000</v>
      </c>
      <c r="C4230" s="10">
        <v>370156261</v>
      </c>
    </row>
    <row r="4231" spans="1:3" x14ac:dyDescent="0.3">
      <c r="A4231" s="6" t="s">
        <v>2467</v>
      </c>
      <c r="B4231" s="10">
        <v>34500000</v>
      </c>
      <c r="C4231" s="10">
        <v>24993274</v>
      </c>
    </row>
    <row r="4232" spans="1:3" x14ac:dyDescent="0.3">
      <c r="A4232" s="6" t="s">
        <v>7490</v>
      </c>
      <c r="B4232" s="10">
        <v>4500000</v>
      </c>
      <c r="C4232" s="10">
        <v>94583</v>
      </c>
    </row>
    <row r="4233" spans="1:3" x14ac:dyDescent="0.3">
      <c r="A4233" s="6" t="s">
        <v>1884</v>
      </c>
      <c r="B4233" s="10">
        <v>18000000</v>
      </c>
      <c r="C4233" s="10">
        <v>141809235</v>
      </c>
    </row>
    <row r="4234" spans="1:3" x14ac:dyDescent="0.3">
      <c r="A4234" s="6" t="s">
        <v>3625</v>
      </c>
      <c r="B4234" s="10">
        <v>25000000</v>
      </c>
      <c r="C4234" s="10">
        <v>125339088</v>
      </c>
    </row>
    <row r="4235" spans="1:3" x14ac:dyDescent="0.3">
      <c r="A4235" s="6" t="s">
        <v>3688</v>
      </c>
      <c r="B4235" s="10">
        <v>11958700.6</v>
      </c>
      <c r="C4235" s="10">
        <v>16487322</v>
      </c>
    </row>
    <row r="4236" spans="1:3" x14ac:dyDescent="0.3">
      <c r="A4236" s="6" t="s">
        <v>1485</v>
      </c>
      <c r="B4236" s="10">
        <v>100000000</v>
      </c>
      <c r="C4236" s="10">
        <v>131863374</v>
      </c>
    </row>
    <row r="4237" spans="1:3" x14ac:dyDescent="0.3">
      <c r="A4237" s="6" t="s">
        <v>3303</v>
      </c>
      <c r="B4237" s="10">
        <v>60500000</v>
      </c>
      <c r="C4237" s="10">
        <v>396806139.80000001</v>
      </c>
    </row>
    <row r="4238" spans="1:3" x14ac:dyDescent="0.3">
      <c r="A4238" s="6" t="s">
        <v>3791</v>
      </c>
      <c r="B4238" s="10">
        <v>123200000</v>
      </c>
      <c r="C4238" s="10">
        <v>517488818.60000002</v>
      </c>
    </row>
    <row r="4239" spans="1:3" x14ac:dyDescent="0.3">
      <c r="A4239" s="6" t="s">
        <v>6886</v>
      </c>
      <c r="B4239" s="10">
        <v>26660000</v>
      </c>
      <c r="C4239" s="10">
        <v>48398</v>
      </c>
    </row>
    <row r="4240" spans="1:3" x14ac:dyDescent="0.3">
      <c r="A4240" s="6" t="s">
        <v>247</v>
      </c>
      <c r="B4240" s="10">
        <v>138000000</v>
      </c>
      <c r="C4240" s="10">
        <v>337725907.80000001</v>
      </c>
    </row>
    <row r="4241" spans="1:3" x14ac:dyDescent="0.3">
      <c r="A4241" s="6" t="s">
        <v>3745</v>
      </c>
      <c r="B4241" s="10">
        <v>100000000</v>
      </c>
      <c r="C4241" s="10">
        <v>139716717</v>
      </c>
    </row>
    <row r="4242" spans="1:3" x14ac:dyDescent="0.3">
      <c r="A4242" s="6" t="s">
        <v>6686</v>
      </c>
      <c r="B4242" s="10">
        <v>86300000</v>
      </c>
      <c r="C4242" s="10">
        <v>853406448.79999995</v>
      </c>
    </row>
    <row r="4243" spans="1:3" x14ac:dyDescent="0.3">
      <c r="A4243" s="6" t="s">
        <v>2479</v>
      </c>
      <c r="B4243" s="10">
        <v>28859454.600000001</v>
      </c>
      <c r="C4243" s="10">
        <v>6300000</v>
      </c>
    </row>
    <row r="4244" spans="1:3" x14ac:dyDescent="0.3">
      <c r="A4244" s="6" t="s">
        <v>800</v>
      </c>
      <c r="B4244" s="10">
        <v>109200000</v>
      </c>
      <c r="C4244" s="10">
        <v>728382406.20000005</v>
      </c>
    </row>
    <row r="4245" spans="1:3" x14ac:dyDescent="0.3">
      <c r="A4245" s="6" t="s">
        <v>8957</v>
      </c>
      <c r="B4245" s="10">
        <v>70000000</v>
      </c>
      <c r="C4245" s="10">
        <v>18662027</v>
      </c>
    </row>
    <row r="4246" spans="1:3" x14ac:dyDescent="0.3">
      <c r="A4246" s="6" t="s">
        <v>3631</v>
      </c>
      <c r="B4246" s="10">
        <v>30000000</v>
      </c>
      <c r="C4246" s="10">
        <v>160502573</v>
      </c>
    </row>
    <row r="4247" spans="1:3" x14ac:dyDescent="0.3">
      <c r="A4247" s="6" t="s">
        <v>845</v>
      </c>
      <c r="B4247" s="10">
        <v>26000000</v>
      </c>
      <c r="C4247" s="10">
        <v>67647574</v>
      </c>
    </row>
    <row r="4248" spans="1:3" x14ac:dyDescent="0.3">
      <c r="A4248" s="6" t="s">
        <v>59</v>
      </c>
      <c r="B4248" s="10">
        <v>113400000</v>
      </c>
      <c r="C4248" s="10">
        <v>778431865.20000005</v>
      </c>
    </row>
    <row r="4249" spans="1:3" x14ac:dyDescent="0.3">
      <c r="A4249" s="6" t="s">
        <v>1213</v>
      </c>
      <c r="B4249" s="10">
        <v>123240000</v>
      </c>
      <c r="C4249" s="10">
        <v>647667399</v>
      </c>
    </row>
    <row r="4250" spans="1:3" x14ac:dyDescent="0.3">
      <c r="A4250" s="6" t="s">
        <v>7113</v>
      </c>
      <c r="B4250" s="10">
        <v>96800000</v>
      </c>
      <c r="C4250" s="10">
        <v>762961688.79999995</v>
      </c>
    </row>
    <row r="4251" spans="1:3" x14ac:dyDescent="0.3">
      <c r="A4251" s="6" t="s">
        <v>7690</v>
      </c>
      <c r="B4251" s="10">
        <v>122800000</v>
      </c>
      <c r="C4251" s="10">
        <v>418584467</v>
      </c>
    </row>
    <row r="4252" spans="1:3" x14ac:dyDescent="0.3">
      <c r="A4252" s="6" t="s">
        <v>6482</v>
      </c>
      <c r="B4252" s="10">
        <v>133400000</v>
      </c>
      <c r="C4252" s="10">
        <v>732081775.60000002</v>
      </c>
    </row>
    <row r="4253" spans="1:3" x14ac:dyDescent="0.3">
      <c r="A4253" s="6" t="s">
        <v>7689</v>
      </c>
      <c r="B4253" s="10">
        <v>57400000</v>
      </c>
      <c r="C4253" s="10">
        <v>364407202.80000001</v>
      </c>
    </row>
    <row r="4254" spans="1:3" x14ac:dyDescent="0.3">
      <c r="A4254" s="6" t="s">
        <v>7323</v>
      </c>
      <c r="B4254" s="10">
        <v>10000000</v>
      </c>
      <c r="C4254" s="10">
        <v>253136523.59999999</v>
      </c>
    </row>
    <row r="4255" spans="1:3" x14ac:dyDescent="0.3">
      <c r="A4255" s="6" t="s">
        <v>3223</v>
      </c>
      <c r="B4255" s="10">
        <v>117000000</v>
      </c>
      <c r="C4255" s="10">
        <v>382417747.39999998</v>
      </c>
    </row>
    <row r="4256" spans="1:3" x14ac:dyDescent="0.3">
      <c r="A4256" s="6" t="s">
        <v>8995</v>
      </c>
      <c r="B4256" s="10">
        <v>170800000</v>
      </c>
      <c r="C4256" s="10">
        <v>440909536.80000001</v>
      </c>
    </row>
    <row r="4257" spans="1:3" x14ac:dyDescent="0.3">
      <c r="A4257" s="6" t="s">
        <v>6109</v>
      </c>
      <c r="B4257" s="10">
        <v>99800000</v>
      </c>
      <c r="C4257" s="10">
        <v>668859534</v>
      </c>
    </row>
    <row r="4258" spans="1:3" x14ac:dyDescent="0.3">
      <c r="A4258" s="6" t="s">
        <v>7787</v>
      </c>
      <c r="B4258" s="10">
        <v>110800000</v>
      </c>
      <c r="C4258" s="10">
        <v>475111240</v>
      </c>
    </row>
    <row r="4259" spans="1:3" x14ac:dyDescent="0.3">
      <c r="A4259" s="6" t="s">
        <v>8437</v>
      </c>
      <c r="B4259" s="10">
        <v>68400000</v>
      </c>
      <c r="C4259" s="10">
        <v>451860954</v>
      </c>
    </row>
    <row r="4260" spans="1:3" x14ac:dyDescent="0.3">
      <c r="A4260" s="6" t="s">
        <v>5869</v>
      </c>
      <c r="B4260" s="10">
        <v>97200000</v>
      </c>
      <c r="C4260" s="10">
        <v>1119422067</v>
      </c>
    </row>
    <row r="4261" spans="1:3" x14ac:dyDescent="0.3">
      <c r="A4261" s="6" t="s">
        <v>5726</v>
      </c>
      <c r="B4261" s="10">
        <v>88600000</v>
      </c>
      <c r="C4261" s="10">
        <v>591061101.79999995</v>
      </c>
    </row>
    <row r="4262" spans="1:3" x14ac:dyDescent="0.3">
      <c r="A4262" s="6" t="s">
        <v>6441</v>
      </c>
      <c r="B4262" s="10">
        <v>108144000</v>
      </c>
      <c r="C4262" s="10">
        <v>424370509.39999998</v>
      </c>
    </row>
    <row r="4263" spans="1:3" x14ac:dyDescent="0.3">
      <c r="A4263" s="6" t="s">
        <v>3294</v>
      </c>
      <c r="B4263" s="10">
        <v>87400000</v>
      </c>
      <c r="C4263" s="10">
        <v>839891064.79999995</v>
      </c>
    </row>
    <row r="4264" spans="1:3" x14ac:dyDescent="0.3">
      <c r="A4264" s="6" t="s">
        <v>2231</v>
      </c>
      <c r="B4264" s="10">
        <v>129200000</v>
      </c>
      <c r="C4264" s="10">
        <v>375372218.60000002</v>
      </c>
    </row>
    <row r="4265" spans="1:3" x14ac:dyDescent="0.3">
      <c r="A4265" s="6" t="s">
        <v>7285</v>
      </c>
      <c r="B4265" s="10">
        <v>114600000</v>
      </c>
      <c r="C4265" s="10">
        <v>316508149.80000001</v>
      </c>
    </row>
    <row r="4266" spans="1:3" x14ac:dyDescent="0.3">
      <c r="A4266" s="6" t="s">
        <v>4579</v>
      </c>
      <c r="B4266" s="10">
        <v>26523270.600000001</v>
      </c>
      <c r="C4266" s="10">
        <v>785361</v>
      </c>
    </row>
    <row r="4267" spans="1:3" x14ac:dyDescent="0.3">
      <c r="A4267" s="6" t="s">
        <v>6588</v>
      </c>
      <c r="B4267" s="10">
        <v>117200000</v>
      </c>
      <c r="C4267" s="10">
        <v>542517314.60000002</v>
      </c>
    </row>
    <row r="4268" spans="1:3" x14ac:dyDescent="0.3">
      <c r="A4268" s="6" t="s">
        <v>3995</v>
      </c>
      <c r="B4268" s="10">
        <v>100000000</v>
      </c>
      <c r="C4268" s="10">
        <v>212956024</v>
      </c>
    </row>
    <row r="4269" spans="1:3" x14ac:dyDescent="0.3">
      <c r="A4269" s="6" t="s">
        <v>2091</v>
      </c>
      <c r="B4269" s="10">
        <v>1000000</v>
      </c>
      <c r="C4269" s="10">
        <v>8556940</v>
      </c>
    </row>
    <row r="4270" spans="1:3" x14ac:dyDescent="0.3">
      <c r="A4270" s="6" t="s">
        <v>2662</v>
      </c>
      <c r="B4270" s="10">
        <v>166940000</v>
      </c>
      <c r="C4270" s="10">
        <v>321181281.80000001</v>
      </c>
    </row>
    <row r="4271" spans="1:3" x14ac:dyDescent="0.3">
      <c r="A4271" s="6" t="s">
        <v>3823</v>
      </c>
      <c r="B4271" s="10">
        <v>152500000</v>
      </c>
      <c r="C4271" s="10">
        <v>894602091.20000005</v>
      </c>
    </row>
    <row r="4272" spans="1:3" x14ac:dyDescent="0.3">
      <c r="A4272" s="6" t="s">
        <v>5461</v>
      </c>
      <c r="B4272" s="10">
        <v>108400000</v>
      </c>
      <c r="C4272" s="10">
        <v>159076352</v>
      </c>
    </row>
    <row r="4273" spans="1:3" x14ac:dyDescent="0.3">
      <c r="A4273" s="6" t="s">
        <v>3128</v>
      </c>
      <c r="B4273" s="10">
        <v>123000000</v>
      </c>
      <c r="C4273" s="10">
        <v>577803138.79999995</v>
      </c>
    </row>
    <row r="4274" spans="1:3" x14ac:dyDescent="0.3">
      <c r="A4274" s="6" t="s">
        <v>2994</v>
      </c>
      <c r="B4274" s="10">
        <v>131400000</v>
      </c>
      <c r="C4274" s="10">
        <v>484249645.60000002</v>
      </c>
    </row>
    <row r="4275" spans="1:3" x14ac:dyDescent="0.3">
      <c r="A4275" s="6" t="s">
        <v>4564</v>
      </c>
      <c r="B4275" s="10">
        <v>57800000</v>
      </c>
      <c r="C4275" s="10">
        <v>519287241.39999998</v>
      </c>
    </row>
    <row r="4276" spans="1:3" x14ac:dyDescent="0.3">
      <c r="A4276" s="6" t="s">
        <v>2728</v>
      </c>
      <c r="B4276" s="10">
        <v>122000000</v>
      </c>
      <c r="C4276" s="10">
        <v>515729606.19999999</v>
      </c>
    </row>
    <row r="4277" spans="1:3" x14ac:dyDescent="0.3">
      <c r="A4277" s="6" t="s">
        <v>4103</v>
      </c>
      <c r="B4277" s="10">
        <v>130000000</v>
      </c>
      <c r="C4277" s="10">
        <v>876840884</v>
      </c>
    </row>
    <row r="4278" spans="1:3" x14ac:dyDescent="0.3">
      <c r="A4278" s="6" t="s">
        <v>400</v>
      </c>
      <c r="B4278" s="10">
        <v>121600000</v>
      </c>
      <c r="C4278" s="10">
        <v>343621307.39999998</v>
      </c>
    </row>
    <row r="4279" spans="1:3" x14ac:dyDescent="0.3">
      <c r="A4279" s="6" t="s">
        <v>8512</v>
      </c>
      <c r="B4279" s="10">
        <v>8173967</v>
      </c>
      <c r="C4279" s="10">
        <v>7997460</v>
      </c>
    </row>
    <row r="4280" spans="1:3" x14ac:dyDescent="0.3">
      <c r="A4280" s="6" t="s">
        <v>7641</v>
      </c>
      <c r="B4280" s="10">
        <v>108200000</v>
      </c>
      <c r="C4280" s="10">
        <v>405044027.80000001</v>
      </c>
    </row>
    <row r="4281" spans="1:3" x14ac:dyDescent="0.3">
      <c r="A4281" s="6" t="s">
        <v>6647</v>
      </c>
      <c r="B4281" s="10">
        <v>20000000</v>
      </c>
      <c r="C4281" s="10">
        <v>28270399</v>
      </c>
    </row>
    <row r="4282" spans="1:3" x14ac:dyDescent="0.3">
      <c r="A4282" s="6" t="s">
        <v>8702</v>
      </c>
      <c r="B4282" s="10">
        <v>24309793.199999999</v>
      </c>
      <c r="C4282" s="10">
        <v>104731450</v>
      </c>
    </row>
    <row r="4283" spans="1:3" x14ac:dyDescent="0.3">
      <c r="A4283" s="6" t="s">
        <v>1229</v>
      </c>
      <c r="B4283" s="10">
        <v>3000000</v>
      </c>
      <c r="C4283" s="10">
        <v>7241309</v>
      </c>
    </row>
    <row r="4284" spans="1:3" x14ac:dyDescent="0.3">
      <c r="A4284" s="6" t="s">
        <v>2978</v>
      </c>
      <c r="B4284" s="10">
        <v>15000000</v>
      </c>
      <c r="C4284" s="10">
        <v>120192350</v>
      </c>
    </row>
    <row r="4285" spans="1:3" x14ac:dyDescent="0.3">
      <c r="A4285" s="6" t="s">
        <v>3640</v>
      </c>
      <c r="B4285" s="10">
        <v>25000000</v>
      </c>
      <c r="C4285" s="10">
        <v>227853986</v>
      </c>
    </row>
    <row r="4286" spans="1:3" x14ac:dyDescent="0.3">
      <c r="A4286" s="6" t="s">
        <v>5417</v>
      </c>
      <c r="B4286" s="10">
        <v>35000000</v>
      </c>
      <c r="C4286" s="10">
        <v>319700000</v>
      </c>
    </row>
    <row r="4287" spans="1:3" x14ac:dyDescent="0.3">
      <c r="A4287" s="6" t="s">
        <v>4303</v>
      </c>
      <c r="B4287" s="10">
        <v>140000000</v>
      </c>
      <c r="C4287" s="10">
        <v>285400000</v>
      </c>
    </row>
    <row r="4288" spans="1:3" x14ac:dyDescent="0.3">
      <c r="A4288" s="6" t="s">
        <v>1712</v>
      </c>
      <c r="B4288" s="10">
        <v>17000000</v>
      </c>
      <c r="C4288" s="10">
        <v>136621271</v>
      </c>
    </row>
    <row r="4289" spans="1:3" x14ac:dyDescent="0.3">
      <c r="A4289" s="6" t="s">
        <v>9107</v>
      </c>
      <c r="B4289" s="10">
        <v>4000000</v>
      </c>
      <c r="C4289" s="10">
        <v>4630045</v>
      </c>
    </row>
    <row r="4290" spans="1:3" x14ac:dyDescent="0.3">
      <c r="A4290" s="6" t="s">
        <v>7659</v>
      </c>
      <c r="B4290" s="10">
        <v>13000000</v>
      </c>
      <c r="C4290" s="10">
        <v>67867998</v>
      </c>
    </row>
    <row r="4291" spans="1:3" x14ac:dyDescent="0.3">
      <c r="A4291" s="6" t="s">
        <v>4716</v>
      </c>
      <c r="B4291" s="10">
        <v>30000000</v>
      </c>
      <c r="C4291" s="10">
        <v>82148538</v>
      </c>
    </row>
    <row r="4292" spans="1:3" x14ac:dyDescent="0.3">
      <c r="A4292" s="6" t="s">
        <v>3374</v>
      </c>
      <c r="B4292" s="10">
        <v>174400000</v>
      </c>
      <c r="C4292" s="10">
        <v>895189907</v>
      </c>
    </row>
    <row r="4293" spans="1:3" x14ac:dyDescent="0.3">
      <c r="A4293" s="6" t="s">
        <v>2726</v>
      </c>
      <c r="B4293" s="10">
        <v>53740900</v>
      </c>
      <c r="C4293" s="10">
        <v>15575</v>
      </c>
    </row>
    <row r="4294" spans="1:3" x14ac:dyDescent="0.3">
      <c r="A4294" s="6" t="s">
        <v>7645</v>
      </c>
      <c r="B4294" s="10">
        <v>25000000</v>
      </c>
      <c r="C4294" s="10">
        <v>15704614</v>
      </c>
    </row>
    <row r="4295" spans="1:3" x14ac:dyDescent="0.3">
      <c r="A4295" s="6" t="s">
        <v>2173</v>
      </c>
      <c r="B4295" s="10">
        <v>136000000</v>
      </c>
      <c r="C4295" s="10">
        <v>542007794.79999995</v>
      </c>
    </row>
    <row r="4296" spans="1:3" x14ac:dyDescent="0.3">
      <c r="A4296" s="6" t="s">
        <v>2477</v>
      </c>
      <c r="B4296" s="10">
        <v>52400000</v>
      </c>
      <c r="C4296" s="10">
        <v>581428834</v>
      </c>
    </row>
    <row r="4297" spans="1:3" x14ac:dyDescent="0.3">
      <c r="A4297" s="6" t="s">
        <v>3140</v>
      </c>
      <c r="B4297" s="10">
        <v>45000000</v>
      </c>
      <c r="C4297" s="10">
        <v>302710615</v>
      </c>
    </row>
    <row r="4298" spans="1:3" x14ac:dyDescent="0.3">
      <c r="A4298" s="6" t="s">
        <v>3969</v>
      </c>
      <c r="B4298" s="10">
        <v>42000000</v>
      </c>
      <c r="C4298" s="10">
        <v>156167015</v>
      </c>
    </row>
    <row r="4299" spans="1:3" x14ac:dyDescent="0.3">
      <c r="A4299" s="6" t="s">
        <v>4393</v>
      </c>
      <c r="B4299" s="10">
        <v>40000000</v>
      </c>
      <c r="C4299" s="10">
        <v>32903549</v>
      </c>
    </row>
    <row r="4300" spans="1:3" x14ac:dyDescent="0.3">
      <c r="A4300" s="6" t="s">
        <v>4130</v>
      </c>
      <c r="B4300" s="10">
        <v>2200000</v>
      </c>
      <c r="C4300" s="10">
        <v>3269690.6</v>
      </c>
    </row>
    <row r="4301" spans="1:3" x14ac:dyDescent="0.3">
      <c r="A4301" s="6" t="s">
        <v>855</v>
      </c>
      <c r="B4301" s="10">
        <v>83800000</v>
      </c>
      <c r="C4301" s="10">
        <v>700431681.60000002</v>
      </c>
    </row>
    <row r="4302" spans="1:3" x14ac:dyDescent="0.3">
      <c r="A4302" s="6" t="s">
        <v>1897</v>
      </c>
      <c r="B4302" s="10">
        <v>399000000</v>
      </c>
      <c r="C4302" s="10">
        <v>526011741</v>
      </c>
    </row>
    <row r="4303" spans="1:3" x14ac:dyDescent="0.3">
      <c r="A4303" s="6" t="s">
        <v>7591</v>
      </c>
      <c r="B4303" s="10">
        <v>2400000</v>
      </c>
      <c r="C4303" s="10">
        <v>88273</v>
      </c>
    </row>
    <row r="4304" spans="1:3" x14ac:dyDescent="0.3">
      <c r="A4304" s="6" t="s">
        <v>3362</v>
      </c>
      <c r="B4304" s="10">
        <v>38000000</v>
      </c>
      <c r="C4304" s="10">
        <v>105734416</v>
      </c>
    </row>
    <row r="4305" spans="1:3" x14ac:dyDescent="0.3">
      <c r="A4305" s="6" t="s">
        <v>165</v>
      </c>
      <c r="B4305" s="10">
        <v>90000000</v>
      </c>
      <c r="C4305" s="10">
        <v>627851111.79999995</v>
      </c>
    </row>
    <row r="4306" spans="1:3" x14ac:dyDescent="0.3">
      <c r="A4306" s="6" t="s">
        <v>723</v>
      </c>
      <c r="B4306" s="10">
        <v>20000000</v>
      </c>
      <c r="C4306" s="10">
        <v>230098753</v>
      </c>
    </row>
    <row r="4307" spans="1:3" x14ac:dyDescent="0.3">
      <c r="A4307" s="6" t="s">
        <v>7767</v>
      </c>
      <c r="B4307" s="10">
        <v>10000000</v>
      </c>
      <c r="C4307" s="10">
        <v>7960474</v>
      </c>
    </row>
    <row r="4308" spans="1:3" x14ac:dyDescent="0.3">
      <c r="A4308" s="6" t="s">
        <v>1268</v>
      </c>
      <c r="B4308" s="10">
        <v>4000000</v>
      </c>
      <c r="C4308" s="10">
        <v>20522496</v>
      </c>
    </row>
    <row r="4309" spans="1:3" x14ac:dyDescent="0.3">
      <c r="A4309" s="6" t="s">
        <v>7228</v>
      </c>
      <c r="B4309" s="10">
        <v>12000000</v>
      </c>
      <c r="C4309" s="10">
        <v>265452</v>
      </c>
    </row>
    <row r="4310" spans="1:3" x14ac:dyDescent="0.3">
      <c r="A4310" s="6" t="s">
        <v>1716</v>
      </c>
      <c r="B4310" s="10">
        <v>120000000</v>
      </c>
      <c r="C4310" s="10">
        <v>619310368</v>
      </c>
    </row>
    <row r="4311" spans="1:3" x14ac:dyDescent="0.3">
      <c r="A4311" s="6" t="s">
        <v>6775</v>
      </c>
      <c r="B4311" s="10">
        <v>30000000</v>
      </c>
      <c r="C4311" s="10">
        <v>65859911</v>
      </c>
    </row>
    <row r="4312" spans="1:3" x14ac:dyDescent="0.3">
      <c r="A4312" s="6" t="s">
        <v>6281</v>
      </c>
      <c r="B4312" s="10">
        <v>25000000</v>
      </c>
      <c r="C4312" s="10">
        <v>11603545</v>
      </c>
    </row>
    <row r="4313" spans="1:3" x14ac:dyDescent="0.3">
      <c r="A4313" s="6" t="s">
        <v>5794</v>
      </c>
      <c r="B4313" s="10">
        <v>56600000</v>
      </c>
      <c r="C4313" s="10">
        <v>5021114</v>
      </c>
    </row>
    <row r="4314" spans="1:3" x14ac:dyDescent="0.3">
      <c r="A4314" s="6" t="s">
        <v>7179</v>
      </c>
      <c r="B4314" s="10">
        <v>7000000</v>
      </c>
      <c r="C4314" s="10">
        <v>146599211.40000001</v>
      </c>
    </row>
    <row r="4315" spans="1:3" x14ac:dyDescent="0.3">
      <c r="A4315" s="6" t="s">
        <v>2869</v>
      </c>
      <c r="B4315" s="10">
        <v>5000000</v>
      </c>
      <c r="C4315" s="10">
        <v>148806510</v>
      </c>
    </row>
    <row r="4316" spans="1:3" x14ac:dyDescent="0.3">
      <c r="A4316" s="6" t="s">
        <v>300</v>
      </c>
      <c r="B4316" s="10">
        <v>200000000</v>
      </c>
      <c r="C4316" s="10">
        <v>218768299</v>
      </c>
    </row>
    <row r="4317" spans="1:3" x14ac:dyDescent="0.3">
      <c r="A4317" s="6" t="s">
        <v>5594</v>
      </c>
      <c r="B4317" s="10">
        <v>29000000</v>
      </c>
      <c r="C4317" s="10">
        <v>26563888</v>
      </c>
    </row>
    <row r="4318" spans="1:3" x14ac:dyDescent="0.3">
      <c r="A4318" s="6" t="s">
        <v>7770</v>
      </c>
      <c r="B4318" s="10">
        <v>30000000</v>
      </c>
      <c r="C4318" s="10">
        <v>62432423</v>
      </c>
    </row>
    <row r="4319" spans="1:3" x14ac:dyDescent="0.3">
      <c r="A4319" s="6" t="s">
        <v>6486</v>
      </c>
      <c r="B4319" s="10">
        <v>2600000</v>
      </c>
      <c r="C4319" s="10">
        <v>28430000</v>
      </c>
    </row>
    <row r="4320" spans="1:3" x14ac:dyDescent="0.3">
      <c r="A4320" s="6" t="s">
        <v>8548</v>
      </c>
      <c r="B4320" s="10">
        <v>2000000</v>
      </c>
      <c r="C4320" s="10">
        <v>21744201</v>
      </c>
    </row>
    <row r="4321" spans="1:3" x14ac:dyDescent="0.3">
      <c r="A4321" s="6" t="s">
        <v>808</v>
      </c>
      <c r="B4321" s="10">
        <v>80000000</v>
      </c>
      <c r="C4321" s="10">
        <v>245799997</v>
      </c>
    </row>
    <row r="4322" spans="1:3" x14ac:dyDescent="0.3">
      <c r="A4322" s="6" t="s">
        <v>1908</v>
      </c>
      <c r="B4322" s="10">
        <v>126000000</v>
      </c>
      <c r="C4322" s="10">
        <v>707739512</v>
      </c>
    </row>
    <row r="4323" spans="1:3" x14ac:dyDescent="0.3">
      <c r="A4323" s="6" t="s">
        <v>905</v>
      </c>
      <c r="B4323" s="10">
        <v>27000000</v>
      </c>
      <c r="C4323" s="10">
        <v>155564919</v>
      </c>
    </row>
    <row r="4324" spans="1:3" x14ac:dyDescent="0.3">
      <c r="A4324" s="6" t="s">
        <v>2274</v>
      </c>
      <c r="B4324" s="10">
        <v>47220616.399999999</v>
      </c>
      <c r="C4324" s="10">
        <v>319773152.60000002</v>
      </c>
    </row>
    <row r="4325" spans="1:3" x14ac:dyDescent="0.3">
      <c r="A4325" s="6" t="s">
        <v>8517</v>
      </c>
      <c r="B4325" s="10">
        <v>65000000</v>
      </c>
      <c r="C4325" s="10">
        <v>273346281</v>
      </c>
    </row>
    <row r="4326" spans="1:3" x14ac:dyDescent="0.3">
      <c r="A4326" s="6" t="s">
        <v>6700</v>
      </c>
      <c r="B4326" s="10">
        <v>187740000</v>
      </c>
      <c r="C4326" s="10">
        <v>445444963.19999999</v>
      </c>
    </row>
    <row r="4327" spans="1:3" x14ac:dyDescent="0.3">
      <c r="A4327" s="6" t="s">
        <v>491</v>
      </c>
      <c r="B4327" s="10">
        <v>109000000</v>
      </c>
      <c r="C4327" s="10">
        <v>673135995.20000005</v>
      </c>
    </row>
    <row r="4328" spans="1:3" x14ac:dyDescent="0.3">
      <c r="A4328" s="6" t="s">
        <v>3236</v>
      </c>
      <c r="B4328" s="10">
        <v>12000000</v>
      </c>
      <c r="C4328" s="10">
        <v>149117900</v>
      </c>
    </row>
    <row r="4329" spans="1:3" x14ac:dyDescent="0.3">
      <c r="A4329" s="6" t="s">
        <v>3328</v>
      </c>
      <c r="B4329" s="10">
        <v>6000000</v>
      </c>
      <c r="C4329" s="10">
        <v>24271196</v>
      </c>
    </row>
    <row r="4330" spans="1:3" x14ac:dyDescent="0.3">
      <c r="A4330" s="6" t="s">
        <v>3620</v>
      </c>
      <c r="B4330" s="10">
        <v>20000000</v>
      </c>
      <c r="C4330" s="10">
        <v>17399000</v>
      </c>
    </row>
    <row r="4331" spans="1:3" x14ac:dyDescent="0.3">
      <c r="A4331" s="6" t="s">
        <v>8440</v>
      </c>
      <c r="B4331" s="10">
        <v>20000000</v>
      </c>
      <c r="C4331" s="10">
        <v>17769299</v>
      </c>
    </row>
    <row r="4332" spans="1:3" x14ac:dyDescent="0.3">
      <c r="A4332" s="6" t="s">
        <v>9632</v>
      </c>
      <c r="B4332" s="10">
        <v>35000000</v>
      </c>
      <c r="C4332" s="10">
        <v>4858139</v>
      </c>
    </row>
    <row r="4333" spans="1:3" x14ac:dyDescent="0.3">
      <c r="A4333" s="6" t="s">
        <v>5995</v>
      </c>
      <c r="B4333" s="10">
        <v>14000000</v>
      </c>
      <c r="C4333" s="10">
        <v>14121177</v>
      </c>
    </row>
    <row r="4334" spans="1:3" x14ac:dyDescent="0.3">
      <c r="A4334" s="6" t="s">
        <v>62</v>
      </c>
      <c r="B4334" s="10">
        <v>141340000</v>
      </c>
      <c r="C4334" s="10">
        <v>748525217.39999998</v>
      </c>
    </row>
    <row r="4335" spans="1:3" x14ac:dyDescent="0.3">
      <c r="A4335" s="6" t="s">
        <v>4167</v>
      </c>
      <c r="B4335" s="10">
        <v>100000000</v>
      </c>
      <c r="C4335" s="10">
        <v>310650574</v>
      </c>
    </row>
    <row r="4336" spans="1:3" x14ac:dyDescent="0.3">
      <c r="A4336" s="6" t="s">
        <v>8258</v>
      </c>
      <c r="B4336" s="10">
        <v>143700000</v>
      </c>
      <c r="C4336" s="10">
        <v>224559747.80000001</v>
      </c>
    </row>
    <row r="4337" spans="1:3" x14ac:dyDescent="0.3">
      <c r="A4337" s="6" t="s">
        <v>4947</v>
      </c>
      <c r="B4337" s="10">
        <v>84800000</v>
      </c>
      <c r="C4337" s="10">
        <v>543128898.60000002</v>
      </c>
    </row>
    <row r="4338" spans="1:3" x14ac:dyDescent="0.3">
      <c r="A4338" s="6" t="s">
        <v>2018</v>
      </c>
      <c r="B4338" s="10">
        <v>64000000</v>
      </c>
      <c r="C4338" s="10">
        <v>101636047</v>
      </c>
    </row>
    <row r="4339" spans="1:3" x14ac:dyDescent="0.3">
      <c r="A4339" s="6" t="s">
        <v>5777</v>
      </c>
      <c r="B4339" s="10">
        <v>385373</v>
      </c>
      <c r="C4339" s="10">
        <v>1117920</v>
      </c>
    </row>
    <row r="4340" spans="1:3" x14ac:dyDescent="0.3">
      <c r="A4340" s="6" t="s">
        <v>5601</v>
      </c>
      <c r="B4340" s="10">
        <v>8000000</v>
      </c>
      <c r="C4340" s="10">
        <v>100642353</v>
      </c>
    </row>
    <row r="4341" spans="1:3" x14ac:dyDescent="0.3">
      <c r="A4341" s="6" t="s">
        <v>6041</v>
      </c>
      <c r="B4341" s="10">
        <v>7000000</v>
      </c>
      <c r="C4341" s="10">
        <v>793775</v>
      </c>
    </row>
    <row r="4342" spans="1:3" x14ac:dyDescent="0.3">
      <c r="A4342" s="6" t="s">
        <v>8589</v>
      </c>
      <c r="B4342" s="10">
        <v>126000000</v>
      </c>
      <c r="C4342" s="10">
        <v>404506361</v>
      </c>
    </row>
    <row r="4343" spans="1:3" x14ac:dyDescent="0.3">
      <c r="A4343" s="6" t="s">
        <v>5035</v>
      </c>
      <c r="B4343" s="10">
        <v>80000000</v>
      </c>
      <c r="C4343" s="10">
        <v>58270391</v>
      </c>
    </row>
    <row r="4344" spans="1:3" x14ac:dyDescent="0.3">
      <c r="A4344" s="6" t="s">
        <v>7215</v>
      </c>
      <c r="B4344" s="10">
        <v>141600000</v>
      </c>
      <c r="C4344" s="10">
        <v>175269998.80000001</v>
      </c>
    </row>
    <row r="4345" spans="1:3" x14ac:dyDescent="0.3">
      <c r="A4345" s="6" t="s">
        <v>8352</v>
      </c>
      <c r="B4345" s="10">
        <v>30000000</v>
      </c>
      <c r="C4345" s="10">
        <v>38747385</v>
      </c>
    </row>
    <row r="4346" spans="1:3" x14ac:dyDescent="0.3">
      <c r="A4346" s="6" t="s">
        <v>7326</v>
      </c>
      <c r="B4346" s="10">
        <v>625000</v>
      </c>
      <c r="C4346" s="10">
        <v>72289914.599999994</v>
      </c>
    </row>
    <row r="4347" spans="1:3" x14ac:dyDescent="0.3">
      <c r="A4347" s="6" t="s">
        <v>1362</v>
      </c>
      <c r="B4347" s="10">
        <v>114000000</v>
      </c>
      <c r="C4347" s="10">
        <v>537683378</v>
      </c>
    </row>
    <row r="4348" spans="1:3" x14ac:dyDescent="0.3">
      <c r="A4348" s="6" t="s">
        <v>8873</v>
      </c>
      <c r="B4348" s="10">
        <v>174600000</v>
      </c>
      <c r="C4348" s="10">
        <v>175269998.80000001</v>
      </c>
    </row>
    <row r="4349" spans="1:3" x14ac:dyDescent="0.3">
      <c r="A4349" s="6" t="s">
        <v>5632</v>
      </c>
      <c r="B4349" s="10">
        <v>7000000</v>
      </c>
      <c r="C4349" s="10">
        <v>161800000</v>
      </c>
    </row>
    <row r="4350" spans="1:3" x14ac:dyDescent="0.3">
      <c r="A4350" s="6" t="s">
        <v>7859</v>
      </c>
      <c r="B4350" s="10">
        <v>65000000</v>
      </c>
      <c r="C4350" s="10">
        <v>21774432</v>
      </c>
    </row>
    <row r="4351" spans="1:3" x14ac:dyDescent="0.3">
      <c r="A4351" s="6" t="s">
        <v>2394</v>
      </c>
      <c r="B4351" s="10">
        <v>110000000</v>
      </c>
      <c r="C4351" s="10">
        <v>382288147</v>
      </c>
    </row>
    <row r="4352" spans="1:3" x14ac:dyDescent="0.3">
      <c r="A4352" s="6" t="s">
        <v>2405</v>
      </c>
      <c r="B4352" s="10">
        <v>26730400</v>
      </c>
      <c r="C4352" s="10">
        <v>6999027</v>
      </c>
    </row>
    <row r="4353" spans="1:3" x14ac:dyDescent="0.3">
      <c r="A4353" s="6" t="s">
        <v>2052</v>
      </c>
      <c r="B4353" s="10">
        <v>112000000</v>
      </c>
      <c r="C4353" s="10">
        <v>269440443.39999998</v>
      </c>
    </row>
    <row r="4354" spans="1:3" x14ac:dyDescent="0.3">
      <c r="A4354" s="6" t="s">
        <v>7410</v>
      </c>
      <c r="B4354" s="10">
        <v>99800000</v>
      </c>
      <c r="C4354" s="10">
        <v>553635502.20000005</v>
      </c>
    </row>
    <row r="4355" spans="1:3" x14ac:dyDescent="0.3">
      <c r="A4355" s="6" t="s">
        <v>701</v>
      </c>
      <c r="B4355" s="10">
        <v>88200000</v>
      </c>
      <c r="C4355" s="10">
        <v>783754106</v>
      </c>
    </row>
    <row r="4356" spans="1:3" x14ac:dyDescent="0.3">
      <c r="A4356" s="6" t="s">
        <v>5573</v>
      </c>
      <c r="B4356" s="10">
        <v>24000000</v>
      </c>
      <c r="C4356" s="10">
        <v>22099847</v>
      </c>
    </row>
    <row r="4357" spans="1:3" x14ac:dyDescent="0.3">
      <c r="A4357" s="6" t="s">
        <v>8318</v>
      </c>
      <c r="B4357" s="10">
        <v>1350000</v>
      </c>
      <c r="C4357" s="10">
        <v>28356188</v>
      </c>
    </row>
    <row r="4358" spans="1:3" x14ac:dyDescent="0.3">
      <c r="A4358" s="6" t="s">
        <v>9143</v>
      </c>
      <c r="B4358" s="10">
        <v>2000000</v>
      </c>
      <c r="C4358" s="10">
        <v>2088390</v>
      </c>
    </row>
    <row r="4359" spans="1:3" x14ac:dyDescent="0.3">
      <c r="A4359" s="6" t="s">
        <v>8179</v>
      </c>
      <c r="B4359" s="10">
        <v>10000000</v>
      </c>
      <c r="C4359" s="10">
        <v>44075282.600000001</v>
      </c>
    </row>
    <row r="4360" spans="1:3" x14ac:dyDescent="0.3">
      <c r="A4360" s="6" t="s">
        <v>2754</v>
      </c>
      <c r="B4360" s="10">
        <v>20000000</v>
      </c>
      <c r="C4360" s="10">
        <v>33943049</v>
      </c>
    </row>
    <row r="4361" spans="1:3" x14ac:dyDescent="0.3">
      <c r="A4361" s="6" t="s">
        <v>929</v>
      </c>
      <c r="B4361" s="10">
        <v>127000000</v>
      </c>
      <c r="C4361" s="10">
        <v>614202315</v>
      </c>
    </row>
    <row r="4362" spans="1:3" x14ac:dyDescent="0.3">
      <c r="A4362" s="6" t="s">
        <v>2790</v>
      </c>
      <c r="B4362" s="10">
        <v>29000000</v>
      </c>
      <c r="C4362" s="10">
        <v>49046121</v>
      </c>
    </row>
    <row r="4363" spans="1:3" x14ac:dyDescent="0.3">
      <c r="A4363" s="6" t="s">
        <v>8039</v>
      </c>
      <c r="B4363" s="10">
        <v>7000000</v>
      </c>
      <c r="C4363" s="10">
        <v>25000000</v>
      </c>
    </row>
    <row r="4364" spans="1:3" x14ac:dyDescent="0.3">
      <c r="A4364" s="6" t="s">
        <v>6531</v>
      </c>
      <c r="B4364" s="10">
        <v>11000000</v>
      </c>
      <c r="C4364" s="10">
        <v>10477506</v>
      </c>
    </row>
    <row r="4365" spans="1:3" x14ac:dyDescent="0.3">
      <c r="A4365" s="6" t="s">
        <v>4135</v>
      </c>
      <c r="B4365" s="10">
        <v>221940000</v>
      </c>
      <c r="C4365" s="10">
        <v>178359863</v>
      </c>
    </row>
    <row r="4366" spans="1:3" x14ac:dyDescent="0.3">
      <c r="A4366" s="6" t="s">
        <v>9072</v>
      </c>
      <c r="B4366" s="10">
        <v>71000000</v>
      </c>
      <c r="C4366" s="10">
        <v>493770790.60000002</v>
      </c>
    </row>
    <row r="4367" spans="1:3" x14ac:dyDescent="0.3">
      <c r="A4367" s="6" t="s">
        <v>3951</v>
      </c>
      <c r="B4367" s="10">
        <v>51270000</v>
      </c>
      <c r="C4367" s="10">
        <v>365099318.60000002</v>
      </c>
    </row>
    <row r="4368" spans="1:3" x14ac:dyDescent="0.3">
      <c r="A4368" s="6" t="s">
        <v>1046</v>
      </c>
      <c r="B4368" s="10">
        <v>114000000</v>
      </c>
      <c r="C4368" s="10">
        <v>20795568</v>
      </c>
    </row>
    <row r="4369" spans="1:3" x14ac:dyDescent="0.3">
      <c r="A4369" s="6" t="s">
        <v>9046</v>
      </c>
      <c r="B4369" s="10">
        <v>2000000</v>
      </c>
      <c r="C4369" s="10">
        <v>12667</v>
      </c>
    </row>
    <row r="4370" spans="1:3" x14ac:dyDescent="0.3">
      <c r="A4370" s="6" t="s">
        <v>7815</v>
      </c>
      <c r="B4370" s="10">
        <v>8000000</v>
      </c>
      <c r="C4370" s="10">
        <v>433732</v>
      </c>
    </row>
    <row r="4371" spans="1:3" x14ac:dyDescent="0.3">
      <c r="A4371" s="6" t="s">
        <v>1856</v>
      </c>
      <c r="B4371" s="10">
        <v>60000000</v>
      </c>
      <c r="C4371" s="10">
        <v>195194085</v>
      </c>
    </row>
    <row r="4372" spans="1:3" x14ac:dyDescent="0.3">
      <c r="A4372" s="6" t="s">
        <v>2212</v>
      </c>
      <c r="B4372" s="10">
        <v>40000000</v>
      </c>
      <c r="C4372" s="10">
        <v>149804632</v>
      </c>
    </row>
    <row r="4373" spans="1:3" x14ac:dyDescent="0.3">
      <c r="A4373" s="6" t="s">
        <v>7597</v>
      </c>
      <c r="B4373" s="10">
        <v>5000000</v>
      </c>
      <c r="C4373" s="10">
        <v>12232628</v>
      </c>
    </row>
    <row r="4374" spans="1:3" x14ac:dyDescent="0.3">
      <c r="A4374" s="6" t="s">
        <v>7857</v>
      </c>
      <c r="B4374" s="10">
        <v>40000000</v>
      </c>
      <c r="C4374" s="10">
        <v>53624424</v>
      </c>
    </row>
    <row r="4375" spans="1:3" x14ac:dyDescent="0.3">
      <c r="A4375" s="6" t="s">
        <v>5646</v>
      </c>
      <c r="B4375" s="10">
        <v>183600000</v>
      </c>
      <c r="C4375" s="10">
        <v>672680361.79999995</v>
      </c>
    </row>
    <row r="4376" spans="1:3" x14ac:dyDescent="0.3">
      <c r="A4376" s="6" t="s">
        <v>3898</v>
      </c>
      <c r="B4376" s="10">
        <v>41721862.600000001</v>
      </c>
      <c r="C4376" s="10">
        <v>1119537</v>
      </c>
    </row>
    <row r="4377" spans="1:3" x14ac:dyDescent="0.3">
      <c r="A4377" s="6" t="s">
        <v>3990</v>
      </c>
      <c r="B4377" s="10">
        <v>69600000</v>
      </c>
      <c r="C4377" s="10">
        <v>893429202.39999998</v>
      </c>
    </row>
    <row r="4378" spans="1:3" x14ac:dyDescent="0.3">
      <c r="A4378" s="6" t="s">
        <v>6233</v>
      </c>
      <c r="B4378" s="10">
        <v>3196621</v>
      </c>
      <c r="C4378" s="10">
        <v>25513752</v>
      </c>
    </row>
    <row r="4379" spans="1:3" x14ac:dyDescent="0.3">
      <c r="A4379" s="6" t="s">
        <v>8292</v>
      </c>
      <c r="B4379" s="10">
        <v>7500000</v>
      </c>
      <c r="C4379" s="10">
        <v>296999813</v>
      </c>
    </row>
    <row r="4380" spans="1:3" x14ac:dyDescent="0.3">
      <c r="A4380" s="6" t="s">
        <v>8379</v>
      </c>
      <c r="B4380" s="10">
        <v>8540000</v>
      </c>
      <c r="C4380" s="10">
        <v>47789074</v>
      </c>
    </row>
    <row r="4381" spans="1:3" x14ac:dyDescent="0.3">
      <c r="A4381" s="6" t="s">
        <v>713</v>
      </c>
      <c r="B4381" s="10">
        <v>96300000</v>
      </c>
      <c r="C4381" s="10">
        <v>565191997</v>
      </c>
    </row>
    <row r="4382" spans="1:3" x14ac:dyDescent="0.3">
      <c r="A4382" s="6" t="s">
        <v>3933</v>
      </c>
      <c r="B4382" s="10">
        <v>80000000</v>
      </c>
      <c r="C4382" s="10">
        <v>54540662</v>
      </c>
    </row>
    <row r="4383" spans="1:3" x14ac:dyDescent="0.3">
      <c r="A4383" s="6" t="s">
        <v>8699</v>
      </c>
      <c r="B4383" s="10">
        <v>120540000</v>
      </c>
      <c r="C4383" s="10">
        <v>447168573.60000002</v>
      </c>
    </row>
    <row r="4384" spans="1:3" x14ac:dyDescent="0.3">
      <c r="A4384" s="6" t="s">
        <v>1606</v>
      </c>
      <c r="B4384" s="10">
        <v>69000000</v>
      </c>
      <c r="C4384" s="10">
        <v>133297857.2</v>
      </c>
    </row>
    <row r="4385" spans="1:3" x14ac:dyDescent="0.3">
      <c r="A4385" s="6" t="s">
        <v>3352</v>
      </c>
      <c r="B4385" s="10">
        <v>30000000</v>
      </c>
      <c r="C4385" s="10">
        <v>170466405</v>
      </c>
    </row>
    <row r="4386" spans="1:3" x14ac:dyDescent="0.3">
      <c r="A4386" s="6" t="s">
        <v>8956</v>
      </c>
      <c r="B4386" s="10">
        <v>87600000</v>
      </c>
      <c r="C4386" s="10">
        <v>246215895.80000001</v>
      </c>
    </row>
    <row r="4387" spans="1:3" x14ac:dyDescent="0.3">
      <c r="A4387" s="6" t="s">
        <v>4549</v>
      </c>
      <c r="B4387" s="10">
        <v>49050000</v>
      </c>
      <c r="C4387" s="10">
        <v>244088308.59999999</v>
      </c>
    </row>
    <row r="4388" spans="1:3" x14ac:dyDescent="0.3">
      <c r="A4388" s="6" t="s">
        <v>61</v>
      </c>
      <c r="B4388" s="10">
        <v>1000000</v>
      </c>
      <c r="C4388" s="10">
        <v>22790427.199999999</v>
      </c>
    </row>
    <row r="4389" spans="1:3" x14ac:dyDescent="0.3">
      <c r="A4389" s="6" t="s">
        <v>2913</v>
      </c>
      <c r="B4389" s="10">
        <v>42000000</v>
      </c>
      <c r="C4389" s="10">
        <v>60437727</v>
      </c>
    </row>
    <row r="4390" spans="1:3" x14ac:dyDescent="0.3">
      <c r="A4390" s="6" t="s">
        <v>9435</v>
      </c>
      <c r="B4390" s="10">
        <v>25000000</v>
      </c>
      <c r="C4390" s="10">
        <v>13424365</v>
      </c>
    </row>
    <row r="4391" spans="1:3" x14ac:dyDescent="0.3">
      <c r="A4391" s="6" t="s">
        <v>7845</v>
      </c>
      <c r="B4391" s="10">
        <v>96800000</v>
      </c>
      <c r="C4391" s="10">
        <v>266160413.59999999</v>
      </c>
    </row>
    <row r="4392" spans="1:3" x14ac:dyDescent="0.3">
      <c r="A4392" s="6" t="s">
        <v>4758</v>
      </c>
      <c r="B4392" s="10">
        <v>119000000</v>
      </c>
      <c r="C4392" s="10">
        <v>646477476</v>
      </c>
    </row>
    <row r="4393" spans="1:3" x14ac:dyDescent="0.3">
      <c r="A4393" s="6" t="s">
        <v>7637</v>
      </c>
      <c r="B4393" s="10">
        <v>100000000</v>
      </c>
      <c r="C4393" s="10">
        <v>246367071</v>
      </c>
    </row>
    <row r="4394" spans="1:3" x14ac:dyDescent="0.3">
      <c r="A4394" s="6" t="s">
        <v>4380</v>
      </c>
      <c r="B4394" s="10">
        <v>94000000</v>
      </c>
      <c r="C4394" s="10">
        <v>321279166.80000001</v>
      </c>
    </row>
    <row r="4395" spans="1:3" x14ac:dyDescent="0.3">
      <c r="A4395" s="6" t="s">
        <v>9041</v>
      </c>
      <c r="B4395" s="10">
        <v>108200000</v>
      </c>
      <c r="C4395" s="10">
        <v>405044027.80000001</v>
      </c>
    </row>
    <row r="4396" spans="1:3" x14ac:dyDescent="0.3">
      <c r="A4396" s="6" t="s">
        <v>7796</v>
      </c>
      <c r="B4396" s="10">
        <v>105600000</v>
      </c>
      <c r="C4396" s="10">
        <v>830215344.60000002</v>
      </c>
    </row>
    <row r="4397" spans="1:3" x14ac:dyDescent="0.3">
      <c r="A4397" s="6" t="s">
        <v>6082</v>
      </c>
      <c r="B4397" s="10">
        <v>139800000</v>
      </c>
      <c r="C4397" s="10">
        <v>424413057.80000001</v>
      </c>
    </row>
    <row r="4398" spans="1:3" x14ac:dyDescent="0.3">
      <c r="A4398" s="6" t="s">
        <v>364</v>
      </c>
      <c r="B4398" s="10">
        <v>122800000</v>
      </c>
      <c r="C4398" s="10">
        <v>377993107</v>
      </c>
    </row>
    <row r="4399" spans="1:3" x14ac:dyDescent="0.3">
      <c r="A4399" s="6" t="s">
        <v>8901</v>
      </c>
      <c r="B4399" s="10">
        <v>177000000</v>
      </c>
      <c r="C4399" s="10">
        <v>496777059</v>
      </c>
    </row>
    <row r="4400" spans="1:3" x14ac:dyDescent="0.3">
      <c r="A4400" s="6" t="s">
        <v>5886</v>
      </c>
      <c r="B4400" s="10">
        <v>15000000</v>
      </c>
      <c r="C4400" s="10">
        <v>3756869</v>
      </c>
    </row>
    <row r="4401" spans="1:3" x14ac:dyDescent="0.3">
      <c r="A4401" s="6" t="s">
        <v>5590</v>
      </c>
      <c r="B4401" s="10">
        <v>80000000</v>
      </c>
      <c r="C4401" s="10">
        <v>136159423</v>
      </c>
    </row>
    <row r="4402" spans="1:3" x14ac:dyDescent="0.3">
      <c r="A4402" s="6" t="s">
        <v>5027</v>
      </c>
      <c r="B4402" s="10">
        <v>4000000</v>
      </c>
      <c r="C4402" s="10">
        <v>117085297</v>
      </c>
    </row>
    <row r="4403" spans="1:3" x14ac:dyDescent="0.3">
      <c r="A4403" s="6" t="s">
        <v>443</v>
      </c>
      <c r="B4403" s="10">
        <v>69400000</v>
      </c>
      <c r="C4403" s="10">
        <v>240033015.80000001</v>
      </c>
    </row>
    <row r="4404" spans="1:3" x14ac:dyDescent="0.3">
      <c r="A4404" s="6" t="s">
        <v>874</v>
      </c>
      <c r="B4404" s="10">
        <v>90800000</v>
      </c>
      <c r="C4404" s="10">
        <v>389307031.39999998</v>
      </c>
    </row>
    <row r="4405" spans="1:3" x14ac:dyDescent="0.3">
      <c r="A4405" s="6" t="s">
        <v>4355</v>
      </c>
      <c r="B4405" s="10">
        <v>178800000</v>
      </c>
      <c r="C4405" s="10">
        <v>2081794006</v>
      </c>
    </row>
    <row r="4406" spans="1:3" x14ac:dyDescent="0.3">
      <c r="A4406" s="6" t="s">
        <v>5394</v>
      </c>
      <c r="B4406" s="10">
        <v>3000000</v>
      </c>
      <c r="C4406" s="10">
        <v>249083</v>
      </c>
    </row>
    <row r="4407" spans="1:3" x14ac:dyDescent="0.3">
      <c r="A4407" s="6" t="s">
        <v>7797</v>
      </c>
      <c r="B4407" s="10">
        <v>122400000</v>
      </c>
      <c r="C4407" s="10">
        <v>385649598.39999998</v>
      </c>
    </row>
    <row r="4408" spans="1:3" x14ac:dyDescent="0.3">
      <c r="A4408" s="6" t="s">
        <v>1272</v>
      </c>
      <c r="B4408" s="10">
        <v>30000000</v>
      </c>
      <c r="C4408" s="10">
        <v>102820008</v>
      </c>
    </row>
    <row r="4409" spans="1:3" x14ac:dyDescent="0.3">
      <c r="A4409" s="6" t="s">
        <v>4777</v>
      </c>
      <c r="B4409" s="10">
        <v>45000000</v>
      </c>
      <c r="C4409" s="10">
        <v>246546998</v>
      </c>
    </row>
    <row r="4410" spans="1:3" x14ac:dyDescent="0.3">
      <c r="A4410" s="6" t="s">
        <v>2077</v>
      </c>
      <c r="B4410" s="10">
        <v>108200000</v>
      </c>
      <c r="C4410" s="10">
        <v>196920944.40000001</v>
      </c>
    </row>
    <row r="4411" spans="1:3" x14ac:dyDescent="0.3">
      <c r="A4411" s="6" t="s">
        <v>7496</v>
      </c>
      <c r="B4411" s="10">
        <v>12001040</v>
      </c>
      <c r="C4411" s="10">
        <v>38139010</v>
      </c>
    </row>
    <row r="4412" spans="1:3" x14ac:dyDescent="0.3">
      <c r="A4412" s="6" t="s">
        <v>4707</v>
      </c>
      <c r="B4412" s="10">
        <v>143600000</v>
      </c>
      <c r="C4412" s="10">
        <v>309828687</v>
      </c>
    </row>
    <row r="4413" spans="1:3" x14ac:dyDescent="0.3">
      <c r="A4413" s="6" t="s">
        <v>2035</v>
      </c>
      <c r="B4413" s="10">
        <v>30000000</v>
      </c>
      <c r="C4413" s="10">
        <v>1131683</v>
      </c>
    </row>
    <row r="4414" spans="1:3" x14ac:dyDescent="0.3">
      <c r="A4414" s="6" t="s">
        <v>303</v>
      </c>
      <c r="B4414" s="10">
        <v>178400000</v>
      </c>
      <c r="C4414" s="10">
        <v>324436308.39999998</v>
      </c>
    </row>
    <row r="4415" spans="1:3" x14ac:dyDescent="0.3">
      <c r="A4415" s="6" t="s">
        <v>8264</v>
      </c>
      <c r="B4415" s="10">
        <v>85800000</v>
      </c>
      <c r="C4415" s="10">
        <v>373763303.80000001</v>
      </c>
    </row>
    <row r="4416" spans="1:3" x14ac:dyDescent="0.3">
      <c r="A4416" s="6" t="s">
        <v>3278</v>
      </c>
      <c r="B4416" s="10">
        <v>40392400</v>
      </c>
      <c r="C4416" s="10">
        <v>21964072</v>
      </c>
    </row>
    <row r="4417" spans="1:3" x14ac:dyDescent="0.3">
      <c r="A4417" s="6" t="s">
        <v>7757</v>
      </c>
      <c r="B4417" s="10">
        <v>96140000</v>
      </c>
      <c r="C4417" s="10">
        <v>594575394.79999995</v>
      </c>
    </row>
    <row r="4418" spans="1:3" x14ac:dyDescent="0.3">
      <c r="A4418" s="6" t="s">
        <v>6800</v>
      </c>
      <c r="B4418" s="10">
        <v>10000000</v>
      </c>
      <c r="C4418" s="10">
        <v>65771546.600000001</v>
      </c>
    </row>
    <row r="4419" spans="1:3" x14ac:dyDescent="0.3">
      <c r="A4419" s="6" t="s">
        <v>5144</v>
      </c>
      <c r="B4419" s="10">
        <v>97600000</v>
      </c>
      <c r="C4419" s="10">
        <v>800516044.39999998</v>
      </c>
    </row>
    <row r="4420" spans="1:3" x14ac:dyDescent="0.3">
      <c r="A4420" s="6" t="s">
        <v>9635</v>
      </c>
      <c r="B4420" s="10">
        <v>45000000</v>
      </c>
      <c r="C4420" s="10">
        <v>31077418</v>
      </c>
    </row>
    <row r="4421" spans="1:3" x14ac:dyDescent="0.3">
      <c r="A4421" s="6" t="s">
        <v>5657</v>
      </c>
      <c r="B4421" s="10">
        <v>82000000</v>
      </c>
      <c r="C4421" s="10">
        <v>322575336.80000001</v>
      </c>
    </row>
    <row r="4422" spans="1:3" x14ac:dyDescent="0.3">
      <c r="A4422" s="6" t="s">
        <v>3340</v>
      </c>
      <c r="B4422" s="10">
        <v>109600000</v>
      </c>
      <c r="C4422" s="10">
        <v>520431822.19999999</v>
      </c>
    </row>
    <row r="4423" spans="1:3" x14ac:dyDescent="0.3">
      <c r="A4423" s="6" t="s">
        <v>9365</v>
      </c>
      <c r="B4423" s="10">
        <v>80000000</v>
      </c>
      <c r="C4423" s="10">
        <v>381000857.60000002</v>
      </c>
    </row>
    <row r="4424" spans="1:3" x14ac:dyDescent="0.3">
      <c r="A4424" s="6" t="s">
        <v>1962</v>
      </c>
      <c r="B4424" s="10">
        <v>86000000</v>
      </c>
      <c r="C4424" s="10">
        <v>568108808.20000005</v>
      </c>
    </row>
    <row r="4425" spans="1:3" x14ac:dyDescent="0.3">
      <c r="A4425" s="6" t="s">
        <v>9682</v>
      </c>
      <c r="B4425" s="10">
        <v>81050080</v>
      </c>
      <c r="C4425" s="10">
        <v>500686647</v>
      </c>
    </row>
    <row r="4426" spans="1:3" x14ac:dyDescent="0.3">
      <c r="A4426" s="6" t="s">
        <v>3529</v>
      </c>
      <c r="B4426" s="10">
        <v>92860000</v>
      </c>
      <c r="C4426" s="10">
        <v>677286190</v>
      </c>
    </row>
    <row r="4427" spans="1:3" x14ac:dyDescent="0.3">
      <c r="A4427" s="6" t="s">
        <v>8629</v>
      </c>
      <c r="B4427" s="10">
        <v>2200000</v>
      </c>
      <c r="C4427" s="10">
        <v>136400000</v>
      </c>
    </row>
    <row r="4428" spans="1:3" x14ac:dyDescent="0.3">
      <c r="A4428" s="6" t="s">
        <v>5913</v>
      </c>
      <c r="B4428" s="10">
        <v>91200000</v>
      </c>
      <c r="C4428" s="10">
        <v>226316080.40000001</v>
      </c>
    </row>
    <row r="4429" spans="1:3" x14ac:dyDescent="0.3">
      <c r="A4429" s="6" t="s">
        <v>8101</v>
      </c>
      <c r="B4429" s="10">
        <v>18000000</v>
      </c>
      <c r="C4429" s="10">
        <v>44263413</v>
      </c>
    </row>
    <row r="4430" spans="1:3" x14ac:dyDescent="0.3">
      <c r="A4430" s="6" t="s">
        <v>8718</v>
      </c>
      <c r="B4430" s="10">
        <v>116000000</v>
      </c>
      <c r="C4430" s="10">
        <v>246937806.80000001</v>
      </c>
    </row>
    <row r="4431" spans="1:3" x14ac:dyDescent="0.3">
      <c r="A4431" s="6" t="s">
        <v>2393</v>
      </c>
      <c r="B4431" s="10">
        <v>87</v>
      </c>
      <c r="C4431" s="10">
        <v>1442918.2</v>
      </c>
    </row>
    <row r="4432" spans="1:3" x14ac:dyDescent="0.3">
      <c r="A4432" s="6" t="s">
        <v>9722</v>
      </c>
      <c r="B4432" s="10">
        <v>128000000</v>
      </c>
      <c r="C4432" s="10">
        <v>419965614.60000002</v>
      </c>
    </row>
    <row r="4433" spans="1:3" x14ac:dyDescent="0.3">
      <c r="A4433" s="6" t="s">
        <v>5305</v>
      </c>
      <c r="B4433" s="10">
        <v>150200000</v>
      </c>
      <c r="C4433" s="10">
        <v>667039926</v>
      </c>
    </row>
    <row r="4434" spans="1:3" x14ac:dyDescent="0.3">
      <c r="A4434" s="6" t="s">
        <v>4358</v>
      </c>
      <c r="B4434" s="10">
        <v>185534545.80000001</v>
      </c>
      <c r="C4434" s="10">
        <v>178359863</v>
      </c>
    </row>
    <row r="4435" spans="1:3" x14ac:dyDescent="0.3">
      <c r="A4435" s="6" t="s">
        <v>4815</v>
      </c>
      <c r="B4435" s="10">
        <v>103600000</v>
      </c>
      <c r="C4435" s="10">
        <v>573527926</v>
      </c>
    </row>
    <row r="4436" spans="1:3" x14ac:dyDescent="0.3">
      <c r="A4436" s="6" t="s">
        <v>5371</v>
      </c>
      <c r="B4436" s="10">
        <v>20142000</v>
      </c>
      <c r="C4436" s="10">
        <v>1822043</v>
      </c>
    </row>
    <row r="4437" spans="1:3" x14ac:dyDescent="0.3">
      <c r="A4437" s="6" t="s">
        <v>2047</v>
      </c>
      <c r="B4437" s="10">
        <v>31011149.199999999</v>
      </c>
      <c r="C4437" s="10">
        <v>4439431</v>
      </c>
    </row>
    <row r="4438" spans="1:3" x14ac:dyDescent="0.3">
      <c r="A4438" s="6" t="s">
        <v>3257</v>
      </c>
      <c r="B4438" s="10">
        <v>10000000</v>
      </c>
      <c r="C4438" s="10">
        <v>65520633</v>
      </c>
    </row>
    <row r="4439" spans="1:3" x14ac:dyDescent="0.3">
      <c r="A4439" s="6" t="s">
        <v>4370</v>
      </c>
      <c r="B4439" s="10">
        <v>117000000</v>
      </c>
      <c r="C4439" s="10">
        <v>693003184.79999995</v>
      </c>
    </row>
    <row r="4440" spans="1:3" x14ac:dyDescent="0.3">
      <c r="A4440" s="6" t="s">
        <v>3216</v>
      </c>
      <c r="B4440" s="10">
        <v>10000000</v>
      </c>
      <c r="C4440" s="10">
        <v>1585582</v>
      </c>
    </row>
    <row r="4441" spans="1:3" x14ac:dyDescent="0.3">
      <c r="A4441" s="6" t="s">
        <v>5487</v>
      </c>
      <c r="B4441" s="10">
        <v>110800000</v>
      </c>
      <c r="C4441" s="10">
        <v>408974526</v>
      </c>
    </row>
    <row r="4442" spans="1:3" x14ac:dyDescent="0.3">
      <c r="A4442" s="6" t="s">
        <v>7191</v>
      </c>
      <c r="B4442" s="10">
        <v>88200000</v>
      </c>
      <c r="C4442" s="10">
        <v>557019596.39999998</v>
      </c>
    </row>
    <row r="4443" spans="1:3" x14ac:dyDescent="0.3">
      <c r="A4443" s="6" t="s">
        <v>4508</v>
      </c>
      <c r="B4443" s="10">
        <v>94000000</v>
      </c>
      <c r="C4443" s="10">
        <v>321279166.80000001</v>
      </c>
    </row>
    <row r="4444" spans="1:3" x14ac:dyDescent="0.3">
      <c r="A4444" s="6" t="s">
        <v>8611</v>
      </c>
      <c r="B4444" s="10">
        <v>1000000</v>
      </c>
      <c r="C4444" s="10">
        <v>5382</v>
      </c>
    </row>
    <row r="4445" spans="1:3" x14ac:dyDescent="0.3">
      <c r="A4445" s="6" t="s">
        <v>7170</v>
      </c>
      <c r="B4445" s="10">
        <v>90800000</v>
      </c>
      <c r="C4445" s="10">
        <v>875949977.60000002</v>
      </c>
    </row>
    <row r="4446" spans="1:3" x14ac:dyDescent="0.3">
      <c r="A4446" s="6" t="s">
        <v>5178</v>
      </c>
      <c r="B4446" s="10">
        <v>4667008</v>
      </c>
      <c r="C4446" s="10">
        <v>17535962</v>
      </c>
    </row>
    <row r="4447" spans="1:3" x14ac:dyDescent="0.3">
      <c r="A4447" s="6" t="s">
        <v>7928</v>
      </c>
      <c r="B4447" s="10">
        <v>5500000</v>
      </c>
      <c r="C4447" s="10">
        <v>44071758</v>
      </c>
    </row>
    <row r="4448" spans="1:3" x14ac:dyDescent="0.3">
      <c r="A4448" s="6" t="s">
        <v>5412</v>
      </c>
      <c r="B4448" s="10">
        <v>110500000</v>
      </c>
      <c r="C4448" s="10">
        <v>376442264.80000001</v>
      </c>
    </row>
    <row r="4449" spans="1:3" x14ac:dyDescent="0.3">
      <c r="A4449" s="6" t="s">
        <v>380</v>
      </c>
      <c r="B4449" s="10">
        <v>200000000</v>
      </c>
      <c r="C4449" s="10">
        <v>49750471</v>
      </c>
    </row>
    <row r="4450" spans="1:3" x14ac:dyDescent="0.3">
      <c r="A4450" s="6" t="s">
        <v>9556</v>
      </c>
      <c r="B4450" s="10">
        <v>6000000</v>
      </c>
      <c r="C4450" s="10">
        <v>8200000</v>
      </c>
    </row>
    <row r="4451" spans="1:3" x14ac:dyDescent="0.3">
      <c r="A4451" s="6" t="s">
        <v>8710</v>
      </c>
      <c r="B4451" s="10">
        <v>5000000</v>
      </c>
      <c r="C4451" s="10">
        <v>150216296</v>
      </c>
    </row>
    <row r="4452" spans="1:3" x14ac:dyDescent="0.3">
      <c r="A4452" s="6" t="s">
        <v>175</v>
      </c>
      <c r="B4452" s="10">
        <v>147000000</v>
      </c>
      <c r="C4452" s="10">
        <v>721203091.39999998</v>
      </c>
    </row>
    <row r="4453" spans="1:3" x14ac:dyDescent="0.3">
      <c r="A4453" s="6" t="s">
        <v>2332</v>
      </c>
      <c r="B4453" s="10">
        <v>55197530</v>
      </c>
      <c r="C4453" s="10">
        <v>636226345.39999998</v>
      </c>
    </row>
    <row r="4454" spans="1:3" x14ac:dyDescent="0.3">
      <c r="A4454" s="6" t="s">
        <v>5690</v>
      </c>
      <c r="B4454" s="10">
        <v>27000000</v>
      </c>
      <c r="C4454" s="10">
        <v>55495466</v>
      </c>
    </row>
    <row r="4455" spans="1:3" x14ac:dyDescent="0.3">
      <c r="A4455" s="6" t="s">
        <v>9685</v>
      </c>
      <c r="B4455" s="10">
        <v>55000000</v>
      </c>
      <c r="C4455" s="10">
        <v>6521829</v>
      </c>
    </row>
    <row r="4456" spans="1:3" x14ac:dyDescent="0.3">
      <c r="A4456" s="6" t="s">
        <v>942</v>
      </c>
      <c r="B4456" s="10">
        <v>40000000</v>
      </c>
      <c r="C4456" s="10">
        <v>457507776</v>
      </c>
    </row>
    <row r="4457" spans="1:3" x14ac:dyDescent="0.3">
      <c r="A4457" s="6" t="s">
        <v>6859</v>
      </c>
      <c r="B4457" s="10">
        <v>139860000</v>
      </c>
      <c r="C4457" s="10">
        <v>734239056.60000002</v>
      </c>
    </row>
    <row r="4458" spans="1:3" x14ac:dyDescent="0.3">
      <c r="A4458" s="6" t="s">
        <v>8841</v>
      </c>
      <c r="B4458" s="10">
        <v>100</v>
      </c>
      <c r="C4458" s="10">
        <v>1240261.6000000001</v>
      </c>
    </row>
    <row r="4459" spans="1:3" x14ac:dyDescent="0.3">
      <c r="A4459" s="6" t="s">
        <v>9202</v>
      </c>
      <c r="B4459" s="10">
        <v>51400000</v>
      </c>
      <c r="C4459" s="10">
        <v>379998436.19999999</v>
      </c>
    </row>
    <row r="4460" spans="1:3" x14ac:dyDescent="0.3">
      <c r="A4460" s="6" t="s">
        <v>6976</v>
      </c>
      <c r="B4460" s="10">
        <v>20000000</v>
      </c>
      <c r="C4460" s="10">
        <v>108938817.2</v>
      </c>
    </row>
    <row r="4461" spans="1:3" x14ac:dyDescent="0.3">
      <c r="A4461" s="6" t="s">
        <v>7957</v>
      </c>
      <c r="B4461" s="10">
        <v>156600000</v>
      </c>
      <c r="C4461" s="10">
        <v>568184516.60000002</v>
      </c>
    </row>
    <row r="4462" spans="1:3" x14ac:dyDescent="0.3">
      <c r="A4462" s="6" t="s">
        <v>7970</v>
      </c>
      <c r="B4462" s="10">
        <v>95600000</v>
      </c>
      <c r="C4462" s="10">
        <v>305560367.80000001</v>
      </c>
    </row>
    <row r="4463" spans="1:3" x14ac:dyDescent="0.3">
      <c r="A4463" s="6" t="s">
        <v>8303</v>
      </c>
      <c r="B4463" s="10">
        <v>67800000</v>
      </c>
      <c r="C4463" s="10">
        <v>653988016.39999998</v>
      </c>
    </row>
    <row r="4464" spans="1:3" x14ac:dyDescent="0.3">
      <c r="A4464" s="6" t="s">
        <v>8368</v>
      </c>
      <c r="B4464" s="10">
        <v>5947948</v>
      </c>
      <c r="C4464" s="10">
        <v>7334393</v>
      </c>
    </row>
    <row r="4465" spans="1:3" x14ac:dyDescent="0.3">
      <c r="A4465" s="6" t="s">
        <v>203</v>
      </c>
      <c r="B4465" s="10">
        <v>89600000</v>
      </c>
      <c r="C4465" s="10">
        <v>367393887.60000002</v>
      </c>
    </row>
    <row r="4466" spans="1:3" x14ac:dyDescent="0.3">
      <c r="A4466" s="6" t="s">
        <v>8459</v>
      </c>
      <c r="B4466" s="10">
        <v>131000000</v>
      </c>
      <c r="C4466" s="10">
        <v>557248132.60000002</v>
      </c>
    </row>
    <row r="4467" spans="1:3" x14ac:dyDescent="0.3">
      <c r="A4467" s="6" t="s">
        <v>5285</v>
      </c>
      <c r="B4467" s="10">
        <v>85540000</v>
      </c>
      <c r="C4467" s="10">
        <v>473090744.19999999</v>
      </c>
    </row>
    <row r="4468" spans="1:3" x14ac:dyDescent="0.3">
      <c r="A4468" s="6" t="s">
        <v>8506</v>
      </c>
      <c r="B4468" s="10">
        <v>147860000</v>
      </c>
      <c r="C4468" s="10">
        <v>617601128</v>
      </c>
    </row>
    <row r="4469" spans="1:3" x14ac:dyDescent="0.3">
      <c r="A4469" s="6" t="s">
        <v>5852</v>
      </c>
      <c r="B4469" s="10">
        <v>7202188</v>
      </c>
      <c r="C4469" s="10">
        <v>8194857</v>
      </c>
    </row>
    <row r="4470" spans="1:3" x14ac:dyDescent="0.3">
      <c r="A4470" s="6" t="s">
        <v>5478</v>
      </c>
      <c r="B4470" s="10">
        <v>15000000</v>
      </c>
      <c r="C4470" s="10">
        <v>67091915</v>
      </c>
    </row>
    <row r="4471" spans="1:3" x14ac:dyDescent="0.3">
      <c r="A4471" s="6" t="s">
        <v>4324</v>
      </c>
      <c r="B4471" s="10">
        <v>151000000</v>
      </c>
      <c r="C4471" s="10">
        <v>525405474.80000001</v>
      </c>
    </row>
    <row r="4472" spans="1:3" x14ac:dyDescent="0.3">
      <c r="A4472" s="6" t="s">
        <v>1168</v>
      </c>
      <c r="B4472" s="10">
        <v>35000000</v>
      </c>
      <c r="C4472" s="10">
        <v>32717063</v>
      </c>
    </row>
    <row r="4473" spans="1:3" x14ac:dyDescent="0.3">
      <c r="A4473" s="6" t="s">
        <v>238</v>
      </c>
      <c r="B4473" s="10">
        <v>111400000</v>
      </c>
      <c r="C4473" s="10">
        <v>513441742.19999999</v>
      </c>
    </row>
    <row r="4474" spans="1:3" x14ac:dyDescent="0.3">
      <c r="A4474" s="6" t="s">
        <v>5973</v>
      </c>
      <c r="B4474" s="10">
        <v>159000000</v>
      </c>
      <c r="C4474" s="10">
        <v>279278382.19999999</v>
      </c>
    </row>
    <row r="4475" spans="1:3" x14ac:dyDescent="0.3">
      <c r="A4475" s="6" t="s">
        <v>205</v>
      </c>
      <c r="B4475" s="10">
        <v>87600000</v>
      </c>
      <c r="C4475" s="10">
        <v>817860943.79999995</v>
      </c>
    </row>
    <row r="4476" spans="1:3" x14ac:dyDescent="0.3">
      <c r="A4476" s="6" t="s">
        <v>7697</v>
      </c>
      <c r="B4476" s="10">
        <v>3000000</v>
      </c>
      <c r="C4476" s="10">
        <v>84933995.200000003</v>
      </c>
    </row>
    <row r="4477" spans="1:3" x14ac:dyDescent="0.3">
      <c r="A4477" s="6" t="s">
        <v>8499</v>
      </c>
      <c r="B4477" s="10">
        <v>241940000</v>
      </c>
      <c r="C4477" s="10">
        <v>175269998.80000001</v>
      </c>
    </row>
    <row r="4478" spans="1:3" x14ac:dyDescent="0.3">
      <c r="A4478" s="6" t="s">
        <v>158</v>
      </c>
      <c r="B4478" s="10">
        <v>50000000</v>
      </c>
      <c r="C4478" s="10">
        <v>107644101</v>
      </c>
    </row>
    <row r="4479" spans="1:3" x14ac:dyDescent="0.3">
      <c r="A4479" s="6" t="s">
        <v>7229</v>
      </c>
      <c r="B4479" s="10">
        <v>100060000</v>
      </c>
      <c r="C4479" s="10">
        <v>491362200.80000001</v>
      </c>
    </row>
    <row r="4480" spans="1:3" x14ac:dyDescent="0.3">
      <c r="A4480" s="6" t="s">
        <v>8485</v>
      </c>
      <c r="B4480" s="10">
        <v>3500000</v>
      </c>
      <c r="C4480" s="10">
        <v>81600000</v>
      </c>
    </row>
    <row r="4481" spans="1:3" x14ac:dyDescent="0.3">
      <c r="A4481" s="6" t="s">
        <v>47</v>
      </c>
      <c r="B4481" s="10">
        <v>12000000</v>
      </c>
      <c r="C4481" s="10">
        <v>167643991</v>
      </c>
    </row>
    <row r="4482" spans="1:3" x14ac:dyDescent="0.3">
      <c r="A4482" s="6" t="s">
        <v>5637</v>
      </c>
      <c r="B4482" s="10">
        <v>5000000</v>
      </c>
      <c r="C4482" s="10">
        <v>51749995</v>
      </c>
    </row>
    <row r="4483" spans="1:3" x14ac:dyDescent="0.3">
      <c r="A4483" s="6" t="s">
        <v>6849</v>
      </c>
      <c r="B4483" s="10">
        <v>124000000</v>
      </c>
      <c r="C4483" s="10">
        <v>153968300.40000001</v>
      </c>
    </row>
    <row r="4484" spans="1:3" x14ac:dyDescent="0.3">
      <c r="A4484" s="6" t="s">
        <v>1800</v>
      </c>
      <c r="B4484" s="10">
        <v>95240000</v>
      </c>
      <c r="C4484" s="10">
        <v>570086135.39999998</v>
      </c>
    </row>
    <row r="4485" spans="1:3" x14ac:dyDescent="0.3">
      <c r="A4485" s="6" t="s">
        <v>3862</v>
      </c>
      <c r="B4485" s="10">
        <v>90544000</v>
      </c>
      <c r="C4485" s="10">
        <v>519948264.60000002</v>
      </c>
    </row>
    <row r="4486" spans="1:3" x14ac:dyDescent="0.3">
      <c r="A4486" s="6" t="s">
        <v>7393</v>
      </c>
      <c r="B4486" s="10">
        <v>159600000</v>
      </c>
      <c r="C4486" s="10">
        <v>997431725.60000002</v>
      </c>
    </row>
    <row r="4487" spans="1:3" x14ac:dyDescent="0.3">
      <c r="A4487" s="6" t="s">
        <v>2045</v>
      </c>
      <c r="B4487" s="10">
        <v>12500000</v>
      </c>
      <c r="C4487" s="10">
        <v>46370970</v>
      </c>
    </row>
    <row r="4488" spans="1:3" x14ac:dyDescent="0.3">
      <c r="A4488" s="6" t="s">
        <v>4229</v>
      </c>
      <c r="B4488" s="10">
        <v>20000000</v>
      </c>
      <c r="C4488" s="10">
        <v>18273009</v>
      </c>
    </row>
    <row r="4489" spans="1:3" x14ac:dyDescent="0.3">
      <c r="A4489" s="6" t="s">
        <v>1314</v>
      </c>
      <c r="B4489" s="10">
        <v>30000000</v>
      </c>
      <c r="C4489" s="10">
        <v>3721988</v>
      </c>
    </row>
    <row r="4490" spans="1:3" x14ac:dyDescent="0.3">
      <c r="A4490" s="6" t="s">
        <v>8943</v>
      </c>
      <c r="B4490" s="10">
        <v>1500000</v>
      </c>
      <c r="C4490" s="10">
        <v>3187700</v>
      </c>
    </row>
    <row r="4491" spans="1:3" x14ac:dyDescent="0.3">
      <c r="A4491" s="6" t="s">
        <v>1355</v>
      </c>
      <c r="B4491" s="10">
        <v>115200000</v>
      </c>
      <c r="C4491" s="10">
        <v>243434798.19999999</v>
      </c>
    </row>
    <row r="4492" spans="1:3" x14ac:dyDescent="0.3">
      <c r="A4492" s="6" t="s">
        <v>7463</v>
      </c>
      <c r="B4492" s="10">
        <v>7000000</v>
      </c>
      <c r="C4492" s="10">
        <v>277238035.80000001</v>
      </c>
    </row>
    <row r="4493" spans="1:3" x14ac:dyDescent="0.3">
      <c r="A4493" s="6" t="s">
        <v>9097</v>
      </c>
      <c r="B4493" s="10">
        <v>139000000</v>
      </c>
      <c r="C4493" s="10">
        <v>738319588.79999995</v>
      </c>
    </row>
    <row r="4494" spans="1:3" x14ac:dyDescent="0.3">
      <c r="A4494" s="6" t="s">
        <v>5557</v>
      </c>
      <c r="B4494" s="10">
        <v>97000000</v>
      </c>
      <c r="C4494" s="10">
        <v>1112756596</v>
      </c>
    </row>
    <row r="4495" spans="1:3" x14ac:dyDescent="0.3">
      <c r="A4495" s="6" t="s">
        <v>5918</v>
      </c>
      <c r="B4495" s="10">
        <v>250000</v>
      </c>
      <c r="C4495" s="10">
        <v>322619</v>
      </c>
    </row>
    <row r="4496" spans="1:3" x14ac:dyDescent="0.3">
      <c r="A4496" s="6" t="s">
        <v>9587</v>
      </c>
      <c r="B4496" s="10">
        <v>2600000</v>
      </c>
      <c r="C4496" s="10">
        <v>52787629.200000003</v>
      </c>
    </row>
    <row r="4497" spans="1:3" x14ac:dyDescent="0.3">
      <c r="A4497" s="6" t="s">
        <v>2656</v>
      </c>
      <c r="B4497" s="10">
        <v>200000</v>
      </c>
      <c r="C4497" s="10">
        <v>99750000</v>
      </c>
    </row>
    <row r="4498" spans="1:3" x14ac:dyDescent="0.3">
      <c r="A4498" s="6" t="s">
        <v>3085</v>
      </c>
      <c r="B4498" s="10">
        <v>2000000</v>
      </c>
      <c r="C4498" s="10">
        <v>24600832</v>
      </c>
    </row>
    <row r="4499" spans="1:3" x14ac:dyDescent="0.3">
      <c r="A4499" s="6" t="s">
        <v>1687</v>
      </c>
      <c r="B4499" s="10">
        <v>10000000</v>
      </c>
      <c r="C4499" s="10">
        <v>36230219</v>
      </c>
    </row>
    <row r="4500" spans="1:3" x14ac:dyDescent="0.3">
      <c r="A4500" s="6" t="s">
        <v>851</v>
      </c>
      <c r="B4500" s="10">
        <v>150000000</v>
      </c>
      <c r="C4500" s="10">
        <v>365769378</v>
      </c>
    </row>
    <row r="4501" spans="1:3" x14ac:dyDescent="0.3">
      <c r="A4501" s="6" t="s">
        <v>8121</v>
      </c>
      <c r="B4501" s="10">
        <v>22000000</v>
      </c>
      <c r="C4501" s="10">
        <v>25044057</v>
      </c>
    </row>
    <row r="4502" spans="1:3" x14ac:dyDescent="0.3">
      <c r="A4502" s="6" t="s">
        <v>752</v>
      </c>
      <c r="B4502" s="10">
        <v>75000000</v>
      </c>
      <c r="C4502" s="10">
        <v>556559566</v>
      </c>
    </row>
    <row r="4503" spans="1:3" x14ac:dyDescent="0.3">
      <c r="A4503" s="6" t="s">
        <v>1123</v>
      </c>
      <c r="B4503" s="10">
        <v>145000000</v>
      </c>
      <c r="C4503" s="10">
        <v>746921271</v>
      </c>
    </row>
    <row r="4504" spans="1:3" x14ac:dyDescent="0.3">
      <c r="A4504" s="6" t="s">
        <v>529</v>
      </c>
      <c r="B4504" s="10">
        <v>83400000</v>
      </c>
      <c r="C4504" s="10">
        <v>191964060.40000001</v>
      </c>
    </row>
    <row r="4505" spans="1:3" x14ac:dyDescent="0.3">
      <c r="A4505" s="6" t="s">
        <v>1093</v>
      </c>
      <c r="B4505" s="10">
        <v>150000000</v>
      </c>
      <c r="C4505" s="10">
        <v>599680774</v>
      </c>
    </row>
    <row r="4506" spans="1:3" x14ac:dyDescent="0.3">
      <c r="A4506" s="6" t="s">
        <v>8867</v>
      </c>
      <c r="B4506" s="10">
        <v>156000000</v>
      </c>
      <c r="C4506" s="10">
        <v>380494409.60000002</v>
      </c>
    </row>
    <row r="4507" spans="1:3" x14ac:dyDescent="0.3">
      <c r="A4507" s="6" t="s">
        <v>5526</v>
      </c>
      <c r="B4507" s="10">
        <v>15541000</v>
      </c>
      <c r="C4507" s="10">
        <v>38139010</v>
      </c>
    </row>
    <row r="4508" spans="1:3" x14ac:dyDescent="0.3">
      <c r="A4508" s="6" t="s">
        <v>7918</v>
      </c>
      <c r="B4508" s="10">
        <v>89200000</v>
      </c>
      <c r="C4508" s="10">
        <v>450005002.80000001</v>
      </c>
    </row>
    <row r="4509" spans="1:3" x14ac:dyDescent="0.3">
      <c r="A4509" s="6" t="s">
        <v>5031</v>
      </c>
      <c r="B4509" s="10">
        <v>20311197</v>
      </c>
      <c r="C4509" s="10">
        <v>4971635</v>
      </c>
    </row>
    <row r="4510" spans="1:3" x14ac:dyDescent="0.3">
      <c r="A4510" s="6" t="s">
        <v>8382</v>
      </c>
      <c r="B4510" s="10">
        <v>68400000</v>
      </c>
      <c r="C4510" s="10">
        <v>229180648.19999999</v>
      </c>
    </row>
    <row r="4511" spans="1:3" x14ac:dyDescent="0.3">
      <c r="A4511" s="6" t="s">
        <v>6767</v>
      </c>
      <c r="B4511" s="10">
        <v>40000000</v>
      </c>
      <c r="C4511" s="10">
        <v>106548738</v>
      </c>
    </row>
    <row r="4512" spans="1:3" x14ac:dyDescent="0.3">
      <c r="A4512" s="6" t="s">
        <v>9484</v>
      </c>
      <c r="B4512" s="10">
        <v>20000000</v>
      </c>
      <c r="C4512" s="10">
        <v>66899242</v>
      </c>
    </row>
    <row r="4513" spans="1:3" x14ac:dyDescent="0.3">
      <c r="A4513" s="6" t="s">
        <v>3699</v>
      </c>
      <c r="B4513" s="10">
        <v>122000000</v>
      </c>
      <c r="C4513" s="10">
        <v>515729606.19999999</v>
      </c>
    </row>
    <row r="4514" spans="1:3" x14ac:dyDescent="0.3">
      <c r="A4514" s="6" t="s">
        <v>7270</v>
      </c>
      <c r="B4514" s="10">
        <v>146740000</v>
      </c>
      <c r="C4514" s="10">
        <v>301123555.19999999</v>
      </c>
    </row>
    <row r="4515" spans="1:3" x14ac:dyDescent="0.3">
      <c r="A4515" s="6" t="s">
        <v>1138</v>
      </c>
      <c r="B4515" s="10">
        <v>95600000</v>
      </c>
      <c r="C4515" s="10">
        <v>305560367.80000001</v>
      </c>
    </row>
    <row r="4516" spans="1:3" x14ac:dyDescent="0.3">
      <c r="A4516" s="6" t="s">
        <v>9557</v>
      </c>
      <c r="B4516" s="10">
        <v>139800000</v>
      </c>
      <c r="C4516" s="10">
        <v>421303732.60000002</v>
      </c>
    </row>
    <row r="4517" spans="1:3" x14ac:dyDescent="0.3">
      <c r="A4517" s="6" t="s">
        <v>5568</v>
      </c>
      <c r="B4517" s="10">
        <v>213000000</v>
      </c>
      <c r="C4517" s="10">
        <v>178359863</v>
      </c>
    </row>
    <row r="4518" spans="1:3" x14ac:dyDescent="0.3">
      <c r="A4518" s="6" t="s">
        <v>5315</v>
      </c>
      <c r="B4518" s="10">
        <v>4500000</v>
      </c>
      <c r="C4518" s="10">
        <v>1027760</v>
      </c>
    </row>
    <row r="4519" spans="1:3" x14ac:dyDescent="0.3">
      <c r="A4519" s="6" t="s">
        <v>5971</v>
      </c>
      <c r="B4519" s="10">
        <v>151000000</v>
      </c>
      <c r="C4519" s="10">
        <v>347974830</v>
      </c>
    </row>
    <row r="4520" spans="1:3" x14ac:dyDescent="0.3">
      <c r="A4520" s="6" t="s">
        <v>4986</v>
      </c>
      <c r="B4520" s="10">
        <v>80154097.599999994</v>
      </c>
      <c r="C4520" s="10">
        <v>677730589</v>
      </c>
    </row>
    <row r="4521" spans="1:3" x14ac:dyDescent="0.3">
      <c r="A4521" s="6" t="s">
        <v>7083</v>
      </c>
      <c r="B4521" s="10">
        <v>16800000</v>
      </c>
      <c r="C4521" s="10">
        <v>51029361</v>
      </c>
    </row>
    <row r="4522" spans="1:3" x14ac:dyDescent="0.3">
      <c r="A4522" s="6" t="s">
        <v>2496</v>
      </c>
      <c r="B4522" s="10">
        <v>7000000</v>
      </c>
      <c r="C4522" s="10">
        <v>170549753</v>
      </c>
    </row>
    <row r="4523" spans="1:3" x14ac:dyDescent="0.3">
      <c r="A4523" s="6" t="s">
        <v>2720</v>
      </c>
      <c r="B4523" s="10">
        <v>14500000</v>
      </c>
      <c r="C4523" s="10">
        <v>123580421</v>
      </c>
    </row>
    <row r="4524" spans="1:3" x14ac:dyDescent="0.3">
      <c r="A4524" s="6" t="s">
        <v>157</v>
      </c>
      <c r="B4524" s="10">
        <v>45000000</v>
      </c>
      <c r="C4524" s="10">
        <v>52000000</v>
      </c>
    </row>
    <row r="4525" spans="1:3" x14ac:dyDescent="0.3">
      <c r="A4525" s="6" t="s">
        <v>7737</v>
      </c>
      <c r="B4525" s="10">
        <v>37000000</v>
      </c>
      <c r="C4525" s="10">
        <v>48446802</v>
      </c>
    </row>
    <row r="4526" spans="1:3" x14ac:dyDescent="0.3">
      <c r="A4526" s="6" t="s">
        <v>5893</v>
      </c>
      <c r="B4526" s="10">
        <v>26730400</v>
      </c>
      <c r="C4526" s="10">
        <v>39768000</v>
      </c>
    </row>
    <row r="4527" spans="1:3" x14ac:dyDescent="0.3">
      <c r="A4527" s="6" t="s">
        <v>766</v>
      </c>
      <c r="B4527" s="10">
        <v>153000000</v>
      </c>
      <c r="C4527" s="10">
        <v>648868926.39999998</v>
      </c>
    </row>
    <row r="4528" spans="1:3" x14ac:dyDescent="0.3">
      <c r="A4528" s="6" t="s">
        <v>2630</v>
      </c>
      <c r="B4528" s="10">
        <v>110800000</v>
      </c>
      <c r="C4528" s="10">
        <v>408974526</v>
      </c>
    </row>
    <row r="4529" spans="1:3" x14ac:dyDescent="0.3">
      <c r="A4529" s="6" t="s">
        <v>5992</v>
      </c>
      <c r="B4529" s="10">
        <v>55000000</v>
      </c>
      <c r="C4529" s="10">
        <v>163838217</v>
      </c>
    </row>
    <row r="4530" spans="1:3" x14ac:dyDescent="0.3">
      <c r="A4530" s="6" t="s">
        <v>3691</v>
      </c>
      <c r="B4530" s="10">
        <v>167000000</v>
      </c>
      <c r="C4530" s="10">
        <v>660864312.79999995</v>
      </c>
    </row>
    <row r="4531" spans="1:3" x14ac:dyDescent="0.3">
      <c r="A4531" s="6" t="s">
        <v>9439</v>
      </c>
      <c r="B4531" s="10">
        <v>7007340</v>
      </c>
      <c r="C4531" s="10">
        <v>51606066.600000001</v>
      </c>
    </row>
    <row r="4532" spans="1:3" x14ac:dyDescent="0.3">
      <c r="A4532" s="6" t="s">
        <v>7424</v>
      </c>
      <c r="B4532" s="10">
        <v>5000000</v>
      </c>
      <c r="C4532" s="10">
        <v>213462544.59999999</v>
      </c>
    </row>
    <row r="4533" spans="1:3" x14ac:dyDescent="0.3">
      <c r="A4533" s="6" t="s">
        <v>1482</v>
      </c>
      <c r="B4533" s="10">
        <v>5000000</v>
      </c>
      <c r="C4533" s="10">
        <v>4493306</v>
      </c>
    </row>
    <row r="4534" spans="1:3" x14ac:dyDescent="0.3">
      <c r="A4534" s="6" t="s">
        <v>6845</v>
      </c>
      <c r="B4534" s="10">
        <v>9368225.8000000007</v>
      </c>
      <c r="C4534" s="10">
        <v>30112050</v>
      </c>
    </row>
    <row r="4535" spans="1:3" x14ac:dyDescent="0.3">
      <c r="A4535" s="6" t="s">
        <v>1147</v>
      </c>
      <c r="B4535" s="10">
        <v>75700000</v>
      </c>
      <c r="C4535" s="10">
        <v>785068389.20000005</v>
      </c>
    </row>
    <row r="4536" spans="1:3" x14ac:dyDescent="0.3">
      <c r="A4536" s="6" t="s">
        <v>9663</v>
      </c>
      <c r="B4536" s="10">
        <v>100140523.8</v>
      </c>
      <c r="C4536" s="10">
        <v>625891229</v>
      </c>
    </row>
    <row r="4537" spans="1:3" x14ac:dyDescent="0.3">
      <c r="A4537" s="6" t="s">
        <v>5980</v>
      </c>
      <c r="B4537" s="10">
        <v>2500000</v>
      </c>
      <c r="C4537" s="10">
        <v>0</v>
      </c>
    </row>
    <row r="4538" spans="1:3" x14ac:dyDescent="0.3">
      <c r="A4538" s="6" t="s">
        <v>4466</v>
      </c>
      <c r="B4538" s="10">
        <v>35000000</v>
      </c>
      <c r="C4538" s="10">
        <v>48169910</v>
      </c>
    </row>
    <row r="4539" spans="1:3" x14ac:dyDescent="0.3">
      <c r="A4539" s="6" t="s">
        <v>243</v>
      </c>
      <c r="B4539" s="10">
        <v>116600000</v>
      </c>
      <c r="C4539" s="10">
        <v>586907459</v>
      </c>
    </row>
    <row r="4540" spans="1:3" x14ac:dyDescent="0.3">
      <c r="A4540" s="6" t="s">
        <v>756</v>
      </c>
      <c r="B4540" s="10">
        <v>180000000</v>
      </c>
      <c r="C4540" s="10">
        <v>758536735</v>
      </c>
    </row>
    <row r="4541" spans="1:3" x14ac:dyDescent="0.3">
      <c r="A4541" s="6" t="s">
        <v>828</v>
      </c>
      <c r="B4541" s="10">
        <v>185000000</v>
      </c>
      <c r="C4541" s="10">
        <v>489181357</v>
      </c>
    </row>
    <row r="4542" spans="1:3" x14ac:dyDescent="0.3">
      <c r="A4542" s="6" t="s">
        <v>1076</v>
      </c>
      <c r="B4542" s="10">
        <v>902001.4</v>
      </c>
      <c r="C4542" s="10">
        <v>14493284</v>
      </c>
    </row>
    <row r="4543" spans="1:3" x14ac:dyDescent="0.3">
      <c r="A4543" s="6" t="s">
        <v>6753</v>
      </c>
      <c r="B4543" s="10">
        <v>3000000</v>
      </c>
      <c r="C4543" s="10">
        <v>3690227.8</v>
      </c>
    </row>
    <row r="4544" spans="1:3" x14ac:dyDescent="0.3">
      <c r="A4544" s="6" t="s">
        <v>2611</v>
      </c>
      <c r="B4544" s="10">
        <v>40392400</v>
      </c>
      <c r="C4544" s="10">
        <v>109133</v>
      </c>
    </row>
    <row r="4545" spans="1:3" x14ac:dyDescent="0.3">
      <c r="A4545" s="6" t="s">
        <v>1456</v>
      </c>
      <c r="B4545" s="10">
        <v>40000000</v>
      </c>
      <c r="C4545" s="10">
        <v>33974421</v>
      </c>
    </row>
    <row r="4546" spans="1:3" x14ac:dyDescent="0.3">
      <c r="A4546" s="6" t="s">
        <v>8066</v>
      </c>
      <c r="B4546" s="10">
        <v>195000000</v>
      </c>
      <c r="C4546" s="10">
        <v>175269998.80000001</v>
      </c>
    </row>
    <row r="4547" spans="1:3" x14ac:dyDescent="0.3">
      <c r="A4547" s="6" t="s">
        <v>402</v>
      </c>
      <c r="B4547" s="10">
        <v>88200000</v>
      </c>
      <c r="C4547" s="10">
        <v>429165998.80000001</v>
      </c>
    </row>
    <row r="4548" spans="1:3" x14ac:dyDescent="0.3">
      <c r="A4548" s="6" t="s">
        <v>2445</v>
      </c>
      <c r="B4548" s="10">
        <v>15000000</v>
      </c>
      <c r="C4548" s="10">
        <v>148095566</v>
      </c>
    </row>
    <row r="4549" spans="1:3" x14ac:dyDescent="0.3">
      <c r="A4549" s="6" t="s">
        <v>5430</v>
      </c>
      <c r="B4549" s="10">
        <v>110000000</v>
      </c>
      <c r="C4549" s="10">
        <v>271669045.60000002</v>
      </c>
    </row>
    <row r="4550" spans="1:3" x14ac:dyDescent="0.3">
      <c r="A4550" s="6" t="s">
        <v>2582</v>
      </c>
      <c r="B4550" s="10">
        <v>52000000</v>
      </c>
      <c r="C4550" s="10">
        <v>590493991</v>
      </c>
    </row>
    <row r="4551" spans="1:3" x14ac:dyDescent="0.3">
      <c r="A4551" s="6" t="s">
        <v>4215</v>
      </c>
      <c r="B4551" s="10">
        <v>75000000</v>
      </c>
      <c r="C4551" s="10">
        <v>395044706</v>
      </c>
    </row>
    <row r="4552" spans="1:3" x14ac:dyDescent="0.3">
      <c r="A4552" s="6" t="s">
        <v>8489</v>
      </c>
      <c r="B4552" s="10">
        <v>33000</v>
      </c>
      <c r="C4552" s="10">
        <v>205569</v>
      </c>
    </row>
    <row r="4553" spans="1:3" x14ac:dyDescent="0.3">
      <c r="A4553" s="6" t="s">
        <v>1021</v>
      </c>
      <c r="B4553" s="10">
        <v>225000000</v>
      </c>
      <c r="C4553" s="10">
        <v>667999518</v>
      </c>
    </row>
    <row r="4554" spans="1:3" x14ac:dyDescent="0.3">
      <c r="A4554" s="6" t="s">
        <v>3604</v>
      </c>
      <c r="B4554" s="10">
        <v>25000000</v>
      </c>
      <c r="C4554" s="10">
        <v>2054941</v>
      </c>
    </row>
    <row r="4555" spans="1:3" x14ac:dyDescent="0.3">
      <c r="A4555" s="6" t="s">
        <v>9377</v>
      </c>
      <c r="B4555" s="10">
        <v>50000000</v>
      </c>
      <c r="C4555" s="10">
        <v>22099706</v>
      </c>
    </row>
    <row r="4556" spans="1:3" x14ac:dyDescent="0.3">
      <c r="A4556" s="6" t="s">
        <v>3926</v>
      </c>
      <c r="B4556" s="10">
        <v>42000000</v>
      </c>
      <c r="C4556" s="10">
        <v>49621440</v>
      </c>
    </row>
    <row r="4557" spans="1:3" x14ac:dyDescent="0.3">
      <c r="A4557" s="6" t="s">
        <v>2343</v>
      </c>
      <c r="B4557" s="10">
        <v>60000000</v>
      </c>
      <c r="C4557" s="10">
        <v>130968579</v>
      </c>
    </row>
    <row r="4558" spans="1:3" x14ac:dyDescent="0.3">
      <c r="A4558" s="6" t="s">
        <v>6658</v>
      </c>
      <c r="B4558" s="10">
        <v>102400000</v>
      </c>
      <c r="C4558" s="10">
        <v>385654388.19999999</v>
      </c>
    </row>
    <row r="4559" spans="1:3" x14ac:dyDescent="0.3">
      <c r="A4559" s="6" t="s">
        <v>2401</v>
      </c>
      <c r="B4559" s="10">
        <v>8500000</v>
      </c>
      <c r="C4559" s="10">
        <v>77733867</v>
      </c>
    </row>
    <row r="4560" spans="1:3" x14ac:dyDescent="0.3">
      <c r="A4560" s="6" t="s">
        <v>6855</v>
      </c>
      <c r="B4560" s="10">
        <v>121200000</v>
      </c>
      <c r="C4560" s="10">
        <v>577402665.79999995</v>
      </c>
    </row>
    <row r="4561" spans="1:3" x14ac:dyDescent="0.3">
      <c r="A4561" s="6" t="s">
        <v>4459</v>
      </c>
      <c r="B4561" s="10">
        <v>6000000</v>
      </c>
      <c r="C4561" s="10">
        <v>1474224</v>
      </c>
    </row>
    <row r="4562" spans="1:3" x14ac:dyDescent="0.3">
      <c r="A4562" s="6" t="s">
        <v>432</v>
      </c>
      <c r="B4562" s="10">
        <v>132800000</v>
      </c>
      <c r="C4562" s="10">
        <v>660707570.79999995</v>
      </c>
    </row>
    <row r="4563" spans="1:3" x14ac:dyDescent="0.3">
      <c r="A4563" s="6" t="s">
        <v>9566</v>
      </c>
      <c r="B4563" s="10">
        <v>350000</v>
      </c>
      <c r="C4563" s="10">
        <v>10000000</v>
      </c>
    </row>
    <row r="4564" spans="1:3" x14ac:dyDescent="0.3">
      <c r="A4564" s="6" t="s">
        <v>8952</v>
      </c>
      <c r="B4564" s="10">
        <v>25000000</v>
      </c>
      <c r="C4564" s="10">
        <v>122252</v>
      </c>
    </row>
    <row r="4565" spans="1:3" x14ac:dyDescent="0.3">
      <c r="A4565" s="6" t="s">
        <v>4376</v>
      </c>
      <c r="B4565" s="10">
        <v>6000000</v>
      </c>
      <c r="C4565" s="10">
        <v>42721196</v>
      </c>
    </row>
    <row r="4566" spans="1:3" x14ac:dyDescent="0.3">
      <c r="A4566" s="6" t="s">
        <v>6525</v>
      </c>
      <c r="B4566" s="10">
        <v>13000000</v>
      </c>
      <c r="C4566" s="10">
        <v>3752426</v>
      </c>
    </row>
    <row r="4567" spans="1:3" x14ac:dyDescent="0.3">
      <c r="A4567" s="6" t="s">
        <v>6851</v>
      </c>
      <c r="B4567" s="10">
        <v>106860000</v>
      </c>
      <c r="C4567" s="10">
        <v>492613567.19999999</v>
      </c>
    </row>
    <row r="4568" spans="1:3" x14ac:dyDescent="0.3">
      <c r="A4568" s="6" t="s">
        <v>6459</v>
      </c>
      <c r="B4568" s="10">
        <v>62900000</v>
      </c>
      <c r="C4568" s="10">
        <v>414820827.80000001</v>
      </c>
    </row>
    <row r="4569" spans="1:3" x14ac:dyDescent="0.3">
      <c r="A4569" s="6" t="s">
        <v>5841</v>
      </c>
      <c r="B4569" s="10">
        <v>50601000</v>
      </c>
      <c r="C4569" s="10">
        <v>323787336.60000002</v>
      </c>
    </row>
    <row r="4570" spans="1:3" x14ac:dyDescent="0.3">
      <c r="A4570" s="6" t="s">
        <v>2195</v>
      </c>
      <c r="B4570" s="10">
        <v>8421000</v>
      </c>
      <c r="C4570" s="10">
        <v>4300000</v>
      </c>
    </row>
    <row r="4571" spans="1:3" x14ac:dyDescent="0.3">
      <c r="A4571" s="6" t="s">
        <v>9456</v>
      </c>
      <c r="B4571" s="10">
        <v>5000000</v>
      </c>
      <c r="C4571" s="10">
        <v>470901</v>
      </c>
    </row>
    <row r="4572" spans="1:3" x14ac:dyDescent="0.3">
      <c r="A4572" s="6" t="s">
        <v>8497</v>
      </c>
      <c r="B4572" s="10">
        <v>6500000</v>
      </c>
      <c r="C4572" s="10">
        <v>21709020</v>
      </c>
    </row>
    <row r="4573" spans="1:3" x14ac:dyDescent="0.3">
      <c r="A4573" s="6" t="s">
        <v>4143</v>
      </c>
      <c r="B4573" s="10">
        <v>15000000</v>
      </c>
      <c r="C4573" s="10">
        <v>58328054.200000003</v>
      </c>
    </row>
    <row r="4574" spans="1:3" x14ac:dyDescent="0.3">
      <c r="A4574" s="6" t="s">
        <v>5432</v>
      </c>
      <c r="B4574" s="10">
        <v>38455333.200000003</v>
      </c>
      <c r="C4574" s="10">
        <v>6000000</v>
      </c>
    </row>
    <row r="4575" spans="1:3" x14ac:dyDescent="0.3">
      <c r="A4575" s="6" t="s">
        <v>539</v>
      </c>
      <c r="B4575" s="10">
        <v>49000000</v>
      </c>
      <c r="C4575" s="10">
        <v>499592777</v>
      </c>
    </row>
    <row r="4576" spans="1:3" x14ac:dyDescent="0.3">
      <c r="A4576" s="6" t="s">
        <v>4592</v>
      </c>
      <c r="B4576" s="10">
        <v>3400000</v>
      </c>
      <c r="C4576" s="10">
        <v>20433227</v>
      </c>
    </row>
    <row r="4577" spans="1:3" x14ac:dyDescent="0.3">
      <c r="A4577" s="6" t="s">
        <v>670</v>
      </c>
      <c r="B4577" s="10">
        <v>64500000</v>
      </c>
      <c r="C4577" s="10">
        <v>385960548.19999999</v>
      </c>
    </row>
    <row r="4578" spans="1:3" x14ac:dyDescent="0.3">
      <c r="A4578" s="6" t="s">
        <v>7666</v>
      </c>
      <c r="B4578" s="10">
        <v>3200000</v>
      </c>
      <c r="C4578" s="10">
        <v>14441158</v>
      </c>
    </row>
    <row r="4579" spans="1:3" x14ac:dyDescent="0.3">
      <c r="A4579" s="6" t="s">
        <v>3496</v>
      </c>
      <c r="B4579" s="10">
        <v>40000000</v>
      </c>
      <c r="C4579" s="10">
        <v>60862471</v>
      </c>
    </row>
    <row r="4580" spans="1:3" x14ac:dyDescent="0.3">
      <c r="A4580" s="6" t="s">
        <v>1975</v>
      </c>
      <c r="B4580" s="10">
        <v>176000000</v>
      </c>
      <c r="C4580" s="10">
        <v>822608404.79999995</v>
      </c>
    </row>
    <row r="4581" spans="1:3" x14ac:dyDescent="0.3">
      <c r="A4581" s="6" t="s">
        <v>8578</v>
      </c>
      <c r="B4581" s="10">
        <v>119000000</v>
      </c>
      <c r="C4581" s="10">
        <v>661124731.60000002</v>
      </c>
    </row>
    <row r="4582" spans="1:3" x14ac:dyDescent="0.3">
      <c r="A4582" s="6" t="s">
        <v>9305</v>
      </c>
      <c r="B4582" s="10">
        <v>9146840.5999999996</v>
      </c>
      <c r="C4582" s="10">
        <v>4372130</v>
      </c>
    </row>
    <row r="4583" spans="1:3" x14ac:dyDescent="0.3">
      <c r="A4583" s="6" t="s">
        <v>8398</v>
      </c>
      <c r="B4583" s="10">
        <v>12000000</v>
      </c>
      <c r="C4583" s="10">
        <v>46044400</v>
      </c>
    </row>
    <row r="4584" spans="1:3" x14ac:dyDescent="0.3">
      <c r="A4584" s="6" t="s">
        <v>4148</v>
      </c>
      <c r="B4584" s="10">
        <v>60000000</v>
      </c>
      <c r="C4584" s="10">
        <v>247812011</v>
      </c>
    </row>
    <row r="4585" spans="1:3" x14ac:dyDescent="0.3">
      <c r="A4585" s="6" t="s">
        <v>1386</v>
      </c>
      <c r="B4585" s="10">
        <v>20000000</v>
      </c>
      <c r="C4585" s="10">
        <v>180927498</v>
      </c>
    </row>
    <row r="4586" spans="1:3" x14ac:dyDescent="0.3">
      <c r="A4586" s="6" t="s">
        <v>1769</v>
      </c>
      <c r="B4586" s="10">
        <v>100000000</v>
      </c>
      <c r="C4586" s="10">
        <v>179791860</v>
      </c>
    </row>
    <row r="4587" spans="1:3" x14ac:dyDescent="0.3">
      <c r="A4587" s="6" t="s">
        <v>6812</v>
      </c>
      <c r="B4587" s="10">
        <v>2135000</v>
      </c>
      <c r="C4587" s="10">
        <v>7000000</v>
      </c>
    </row>
    <row r="4588" spans="1:3" x14ac:dyDescent="0.3">
      <c r="A4588" s="6" t="s">
        <v>8789</v>
      </c>
      <c r="B4588" s="10">
        <v>116800000</v>
      </c>
      <c r="C4588" s="10">
        <v>556369018.60000002</v>
      </c>
    </row>
    <row r="4589" spans="1:3" x14ac:dyDescent="0.3">
      <c r="A4589" s="6" t="s">
        <v>2531</v>
      </c>
      <c r="B4589" s="10">
        <v>18000000</v>
      </c>
      <c r="C4589" s="10">
        <v>321463</v>
      </c>
    </row>
    <row r="4590" spans="1:3" x14ac:dyDescent="0.3">
      <c r="A4590" s="6" t="s">
        <v>9068</v>
      </c>
      <c r="B4590" s="10">
        <v>10000000</v>
      </c>
      <c r="C4590" s="10">
        <v>21486757</v>
      </c>
    </row>
    <row r="4591" spans="1:3" x14ac:dyDescent="0.3">
      <c r="A4591" s="6" t="s">
        <v>6091</v>
      </c>
      <c r="B4591" s="10">
        <v>135200000</v>
      </c>
      <c r="C4591" s="10">
        <v>947468745.79999995</v>
      </c>
    </row>
    <row r="4592" spans="1:3" x14ac:dyDescent="0.3">
      <c r="A4592" s="6" t="s">
        <v>4831</v>
      </c>
      <c r="B4592" s="10">
        <v>8000000</v>
      </c>
      <c r="C4592" s="10">
        <v>12294931</v>
      </c>
    </row>
    <row r="4593" spans="1:3" x14ac:dyDescent="0.3">
      <c r="A4593" s="6" t="s">
        <v>2074</v>
      </c>
      <c r="B4593" s="10">
        <v>23000000</v>
      </c>
      <c r="C4593" s="10">
        <v>44000000</v>
      </c>
    </row>
    <row r="4594" spans="1:3" x14ac:dyDescent="0.3">
      <c r="A4594" s="6" t="s">
        <v>3848</v>
      </c>
      <c r="B4594" s="10">
        <v>80000000</v>
      </c>
      <c r="C4594" s="10">
        <v>101371017</v>
      </c>
    </row>
    <row r="4595" spans="1:3" x14ac:dyDescent="0.3">
      <c r="A4595" s="6" t="s">
        <v>4126</v>
      </c>
      <c r="B4595" s="10">
        <v>150000000</v>
      </c>
      <c r="C4595" s="10">
        <v>39549758</v>
      </c>
    </row>
    <row r="4596" spans="1:3" x14ac:dyDescent="0.3">
      <c r="A4596" s="6" t="s">
        <v>9756</v>
      </c>
      <c r="B4596" s="10">
        <v>12000000</v>
      </c>
      <c r="C4596" s="10">
        <v>10116816</v>
      </c>
    </row>
    <row r="4597" spans="1:3" x14ac:dyDescent="0.3">
      <c r="A4597" s="6" t="s">
        <v>2089</v>
      </c>
      <c r="B4597" s="10">
        <v>94000000</v>
      </c>
      <c r="C4597" s="10">
        <v>704890509.20000005</v>
      </c>
    </row>
    <row r="4598" spans="1:3" x14ac:dyDescent="0.3">
      <c r="A4598" s="6" t="s">
        <v>6979</v>
      </c>
      <c r="B4598" s="10">
        <v>12001040</v>
      </c>
      <c r="C4598" s="10">
        <v>38139010</v>
      </c>
    </row>
    <row r="4599" spans="1:3" x14ac:dyDescent="0.3">
      <c r="A4599" s="6" t="s">
        <v>1801</v>
      </c>
      <c r="B4599" s="10">
        <v>142700000</v>
      </c>
      <c r="C4599" s="10">
        <v>580514250.20000005</v>
      </c>
    </row>
    <row r="4600" spans="1:3" x14ac:dyDescent="0.3">
      <c r="A4600" s="6" t="s">
        <v>8319</v>
      </c>
      <c r="B4600" s="10">
        <v>92600000</v>
      </c>
      <c r="C4600" s="10">
        <v>353391998.39999998</v>
      </c>
    </row>
    <row r="4601" spans="1:3" x14ac:dyDescent="0.3">
      <c r="A4601" s="6" t="s">
        <v>882</v>
      </c>
      <c r="B4601" s="10">
        <v>162940000</v>
      </c>
      <c r="C4601" s="10">
        <v>890454742.60000002</v>
      </c>
    </row>
    <row r="4602" spans="1:3" x14ac:dyDescent="0.3">
      <c r="A4602" s="6" t="s">
        <v>5203</v>
      </c>
      <c r="B4602" s="10">
        <v>58670000</v>
      </c>
      <c r="C4602" s="10">
        <v>385960548.19999999</v>
      </c>
    </row>
    <row r="4603" spans="1:3" x14ac:dyDescent="0.3">
      <c r="A4603" s="6" t="s">
        <v>8801</v>
      </c>
      <c r="B4603" s="10">
        <v>500000</v>
      </c>
      <c r="C4603" s="10">
        <v>257720413.19999999</v>
      </c>
    </row>
    <row r="4604" spans="1:3" x14ac:dyDescent="0.3">
      <c r="A4604" s="6" t="s">
        <v>7286</v>
      </c>
      <c r="B4604" s="10">
        <v>135000000</v>
      </c>
      <c r="C4604" s="10">
        <v>616914789.79999995</v>
      </c>
    </row>
    <row r="4605" spans="1:3" x14ac:dyDescent="0.3">
      <c r="A4605" s="6" t="s">
        <v>5793</v>
      </c>
      <c r="B4605" s="10">
        <v>500000</v>
      </c>
      <c r="C4605" s="10">
        <v>184077446.80000001</v>
      </c>
    </row>
    <row r="4606" spans="1:3" x14ac:dyDescent="0.3">
      <c r="A4606" s="6" t="s">
        <v>2873</v>
      </c>
      <c r="B4606" s="10">
        <v>81500000</v>
      </c>
      <c r="C4606" s="10">
        <v>563588855</v>
      </c>
    </row>
    <row r="4607" spans="1:3" x14ac:dyDescent="0.3">
      <c r="A4607" s="6" t="s">
        <v>5291</v>
      </c>
      <c r="B4607" s="10">
        <v>98800000</v>
      </c>
      <c r="C4607" s="10">
        <v>580810039.60000002</v>
      </c>
    </row>
    <row r="4608" spans="1:3" x14ac:dyDescent="0.3">
      <c r="A4608" s="6" t="s">
        <v>8421</v>
      </c>
      <c r="B4608" s="10">
        <v>62400000</v>
      </c>
      <c r="C4608" s="10">
        <v>770122832.20000005</v>
      </c>
    </row>
    <row r="4609" spans="1:3" x14ac:dyDescent="0.3">
      <c r="A4609" s="6" t="s">
        <v>7914</v>
      </c>
      <c r="B4609" s="10">
        <v>53600000</v>
      </c>
      <c r="C4609" s="10">
        <v>682429959.60000002</v>
      </c>
    </row>
    <row r="4610" spans="1:3" x14ac:dyDescent="0.3">
      <c r="A4610" s="6" t="s">
        <v>6054</v>
      </c>
      <c r="B4610" s="10">
        <v>90100000</v>
      </c>
      <c r="C4610" s="10">
        <v>414551647.39999998</v>
      </c>
    </row>
    <row r="4611" spans="1:3" x14ac:dyDescent="0.3">
      <c r="A4611" s="6" t="s">
        <v>8463</v>
      </c>
      <c r="B4611" s="10">
        <v>98800000</v>
      </c>
      <c r="C4611" s="10">
        <v>580810039.60000002</v>
      </c>
    </row>
    <row r="4612" spans="1:3" x14ac:dyDescent="0.3">
      <c r="A4612" s="6" t="s">
        <v>6492</v>
      </c>
      <c r="B4612" s="10">
        <v>95400000</v>
      </c>
      <c r="C4612" s="10">
        <v>314897128.39999998</v>
      </c>
    </row>
    <row r="4613" spans="1:3" x14ac:dyDescent="0.3">
      <c r="A4613" s="6" t="s">
        <v>9341</v>
      </c>
      <c r="B4613" s="10">
        <v>23000000</v>
      </c>
      <c r="C4613" s="10">
        <v>12803305</v>
      </c>
    </row>
    <row r="4614" spans="1:3" x14ac:dyDescent="0.3">
      <c r="A4614" s="6" t="s">
        <v>9329</v>
      </c>
      <c r="B4614" s="10">
        <v>8200000</v>
      </c>
      <c r="C4614" s="10">
        <v>709528</v>
      </c>
    </row>
    <row r="4615" spans="1:3" x14ac:dyDescent="0.3">
      <c r="A4615" s="6" t="s">
        <v>4635</v>
      </c>
      <c r="B4615" s="10">
        <v>24322800</v>
      </c>
      <c r="C4615" s="10">
        <v>42170089</v>
      </c>
    </row>
    <row r="4616" spans="1:3" x14ac:dyDescent="0.3">
      <c r="A4616" s="6" t="s">
        <v>413</v>
      </c>
      <c r="B4616" s="10">
        <v>7855689</v>
      </c>
      <c r="C4616" s="10">
        <v>11710110</v>
      </c>
    </row>
    <row r="4617" spans="1:3" x14ac:dyDescent="0.3">
      <c r="A4617" s="6" t="s">
        <v>2681</v>
      </c>
      <c r="B4617" s="10">
        <v>6000000</v>
      </c>
      <c r="C4617" s="10">
        <v>102296470</v>
      </c>
    </row>
    <row r="4618" spans="1:3" x14ac:dyDescent="0.3">
      <c r="A4618" s="6" t="s">
        <v>3893</v>
      </c>
      <c r="B4618" s="10">
        <v>130000000</v>
      </c>
      <c r="C4618" s="10">
        <v>348901032</v>
      </c>
    </row>
    <row r="4619" spans="1:3" x14ac:dyDescent="0.3">
      <c r="A4619" s="6" t="s">
        <v>4422</v>
      </c>
      <c r="B4619" s="10">
        <v>25000000</v>
      </c>
      <c r="C4619" s="10">
        <v>48481754</v>
      </c>
    </row>
    <row r="4620" spans="1:3" x14ac:dyDescent="0.3">
      <c r="A4620" s="6" t="s">
        <v>7974</v>
      </c>
      <c r="B4620" s="10">
        <v>118800000</v>
      </c>
      <c r="C4620" s="10">
        <v>460043611.19999999</v>
      </c>
    </row>
    <row r="4621" spans="1:3" x14ac:dyDescent="0.3">
      <c r="A4621" s="6" t="s">
        <v>8587</v>
      </c>
      <c r="B4621" s="10">
        <v>45000000</v>
      </c>
      <c r="C4621" s="10">
        <v>112006296</v>
      </c>
    </row>
    <row r="4622" spans="1:3" x14ac:dyDescent="0.3">
      <c r="A4622" s="6" t="s">
        <v>5049</v>
      </c>
      <c r="B4622" s="10">
        <v>76000000</v>
      </c>
      <c r="C4622" s="10">
        <v>686342380.20000005</v>
      </c>
    </row>
    <row r="4623" spans="1:3" x14ac:dyDescent="0.3">
      <c r="A4623" s="6" t="s">
        <v>4977</v>
      </c>
      <c r="B4623" s="10">
        <v>135000000</v>
      </c>
      <c r="C4623" s="10">
        <v>212912137</v>
      </c>
    </row>
    <row r="4624" spans="1:3" x14ac:dyDescent="0.3">
      <c r="A4624" s="6" t="s">
        <v>4420</v>
      </c>
      <c r="B4624" s="10">
        <v>86500000</v>
      </c>
      <c r="C4624" s="10">
        <v>171913639</v>
      </c>
    </row>
    <row r="4625" spans="1:3" x14ac:dyDescent="0.3">
      <c r="A4625" s="6" t="s">
        <v>3932</v>
      </c>
      <c r="B4625" s="10">
        <v>23667081.399999999</v>
      </c>
      <c r="C4625" s="10">
        <v>21832649</v>
      </c>
    </row>
    <row r="4626" spans="1:3" x14ac:dyDescent="0.3">
      <c r="A4626" s="6" t="s">
        <v>6061</v>
      </c>
      <c r="B4626" s="10">
        <v>25000000</v>
      </c>
      <c r="C4626" s="10">
        <v>30850666</v>
      </c>
    </row>
    <row r="4627" spans="1:3" x14ac:dyDescent="0.3">
      <c r="A4627" s="6" t="s">
        <v>5173</v>
      </c>
      <c r="B4627" s="10">
        <v>22000000</v>
      </c>
      <c r="C4627" s="10">
        <v>17336370</v>
      </c>
    </row>
    <row r="4628" spans="1:3" x14ac:dyDescent="0.3">
      <c r="A4628" s="6" t="s">
        <v>172</v>
      </c>
      <c r="B4628" s="10">
        <v>73800000</v>
      </c>
      <c r="C4628" s="10">
        <v>346352260.60000002</v>
      </c>
    </row>
    <row r="4629" spans="1:3" x14ac:dyDescent="0.3">
      <c r="A4629" s="6" t="s">
        <v>2211</v>
      </c>
      <c r="B4629" s="10">
        <v>73380000</v>
      </c>
      <c r="C4629" s="10">
        <v>873245191.20000005</v>
      </c>
    </row>
    <row r="4630" spans="1:3" x14ac:dyDescent="0.3">
      <c r="A4630" s="6" t="s">
        <v>3960</v>
      </c>
      <c r="B4630" s="10">
        <v>100000</v>
      </c>
      <c r="C4630" s="10">
        <v>99000630</v>
      </c>
    </row>
    <row r="4631" spans="1:3" x14ac:dyDescent="0.3">
      <c r="A4631" s="6" t="s">
        <v>4529</v>
      </c>
      <c r="B4631" s="10">
        <v>15000000</v>
      </c>
      <c r="C4631" s="10">
        <v>87950928</v>
      </c>
    </row>
    <row r="4632" spans="1:3" x14ac:dyDescent="0.3">
      <c r="A4632" s="6" t="s">
        <v>8117</v>
      </c>
      <c r="B4632" s="10">
        <v>190000000</v>
      </c>
      <c r="C4632" s="10">
        <v>570819096.39999998</v>
      </c>
    </row>
    <row r="4633" spans="1:3" x14ac:dyDescent="0.3">
      <c r="A4633" s="6" t="s">
        <v>8106</v>
      </c>
      <c r="B4633" s="10">
        <v>7994000</v>
      </c>
      <c r="C4633" s="10">
        <v>11449638</v>
      </c>
    </row>
    <row r="4634" spans="1:3" x14ac:dyDescent="0.3">
      <c r="A4634" s="6" t="s">
        <v>1216</v>
      </c>
      <c r="B4634" s="10">
        <v>25000000</v>
      </c>
      <c r="C4634" s="10">
        <v>9755282</v>
      </c>
    </row>
    <row r="4635" spans="1:3" x14ac:dyDescent="0.3">
      <c r="A4635" s="6" t="s">
        <v>1091</v>
      </c>
      <c r="B4635" s="10">
        <v>95000000</v>
      </c>
      <c r="C4635" s="10">
        <v>338365977.19999999</v>
      </c>
    </row>
    <row r="4636" spans="1:3" x14ac:dyDescent="0.3">
      <c r="A4636" s="6" t="s">
        <v>5313</v>
      </c>
      <c r="B4636" s="10">
        <v>75000000</v>
      </c>
      <c r="C4636" s="10">
        <v>183031272</v>
      </c>
    </row>
    <row r="4637" spans="1:3" x14ac:dyDescent="0.3">
      <c r="A4637" s="6" t="s">
        <v>2903</v>
      </c>
      <c r="B4637" s="10">
        <v>5000000</v>
      </c>
      <c r="C4637" s="10">
        <v>92963545.599999994</v>
      </c>
    </row>
    <row r="4638" spans="1:3" x14ac:dyDescent="0.3">
      <c r="A4638" s="6" t="s">
        <v>5283</v>
      </c>
      <c r="B4638" s="10">
        <v>20000000</v>
      </c>
      <c r="C4638" s="10">
        <v>43658157</v>
      </c>
    </row>
    <row r="4639" spans="1:3" x14ac:dyDescent="0.3">
      <c r="A4639" s="6" t="s">
        <v>5767</v>
      </c>
      <c r="B4639" s="10">
        <v>170000000</v>
      </c>
      <c r="C4639" s="10">
        <v>383273842.39999998</v>
      </c>
    </row>
    <row r="4640" spans="1:3" x14ac:dyDescent="0.3">
      <c r="A4640" s="6" t="s">
        <v>7094</v>
      </c>
      <c r="B4640" s="10">
        <v>35000000</v>
      </c>
      <c r="C4640" s="10">
        <v>87775050</v>
      </c>
    </row>
    <row r="4641" spans="1:3" x14ac:dyDescent="0.3">
      <c r="A4641" s="6" t="s">
        <v>3473</v>
      </c>
      <c r="B4641" s="10">
        <v>10000000</v>
      </c>
      <c r="C4641" s="10">
        <v>4563080</v>
      </c>
    </row>
    <row r="4642" spans="1:3" x14ac:dyDescent="0.3">
      <c r="A4642" s="6" t="s">
        <v>7059</v>
      </c>
      <c r="B4642" s="10">
        <v>10000000</v>
      </c>
      <c r="C4642" s="10">
        <v>7433663</v>
      </c>
    </row>
    <row r="4643" spans="1:3" x14ac:dyDescent="0.3">
      <c r="A4643" s="6" t="s">
        <v>6729</v>
      </c>
      <c r="B4643" s="10">
        <v>25000000</v>
      </c>
      <c r="C4643" s="10">
        <v>51702929</v>
      </c>
    </row>
    <row r="4644" spans="1:3" x14ac:dyDescent="0.3">
      <c r="A4644" s="6" t="s">
        <v>5549</v>
      </c>
      <c r="B4644" s="10">
        <v>83600000</v>
      </c>
      <c r="C4644" s="10">
        <v>320393939.39999998</v>
      </c>
    </row>
    <row r="4645" spans="1:3" x14ac:dyDescent="0.3">
      <c r="A4645" s="6" t="s">
        <v>5783</v>
      </c>
      <c r="B4645" s="10">
        <v>154000000</v>
      </c>
      <c r="C4645" s="10">
        <v>142599067.80000001</v>
      </c>
    </row>
    <row r="4646" spans="1:3" x14ac:dyDescent="0.3">
      <c r="A4646" s="6" t="s">
        <v>3602</v>
      </c>
      <c r="B4646" s="10">
        <v>74900000</v>
      </c>
      <c r="C4646" s="10">
        <v>596440207.39999998</v>
      </c>
    </row>
    <row r="4647" spans="1:3" x14ac:dyDescent="0.3">
      <c r="A4647" s="6" t="s">
        <v>4614</v>
      </c>
      <c r="B4647" s="10">
        <v>193940000</v>
      </c>
      <c r="C4647" s="10">
        <v>178359863</v>
      </c>
    </row>
    <row r="4648" spans="1:3" x14ac:dyDescent="0.3">
      <c r="A4648" s="6" t="s">
        <v>3985</v>
      </c>
      <c r="B4648" s="10">
        <v>7500000</v>
      </c>
      <c r="C4648" s="10">
        <v>4650308.4000000004</v>
      </c>
    </row>
    <row r="4649" spans="1:3" x14ac:dyDescent="0.3">
      <c r="A4649" s="6" t="s">
        <v>1115</v>
      </c>
      <c r="B4649" s="10">
        <v>61000000</v>
      </c>
      <c r="C4649" s="10">
        <v>265878536</v>
      </c>
    </row>
    <row r="4650" spans="1:3" x14ac:dyDescent="0.3">
      <c r="A4650" s="6" t="s">
        <v>1065</v>
      </c>
      <c r="B4650" s="10">
        <v>61000000</v>
      </c>
      <c r="C4650" s="10">
        <v>310566162</v>
      </c>
    </row>
    <row r="4651" spans="1:3" x14ac:dyDescent="0.3">
      <c r="A4651" s="6" t="s">
        <v>3214</v>
      </c>
      <c r="B4651" s="10">
        <v>56745539.799999997</v>
      </c>
      <c r="C4651" s="10">
        <v>2732673</v>
      </c>
    </row>
    <row r="4652" spans="1:3" x14ac:dyDescent="0.3">
      <c r="A4652" s="6" t="s">
        <v>9078</v>
      </c>
      <c r="B4652" s="10">
        <v>83800000</v>
      </c>
      <c r="C4652" s="10">
        <v>408428437.39999998</v>
      </c>
    </row>
    <row r="4653" spans="1:3" x14ac:dyDescent="0.3">
      <c r="A4653" s="6" t="s">
        <v>9043</v>
      </c>
      <c r="B4653" s="10">
        <v>8000000</v>
      </c>
      <c r="C4653" s="10">
        <v>9266180</v>
      </c>
    </row>
    <row r="4654" spans="1:3" x14ac:dyDescent="0.3">
      <c r="A4654" s="6" t="s">
        <v>379</v>
      </c>
      <c r="B4654" s="10">
        <v>20000000</v>
      </c>
      <c r="C4654" s="10">
        <v>208064908</v>
      </c>
    </row>
    <row r="4655" spans="1:3" x14ac:dyDescent="0.3">
      <c r="A4655" s="6" t="s">
        <v>1183</v>
      </c>
      <c r="B4655" s="10">
        <v>104600000</v>
      </c>
      <c r="C4655" s="10">
        <v>1005931133</v>
      </c>
    </row>
    <row r="4656" spans="1:3" x14ac:dyDescent="0.3">
      <c r="A4656" s="6" t="s">
        <v>1048</v>
      </c>
      <c r="B4656" s="10">
        <v>114200000</v>
      </c>
      <c r="C4656" s="10">
        <v>241031716.59999999</v>
      </c>
    </row>
    <row r="4657" spans="1:3" x14ac:dyDescent="0.3">
      <c r="A4657" s="6" t="s">
        <v>2528</v>
      </c>
      <c r="B4657" s="10">
        <v>51000000</v>
      </c>
      <c r="C4657" s="10">
        <v>149270999</v>
      </c>
    </row>
    <row r="4658" spans="1:3" x14ac:dyDescent="0.3">
      <c r="A4658" s="6" t="s">
        <v>1289</v>
      </c>
      <c r="B4658" s="10">
        <v>18000000</v>
      </c>
      <c r="C4658" s="10">
        <v>130714469</v>
      </c>
    </row>
    <row r="4659" spans="1:3" x14ac:dyDescent="0.3">
      <c r="A4659" s="6" t="s">
        <v>3462</v>
      </c>
      <c r="B4659" s="10">
        <v>97250080</v>
      </c>
      <c r="C4659" s="10">
        <v>462439605</v>
      </c>
    </row>
    <row r="4660" spans="1:3" x14ac:dyDescent="0.3">
      <c r="A4660" s="6" t="s">
        <v>1514</v>
      </c>
      <c r="B4660" s="10">
        <v>2886392.4</v>
      </c>
      <c r="C4660" s="10">
        <v>700000</v>
      </c>
    </row>
    <row r="4661" spans="1:3" x14ac:dyDescent="0.3">
      <c r="A4661" s="6" t="s">
        <v>2107</v>
      </c>
      <c r="B4661" s="10">
        <v>40000000</v>
      </c>
      <c r="C4661" s="10">
        <v>125729635</v>
      </c>
    </row>
    <row r="4662" spans="1:3" x14ac:dyDescent="0.3">
      <c r="A4662" s="6" t="s">
        <v>115</v>
      </c>
      <c r="B4662" s="10">
        <v>23000000</v>
      </c>
      <c r="C4662" s="10">
        <v>4311284</v>
      </c>
    </row>
    <row r="4663" spans="1:3" x14ac:dyDescent="0.3">
      <c r="A4663" s="6" t="s">
        <v>9731</v>
      </c>
      <c r="B4663" s="10">
        <v>5000000</v>
      </c>
      <c r="C4663" s="10">
        <v>346592</v>
      </c>
    </row>
    <row r="4664" spans="1:3" x14ac:dyDescent="0.3">
      <c r="A4664" s="6" t="s">
        <v>2880</v>
      </c>
      <c r="B4664" s="10">
        <v>130000000</v>
      </c>
      <c r="C4664" s="10">
        <v>425347626.60000002</v>
      </c>
    </row>
    <row r="4665" spans="1:3" x14ac:dyDescent="0.3">
      <c r="A4665" s="6" t="s">
        <v>6022</v>
      </c>
      <c r="B4665" s="10">
        <v>60000000</v>
      </c>
      <c r="C4665" s="10">
        <v>50648806</v>
      </c>
    </row>
    <row r="4666" spans="1:3" x14ac:dyDescent="0.3">
      <c r="A4666" s="6" t="s">
        <v>705</v>
      </c>
      <c r="B4666" s="10">
        <v>85000000</v>
      </c>
      <c r="C4666" s="10">
        <v>44650003</v>
      </c>
    </row>
    <row r="4667" spans="1:3" x14ac:dyDescent="0.3">
      <c r="A4667" s="6" t="s">
        <v>4734</v>
      </c>
      <c r="B4667" s="10">
        <v>60000000</v>
      </c>
      <c r="C4667" s="10">
        <v>516567575</v>
      </c>
    </row>
    <row r="4668" spans="1:3" x14ac:dyDescent="0.3">
      <c r="A4668" s="6" t="s">
        <v>4117</v>
      </c>
      <c r="B4668" s="10">
        <v>55000000</v>
      </c>
      <c r="C4668" s="10">
        <v>330425040</v>
      </c>
    </row>
    <row r="4669" spans="1:3" x14ac:dyDescent="0.3">
      <c r="A4669" s="6" t="s">
        <v>1839</v>
      </c>
      <c r="B4669" s="10">
        <v>150000000</v>
      </c>
      <c r="C4669" s="10">
        <v>169332978</v>
      </c>
    </row>
    <row r="4670" spans="1:3" x14ac:dyDescent="0.3">
      <c r="A4670" s="6" t="s">
        <v>2592</v>
      </c>
      <c r="B4670" s="10">
        <v>30000000</v>
      </c>
      <c r="C4670" s="10">
        <v>84646831</v>
      </c>
    </row>
    <row r="4671" spans="1:3" x14ac:dyDescent="0.3">
      <c r="A4671" s="6" t="s">
        <v>3559</v>
      </c>
      <c r="B4671" s="10">
        <v>231940000</v>
      </c>
      <c r="C4671" s="10">
        <v>178359863</v>
      </c>
    </row>
    <row r="4672" spans="1:3" x14ac:dyDescent="0.3">
      <c r="A4672" s="6" t="s">
        <v>1891</v>
      </c>
      <c r="B4672" s="10">
        <v>134430178</v>
      </c>
      <c r="C4672" s="10">
        <v>909314930.39999998</v>
      </c>
    </row>
    <row r="4673" spans="1:3" x14ac:dyDescent="0.3">
      <c r="A4673" s="6" t="s">
        <v>8458</v>
      </c>
      <c r="B4673" s="10">
        <v>106500000</v>
      </c>
      <c r="C4673" s="10">
        <v>683290177.60000002</v>
      </c>
    </row>
    <row r="4674" spans="1:3" x14ac:dyDescent="0.3">
      <c r="A4674" s="6" t="s">
        <v>1410</v>
      </c>
      <c r="B4674" s="10">
        <v>130000000</v>
      </c>
      <c r="C4674" s="10">
        <v>321887208</v>
      </c>
    </row>
    <row r="4675" spans="1:3" x14ac:dyDescent="0.3">
      <c r="A4675" s="6" t="s">
        <v>5023</v>
      </c>
      <c r="B4675" s="10">
        <v>158000000</v>
      </c>
      <c r="C4675" s="10">
        <v>392188196</v>
      </c>
    </row>
    <row r="4676" spans="1:3" x14ac:dyDescent="0.3">
      <c r="A4676" s="6" t="s">
        <v>2168</v>
      </c>
      <c r="B4676" s="10">
        <v>164900000</v>
      </c>
      <c r="C4676" s="10">
        <v>690959382.39999998</v>
      </c>
    </row>
    <row r="4677" spans="1:3" x14ac:dyDescent="0.3">
      <c r="A4677" s="6" t="s">
        <v>3939</v>
      </c>
      <c r="B4677" s="10">
        <v>102200000</v>
      </c>
      <c r="C4677" s="10">
        <v>486305039.39999998</v>
      </c>
    </row>
    <row r="4678" spans="1:3" x14ac:dyDescent="0.3">
      <c r="A4678" s="6" t="s">
        <v>9075</v>
      </c>
      <c r="B4678" s="10">
        <v>7048000</v>
      </c>
      <c r="C4678" s="10">
        <v>13406883</v>
      </c>
    </row>
    <row r="4679" spans="1:3" x14ac:dyDescent="0.3">
      <c r="A4679" s="6" t="s">
        <v>9486</v>
      </c>
      <c r="B4679" s="10">
        <v>164000000</v>
      </c>
      <c r="C4679" s="10">
        <v>374254139</v>
      </c>
    </row>
    <row r="4680" spans="1:3" x14ac:dyDescent="0.3">
      <c r="A4680" s="6" t="s">
        <v>4124</v>
      </c>
      <c r="B4680" s="10">
        <v>9400000</v>
      </c>
      <c r="C4680" s="10">
        <v>21817298</v>
      </c>
    </row>
    <row r="4681" spans="1:3" x14ac:dyDescent="0.3">
      <c r="A4681" s="6" t="s">
        <v>4413</v>
      </c>
      <c r="B4681" s="10">
        <v>101800000</v>
      </c>
      <c r="C4681" s="10">
        <v>858637629</v>
      </c>
    </row>
    <row r="4682" spans="1:3" x14ac:dyDescent="0.3">
      <c r="A4682" s="6" t="s">
        <v>1725</v>
      </c>
      <c r="B4682" s="10">
        <v>6421098.5999999996</v>
      </c>
      <c r="C4682" s="10">
        <v>5151936</v>
      </c>
    </row>
    <row r="4683" spans="1:3" x14ac:dyDescent="0.3">
      <c r="A4683" s="6" t="s">
        <v>1007</v>
      </c>
      <c r="B4683" s="10">
        <v>116500000</v>
      </c>
      <c r="C4683" s="10">
        <v>872776677.39999998</v>
      </c>
    </row>
    <row r="4684" spans="1:3" x14ac:dyDescent="0.3">
      <c r="A4684" s="6" t="s">
        <v>3111</v>
      </c>
      <c r="B4684" s="10">
        <v>5000000</v>
      </c>
      <c r="C4684" s="10">
        <v>39719431</v>
      </c>
    </row>
    <row r="4685" spans="1:3" x14ac:dyDescent="0.3">
      <c r="A4685" s="6" t="s">
        <v>5066</v>
      </c>
      <c r="B4685" s="10">
        <v>85000000</v>
      </c>
      <c r="C4685" s="10">
        <v>161510853</v>
      </c>
    </row>
    <row r="4686" spans="1:3" x14ac:dyDescent="0.3">
      <c r="A4686" s="6" t="s">
        <v>7096</v>
      </c>
      <c r="B4686" s="10">
        <v>136400000</v>
      </c>
      <c r="C4686" s="10">
        <v>606426125.20000005</v>
      </c>
    </row>
    <row r="4687" spans="1:3" x14ac:dyDescent="0.3">
      <c r="A4687" s="6" t="s">
        <v>2914</v>
      </c>
      <c r="B4687" s="10">
        <v>2800000</v>
      </c>
      <c r="C4687" s="10">
        <v>26000000</v>
      </c>
    </row>
    <row r="4688" spans="1:3" x14ac:dyDescent="0.3">
      <c r="A4688" s="6" t="s">
        <v>325</v>
      </c>
      <c r="B4688" s="10">
        <v>63400000</v>
      </c>
      <c r="C4688" s="10">
        <v>11300000</v>
      </c>
    </row>
    <row r="4689" spans="1:3" x14ac:dyDescent="0.3">
      <c r="A4689" s="6" t="s">
        <v>896</v>
      </c>
      <c r="B4689" s="10">
        <v>117363.2</v>
      </c>
      <c r="C4689" s="10">
        <v>7168717</v>
      </c>
    </row>
    <row r="4690" spans="1:3" x14ac:dyDescent="0.3">
      <c r="A4690" s="6" t="s">
        <v>1492</v>
      </c>
      <c r="B4690" s="10">
        <v>90000000</v>
      </c>
      <c r="C4690" s="10">
        <v>587790539</v>
      </c>
    </row>
    <row r="4691" spans="1:3" x14ac:dyDescent="0.3">
      <c r="A4691" s="6" t="s">
        <v>1869</v>
      </c>
      <c r="B4691" s="10">
        <v>215000000</v>
      </c>
      <c r="C4691" s="10">
        <v>654213485</v>
      </c>
    </row>
    <row r="4692" spans="1:3" x14ac:dyDescent="0.3">
      <c r="A4692" s="6" t="s">
        <v>1970</v>
      </c>
      <c r="B4692" s="10">
        <v>140000000</v>
      </c>
      <c r="C4692" s="10">
        <v>445135288</v>
      </c>
    </row>
    <row r="4693" spans="1:3" x14ac:dyDescent="0.3">
      <c r="A4693" s="6" t="s">
        <v>2409</v>
      </c>
      <c r="B4693" s="10">
        <v>110000000</v>
      </c>
      <c r="C4693" s="10">
        <v>253015298</v>
      </c>
    </row>
    <row r="4694" spans="1:3" x14ac:dyDescent="0.3">
      <c r="A4694" s="6" t="s">
        <v>8949</v>
      </c>
      <c r="B4694" s="10">
        <v>1130710</v>
      </c>
      <c r="C4694" s="10">
        <v>6638849</v>
      </c>
    </row>
    <row r="4695" spans="1:3" x14ac:dyDescent="0.3">
      <c r="A4695" s="6" t="s">
        <v>1965</v>
      </c>
      <c r="B4695" s="10">
        <v>32000000</v>
      </c>
      <c r="C4695" s="10">
        <v>82339483</v>
      </c>
    </row>
    <row r="4696" spans="1:3" x14ac:dyDescent="0.3">
      <c r="A4696" s="6" t="s">
        <v>8666</v>
      </c>
      <c r="B4696" s="10">
        <v>37595000</v>
      </c>
      <c r="C4696" s="10">
        <v>461162</v>
      </c>
    </row>
    <row r="4697" spans="1:3" x14ac:dyDescent="0.3">
      <c r="A4697" s="6" t="s">
        <v>4923</v>
      </c>
      <c r="B4697" s="10">
        <v>3500000</v>
      </c>
      <c r="C4697" s="10">
        <v>27731527</v>
      </c>
    </row>
    <row r="4698" spans="1:3" x14ac:dyDescent="0.3">
      <c r="A4698" s="6" t="s">
        <v>5069</v>
      </c>
      <c r="B4698" s="10">
        <v>110800000</v>
      </c>
      <c r="C4698" s="10">
        <v>514469805.39999998</v>
      </c>
    </row>
    <row r="4699" spans="1:3" x14ac:dyDescent="0.3">
      <c r="A4699" s="6" t="s">
        <v>6342</v>
      </c>
      <c r="B4699" s="10">
        <v>60000000</v>
      </c>
      <c r="C4699" s="10">
        <v>32983332</v>
      </c>
    </row>
    <row r="4700" spans="1:3" x14ac:dyDescent="0.3">
      <c r="A4700" s="6" t="s">
        <v>3179</v>
      </c>
      <c r="B4700" s="10">
        <v>120180000</v>
      </c>
      <c r="C4700" s="10">
        <v>534206817.60000002</v>
      </c>
    </row>
    <row r="4701" spans="1:3" x14ac:dyDescent="0.3">
      <c r="A4701" s="6" t="s">
        <v>8155</v>
      </c>
      <c r="B4701" s="10">
        <v>31000000</v>
      </c>
      <c r="C4701" s="10">
        <v>35419397</v>
      </c>
    </row>
    <row r="4702" spans="1:3" x14ac:dyDescent="0.3">
      <c r="A4702" s="6" t="s">
        <v>9149</v>
      </c>
      <c r="B4702" s="10">
        <v>120400000</v>
      </c>
      <c r="C4702" s="10">
        <v>355012205.39999998</v>
      </c>
    </row>
    <row r="4703" spans="1:3" x14ac:dyDescent="0.3">
      <c r="A4703" s="6" t="s">
        <v>6391</v>
      </c>
      <c r="B4703" s="10">
        <v>101500000</v>
      </c>
      <c r="C4703" s="10">
        <v>635622084.20000005</v>
      </c>
    </row>
    <row r="4704" spans="1:3" x14ac:dyDescent="0.3">
      <c r="A4704" s="6" t="s">
        <v>8008</v>
      </c>
      <c r="B4704" s="10">
        <v>30000000</v>
      </c>
      <c r="C4704" s="10">
        <v>52880016</v>
      </c>
    </row>
    <row r="4705" spans="1:3" x14ac:dyDescent="0.3">
      <c r="A4705" s="6" t="s">
        <v>5265</v>
      </c>
      <c r="B4705" s="10">
        <v>95000000</v>
      </c>
      <c r="C4705" s="10">
        <v>338365977.19999999</v>
      </c>
    </row>
    <row r="4706" spans="1:3" x14ac:dyDescent="0.3">
      <c r="A4706" s="6" t="s">
        <v>3477</v>
      </c>
      <c r="B4706" s="10">
        <v>79500000</v>
      </c>
      <c r="C4706" s="10">
        <v>708023892.39999998</v>
      </c>
    </row>
    <row r="4707" spans="1:3" x14ac:dyDescent="0.3">
      <c r="A4707" s="6" t="s">
        <v>3723</v>
      </c>
      <c r="B4707" s="10">
        <v>78900000</v>
      </c>
      <c r="C4707" s="10">
        <v>582137998.39999998</v>
      </c>
    </row>
    <row r="4708" spans="1:3" x14ac:dyDescent="0.3">
      <c r="A4708" s="6" t="s">
        <v>9753</v>
      </c>
      <c r="B4708" s="10">
        <v>18000000</v>
      </c>
      <c r="C4708" s="10">
        <v>7972967</v>
      </c>
    </row>
    <row r="4709" spans="1:3" x14ac:dyDescent="0.3">
      <c r="A4709" s="6" t="s">
        <v>8977</v>
      </c>
      <c r="B4709" s="10">
        <v>55000000</v>
      </c>
      <c r="C4709" s="10">
        <v>31987563</v>
      </c>
    </row>
    <row r="4710" spans="1:3" x14ac:dyDescent="0.3">
      <c r="A4710" s="6" t="s">
        <v>4851</v>
      </c>
      <c r="B4710" s="10">
        <v>30000000</v>
      </c>
      <c r="C4710" s="10">
        <v>2810064</v>
      </c>
    </row>
    <row r="4711" spans="1:3" x14ac:dyDescent="0.3">
      <c r="A4711" s="6" t="s">
        <v>275</v>
      </c>
      <c r="B4711" s="10">
        <v>74400000</v>
      </c>
      <c r="C4711" s="10">
        <v>486333316</v>
      </c>
    </row>
    <row r="4712" spans="1:3" x14ac:dyDescent="0.3">
      <c r="A4712" s="6" t="s">
        <v>6888</v>
      </c>
      <c r="B4712" s="10">
        <v>101500000</v>
      </c>
      <c r="C4712" s="10">
        <v>437389639</v>
      </c>
    </row>
    <row r="4713" spans="1:3" x14ac:dyDescent="0.3">
      <c r="A4713" s="6" t="s">
        <v>5209</v>
      </c>
      <c r="B4713" s="10">
        <v>15000</v>
      </c>
      <c r="C4713" s="10">
        <v>115035658.8</v>
      </c>
    </row>
    <row r="4714" spans="1:3" x14ac:dyDescent="0.3">
      <c r="A4714" s="6" t="s">
        <v>4683</v>
      </c>
      <c r="B4714" s="10">
        <v>70800000</v>
      </c>
      <c r="C4714" s="10">
        <v>591573175.20000005</v>
      </c>
    </row>
    <row r="4715" spans="1:3" x14ac:dyDescent="0.3">
      <c r="A4715" s="6" t="s">
        <v>6961</v>
      </c>
      <c r="B4715" s="10">
        <v>127200000</v>
      </c>
      <c r="C4715" s="10">
        <v>564158441.39999998</v>
      </c>
    </row>
    <row r="4716" spans="1:3" x14ac:dyDescent="0.3">
      <c r="A4716" s="6" t="s">
        <v>794</v>
      </c>
      <c r="B4716" s="10">
        <v>106200000</v>
      </c>
      <c r="C4716" s="10">
        <v>588649044.60000002</v>
      </c>
    </row>
    <row r="4717" spans="1:3" x14ac:dyDescent="0.3">
      <c r="A4717" s="6" t="s">
        <v>4948</v>
      </c>
      <c r="B4717" s="10">
        <v>9600000</v>
      </c>
      <c r="C4717" s="10">
        <v>35487190</v>
      </c>
    </row>
    <row r="4718" spans="1:3" x14ac:dyDescent="0.3">
      <c r="A4718" s="6" t="s">
        <v>5330</v>
      </c>
      <c r="B4718" s="10">
        <v>135000000</v>
      </c>
      <c r="C4718" s="10">
        <v>164920076</v>
      </c>
    </row>
    <row r="4719" spans="1:3" x14ac:dyDescent="0.3">
      <c r="A4719" s="6" t="s">
        <v>4198</v>
      </c>
      <c r="B4719" s="10">
        <v>101700000</v>
      </c>
      <c r="C4719" s="10">
        <v>716719914.20000005</v>
      </c>
    </row>
    <row r="4720" spans="1:3" x14ac:dyDescent="0.3">
      <c r="A4720" s="6" t="s">
        <v>2595</v>
      </c>
      <c r="B4720" s="10">
        <v>117000000</v>
      </c>
      <c r="C4720" s="10">
        <v>733935300.39999998</v>
      </c>
    </row>
    <row r="4721" spans="1:3" x14ac:dyDescent="0.3">
      <c r="A4721" s="6" t="s">
        <v>3499</v>
      </c>
      <c r="B4721" s="10">
        <v>160800000</v>
      </c>
      <c r="C4721" s="10">
        <v>511957294.19999999</v>
      </c>
    </row>
    <row r="4722" spans="1:3" x14ac:dyDescent="0.3">
      <c r="A4722" s="6" t="s">
        <v>8708</v>
      </c>
      <c r="B4722" s="10">
        <v>3000000</v>
      </c>
      <c r="C4722" s="10">
        <v>21000000</v>
      </c>
    </row>
    <row r="4723" spans="1:3" x14ac:dyDescent="0.3">
      <c r="A4723" s="6" t="s">
        <v>7277</v>
      </c>
      <c r="B4723" s="10">
        <v>116400000</v>
      </c>
      <c r="C4723" s="10">
        <v>187299322</v>
      </c>
    </row>
    <row r="4724" spans="1:3" x14ac:dyDescent="0.3">
      <c r="A4724" s="6" t="s">
        <v>7520</v>
      </c>
      <c r="B4724" s="10">
        <v>69000000</v>
      </c>
      <c r="C4724" s="10">
        <v>560979338</v>
      </c>
    </row>
    <row r="4725" spans="1:3" x14ac:dyDescent="0.3">
      <c r="A4725" s="6" t="s">
        <v>4916</v>
      </c>
      <c r="B4725" s="10">
        <v>111000000</v>
      </c>
      <c r="C4725" s="10">
        <v>602209262.39999998</v>
      </c>
    </row>
    <row r="4726" spans="1:3" x14ac:dyDescent="0.3">
      <c r="A4726" s="6" t="s">
        <v>6136</v>
      </c>
      <c r="B4726" s="10">
        <v>10000000</v>
      </c>
      <c r="C4726" s="10">
        <v>166946230.59999999</v>
      </c>
    </row>
    <row r="4727" spans="1:3" x14ac:dyDescent="0.3">
      <c r="A4727" s="6" t="s">
        <v>4943</v>
      </c>
      <c r="B4727" s="10">
        <v>258158</v>
      </c>
      <c r="C4727" s="10">
        <v>6897446</v>
      </c>
    </row>
    <row r="4728" spans="1:3" x14ac:dyDescent="0.3">
      <c r="A4728" s="6" t="s">
        <v>2363</v>
      </c>
      <c r="B4728" s="10">
        <v>102400000</v>
      </c>
      <c r="C4728" s="10">
        <v>502443287.60000002</v>
      </c>
    </row>
    <row r="4729" spans="1:3" x14ac:dyDescent="0.3">
      <c r="A4729" s="6" t="s">
        <v>7678</v>
      </c>
      <c r="B4729" s="10">
        <v>3600000</v>
      </c>
      <c r="C4729" s="10">
        <v>44796329</v>
      </c>
    </row>
    <row r="4730" spans="1:3" x14ac:dyDescent="0.3">
      <c r="A4730" s="6" t="s">
        <v>7176</v>
      </c>
      <c r="B4730" s="10">
        <v>2300000</v>
      </c>
      <c r="C4730" s="10">
        <v>35000000</v>
      </c>
    </row>
    <row r="4731" spans="1:3" x14ac:dyDescent="0.3">
      <c r="A4731" s="6" t="s">
        <v>4646</v>
      </c>
      <c r="B4731" s="10">
        <v>30000000</v>
      </c>
      <c r="C4731" s="10">
        <v>162275213</v>
      </c>
    </row>
    <row r="4732" spans="1:3" x14ac:dyDescent="0.3">
      <c r="A4732" s="6" t="s">
        <v>9011</v>
      </c>
      <c r="B4732" s="10">
        <v>35000000</v>
      </c>
      <c r="C4732" s="10">
        <v>25078937</v>
      </c>
    </row>
    <row r="4733" spans="1:3" x14ac:dyDescent="0.3">
      <c r="A4733" s="6" t="s">
        <v>5923</v>
      </c>
      <c r="B4733" s="10">
        <v>15000000</v>
      </c>
      <c r="C4733" s="10">
        <v>97518</v>
      </c>
    </row>
    <row r="4734" spans="1:3" x14ac:dyDescent="0.3">
      <c r="A4734" s="6" t="s">
        <v>9131</v>
      </c>
      <c r="B4734" s="10">
        <v>147200000</v>
      </c>
      <c r="C4734" s="10">
        <v>937727043.79999995</v>
      </c>
    </row>
    <row r="4735" spans="1:3" x14ac:dyDescent="0.3">
      <c r="A4735" s="6" t="s">
        <v>5399</v>
      </c>
      <c r="B4735" s="10">
        <v>30000000</v>
      </c>
      <c r="C4735" s="10">
        <v>81613606</v>
      </c>
    </row>
    <row r="4736" spans="1:3" x14ac:dyDescent="0.3">
      <c r="A4736" s="6" t="s">
        <v>8227</v>
      </c>
      <c r="B4736" s="10">
        <v>18000000</v>
      </c>
      <c r="C4736" s="10">
        <v>7680250</v>
      </c>
    </row>
    <row r="4737" spans="1:3" x14ac:dyDescent="0.3">
      <c r="A4737" s="6" t="s">
        <v>2919</v>
      </c>
      <c r="B4737" s="10">
        <v>2800000</v>
      </c>
      <c r="C4737" s="10">
        <v>26952508</v>
      </c>
    </row>
    <row r="4738" spans="1:3" x14ac:dyDescent="0.3">
      <c r="A4738" s="6" t="s">
        <v>6071</v>
      </c>
      <c r="B4738" s="10">
        <v>115200000</v>
      </c>
      <c r="C4738" s="10">
        <v>1056000135</v>
      </c>
    </row>
    <row r="4739" spans="1:3" x14ac:dyDescent="0.3">
      <c r="A4739" s="6" t="s">
        <v>1722</v>
      </c>
      <c r="B4739" s="10">
        <v>9000000</v>
      </c>
      <c r="C4739" s="10">
        <v>46754020</v>
      </c>
    </row>
    <row r="4740" spans="1:3" x14ac:dyDescent="0.3">
      <c r="A4740" s="6" t="s">
        <v>2253</v>
      </c>
      <c r="B4740" s="10">
        <v>200000000</v>
      </c>
      <c r="C4740" s="10">
        <v>253630060</v>
      </c>
    </row>
    <row r="4741" spans="1:3" x14ac:dyDescent="0.3">
      <c r="A4741" s="6" t="s">
        <v>9577</v>
      </c>
      <c r="B4741" s="10">
        <v>15000000</v>
      </c>
      <c r="C4741" s="10">
        <v>6700000</v>
      </c>
    </row>
    <row r="4742" spans="1:3" x14ac:dyDescent="0.3">
      <c r="A4742" s="6" t="s">
        <v>8402</v>
      </c>
      <c r="B4742" s="10">
        <v>80000000</v>
      </c>
      <c r="C4742" s="10">
        <v>50632037</v>
      </c>
    </row>
    <row r="4743" spans="1:3" x14ac:dyDescent="0.3">
      <c r="A4743" s="6" t="s">
        <v>5331</v>
      </c>
      <c r="B4743" s="10">
        <v>231940000</v>
      </c>
      <c r="C4743" s="10">
        <v>175269998.80000001</v>
      </c>
    </row>
    <row r="4744" spans="1:3" x14ac:dyDescent="0.3">
      <c r="A4744" s="6" t="s">
        <v>3057</v>
      </c>
      <c r="B4744" s="10">
        <v>15000000</v>
      </c>
      <c r="C4744" s="10">
        <v>66400000</v>
      </c>
    </row>
    <row r="4745" spans="1:3" x14ac:dyDescent="0.3">
      <c r="A4745" s="6" t="s">
        <v>3689</v>
      </c>
      <c r="B4745" s="10">
        <v>33000000</v>
      </c>
      <c r="C4745" s="10">
        <v>75898100</v>
      </c>
    </row>
    <row r="4746" spans="1:3" x14ac:dyDescent="0.3">
      <c r="A4746" s="6" t="s">
        <v>6508</v>
      </c>
      <c r="B4746" s="10">
        <v>124400000</v>
      </c>
      <c r="C4746" s="10">
        <v>508761361.19999999</v>
      </c>
    </row>
    <row r="4747" spans="1:3" x14ac:dyDescent="0.3">
      <c r="A4747" s="6" t="s">
        <v>3471</v>
      </c>
      <c r="B4747" s="10">
        <v>35000000</v>
      </c>
      <c r="C4747" s="10">
        <v>66295121</v>
      </c>
    </row>
    <row r="4748" spans="1:3" x14ac:dyDescent="0.3">
      <c r="A4748" s="6" t="s">
        <v>8601</v>
      </c>
      <c r="B4748" s="10">
        <v>104600000</v>
      </c>
      <c r="C4748" s="10">
        <v>959282104.20000005</v>
      </c>
    </row>
    <row r="4749" spans="1:3" x14ac:dyDescent="0.3">
      <c r="A4749" s="6" t="s">
        <v>5481</v>
      </c>
      <c r="B4749" s="10">
        <v>12383300.6</v>
      </c>
      <c r="C4749" s="10">
        <v>2563596.6</v>
      </c>
    </row>
    <row r="4750" spans="1:3" x14ac:dyDescent="0.3">
      <c r="A4750" s="6" t="s">
        <v>9284</v>
      </c>
      <c r="B4750" s="10">
        <v>20000000</v>
      </c>
      <c r="C4750" s="10">
        <v>57293371</v>
      </c>
    </row>
    <row r="4751" spans="1:3" x14ac:dyDescent="0.3">
      <c r="A4751" s="6" t="s">
        <v>8963</v>
      </c>
      <c r="B4751" s="10">
        <v>38425000</v>
      </c>
      <c r="C4751" s="10">
        <v>18137661</v>
      </c>
    </row>
    <row r="4752" spans="1:3" x14ac:dyDescent="0.3">
      <c r="A4752" s="6" t="s">
        <v>8190</v>
      </c>
      <c r="B4752" s="10">
        <v>39055487.799999997</v>
      </c>
      <c r="C4752" s="10">
        <v>37641</v>
      </c>
    </row>
    <row r="4753" spans="1:3" x14ac:dyDescent="0.3">
      <c r="A4753" s="6" t="s">
        <v>9420</v>
      </c>
      <c r="B4753" s="10">
        <v>14000000</v>
      </c>
      <c r="C4753" s="10">
        <v>5080409</v>
      </c>
    </row>
    <row r="4754" spans="1:3" x14ac:dyDescent="0.3">
      <c r="A4754" s="6" t="s">
        <v>4045</v>
      </c>
      <c r="B4754" s="10">
        <v>30000000</v>
      </c>
      <c r="C4754" s="10">
        <v>231928227</v>
      </c>
    </row>
    <row r="4755" spans="1:3" x14ac:dyDescent="0.3">
      <c r="A4755" s="6" t="s">
        <v>5686</v>
      </c>
      <c r="B4755" s="10">
        <v>30000000</v>
      </c>
      <c r="C4755" s="10">
        <v>25480490</v>
      </c>
    </row>
    <row r="4756" spans="1:3" x14ac:dyDescent="0.3">
      <c r="A4756" s="6" t="s">
        <v>7302</v>
      </c>
      <c r="B4756" s="10">
        <v>10000000</v>
      </c>
      <c r="C4756" s="10">
        <v>18052360.399999999</v>
      </c>
    </row>
    <row r="4757" spans="1:3" x14ac:dyDescent="0.3">
      <c r="A4757" s="6" t="s">
        <v>6783</v>
      </c>
      <c r="B4757" s="10">
        <v>2000000</v>
      </c>
      <c r="C4757" s="10">
        <v>15474659</v>
      </c>
    </row>
    <row r="4758" spans="1:3" x14ac:dyDescent="0.3">
      <c r="A4758" s="6" t="s">
        <v>1075</v>
      </c>
      <c r="B4758" s="10">
        <v>59200000</v>
      </c>
      <c r="C4758" s="10">
        <v>619857687.20000005</v>
      </c>
    </row>
    <row r="4759" spans="1:3" x14ac:dyDescent="0.3">
      <c r="A4759" s="6" t="s">
        <v>4909</v>
      </c>
      <c r="B4759" s="10">
        <v>27000000</v>
      </c>
      <c r="C4759" s="10">
        <v>16566235</v>
      </c>
    </row>
    <row r="4760" spans="1:3" x14ac:dyDescent="0.3">
      <c r="A4760" s="6" t="s">
        <v>3974</v>
      </c>
      <c r="B4760" s="10">
        <v>45177862.600000001</v>
      </c>
      <c r="C4760" s="10">
        <v>1600000</v>
      </c>
    </row>
    <row r="4761" spans="1:3" x14ac:dyDescent="0.3">
      <c r="A4761" s="6" t="s">
        <v>1999</v>
      </c>
      <c r="B4761" s="10">
        <v>74000000</v>
      </c>
      <c r="C4761" s="10">
        <v>1157271759</v>
      </c>
    </row>
    <row r="4762" spans="1:3" x14ac:dyDescent="0.3">
      <c r="A4762" s="6" t="s">
        <v>7065</v>
      </c>
      <c r="B4762" s="10">
        <v>112200000</v>
      </c>
      <c r="C4762" s="10">
        <v>663675216.79999995</v>
      </c>
    </row>
    <row r="4763" spans="1:3" x14ac:dyDescent="0.3">
      <c r="A4763" s="6" t="s">
        <v>9376</v>
      </c>
      <c r="B4763" s="10">
        <v>116400000</v>
      </c>
      <c r="C4763" s="10">
        <v>187299322</v>
      </c>
    </row>
    <row r="4764" spans="1:3" x14ac:dyDescent="0.3">
      <c r="A4764" s="6" t="s">
        <v>145</v>
      </c>
      <c r="B4764" s="10">
        <v>80000000</v>
      </c>
      <c r="C4764" s="10">
        <v>939200081</v>
      </c>
    </row>
    <row r="4765" spans="1:3" x14ac:dyDescent="0.3">
      <c r="A4765" s="6" t="s">
        <v>9223</v>
      </c>
      <c r="B4765" s="10">
        <v>111000000</v>
      </c>
      <c r="C4765" s="10">
        <v>294668448.39999998</v>
      </c>
    </row>
    <row r="4766" spans="1:3" x14ac:dyDescent="0.3">
      <c r="A4766" s="6" t="s">
        <v>4908</v>
      </c>
      <c r="B4766" s="10">
        <v>2800000</v>
      </c>
      <c r="C4766" s="10">
        <v>123093767.40000001</v>
      </c>
    </row>
    <row r="4767" spans="1:3" x14ac:dyDescent="0.3">
      <c r="A4767" s="6" t="s">
        <v>3295</v>
      </c>
      <c r="B4767" s="10">
        <v>102000000</v>
      </c>
      <c r="C4767" s="10">
        <v>358824714</v>
      </c>
    </row>
    <row r="4768" spans="1:3" x14ac:dyDescent="0.3">
      <c r="A4768" s="6" t="s">
        <v>3877</v>
      </c>
      <c r="B4768" s="10">
        <v>102500000</v>
      </c>
      <c r="C4768" s="10">
        <v>401766981.60000002</v>
      </c>
    </row>
    <row r="4769" spans="1:3" x14ac:dyDescent="0.3">
      <c r="A4769" s="6" t="s">
        <v>6690</v>
      </c>
      <c r="B4769" s="10">
        <v>19700000</v>
      </c>
      <c r="C4769" s="10">
        <v>30000000</v>
      </c>
    </row>
    <row r="4770" spans="1:3" x14ac:dyDescent="0.3">
      <c r="A4770" s="6" t="s">
        <v>972</v>
      </c>
      <c r="B4770" s="10">
        <v>460340000</v>
      </c>
      <c r="C4770" s="10">
        <v>1408301555.2</v>
      </c>
    </row>
    <row r="4771" spans="1:3" x14ac:dyDescent="0.3">
      <c r="A4771" s="6" t="s">
        <v>2177</v>
      </c>
      <c r="B4771" s="10">
        <v>1434961.2000000002</v>
      </c>
      <c r="C4771" s="10">
        <v>99589062</v>
      </c>
    </row>
    <row r="4772" spans="1:3" x14ac:dyDescent="0.3">
      <c r="A4772" s="6" t="s">
        <v>6372</v>
      </c>
      <c r="B4772" s="10">
        <v>110800000</v>
      </c>
      <c r="C4772" s="10">
        <v>408974526</v>
      </c>
    </row>
    <row r="4773" spans="1:3" x14ac:dyDescent="0.3">
      <c r="A4773" s="6" t="s">
        <v>6904</v>
      </c>
      <c r="B4773" s="10">
        <v>92830000</v>
      </c>
      <c r="C4773" s="10">
        <v>48964384</v>
      </c>
    </row>
    <row r="4774" spans="1:3" x14ac:dyDescent="0.3">
      <c r="A4774" s="6" t="s">
        <v>5011</v>
      </c>
      <c r="B4774" s="10">
        <v>7048000</v>
      </c>
      <c r="C4774" s="10">
        <v>5619316</v>
      </c>
    </row>
    <row r="4775" spans="1:3" x14ac:dyDescent="0.3">
      <c r="A4775" s="6" t="s">
        <v>9551</v>
      </c>
      <c r="B4775" s="10">
        <v>35858040</v>
      </c>
      <c r="C4775" s="10">
        <v>34036029</v>
      </c>
    </row>
    <row r="4776" spans="1:3" x14ac:dyDescent="0.3">
      <c r="A4776" s="6" t="s">
        <v>632</v>
      </c>
      <c r="B4776" s="10">
        <v>13000000</v>
      </c>
      <c r="C4776" s="10">
        <v>73773317</v>
      </c>
    </row>
    <row r="4777" spans="1:3" x14ac:dyDescent="0.3">
      <c r="A4777" s="6" t="s">
        <v>412</v>
      </c>
      <c r="B4777" s="10">
        <v>134400000</v>
      </c>
      <c r="C4777" s="10">
        <v>662530414</v>
      </c>
    </row>
    <row r="4778" spans="1:3" x14ac:dyDescent="0.3">
      <c r="A4778" s="6" t="s">
        <v>445</v>
      </c>
      <c r="B4778" s="10">
        <v>149860000</v>
      </c>
      <c r="C4778" s="10">
        <v>660957374.39999998</v>
      </c>
    </row>
    <row r="4779" spans="1:3" x14ac:dyDescent="0.3">
      <c r="A4779" s="6" t="s">
        <v>2626</v>
      </c>
      <c r="B4779" s="10">
        <v>13531701.800000001</v>
      </c>
      <c r="C4779" s="10">
        <v>17325485</v>
      </c>
    </row>
    <row r="4780" spans="1:3" x14ac:dyDescent="0.3">
      <c r="A4780" s="6" t="s">
        <v>2551</v>
      </c>
      <c r="B4780" s="10">
        <v>33291535.199999999</v>
      </c>
      <c r="C4780" s="10">
        <v>27526961</v>
      </c>
    </row>
    <row r="4781" spans="1:3" x14ac:dyDescent="0.3">
      <c r="A4781" s="6" t="s">
        <v>3122</v>
      </c>
      <c r="B4781" s="10">
        <v>87400000</v>
      </c>
      <c r="C4781" s="10">
        <v>272096151.19999999</v>
      </c>
    </row>
    <row r="4782" spans="1:3" x14ac:dyDescent="0.3">
      <c r="A4782" s="6" t="s">
        <v>3145</v>
      </c>
      <c r="B4782" s="10">
        <v>90200000</v>
      </c>
      <c r="C4782" s="10">
        <v>668589731.20000005</v>
      </c>
    </row>
    <row r="4783" spans="1:3" x14ac:dyDescent="0.3">
      <c r="A4783" s="6" t="s">
        <v>5920</v>
      </c>
      <c r="B4783" s="10">
        <v>85000000</v>
      </c>
      <c r="C4783" s="10">
        <v>173613482</v>
      </c>
    </row>
    <row r="4784" spans="1:3" x14ac:dyDescent="0.3">
      <c r="A4784" s="6" t="s">
        <v>4031</v>
      </c>
      <c r="B4784" s="10">
        <v>35000000</v>
      </c>
      <c r="C4784" s="10">
        <v>77220596</v>
      </c>
    </row>
    <row r="4785" spans="1:3" x14ac:dyDescent="0.3">
      <c r="A4785" s="6" t="s">
        <v>4823</v>
      </c>
      <c r="B4785" s="10">
        <v>124400000</v>
      </c>
      <c r="C4785" s="10">
        <v>741378178.60000002</v>
      </c>
    </row>
    <row r="4786" spans="1:3" x14ac:dyDescent="0.3">
      <c r="A4786" s="6" t="s">
        <v>5357</v>
      </c>
      <c r="B4786" s="10">
        <v>20000000</v>
      </c>
      <c r="C4786" s="10">
        <v>61276872</v>
      </c>
    </row>
    <row r="4787" spans="1:3" x14ac:dyDescent="0.3">
      <c r="A4787" s="6" t="s">
        <v>7114</v>
      </c>
      <c r="B4787" s="10">
        <v>173000000</v>
      </c>
      <c r="C4787" s="10">
        <v>558338403.79999995</v>
      </c>
    </row>
    <row r="4788" spans="1:3" x14ac:dyDescent="0.3">
      <c r="A4788" s="6" t="s">
        <v>7071</v>
      </c>
      <c r="B4788" s="10">
        <v>15000000</v>
      </c>
      <c r="C4788" s="10">
        <v>15364632</v>
      </c>
    </row>
    <row r="4789" spans="1:3" x14ac:dyDescent="0.3">
      <c r="A4789" s="6" t="s">
        <v>3793</v>
      </c>
      <c r="B4789" s="10">
        <v>45000000</v>
      </c>
      <c r="C4789" s="10">
        <v>213420951</v>
      </c>
    </row>
    <row r="4790" spans="1:3" x14ac:dyDescent="0.3">
      <c r="A4790" s="6" t="s">
        <v>5799</v>
      </c>
      <c r="B4790" s="10">
        <v>60000000</v>
      </c>
      <c r="C4790" s="10">
        <v>101292343</v>
      </c>
    </row>
    <row r="4791" spans="1:3" x14ac:dyDescent="0.3">
      <c r="A4791" s="6" t="s">
        <v>7403</v>
      </c>
      <c r="B4791" s="10">
        <v>6000000</v>
      </c>
      <c r="C4791" s="10">
        <v>4713059</v>
      </c>
    </row>
    <row r="4792" spans="1:3" x14ac:dyDescent="0.3">
      <c r="A4792" s="6" t="s">
        <v>869</v>
      </c>
      <c r="B4792" s="10">
        <v>110000000</v>
      </c>
      <c r="C4792" s="10">
        <v>296482446</v>
      </c>
    </row>
    <row r="4793" spans="1:3" x14ac:dyDescent="0.3">
      <c r="A4793" s="6" t="s">
        <v>5269</v>
      </c>
      <c r="B4793" s="10">
        <v>18000000</v>
      </c>
      <c r="C4793" s="10">
        <v>7768259</v>
      </c>
    </row>
    <row r="4794" spans="1:3" x14ac:dyDescent="0.3">
      <c r="A4794" s="6" t="s">
        <v>9748</v>
      </c>
      <c r="B4794" s="10">
        <v>100000000</v>
      </c>
      <c r="C4794" s="10">
        <v>369861963.80000001</v>
      </c>
    </row>
    <row r="4795" spans="1:3" x14ac:dyDescent="0.3">
      <c r="A4795" s="6" t="s">
        <v>952</v>
      </c>
      <c r="B4795" s="10">
        <v>1000000</v>
      </c>
      <c r="C4795" s="10">
        <v>45013424</v>
      </c>
    </row>
    <row r="4796" spans="1:3" x14ac:dyDescent="0.3">
      <c r="A4796" s="6" t="s">
        <v>7835</v>
      </c>
      <c r="B4796" s="10">
        <v>2410000</v>
      </c>
      <c r="C4796" s="10">
        <v>10755447</v>
      </c>
    </row>
    <row r="4797" spans="1:3" x14ac:dyDescent="0.3">
      <c r="A4797" s="6" t="s">
        <v>4634</v>
      </c>
      <c r="B4797" s="10">
        <v>100000000</v>
      </c>
      <c r="C4797" s="10">
        <v>26565710</v>
      </c>
    </row>
    <row r="4798" spans="1:3" x14ac:dyDescent="0.3">
      <c r="A4798" s="6" t="s">
        <v>3211</v>
      </c>
      <c r="B4798" s="10">
        <v>97072600</v>
      </c>
      <c r="C4798" s="10">
        <v>1090691619</v>
      </c>
    </row>
    <row r="4799" spans="1:3" x14ac:dyDescent="0.3">
      <c r="A4799" s="6" t="s">
        <v>7382</v>
      </c>
      <c r="B4799" s="10">
        <v>90000000</v>
      </c>
      <c r="C4799" s="10">
        <v>106000000</v>
      </c>
    </row>
    <row r="4800" spans="1:3" x14ac:dyDescent="0.3">
      <c r="A4800" s="6" t="s">
        <v>1401</v>
      </c>
      <c r="B4800" s="10">
        <v>80000000</v>
      </c>
      <c r="C4800" s="10">
        <v>457697994</v>
      </c>
    </row>
    <row r="4801" spans="1:3" x14ac:dyDescent="0.3">
      <c r="A4801" s="6" t="s">
        <v>4343</v>
      </c>
      <c r="B4801" s="10">
        <v>290000000</v>
      </c>
      <c r="C4801" s="10">
        <v>1240261.6000000001</v>
      </c>
    </row>
    <row r="4802" spans="1:3" x14ac:dyDescent="0.3">
      <c r="A4802" s="6" t="s">
        <v>1408</v>
      </c>
      <c r="B4802" s="10">
        <v>178000000</v>
      </c>
      <c r="C4802" s="10">
        <v>791657398</v>
      </c>
    </row>
    <row r="4803" spans="1:3" x14ac:dyDescent="0.3">
      <c r="A4803" s="6" t="s">
        <v>1221</v>
      </c>
      <c r="B4803" s="10">
        <v>145000000</v>
      </c>
      <c r="C4803" s="10">
        <v>694713380</v>
      </c>
    </row>
    <row r="4804" spans="1:3" x14ac:dyDescent="0.3">
      <c r="A4804" s="6" t="s">
        <v>1342</v>
      </c>
      <c r="B4804" s="10">
        <v>150000000</v>
      </c>
      <c r="C4804" s="10">
        <v>682716636</v>
      </c>
    </row>
    <row r="4805" spans="1:3" x14ac:dyDescent="0.3">
      <c r="A4805" s="6" t="s">
        <v>1959</v>
      </c>
      <c r="B4805" s="10">
        <v>125000000</v>
      </c>
      <c r="C4805" s="10">
        <v>546388105</v>
      </c>
    </row>
    <row r="4806" spans="1:3" x14ac:dyDescent="0.3">
      <c r="A4806" s="6" t="s">
        <v>1799</v>
      </c>
      <c r="B4806" s="10">
        <v>150000000</v>
      </c>
      <c r="C4806" s="10">
        <v>399387745</v>
      </c>
    </row>
    <row r="4807" spans="1:3" x14ac:dyDescent="0.3">
      <c r="A4807" s="6" t="s">
        <v>2876</v>
      </c>
      <c r="B4807" s="10">
        <v>98200000</v>
      </c>
      <c r="C4807" s="10">
        <v>881835095.60000002</v>
      </c>
    </row>
    <row r="4808" spans="1:3" x14ac:dyDescent="0.3">
      <c r="A4808" s="6" t="s">
        <v>7553</v>
      </c>
      <c r="B4808" s="10">
        <v>15000000</v>
      </c>
      <c r="C4808" s="10">
        <v>34604000</v>
      </c>
    </row>
    <row r="4809" spans="1:3" x14ac:dyDescent="0.3">
      <c r="A4809" s="6" t="s">
        <v>4677</v>
      </c>
      <c r="B4809" s="10">
        <v>193540000</v>
      </c>
      <c r="C4809" s="10">
        <v>175269998.80000001</v>
      </c>
    </row>
    <row r="4810" spans="1:3" x14ac:dyDescent="0.3">
      <c r="A4810" s="6" t="s">
        <v>2543</v>
      </c>
      <c r="B4810" s="10">
        <v>150000000</v>
      </c>
      <c r="C4810" s="10">
        <v>630626714</v>
      </c>
    </row>
    <row r="4811" spans="1:3" x14ac:dyDescent="0.3">
      <c r="A4811" s="6" t="s">
        <v>797</v>
      </c>
      <c r="B4811" s="10">
        <v>78600000</v>
      </c>
      <c r="C4811" s="10">
        <v>660438536.20000005</v>
      </c>
    </row>
    <row r="4812" spans="1:3" x14ac:dyDescent="0.3">
      <c r="A4812" s="6" t="s">
        <v>6649</v>
      </c>
      <c r="B4812" s="10">
        <v>99600000</v>
      </c>
      <c r="C4812" s="10">
        <v>451280994.60000002</v>
      </c>
    </row>
    <row r="4813" spans="1:3" x14ac:dyDescent="0.3">
      <c r="A4813" s="6" t="s">
        <v>9677</v>
      </c>
      <c r="B4813" s="10">
        <v>132600000</v>
      </c>
      <c r="C4813" s="10">
        <v>488640213</v>
      </c>
    </row>
    <row r="4814" spans="1:3" x14ac:dyDescent="0.3">
      <c r="A4814" s="6" t="s">
        <v>7685</v>
      </c>
      <c r="B4814" s="10">
        <v>4500000</v>
      </c>
      <c r="C4814" s="10">
        <v>10411840</v>
      </c>
    </row>
    <row r="4815" spans="1:3" x14ac:dyDescent="0.3">
      <c r="A4815" s="6" t="s">
        <v>7297</v>
      </c>
      <c r="B4815" s="10">
        <v>118800000</v>
      </c>
      <c r="C4815" s="10">
        <v>452580073.19999999</v>
      </c>
    </row>
    <row r="4816" spans="1:3" x14ac:dyDescent="0.3">
      <c r="A4816" s="6" t="s">
        <v>5522</v>
      </c>
      <c r="B4816" s="10">
        <v>1500000</v>
      </c>
      <c r="C4816" s="10">
        <v>229549</v>
      </c>
    </row>
    <row r="4817" spans="1:3" x14ac:dyDescent="0.3">
      <c r="A4817" s="6" t="s">
        <v>5658</v>
      </c>
      <c r="B4817" s="10">
        <v>95400000</v>
      </c>
      <c r="C4817" s="10">
        <v>743295228.39999998</v>
      </c>
    </row>
    <row r="4818" spans="1:3" x14ac:dyDescent="0.3">
      <c r="A4818" s="6" t="s">
        <v>5647</v>
      </c>
      <c r="B4818" s="10">
        <v>37000000</v>
      </c>
      <c r="C4818" s="10">
        <v>278300000</v>
      </c>
    </row>
    <row r="4819" spans="1:3" x14ac:dyDescent="0.3">
      <c r="A4819" s="6" t="s">
        <v>4043</v>
      </c>
      <c r="B4819" s="10">
        <v>30000000</v>
      </c>
      <c r="C4819" s="10">
        <v>59284015</v>
      </c>
    </row>
    <row r="4820" spans="1:3" x14ac:dyDescent="0.3">
      <c r="A4820" s="6" t="s">
        <v>8340</v>
      </c>
      <c r="B4820" s="10">
        <v>4740000</v>
      </c>
      <c r="C4820" s="10">
        <v>169209</v>
      </c>
    </row>
    <row r="4821" spans="1:3" x14ac:dyDescent="0.3">
      <c r="A4821" s="6" t="s">
        <v>5452</v>
      </c>
      <c r="B4821" s="10">
        <v>20000000</v>
      </c>
      <c r="C4821" s="10">
        <v>133332</v>
      </c>
    </row>
    <row r="4822" spans="1:3" x14ac:dyDescent="0.3">
      <c r="A4822" s="6" t="s">
        <v>9172</v>
      </c>
      <c r="B4822" s="10">
        <v>4900000</v>
      </c>
      <c r="C4822" s="10">
        <v>17536004</v>
      </c>
    </row>
    <row r="4823" spans="1:3" x14ac:dyDescent="0.3">
      <c r="A4823" s="6" t="s">
        <v>5508</v>
      </c>
      <c r="B4823" s="10">
        <v>100200000</v>
      </c>
      <c r="C4823" s="10">
        <v>288405522.60000002</v>
      </c>
    </row>
    <row r="4824" spans="1:3" x14ac:dyDescent="0.3">
      <c r="A4824" s="6" t="s">
        <v>2481</v>
      </c>
      <c r="B4824" s="10">
        <v>139800000</v>
      </c>
      <c r="C4824" s="10">
        <v>558017045.20000005</v>
      </c>
    </row>
    <row r="4825" spans="1:3" x14ac:dyDescent="0.3">
      <c r="A4825" s="6" t="s">
        <v>5612</v>
      </c>
      <c r="B4825" s="10">
        <v>201940000</v>
      </c>
      <c r="C4825" s="10">
        <v>38157314</v>
      </c>
    </row>
    <row r="4826" spans="1:3" x14ac:dyDescent="0.3">
      <c r="A4826" s="6" t="s">
        <v>3671</v>
      </c>
      <c r="B4826" s="10">
        <v>119000000</v>
      </c>
      <c r="C4826" s="10">
        <v>948498291.20000005</v>
      </c>
    </row>
    <row r="4827" spans="1:3" x14ac:dyDescent="0.3">
      <c r="A4827" s="6" t="s">
        <v>3741</v>
      </c>
      <c r="B4827" s="10">
        <v>81000000</v>
      </c>
      <c r="C4827" s="10">
        <v>459757717</v>
      </c>
    </row>
    <row r="4828" spans="1:3" x14ac:dyDescent="0.3">
      <c r="A4828" s="6" t="s">
        <v>8686</v>
      </c>
      <c r="B4828" s="10">
        <v>181600000</v>
      </c>
      <c r="C4828" s="10">
        <v>175269998.80000001</v>
      </c>
    </row>
    <row r="4829" spans="1:3" x14ac:dyDescent="0.3">
      <c r="A4829" s="6" t="s">
        <v>5965</v>
      </c>
      <c r="B4829" s="10">
        <v>15541000</v>
      </c>
      <c r="C4829" s="10">
        <v>38139010</v>
      </c>
    </row>
    <row r="4830" spans="1:3" x14ac:dyDescent="0.3">
      <c r="A4830" s="6" t="s">
        <v>5651</v>
      </c>
      <c r="B4830" s="10">
        <v>5000000</v>
      </c>
      <c r="C4830" s="10">
        <v>10429707</v>
      </c>
    </row>
    <row r="4831" spans="1:3" x14ac:dyDescent="0.3">
      <c r="A4831" s="6" t="s">
        <v>9197</v>
      </c>
      <c r="B4831" s="10">
        <v>50498000.200000003</v>
      </c>
      <c r="C4831" s="10">
        <v>5794184</v>
      </c>
    </row>
    <row r="4832" spans="1:3" x14ac:dyDescent="0.3">
      <c r="A4832" s="6" t="s">
        <v>6610</v>
      </c>
      <c r="B4832" s="10">
        <v>125200000</v>
      </c>
      <c r="C4832" s="10">
        <v>551186546.60000002</v>
      </c>
    </row>
    <row r="4833" spans="1:3" x14ac:dyDescent="0.3">
      <c r="A4833" s="6" t="s">
        <v>8259</v>
      </c>
      <c r="B4833" s="10">
        <v>65000000</v>
      </c>
      <c r="C4833" s="10">
        <v>141205169</v>
      </c>
    </row>
    <row r="4834" spans="1:3" x14ac:dyDescent="0.3">
      <c r="A4834" s="6" t="s">
        <v>2558</v>
      </c>
      <c r="B4834" s="10">
        <v>98800000</v>
      </c>
      <c r="C4834" s="10">
        <v>580810039.60000002</v>
      </c>
    </row>
    <row r="4835" spans="1:3" x14ac:dyDescent="0.3">
      <c r="A4835" s="6" t="s">
        <v>9099</v>
      </c>
      <c r="B4835" s="10">
        <v>27000000</v>
      </c>
      <c r="C4835" s="10">
        <v>93466095</v>
      </c>
    </row>
    <row r="4836" spans="1:3" x14ac:dyDescent="0.3">
      <c r="A4836" s="6" t="s">
        <v>46</v>
      </c>
      <c r="B4836" s="10">
        <v>68500000</v>
      </c>
      <c r="C4836" s="10">
        <v>280052393</v>
      </c>
    </row>
    <row r="4837" spans="1:3" x14ac:dyDescent="0.3">
      <c r="A4837" s="6" t="s">
        <v>8968</v>
      </c>
      <c r="B4837" s="10">
        <v>68000000</v>
      </c>
      <c r="C4837" s="10">
        <v>77224232</v>
      </c>
    </row>
    <row r="4838" spans="1:3" x14ac:dyDescent="0.3">
      <c r="A4838" s="6" t="s">
        <v>4000</v>
      </c>
      <c r="B4838" s="10">
        <v>50000000</v>
      </c>
      <c r="C4838" s="10">
        <v>111300835</v>
      </c>
    </row>
    <row r="4839" spans="1:3" x14ac:dyDescent="0.3">
      <c r="A4839" s="6" t="s">
        <v>7420</v>
      </c>
      <c r="B4839" s="10">
        <v>47220616.399999999</v>
      </c>
      <c r="C4839" s="10">
        <v>319773152.60000002</v>
      </c>
    </row>
    <row r="4840" spans="1:3" x14ac:dyDescent="0.3">
      <c r="A4840" s="6" t="s">
        <v>7677</v>
      </c>
      <c r="B4840" s="10">
        <v>18000000</v>
      </c>
      <c r="C4840" s="10">
        <v>26527510</v>
      </c>
    </row>
    <row r="4841" spans="1:3" x14ac:dyDescent="0.3">
      <c r="A4841" s="6" t="s">
        <v>8675</v>
      </c>
      <c r="B4841" s="10">
        <v>102400000</v>
      </c>
      <c r="C4841" s="10">
        <v>432729205.60000002</v>
      </c>
    </row>
    <row r="4842" spans="1:3" x14ac:dyDescent="0.3">
      <c r="A4842" s="6" t="s">
        <v>1648</v>
      </c>
      <c r="B4842" s="10">
        <v>10000000</v>
      </c>
      <c r="C4842" s="10">
        <v>150000000</v>
      </c>
    </row>
    <row r="4843" spans="1:3" x14ac:dyDescent="0.3">
      <c r="A4843" s="6" t="s">
        <v>3641</v>
      </c>
      <c r="B4843" s="10">
        <v>5000000</v>
      </c>
      <c r="C4843" s="10">
        <v>64200321</v>
      </c>
    </row>
    <row r="4844" spans="1:3" x14ac:dyDescent="0.3">
      <c r="A4844" s="6" t="s">
        <v>7149</v>
      </c>
      <c r="B4844" s="10">
        <v>21203585.600000001</v>
      </c>
      <c r="C4844" s="10">
        <v>26441892</v>
      </c>
    </row>
    <row r="4845" spans="1:3" x14ac:dyDescent="0.3">
      <c r="A4845" s="6" t="s">
        <v>2424</v>
      </c>
      <c r="B4845" s="10">
        <v>112800000</v>
      </c>
      <c r="C4845" s="10">
        <v>356126924.80000001</v>
      </c>
    </row>
    <row r="4846" spans="1:3" x14ac:dyDescent="0.3">
      <c r="A4846" s="6" t="s">
        <v>5415</v>
      </c>
      <c r="B4846" s="10">
        <v>102800000</v>
      </c>
      <c r="C4846" s="10">
        <v>349670107.80000001</v>
      </c>
    </row>
    <row r="4847" spans="1:3" x14ac:dyDescent="0.3">
      <c r="A4847" s="6" t="s">
        <v>6960</v>
      </c>
      <c r="B4847" s="10">
        <v>159200000</v>
      </c>
      <c r="C4847" s="10">
        <v>768479242.79999995</v>
      </c>
    </row>
    <row r="4848" spans="1:3" x14ac:dyDescent="0.3">
      <c r="A4848" s="6" t="s">
        <v>9472</v>
      </c>
      <c r="B4848" s="10">
        <v>132171600</v>
      </c>
      <c r="C4848" s="10">
        <v>884020573.60000002</v>
      </c>
    </row>
    <row r="4849" spans="1:3" x14ac:dyDescent="0.3">
      <c r="A4849" s="6" t="s">
        <v>9402</v>
      </c>
      <c r="B4849" s="10">
        <v>121000000</v>
      </c>
      <c r="C4849" s="10">
        <v>681749088.39999998</v>
      </c>
    </row>
    <row r="4850" spans="1:3" x14ac:dyDescent="0.3">
      <c r="A4850" s="6" t="s">
        <v>8265</v>
      </c>
      <c r="B4850" s="10">
        <v>32400000</v>
      </c>
      <c r="C4850" s="10">
        <v>668870309.39999998</v>
      </c>
    </row>
    <row r="4851" spans="1:3" x14ac:dyDescent="0.3">
      <c r="A4851" s="6" t="s">
        <v>4390</v>
      </c>
      <c r="B4851" s="10">
        <v>102200000</v>
      </c>
      <c r="C4851" s="10">
        <v>553259177</v>
      </c>
    </row>
    <row r="4852" spans="1:3" x14ac:dyDescent="0.3">
      <c r="A4852" s="6" t="s">
        <v>4971</v>
      </c>
      <c r="B4852" s="10">
        <v>100940000</v>
      </c>
      <c r="C4852" s="10">
        <v>547499183.20000005</v>
      </c>
    </row>
    <row r="4853" spans="1:3" x14ac:dyDescent="0.3">
      <c r="A4853" s="6" t="s">
        <v>6033</v>
      </c>
      <c r="B4853" s="10">
        <v>98140000</v>
      </c>
      <c r="C4853" s="10">
        <v>494358731.60000002</v>
      </c>
    </row>
    <row r="4854" spans="1:3" x14ac:dyDescent="0.3">
      <c r="A4854" s="6" t="s">
        <v>7133</v>
      </c>
      <c r="B4854" s="10">
        <v>105640000</v>
      </c>
      <c r="C4854" s="10">
        <v>909434313</v>
      </c>
    </row>
    <row r="4855" spans="1:3" x14ac:dyDescent="0.3">
      <c r="A4855" s="6" t="s">
        <v>6824</v>
      </c>
      <c r="B4855" s="10">
        <v>113200000</v>
      </c>
      <c r="C4855" s="10">
        <v>697428874</v>
      </c>
    </row>
    <row r="4856" spans="1:3" x14ac:dyDescent="0.3">
      <c r="A4856" s="6" t="s">
        <v>5989</v>
      </c>
      <c r="B4856" s="10">
        <v>129000000</v>
      </c>
      <c r="C4856" s="10">
        <v>576291402</v>
      </c>
    </row>
    <row r="4857" spans="1:3" x14ac:dyDescent="0.3">
      <c r="A4857" s="6" t="s">
        <v>522</v>
      </c>
      <c r="B4857" s="10">
        <v>147200000</v>
      </c>
      <c r="C4857" s="10">
        <v>432006011.19999999</v>
      </c>
    </row>
    <row r="4858" spans="1:3" x14ac:dyDescent="0.3">
      <c r="A4858" s="6" t="s">
        <v>5589</v>
      </c>
      <c r="B4858" s="10">
        <v>98140000</v>
      </c>
      <c r="C4858" s="10">
        <v>494358731.60000002</v>
      </c>
    </row>
    <row r="4859" spans="1:3" x14ac:dyDescent="0.3">
      <c r="A4859" s="6" t="s">
        <v>6671</v>
      </c>
      <c r="B4859" s="10">
        <v>145400000</v>
      </c>
      <c r="C4859" s="10">
        <v>452617670.60000002</v>
      </c>
    </row>
    <row r="4860" spans="1:3" x14ac:dyDescent="0.3">
      <c r="A4860" s="6" t="s">
        <v>1762</v>
      </c>
      <c r="B4860" s="10">
        <v>75000000</v>
      </c>
      <c r="C4860" s="10">
        <v>141267370</v>
      </c>
    </row>
    <row r="4861" spans="1:3" x14ac:dyDescent="0.3">
      <c r="A4861" s="6" t="s">
        <v>4035</v>
      </c>
      <c r="B4861" s="10">
        <v>28933400</v>
      </c>
      <c r="C4861" s="10">
        <v>387053506</v>
      </c>
    </row>
    <row r="4862" spans="1:3" x14ac:dyDescent="0.3">
      <c r="A4862" s="6" t="s">
        <v>5983</v>
      </c>
      <c r="B4862" s="10">
        <v>17624096.600000001</v>
      </c>
      <c r="C4862" s="10">
        <v>361682618</v>
      </c>
    </row>
    <row r="4863" spans="1:3" x14ac:dyDescent="0.3">
      <c r="A4863" s="6" t="s">
        <v>597</v>
      </c>
      <c r="B4863" s="10">
        <v>60000000</v>
      </c>
      <c r="C4863" s="10">
        <v>47853893</v>
      </c>
    </row>
    <row r="4864" spans="1:3" x14ac:dyDescent="0.3">
      <c r="A4864" s="6" t="s">
        <v>8511</v>
      </c>
      <c r="B4864" s="10">
        <v>159000000</v>
      </c>
      <c r="C4864" s="10">
        <v>375004374.19999999</v>
      </c>
    </row>
    <row r="4865" spans="1:3" x14ac:dyDescent="0.3">
      <c r="A4865" s="6" t="s">
        <v>921</v>
      </c>
      <c r="B4865" s="10">
        <v>128400000</v>
      </c>
      <c r="C4865" s="10">
        <v>439574045.60000002</v>
      </c>
    </row>
    <row r="4866" spans="1:3" x14ac:dyDescent="0.3">
      <c r="A4866" s="6" t="s">
        <v>3443</v>
      </c>
      <c r="B4866" s="10">
        <v>125000000</v>
      </c>
      <c r="C4866" s="10">
        <v>61642798</v>
      </c>
    </row>
    <row r="4867" spans="1:3" x14ac:dyDescent="0.3">
      <c r="A4867" s="6" t="s">
        <v>4330</v>
      </c>
      <c r="B4867" s="10">
        <v>45000000</v>
      </c>
      <c r="C4867" s="10">
        <v>155931301</v>
      </c>
    </row>
    <row r="4868" spans="1:3" x14ac:dyDescent="0.3">
      <c r="A4868" s="6" t="s">
        <v>6111</v>
      </c>
      <c r="B4868" s="10">
        <v>500000</v>
      </c>
      <c r="C4868" s="10">
        <v>5639730</v>
      </c>
    </row>
    <row r="4869" spans="1:3" x14ac:dyDescent="0.3">
      <c r="A4869" s="6" t="s">
        <v>4717</v>
      </c>
      <c r="B4869" s="10">
        <v>4000000</v>
      </c>
      <c r="C4869" s="10">
        <v>43766463</v>
      </c>
    </row>
    <row r="4870" spans="1:3" x14ac:dyDescent="0.3">
      <c r="A4870" s="6" t="s">
        <v>2538</v>
      </c>
      <c r="B4870" s="10">
        <v>1900000</v>
      </c>
      <c r="C4870" s="10">
        <v>192073715.19999999</v>
      </c>
    </row>
    <row r="4871" spans="1:3" x14ac:dyDescent="0.3">
      <c r="A4871" s="6" t="s">
        <v>680</v>
      </c>
      <c r="B4871" s="10">
        <v>200000000</v>
      </c>
      <c r="C4871" s="10">
        <v>743455810</v>
      </c>
    </row>
    <row r="4872" spans="1:3" x14ac:dyDescent="0.3">
      <c r="A4872" s="6" t="s">
        <v>1883</v>
      </c>
      <c r="B4872" s="10">
        <v>175000000</v>
      </c>
      <c r="C4872" s="10">
        <v>381509870</v>
      </c>
    </row>
    <row r="4873" spans="1:3" x14ac:dyDescent="0.3">
      <c r="A4873" s="6" t="s">
        <v>293</v>
      </c>
      <c r="B4873" s="10">
        <v>115000000</v>
      </c>
      <c r="C4873" s="10">
        <v>560483719</v>
      </c>
    </row>
    <row r="4874" spans="1:3" x14ac:dyDescent="0.3">
      <c r="A4874" s="6" t="s">
        <v>313</v>
      </c>
      <c r="B4874" s="10">
        <v>6320000</v>
      </c>
      <c r="C4874" s="10">
        <v>138450</v>
      </c>
    </row>
    <row r="4875" spans="1:3" x14ac:dyDescent="0.3">
      <c r="A4875" s="6" t="s">
        <v>7538</v>
      </c>
      <c r="B4875" s="10">
        <v>85051500</v>
      </c>
      <c r="C4875" s="10">
        <v>5577666</v>
      </c>
    </row>
    <row r="4876" spans="1:3" x14ac:dyDescent="0.3">
      <c r="A4876" s="6" t="s">
        <v>8291</v>
      </c>
      <c r="B4876" s="10">
        <v>156600000</v>
      </c>
      <c r="C4876" s="10">
        <v>568184516.60000002</v>
      </c>
    </row>
    <row r="4877" spans="1:3" x14ac:dyDescent="0.3">
      <c r="A4877" s="6" t="s">
        <v>4582</v>
      </c>
      <c r="B4877" s="10">
        <v>20000000</v>
      </c>
      <c r="C4877" s="10">
        <v>39686769</v>
      </c>
    </row>
    <row r="4878" spans="1:3" x14ac:dyDescent="0.3">
      <c r="A4878" s="6" t="s">
        <v>5247</v>
      </c>
      <c r="B4878" s="10">
        <v>400000</v>
      </c>
      <c r="C4878" s="10">
        <v>5028948</v>
      </c>
    </row>
    <row r="4879" spans="1:3" x14ac:dyDescent="0.3">
      <c r="A4879" s="6" t="s">
        <v>5927</v>
      </c>
      <c r="B4879" s="10">
        <v>5000000</v>
      </c>
      <c r="C4879" s="10">
        <v>10676073</v>
      </c>
    </row>
    <row r="4880" spans="1:3" x14ac:dyDescent="0.3">
      <c r="A4880" s="6" t="s">
        <v>1620</v>
      </c>
      <c r="B4880" s="10">
        <v>2000000</v>
      </c>
      <c r="C4880" s="10">
        <v>6666618</v>
      </c>
    </row>
    <row r="4881" spans="1:3" x14ac:dyDescent="0.3">
      <c r="A4881" s="6" t="s">
        <v>221</v>
      </c>
      <c r="B4881" s="10">
        <v>150000000</v>
      </c>
      <c r="C4881" s="10">
        <v>59053195</v>
      </c>
    </row>
    <row r="4882" spans="1:3" x14ac:dyDescent="0.3">
      <c r="A4882" s="6" t="s">
        <v>5634</v>
      </c>
      <c r="B4882" s="10">
        <v>1500000</v>
      </c>
      <c r="C4882" s="10">
        <v>64895106</v>
      </c>
    </row>
    <row r="4883" spans="1:3" x14ac:dyDescent="0.3">
      <c r="A4883" s="6" t="s">
        <v>3566</v>
      </c>
      <c r="B4883" s="10">
        <v>31000000</v>
      </c>
      <c r="C4883" s="10">
        <v>210300000</v>
      </c>
    </row>
    <row r="4884" spans="1:3" x14ac:dyDescent="0.3">
      <c r="A4884" s="6" t="s">
        <v>5721</v>
      </c>
      <c r="B4884" s="10">
        <v>16000000</v>
      </c>
      <c r="C4884" s="10">
        <v>68848446</v>
      </c>
    </row>
    <row r="4885" spans="1:3" x14ac:dyDescent="0.3">
      <c r="A4885" s="6" t="s">
        <v>6274</v>
      </c>
      <c r="B4885" s="10">
        <v>127500000</v>
      </c>
      <c r="C4885" s="10">
        <v>555512512.20000005</v>
      </c>
    </row>
    <row r="4886" spans="1:3" x14ac:dyDescent="0.3">
      <c r="A4886" s="6" t="s">
        <v>9192</v>
      </c>
      <c r="B4886" s="10">
        <v>15000000</v>
      </c>
      <c r="C4886" s="10">
        <v>80640528</v>
      </c>
    </row>
    <row r="4887" spans="1:3" x14ac:dyDescent="0.3">
      <c r="A4887" s="6" t="s">
        <v>6227</v>
      </c>
      <c r="B4887" s="10">
        <v>134500000</v>
      </c>
      <c r="C4887" s="10">
        <v>400536996.80000001</v>
      </c>
    </row>
    <row r="4888" spans="1:3" x14ac:dyDescent="0.3">
      <c r="A4888" s="6" t="s">
        <v>286</v>
      </c>
      <c r="B4888" s="10">
        <v>75000000</v>
      </c>
      <c r="C4888" s="10">
        <v>162759437</v>
      </c>
    </row>
    <row r="4889" spans="1:3" x14ac:dyDescent="0.3">
      <c r="A4889" s="6" t="s">
        <v>8592</v>
      </c>
      <c r="B4889" s="10">
        <v>81500000</v>
      </c>
      <c r="C4889" s="10">
        <v>563588855</v>
      </c>
    </row>
    <row r="4890" spans="1:3" x14ac:dyDescent="0.3">
      <c r="A4890" s="6" t="s">
        <v>5867</v>
      </c>
      <c r="B4890" s="10">
        <v>132000000</v>
      </c>
      <c r="C4890" s="10">
        <v>665608464</v>
      </c>
    </row>
    <row r="4891" spans="1:3" x14ac:dyDescent="0.3">
      <c r="A4891" s="6" t="s">
        <v>7298</v>
      </c>
      <c r="B4891" s="10">
        <v>8000000</v>
      </c>
      <c r="C4891" s="10">
        <v>7298786</v>
      </c>
    </row>
    <row r="4892" spans="1:3" x14ac:dyDescent="0.3">
      <c r="A4892" s="6" t="s">
        <v>4156</v>
      </c>
      <c r="B4892" s="10">
        <v>78300000</v>
      </c>
      <c r="C4892" s="10">
        <v>349714816.80000001</v>
      </c>
    </row>
    <row r="4893" spans="1:3" x14ac:dyDescent="0.3">
      <c r="A4893" s="6" t="s">
        <v>8772</v>
      </c>
      <c r="B4893" s="10">
        <v>10000000</v>
      </c>
      <c r="C4893" s="10">
        <v>295961253.60000002</v>
      </c>
    </row>
    <row r="4894" spans="1:3" x14ac:dyDescent="0.3">
      <c r="A4894" s="6" t="s">
        <v>9406</v>
      </c>
      <c r="B4894" s="10">
        <v>20451500</v>
      </c>
      <c r="C4894" s="10">
        <v>106270</v>
      </c>
    </row>
    <row r="4895" spans="1:3" x14ac:dyDescent="0.3">
      <c r="A4895" s="6" t="s">
        <v>2436</v>
      </c>
      <c r="B4895" s="10">
        <v>100000000</v>
      </c>
      <c r="C4895" s="10">
        <v>85481904</v>
      </c>
    </row>
    <row r="4896" spans="1:3" x14ac:dyDescent="0.3">
      <c r="A4896" s="6" t="s">
        <v>336</v>
      </c>
      <c r="B4896" s="10">
        <v>150000000</v>
      </c>
      <c r="C4896" s="10">
        <v>411282972</v>
      </c>
    </row>
    <row r="4897" spans="1:3" x14ac:dyDescent="0.3">
      <c r="A4897" s="6" t="s">
        <v>1266</v>
      </c>
      <c r="B4897" s="10">
        <v>116000000</v>
      </c>
      <c r="C4897" s="10">
        <v>788968355.60000002</v>
      </c>
    </row>
    <row r="4898" spans="1:3" x14ac:dyDescent="0.3">
      <c r="A4898" s="6" t="s">
        <v>1835</v>
      </c>
      <c r="B4898" s="10">
        <v>152800000</v>
      </c>
      <c r="C4898" s="10">
        <v>679406442.60000002</v>
      </c>
    </row>
    <row r="4899" spans="1:3" x14ac:dyDescent="0.3">
      <c r="A4899" s="6" t="s">
        <v>590</v>
      </c>
      <c r="B4899" s="10">
        <v>121600000</v>
      </c>
      <c r="C4899" s="10">
        <v>796809611.20000005</v>
      </c>
    </row>
    <row r="4900" spans="1:3" x14ac:dyDescent="0.3">
      <c r="A4900" s="6" t="s">
        <v>3532</v>
      </c>
      <c r="B4900" s="10">
        <v>30000000</v>
      </c>
      <c r="C4900" s="10">
        <v>51327406</v>
      </c>
    </row>
    <row r="4901" spans="1:3" x14ac:dyDescent="0.3">
      <c r="A4901" s="6" t="s">
        <v>6776</v>
      </c>
      <c r="B4901" s="10">
        <v>7500</v>
      </c>
      <c r="C4901" s="10">
        <v>300547224.80000001</v>
      </c>
    </row>
    <row r="4902" spans="1:3" x14ac:dyDescent="0.3">
      <c r="A4902" s="6" t="s">
        <v>5163</v>
      </c>
      <c r="B4902" s="10">
        <v>60000000</v>
      </c>
      <c r="C4902" s="10">
        <v>30396134</v>
      </c>
    </row>
    <row r="4903" spans="1:3" x14ac:dyDescent="0.3">
      <c r="A4903" s="6" t="s">
        <v>1671</v>
      </c>
      <c r="B4903" s="10">
        <v>56600000</v>
      </c>
      <c r="C4903" s="10">
        <v>583921229</v>
      </c>
    </row>
    <row r="4904" spans="1:3" x14ac:dyDescent="0.3">
      <c r="A4904" s="6" t="s">
        <v>2009</v>
      </c>
      <c r="B4904" s="10">
        <v>80300000</v>
      </c>
      <c r="C4904" s="10">
        <v>321306715.60000002</v>
      </c>
    </row>
    <row r="4905" spans="1:3" x14ac:dyDescent="0.3">
      <c r="A4905" s="6" t="s">
        <v>9416</v>
      </c>
      <c r="B4905" s="10">
        <v>3000000</v>
      </c>
      <c r="C4905" s="10">
        <v>6342668</v>
      </c>
    </row>
    <row r="4906" spans="1:3" x14ac:dyDescent="0.3">
      <c r="A4906" s="6" t="s">
        <v>8677</v>
      </c>
      <c r="B4906" s="10">
        <v>5000000</v>
      </c>
      <c r="C4906" s="10">
        <v>17112713</v>
      </c>
    </row>
    <row r="4907" spans="1:3" x14ac:dyDescent="0.3">
      <c r="A4907" s="6" t="s">
        <v>2734</v>
      </c>
      <c r="B4907" s="10">
        <v>30000000</v>
      </c>
      <c r="C4907" s="10">
        <v>44516999</v>
      </c>
    </row>
    <row r="4908" spans="1:3" x14ac:dyDescent="0.3">
      <c r="A4908" s="6" t="s">
        <v>1477</v>
      </c>
      <c r="B4908" s="10">
        <v>140400000</v>
      </c>
      <c r="C4908" s="10">
        <v>616193305.60000002</v>
      </c>
    </row>
    <row r="4909" spans="1:3" x14ac:dyDescent="0.3">
      <c r="A4909" s="6" t="s">
        <v>2423</v>
      </c>
      <c r="B4909" s="10">
        <v>10000000</v>
      </c>
      <c r="C4909" s="10">
        <v>723388</v>
      </c>
    </row>
    <row r="4910" spans="1:3" x14ac:dyDescent="0.3">
      <c r="A4910" s="6" t="s">
        <v>5822</v>
      </c>
      <c r="B4910" s="10">
        <v>26000000</v>
      </c>
      <c r="C4910" s="10">
        <v>18477276</v>
      </c>
    </row>
    <row r="4911" spans="1:3" x14ac:dyDescent="0.3">
      <c r="A4911" s="6" t="s">
        <v>2661</v>
      </c>
      <c r="B4911" s="10">
        <v>107000000</v>
      </c>
      <c r="C4911" s="10">
        <v>297177664</v>
      </c>
    </row>
    <row r="4912" spans="1:3" x14ac:dyDescent="0.3">
      <c r="A4912" s="6" t="s">
        <v>6255</v>
      </c>
      <c r="B4912" s="10">
        <v>25000000</v>
      </c>
      <c r="C4912" s="10">
        <v>48782670</v>
      </c>
    </row>
    <row r="4913" spans="1:3" x14ac:dyDescent="0.3">
      <c r="A4913" s="6" t="s">
        <v>2138</v>
      </c>
      <c r="B4913" s="10">
        <v>80300000</v>
      </c>
      <c r="C4913" s="10">
        <v>176682291.40000001</v>
      </c>
    </row>
    <row r="4914" spans="1:3" x14ac:dyDescent="0.3">
      <c r="A4914" s="6" t="s">
        <v>9130</v>
      </c>
      <c r="B4914" s="10">
        <v>181600000</v>
      </c>
      <c r="C4914" s="10">
        <v>175269998.80000001</v>
      </c>
    </row>
    <row r="4915" spans="1:3" x14ac:dyDescent="0.3">
      <c r="A4915" s="6" t="s">
        <v>2968</v>
      </c>
      <c r="B4915" s="10">
        <v>51570000</v>
      </c>
      <c r="C4915" s="10">
        <v>349308045.19999999</v>
      </c>
    </row>
    <row r="4916" spans="1:3" x14ac:dyDescent="0.3">
      <c r="A4916" s="6" t="s">
        <v>4804</v>
      </c>
      <c r="B4916" s="10">
        <v>52500000</v>
      </c>
      <c r="C4916" s="10">
        <v>179213434</v>
      </c>
    </row>
    <row r="4917" spans="1:3" x14ac:dyDescent="0.3">
      <c r="A4917" s="6" t="s">
        <v>5515</v>
      </c>
      <c r="B4917" s="10">
        <v>38000000</v>
      </c>
      <c r="C4917" s="10">
        <v>122417389</v>
      </c>
    </row>
    <row r="4918" spans="1:3" x14ac:dyDescent="0.3">
      <c r="A4918" s="6" t="s">
        <v>2491</v>
      </c>
      <c r="B4918" s="10">
        <v>10000000</v>
      </c>
      <c r="C4918" s="10">
        <v>31164747</v>
      </c>
    </row>
    <row r="4919" spans="1:3" x14ac:dyDescent="0.3">
      <c r="A4919" s="6" t="s">
        <v>8177</v>
      </c>
      <c r="B4919" s="10">
        <v>78800000</v>
      </c>
      <c r="C4919" s="10">
        <v>712823548</v>
      </c>
    </row>
    <row r="4920" spans="1:3" x14ac:dyDescent="0.3">
      <c r="A4920" s="6" t="s">
        <v>4166</v>
      </c>
      <c r="B4920" s="10">
        <v>175000000</v>
      </c>
      <c r="C4920" s="10">
        <v>20267371.600000001</v>
      </c>
    </row>
    <row r="4921" spans="1:3" x14ac:dyDescent="0.3">
      <c r="A4921" s="6" t="s">
        <v>6835</v>
      </c>
      <c r="B4921" s="10">
        <v>124000000</v>
      </c>
      <c r="C4921" s="10">
        <v>622727955.39999998</v>
      </c>
    </row>
    <row r="4922" spans="1:3" x14ac:dyDescent="0.3">
      <c r="A4922" s="6" t="s">
        <v>3198</v>
      </c>
      <c r="B4922" s="10">
        <v>110000000</v>
      </c>
      <c r="C4922" s="10">
        <v>487287646</v>
      </c>
    </row>
    <row r="4923" spans="1:3" x14ac:dyDescent="0.3">
      <c r="A4923" s="6" t="s">
        <v>4594</v>
      </c>
      <c r="B4923" s="10">
        <v>25000000</v>
      </c>
      <c r="C4923" s="10">
        <v>232225908</v>
      </c>
    </row>
    <row r="4924" spans="1:3" x14ac:dyDescent="0.3">
      <c r="A4924" s="6" t="s">
        <v>6259</v>
      </c>
      <c r="B4924" s="10">
        <v>50000000</v>
      </c>
      <c r="C4924" s="10">
        <v>171269535</v>
      </c>
    </row>
    <row r="4925" spans="1:3" x14ac:dyDescent="0.3">
      <c r="A4925" s="6" t="s">
        <v>1445</v>
      </c>
      <c r="B4925" s="10">
        <v>120600000</v>
      </c>
      <c r="C4925" s="10">
        <v>367621071.80000001</v>
      </c>
    </row>
    <row r="4926" spans="1:3" x14ac:dyDescent="0.3">
      <c r="A4926" s="6" t="s">
        <v>7407</v>
      </c>
      <c r="B4926" s="10">
        <v>11000000</v>
      </c>
      <c r="C4926" s="10">
        <v>29355203</v>
      </c>
    </row>
    <row r="4927" spans="1:3" x14ac:dyDescent="0.3">
      <c r="A4927" s="6" t="s">
        <v>4316</v>
      </c>
      <c r="B4927" s="10">
        <v>6000000</v>
      </c>
      <c r="C4927" s="10">
        <v>31716953</v>
      </c>
    </row>
    <row r="4928" spans="1:3" x14ac:dyDescent="0.3">
      <c r="A4928" s="6" t="s">
        <v>3958</v>
      </c>
      <c r="B4928" s="10">
        <v>46500000</v>
      </c>
      <c r="C4928" s="10">
        <v>22254</v>
      </c>
    </row>
    <row r="4929" spans="1:3" x14ac:dyDescent="0.3">
      <c r="A4929" s="6" t="s">
        <v>2673</v>
      </c>
      <c r="B4929" s="10">
        <v>145000000</v>
      </c>
      <c r="C4929" s="10">
        <v>269806430</v>
      </c>
    </row>
    <row r="4930" spans="1:3" x14ac:dyDescent="0.3">
      <c r="A4930" s="6" t="s">
        <v>3781</v>
      </c>
      <c r="B4930" s="10">
        <v>55000000</v>
      </c>
      <c r="C4930" s="10">
        <v>187361754</v>
      </c>
    </row>
    <row r="4931" spans="1:3" x14ac:dyDescent="0.3">
      <c r="A4931" s="6" t="s">
        <v>8630</v>
      </c>
      <c r="B4931" s="10">
        <v>250000</v>
      </c>
      <c r="C4931" s="10">
        <v>204500032.59999999</v>
      </c>
    </row>
    <row r="4932" spans="1:3" x14ac:dyDescent="0.3">
      <c r="A4932" s="6" t="s">
        <v>3775</v>
      </c>
      <c r="B4932" s="10">
        <v>25000000</v>
      </c>
      <c r="C4932" s="10">
        <v>441286003</v>
      </c>
    </row>
    <row r="4933" spans="1:3" x14ac:dyDescent="0.3">
      <c r="A4933" s="6" t="s">
        <v>2585</v>
      </c>
      <c r="B4933" s="10">
        <v>13000000</v>
      </c>
      <c r="C4933" s="10">
        <v>31188330</v>
      </c>
    </row>
    <row r="4934" spans="1:3" x14ac:dyDescent="0.3">
      <c r="A4934" s="6" t="s">
        <v>9031</v>
      </c>
      <c r="B4934" s="10">
        <v>8000000</v>
      </c>
      <c r="C4934" s="10">
        <v>22549338</v>
      </c>
    </row>
    <row r="4935" spans="1:3" x14ac:dyDescent="0.3">
      <c r="A4935" s="6" t="s">
        <v>463</v>
      </c>
      <c r="B4935" s="10">
        <v>580000000</v>
      </c>
      <c r="C4935" s="10">
        <v>746947080</v>
      </c>
    </row>
    <row r="4936" spans="1:3" x14ac:dyDescent="0.3">
      <c r="A4936" s="6" t="s">
        <v>1476</v>
      </c>
      <c r="B4936" s="10">
        <v>86140000</v>
      </c>
      <c r="C4936" s="10">
        <v>577554056.39999998</v>
      </c>
    </row>
    <row r="4937" spans="1:3" x14ac:dyDescent="0.3">
      <c r="A4937" s="6" t="s">
        <v>7091</v>
      </c>
      <c r="B4937" s="10">
        <v>12000000</v>
      </c>
      <c r="C4937" s="10">
        <v>13380561</v>
      </c>
    </row>
    <row r="4938" spans="1:3" x14ac:dyDescent="0.3">
      <c r="A4938" s="6" t="s">
        <v>3474</v>
      </c>
      <c r="B4938" s="10">
        <v>15000000</v>
      </c>
      <c r="C4938" s="10">
        <v>20780568</v>
      </c>
    </row>
    <row r="4939" spans="1:3" x14ac:dyDescent="0.3">
      <c r="A4939" s="6" t="s">
        <v>8965</v>
      </c>
      <c r="B4939" s="10">
        <v>8810000</v>
      </c>
      <c r="C4939" s="10">
        <v>11526099</v>
      </c>
    </row>
    <row r="4940" spans="1:3" x14ac:dyDescent="0.3">
      <c r="A4940" s="6" t="s">
        <v>14</v>
      </c>
      <c r="B4940" s="10">
        <v>12300000</v>
      </c>
      <c r="C4940" s="10">
        <v>34200000</v>
      </c>
    </row>
    <row r="4941" spans="1:3" x14ac:dyDescent="0.3">
      <c r="A4941" s="6" t="s">
        <v>5227</v>
      </c>
      <c r="B4941" s="10">
        <v>17000000</v>
      </c>
      <c r="C4941" s="10">
        <v>15730665</v>
      </c>
    </row>
    <row r="4942" spans="1:3" x14ac:dyDescent="0.3">
      <c r="A4942" s="6" t="s">
        <v>8204</v>
      </c>
      <c r="B4942" s="10">
        <v>75000000</v>
      </c>
      <c r="C4942" s="10">
        <v>131492772</v>
      </c>
    </row>
    <row r="4943" spans="1:3" x14ac:dyDescent="0.3">
      <c r="A4943" s="6" t="s">
        <v>1017</v>
      </c>
      <c r="B4943" s="10">
        <v>189600000</v>
      </c>
      <c r="C4943" s="10">
        <v>178359863</v>
      </c>
    </row>
    <row r="4944" spans="1:3" x14ac:dyDescent="0.3">
      <c r="A4944" s="6" t="s">
        <v>4609</v>
      </c>
      <c r="B4944" s="10">
        <v>134000000</v>
      </c>
      <c r="C4944" s="10">
        <v>324874458.60000002</v>
      </c>
    </row>
    <row r="4945" spans="1:3" x14ac:dyDescent="0.3">
      <c r="A4945" s="6" t="s">
        <v>6856</v>
      </c>
      <c r="B4945" s="10">
        <v>55000000</v>
      </c>
      <c r="C4945" s="10">
        <v>79312301</v>
      </c>
    </row>
    <row r="4946" spans="1:3" x14ac:dyDescent="0.3">
      <c r="A4946" s="6" t="s">
        <v>7955</v>
      </c>
      <c r="B4946" s="10">
        <v>40000000</v>
      </c>
      <c r="C4946" s="10">
        <v>25804707</v>
      </c>
    </row>
    <row r="4947" spans="1:3" x14ac:dyDescent="0.3">
      <c r="A4947" s="6" t="s">
        <v>5275</v>
      </c>
      <c r="B4947" s="10">
        <v>111200000</v>
      </c>
      <c r="C4947" s="10">
        <v>278054690.60000002</v>
      </c>
    </row>
    <row r="4948" spans="1:3" x14ac:dyDescent="0.3">
      <c r="A4948" s="6" t="s">
        <v>8542</v>
      </c>
      <c r="B4948" s="10">
        <v>50000000</v>
      </c>
      <c r="C4948" s="10">
        <v>56643267</v>
      </c>
    </row>
    <row r="4949" spans="1:3" x14ac:dyDescent="0.3">
      <c r="A4949" s="6" t="s">
        <v>204</v>
      </c>
      <c r="B4949" s="10">
        <v>24000000</v>
      </c>
      <c r="C4949" s="10">
        <v>205809600.80000001</v>
      </c>
    </row>
    <row r="4950" spans="1:3" x14ac:dyDescent="0.3">
      <c r="A4950" s="6" t="s">
        <v>26</v>
      </c>
      <c r="B4950" s="10">
        <v>43800000</v>
      </c>
      <c r="C4950" s="10">
        <v>489543087.39999998</v>
      </c>
    </row>
    <row r="4951" spans="1:3" x14ac:dyDescent="0.3">
      <c r="A4951" s="6" t="s">
        <v>3837</v>
      </c>
      <c r="B4951" s="10">
        <v>110000000</v>
      </c>
      <c r="C4951" s="10">
        <v>703534294</v>
      </c>
    </row>
    <row r="4952" spans="1:3" x14ac:dyDescent="0.3">
      <c r="A4952" s="6" t="s">
        <v>8851</v>
      </c>
      <c r="B4952" s="10">
        <v>118400000</v>
      </c>
      <c r="C4952" s="10">
        <v>417538398.19999999</v>
      </c>
    </row>
    <row r="4953" spans="1:3" x14ac:dyDescent="0.3">
      <c r="A4953" s="6" t="s">
        <v>6894</v>
      </c>
      <c r="B4953" s="10">
        <v>50600000</v>
      </c>
      <c r="C4953" s="10">
        <v>460177562</v>
      </c>
    </row>
    <row r="4954" spans="1:3" x14ac:dyDescent="0.3">
      <c r="A4954" s="6" t="s">
        <v>4404</v>
      </c>
      <c r="B4954" s="10">
        <v>12001040</v>
      </c>
      <c r="C4954" s="10">
        <v>38139010</v>
      </c>
    </row>
    <row r="4955" spans="1:3" x14ac:dyDescent="0.3">
      <c r="A4955" s="6" t="s">
        <v>5455</v>
      </c>
      <c r="B4955" s="10">
        <v>105000000</v>
      </c>
      <c r="C4955" s="10">
        <v>718845506.20000005</v>
      </c>
    </row>
    <row r="4956" spans="1:3" x14ac:dyDescent="0.3">
      <c r="A4956" s="6" t="s">
        <v>5459</v>
      </c>
      <c r="B4956" s="10">
        <v>87000000</v>
      </c>
      <c r="C4956" s="10">
        <v>510011853.60000002</v>
      </c>
    </row>
    <row r="4957" spans="1:3" x14ac:dyDescent="0.3">
      <c r="A4957" s="6" t="s">
        <v>9330</v>
      </c>
      <c r="B4957" s="10">
        <v>1950000</v>
      </c>
      <c r="C4957" s="10">
        <v>4460000</v>
      </c>
    </row>
    <row r="4958" spans="1:3" x14ac:dyDescent="0.3">
      <c r="A4958" s="6" t="s">
        <v>5050</v>
      </c>
      <c r="B4958" s="10">
        <v>98100000</v>
      </c>
      <c r="C4958" s="10">
        <v>376152925.60000002</v>
      </c>
    </row>
    <row r="4959" spans="1:3" x14ac:dyDescent="0.3">
      <c r="A4959" s="6" t="s">
        <v>6799</v>
      </c>
      <c r="B4959" s="10">
        <v>40200000</v>
      </c>
      <c r="C4959" s="10">
        <v>45250</v>
      </c>
    </row>
    <row r="4960" spans="1:3" x14ac:dyDescent="0.3">
      <c r="A4960" s="6" t="s">
        <v>6500</v>
      </c>
      <c r="B4960" s="10">
        <v>126000000</v>
      </c>
      <c r="C4960" s="10">
        <v>465470606</v>
      </c>
    </row>
    <row r="4961" spans="1:3" x14ac:dyDescent="0.3">
      <c r="A4961" s="6" t="s">
        <v>2128</v>
      </c>
      <c r="B4961" s="10">
        <v>167540000</v>
      </c>
      <c r="C4961" s="10">
        <v>175269998.80000001</v>
      </c>
    </row>
    <row r="4962" spans="1:3" x14ac:dyDescent="0.3">
      <c r="A4962" s="6" t="s">
        <v>8566</v>
      </c>
      <c r="B4962" s="10">
        <v>79500000</v>
      </c>
      <c r="C4962" s="10">
        <v>708023892.39999998</v>
      </c>
    </row>
    <row r="4963" spans="1:3" x14ac:dyDescent="0.3">
      <c r="A4963" s="6" t="s">
        <v>2217</v>
      </c>
      <c r="B4963" s="10">
        <v>121740000</v>
      </c>
      <c r="C4963" s="10">
        <v>847224095</v>
      </c>
    </row>
    <row r="4964" spans="1:3" x14ac:dyDescent="0.3">
      <c r="A4964" s="6" t="s">
        <v>7268</v>
      </c>
      <c r="B4964" s="10">
        <v>20000000</v>
      </c>
      <c r="C4964" s="10">
        <v>34787111</v>
      </c>
    </row>
    <row r="4965" spans="1:3" x14ac:dyDescent="0.3">
      <c r="A4965" s="6" t="s">
        <v>8111</v>
      </c>
      <c r="B4965" s="10">
        <v>46000000</v>
      </c>
      <c r="C4965" s="10">
        <v>298923419</v>
      </c>
    </row>
    <row r="4966" spans="1:3" x14ac:dyDescent="0.3">
      <c r="A4966" s="6" t="s">
        <v>8649</v>
      </c>
      <c r="B4966" s="10">
        <v>5000000</v>
      </c>
      <c r="C4966" s="10">
        <v>374890034</v>
      </c>
    </row>
    <row r="4967" spans="1:3" x14ac:dyDescent="0.3">
      <c r="A4967" s="6" t="s">
        <v>5719</v>
      </c>
      <c r="B4967" s="10">
        <v>14000000</v>
      </c>
      <c r="C4967" s="10">
        <v>102836002</v>
      </c>
    </row>
    <row r="4968" spans="1:3" x14ac:dyDescent="0.3">
      <c r="A4968" s="6" t="s">
        <v>6267</v>
      </c>
      <c r="B4968" s="10">
        <v>75600000</v>
      </c>
      <c r="C4968" s="10">
        <v>360738075.19999999</v>
      </c>
    </row>
    <row r="4969" spans="1:3" x14ac:dyDescent="0.3">
      <c r="A4969" s="6" t="s">
        <v>3207</v>
      </c>
      <c r="B4969" s="10">
        <v>127200000</v>
      </c>
      <c r="C4969" s="10">
        <v>564158441.39999998</v>
      </c>
    </row>
    <row r="4970" spans="1:3" x14ac:dyDescent="0.3">
      <c r="A4970" s="6" t="s">
        <v>7468</v>
      </c>
      <c r="B4970" s="10">
        <v>128200000</v>
      </c>
      <c r="C4970" s="10">
        <v>563428871.79999995</v>
      </c>
    </row>
    <row r="4971" spans="1:3" x14ac:dyDescent="0.3">
      <c r="A4971" s="6" t="s">
        <v>4773</v>
      </c>
      <c r="B4971" s="10">
        <v>47270000</v>
      </c>
      <c r="C4971" s="10">
        <v>329856760.80000001</v>
      </c>
    </row>
    <row r="4972" spans="1:3" x14ac:dyDescent="0.3">
      <c r="A4972" s="6" t="s">
        <v>7076</v>
      </c>
      <c r="B4972" s="10">
        <v>73800000</v>
      </c>
      <c r="C4972" s="10">
        <v>346352260.60000002</v>
      </c>
    </row>
    <row r="4973" spans="1:3" x14ac:dyDescent="0.3">
      <c r="A4973" s="6" t="s">
        <v>7154</v>
      </c>
      <c r="B4973" s="10">
        <v>9806709.8000000007</v>
      </c>
      <c r="C4973" s="10">
        <v>9200168</v>
      </c>
    </row>
    <row r="4974" spans="1:3" x14ac:dyDescent="0.3">
      <c r="A4974" s="6" t="s">
        <v>4838</v>
      </c>
      <c r="B4974" s="10">
        <v>15541000</v>
      </c>
      <c r="C4974" s="10">
        <v>38139010</v>
      </c>
    </row>
    <row r="4975" spans="1:3" x14ac:dyDescent="0.3">
      <c r="A4975" s="6" t="s">
        <v>8588</v>
      </c>
      <c r="B4975" s="10">
        <v>11000000</v>
      </c>
      <c r="C4975" s="10">
        <v>52929168</v>
      </c>
    </row>
    <row r="4976" spans="1:3" x14ac:dyDescent="0.3">
      <c r="A4976" s="6" t="s">
        <v>4047</v>
      </c>
      <c r="B4976" s="10">
        <v>77400000</v>
      </c>
      <c r="C4976" s="10">
        <v>431611098</v>
      </c>
    </row>
    <row r="4977" spans="1:3" x14ac:dyDescent="0.3">
      <c r="A4977" s="6" t="s">
        <v>7005</v>
      </c>
      <c r="B4977" s="10">
        <v>135200000</v>
      </c>
      <c r="C4977" s="10">
        <v>947468745.79999995</v>
      </c>
    </row>
    <row r="4978" spans="1:3" x14ac:dyDescent="0.3">
      <c r="A4978" s="6" t="s">
        <v>8860</v>
      </c>
      <c r="B4978" s="10">
        <v>475000</v>
      </c>
      <c r="C4978" s="10">
        <v>15063</v>
      </c>
    </row>
    <row r="4979" spans="1:3" x14ac:dyDescent="0.3">
      <c r="A4979" s="6" t="s">
        <v>6031</v>
      </c>
      <c r="B4979" s="10">
        <v>300000</v>
      </c>
      <c r="C4979" s="10">
        <v>244880940</v>
      </c>
    </row>
    <row r="4980" spans="1:3" x14ac:dyDescent="0.3">
      <c r="A4980" s="6" t="s">
        <v>3919</v>
      </c>
      <c r="B4980" s="10">
        <v>81200000</v>
      </c>
      <c r="C4980" s="10">
        <v>472749495.19999999</v>
      </c>
    </row>
    <row r="4981" spans="1:3" x14ac:dyDescent="0.3">
      <c r="A4981" s="6" t="s">
        <v>6564</v>
      </c>
      <c r="B4981" s="10">
        <v>17000000</v>
      </c>
      <c r="C4981" s="10">
        <v>72072607</v>
      </c>
    </row>
    <row r="4982" spans="1:3" x14ac:dyDescent="0.3">
      <c r="A4982" s="6" t="s">
        <v>6785</v>
      </c>
      <c r="B4982" s="10">
        <v>72400000</v>
      </c>
      <c r="C4982" s="10">
        <v>471064868.80000001</v>
      </c>
    </row>
    <row r="4983" spans="1:3" x14ac:dyDescent="0.3">
      <c r="A4983" s="6" t="s">
        <v>1053</v>
      </c>
      <c r="B4983" s="10">
        <v>153000000</v>
      </c>
      <c r="C4983" s="10">
        <v>700138266</v>
      </c>
    </row>
    <row r="4984" spans="1:3" x14ac:dyDescent="0.3">
      <c r="A4984" s="6" t="s">
        <v>1621</v>
      </c>
      <c r="B4984" s="10">
        <v>63800000</v>
      </c>
      <c r="C4984" s="10">
        <v>408505847.80000001</v>
      </c>
    </row>
    <row r="4985" spans="1:3" x14ac:dyDescent="0.3">
      <c r="A4985" s="6" t="s">
        <v>5758</v>
      </c>
      <c r="B4985" s="10">
        <v>128000000</v>
      </c>
      <c r="C4985" s="10">
        <v>560238084.39999998</v>
      </c>
    </row>
    <row r="4986" spans="1:3" x14ac:dyDescent="0.3">
      <c r="A4986" s="6" t="s">
        <v>9421</v>
      </c>
      <c r="B4986" s="10">
        <v>131660000</v>
      </c>
      <c r="C4986" s="10">
        <v>517232083.39999998</v>
      </c>
    </row>
    <row r="4987" spans="1:3" x14ac:dyDescent="0.3">
      <c r="A4987" s="6" t="s">
        <v>7576</v>
      </c>
      <c r="B4987" s="10">
        <v>47660000</v>
      </c>
      <c r="C4987" s="10">
        <v>1361611</v>
      </c>
    </row>
    <row r="4988" spans="1:3" x14ac:dyDescent="0.3">
      <c r="A4988" s="6" t="s">
        <v>4578</v>
      </c>
      <c r="B4988" s="10">
        <v>54640000</v>
      </c>
      <c r="C4988" s="10">
        <v>329856760.80000001</v>
      </c>
    </row>
    <row r="4989" spans="1:3" x14ac:dyDescent="0.3">
      <c r="A4989" s="6" t="s">
        <v>4731</v>
      </c>
      <c r="B4989" s="10">
        <v>174200000</v>
      </c>
      <c r="C4989" s="10">
        <v>509646047.60000002</v>
      </c>
    </row>
    <row r="4990" spans="1:3" x14ac:dyDescent="0.3">
      <c r="A4990" s="6" t="s">
        <v>8344</v>
      </c>
      <c r="B4990" s="10">
        <v>112600000</v>
      </c>
      <c r="C4990" s="10">
        <v>597883933</v>
      </c>
    </row>
    <row r="4991" spans="1:3" x14ac:dyDescent="0.3">
      <c r="A4991" s="6" t="s">
        <v>6062</v>
      </c>
      <c r="B4991" s="10">
        <v>201940000</v>
      </c>
      <c r="C4991" s="10">
        <v>38157314</v>
      </c>
    </row>
    <row r="4992" spans="1:3" x14ac:dyDescent="0.3">
      <c r="A4992" s="6" t="s">
        <v>4681</v>
      </c>
      <c r="B4992" s="10">
        <v>136400000</v>
      </c>
      <c r="C4992" s="10">
        <v>328929749.19999999</v>
      </c>
    </row>
    <row r="4993" spans="1:3" x14ac:dyDescent="0.3">
      <c r="A4993" s="6" t="s">
        <v>3285</v>
      </c>
      <c r="B4993" s="10">
        <v>16500000</v>
      </c>
      <c r="C4993" s="10">
        <v>58011485</v>
      </c>
    </row>
    <row r="4994" spans="1:3" x14ac:dyDescent="0.3">
      <c r="A4994" s="6" t="s">
        <v>4872</v>
      </c>
      <c r="B4994" s="10">
        <v>22290000</v>
      </c>
      <c r="C4994" s="10">
        <v>28000000</v>
      </c>
    </row>
    <row r="4995" spans="1:3" x14ac:dyDescent="0.3">
      <c r="A4995" s="6" t="s">
        <v>9039</v>
      </c>
      <c r="B4995" s="10">
        <v>73000000</v>
      </c>
      <c r="C4995" s="10">
        <v>544378189.39999998</v>
      </c>
    </row>
    <row r="4996" spans="1:3" x14ac:dyDescent="0.3">
      <c r="A4996" s="6" t="s">
        <v>1309</v>
      </c>
      <c r="B4996" s="10">
        <v>12001040</v>
      </c>
      <c r="C4996" s="10">
        <v>38139010</v>
      </c>
    </row>
    <row r="4997" spans="1:3" x14ac:dyDescent="0.3">
      <c r="A4997" s="6" t="s">
        <v>5345</v>
      </c>
      <c r="B4997" s="10">
        <v>198540000</v>
      </c>
      <c r="C4997" s="10">
        <v>38157314</v>
      </c>
    </row>
    <row r="4998" spans="1:3" x14ac:dyDescent="0.3">
      <c r="A4998" s="6" t="s">
        <v>506</v>
      </c>
      <c r="B4998" s="10">
        <v>21911000</v>
      </c>
      <c r="C4998" s="10">
        <v>29900850</v>
      </c>
    </row>
    <row r="4999" spans="1:3" x14ac:dyDescent="0.3">
      <c r="A4999" s="6" t="s">
        <v>618</v>
      </c>
      <c r="B4999" s="10">
        <v>12000000</v>
      </c>
      <c r="C4999" s="10">
        <v>31478826</v>
      </c>
    </row>
    <row r="5000" spans="1:3" x14ac:dyDescent="0.3">
      <c r="A5000" s="6" t="s">
        <v>198</v>
      </c>
      <c r="B5000" s="10">
        <v>27164600</v>
      </c>
      <c r="C5000" s="10">
        <v>38410729</v>
      </c>
    </row>
    <row r="5001" spans="1:3" x14ac:dyDescent="0.3">
      <c r="A5001" s="6" t="s">
        <v>6108</v>
      </c>
      <c r="B5001" s="10">
        <v>104000000</v>
      </c>
      <c r="C5001" s="10">
        <v>752740099</v>
      </c>
    </row>
    <row r="5002" spans="1:3" x14ac:dyDescent="0.3">
      <c r="A5002" s="6" t="s">
        <v>8546</v>
      </c>
      <c r="B5002" s="10">
        <v>17000000</v>
      </c>
      <c r="C5002" s="10">
        <v>20477425</v>
      </c>
    </row>
    <row r="5003" spans="1:3" x14ac:dyDescent="0.3">
      <c r="A5003" s="6" t="s">
        <v>9446</v>
      </c>
      <c r="B5003" s="10">
        <v>98000000</v>
      </c>
      <c r="C5003" s="10">
        <v>379984326.80000001</v>
      </c>
    </row>
    <row r="5004" spans="1:3" x14ac:dyDescent="0.3">
      <c r="A5004" s="6" t="s">
        <v>2158</v>
      </c>
      <c r="B5004" s="10">
        <v>38211149.200000003</v>
      </c>
      <c r="C5004" s="10">
        <v>4100000</v>
      </c>
    </row>
    <row r="5005" spans="1:3" x14ac:dyDescent="0.3">
      <c r="A5005" s="6" t="s">
        <v>6143</v>
      </c>
      <c r="B5005" s="10">
        <v>6209044.5999999996</v>
      </c>
      <c r="C5005" s="10">
        <v>485232</v>
      </c>
    </row>
    <row r="5006" spans="1:3" x14ac:dyDescent="0.3">
      <c r="A5006" s="6" t="s">
        <v>9065</v>
      </c>
      <c r="B5006" s="10">
        <v>151000000</v>
      </c>
      <c r="C5006" s="10">
        <v>412341375</v>
      </c>
    </row>
    <row r="5007" spans="1:3" x14ac:dyDescent="0.3">
      <c r="A5007" s="6" t="s">
        <v>4641</v>
      </c>
      <c r="B5007" s="10">
        <v>2069753.2</v>
      </c>
      <c r="C5007" s="10">
        <v>360736</v>
      </c>
    </row>
    <row r="5008" spans="1:3" x14ac:dyDescent="0.3">
      <c r="A5008" s="6" t="s">
        <v>4885</v>
      </c>
      <c r="B5008" s="10">
        <v>2974504.6</v>
      </c>
      <c r="C5008" s="10">
        <v>222840</v>
      </c>
    </row>
    <row r="5009" spans="1:3" x14ac:dyDescent="0.3">
      <c r="A5009" s="6" t="s">
        <v>3856</v>
      </c>
      <c r="B5009" s="10">
        <v>6500000</v>
      </c>
      <c r="C5009" s="10">
        <v>61294644</v>
      </c>
    </row>
    <row r="5010" spans="1:3" x14ac:dyDescent="0.3">
      <c r="A5010" s="6" t="s">
        <v>5136</v>
      </c>
      <c r="B5010" s="10">
        <v>71400000</v>
      </c>
      <c r="C5010" s="10">
        <v>751654707.39999998</v>
      </c>
    </row>
    <row r="5011" spans="1:3" x14ac:dyDescent="0.3">
      <c r="A5011" s="6" t="s">
        <v>7459</v>
      </c>
      <c r="B5011" s="10">
        <v>91400000</v>
      </c>
      <c r="C5011" s="10">
        <v>240920333.40000001</v>
      </c>
    </row>
    <row r="5012" spans="1:3" x14ac:dyDescent="0.3">
      <c r="A5012" s="6" t="s">
        <v>8941</v>
      </c>
      <c r="B5012" s="10">
        <v>174600000</v>
      </c>
      <c r="C5012" s="10">
        <v>175269998.80000001</v>
      </c>
    </row>
    <row r="5013" spans="1:3" x14ac:dyDescent="0.3">
      <c r="A5013" s="6" t="s">
        <v>3323</v>
      </c>
      <c r="B5013" s="10">
        <v>12000000</v>
      </c>
      <c r="C5013" s="10">
        <v>42345360</v>
      </c>
    </row>
    <row r="5014" spans="1:3" x14ac:dyDescent="0.3">
      <c r="A5014" s="6" t="s">
        <v>8409</v>
      </c>
      <c r="B5014" s="10">
        <v>101800000</v>
      </c>
      <c r="C5014" s="10">
        <v>567601271.20000005</v>
      </c>
    </row>
    <row r="5015" spans="1:3" x14ac:dyDescent="0.3">
      <c r="A5015" s="6" t="s">
        <v>7800</v>
      </c>
      <c r="B5015" s="10">
        <v>78800000</v>
      </c>
      <c r="C5015" s="10">
        <v>598419966.60000002</v>
      </c>
    </row>
    <row r="5016" spans="1:3" x14ac:dyDescent="0.3">
      <c r="A5016" s="6" t="s">
        <v>151</v>
      </c>
      <c r="B5016" s="10">
        <v>113000000</v>
      </c>
      <c r="C5016" s="10">
        <v>365992130.60000002</v>
      </c>
    </row>
    <row r="5017" spans="1:3" x14ac:dyDescent="0.3">
      <c r="A5017" s="6" t="s">
        <v>1377</v>
      </c>
      <c r="B5017" s="10">
        <v>3700000</v>
      </c>
      <c r="C5017" s="10">
        <v>45000000</v>
      </c>
    </row>
    <row r="5018" spans="1:3" x14ac:dyDescent="0.3">
      <c r="A5018" s="6" t="s">
        <v>5479</v>
      </c>
      <c r="B5018" s="10">
        <v>165000000</v>
      </c>
      <c r="C5018" s="10">
        <v>509012026.80000001</v>
      </c>
    </row>
    <row r="5019" spans="1:3" x14ac:dyDescent="0.3">
      <c r="A5019" s="6" t="s">
        <v>6711</v>
      </c>
      <c r="B5019" s="10">
        <v>126000000</v>
      </c>
      <c r="C5019" s="10">
        <v>601130942.39999998</v>
      </c>
    </row>
    <row r="5020" spans="1:3" x14ac:dyDescent="0.3">
      <c r="A5020" s="6" t="s">
        <v>7752</v>
      </c>
      <c r="B5020" s="10">
        <v>2500000</v>
      </c>
      <c r="C5020" s="10">
        <v>6402775</v>
      </c>
    </row>
    <row r="5021" spans="1:3" x14ac:dyDescent="0.3">
      <c r="A5021" s="6" t="s">
        <v>2489</v>
      </c>
      <c r="B5021" s="10">
        <v>82000000</v>
      </c>
      <c r="C5021" s="10">
        <v>451733161.19999999</v>
      </c>
    </row>
    <row r="5022" spans="1:3" x14ac:dyDescent="0.3">
      <c r="A5022" s="6" t="s">
        <v>8558</v>
      </c>
      <c r="B5022" s="10">
        <v>81200000</v>
      </c>
      <c r="C5022" s="10">
        <v>472749495.19999999</v>
      </c>
    </row>
    <row r="5023" spans="1:3" x14ac:dyDescent="0.3">
      <c r="A5023" s="6" t="s">
        <v>9662</v>
      </c>
      <c r="B5023" s="10">
        <v>36345000</v>
      </c>
      <c r="C5023" s="10">
        <v>236653</v>
      </c>
    </row>
    <row r="5024" spans="1:3" x14ac:dyDescent="0.3">
      <c r="A5024" s="6" t="s">
        <v>5502</v>
      </c>
      <c r="B5024" s="10">
        <v>90200000</v>
      </c>
      <c r="C5024" s="10">
        <v>693402193.39999998</v>
      </c>
    </row>
    <row r="5025" spans="1:3" x14ac:dyDescent="0.3">
      <c r="A5025" s="6" t="s">
        <v>8195</v>
      </c>
      <c r="B5025" s="10">
        <v>185540000</v>
      </c>
      <c r="C5025" s="10">
        <v>178359863</v>
      </c>
    </row>
    <row r="5026" spans="1:3" x14ac:dyDescent="0.3">
      <c r="A5026" s="6" t="s">
        <v>4852</v>
      </c>
      <c r="B5026" s="10">
        <v>15541000</v>
      </c>
      <c r="C5026" s="10">
        <v>38139010</v>
      </c>
    </row>
    <row r="5027" spans="1:3" x14ac:dyDescent="0.3">
      <c r="A5027" s="6" t="s">
        <v>6669</v>
      </c>
      <c r="B5027" s="10">
        <v>30000000</v>
      </c>
      <c r="C5027" s="10">
        <v>95714875</v>
      </c>
    </row>
    <row r="5028" spans="1:3" x14ac:dyDescent="0.3">
      <c r="A5028" s="6" t="s">
        <v>8828</v>
      </c>
      <c r="B5028" s="10">
        <v>62200000</v>
      </c>
      <c r="C5028" s="10">
        <v>606036971</v>
      </c>
    </row>
    <row r="5029" spans="1:3" x14ac:dyDescent="0.3">
      <c r="A5029" s="6" t="s">
        <v>8244</v>
      </c>
      <c r="B5029" s="10">
        <v>73600000</v>
      </c>
      <c r="C5029" s="10">
        <v>306445940.39999998</v>
      </c>
    </row>
    <row r="5030" spans="1:3" x14ac:dyDescent="0.3">
      <c r="A5030" s="6" t="s">
        <v>4794</v>
      </c>
      <c r="B5030" s="10">
        <v>18000000</v>
      </c>
      <c r="C5030" s="10">
        <v>7074124</v>
      </c>
    </row>
    <row r="5031" spans="1:3" x14ac:dyDescent="0.3">
      <c r="A5031" s="6" t="s">
        <v>9109</v>
      </c>
      <c r="B5031" s="10">
        <v>16000000</v>
      </c>
      <c r="C5031" s="10">
        <v>13854000</v>
      </c>
    </row>
    <row r="5032" spans="1:3" x14ac:dyDescent="0.3">
      <c r="A5032" s="6" t="s">
        <v>7638</v>
      </c>
      <c r="B5032" s="10">
        <v>47270000</v>
      </c>
      <c r="C5032" s="10">
        <v>329856760.80000001</v>
      </c>
    </row>
    <row r="5033" spans="1:3" x14ac:dyDescent="0.3">
      <c r="A5033" s="6" t="s">
        <v>9740</v>
      </c>
      <c r="B5033" s="10">
        <v>201940000</v>
      </c>
      <c r="C5033" s="10">
        <v>38157314</v>
      </c>
    </row>
    <row r="5034" spans="1:3" x14ac:dyDescent="0.3">
      <c r="A5034" s="6" t="s">
        <v>8586</v>
      </c>
      <c r="B5034" s="10">
        <v>30000000</v>
      </c>
      <c r="C5034" s="10">
        <v>60772856</v>
      </c>
    </row>
    <row r="5035" spans="1:3" x14ac:dyDescent="0.3">
      <c r="A5035" s="6" t="s">
        <v>879</v>
      </c>
      <c r="B5035" s="10">
        <v>111800000</v>
      </c>
      <c r="C5035" s="10">
        <v>589285934.79999995</v>
      </c>
    </row>
    <row r="5036" spans="1:3" x14ac:dyDescent="0.3">
      <c r="A5036" s="6" t="s">
        <v>1494</v>
      </c>
      <c r="B5036" s="10">
        <v>118500000</v>
      </c>
      <c r="C5036" s="10">
        <v>475938933.60000002</v>
      </c>
    </row>
    <row r="5037" spans="1:3" x14ac:dyDescent="0.3">
      <c r="A5037" s="6" t="s">
        <v>5876</v>
      </c>
      <c r="B5037" s="10">
        <v>149000000</v>
      </c>
      <c r="C5037" s="10">
        <v>338539980.80000001</v>
      </c>
    </row>
    <row r="5038" spans="1:3" x14ac:dyDescent="0.3">
      <c r="A5038" s="6" t="s">
        <v>6766</v>
      </c>
      <c r="B5038" s="10">
        <v>25500000</v>
      </c>
      <c r="C5038" s="10">
        <v>16653488</v>
      </c>
    </row>
    <row r="5039" spans="1:3" x14ac:dyDescent="0.3">
      <c r="A5039" s="6" t="s">
        <v>8935</v>
      </c>
      <c r="B5039" s="10">
        <v>10000000</v>
      </c>
      <c r="C5039" s="10">
        <v>34240572</v>
      </c>
    </row>
    <row r="5040" spans="1:3" x14ac:dyDescent="0.3">
      <c r="A5040" s="6" t="s">
        <v>4139</v>
      </c>
      <c r="B5040" s="10">
        <v>165600000</v>
      </c>
      <c r="C5040" s="10">
        <v>781272777.20000005</v>
      </c>
    </row>
    <row r="5041" spans="1:3" x14ac:dyDescent="0.3">
      <c r="A5041" s="6" t="s">
        <v>7241</v>
      </c>
      <c r="B5041" s="10">
        <v>2000000</v>
      </c>
      <c r="C5041" s="10">
        <v>211802400.40000001</v>
      </c>
    </row>
    <row r="5042" spans="1:3" x14ac:dyDescent="0.3">
      <c r="A5042" s="6" t="s">
        <v>3442</v>
      </c>
      <c r="B5042" s="10">
        <v>5389600</v>
      </c>
      <c r="C5042" s="10">
        <v>1524966</v>
      </c>
    </row>
    <row r="5043" spans="1:3" x14ac:dyDescent="0.3">
      <c r="A5043" s="6" t="s">
        <v>8797</v>
      </c>
      <c r="B5043" s="10">
        <v>68000000</v>
      </c>
      <c r="C5043" s="10">
        <v>33462011</v>
      </c>
    </row>
    <row r="5044" spans="1:3" x14ac:dyDescent="0.3">
      <c r="A5044" s="6" t="s">
        <v>6771</v>
      </c>
      <c r="B5044" s="10">
        <v>6000000</v>
      </c>
      <c r="C5044" s="10">
        <v>12793213</v>
      </c>
    </row>
    <row r="5045" spans="1:3" x14ac:dyDescent="0.3">
      <c r="A5045" s="6" t="s">
        <v>3774</v>
      </c>
      <c r="B5045" s="10">
        <v>30000000</v>
      </c>
      <c r="C5045" s="10">
        <v>156822020</v>
      </c>
    </row>
    <row r="5046" spans="1:3" x14ac:dyDescent="0.3">
      <c r="A5046" s="6" t="s">
        <v>1616</v>
      </c>
      <c r="B5046" s="10">
        <v>32000000</v>
      </c>
      <c r="C5046" s="10">
        <v>99296462</v>
      </c>
    </row>
    <row r="5047" spans="1:3" x14ac:dyDescent="0.3">
      <c r="A5047" s="6" t="s">
        <v>1602</v>
      </c>
      <c r="B5047" s="10">
        <v>15541000</v>
      </c>
      <c r="C5047" s="10">
        <v>38139010</v>
      </c>
    </row>
    <row r="5048" spans="1:3" x14ac:dyDescent="0.3">
      <c r="A5048" s="6" t="s">
        <v>4512</v>
      </c>
      <c r="B5048" s="10">
        <v>118600000</v>
      </c>
      <c r="C5048" s="10">
        <v>245108932.80000001</v>
      </c>
    </row>
    <row r="5049" spans="1:3" x14ac:dyDescent="0.3">
      <c r="A5049" s="6" t="s">
        <v>4161</v>
      </c>
      <c r="B5049" s="10">
        <v>77140000</v>
      </c>
      <c r="C5049" s="10">
        <v>202866374.40000001</v>
      </c>
    </row>
    <row r="5050" spans="1:3" x14ac:dyDescent="0.3">
      <c r="A5050" s="6" t="s">
        <v>3534</v>
      </c>
      <c r="B5050" s="10">
        <v>30000000</v>
      </c>
      <c r="C5050" s="10">
        <v>51132598</v>
      </c>
    </row>
    <row r="5051" spans="1:3" x14ac:dyDescent="0.3">
      <c r="A5051" s="6" t="s">
        <v>5499</v>
      </c>
      <c r="B5051" s="10">
        <v>85800000</v>
      </c>
      <c r="C5051" s="10">
        <v>337451470.80000001</v>
      </c>
    </row>
    <row r="5052" spans="1:3" x14ac:dyDescent="0.3">
      <c r="A5052" s="6" t="s">
        <v>6533</v>
      </c>
      <c r="B5052" s="10">
        <v>16000000</v>
      </c>
      <c r="C5052" s="10">
        <v>2641357</v>
      </c>
    </row>
    <row r="5053" spans="1:3" x14ac:dyDescent="0.3">
      <c r="A5053" s="6" t="s">
        <v>5094</v>
      </c>
      <c r="B5053" s="10">
        <v>121600000</v>
      </c>
      <c r="C5053" s="10">
        <v>346296946.39999998</v>
      </c>
    </row>
    <row r="5054" spans="1:3" x14ac:dyDescent="0.3">
      <c r="A5054" s="6" t="s">
        <v>1335</v>
      </c>
      <c r="B5054" s="10">
        <v>113600000</v>
      </c>
      <c r="C5054" s="10">
        <v>523551882.39999998</v>
      </c>
    </row>
    <row r="5055" spans="1:3" x14ac:dyDescent="0.3">
      <c r="A5055" s="6" t="s">
        <v>9204</v>
      </c>
      <c r="B5055" s="10">
        <v>125000</v>
      </c>
      <c r="C5055" s="10">
        <v>257720413.19999999</v>
      </c>
    </row>
    <row r="5056" spans="1:3" x14ac:dyDescent="0.3">
      <c r="A5056" s="6" t="s">
        <v>7075</v>
      </c>
      <c r="B5056" s="10">
        <v>17000000</v>
      </c>
      <c r="C5056" s="10">
        <v>624549</v>
      </c>
    </row>
    <row r="5057" spans="1:3" x14ac:dyDescent="0.3">
      <c r="A5057" s="6" t="s">
        <v>6596</v>
      </c>
      <c r="B5057" s="10">
        <v>85800000</v>
      </c>
      <c r="C5057" s="10">
        <v>548186237.20000005</v>
      </c>
    </row>
    <row r="5058" spans="1:3" x14ac:dyDescent="0.3">
      <c r="A5058" s="6" t="s">
        <v>2027</v>
      </c>
      <c r="B5058" s="10">
        <v>25000000</v>
      </c>
      <c r="C5058" s="10">
        <v>128745578</v>
      </c>
    </row>
    <row r="5059" spans="1:3" x14ac:dyDescent="0.3">
      <c r="A5059" s="6" t="s">
        <v>2413</v>
      </c>
      <c r="B5059" s="10">
        <v>35000000</v>
      </c>
      <c r="C5059" s="10">
        <v>97799865</v>
      </c>
    </row>
    <row r="5060" spans="1:3" x14ac:dyDescent="0.3">
      <c r="A5060" s="6" t="s">
        <v>9118</v>
      </c>
      <c r="B5060" s="10">
        <v>400000</v>
      </c>
      <c r="C5060" s="10">
        <v>46122713</v>
      </c>
    </row>
    <row r="5061" spans="1:3" x14ac:dyDescent="0.3">
      <c r="A5061" s="6" t="s">
        <v>5408</v>
      </c>
      <c r="B5061" s="10">
        <v>124500000</v>
      </c>
      <c r="C5061" s="10">
        <v>1125684610</v>
      </c>
    </row>
    <row r="5062" spans="1:3" x14ac:dyDescent="0.3">
      <c r="A5062" s="6" t="s">
        <v>1378</v>
      </c>
      <c r="B5062" s="10">
        <v>37800000</v>
      </c>
      <c r="C5062" s="10">
        <v>638719244.39999998</v>
      </c>
    </row>
    <row r="5063" spans="1:3" x14ac:dyDescent="0.3">
      <c r="A5063" s="6" t="s">
        <v>6094</v>
      </c>
      <c r="B5063" s="10">
        <v>130000000</v>
      </c>
      <c r="C5063" s="10">
        <v>765868107</v>
      </c>
    </row>
    <row r="5064" spans="1:3" x14ac:dyDescent="0.3">
      <c r="A5064" s="6" t="s">
        <v>2581</v>
      </c>
      <c r="B5064" s="10">
        <v>143800000</v>
      </c>
      <c r="C5064" s="10">
        <v>530439143</v>
      </c>
    </row>
    <row r="5065" spans="1:3" x14ac:dyDescent="0.3">
      <c r="A5065" s="6" t="s">
        <v>484</v>
      </c>
      <c r="B5065" s="10">
        <v>33111535.199999999</v>
      </c>
      <c r="C5065" s="10">
        <v>10000000</v>
      </c>
    </row>
    <row r="5066" spans="1:3" x14ac:dyDescent="0.3">
      <c r="A5066" s="6" t="s">
        <v>780</v>
      </c>
      <c r="B5066" s="10">
        <v>1545000</v>
      </c>
      <c r="C5066" s="10">
        <v>9100000</v>
      </c>
    </row>
    <row r="5067" spans="1:3" x14ac:dyDescent="0.3">
      <c r="A5067" s="6" t="s">
        <v>1116</v>
      </c>
      <c r="B5067" s="10">
        <v>24070000</v>
      </c>
      <c r="C5067" s="10">
        <v>10600000</v>
      </c>
    </row>
    <row r="5068" spans="1:3" x14ac:dyDescent="0.3">
      <c r="A5068" s="6" t="s">
        <v>1177</v>
      </c>
      <c r="B5068" s="10">
        <v>30620000</v>
      </c>
      <c r="C5068" s="10">
        <v>8500000</v>
      </c>
    </row>
    <row r="5069" spans="1:3" x14ac:dyDescent="0.3">
      <c r="A5069" s="6" t="s">
        <v>1438</v>
      </c>
      <c r="B5069" s="10">
        <v>26080000</v>
      </c>
      <c r="C5069" s="10">
        <v>8084148</v>
      </c>
    </row>
    <row r="5070" spans="1:3" x14ac:dyDescent="0.3">
      <c r="A5070" s="6" t="s">
        <v>8261</v>
      </c>
      <c r="B5070" s="10">
        <v>123600000</v>
      </c>
      <c r="C5070" s="10">
        <v>590203752.20000005</v>
      </c>
    </row>
    <row r="5071" spans="1:3" x14ac:dyDescent="0.3">
      <c r="A5071" s="6" t="s">
        <v>2120</v>
      </c>
      <c r="B5071" s="10">
        <v>25634800</v>
      </c>
      <c r="C5071" s="10">
        <v>3224000</v>
      </c>
    </row>
    <row r="5072" spans="1:3" x14ac:dyDescent="0.3">
      <c r="A5072" s="6" t="s">
        <v>2864</v>
      </c>
      <c r="B5072" s="10">
        <v>56900000</v>
      </c>
      <c r="C5072" s="10">
        <v>10200000</v>
      </c>
    </row>
    <row r="5073" spans="1:3" x14ac:dyDescent="0.3">
      <c r="A5073" s="6" t="s">
        <v>2545</v>
      </c>
      <c r="B5073" s="10">
        <v>7101535.2000000002</v>
      </c>
      <c r="C5073" s="10">
        <v>17400000</v>
      </c>
    </row>
    <row r="5074" spans="1:3" x14ac:dyDescent="0.3">
      <c r="A5074" s="6" t="s">
        <v>3059</v>
      </c>
      <c r="B5074" s="10">
        <v>99600000</v>
      </c>
      <c r="C5074" s="10">
        <v>396508441</v>
      </c>
    </row>
    <row r="5075" spans="1:3" x14ac:dyDescent="0.3">
      <c r="A5075" s="6" t="s">
        <v>5407</v>
      </c>
      <c r="B5075" s="10">
        <v>98500000</v>
      </c>
      <c r="C5075" s="10">
        <v>479882220.19999999</v>
      </c>
    </row>
    <row r="5076" spans="1:3" x14ac:dyDescent="0.3">
      <c r="A5076" s="6" t="s">
        <v>3150</v>
      </c>
      <c r="B5076" s="10">
        <v>27000000</v>
      </c>
      <c r="C5076" s="10">
        <v>71319546</v>
      </c>
    </row>
    <row r="5077" spans="1:3" x14ac:dyDescent="0.3">
      <c r="A5077" s="6" t="s">
        <v>5754</v>
      </c>
      <c r="B5077" s="10">
        <v>17000000</v>
      </c>
      <c r="C5077" s="10">
        <v>49364621</v>
      </c>
    </row>
    <row r="5078" spans="1:3" x14ac:dyDescent="0.3">
      <c r="A5078" s="6" t="s">
        <v>2945</v>
      </c>
      <c r="B5078" s="10">
        <v>15000000</v>
      </c>
      <c r="C5078" s="10">
        <v>61399552</v>
      </c>
    </row>
    <row r="5079" spans="1:3" x14ac:dyDescent="0.3">
      <c r="A5079" s="6" t="s">
        <v>3863</v>
      </c>
      <c r="B5079" s="10">
        <v>6000000</v>
      </c>
      <c r="C5079" s="10">
        <v>39241323</v>
      </c>
    </row>
    <row r="5080" spans="1:3" x14ac:dyDescent="0.3">
      <c r="A5080" s="6" t="s">
        <v>4754</v>
      </c>
      <c r="B5080" s="10">
        <v>15401932.4</v>
      </c>
      <c r="C5080" s="10">
        <v>50097949</v>
      </c>
    </row>
    <row r="5081" spans="1:3" x14ac:dyDescent="0.3">
      <c r="A5081" s="6" t="s">
        <v>2175</v>
      </c>
      <c r="B5081" s="10">
        <v>100000000</v>
      </c>
      <c r="C5081" s="10">
        <v>331323410</v>
      </c>
    </row>
    <row r="5082" spans="1:3" x14ac:dyDescent="0.3">
      <c r="A5082" s="6" t="s">
        <v>3429</v>
      </c>
      <c r="B5082" s="10">
        <v>130000000</v>
      </c>
      <c r="C5082" s="10">
        <v>459242249</v>
      </c>
    </row>
    <row r="5083" spans="1:3" x14ac:dyDescent="0.3">
      <c r="A5083" s="6" t="s">
        <v>5057</v>
      </c>
      <c r="B5083" s="10">
        <v>34000000</v>
      </c>
      <c r="C5083" s="10">
        <v>50283563</v>
      </c>
    </row>
    <row r="5084" spans="1:3" x14ac:dyDescent="0.3">
      <c r="A5084" s="6" t="s">
        <v>2911</v>
      </c>
      <c r="B5084" s="10">
        <v>1000000</v>
      </c>
      <c r="C5084" s="10">
        <v>3301446</v>
      </c>
    </row>
    <row r="5085" spans="1:3" x14ac:dyDescent="0.3">
      <c r="A5085" s="6" t="s">
        <v>1072</v>
      </c>
      <c r="B5085" s="10">
        <v>55600000</v>
      </c>
      <c r="C5085" s="10">
        <v>414780828.60000002</v>
      </c>
    </row>
    <row r="5086" spans="1:3" x14ac:dyDescent="0.3">
      <c r="A5086" s="6" t="s">
        <v>7818</v>
      </c>
      <c r="B5086" s="10">
        <v>1181389</v>
      </c>
      <c r="C5086" s="10">
        <v>56191</v>
      </c>
    </row>
    <row r="5087" spans="1:3" x14ac:dyDescent="0.3">
      <c r="A5087" s="6" t="s">
        <v>8183</v>
      </c>
      <c r="B5087" s="10">
        <v>117200000</v>
      </c>
      <c r="C5087" s="10">
        <v>858069141.20000005</v>
      </c>
    </row>
    <row r="5088" spans="1:3" x14ac:dyDescent="0.3">
      <c r="A5088" s="6" t="s">
        <v>3710</v>
      </c>
      <c r="B5088" s="10">
        <v>20000000</v>
      </c>
      <c r="C5088" s="10">
        <v>742500000</v>
      </c>
    </row>
    <row r="5089" spans="1:3" x14ac:dyDescent="0.3">
      <c r="A5089" s="6" t="s">
        <v>3816</v>
      </c>
      <c r="B5089" s="10">
        <v>5000000</v>
      </c>
      <c r="C5089" s="10">
        <v>135943431.80000001</v>
      </c>
    </row>
    <row r="5090" spans="1:3" x14ac:dyDescent="0.3">
      <c r="A5090" s="6" t="s">
        <v>8372</v>
      </c>
      <c r="B5090" s="10">
        <v>4000000</v>
      </c>
      <c r="C5090" s="10">
        <v>99000630</v>
      </c>
    </row>
    <row r="5091" spans="1:3" x14ac:dyDescent="0.3">
      <c r="A5091" s="6" t="s">
        <v>1447</v>
      </c>
      <c r="B5091" s="10">
        <v>66000000</v>
      </c>
      <c r="C5091" s="10">
        <v>194169619</v>
      </c>
    </row>
    <row r="5092" spans="1:3" x14ac:dyDescent="0.3">
      <c r="A5092" s="6" t="s">
        <v>9573</v>
      </c>
      <c r="B5092" s="10">
        <v>14586840.6</v>
      </c>
      <c r="C5092" s="10">
        <v>15185672</v>
      </c>
    </row>
    <row r="5093" spans="1:3" x14ac:dyDescent="0.3">
      <c r="A5093" s="6" t="s">
        <v>8763</v>
      </c>
      <c r="B5093" s="10">
        <v>244940000</v>
      </c>
      <c r="C5093" s="10">
        <v>175269998.80000001</v>
      </c>
    </row>
    <row r="5094" spans="1:3" x14ac:dyDescent="0.3">
      <c r="A5094" s="6" t="s">
        <v>4183</v>
      </c>
      <c r="B5094" s="10">
        <v>10000000</v>
      </c>
      <c r="C5094" s="10">
        <v>1240261.6000000001</v>
      </c>
    </row>
    <row r="5095" spans="1:3" x14ac:dyDescent="0.3">
      <c r="A5095" s="6" t="s">
        <v>6745</v>
      </c>
      <c r="B5095" s="10">
        <v>166000000</v>
      </c>
      <c r="C5095" s="10">
        <v>384554704</v>
      </c>
    </row>
    <row r="5096" spans="1:3" x14ac:dyDescent="0.3">
      <c r="A5096" s="6" t="s">
        <v>2865</v>
      </c>
      <c r="B5096" s="10">
        <v>18000000</v>
      </c>
      <c r="C5096" s="10">
        <v>270944428</v>
      </c>
    </row>
    <row r="5097" spans="1:3" x14ac:dyDescent="0.3">
      <c r="A5097" s="6" t="s">
        <v>3124</v>
      </c>
      <c r="B5097" s="10">
        <v>35000000</v>
      </c>
      <c r="C5097" s="10">
        <v>108757621</v>
      </c>
    </row>
    <row r="5098" spans="1:3" x14ac:dyDescent="0.3">
      <c r="A5098" s="6" t="s">
        <v>6833</v>
      </c>
      <c r="B5098" s="10">
        <v>103000000</v>
      </c>
      <c r="C5098" s="10">
        <v>252514495.19999999</v>
      </c>
    </row>
    <row r="5099" spans="1:3" x14ac:dyDescent="0.3">
      <c r="A5099" s="6" t="s">
        <v>4821</v>
      </c>
      <c r="B5099" s="10">
        <v>119600000</v>
      </c>
      <c r="C5099" s="10">
        <v>578876888.79999995</v>
      </c>
    </row>
    <row r="5100" spans="1:3" x14ac:dyDescent="0.3">
      <c r="A5100" s="6" t="s">
        <v>2461</v>
      </c>
      <c r="B5100" s="10">
        <v>2937023.8</v>
      </c>
      <c r="C5100" s="10">
        <v>20000000</v>
      </c>
    </row>
    <row r="5101" spans="1:3" x14ac:dyDescent="0.3">
      <c r="A5101" s="6" t="s">
        <v>4066</v>
      </c>
      <c r="B5101" s="10">
        <v>20000000</v>
      </c>
      <c r="C5101" s="10">
        <v>85583945</v>
      </c>
    </row>
    <row r="5102" spans="1:3" x14ac:dyDescent="0.3">
      <c r="A5102" s="6" t="s">
        <v>7871</v>
      </c>
      <c r="B5102" s="10">
        <v>3800000</v>
      </c>
      <c r="C5102" s="10">
        <v>23689877</v>
      </c>
    </row>
    <row r="5103" spans="1:3" x14ac:dyDescent="0.3">
      <c r="A5103" s="6" t="s">
        <v>1850</v>
      </c>
      <c r="B5103" s="10">
        <v>21000000</v>
      </c>
      <c r="C5103" s="10">
        <v>39319801</v>
      </c>
    </row>
    <row r="5104" spans="1:3" x14ac:dyDescent="0.3">
      <c r="A5104" s="6" t="s">
        <v>2529</v>
      </c>
      <c r="B5104" s="10">
        <v>3000000</v>
      </c>
      <c r="C5104" s="10">
        <v>0</v>
      </c>
    </row>
    <row r="5105" spans="1:3" x14ac:dyDescent="0.3">
      <c r="A5105" s="6" t="s">
        <v>1605</v>
      </c>
      <c r="B5105" s="10">
        <v>129000000</v>
      </c>
      <c r="C5105" s="10">
        <v>591454740.20000005</v>
      </c>
    </row>
    <row r="5106" spans="1:3" x14ac:dyDescent="0.3">
      <c r="A5106" s="6" t="s">
        <v>2414</v>
      </c>
      <c r="B5106" s="10">
        <v>99400000</v>
      </c>
      <c r="C5106" s="10">
        <v>341205403.39999998</v>
      </c>
    </row>
    <row r="5107" spans="1:3" x14ac:dyDescent="0.3">
      <c r="A5107" s="6" t="s">
        <v>7519</v>
      </c>
      <c r="B5107" s="10">
        <v>25000000</v>
      </c>
      <c r="C5107" s="10">
        <v>84565230</v>
      </c>
    </row>
    <row r="5108" spans="1:3" x14ac:dyDescent="0.3">
      <c r="A5108" s="6" t="s">
        <v>9428</v>
      </c>
      <c r="B5108" s="10">
        <v>15000000</v>
      </c>
      <c r="C5108" s="10">
        <v>11173718</v>
      </c>
    </row>
    <row r="5109" spans="1:3" x14ac:dyDescent="0.3">
      <c r="A5109" s="6" t="s">
        <v>8674</v>
      </c>
      <c r="B5109" s="10">
        <v>29073270.600000001</v>
      </c>
      <c r="C5109" s="10">
        <v>4831836</v>
      </c>
    </row>
    <row r="5110" spans="1:3" x14ac:dyDescent="0.3">
      <c r="A5110" s="6" t="s">
        <v>6118</v>
      </c>
      <c r="B5110" s="10">
        <v>36000000</v>
      </c>
      <c r="C5110" s="10">
        <v>160000000</v>
      </c>
    </row>
    <row r="5111" spans="1:3" x14ac:dyDescent="0.3">
      <c r="A5111" s="6" t="s">
        <v>8377</v>
      </c>
      <c r="B5111" s="10">
        <v>108200000</v>
      </c>
      <c r="C5111" s="10">
        <v>362664416.19999999</v>
      </c>
    </row>
    <row r="5112" spans="1:3" x14ac:dyDescent="0.3">
      <c r="A5112" s="6" t="s">
        <v>9275</v>
      </c>
      <c r="B5112" s="10">
        <v>101800000</v>
      </c>
      <c r="C5112" s="10">
        <v>821985126</v>
      </c>
    </row>
    <row r="5113" spans="1:3" x14ac:dyDescent="0.3">
      <c r="A5113" s="6" t="s">
        <v>1473</v>
      </c>
      <c r="B5113" s="10">
        <v>135600000</v>
      </c>
      <c r="C5113" s="10">
        <v>291339353.19999999</v>
      </c>
    </row>
    <row r="5114" spans="1:3" x14ac:dyDescent="0.3">
      <c r="A5114" s="6" t="s">
        <v>9283</v>
      </c>
      <c r="B5114" s="10">
        <v>39420000</v>
      </c>
      <c r="C5114" s="10">
        <v>70826303</v>
      </c>
    </row>
    <row r="5115" spans="1:3" x14ac:dyDescent="0.3">
      <c r="A5115" s="6" t="s">
        <v>6120</v>
      </c>
      <c r="B5115" s="10">
        <v>227600000</v>
      </c>
      <c r="C5115" s="10">
        <v>1101791048</v>
      </c>
    </row>
    <row r="5116" spans="1:3" x14ac:dyDescent="0.3">
      <c r="A5116" s="6" t="s">
        <v>4670</v>
      </c>
      <c r="B5116" s="10">
        <v>153000000</v>
      </c>
      <c r="C5116" s="10">
        <v>436172371.39999998</v>
      </c>
    </row>
    <row r="5117" spans="1:3" x14ac:dyDescent="0.3">
      <c r="A5117" s="6" t="s">
        <v>5591</v>
      </c>
      <c r="B5117" s="10">
        <v>128800000</v>
      </c>
      <c r="C5117" s="10">
        <v>487794129.80000001</v>
      </c>
    </row>
    <row r="5118" spans="1:3" x14ac:dyDescent="0.3">
      <c r="A5118" s="6" t="s">
        <v>4488</v>
      </c>
      <c r="B5118" s="10">
        <v>8000000</v>
      </c>
      <c r="C5118" s="10">
        <v>57000000</v>
      </c>
    </row>
    <row r="5119" spans="1:3" x14ac:dyDescent="0.3">
      <c r="A5119" s="6" t="s">
        <v>3373</v>
      </c>
      <c r="B5119" s="10">
        <v>38105400</v>
      </c>
      <c r="C5119" s="10">
        <v>8712057</v>
      </c>
    </row>
    <row r="5120" spans="1:3" x14ac:dyDescent="0.3">
      <c r="A5120" s="6" t="s">
        <v>6591</v>
      </c>
      <c r="B5120" s="10">
        <v>56000000</v>
      </c>
      <c r="C5120" s="10">
        <v>142044638</v>
      </c>
    </row>
    <row r="5121" spans="1:3" x14ac:dyDescent="0.3">
      <c r="A5121" s="6" t="s">
        <v>8705</v>
      </c>
      <c r="B5121" s="10">
        <v>40000000</v>
      </c>
      <c r="C5121" s="10">
        <v>21156715</v>
      </c>
    </row>
    <row r="5122" spans="1:3" x14ac:dyDescent="0.3">
      <c r="A5122" s="6" t="s">
        <v>5765</v>
      </c>
      <c r="B5122" s="10">
        <v>10000000</v>
      </c>
      <c r="C5122" s="10">
        <v>205152219.59999999</v>
      </c>
    </row>
    <row r="5123" spans="1:3" x14ac:dyDescent="0.3">
      <c r="A5123" s="6" t="s">
        <v>6079</v>
      </c>
      <c r="B5123" s="10">
        <v>38000000</v>
      </c>
      <c r="C5123" s="10">
        <v>12668325</v>
      </c>
    </row>
    <row r="5124" spans="1:3" x14ac:dyDescent="0.3">
      <c r="A5124" s="6" t="s">
        <v>5840</v>
      </c>
      <c r="B5124" s="10">
        <v>70000000</v>
      </c>
      <c r="C5124" s="10">
        <v>73591500</v>
      </c>
    </row>
    <row r="5125" spans="1:3" x14ac:dyDescent="0.3">
      <c r="A5125" s="6" t="s">
        <v>5314</v>
      </c>
      <c r="B5125" s="10">
        <v>53620000</v>
      </c>
      <c r="C5125" s="10">
        <v>3800000</v>
      </c>
    </row>
    <row r="5126" spans="1:3" x14ac:dyDescent="0.3">
      <c r="A5126" s="6" t="s">
        <v>6296</v>
      </c>
      <c r="B5126" s="10">
        <v>201940000</v>
      </c>
      <c r="C5126" s="10">
        <v>38157314</v>
      </c>
    </row>
    <row r="5127" spans="1:3" x14ac:dyDescent="0.3">
      <c r="A5127" s="6" t="s">
        <v>6593</v>
      </c>
      <c r="B5127" s="10">
        <v>9500000</v>
      </c>
      <c r="C5127" s="10">
        <v>59675307</v>
      </c>
    </row>
    <row r="5128" spans="1:3" x14ac:dyDescent="0.3">
      <c r="A5128" s="6" t="s">
        <v>6103</v>
      </c>
      <c r="B5128" s="10">
        <v>22000000</v>
      </c>
      <c r="C5128" s="10">
        <v>283819551.80000001</v>
      </c>
    </row>
    <row r="5129" spans="1:3" x14ac:dyDescent="0.3">
      <c r="A5129" s="6" t="s">
        <v>5327</v>
      </c>
      <c r="B5129" s="10">
        <v>131600000</v>
      </c>
      <c r="C5129" s="10">
        <v>323696630.80000001</v>
      </c>
    </row>
    <row r="5130" spans="1:3" x14ac:dyDescent="0.3">
      <c r="A5130" s="6" t="s">
        <v>8755</v>
      </c>
      <c r="B5130" s="10">
        <v>75600000</v>
      </c>
      <c r="C5130" s="10">
        <v>439951557.80000001</v>
      </c>
    </row>
    <row r="5131" spans="1:3" x14ac:dyDescent="0.3">
      <c r="A5131" s="6" t="s">
        <v>4243</v>
      </c>
      <c r="B5131" s="10">
        <v>198542000</v>
      </c>
      <c r="C5131" s="10">
        <v>38165314</v>
      </c>
    </row>
    <row r="5132" spans="1:3" x14ac:dyDescent="0.3">
      <c r="A5132" s="6" t="s">
        <v>5939</v>
      </c>
      <c r="B5132" s="10">
        <v>121400000</v>
      </c>
      <c r="C5132" s="10">
        <v>492196010.39999998</v>
      </c>
    </row>
    <row r="5133" spans="1:3" x14ac:dyDescent="0.3">
      <c r="A5133" s="6" t="s">
        <v>5701</v>
      </c>
      <c r="B5133" s="10">
        <v>185534545.80000001</v>
      </c>
      <c r="C5133" s="10">
        <v>178359863</v>
      </c>
    </row>
    <row r="5134" spans="1:3" x14ac:dyDescent="0.3">
      <c r="A5134" s="6" t="s">
        <v>6092</v>
      </c>
      <c r="B5134" s="10">
        <v>90000000</v>
      </c>
      <c r="C5134" s="10">
        <v>556720975</v>
      </c>
    </row>
    <row r="5135" spans="1:3" x14ac:dyDescent="0.3">
      <c r="A5135" s="6" t="s">
        <v>8441</v>
      </c>
      <c r="B5135" s="10">
        <v>10000000</v>
      </c>
      <c r="C5135" s="10">
        <v>33886017</v>
      </c>
    </row>
    <row r="5136" spans="1:3" x14ac:dyDescent="0.3">
      <c r="A5136" s="6" t="s">
        <v>6485</v>
      </c>
      <c r="B5136" s="10">
        <v>42780000</v>
      </c>
      <c r="C5136" s="10">
        <v>14702744</v>
      </c>
    </row>
    <row r="5137" spans="1:3" x14ac:dyDescent="0.3">
      <c r="A5137" s="6" t="s">
        <v>2408</v>
      </c>
      <c r="B5137" s="10">
        <v>110000000</v>
      </c>
      <c r="C5137" s="10">
        <v>579446407</v>
      </c>
    </row>
    <row r="5138" spans="1:3" x14ac:dyDescent="0.3">
      <c r="A5138" s="6" t="s">
        <v>2520</v>
      </c>
      <c r="B5138" s="10">
        <v>150000000</v>
      </c>
      <c r="C5138" s="10">
        <v>402231063</v>
      </c>
    </row>
    <row r="5139" spans="1:3" x14ac:dyDescent="0.3">
      <c r="A5139" s="6" t="s">
        <v>177</v>
      </c>
      <c r="B5139" s="10">
        <v>124400000</v>
      </c>
      <c r="C5139" s="10">
        <v>508761361.19999999</v>
      </c>
    </row>
    <row r="5140" spans="1:3" x14ac:dyDescent="0.3">
      <c r="A5140" s="6" t="s">
        <v>1780</v>
      </c>
      <c r="B5140" s="10">
        <v>127000000</v>
      </c>
      <c r="C5140" s="10">
        <v>353756621</v>
      </c>
    </row>
    <row r="5141" spans="1:3" x14ac:dyDescent="0.3">
      <c r="A5141" s="6" t="s">
        <v>3203</v>
      </c>
      <c r="B5141" s="10">
        <v>45060000</v>
      </c>
      <c r="C5141" s="10">
        <v>1012932</v>
      </c>
    </row>
    <row r="5142" spans="1:3" x14ac:dyDescent="0.3">
      <c r="A5142" s="6" t="s">
        <v>3297</v>
      </c>
      <c r="B5142" s="10">
        <v>156000000</v>
      </c>
      <c r="C5142" s="10">
        <v>591713267.39999998</v>
      </c>
    </row>
    <row r="5143" spans="1:3" x14ac:dyDescent="0.3">
      <c r="A5143" s="6" t="s">
        <v>3086</v>
      </c>
      <c r="B5143" s="10">
        <v>8628000</v>
      </c>
      <c r="C5143" s="10">
        <v>71844622</v>
      </c>
    </row>
    <row r="5144" spans="1:3" x14ac:dyDescent="0.3">
      <c r="A5144" s="6" t="s">
        <v>8473</v>
      </c>
      <c r="B5144" s="10">
        <v>108800000</v>
      </c>
      <c r="C5144" s="10">
        <v>348600148.39999998</v>
      </c>
    </row>
    <row r="5145" spans="1:3" x14ac:dyDescent="0.3">
      <c r="A5145" s="6" t="s">
        <v>8491</v>
      </c>
      <c r="B5145" s="10">
        <v>29000000</v>
      </c>
      <c r="C5145" s="10">
        <v>104145633</v>
      </c>
    </row>
    <row r="5146" spans="1:3" x14ac:dyDescent="0.3">
      <c r="A5146" s="6" t="s">
        <v>2407</v>
      </c>
      <c r="B5146" s="10">
        <v>21700000</v>
      </c>
      <c r="C5146" s="10">
        <v>181090228.80000001</v>
      </c>
    </row>
    <row r="5147" spans="1:3" x14ac:dyDescent="0.3">
      <c r="A5147" s="6" t="s">
        <v>5959</v>
      </c>
      <c r="B5147" s="10">
        <v>117400000</v>
      </c>
      <c r="C5147" s="10">
        <v>515295729.60000002</v>
      </c>
    </row>
    <row r="5148" spans="1:3" x14ac:dyDescent="0.3">
      <c r="A5148" s="6" t="s">
        <v>8597</v>
      </c>
      <c r="B5148" s="10">
        <v>10000000</v>
      </c>
      <c r="C5148" s="10">
        <v>50336279</v>
      </c>
    </row>
    <row r="5149" spans="1:3" x14ac:dyDescent="0.3">
      <c r="A5149" s="6" t="s">
        <v>1747</v>
      </c>
      <c r="B5149" s="10">
        <v>119600000</v>
      </c>
      <c r="C5149" s="10">
        <v>400881081</v>
      </c>
    </row>
    <row r="5150" spans="1:3" x14ac:dyDescent="0.3">
      <c r="A5150" s="6" t="s">
        <v>1603</v>
      </c>
      <c r="B5150" s="10">
        <v>8500000</v>
      </c>
      <c r="C5150" s="10">
        <v>50334418</v>
      </c>
    </row>
    <row r="5151" spans="1:3" x14ac:dyDescent="0.3">
      <c r="A5151" s="6" t="s">
        <v>9757</v>
      </c>
      <c r="B5151" s="10">
        <v>5000000</v>
      </c>
      <c r="C5151" s="10">
        <v>19600000</v>
      </c>
    </row>
    <row r="5152" spans="1:3" x14ac:dyDescent="0.3">
      <c r="A5152" s="6" t="s">
        <v>1421</v>
      </c>
      <c r="B5152" s="10">
        <v>60000000</v>
      </c>
      <c r="C5152" s="10">
        <v>37537773</v>
      </c>
    </row>
    <row r="5153" spans="1:3" x14ac:dyDescent="0.3">
      <c r="A5153" s="6" t="s">
        <v>6975</v>
      </c>
      <c r="B5153" s="10">
        <v>52400000</v>
      </c>
      <c r="C5153" s="10">
        <v>294007250.19999999</v>
      </c>
    </row>
    <row r="5154" spans="1:3" x14ac:dyDescent="0.3">
      <c r="A5154" s="6" t="s">
        <v>9694</v>
      </c>
      <c r="B5154" s="10">
        <v>9146840.5999999996</v>
      </c>
      <c r="C5154" s="10">
        <v>1179002</v>
      </c>
    </row>
    <row r="5155" spans="1:3" x14ac:dyDescent="0.3">
      <c r="A5155" s="6" t="s">
        <v>7230</v>
      </c>
      <c r="B5155" s="10">
        <v>37000000</v>
      </c>
      <c r="C5155" s="10">
        <v>101857425</v>
      </c>
    </row>
    <row r="5156" spans="1:3" x14ac:dyDescent="0.3">
      <c r="A5156" s="6" t="s">
        <v>5105</v>
      </c>
      <c r="B5156" s="10">
        <v>18000000</v>
      </c>
      <c r="C5156" s="10">
        <v>6734844</v>
      </c>
    </row>
    <row r="5157" spans="1:3" x14ac:dyDescent="0.3">
      <c r="A5157" s="6" t="s">
        <v>6911</v>
      </c>
      <c r="B5157" s="10">
        <v>30000000</v>
      </c>
      <c r="C5157" s="10">
        <v>57814445</v>
      </c>
    </row>
    <row r="5158" spans="1:3" x14ac:dyDescent="0.3">
      <c r="A5158" s="6" t="s">
        <v>9430</v>
      </c>
      <c r="B5158" s="10">
        <v>55000004</v>
      </c>
      <c r="C5158" s="10">
        <v>8430492</v>
      </c>
    </row>
    <row r="5159" spans="1:3" x14ac:dyDescent="0.3">
      <c r="A5159" s="6" t="s">
        <v>4428</v>
      </c>
      <c r="B5159" s="10">
        <v>184000000</v>
      </c>
      <c r="C5159" s="10">
        <v>759819734.60000002</v>
      </c>
    </row>
    <row r="5160" spans="1:3" x14ac:dyDescent="0.3">
      <c r="A5160" s="6" t="s">
        <v>4375</v>
      </c>
      <c r="B5160" s="10">
        <v>10000000</v>
      </c>
      <c r="C5160" s="10">
        <v>194243</v>
      </c>
    </row>
    <row r="5161" spans="1:3" x14ac:dyDescent="0.3">
      <c r="A5161" s="6" t="s">
        <v>867</v>
      </c>
      <c r="B5161" s="10">
        <v>50000000</v>
      </c>
      <c r="C5161" s="10">
        <v>62209892</v>
      </c>
    </row>
    <row r="5162" spans="1:3" x14ac:dyDescent="0.3">
      <c r="A5162" s="6" t="s">
        <v>4878</v>
      </c>
      <c r="B5162" s="10">
        <v>60000000</v>
      </c>
      <c r="C5162" s="10">
        <v>161031087.40000001</v>
      </c>
    </row>
    <row r="5163" spans="1:3" x14ac:dyDescent="0.3">
      <c r="A5163" s="6" t="s">
        <v>4111</v>
      </c>
      <c r="B5163" s="10">
        <v>122800000</v>
      </c>
      <c r="C5163" s="10">
        <v>377993107</v>
      </c>
    </row>
    <row r="5164" spans="1:3" x14ac:dyDescent="0.3">
      <c r="A5164" s="6" t="s">
        <v>6453</v>
      </c>
      <c r="B5164" s="10">
        <v>103000000</v>
      </c>
      <c r="C5164" s="10">
        <v>395805039.19999999</v>
      </c>
    </row>
    <row r="5165" spans="1:3" x14ac:dyDescent="0.3">
      <c r="A5165" s="6" t="s">
        <v>3304</v>
      </c>
      <c r="B5165" s="10">
        <v>167540000</v>
      </c>
      <c r="C5165" s="10">
        <v>175269998.80000001</v>
      </c>
    </row>
    <row r="5166" spans="1:3" x14ac:dyDescent="0.3">
      <c r="A5166" s="6" t="s">
        <v>7117</v>
      </c>
      <c r="B5166" s="10">
        <v>26730400</v>
      </c>
      <c r="C5166" s="10">
        <v>1067495</v>
      </c>
    </row>
    <row r="5167" spans="1:3" x14ac:dyDescent="0.3">
      <c r="A5167" s="6" t="s">
        <v>2115</v>
      </c>
      <c r="B5167" s="10">
        <v>25000000</v>
      </c>
      <c r="C5167" s="10">
        <v>164035753</v>
      </c>
    </row>
    <row r="5168" spans="1:3" x14ac:dyDescent="0.3">
      <c r="A5168" s="6" t="s">
        <v>3804</v>
      </c>
      <c r="B5168" s="10">
        <v>10000000</v>
      </c>
      <c r="C5168" s="10">
        <v>85689032</v>
      </c>
    </row>
    <row r="5169" spans="1:3" x14ac:dyDescent="0.3">
      <c r="A5169" s="6" t="s">
        <v>559</v>
      </c>
      <c r="B5169" s="10">
        <v>59500000</v>
      </c>
      <c r="C5169" s="10">
        <v>596465139.39999998</v>
      </c>
    </row>
    <row r="5170" spans="1:3" x14ac:dyDescent="0.3">
      <c r="A5170" s="6" t="s">
        <v>2705</v>
      </c>
      <c r="B5170" s="10">
        <v>44401333.200000003</v>
      </c>
      <c r="C5170" s="10">
        <v>6000000</v>
      </c>
    </row>
    <row r="5171" spans="1:3" x14ac:dyDescent="0.3">
      <c r="A5171" s="6" t="s">
        <v>2596</v>
      </c>
      <c r="B5171" s="10">
        <v>13200000</v>
      </c>
      <c r="C5171" s="10">
        <v>54323210</v>
      </c>
    </row>
    <row r="5172" spans="1:3" x14ac:dyDescent="0.3">
      <c r="A5172" s="6" t="s">
        <v>4284</v>
      </c>
      <c r="B5172" s="10">
        <v>139800000</v>
      </c>
      <c r="C5172" s="10">
        <v>1075683451</v>
      </c>
    </row>
    <row r="5173" spans="1:3" x14ac:dyDescent="0.3">
      <c r="A5173" s="6" t="s">
        <v>2328</v>
      </c>
      <c r="B5173" s="10">
        <v>246000000</v>
      </c>
      <c r="C5173" s="10">
        <v>178359863</v>
      </c>
    </row>
    <row r="5174" spans="1:3" x14ac:dyDescent="0.3">
      <c r="A5174" s="6" t="s">
        <v>1417</v>
      </c>
      <c r="B5174" s="10">
        <v>10503445</v>
      </c>
      <c r="C5174" s="10">
        <v>167007573.80000001</v>
      </c>
    </row>
    <row r="5175" spans="1:3" x14ac:dyDescent="0.3">
      <c r="A5175" s="6" t="s">
        <v>946</v>
      </c>
      <c r="B5175" s="10">
        <v>29211149.199999999</v>
      </c>
      <c r="C5175" s="10">
        <v>12421716</v>
      </c>
    </row>
    <row r="5176" spans="1:3" x14ac:dyDescent="0.3">
      <c r="A5176" s="6" t="s">
        <v>950</v>
      </c>
      <c r="B5176" s="10">
        <v>102200000</v>
      </c>
      <c r="C5176" s="10">
        <v>696582478</v>
      </c>
    </row>
    <row r="5177" spans="1:3" x14ac:dyDescent="0.3">
      <c r="A5177" s="6" t="s">
        <v>7832</v>
      </c>
      <c r="B5177" s="10">
        <v>121800000</v>
      </c>
      <c r="C5177" s="10">
        <v>367499604</v>
      </c>
    </row>
    <row r="5178" spans="1:3" x14ac:dyDescent="0.3">
      <c r="A5178" s="6" t="s">
        <v>2325</v>
      </c>
      <c r="B5178" s="10">
        <v>139000000</v>
      </c>
      <c r="C5178" s="10">
        <v>405888913.19999999</v>
      </c>
    </row>
    <row r="5179" spans="1:3" x14ac:dyDescent="0.3">
      <c r="A5179" s="6" t="s">
        <v>7086</v>
      </c>
      <c r="B5179" s="10">
        <v>28000000</v>
      </c>
      <c r="C5179" s="10">
        <v>91943956</v>
      </c>
    </row>
    <row r="5180" spans="1:3" x14ac:dyDescent="0.3">
      <c r="A5180" s="6" t="s">
        <v>5814</v>
      </c>
      <c r="B5180" s="10">
        <v>2358225.7999999998</v>
      </c>
      <c r="C5180" s="10">
        <v>4662137</v>
      </c>
    </row>
    <row r="5181" spans="1:3" x14ac:dyDescent="0.3">
      <c r="A5181" s="6" t="s">
        <v>7602</v>
      </c>
      <c r="B5181" s="10">
        <v>5545817.7999999998</v>
      </c>
      <c r="C5181" s="10">
        <v>108154</v>
      </c>
    </row>
    <row r="5182" spans="1:3" x14ac:dyDescent="0.3">
      <c r="A5182" s="6" t="s">
        <v>1902</v>
      </c>
      <c r="B5182" s="10">
        <v>25000000</v>
      </c>
      <c r="C5182" s="10">
        <v>149228078</v>
      </c>
    </row>
    <row r="5183" spans="1:3" x14ac:dyDescent="0.3">
      <c r="A5183" s="6" t="s">
        <v>3274</v>
      </c>
      <c r="B5183" s="10">
        <v>110200000</v>
      </c>
      <c r="C5183" s="10">
        <v>359646537</v>
      </c>
    </row>
    <row r="5184" spans="1:3" x14ac:dyDescent="0.3">
      <c r="A5184" s="6" t="s">
        <v>3797</v>
      </c>
      <c r="B5184" s="10">
        <v>41321872</v>
      </c>
      <c r="C5184" s="10">
        <v>4500000</v>
      </c>
    </row>
    <row r="5185" spans="1:3" x14ac:dyDescent="0.3">
      <c r="A5185" s="6" t="s">
        <v>675</v>
      </c>
      <c r="B5185" s="10">
        <v>250000000</v>
      </c>
      <c r="C5185" s="10">
        <v>759959662</v>
      </c>
    </row>
    <row r="5186" spans="1:3" x14ac:dyDescent="0.3">
      <c r="A5186" s="6" t="s">
        <v>424</v>
      </c>
      <c r="B5186" s="10">
        <v>130000000</v>
      </c>
      <c r="C5186" s="10">
        <v>352831065</v>
      </c>
    </row>
    <row r="5187" spans="1:3" x14ac:dyDescent="0.3">
      <c r="A5187" s="6" t="s">
        <v>3151</v>
      </c>
      <c r="B5187" s="10">
        <v>1005000</v>
      </c>
      <c r="C5187" s="10">
        <v>2305000</v>
      </c>
    </row>
    <row r="5188" spans="1:3" x14ac:dyDescent="0.3">
      <c r="A5188" s="6" t="s">
        <v>5699</v>
      </c>
      <c r="B5188" s="10">
        <v>116800000</v>
      </c>
      <c r="C5188" s="10">
        <v>443267737.19999999</v>
      </c>
    </row>
    <row r="5189" spans="1:3" x14ac:dyDescent="0.3">
      <c r="A5189" s="6" t="s">
        <v>482</v>
      </c>
      <c r="B5189" s="10">
        <v>16000000</v>
      </c>
      <c r="C5189" s="10">
        <v>57512470</v>
      </c>
    </row>
    <row r="5190" spans="1:3" x14ac:dyDescent="0.3">
      <c r="A5190" s="6" t="s">
        <v>5329</v>
      </c>
      <c r="B5190" s="10">
        <v>172000000</v>
      </c>
      <c r="C5190" s="10">
        <v>682835308.60000002</v>
      </c>
    </row>
    <row r="5191" spans="1:3" x14ac:dyDescent="0.3">
      <c r="A5191" s="6" t="s">
        <v>2003</v>
      </c>
      <c r="B5191" s="10">
        <v>121600000</v>
      </c>
      <c r="C5191" s="10">
        <v>346296946.39999998</v>
      </c>
    </row>
    <row r="5192" spans="1:3" x14ac:dyDescent="0.3">
      <c r="A5192" s="6" t="s">
        <v>2166</v>
      </c>
      <c r="B5192" s="10">
        <v>105600000</v>
      </c>
      <c r="C5192" s="10">
        <v>830215344.60000002</v>
      </c>
    </row>
    <row r="5193" spans="1:3" x14ac:dyDescent="0.3">
      <c r="A5193" s="6" t="s">
        <v>8599</v>
      </c>
      <c r="B5193" s="10">
        <v>19000000</v>
      </c>
      <c r="C5193" s="10">
        <v>29152618</v>
      </c>
    </row>
    <row r="5194" spans="1:3" x14ac:dyDescent="0.3">
      <c r="A5194" s="6" t="s">
        <v>7489</v>
      </c>
      <c r="B5194" s="10">
        <v>110800000</v>
      </c>
      <c r="C5194" s="10">
        <v>408974526</v>
      </c>
    </row>
    <row r="5195" spans="1:3" x14ac:dyDescent="0.3">
      <c r="A5195" s="6" t="s">
        <v>9361</v>
      </c>
      <c r="B5195" s="10">
        <v>80400000</v>
      </c>
      <c r="C5195" s="10">
        <v>411716817.19999999</v>
      </c>
    </row>
    <row r="5196" spans="1:3" x14ac:dyDescent="0.3">
      <c r="A5196" s="6" t="s">
        <v>112</v>
      </c>
      <c r="B5196" s="10">
        <v>112000000</v>
      </c>
      <c r="C5196" s="10">
        <v>586323916.39999998</v>
      </c>
    </row>
    <row r="5197" spans="1:3" x14ac:dyDescent="0.3">
      <c r="A5197" s="6" t="s">
        <v>5493</v>
      </c>
      <c r="B5197" s="10">
        <v>22500000</v>
      </c>
      <c r="C5197" s="10">
        <v>32398681</v>
      </c>
    </row>
    <row r="5198" spans="1:3" x14ac:dyDescent="0.3">
      <c r="A5198" s="6" t="s">
        <v>7334</v>
      </c>
      <c r="B5198" s="10">
        <v>105600000</v>
      </c>
      <c r="C5198" s="10">
        <v>765928718.79999995</v>
      </c>
    </row>
    <row r="5199" spans="1:3" x14ac:dyDescent="0.3">
      <c r="A5199" s="6" t="s">
        <v>248</v>
      </c>
      <c r="B5199" s="10">
        <v>247200000</v>
      </c>
      <c r="C5199" s="10">
        <v>1422025265.8</v>
      </c>
    </row>
    <row r="5200" spans="1:3" x14ac:dyDescent="0.3">
      <c r="A5200" s="6" t="s">
        <v>5862</v>
      </c>
      <c r="B5200" s="10">
        <v>5000000</v>
      </c>
      <c r="C5200" s="10">
        <v>38728987</v>
      </c>
    </row>
    <row r="5201" spans="1:3" x14ac:dyDescent="0.3">
      <c r="A5201" s="6" t="s">
        <v>5469</v>
      </c>
      <c r="B5201" s="10">
        <v>50000000</v>
      </c>
      <c r="C5201" s="10">
        <v>222383055</v>
      </c>
    </row>
    <row r="5202" spans="1:3" x14ac:dyDescent="0.3">
      <c r="A5202" s="6" t="s">
        <v>607</v>
      </c>
      <c r="B5202" s="10">
        <v>68000000</v>
      </c>
      <c r="C5202" s="10">
        <v>171172274</v>
      </c>
    </row>
    <row r="5203" spans="1:3" x14ac:dyDescent="0.3">
      <c r="A5203" s="6" t="s">
        <v>1885</v>
      </c>
      <c r="B5203" s="10">
        <v>10000000</v>
      </c>
      <c r="C5203" s="10">
        <v>159313561</v>
      </c>
    </row>
    <row r="5204" spans="1:3" x14ac:dyDescent="0.3">
      <c r="A5204" s="6" t="s">
        <v>9656</v>
      </c>
      <c r="B5204" s="10">
        <v>18000000</v>
      </c>
      <c r="C5204" s="10">
        <v>30535660</v>
      </c>
    </row>
    <row r="5205" spans="1:3" x14ac:dyDescent="0.3">
      <c r="A5205" s="6" t="s">
        <v>7223</v>
      </c>
      <c r="B5205" s="10">
        <v>2500000</v>
      </c>
      <c r="C5205" s="10">
        <v>6637749.7999999998</v>
      </c>
    </row>
    <row r="5206" spans="1:3" x14ac:dyDescent="0.3">
      <c r="A5206" s="6" t="s">
        <v>6878</v>
      </c>
      <c r="B5206" s="10">
        <v>2000000</v>
      </c>
      <c r="C5206" s="10">
        <v>257720413.19999999</v>
      </c>
    </row>
    <row r="5207" spans="1:3" x14ac:dyDescent="0.3">
      <c r="A5207" s="6" t="s">
        <v>4967</v>
      </c>
      <c r="B5207" s="10">
        <v>4000000</v>
      </c>
      <c r="C5207" s="10">
        <v>13275000</v>
      </c>
    </row>
    <row r="5208" spans="1:3" x14ac:dyDescent="0.3">
      <c r="A5208" s="6" t="s">
        <v>6344</v>
      </c>
      <c r="B5208" s="10">
        <v>30000000</v>
      </c>
      <c r="C5208" s="10">
        <v>23676771</v>
      </c>
    </row>
    <row r="5209" spans="1:3" x14ac:dyDescent="0.3">
      <c r="A5209" s="6" t="s">
        <v>9129</v>
      </c>
      <c r="B5209" s="10">
        <v>162200000</v>
      </c>
      <c r="C5209" s="10">
        <v>523884067.39999998</v>
      </c>
    </row>
    <row r="5210" spans="1:3" x14ac:dyDescent="0.3">
      <c r="A5210" s="6" t="s">
        <v>6129</v>
      </c>
      <c r="B5210" s="10">
        <v>2640017.7999999998</v>
      </c>
      <c r="C5210" s="10">
        <v>3005082</v>
      </c>
    </row>
    <row r="5211" spans="1:3" x14ac:dyDescent="0.3">
      <c r="A5211" s="6" t="s">
        <v>6051</v>
      </c>
      <c r="B5211" s="10">
        <v>46153454.600000001</v>
      </c>
      <c r="C5211" s="10">
        <v>19054</v>
      </c>
    </row>
    <row r="5212" spans="1:3" x14ac:dyDescent="0.3">
      <c r="A5212" s="6" t="s">
        <v>6163</v>
      </c>
      <c r="B5212" s="10">
        <v>1400000</v>
      </c>
      <c r="C5212" s="10">
        <v>57450549.600000001</v>
      </c>
    </row>
    <row r="5213" spans="1:3" x14ac:dyDescent="0.3">
      <c r="A5213" s="6" t="s">
        <v>2317</v>
      </c>
      <c r="B5213" s="10">
        <v>15000000</v>
      </c>
      <c r="C5213" s="10">
        <v>62401343</v>
      </c>
    </row>
    <row r="5214" spans="1:3" x14ac:dyDescent="0.3">
      <c r="A5214" s="6" t="s">
        <v>3987</v>
      </c>
      <c r="B5214" s="10">
        <v>115500000</v>
      </c>
      <c r="C5214" s="10">
        <v>365470598</v>
      </c>
    </row>
    <row r="5215" spans="1:3" x14ac:dyDescent="0.3">
      <c r="A5215" s="6" t="s">
        <v>7401</v>
      </c>
      <c r="B5215" s="10">
        <v>45860000</v>
      </c>
      <c r="C5215" s="10">
        <v>14789113</v>
      </c>
    </row>
    <row r="5216" spans="1:3" x14ac:dyDescent="0.3">
      <c r="A5216" s="6" t="s">
        <v>1001</v>
      </c>
      <c r="B5216" s="10">
        <v>66240000</v>
      </c>
      <c r="C5216" s="10">
        <v>320425004.60000002</v>
      </c>
    </row>
    <row r="5217" spans="1:3" x14ac:dyDescent="0.3">
      <c r="A5217" s="6" t="s">
        <v>1127</v>
      </c>
      <c r="B5217" s="10">
        <v>106000000</v>
      </c>
      <c r="C5217" s="10">
        <v>383955157.39999998</v>
      </c>
    </row>
    <row r="5218" spans="1:3" x14ac:dyDescent="0.3">
      <c r="A5218" s="6" t="s">
        <v>1583</v>
      </c>
      <c r="B5218" s="10">
        <v>151600000</v>
      </c>
      <c r="C5218" s="10">
        <v>665194474</v>
      </c>
    </row>
    <row r="5219" spans="1:3" x14ac:dyDescent="0.3">
      <c r="A5219" s="6" t="s">
        <v>4300</v>
      </c>
      <c r="B5219" s="10">
        <v>21000000</v>
      </c>
      <c r="C5219" s="10">
        <v>69465236</v>
      </c>
    </row>
    <row r="5220" spans="1:3" x14ac:dyDescent="0.3">
      <c r="A5220" s="6" t="s">
        <v>4511</v>
      </c>
      <c r="B5220" s="10">
        <v>35000000</v>
      </c>
      <c r="C5220" s="10">
        <v>145241469.40000001</v>
      </c>
    </row>
    <row r="5221" spans="1:3" x14ac:dyDescent="0.3">
      <c r="A5221" s="6" t="s">
        <v>3114</v>
      </c>
      <c r="B5221" s="10">
        <v>42000000</v>
      </c>
      <c r="C5221" s="10">
        <v>363718196</v>
      </c>
    </row>
    <row r="5222" spans="1:3" x14ac:dyDescent="0.3">
      <c r="A5222" s="6" t="s">
        <v>7309</v>
      </c>
      <c r="B5222" s="10">
        <v>36345000</v>
      </c>
      <c r="C5222" s="10">
        <v>580346</v>
      </c>
    </row>
    <row r="5223" spans="1:3" x14ac:dyDescent="0.3">
      <c r="A5223" s="6" t="s">
        <v>8648</v>
      </c>
      <c r="B5223" s="10">
        <v>12000000</v>
      </c>
      <c r="C5223" s="10">
        <v>27400000</v>
      </c>
    </row>
    <row r="5224" spans="1:3" x14ac:dyDescent="0.3">
      <c r="A5224" s="6" t="s">
        <v>1524</v>
      </c>
      <c r="B5224" s="10">
        <v>75000000</v>
      </c>
      <c r="C5224" s="10">
        <v>342769200</v>
      </c>
    </row>
    <row r="5225" spans="1:3" x14ac:dyDescent="0.3">
      <c r="A5225" s="6" t="s">
        <v>2053</v>
      </c>
      <c r="B5225" s="10">
        <v>90000000</v>
      </c>
      <c r="C5225" s="10">
        <v>328325007</v>
      </c>
    </row>
    <row r="5226" spans="1:3" x14ac:dyDescent="0.3">
      <c r="A5226" s="6" t="s">
        <v>4535</v>
      </c>
      <c r="B5226" s="10">
        <v>15000000</v>
      </c>
      <c r="C5226" s="10">
        <v>52189039</v>
      </c>
    </row>
    <row r="5227" spans="1:3" x14ac:dyDescent="0.3">
      <c r="A5227" s="6" t="s">
        <v>2083</v>
      </c>
      <c r="B5227" s="10">
        <v>88000000</v>
      </c>
      <c r="C5227" s="10">
        <v>503089616.80000001</v>
      </c>
    </row>
    <row r="5228" spans="1:3" x14ac:dyDescent="0.3">
      <c r="A5228" s="6" t="s">
        <v>7920</v>
      </c>
      <c r="B5228" s="10">
        <v>10000000</v>
      </c>
      <c r="C5228" s="10">
        <v>61302731.399999999</v>
      </c>
    </row>
    <row r="5229" spans="1:3" x14ac:dyDescent="0.3">
      <c r="A5229" s="6" t="s">
        <v>5530</v>
      </c>
      <c r="B5229" s="10">
        <v>84000000</v>
      </c>
      <c r="C5229" s="10">
        <v>166307945</v>
      </c>
    </row>
    <row r="5230" spans="1:3" x14ac:dyDescent="0.3">
      <c r="A5230" s="6" t="s">
        <v>9509</v>
      </c>
      <c r="B5230" s="10">
        <v>142800000</v>
      </c>
      <c r="C5230" s="10">
        <v>623397645</v>
      </c>
    </row>
    <row r="5231" spans="1:3" x14ac:dyDescent="0.3">
      <c r="A5231" s="6" t="s">
        <v>1207</v>
      </c>
      <c r="B5231" s="10">
        <v>52600004</v>
      </c>
      <c r="C5231" s="10">
        <v>4934725</v>
      </c>
    </row>
    <row r="5232" spans="1:3" x14ac:dyDescent="0.3">
      <c r="A5232" s="6" t="s">
        <v>4112</v>
      </c>
      <c r="B5232" s="10">
        <v>26000000</v>
      </c>
      <c r="C5232" s="10">
        <v>75763814</v>
      </c>
    </row>
    <row r="5233" spans="1:3" x14ac:dyDescent="0.3">
      <c r="A5233" s="6" t="s">
        <v>9615</v>
      </c>
      <c r="B5233" s="10">
        <v>124000000</v>
      </c>
      <c r="C5233" s="10">
        <v>153968300.40000001</v>
      </c>
    </row>
    <row r="5234" spans="1:3" x14ac:dyDescent="0.3">
      <c r="A5234" s="6" t="s">
        <v>1328</v>
      </c>
      <c r="B5234" s="10">
        <v>81500000</v>
      </c>
      <c r="C5234" s="10">
        <v>563588855</v>
      </c>
    </row>
    <row r="5235" spans="1:3" x14ac:dyDescent="0.3">
      <c r="A5235" s="6" t="s">
        <v>2433</v>
      </c>
      <c r="B5235" s="10">
        <v>120000000</v>
      </c>
      <c r="C5235" s="10">
        <v>287916633</v>
      </c>
    </row>
    <row r="5236" spans="1:3" x14ac:dyDescent="0.3">
      <c r="A5236" s="6" t="s">
        <v>7132</v>
      </c>
      <c r="B5236" s="10">
        <v>201940000</v>
      </c>
      <c r="C5236" s="10">
        <v>38157314</v>
      </c>
    </row>
    <row r="5237" spans="1:3" x14ac:dyDescent="0.3">
      <c r="A5237" s="6" t="s">
        <v>5019</v>
      </c>
      <c r="B5237" s="10">
        <v>40000000</v>
      </c>
      <c r="C5237" s="10">
        <v>147929426</v>
      </c>
    </row>
    <row r="5238" spans="1:3" x14ac:dyDescent="0.3">
      <c r="A5238" s="6" t="s">
        <v>6241</v>
      </c>
      <c r="B5238" s="10">
        <v>77400000</v>
      </c>
      <c r="C5238" s="10">
        <v>527322591.60000002</v>
      </c>
    </row>
    <row r="5239" spans="1:3" x14ac:dyDescent="0.3">
      <c r="A5239" s="6" t="s">
        <v>8043</v>
      </c>
      <c r="B5239" s="10">
        <v>17000000</v>
      </c>
      <c r="C5239" s="10">
        <v>354670</v>
      </c>
    </row>
    <row r="5240" spans="1:3" x14ac:dyDescent="0.3">
      <c r="A5240" s="6" t="s">
        <v>4720</v>
      </c>
      <c r="B5240" s="10">
        <v>177000000</v>
      </c>
      <c r="C5240" s="10">
        <v>283514513.60000002</v>
      </c>
    </row>
    <row r="5241" spans="1:3" x14ac:dyDescent="0.3">
      <c r="A5241" s="6" t="s">
        <v>1483</v>
      </c>
      <c r="B5241" s="10">
        <v>70000000</v>
      </c>
      <c r="C5241" s="10">
        <v>297718711</v>
      </c>
    </row>
    <row r="5242" spans="1:3" x14ac:dyDescent="0.3">
      <c r="A5242" s="6" t="s">
        <v>1710</v>
      </c>
      <c r="B5242" s="10">
        <v>170000000</v>
      </c>
      <c r="C5242" s="10">
        <v>901457058</v>
      </c>
    </row>
    <row r="5243" spans="1:3" x14ac:dyDescent="0.3">
      <c r="A5243" s="6" t="s">
        <v>3767</v>
      </c>
      <c r="B5243" s="10">
        <v>85000000</v>
      </c>
      <c r="C5243" s="10">
        <v>311744465</v>
      </c>
    </row>
    <row r="5244" spans="1:3" x14ac:dyDescent="0.3">
      <c r="A5244" s="6" t="s">
        <v>3101</v>
      </c>
      <c r="B5244" s="10">
        <v>110000000</v>
      </c>
      <c r="C5244" s="10">
        <v>362989076</v>
      </c>
    </row>
    <row r="5245" spans="1:3" x14ac:dyDescent="0.3">
      <c r="A5245" s="6" t="s">
        <v>3379</v>
      </c>
      <c r="B5245" s="10">
        <v>27500000</v>
      </c>
      <c r="C5245" s="10">
        <v>187500000</v>
      </c>
    </row>
    <row r="5246" spans="1:3" x14ac:dyDescent="0.3">
      <c r="A5246" s="6" t="s">
        <v>3365</v>
      </c>
      <c r="B5246" s="10">
        <v>5000000</v>
      </c>
      <c r="C5246" s="10">
        <v>44115496</v>
      </c>
    </row>
    <row r="5247" spans="1:3" x14ac:dyDescent="0.3">
      <c r="A5247" s="6" t="s">
        <v>2339</v>
      </c>
      <c r="B5247" s="10">
        <v>27000000</v>
      </c>
      <c r="C5247" s="10">
        <v>257720413.19999999</v>
      </c>
    </row>
    <row r="5248" spans="1:3" x14ac:dyDescent="0.3">
      <c r="A5248" s="6" t="s">
        <v>556</v>
      </c>
      <c r="B5248" s="10">
        <v>116000000</v>
      </c>
      <c r="C5248" s="10">
        <v>616543720.60000002</v>
      </c>
    </row>
    <row r="5249" spans="1:3" x14ac:dyDescent="0.3">
      <c r="A5249" s="6" t="s">
        <v>2505</v>
      </c>
      <c r="B5249" s="10">
        <v>4000000</v>
      </c>
      <c r="C5249" s="10">
        <v>41424067</v>
      </c>
    </row>
    <row r="5250" spans="1:3" x14ac:dyDescent="0.3">
      <c r="A5250" s="6" t="s">
        <v>8715</v>
      </c>
      <c r="B5250" s="10">
        <v>92000000</v>
      </c>
      <c r="C5250" s="10">
        <v>440080922.19999999</v>
      </c>
    </row>
    <row r="5251" spans="1:3" x14ac:dyDescent="0.3">
      <c r="A5251" s="6" t="s">
        <v>7478</v>
      </c>
      <c r="B5251" s="10">
        <v>2000000</v>
      </c>
      <c r="C5251" s="10">
        <v>142547544.40000001</v>
      </c>
    </row>
    <row r="5252" spans="1:3" x14ac:dyDescent="0.3">
      <c r="A5252" s="6" t="s">
        <v>8431</v>
      </c>
      <c r="B5252" s="10">
        <v>5989313</v>
      </c>
      <c r="C5252" s="10">
        <v>173168556.19999999</v>
      </c>
    </row>
    <row r="5253" spans="1:3" x14ac:dyDescent="0.3">
      <c r="A5253" s="6" t="s">
        <v>7512</v>
      </c>
      <c r="B5253" s="10">
        <v>45000000</v>
      </c>
      <c r="C5253" s="10">
        <v>115097874</v>
      </c>
    </row>
    <row r="5254" spans="1:3" x14ac:dyDescent="0.3">
      <c r="A5254" s="6" t="s">
        <v>599</v>
      </c>
      <c r="B5254" s="10">
        <v>54200000</v>
      </c>
      <c r="C5254" s="10">
        <v>485386108.60000002</v>
      </c>
    </row>
    <row r="5255" spans="1:3" x14ac:dyDescent="0.3">
      <c r="A5255" s="6" t="s">
        <v>2249</v>
      </c>
      <c r="B5255" s="10">
        <v>12001040</v>
      </c>
      <c r="C5255" s="10">
        <v>38139010</v>
      </c>
    </row>
    <row r="5256" spans="1:3" x14ac:dyDescent="0.3">
      <c r="A5256" s="6" t="s">
        <v>2126</v>
      </c>
      <c r="B5256" s="10">
        <v>112600000</v>
      </c>
      <c r="C5256" s="10">
        <v>597883933</v>
      </c>
    </row>
    <row r="5257" spans="1:3" x14ac:dyDescent="0.3">
      <c r="A5257" s="6" t="s">
        <v>4865</v>
      </c>
      <c r="B5257" s="10">
        <v>10000000</v>
      </c>
      <c r="C5257" s="10">
        <v>12179708</v>
      </c>
    </row>
    <row r="5258" spans="1:3" x14ac:dyDescent="0.3">
      <c r="A5258" s="6" t="s">
        <v>2678</v>
      </c>
      <c r="B5258" s="10">
        <v>181600000</v>
      </c>
      <c r="C5258" s="10">
        <v>175269998.80000001</v>
      </c>
    </row>
    <row r="5259" spans="1:3" x14ac:dyDescent="0.3">
      <c r="A5259" s="6" t="s">
        <v>7136</v>
      </c>
      <c r="B5259" s="10">
        <v>103040000</v>
      </c>
      <c r="C5259" s="10">
        <v>412503777.60000002</v>
      </c>
    </row>
    <row r="5260" spans="1:3" x14ac:dyDescent="0.3">
      <c r="A5260" s="6" t="s">
        <v>6088</v>
      </c>
      <c r="B5260" s="10">
        <v>134200000</v>
      </c>
      <c r="C5260" s="10">
        <v>691553993.79999995</v>
      </c>
    </row>
    <row r="5261" spans="1:3" x14ac:dyDescent="0.3">
      <c r="A5261" s="6" t="s">
        <v>2402</v>
      </c>
      <c r="B5261" s="10">
        <v>100000000</v>
      </c>
      <c r="C5261" s="10">
        <v>379967948.39999998</v>
      </c>
    </row>
    <row r="5262" spans="1:3" x14ac:dyDescent="0.3">
      <c r="A5262" s="6" t="s">
        <v>2356</v>
      </c>
      <c r="B5262" s="10">
        <v>132580000</v>
      </c>
      <c r="C5262" s="10">
        <v>376911604.80000001</v>
      </c>
    </row>
    <row r="5263" spans="1:3" x14ac:dyDescent="0.3">
      <c r="A5263" s="6" t="s">
        <v>8483</v>
      </c>
      <c r="B5263" s="10">
        <v>102000000</v>
      </c>
      <c r="C5263" s="10">
        <v>616295796</v>
      </c>
    </row>
    <row r="5264" spans="1:3" x14ac:dyDescent="0.3">
      <c r="A5264" s="6" t="s">
        <v>4748</v>
      </c>
      <c r="B5264" s="10">
        <v>50000000</v>
      </c>
      <c r="C5264" s="10">
        <v>273230203.19999999</v>
      </c>
    </row>
    <row r="5265" spans="1:3" x14ac:dyDescent="0.3">
      <c r="A5265" s="6" t="s">
        <v>7003</v>
      </c>
      <c r="B5265" s="10">
        <v>101800000</v>
      </c>
      <c r="C5265" s="10">
        <v>567601271.20000005</v>
      </c>
    </row>
    <row r="5266" spans="1:3" x14ac:dyDescent="0.3">
      <c r="A5266" s="6" t="s">
        <v>4081</v>
      </c>
      <c r="B5266" s="10">
        <v>146600000</v>
      </c>
      <c r="C5266" s="10">
        <v>336800768.80000001</v>
      </c>
    </row>
    <row r="5267" spans="1:3" x14ac:dyDescent="0.3">
      <c r="A5267" s="6" t="s">
        <v>914</v>
      </c>
      <c r="B5267" s="10">
        <v>18000000</v>
      </c>
      <c r="C5267" s="10">
        <v>89836797</v>
      </c>
    </row>
    <row r="5268" spans="1:3" x14ac:dyDescent="0.3">
      <c r="A5268" s="6" t="s">
        <v>4900</v>
      </c>
      <c r="B5268" s="10">
        <v>35000000</v>
      </c>
      <c r="C5268" s="10">
        <v>95104304</v>
      </c>
    </row>
    <row r="5269" spans="1:3" x14ac:dyDescent="0.3">
      <c r="A5269" s="6" t="s">
        <v>7872</v>
      </c>
      <c r="B5269" s="10">
        <v>97060000</v>
      </c>
      <c r="C5269" s="10">
        <v>176741455.19999999</v>
      </c>
    </row>
    <row r="5270" spans="1:3" x14ac:dyDescent="0.3">
      <c r="A5270" s="6" t="s">
        <v>1842</v>
      </c>
      <c r="B5270" s="10">
        <v>103600000</v>
      </c>
      <c r="C5270" s="10">
        <v>134150172.59999999</v>
      </c>
    </row>
    <row r="5271" spans="1:3" x14ac:dyDescent="0.3">
      <c r="A5271" s="6" t="s">
        <v>5015</v>
      </c>
      <c r="B5271" s="10">
        <v>24000000</v>
      </c>
      <c r="C5271" s="10">
        <v>86737464</v>
      </c>
    </row>
    <row r="5272" spans="1:3" x14ac:dyDescent="0.3">
      <c r="A5272" s="6" t="s">
        <v>2051</v>
      </c>
      <c r="B5272" s="10">
        <v>6000000</v>
      </c>
      <c r="C5272" s="10">
        <v>12439118</v>
      </c>
    </row>
    <row r="5273" spans="1:3" x14ac:dyDescent="0.3">
      <c r="A5273" s="6" t="s">
        <v>6534</v>
      </c>
      <c r="B5273" s="10">
        <v>151600000</v>
      </c>
      <c r="C5273" s="10">
        <v>665194474</v>
      </c>
    </row>
    <row r="5274" spans="1:3" x14ac:dyDescent="0.3">
      <c r="A5274" s="6" t="s">
        <v>3826</v>
      </c>
      <c r="B5274" s="10">
        <v>31000000</v>
      </c>
      <c r="C5274" s="10">
        <v>74151346</v>
      </c>
    </row>
    <row r="5275" spans="1:3" x14ac:dyDescent="0.3">
      <c r="A5275" s="6" t="s">
        <v>6995</v>
      </c>
      <c r="B5275" s="10">
        <v>65000000</v>
      </c>
      <c r="C5275" s="10">
        <v>26670920</v>
      </c>
    </row>
    <row r="5276" spans="1:3" x14ac:dyDescent="0.3">
      <c r="A5276" s="6" t="s">
        <v>1385</v>
      </c>
      <c r="B5276" s="10">
        <v>70000000</v>
      </c>
      <c r="C5276" s="10">
        <v>172878928</v>
      </c>
    </row>
    <row r="5277" spans="1:3" x14ac:dyDescent="0.3">
      <c r="A5277" s="6" t="s">
        <v>7109</v>
      </c>
      <c r="B5277" s="10">
        <v>9100000</v>
      </c>
      <c r="C5277" s="10">
        <v>37707444</v>
      </c>
    </row>
    <row r="5278" spans="1:3" x14ac:dyDescent="0.3">
      <c r="A5278" s="6" t="s">
        <v>8738</v>
      </c>
      <c r="B5278" s="10">
        <v>4490000</v>
      </c>
      <c r="C5278" s="10">
        <v>20471382</v>
      </c>
    </row>
    <row r="5279" spans="1:3" x14ac:dyDescent="0.3">
      <c r="A5279" s="6" t="s">
        <v>5732</v>
      </c>
      <c r="B5279" s="10">
        <v>136400000</v>
      </c>
      <c r="C5279" s="10">
        <v>533025401.19999999</v>
      </c>
    </row>
    <row r="5280" spans="1:3" x14ac:dyDescent="0.3">
      <c r="A5280" s="6" t="s">
        <v>89</v>
      </c>
      <c r="B5280" s="10">
        <v>147400000</v>
      </c>
      <c r="C5280" s="10">
        <v>445526734.80000001</v>
      </c>
    </row>
    <row r="5281" spans="1:3" x14ac:dyDescent="0.3">
      <c r="A5281" s="6" t="s">
        <v>8241</v>
      </c>
      <c r="B5281" s="10">
        <v>50000000</v>
      </c>
      <c r="C5281" s="10">
        <v>38590458</v>
      </c>
    </row>
    <row r="5282" spans="1:3" x14ac:dyDescent="0.3">
      <c r="A5282" s="6" t="s">
        <v>4468</v>
      </c>
      <c r="B5282" s="10">
        <v>8000000</v>
      </c>
      <c r="C5282" s="10">
        <v>82000000</v>
      </c>
    </row>
    <row r="5283" spans="1:3" x14ac:dyDescent="0.3">
      <c r="A5283" s="6" t="s">
        <v>9550</v>
      </c>
      <c r="B5283" s="10">
        <v>20000000</v>
      </c>
      <c r="C5283" s="10">
        <v>38794346</v>
      </c>
    </row>
    <row r="5284" spans="1:3" x14ac:dyDescent="0.3">
      <c r="A5284" s="6" t="s">
        <v>1153</v>
      </c>
      <c r="B5284" s="10">
        <v>151600000</v>
      </c>
      <c r="C5284" s="10">
        <v>665194474</v>
      </c>
    </row>
    <row r="5285" spans="1:3" x14ac:dyDescent="0.3">
      <c r="A5285" s="6" t="s">
        <v>3138</v>
      </c>
      <c r="B5285" s="10">
        <v>5838800</v>
      </c>
      <c r="C5285" s="10">
        <v>46000</v>
      </c>
    </row>
    <row r="5286" spans="1:3" x14ac:dyDescent="0.3">
      <c r="A5286" s="6" t="s">
        <v>218</v>
      </c>
      <c r="B5286" s="10">
        <v>101600000</v>
      </c>
      <c r="C5286" s="10">
        <v>354385756.19999999</v>
      </c>
    </row>
    <row r="5287" spans="1:3" x14ac:dyDescent="0.3">
      <c r="A5287" s="6" t="s">
        <v>5004</v>
      </c>
      <c r="B5287" s="10">
        <v>85600000</v>
      </c>
      <c r="C5287" s="10">
        <v>231390603.19999999</v>
      </c>
    </row>
    <row r="5288" spans="1:3" x14ac:dyDescent="0.3">
      <c r="A5288" s="6" t="s">
        <v>4311</v>
      </c>
      <c r="B5288" s="10">
        <v>100000000</v>
      </c>
      <c r="C5288" s="10">
        <v>369861963.80000001</v>
      </c>
    </row>
    <row r="5289" spans="1:3" x14ac:dyDescent="0.3">
      <c r="A5289" s="6" t="s">
        <v>281</v>
      </c>
      <c r="B5289" s="10">
        <v>10000000</v>
      </c>
      <c r="C5289" s="10">
        <v>16222303</v>
      </c>
    </row>
    <row r="5290" spans="1:3" x14ac:dyDescent="0.3">
      <c r="A5290" s="6" t="s">
        <v>3389</v>
      </c>
      <c r="B5290" s="10">
        <v>52600000</v>
      </c>
      <c r="C5290" s="10">
        <v>267726003.80000001</v>
      </c>
    </row>
    <row r="5291" spans="1:3" x14ac:dyDescent="0.3">
      <c r="A5291" s="6" t="s">
        <v>9405</v>
      </c>
      <c r="B5291" s="10">
        <v>910000</v>
      </c>
      <c r="C5291" s="10">
        <v>9600000</v>
      </c>
    </row>
    <row r="5292" spans="1:3" x14ac:dyDescent="0.3">
      <c r="A5292" s="6" t="s">
        <v>9754</v>
      </c>
      <c r="B5292" s="10">
        <v>7397000</v>
      </c>
      <c r="C5292" s="10">
        <v>20895905</v>
      </c>
    </row>
    <row r="5293" spans="1:3" x14ac:dyDescent="0.3">
      <c r="A5293" s="6" t="s">
        <v>7997</v>
      </c>
      <c r="B5293" s="10">
        <v>150000</v>
      </c>
      <c r="C5293" s="10">
        <v>23151269</v>
      </c>
    </row>
    <row r="5294" spans="1:3" x14ac:dyDescent="0.3">
      <c r="A5294" s="6" t="s">
        <v>2060</v>
      </c>
      <c r="B5294" s="10">
        <v>115200000</v>
      </c>
      <c r="C5294" s="10">
        <v>498499412.19999999</v>
      </c>
    </row>
    <row r="5295" spans="1:3" x14ac:dyDescent="0.3">
      <c r="A5295" s="6" t="s">
        <v>9299</v>
      </c>
      <c r="B5295" s="10">
        <v>13000000</v>
      </c>
      <c r="C5295" s="10">
        <v>6582052</v>
      </c>
    </row>
    <row r="5296" spans="1:3" x14ac:dyDescent="0.3">
      <c r="A5296" s="6" t="s">
        <v>1254</v>
      </c>
      <c r="B5296" s="10">
        <v>116600000</v>
      </c>
      <c r="C5296" s="10">
        <v>487532814.39999998</v>
      </c>
    </row>
    <row r="5297" spans="1:3" x14ac:dyDescent="0.3">
      <c r="A5297" s="6" t="s">
        <v>2103</v>
      </c>
      <c r="B5297" s="10">
        <v>30000000</v>
      </c>
      <c r="C5297" s="10">
        <v>5576529</v>
      </c>
    </row>
    <row r="5298" spans="1:3" x14ac:dyDescent="0.3">
      <c r="A5298" s="6" t="s">
        <v>6250</v>
      </c>
      <c r="B5298" s="10">
        <v>25657792</v>
      </c>
      <c r="C5298" s="10">
        <v>3826459</v>
      </c>
    </row>
    <row r="5299" spans="1:3" x14ac:dyDescent="0.3">
      <c r="A5299" s="6" t="s">
        <v>6923</v>
      </c>
      <c r="B5299" s="10">
        <v>24451800</v>
      </c>
      <c r="C5299" s="10">
        <v>30399676</v>
      </c>
    </row>
    <row r="5300" spans="1:3" x14ac:dyDescent="0.3">
      <c r="A5300" s="6" t="s">
        <v>8796</v>
      </c>
      <c r="B5300" s="10">
        <v>37990000</v>
      </c>
      <c r="C5300" s="10">
        <v>27540561</v>
      </c>
    </row>
    <row r="5301" spans="1:3" x14ac:dyDescent="0.3">
      <c r="A5301" s="6" t="s">
        <v>3645</v>
      </c>
      <c r="B5301" s="10">
        <v>29000000</v>
      </c>
      <c r="C5301" s="10">
        <v>97413527</v>
      </c>
    </row>
    <row r="5302" spans="1:3" x14ac:dyDescent="0.3">
      <c r="A5302" s="6" t="s">
        <v>3254</v>
      </c>
      <c r="B5302" s="10">
        <v>5000000</v>
      </c>
      <c r="C5302" s="10">
        <v>5380513</v>
      </c>
    </row>
    <row r="5303" spans="1:3" x14ac:dyDescent="0.3">
      <c r="A5303" s="6" t="s">
        <v>6499</v>
      </c>
      <c r="B5303" s="10">
        <v>8520000</v>
      </c>
      <c r="C5303" s="10">
        <v>855888</v>
      </c>
    </row>
    <row r="5304" spans="1:3" x14ac:dyDescent="0.3">
      <c r="A5304" s="6" t="s">
        <v>5917</v>
      </c>
      <c r="B5304" s="10">
        <v>64000000</v>
      </c>
      <c r="C5304" s="10">
        <v>357013023.39999998</v>
      </c>
    </row>
    <row r="5305" spans="1:3" x14ac:dyDescent="0.3">
      <c r="A5305" s="6" t="s">
        <v>1669</v>
      </c>
      <c r="B5305" s="10">
        <v>95000000</v>
      </c>
      <c r="C5305" s="10">
        <v>374251247</v>
      </c>
    </row>
    <row r="5306" spans="1:3" x14ac:dyDescent="0.3">
      <c r="A5306" s="6" t="s">
        <v>8760</v>
      </c>
      <c r="B5306" s="10">
        <v>81000000</v>
      </c>
      <c r="C5306" s="10">
        <v>345336673.39999998</v>
      </c>
    </row>
    <row r="5307" spans="1:3" x14ac:dyDescent="0.3">
      <c r="A5307" s="6" t="s">
        <v>9442</v>
      </c>
      <c r="B5307" s="10">
        <v>52406</v>
      </c>
      <c r="C5307" s="10">
        <v>27590180</v>
      </c>
    </row>
    <row r="5308" spans="1:3" x14ac:dyDescent="0.3">
      <c r="A5308" s="6" t="s">
        <v>2647</v>
      </c>
      <c r="B5308" s="10">
        <v>15000000</v>
      </c>
      <c r="C5308" s="10">
        <v>59168692</v>
      </c>
    </row>
    <row r="5309" spans="1:3" x14ac:dyDescent="0.3">
      <c r="A5309" s="6" t="s">
        <v>6351</v>
      </c>
      <c r="B5309" s="10">
        <v>99660000</v>
      </c>
      <c r="C5309" s="10">
        <v>505449648.80000001</v>
      </c>
    </row>
    <row r="5310" spans="1:3" x14ac:dyDescent="0.3">
      <c r="A5310" s="6" t="s">
        <v>7310</v>
      </c>
      <c r="B5310" s="10">
        <v>10000000</v>
      </c>
      <c r="C5310" s="10">
        <v>68500000</v>
      </c>
    </row>
    <row r="5311" spans="1:3" x14ac:dyDescent="0.3">
      <c r="A5311" s="6" t="s">
        <v>9058</v>
      </c>
      <c r="B5311" s="10">
        <v>41220000</v>
      </c>
      <c r="C5311" s="10">
        <v>97529550</v>
      </c>
    </row>
    <row r="5312" spans="1:3" x14ac:dyDescent="0.3">
      <c r="A5312" s="6" t="s">
        <v>2465</v>
      </c>
      <c r="B5312" s="10">
        <v>4400000</v>
      </c>
      <c r="C5312" s="10">
        <v>163274115</v>
      </c>
    </row>
    <row r="5313" spans="1:3" x14ac:dyDescent="0.3">
      <c r="A5313" s="6" t="s">
        <v>1066</v>
      </c>
      <c r="B5313" s="10">
        <v>4000000</v>
      </c>
      <c r="C5313" s="10">
        <v>85000000</v>
      </c>
    </row>
    <row r="5314" spans="1:3" x14ac:dyDescent="0.3">
      <c r="A5314" s="6" t="s">
        <v>8169</v>
      </c>
      <c r="B5314" s="10">
        <v>86000000</v>
      </c>
      <c r="C5314" s="10">
        <v>801101628.79999995</v>
      </c>
    </row>
    <row r="5315" spans="1:3" x14ac:dyDescent="0.3">
      <c r="A5315" s="6" t="s">
        <v>8915</v>
      </c>
      <c r="B5315" s="10">
        <v>20000000</v>
      </c>
      <c r="C5315" s="10">
        <v>44513466</v>
      </c>
    </row>
    <row r="5316" spans="1:3" x14ac:dyDescent="0.3">
      <c r="A5316" s="6" t="s">
        <v>1241</v>
      </c>
      <c r="B5316" s="10">
        <v>79497600</v>
      </c>
      <c r="C5316" s="10">
        <v>629830598.79999995</v>
      </c>
    </row>
    <row r="5317" spans="1:3" x14ac:dyDescent="0.3">
      <c r="A5317" s="6" t="s">
        <v>2858</v>
      </c>
      <c r="B5317" s="10">
        <v>128000000</v>
      </c>
      <c r="C5317" s="10">
        <v>195073159.59999999</v>
      </c>
    </row>
    <row r="5318" spans="1:3" x14ac:dyDescent="0.3">
      <c r="A5318" s="6" t="s">
        <v>453</v>
      </c>
      <c r="B5318" s="10">
        <v>8705000</v>
      </c>
      <c r="C5318" s="10">
        <v>150797338</v>
      </c>
    </row>
    <row r="5319" spans="1:3" x14ac:dyDescent="0.3">
      <c r="A5319" s="6" t="s">
        <v>1416</v>
      </c>
      <c r="B5319" s="10">
        <v>32317939.199999999</v>
      </c>
      <c r="C5319" s="10">
        <v>66207073</v>
      </c>
    </row>
    <row r="5320" spans="1:3" x14ac:dyDescent="0.3">
      <c r="A5320" s="6" t="s">
        <v>3120</v>
      </c>
      <c r="B5320" s="10">
        <v>11091460</v>
      </c>
      <c r="C5320" s="10">
        <v>74223861</v>
      </c>
    </row>
    <row r="5321" spans="1:3" x14ac:dyDescent="0.3">
      <c r="A5321" s="6" t="s">
        <v>1635</v>
      </c>
      <c r="B5321" s="10">
        <v>107600000</v>
      </c>
      <c r="C5321" s="10">
        <v>771238750.39999998</v>
      </c>
    </row>
    <row r="5322" spans="1:3" x14ac:dyDescent="0.3">
      <c r="A5322" s="6" t="s">
        <v>3852</v>
      </c>
      <c r="B5322" s="10">
        <v>25745000</v>
      </c>
      <c r="C5322" s="10">
        <v>10494545</v>
      </c>
    </row>
    <row r="5323" spans="1:3" x14ac:dyDescent="0.3">
      <c r="A5323" s="6" t="s">
        <v>5519</v>
      </c>
      <c r="B5323" s="10">
        <v>28104639.800000001</v>
      </c>
      <c r="C5323" s="10">
        <v>13107237</v>
      </c>
    </row>
    <row r="5324" spans="1:3" x14ac:dyDescent="0.3">
      <c r="A5324" s="6" t="s">
        <v>2979</v>
      </c>
      <c r="B5324" s="10">
        <v>94040000</v>
      </c>
      <c r="C5324" s="10">
        <v>707467159.79999995</v>
      </c>
    </row>
    <row r="5325" spans="1:3" x14ac:dyDescent="0.3">
      <c r="A5325" s="6" t="s">
        <v>3280</v>
      </c>
      <c r="B5325" s="10">
        <v>37167905</v>
      </c>
      <c r="C5325" s="10">
        <v>13422333</v>
      </c>
    </row>
    <row r="5326" spans="1:3" x14ac:dyDescent="0.3">
      <c r="A5326" s="6" t="s">
        <v>4163</v>
      </c>
      <c r="B5326" s="10">
        <v>75397939.200000003</v>
      </c>
      <c r="C5326" s="10">
        <v>14817006</v>
      </c>
    </row>
    <row r="5327" spans="1:3" x14ac:dyDescent="0.3">
      <c r="A5327" s="6" t="s">
        <v>5498</v>
      </c>
      <c r="B5327" s="10">
        <v>34420939.200000003</v>
      </c>
      <c r="C5327" s="10">
        <v>8654110</v>
      </c>
    </row>
    <row r="5328" spans="1:3" x14ac:dyDescent="0.3">
      <c r="A5328" s="6" t="s">
        <v>5871</v>
      </c>
      <c r="B5328" s="10">
        <v>91380000</v>
      </c>
      <c r="C5328" s="10">
        <v>233325357.59999999</v>
      </c>
    </row>
    <row r="5329" spans="1:3" x14ac:dyDescent="0.3">
      <c r="A5329" s="6" t="s">
        <v>4313</v>
      </c>
      <c r="B5329" s="10">
        <v>61900000</v>
      </c>
      <c r="C5329" s="10">
        <v>7232965</v>
      </c>
    </row>
    <row r="5330" spans="1:3" x14ac:dyDescent="0.3">
      <c r="A5330" s="6" t="s">
        <v>7381</v>
      </c>
      <c r="B5330" s="10">
        <v>103800000</v>
      </c>
      <c r="C5330" s="10">
        <v>449307017</v>
      </c>
    </row>
    <row r="5331" spans="1:3" x14ac:dyDescent="0.3">
      <c r="A5331" s="6" t="s">
        <v>4676</v>
      </c>
      <c r="B5331" s="10">
        <v>18706460</v>
      </c>
      <c r="C5331" s="10">
        <v>53000000</v>
      </c>
    </row>
    <row r="5332" spans="1:3" x14ac:dyDescent="0.3">
      <c r="A5332" s="6" t="s">
        <v>7775</v>
      </c>
      <c r="B5332" s="10">
        <v>158000000</v>
      </c>
      <c r="C5332" s="10">
        <v>582632450.39999998</v>
      </c>
    </row>
    <row r="5333" spans="1:3" x14ac:dyDescent="0.3">
      <c r="A5333" s="6" t="s">
        <v>5439</v>
      </c>
      <c r="B5333" s="10">
        <v>60804639.799999997</v>
      </c>
      <c r="C5333" s="10">
        <v>7090891</v>
      </c>
    </row>
    <row r="5334" spans="1:3" x14ac:dyDescent="0.3">
      <c r="A5334" s="6" t="s">
        <v>3622</v>
      </c>
      <c r="B5334" s="10">
        <v>128400000</v>
      </c>
      <c r="C5334" s="10">
        <v>798760588.79999995</v>
      </c>
    </row>
    <row r="5335" spans="1:3" x14ac:dyDescent="0.3">
      <c r="A5335" s="6" t="s">
        <v>1092</v>
      </c>
      <c r="B5335" s="10">
        <v>57404639.799999997</v>
      </c>
      <c r="C5335" s="10">
        <v>29439</v>
      </c>
    </row>
    <row r="5336" spans="1:3" x14ac:dyDescent="0.3">
      <c r="A5336" s="6" t="s">
        <v>3081</v>
      </c>
      <c r="B5336" s="10">
        <v>114000000</v>
      </c>
      <c r="C5336" s="10">
        <v>526056835.80000001</v>
      </c>
    </row>
    <row r="5337" spans="1:3" x14ac:dyDescent="0.3">
      <c r="A5337" s="6" t="s">
        <v>521</v>
      </c>
      <c r="B5337" s="10">
        <v>98600000</v>
      </c>
      <c r="C5337" s="10">
        <v>688313467.60000002</v>
      </c>
    </row>
    <row r="5338" spans="1:3" x14ac:dyDescent="0.3">
      <c r="A5338" s="6" t="s">
        <v>479</v>
      </c>
      <c r="B5338" s="10">
        <v>111940000</v>
      </c>
      <c r="C5338" s="10">
        <v>638332462.60000002</v>
      </c>
    </row>
    <row r="5339" spans="1:3" x14ac:dyDescent="0.3">
      <c r="A5339" s="6" t="s">
        <v>6311</v>
      </c>
      <c r="B5339" s="10">
        <v>108200000</v>
      </c>
      <c r="C5339" s="10">
        <v>196920944.40000001</v>
      </c>
    </row>
    <row r="5340" spans="1:3" x14ac:dyDescent="0.3">
      <c r="A5340" s="6" t="s">
        <v>3892</v>
      </c>
      <c r="B5340" s="10">
        <v>80400000</v>
      </c>
      <c r="C5340" s="10">
        <v>411716817.19999999</v>
      </c>
    </row>
    <row r="5341" spans="1:3" x14ac:dyDescent="0.3">
      <c r="A5341" s="6" t="s">
        <v>1614</v>
      </c>
      <c r="B5341" s="10">
        <v>8500000</v>
      </c>
      <c r="C5341" s="10">
        <v>8936663</v>
      </c>
    </row>
    <row r="5342" spans="1:3" x14ac:dyDescent="0.3">
      <c r="A5342" s="6" t="s">
        <v>3448</v>
      </c>
      <c r="B5342" s="10">
        <v>8501932.4000000004</v>
      </c>
      <c r="C5342" s="10">
        <v>2340363</v>
      </c>
    </row>
    <row r="5343" spans="1:3" x14ac:dyDescent="0.3">
      <c r="A5343" s="6" t="s">
        <v>1119</v>
      </c>
      <c r="B5343" s="10">
        <v>1100000</v>
      </c>
      <c r="C5343" s="10">
        <v>20112926</v>
      </c>
    </row>
    <row r="5344" spans="1:3" x14ac:dyDescent="0.3">
      <c r="A5344" s="6" t="s">
        <v>5444</v>
      </c>
      <c r="B5344" s="10">
        <v>167540000</v>
      </c>
      <c r="C5344" s="10">
        <v>175269998.80000001</v>
      </c>
    </row>
    <row r="5345" spans="1:3" x14ac:dyDescent="0.3">
      <c r="A5345" s="6" t="s">
        <v>9095</v>
      </c>
      <c r="B5345" s="10">
        <v>7000000</v>
      </c>
      <c r="C5345" s="10">
        <v>7600000</v>
      </c>
    </row>
    <row r="5346" spans="1:3" x14ac:dyDescent="0.3">
      <c r="A5346" s="6" t="s">
        <v>3121</v>
      </c>
      <c r="B5346" s="10">
        <v>38000000</v>
      </c>
      <c r="C5346" s="10">
        <v>24555177</v>
      </c>
    </row>
    <row r="5347" spans="1:3" x14ac:dyDescent="0.3">
      <c r="A5347" s="6" t="s">
        <v>6501</v>
      </c>
      <c r="B5347" s="10">
        <v>8344625.5999999996</v>
      </c>
      <c r="C5347" s="10">
        <v>473110</v>
      </c>
    </row>
    <row r="5348" spans="1:3" x14ac:dyDescent="0.3">
      <c r="A5348" s="6" t="s">
        <v>3756</v>
      </c>
      <c r="B5348" s="10">
        <v>1</v>
      </c>
      <c r="C5348" s="10">
        <v>23580103.600000001</v>
      </c>
    </row>
    <row r="5349" spans="1:3" x14ac:dyDescent="0.3">
      <c r="A5349" s="6" t="s">
        <v>1645</v>
      </c>
      <c r="B5349" s="10">
        <v>200000000</v>
      </c>
      <c r="C5349" s="10">
        <v>133357601</v>
      </c>
    </row>
    <row r="5350" spans="1:3" x14ac:dyDescent="0.3">
      <c r="A5350" s="6" t="s">
        <v>4114</v>
      </c>
      <c r="B5350" s="10">
        <v>6000000</v>
      </c>
      <c r="C5350" s="10">
        <v>769028</v>
      </c>
    </row>
    <row r="5351" spans="1:3" x14ac:dyDescent="0.3">
      <c r="A5351" s="6" t="s">
        <v>3914</v>
      </c>
      <c r="B5351" s="10">
        <v>85200000</v>
      </c>
      <c r="C5351" s="10">
        <v>419234293.39999998</v>
      </c>
    </row>
    <row r="5352" spans="1:3" x14ac:dyDescent="0.3">
      <c r="A5352" s="6" t="s">
        <v>8262</v>
      </c>
      <c r="B5352" s="10">
        <v>26000000</v>
      </c>
      <c r="C5352" s="10">
        <v>68613992</v>
      </c>
    </row>
    <row r="5353" spans="1:3" x14ac:dyDescent="0.3">
      <c r="A5353" s="6" t="s">
        <v>3849</v>
      </c>
      <c r="B5353" s="10">
        <v>85000000</v>
      </c>
      <c r="C5353" s="10">
        <v>191932158</v>
      </c>
    </row>
    <row r="5354" spans="1:3" x14ac:dyDescent="0.3">
      <c r="A5354" s="6" t="s">
        <v>4870</v>
      </c>
      <c r="B5354" s="10">
        <v>39120168.600000001</v>
      </c>
      <c r="C5354" s="10">
        <v>8700000</v>
      </c>
    </row>
    <row r="5355" spans="1:3" x14ac:dyDescent="0.3">
      <c r="A5355" s="6" t="s">
        <v>4890</v>
      </c>
      <c r="B5355" s="10">
        <v>119000000</v>
      </c>
      <c r="C5355" s="10">
        <v>397948698.39999998</v>
      </c>
    </row>
    <row r="5356" spans="1:3" x14ac:dyDescent="0.3">
      <c r="A5356" s="6" t="s">
        <v>3562</v>
      </c>
      <c r="B5356" s="10">
        <v>97300000</v>
      </c>
      <c r="C5356" s="10">
        <v>272878258.80000001</v>
      </c>
    </row>
    <row r="5357" spans="1:3" x14ac:dyDescent="0.3">
      <c r="A5357" s="6" t="s">
        <v>8115</v>
      </c>
      <c r="B5357" s="10">
        <v>500000</v>
      </c>
      <c r="C5357" s="10">
        <v>55518641</v>
      </c>
    </row>
    <row r="5358" spans="1:3" x14ac:dyDescent="0.3">
      <c r="A5358" s="6" t="s">
        <v>7224</v>
      </c>
      <c r="B5358" s="10">
        <v>1200000</v>
      </c>
      <c r="C5358" s="10">
        <v>1382654.2</v>
      </c>
    </row>
    <row r="5359" spans="1:3" x14ac:dyDescent="0.3">
      <c r="A5359" s="6" t="s">
        <v>8826</v>
      </c>
      <c r="B5359" s="10">
        <v>2900000</v>
      </c>
      <c r="C5359" s="10">
        <v>370720</v>
      </c>
    </row>
    <row r="5360" spans="1:3" x14ac:dyDescent="0.3">
      <c r="A5360" s="6" t="s">
        <v>9445</v>
      </c>
      <c r="B5360" s="10">
        <v>162400000</v>
      </c>
      <c r="C5360" s="10">
        <v>389347416.39999998</v>
      </c>
    </row>
    <row r="5361" spans="1:3" x14ac:dyDescent="0.3">
      <c r="A5361" s="6" t="s">
        <v>6998</v>
      </c>
      <c r="B5361" s="10">
        <v>12700000</v>
      </c>
      <c r="C5361" s="10">
        <v>49196532</v>
      </c>
    </row>
    <row r="5362" spans="1:3" x14ac:dyDescent="0.3">
      <c r="A5362" s="6" t="s">
        <v>3478</v>
      </c>
      <c r="B5362" s="10">
        <v>112000000</v>
      </c>
      <c r="C5362" s="10">
        <v>589784229.39999998</v>
      </c>
    </row>
    <row r="5363" spans="1:3" x14ac:dyDescent="0.3">
      <c r="A5363" s="6" t="s">
        <v>191</v>
      </c>
      <c r="B5363" s="10">
        <v>50000000</v>
      </c>
      <c r="C5363" s="10">
        <v>35800000</v>
      </c>
    </row>
    <row r="5364" spans="1:3" x14ac:dyDescent="0.3">
      <c r="A5364" s="6" t="s">
        <v>3584</v>
      </c>
      <c r="B5364" s="10">
        <v>30200000</v>
      </c>
      <c r="C5364" s="10">
        <v>173000000</v>
      </c>
    </row>
    <row r="5365" spans="1:3" x14ac:dyDescent="0.3">
      <c r="A5365" s="6" t="s">
        <v>5153</v>
      </c>
      <c r="B5365" s="10">
        <v>6300000</v>
      </c>
      <c r="C5365" s="10">
        <v>15607881</v>
      </c>
    </row>
    <row r="5366" spans="1:3" x14ac:dyDescent="0.3">
      <c r="A5366" s="6" t="s">
        <v>7534</v>
      </c>
      <c r="B5366" s="10">
        <v>107200000</v>
      </c>
      <c r="C5366" s="10">
        <v>402125768.60000002</v>
      </c>
    </row>
    <row r="5367" spans="1:3" x14ac:dyDescent="0.3">
      <c r="A5367" s="6" t="s">
        <v>2969</v>
      </c>
      <c r="B5367" s="10">
        <v>70000000</v>
      </c>
      <c r="C5367" s="10">
        <v>579220560</v>
      </c>
    </row>
    <row r="5368" spans="1:3" x14ac:dyDescent="0.3">
      <c r="A5368" s="6" t="s">
        <v>8672</v>
      </c>
      <c r="B5368" s="10">
        <v>67800000</v>
      </c>
      <c r="C5368" s="10">
        <v>791480522.39999998</v>
      </c>
    </row>
    <row r="5369" spans="1:3" x14ac:dyDescent="0.3">
      <c r="A5369" s="6" t="s">
        <v>5885</v>
      </c>
      <c r="B5369" s="10">
        <v>12000000</v>
      </c>
      <c r="C5369" s="10">
        <v>242115</v>
      </c>
    </row>
    <row r="5370" spans="1:3" x14ac:dyDescent="0.3">
      <c r="A5370" s="6" t="s">
        <v>5257</v>
      </c>
      <c r="B5370" s="10">
        <v>100000000</v>
      </c>
      <c r="C5370" s="10">
        <v>28329750</v>
      </c>
    </row>
    <row r="5371" spans="1:3" x14ac:dyDescent="0.3">
      <c r="A5371" s="6" t="s">
        <v>4824</v>
      </c>
      <c r="B5371" s="10">
        <v>117200000</v>
      </c>
      <c r="C5371" s="10">
        <v>433823925.60000002</v>
      </c>
    </row>
    <row r="5372" spans="1:3" x14ac:dyDescent="0.3">
      <c r="A5372" s="6" t="s">
        <v>9669</v>
      </c>
      <c r="B5372" s="10">
        <v>212000000</v>
      </c>
      <c r="C5372" s="10">
        <v>621721971.20000005</v>
      </c>
    </row>
    <row r="5373" spans="1:3" x14ac:dyDescent="0.3">
      <c r="A5373" s="6" t="s">
        <v>4968</v>
      </c>
      <c r="B5373" s="10">
        <v>17500000</v>
      </c>
      <c r="C5373" s="10">
        <v>14717854</v>
      </c>
    </row>
    <row r="5374" spans="1:3" x14ac:dyDescent="0.3">
      <c r="A5374" s="6" t="s">
        <v>5274</v>
      </c>
      <c r="B5374" s="10">
        <v>6200000</v>
      </c>
      <c r="C5374" s="10">
        <v>52302978</v>
      </c>
    </row>
    <row r="5375" spans="1:3" x14ac:dyDescent="0.3">
      <c r="A5375" s="6" t="s">
        <v>182</v>
      </c>
      <c r="B5375" s="10">
        <v>77400000</v>
      </c>
      <c r="C5375" s="10">
        <v>431611098</v>
      </c>
    </row>
    <row r="5376" spans="1:3" x14ac:dyDescent="0.3">
      <c r="A5376" s="6" t="s">
        <v>326</v>
      </c>
      <c r="B5376" s="10">
        <v>201000000</v>
      </c>
      <c r="C5376" s="10">
        <v>1569323844</v>
      </c>
    </row>
    <row r="5377" spans="1:3" x14ac:dyDescent="0.3">
      <c r="A5377" s="6" t="s">
        <v>8929</v>
      </c>
      <c r="B5377" s="10">
        <v>84140000</v>
      </c>
      <c r="C5377" s="10">
        <v>760201609.60000002</v>
      </c>
    </row>
    <row r="5378" spans="1:3" x14ac:dyDescent="0.3">
      <c r="A5378" s="6" t="s">
        <v>3718</v>
      </c>
      <c r="B5378" s="10">
        <v>26000000</v>
      </c>
      <c r="C5378" s="10">
        <v>16521410</v>
      </c>
    </row>
    <row r="5379" spans="1:3" x14ac:dyDescent="0.3">
      <c r="A5379" s="6" t="s">
        <v>8260</v>
      </c>
      <c r="B5379" s="10">
        <v>141000000</v>
      </c>
      <c r="C5379" s="10">
        <v>259379650.40000001</v>
      </c>
    </row>
    <row r="5380" spans="1:3" x14ac:dyDescent="0.3">
      <c r="A5380" s="6" t="s">
        <v>8607</v>
      </c>
      <c r="B5380" s="10">
        <v>81500000</v>
      </c>
      <c r="C5380" s="10">
        <v>563588855</v>
      </c>
    </row>
    <row r="5381" spans="1:3" x14ac:dyDescent="0.3">
      <c r="A5381" s="6" t="s">
        <v>1202</v>
      </c>
      <c r="B5381" s="10">
        <v>20000000</v>
      </c>
      <c r="C5381" s="10">
        <v>78769428</v>
      </c>
    </row>
    <row r="5382" spans="1:3" x14ac:dyDescent="0.3">
      <c r="A5382" s="6" t="s">
        <v>241</v>
      </c>
      <c r="B5382" s="10">
        <v>51489867</v>
      </c>
      <c r="C5382" s="10">
        <v>9572765</v>
      </c>
    </row>
    <row r="5383" spans="1:3" x14ac:dyDescent="0.3">
      <c r="A5383" s="6" t="s">
        <v>6181</v>
      </c>
      <c r="B5383" s="10">
        <v>222000000</v>
      </c>
      <c r="C5383" s="10">
        <v>1610291205</v>
      </c>
    </row>
    <row r="5384" spans="1:3" x14ac:dyDescent="0.3">
      <c r="A5384" s="6" t="s">
        <v>1642</v>
      </c>
      <c r="B5384" s="10">
        <v>95600000</v>
      </c>
      <c r="C5384" s="10">
        <v>305560367.80000001</v>
      </c>
    </row>
    <row r="5385" spans="1:3" x14ac:dyDescent="0.3">
      <c r="A5385" s="6" t="s">
        <v>1059</v>
      </c>
      <c r="B5385" s="10">
        <v>56600000</v>
      </c>
      <c r="C5385" s="10">
        <v>583921229</v>
      </c>
    </row>
    <row r="5386" spans="1:3" x14ac:dyDescent="0.3">
      <c r="A5386" s="6" t="s">
        <v>5622</v>
      </c>
      <c r="B5386" s="10">
        <v>70000000</v>
      </c>
      <c r="C5386" s="10">
        <v>13596911</v>
      </c>
    </row>
    <row r="5387" spans="1:3" x14ac:dyDescent="0.3">
      <c r="A5387" s="6" t="s">
        <v>8569</v>
      </c>
      <c r="B5387" s="10">
        <v>132000000</v>
      </c>
      <c r="C5387" s="10">
        <v>587519945.20000005</v>
      </c>
    </row>
    <row r="5388" spans="1:3" x14ac:dyDescent="0.3">
      <c r="A5388" s="6" t="s">
        <v>7240</v>
      </c>
      <c r="B5388" s="10">
        <v>31165200</v>
      </c>
      <c r="C5388" s="10">
        <v>104600242.2</v>
      </c>
    </row>
    <row r="5389" spans="1:3" x14ac:dyDescent="0.3">
      <c r="A5389" s="6" t="s">
        <v>7462</v>
      </c>
      <c r="B5389" s="10">
        <v>50140000</v>
      </c>
      <c r="C5389" s="10">
        <v>358606375</v>
      </c>
    </row>
    <row r="5390" spans="1:3" x14ac:dyDescent="0.3">
      <c r="A5390" s="6" t="s">
        <v>2165</v>
      </c>
      <c r="B5390" s="10">
        <v>5000000</v>
      </c>
      <c r="C5390" s="10">
        <v>103300632</v>
      </c>
    </row>
    <row r="5391" spans="1:3" x14ac:dyDescent="0.3">
      <c r="A5391" s="6" t="s">
        <v>9413</v>
      </c>
      <c r="B5391" s="10">
        <v>141600000</v>
      </c>
      <c r="C5391" s="10">
        <v>522659686.19999999</v>
      </c>
    </row>
    <row r="5392" spans="1:3" x14ac:dyDescent="0.3">
      <c r="A5392" s="6" t="s">
        <v>2576</v>
      </c>
      <c r="B5392" s="10">
        <v>9000000</v>
      </c>
      <c r="C5392" s="10">
        <v>81831866</v>
      </c>
    </row>
    <row r="5393" spans="1:3" x14ac:dyDescent="0.3">
      <c r="A5393" s="6" t="s">
        <v>6006</v>
      </c>
      <c r="B5393" s="10">
        <v>88000000</v>
      </c>
      <c r="C5393" s="10">
        <v>540133746</v>
      </c>
    </row>
    <row r="5394" spans="1:3" x14ac:dyDescent="0.3">
      <c r="A5394" s="6" t="s">
        <v>6744</v>
      </c>
      <c r="B5394" s="10">
        <v>10000000</v>
      </c>
      <c r="C5394" s="10">
        <v>714255</v>
      </c>
    </row>
    <row r="5395" spans="1:3" x14ac:dyDescent="0.3">
      <c r="A5395" s="6" t="s">
        <v>7078</v>
      </c>
      <c r="B5395" s="10">
        <v>78000000</v>
      </c>
      <c r="C5395" s="10">
        <v>716266600.79999995</v>
      </c>
    </row>
    <row r="5396" spans="1:3" x14ac:dyDescent="0.3">
      <c r="A5396" s="6" t="s">
        <v>5073</v>
      </c>
      <c r="B5396" s="10">
        <v>14000000</v>
      </c>
      <c r="C5396" s="10">
        <v>39673161</v>
      </c>
    </row>
    <row r="5397" spans="1:3" x14ac:dyDescent="0.3">
      <c r="A5397" s="6" t="s">
        <v>6186</v>
      </c>
      <c r="B5397" s="10">
        <v>28000000</v>
      </c>
      <c r="C5397" s="10">
        <v>258210860</v>
      </c>
    </row>
    <row r="5398" spans="1:3" x14ac:dyDescent="0.3">
      <c r="A5398" s="6" t="s">
        <v>7085</v>
      </c>
      <c r="B5398" s="10">
        <v>10330000</v>
      </c>
      <c r="C5398" s="10">
        <v>95813</v>
      </c>
    </row>
    <row r="5399" spans="1:3" x14ac:dyDescent="0.3">
      <c r="A5399" s="6" t="s">
        <v>7273</v>
      </c>
      <c r="B5399" s="10">
        <v>48000000</v>
      </c>
      <c r="C5399" s="10">
        <v>77562568</v>
      </c>
    </row>
    <row r="5400" spans="1:3" x14ac:dyDescent="0.3">
      <c r="A5400" s="6" t="s">
        <v>266</v>
      </c>
      <c r="B5400" s="10">
        <v>4600000</v>
      </c>
      <c r="C5400" s="10">
        <v>731767</v>
      </c>
    </row>
    <row r="5401" spans="1:3" x14ac:dyDescent="0.3">
      <c r="A5401" s="6" t="s">
        <v>9083</v>
      </c>
      <c r="B5401" s="10">
        <v>144000000</v>
      </c>
      <c r="C5401" s="10">
        <v>1135762456</v>
      </c>
    </row>
    <row r="5402" spans="1:3" x14ac:dyDescent="0.3">
      <c r="A5402" s="6" t="s">
        <v>9256</v>
      </c>
      <c r="B5402" s="10">
        <v>1600000</v>
      </c>
      <c r="C5402" s="10">
        <v>419428</v>
      </c>
    </row>
    <row r="5403" spans="1:3" x14ac:dyDescent="0.3">
      <c r="A5403" s="6" t="s">
        <v>8230</v>
      </c>
      <c r="B5403" s="10">
        <v>22000000</v>
      </c>
      <c r="C5403" s="10">
        <v>15434375</v>
      </c>
    </row>
    <row r="5404" spans="1:3" x14ac:dyDescent="0.3">
      <c r="A5404" s="6" t="s">
        <v>9236</v>
      </c>
      <c r="B5404" s="10">
        <v>113800000</v>
      </c>
      <c r="C5404" s="10">
        <v>721102572.39999998</v>
      </c>
    </row>
    <row r="5405" spans="1:3" x14ac:dyDescent="0.3">
      <c r="A5405" s="6" t="s">
        <v>7397</v>
      </c>
      <c r="B5405" s="10">
        <v>50000000</v>
      </c>
      <c r="C5405" s="10">
        <v>55489826</v>
      </c>
    </row>
    <row r="5406" spans="1:3" x14ac:dyDescent="0.3">
      <c r="A5406" s="6" t="s">
        <v>5129</v>
      </c>
      <c r="B5406" s="10">
        <v>50000000</v>
      </c>
      <c r="C5406" s="10">
        <v>190023573</v>
      </c>
    </row>
    <row r="5407" spans="1:3" x14ac:dyDescent="0.3">
      <c r="A5407" s="6" t="s">
        <v>3025</v>
      </c>
      <c r="B5407" s="10">
        <v>25000000</v>
      </c>
      <c r="C5407" s="10">
        <v>5148503</v>
      </c>
    </row>
    <row r="5408" spans="1:3" x14ac:dyDescent="0.3">
      <c r="A5408" s="6" t="s">
        <v>4786</v>
      </c>
      <c r="B5408" s="10">
        <v>185534545.80000001</v>
      </c>
      <c r="C5408" s="10">
        <v>178359863</v>
      </c>
    </row>
    <row r="5409" spans="1:3" x14ac:dyDescent="0.3">
      <c r="A5409" s="6" t="s">
        <v>8820</v>
      </c>
      <c r="B5409" s="10">
        <v>16000000</v>
      </c>
      <c r="C5409" s="10">
        <v>17374595</v>
      </c>
    </row>
    <row r="5410" spans="1:3" x14ac:dyDescent="0.3">
      <c r="A5410" s="6" t="s">
        <v>4651</v>
      </c>
      <c r="B5410" s="10">
        <v>50000000</v>
      </c>
      <c r="C5410" s="10">
        <v>1250617</v>
      </c>
    </row>
    <row r="5411" spans="1:3" x14ac:dyDescent="0.3">
      <c r="A5411" s="6" t="s">
        <v>5694</v>
      </c>
      <c r="B5411" s="10">
        <v>120000000</v>
      </c>
      <c r="C5411" s="10">
        <v>0</v>
      </c>
    </row>
    <row r="5412" spans="1:3" x14ac:dyDescent="0.3">
      <c r="A5412" s="6" t="s">
        <v>5307</v>
      </c>
      <c r="B5412" s="10">
        <v>62500000</v>
      </c>
      <c r="C5412" s="10">
        <v>520816421.60000002</v>
      </c>
    </row>
    <row r="5413" spans="1:3" x14ac:dyDescent="0.3">
      <c r="A5413" s="6" t="s">
        <v>1880</v>
      </c>
      <c r="B5413" s="10">
        <v>94800000</v>
      </c>
      <c r="C5413" s="10">
        <v>250162022</v>
      </c>
    </row>
    <row r="5414" spans="1:3" x14ac:dyDescent="0.3">
      <c r="A5414" s="6" t="s">
        <v>1774</v>
      </c>
      <c r="B5414" s="10">
        <v>80000000</v>
      </c>
      <c r="C5414" s="10">
        <v>343397247</v>
      </c>
    </row>
    <row r="5415" spans="1:3" x14ac:dyDescent="0.3">
      <c r="A5415" s="6" t="s">
        <v>2276</v>
      </c>
      <c r="B5415" s="10">
        <v>82600000</v>
      </c>
      <c r="C5415" s="10">
        <v>473097256.60000002</v>
      </c>
    </row>
    <row r="5416" spans="1:3" x14ac:dyDescent="0.3">
      <c r="A5416" s="6" t="s">
        <v>1698</v>
      </c>
      <c r="B5416" s="10">
        <v>137000000</v>
      </c>
      <c r="C5416" s="10">
        <v>612148818</v>
      </c>
    </row>
    <row r="5417" spans="1:3" x14ac:dyDescent="0.3">
      <c r="A5417" s="6" t="s">
        <v>5267</v>
      </c>
      <c r="B5417" s="10">
        <v>25000000</v>
      </c>
      <c r="C5417" s="10">
        <v>16057580</v>
      </c>
    </row>
    <row r="5418" spans="1:3" x14ac:dyDescent="0.3">
      <c r="A5418" s="6" t="s">
        <v>1937</v>
      </c>
      <c r="B5418" s="10">
        <v>24000000</v>
      </c>
      <c r="C5418" s="10">
        <v>182489826</v>
      </c>
    </row>
    <row r="5419" spans="1:3" x14ac:dyDescent="0.3">
      <c r="A5419" s="6" t="s">
        <v>619</v>
      </c>
      <c r="B5419" s="10">
        <v>5000000</v>
      </c>
      <c r="C5419" s="10">
        <v>38093564</v>
      </c>
    </row>
    <row r="5420" spans="1:3" x14ac:dyDescent="0.3">
      <c r="A5420" s="6" t="s">
        <v>525</v>
      </c>
      <c r="B5420" s="10">
        <v>99400000</v>
      </c>
      <c r="C5420" s="10">
        <v>341205403.39999998</v>
      </c>
    </row>
    <row r="5421" spans="1:3" x14ac:dyDescent="0.3">
      <c r="A5421" s="6" t="s">
        <v>4598</v>
      </c>
      <c r="B5421" s="10">
        <v>30000000</v>
      </c>
      <c r="C5421" s="10">
        <v>11247280</v>
      </c>
    </row>
    <row r="5422" spans="1:3" x14ac:dyDescent="0.3">
      <c r="A5422" s="6" t="s">
        <v>2497</v>
      </c>
      <c r="B5422" s="10">
        <v>38000000</v>
      </c>
      <c r="C5422" s="10">
        <v>39178189</v>
      </c>
    </row>
    <row r="5423" spans="1:3" x14ac:dyDescent="0.3">
      <c r="A5423" s="6" t="s">
        <v>6294</v>
      </c>
      <c r="B5423" s="10">
        <v>143000000</v>
      </c>
      <c r="C5423" s="10">
        <v>710606089.39999998</v>
      </c>
    </row>
    <row r="5424" spans="1:3" x14ac:dyDescent="0.3">
      <c r="A5424" s="6" t="s">
        <v>4026</v>
      </c>
      <c r="B5424" s="10">
        <v>105000000</v>
      </c>
      <c r="C5424" s="10">
        <v>449383521.39999998</v>
      </c>
    </row>
    <row r="5425" spans="1:3" x14ac:dyDescent="0.3">
      <c r="A5425" s="6" t="s">
        <v>2014</v>
      </c>
      <c r="B5425" s="10">
        <v>200000000</v>
      </c>
      <c r="C5425" s="10">
        <v>490359051</v>
      </c>
    </row>
    <row r="5426" spans="1:3" x14ac:dyDescent="0.3">
      <c r="A5426" s="6" t="s">
        <v>6024</v>
      </c>
      <c r="B5426" s="10">
        <v>10000000</v>
      </c>
      <c r="C5426" s="10">
        <v>124778311.2</v>
      </c>
    </row>
    <row r="5427" spans="1:3" x14ac:dyDescent="0.3">
      <c r="A5427" s="6" t="s">
        <v>2471</v>
      </c>
      <c r="B5427" s="10">
        <v>76000000</v>
      </c>
      <c r="C5427" s="10">
        <v>152911218.59999999</v>
      </c>
    </row>
    <row r="5428" spans="1:3" x14ac:dyDescent="0.3">
      <c r="A5428" s="6" t="s">
        <v>6693</v>
      </c>
      <c r="B5428" s="10">
        <v>103200000</v>
      </c>
      <c r="C5428" s="10">
        <v>302027407.19999999</v>
      </c>
    </row>
    <row r="5429" spans="1:3" x14ac:dyDescent="0.3">
      <c r="A5429" s="6" t="s">
        <v>5888</v>
      </c>
      <c r="B5429" s="10">
        <v>30000000</v>
      </c>
      <c r="C5429" s="10">
        <v>156835339</v>
      </c>
    </row>
    <row r="5430" spans="1:3" x14ac:dyDescent="0.3">
      <c r="A5430" s="6" t="s">
        <v>3734</v>
      </c>
      <c r="B5430" s="10">
        <v>3500000</v>
      </c>
      <c r="C5430" s="10">
        <v>7766240</v>
      </c>
    </row>
    <row r="5431" spans="1:3" x14ac:dyDescent="0.3">
      <c r="A5431" s="6" t="s">
        <v>505</v>
      </c>
      <c r="B5431" s="10">
        <v>190000000</v>
      </c>
      <c r="C5431" s="10">
        <v>411002906</v>
      </c>
    </row>
    <row r="5432" spans="1:3" x14ac:dyDescent="0.3">
      <c r="A5432" s="6" t="s">
        <v>734</v>
      </c>
      <c r="B5432" s="10">
        <v>155000000</v>
      </c>
      <c r="C5432" s="10">
        <v>290930148</v>
      </c>
    </row>
    <row r="5433" spans="1:3" x14ac:dyDescent="0.3">
      <c r="A5433" s="6" t="s">
        <v>8455</v>
      </c>
      <c r="B5433" s="10">
        <v>187000000</v>
      </c>
      <c r="C5433" s="10">
        <v>549685989</v>
      </c>
    </row>
    <row r="5434" spans="1:3" x14ac:dyDescent="0.3">
      <c r="A5434" s="6" t="s">
        <v>2996</v>
      </c>
      <c r="B5434" s="10">
        <v>55000000</v>
      </c>
      <c r="C5434" s="10">
        <v>252410984</v>
      </c>
    </row>
    <row r="5435" spans="1:3" x14ac:dyDescent="0.3">
      <c r="A5435" s="6" t="s">
        <v>2811</v>
      </c>
      <c r="B5435" s="10">
        <v>40000000</v>
      </c>
      <c r="C5435" s="10">
        <v>227300000</v>
      </c>
    </row>
    <row r="5436" spans="1:3" x14ac:dyDescent="0.3">
      <c r="A5436" s="6" t="s">
        <v>1345</v>
      </c>
      <c r="B5436" s="10">
        <v>133460000</v>
      </c>
      <c r="C5436" s="10">
        <v>588078918.60000002</v>
      </c>
    </row>
    <row r="5437" spans="1:3" x14ac:dyDescent="0.3">
      <c r="A5437" s="6" t="s">
        <v>8231</v>
      </c>
      <c r="B5437" s="10">
        <v>174600000</v>
      </c>
      <c r="C5437" s="10">
        <v>175269998.80000001</v>
      </c>
    </row>
    <row r="5438" spans="1:3" x14ac:dyDescent="0.3">
      <c r="A5438" s="6" t="s">
        <v>1324</v>
      </c>
      <c r="B5438" s="10">
        <v>26000000</v>
      </c>
      <c r="C5438" s="10">
        <v>81275291</v>
      </c>
    </row>
    <row r="5439" spans="1:3" x14ac:dyDescent="0.3">
      <c r="A5439" s="6" t="s">
        <v>9576</v>
      </c>
      <c r="B5439" s="10">
        <v>10769016</v>
      </c>
      <c r="C5439" s="10">
        <v>37359689</v>
      </c>
    </row>
    <row r="5440" spans="1:3" x14ac:dyDescent="0.3">
      <c r="A5440" s="6" t="s">
        <v>2265</v>
      </c>
      <c r="B5440" s="10">
        <v>193540000</v>
      </c>
      <c r="C5440" s="10">
        <v>175269998.80000001</v>
      </c>
    </row>
    <row r="5441" spans="1:3" x14ac:dyDescent="0.3">
      <c r="A5441" s="6" t="s">
        <v>7211</v>
      </c>
      <c r="B5441" s="10">
        <v>6900000</v>
      </c>
      <c r="C5441" s="10">
        <v>41410568</v>
      </c>
    </row>
    <row r="5442" spans="1:3" x14ac:dyDescent="0.3">
      <c r="A5442" s="6" t="s">
        <v>4224</v>
      </c>
      <c r="B5442" s="10">
        <v>5000000</v>
      </c>
      <c r="C5442" s="10">
        <v>1818417</v>
      </c>
    </row>
    <row r="5443" spans="1:3" x14ac:dyDescent="0.3">
      <c r="A5443" s="6" t="s">
        <v>9451</v>
      </c>
      <c r="B5443" s="10">
        <v>67900000</v>
      </c>
      <c r="C5443" s="10">
        <v>450423203.19999999</v>
      </c>
    </row>
    <row r="5444" spans="1:3" x14ac:dyDescent="0.3">
      <c r="A5444" s="6" t="s">
        <v>5258</v>
      </c>
      <c r="B5444" s="10">
        <v>11332619</v>
      </c>
      <c r="C5444" s="10">
        <v>11229499.800000001</v>
      </c>
    </row>
    <row r="5445" spans="1:3" x14ac:dyDescent="0.3">
      <c r="A5445" s="6" t="s">
        <v>2777</v>
      </c>
      <c r="B5445" s="10">
        <v>6713933</v>
      </c>
      <c r="C5445" s="10">
        <v>0</v>
      </c>
    </row>
    <row r="5446" spans="1:3" x14ac:dyDescent="0.3">
      <c r="A5446" s="6" t="s">
        <v>8779</v>
      </c>
      <c r="B5446" s="10">
        <v>1000000</v>
      </c>
      <c r="C5446" s="10">
        <v>1156309</v>
      </c>
    </row>
    <row r="5447" spans="1:3" x14ac:dyDescent="0.3">
      <c r="A5447" s="6" t="s">
        <v>7266</v>
      </c>
      <c r="B5447" s="10">
        <v>80400000</v>
      </c>
      <c r="C5447" s="10">
        <v>411716817.19999999</v>
      </c>
    </row>
    <row r="5448" spans="1:3" x14ac:dyDescent="0.3">
      <c r="A5448" s="6" t="s">
        <v>2351</v>
      </c>
      <c r="B5448" s="10">
        <v>90100000</v>
      </c>
      <c r="C5448" s="10">
        <v>414551647.39999998</v>
      </c>
    </row>
    <row r="5449" spans="1:3" x14ac:dyDescent="0.3">
      <c r="A5449" s="6" t="s">
        <v>3154</v>
      </c>
      <c r="B5449" s="10">
        <v>150000000</v>
      </c>
      <c r="C5449" s="10">
        <v>151525973</v>
      </c>
    </row>
    <row r="5450" spans="1:3" x14ac:dyDescent="0.3">
      <c r="A5450" s="6" t="s">
        <v>953</v>
      </c>
      <c r="B5450" s="10">
        <v>116600000</v>
      </c>
      <c r="C5450" s="10">
        <v>487300517.39999998</v>
      </c>
    </row>
    <row r="5451" spans="1:3" x14ac:dyDescent="0.3">
      <c r="A5451" s="6" t="s">
        <v>2700</v>
      </c>
      <c r="B5451" s="10">
        <v>136400000</v>
      </c>
      <c r="C5451" s="10">
        <v>856238148.39999998</v>
      </c>
    </row>
    <row r="5452" spans="1:3" x14ac:dyDescent="0.3">
      <c r="A5452" s="6" t="s">
        <v>2208</v>
      </c>
      <c r="B5452" s="10">
        <v>13938145</v>
      </c>
      <c r="C5452" s="10">
        <v>30169000</v>
      </c>
    </row>
    <row r="5453" spans="1:3" x14ac:dyDescent="0.3">
      <c r="A5453" s="6" t="s">
        <v>5294</v>
      </c>
      <c r="B5453" s="10">
        <v>40000000</v>
      </c>
      <c r="C5453" s="10">
        <v>17033431</v>
      </c>
    </row>
    <row r="5454" spans="1:3" x14ac:dyDescent="0.3">
      <c r="A5454" s="6" t="s">
        <v>4807</v>
      </c>
      <c r="B5454" s="10">
        <v>48000000</v>
      </c>
      <c r="C5454" s="10">
        <v>196308367</v>
      </c>
    </row>
    <row r="5455" spans="1:3" x14ac:dyDescent="0.3">
      <c r="A5455" s="6" t="s">
        <v>2015</v>
      </c>
      <c r="B5455" s="10">
        <v>19000000</v>
      </c>
      <c r="C5455" s="10">
        <v>83258226</v>
      </c>
    </row>
    <row r="5456" spans="1:3" x14ac:dyDescent="0.3">
      <c r="A5456" s="6" t="s">
        <v>3363</v>
      </c>
      <c r="B5456" s="10">
        <v>167000000</v>
      </c>
      <c r="C5456" s="10">
        <v>669260273</v>
      </c>
    </row>
    <row r="5457" spans="1:3" x14ac:dyDescent="0.3">
      <c r="A5457" s="6" t="s">
        <v>6504</v>
      </c>
      <c r="B5457" s="10">
        <v>174400000</v>
      </c>
      <c r="C5457" s="10">
        <v>895189907</v>
      </c>
    </row>
    <row r="5458" spans="1:3" x14ac:dyDescent="0.3">
      <c r="A5458" s="6" t="s">
        <v>6126</v>
      </c>
      <c r="B5458" s="10">
        <v>12000000</v>
      </c>
      <c r="C5458" s="10">
        <v>85450484</v>
      </c>
    </row>
    <row r="5459" spans="1:3" x14ac:dyDescent="0.3">
      <c r="A5459" s="6" t="s">
        <v>7657</v>
      </c>
      <c r="B5459" s="10">
        <v>6261504</v>
      </c>
      <c r="C5459" s="10">
        <v>241278</v>
      </c>
    </row>
    <row r="5460" spans="1:3" x14ac:dyDescent="0.3">
      <c r="A5460" s="6" t="s">
        <v>4403</v>
      </c>
      <c r="B5460" s="10">
        <v>27000000</v>
      </c>
      <c r="C5460" s="10">
        <v>106585978</v>
      </c>
    </row>
    <row r="5461" spans="1:3" x14ac:dyDescent="0.3">
      <c r="A5461" s="6" t="s">
        <v>2367</v>
      </c>
      <c r="B5461" s="10">
        <v>138061149.19999999</v>
      </c>
      <c r="C5461" s="10">
        <v>370808553.80000001</v>
      </c>
    </row>
    <row r="5462" spans="1:3" x14ac:dyDescent="0.3">
      <c r="A5462" s="6" t="s">
        <v>5780</v>
      </c>
      <c r="B5462" s="10">
        <v>96200000</v>
      </c>
      <c r="C5462" s="10">
        <v>281847101.39999998</v>
      </c>
    </row>
    <row r="5463" spans="1:3" x14ac:dyDescent="0.3">
      <c r="A5463" s="6" t="s">
        <v>8536</v>
      </c>
      <c r="B5463" s="10">
        <v>8301468</v>
      </c>
      <c r="C5463" s="10">
        <v>7185518</v>
      </c>
    </row>
    <row r="5464" spans="1:3" x14ac:dyDescent="0.3">
      <c r="A5464" s="6" t="s">
        <v>297</v>
      </c>
      <c r="B5464" s="10">
        <v>20000000</v>
      </c>
      <c r="C5464" s="10">
        <v>161597374.40000001</v>
      </c>
    </row>
    <row r="5465" spans="1:3" x14ac:dyDescent="0.3">
      <c r="A5465" s="6" t="s">
        <v>1640</v>
      </c>
      <c r="B5465" s="10">
        <v>147200000</v>
      </c>
      <c r="C5465" s="10">
        <v>572346763.39999998</v>
      </c>
    </row>
    <row r="5466" spans="1:3" x14ac:dyDescent="0.3">
      <c r="A5466" s="6" t="s">
        <v>8891</v>
      </c>
      <c r="B5466" s="10">
        <v>6000000</v>
      </c>
      <c r="C5466" s="10">
        <v>33100520.399999999</v>
      </c>
    </row>
    <row r="5467" spans="1:3" x14ac:dyDescent="0.3">
      <c r="A5467" s="6" t="s">
        <v>8164</v>
      </c>
      <c r="B5467" s="10">
        <v>127800000</v>
      </c>
      <c r="C5467" s="10">
        <v>578598408</v>
      </c>
    </row>
    <row r="5468" spans="1:3" x14ac:dyDescent="0.3">
      <c r="A5468" s="6" t="s">
        <v>7874</v>
      </c>
      <c r="B5468" s="10">
        <v>122400000</v>
      </c>
      <c r="C5468" s="10">
        <v>666851201.20000005</v>
      </c>
    </row>
    <row r="5469" spans="1:3" x14ac:dyDescent="0.3">
      <c r="A5469" s="6" t="s">
        <v>5797</v>
      </c>
      <c r="B5469" s="10">
        <v>40000000</v>
      </c>
      <c r="C5469" s="10">
        <v>16340767</v>
      </c>
    </row>
    <row r="5470" spans="1:3" x14ac:dyDescent="0.3">
      <c r="A5470" s="6" t="s">
        <v>1655</v>
      </c>
      <c r="B5470" s="10">
        <v>450000</v>
      </c>
      <c r="C5470" s="10">
        <v>194183034</v>
      </c>
    </row>
    <row r="5471" spans="1:3" x14ac:dyDescent="0.3">
      <c r="A5471" s="6" t="s">
        <v>3853</v>
      </c>
      <c r="B5471" s="10">
        <v>3000000</v>
      </c>
      <c r="C5471" s="10">
        <v>177512032</v>
      </c>
    </row>
    <row r="5472" spans="1:3" x14ac:dyDescent="0.3">
      <c r="A5472" s="6" t="s">
        <v>2259</v>
      </c>
      <c r="B5472" s="10">
        <v>5000000</v>
      </c>
      <c r="C5472" s="10">
        <v>207039844</v>
      </c>
    </row>
    <row r="5473" spans="1:3" x14ac:dyDescent="0.3">
      <c r="A5473" s="6" t="s">
        <v>4443</v>
      </c>
      <c r="B5473" s="10">
        <v>5000000</v>
      </c>
      <c r="C5473" s="10">
        <v>142817992</v>
      </c>
    </row>
    <row r="5474" spans="1:3" x14ac:dyDescent="0.3">
      <c r="A5474" s="6" t="s">
        <v>1106</v>
      </c>
      <c r="B5474" s="10">
        <v>89600000</v>
      </c>
      <c r="C5474" s="10">
        <v>500625176.19999999</v>
      </c>
    </row>
    <row r="5475" spans="1:3" x14ac:dyDescent="0.3">
      <c r="A5475" s="6" t="s">
        <v>4297</v>
      </c>
      <c r="B5475" s="10">
        <v>10000000</v>
      </c>
      <c r="C5475" s="10">
        <v>77959374</v>
      </c>
    </row>
    <row r="5476" spans="1:3" x14ac:dyDescent="0.3">
      <c r="A5476" s="6" t="s">
        <v>2562</v>
      </c>
      <c r="B5476" s="10">
        <v>5000000</v>
      </c>
      <c r="C5476" s="10">
        <v>90904854</v>
      </c>
    </row>
    <row r="5477" spans="1:3" x14ac:dyDescent="0.3">
      <c r="A5477" s="6" t="s">
        <v>3096</v>
      </c>
      <c r="B5477" s="10">
        <v>1350000</v>
      </c>
      <c r="C5477" s="10">
        <v>4160000</v>
      </c>
    </row>
    <row r="5478" spans="1:3" x14ac:dyDescent="0.3">
      <c r="A5478" s="6" t="s">
        <v>1953</v>
      </c>
      <c r="B5478" s="10">
        <v>60000000</v>
      </c>
      <c r="C5478" s="10">
        <v>108119662</v>
      </c>
    </row>
    <row r="5479" spans="1:3" x14ac:dyDescent="0.3">
      <c r="A5479" s="6" t="s">
        <v>789</v>
      </c>
      <c r="B5479" s="10">
        <v>11363000</v>
      </c>
      <c r="C5479" s="10">
        <v>257591776</v>
      </c>
    </row>
    <row r="5480" spans="1:3" x14ac:dyDescent="0.3">
      <c r="A5480" s="6" t="s">
        <v>2638</v>
      </c>
      <c r="B5480" s="10">
        <v>134200000</v>
      </c>
      <c r="C5480" s="10">
        <v>638398632.79999995</v>
      </c>
    </row>
    <row r="5481" spans="1:3" x14ac:dyDescent="0.3">
      <c r="A5481" s="6" t="s">
        <v>3507</v>
      </c>
      <c r="B5481" s="10">
        <v>100140000</v>
      </c>
      <c r="C5481" s="10">
        <v>709840720.60000002</v>
      </c>
    </row>
    <row r="5482" spans="1:3" x14ac:dyDescent="0.3">
      <c r="A5482" s="6" t="s">
        <v>9450</v>
      </c>
      <c r="B5482" s="10">
        <v>25000000</v>
      </c>
      <c r="C5482" s="10">
        <v>120832383</v>
      </c>
    </row>
    <row r="5483" spans="1:3" x14ac:dyDescent="0.3">
      <c r="A5483" s="6" t="s">
        <v>9537</v>
      </c>
      <c r="B5483" s="10">
        <v>20000000</v>
      </c>
      <c r="C5483" s="10">
        <v>126297830</v>
      </c>
    </row>
    <row r="5484" spans="1:3" x14ac:dyDescent="0.3">
      <c r="A5484" s="6" t="s">
        <v>9320</v>
      </c>
      <c r="B5484" s="10">
        <v>28690400</v>
      </c>
      <c r="C5484" s="10">
        <v>2200000</v>
      </c>
    </row>
    <row r="5485" spans="1:3" x14ac:dyDescent="0.3">
      <c r="A5485" s="6" t="s">
        <v>6182</v>
      </c>
      <c r="B5485" s="10">
        <v>1746964</v>
      </c>
      <c r="C5485" s="10">
        <v>2181987</v>
      </c>
    </row>
    <row r="5486" spans="1:3" x14ac:dyDescent="0.3">
      <c r="A5486" s="6" t="s">
        <v>3182</v>
      </c>
      <c r="B5486" s="10">
        <v>35000000</v>
      </c>
      <c r="C5486" s="10">
        <v>48543388</v>
      </c>
    </row>
    <row r="5487" spans="1:3" x14ac:dyDescent="0.3">
      <c r="A5487" s="6" t="s">
        <v>9440</v>
      </c>
      <c r="B5487" s="10">
        <v>10000000</v>
      </c>
      <c r="C5487" s="10">
        <v>1616353</v>
      </c>
    </row>
    <row r="5488" spans="1:3" x14ac:dyDescent="0.3">
      <c r="A5488" s="6" t="s">
        <v>8296</v>
      </c>
      <c r="B5488" s="10">
        <v>111800000</v>
      </c>
      <c r="C5488" s="10">
        <v>750742412.60000002</v>
      </c>
    </row>
    <row r="5489" spans="1:3" x14ac:dyDescent="0.3">
      <c r="A5489" s="6" t="s">
        <v>8076</v>
      </c>
      <c r="B5489" s="10">
        <v>2243662</v>
      </c>
      <c r="C5489" s="10">
        <v>6748935</v>
      </c>
    </row>
    <row r="5490" spans="1:3" x14ac:dyDescent="0.3">
      <c r="A5490" s="6" t="s">
        <v>6384</v>
      </c>
      <c r="B5490" s="10">
        <v>15000000</v>
      </c>
      <c r="C5490" s="10">
        <v>44065653</v>
      </c>
    </row>
    <row r="5491" spans="1:3" x14ac:dyDescent="0.3">
      <c r="A5491" s="6" t="s">
        <v>2676</v>
      </c>
      <c r="B5491" s="10">
        <v>220000000</v>
      </c>
      <c r="C5491" s="10">
        <v>604479344</v>
      </c>
    </row>
    <row r="5492" spans="1:3" x14ac:dyDescent="0.3">
      <c r="A5492" s="6" t="s">
        <v>4162</v>
      </c>
      <c r="B5492" s="10">
        <v>50000000</v>
      </c>
      <c r="C5492" s="10">
        <v>202173000</v>
      </c>
    </row>
    <row r="5493" spans="1:3" x14ac:dyDescent="0.3">
      <c r="A5493" s="6" t="s">
        <v>4186</v>
      </c>
      <c r="B5493" s="10">
        <v>135600000</v>
      </c>
      <c r="C5493" s="10">
        <v>703696698</v>
      </c>
    </row>
    <row r="5494" spans="1:3" x14ac:dyDescent="0.3">
      <c r="A5494" s="6" t="s">
        <v>8986</v>
      </c>
      <c r="B5494" s="10">
        <v>5000000</v>
      </c>
      <c r="C5494" s="10">
        <v>10727536</v>
      </c>
    </row>
    <row r="5495" spans="1:3" x14ac:dyDescent="0.3">
      <c r="A5495" s="6" t="s">
        <v>1646</v>
      </c>
      <c r="B5495" s="10">
        <v>63000000</v>
      </c>
      <c r="C5495" s="10">
        <v>112000000</v>
      </c>
    </row>
    <row r="5496" spans="1:3" x14ac:dyDescent="0.3">
      <c r="A5496" s="6" t="s">
        <v>8631</v>
      </c>
      <c r="B5496" s="10">
        <v>45000000</v>
      </c>
      <c r="C5496" s="10">
        <v>30822861</v>
      </c>
    </row>
    <row r="5497" spans="1:3" x14ac:dyDescent="0.3">
      <c r="A5497" s="6" t="s">
        <v>6032</v>
      </c>
      <c r="B5497" s="10">
        <v>935000</v>
      </c>
      <c r="C5497" s="10">
        <v>69530233</v>
      </c>
    </row>
    <row r="5498" spans="1:3" x14ac:dyDescent="0.3">
      <c r="A5498" s="6" t="s">
        <v>7880</v>
      </c>
      <c r="B5498" s="10">
        <v>117200000</v>
      </c>
      <c r="C5498" s="10">
        <v>768648895.79999995</v>
      </c>
    </row>
    <row r="5499" spans="1:3" x14ac:dyDescent="0.3">
      <c r="A5499" s="6" t="s">
        <v>5963</v>
      </c>
      <c r="B5499" s="10">
        <v>45000000</v>
      </c>
      <c r="C5499" s="10">
        <v>178100000</v>
      </c>
    </row>
    <row r="5500" spans="1:3" x14ac:dyDescent="0.3">
      <c r="A5500" s="6" t="s">
        <v>2934</v>
      </c>
      <c r="B5500" s="10">
        <v>40000000</v>
      </c>
      <c r="C5500" s="10">
        <v>52837989</v>
      </c>
    </row>
    <row r="5501" spans="1:3" x14ac:dyDescent="0.3">
      <c r="A5501" s="6" t="s">
        <v>1675</v>
      </c>
      <c r="B5501" s="10">
        <v>40000000</v>
      </c>
      <c r="C5501" s="10">
        <v>101162106</v>
      </c>
    </row>
    <row r="5502" spans="1:3" x14ac:dyDescent="0.3">
      <c r="A5502" s="6" t="s">
        <v>4107</v>
      </c>
      <c r="B5502" s="10">
        <v>26000000</v>
      </c>
      <c r="C5502" s="10">
        <v>185904750</v>
      </c>
    </row>
    <row r="5503" spans="1:3" x14ac:dyDescent="0.3">
      <c r="A5503" s="6" t="s">
        <v>3425</v>
      </c>
      <c r="B5503" s="10">
        <v>38000000</v>
      </c>
      <c r="C5503" s="10">
        <v>107453907</v>
      </c>
    </row>
    <row r="5504" spans="1:3" x14ac:dyDescent="0.3">
      <c r="A5504" s="6" t="s">
        <v>440</v>
      </c>
      <c r="B5504" s="10">
        <v>5000000</v>
      </c>
      <c r="C5504" s="10">
        <v>26078500</v>
      </c>
    </row>
    <row r="5505" spans="1:3" x14ac:dyDescent="0.3">
      <c r="A5505" s="6" t="s">
        <v>2155</v>
      </c>
      <c r="B5505" s="10">
        <v>174600000</v>
      </c>
      <c r="C5505" s="10">
        <v>175269998.80000001</v>
      </c>
    </row>
    <row r="5506" spans="1:3" x14ac:dyDescent="0.3">
      <c r="A5506" s="6" t="s">
        <v>2374</v>
      </c>
      <c r="B5506" s="10">
        <v>77600000</v>
      </c>
      <c r="C5506" s="10">
        <v>695513050</v>
      </c>
    </row>
    <row r="5507" spans="1:3" x14ac:dyDescent="0.3">
      <c r="A5507" s="6" t="s">
        <v>3702</v>
      </c>
      <c r="B5507" s="10">
        <v>101000000</v>
      </c>
      <c r="C5507" s="10">
        <v>731864525.20000005</v>
      </c>
    </row>
    <row r="5508" spans="1:3" x14ac:dyDescent="0.3">
      <c r="A5508" s="6" t="s">
        <v>8038</v>
      </c>
      <c r="B5508" s="10">
        <v>115500000</v>
      </c>
      <c r="C5508" s="10">
        <v>425732545.60000002</v>
      </c>
    </row>
    <row r="5509" spans="1:3" x14ac:dyDescent="0.3">
      <c r="A5509" s="6" t="s">
        <v>8864</v>
      </c>
      <c r="B5509" s="10">
        <v>203940000</v>
      </c>
      <c r="C5509" s="10">
        <v>178359863</v>
      </c>
    </row>
    <row r="5510" spans="1:3" x14ac:dyDescent="0.3">
      <c r="A5510" s="6" t="s">
        <v>435</v>
      </c>
      <c r="B5510" s="10">
        <v>26000000</v>
      </c>
      <c r="C5510" s="10">
        <v>144327371</v>
      </c>
    </row>
    <row r="5511" spans="1:3" x14ac:dyDescent="0.3">
      <c r="A5511" s="6" t="s">
        <v>7848</v>
      </c>
      <c r="B5511" s="10">
        <v>141400000</v>
      </c>
      <c r="C5511" s="10">
        <v>612734678.60000002</v>
      </c>
    </row>
    <row r="5512" spans="1:3" x14ac:dyDescent="0.3">
      <c r="A5512" s="6" t="s">
        <v>611</v>
      </c>
      <c r="B5512" s="10">
        <v>45000000</v>
      </c>
      <c r="C5512" s="10">
        <v>40166138</v>
      </c>
    </row>
    <row r="5513" spans="1:3" x14ac:dyDescent="0.3">
      <c r="A5513" s="6" t="s">
        <v>6881</v>
      </c>
      <c r="B5513" s="10">
        <v>40000000</v>
      </c>
      <c r="C5513" s="10">
        <v>55707411</v>
      </c>
    </row>
    <row r="5514" spans="1:3" x14ac:dyDescent="0.3">
      <c r="A5514" s="6" t="s">
        <v>8970</v>
      </c>
      <c r="B5514" s="10">
        <v>3280017.8</v>
      </c>
      <c r="C5514" s="10">
        <v>2160298</v>
      </c>
    </row>
    <row r="5515" spans="1:3" x14ac:dyDescent="0.3">
      <c r="A5515" s="6" t="s">
        <v>5456</v>
      </c>
      <c r="B5515" s="10">
        <v>100000000</v>
      </c>
      <c r="C5515" s="10">
        <v>323252242</v>
      </c>
    </row>
    <row r="5516" spans="1:3" x14ac:dyDescent="0.3">
      <c r="A5516" s="6" t="s">
        <v>6369</v>
      </c>
      <c r="B5516" s="10">
        <v>60000000</v>
      </c>
      <c r="C5516" s="10">
        <v>98819789</v>
      </c>
    </row>
    <row r="5517" spans="1:3" x14ac:dyDescent="0.3">
      <c r="A5517" s="6" t="s">
        <v>7370</v>
      </c>
      <c r="B5517" s="10">
        <v>10000000</v>
      </c>
      <c r="C5517" s="10">
        <v>3260179</v>
      </c>
    </row>
    <row r="5518" spans="1:3" x14ac:dyDescent="0.3">
      <c r="A5518" s="6" t="s">
        <v>5608</v>
      </c>
      <c r="B5518" s="10">
        <v>139800000</v>
      </c>
      <c r="C5518" s="10">
        <v>1075683451</v>
      </c>
    </row>
    <row r="5519" spans="1:3" x14ac:dyDescent="0.3">
      <c r="A5519" s="6" t="s">
        <v>1746</v>
      </c>
      <c r="B5519" s="10">
        <v>1000000</v>
      </c>
      <c r="C5519" s="10">
        <v>9423445</v>
      </c>
    </row>
    <row r="5520" spans="1:3" x14ac:dyDescent="0.3">
      <c r="A5520" s="6" t="s">
        <v>1595</v>
      </c>
      <c r="B5520" s="10">
        <v>151500000</v>
      </c>
      <c r="C5520" s="10">
        <v>449239853</v>
      </c>
    </row>
    <row r="5521" spans="1:3" x14ac:dyDescent="0.3">
      <c r="A5521" s="6" t="s">
        <v>2736</v>
      </c>
      <c r="B5521" s="10">
        <v>98800000</v>
      </c>
      <c r="C5521" s="10">
        <v>580810039.60000002</v>
      </c>
    </row>
    <row r="5522" spans="1:3" x14ac:dyDescent="0.3">
      <c r="A5522" s="6" t="s">
        <v>2600</v>
      </c>
      <c r="B5522" s="10">
        <v>3006525.2</v>
      </c>
      <c r="C5522" s="10">
        <v>27312</v>
      </c>
    </row>
    <row r="5523" spans="1:3" x14ac:dyDescent="0.3">
      <c r="A5523" s="6" t="s">
        <v>7971</v>
      </c>
      <c r="B5523" s="10">
        <v>195000000</v>
      </c>
      <c r="C5523" s="10">
        <v>175269998.80000001</v>
      </c>
    </row>
    <row r="5524" spans="1:3" x14ac:dyDescent="0.3">
      <c r="A5524" s="6" t="s">
        <v>6115</v>
      </c>
      <c r="B5524" s="10">
        <v>100000000</v>
      </c>
      <c r="C5524" s="10">
        <v>369861963.80000001</v>
      </c>
    </row>
    <row r="5525" spans="1:3" x14ac:dyDescent="0.3">
      <c r="A5525" s="6" t="s">
        <v>963</v>
      </c>
      <c r="B5525" s="10">
        <v>132000000</v>
      </c>
      <c r="C5525" s="10">
        <v>366942531</v>
      </c>
    </row>
    <row r="5526" spans="1:3" x14ac:dyDescent="0.3">
      <c r="A5526" s="6" t="s">
        <v>1418</v>
      </c>
      <c r="B5526" s="10">
        <v>17000000</v>
      </c>
      <c r="C5526" s="10">
        <v>39657073</v>
      </c>
    </row>
    <row r="5527" spans="1:3" x14ac:dyDescent="0.3">
      <c r="A5527" s="6" t="s">
        <v>2117</v>
      </c>
      <c r="B5527" s="10">
        <v>25000000</v>
      </c>
      <c r="C5527" s="10">
        <v>51800758</v>
      </c>
    </row>
    <row r="5528" spans="1:3" x14ac:dyDescent="0.3">
      <c r="A5528" s="6" t="s">
        <v>648</v>
      </c>
      <c r="B5528" s="10">
        <v>95000000</v>
      </c>
      <c r="C5528" s="10">
        <v>223050874</v>
      </c>
    </row>
    <row r="5529" spans="1:3" x14ac:dyDescent="0.3">
      <c r="A5529" s="6" t="s">
        <v>2597</v>
      </c>
      <c r="B5529" s="10">
        <v>90000000</v>
      </c>
      <c r="C5529" s="10">
        <v>200859554</v>
      </c>
    </row>
    <row r="5530" spans="1:3" x14ac:dyDescent="0.3">
      <c r="A5530" s="6" t="s">
        <v>7233</v>
      </c>
      <c r="B5530" s="10">
        <v>667000</v>
      </c>
      <c r="C5530" s="10">
        <v>100216295</v>
      </c>
    </row>
    <row r="5531" spans="1:3" x14ac:dyDescent="0.3">
      <c r="A5531" s="6" t="s">
        <v>131</v>
      </c>
      <c r="B5531" s="10">
        <v>79800000</v>
      </c>
      <c r="C5531" s="10">
        <v>387664307.60000002</v>
      </c>
    </row>
    <row r="5532" spans="1:3" x14ac:dyDescent="0.3">
      <c r="A5532" s="6" t="s">
        <v>2306</v>
      </c>
      <c r="B5532" s="10">
        <v>830000</v>
      </c>
      <c r="C5532" s="10">
        <v>112536</v>
      </c>
    </row>
    <row r="5533" spans="1:3" x14ac:dyDescent="0.3">
      <c r="A5533" s="6" t="s">
        <v>8146</v>
      </c>
      <c r="B5533" s="10">
        <v>78000000</v>
      </c>
      <c r="C5533" s="10">
        <v>556436906.39999998</v>
      </c>
    </row>
    <row r="5534" spans="1:3" x14ac:dyDescent="0.3">
      <c r="A5534" s="6" t="s">
        <v>9749</v>
      </c>
      <c r="B5534" s="10">
        <v>12200120</v>
      </c>
      <c r="C5534" s="10">
        <v>138868</v>
      </c>
    </row>
    <row r="5535" spans="1:3" x14ac:dyDescent="0.3">
      <c r="A5535" s="6" t="s">
        <v>5032</v>
      </c>
      <c r="B5535" s="10">
        <v>60795000</v>
      </c>
      <c r="C5535" s="10">
        <v>73090611</v>
      </c>
    </row>
    <row r="5536" spans="1:3" x14ac:dyDescent="0.3">
      <c r="A5536" s="6" t="s">
        <v>1474</v>
      </c>
      <c r="B5536" s="10">
        <v>63700000</v>
      </c>
      <c r="C5536" s="10">
        <v>133603463</v>
      </c>
    </row>
    <row r="5537" spans="1:3" x14ac:dyDescent="0.3">
      <c r="A5537" s="6" t="s">
        <v>9607</v>
      </c>
      <c r="B5537" s="10">
        <v>159000000</v>
      </c>
      <c r="C5537" s="10">
        <v>279278382.19999999</v>
      </c>
    </row>
    <row r="5538" spans="1:3" x14ac:dyDescent="0.3">
      <c r="A5538" s="6" t="s">
        <v>6716</v>
      </c>
      <c r="B5538" s="10">
        <v>30000000</v>
      </c>
      <c r="C5538" s="10">
        <v>451516855.80000001</v>
      </c>
    </row>
    <row r="5539" spans="1:3" x14ac:dyDescent="0.3">
      <c r="A5539" s="6" t="s">
        <v>4841</v>
      </c>
      <c r="B5539" s="10">
        <v>84600000</v>
      </c>
      <c r="C5539" s="10">
        <v>632255438.79999995</v>
      </c>
    </row>
    <row r="5540" spans="1:3" x14ac:dyDescent="0.3">
      <c r="A5540" s="6" t="s">
        <v>7893</v>
      </c>
      <c r="B5540" s="10">
        <v>7300000</v>
      </c>
      <c r="C5540" s="10">
        <v>25397187</v>
      </c>
    </row>
    <row r="5541" spans="1:3" x14ac:dyDescent="0.3">
      <c r="A5541" s="6" t="s">
        <v>8219</v>
      </c>
      <c r="B5541" s="10">
        <v>56580000</v>
      </c>
      <c r="C5541" s="10">
        <v>464356257.80000001</v>
      </c>
    </row>
    <row r="5542" spans="1:3" x14ac:dyDescent="0.3">
      <c r="A5542" s="6" t="s">
        <v>8321</v>
      </c>
      <c r="B5542" s="10">
        <v>139800000</v>
      </c>
      <c r="C5542" s="10">
        <v>308258520.60000002</v>
      </c>
    </row>
    <row r="5543" spans="1:3" x14ac:dyDescent="0.3">
      <c r="A5543" s="6" t="s">
        <v>7583</v>
      </c>
      <c r="B5543" s="10">
        <v>6400000</v>
      </c>
      <c r="C5543" s="10">
        <v>3804977</v>
      </c>
    </row>
    <row r="5544" spans="1:3" x14ac:dyDescent="0.3">
      <c r="A5544" s="6" t="s">
        <v>6741</v>
      </c>
      <c r="B5544" s="10">
        <v>254600000</v>
      </c>
      <c r="C5544" s="10">
        <v>1179123287.5999999</v>
      </c>
    </row>
    <row r="5545" spans="1:3" x14ac:dyDescent="0.3">
      <c r="A5545" s="6" t="s">
        <v>7742</v>
      </c>
      <c r="B5545" s="10">
        <v>3970000</v>
      </c>
      <c r="C5545" s="10">
        <v>22003</v>
      </c>
    </row>
    <row r="5546" spans="1:3" x14ac:dyDescent="0.3">
      <c r="A5546" s="6" t="s">
        <v>8681</v>
      </c>
      <c r="B5546" s="10">
        <v>101800000</v>
      </c>
      <c r="C5546" s="10">
        <v>567601271.20000005</v>
      </c>
    </row>
    <row r="5547" spans="1:3" x14ac:dyDescent="0.3">
      <c r="A5547" s="6" t="s">
        <v>2933</v>
      </c>
      <c r="B5547" s="10">
        <v>65000000</v>
      </c>
      <c r="C5547" s="10">
        <v>338559164</v>
      </c>
    </row>
    <row r="5548" spans="1:3" x14ac:dyDescent="0.3">
      <c r="A5548" s="6" t="s">
        <v>3965</v>
      </c>
      <c r="B5548" s="10">
        <v>8000000</v>
      </c>
      <c r="C5548" s="10">
        <v>17092453</v>
      </c>
    </row>
    <row r="5549" spans="1:3" x14ac:dyDescent="0.3">
      <c r="A5549" s="6" t="s">
        <v>8299</v>
      </c>
      <c r="B5549" s="10">
        <v>117780000</v>
      </c>
      <c r="C5549" s="10">
        <v>581124959.79999995</v>
      </c>
    </row>
    <row r="5550" spans="1:3" x14ac:dyDescent="0.3">
      <c r="A5550" s="6" t="s">
        <v>1232</v>
      </c>
      <c r="B5550" s="10">
        <v>208000000</v>
      </c>
      <c r="C5550" s="10">
        <v>365310970</v>
      </c>
    </row>
    <row r="5551" spans="1:3" x14ac:dyDescent="0.3">
      <c r="A5551" s="6" t="s">
        <v>5162</v>
      </c>
      <c r="B5551" s="10">
        <v>213000000</v>
      </c>
      <c r="C5551" s="10">
        <v>175269998.80000001</v>
      </c>
    </row>
    <row r="5552" spans="1:3" x14ac:dyDescent="0.3">
      <c r="A5552" s="6" t="s">
        <v>3375</v>
      </c>
      <c r="B5552" s="10">
        <v>50000000</v>
      </c>
      <c r="C5552" s="10">
        <v>346727372</v>
      </c>
    </row>
    <row r="5553" spans="1:3" x14ac:dyDescent="0.3">
      <c r="A5553" s="6" t="s">
        <v>1144</v>
      </c>
      <c r="B5553" s="10">
        <v>45000000</v>
      </c>
      <c r="C5553" s="10">
        <v>150976764</v>
      </c>
    </row>
    <row r="5554" spans="1:3" x14ac:dyDescent="0.3">
      <c r="A5554" s="6" t="s">
        <v>2005</v>
      </c>
      <c r="B5554" s="10">
        <v>127800000</v>
      </c>
      <c r="C5554" s="10">
        <v>578598408</v>
      </c>
    </row>
    <row r="5555" spans="1:3" x14ac:dyDescent="0.3">
      <c r="A5555" s="6" t="s">
        <v>5166</v>
      </c>
      <c r="B5555" s="10">
        <v>75000000</v>
      </c>
      <c r="C5555" s="10">
        <v>412669252.60000002</v>
      </c>
    </row>
    <row r="5556" spans="1:3" x14ac:dyDescent="0.3">
      <c r="A5556" s="6" t="s">
        <v>2482</v>
      </c>
      <c r="B5556" s="10">
        <v>120100000</v>
      </c>
      <c r="C5556" s="10">
        <v>612263067.39999998</v>
      </c>
    </row>
    <row r="5557" spans="1:3" x14ac:dyDescent="0.3">
      <c r="A5557" s="6" t="s">
        <v>4246</v>
      </c>
      <c r="B5557" s="10">
        <v>103845</v>
      </c>
      <c r="C5557" s="10">
        <v>1240261.6000000001</v>
      </c>
    </row>
    <row r="5558" spans="1:3" x14ac:dyDescent="0.3">
      <c r="A5558" s="6" t="s">
        <v>4226</v>
      </c>
      <c r="B5558" s="10">
        <v>107200000</v>
      </c>
      <c r="C5558" s="10">
        <v>356755849</v>
      </c>
    </row>
    <row r="5559" spans="1:3" x14ac:dyDescent="0.3">
      <c r="A5559" s="6" t="s">
        <v>7425</v>
      </c>
      <c r="B5559" s="10">
        <v>18000000</v>
      </c>
      <c r="C5559" s="10">
        <v>1199510</v>
      </c>
    </row>
    <row r="5560" spans="1:3" x14ac:dyDescent="0.3">
      <c r="A5560" s="6" t="s">
        <v>4883</v>
      </c>
      <c r="B5560" s="10">
        <v>145860000</v>
      </c>
      <c r="C5560" s="10">
        <v>411807946.60000002</v>
      </c>
    </row>
    <row r="5561" spans="1:3" x14ac:dyDescent="0.3">
      <c r="A5561" s="6" t="s">
        <v>6863</v>
      </c>
      <c r="B5561" s="10">
        <v>35000000</v>
      </c>
      <c r="C5561" s="10">
        <v>47740743</v>
      </c>
    </row>
    <row r="5562" spans="1:3" x14ac:dyDescent="0.3">
      <c r="A5562" s="6" t="s">
        <v>8342</v>
      </c>
      <c r="B5562" s="10">
        <v>32000000</v>
      </c>
      <c r="C5562" s="10">
        <v>152036382</v>
      </c>
    </row>
    <row r="5563" spans="1:3" x14ac:dyDescent="0.3">
      <c r="A5563" s="6" t="s">
        <v>4654</v>
      </c>
      <c r="B5563" s="10">
        <v>26000000</v>
      </c>
      <c r="C5563" s="10">
        <v>201324422</v>
      </c>
    </row>
    <row r="5564" spans="1:3" x14ac:dyDescent="0.3">
      <c r="A5564" s="6" t="s">
        <v>8729</v>
      </c>
      <c r="B5564" s="10">
        <v>12000000</v>
      </c>
      <c r="C5564" s="10">
        <v>98963392</v>
      </c>
    </row>
    <row r="5565" spans="1:3" x14ac:dyDescent="0.3">
      <c r="A5565" s="6" t="s">
        <v>8909</v>
      </c>
      <c r="B5565" s="10">
        <v>135000000</v>
      </c>
      <c r="C5565" s="10">
        <v>566629667.39999998</v>
      </c>
    </row>
    <row r="5566" spans="1:3" x14ac:dyDescent="0.3">
      <c r="A5566" s="6" t="s">
        <v>9481</v>
      </c>
      <c r="B5566" s="10">
        <v>95380000</v>
      </c>
      <c r="C5566" s="10">
        <v>876342110.20000005</v>
      </c>
    </row>
    <row r="5567" spans="1:3" x14ac:dyDescent="0.3">
      <c r="A5567" s="6" t="s">
        <v>5845</v>
      </c>
      <c r="B5567" s="10">
        <v>113000000</v>
      </c>
      <c r="C5567" s="10">
        <v>424831011.19999999</v>
      </c>
    </row>
    <row r="5568" spans="1:3" x14ac:dyDescent="0.3">
      <c r="A5568" s="6" t="s">
        <v>2067</v>
      </c>
      <c r="B5568" s="10">
        <v>130000000</v>
      </c>
      <c r="C5568" s="10">
        <v>651222242</v>
      </c>
    </row>
    <row r="5569" spans="1:3" x14ac:dyDescent="0.3">
      <c r="A5569" s="6" t="s">
        <v>4346</v>
      </c>
      <c r="B5569" s="10">
        <v>144000000</v>
      </c>
      <c r="C5569" s="10">
        <v>424996766.39999998</v>
      </c>
    </row>
    <row r="5570" spans="1:3" x14ac:dyDescent="0.3">
      <c r="A5570" s="6" t="s">
        <v>5695</v>
      </c>
      <c r="B5570" s="10">
        <v>11000000</v>
      </c>
      <c r="C5570" s="10">
        <v>97837138</v>
      </c>
    </row>
    <row r="5571" spans="1:3" x14ac:dyDescent="0.3">
      <c r="A5571" s="6" t="s">
        <v>5278</v>
      </c>
      <c r="B5571" s="10">
        <v>139800000</v>
      </c>
      <c r="C5571" s="10">
        <v>571361977.39999998</v>
      </c>
    </row>
    <row r="5572" spans="1:3" x14ac:dyDescent="0.3">
      <c r="A5572" s="6" t="s">
        <v>7002</v>
      </c>
      <c r="B5572" s="10">
        <v>68000</v>
      </c>
      <c r="C5572" s="10">
        <v>4678513</v>
      </c>
    </row>
    <row r="5573" spans="1:3" x14ac:dyDescent="0.3">
      <c r="A5573" s="6" t="s">
        <v>9534</v>
      </c>
      <c r="B5573" s="10">
        <v>100</v>
      </c>
      <c r="C5573" s="10">
        <v>2264858.7999999998</v>
      </c>
    </row>
    <row r="5574" spans="1:3" x14ac:dyDescent="0.3">
      <c r="A5574" s="6" t="s">
        <v>8475</v>
      </c>
      <c r="B5574" s="10">
        <v>100000000</v>
      </c>
      <c r="C5574" s="10">
        <v>369861963.80000001</v>
      </c>
    </row>
    <row r="5575" spans="1:3" x14ac:dyDescent="0.3">
      <c r="A5575" s="6" t="s">
        <v>9531</v>
      </c>
      <c r="B5575" s="10">
        <v>300000</v>
      </c>
      <c r="C5575" s="10">
        <v>54865740.600000001</v>
      </c>
    </row>
    <row r="5576" spans="1:3" x14ac:dyDescent="0.3">
      <c r="A5576" s="6" t="s">
        <v>5951</v>
      </c>
      <c r="B5576" s="10">
        <v>44000000</v>
      </c>
      <c r="C5576" s="10">
        <v>3889432</v>
      </c>
    </row>
    <row r="5577" spans="1:3" x14ac:dyDescent="0.3">
      <c r="A5577" s="6" t="s">
        <v>240</v>
      </c>
      <c r="B5577" s="10">
        <v>2400000</v>
      </c>
      <c r="C5577" s="10">
        <v>380512</v>
      </c>
    </row>
    <row r="5578" spans="1:3" x14ac:dyDescent="0.3">
      <c r="A5578" s="6" t="s">
        <v>6704</v>
      </c>
      <c r="B5578" s="10">
        <v>46000000</v>
      </c>
      <c r="C5578" s="10">
        <v>62870546</v>
      </c>
    </row>
    <row r="5579" spans="1:3" x14ac:dyDescent="0.3">
      <c r="A5579" s="6" t="s">
        <v>6334</v>
      </c>
      <c r="B5579" s="10">
        <v>205740000</v>
      </c>
      <c r="C5579" s="10">
        <v>369568165</v>
      </c>
    </row>
    <row r="5580" spans="1:3" x14ac:dyDescent="0.3">
      <c r="A5580" s="6" t="s">
        <v>1189</v>
      </c>
      <c r="B5580" s="10">
        <v>58100000</v>
      </c>
      <c r="C5580" s="10">
        <v>6813652</v>
      </c>
    </row>
    <row r="5581" spans="1:3" x14ac:dyDescent="0.3">
      <c r="A5581" s="6" t="s">
        <v>262</v>
      </c>
      <c r="B5581" s="10">
        <v>146000000</v>
      </c>
      <c r="C5581" s="10">
        <v>469006626.19999999</v>
      </c>
    </row>
    <row r="5582" spans="1:3" x14ac:dyDescent="0.3">
      <c r="A5582" s="6" t="s">
        <v>4596</v>
      </c>
      <c r="B5582" s="10">
        <v>26000000</v>
      </c>
      <c r="C5582" s="10">
        <v>102404019</v>
      </c>
    </row>
    <row r="5583" spans="1:3" x14ac:dyDescent="0.3">
      <c r="A5583" s="6" t="s">
        <v>7661</v>
      </c>
      <c r="B5583" s="10">
        <v>12000000</v>
      </c>
      <c r="C5583" s="10">
        <v>22244207</v>
      </c>
    </row>
    <row r="5584" spans="1:3" x14ac:dyDescent="0.3">
      <c r="A5584" s="6" t="s">
        <v>444</v>
      </c>
      <c r="B5584" s="10">
        <v>241956988</v>
      </c>
      <c r="C5584" s="10">
        <v>585368744</v>
      </c>
    </row>
    <row r="5585" spans="1:3" x14ac:dyDescent="0.3">
      <c r="A5585" s="6" t="s">
        <v>9542</v>
      </c>
      <c r="B5585" s="10">
        <v>148300000</v>
      </c>
      <c r="C5585" s="10">
        <v>872737414.60000002</v>
      </c>
    </row>
    <row r="5586" spans="1:3" x14ac:dyDescent="0.3">
      <c r="A5586" s="6" t="s">
        <v>7564</v>
      </c>
      <c r="B5586" s="10">
        <v>70700000</v>
      </c>
      <c r="C5586" s="10">
        <v>906265370.39999998</v>
      </c>
    </row>
    <row r="5587" spans="1:3" x14ac:dyDescent="0.3">
      <c r="A5587" s="6" t="s">
        <v>4075</v>
      </c>
      <c r="B5587" s="10">
        <v>660000</v>
      </c>
      <c r="C5587" s="10">
        <v>16000000</v>
      </c>
    </row>
    <row r="5588" spans="1:3" x14ac:dyDescent="0.3">
      <c r="A5588" s="6" t="s">
        <v>1600</v>
      </c>
      <c r="B5588" s="10">
        <v>24000000</v>
      </c>
      <c r="C5588" s="10">
        <v>83660160</v>
      </c>
    </row>
    <row r="5589" spans="1:3" x14ac:dyDescent="0.3">
      <c r="A5589" s="6" t="s">
        <v>3119</v>
      </c>
      <c r="B5589" s="10">
        <v>5000000</v>
      </c>
      <c r="C5589" s="10">
        <v>8493728</v>
      </c>
    </row>
    <row r="5590" spans="1:3" x14ac:dyDescent="0.3">
      <c r="A5590" s="6" t="s">
        <v>4864</v>
      </c>
      <c r="B5590" s="10">
        <v>145786</v>
      </c>
      <c r="C5590" s="10">
        <v>2207949.7999999998</v>
      </c>
    </row>
    <row r="5591" spans="1:3" x14ac:dyDescent="0.3">
      <c r="A5591" s="6" t="s">
        <v>6597</v>
      </c>
      <c r="B5591" s="10">
        <v>1000000</v>
      </c>
      <c r="C5591" s="10">
        <v>8663341.8000000007</v>
      </c>
    </row>
    <row r="5592" spans="1:3" x14ac:dyDescent="0.3">
      <c r="A5592" s="6" t="s">
        <v>308</v>
      </c>
      <c r="B5592" s="10">
        <v>300000000</v>
      </c>
      <c r="C5592" s="10">
        <v>961000000</v>
      </c>
    </row>
    <row r="5593" spans="1:3" x14ac:dyDescent="0.3">
      <c r="A5593" s="6" t="s">
        <v>381</v>
      </c>
      <c r="B5593" s="10">
        <v>200000000</v>
      </c>
      <c r="C5593" s="10">
        <v>1065659812</v>
      </c>
    </row>
    <row r="5594" spans="1:3" x14ac:dyDescent="0.3">
      <c r="A5594" s="6" t="s">
        <v>565</v>
      </c>
      <c r="B5594" s="10">
        <v>230000000</v>
      </c>
      <c r="C5594" s="10">
        <v>794861794</v>
      </c>
    </row>
    <row r="5595" spans="1:3" x14ac:dyDescent="0.3">
      <c r="A5595" s="6" t="s">
        <v>346</v>
      </c>
      <c r="B5595" s="10">
        <v>379000000</v>
      </c>
      <c r="C5595" s="10">
        <v>1045713802</v>
      </c>
    </row>
    <row r="5596" spans="1:3" x14ac:dyDescent="0.3">
      <c r="A5596" s="6" t="s">
        <v>337</v>
      </c>
      <c r="B5596" s="10">
        <v>140000000</v>
      </c>
      <c r="C5596" s="10">
        <v>655011224</v>
      </c>
    </row>
    <row r="5597" spans="1:3" x14ac:dyDescent="0.3">
      <c r="A5597" s="6" t="s">
        <v>7981</v>
      </c>
      <c r="B5597" s="10">
        <v>23000000</v>
      </c>
      <c r="C5597" s="10">
        <v>53182088</v>
      </c>
    </row>
    <row r="5598" spans="1:3" x14ac:dyDescent="0.3">
      <c r="A5598" s="6" t="s">
        <v>4102</v>
      </c>
      <c r="B5598" s="10">
        <v>17000000</v>
      </c>
      <c r="C5598" s="10">
        <v>116044347</v>
      </c>
    </row>
    <row r="5599" spans="1:3" x14ac:dyDescent="0.3">
      <c r="A5599" s="6" t="s">
        <v>2992</v>
      </c>
      <c r="B5599" s="10">
        <v>29000000</v>
      </c>
      <c r="C5599" s="10">
        <v>287215196</v>
      </c>
    </row>
    <row r="5600" spans="1:3" x14ac:dyDescent="0.3">
      <c r="A5600" s="6" t="s">
        <v>5877</v>
      </c>
      <c r="B5600" s="10">
        <v>45000000</v>
      </c>
      <c r="C5600" s="10">
        <v>185736412</v>
      </c>
    </row>
    <row r="5601" spans="1:3" x14ac:dyDescent="0.3">
      <c r="A5601" s="6" t="s">
        <v>902</v>
      </c>
      <c r="B5601" s="10">
        <v>90000000</v>
      </c>
      <c r="C5601" s="10">
        <v>244041804</v>
      </c>
    </row>
    <row r="5602" spans="1:3" x14ac:dyDescent="0.3">
      <c r="A5602" s="6" t="s">
        <v>5932</v>
      </c>
      <c r="B5602" s="10">
        <v>111000000</v>
      </c>
      <c r="C5602" s="10">
        <v>602209262.39999998</v>
      </c>
    </row>
    <row r="5603" spans="1:3" x14ac:dyDescent="0.3">
      <c r="A5603" s="6" t="s">
        <v>2123</v>
      </c>
      <c r="B5603" s="10">
        <v>165000000</v>
      </c>
      <c r="C5603" s="10">
        <v>509012026.80000001</v>
      </c>
    </row>
    <row r="5604" spans="1:3" x14ac:dyDescent="0.3">
      <c r="A5604" s="6" t="s">
        <v>7525</v>
      </c>
      <c r="B5604" s="10">
        <v>78200000</v>
      </c>
      <c r="C5604" s="10">
        <v>360564423.19999999</v>
      </c>
    </row>
    <row r="5605" spans="1:3" x14ac:dyDescent="0.3">
      <c r="A5605" s="6" t="s">
        <v>8980</v>
      </c>
      <c r="B5605" s="10">
        <v>47270000</v>
      </c>
      <c r="C5605" s="10">
        <v>329856760.80000001</v>
      </c>
    </row>
    <row r="5606" spans="1:3" x14ac:dyDescent="0.3">
      <c r="A5606" s="6" t="s">
        <v>3773</v>
      </c>
      <c r="B5606" s="10">
        <v>124000000</v>
      </c>
      <c r="C5606" s="10">
        <v>830594317.79999995</v>
      </c>
    </row>
    <row r="5607" spans="1:3" x14ac:dyDescent="0.3">
      <c r="A5607" s="6" t="s">
        <v>39</v>
      </c>
      <c r="B5607" s="10">
        <v>25000000</v>
      </c>
      <c r="C5607" s="10">
        <v>51000000</v>
      </c>
    </row>
    <row r="5608" spans="1:3" x14ac:dyDescent="0.3">
      <c r="A5608" s="6" t="s">
        <v>1865</v>
      </c>
      <c r="B5608" s="10">
        <v>50000000</v>
      </c>
      <c r="C5608" s="10">
        <v>219788712</v>
      </c>
    </row>
    <row r="5609" spans="1:3" x14ac:dyDescent="0.3">
      <c r="A5609" s="6" t="s">
        <v>5878</v>
      </c>
      <c r="B5609" s="10">
        <v>15000000</v>
      </c>
      <c r="C5609" s="10">
        <v>49500000</v>
      </c>
    </row>
    <row r="5610" spans="1:3" x14ac:dyDescent="0.3">
      <c r="A5610" s="6" t="s">
        <v>2735</v>
      </c>
      <c r="B5610" s="10">
        <v>50000000</v>
      </c>
      <c r="C5610" s="10">
        <v>151165787</v>
      </c>
    </row>
    <row r="5611" spans="1:3" x14ac:dyDescent="0.3">
      <c r="A5611" s="6" t="s">
        <v>4350</v>
      </c>
      <c r="B5611" s="10">
        <v>60000000</v>
      </c>
      <c r="C5611" s="10">
        <v>108996113</v>
      </c>
    </row>
    <row r="5612" spans="1:3" x14ac:dyDescent="0.3">
      <c r="A5612" s="6" t="s">
        <v>3989</v>
      </c>
      <c r="B5612" s="10">
        <v>29800000</v>
      </c>
      <c r="C5612" s="10">
        <v>7000000</v>
      </c>
    </row>
    <row r="5613" spans="1:3" x14ac:dyDescent="0.3">
      <c r="A5613" s="6" t="s">
        <v>1734</v>
      </c>
      <c r="B5613" s="10">
        <v>211600000</v>
      </c>
      <c r="C5613" s="10">
        <v>791221352</v>
      </c>
    </row>
    <row r="5614" spans="1:3" x14ac:dyDescent="0.3">
      <c r="A5614" s="6" t="s">
        <v>3569</v>
      </c>
      <c r="B5614" s="10">
        <v>132400000</v>
      </c>
      <c r="C5614" s="10">
        <v>587249011.20000005</v>
      </c>
    </row>
    <row r="5615" spans="1:3" x14ac:dyDescent="0.3">
      <c r="A5615" s="6" t="s">
        <v>7820</v>
      </c>
      <c r="B5615" s="10">
        <v>80000000</v>
      </c>
      <c r="C5615" s="10">
        <v>274286661.60000002</v>
      </c>
    </row>
    <row r="5616" spans="1:3" x14ac:dyDescent="0.3">
      <c r="A5616" s="6" t="s">
        <v>2899</v>
      </c>
      <c r="B5616" s="10">
        <v>6000000</v>
      </c>
      <c r="C5616" s="10">
        <v>137978395</v>
      </c>
    </row>
    <row r="5617" spans="1:3" x14ac:dyDescent="0.3">
      <c r="A5617" s="6" t="s">
        <v>7675</v>
      </c>
      <c r="B5617" s="10">
        <v>5088225.8</v>
      </c>
      <c r="C5617" s="10">
        <v>356840</v>
      </c>
    </row>
    <row r="5618" spans="1:3" x14ac:dyDescent="0.3">
      <c r="A5618" s="6" t="s">
        <v>4123</v>
      </c>
      <c r="B5618" s="10">
        <v>105600000</v>
      </c>
      <c r="C5618" s="10">
        <v>474838857</v>
      </c>
    </row>
    <row r="5619" spans="1:3" x14ac:dyDescent="0.3">
      <c r="A5619" s="6" t="s">
        <v>7294</v>
      </c>
      <c r="B5619" s="10">
        <v>125000000</v>
      </c>
      <c r="C5619" s="10">
        <v>147540426</v>
      </c>
    </row>
    <row r="5620" spans="1:3" x14ac:dyDescent="0.3">
      <c r="A5620" s="6" t="s">
        <v>9564</v>
      </c>
      <c r="B5620" s="10">
        <v>20000000</v>
      </c>
      <c r="C5620" s="10">
        <v>3970078</v>
      </c>
    </row>
    <row r="5621" spans="1:3" x14ac:dyDescent="0.3">
      <c r="A5621" s="6" t="s">
        <v>5663</v>
      </c>
      <c r="B5621" s="10">
        <v>24598700.600000001</v>
      </c>
      <c r="C5621" s="10">
        <v>1323415</v>
      </c>
    </row>
    <row r="5622" spans="1:3" x14ac:dyDescent="0.3">
      <c r="A5622" s="6" t="s">
        <v>4713</v>
      </c>
      <c r="B5622" s="10">
        <v>29900000</v>
      </c>
      <c r="C5622" s="10">
        <v>69412425</v>
      </c>
    </row>
    <row r="5623" spans="1:3" x14ac:dyDescent="0.3">
      <c r="A5623" s="6" t="s">
        <v>7357</v>
      </c>
      <c r="B5623" s="10">
        <v>111940000</v>
      </c>
      <c r="C5623" s="10">
        <v>638332462.60000002</v>
      </c>
    </row>
    <row r="5624" spans="1:3" x14ac:dyDescent="0.3">
      <c r="A5624" s="6" t="s">
        <v>6665</v>
      </c>
      <c r="B5624" s="10">
        <v>60000000</v>
      </c>
      <c r="C5624" s="10">
        <v>49805462</v>
      </c>
    </row>
    <row r="5625" spans="1:3" x14ac:dyDescent="0.3">
      <c r="A5625" s="6" t="s">
        <v>9114</v>
      </c>
      <c r="B5625" s="10">
        <v>87000000</v>
      </c>
      <c r="C5625" s="10">
        <v>416389640</v>
      </c>
    </row>
    <row r="5626" spans="1:3" x14ac:dyDescent="0.3">
      <c r="A5626" s="6" t="s">
        <v>3831</v>
      </c>
      <c r="B5626" s="10">
        <v>53340523.799999997</v>
      </c>
      <c r="C5626" s="10">
        <v>359866643.60000002</v>
      </c>
    </row>
    <row r="5627" spans="1:3" x14ac:dyDescent="0.3">
      <c r="A5627" s="6" t="s">
        <v>894</v>
      </c>
      <c r="B5627" s="10">
        <v>220400000</v>
      </c>
      <c r="C5627" s="10">
        <v>1255033061.2</v>
      </c>
    </row>
    <row r="5628" spans="1:3" x14ac:dyDescent="0.3">
      <c r="A5628" s="6" t="s">
        <v>7060</v>
      </c>
      <c r="B5628" s="10">
        <v>201940000</v>
      </c>
      <c r="C5628" s="10">
        <v>38157314</v>
      </c>
    </row>
    <row r="5629" spans="1:3" x14ac:dyDescent="0.3">
      <c r="A5629" s="6" t="s">
        <v>3931</v>
      </c>
      <c r="B5629" s="10">
        <v>74200000</v>
      </c>
      <c r="C5629" s="10">
        <v>937727043.79999995</v>
      </c>
    </row>
    <row r="5630" spans="1:3" x14ac:dyDescent="0.3">
      <c r="A5630" s="6" t="s">
        <v>4995</v>
      </c>
      <c r="B5630" s="10">
        <v>162100000</v>
      </c>
      <c r="C5630" s="10">
        <v>437846475.19999999</v>
      </c>
    </row>
    <row r="5631" spans="1:3" x14ac:dyDescent="0.3">
      <c r="A5631" s="6" t="s">
        <v>1511</v>
      </c>
      <c r="B5631" s="10">
        <v>55000000</v>
      </c>
      <c r="C5631" s="10">
        <v>347100000</v>
      </c>
    </row>
    <row r="5632" spans="1:3" x14ac:dyDescent="0.3">
      <c r="A5632" s="6" t="s">
        <v>2855</v>
      </c>
      <c r="B5632" s="10">
        <v>135200000</v>
      </c>
      <c r="C5632" s="10">
        <v>198788188.19999999</v>
      </c>
    </row>
    <row r="5633" spans="1:3" x14ac:dyDescent="0.3">
      <c r="A5633" s="6" t="s">
        <v>6443</v>
      </c>
      <c r="B5633" s="10">
        <v>14000000</v>
      </c>
      <c r="C5633" s="10">
        <v>27450453</v>
      </c>
    </row>
    <row r="5634" spans="1:3" x14ac:dyDescent="0.3">
      <c r="A5634" s="6" t="s">
        <v>8749</v>
      </c>
      <c r="B5634" s="10">
        <v>3000000</v>
      </c>
      <c r="C5634" s="10">
        <v>0</v>
      </c>
    </row>
    <row r="5635" spans="1:3" x14ac:dyDescent="0.3">
      <c r="A5635" s="6" t="s">
        <v>2514</v>
      </c>
      <c r="B5635" s="10">
        <v>248000000</v>
      </c>
      <c r="C5635" s="10">
        <v>420473098</v>
      </c>
    </row>
    <row r="5636" spans="1:3" x14ac:dyDescent="0.3">
      <c r="A5636" s="6" t="s">
        <v>4009</v>
      </c>
      <c r="B5636" s="10">
        <v>3000000</v>
      </c>
      <c r="C5636" s="10">
        <v>1829804</v>
      </c>
    </row>
    <row r="5637" spans="1:3" x14ac:dyDescent="0.3">
      <c r="A5637" s="6" t="s">
        <v>8091</v>
      </c>
      <c r="B5637" s="10">
        <v>148800000</v>
      </c>
      <c r="C5637" s="10">
        <v>948498291.20000005</v>
      </c>
    </row>
    <row r="5638" spans="1:3" x14ac:dyDescent="0.3">
      <c r="A5638" s="6" t="s">
        <v>8874</v>
      </c>
      <c r="B5638" s="10">
        <v>119000000</v>
      </c>
      <c r="C5638" s="10">
        <v>937727043.79999995</v>
      </c>
    </row>
    <row r="5639" spans="1:3" x14ac:dyDescent="0.3">
      <c r="A5639" s="6" t="s">
        <v>3281</v>
      </c>
      <c r="B5639" s="10">
        <v>16000000</v>
      </c>
      <c r="C5639" s="10">
        <v>68411275</v>
      </c>
    </row>
    <row r="5640" spans="1:3" x14ac:dyDescent="0.3">
      <c r="A5640" s="6" t="s">
        <v>3599</v>
      </c>
      <c r="B5640" s="10">
        <v>38700000</v>
      </c>
      <c r="C5640" s="10">
        <v>28023563</v>
      </c>
    </row>
    <row r="5641" spans="1:3" x14ac:dyDescent="0.3">
      <c r="A5641" s="6" t="s">
        <v>1220</v>
      </c>
      <c r="B5641" s="10">
        <v>150000000</v>
      </c>
      <c r="C5641" s="10">
        <v>449762638</v>
      </c>
    </row>
    <row r="5642" spans="1:3" x14ac:dyDescent="0.3">
      <c r="A5642" s="6" t="s">
        <v>3441</v>
      </c>
      <c r="B5642" s="10">
        <v>51117129</v>
      </c>
      <c r="C5642" s="10">
        <v>20867919</v>
      </c>
    </row>
    <row r="5643" spans="1:3" x14ac:dyDescent="0.3">
      <c r="A5643" s="6" t="s">
        <v>8194</v>
      </c>
      <c r="B5643" s="10">
        <v>42320000</v>
      </c>
      <c r="C5643" s="10">
        <v>26900000</v>
      </c>
    </row>
    <row r="5644" spans="1:3" x14ac:dyDescent="0.3">
      <c r="A5644" s="6" t="s">
        <v>5075</v>
      </c>
      <c r="B5644" s="10">
        <v>102000000</v>
      </c>
      <c r="C5644" s="10">
        <v>677502761.60000002</v>
      </c>
    </row>
    <row r="5645" spans="1:3" x14ac:dyDescent="0.3">
      <c r="A5645" s="6" t="s">
        <v>4410</v>
      </c>
      <c r="B5645" s="10">
        <v>24720400</v>
      </c>
      <c r="C5645" s="10">
        <v>245461189.19999999</v>
      </c>
    </row>
    <row r="5646" spans="1:3" x14ac:dyDescent="0.3">
      <c r="A5646" s="6" t="s">
        <v>5179</v>
      </c>
      <c r="B5646" s="10">
        <v>71200000</v>
      </c>
      <c r="C5646" s="10">
        <v>32300000</v>
      </c>
    </row>
    <row r="5647" spans="1:3" x14ac:dyDescent="0.3">
      <c r="A5647" s="6" t="s">
        <v>1379</v>
      </c>
      <c r="B5647" s="10">
        <v>150000000</v>
      </c>
      <c r="C5647" s="10">
        <v>456371317.19999999</v>
      </c>
    </row>
    <row r="5648" spans="1:3" x14ac:dyDescent="0.3">
      <c r="A5648" s="6" t="s">
        <v>991</v>
      </c>
      <c r="B5648" s="10">
        <v>75397939.200000003</v>
      </c>
      <c r="C5648" s="10">
        <v>37552144</v>
      </c>
    </row>
    <row r="5649" spans="1:3" x14ac:dyDescent="0.3">
      <c r="A5649" s="6" t="s">
        <v>4679</v>
      </c>
      <c r="B5649" s="10">
        <v>52390007</v>
      </c>
      <c r="C5649" s="10">
        <v>44057737</v>
      </c>
    </row>
    <row r="5650" spans="1:3" x14ac:dyDescent="0.3">
      <c r="A5650" s="6" t="s">
        <v>893</v>
      </c>
      <c r="B5650" s="10">
        <v>152000000</v>
      </c>
      <c r="C5650" s="10">
        <v>494570144.39999998</v>
      </c>
    </row>
    <row r="5651" spans="1:3" x14ac:dyDescent="0.3">
      <c r="A5651" s="6" t="s">
        <v>3822</v>
      </c>
      <c r="B5651" s="10">
        <v>34757939.200000003</v>
      </c>
      <c r="C5651" s="10">
        <v>23740788</v>
      </c>
    </row>
    <row r="5652" spans="1:3" x14ac:dyDescent="0.3">
      <c r="A5652" s="6" t="s">
        <v>1576</v>
      </c>
      <c r="B5652" s="10">
        <v>121400000</v>
      </c>
      <c r="C5652" s="10">
        <v>839693069.39999998</v>
      </c>
    </row>
    <row r="5653" spans="1:3" x14ac:dyDescent="0.3">
      <c r="A5653" s="6" t="s">
        <v>5425</v>
      </c>
      <c r="B5653" s="10">
        <v>102000000</v>
      </c>
      <c r="C5653" s="10">
        <v>677502761.60000002</v>
      </c>
    </row>
    <row r="5654" spans="1:3" x14ac:dyDescent="0.3">
      <c r="A5654" s="6" t="s">
        <v>3446</v>
      </c>
      <c r="B5654" s="10">
        <v>30672739.199999999</v>
      </c>
      <c r="C5654" s="10">
        <v>50673078</v>
      </c>
    </row>
    <row r="5655" spans="1:3" x14ac:dyDescent="0.3">
      <c r="A5655" s="6" t="s">
        <v>7016</v>
      </c>
      <c r="B5655" s="10">
        <v>66160000</v>
      </c>
      <c r="C5655" s="10">
        <v>34300000</v>
      </c>
    </row>
    <row r="5656" spans="1:3" x14ac:dyDescent="0.3">
      <c r="A5656" s="6" t="s">
        <v>6451</v>
      </c>
      <c r="B5656" s="10">
        <v>56700000</v>
      </c>
      <c r="C5656" s="10">
        <v>43300000</v>
      </c>
    </row>
    <row r="5657" spans="1:3" x14ac:dyDescent="0.3">
      <c r="A5657" s="6" t="s">
        <v>4757</v>
      </c>
      <c r="B5657" s="10">
        <v>8391625.8000000007</v>
      </c>
      <c r="C5657" s="10">
        <v>334000000</v>
      </c>
    </row>
    <row r="5658" spans="1:3" x14ac:dyDescent="0.3">
      <c r="A5658" s="6" t="s">
        <v>3628</v>
      </c>
      <c r="B5658" s="10">
        <v>94000000</v>
      </c>
      <c r="C5658" s="10">
        <v>365514109.80000001</v>
      </c>
    </row>
    <row r="5659" spans="1:3" x14ac:dyDescent="0.3">
      <c r="A5659" s="6" t="s">
        <v>5222</v>
      </c>
      <c r="B5659" s="10">
        <v>133000000</v>
      </c>
      <c r="C5659" s="10">
        <v>492378636.39999998</v>
      </c>
    </row>
    <row r="5660" spans="1:3" x14ac:dyDescent="0.3">
      <c r="A5660" s="6" t="s">
        <v>3251</v>
      </c>
      <c r="B5660" s="10">
        <v>30000000</v>
      </c>
      <c r="C5660" s="10">
        <v>163644662</v>
      </c>
    </row>
    <row r="5661" spans="1:3" x14ac:dyDescent="0.3">
      <c r="A5661" s="6" t="s">
        <v>3105</v>
      </c>
      <c r="B5661" s="10">
        <v>30000000</v>
      </c>
      <c r="C5661" s="10">
        <v>163649270</v>
      </c>
    </row>
    <row r="5662" spans="1:3" x14ac:dyDescent="0.3">
      <c r="A5662" s="6" t="s">
        <v>3746</v>
      </c>
      <c r="B5662" s="10">
        <v>51430000</v>
      </c>
      <c r="C5662" s="10">
        <v>42538454</v>
      </c>
    </row>
    <row r="5663" spans="1:3" x14ac:dyDescent="0.3">
      <c r="A5663" s="6" t="s">
        <v>5386</v>
      </c>
      <c r="B5663" s="10">
        <v>106631600</v>
      </c>
      <c r="C5663" s="10">
        <v>519283621.80000001</v>
      </c>
    </row>
    <row r="5664" spans="1:3" x14ac:dyDescent="0.3">
      <c r="A5664" s="6" t="s">
        <v>834</v>
      </c>
      <c r="B5664" s="10">
        <v>59844080</v>
      </c>
      <c r="C5664" s="10">
        <v>26654184</v>
      </c>
    </row>
    <row r="5665" spans="1:3" x14ac:dyDescent="0.3">
      <c r="A5665" s="6" t="s">
        <v>2621</v>
      </c>
      <c r="B5665" s="10">
        <v>164900000</v>
      </c>
      <c r="C5665" s="10">
        <v>690959382.39999998</v>
      </c>
    </row>
    <row r="5666" spans="1:3" x14ac:dyDescent="0.3">
      <c r="A5666" s="6" t="s">
        <v>7979</v>
      </c>
      <c r="B5666" s="10">
        <v>118008009.2</v>
      </c>
      <c r="C5666" s="10">
        <v>452180857.39999998</v>
      </c>
    </row>
    <row r="5667" spans="1:3" x14ac:dyDescent="0.3">
      <c r="A5667" s="6" t="s">
        <v>244</v>
      </c>
      <c r="B5667" s="10">
        <v>266400000</v>
      </c>
      <c r="C5667" s="10">
        <v>827282537.5999999</v>
      </c>
    </row>
    <row r="5668" spans="1:3" x14ac:dyDescent="0.3">
      <c r="A5668" s="6" t="s">
        <v>5076</v>
      </c>
      <c r="B5668" s="10">
        <v>79500000</v>
      </c>
      <c r="C5668" s="10">
        <v>708023892.39999998</v>
      </c>
    </row>
    <row r="5669" spans="1:3" x14ac:dyDescent="0.3">
      <c r="A5669" s="6" t="s">
        <v>7182</v>
      </c>
      <c r="B5669" s="10">
        <v>143400000</v>
      </c>
      <c r="C5669" s="10">
        <v>431166526.60000002</v>
      </c>
    </row>
    <row r="5670" spans="1:3" x14ac:dyDescent="0.3">
      <c r="A5670" s="6" t="s">
        <v>1916</v>
      </c>
      <c r="B5670" s="10">
        <v>4500000</v>
      </c>
      <c r="C5670" s="10">
        <v>81198894</v>
      </c>
    </row>
    <row r="5671" spans="1:3" x14ac:dyDescent="0.3">
      <c r="A5671" s="6" t="s">
        <v>3187</v>
      </c>
      <c r="B5671" s="10">
        <v>7600000</v>
      </c>
      <c r="C5671" s="10">
        <v>55600000</v>
      </c>
    </row>
    <row r="5672" spans="1:3" x14ac:dyDescent="0.3">
      <c r="A5672" s="6" t="s">
        <v>4323</v>
      </c>
      <c r="B5672" s="10">
        <v>12000000</v>
      </c>
      <c r="C5672" s="10">
        <v>107600000</v>
      </c>
    </row>
    <row r="5673" spans="1:3" x14ac:dyDescent="0.3">
      <c r="A5673" s="6" t="s">
        <v>5287</v>
      </c>
      <c r="B5673" s="10">
        <v>17000000</v>
      </c>
      <c r="C5673" s="10">
        <v>76800000</v>
      </c>
    </row>
    <row r="5674" spans="1:3" x14ac:dyDescent="0.3">
      <c r="A5674" s="6" t="s">
        <v>4929</v>
      </c>
      <c r="B5674" s="10">
        <v>4300000</v>
      </c>
      <c r="C5674" s="10">
        <v>19510371</v>
      </c>
    </row>
    <row r="5675" spans="1:3" x14ac:dyDescent="0.3">
      <c r="A5675" s="6" t="s">
        <v>5255</v>
      </c>
      <c r="B5675" s="10">
        <v>15000000</v>
      </c>
      <c r="C5675" s="10">
        <v>33200000</v>
      </c>
    </row>
    <row r="5676" spans="1:3" x14ac:dyDescent="0.3">
      <c r="A5676" s="6" t="s">
        <v>4817</v>
      </c>
      <c r="B5676" s="10">
        <v>10000000</v>
      </c>
      <c r="C5676" s="10">
        <v>126247</v>
      </c>
    </row>
    <row r="5677" spans="1:3" x14ac:dyDescent="0.3">
      <c r="A5677" s="6" t="s">
        <v>3063</v>
      </c>
      <c r="B5677" s="10">
        <v>2582313.7999999998</v>
      </c>
      <c r="C5677" s="10">
        <v>113164</v>
      </c>
    </row>
    <row r="5678" spans="1:3" x14ac:dyDescent="0.3">
      <c r="A5678" s="6" t="s">
        <v>6481</v>
      </c>
      <c r="B5678" s="10">
        <v>120000000</v>
      </c>
      <c r="C5678" s="10">
        <v>321668463</v>
      </c>
    </row>
    <row r="5679" spans="1:3" x14ac:dyDescent="0.3">
      <c r="A5679" s="6" t="s">
        <v>4867</v>
      </c>
      <c r="B5679" s="10">
        <v>900000</v>
      </c>
      <c r="C5679" s="10">
        <v>20483423</v>
      </c>
    </row>
    <row r="5680" spans="1:3" x14ac:dyDescent="0.3">
      <c r="A5680" s="6" t="s">
        <v>5986</v>
      </c>
      <c r="B5680" s="10">
        <v>52610000</v>
      </c>
      <c r="C5680" s="10">
        <v>21890845</v>
      </c>
    </row>
    <row r="5681" spans="1:3" x14ac:dyDescent="0.3">
      <c r="A5681" s="6" t="s">
        <v>6985</v>
      </c>
      <c r="B5681" s="10">
        <v>12300000</v>
      </c>
      <c r="C5681" s="10">
        <v>94249025</v>
      </c>
    </row>
    <row r="5682" spans="1:3" x14ac:dyDescent="0.3">
      <c r="A5682" s="6" t="s">
        <v>2885</v>
      </c>
      <c r="B5682" s="10">
        <v>91400000</v>
      </c>
      <c r="C5682" s="10">
        <v>434795502</v>
      </c>
    </row>
    <row r="5683" spans="1:3" x14ac:dyDescent="0.3">
      <c r="A5683" s="6" t="s">
        <v>6026</v>
      </c>
      <c r="B5683" s="10">
        <v>19000000</v>
      </c>
      <c r="C5683" s="10">
        <v>40996665</v>
      </c>
    </row>
    <row r="5684" spans="1:3" x14ac:dyDescent="0.3">
      <c r="A5684" s="6" t="s">
        <v>6230</v>
      </c>
      <c r="B5684" s="10">
        <v>9500000</v>
      </c>
      <c r="C5684" s="10">
        <v>14114000</v>
      </c>
    </row>
    <row r="5685" spans="1:3" x14ac:dyDescent="0.3">
      <c r="A5685" s="6" t="s">
        <v>5087</v>
      </c>
      <c r="B5685" s="10">
        <v>89600000</v>
      </c>
      <c r="C5685" s="10">
        <v>547506975</v>
      </c>
    </row>
    <row r="5686" spans="1:3" x14ac:dyDescent="0.3">
      <c r="A5686" s="6" t="s">
        <v>3937</v>
      </c>
      <c r="B5686" s="10">
        <v>76400000</v>
      </c>
      <c r="C5686" s="10">
        <v>674767418.20000005</v>
      </c>
    </row>
    <row r="5687" spans="1:3" x14ac:dyDescent="0.3">
      <c r="A5687" s="6" t="s">
        <v>5125</v>
      </c>
      <c r="B5687" s="10">
        <v>80000000</v>
      </c>
      <c r="C5687" s="10">
        <v>108469033</v>
      </c>
    </row>
    <row r="5688" spans="1:3" x14ac:dyDescent="0.3">
      <c r="A5688" s="6" t="s">
        <v>3591</v>
      </c>
      <c r="B5688" s="10">
        <v>76800000</v>
      </c>
      <c r="C5688" s="10">
        <v>576499338.60000002</v>
      </c>
    </row>
    <row r="5689" spans="1:3" x14ac:dyDescent="0.3">
      <c r="A5689" s="6" t="s">
        <v>7856</v>
      </c>
      <c r="B5689" s="10">
        <v>107000000</v>
      </c>
      <c r="C5689" s="10">
        <v>166926864.59999999</v>
      </c>
    </row>
    <row r="5690" spans="1:3" x14ac:dyDescent="0.3">
      <c r="A5690" s="6" t="s">
        <v>875</v>
      </c>
      <c r="B5690" s="10">
        <v>41677699</v>
      </c>
      <c r="C5690" s="10">
        <v>202404009</v>
      </c>
    </row>
    <row r="5691" spans="1:3" x14ac:dyDescent="0.3">
      <c r="A5691" s="6" t="s">
        <v>7172</v>
      </c>
      <c r="B5691" s="10">
        <v>69500000</v>
      </c>
      <c r="C5691" s="10">
        <v>573242065.60000002</v>
      </c>
    </row>
    <row r="5692" spans="1:3" x14ac:dyDescent="0.3">
      <c r="A5692" s="6" t="s">
        <v>5974</v>
      </c>
      <c r="B5692" s="10">
        <v>20000000</v>
      </c>
      <c r="C5692" s="10">
        <v>55686944</v>
      </c>
    </row>
    <row r="5693" spans="1:3" x14ac:dyDescent="0.3">
      <c r="A5693" s="6" t="s">
        <v>8550</v>
      </c>
      <c r="B5693" s="10">
        <v>213400000</v>
      </c>
      <c r="C5693" s="10">
        <v>404133273.80000001</v>
      </c>
    </row>
    <row r="5694" spans="1:3" x14ac:dyDescent="0.3">
      <c r="A5694" s="6" t="s">
        <v>7850</v>
      </c>
      <c r="B5694" s="10">
        <v>3398000</v>
      </c>
      <c r="C5694" s="10">
        <v>2423465</v>
      </c>
    </row>
    <row r="5695" spans="1:3" x14ac:dyDescent="0.3">
      <c r="A5695" s="6" t="s">
        <v>8768</v>
      </c>
      <c r="B5695" s="10">
        <v>56000004</v>
      </c>
      <c r="C5695" s="10">
        <v>28748076</v>
      </c>
    </row>
    <row r="5696" spans="1:3" x14ac:dyDescent="0.3">
      <c r="A5696" s="6" t="s">
        <v>5582</v>
      </c>
      <c r="B5696" s="10">
        <v>20000000</v>
      </c>
      <c r="C5696" s="10">
        <v>49823037</v>
      </c>
    </row>
    <row r="5697" spans="1:3" x14ac:dyDescent="0.3">
      <c r="A5697" s="6" t="s">
        <v>6666</v>
      </c>
      <c r="B5697" s="10">
        <v>103740000</v>
      </c>
      <c r="C5697" s="10">
        <v>608633534</v>
      </c>
    </row>
    <row r="5698" spans="1:3" x14ac:dyDescent="0.3">
      <c r="A5698" s="6" t="s">
        <v>2642</v>
      </c>
      <c r="B5698" s="10">
        <v>132400000</v>
      </c>
      <c r="C5698" s="10">
        <v>663389709</v>
      </c>
    </row>
    <row r="5699" spans="1:3" x14ac:dyDescent="0.3">
      <c r="A5699" s="6" t="s">
        <v>5220</v>
      </c>
      <c r="B5699" s="10">
        <v>4000000</v>
      </c>
      <c r="C5699" s="10">
        <v>109492484</v>
      </c>
    </row>
    <row r="5700" spans="1:3" x14ac:dyDescent="0.3">
      <c r="A5700" s="6" t="s">
        <v>9444</v>
      </c>
      <c r="B5700" s="10">
        <v>6500000</v>
      </c>
      <c r="C5700" s="10">
        <v>33759266</v>
      </c>
    </row>
    <row r="5701" spans="1:3" x14ac:dyDescent="0.3">
      <c r="A5701" s="6" t="s">
        <v>8097</v>
      </c>
      <c r="B5701" s="10">
        <v>10000</v>
      </c>
      <c r="C5701" s="10">
        <v>10801445.6</v>
      </c>
    </row>
    <row r="5702" spans="1:3" x14ac:dyDescent="0.3">
      <c r="A5702" s="6" t="s">
        <v>7995</v>
      </c>
      <c r="B5702" s="10">
        <v>91000000</v>
      </c>
      <c r="C5702" s="10">
        <v>344645917.19999999</v>
      </c>
    </row>
    <row r="5703" spans="1:3" x14ac:dyDescent="0.3">
      <c r="A5703" s="6" t="s">
        <v>930</v>
      </c>
      <c r="B5703" s="10">
        <v>569800000</v>
      </c>
      <c r="C5703" s="10">
        <v>2687940664.6000004</v>
      </c>
    </row>
    <row r="5704" spans="1:3" x14ac:dyDescent="0.3">
      <c r="A5704" s="6" t="s">
        <v>1773</v>
      </c>
      <c r="B5704" s="10">
        <v>201000000</v>
      </c>
      <c r="C5704" s="10">
        <v>1569323844</v>
      </c>
    </row>
    <row r="5705" spans="1:3" x14ac:dyDescent="0.3">
      <c r="A5705" s="6" t="s">
        <v>2063</v>
      </c>
      <c r="B5705" s="10">
        <v>41500000</v>
      </c>
      <c r="C5705" s="10">
        <v>298690257.19999999</v>
      </c>
    </row>
    <row r="5706" spans="1:3" x14ac:dyDescent="0.3">
      <c r="A5706" s="6" t="s">
        <v>4238</v>
      </c>
      <c r="B5706" s="10">
        <v>98000000</v>
      </c>
      <c r="C5706" s="10">
        <v>689081144.39999998</v>
      </c>
    </row>
    <row r="5707" spans="1:3" x14ac:dyDescent="0.3">
      <c r="A5707" s="6" t="s">
        <v>7124</v>
      </c>
      <c r="B5707" s="10">
        <v>148800000</v>
      </c>
      <c r="C5707" s="10">
        <v>665830147</v>
      </c>
    </row>
    <row r="5708" spans="1:3" x14ac:dyDescent="0.3">
      <c r="A5708" s="6" t="s">
        <v>3206</v>
      </c>
      <c r="B5708" s="10">
        <v>5740000</v>
      </c>
      <c r="C5708" s="10">
        <v>9923127</v>
      </c>
    </row>
    <row r="5709" spans="1:3" x14ac:dyDescent="0.3">
      <c r="A5709" s="6" t="s">
        <v>3934</v>
      </c>
      <c r="B5709" s="10">
        <v>160000000</v>
      </c>
      <c r="C5709" s="10">
        <v>181674817</v>
      </c>
    </row>
    <row r="5710" spans="1:3" x14ac:dyDescent="0.3">
      <c r="A5710" s="6" t="s">
        <v>4489</v>
      </c>
      <c r="B5710" s="10">
        <v>25000000</v>
      </c>
      <c r="C5710" s="10">
        <v>14805812</v>
      </c>
    </row>
    <row r="5711" spans="1:3" x14ac:dyDescent="0.3">
      <c r="A5711" s="6" t="s">
        <v>9560</v>
      </c>
      <c r="B5711" s="10">
        <v>117363.2</v>
      </c>
      <c r="C5711" s="10">
        <v>841334</v>
      </c>
    </row>
    <row r="5712" spans="1:3" x14ac:dyDescent="0.3">
      <c r="A5712" s="6" t="s">
        <v>6712</v>
      </c>
      <c r="B5712" s="10">
        <v>7500000</v>
      </c>
      <c r="C5712" s="10">
        <v>0</v>
      </c>
    </row>
    <row r="5713" spans="1:3" x14ac:dyDescent="0.3">
      <c r="A5713" s="6" t="s">
        <v>5620</v>
      </c>
      <c r="B5713" s="10">
        <v>55200000</v>
      </c>
      <c r="C5713" s="10">
        <v>280089513.39999998</v>
      </c>
    </row>
    <row r="5714" spans="1:3" x14ac:dyDescent="0.3">
      <c r="A5714" s="6" t="s">
        <v>2901</v>
      </c>
      <c r="B5714" s="10">
        <v>9500000</v>
      </c>
      <c r="C5714" s="10">
        <v>30862156</v>
      </c>
    </row>
    <row r="5715" spans="1:3" x14ac:dyDescent="0.3">
      <c r="A5715" s="6" t="s">
        <v>1185</v>
      </c>
      <c r="B5715" s="10">
        <v>240000000</v>
      </c>
      <c r="C5715" s="10">
        <v>285063104</v>
      </c>
    </row>
    <row r="5716" spans="1:3" x14ac:dyDescent="0.3">
      <c r="A5716" s="6" t="s">
        <v>5572</v>
      </c>
      <c r="B5716" s="10">
        <v>60000000</v>
      </c>
      <c r="C5716" s="10">
        <v>68336997</v>
      </c>
    </row>
    <row r="5717" spans="1:3" x14ac:dyDescent="0.3">
      <c r="A5717" s="6" t="s">
        <v>1064</v>
      </c>
      <c r="B5717" s="10">
        <v>116600000</v>
      </c>
      <c r="C5717" s="10">
        <v>557764312</v>
      </c>
    </row>
    <row r="5718" spans="1:3" x14ac:dyDescent="0.3">
      <c r="A5718" s="6" t="s">
        <v>156</v>
      </c>
      <c r="B5718" s="10">
        <v>86800000</v>
      </c>
      <c r="C5718" s="10">
        <v>284184080</v>
      </c>
    </row>
    <row r="5719" spans="1:3" x14ac:dyDescent="0.3">
      <c r="A5719" s="6" t="s">
        <v>7438</v>
      </c>
      <c r="B5719" s="10">
        <v>101400000</v>
      </c>
      <c r="C5719" s="10">
        <v>569937260.20000005</v>
      </c>
    </row>
    <row r="5720" spans="1:3" x14ac:dyDescent="0.3">
      <c r="A5720" s="6" t="s">
        <v>6519</v>
      </c>
      <c r="B5720" s="10">
        <v>10000000</v>
      </c>
      <c r="C5720" s="10">
        <v>47536959</v>
      </c>
    </row>
    <row r="5721" spans="1:3" x14ac:dyDescent="0.3">
      <c r="A5721" s="6" t="s">
        <v>8652</v>
      </c>
      <c r="B5721" s="10">
        <v>10500000</v>
      </c>
      <c r="C5721" s="10">
        <v>100659</v>
      </c>
    </row>
    <row r="5722" spans="1:3" x14ac:dyDescent="0.3">
      <c r="A5722" s="6" t="s">
        <v>872</v>
      </c>
      <c r="B5722" s="10">
        <v>18000000</v>
      </c>
      <c r="C5722" s="10">
        <v>98267558</v>
      </c>
    </row>
    <row r="5723" spans="1:3" x14ac:dyDescent="0.3">
      <c r="A5723" s="6" t="s">
        <v>1526</v>
      </c>
      <c r="B5723" s="10">
        <v>35000000</v>
      </c>
      <c r="C5723" s="10">
        <v>54768418</v>
      </c>
    </row>
    <row r="5724" spans="1:3" x14ac:dyDescent="0.3">
      <c r="A5724" s="6" t="s">
        <v>989</v>
      </c>
      <c r="B5724" s="10">
        <v>40000000</v>
      </c>
      <c r="C5724" s="10">
        <v>127234389</v>
      </c>
    </row>
    <row r="5725" spans="1:3" x14ac:dyDescent="0.3">
      <c r="A5725" s="6" t="s">
        <v>2291</v>
      </c>
      <c r="B5725" s="10">
        <v>5500000</v>
      </c>
      <c r="C5725" s="10">
        <v>4942449</v>
      </c>
    </row>
    <row r="5726" spans="1:3" x14ac:dyDescent="0.3">
      <c r="A5726" s="6" t="s">
        <v>9502</v>
      </c>
      <c r="B5726" s="10">
        <v>35000000</v>
      </c>
      <c r="C5726" s="10">
        <v>31393201</v>
      </c>
    </row>
    <row r="5727" spans="1:3" x14ac:dyDescent="0.3">
      <c r="A5727" s="6" t="s">
        <v>8002</v>
      </c>
      <c r="B5727" s="10">
        <v>40000000</v>
      </c>
      <c r="C5727" s="10">
        <v>168293664</v>
      </c>
    </row>
    <row r="5728" spans="1:3" x14ac:dyDescent="0.3">
      <c r="A5728" s="6" t="s">
        <v>868</v>
      </c>
      <c r="B5728" s="10">
        <v>101400000</v>
      </c>
      <c r="C5728" s="10">
        <v>531683245.80000001</v>
      </c>
    </row>
    <row r="5729" spans="1:3" x14ac:dyDescent="0.3">
      <c r="A5729" s="6" t="s">
        <v>2464</v>
      </c>
      <c r="B5729" s="10">
        <v>56000004</v>
      </c>
      <c r="C5729" s="10">
        <v>5786368</v>
      </c>
    </row>
    <row r="5730" spans="1:3" x14ac:dyDescent="0.3">
      <c r="A5730" s="6" t="s">
        <v>8457</v>
      </c>
      <c r="B5730" s="10">
        <v>77100000</v>
      </c>
      <c r="C5730" s="10">
        <v>412992726</v>
      </c>
    </row>
    <row r="5731" spans="1:3" x14ac:dyDescent="0.3">
      <c r="A5731" s="6" t="s">
        <v>1107</v>
      </c>
      <c r="B5731" s="10">
        <v>110100000</v>
      </c>
      <c r="C5731" s="10">
        <v>972114255.60000002</v>
      </c>
    </row>
    <row r="5732" spans="1:3" x14ac:dyDescent="0.3">
      <c r="A5732" s="6" t="s">
        <v>2614</v>
      </c>
      <c r="B5732" s="10">
        <v>14000000</v>
      </c>
      <c r="C5732" s="10">
        <v>432566361</v>
      </c>
    </row>
    <row r="5733" spans="1:3" x14ac:dyDescent="0.3">
      <c r="A5733" s="6" t="s">
        <v>3199</v>
      </c>
      <c r="B5733" s="10">
        <v>185534545.80000001</v>
      </c>
      <c r="C5733" s="10">
        <v>178359863</v>
      </c>
    </row>
    <row r="5734" spans="1:3" x14ac:dyDescent="0.3">
      <c r="A5734" s="6" t="s">
        <v>4732</v>
      </c>
      <c r="B5734" s="10">
        <v>201000000</v>
      </c>
      <c r="C5734" s="10">
        <v>1569323844</v>
      </c>
    </row>
    <row r="5735" spans="1:3" x14ac:dyDescent="0.3">
      <c r="A5735" s="6" t="s">
        <v>113</v>
      </c>
      <c r="B5735" s="10">
        <v>260000000</v>
      </c>
      <c r="C5735" s="10">
        <v>0</v>
      </c>
    </row>
    <row r="5736" spans="1:3" x14ac:dyDescent="0.3">
      <c r="A5736" s="6" t="s">
        <v>64</v>
      </c>
      <c r="B5736" s="10">
        <v>27240305</v>
      </c>
      <c r="C5736" s="10">
        <v>37655699</v>
      </c>
    </row>
    <row r="5737" spans="1:3" x14ac:dyDescent="0.3">
      <c r="A5737" s="6" t="s">
        <v>1169</v>
      </c>
      <c r="B5737" s="10">
        <v>28000000</v>
      </c>
      <c r="C5737" s="10">
        <v>126549607</v>
      </c>
    </row>
    <row r="5738" spans="1:3" x14ac:dyDescent="0.3">
      <c r="A5738" s="6" t="s">
        <v>9589</v>
      </c>
      <c r="B5738" s="10">
        <v>30000000</v>
      </c>
      <c r="C5738" s="10">
        <v>32262866</v>
      </c>
    </row>
    <row r="5739" spans="1:3" x14ac:dyDescent="0.3">
      <c r="A5739" s="6" t="s">
        <v>2628</v>
      </c>
      <c r="B5739" s="10">
        <v>28000000</v>
      </c>
      <c r="C5739" s="10">
        <v>16638300</v>
      </c>
    </row>
    <row r="5740" spans="1:3" x14ac:dyDescent="0.3">
      <c r="A5740" s="6" t="s">
        <v>3904</v>
      </c>
      <c r="B5740" s="10">
        <v>160940000</v>
      </c>
      <c r="C5740" s="10">
        <v>178359863</v>
      </c>
    </row>
    <row r="5741" spans="1:3" x14ac:dyDescent="0.3">
      <c r="A5741" s="6" t="s">
        <v>3279</v>
      </c>
      <c r="B5741" s="10">
        <v>60000000</v>
      </c>
      <c r="C5741" s="10">
        <v>84154026</v>
      </c>
    </row>
    <row r="5742" spans="1:3" x14ac:dyDescent="0.3">
      <c r="A5742" s="6" t="s">
        <v>5630</v>
      </c>
      <c r="B5742" s="10">
        <v>9000000</v>
      </c>
      <c r="C5742" s="10">
        <v>146863</v>
      </c>
    </row>
    <row r="5743" spans="1:3" x14ac:dyDescent="0.3">
      <c r="A5743" s="6" t="s">
        <v>3102</v>
      </c>
      <c r="B5743" s="10">
        <v>30000000</v>
      </c>
      <c r="C5743" s="10">
        <v>102616183</v>
      </c>
    </row>
    <row r="5744" spans="1:3" x14ac:dyDescent="0.3">
      <c r="A5744" s="6" t="s">
        <v>4701</v>
      </c>
      <c r="B5744" s="10">
        <v>160600000</v>
      </c>
      <c r="C5744" s="10">
        <v>882269902</v>
      </c>
    </row>
    <row r="5745" spans="1:3" x14ac:dyDescent="0.3">
      <c r="A5745" s="6" t="s">
        <v>2910</v>
      </c>
      <c r="B5745" s="10">
        <v>7000</v>
      </c>
      <c r="C5745" s="10">
        <v>545436</v>
      </c>
    </row>
    <row r="5746" spans="1:3" x14ac:dyDescent="0.3">
      <c r="A5746" s="6" t="s">
        <v>3050</v>
      </c>
      <c r="B5746" s="10">
        <v>16400000</v>
      </c>
      <c r="C5746" s="10">
        <v>10597734</v>
      </c>
    </row>
    <row r="5747" spans="1:3" x14ac:dyDescent="0.3">
      <c r="A5747" s="6" t="s">
        <v>1518</v>
      </c>
      <c r="B5747" s="10">
        <v>200000000</v>
      </c>
      <c r="C5747" s="10">
        <v>336365676</v>
      </c>
    </row>
    <row r="5748" spans="1:3" x14ac:dyDescent="0.3">
      <c r="A5748" s="6" t="s">
        <v>1538</v>
      </c>
      <c r="B5748" s="10">
        <v>26500000</v>
      </c>
      <c r="C5748" s="10">
        <v>159414369</v>
      </c>
    </row>
    <row r="5749" spans="1:3" x14ac:dyDescent="0.3">
      <c r="A5749" s="6" t="s">
        <v>1322</v>
      </c>
      <c r="B5749" s="10">
        <v>192000000</v>
      </c>
      <c r="C5749" s="10">
        <v>373401570</v>
      </c>
    </row>
    <row r="5750" spans="1:3" x14ac:dyDescent="0.3">
      <c r="A5750" s="6" t="s">
        <v>1286</v>
      </c>
      <c r="B5750" s="10">
        <v>109000000</v>
      </c>
      <c r="C5750" s="10">
        <v>692214960.39999998</v>
      </c>
    </row>
    <row r="5751" spans="1:3" x14ac:dyDescent="0.3">
      <c r="A5751" s="6" t="s">
        <v>3836</v>
      </c>
      <c r="B5751" s="10">
        <v>231940000</v>
      </c>
      <c r="C5751" s="10">
        <v>178359863</v>
      </c>
    </row>
    <row r="5752" spans="1:3" x14ac:dyDescent="0.3">
      <c r="A5752" s="6" t="s">
        <v>3794</v>
      </c>
      <c r="B5752" s="10">
        <v>119100000</v>
      </c>
      <c r="C5752" s="10">
        <v>606874004.79999995</v>
      </c>
    </row>
    <row r="5753" spans="1:3" x14ac:dyDescent="0.3">
      <c r="A5753" s="6" t="s">
        <v>1786</v>
      </c>
      <c r="B5753" s="10">
        <v>67800000</v>
      </c>
      <c r="C5753" s="10">
        <v>653988016.39999998</v>
      </c>
    </row>
    <row r="5754" spans="1:3" x14ac:dyDescent="0.3">
      <c r="A5754" s="6" t="s">
        <v>2437</v>
      </c>
      <c r="B5754" s="10">
        <v>86600000</v>
      </c>
      <c r="C5754" s="10">
        <v>745424433.79999995</v>
      </c>
    </row>
    <row r="5755" spans="1:3" x14ac:dyDescent="0.3">
      <c r="A5755" s="6" t="s">
        <v>3557</v>
      </c>
      <c r="B5755" s="10">
        <v>57300000</v>
      </c>
      <c r="C5755" s="10">
        <v>533622882.19999999</v>
      </c>
    </row>
    <row r="5756" spans="1:3" x14ac:dyDescent="0.3">
      <c r="A5756" s="6" t="s">
        <v>1180</v>
      </c>
      <c r="B5756" s="10">
        <v>46000000</v>
      </c>
      <c r="C5756" s="10">
        <v>113310547</v>
      </c>
    </row>
    <row r="5757" spans="1:3" x14ac:dyDescent="0.3">
      <c r="A5757" s="6" t="s">
        <v>6477</v>
      </c>
      <c r="B5757" s="10">
        <v>139400000</v>
      </c>
      <c r="C5757" s="10">
        <v>329571985.80000001</v>
      </c>
    </row>
    <row r="5758" spans="1:3" x14ac:dyDescent="0.3">
      <c r="A5758" s="6" t="s">
        <v>1882</v>
      </c>
      <c r="B5758" s="10">
        <v>73480000</v>
      </c>
      <c r="C5758" s="10">
        <v>372756516</v>
      </c>
    </row>
    <row r="5759" spans="1:3" x14ac:dyDescent="0.3">
      <c r="A5759" s="6" t="s">
        <v>3397</v>
      </c>
      <c r="B5759" s="10">
        <v>2800000</v>
      </c>
      <c r="C5759" s="10">
        <v>26279000</v>
      </c>
    </row>
    <row r="5760" spans="1:3" x14ac:dyDescent="0.3">
      <c r="A5760" s="6" t="s">
        <v>8985</v>
      </c>
      <c r="B5760" s="10">
        <v>28000000</v>
      </c>
      <c r="C5760" s="10">
        <v>41230799</v>
      </c>
    </row>
    <row r="5761" spans="1:3" x14ac:dyDescent="0.3">
      <c r="A5761" s="6" t="s">
        <v>6028</v>
      </c>
      <c r="B5761" s="10">
        <v>49000000</v>
      </c>
      <c r="C5761" s="10">
        <v>641555930.20000005</v>
      </c>
    </row>
    <row r="5762" spans="1:3" x14ac:dyDescent="0.3">
      <c r="A5762" s="6" t="s">
        <v>7042</v>
      </c>
      <c r="B5762" s="10">
        <v>30000000</v>
      </c>
      <c r="C5762" s="10">
        <v>103971</v>
      </c>
    </row>
    <row r="5763" spans="1:3" x14ac:dyDescent="0.3">
      <c r="A5763" s="6" t="s">
        <v>29</v>
      </c>
      <c r="B5763" s="10">
        <v>77600000</v>
      </c>
      <c r="C5763" s="10">
        <v>562112551</v>
      </c>
    </row>
    <row r="5764" spans="1:3" x14ac:dyDescent="0.3">
      <c r="A5764" s="6" t="s">
        <v>5120</v>
      </c>
      <c r="B5764" s="10">
        <v>10000000</v>
      </c>
      <c r="C5764" s="10">
        <v>72000000</v>
      </c>
    </row>
    <row r="5765" spans="1:3" x14ac:dyDescent="0.3">
      <c r="A5765" s="6" t="s">
        <v>5044</v>
      </c>
      <c r="B5765" s="10">
        <v>15000000</v>
      </c>
      <c r="C5765" s="10">
        <v>32704700</v>
      </c>
    </row>
    <row r="5766" spans="1:3" x14ac:dyDescent="0.3">
      <c r="A5766" s="6" t="s">
        <v>5322</v>
      </c>
      <c r="B5766" s="10">
        <v>26730400</v>
      </c>
      <c r="C5766" s="10">
        <v>1584759</v>
      </c>
    </row>
    <row r="5767" spans="1:3" x14ac:dyDescent="0.3">
      <c r="A5767" s="6" t="s">
        <v>5100</v>
      </c>
      <c r="B5767" s="10">
        <v>120600000</v>
      </c>
      <c r="C5767" s="10">
        <v>505740474.19999999</v>
      </c>
    </row>
    <row r="5768" spans="1:3" x14ac:dyDescent="0.3">
      <c r="A5768" s="6" t="s">
        <v>7043</v>
      </c>
      <c r="B5768" s="10">
        <v>173000000</v>
      </c>
      <c r="C5768" s="10">
        <v>387631576.39999998</v>
      </c>
    </row>
    <row r="5769" spans="1:3" x14ac:dyDescent="0.3">
      <c r="A5769" s="6" t="s">
        <v>2218</v>
      </c>
      <c r="B5769" s="10">
        <v>12000000</v>
      </c>
      <c r="C5769" s="10">
        <v>32909437</v>
      </c>
    </row>
    <row r="5770" spans="1:3" x14ac:dyDescent="0.3">
      <c r="A5770" s="6" t="s">
        <v>133</v>
      </c>
      <c r="B5770" s="10">
        <v>134000000</v>
      </c>
      <c r="C5770" s="10">
        <v>308786595.80000001</v>
      </c>
    </row>
    <row r="5771" spans="1:3" x14ac:dyDescent="0.3">
      <c r="A5771" s="6" t="s">
        <v>6718</v>
      </c>
      <c r="B5771" s="10">
        <v>38272500</v>
      </c>
      <c r="C5771" s="10">
        <v>268331114.40000001</v>
      </c>
    </row>
    <row r="5772" spans="1:3" x14ac:dyDescent="0.3">
      <c r="A5772" s="6" t="s">
        <v>5058</v>
      </c>
      <c r="B5772" s="10">
        <v>85100000</v>
      </c>
      <c r="C5772" s="10">
        <v>0</v>
      </c>
    </row>
    <row r="5773" spans="1:3" x14ac:dyDescent="0.3">
      <c r="A5773" s="6" t="s">
        <v>363</v>
      </c>
      <c r="B5773" s="10">
        <v>115200000</v>
      </c>
      <c r="C5773" s="10">
        <v>220908446.19999999</v>
      </c>
    </row>
    <row r="5774" spans="1:3" x14ac:dyDescent="0.3">
      <c r="A5774" s="6" t="s">
        <v>746</v>
      </c>
      <c r="B5774" s="10">
        <v>12000000</v>
      </c>
      <c r="C5774" s="10">
        <v>103028188</v>
      </c>
    </row>
    <row r="5775" spans="1:3" x14ac:dyDescent="0.3">
      <c r="A5775" s="6" t="s">
        <v>3551</v>
      </c>
      <c r="B5775" s="10">
        <v>18000000</v>
      </c>
      <c r="C5775" s="10">
        <v>57193655</v>
      </c>
    </row>
    <row r="5776" spans="1:3" x14ac:dyDescent="0.3">
      <c r="A5776" s="6" t="s">
        <v>348</v>
      </c>
      <c r="B5776" s="10">
        <v>96200000</v>
      </c>
      <c r="C5776" s="10">
        <v>412160901</v>
      </c>
    </row>
    <row r="5777" spans="1:3" x14ac:dyDescent="0.3">
      <c r="A5777" s="6" t="s">
        <v>2278</v>
      </c>
      <c r="B5777" s="10">
        <v>59500000</v>
      </c>
      <c r="C5777" s="10">
        <v>444807535.39999998</v>
      </c>
    </row>
    <row r="5778" spans="1:3" x14ac:dyDescent="0.3">
      <c r="A5778" s="6" t="s">
        <v>637</v>
      </c>
      <c r="B5778" s="10">
        <v>125000000</v>
      </c>
      <c r="C5778" s="10">
        <v>402448265</v>
      </c>
    </row>
    <row r="5779" spans="1:3" x14ac:dyDescent="0.3">
      <c r="A5779" s="6" t="s">
        <v>7588</v>
      </c>
      <c r="B5779" s="10">
        <v>96800000</v>
      </c>
      <c r="C5779" s="10">
        <v>266160413.59999999</v>
      </c>
    </row>
    <row r="5780" spans="1:3" x14ac:dyDescent="0.3">
      <c r="A5780" s="6" t="s">
        <v>3171</v>
      </c>
      <c r="B5780" s="10">
        <v>10586861.800000001</v>
      </c>
      <c r="C5780" s="10">
        <v>13868965</v>
      </c>
    </row>
    <row r="5781" spans="1:3" x14ac:dyDescent="0.3">
      <c r="A5781" s="6" t="s">
        <v>4585</v>
      </c>
      <c r="B5781" s="10">
        <v>95000000</v>
      </c>
      <c r="C5781" s="10">
        <v>255974410.40000001</v>
      </c>
    </row>
    <row r="5782" spans="1:3" x14ac:dyDescent="0.3">
      <c r="A5782" s="6" t="s">
        <v>7256</v>
      </c>
      <c r="B5782" s="10">
        <v>175600000</v>
      </c>
      <c r="C5782" s="10">
        <v>288568132.39999998</v>
      </c>
    </row>
    <row r="5783" spans="1:3" x14ac:dyDescent="0.3">
      <c r="A5783" s="6" t="s">
        <v>8513</v>
      </c>
      <c r="B5783" s="10">
        <v>30000000</v>
      </c>
      <c r="C5783" s="10">
        <v>21709539</v>
      </c>
    </row>
    <row r="5784" spans="1:3" x14ac:dyDescent="0.3">
      <c r="A5784" s="6" t="s">
        <v>8414</v>
      </c>
      <c r="B5784" s="10">
        <v>86400000</v>
      </c>
      <c r="C5784" s="10">
        <v>570633320.60000002</v>
      </c>
    </row>
    <row r="5785" spans="1:3" x14ac:dyDescent="0.3">
      <c r="A5785" s="6" t="s">
        <v>8035</v>
      </c>
      <c r="B5785" s="10">
        <v>87000000</v>
      </c>
      <c r="C5785" s="10">
        <v>416389640</v>
      </c>
    </row>
    <row r="5786" spans="1:3" x14ac:dyDescent="0.3">
      <c r="A5786" s="6" t="s">
        <v>1815</v>
      </c>
      <c r="B5786" s="10">
        <v>87400000</v>
      </c>
      <c r="C5786" s="10">
        <v>429853402</v>
      </c>
    </row>
    <row r="5787" spans="1:3" x14ac:dyDescent="0.3">
      <c r="A5787" s="6" t="s">
        <v>1925</v>
      </c>
      <c r="B5787" s="10">
        <v>40000000</v>
      </c>
      <c r="C5787" s="10">
        <v>74452436</v>
      </c>
    </row>
    <row r="5788" spans="1:3" x14ac:dyDescent="0.3">
      <c r="A5788" s="6" t="s">
        <v>4625</v>
      </c>
      <c r="B5788" s="10">
        <v>1700000</v>
      </c>
      <c r="C5788" s="10">
        <v>95384</v>
      </c>
    </row>
    <row r="5789" spans="1:3" x14ac:dyDescent="0.3">
      <c r="A5789" s="6" t="s">
        <v>8270</v>
      </c>
      <c r="B5789" s="10">
        <v>800000</v>
      </c>
      <c r="C5789" s="10">
        <v>10676054.6</v>
      </c>
    </row>
    <row r="5790" spans="1:3" x14ac:dyDescent="0.3">
      <c r="A5790" s="6" t="s">
        <v>8556</v>
      </c>
      <c r="B5790" s="10">
        <v>80400000</v>
      </c>
      <c r="C5790" s="10">
        <v>352676017</v>
      </c>
    </row>
    <row r="5791" spans="1:3" x14ac:dyDescent="0.3">
      <c r="A5791" s="6" t="s">
        <v>3270</v>
      </c>
      <c r="B5791" s="10">
        <v>26650365.399999999</v>
      </c>
      <c r="C5791" s="10">
        <v>757096</v>
      </c>
    </row>
    <row r="5792" spans="1:3" x14ac:dyDescent="0.3">
      <c r="A5792" s="6" t="s">
        <v>6877</v>
      </c>
      <c r="B5792" s="10">
        <v>175000000</v>
      </c>
      <c r="C5792" s="10">
        <v>650461717.20000005</v>
      </c>
    </row>
    <row r="5793" spans="1:3" x14ac:dyDescent="0.3">
      <c r="A5793" s="6" t="s">
        <v>7951</v>
      </c>
      <c r="B5793" s="10">
        <v>175000000</v>
      </c>
      <c r="C5793" s="10">
        <v>650461717.20000005</v>
      </c>
    </row>
    <row r="5794" spans="1:3" x14ac:dyDescent="0.3">
      <c r="A5794" s="6" t="s">
        <v>5716</v>
      </c>
      <c r="B5794" s="10">
        <v>160200000</v>
      </c>
      <c r="C5794" s="10">
        <v>382043039.80000001</v>
      </c>
    </row>
    <row r="5795" spans="1:3" x14ac:dyDescent="0.3">
      <c r="A5795" s="6" t="s">
        <v>738</v>
      </c>
      <c r="B5795" s="10">
        <v>12001040</v>
      </c>
      <c r="C5795" s="10">
        <v>38139010</v>
      </c>
    </row>
    <row r="5796" spans="1:3" x14ac:dyDescent="0.3">
      <c r="A5796" s="6" t="s">
        <v>1549</v>
      </c>
      <c r="B5796" s="10">
        <v>102500000</v>
      </c>
      <c r="C5796" s="10">
        <v>212282709</v>
      </c>
    </row>
    <row r="5797" spans="1:3" x14ac:dyDescent="0.3">
      <c r="A5797" s="6" t="s">
        <v>7913</v>
      </c>
      <c r="B5797" s="10">
        <v>123000000</v>
      </c>
      <c r="C5797" s="10">
        <v>779116911.60000002</v>
      </c>
    </row>
    <row r="5798" spans="1:3" x14ac:dyDescent="0.3">
      <c r="A5798" s="6" t="s">
        <v>8251</v>
      </c>
      <c r="B5798" s="10">
        <v>33211149.199999999</v>
      </c>
      <c r="C5798" s="10">
        <v>12947880</v>
      </c>
    </row>
    <row r="5799" spans="1:3" x14ac:dyDescent="0.3">
      <c r="A5799" s="6" t="s">
        <v>9215</v>
      </c>
      <c r="B5799" s="10">
        <v>62100000</v>
      </c>
      <c r="C5799" s="10">
        <v>534518566.60000002</v>
      </c>
    </row>
    <row r="5800" spans="1:3" x14ac:dyDescent="0.3">
      <c r="A5800" s="6" t="s">
        <v>992</v>
      </c>
      <c r="B5800" s="10">
        <v>8000000</v>
      </c>
      <c r="C5800" s="10">
        <v>212891760</v>
      </c>
    </row>
    <row r="5801" spans="1:3" x14ac:dyDescent="0.3">
      <c r="A5801" s="6" t="s">
        <v>9715</v>
      </c>
      <c r="B5801" s="10">
        <v>20500000</v>
      </c>
      <c r="C5801" s="10">
        <v>30241435</v>
      </c>
    </row>
    <row r="5802" spans="1:3" x14ac:dyDescent="0.3">
      <c r="A5802" s="6" t="s">
        <v>7239</v>
      </c>
      <c r="B5802" s="10">
        <v>3500000</v>
      </c>
      <c r="C5802" s="10">
        <v>4385516</v>
      </c>
    </row>
    <row r="5803" spans="1:3" x14ac:dyDescent="0.3">
      <c r="A5803" s="6" t="s">
        <v>6841</v>
      </c>
      <c r="B5803" s="10">
        <v>25000000</v>
      </c>
      <c r="C5803" s="10">
        <v>24591031</v>
      </c>
    </row>
    <row r="5804" spans="1:3" x14ac:dyDescent="0.3">
      <c r="A5804" s="6" t="s">
        <v>4046</v>
      </c>
      <c r="B5804" s="10">
        <v>35000000</v>
      </c>
      <c r="C5804" s="10">
        <v>10157534</v>
      </c>
    </row>
    <row r="5805" spans="1:3" x14ac:dyDescent="0.3">
      <c r="A5805" s="6" t="s">
        <v>7429</v>
      </c>
      <c r="B5805" s="10">
        <v>156800000</v>
      </c>
      <c r="C5805" s="10">
        <v>566216941.79999995</v>
      </c>
    </row>
    <row r="5806" spans="1:3" x14ac:dyDescent="0.3">
      <c r="A5806" s="6" t="s">
        <v>5052</v>
      </c>
      <c r="B5806" s="10">
        <v>73000000</v>
      </c>
      <c r="C5806" s="10">
        <v>544378189.39999998</v>
      </c>
    </row>
    <row r="5807" spans="1:3" x14ac:dyDescent="0.3">
      <c r="A5807" s="6" t="s">
        <v>866</v>
      </c>
      <c r="B5807" s="10">
        <v>175200000</v>
      </c>
      <c r="C5807" s="10">
        <v>715523713</v>
      </c>
    </row>
    <row r="5808" spans="1:3" x14ac:dyDescent="0.3">
      <c r="A5808" s="6" t="s">
        <v>9409</v>
      </c>
      <c r="B5808" s="10">
        <v>76800000</v>
      </c>
      <c r="C5808" s="10">
        <v>858637629</v>
      </c>
    </row>
    <row r="5809" spans="1:3" x14ac:dyDescent="0.3">
      <c r="A5809" s="6" t="s">
        <v>9291</v>
      </c>
      <c r="B5809" s="10">
        <v>15541000</v>
      </c>
      <c r="C5809" s="10">
        <v>38139010</v>
      </c>
    </row>
    <row r="5810" spans="1:3" x14ac:dyDescent="0.3">
      <c r="A5810" s="6" t="s">
        <v>7948</v>
      </c>
      <c r="B5810" s="10">
        <v>138800000</v>
      </c>
      <c r="C5810" s="10">
        <v>865251451.20000005</v>
      </c>
    </row>
    <row r="5811" spans="1:3" x14ac:dyDescent="0.3">
      <c r="A5811" s="6" t="s">
        <v>2019</v>
      </c>
      <c r="B5811" s="10">
        <v>129200000</v>
      </c>
      <c r="C5811" s="10">
        <v>947468745.79999995</v>
      </c>
    </row>
    <row r="5812" spans="1:3" x14ac:dyDescent="0.3">
      <c r="A5812" s="6" t="s">
        <v>3342</v>
      </c>
      <c r="B5812" s="10">
        <v>127300000</v>
      </c>
      <c r="C5812" s="10">
        <v>428289420.39999998</v>
      </c>
    </row>
    <row r="5813" spans="1:3" x14ac:dyDescent="0.3">
      <c r="A5813" s="6" t="s">
        <v>3600</v>
      </c>
      <c r="B5813" s="10">
        <v>114000000</v>
      </c>
      <c r="C5813" s="10">
        <v>282325002.60000002</v>
      </c>
    </row>
    <row r="5814" spans="1:3" x14ac:dyDescent="0.3">
      <c r="A5814" s="6" t="s">
        <v>6652</v>
      </c>
      <c r="B5814" s="10">
        <v>38000000</v>
      </c>
      <c r="C5814" s="10">
        <v>49678401</v>
      </c>
    </row>
    <row r="5815" spans="1:3" x14ac:dyDescent="0.3">
      <c r="A5815" s="6" t="s">
        <v>7923</v>
      </c>
      <c r="B5815" s="10">
        <v>965000</v>
      </c>
      <c r="C5815" s="10">
        <v>191820413.19999999</v>
      </c>
    </row>
    <row r="5816" spans="1:3" x14ac:dyDescent="0.3">
      <c r="A5816" s="6" t="s">
        <v>2907</v>
      </c>
      <c r="B5816" s="10">
        <v>167200000</v>
      </c>
      <c r="C5816" s="10">
        <v>712822511</v>
      </c>
    </row>
    <row r="5817" spans="1:3" x14ac:dyDescent="0.3">
      <c r="A5817" s="6" t="s">
        <v>1650</v>
      </c>
      <c r="B5817" s="10">
        <v>111000000</v>
      </c>
      <c r="C5817" s="10">
        <v>347509904</v>
      </c>
    </row>
    <row r="5818" spans="1:3" x14ac:dyDescent="0.3">
      <c r="A5818" s="6" t="s">
        <v>452</v>
      </c>
      <c r="B5818" s="10">
        <v>130000000</v>
      </c>
      <c r="C5818" s="10">
        <v>554987477</v>
      </c>
    </row>
    <row r="5819" spans="1:3" x14ac:dyDescent="0.3">
      <c r="A5819" s="6" t="s">
        <v>20</v>
      </c>
      <c r="B5819" s="10">
        <v>90000000</v>
      </c>
      <c r="C5819" s="10">
        <v>483480577</v>
      </c>
    </row>
    <row r="5820" spans="1:3" x14ac:dyDescent="0.3">
      <c r="A5820" s="6" t="s">
        <v>968</v>
      </c>
      <c r="B5820" s="10">
        <v>160800000</v>
      </c>
      <c r="C5820" s="10">
        <v>511957294.19999999</v>
      </c>
    </row>
    <row r="5821" spans="1:3" x14ac:dyDescent="0.3">
      <c r="A5821" s="6" t="s">
        <v>5678</v>
      </c>
      <c r="B5821" s="10">
        <v>82700000</v>
      </c>
      <c r="C5821" s="10">
        <v>421853130.19999999</v>
      </c>
    </row>
    <row r="5822" spans="1:3" x14ac:dyDescent="0.3">
      <c r="A5822" s="6" t="s">
        <v>3091</v>
      </c>
      <c r="B5822" s="10">
        <v>230000000</v>
      </c>
      <c r="C5822" s="10">
        <v>591692078</v>
      </c>
    </row>
    <row r="5823" spans="1:3" x14ac:dyDescent="0.3">
      <c r="A5823" s="6" t="s">
        <v>6631</v>
      </c>
      <c r="B5823" s="10">
        <v>4000000</v>
      </c>
      <c r="C5823" s="10">
        <v>6747342</v>
      </c>
    </row>
    <row r="5824" spans="1:3" x14ac:dyDescent="0.3">
      <c r="A5824" s="6" t="s">
        <v>2768</v>
      </c>
      <c r="B5824" s="10">
        <v>146000000</v>
      </c>
      <c r="C5824" s="10">
        <v>292613589.60000002</v>
      </c>
    </row>
    <row r="5825" spans="1:3" x14ac:dyDescent="0.3">
      <c r="A5825" s="6" t="s">
        <v>8806</v>
      </c>
      <c r="B5825" s="10">
        <v>4314523.8</v>
      </c>
      <c r="C5825" s="10">
        <v>1318578</v>
      </c>
    </row>
    <row r="5826" spans="1:3" x14ac:dyDescent="0.3">
      <c r="A5826" s="6" t="s">
        <v>3221</v>
      </c>
      <c r="B5826" s="10">
        <v>19000000</v>
      </c>
      <c r="C5826" s="10">
        <v>162645820.59999999</v>
      </c>
    </row>
    <row r="5827" spans="1:3" x14ac:dyDescent="0.3">
      <c r="A5827" s="6" t="s">
        <v>1748</v>
      </c>
      <c r="B5827" s="10">
        <v>89000000</v>
      </c>
      <c r="C5827" s="10">
        <v>356423971.80000001</v>
      </c>
    </row>
    <row r="5828" spans="1:3" x14ac:dyDescent="0.3">
      <c r="A5828" s="6" t="s">
        <v>5022</v>
      </c>
      <c r="B5828" s="10">
        <v>35000000</v>
      </c>
      <c r="C5828" s="10">
        <v>30307804</v>
      </c>
    </row>
    <row r="5829" spans="1:3" x14ac:dyDescent="0.3">
      <c r="A5829" s="6" t="s">
        <v>6684</v>
      </c>
      <c r="B5829" s="10">
        <v>49870000</v>
      </c>
      <c r="C5829" s="10">
        <v>338083083.60000002</v>
      </c>
    </row>
    <row r="5830" spans="1:3" x14ac:dyDescent="0.3">
      <c r="A5830" s="6" t="s">
        <v>1806</v>
      </c>
      <c r="B5830" s="10">
        <v>7000000</v>
      </c>
      <c r="C5830" s="10">
        <v>245194227</v>
      </c>
    </row>
    <row r="5831" spans="1:3" x14ac:dyDescent="0.3">
      <c r="A5831" s="6" t="s">
        <v>2664</v>
      </c>
      <c r="B5831" s="10">
        <v>58670000</v>
      </c>
      <c r="C5831" s="10">
        <v>385960548.19999999</v>
      </c>
    </row>
    <row r="5832" spans="1:3" x14ac:dyDescent="0.3">
      <c r="A5832" s="6" t="s">
        <v>3810</v>
      </c>
      <c r="B5832" s="10">
        <v>40000000</v>
      </c>
      <c r="C5832" s="10">
        <v>38172500</v>
      </c>
    </row>
    <row r="5833" spans="1:3" x14ac:dyDescent="0.3">
      <c r="A5833" s="6" t="s">
        <v>4917</v>
      </c>
      <c r="B5833" s="10">
        <v>241940000</v>
      </c>
      <c r="C5833" s="10">
        <v>175269998.80000001</v>
      </c>
    </row>
    <row r="5834" spans="1:3" x14ac:dyDescent="0.3">
      <c r="A5834" s="6" t="s">
        <v>7943</v>
      </c>
      <c r="B5834" s="10">
        <v>15000000</v>
      </c>
      <c r="C5834" s="10">
        <v>15260154</v>
      </c>
    </row>
    <row r="5835" spans="1:3" x14ac:dyDescent="0.3">
      <c r="A5835" s="6" t="s">
        <v>7712</v>
      </c>
      <c r="B5835" s="10">
        <v>20000000</v>
      </c>
      <c r="C5835" s="10">
        <v>21413105</v>
      </c>
    </row>
    <row r="5836" spans="1:3" x14ac:dyDescent="0.3">
      <c r="A5836" s="6" t="s">
        <v>7127</v>
      </c>
      <c r="B5836" s="10">
        <v>13500000</v>
      </c>
      <c r="C5836" s="10">
        <v>11732088</v>
      </c>
    </row>
    <row r="5837" spans="1:3" x14ac:dyDescent="0.3">
      <c r="A5837" s="6" t="s">
        <v>1234</v>
      </c>
      <c r="B5837" s="10">
        <v>7623000</v>
      </c>
      <c r="C5837" s="10">
        <v>21037000</v>
      </c>
    </row>
    <row r="5838" spans="1:3" x14ac:dyDescent="0.3">
      <c r="A5838" s="6" t="s">
        <v>1677</v>
      </c>
      <c r="B5838" s="10">
        <v>130000000</v>
      </c>
      <c r="C5838" s="10">
        <v>79076678</v>
      </c>
    </row>
    <row r="5839" spans="1:3" x14ac:dyDescent="0.3">
      <c r="A5839" s="6" t="s">
        <v>106</v>
      </c>
      <c r="B5839" s="10">
        <v>52000000</v>
      </c>
      <c r="C5839" s="10">
        <v>539054106.60000002</v>
      </c>
    </row>
    <row r="5840" spans="1:3" x14ac:dyDescent="0.3">
      <c r="A5840" s="6" t="s">
        <v>9155</v>
      </c>
      <c r="B5840" s="10">
        <v>4400000</v>
      </c>
      <c r="C5840" s="10">
        <v>278663367.80000001</v>
      </c>
    </row>
    <row r="5841" spans="1:3" x14ac:dyDescent="0.3">
      <c r="A5841" s="6" t="s">
        <v>7363</v>
      </c>
      <c r="B5841" s="10">
        <v>50000000</v>
      </c>
      <c r="C5841" s="10">
        <v>105103784</v>
      </c>
    </row>
    <row r="5842" spans="1:3" x14ac:dyDescent="0.3">
      <c r="A5842" s="6" t="s">
        <v>5443</v>
      </c>
      <c r="B5842" s="10">
        <v>183540000</v>
      </c>
      <c r="C5842" s="10">
        <v>178359863</v>
      </c>
    </row>
    <row r="5843" spans="1:3" x14ac:dyDescent="0.3">
      <c r="A5843" s="6" t="s">
        <v>4622</v>
      </c>
      <c r="B5843" s="10">
        <v>30000000</v>
      </c>
      <c r="C5843" s="10">
        <v>89809433</v>
      </c>
    </row>
    <row r="5844" spans="1:3" x14ac:dyDescent="0.3">
      <c r="A5844" s="6" t="s">
        <v>7378</v>
      </c>
      <c r="B5844" s="10">
        <v>35000000</v>
      </c>
      <c r="C5844" s="10">
        <v>53293628</v>
      </c>
    </row>
    <row r="5845" spans="1:3" x14ac:dyDescent="0.3">
      <c r="A5845" s="6" t="s">
        <v>2281</v>
      </c>
      <c r="B5845" s="10">
        <v>37117129</v>
      </c>
      <c r="C5845" s="10">
        <v>14097</v>
      </c>
    </row>
    <row r="5846" spans="1:3" x14ac:dyDescent="0.3">
      <c r="A5846" s="6" t="s">
        <v>6300</v>
      </c>
      <c r="B5846" s="10">
        <v>15000000</v>
      </c>
      <c r="C5846" s="10">
        <v>2424381</v>
      </c>
    </row>
    <row r="5847" spans="1:3" x14ac:dyDescent="0.3">
      <c r="A5847" s="6" t="s">
        <v>4362</v>
      </c>
      <c r="B5847" s="10">
        <v>18000000</v>
      </c>
      <c r="C5847" s="10">
        <v>23415259</v>
      </c>
    </row>
    <row r="5848" spans="1:3" x14ac:dyDescent="0.3">
      <c r="A5848" s="6" t="s">
        <v>7560</v>
      </c>
      <c r="B5848" s="10">
        <v>4631396.5999999996</v>
      </c>
      <c r="C5848" s="10">
        <v>205000000</v>
      </c>
    </row>
    <row r="5849" spans="1:3" x14ac:dyDescent="0.3">
      <c r="A5849" s="6" t="s">
        <v>8363</v>
      </c>
      <c r="B5849" s="10">
        <v>6500000</v>
      </c>
      <c r="C5849" s="10">
        <v>3721345</v>
      </c>
    </row>
    <row r="5850" spans="1:3" x14ac:dyDescent="0.3">
      <c r="A5850" s="6" t="s">
        <v>1190</v>
      </c>
      <c r="B5850" s="10">
        <v>20000000</v>
      </c>
      <c r="C5850" s="10">
        <v>367451914</v>
      </c>
    </row>
    <row r="5851" spans="1:3" x14ac:dyDescent="0.3">
      <c r="A5851" s="6" t="s">
        <v>5150</v>
      </c>
      <c r="B5851" s="10">
        <v>100600000</v>
      </c>
      <c r="C5851" s="10">
        <v>582164601.20000005</v>
      </c>
    </row>
    <row r="5852" spans="1:3" x14ac:dyDescent="0.3">
      <c r="A5852" s="6" t="s">
        <v>4100</v>
      </c>
      <c r="B5852" s="10">
        <v>25000000</v>
      </c>
      <c r="C5852" s="10">
        <v>412800000</v>
      </c>
    </row>
    <row r="5853" spans="1:3" x14ac:dyDescent="0.3">
      <c r="A5853" s="6" t="s">
        <v>6717</v>
      </c>
      <c r="B5853" s="10">
        <v>172000000</v>
      </c>
      <c r="C5853" s="10">
        <v>682835308.60000002</v>
      </c>
    </row>
    <row r="5854" spans="1:3" x14ac:dyDescent="0.3">
      <c r="A5854" s="6" t="s">
        <v>6830</v>
      </c>
      <c r="B5854" s="10">
        <v>6000000</v>
      </c>
      <c r="C5854" s="10">
        <v>29180280</v>
      </c>
    </row>
    <row r="5855" spans="1:3" x14ac:dyDescent="0.3">
      <c r="A5855" s="6" t="s">
        <v>857</v>
      </c>
      <c r="B5855" s="10">
        <v>175000000</v>
      </c>
      <c r="C5855" s="10">
        <v>529221154</v>
      </c>
    </row>
    <row r="5856" spans="1:3" x14ac:dyDescent="0.3">
      <c r="A5856" s="6" t="s">
        <v>1043</v>
      </c>
      <c r="B5856" s="10">
        <v>47500000</v>
      </c>
      <c r="C5856" s="10">
        <v>113244290</v>
      </c>
    </row>
    <row r="5857" spans="1:3" x14ac:dyDescent="0.3">
      <c r="A5857" s="6" t="s">
        <v>2243</v>
      </c>
      <c r="B5857" s="10">
        <v>58000000</v>
      </c>
      <c r="C5857" s="10">
        <v>188715611</v>
      </c>
    </row>
    <row r="5858" spans="1:3" x14ac:dyDescent="0.3">
      <c r="A5858" s="6" t="s">
        <v>1269</v>
      </c>
      <c r="B5858" s="10">
        <v>44000000</v>
      </c>
      <c r="C5858" s="10">
        <v>300400000</v>
      </c>
    </row>
    <row r="5859" spans="1:3" x14ac:dyDescent="0.3">
      <c r="A5859" s="6" t="s">
        <v>1125</v>
      </c>
      <c r="B5859" s="10">
        <v>50000000</v>
      </c>
      <c r="C5859" s="10">
        <v>91378886</v>
      </c>
    </row>
    <row r="5860" spans="1:3" x14ac:dyDescent="0.3">
      <c r="A5860" s="6" t="s">
        <v>8552</v>
      </c>
      <c r="B5860" s="10">
        <v>15000000</v>
      </c>
      <c r="C5860" s="10">
        <v>27469621</v>
      </c>
    </row>
    <row r="5861" spans="1:3" x14ac:dyDescent="0.3">
      <c r="A5861" s="6" t="s">
        <v>859</v>
      </c>
      <c r="B5861" s="10">
        <v>240000000</v>
      </c>
      <c r="C5861" s="10">
        <v>855894434</v>
      </c>
    </row>
    <row r="5862" spans="1:3" x14ac:dyDescent="0.3">
      <c r="A5862" s="6" t="s">
        <v>6646</v>
      </c>
      <c r="B5862" s="10">
        <v>112000000</v>
      </c>
      <c r="C5862" s="10">
        <v>531123847.60000002</v>
      </c>
    </row>
    <row r="5863" spans="1:3" x14ac:dyDescent="0.3">
      <c r="A5863" s="6" t="s">
        <v>5924</v>
      </c>
      <c r="B5863" s="10">
        <v>11500005</v>
      </c>
      <c r="C5863" s="10">
        <v>11859533</v>
      </c>
    </row>
    <row r="5864" spans="1:3" x14ac:dyDescent="0.3">
      <c r="A5864" s="6" t="s">
        <v>1088</v>
      </c>
      <c r="B5864" s="10">
        <v>135000000</v>
      </c>
      <c r="C5864" s="10">
        <v>245724600</v>
      </c>
    </row>
    <row r="5865" spans="1:3" x14ac:dyDescent="0.3">
      <c r="A5865" s="6" t="s">
        <v>3895</v>
      </c>
      <c r="B5865" s="10">
        <v>115460000</v>
      </c>
      <c r="C5865" s="10">
        <v>583546114</v>
      </c>
    </row>
    <row r="5866" spans="1:3" x14ac:dyDescent="0.3">
      <c r="A5866" s="6" t="s">
        <v>6449</v>
      </c>
      <c r="B5866" s="10">
        <v>65400000</v>
      </c>
      <c r="C5866" s="10">
        <v>413459843.19999999</v>
      </c>
    </row>
    <row r="5867" spans="1:3" x14ac:dyDescent="0.3">
      <c r="A5867" s="6" t="s">
        <v>8397</v>
      </c>
      <c r="B5867" s="10">
        <v>163000000</v>
      </c>
      <c r="C5867" s="10">
        <v>1043172774</v>
      </c>
    </row>
    <row r="5868" spans="1:3" x14ac:dyDescent="0.3">
      <c r="A5868" s="6" t="s">
        <v>7592</v>
      </c>
      <c r="B5868" s="10">
        <v>70000000</v>
      </c>
      <c r="C5868" s="10">
        <v>308700000</v>
      </c>
    </row>
    <row r="5869" spans="1:3" x14ac:dyDescent="0.3">
      <c r="A5869" s="6" t="s">
        <v>1817</v>
      </c>
      <c r="B5869" s="10">
        <v>130600000</v>
      </c>
      <c r="C5869" s="10">
        <v>402321619.80000001</v>
      </c>
    </row>
    <row r="5870" spans="1:3" x14ac:dyDescent="0.3">
      <c r="A5870" s="6" t="s">
        <v>2650</v>
      </c>
      <c r="B5870" s="10">
        <v>91700000</v>
      </c>
      <c r="C5870" s="10">
        <v>615402937.79999995</v>
      </c>
    </row>
    <row r="5871" spans="1:3" x14ac:dyDescent="0.3">
      <c r="A5871" s="6" t="s">
        <v>2593</v>
      </c>
      <c r="B5871" s="10">
        <v>147000000</v>
      </c>
      <c r="C5871" s="10">
        <v>595373442.60000002</v>
      </c>
    </row>
    <row r="5872" spans="1:3" x14ac:dyDescent="0.3">
      <c r="A5872" s="6" t="s">
        <v>3010</v>
      </c>
      <c r="B5872" s="10">
        <v>84800000</v>
      </c>
      <c r="C5872" s="10">
        <v>293483805.19999999</v>
      </c>
    </row>
    <row r="5873" spans="1:3" x14ac:dyDescent="0.3">
      <c r="A5873" s="6" t="s">
        <v>2540</v>
      </c>
      <c r="B5873" s="10">
        <v>49200000</v>
      </c>
      <c r="C5873" s="10">
        <v>427304425.60000002</v>
      </c>
    </row>
    <row r="5874" spans="1:3" x14ac:dyDescent="0.3">
      <c r="A5874" s="6" t="s">
        <v>2271</v>
      </c>
      <c r="B5874" s="10">
        <v>115400000</v>
      </c>
      <c r="C5874" s="10">
        <v>233023741.59999999</v>
      </c>
    </row>
    <row r="5875" spans="1:3" x14ac:dyDescent="0.3">
      <c r="A5875" s="6" t="s">
        <v>939</v>
      </c>
      <c r="B5875" s="10">
        <v>133300000</v>
      </c>
      <c r="C5875" s="10">
        <v>601247524.79999995</v>
      </c>
    </row>
    <row r="5876" spans="1:3" x14ac:dyDescent="0.3">
      <c r="A5876" s="6" t="s">
        <v>2523</v>
      </c>
      <c r="B5876" s="10">
        <v>149000000</v>
      </c>
      <c r="C5876" s="10">
        <v>298705309</v>
      </c>
    </row>
    <row r="5877" spans="1:3" x14ac:dyDescent="0.3">
      <c r="A5877" s="6" t="s">
        <v>2006</v>
      </c>
      <c r="B5877" s="10">
        <v>97140000</v>
      </c>
      <c r="C5877" s="10">
        <v>181655466.40000001</v>
      </c>
    </row>
    <row r="5878" spans="1:3" x14ac:dyDescent="0.3">
      <c r="A5878" s="6" t="s">
        <v>2898</v>
      </c>
      <c r="B5878" s="10">
        <v>208000000</v>
      </c>
      <c r="C5878" s="10">
        <v>637885942.79999995</v>
      </c>
    </row>
    <row r="5879" spans="1:3" x14ac:dyDescent="0.3">
      <c r="A5879" s="6" t="s">
        <v>8604</v>
      </c>
      <c r="B5879" s="10">
        <v>250000</v>
      </c>
      <c r="C5879" s="10">
        <v>96568</v>
      </c>
    </row>
    <row r="5880" spans="1:3" x14ac:dyDescent="0.3">
      <c r="A5880" s="6" t="s">
        <v>3921</v>
      </c>
      <c r="B5880" s="10">
        <v>48000000</v>
      </c>
      <c r="C5880" s="10">
        <v>86607223</v>
      </c>
    </row>
    <row r="5881" spans="1:3" x14ac:dyDescent="0.3">
      <c r="A5881" s="6" t="s">
        <v>431</v>
      </c>
      <c r="B5881" s="10">
        <v>150000000</v>
      </c>
      <c r="C5881" s="10">
        <v>626549695</v>
      </c>
    </row>
    <row r="5882" spans="1:3" x14ac:dyDescent="0.3">
      <c r="A5882" s="6" t="s">
        <v>8815</v>
      </c>
      <c r="B5882" s="10">
        <v>20000000</v>
      </c>
      <c r="C5882" s="10">
        <v>8821329</v>
      </c>
    </row>
    <row r="5883" spans="1:3" x14ac:dyDescent="0.3">
      <c r="A5883" s="6" t="s">
        <v>5490</v>
      </c>
      <c r="B5883" s="10">
        <v>227800000</v>
      </c>
      <c r="C5883" s="10">
        <v>1916346675</v>
      </c>
    </row>
    <row r="5884" spans="1:3" x14ac:dyDescent="0.3">
      <c r="A5884" s="6" t="s">
        <v>8559</v>
      </c>
      <c r="B5884" s="10">
        <v>500000</v>
      </c>
      <c r="C5884" s="10">
        <v>3269690.6</v>
      </c>
    </row>
    <row r="5885" spans="1:3" x14ac:dyDescent="0.3">
      <c r="A5885" s="6" t="s">
        <v>3522</v>
      </c>
      <c r="B5885" s="10">
        <v>95200000</v>
      </c>
      <c r="C5885" s="10">
        <v>361666202</v>
      </c>
    </row>
    <row r="5886" spans="1:3" x14ac:dyDescent="0.3">
      <c r="A5886" s="6" t="s">
        <v>3011</v>
      </c>
      <c r="B5886" s="10">
        <v>12000000</v>
      </c>
      <c r="C5886" s="10">
        <v>2062406</v>
      </c>
    </row>
    <row r="5887" spans="1:3" x14ac:dyDescent="0.3">
      <c r="A5887" s="6" t="s">
        <v>5619</v>
      </c>
      <c r="B5887" s="10">
        <v>3500000</v>
      </c>
      <c r="C5887" s="10">
        <v>4100000</v>
      </c>
    </row>
    <row r="5888" spans="1:3" x14ac:dyDescent="0.3">
      <c r="A5888" s="6" t="s">
        <v>9124</v>
      </c>
      <c r="B5888" s="10">
        <v>8500000</v>
      </c>
      <c r="C5888" s="10">
        <v>16209459</v>
      </c>
    </row>
    <row r="5889" spans="1:3" x14ac:dyDescent="0.3">
      <c r="A5889" s="6" t="s">
        <v>4874</v>
      </c>
      <c r="B5889" s="10">
        <v>40000000</v>
      </c>
      <c r="C5889" s="10">
        <v>124823094</v>
      </c>
    </row>
    <row r="5890" spans="1:3" x14ac:dyDescent="0.3">
      <c r="A5890" s="6" t="s">
        <v>433</v>
      </c>
      <c r="B5890" s="10">
        <v>100000000</v>
      </c>
      <c r="C5890" s="10">
        <v>130423032</v>
      </c>
    </row>
    <row r="5891" spans="1:3" x14ac:dyDescent="0.3">
      <c r="A5891" s="6" t="s">
        <v>5543</v>
      </c>
      <c r="B5891" s="10">
        <v>93000000</v>
      </c>
      <c r="C5891" s="10">
        <v>592174598.79999995</v>
      </c>
    </row>
    <row r="5892" spans="1:3" x14ac:dyDescent="0.3">
      <c r="A5892" s="6" t="s">
        <v>5251</v>
      </c>
      <c r="B5892" s="10">
        <v>144600000</v>
      </c>
      <c r="C5892" s="10">
        <v>356955330.60000002</v>
      </c>
    </row>
    <row r="5893" spans="1:3" x14ac:dyDescent="0.3">
      <c r="A5893" s="6" t="s">
        <v>3984</v>
      </c>
      <c r="B5893" s="10">
        <v>131600000</v>
      </c>
      <c r="C5893" s="10">
        <v>397057826.80000001</v>
      </c>
    </row>
    <row r="5894" spans="1:3" x14ac:dyDescent="0.3">
      <c r="A5894" s="6" t="s">
        <v>2948</v>
      </c>
      <c r="B5894" s="10">
        <v>168400000</v>
      </c>
      <c r="C5894" s="10">
        <v>614587961.79999995</v>
      </c>
    </row>
    <row r="5895" spans="1:3" x14ac:dyDescent="0.3">
      <c r="A5895" s="6" t="s">
        <v>1271</v>
      </c>
      <c r="B5895" s="10">
        <v>6000000</v>
      </c>
      <c r="C5895" s="10">
        <v>56785851</v>
      </c>
    </row>
    <row r="5896" spans="1:3" x14ac:dyDescent="0.3">
      <c r="A5896" s="6" t="s">
        <v>830</v>
      </c>
      <c r="B5896" s="10">
        <v>150000000</v>
      </c>
      <c r="C5896" s="10">
        <v>579055653</v>
      </c>
    </row>
    <row r="5897" spans="1:3" x14ac:dyDescent="0.3">
      <c r="A5897" s="6" t="s">
        <v>8698</v>
      </c>
      <c r="B5897" s="10">
        <v>8000000</v>
      </c>
      <c r="C5897" s="10">
        <v>12952019</v>
      </c>
    </row>
    <row r="5898" spans="1:3" x14ac:dyDescent="0.3">
      <c r="A5898" s="6" t="s">
        <v>441</v>
      </c>
      <c r="B5898" s="10">
        <v>110000000</v>
      </c>
      <c r="C5898" s="10">
        <v>263880341</v>
      </c>
    </row>
    <row r="5899" spans="1:3" x14ac:dyDescent="0.3">
      <c r="A5899" s="6" t="s">
        <v>9691</v>
      </c>
      <c r="B5899" s="10">
        <v>144000000</v>
      </c>
      <c r="C5899" s="10">
        <v>566095976.79999995</v>
      </c>
    </row>
    <row r="5900" spans="1:3" x14ac:dyDescent="0.3">
      <c r="A5900" s="6" t="s">
        <v>9463</v>
      </c>
      <c r="B5900" s="10">
        <v>900000</v>
      </c>
      <c r="C5900" s="10">
        <v>2023414</v>
      </c>
    </row>
    <row r="5901" spans="1:3" x14ac:dyDescent="0.3">
      <c r="A5901" s="6" t="s">
        <v>6969</v>
      </c>
      <c r="B5901" s="10">
        <v>101800000</v>
      </c>
      <c r="C5901" s="10">
        <v>426024199.80000001</v>
      </c>
    </row>
    <row r="5902" spans="1:3" x14ac:dyDescent="0.3">
      <c r="A5902" s="6" t="s">
        <v>5464</v>
      </c>
      <c r="B5902" s="10">
        <v>1000000</v>
      </c>
      <c r="C5902" s="10">
        <v>37034514</v>
      </c>
    </row>
    <row r="5903" spans="1:3" x14ac:dyDescent="0.3">
      <c r="A5903" s="6" t="s">
        <v>8853</v>
      </c>
      <c r="B5903" s="10">
        <v>8000000</v>
      </c>
      <c r="C5903" s="10">
        <v>49732359.399999999</v>
      </c>
    </row>
    <row r="5904" spans="1:3" x14ac:dyDescent="0.3">
      <c r="A5904" s="6" t="s">
        <v>8322</v>
      </c>
      <c r="B5904" s="10">
        <v>1288000</v>
      </c>
      <c r="C5904" s="10">
        <v>6002370</v>
      </c>
    </row>
    <row r="5905" spans="1:3" x14ac:dyDescent="0.3">
      <c r="A5905" s="6" t="s">
        <v>6691</v>
      </c>
      <c r="B5905" s="10">
        <v>1500000</v>
      </c>
      <c r="C5905" s="10">
        <v>199963</v>
      </c>
    </row>
    <row r="5906" spans="1:3" x14ac:dyDescent="0.3">
      <c r="A5906" s="6" t="s">
        <v>7521</v>
      </c>
      <c r="B5906" s="10">
        <v>45000000</v>
      </c>
      <c r="C5906" s="10">
        <v>17492014</v>
      </c>
    </row>
    <row r="5907" spans="1:3" x14ac:dyDescent="0.3">
      <c r="A5907" s="6" t="s">
        <v>8905</v>
      </c>
      <c r="B5907" s="10">
        <v>9541040</v>
      </c>
      <c r="C5907" s="10">
        <v>38139010</v>
      </c>
    </row>
    <row r="5908" spans="1:3" x14ac:dyDescent="0.3">
      <c r="A5908" s="6" t="s">
        <v>4302</v>
      </c>
      <c r="B5908" s="10">
        <v>118371600</v>
      </c>
      <c r="C5908" s="10">
        <v>402479703.60000002</v>
      </c>
    </row>
    <row r="5909" spans="1:3" x14ac:dyDescent="0.3">
      <c r="A5909" s="6" t="s">
        <v>8176</v>
      </c>
      <c r="B5909" s="10">
        <v>10000000</v>
      </c>
      <c r="C5909" s="10">
        <v>44451470</v>
      </c>
    </row>
    <row r="5910" spans="1:3" x14ac:dyDescent="0.3">
      <c r="A5910" s="6" t="s">
        <v>1566</v>
      </c>
      <c r="B5910" s="10">
        <v>12001040</v>
      </c>
      <c r="C5910" s="10">
        <v>38139010</v>
      </c>
    </row>
    <row r="5911" spans="1:3" x14ac:dyDescent="0.3">
      <c r="A5911" s="6" t="s">
        <v>8133</v>
      </c>
      <c r="B5911" s="10">
        <v>78400000</v>
      </c>
      <c r="C5911" s="10">
        <v>935243953.39999998</v>
      </c>
    </row>
    <row r="5912" spans="1:3" x14ac:dyDescent="0.3">
      <c r="A5912" s="6" t="s">
        <v>2443</v>
      </c>
      <c r="B5912" s="10">
        <v>58000000</v>
      </c>
      <c r="C5912" s="10">
        <v>199000000</v>
      </c>
    </row>
    <row r="5913" spans="1:3" x14ac:dyDescent="0.3">
      <c r="A5913" s="6" t="s">
        <v>2711</v>
      </c>
      <c r="B5913" s="10">
        <v>84000000</v>
      </c>
      <c r="C5913" s="10">
        <v>141507355</v>
      </c>
    </row>
    <row r="5914" spans="1:3" x14ac:dyDescent="0.3">
      <c r="A5914" s="6" t="s">
        <v>8504</v>
      </c>
      <c r="B5914" s="10">
        <v>40000000</v>
      </c>
      <c r="C5914" s="10">
        <v>119627047</v>
      </c>
    </row>
    <row r="5915" spans="1:3" x14ac:dyDescent="0.3">
      <c r="A5915" s="6" t="s">
        <v>7058</v>
      </c>
      <c r="B5915" s="10">
        <v>80000000</v>
      </c>
      <c r="C5915" s="10">
        <v>121059225</v>
      </c>
    </row>
    <row r="5916" spans="1:3" x14ac:dyDescent="0.3">
      <c r="A5916" s="6" t="s">
        <v>4042</v>
      </c>
      <c r="B5916" s="10">
        <v>48000000</v>
      </c>
      <c r="C5916" s="10">
        <v>22420000</v>
      </c>
    </row>
    <row r="5917" spans="1:3" x14ac:dyDescent="0.3">
      <c r="A5917" s="6" t="s">
        <v>3064</v>
      </c>
      <c r="B5917" s="10">
        <v>130000000</v>
      </c>
      <c r="C5917" s="10">
        <v>96328300</v>
      </c>
    </row>
    <row r="5918" spans="1:3" x14ac:dyDescent="0.3">
      <c r="A5918" s="6" t="s">
        <v>4896</v>
      </c>
      <c r="B5918" s="10">
        <v>9100000</v>
      </c>
      <c r="C5918" s="10">
        <v>20927794</v>
      </c>
    </row>
    <row r="5919" spans="1:3" x14ac:dyDescent="0.3">
      <c r="A5919" s="6" t="s">
        <v>3740</v>
      </c>
      <c r="B5919" s="10">
        <v>95800000</v>
      </c>
      <c r="C5919" s="10">
        <v>277746658.60000002</v>
      </c>
    </row>
    <row r="5920" spans="1:3" x14ac:dyDescent="0.3">
      <c r="A5920" s="6" t="s">
        <v>4648</v>
      </c>
      <c r="B5920" s="10">
        <v>26000000</v>
      </c>
      <c r="C5920" s="10">
        <v>96666486</v>
      </c>
    </row>
    <row r="5921" spans="1:3" x14ac:dyDescent="0.3">
      <c r="A5921" s="6" t="s">
        <v>6177</v>
      </c>
      <c r="B5921" s="10">
        <v>29000000</v>
      </c>
      <c r="C5921" s="10">
        <v>34994648</v>
      </c>
    </row>
    <row r="5922" spans="1:3" x14ac:dyDescent="0.3">
      <c r="A5922" s="6" t="s">
        <v>8574</v>
      </c>
      <c r="B5922" s="10">
        <v>139000000</v>
      </c>
      <c r="C5922" s="10">
        <v>548469015.60000002</v>
      </c>
    </row>
    <row r="5923" spans="1:3" x14ac:dyDescent="0.3">
      <c r="A5923" s="6" t="s">
        <v>3301</v>
      </c>
      <c r="B5923" s="10">
        <v>17700000</v>
      </c>
      <c r="C5923" s="10">
        <v>14518884</v>
      </c>
    </row>
    <row r="5924" spans="1:3" x14ac:dyDescent="0.3">
      <c r="A5924" s="6" t="s">
        <v>415</v>
      </c>
      <c r="B5924" s="10">
        <v>150000000</v>
      </c>
      <c r="C5924" s="10">
        <v>173638</v>
      </c>
    </row>
    <row r="5925" spans="1:3" x14ac:dyDescent="0.3">
      <c r="A5925" s="6" t="s">
        <v>9585</v>
      </c>
      <c r="B5925" s="10">
        <v>80000000</v>
      </c>
      <c r="C5925" s="10">
        <v>33463969</v>
      </c>
    </row>
    <row r="5926" spans="1:3" x14ac:dyDescent="0.3">
      <c r="A5926" s="6" t="s">
        <v>2893</v>
      </c>
      <c r="B5926" s="10">
        <v>42000000</v>
      </c>
      <c r="C5926" s="10">
        <v>91678442</v>
      </c>
    </row>
    <row r="5927" spans="1:3" x14ac:dyDescent="0.3">
      <c r="A5927" s="6" t="s">
        <v>8220</v>
      </c>
      <c r="B5927" s="10">
        <v>16000000</v>
      </c>
      <c r="C5927" s="10">
        <v>4192440</v>
      </c>
    </row>
    <row r="5928" spans="1:3" x14ac:dyDescent="0.3">
      <c r="A5928" s="6" t="s">
        <v>1140</v>
      </c>
      <c r="B5928" s="10">
        <v>40011149.200000003</v>
      </c>
      <c r="C5928" s="10">
        <v>10054356</v>
      </c>
    </row>
    <row r="5929" spans="1:3" x14ac:dyDescent="0.3">
      <c r="A5929" s="6" t="s">
        <v>7105</v>
      </c>
      <c r="B5929" s="10">
        <v>17900000</v>
      </c>
      <c r="C5929" s="10">
        <v>6908640</v>
      </c>
    </row>
    <row r="5930" spans="1:3" x14ac:dyDescent="0.3">
      <c r="A5930" s="6" t="s">
        <v>2866</v>
      </c>
      <c r="B5930" s="10">
        <v>69000000</v>
      </c>
      <c r="C5930" s="10">
        <v>145951861</v>
      </c>
    </row>
    <row r="5931" spans="1:3" x14ac:dyDescent="0.3">
      <c r="A5931" s="6" t="s">
        <v>2922</v>
      </c>
      <c r="B5931" s="10">
        <v>58000000</v>
      </c>
      <c r="C5931" s="10">
        <v>50365498</v>
      </c>
    </row>
    <row r="5932" spans="1:3" x14ac:dyDescent="0.3">
      <c r="A5932" s="6" t="s">
        <v>1162</v>
      </c>
      <c r="B5932" s="10">
        <v>118698000</v>
      </c>
      <c r="C5932" s="10">
        <v>577780846.79999995</v>
      </c>
    </row>
    <row r="5933" spans="1:3" x14ac:dyDescent="0.3">
      <c r="A5933" s="6" t="s">
        <v>1509</v>
      </c>
      <c r="B5933" s="10">
        <v>5845753.2000000002</v>
      </c>
      <c r="C5933" s="10">
        <v>9100000</v>
      </c>
    </row>
    <row r="5934" spans="1:3" x14ac:dyDescent="0.3">
      <c r="A5934" s="6" t="s">
        <v>1513</v>
      </c>
      <c r="B5934" s="10">
        <v>66890000</v>
      </c>
      <c r="C5934" s="10">
        <v>448572309.60000002</v>
      </c>
    </row>
    <row r="5935" spans="1:3" x14ac:dyDescent="0.3">
      <c r="A5935" s="6" t="s">
        <v>9059</v>
      </c>
      <c r="B5935" s="10">
        <v>75600000</v>
      </c>
      <c r="C5935" s="10">
        <v>454911144.60000002</v>
      </c>
    </row>
    <row r="5936" spans="1:3" x14ac:dyDescent="0.3">
      <c r="A5936" s="6" t="s">
        <v>571</v>
      </c>
      <c r="B5936" s="10">
        <v>138800000</v>
      </c>
      <c r="C5936" s="10">
        <v>293853255.19999999</v>
      </c>
    </row>
    <row r="5937" spans="1:3" x14ac:dyDescent="0.3">
      <c r="A5937" s="6" t="s">
        <v>2696</v>
      </c>
      <c r="B5937" s="10">
        <v>3000000</v>
      </c>
      <c r="C5937" s="10">
        <v>57447844.799999997</v>
      </c>
    </row>
    <row r="5938" spans="1:3" x14ac:dyDescent="0.3">
      <c r="A5938" s="6" t="s">
        <v>5818</v>
      </c>
      <c r="B5938" s="10">
        <v>60000000</v>
      </c>
      <c r="C5938" s="10">
        <v>82150183</v>
      </c>
    </row>
    <row r="5939" spans="1:3" x14ac:dyDescent="0.3">
      <c r="A5939" s="6" t="s">
        <v>4699</v>
      </c>
      <c r="B5939" s="10">
        <v>100000000</v>
      </c>
      <c r="C5939" s="10">
        <v>575561014.20000005</v>
      </c>
    </row>
    <row r="5940" spans="1:3" x14ac:dyDescent="0.3">
      <c r="A5940" s="6" t="s">
        <v>6831</v>
      </c>
      <c r="B5940" s="10">
        <v>82000000</v>
      </c>
      <c r="C5940" s="10">
        <v>618157116.20000005</v>
      </c>
    </row>
    <row r="5941" spans="1:3" x14ac:dyDescent="0.3">
      <c r="A5941" s="6" t="s">
        <v>3001</v>
      </c>
      <c r="B5941" s="10">
        <v>16000000</v>
      </c>
      <c r="C5941" s="10">
        <v>56506120</v>
      </c>
    </row>
    <row r="5942" spans="1:3" x14ac:dyDescent="0.3">
      <c r="A5942" s="6" t="s">
        <v>3083</v>
      </c>
      <c r="B5942" s="10">
        <v>30000000</v>
      </c>
      <c r="C5942" s="10">
        <v>136771683</v>
      </c>
    </row>
    <row r="5943" spans="1:3" x14ac:dyDescent="0.3">
      <c r="A5943" s="6" t="s">
        <v>4806</v>
      </c>
      <c r="B5943" s="10">
        <v>135945458</v>
      </c>
      <c r="C5943" s="10">
        <v>30898644</v>
      </c>
    </row>
    <row r="5944" spans="1:3" x14ac:dyDescent="0.3">
      <c r="A5944" s="6" t="s">
        <v>5014</v>
      </c>
      <c r="B5944" s="10">
        <v>1686858</v>
      </c>
      <c r="C5944" s="10">
        <v>1891907</v>
      </c>
    </row>
    <row r="5945" spans="1:3" x14ac:dyDescent="0.3">
      <c r="A5945" s="6" t="s">
        <v>3483</v>
      </c>
      <c r="B5945" s="10">
        <v>77500000</v>
      </c>
      <c r="C5945" s="10">
        <v>1521672</v>
      </c>
    </row>
    <row r="5946" spans="1:3" x14ac:dyDescent="0.3">
      <c r="A5946" s="6" t="s">
        <v>572</v>
      </c>
      <c r="B5946" s="10">
        <v>86203077</v>
      </c>
      <c r="C5946" s="10">
        <v>12076404</v>
      </c>
    </row>
    <row r="5947" spans="1:3" x14ac:dyDescent="0.3">
      <c r="A5947" s="6" t="s">
        <v>4476</v>
      </c>
      <c r="B5947" s="10">
        <v>137400000</v>
      </c>
      <c r="C5947" s="10">
        <v>340369772</v>
      </c>
    </row>
    <row r="5948" spans="1:3" x14ac:dyDescent="0.3">
      <c r="A5948" s="6" t="s">
        <v>8886</v>
      </c>
      <c r="B5948" s="10">
        <v>10000000</v>
      </c>
      <c r="C5948" s="10">
        <v>21851362</v>
      </c>
    </row>
    <row r="5949" spans="1:3" x14ac:dyDescent="0.3">
      <c r="A5949" s="6" t="s">
        <v>9637</v>
      </c>
      <c r="B5949" s="10">
        <v>40000000</v>
      </c>
      <c r="C5949" s="10">
        <v>31670620</v>
      </c>
    </row>
    <row r="5950" spans="1:3" x14ac:dyDescent="0.3">
      <c r="A5950" s="6" t="s">
        <v>4846</v>
      </c>
      <c r="B5950" s="10">
        <v>34000000</v>
      </c>
      <c r="C5950" s="10">
        <v>9037427</v>
      </c>
    </row>
    <row r="5951" spans="1:3" x14ac:dyDescent="0.3">
      <c r="A5951" s="6" t="s">
        <v>7188</v>
      </c>
      <c r="B5951" s="10">
        <v>3900000</v>
      </c>
      <c r="C5951" s="10">
        <v>1382462</v>
      </c>
    </row>
    <row r="5952" spans="1:3" x14ac:dyDescent="0.3">
      <c r="A5952" s="6" t="s">
        <v>7128</v>
      </c>
      <c r="B5952" s="10">
        <v>123800000</v>
      </c>
      <c r="C5952" s="10">
        <v>697811060.79999995</v>
      </c>
    </row>
    <row r="5953" spans="1:3" x14ac:dyDescent="0.3">
      <c r="A5953" s="6" t="s">
        <v>6933</v>
      </c>
      <c r="B5953" s="10">
        <v>4500000</v>
      </c>
      <c r="C5953" s="10">
        <v>7389233</v>
      </c>
    </row>
    <row r="5954" spans="1:3" x14ac:dyDescent="0.3">
      <c r="A5954" s="6" t="s">
        <v>8434</v>
      </c>
      <c r="B5954" s="10">
        <v>10000000</v>
      </c>
      <c r="C5954" s="10">
        <v>7037886</v>
      </c>
    </row>
    <row r="5955" spans="1:3" x14ac:dyDescent="0.3">
      <c r="A5955" s="6" t="s">
        <v>9313</v>
      </c>
      <c r="B5955" s="10">
        <v>78800000</v>
      </c>
      <c r="C5955" s="10">
        <v>472878915.19999999</v>
      </c>
    </row>
    <row r="5956" spans="1:3" x14ac:dyDescent="0.3">
      <c r="A5956" s="6" t="s">
        <v>2807</v>
      </c>
      <c r="B5956" s="10">
        <v>1200000</v>
      </c>
      <c r="C5956" s="10">
        <v>2990680</v>
      </c>
    </row>
    <row r="5957" spans="1:3" x14ac:dyDescent="0.3">
      <c r="A5957" s="6" t="s">
        <v>3185</v>
      </c>
      <c r="B5957" s="10">
        <v>35000000</v>
      </c>
      <c r="C5957" s="10">
        <v>103787401</v>
      </c>
    </row>
    <row r="5958" spans="1:3" x14ac:dyDescent="0.3">
      <c r="A5958" s="6" t="s">
        <v>4118</v>
      </c>
      <c r="B5958" s="10">
        <v>50000000</v>
      </c>
      <c r="C5958" s="10">
        <v>125168734</v>
      </c>
    </row>
    <row r="5959" spans="1:3" x14ac:dyDescent="0.3">
      <c r="A5959" s="6" t="s">
        <v>1544</v>
      </c>
      <c r="B5959" s="10">
        <v>7600000</v>
      </c>
      <c r="C5959" s="10">
        <v>2325035</v>
      </c>
    </row>
    <row r="5960" spans="1:3" x14ac:dyDescent="0.3">
      <c r="A5960" s="6" t="s">
        <v>2486</v>
      </c>
      <c r="B5960" s="10">
        <v>157200000</v>
      </c>
      <c r="C5960" s="10">
        <v>798902641.39999998</v>
      </c>
    </row>
    <row r="5961" spans="1:3" x14ac:dyDescent="0.3">
      <c r="A5961" s="6" t="s">
        <v>8740</v>
      </c>
      <c r="B5961" s="10">
        <v>45000000</v>
      </c>
      <c r="C5961" s="10">
        <v>149871103</v>
      </c>
    </row>
    <row r="5962" spans="1:3" x14ac:dyDescent="0.3">
      <c r="A5962" s="6" t="s">
        <v>1912</v>
      </c>
      <c r="B5962" s="10">
        <v>176600000</v>
      </c>
      <c r="C5962" s="10">
        <v>577927735.60000002</v>
      </c>
    </row>
    <row r="5963" spans="1:3" x14ac:dyDescent="0.3">
      <c r="A5963" s="6" t="s">
        <v>374</v>
      </c>
      <c r="B5963" s="10">
        <v>25000000</v>
      </c>
      <c r="C5963" s="10">
        <v>41909091</v>
      </c>
    </row>
    <row r="5964" spans="1:3" x14ac:dyDescent="0.3">
      <c r="A5964" s="6" t="s">
        <v>8576</v>
      </c>
      <c r="B5964" s="10">
        <v>44720000</v>
      </c>
      <c r="C5964" s="10">
        <v>449753</v>
      </c>
    </row>
    <row r="5965" spans="1:3" x14ac:dyDescent="0.3">
      <c r="A5965" s="6" t="s">
        <v>5740</v>
      </c>
      <c r="B5965" s="10">
        <v>110800000</v>
      </c>
      <c r="C5965" s="10">
        <v>517154102.39999998</v>
      </c>
    </row>
    <row r="5966" spans="1:3" x14ac:dyDescent="0.3">
      <c r="A5966" s="6" t="s">
        <v>6242</v>
      </c>
      <c r="B5966" s="10">
        <v>54200004</v>
      </c>
      <c r="C5966" s="10">
        <v>31217372</v>
      </c>
    </row>
    <row r="5967" spans="1:3" x14ac:dyDescent="0.3">
      <c r="A5967" s="6" t="s">
        <v>957</v>
      </c>
      <c r="B5967" s="10">
        <v>148200000</v>
      </c>
      <c r="C5967" s="10">
        <v>408944471</v>
      </c>
    </row>
    <row r="5968" spans="1:3" x14ac:dyDescent="0.3">
      <c r="A5968" s="6" t="s">
        <v>1400</v>
      </c>
      <c r="B5968" s="10">
        <v>8000000</v>
      </c>
      <c r="C5968" s="10">
        <v>2772511</v>
      </c>
    </row>
    <row r="5969" spans="1:3" x14ac:dyDescent="0.3">
      <c r="A5969" s="6" t="s">
        <v>8656</v>
      </c>
      <c r="B5969" s="10">
        <v>134200000</v>
      </c>
      <c r="C5969" s="10">
        <v>264583010.59999999</v>
      </c>
    </row>
    <row r="5970" spans="1:3" x14ac:dyDescent="0.3">
      <c r="A5970" s="6" t="s">
        <v>4319</v>
      </c>
      <c r="B5970" s="10">
        <v>71000000</v>
      </c>
      <c r="C5970" s="10">
        <v>470964675.80000001</v>
      </c>
    </row>
    <row r="5971" spans="1:3" x14ac:dyDescent="0.3">
      <c r="A5971" s="6" t="s">
        <v>1458</v>
      </c>
      <c r="B5971" s="10">
        <v>161400000</v>
      </c>
      <c r="C5971" s="10">
        <v>287419513.39999998</v>
      </c>
    </row>
    <row r="5972" spans="1:3" x14ac:dyDescent="0.3">
      <c r="A5972" s="6" t="s">
        <v>7855</v>
      </c>
      <c r="B5972" s="10">
        <v>75500000</v>
      </c>
      <c r="C5972" s="10">
        <v>509726081</v>
      </c>
    </row>
    <row r="5973" spans="1:3" x14ac:dyDescent="0.3">
      <c r="A5973" s="6" t="s">
        <v>2872</v>
      </c>
      <c r="B5973" s="10">
        <v>32350000</v>
      </c>
      <c r="C5973" s="10">
        <v>572700000</v>
      </c>
    </row>
    <row r="5974" spans="1:3" x14ac:dyDescent="0.3">
      <c r="A5974" s="6" t="s">
        <v>3598</v>
      </c>
      <c r="B5974" s="10">
        <v>2000000</v>
      </c>
      <c r="C5974" s="10">
        <v>54207</v>
      </c>
    </row>
    <row r="5975" spans="1:3" x14ac:dyDescent="0.3">
      <c r="A5975" s="6" t="s">
        <v>8078</v>
      </c>
      <c r="B5975" s="10">
        <v>14568914.800000001</v>
      </c>
      <c r="C5975" s="10">
        <v>6322000</v>
      </c>
    </row>
    <row r="5976" spans="1:3" x14ac:dyDescent="0.3">
      <c r="A5976" s="6" t="s">
        <v>5380</v>
      </c>
      <c r="B5976" s="10">
        <v>89000000</v>
      </c>
      <c r="C5976" s="10">
        <v>356423971.80000001</v>
      </c>
    </row>
    <row r="5977" spans="1:3" x14ac:dyDescent="0.3">
      <c r="A5977" s="6" t="s">
        <v>7801</v>
      </c>
      <c r="B5977" s="10">
        <v>130200000</v>
      </c>
      <c r="C5977" s="10">
        <v>390377803.80000001</v>
      </c>
    </row>
    <row r="5978" spans="1:3" x14ac:dyDescent="0.3">
      <c r="A5978" s="6" t="s">
        <v>8759</v>
      </c>
      <c r="B5978" s="10">
        <v>93200000</v>
      </c>
      <c r="C5978" s="10">
        <v>428617262.19999999</v>
      </c>
    </row>
    <row r="5979" spans="1:3" x14ac:dyDescent="0.3">
      <c r="A5979" s="6" t="s">
        <v>4268</v>
      </c>
      <c r="B5979" s="10">
        <v>20000000</v>
      </c>
      <c r="C5979" s="10">
        <v>109862682</v>
      </c>
    </row>
    <row r="5980" spans="1:3" x14ac:dyDescent="0.3">
      <c r="A5980" s="6" t="s">
        <v>7276</v>
      </c>
      <c r="B5980" s="10">
        <v>38600000</v>
      </c>
      <c r="C5980" s="10">
        <v>542233172.20000005</v>
      </c>
    </row>
    <row r="5981" spans="1:3" x14ac:dyDescent="0.3">
      <c r="A5981" s="6" t="s">
        <v>3065</v>
      </c>
      <c r="B5981" s="10">
        <v>11000000</v>
      </c>
      <c r="C5981" s="10">
        <v>2000000</v>
      </c>
    </row>
    <row r="5982" spans="1:3" x14ac:dyDescent="0.3">
      <c r="A5982" s="6" t="s">
        <v>3576</v>
      </c>
      <c r="B5982" s="10">
        <v>53417862.600000001</v>
      </c>
      <c r="C5982" s="10">
        <v>16337695</v>
      </c>
    </row>
    <row r="5983" spans="1:3" x14ac:dyDescent="0.3">
      <c r="A5983" s="6" t="s">
        <v>7369</v>
      </c>
      <c r="B5983" s="10">
        <v>110800000</v>
      </c>
      <c r="C5983" s="10">
        <v>514469805.39999998</v>
      </c>
    </row>
    <row r="5984" spans="1:3" x14ac:dyDescent="0.3">
      <c r="A5984" s="6" t="s">
        <v>8507</v>
      </c>
      <c r="B5984" s="10">
        <v>59000000</v>
      </c>
      <c r="C5984" s="10">
        <v>642402632.39999998</v>
      </c>
    </row>
    <row r="5985" spans="1:3" x14ac:dyDescent="0.3">
      <c r="A5985" s="6" t="s">
        <v>1233</v>
      </c>
      <c r="B5985" s="10">
        <v>26848000</v>
      </c>
      <c r="C5985" s="10">
        <v>3492269</v>
      </c>
    </row>
    <row r="5986" spans="1:3" x14ac:dyDescent="0.3">
      <c r="A5986" s="6" t="s">
        <v>5604</v>
      </c>
      <c r="B5986" s="10">
        <v>4000000</v>
      </c>
      <c r="C5986" s="10">
        <v>24416</v>
      </c>
    </row>
    <row r="5987" spans="1:3" x14ac:dyDescent="0.3">
      <c r="A5987" s="6" t="s">
        <v>4179</v>
      </c>
      <c r="B5987" s="10">
        <v>45000000</v>
      </c>
      <c r="C5987" s="10">
        <v>79604820</v>
      </c>
    </row>
    <row r="5988" spans="1:3" x14ac:dyDescent="0.3">
      <c r="A5988" s="6" t="s">
        <v>5453</v>
      </c>
      <c r="B5988" s="10">
        <v>27000000</v>
      </c>
      <c r="C5988" s="10">
        <v>7164778</v>
      </c>
    </row>
    <row r="5989" spans="1:3" x14ac:dyDescent="0.3">
      <c r="A5989" s="6" t="s">
        <v>3855</v>
      </c>
      <c r="B5989" s="10">
        <v>29720000</v>
      </c>
      <c r="C5989" s="10">
        <v>9598008</v>
      </c>
    </row>
    <row r="5990" spans="1:3" x14ac:dyDescent="0.3">
      <c r="A5990" s="6" t="s">
        <v>2199</v>
      </c>
      <c r="B5990" s="10">
        <v>40000000</v>
      </c>
      <c r="C5990" s="10">
        <v>38087756</v>
      </c>
    </row>
    <row r="5991" spans="1:3" x14ac:dyDescent="0.3">
      <c r="A5991" s="6" t="s">
        <v>6494</v>
      </c>
      <c r="B5991" s="10">
        <v>45000000</v>
      </c>
      <c r="C5991" s="10">
        <v>43092210</v>
      </c>
    </row>
    <row r="5992" spans="1:3" x14ac:dyDescent="0.3">
      <c r="A5992" s="6" t="s">
        <v>9426</v>
      </c>
      <c r="B5992" s="10">
        <v>6000000</v>
      </c>
      <c r="C5992" s="10">
        <v>3895290.8</v>
      </c>
    </row>
    <row r="5993" spans="1:3" x14ac:dyDescent="0.3">
      <c r="A5993" s="6" t="s">
        <v>9578</v>
      </c>
      <c r="B5993" s="10">
        <v>4020000.2</v>
      </c>
      <c r="C5993" s="10">
        <v>21760000</v>
      </c>
    </row>
    <row r="5994" spans="1:3" x14ac:dyDescent="0.3">
      <c r="A5994" s="6" t="s">
        <v>1503</v>
      </c>
      <c r="B5994" s="10">
        <v>38000000</v>
      </c>
      <c r="C5994" s="10">
        <v>94763758</v>
      </c>
    </row>
    <row r="5995" spans="1:3" x14ac:dyDescent="0.3">
      <c r="A5995" s="6" t="s">
        <v>5578</v>
      </c>
      <c r="B5995" s="10">
        <v>12000000</v>
      </c>
      <c r="C5995" s="10">
        <v>101412590</v>
      </c>
    </row>
    <row r="5996" spans="1:3" x14ac:dyDescent="0.3">
      <c r="A5996" s="6" t="s">
        <v>6813</v>
      </c>
      <c r="B5996" s="10">
        <v>25000000</v>
      </c>
      <c r="C5996" s="10">
        <v>153733800</v>
      </c>
    </row>
    <row r="5997" spans="1:3" x14ac:dyDescent="0.3">
      <c r="A5997" s="6" t="s">
        <v>4374</v>
      </c>
      <c r="B5997" s="10">
        <v>40000000</v>
      </c>
      <c r="C5997" s="10">
        <v>124827316</v>
      </c>
    </row>
    <row r="5998" spans="1:3" x14ac:dyDescent="0.3">
      <c r="A5998" s="6" t="s">
        <v>2105</v>
      </c>
      <c r="B5998" s="10">
        <v>127600000</v>
      </c>
      <c r="C5998" s="10">
        <v>243434798.19999999</v>
      </c>
    </row>
    <row r="5999" spans="1:3" x14ac:dyDescent="0.3">
      <c r="A5999" s="6" t="s">
        <v>2729</v>
      </c>
      <c r="B5999" s="10">
        <v>151140000</v>
      </c>
      <c r="C5999" s="10">
        <v>486537878</v>
      </c>
    </row>
    <row r="6000" spans="1:3" x14ac:dyDescent="0.3">
      <c r="A6000" s="6" t="s">
        <v>2263</v>
      </c>
      <c r="B6000" s="10">
        <v>143000000</v>
      </c>
      <c r="C6000" s="10">
        <v>589212649</v>
      </c>
    </row>
    <row r="6001" spans="1:3" x14ac:dyDescent="0.3">
      <c r="A6001" s="6" t="s">
        <v>8205</v>
      </c>
      <c r="B6001" s="10">
        <v>5300000</v>
      </c>
      <c r="C6001" s="10">
        <v>679505</v>
      </c>
    </row>
    <row r="6002" spans="1:3" x14ac:dyDescent="0.3">
      <c r="A6002" s="6" t="s">
        <v>8720</v>
      </c>
      <c r="B6002" s="10">
        <v>22361</v>
      </c>
      <c r="C6002" s="10">
        <v>31307</v>
      </c>
    </row>
    <row r="6003" spans="1:3" x14ac:dyDescent="0.3">
      <c r="A6003" s="6" t="s">
        <v>6146</v>
      </c>
      <c r="B6003" s="10">
        <v>81300000</v>
      </c>
      <c r="C6003" s="10">
        <v>409447432.80000001</v>
      </c>
    </row>
    <row r="6004" spans="1:3" x14ac:dyDescent="0.3">
      <c r="A6004" s="6" t="s">
        <v>5880</v>
      </c>
      <c r="B6004" s="10">
        <v>103800000</v>
      </c>
      <c r="C6004" s="10">
        <v>714096155.39999998</v>
      </c>
    </row>
    <row r="6005" spans="1:3" x14ac:dyDescent="0.3">
      <c r="A6005" s="6" t="s">
        <v>5337</v>
      </c>
      <c r="B6005" s="10">
        <v>1200000</v>
      </c>
      <c r="C6005" s="10">
        <v>19400000</v>
      </c>
    </row>
    <row r="6006" spans="1:3" x14ac:dyDescent="0.3">
      <c r="A6006" s="6" t="s">
        <v>8810</v>
      </c>
      <c r="B6006" s="10">
        <v>6000000</v>
      </c>
      <c r="C6006" s="10">
        <v>31365000</v>
      </c>
    </row>
    <row r="6007" spans="1:3" x14ac:dyDescent="0.3">
      <c r="A6007" s="6" t="s">
        <v>8089</v>
      </c>
      <c r="B6007" s="10">
        <v>23000000</v>
      </c>
      <c r="C6007" s="10">
        <v>170478106.80000001</v>
      </c>
    </row>
    <row r="6008" spans="1:3" x14ac:dyDescent="0.3">
      <c r="A6008" s="6" t="s">
        <v>2784</v>
      </c>
      <c r="B6008" s="10">
        <v>25000000</v>
      </c>
      <c r="C6008" s="10">
        <v>82917283</v>
      </c>
    </row>
    <row r="6009" spans="1:3" x14ac:dyDescent="0.3">
      <c r="A6009" s="6" t="s">
        <v>943</v>
      </c>
      <c r="B6009" s="10">
        <v>90000000</v>
      </c>
      <c r="C6009" s="10">
        <v>487519809</v>
      </c>
    </row>
    <row r="6010" spans="1:3" x14ac:dyDescent="0.3">
      <c r="A6010" s="6" t="s">
        <v>967</v>
      </c>
      <c r="B6010" s="10">
        <v>130000000</v>
      </c>
      <c r="C6010" s="10">
        <v>492846291</v>
      </c>
    </row>
    <row r="6011" spans="1:3" x14ac:dyDescent="0.3">
      <c r="A6011" s="6" t="s">
        <v>4453</v>
      </c>
      <c r="B6011" s="10">
        <v>29521149.199999999</v>
      </c>
      <c r="C6011" s="10">
        <v>5800000</v>
      </c>
    </row>
    <row r="6012" spans="1:3" x14ac:dyDescent="0.3">
      <c r="A6012" s="6" t="s">
        <v>8235</v>
      </c>
      <c r="B6012" s="10">
        <v>71460000</v>
      </c>
      <c r="C6012" s="10">
        <v>431611098</v>
      </c>
    </row>
    <row r="6013" spans="1:3" x14ac:dyDescent="0.3">
      <c r="A6013" s="6" t="s">
        <v>8234</v>
      </c>
      <c r="B6013" s="10">
        <v>7880000</v>
      </c>
      <c r="C6013" s="10">
        <v>124358</v>
      </c>
    </row>
    <row r="6014" spans="1:3" x14ac:dyDescent="0.3">
      <c r="A6014" s="6" t="s">
        <v>9304</v>
      </c>
      <c r="B6014" s="10">
        <v>3400000</v>
      </c>
      <c r="C6014" s="10">
        <v>92382687.200000003</v>
      </c>
    </row>
    <row r="6015" spans="1:3" x14ac:dyDescent="0.3">
      <c r="A6015" s="6" t="s">
        <v>863</v>
      </c>
      <c r="B6015" s="10">
        <v>80200000</v>
      </c>
      <c r="C6015" s="10">
        <v>338842741.39999998</v>
      </c>
    </row>
    <row r="6016" spans="1:3" x14ac:dyDescent="0.3">
      <c r="A6016" s="6" t="s">
        <v>3874</v>
      </c>
      <c r="B6016" s="10">
        <v>114200000</v>
      </c>
      <c r="C6016" s="10">
        <v>736329646.20000005</v>
      </c>
    </row>
    <row r="6017" spans="1:3" x14ac:dyDescent="0.3">
      <c r="A6017" s="6" t="s">
        <v>1214</v>
      </c>
      <c r="B6017" s="10">
        <v>145000000</v>
      </c>
      <c r="C6017" s="10">
        <v>306941670</v>
      </c>
    </row>
    <row r="6018" spans="1:3" x14ac:dyDescent="0.3">
      <c r="A6018" s="6" t="s">
        <v>7187</v>
      </c>
      <c r="B6018" s="10">
        <v>16140689</v>
      </c>
      <c r="C6018" s="10">
        <v>30932534</v>
      </c>
    </row>
    <row r="6019" spans="1:3" x14ac:dyDescent="0.3">
      <c r="A6019" s="6" t="s">
        <v>3950</v>
      </c>
      <c r="B6019" s="10">
        <v>108800000</v>
      </c>
      <c r="C6019" s="10">
        <v>348600148.39999998</v>
      </c>
    </row>
    <row r="6020" spans="1:3" x14ac:dyDescent="0.3">
      <c r="A6020" s="6" t="s">
        <v>1052</v>
      </c>
      <c r="B6020" s="10">
        <v>93000000</v>
      </c>
      <c r="C6020" s="10">
        <v>470986200</v>
      </c>
    </row>
    <row r="6021" spans="1:3" x14ac:dyDescent="0.3">
      <c r="A6021" s="6" t="s">
        <v>1122</v>
      </c>
      <c r="B6021" s="10">
        <v>75600000</v>
      </c>
      <c r="C6021" s="10">
        <v>454911144.60000002</v>
      </c>
    </row>
    <row r="6022" spans="1:3" x14ac:dyDescent="0.3">
      <c r="A6022" s="6" t="s">
        <v>7954</v>
      </c>
      <c r="B6022" s="10">
        <v>101800000</v>
      </c>
      <c r="C6022" s="10">
        <v>858637629</v>
      </c>
    </row>
    <row r="6023" spans="1:3" x14ac:dyDescent="0.3">
      <c r="A6023" s="6" t="s">
        <v>587</v>
      </c>
      <c r="B6023" s="10">
        <v>20000000</v>
      </c>
      <c r="C6023" s="10">
        <v>46244066</v>
      </c>
    </row>
    <row r="6024" spans="1:3" x14ac:dyDescent="0.3">
      <c r="A6024" s="6" t="s">
        <v>8895</v>
      </c>
      <c r="B6024" s="10">
        <v>40000000</v>
      </c>
      <c r="C6024" s="10">
        <v>107198790</v>
      </c>
    </row>
    <row r="6025" spans="1:3" x14ac:dyDescent="0.3">
      <c r="A6025" s="6" t="s">
        <v>6879</v>
      </c>
      <c r="B6025" s="10">
        <v>6200000</v>
      </c>
      <c r="C6025" s="10">
        <v>63541777</v>
      </c>
    </row>
    <row r="6026" spans="1:3" x14ac:dyDescent="0.3">
      <c r="A6026" s="6" t="s">
        <v>301</v>
      </c>
      <c r="B6026" s="10">
        <v>102400000</v>
      </c>
      <c r="C6026" s="10">
        <v>502443287.60000002</v>
      </c>
    </row>
    <row r="6027" spans="1:3" x14ac:dyDescent="0.3">
      <c r="A6027" s="6" t="s">
        <v>2570</v>
      </c>
      <c r="B6027" s="10">
        <v>125400000</v>
      </c>
      <c r="C6027" s="10">
        <v>320224992.80000001</v>
      </c>
    </row>
    <row r="6028" spans="1:3" x14ac:dyDescent="0.3">
      <c r="A6028" s="6" t="s">
        <v>8175</v>
      </c>
      <c r="B6028" s="10">
        <v>10000000</v>
      </c>
      <c r="C6028" s="10">
        <v>30050028</v>
      </c>
    </row>
    <row r="6029" spans="1:3" x14ac:dyDescent="0.3">
      <c r="A6029" s="6" t="s">
        <v>8881</v>
      </c>
      <c r="B6029" s="10">
        <v>250000</v>
      </c>
      <c r="C6029" s="10">
        <v>244880940</v>
      </c>
    </row>
    <row r="6030" spans="1:3" x14ac:dyDescent="0.3">
      <c r="A6030" s="6" t="s">
        <v>796</v>
      </c>
      <c r="B6030" s="10">
        <v>44304333.200000003</v>
      </c>
      <c r="C6030" s="10">
        <v>17900000</v>
      </c>
    </row>
    <row r="6031" spans="1:3" x14ac:dyDescent="0.3">
      <c r="A6031" s="6" t="s">
        <v>5954</v>
      </c>
      <c r="B6031" s="10">
        <v>80000000</v>
      </c>
      <c r="C6031" s="10">
        <v>183354514</v>
      </c>
    </row>
    <row r="6032" spans="1:3" x14ac:dyDescent="0.3">
      <c r="A6032" s="6" t="s">
        <v>4704</v>
      </c>
      <c r="B6032" s="10">
        <v>16000000</v>
      </c>
      <c r="C6032" s="10">
        <v>119739110</v>
      </c>
    </row>
    <row r="6033" spans="1:3" x14ac:dyDescent="0.3">
      <c r="A6033" s="6" t="s">
        <v>9580</v>
      </c>
      <c r="B6033" s="10">
        <v>102800000</v>
      </c>
      <c r="C6033" s="10">
        <v>814383781.60000002</v>
      </c>
    </row>
    <row r="6034" spans="1:3" x14ac:dyDescent="0.3">
      <c r="A6034" s="6" t="s">
        <v>66</v>
      </c>
      <c r="B6034" s="10">
        <v>25000000</v>
      </c>
      <c r="C6034" s="10">
        <v>13276499</v>
      </c>
    </row>
    <row r="6035" spans="1:3" x14ac:dyDescent="0.3">
      <c r="A6035" s="6" t="s">
        <v>657</v>
      </c>
      <c r="B6035" s="10">
        <v>49500000</v>
      </c>
      <c r="C6035" s="10">
        <v>29303571</v>
      </c>
    </row>
    <row r="6036" spans="1:3" x14ac:dyDescent="0.3">
      <c r="A6036" s="6" t="s">
        <v>9112</v>
      </c>
      <c r="B6036" s="10">
        <v>28000000</v>
      </c>
      <c r="C6036" s="10">
        <v>31390587</v>
      </c>
    </row>
    <row r="6037" spans="1:3" x14ac:dyDescent="0.3">
      <c r="A6037" s="6" t="s">
        <v>4249</v>
      </c>
      <c r="B6037" s="10">
        <v>12000000</v>
      </c>
      <c r="C6037" s="10">
        <v>28263556.800000001</v>
      </c>
    </row>
    <row r="6038" spans="1:3" x14ac:dyDescent="0.3">
      <c r="A6038" s="6" t="s">
        <v>4860</v>
      </c>
      <c r="B6038" s="10">
        <v>174600000</v>
      </c>
      <c r="C6038" s="10">
        <v>175269998.80000001</v>
      </c>
    </row>
    <row r="6039" spans="1:3" x14ac:dyDescent="0.3">
      <c r="A6039" s="6" t="s">
        <v>6331</v>
      </c>
      <c r="B6039" s="10">
        <v>118800000</v>
      </c>
      <c r="C6039" s="10">
        <v>858637629</v>
      </c>
    </row>
    <row r="6040" spans="1:3" x14ac:dyDescent="0.3">
      <c r="A6040" s="6" t="s">
        <v>2008</v>
      </c>
      <c r="B6040" s="10">
        <v>927000000</v>
      </c>
      <c r="C6040" s="10">
        <v>1223007054</v>
      </c>
    </row>
    <row r="6041" spans="1:3" x14ac:dyDescent="0.3">
      <c r="A6041" s="6" t="s">
        <v>4895</v>
      </c>
      <c r="B6041" s="10">
        <v>20000000</v>
      </c>
      <c r="C6041" s="10">
        <v>35739755</v>
      </c>
    </row>
    <row r="6042" spans="1:3" x14ac:dyDescent="0.3">
      <c r="A6042" s="6" t="s">
        <v>3350</v>
      </c>
      <c r="B6042" s="10">
        <v>50000000</v>
      </c>
      <c r="C6042" s="10">
        <v>390500000</v>
      </c>
    </row>
    <row r="6043" spans="1:3" x14ac:dyDescent="0.3">
      <c r="A6043" s="6" t="s">
        <v>5725</v>
      </c>
      <c r="B6043" s="10">
        <v>86800000</v>
      </c>
      <c r="C6043" s="10">
        <v>637128589</v>
      </c>
    </row>
    <row r="6044" spans="1:3" x14ac:dyDescent="0.3">
      <c r="A6044" s="6" t="s">
        <v>9751</v>
      </c>
      <c r="B6044" s="10">
        <v>126000000</v>
      </c>
      <c r="C6044" s="10">
        <v>601130942.39999998</v>
      </c>
    </row>
    <row r="6045" spans="1:3" x14ac:dyDescent="0.3">
      <c r="A6045" s="6" t="s">
        <v>4801</v>
      </c>
      <c r="B6045" s="10">
        <v>136200000</v>
      </c>
      <c r="C6045" s="10">
        <v>435898845</v>
      </c>
    </row>
    <row r="6046" spans="1:3" x14ac:dyDescent="0.3">
      <c r="A6046" s="6" t="s">
        <v>4637</v>
      </c>
      <c r="B6046" s="10">
        <v>13000000</v>
      </c>
      <c r="C6046" s="10">
        <v>42446455</v>
      </c>
    </row>
    <row r="6047" spans="1:3" x14ac:dyDescent="0.3">
      <c r="A6047" s="6" t="s">
        <v>3300</v>
      </c>
      <c r="B6047" s="10">
        <v>266000000</v>
      </c>
      <c r="C6047" s="10">
        <v>594213942</v>
      </c>
    </row>
    <row r="6048" spans="1:3" x14ac:dyDescent="0.3">
      <c r="A6048" s="6" t="s">
        <v>4539</v>
      </c>
      <c r="B6048" s="10">
        <v>35000000</v>
      </c>
      <c r="C6048" s="10">
        <v>45681173</v>
      </c>
    </row>
    <row r="6049" spans="1:3" x14ac:dyDescent="0.3">
      <c r="A6049" s="6" t="s">
        <v>5211</v>
      </c>
      <c r="B6049" s="10">
        <v>22000000</v>
      </c>
      <c r="C6049" s="10">
        <v>10696210</v>
      </c>
    </row>
    <row r="6050" spans="1:3" x14ac:dyDescent="0.3">
      <c r="A6050" s="6" t="s">
        <v>6335</v>
      </c>
      <c r="B6050" s="10">
        <v>21000000</v>
      </c>
      <c r="C6050" s="10">
        <v>991329</v>
      </c>
    </row>
    <row r="6051" spans="1:3" x14ac:dyDescent="0.3">
      <c r="A6051" s="6" t="s">
        <v>2289</v>
      </c>
      <c r="B6051" s="10">
        <v>80000000</v>
      </c>
      <c r="C6051" s="10">
        <v>260636271</v>
      </c>
    </row>
    <row r="6052" spans="1:3" x14ac:dyDescent="0.3">
      <c r="A6052" s="6" t="s">
        <v>7032</v>
      </c>
      <c r="B6052" s="10">
        <v>80300000</v>
      </c>
      <c r="C6052" s="10">
        <v>321306715.60000002</v>
      </c>
    </row>
    <row r="6053" spans="1:3" x14ac:dyDescent="0.3">
      <c r="A6053" s="6" t="s">
        <v>5874</v>
      </c>
      <c r="B6053" s="10">
        <v>60000000</v>
      </c>
      <c r="C6053" s="10">
        <v>24148488</v>
      </c>
    </row>
    <row r="6054" spans="1:3" x14ac:dyDescent="0.3">
      <c r="A6054" s="6" t="s">
        <v>3078</v>
      </c>
      <c r="B6054" s="10">
        <v>107000000</v>
      </c>
      <c r="C6054" s="10">
        <v>610492122.20000005</v>
      </c>
    </row>
    <row r="6055" spans="1:3" x14ac:dyDescent="0.3">
      <c r="A6055" s="6" t="s">
        <v>3677</v>
      </c>
      <c r="B6055" s="10">
        <v>127000000</v>
      </c>
      <c r="C6055" s="10">
        <v>212590972.80000001</v>
      </c>
    </row>
    <row r="6056" spans="1:3" x14ac:dyDescent="0.3">
      <c r="A6056" s="6" t="s">
        <v>6562</v>
      </c>
      <c r="B6056" s="10">
        <v>70000000</v>
      </c>
      <c r="C6056" s="10">
        <v>61031932</v>
      </c>
    </row>
    <row r="6057" spans="1:3" x14ac:dyDescent="0.3">
      <c r="A6057" s="6" t="s">
        <v>4843</v>
      </c>
      <c r="B6057" s="10">
        <v>157000000</v>
      </c>
      <c r="C6057" s="10">
        <v>450337882.39999998</v>
      </c>
    </row>
    <row r="6058" spans="1:3" x14ac:dyDescent="0.3">
      <c r="A6058" s="6" t="s">
        <v>7829</v>
      </c>
      <c r="B6058" s="10">
        <v>38000000</v>
      </c>
      <c r="C6058" s="10">
        <v>19317765</v>
      </c>
    </row>
    <row r="6059" spans="1:3" x14ac:dyDescent="0.3">
      <c r="A6059" s="6" t="s">
        <v>9553</v>
      </c>
      <c r="B6059" s="10">
        <v>18000000</v>
      </c>
      <c r="C6059" s="10">
        <v>11657385</v>
      </c>
    </row>
    <row r="6060" spans="1:3" x14ac:dyDescent="0.3">
      <c r="A6060" s="6" t="s">
        <v>5970</v>
      </c>
      <c r="B6060" s="10">
        <v>41000000</v>
      </c>
      <c r="C6060" s="10">
        <v>192133784</v>
      </c>
    </row>
    <row r="6061" spans="1:3" x14ac:dyDescent="0.3">
      <c r="A6061" s="6" t="s">
        <v>6418</v>
      </c>
      <c r="B6061" s="10">
        <v>18000000</v>
      </c>
      <c r="C6061" s="10">
        <v>27794339</v>
      </c>
    </row>
    <row r="6062" spans="1:3" x14ac:dyDescent="0.3">
      <c r="A6062" s="6" t="s">
        <v>809</v>
      </c>
      <c r="B6062" s="10">
        <v>1000000</v>
      </c>
      <c r="C6062" s="10">
        <v>225000000</v>
      </c>
    </row>
    <row r="6063" spans="1:3" x14ac:dyDescent="0.3">
      <c r="A6063" s="6" t="s">
        <v>1683</v>
      </c>
      <c r="B6063" s="10">
        <v>24000000</v>
      </c>
      <c r="C6063" s="10">
        <v>156229050</v>
      </c>
    </row>
    <row r="6064" spans="1:3" x14ac:dyDescent="0.3">
      <c r="A6064" s="6" t="s">
        <v>1560</v>
      </c>
      <c r="B6064" s="10">
        <v>7000000</v>
      </c>
      <c r="C6064" s="10">
        <v>85182160</v>
      </c>
    </row>
    <row r="6065" spans="1:3" x14ac:dyDescent="0.3">
      <c r="A6065" s="6" t="s">
        <v>1391</v>
      </c>
      <c r="B6065" s="10">
        <v>17000000</v>
      </c>
      <c r="C6065" s="10">
        <v>270000000</v>
      </c>
    </row>
    <row r="6066" spans="1:3" x14ac:dyDescent="0.3">
      <c r="A6066" s="6" t="s">
        <v>1056</v>
      </c>
      <c r="B6066" s="10">
        <v>31000000</v>
      </c>
      <c r="C6066" s="10">
        <v>300473716</v>
      </c>
    </row>
    <row r="6067" spans="1:3" x14ac:dyDescent="0.3">
      <c r="A6067" s="6" t="s">
        <v>1858</v>
      </c>
      <c r="B6067" s="10">
        <v>42000000</v>
      </c>
      <c r="C6067" s="10">
        <v>119946358</v>
      </c>
    </row>
    <row r="6068" spans="1:3" x14ac:dyDescent="0.3">
      <c r="A6068" s="6" t="s">
        <v>6630</v>
      </c>
      <c r="B6068" s="10">
        <v>23000000</v>
      </c>
      <c r="C6068" s="10">
        <v>4673377</v>
      </c>
    </row>
    <row r="6069" spans="1:3" x14ac:dyDescent="0.3">
      <c r="A6069" s="6" t="s">
        <v>4372</v>
      </c>
      <c r="B6069" s="10">
        <v>88600000</v>
      </c>
      <c r="C6069" s="10">
        <v>365470598</v>
      </c>
    </row>
    <row r="6070" spans="1:3" x14ac:dyDescent="0.3">
      <c r="A6070" s="6" t="s">
        <v>6751</v>
      </c>
      <c r="B6070" s="10">
        <v>13000000</v>
      </c>
      <c r="C6070" s="10">
        <v>8573</v>
      </c>
    </row>
    <row r="6071" spans="1:3" x14ac:dyDescent="0.3">
      <c r="A6071" s="6" t="s">
        <v>2174</v>
      </c>
      <c r="B6071" s="10">
        <v>70520000</v>
      </c>
      <c r="C6071" s="10">
        <v>457654821.60000002</v>
      </c>
    </row>
    <row r="6072" spans="1:3" x14ac:dyDescent="0.3">
      <c r="A6072" s="6" t="s">
        <v>2132</v>
      </c>
      <c r="B6072" s="10">
        <v>200000000</v>
      </c>
      <c r="C6072" s="10">
        <v>1055083596</v>
      </c>
    </row>
    <row r="6073" spans="1:3" x14ac:dyDescent="0.3">
      <c r="A6073" s="6" t="s">
        <v>7046</v>
      </c>
      <c r="B6073" s="10">
        <v>28000000</v>
      </c>
      <c r="C6073" s="10">
        <v>94500826</v>
      </c>
    </row>
    <row r="6074" spans="1:3" x14ac:dyDescent="0.3">
      <c r="A6074" s="6" t="s">
        <v>9271</v>
      </c>
      <c r="B6074" s="10">
        <v>15000000</v>
      </c>
      <c r="C6074" s="10">
        <v>1903062</v>
      </c>
    </row>
    <row r="6075" spans="1:3" x14ac:dyDescent="0.3">
      <c r="A6075" s="6" t="s">
        <v>4092</v>
      </c>
      <c r="B6075" s="10">
        <v>1500000</v>
      </c>
      <c r="C6075" s="10">
        <v>12000000</v>
      </c>
    </row>
    <row r="6076" spans="1:3" x14ac:dyDescent="0.3">
      <c r="A6076" s="6" t="s">
        <v>6207</v>
      </c>
      <c r="B6076" s="10">
        <v>22000000</v>
      </c>
      <c r="C6076" s="10">
        <v>12967012</v>
      </c>
    </row>
    <row r="6077" spans="1:3" x14ac:dyDescent="0.3">
      <c r="A6077" s="6" t="s">
        <v>2296</v>
      </c>
      <c r="B6077" s="10">
        <v>4105000</v>
      </c>
      <c r="C6077" s="10">
        <v>1314053</v>
      </c>
    </row>
    <row r="6078" spans="1:3" x14ac:dyDescent="0.3">
      <c r="A6078" s="6" t="s">
        <v>7962</v>
      </c>
      <c r="B6078" s="10">
        <v>23890000</v>
      </c>
      <c r="C6078" s="10">
        <v>2945242</v>
      </c>
    </row>
    <row r="6079" spans="1:3" x14ac:dyDescent="0.3">
      <c r="A6079" s="6" t="s">
        <v>7728</v>
      </c>
      <c r="B6079" s="10">
        <v>76800000</v>
      </c>
      <c r="C6079" s="10">
        <v>821985126</v>
      </c>
    </row>
    <row r="6080" spans="1:3" x14ac:dyDescent="0.3">
      <c r="A6080" s="6" t="s">
        <v>8613</v>
      </c>
      <c r="B6080" s="10">
        <v>201940000</v>
      </c>
      <c r="C6080" s="10">
        <v>38157314</v>
      </c>
    </row>
    <row r="6081" spans="1:3" x14ac:dyDescent="0.3">
      <c r="A6081" s="6" t="s">
        <v>5784</v>
      </c>
      <c r="B6081" s="10">
        <v>10000000</v>
      </c>
      <c r="C6081" s="10">
        <v>86572238</v>
      </c>
    </row>
    <row r="6082" spans="1:3" x14ac:dyDescent="0.3">
      <c r="A6082" s="6" t="s">
        <v>7212</v>
      </c>
      <c r="B6082" s="10">
        <v>52260004</v>
      </c>
      <c r="C6082" s="10">
        <v>1162635</v>
      </c>
    </row>
    <row r="6083" spans="1:3" x14ac:dyDescent="0.3">
      <c r="A6083" s="6" t="s">
        <v>3545</v>
      </c>
      <c r="B6083" s="10">
        <v>14500000</v>
      </c>
      <c r="C6083" s="10">
        <v>147298761</v>
      </c>
    </row>
    <row r="6084" spans="1:3" x14ac:dyDescent="0.3">
      <c r="A6084" s="6" t="s">
        <v>6339</v>
      </c>
      <c r="B6084" s="10">
        <v>4340001.4000000004</v>
      </c>
      <c r="C6084" s="10">
        <v>38901218</v>
      </c>
    </row>
    <row r="6085" spans="1:3" x14ac:dyDescent="0.3">
      <c r="A6085" s="6" t="s">
        <v>8998</v>
      </c>
      <c r="B6085" s="10">
        <v>10000000</v>
      </c>
      <c r="C6085" s="10">
        <v>3275585</v>
      </c>
    </row>
    <row r="6086" spans="1:3" x14ac:dyDescent="0.3">
      <c r="A6086" s="6" t="s">
        <v>5735</v>
      </c>
      <c r="B6086" s="10">
        <v>25000000</v>
      </c>
      <c r="C6086" s="10">
        <v>91036760</v>
      </c>
    </row>
    <row r="6087" spans="1:3" x14ac:dyDescent="0.3">
      <c r="A6087" s="6" t="s">
        <v>7435</v>
      </c>
      <c r="B6087" s="10">
        <v>2485518</v>
      </c>
      <c r="C6087" s="10">
        <v>2403409</v>
      </c>
    </row>
    <row r="6088" spans="1:3" x14ac:dyDescent="0.3">
      <c r="A6088" s="6" t="s">
        <v>5655</v>
      </c>
      <c r="B6088" s="10">
        <v>94200000</v>
      </c>
      <c r="C6088" s="10">
        <v>339087259.19999999</v>
      </c>
    </row>
    <row r="6089" spans="1:3" x14ac:dyDescent="0.3">
      <c r="A6089" s="6" t="s">
        <v>9640</v>
      </c>
      <c r="B6089" s="10">
        <v>158200000</v>
      </c>
      <c r="C6089" s="10">
        <v>581955655.79999995</v>
      </c>
    </row>
    <row r="6090" spans="1:3" x14ac:dyDescent="0.3">
      <c r="A6090" s="6" t="s">
        <v>6117</v>
      </c>
      <c r="B6090" s="10">
        <v>55000000</v>
      </c>
      <c r="C6090" s="10">
        <v>70692101</v>
      </c>
    </row>
    <row r="6091" spans="1:3" x14ac:dyDescent="0.3">
      <c r="A6091" s="6" t="s">
        <v>850</v>
      </c>
      <c r="B6091" s="10">
        <v>30511197</v>
      </c>
      <c r="C6091" s="10">
        <v>60692022</v>
      </c>
    </row>
    <row r="6092" spans="1:3" x14ac:dyDescent="0.3">
      <c r="A6092" s="6" t="s">
        <v>2823</v>
      </c>
      <c r="B6092" s="10">
        <v>31000000</v>
      </c>
      <c r="C6092" s="10">
        <v>56500758</v>
      </c>
    </row>
    <row r="6093" spans="1:3" x14ac:dyDescent="0.3">
      <c r="A6093" s="6" t="s">
        <v>4584</v>
      </c>
      <c r="B6093" s="10">
        <v>13000000</v>
      </c>
      <c r="C6093" s="10">
        <v>36316727</v>
      </c>
    </row>
    <row r="6094" spans="1:3" x14ac:dyDescent="0.3">
      <c r="A6094" s="6" t="s">
        <v>3191</v>
      </c>
      <c r="B6094" s="10">
        <v>36345000</v>
      </c>
      <c r="C6094" s="10">
        <v>844281</v>
      </c>
    </row>
    <row r="6095" spans="1:3" x14ac:dyDescent="0.3">
      <c r="A6095" s="6" t="s">
        <v>3828</v>
      </c>
      <c r="B6095" s="10">
        <v>181600000</v>
      </c>
      <c r="C6095" s="10">
        <v>175269998.80000001</v>
      </c>
    </row>
    <row r="6096" spans="1:3" x14ac:dyDescent="0.3">
      <c r="A6096" s="6" t="s">
        <v>5246</v>
      </c>
      <c r="B6096" s="10">
        <v>140400000</v>
      </c>
      <c r="C6096" s="10">
        <v>597705817.60000002</v>
      </c>
    </row>
    <row r="6097" spans="1:3" x14ac:dyDescent="0.3">
      <c r="A6097" s="6" t="s">
        <v>8158</v>
      </c>
      <c r="B6097" s="10">
        <v>1500000</v>
      </c>
      <c r="C6097" s="10">
        <v>2200000</v>
      </c>
    </row>
    <row r="6098" spans="1:3" x14ac:dyDescent="0.3">
      <c r="A6098" s="6" t="s">
        <v>3962</v>
      </c>
      <c r="B6098" s="10">
        <v>110800000</v>
      </c>
      <c r="C6098" s="10">
        <v>327683157.19999999</v>
      </c>
    </row>
    <row r="6099" spans="1:3" x14ac:dyDescent="0.3">
      <c r="A6099" s="6" t="s">
        <v>4551</v>
      </c>
      <c r="B6099" s="10">
        <v>130600000</v>
      </c>
      <c r="C6099" s="10">
        <v>893441907.39999998</v>
      </c>
    </row>
    <row r="6100" spans="1:3" x14ac:dyDescent="0.3">
      <c r="A6100" s="6" t="s">
        <v>3544</v>
      </c>
      <c r="B6100" s="10">
        <v>3200000</v>
      </c>
      <c r="C6100" s="10">
        <v>33396740</v>
      </c>
    </row>
    <row r="6101" spans="1:3" x14ac:dyDescent="0.3">
      <c r="A6101" s="6" t="s">
        <v>6611</v>
      </c>
      <c r="B6101" s="10">
        <v>20000000</v>
      </c>
      <c r="C6101" s="10">
        <v>46844357</v>
      </c>
    </row>
    <row r="6102" spans="1:3" x14ac:dyDescent="0.3">
      <c r="A6102" s="6" t="s">
        <v>6063</v>
      </c>
      <c r="B6102" s="10">
        <v>51000000</v>
      </c>
      <c r="C6102" s="10">
        <v>683521420.20000005</v>
      </c>
    </row>
    <row r="6103" spans="1:3" x14ac:dyDescent="0.3">
      <c r="A6103" s="6" t="s">
        <v>6265</v>
      </c>
      <c r="B6103" s="10">
        <v>12000000</v>
      </c>
      <c r="C6103" s="10">
        <v>22921898</v>
      </c>
    </row>
    <row r="6104" spans="1:3" x14ac:dyDescent="0.3">
      <c r="A6104" s="6" t="s">
        <v>7823</v>
      </c>
      <c r="B6104" s="10">
        <v>8000000</v>
      </c>
      <c r="C6104" s="10">
        <v>257720413.19999999</v>
      </c>
    </row>
    <row r="6105" spans="1:3" x14ac:dyDescent="0.3">
      <c r="A6105" s="6" t="s">
        <v>7977</v>
      </c>
      <c r="B6105" s="10">
        <v>104380000</v>
      </c>
      <c r="C6105" s="10">
        <v>518519804.39999998</v>
      </c>
    </row>
    <row r="6106" spans="1:3" x14ac:dyDescent="0.3">
      <c r="A6106" s="6" t="s">
        <v>2269</v>
      </c>
      <c r="B6106" s="10">
        <v>99400000</v>
      </c>
      <c r="C6106" s="10">
        <v>588699039.20000005</v>
      </c>
    </row>
    <row r="6107" spans="1:3" x14ac:dyDescent="0.3">
      <c r="A6107" s="6" t="s">
        <v>6874</v>
      </c>
      <c r="B6107" s="10">
        <v>62200000</v>
      </c>
      <c r="C6107" s="10">
        <v>606036971</v>
      </c>
    </row>
    <row r="6108" spans="1:3" x14ac:dyDescent="0.3">
      <c r="A6108" s="6" t="s">
        <v>267</v>
      </c>
      <c r="B6108" s="10">
        <v>69000000</v>
      </c>
      <c r="C6108" s="10">
        <v>160000000</v>
      </c>
    </row>
    <row r="6109" spans="1:3" x14ac:dyDescent="0.3">
      <c r="A6109" s="6" t="s">
        <v>8053</v>
      </c>
      <c r="B6109" s="10">
        <v>17820000</v>
      </c>
      <c r="C6109" s="10">
        <v>14054361</v>
      </c>
    </row>
    <row r="6110" spans="1:3" x14ac:dyDescent="0.3">
      <c r="A6110" s="6" t="s">
        <v>6676</v>
      </c>
      <c r="B6110" s="10">
        <v>1200000</v>
      </c>
      <c r="C6110" s="10">
        <v>29845992.199999999</v>
      </c>
    </row>
    <row r="6111" spans="1:3" x14ac:dyDescent="0.3">
      <c r="A6111" s="6" t="s">
        <v>2853</v>
      </c>
      <c r="B6111" s="10">
        <v>139800000</v>
      </c>
      <c r="C6111" s="10">
        <v>1075683451</v>
      </c>
    </row>
    <row r="6112" spans="1:3" x14ac:dyDescent="0.3">
      <c r="A6112" s="6" t="s">
        <v>7662</v>
      </c>
      <c r="B6112" s="10">
        <v>27440000</v>
      </c>
      <c r="C6112" s="10">
        <v>292131114.39999998</v>
      </c>
    </row>
    <row r="6113" spans="1:3" x14ac:dyDescent="0.3">
      <c r="A6113" s="6" t="s">
        <v>1901</v>
      </c>
      <c r="B6113" s="10">
        <v>264940000</v>
      </c>
      <c r="C6113" s="10">
        <v>175269998.80000001</v>
      </c>
    </row>
    <row r="6114" spans="1:3" x14ac:dyDescent="0.3">
      <c r="A6114" s="6" t="s">
        <v>7013</v>
      </c>
      <c r="B6114" s="10">
        <v>8000000</v>
      </c>
      <c r="C6114" s="10">
        <v>9128263</v>
      </c>
    </row>
    <row r="6115" spans="1:3" x14ac:dyDescent="0.3">
      <c r="A6115" s="6" t="s">
        <v>7073</v>
      </c>
      <c r="B6115" s="10">
        <v>157000000</v>
      </c>
      <c r="C6115" s="10">
        <v>334738382.60000002</v>
      </c>
    </row>
    <row r="6116" spans="1:3" x14ac:dyDescent="0.3">
      <c r="A6116" s="6" t="s">
        <v>8268</v>
      </c>
      <c r="B6116" s="10">
        <v>12000000</v>
      </c>
      <c r="C6116" s="10">
        <v>22750363</v>
      </c>
    </row>
    <row r="6117" spans="1:3" x14ac:dyDescent="0.3">
      <c r="A6117" s="6" t="s">
        <v>6420</v>
      </c>
      <c r="B6117" s="10">
        <v>25000000</v>
      </c>
      <c r="C6117" s="10">
        <v>55443032</v>
      </c>
    </row>
    <row r="6118" spans="1:3" x14ac:dyDescent="0.3">
      <c r="A6118" s="6" t="s">
        <v>6912</v>
      </c>
      <c r="B6118" s="10">
        <v>30000000</v>
      </c>
      <c r="C6118" s="10">
        <v>103291131</v>
      </c>
    </row>
    <row r="6119" spans="1:3" x14ac:dyDescent="0.3">
      <c r="A6119" s="6" t="s">
        <v>8981</v>
      </c>
      <c r="B6119" s="10">
        <v>25000000</v>
      </c>
      <c r="C6119" s="10">
        <v>3885342</v>
      </c>
    </row>
    <row r="6120" spans="1:3" x14ac:dyDescent="0.3">
      <c r="A6120" s="6" t="s">
        <v>2692</v>
      </c>
      <c r="B6120" s="10">
        <v>82500000</v>
      </c>
      <c r="C6120" s="10">
        <v>370310855</v>
      </c>
    </row>
    <row r="6121" spans="1:3" x14ac:dyDescent="0.3">
      <c r="A6121" s="6" t="s">
        <v>8584</v>
      </c>
      <c r="B6121" s="10">
        <v>10000000</v>
      </c>
      <c r="C6121" s="10">
        <v>2494480</v>
      </c>
    </row>
    <row r="6122" spans="1:3" x14ac:dyDescent="0.3">
      <c r="A6122" s="6" t="s">
        <v>2719</v>
      </c>
      <c r="B6122" s="10">
        <v>7500000</v>
      </c>
      <c r="C6122" s="10">
        <v>36238752</v>
      </c>
    </row>
    <row r="6123" spans="1:3" x14ac:dyDescent="0.3">
      <c r="A6123" s="6" t="s">
        <v>4067</v>
      </c>
      <c r="B6123" s="10">
        <v>1700000</v>
      </c>
      <c r="C6123" s="10">
        <v>3400000</v>
      </c>
    </row>
    <row r="6124" spans="1:3" x14ac:dyDescent="0.3">
      <c r="A6124" s="6" t="s">
        <v>3542</v>
      </c>
      <c r="B6124" s="10">
        <v>141800000</v>
      </c>
      <c r="C6124" s="10">
        <v>605369896.39999998</v>
      </c>
    </row>
    <row r="6125" spans="1:3" x14ac:dyDescent="0.3">
      <c r="A6125" s="6" t="s">
        <v>4558</v>
      </c>
      <c r="B6125" s="10">
        <v>50000000</v>
      </c>
      <c r="C6125" s="10">
        <v>71561644</v>
      </c>
    </row>
    <row r="6126" spans="1:3" x14ac:dyDescent="0.3">
      <c r="A6126" s="6" t="s">
        <v>4576</v>
      </c>
      <c r="B6126" s="10">
        <v>2000000</v>
      </c>
      <c r="C6126" s="10">
        <v>257720413.19999999</v>
      </c>
    </row>
    <row r="6127" spans="1:3" x14ac:dyDescent="0.3">
      <c r="A6127" s="6" t="s">
        <v>5429</v>
      </c>
      <c r="B6127" s="10">
        <v>1530000</v>
      </c>
      <c r="C6127" s="10">
        <v>7267585</v>
      </c>
    </row>
    <row r="6128" spans="1:3" x14ac:dyDescent="0.3">
      <c r="A6128" s="6" t="s">
        <v>2076</v>
      </c>
      <c r="B6128" s="10">
        <v>107000000</v>
      </c>
      <c r="C6128" s="10">
        <v>247575382.59999999</v>
      </c>
    </row>
    <row r="6129" spans="1:3" x14ac:dyDescent="0.3">
      <c r="A6129" s="6" t="s">
        <v>5790</v>
      </c>
      <c r="B6129" s="10">
        <v>73480000</v>
      </c>
      <c r="C6129" s="10">
        <v>372756516</v>
      </c>
    </row>
    <row r="6130" spans="1:3" x14ac:dyDescent="0.3">
      <c r="A6130" s="6" t="s">
        <v>6598</v>
      </c>
      <c r="B6130" s="10">
        <v>70000000</v>
      </c>
      <c r="C6130" s="10">
        <v>310138178</v>
      </c>
    </row>
    <row r="6131" spans="1:3" x14ac:dyDescent="0.3">
      <c r="A6131" s="6" t="s">
        <v>9144</v>
      </c>
      <c r="B6131" s="10">
        <v>9000000</v>
      </c>
      <c r="C6131" s="10">
        <v>7936012</v>
      </c>
    </row>
    <row r="6132" spans="1:3" x14ac:dyDescent="0.3">
      <c r="A6132" s="6" t="s">
        <v>8769</v>
      </c>
      <c r="B6132" s="10">
        <v>17000000</v>
      </c>
      <c r="C6132" s="10">
        <v>9729088</v>
      </c>
    </row>
    <row r="6133" spans="1:3" x14ac:dyDescent="0.3">
      <c r="A6133" s="6" t="s">
        <v>3093</v>
      </c>
      <c r="B6133" s="10">
        <v>99000000</v>
      </c>
      <c r="C6133" s="10">
        <v>263932136</v>
      </c>
    </row>
    <row r="6134" spans="1:3" x14ac:dyDescent="0.3">
      <c r="A6134" s="6" t="s">
        <v>5698</v>
      </c>
      <c r="B6134" s="10">
        <v>104000000</v>
      </c>
      <c r="C6134" s="10">
        <v>886084517.60000002</v>
      </c>
    </row>
    <row r="6135" spans="1:3" x14ac:dyDescent="0.3">
      <c r="A6135" s="6" t="s">
        <v>2675</v>
      </c>
      <c r="B6135" s="10">
        <v>25964965.399999999</v>
      </c>
      <c r="C6135" s="10">
        <v>61700000</v>
      </c>
    </row>
    <row r="6136" spans="1:3" x14ac:dyDescent="0.3">
      <c r="A6136" s="6" t="s">
        <v>4251</v>
      </c>
      <c r="B6136" s="10">
        <v>93400000</v>
      </c>
      <c r="C6136" s="10">
        <v>874940419.60000002</v>
      </c>
    </row>
    <row r="6137" spans="1:3" x14ac:dyDescent="0.3">
      <c r="A6137" s="6" t="s">
        <v>4231</v>
      </c>
      <c r="B6137" s="10">
        <v>124200000</v>
      </c>
      <c r="C6137" s="10">
        <v>640997166.39999998</v>
      </c>
    </row>
    <row r="6138" spans="1:3" x14ac:dyDescent="0.3">
      <c r="A6138" s="6" t="s">
        <v>7821</v>
      </c>
      <c r="B6138" s="10">
        <v>141280000</v>
      </c>
      <c r="C6138" s="10">
        <v>608857282</v>
      </c>
    </row>
    <row r="6139" spans="1:3" x14ac:dyDescent="0.3">
      <c r="A6139" s="6" t="s">
        <v>864</v>
      </c>
      <c r="B6139" s="10">
        <v>138000000</v>
      </c>
      <c r="C6139" s="10">
        <v>450001647.60000002</v>
      </c>
    </row>
    <row r="6140" spans="1:3" x14ac:dyDescent="0.3">
      <c r="A6140" s="6" t="s">
        <v>1593</v>
      </c>
      <c r="B6140" s="10">
        <v>26011149.199999999</v>
      </c>
      <c r="C6140" s="10">
        <v>33457923</v>
      </c>
    </row>
    <row r="6141" spans="1:3" x14ac:dyDescent="0.3">
      <c r="A6141" s="6" t="s">
        <v>3271</v>
      </c>
      <c r="B6141" s="10">
        <v>38000000</v>
      </c>
      <c r="C6141" s="10">
        <v>98159204</v>
      </c>
    </row>
    <row r="6142" spans="1:3" x14ac:dyDescent="0.3">
      <c r="A6142" s="6" t="s">
        <v>1201</v>
      </c>
      <c r="B6142" s="10">
        <v>35000000</v>
      </c>
      <c r="C6142" s="10">
        <v>245300000</v>
      </c>
    </row>
    <row r="6143" spans="1:3" x14ac:dyDescent="0.3">
      <c r="A6143" s="6" t="s">
        <v>1239</v>
      </c>
      <c r="B6143" s="10">
        <v>90000000</v>
      </c>
      <c r="C6143" s="10">
        <v>347425832</v>
      </c>
    </row>
    <row r="6144" spans="1:3" x14ac:dyDescent="0.3">
      <c r="A6144" s="6" t="s">
        <v>1253</v>
      </c>
      <c r="B6144" s="10">
        <v>180000000</v>
      </c>
      <c r="C6144" s="10">
        <v>256585882</v>
      </c>
    </row>
    <row r="6145" spans="1:3" x14ac:dyDescent="0.3">
      <c r="A6145" s="6" t="s">
        <v>8554</v>
      </c>
      <c r="B6145" s="10">
        <v>10000000</v>
      </c>
      <c r="C6145" s="10">
        <v>19080435</v>
      </c>
    </row>
    <row r="6146" spans="1:3" x14ac:dyDescent="0.3">
      <c r="A6146" s="6" t="s">
        <v>4610</v>
      </c>
      <c r="B6146" s="10">
        <v>104000000</v>
      </c>
      <c r="C6146" s="10">
        <v>665830147</v>
      </c>
    </row>
    <row r="6147" spans="1:3" x14ac:dyDescent="0.3">
      <c r="A6147" s="6" t="s">
        <v>4317</v>
      </c>
      <c r="B6147" s="10">
        <v>104000000</v>
      </c>
      <c r="C6147" s="10">
        <v>937727043.79999995</v>
      </c>
    </row>
    <row r="6148" spans="1:3" x14ac:dyDescent="0.3">
      <c r="A6148" s="6" t="s">
        <v>7567</v>
      </c>
      <c r="B6148" s="10">
        <v>750000</v>
      </c>
      <c r="C6148" s="10">
        <v>0</v>
      </c>
    </row>
    <row r="6149" spans="1:3" x14ac:dyDescent="0.3">
      <c r="A6149" s="6" t="s">
        <v>8877</v>
      </c>
      <c r="B6149" s="10">
        <v>11000000</v>
      </c>
      <c r="C6149" s="10">
        <v>71600000</v>
      </c>
    </row>
    <row r="6150" spans="1:3" x14ac:dyDescent="0.3">
      <c r="A6150" s="6" t="s">
        <v>2315</v>
      </c>
      <c r="B6150" s="10">
        <v>50000000</v>
      </c>
      <c r="C6150" s="10">
        <v>87528173</v>
      </c>
    </row>
    <row r="6151" spans="1:3" x14ac:dyDescent="0.3">
      <c r="A6151" s="6" t="s">
        <v>1679</v>
      </c>
      <c r="B6151" s="10">
        <v>96200000</v>
      </c>
      <c r="C6151" s="10">
        <v>412160901</v>
      </c>
    </row>
    <row r="6152" spans="1:3" x14ac:dyDescent="0.3">
      <c r="A6152" s="6" t="s">
        <v>9054</v>
      </c>
      <c r="B6152" s="10">
        <v>4000000</v>
      </c>
      <c r="C6152" s="10">
        <v>4100000</v>
      </c>
    </row>
    <row r="6153" spans="1:3" x14ac:dyDescent="0.3">
      <c r="A6153" s="6" t="s">
        <v>3168</v>
      </c>
      <c r="B6153" s="10">
        <v>140000000</v>
      </c>
      <c r="C6153" s="10">
        <v>414309496</v>
      </c>
    </row>
    <row r="6154" spans="1:3" x14ac:dyDescent="0.3">
      <c r="A6154" s="6" t="s">
        <v>5665</v>
      </c>
      <c r="B6154" s="10">
        <v>8000000</v>
      </c>
      <c r="C6154" s="10">
        <v>50940321.399999999</v>
      </c>
    </row>
    <row r="6155" spans="1:3" x14ac:dyDescent="0.3">
      <c r="A6155" s="6" t="s">
        <v>4464</v>
      </c>
      <c r="B6155" s="10">
        <v>144000000</v>
      </c>
      <c r="C6155" s="10">
        <v>446230447.39999998</v>
      </c>
    </row>
    <row r="6156" spans="1:3" x14ac:dyDescent="0.3">
      <c r="A6156" s="6" t="s">
        <v>4099</v>
      </c>
      <c r="B6156" s="10">
        <v>35000000</v>
      </c>
      <c r="C6156" s="10">
        <v>18376443</v>
      </c>
    </row>
    <row r="6157" spans="1:3" x14ac:dyDescent="0.3">
      <c r="A6157" s="6" t="s">
        <v>5434</v>
      </c>
      <c r="B6157" s="10">
        <v>116000000</v>
      </c>
      <c r="C6157" s="10">
        <v>174200000</v>
      </c>
    </row>
    <row r="6158" spans="1:3" x14ac:dyDescent="0.3">
      <c r="A6158" s="6" t="s">
        <v>4685</v>
      </c>
      <c r="B6158" s="10">
        <v>5320000</v>
      </c>
      <c r="C6158" s="10">
        <v>5589910</v>
      </c>
    </row>
    <row r="6159" spans="1:3" x14ac:dyDescent="0.3">
      <c r="A6159" s="6" t="s">
        <v>7428</v>
      </c>
      <c r="B6159" s="10">
        <v>6030000</v>
      </c>
      <c r="C6159" s="10">
        <v>2352175</v>
      </c>
    </row>
    <row r="6160" spans="1:3" x14ac:dyDescent="0.3">
      <c r="A6160" s="6" t="s">
        <v>5679</v>
      </c>
      <c r="B6160" s="10">
        <v>3280017.8</v>
      </c>
      <c r="C6160" s="10">
        <v>9256114</v>
      </c>
    </row>
    <row r="6161" spans="1:3" x14ac:dyDescent="0.3">
      <c r="A6161" s="6" t="s">
        <v>9248</v>
      </c>
      <c r="B6161" s="10">
        <v>4765000</v>
      </c>
      <c r="C6161" s="10">
        <v>198242</v>
      </c>
    </row>
    <row r="6162" spans="1:3" x14ac:dyDescent="0.3">
      <c r="A6162" s="6" t="s">
        <v>3997</v>
      </c>
      <c r="B6162" s="10">
        <v>33000000</v>
      </c>
      <c r="C6162" s="10">
        <v>41495213</v>
      </c>
    </row>
    <row r="6163" spans="1:3" x14ac:dyDescent="0.3">
      <c r="A6163" s="6" t="s">
        <v>8884</v>
      </c>
      <c r="B6163" s="10">
        <v>28000000</v>
      </c>
      <c r="C6163" s="10">
        <v>94050951</v>
      </c>
    </row>
    <row r="6164" spans="1:3" x14ac:dyDescent="0.3">
      <c r="A6164" s="6" t="s">
        <v>6048</v>
      </c>
      <c r="B6164" s="10">
        <v>85000000</v>
      </c>
      <c r="C6164" s="10">
        <v>207884401</v>
      </c>
    </row>
    <row r="6165" spans="1:3" x14ac:dyDescent="0.3">
      <c r="A6165" s="6" t="s">
        <v>3865</v>
      </c>
      <c r="B6165" s="10">
        <v>125000000</v>
      </c>
      <c r="C6165" s="10">
        <v>357244801.80000001</v>
      </c>
    </row>
    <row r="6166" spans="1:3" x14ac:dyDescent="0.3">
      <c r="A6166" s="6" t="s">
        <v>9346</v>
      </c>
      <c r="B6166" s="10">
        <v>121000</v>
      </c>
      <c r="C6166" s="10">
        <v>1500000</v>
      </c>
    </row>
    <row r="6167" spans="1:3" x14ac:dyDescent="0.3">
      <c r="A6167" s="6" t="s">
        <v>3026</v>
      </c>
      <c r="B6167" s="10">
        <v>111600000</v>
      </c>
      <c r="C6167" s="10">
        <v>746152414.79999995</v>
      </c>
    </row>
    <row r="6168" spans="1:3" x14ac:dyDescent="0.3">
      <c r="A6168" s="6" t="s">
        <v>5083</v>
      </c>
      <c r="B6168" s="10">
        <v>290000000</v>
      </c>
      <c r="C6168" s="10">
        <v>243290780</v>
      </c>
    </row>
    <row r="6169" spans="1:3" x14ac:dyDescent="0.3">
      <c r="A6169" s="6" t="s">
        <v>5643</v>
      </c>
      <c r="B6169" s="10">
        <v>54601333.200000003</v>
      </c>
      <c r="C6169" s="10">
        <v>12307555</v>
      </c>
    </row>
    <row r="6170" spans="1:3" x14ac:dyDescent="0.3">
      <c r="A6170" s="6" t="s">
        <v>4309</v>
      </c>
      <c r="B6170" s="10">
        <v>38211149.200000003</v>
      </c>
      <c r="C6170" s="10">
        <v>9940717</v>
      </c>
    </row>
    <row r="6171" spans="1:3" x14ac:dyDescent="0.3">
      <c r="A6171" s="6" t="s">
        <v>5419</v>
      </c>
      <c r="B6171" s="10">
        <v>170000000</v>
      </c>
      <c r="C6171" s="10">
        <v>662012718.20000005</v>
      </c>
    </row>
    <row r="6172" spans="1:3" x14ac:dyDescent="0.3">
      <c r="A6172" s="6" t="s">
        <v>9177</v>
      </c>
      <c r="B6172" s="10">
        <v>142000000</v>
      </c>
      <c r="C6172" s="10">
        <v>454488625.80000001</v>
      </c>
    </row>
    <row r="6173" spans="1:3" x14ac:dyDescent="0.3">
      <c r="A6173" s="6" t="s">
        <v>6932</v>
      </c>
      <c r="B6173" s="10">
        <v>6660004</v>
      </c>
      <c r="C6173" s="10">
        <v>1640866</v>
      </c>
    </row>
    <row r="6174" spans="1:3" x14ac:dyDescent="0.3">
      <c r="A6174" s="6" t="s">
        <v>8734</v>
      </c>
      <c r="B6174" s="10">
        <v>95600000</v>
      </c>
      <c r="C6174" s="10">
        <v>305560367.80000001</v>
      </c>
    </row>
    <row r="6175" spans="1:3" x14ac:dyDescent="0.3">
      <c r="A6175" s="6" t="s">
        <v>6318</v>
      </c>
      <c r="B6175" s="10">
        <v>123000000</v>
      </c>
      <c r="C6175" s="10">
        <v>694331770.39999998</v>
      </c>
    </row>
    <row r="6176" spans="1:3" x14ac:dyDescent="0.3">
      <c r="A6176" s="6" t="s">
        <v>1157</v>
      </c>
      <c r="B6176" s="10">
        <v>115200000</v>
      </c>
      <c r="C6176" s="10">
        <v>374432347</v>
      </c>
    </row>
    <row r="6177" spans="1:3" x14ac:dyDescent="0.3">
      <c r="A6177" s="6" t="s">
        <v>1831</v>
      </c>
      <c r="B6177" s="10">
        <v>82840000</v>
      </c>
      <c r="C6177" s="10">
        <v>248933961.19999999</v>
      </c>
    </row>
    <row r="6178" spans="1:3" x14ac:dyDescent="0.3">
      <c r="A6178" s="6" t="s">
        <v>2064</v>
      </c>
      <c r="B6178" s="10">
        <v>104800000</v>
      </c>
      <c r="C6178" s="10">
        <v>396856477.39999998</v>
      </c>
    </row>
    <row r="6179" spans="1:3" x14ac:dyDescent="0.3">
      <c r="A6179" s="6" t="s">
        <v>1136</v>
      </c>
      <c r="B6179" s="10">
        <v>23000000</v>
      </c>
      <c r="C6179" s="10">
        <v>17150803</v>
      </c>
    </row>
    <row r="6180" spans="1:3" x14ac:dyDescent="0.3">
      <c r="A6180" s="6" t="s">
        <v>2160</v>
      </c>
      <c r="B6180" s="10">
        <v>107400000</v>
      </c>
      <c r="C6180" s="10">
        <v>442534509.39999998</v>
      </c>
    </row>
    <row r="6181" spans="1:3" x14ac:dyDescent="0.3">
      <c r="A6181" s="6" t="s">
        <v>1855</v>
      </c>
      <c r="B6181" s="10">
        <v>122200000</v>
      </c>
      <c r="C6181" s="10">
        <v>521690705.80000001</v>
      </c>
    </row>
    <row r="6182" spans="1:3" x14ac:dyDescent="0.3">
      <c r="A6182" s="6" t="s">
        <v>7791</v>
      </c>
      <c r="B6182" s="10">
        <v>123000000</v>
      </c>
      <c r="C6182" s="10">
        <v>608925937.79999995</v>
      </c>
    </row>
    <row r="6183" spans="1:3" x14ac:dyDescent="0.3">
      <c r="A6183" s="6" t="s">
        <v>4213</v>
      </c>
      <c r="B6183" s="10">
        <v>77600000</v>
      </c>
      <c r="C6183" s="10">
        <v>215169102.59999999</v>
      </c>
    </row>
    <row r="6184" spans="1:3" x14ac:dyDescent="0.3">
      <c r="A6184" s="6" t="s">
        <v>3476</v>
      </c>
      <c r="B6184" s="10">
        <v>130900000</v>
      </c>
      <c r="C6184" s="10">
        <v>365868379.19999999</v>
      </c>
    </row>
    <row r="6185" spans="1:3" x14ac:dyDescent="0.3">
      <c r="A6185" s="6" t="s">
        <v>982</v>
      </c>
      <c r="B6185" s="10">
        <v>38360000</v>
      </c>
      <c r="C6185" s="10">
        <v>22017</v>
      </c>
    </row>
    <row r="6186" spans="1:3" x14ac:dyDescent="0.3">
      <c r="A6186" s="6" t="s">
        <v>9187</v>
      </c>
      <c r="B6186" s="10">
        <v>87000000</v>
      </c>
      <c r="C6186" s="10">
        <v>459237806</v>
      </c>
    </row>
    <row r="6187" spans="1:3" x14ac:dyDescent="0.3">
      <c r="A6187" s="6" t="s">
        <v>9022</v>
      </c>
      <c r="B6187" s="10">
        <v>3485000</v>
      </c>
      <c r="C6187" s="10">
        <v>34564651</v>
      </c>
    </row>
    <row r="6188" spans="1:3" x14ac:dyDescent="0.3">
      <c r="A6188" s="6" t="s">
        <v>6917</v>
      </c>
      <c r="B6188" s="10">
        <v>92000000</v>
      </c>
      <c r="C6188" s="10">
        <v>536874186.20000005</v>
      </c>
    </row>
    <row r="6189" spans="1:3" x14ac:dyDescent="0.3">
      <c r="A6189" s="6" t="s">
        <v>1927</v>
      </c>
      <c r="B6189" s="10">
        <v>130000000</v>
      </c>
      <c r="C6189" s="10">
        <v>290650494</v>
      </c>
    </row>
    <row r="6190" spans="1:3" x14ac:dyDescent="0.3">
      <c r="A6190" s="6" t="s">
        <v>4844</v>
      </c>
      <c r="B6190" s="10">
        <v>6873585.5999999996</v>
      </c>
      <c r="C6190" s="10">
        <v>1135000</v>
      </c>
    </row>
    <row r="6191" spans="1:3" x14ac:dyDescent="0.3">
      <c r="A6191" s="6" t="s">
        <v>295</v>
      </c>
      <c r="B6191" s="10">
        <v>100000000</v>
      </c>
      <c r="C6191" s="10">
        <v>380428883</v>
      </c>
    </row>
    <row r="6192" spans="1:3" x14ac:dyDescent="0.3">
      <c r="A6192" s="6" t="s">
        <v>9383</v>
      </c>
      <c r="B6192" s="10">
        <v>20000000</v>
      </c>
      <c r="C6192" s="10">
        <v>151530</v>
      </c>
    </row>
    <row r="6193" spans="1:3" x14ac:dyDescent="0.3">
      <c r="A6193" s="6" t="s">
        <v>9302</v>
      </c>
      <c r="B6193" s="10">
        <v>4000000</v>
      </c>
      <c r="C6193" s="10">
        <v>5966671</v>
      </c>
    </row>
    <row r="6194" spans="1:3" x14ac:dyDescent="0.3">
      <c r="A6194" s="6" t="s">
        <v>581</v>
      </c>
      <c r="B6194" s="10">
        <v>8101468</v>
      </c>
      <c r="C6194" s="10">
        <v>4873825</v>
      </c>
    </row>
    <row r="6195" spans="1:3" x14ac:dyDescent="0.3">
      <c r="A6195" s="6" t="s">
        <v>736</v>
      </c>
      <c r="B6195" s="10">
        <v>113000000</v>
      </c>
      <c r="C6195" s="10">
        <v>391785773.60000002</v>
      </c>
    </row>
    <row r="6196" spans="1:3" x14ac:dyDescent="0.3">
      <c r="A6196" s="6" t="s">
        <v>584</v>
      </c>
      <c r="B6196" s="10">
        <v>110000000</v>
      </c>
      <c r="C6196" s="10">
        <v>456258539</v>
      </c>
    </row>
    <row r="6197" spans="1:3" x14ac:dyDescent="0.3">
      <c r="A6197" s="6" t="s">
        <v>5218</v>
      </c>
      <c r="B6197" s="10">
        <v>102000000.2</v>
      </c>
      <c r="C6197" s="10">
        <v>175269998.80000001</v>
      </c>
    </row>
    <row r="6198" spans="1:3" x14ac:dyDescent="0.3">
      <c r="A6198" s="6" t="s">
        <v>2584</v>
      </c>
      <c r="B6198" s="10">
        <v>30000000</v>
      </c>
      <c r="C6198" s="10">
        <v>108957098</v>
      </c>
    </row>
    <row r="6199" spans="1:3" x14ac:dyDescent="0.3">
      <c r="A6199" s="6" t="s">
        <v>4876</v>
      </c>
      <c r="B6199" s="10">
        <v>150400000</v>
      </c>
      <c r="C6199" s="10">
        <v>669721414.60000002</v>
      </c>
    </row>
    <row r="6200" spans="1:3" x14ac:dyDescent="0.3">
      <c r="A6200" s="6" t="s">
        <v>7311</v>
      </c>
      <c r="B6200" s="10">
        <v>70800000</v>
      </c>
      <c r="C6200" s="10">
        <v>591573175.20000005</v>
      </c>
    </row>
    <row r="6201" spans="1:3" x14ac:dyDescent="0.3">
      <c r="A6201" s="6" t="s">
        <v>9521</v>
      </c>
      <c r="B6201" s="10">
        <v>112200000</v>
      </c>
      <c r="C6201" s="10">
        <v>328397514.19999999</v>
      </c>
    </row>
    <row r="6202" spans="1:3" x14ac:dyDescent="0.3">
      <c r="A6202" s="6" t="s">
        <v>8044</v>
      </c>
      <c r="B6202" s="10">
        <v>55800000</v>
      </c>
      <c r="C6202" s="10">
        <v>198478509.59999999</v>
      </c>
    </row>
    <row r="6203" spans="1:3" x14ac:dyDescent="0.3">
      <c r="A6203" s="6" t="s">
        <v>8972</v>
      </c>
      <c r="B6203" s="10">
        <v>26198000</v>
      </c>
      <c r="C6203" s="10">
        <v>5188128</v>
      </c>
    </row>
    <row r="6204" spans="1:3" x14ac:dyDescent="0.3">
      <c r="A6204" s="6" t="s">
        <v>2695</v>
      </c>
      <c r="B6204" s="10">
        <v>10000000</v>
      </c>
      <c r="C6204" s="10">
        <v>17511906</v>
      </c>
    </row>
    <row r="6205" spans="1:3" x14ac:dyDescent="0.3">
      <c r="A6205" s="6" t="s">
        <v>2068</v>
      </c>
      <c r="B6205" s="10">
        <v>160000000</v>
      </c>
      <c r="C6205" s="10">
        <v>561970766</v>
      </c>
    </row>
    <row r="6206" spans="1:3" x14ac:dyDescent="0.3">
      <c r="A6206" s="6" t="s">
        <v>4652</v>
      </c>
      <c r="B6206" s="10">
        <v>28600000</v>
      </c>
      <c r="C6206" s="10">
        <v>506597404.60000002</v>
      </c>
    </row>
    <row r="6207" spans="1:3" x14ac:dyDescent="0.3">
      <c r="A6207" s="6" t="s">
        <v>7581</v>
      </c>
      <c r="B6207" s="10">
        <v>147983</v>
      </c>
      <c r="C6207" s="10">
        <v>235836556.19999999</v>
      </c>
    </row>
    <row r="6208" spans="1:3" x14ac:dyDescent="0.3">
      <c r="A6208" s="6" t="s">
        <v>5177</v>
      </c>
      <c r="B6208" s="10">
        <v>85200000</v>
      </c>
      <c r="C6208" s="10">
        <v>425925076.60000002</v>
      </c>
    </row>
    <row r="6209" spans="1:3" x14ac:dyDescent="0.3">
      <c r="A6209" s="6" t="s">
        <v>6100</v>
      </c>
      <c r="B6209" s="10">
        <v>3601100</v>
      </c>
      <c r="C6209" s="10">
        <v>130023</v>
      </c>
    </row>
    <row r="6210" spans="1:3" x14ac:dyDescent="0.3">
      <c r="A6210" s="6" t="s">
        <v>4481</v>
      </c>
      <c r="B6210" s="10">
        <v>3500000</v>
      </c>
      <c r="C6210" s="10">
        <v>237113184</v>
      </c>
    </row>
    <row r="6211" spans="1:3" x14ac:dyDescent="0.3">
      <c r="A6211" s="6" t="s">
        <v>1798</v>
      </c>
      <c r="B6211" s="10">
        <v>81200000</v>
      </c>
      <c r="C6211" s="10">
        <v>472749495.19999999</v>
      </c>
    </row>
    <row r="6212" spans="1:3" x14ac:dyDescent="0.3">
      <c r="A6212" s="6" t="s">
        <v>840</v>
      </c>
      <c r="B6212" s="10">
        <v>19000000</v>
      </c>
      <c r="C6212" s="10">
        <v>141344255</v>
      </c>
    </row>
    <row r="6213" spans="1:3" x14ac:dyDescent="0.3">
      <c r="A6213" s="6" t="s">
        <v>7427</v>
      </c>
      <c r="B6213" s="10">
        <v>110850080</v>
      </c>
      <c r="C6213" s="10">
        <v>440492766.19999999</v>
      </c>
    </row>
    <row r="6214" spans="1:3" x14ac:dyDescent="0.3">
      <c r="A6214" s="6" t="s">
        <v>4978</v>
      </c>
      <c r="B6214" s="10">
        <v>4600000</v>
      </c>
      <c r="C6214" s="10">
        <v>968805</v>
      </c>
    </row>
    <row r="6215" spans="1:3" x14ac:dyDescent="0.3">
      <c r="A6215" s="6" t="s">
        <v>185</v>
      </c>
      <c r="B6215" s="10">
        <v>85645</v>
      </c>
      <c r="C6215" s="10">
        <v>244880855.19999999</v>
      </c>
    </row>
    <row r="6216" spans="1:3" x14ac:dyDescent="0.3">
      <c r="A6216" s="6" t="s">
        <v>8233</v>
      </c>
      <c r="B6216" s="10">
        <v>45000000</v>
      </c>
      <c r="C6216" s="10">
        <v>82513490</v>
      </c>
    </row>
    <row r="6217" spans="1:3" x14ac:dyDescent="0.3">
      <c r="A6217" s="6" t="s">
        <v>9064</v>
      </c>
      <c r="B6217" s="10">
        <v>13000000</v>
      </c>
      <c r="C6217" s="10">
        <v>122244329</v>
      </c>
    </row>
    <row r="6218" spans="1:3" x14ac:dyDescent="0.3">
      <c r="A6218" s="6" t="s">
        <v>9670</v>
      </c>
      <c r="B6218" s="10">
        <v>111000000</v>
      </c>
      <c r="C6218" s="10">
        <v>881791868.60000002</v>
      </c>
    </row>
    <row r="6219" spans="1:3" x14ac:dyDescent="0.3">
      <c r="A6219" s="6" t="s">
        <v>9024</v>
      </c>
      <c r="B6219" s="10">
        <v>35000000</v>
      </c>
      <c r="C6219" s="10">
        <v>114962525</v>
      </c>
    </row>
    <row r="6220" spans="1:3" x14ac:dyDescent="0.3">
      <c r="A6220" s="6" t="s">
        <v>966</v>
      </c>
      <c r="B6220" s="10">
        <v>65000000</v>
      </c>
      <c r="C6220" s="10">
        <v>485035085</v>
      </c>
    </row>
    <row r="6221" spans="1:3" x14ac:dyDescent="0.3">
      <c r="A6221" s="6" t="s">
        <v>8026</v>
      </c>
      <c r="B6221" s="10">
        <v>22000000</v>
      </c>
      <c r="C6221" s="10">
        <v>25873142</v>
      </c>
    </row>
    <row r="6222" spans="1:3" x14ac:dyDescent="0.3">
      <c r="A6222" s="6" t="s">
        <v>1128</v>
      </c>
      <c r="B6222" s="10">
        <v>2400000</v>
      </c>
      <c r="C6222" s="10">
        <v>207760054</v>
      </c>
    </row>
    <row r="6223" spans="1:3" x14ac:dyDescent="0.3">
      <c r="A6223" s="6" t="s">
        <v>1833</v>
      </c>
      <c r="B6223" s="10">
        <v>17000000</v>
      </c>
      <c r="C6223" s="10">
        <v>133735284</v>
      </c>
    </row>
    <row r="6224" spans="1:3" x14ac:dyDescent="0.3">
      <c r="A6224" s="6" t="s">
        <v>1939</v>
      </c>
      <c r="B6224" s="10">
        <v>5000000</v>
      </c>
      <c r="C6224" s="10">
        <v>152925093</v>
      </c>
    </row>
    <row r="6225" spans="1:3" x14ac:dyDescent="0.3">
      <c r="A6225" s="6" t="s">
        <v>1943</v>
      </c>
      <c r="B6225" s="10">
        <v>10000000</v>
      </c>
      <c r="C6225" s="10">
        <v>163876815</v>
      </c>
    </row>
    <row r="6226" spans="1:3" x14ac:dyDescent="0.3">
      <c r="A6226" s="6" t="s">
        <v>2312</v>
      </c>
      <c r="B6226" s="10">
        <v>10000000</v>
      </c>
      <c r="C6226" s="10">
        <v>135759694</v>
      </c>
    </row>
    <row r="6227" spans="1:3" x14ac:dyDescent="0.3">
      <c r="A6227" s="6" t="s">
        <v>2227</v>
      </c>
      <c r="B6227" s="10">
        <v>10800000</v>
      </c>
      <c r="C6227" s="10">
        <v>118209778</v>
      </c>
    </row>
    <row r="6228" spans="1:3" x14ac:dyDescent="0.3">
      <c r="A6228" s="6" t="s">
        <v>2282</v>
      </c>
      <c r="B6228" s="10">
        <v>11000000</v>
      </c>
      <c r="C6228" s="10">
        <v>69752402</v>
      </c>
    </row>
    <row r="6229" spans="1:3" x14ac:dyDescent="0.3">
      <c r="A6229" s="6" t="s">
        <v>49</v>
      </c>
      <c r="B6229" s="10">
        <v>73800000</v>
      </c>
      <c r="C6229" s="10">
        <v>370426090.80000001</v>
      </c>
    </row>
    <row r="6230" spans="1:3" x14ac:dyDescent="0.3">
      <c r="A6230" s="6" t="s">
        <v>4624</v>
      </c>
      <c r="B6230" s="10">
        <v>100000000</v>
      </c>
      <c r="C6230" s="10">
        <v>369861963.80000001</v>
      </c>
    </row>
    <row r="6231" spans="1:3" x14ac:dyDescent="0.3">
      <c r="A6231" s="6" t="s">
        <v>4240</v>
      </c>
      <c r="B6231" s="10">
        <v>98000000</v>
      </c>
      <c r="C6231" s="10">
        <v>393840228.60000002</v>
      </c>
    </row>
    <row r="6232" spans="1:3" x14ac:dyDescent="0.3">
      <c r="A6232" s="6" t="s">
        <v>707</v>
      </c>
      <c r="B6232" s="10">
        <v>50000000</v>
      </c>
      <c r="C6232" s="10">
        <v>89885642</v>
      </c>
    </row>
    <row r="6233" spans="1:3" x14ac:dyDescent="0.3">
      <c r="A6233" s="6" t="s">
        <v>6190</v>
      </c>
      <c r="B6233" s="10">
        <v>128400000</v>
      </c>
      <c r="C6233" s="10">
        <v>347841682</v>
      </c>
    </row>
    <row r="6234" spans="1:3" x14ac:dyDescent="0.3">
      <c r="A6234" s="6" t="s">
        <v>1585</v>
      </c>
      <c r="B6234" s="10">
        <v>81200000</v>
      </c>
      <c r="C6234" s="10">
        <v>472749495.19999999</v>
      </c>
    </row>
    <row r="6235" spans="1:3" x14ac:dyDescent="0.3">
      <c r="A6235" s="6" t="s">
        <v>2938</v>
      </c>
      <c r="B6235" s="10">
        <v>143000000</v>
      </c>
      <c r="C6235" s="10">
        <v>696323373.60000002</v>
      </c>
    </row>
    <row r="6236" spans="1:3" x14ac:dyDescent="0.3">
      <c r="A6236" s="6" t="s">
        <v>630</v>
      </c>
      <c r="B6236" s="10">
        <v>19000000</v>
      </c>
      <c r="C6236" s="10">
        <v>277200000</v>
      </c>
    </row>
    <row r="6237" spans="1:3" x14ac:dyDescent="0.3">
      <c r="A6237" s="6" t="s">
        <v>721</v>
      </c>
      <c r="B6237" s="10">
        <v>45000000</v>
      </c>
      <c r="C6237" s="10">
        <v>141189101</v>
      </c>
    </row>
    <row r="6238" spans="1:3" x14ac:dyDescent="0.3">
      <c r="A6238" s="6" t="s">
        <v>1081</v>
      </c>
      <c r="B6238" s="10">
        <v>45000000</v>
      </c>
      <c r="C6238" s="10">
        <v>155200000</v>
      </c>
    </row>
    <row r="6239" spans="1:3" x14ac:dyDescent="0.3">
      <c r="A6239" s="6" t="s">
        <v>1098</v>
      </c>
      <c r="B6239" s="10">
        <v>40000000</v>
      </c>
      <c r="C6239" s="10">
        <v>178710620</v>
      </c>
    </row>
    <row r="6240" spans="1:3" x14ac:dyDescent="0.3">
      <c r="A6240" s="6" t="s">
        <v>703</v>
      </c>
      <c r="B6240" s="10">
        <v>20000000</v>
      </c>
      <c r="C6240" s="10">
        <v>78378744</v>
      </c>
    </row>
    <row r="6241" spans="1:3" x14ac:dyDescent="0.3">
      <c r="A6241" s="6" t="s">
        <v>2870</v>
      </c>
      <c r="B6241" s="10">
        <v>28000000</v>
      </c>
      <c r="C6241" s="10">
        <v>95592669</v>
      </c>
    </row>
    <row r="6242" spans="1:3" x14ac:dyDescent="0.3">
      <c r="A6242" s="6" t="s">
        <v>4301</v>
      </c>
      <c r="B6242" s="10">
        <v>31000000</v>
      </c>
      <c r="C6242" s="10">
        <v>134095253</v>
      </c>
    </row>
    <row r="6243" spans="1:3" x14ac:dyDescent="0.3">
      <c r="A6243" s="6" t="s">
        <v>2118</v>
      </c>
      <c r="B6243" s="10">
        <v>167000000</v>
      </c>
      <c r="C6243" s="10">
        <v>660864312.79999995</v>
      </c>
    </row>
    <row r="6244" spans="1:3" x14ac:dyDescent="0.3">
      <c r="A6244" s="6" t="s">
        <v>1557</v>
      </c>
      <c r="B6244" s="10">
        <v>22000000</v>
      </c>
      <c r="C6244" s="10">
        <v>321365567</v>
      </c>
    </row>
    <row r="6245" spans="1:3" x14ac:dyDescent="0.3">
      <c r="A6245" s="6" t="s">
        <v>2981</v>
      </c>
      <c r="B6245" s="10">
        <v>20000000</v>
      </c>
      <c r="C6245" s="10">
        <v>131944672</v>
      </c>
    </row>
    <row r="6246" spans="1:3" x14ac:dyDescent="0.3">
      <c r="A6246" s="6" t="s">
        <v>8281</v>
      </c>
      <c r="B6246" s="10">
        <v>12001040</v>
      </c>
      <c r="C6246" s="10">
        <v>55831507</v>
      </c>
    </row>
    <row r="6247" spans="1:3" x14ac:dyDescent="0.3">
      <c r="A6247" s="6" t="s">
        <v>7992</v>
      </c>
      <c r="B6247" s="10">
        <v>111300000</v>
      </c>
      <c r="C6247" s="10">
        <v>597476926</v>
      </c>
    </row>
    <row r="6248" spans="1:3" x14ac:dyDescent="0.3">
      <c r="A6248" s="6" t="s">
        <v>6277</v>
      </c>
      <c r="B6248" s="10">
        <v>117600000</v>
      </c>
      <c r="C6248" s="10">
        <v>174067112.19999999</v>
      </c>
    </row>
    <row r="6249" spans="1:3" x14ac:dyDescent="0.3">
      <c r="A6249" s="6" t="s">
        <v>9706</v>
      </c>
      <c r="B6249" s="10">
        <v>79500000</v>
      </c>
      <c r="C6249" s="10">
        <v>708023892.39999998</v>
      </c>
    </row>
    <row r="6250" spans="1:3" x14ac:dyDescent="0.3">
      <c r="A6250" s="6" t="s">
        <v>4058</v>
      </c>
      <c r="B6250" s="10">
        <v>88400000</v>
      </c>
      <c r="C6250" s="10">
        <v>235364405.40000001</v>
      </c>
    </row>
    <row r="6251" spans="1:3" x14ac:dyDescent="0.3">
      <c r="A6251" s="6" t="s">
        <v>2135</v>
      </c>
      <c r="B6251" s="10">
        <v>90000000</v>
      </c>
      <c r="C6251" s="10">
        <v>28588425</v>
      </c>
    </row>
    <row r="6252" spans="1:3" x14ac:dyDescent="0.3">
      <c r="A6252" s="6" t="s">
        <v>740</v>
      </c>
      <c r="B6252" s="10">
        <v>84000000</v>
      </c>
      <c r="C6252" s="10">
        <v>276294164</v>
      </c>
    </row>
    <row r="6253" spans="1:3" x14ac:dyDescent="0.3">
      <c r="A6253" s="6" t="s">
        <v>2640</v>
      </c>
      <c r="B6253" s="10">
        <v>25000000</v>
      </c>
      <c r="C6253" s="10">
        <v>180856996</v>
      </c>
    </row>
    <row r="6254" spans="1:3" x14ac:dyDescent="0.3">
      <c r="A6254" s="6" t="s">
        <v>8771</v>
      </c>
      <c r="B6254" s="10">
        <v>122400000</v>
      </c>
      <c r="C6254" s="10">
        <v>540223099.20000005</v>
      </c>
    </row>
    <row r="6255" spans="1:3" x14ac:dyDescent="0.3">
      <c r="A6255" s="6" t="s">
        <v>7070</v>
      </c>
      <c r="B6255" s="10">
        <v>102800000</v>
      </c>
      <c r="C6255" s="10">
        <v>525922995.19999999</v>
      </c>
    </row>
    <row r="6256" spans="1:3" x14ac:dyDescent="0.3">
      <c r="A6256" s="6" t="s">
        <v>3636</v>
      </c>
      <c r="B6256" s="10">
        <v>152260000</v>
      </c>
      <c r="C6256" s="10">
        <v>834469946.39999998</v>
      </c>
    </row>
    <row r="6257" spans="1:3" x14ac:dyDescent="0.3">
      <c r="A6257" s="6" t="s">
        <v>6268</v>
      </c>
      <c r="B6257" s="10">
        <v>101400000</v>
      </c>
      <c r="C6257" s="10">
        <v>365247355.39999998</v>
      </c>
    </row>
    <row r="6258" spans="1:3" x14ac:dyDescent="0.3">
      <c r="A6258" s="6" t="s">
        <v>7035</v>
      </c>
      <c r="B6258" s="10">
        <v>145800000</v>
      </c>
      <c r="C6258" s="10">
        <v>1060714737</v>
      </c>
    </row>
    <row r="6259" spans="1:3" x14ac:dyDescent="0.3">
      <c r="A6259" s="6" t="s">
        <v>6172</v>
      </c>
      <c r="B6259" s="10">
        <v>94600000</v>
      </c>
      <c r="C6259" s="10">
        <v>796928361.60000002</v>
      </c>
    </row>
    <row r="6260" spans="1:3" x14ac:dyDescent="0.3">
      <c r="A6260" s="6" t="s">
        <v>5976</v>
      </c>
      <c r="B6260" s="10">
        <v>111300000</v>
      </c>
      <c r="C6260" s="10">
        <v>862567677.39999998</v>
      </c>
    </row>
    <row r="6261" spans="1:3" x14ac:dyDescent="0.3">
      <c r="A6261" s="6" t="s">
        <v>7779</v>
      </c>
      <c r="B6261" s="10">
        <v>9260980</v>
      </c>
      <c r="C6261" s="10">
        <v>38812872.399999999</v>
      </c>
    </row>
    <row r="6262" spans="1:3" x14ac:dyDescent="0.3">
      <c r="A6262" s="6" t="s">
        <v>4431</v>
      </c>
      <c r="B6262" s="10">
        <v>174000000</v>
      </c>
      <c r="C6262" s="10">
        <v>613598751.20000005</v>
      </c>
    </row>
    <row r="6263" spans="1:3" x14ac:dyDescent="0.3">
      <c r="A6263" s="6" t="s">
        <v>5504</v>
      </c>
      <c r="B6263" s="10">
        <v>100780000</v>
      </c>
      <c r="C6263" s="10">
        <v>892986395.20000005</v>
      </c>
    </row>
    <row r="6264" spans="1:3" x14ac:dyDescent="0.3">
      <c r="A6264" s="6" t="s">
        <v>7472</v>
      </c>
      <c r="B6264" s="10">
        <v>235000000</v>
      </c>
      <c r="C6264" s="10">
        <v>908565495.39999998</v>
      </c>
    </row>
    <row r="6265" spans="1:3" x14ac:dyDescent="0.3">
      <c r="A6265" s="6" t="s">
        <v>7598</v>
      </c>
      <c r="B6265" s="10">
        <v>103200000</v>
      </c>
      <c r="C6265" s="10">
        <v>753442030.20000005</v>
      </c>
    </row>
    <row r="6266" spans="1:3" x14ac:dyDescent="0.3">
      <c r="A6266" s="6" t="s">
        <v>5542</v>
      </c>
      <c r="B6266" s="10">
        <v>117000000</v>
      </c>
      <c r="C6266" s="10">
        <v>382417747.39999998</v>
      </c>
    </row>
    <row r="6267" spans="1:3" x14ac:dyDescent="0.3">
      <c r="A6267" s="6" t="s">
        <v>4950</v>
      </c>
      <c r="B6267" s="10">
        <v>114600000</v>
      </c>
      <c r="C6267" s="10">
        <v>316508149.80000001</v>
      </c>
    </row>
    <row r="6268" spans="1:3" x14ac:dyDescent="0.3">
      <c r="A6268" s="6" t="s">
        <v>3249</v>
      </c>
      <c r="B6268" s="10">
        <v>114600000</v>
      </c>
      <c r="C6268" s="10">
        <v>316508149.80000001</v>
      </c>
    </row>
    <row r="6269" spans="1:3" x14ac:dyDescent="0.3">
      <c r="A6269" s="6" t="s">
        <v>7760</v>
      </c>
      <c r="B6269" s="10">
        <v>198000000</v>
      </c>
      <c r="C6269" s="10">
        <v>504812775.39999998</v>
      </c>
    </row>
    <row r="6270" spans="1:3" x14ac:dyDescent="0.3">
      <c r="A6270" s="6" t="s">
        <v>7615</v>
      </c>
      <c r="B6270" s="10">
        <v>117400000</v>
      </c>
      <c r="C6270" s="10">
        <v>526368947.19999999</v>
      </c>
    </row>
    <row r="6271" spans="1:3" x14ac:dyDescent="0.3">
      <c r="A6271" s="6" t="s">
        <v>6396</v>
      </c>
      <c r="B6271" s="10">
        <v>120000000</v>
      </c>
      <c r="C6271" s="10">
        <v>337633178.39999998</v>
      </c>
    </row>
    <row r="6272" spans="1:3" x14ac:dyDescent="0.3">
      <c r="A6272" s="6" t="s">
        <v>4263</v>
      </c>
      <c r="B6272" s="10">
        <v>109400000</v>
      </c>
      <c r="C6272" s="10">
        <v>1090154232</v>
      </c>
    </row>
    <row r="6273" spans="1:3" x14ac:dyDescent="0.3">
      <c r="A6273" s="6" t="s">
        <v>2657</v>
      </c>
      <c r="B6273" s="10">
        <v>76104000</v>
      </c>
      <c r="C6273" s="10">
        <v>510307974.80000001</v>
      </c>
    </row>
    <row r="6274" spans="1:3" x14ac:dyDescent="0.3">
      <c r="A6274" s="6" t="s">
        <v>7414</v>
      </c>
      <c r="B6274" s="10">
        <v>100780000</v>
      </c>
      <c r="C6274" s="10">
        <v>892986395.20000005</v>
      </c>
    </row>
    <row r="6275" spans="1:3" x14ac:dyDescent="0.3">
      <c r="A6275" s="6" t="s">
        <v>3772</v>
      </c>
      <c r="B6275" s="10">
        <v>117400000</v>
      </c>
      <c r="C6275" s="10">
        <v>555652579.79999995</v>
      </c>
    </row>
    <row r="6276" spans="1:3" x14ac:dyDescent="0.3">
      <c r="A6276" s="6" t="s">
        <v>8562</v>
      </c>
      <c r="B6276" s="10">
        <v>198000000</v>
      </c>
      <c r="C6276" s="10">
        <v>504812775.39999998</v>
      </c>
    </row>
    <row r="6277" spans="1:3" x14ac:dyDescent="0.3">
      <c r="A6277" s="6" t="s">
        <v>9276</v>
      </c>
      <c r="B6277" s="10">
        <v>116200000</v>
      </c>
      <c r="C6277" s="10">
        <v>803890282.39999998</v>
      </c>
    </row>
    <row r="6278" spans="1:3" x14ac:dyDescent="0.3">
      <c r="A6278" s="6" t="s">
        <v>9010</v>
      </c>
      <c r="B6278" s="10">
        <v>103200000</v>
      </c>
      <c r="C6278" s="10">
        <v>844069514.20000005</v>
      </c>
    </row>
    <row r="6279" spans="1:3" x14ac:dyDescent="0.3">
      <c r="A6279" s="6" t="s">
        <v>7834</v>
      </c>
      <c r="B6279" s="10">
        <v>171000000</v>
      </c>
      <c r="C6279" s="10">
        <v>640441071.79999995</v>
      </c>
    </row>
    <row r="6280" spans="1:3" x14ac:dyDescent="0.3">
      <c r="A6280" s="6" t="s">
        <v>8486</v>
      </c>
      <c r="B6280" s="10">
        <v>203000000</v>
      </c>
      <c r="C6280" s="10">
        <v>632965969.79999995</v>
      </c>
    </row>
    <row r="6281" spans="1:3" x14ac:dyDescent="0.3">
      <c r="A6281" s="6" t="s">
        <v>4193</v>
      </c>
      <c r="B6281" s="10">
        <v>169000000</v>
      </c>
      <c r="C6281" s="10">
        <v>833102553</v>
      </c>
    </row>
    <row r="6282" spans="1:3" x14ac:dyDescent="0.3">
      <c r="A6282" s="6" t="s">
        <v>5187</v>
      </c>
      <c r="B6282" s="10">
        <v>92500000</v>
      </c>
      <c r="C6282" s="10">
        <v>607457769</v>
      </c>
    </row>
    <row r="6283" spans="1:3" x14ac:dyDescent="0.3">
      <c r="A6283" s="6" t="s">
        <v>5369</v>
      </c>
      <c r="B6283" s="10">
        <v>129100000</v>
      </c>
      <c r="C6283" s="10">
        <v>990787923.60000002</v>
      </c>
    </row>
    <row r="6284" spans="1:3" x14ac:dyDescent="0.3">
      <c r="A6284" s="6" t="s">
        <v>6644</v>
      </c>
      <c r="B6284" s="10">
        <v>163200000</v>
      </c>
      <c r="C6284" s="10">
        <v>952596757</v>
      </c>
    </row>
    <row r="6285" spans="1:3" x14ac:dyDescent="0.3">
      <c r="A6285" s="6" t="s">
        <v>4288</v>
      </c>
      <c r="B6285" s="10">
        <v>105600000</v>
      </c>
      <c r="C6285" s="10">
        <v>358697830.60000002</v>
      </c>
    </row>
    <row r="6286" spans="1:3" x14ac:dyDescent="0.3">
      <c r="A6286" s="6" t="s">
        <v>4174</v>
      </c>
      <c r="B6286" s="10">
        <v>139200000</v>
      </c>
      <c r="C6286" s="10">
        <v>646339835.60000002</v>
      </c>
    </row>
    <row r="6287" spans="1:3" x14ac:dyDescent="0.3">
      <c r="A6287" s="6" t="s">
        <v>4702</v>
      </c>
      <c r="B6287" s="10">
        <v>114600000</v>
      </c>
      <c r="C6287" s="10">
        <v>316508149.80000001</v>
      </c>
    </row>
    <row r="6288" spans="1:3" x14ac:dyDescent="0.3">
      <c r="A6288" s="6" t="s">
        <v>8149</v>
      </c>
      <c r="B6288" s="10">
        <v>4000000</v>
      </c>
      <c r="C6288" s="10">
        <v>40103262</v>
      </c>
    </row>
    <row r="6289" spans="1:3" x14ac:dyDescent="0.3">
      <c r="A6289" s="6" t="s">
        <v>5728</v>
      </c>
      <c r="B6289" s="10">
        <v>76340000</v>
      </c>
      <c r="C6289" s="10">
        <v>734884073.79999995</v>
      </c>
    </row>
    <row r="6290" spans="1:3" x14ac:dyDescent="0.3">
      <c r="A6290" s="6" t="s">
        <v>4711</v>
      </c>
      <c r="B6290" s="10">
        <v>102400000</v>
      </c>
      <c r="C6290" s="10">
        <v>502443287.60000002</v>
      </c>
    </row>
    <row r="6291" spans="1:3" x14ac:dyDescent="0.3">
      <c r="A6291" s="6" t="s">
        <v>1956</v>
      </c>
      <c r="B6291" s="10">
        <v>85000000</v>
      </c>
      <c r="C6291" s="10">
        <v>48000000</v>
      </c>
    </row>
    <row r="6292" spans="1:3" x14ac:dyDescent="0.3">
      <c r="A6292" s="6" t="s">
        <v>1260</v>
      </c>
      <c r="B6292" s="10">
        <v>15000000</v>
      </c>
      <c r="C6292" s="10">
        <v>15554855</v>
      </c>
    </row>
    <row r="6293" spans="1:3" x14ac:dyDescent="0.3">
      <c r="A6293" s="6" t="s">
        <v>127</v>
      </c>
      <c r="B6293" s="10">
        <v>117000000</v>
      </c>
      <c r="C6293" s="10">
        <v>935764287</v>
      </c>
    </row>
    <row r="6294" spans="1:3" x14ac:dyDescent="0.3">
      <c r="A6294" s="6" t="s">
        <v>698</v>
      </c>
      <c r="B6294" s="10">
        <v>24000000</v>
      </c>
      <c r="C6294" s="10">
        <v>172363301</v>
      </c>
    </row>
    <row r="6295" spans="1:3" x14ac:dyDescent="0.3">
      <c r="A6295" s="6" t="s">
        <v>871</v>
      </c>
      <c r="B6295" s="10">
        <v>40000000</v>
      </c>
      <c r="C6295" s="10">
        <v>161838076</v>
      </c>
    </row>
    <row r="6296" spans="1:3" x14ac:dyDescent="0.3">
      <c r="A6296" s="6" t="s">
        <v>709</v>
      </c>
      <c r="B6296" s="10">
        <v>40000000</v>
      </c>
      <c r="C6296" s="10">
        <v>95989590</v>
      </c>
    </row>
    <row r="6297" spans="1:3" x14ac:dyDescent="0.3">
      <c r="A6297" s="6" t="s">
        <v>97</v>
      </c>
      <c r="B6297" s="10">
        <v>35000000</v>
      </c>
      <c r="C6297" s="10">
        <v>167273149</v>
      </c>
    </row>
    <row r="6298" spans="1:3" x14ac:dyDescent="0.3">
      <c r="A6298" s="6" t="s">
        <v>9613</v>
      </c>
      <c r="B6298" s="10">
        <v>124000000</v>
      </c>
      <c r="C6298" s="10">
        <v>417803439</v>
      </c>
    </row>
    <row r="6299" spans="1:3" x14ac:dyDescent="0.3">
      <c r="A6299" s="6" t="s">
        <v>8914</v>
      </c>
      <c r="B6299" s="10">
        <v>71200000</v>
      </c>
      <c r="C6299" s="10">
        <v>545002796.79999995</v>
      </c>
    </row>
    <row r="6300" spans="1:3" x14ac:dyDescent="0.3">
      <c r="A6300" s="6" t="s">
        <v>449</v>
      </c>
      <c r="B6300" s="10">
        <v>87000000</v>
      </c>
      <c r="C6300" s="10">
        <v>459237806</v>
      </c>
    </row>
    <row r="6301" spans="1:3" x14ac:dyDescent="0.3">
      <c r="A6301" s="6" t="s">
        <v>6626</v>
      </c>
      <c r="B6301" s="10">
        <v>32000000</v>
      </c>
      <c r="C6301" s="10">
        <v>59450796</v>
      </c>
    </row>
    <row r="6302" spans="1:3" x14ac:dyDescent="0.3">
      <c r="A6302" s="6" t="s">
        <v>1404</v>
      </c>
      <c r="B6302" s="10">
        <v>30000000</v>
      </c>
      <c r="C6302" s="10">
        <v>328125643</v>
      </c>
    </row>
    <row r="6303" spans="1:3" x14ac:dyDescent="0.3">
      <c r="A6303" s="6" t="s">
        <v>9622</v>
      </c>
      <c r="B6303" s="10">
        <v>19000000</v>
      </c>
      <c r="C6303" s="10">
        <v>110879513</v>
      </c>
    </row>
    <row r="6304" spans="1:3" x14ac:dyDescent="0.3">
      <c r="A6304" s="6" t="s">
        <v>2412</v>
      </c>
      <c r="B6304" s="10">
        <v>81300000</v>
      </c>
      <c r="C6304" s="10">
        <v>409447432.80000001</v>
      </c>
    </row>
    <row r="6305" spans="1:3" x14ac:dyDescent="0.3">
      <c r="A6305" s="6" t="s">
        <v>8939</v>
      </c>
      <c r="B6305" s="10">
        <v>78000000</v>
      </c>
      <c r="C6305" s="10">
        <v>352939035.60000002</v>
      </c>
    </row>
    <row r="6306" spans="1:3" x14ac:dyDescent="0.3">
      <c r="A6306" s="6" t="s">
        <v>8658</v>
      </c>
      <c r="B6306" s="10">
        <v>70740000</v>
      </c>
      <c r="C6306" s="10">
        <v>431298841.19999999</v>
      </c>
    </row>
    <row r="6307" spans="1:3" x14ac:dyDescent="0.3">
      <c r="A6307" s="6" t="s">
        <v>5717</v>
      </c>
      <c r="B6307" s="10">
        <v>185534545.80000001</v>
      </c>
      <c r="C6307" s="10">
        <v>178359863</v>
      </c>
    </row>
    <row r="6308" spans="1:3" x14ac:dyDescent="0.3">
      <c r="A6308" s="6" t="s">
        <v>3391</v>
      </c>
      <c r="B6308" s="10">
        <v>880000</v>
      </c>
      <c r="C6308" s="10">
        <v>75636047</v>
      </c>
    </row>
    <row r="6309" spans="1:3" x14ac:dyDescent="0.3">
      <c r="A6309" s="6" t="s">
        <v>1567</v>
      </c>
      <c r="B6309" s="10">
        <v>40000000</v>
      </c>
      <c r="C6309" s="10">
        <v>91126600</v>
      </c>
    </row>
    <row r="6310" spans="1:3" x14ac:dyDescent="0.3">
      <c r="A6310" s="6" t="s">
        <v>7838</v>
      </c>
      <c r="B6310" s="10">
        <v>15700000</v>
      </c>
      <c r="C6310" s="10">
        <v>63288854</v>
      </c>
    </row>
    <row r="6311" spans="1:3" x14ac:dyDescent="0.3">
      <c r="A6311" s="6" t="s">
        <v>9335</v>
      </c>
      <c r="B6311" s="10">
        <v>30000000</v>
      </c>
      <c r="C6311" s="10">
        <v>47902566</v>
      </c>
    </row>
    <row r="6312" spans="1:3" x14ac:dyDescent="0.3">
      <c r="A6312" s="6" t="s">
        <v>7475</v>
      </c>
      <c r="B6312" s="10">
        <v>40789400</v>
      </c>
      <c r="C6312" s="10">
        <v>8622757</v>
      </c>
    </row>
    <row r="6313" spans="1:3" x14ac:dyDescent="0.3">
      <c r="A6313" s="6" t="s">
        <v>391</v>
      </c>
      <c r="B6313" s="10">
        <v>143000000</v>
      </c>
      <c r="C6313" s="10">
        <v>420598835.39999998</v>
      </c>
    </row>
    <row r="6314" spans="1:3" x14ac:dyDescent="0.3">
      <c r="A6314" s="6" t="s">
        <v>2507</v>
      </c>
      <c r="B6314" s="10">
        <v>101600000</v>
      </c>
      <c r="C6314" s="10">
        <v>525056307.39999998</v>
      </c>
    </row>
    <row r="6315" spans="1:3" x14ac:dyDescent="0.3">
      <c r="A6315" s="6" t="s">
        <v>5470</v>
      </c>
      <c r="B6315" s="10">
        <v>122600000</v>
      </c>
      <c r="C6315" s="10">
        <v>610378991.79999995</v>
      </c>
    </row>
    <row r="6316" spans="1:3" x14ac:dyDescent="0.3">
      <c r="A6316" s="6" t="s">
        <v>961</v>
      </c>
      <c r="B6316" s="10">
        <v>141800000</v>
      </c>
      <c r="C6316" s="10">
        <v>648303155.39999998</v>
      </c>
    </row>
    <row r="6317" spans="1:3" x14ac:dyDescent="0.3">
      <c r="A6317" s="6" t="s">
        <v>1910</v>
      </c>
      <c r="B6317" s="10">
        <v>156000000</v>
      </c>
      <c r="C6317" s="10">
        <v>725574518</v>
      </c>
    </row>
    <row r="6318" spans="1:3" x14ac:dyDescent="0.3">
      <c r="A6318" s="6" t="s">
        <v>3821</v>
      </c>
      <c r="B6318" s="10">
        <v>40000000</v>
      </c>
      <c r="C6318" s="10">
        <v>92110539</v>
      </c>
    </row>
    <row r="6319" spans="1:3" x14ac:dyDescent="0.3">
      <c r="A6319" s="6" t="s">
        <v>5795</v>
      </c>
      <c r="B6319" s="10">
        <v>35000000</v>
      </c>
      <c r="C6319" s="10">
        <v>60376247</v>
      </c>
    </row>
    <row r="6320" spans="1:3" x14ac:dyDescent="0.3">
      <c r="A6320" s="6" t="s">
        <v>2997</v>
      </c>
      <c r="B6320" s="10">
        <v>4000000</v>
      </c>
      <c r="C6320" s="10">
        <v>9412015</v>
      </c>
    </row>
    <row r="6321" spans="1:3" x14ac:dyDescent="0.3">
      <c r="A6321" s="6" t="s">
        <v>3268</v>
      </c>
      <c r="B6321" s="10">
        <v>81000040</v>
      </c>
      <c r="C6321" s="10">
        <v>46369741</v>
      </c>
    </row>
    <row r="6322" spans="1:3" x14ac:dyDescent="0.3">
      <c r="A6322" s="6" t="s">
        <v>5718</v>
      </c>
      <c r="B6322" s="10">
        <v>139800000</v>
      </c>
      <c r="C6322" s="10">
        <v>1430410849</v>
      </c>
    </row>
    <row r="6323" spans="1:3" x14ac:dyDescent="0.3">
      <c r="A6323" s="6" t="s">
        <v>8256</v>
      </c>
      <c r="B6323" s="10">
        <v>79500000</v>
      </c>
      <c r="C6323" s="10">
        <v>708023892.39999998</v>
      </c>
    </row>
    <row r="6324" spans="1:3" x14ac:dyDescent="0.3">
      <c r="A6324" s="6" t="s">
        <v>8871</v>
      </c>
      <c r="B6324" s="10">
        <v>167540000</v>
      </c>
      <c r="C6324" s="10">
        <v>175269998.80000001</v>
      </c>
    </row>
    <row r="6325" spans="1:3" x14ac:dyDescent="0.3">
      <c r="A6325" s="6" t="s">
        <v>2930</v>
      </c>
      <c r="B6325" s="10">
        <v>130000000</v>
      </c>
      <c r="C6325" s="10">
        <v>767699660.79999995</v>
      </c>
    </row>
    <row r="6326" spans="1:3" x14ac:dyDescent="0.3">
      <c r="A6326" s="6" t="s">
        <v>1442</v>
      </c>
      <c r="B6326" s="10">
        <v>62000000</v>
      </c>
      <c r="C6326" s="10">
        <v>379472585</v>
      </c>
    </row>
    <row r="6327" spans="1:3" x14ac:dyDescent="0.3">
      <c r="A6327" s="6" t="s">
        <v>4541</v>
      </c>
      <c r="B6327" s="10">
        <v>40000000</v>
      </c>
      <c r="C6327" s="10">
        <v>21921551</v>
      </c>
    </row>
    <row r="6328" spans="1:3" x14ac:dyDescent="0.3">
      <c r="A6328" s="6" t="s">
        <v>8346</v>
      </c>
      <c r="B6328" s="10">
        <v>122700000</v>
      </c>
      <c r="C6328" s="10">
        <v>217486131</v>
      </c>
    </row>
    <row r="6329" spans="1:3" x14ac:dyDescent="0.3">
      <c r="A6329" s="6" t="s">
        <v>5738</v>
      </c>
      <c r="B6329" s="10">
        <v>8000000</v>
      </c>
      <c r="C6329" s="10">
        <v>18828036</v>
      </c>
    </row>
    <row r="6330" spans="1:3" x14ac:dyDescent="0.3">
      <c r="A6330" s="6" t="s">
        <v>6687</v>
      </c>
      <c r="B6330" s="10">
        <v>18000000</v>
      </c>
      <c r="C6330" s="10">
        <v>46908987</v>
      </c>
    </row>
    <row r="6331" spans="1:3" x14ac:dyDescent="0.3">
      <c r="A6331" s="6" t="s">
        <v>6739</v>
      </c>
      <c r="B6331" s="10">
        <v>111600000</v>
      </c>
      <c r="C6331" s="10">
        <v>534358853.39999998</v>
      </c>
    </row>
    <row r="6332" spans="1:3" x14ac:dyDescent="0.3">
      <c r="A6332" s="6" t="s">
        <v>1868</v>
      </c>
      <c r="B6332" s="10">
        <v>29000000</v>
      </c>
      <c r="C6332" s="10">
        <v>24716190</v>
      </c>
    </row>
    <row r="6333" spans="1:3" x14ac:dyDescent="0.3">
      <c r="A6333" s="6" t="s">
        <v>7337</v>
      </c>
      <c r="B6333" s="10">
        <v>10000000</v>
      </c>
      <c r="C6333" s="10">
        <v>11766959</v>
      </c>
    </row>
    <row r="6334" spans="1:3" x14ac:dyDescent="0.3">
      <c r="A6334" s="6" t="s">
        <v>3491</v>
      </c>
      <c r="B6334" s="10">
        <v>17000000</v>
      </c>
      <c r="C6334" s="10">
        <v>14089528</v>
      </c>
    </row>
    <row r="6335" spans="1:3" x14ac:dyDescent="0.3">
      <c r="A6335" s="6" t="s">
        <v>8343</v>
      </c>
      <c r="B6335" s="10">
        <v>84000000</v>
      </c>
      <c r="C6335" s="10">
        <v>345336673.39999998</v>
      </c>
    </row>
    <row r="6336" spans="1:3" x14ac:dyDescent="0.3">
      <c r="A6336" s="6" t="s">
        <v>2598</v>
      </c>
      <c r="B6336" s="10">
        <v>83400000</v>
      </c>
      <c r="C6336" s="10">
        <v>191964060.40000001</v>
      </c>
    </row>
    <row r="6337" spans="1:3" x14ac:dyDescent="0.3">
      <c r="A6337" s="6" t="s">
        <v>5675</v>
      </c>
      <c r="B6337" s="10">
        <v>98400000</v>
      </c>
      <c r="C6337" s="10">
        <v>967011006.39999998</v>
      </c>
    </row>
    <row r="6338" spans="1:3" x14ac:dyDescent="0.3">
      <c r="A6338" s="6" t="s">
        <v>1469</v>
      </c>
      <c r="B6338" s="10">
        <v>20000000</v>
      </c>
      <c r="C6338" s="10">
        <v>35782828</v>
      </c>
    </row>
    <row r="6339" spans="1:3" x14ac:dyDescent="0.3">
      <c r="A6339" s="6" t="s">
        <v>912</v>
      </c>
      <c r="B6339" s="10">
        <v>157000000</v>
      </c>
      <c r="C6339" s="10">
        <v>644917763.60000002</v>
      </c>
    </row>
    <row r="6340" spans="1:3" x14ac:dyDescent="0.3">
      <c r="A6340" s="6" t="s">
        <v>4735</v>
      </c>
      <c r="B6340" s="10">
        <v>26000000</v>
      </c>
      <c r="C6340" s="10">
        <v>31807156</v>
      </c>
    </row>
    <row r="6341" spans="1:3" x14ac:dyDescent="0.3">
      <c r="A6341" s="6" t="s">
        <v>5527</v>
      </c>
      <c r="B6341" s="10">
        <v>81200000</v>
      </c>
      <c r="C6341" s="10">
        <v>472749495.19999999</v>
      </c>
    </row>
    <row r="6342" spans="1:3" x14ac:dyDescent="0.3">
      <c r="A6342" s="6" t="s">
        <v>3356</v>
      </c>
      <c r="B6342" s="10">
        <v>15541000</v>
      </c>
      <c r="C6342" s="10">
        <v>38139010</v>
      </c>
    </row>
    <row r="6343" spans="1:3" x14ac:dyDescent="0.3">
      <c r="A6343" s="6" t="s">
        <v>2485</v>
      </c>
      <c r="B6343" s="10">
        <v>135159000</v>
      </c>
      <c r="C6343" s="10">
        <v>234980052.80000001</v>
      </c>
    </row>
    <row r="6344" spans="1:3" x14ac:dyDescent="0.3">
      <c r="A6344" s="6" t="s">
        <v>8976</v>
      </c>
      <c r="B6344" s="10">
        <v>2069753.2</v>
      </c>
      <c r="C6344" s="10">
        <v>8212430</v>
      </c>
    </row>
    <row r="6345" spans="1:3" x14ac:dyDescent="0.3">
      <c r="A6345" s="6" t="s">
        <v>7173</v>
      </c>
      <c r="B6345" s="10">
        <v>16500000</v>
      </c>
      <c r="C6345" s="10">
        <v>134993774</v>
      </c>
    </row>
    <row r="6346" spans="1:3" x14ac:dyDescent="0.3">
      <c r="A6346" s="6" t="s">
        <v>8854</v>
      </c>
      <c r="B6346" s="10">
        <v>20846151.600000001</v>
      </c>
      <c r="C6346" s="10">
        <v>13035599</v>
      </c>
    </row>
    <row r="6347" spans="1:3" x14ac:dyDescent="0.3">
      <c r="A6347" s="6" t="s">
        <v>2839</v>
      </c>
      <c r="B6347" s="10">
        <v>6500000</v>
      </c>
      <c r="C6347" s="10">
        <v>20234454.199999999</v>
      </c>
    </row>
    <row r="6348" spans="1:3" x14ac:dyDescent="0.3">
      <c r="A6348" s="6" t="s">
        <v>1859</v>
      </c>
      <c r="B6348" s="10">
        <v>161200000</v>
      </c>
      <c r="C6348" s="10">
        <v>220782511.80000001</v>
      </c>
    </row>
    <row r="6349" spans="1:3" x14ac:dyDescent="0.3">
      <c r="A6349" s="6" t="s">
        <v>478</v>
      </c>
      <c r="B6349" s="10">
        <v>160200000</v>
      </c>
      <c r="C6349" s="10">
        <v>348577844</v>
      </c>
    </row>
    <row r="6350" spans="1:3" x14ac:dyDescent="0.3">
      <c r="A6350" s="6" t="s">
        <v>1365</v>
      </c>
      <c r="B6350" s="10">
        <v>86159000</v>
      </c>
      <c r="C6350" s="10">
        <v>347200298.39999998</v>
      </c>
    </row>
    <row r="6351" spans="1:3" x14ac:dyDescent="0.3">
      <c r="A6351" s="6" t="s">
        <v>6323</v>
      </c>
      <c r="B6351" s="10">
        <v>28000000</v>
      </c>
      <c r="C6351" s="10">
        <v>77477297</v>
      </c>
    </row>
    <row r="6352" spans="1:3" x14ac:dyDescent="0.3">
      <c r="A6352" s="6" t="s">
        <v>3526</v>
      </c>
      <c r="B6352" s="10">
        <v>128000000</v>
      </c>
      <c r="C6352" s="10">
        <v>106656488</v>
      </c>
    </row>
    <row r="6353" spans="1:3" x14ac:dyDescent="0.3">
      <c r="A6353" s="6" t="s">
        <v>7847</v>
      </c>
      <c r="B6353" s="10">
        <v>16000000</v>
      </c>
      <c r="C6353" s="10">
        <v>200256889.40000001</v>
      </c>
    </row>
    <row r="6354" spans="1:3" x14ac:dyDescent="0.3">
      <c r="A6354" s="6" t="s">
        <v>8987</v>
      </c>
      <c r="B6354" s="10">
        <v>13000000</v>
      </c>
      <c r="C6354" s="10">
        <v>176404493</v>
      </c>
    </row>
    <row r="6355" spans="1:3" x14ac:dyDescent="0.3">
      <c r="A6355" s="6" t="s">
        <v>2244</v>
      </c>
      <c r="B6355" s="10">
        <v>22000000</v>
      </c>
      <c r="C6355" s="10">
        <v>163709896.59999999</v>
      </c>
    </row>
    <row r="6356" spans="1:3" x14ac:dyDescent="0.3">
      <c r="A6356" s="6" t="s">
        <v>7234</v>
      </c>
      <c r="B6356" s="10">
        <v>13000000</v>
      </c>
      <c r="C6356" s="10">
        <v>7881335</v>
      </c>
    </row>
    <row r="6357" spans="1:3" x14ac:dyDescent="0.3">
      <c r="A6357" s="6" t="s">
        <v>8794</v>
      </c>
      <c r="B6357" s="10">
        <v>64000000</v>
      </c>
      <c r="C6357" s="10">
        <v>435606117.80000001</v>
      </c>
    </row>
    <row r="6358" spans="1:3" x14ac:dyDescent="0.3">
      <c r="A6358" s="6" t="s">
        <v>7364</v>
      </c>
      <c r="B6358" s="10">
        <v>3000000</v>
      </c>
      <c r="C6358" s="10">
        <v>27274150</v>
      </c>
    </row>
    <row r="6359" spans="1:3" x14ac:dyDescent="0.3">
      <c r="A6359" s="6" t="s">
        <v>6096</v>
      </c>
      <c r="B6359" s="10">
        <v>107200000</v>
      </c>
      <c r="C6359" s="10">
        <v>242891346.80000001</v>
      </c>
    </row>
    <row r="6360" spans="1:3" x14ac:dyDescent="0.3">
      <c r="A6360" s="6" t="s">
        <v>8778</v>
      </c>
      <c r="B6360" s="10">
        <v>143600000</v>
      </c>
      <c r="C6360" s="10">
        <v>309828687</v>
      </c>
    </row>
    <row r="6361" spans="1:3" x14ac:dyDescent="0.3">
      <c r="A6361" s="6" t="s">
        <v>7612</v>
      </c>
      <c r="B6361" s="10">
        <v>109000000</v>
      </c>
      <c r="C6361" s="10">
        <v>665830147</v>
      </c>
    </row>
    <row r="6362" spans="1:3" x14ac:dyDescent="0.3">
      <c r="A6362" s="6" t="s">
        <v>6725</v>
      </c>
      <c r="B6362" s="10">
        <v>102300000</v>
      </c>
      <c r="C6362" s="10">
        <v>517328396.39999998</v>
      </c>
    </row>
    <row r="6363" spans="1:3" x14ac:dyDescent="0.3">
      <c r="A6363" s="6" t="s">
        <v>4394</v>
      </c>
      <c r="B6363" s="10">
        <v>54000000</v>
      </c>
      <c r="C6363" s="10">
        <v>166617328</v>
      </c>
    </row>
    <row r="6364" spans="1:3" x14ac:dyDescent="0.3">
      <c r="A6364" s="6" t="s">
        <v>6889</v>
      </c>
      <c r="B6364" s="10">
        <v>13500000</v>
      </c>
      <c r="C6364" s="10">
        <v>33035736</v>
      </c>
    </row>
    <row r="6365" spans="1:3" x14ac:dyDescent="0.3">
      <c r="A6365" s="6" t="s">
        <v>3580</v>
      </c>
      <c r="B6365" s="10">
        <v>2000000</v>
      </c>
      <c r="C6365" s="10">
        <v>346300</v>
      </c>
    </row>
    <row r="6366" spans="1:3" x14ac:dyDescent="0.3">
      <c r="A6366" s="6" t="s">
        <v>5571</v>
      </c>
      <c r="B6366" s="10">
        <v>70000000</v>
      </c>
      <c r="C6366" s="10">
        <v>131445884</v>
      </c>
    </row>
    <row r="6367" spans="1:3" x14ac:dyDescent="0.3">
      <c r="A6367" s="6" t="s">
        <v>2092</v>
      </c>
      <c r="B6367" s="10">
        <v>95000000</v>
      </c>
      <c r="C6367" s="10">
        <v>108874967</v>
      </c>
    </row>
    <row r="6368" spans="1:3" x14ac:dyDescent="0.3">
      <c r="A6368" s="6" t="s">
        <v>9254</v>
      </c>
      <c r="B6368" s="10">
        <v>10000000</v>
      </c>
      <c r="C6368" s="10">
        <v>5950002</v>
      </c>
    </row>
    <row r="6369" spans="1:3" x14ac:dyDescent="0.3">
      <c r="A6369" s="6" t="s">
        <v>4763</v>
      </c>
      <c r="B6369" s="10">
        <v>5</v>
      </c>
      <c r="C6369" s="10">
        <v>1</v>
      </c>
    </row>
    <row r="6370" spans="1:3" x14ac:dyDescent="0.3">
      <c r="A6370" s="6" t="s">
        <v>9270</v>
      </c>
      <c r="B6370" s="10">
        <v>173740000</v>
      </c>
      <c r="C6370" s="10">
        <v>479843602.39999998</v>
      </c>
    </row>
    <row r="6371" spans="1:3" x14ac:dyDescent="0.3">
      <c r="A6371" s="6" t="s">
        <v>2745</v>
      </c>
      <c r="B6371" s="10">
        <v>36600004</v>
      </c>
      <c r="C6371" s="10">
        <v>7640680</v>
      </c>
    </row>
    <row r="6372" spans="1:3" x14ac:dyDescent="0.3">
      <c r="A6372" s="6" t="s">
        <v>5167</v>
      </c>
      <c r="B6372" s="10">
        <v>9541040</v>
      </c>
      <c r="C6372" s="10">
        <v>38139010</v>
      </c>
    </row>
    <row r="6373" spans="1:3" x14ac:dyDescent="0.3">
      <c r="A6373" s="6" t="s">
        <v>1394</v>
      </c>
      <c r="B6373" s="10">
        <v>57500000</v>
      </c>
      <c r="C6373" s="10">
        <v>415247258</v>
      </c>
    </row>
    <row r="6374" spans="1:3" x14ac:dyDescent="0.3">
      <c r="A6374" s="6" t="s">
        <v>2298</v>
      </c>
      <c r="B6374" s="10">
        <v>95000000</v>
      </c>
      <c r="C6374" s="10">
        <v>294680778</v>
      </c>
    </row>
    <row r="6375" spans="1:3" x14ac:dyDescent="0.3">
      <c r="A6375" s="6" t="s">
        <v>3160</v>
      </c>
      <c r="B6375" s="10">
        <v>132500000</v>
      </c>
      <c r="C6375" s="10">
        <v>581650039.20000005</v>
      </c>
    </row>
    <row r="6376" spans="1:3" x14ac:dyDescent="0.3">
      <c r="A6376" s="6" t="s">
        <v>3067</v>
      </c>
      <c r="B6376" s="10">
        <v>17848009.199999999</v>
      </c>
      <c r="C6376" s="10">
        <v>396003</v>
      </c>
    </row>
    <row r="6377" spans="1:3" x14ac:dyDescent="0.3">
      <c r="A6377" s="6" t="s">
        <v>731</v>
      </c>
      <c r="B6377" s="10">
        <v>60600000</v>
      </c>
      <c r="C6377" s="10">
        <v>697062094.39999998</v>
      </c>
    </row>
    <row r="6378" spans="1:3" x14ac:dyDescent="0.3">
      <c r="A6378" s="6" t="s">
        <v>4894</v>
      </c>
      <c r="B6378" s="10">
        <v>105200000</v>
      </c>
      <c r="C6378" s="10">
        <v>502654387.39999998</v>
      </c>
    </row>
    <row r="6379" spans="1:3" x14ac:dyDescent="0.3">
      <c r="A6379" s="6" t="s">
        <v>3309</v>
      </c>
      <c r="B6379" s="10">
        <v>132000000</v>
      </c>
      <c r="C6379" s="10">
        <v>665608464</v>
      </c>
    </row>
    <row r="6380" spans="1:3" x14ac:dyDescent="0.3">
      <c r="A6380" s="6" t="s">
        <v>3130</v>
      </c>
      <c r="B6380" s="10">
        <v>125700000</v>
      </c>
      <c r="C6380" s="10">
        <v>300346804</v>
      </c>
    </row>
    <row r="6381" spans="1:3" x14ac:dyDescent="0.3">
      <c r="A6381" s="6" t="s">
        <v>4141</v>
      </c>
      <c r="B6381" s="10">
        <v>19000000</v>
      </c>
      <c r="C6381" s="10">
        <v>10412485</v>
      </c>
    </row>
    <row r="6382" spans="1:3" x14ac:dyDescent="0.3">
      <c r="A6382" s="6" t="s">
        <v>1587</v>
      </c>
      <c r="B6382" s="10">
        <v>201940000</v>
      </c>
      <c r="C6382" s="10">
        <v>38157314</v>
      </c>
    </row>
    <row r="6383" spans="1:3" x14ac:dyDescent="0.3">
      <c r="A6383" s="6" t="s">
        <v>8625</v>
      </c>
      <c r="B6383" s="10">
        <v>63000000</v>
      </c>
      <c r="C6383" s="10">
        <v>652818078</v>
      </c>
    </row>
    <row r="6384" spans="1:3" x14ac:dyDescent="0.3">
      <c r="A6384" s="6" t="s">
        <v>6848</v>
      </c>
      <c r="B6384" s="10">
        <v>100140523.8</v>
      </c>
      <c r="C6384" s="10">
        <v>625891229</v>
      </c>
    </row>
    <row r="6385" spans="1:3" x14ac:dyDescent="0.3">
      <c r="A6385" s="6" t="s">
        <v>4262</v>
      </c>
      <c r="B6385" s="10">
        <v>124940040</v>
      </c>
      <c r="C6385" s="10">
        <v>46369741</v>
      </c>
    </row>
    <row r="6386" spans="1:3" x14ac:dyDescent="0.3">
      <c r="A6386" s="6" t="s">
        <v>2849</v>
      </c>
      <c r="B6386" s="10">
        <v>63600000</v>
      </c>
      <c r="C6386" s="10">
        <v>580471102.39999998</v>
      </c>
    </row>
    <row r="6387" spans="1:3" x14ac:dyDescent="0.3">
      <c r="A6387" s="6" t="s">
        <v>6541</v>
      </c>
      <c r="B6387" s="10">
        <v>164400000</v>
      </c>
      <c r="C6387" s="10">
        <v>701118478.39999998</v>
      </c>
    </row>
    <row r="6388" spans="1:3" x14ac:dyDescent="0.3">
      <c r="A6388" s="6" t="s">
        <v>1809</v>
      </c>
      <c r="B6388" s="10">
        <v>73800000</v>
      </c>
      <c r="C6388" s="10">
        <v>346352260.60000002</v>
      </c>
    </row>
    <row r="6389" spans="1:3" x14ac:dyDescent="0.3">
      <c r="A6389" s="6" t="s">
        <v>1373</v>
      </c>
      <c r="B6389" s="10">
        <v>40000000</v>
      </c>
      <c r="C6389" s="10">
        <v>126069509</v>
      </c>
    </row>
    <row r="6390" spans="1:3" x14ac:dyDescent="0.3">
      <c r="A6390" s="6" t="s">
        <v>2918</v>
      </c>
      <c r="B6390" s="10">
        <v>63800000</v>
      </c>
      <c r="C6390" s="10">
        <v>408505847.80000001</v>
      </c>
    </row>
    <row r="6391" spans="1:3" x14ac:dyDescent="0.3">
      <c r="A6391" s="6" t="s">
        <v>5190</v>
      </c>
      <c r="B6391" s="10">
        <v>1200000</v>
      </c>
      <c r="C6391" s="10">
        <v>24741667</v>
      </c>
    </row>
    <row r="6392" spans="1:3" x14ac:dyDescent="0.3">
      <c r="A6392" s="6" t="s">
        <v>5271</v>
      </c>
      <c r="B6392" s="10">
        <v>1243777.2</v>
      </c>
      <c r="C6392" s="10">
        <v>5723917</v>
      </c>
    </row>
    <row r="6393" spans="1:3" x14ac:dyDescent="0.3">
      <c r="A6393" s="6" t="s">
        <v>8427</v>
      </c>
      <c r="B6393" s="10">
        <v>80600000</v>
      </c>
      <c r="C6393" s="10">
        <v>569018789.20000005</v>
      </c>
    </row>
    <row r="6394" spans="1:3" x14ac:dyDescent="0.3">
      <c r="A6394" s="6" t="s">
        <v>7293</v>
      </c>
      <c r="B6394" s="10">
        <v>115500000</v>
      </c>
      <c r="C6394" s="10">
        <v>365470598</v>
      </c>
    </row>
    <row r="6395" spans="1:3" x14ac:dyDescent="0.3">
      <c r="A6395" s="6" t="s">
        <v>5616</v>
      </c>
      <c r="B6395" s="10">
        <v>114800000</v>
      </c>
      <c r="C6395" s="10">
        <v>384414469.80000001</v>
      </c>
    </row>
    <row r="6396" spans="1:3" x14ac:dyDescent="0.3">
      <c r="A6396" s="6" t="s">
        <v>7658</v>
      </c>
      <c r="B6396" s="10">
        <v>107600000</v>
      </c>
      <c r="C6396" s="10">
        <v>721417246.20000005</v>
      </c>
    </row>
    <row r="6397" spans="1:3" x14ac:dyDescent="0.3">
      <c r="A6397" s="6" t="s">
        <v>1657</v>
      </c>
      <c r="B6397" s="10">
        <v>77140000</v>
      </c>
      <c r="C6397" s="10">
        <v>202866374.40000001</v>
      </c>
    </row>
    <row r="6398" spans="1:3" x14ac:dyDescent="0.3">
      <c r="A6398" s="6" t="s">
        <v>3757</v>
      </c>
      <c r="B6398" s="10">
        <v>119000000</v>
      </c>
      <c r="C6398" s="10">
        <v>430430987.60000002</v>
      </c>
    </row>
    <row r="6399" spans="1:3" x14ac:dyDescent="0.3">
      <c r="A6399" s="6" t="s">
        <v>5007</v>
      </c>
      <c r="B6399" s="10">
        <v>110000000</v>
      </c>
      <c r="C6399" s="10">
        <v>271669045.60000002</v>
      </c>
    </row>
    <row r="6400" spans="1:3" x14ac:dyDescent="0.3">
      <c r="A6400" s="6" t="s">
        <v>2134</v>
      </c>
      <c r="B6400" s="10">
        <v>108600000</v>
      </c>
      <c r="C6400" s="10">
        <v>539181833</v>
      </c>
    </row>
    <row r="6401" spans="1:3" x14ac:dyDescent="0.3">
      <c r="A6401" s="6" t="s">
        <v>4723</v>
      </c>
      <c r="B6401" s="10">
        <v>1000000</v>
      </c>
      <c r="C6401" s="10">
        <v>23335679.600000001</v>
      </c>
    </row>
    <row r="6402" spans="1:3" x14ac:dyDescent="0.3">
      <c r="A6402" s="6" t="s">
        <v>6358</v>
      </c>
      <c r="B6402" s="10">
        <v>47220616.399999999</v>
      </c>
      <c r="C6402" s="10">
        <v>319773152.60000002</v>
      </c>
    </row>
    <row r="6403" spans="1:3" x14ac:dyDescent="0.3">
      <c r="A6403" s="6" t="s">
        <v>6257</v>
      </c>
      <c r="B6403" s="10">
        <v>97300000</v>
      </c>
      <c r="C6403" s="10">
        <v>423147746.80000001</v>
      </c>
    </row>
    <row r="6404" spans="1:3" x14ac:dyDescent="0.3">
      <c r="A6404" s="6" t="s">
        <v>5544</v>
      </c>
      <c r="B6404" s="10">
        <v>25000000</v>
      </c>
      <c r="C6404" s="10">
        <v>3823620</v>
      </c>
    </row>
    <row r="6405" spans="1:3" x14ac:dyDescent="0.3">
      <c r="A6405" s="6" t="s">
        <v>9474</v>
      </c>
      <c r="B6405" s="10">
        <v>119600000</v>
      </c>
      <c r="C6405" s="10">
        <v>362461687.19999999</v>
      </c>
    </row>
    <row r="6406" spans="1:3" x14ac:dyDescent="0.3">
      <c r="A6406" s="6" t="s">
        <v>9185</v>
      </c>
      <c r="B6406" s="10">
        <v>44005000</v>
      </c>
      <c r="C6406" s="10">
        <v>91708374</v>
      </c>
    </row>
    <row r="6407" spans="1:3" x14ac:dyDescent="0.3">
      <c r="A6407" s="6" t="s">
        <v>1682</v>
      </c>
      <c r="B6407" s="10">
        <v>6130000</v>
      </c>
      <c r="C6407" s="10">
        <v>1054290</v>
      </c>
    </row>
    <row r="6408" spans="1:3" x14ac:dyDescent="0.3">
      <c r="A6408" s="6" t="s">
        <v>4565</v>
      </c>
      <c r="B6408" s="10">
        <v>249038814</v>
      </c>
      <c r="C6408" s="10">
        <v>385650969</v>
      </c>
    </row>
    <row r="6409" spans="1:3" x14ac:dyDescent="0.3">
      <c r="A6409" s="6" t="s">
        <v>7204</v>
      </c>
      <c r="B6409" s="10">
        <v>26000000</v>
      </c>
      <c r="C6409" s="10">
        <v>279500000</v>
      </c>
    </row>
    <row r="6410" spans="1:3" x14ac:dyDescent="0.3">
      <c r="A6410" s="6" t="s">
        <v>3807</v>
      </c>
      <c r="B6410" s="10">
        <v>40000000</v>
      </c>
      <c r="C6410" s="10">
        <v>70836296</v>
      </c>
    </row>
    <row r="6411" spans="1:3" x14ac:dyDescent="0.3">
      <c r="A6411" s="6" t="s">
        <v>4415</v>
      </c>
      <c r="B6411" s="10">
        <v>6500000</v>
      </c>
      <c r="C6411" s="10">
        <v>20412841</v>
      </c>
    </row>
    <row r="6412" spans="1:3" x14ac:dyDescent="0.3">
      <c r="A6412" s="6" t="s">
        <v>9126</v>
      </c>
      <c r="B6412" s="10">
        <v>38998000</v>
      </c>
      <c r="C6412" s="10">
        <v>360848744</v>
      </c>
    </row>
    <row r="6413" spans="1:3" x14ac:dyDescent="0.3">
      <c r="A6413" s="6" t="s">
        <v>6566</v>
      </c>
      <c r="B6413" s="10">
        <v>3100000</v>
      </c>
      <c r="C6413" s="10">
        <v>20000000</v>
      </c>
    </row>
    <row r="6414" spans="1:3" x14ac:dyDescent="0.3">
      <c r="A6414" s="6" t="s">
        <v>298</v>
      </c>
      <c r="B6414" s="10">
        <v>150000000</v>
      </c>
      <c r="C6414" s="10">
        <v>432224634</v>
      </c>
    </row>
    <row r="6415" spans="1:3" x14ac:dyDescent="0.3">
      <c r="A6415" s="6" t="s">
        <v>9733</v>
      </c>
      <c r="B6415" s="10">
        <v>50000000</v>
      </c>
      <c r="C6415" s="10">
        <v>15505922</v>
      </c>
    </row>
    <row r="6416" spans="1:3" x14ac:dyDescent="0.3">
      <c r="A6416" s="6" t="s">
        <v>3679</v>
      </c>
      <c r="B6416" s="10">
        <v>30000000</v>
      </c>
      <c r="C6416" s="10">
        <v>60875030</v>
      </c>
    </row>
    <row r="6417" spans="1:3" x14ac:dyDescent="0.3">
      <c r="A6417" s="6" t="s">
        <v>6829</v>
      </c>
      <c r="B6417" s="10">
        <v>50000000</v>
      </c>
      <c r="C6417" s="10">
        <v>88316835</v>
      </c>
    </row>
    <row r="6418" spans="1:3" x14ac:dyDescent="0.3">
      <c r="A6418" s="6" t="s">
        <v>4554</v>
      </c>
      <c r="B6418" s="10">
        <v>55000000</v>
      </c>
      <c r="C6418" s="10">
        <v>71189835</v>
      </c>
    </row>
    <row r="6419" spans="1:3" x14ac:dyDescent="0.3">
      <c r="A6419" s="6" t="s">
        <v>8085</v>
      </c>
      <c r="B6419" s="10">
        <v>29000000</v>
      </c>
      <c r="C6419" s="10">
        <v>33662874</v>
      </c>
    </row>
    <row r="6420" spans="1:3" x14ac:dyDescent="0.3">
      <c r="A6420" s="6" t="s">
        <v>1472</v>
      </c>
      <c r="B6420" s="10">
        <v>10000000</v>
      </c>
      <c r="C6420" s="10">
        <v>42776032</v>
      </c>
    </row>
    <row r="6421" spans="1:3" x14ac:dyDescent="0.3">
      <c r="A6421" s="6" t="s">
        <v>8166</v>
      </c>
      <c r="B6421" s="10">
        <v>148800000</v>
      </c>
      <c r="C6421" s="10">
        <v>948498291.20000005</v>
      </c>
    </row>
    <row r="6422" spans="1:3" x14ac:dyDescent="0.3">
      <c r="A6422" s="6" t="s">
        <v>180</v>
      </c>
      <c r="B6422" s="10">
        <v>234400000</v>
      </c>
      <c r="C6422" s="10">
        <v>942820682.60000002</v>
      </c>
    </row>
    <row r="6423" spans="1:3" x14ac:dyDescent="0.3">
      <c r="A6423" s="6" t="s">
        <v>9227</v>
      </c>
      <c r="B6423" s="10">
        <v>90000000</v>
      </c>
      <c r="C6423" s="10">
        <v>433079565.60000002</v>
      </c>
    </row>
    <row r="6424" spans="1:3" x14ac:dyDescent="0.3">
      <c r="A6424" s="6" t="s">
        <v>4351</v>
      </c>
      <c r="B6424" s="10">
        <v>25000000</v>
      </c>
      <c r="C6424" s="10">
        <v>18877153</v>
      </c>
    </row>
    <row r="6425" spans="1:3" x14ac:dyDescent="0.3">
      <c r="A6425" s="6" t="s">
        <v>44</v>
      </c>
      <c r="B6425" s="10">
        <v>10000</v>
      </c>
      <c r="C6425" s="10">
        <v>17887093.800000001</v>
      </c>
    </row>
    <row r="6426" spans="1:3" x14ac:dyDescent="0.3">
      <c r="A6426" s="6" t="s">
        <v>1148</v>
      </c>
      <c r="B6426" s="10">
        <v>75000000</v>
      </c>
      <c r="C6426" s="10">
        <v>371741123</v>
      </c>
    </row>
    <row r="6427" spans="1:3" x14ac:dyDescent="0.3">
      <c r="A6427" s="6" t="s">
        <v>5355</v>
      </c>
      <c r="B6427" s="10">
        <v>54600000</v>
      </c>
      <c r="C6427" s="10">
        <v>225671705</v>
      </c>
    </row>
    <row r="6428" spans="1:3" x14ac:dyDescent="0.3">
      <c r="A6428" s="6" t="s">
        <v>8994</v>
      </c>
      <c r="B6428" s="10">
        <v>114300000</v>
      </c>
      <c r="C6428" s="10">
        <v>601247524.79999995</v>
      </c>
    </row>
    <row r="6429" spans="1:3" x14ac:dyDescent="0.3">
      <c r="A6429" s="6" t="s">
        <v>7540</v>
      </c>
      <c r="B6429" s="10">
        <v>1000000</v>
      </c>
      <c r="C6429" s="10">
        <v>1240261.6000000001</v>
      </c>
    </row>
    <row r="6430" spans="1:3" x14ac:dyDescent="0.3">
      <c r="A6430" s="6" t="s">
        <v>9128</v>
      </c>
      <c r="B6430" s="10">
        <v>141500000</v>
      </c>
      <c r="C6430" s="10">
        <v>947468745.79999995</v>
      </c>
    </row>
    <row r="6431" spans="1:3" x14ac:dyDescent="0.3">
      <c r="A6431" s="6" t="s">
        <v>8201</v>
      </c>
      <c r="B6431" s="10">
        <v>76000000</v>
      </c>
      <c r="C6431" s="10">
        <v>152911218.59999999</v>
      </c>
    </row>
    <row r="6432" spans="1:3" x14ac:dyDescent="0.3">
      <c r="A6432" s="6" t="s">
        <v>4839</v>
      </c>
      <c r="B6432" s="10">
        <v>121000000</v>
      </c>
      <c r="C6432" s="10">
        <v>631443810.39999998</v>
      </c>
    </row>
    <row r="6433" spans="1:3" x14ac:dyDescent="0.3">
      <c r="A6433" s="6" t="s">
        <v>948</v>
      </c>
      <c r="B6433" s="10">
        <v>169000000</v>
      </c>
      <c r="C6433" s="10">
        <v>635254226</v>
      </c>
    </row>
    <row r="6434" spans="1:3" x14ac:dyDescent="0.3">
      <c r="A6434" s="6" t="s">
        <v>3193</v>
      </c>
      <c r="B6434" s="10">
        <v>110400000</v>
      </c>
      <c r="C6434" s="10">
        <v>318117812.60000002</v>
      </c>
    </row>
    <row r="6435" spans="1:3" x14ac:dyDescent="0.3">
      <c r="A6435" s="6" t="s">
        <v>2230</v>
      </c>
      <c r="B6435" s="10">
        <v>5000000</v>
      </c>
      <c r="C6435" s="10">
        <v>29366946</v>
      </c>
    </row>
    <row r="6436" spans="1:3" x14ac:dyDescent="0.3">
      <c r="A6436" s="6" t="s">
        <v>3506</v>
      </c>
      <c r="B6436" s="10">
        <v>25000000</v>
      </c>
      <c r="C6436" s="10">
        <v>106209378</v>
      </c>
    </row>
    <row r="6437" spans="1:3" x14ac:dyDescent="0.3">
      <c r="A6437" s="6" t="s">
        <v>4260</v>
      </c>
      <c r="B6437" s="10">
        <v>111000000</v>
      </c>
      <c r="C6437" s="10">
        <v>294668448.39999998</v>
      </c>
    </row>
    <row r="6438" spans="1:3" x14ac:dyDescent="0.3">
      <c r="A6438" s="6" t="s">
        <v>121</v>
      </c>
      <c r="B6438" s="10">
        <v>85000000</v>
      </c>
      <c r="C6438" s="10">
        <v>363563907</v>
      </c>
    </row>
    <row r="6439" spans="1:3" x14ac:dyDescent="0.3">
      <c r="A6439" s="6" t="s">
        <v>42</v>
      </c>
      <c r="B6439" s="10">
        <v>125000000</v>
      </c>
      <c r="C6439" s="10">
        <v>132107025</v>
      </c>
    </row>
    <row r="6440" spans="1:3" x14ac:dyDescent="0.3">
      <c r="A6440" s="6" t="s">
        <v>5361</v>
      </c>
      <c r="B6440" s="10">
        <v>136900000</v>
      </c>
      <c r="C6440" s="10">
        <v>278909359.19999999</v>
      </c>
    </row>
    <row r="6441" spans="1:3" x14ac:dyDescent="0.3">
      <c r="A6441" s="6" t="s">
        <v>7452</v>
      </c>
      <c r="B6441" s="10">
        <v>81300000</v>
      </c>
      <c r="C6441" s="10">
        <v>820609628</v>
      </c>
    </row>
    <row r="6442" spans="1:3" x14ac:dyDescent="0.3">
      <c r="A6442" s="6" t="s">
        <v>2310</v>
      </c>
      <c r="B6442" s="10">
        <v>32000000</v>
      </c>
      <c r="C6442" s="10">
        <v>10632378</v>
      </c>
    </row>
    <row r="6443" spans="1:3" x14ac:dyDescent="0.3">
      <c r="A6443" s="6" t="s">
        <v>8126</v>
      </c>
      <c r="B6443" s="10">
        <v>2486600</v>
      </c>
      <c r="C6443" s="10">
        <v>40958</v>
      </c>
    </row>
    <row r="6444" spans="1:3" x14ac:dyDescent="0.3">
      <c r="A6444" s="6" t="s">
        <v>7860</v>
      </c>
      <c r="B6444" s="10">
        <v>25000000</v>
      </c>
      <c r="C6444" s="10">
        <v>5778353</v>
      </c>
    </row>
    <row r="6445" spans="1:3" x14ac:dyDescent="0.3">
      <c r="A6445" s="6" t="s">
        <v>9627</v>
      </c>
      <c r="B6445" s="10">
        <v>29200007</v>
      </c>
      <c r="C6445" s="10">
        <v>4190750</v>
      </c>
    </row>
    <row r="6446" spans="1:3" x14ac:dyDescent="0.3">
      <c r="A6446" s="6" t="s">
        <v>9729</v>
      </c>
      <c r="B6446" s="10">
        <v>56020000</v>
      </c>
      <c r="C6446" s="10">
        <v>3393975</v>
      </c>
    </row>
    <row r="6447" spans="1:3" x14ac:dyDescent="0.3">
      <c r="A6447" s="6" t="s">
        <v>5945</v>
      </c>
      <c r="B6447" s="10">
        <v>59000000</v>
      </c>
      <c r="C6447" s="10">
        <v>97459106</v>
      </c>
    </row>
    <row r="6448" spans="1:3" x14ac:dyDescent="0.3">
      <c r="A6448" s="6" t="s">
        <v>2186</v>
      </c>
      <c r="B6448" s="10">
        <v>90000000</v>
      </c>
      <c r="C6448" s="10">
        <v>498438212</v>
      </c>
    </row>
    <row r="6449" spans="1:3" x14ac:dyDescent="0.3">
      <c r="A6449" s="6" t="s">
        <v>2252</v>
      </c>
      <c r="B6449" s="10">
        <v>125000000</v>
      </c>
      <c r="C6449" s="10">
        <v>535663443</v>
      </c>
    </row>
    <row r="6450" spans="1:3" x14ac:dyDescent="0.3">
      <c r="A6450" s="6" t="s">
        <v>4531</v>
      </c>
      <c r="B6450" s="10">
        <v>120800000</v>
      </c>
      <c r="C6450" s="10">
        <v>810491789.20000005</v>
      </c>
    </row>
    <row r="6451" spans="1:3" x14ac:dyDescent="0.3">
      <c r="A6451" s="6" t="s">
        <v>6604</v>
      </c>
      <c r="B6451" s="10">
        <v>10000000</v>
      </c>
      <c r="C6451" s="10">
        <v>63465522</v>
      </c>
    </row>
    <row r="6452" spans="1:3" x14ac:dyDescent="0.3">
      <c r="A6452" s="6" t="s">
        <v>3291</v>
      </c>
      <c r="B6452" s="10">
        <v>20000000</v>
      </c>
      <c r="C6452" s="10">
        <v>48680977</v>
      </c>
    </row>
    <row r="6453" spans="1:3" x14ac:dyDescent="0.3">
      <c r="A6453" s="6" t="s">
        <v>3164</v>
      </c>
      <c r="B6453" s="10">
        <v>20000000</v>
      </c>
      <c r="C6453" s="10">
        <v>33889159</v>
      </c>
    </row>
    <row r="6454" spans="1:3" x14ac:dyDescent="0.3">
      <c r="A6454" s="6" t="s">
        <v>6608</v>
      </c>
      <c r="B6454" s="10">
        <v>3500000</v>
      </c>
      <c r="C6454" s="10">
        <v>13795053</v>
      </c>
    </row>
    <row r="6455" spans="1:3" x14ac:dyDescent="0.3">
      <c r="A6455" s="6" t="s">
        <v>4862</v>
      </c>
      <c r="B6455" s="10">
        <v>77100000</v>
      </c>
      <c r="C6455" s="10">
        <v>618477530</v>
      </c>
    </row>
    <row r="6456" spans="1:3" x14ac:dyDescent="0.3">
      <c r="A6456" s="6" t="s">
        <v>6994</v>
      </c>
      <c r="B6456" s="10">
        <v>44400000</v>
      </c>
      <c r="C6456" s="10">
        <v>371501189.39999998</v>
      </c>
    </row>
    <row r="6457" spans="1:3" x14ac:dyDescent="0.3">
      <c r="A6457" s="6" t="s">
        <v>9119</v>
      </c>
      <c r="B6457" s="10">
        <v>100800000</v>
      </c>
      <c r="C6457" s="10">
        <v>474331140.19999999</v>
      </c>
    </row>
    <row r="6458" spans="1:3" x14ac:dyDescent="0.3">
      <c r="A6458" s="6" t="s">
        <v>3453</v>
      </c>
      <c r="B6458" s="10">
        <v>15000000</v>
      </c>
      <c r="C6458" s="10">
        <v>77947607</v>
      </c>
    </row>
    <row r="6459" spans="1:3" x14ac:dyDescent="0.3">
      <c r="A6459" s="6" t="s">
        <v>1929</v>
      </c>
      <c r="B6459" s="10">
        <v>5900000</v>
      </c>
      <c r="C6459" s="10">
        <v>33800000</v>
      </c>
    </row>
    <row r="6460" spans="1:3" x14ac:dyDescent="0.3">
      <c r="A6460" s="6" t="s">
        <v>8668</v>
      </c>
      <c r="B6460" s="10">
        <v>15000000</v>
      </c>
      <c r="C6460" s="10">
        <v>5461200</v>
      </c>
    </row>
    <row r="6461" spans="1:3" x14ac:dyDescent="0.3">
      <c r="A6461" s="6" t="s">
        <v>8225</v>
      </c>
      <c r="B6461" s="10">
        <v>101800000</v>
      </c>
      <c r="C6461" s="10">
        <v>821985126</v>
      </c>
    </row>
    <row r="6462" spans="1:3" x14ac:dyDescent="0.3">
      <c r="A6462" s="6" t="s">
        <v>8812</v>
      </c>
      <c r="B6462" s="10">
        <v>179000</v>
      </c>
      <c r="C6462" s="10">
        <v>1000000</v>
      </c>
    </row>
    <row r="6463" spans="1:3" x14ac:dyDescent="0.3">
      <c r="A6463" s="6" t="s">
        <v>7991</v>
      </c>
      <c r="B6463" s="10">
        <v>23000000</v>
      </c>
      <c r="C6463" s="10">
        <v>193593767.80000001</v>
      </c>
    </row>
    <row r="6464" spans="1:3" x14ac:dyDescent="0.3">
      <c r="A6464" s="6" t="s">
        <v>4005</v>
      </c>
      <c r="B6464" s="10">
        <v>39000000</v>
      </c>
      <c r="C6464" s="10">
        <v>26796824</v>
      </c>
    </row>
    <row r="6465" spans="1:3" x14ac:dyDescent="0.3">
      <c r="A6465" s="6" t="s">
        <v>1079</v>
      </c>
      <c r="B6465" s="10">
        <v>60000000</v>
      </c>
      <c r="C6465" s="10">
        <v>95538560</v>
      </c>
    </row>
    <row r="6466" spans="1:3" x14ac:dyDescent="0.3">
      <c r="A6466" s="6" t="s">
        <v>7466</v>
      </c>
      <c r="B6466" s="10">
        <v>102460000</v>
      </c>
      <c r="C6466" s="10">
        <v>1010286273</v>
      </c>
    </row>
    <row r="6467" spans="1:3" x14ac:dyDescent="0.3">
      <c r="A6467" s="6" t="s">
        <v>6873</v>
      </c>
      <c r="B6467" s="10">
        <v>10000000</v>
      </c>
      <c r="C6467" s="10">
        <v>40697761</v>
      </c>
    </row>
    <row r="6468" spans="1:3" x14ac:dyDescent="0.3">
      <c r="A6468" s="6" t="s">
        <v>6199</v>
      </c>
      <c r="B6468" s="10">
        <v>10000000</v>
      </c>
      <c r="C6468" s="10">
        <v>21630088</v>
      </c>
    </row>
    <row r="6469" spans="1:3" x14ac:dyDescent="0.3">
      <c r="A6469" s="6" t="s">
        <v>7308</v>
      </c>
      <c r="B6469" s="10">
        <v>23550192</v>
      </c>
      <c r="C6469" s="10">
        <v>6110979</v>
      </c>
    </row>
    <row r="6470" spans="1:3" x14ac:dyDescent="0.3">
      <c r="A6470" s="6" t="s">
        <v>7896</v>
      </c>
      <c r="B6470" s="10">
        <v>2000000</v>
      </c>
      <c r="C6470" s="10">
        <v>1997497</v>
      </c>
    </row>
    <row r="6471" spans="1:3" x14ac:dyDescent="0.3">
      <c r="A6471" s="6" t="s">
        <v>9659</v>
      </c>
      <c r="B6471" s="10">
        <v>137800000</v>
      </c>
      <c r="C6471" s="10">
        <v>627815705</v>
      </c>
    </row>
    <row r="6472" spans="1:3" x14ac:dyDescent="0.3">
      <c r="A6472" s="6" t="s">
        <v>2955</v>
      </c>
      <c r="B6472" s="10">
        <v>93200000</v>
      </c>
      <c r="C6472" s="10">
        <v>412839541</v>
      </c>
    </row>
    <row r="6473" spans="1:3" x14ac:dyDescent="0.3">
      <c r="A6473" s="6" t="s">
        <v>57</v>
      </c>
      <c r="B6473" s="10">
        <v>16050000</v>
      </c>
      <c r="C6473" s="10">
        <v>4495365</v>
      </c>
    </row>
    <row r="6474" spans="1:3" x14ac:dyDescent="0.3">
      <c r="A6474" s="6" t="s">
        <v>3920</v>
      </c>
      <c r="B6474" s="10">
        <v>200000</v>
      </c>
      <c r="C6474" s="10">
        <v>82379369</v>
      </c>
    </row>
    <row r="6475" spans="1:3" x14ac:dyDescent="0.3">
      <c r="A6475" s="6" t="s">
        <v>5200</v>
      </c>
      <c r="B6475" s="10">
        <v>8000000</v>
      </c>
      <c r="C6475" s="10">
        <v>2275557</v>
      </c>
    </row>
    <row r="6476" spans="1:3" x14ac:dyDescent="0.3">
      <c r="A6476" s="6" t="s">
        <v>4988</v>
      </c>
      <c r="B6476" s="10">
        <v>40000000</v>
      </c>
      <c r="C6476" s="10">
        <v>37750754</v>
      </c>
    </row>
    <row r="6477" spans="1:3" x14ac:dyDescent="0.3">
      <c r="A6477" s="6" t="s">
        <v>2515</v>
      </c>
      <c r="B6477" s="10">
        <v>73000000</v>
      </c>
      <c r="C6477" s="10">
        <v>572490615.39999998</v>
      </c>
    </row>
    <row r="6478" spans="1:3" x14ac:dyDescent="0.3">
      <c r="A6478" s="6" t="s">
        <v>3048</v>
      </c>
      <c r="B6478" s="10">
        <v>134200000</v>
      </c>
      <c r="C6478" s="10">
        <v>264583010.59999999</v>
      </c>
    </row>
    <row r="6479" spans="1:3" x14ac:dyDescent="0.3">
      <c r="A6479" s="6" t="s">
        <v>181</v>
      </c>
      <c r="B6479" s="10">
        <v>50000000</v>
      </c>
      <c r="C6479" s="10">
        <v>491812794</v>
      </c>
    </row>
    <row r="6480" spans="1:3" x14ac:dyDescent="0.3">
      <c r="A6480" s="6" t="s">
        <v>314</v>
      </c>
      <c r="B6480" s="10">
        <v>70000000</v>
      </c>
      <c r="C6480" s="10">
        <v>935253978</v>
      </c>
    </row>
    <row r="6481" spans="1:3" x14ac:dyDescent="0.3">
      <c r="A6481" s="6" t="s">
        <v>385</v>
      </c>
      <c r="B6481" s="10">
        <v>165000000</v>
      </c>
      <c r="C6481" s="10">
        <v>756244673</v>
      </c>
    </row>
    <row r="6482" spans="1:3" x14ac:dyDescent="0.3">
      <c r="A6482" s="6" t="s">
        <v>9208</v>
      </c>
      <c r="B6482" s="10">
        <v>107000000</v>
      </c>
      <c r="C6482" s="10">
        <v>187789413.40000001</v>
      </c>
    </row>
    <row r="6483" spans="1:3" x14ac:dyDescent="0.3">
      <c r="A6483" s="6" t="s">
        <v>3180</v>
      </c>
      <c r="B6483" s="10">
        <v>60000000</v>
      </c>
      <c r="C6483" s="10">
        <v>309887177</v>
      </c>
    </row>
    <row r="6484" spans="1:3" x14ac:dyDescent="0.3">
      <c r="A6484" s="6" t="s">
        <v>6728</v>
      </c>
      <c r="B6484" s="10">
        <v>116800000</v>
      </c>
      <c r="C6484" s="10">
        <v>613280132</v>
      </c>
    </row>
    <row r="6485" spans="1:3" x14ac:dyDescent="0.3">
      <c r="A6485" s="6" t="s">
        <v>430</v>
      </c>
      <c r="B6485" s="10">
        <v>160000000</v>
      </c>
      <c r="C6485" s="10">
        <v>807330936</v>
      </c>
    </row>
    <row r="6486" spans="1:3" x14ac:dyDescent="0.3">
      <c r="A6486" s="6" t="s">
        <v>6670</v>
      </c>
      <c r="B6486" s="10">
        <v>5000000</v>
      </c>
      <c r="C6486" s="10">
        <v>1500903.6</v>
      </c>
    </row>
    <row r="6487" spans="1:3" x14ac:dyDescent="0.3">
      <c r="A6487" s="6" t="s">
        <v>951</v>
      </c>
      <c r="B6487" s="10">
        <v>20000000</v>
      </c>
      <c r="C6487" s="10">
        <v>22721330</v>
      </c>
    </row>
    <row r="6488" spans="1:3" x14ac:dyDescent="0.3">
      <c r="A6488" s="6" t="s">
        <v>1934</v>
      </c>
      <c r="B6488" s="10">
        <v>16000000</v>
      </c>
      <c r="C6488" s="10">
        <v>95564852</v>
      </c>
    </row>
    <row r="6489" spans="1:3" x14ac:dyDescent="0.3">
      <c r="A6489" s="6" t="s">
        <v>1008</v>
      </c>
      <c r="B6489" s="10">
        <v>80000000</v>
      </c>
      <c r="C6489" s="10">
        <v>299461782</v>
      </c>
    </row>
    <row r="6490" spans="1:3" x14ac:dyDescent="0.3">
      <c r="A6490" s="6" t="s">
        <v>7975</v>
      </c>
      <c r="B6490" s="10">
        <v>15541000</v>
      </c>
      <c r="C6490" s="10">
        <v>38139010</v>
      </c>
    </row>
    <row r="6491" spans="1:3" x14ac:dyDescent="0.3">
      <c r="A6491" s="6" t="s">
        <v>3490</v>
      </c>
      <c r="B6491" s="10">
        <v>2000000</v>
      </c>
      <c r="C6491" s="10">
        <v>2006704</v>
      </c>
    </row>
    <row r="6492" spans="1:3" x14ac:dyDescent="0.3">
      <c r="A6492" s="6" t="s">
        <v>1176</v>
      </c>
      <c r="B6492" s="10">
        <v>30000000</v>
      </c>
      <c r="C6492" s="10">
        <v>84264182</v>
      </c>
    </row>
    <row r="6493" spans="1:3" x14ac:dyDescent="0.3">
      <c r="A6493" s="6" t="s">
        <v>1292</v>
      </c>
      <c r="B6493" s="10">
        <v>35000000</v>
      </c>
      <c r="C6493" s="10">
        <v>76346094</v>
      </c>
    </row>
    <row r="6494" spans="1:3" x14ac:dyDescent="0.3">
      <c r="A6494" s="6" t="s">
        <v>55</v>
      </c>
      <c r="B6494" s="10">
        <v>81800000</v>
      </c>
      <c r="C6494" s="10">
        <v>408307377.80000001</v>
      </c>
    </row>
    <row r="6495" spans="1:3" x14ac:dyDescent="0.3">
      <c r="A6495" s="6" t="s">
        <v>8937</v>
      </c>
      <c r="B6495" s="10">
        <v>17000000</v>
      </c>
      <c r="C6495" s="10">
        <v>109726800</v>
      </c>
    </row>
    <row r="6496" spans="1:3" x14ac:dyDescent="0.3">
      <c r="A6496" s="6" t="s">
        <v>8811</v>
      </c>
      <c r="B6496" s="10">
        <v>100760000</v>
      </c>
      <c r="C6496" s="10">
        <v>558095583.39999998</v>
      </c>
    </row>
    <row r="6497" spans="1:3" x14ac:dyDescent="0.3">
      <c r="A6497" s="6" t="s">
        <v>4800</v>
      </c>
      <c r="B6497" s="10">
        <v>189400000</v>
      </c>
      <c r="C6497" s="10">
        <v>255795871.40000001</v>
      </c>
    </row>
    <row r="6498" spans="1:3" x14ac:dyDescent="0.3">
      <c r="A6498" s="6" t="s">
        <v>4764</v>
      </c>
      <c r="B6498" s="10">
        <v>70702619</v>
      </c>
      <c r="C6498" s="10">
        <v>408250578</v>
      </c>
    </row>
    <row r="6499" spans="1:3" x14ac:dyDescent="0.3">
      <c r="A6499" s="6" t="s">
        <v>3123</v>
      </c>
      <c r="B6499" s="10">
        <v>141600000</v>
      </c>
      <c r="C6499" s="10">
        <v>522659686.19999999</v>
      </c>
    </row>
    <row r="6500" spans="1:3" x14ac:dyDescent="0.3">
      <c r="A6500" s="6" t="s">
        <v>3339</v>
      </c>
      <c r="B6500" s="10">
        <v>46500000</v>
      </c>
      <c r="C6500" s="10">
        <v>23726626</v>
      </c>
    </row>
    <row r="6501" spans="1:3" x14ac:dyDescent="0.3">
      <c r="A6501" s="6" t="s">
        <v>4591</v>
      </c>
      <c r="B6501" s="10">
        <v>2200000</v>
      </c>
      <c r="C6501" s="10">
        <v>31500000</v>
      </c>
    </row>
    <row r="6502" spans="1:3" x14ac:dyDescent="0.3">
      <c r="A6502" s="6" t="s">
        <v>2324</v>
      </c>
      <c r="B6502" s="10">
        <v>50000000</v>
      </c>
      <c r="C6502" s="10">
        <v>94704227</v>
      </c>
    </row>
    <row r="6503" spans="1:3" x14ac:dyDescent="0.3">
      <c r="A6503" s="6" t="s">
        <v>2440</v>
      </c>
      <c r="B6503" s="10">
        <v>20000000</v>
      </c>
      <c r="C6503" s="10">
        <v>55975672</v>
      </c>
    </row>
    <row r="6504" spans="1:3" x14ac:dyDescent="0.3">
      <c r="A6504" s="6" t="s">
        <v>8120</v>
      </c>
      <c r="B6504" s="10">
        <v>173000000</v>
      </c>
      <c r="C6504" s="10">
        <v>274337041.19999999</v>
      </c>
    </row>
    <row r="6505" spans="1:3" x14ac:dyDescent="0.3">
      <c r="A6505" s="6" t="s">
        <v>8545</v>
      </c>
      <c r="B6505" s="10">
        <v>1100000</v>
      </c>
      <c r="C6505" s="10">
        <v>0</v>
      </c>
    </row>
    <row r="6506" spans="1:3" x14ac:dyDescent="0.3">
      <c r="A6506" s="6" t="s">
        <v>3272</v>
      </c>
      <c r="B6506" s="10">
        <v>98400000</v>
      </c>
      <c r="C6506" s="10">
        <v>251792115.19999999</v>
      </c>
    </row>
    <row r="6507" spans="1:3" x14ac:dyDescent="0.3">
      <c r="A6507" s="6" t="s">
        <v>8350</v>
      </c>
      <c r="B6507" s="10">
        <v>5900000</v>
      </c>
      <c r="C6507" s="10">
        <v>245416443.19999999</v>
      </c>
    </row>
    <row r="6508" spans="1:3" x14ac:dyDescent="0.3">
      <c r="A6508" s="6" t="s">
        <v>6497</v>
      </c>
      <c r="B6508" s="10">
        <v>7000000</v>
      </c>
      <c r="C6508" s="10">
        <v>10803211</v>
      </c>
    </row>
    <row r="6509" spans="1:3" x14ac:dyDescent="0.3">
      <c r="A6509" s="6" t="s">
        <v>3906</v>
      </c>
      <c r="B6509" s="10">
        <v>21000000</v>
      </c>
      <c r="C6509" s="10">
        <v>236412453</v>
      </c>
    </row>
    <row r="6510" spans="1:3" x14ac:dyDescent="0.3">
      <c r="A6510" s="6" t="s">
        <v>9096</v>
      </c>
      <c r="B6510" s="10">
        <v>6500000</v>
      </c>
      <c r="C6510" s="10">
        <v>51079064</v>
      </c>
    </row>
    <row r="6511" spans="1:3" x14ac:dyDescent="0.3">
      <c r="A6511" s="6" t="s">
        <v>5928</v>
      </c>
      <c r="B6511" s="10">
        <v>26000000</v>
      </c>
      <c r="C6511" s="10">
        <v>33200000</v>
      </c>
    </row>
    <row r="6512" spans="1:3" x14ac:dyDescent="0.3">
      <c r="A6512" s="6" t="s">
        <v>1681</v>
      </c>
      <c r="B6512" s="10">
        <v>100940000</v>
      </c>
      <c r="C6512" s="10">
        <v>750247009.39999998</v>
      </c>
    </row>
    <row r="6513" spans="1:3" x14ac:dyDescent="0.3">
      <c r="A6513" s="6" t="s">
        <v>2112</v>
      </c>
      <c r="B6513" s="10">
        <v>3001100</v>
      </c>
      <c r="C6513" s="10">
        <v>75167</v>
      </c>
    </row>
    <row r="6514" spans="1:3" x14ac:dyDescent="0.3">
      <c r="A6514" s="6" t="s">
        <v>8408</v>
      </c>
      <c r="B6514" s="10">
        <v>141600000</v>
      </c>
      <c r="C6514" s="10">
        <v>175269998.80000001</v>
      </c>
    </row>
    <row r="6515" spans="1:3" x14ac:dyDescent="0.3">
      <c r="A6515" s="6" t="s">
        <v>9639</v>
      </c>
      <c r="B6515" s="10">
        <v>201000000</v>
      </c>
      <c r="C6515" s="10">
        <v>1569323844</v>
      </c>
    </row>
    <row r="6516" spans="1:3" x14ac:dyDescent="0.3">
      <c r="A6516" s="6" t="s">
        <v>3878</v>
      </c>
      <c r="B6516" s="10">
        <v>40000000</v>
      </c>
      <c r="C6516" s="10">
        <v>158527918</v>
      </c>
    </row>
    <row r="6517" spans="1:3" x14ac:dyDescent="0.3">
      <c r="A6517" s="6" t="s">
        <v>2385</v>
      </c>
      <c r="B6517" s="10">
        <v>65000000</v>
      </c>
      <c r="C6517" s="10">
        <v>40650842</v>
      </c>
    </row>
    <row r="6518" spans="1:3" x14ac:dyDescent="0.3">
      <c r="A6518" s="6" t="s">
        <v>3759</v>
      </c>
      <c r="B6518" s="10">
        <v>5239000</v>
      </c>
      <c r="C6518" s="10">
        <v>5102705</v>
      </c>
    </row>
    <row r="6519" spans="1:3" x14ac:dyDescent="0.3">
      <c r="A6519" s="6" t="s">
        <v>9466</v>
      </c>
      <c r="B6519" s="10">
        <v>86000000</v>
      </c>
      <c r="C6519" s="10">
        <v>648439166.79999995</v>
      </c>
    </row>
    <row r="6520" spans="1:3" x14ac:dyDescent="0.3">
      <c r="A6520" s="6" t="s">
        <v>1822</v>
      </c>
      <c r="B6520" s="10">
        <v>60000000</v>
      </c>
      <c r="C6520" s="10">
        <v>80767884</v>
      </c>
    </row>
    <row r="6521" spans="1:3" x14ac:dyDescent="0.3">
      <c r="A6521" s="6" t="s">
        <v>916</v>
      </c>
      <c r="B6521" s="10">
        <v>75084000</v>
      </c>
      <c r="C6521" s="10">
        <v>631064182</v>
      </c>
    </row>
    <row r="6522" spans="1:3" x14ac:dyDescent="0.3">
      <c r="A6522" s="6" t="s">
        <v>179</v>
      </c>
      <c r="B6522" s="10">
        <v>85000000</v>
      </c>
      <c r="C6522" s="10">
        <v>404655351</v>
      </c>
    </row>
    <row r="6523" spans="1:3" x14ac:dyDescent="0.3">
      <c r="A6523" s="6" t="s">
        <v>1475</v>
      </c>
      <c r="B6523" s="10">
        <v>97400000</v>
      </c>
      <c r="C6523" s="10">
        <v>631871032.60000002</v>
      </c>
    </row>
    <row r="6524" spans="1:3" x14ac:dyDescent="0.3">
      <c r="A6524" s="6" t="s">
        <v>7148</v>
      </c>
      <c r="B6524" s="10">
        <v>4000000</v>
      </c>
      <c r="C6524" s="10">
        <v>13624522</v>
      </c>
    </row>
    <row r="6525" spans="1:3" x14ac:dyDescent="0.3">
      <c r="A6525" s="6" t="s">
        <v>4455</v>
      </c>
      <c r="B6525" s="10">
        <v>2540000</v>
      </c>
      <c r="C6525" s="10">
        <v>7241009</v>
      </c>
    </row>
    <row r="6526" spans="1:3" x14ac:dyDescent="0.3">
      <c r="A6526" s="6" t="s">
        <v>8056</v>
      </c>
      <c r="B6526" s="10">
        <v>81000000</v>
      </c>
      <c r="C6526" s="10">
        <v>383536021</v>
      </c>
    </row>
    <row r="6527" spans="1:3" x14ac:dyDescent="0.3">
      <c r="A6527" s="6" t="s">
        <v>4898</v>
      </c>
      <c r="B6527" s="10">
        <v>264940000</v>
      </c>
      <c r="C6527" s="10">
        <v>178359863</v>
      </c>
    </row>
    <row r="6528" spans="1:3" x14ac:dyDescent="0.3">
      <c r="A6528" s="6" t="s">
        <v>8306</v>
      </c>
      <c r="B6528" s="10">
        <v>16000000</v>
      </c>
      <c r="C6528" s="10">
        <v>48017402</v>
      </c>
    </row>
    <row r="6529" spans="1:3" x14ac:dyDescent="0.3">
      <c r="A6529" s="6" t="s">
        <v>4769</v>
      </c>
      <c r="B6529" s="10">
        <v>58670000</v>
      </c>
      <c r="C6529" s="10">
        <v>369789904.80000001</v>
      </c>
    </row>
    <row r="6530" spans="1:3" x14ac:dyDescent="0.3">
      <c r="A6530" s="6" t="s">
        <v>1928</v>
      </c>
      <c r="B6530" s="10">
        <v>3000000</v>
      </c>
      <c r="C6530" s="10">
        <v>87727807</v>
      </c>
    </row>
    <row r="6531" spans="1:3" x14ac:dyDescent="0.3">
      <c r="A6531" s="6" t="s">
        <v>4171</v>
      </c>
      <c r="B6531" s="10">
        <v>10000000</v>
      </c>
      <c r="C6531" s="10">
        <v>54104225</v>
      </c>
    </row>
    <row r="6532" spans="1:3" x14ac:dyDescent="0.3">
      <c r="A6532" s="6" t="s">
        <v>4001</v>
      </c>
      <c r="B6532" s="10">
        <v>110600000</v>
      </c>
      <c r="C6532" s="10">
        <v>660008190.39999998</v>
      </c>
    </row>
    <row r="6533" spans="1:3" x14ac:dyDescent="0.3">
      <c r="A6533" s="6" t="s">
        <v>5495</v>
      </c>
      <c r="B6533" s="10">
        <v>68200000</v>
      </c>
      <c r="C6533" s="10">
        <v>608383159.39999998</v>
      </c>
    </row>
    <row r="6534" spans="1:3" x14ac:dyDescent="0.3">
      <c r="A6534" s="6" t="s">
        <v>2309</v>
      </c>
      <c r="B6534" s="10">
        <v>11400000</v>
      </c>
      <c r="C6534" s="10">
        <v>17970000</v>
      </c>
    </row>
    <row r="6535" spans="1:3" x14ac:dyDescent="0.3">
      <c r="A6535" s="6" t="s">
        <v>493</v>
      </c>
      <c r="B6535" s="10">
        <v>167400000</v>
      </c>
      <c r="C6535" s="10">
        <v>997517367.79999995</v>
      </c>
    </row>
    <row r="6536" spans="1:3" x14ac:dyDescent="0.3">
      <c r="A6536" s="6" t="s">
        <v>5627</v>
      </c>
      <c r="B6536" s="10">
        <v>300000</v>
      </c>
      <c r="C6536" s="10">
        <v>99000630</v>
      </c>
    </row>
    <row r="6537" spans="1:3" x14ac:dyDescent="0.3">
      <c r="A6537" s="6" t="s">
        <v>2460</v>
      </c>
      <c r="B6537" s="10">
        <v>119800000</v>
      </c>
      <c r="C6537" s="10">
        <v>864400677.79999995</v>
      </c>
    </row>
    <row r="6538" spans="1:3" x14ac:dyDescent="0.3">
      <c r="A6538" s="6" t="s">
        <v>8027</v>
      </c>
      <c r="B6538" s="10">
        <v>18580700.600000001</v>
      </c>
      <c r="C6538" s="10">
        <v>7770731</v>
      </c>
    </row>
    <row r="6539" spans="1:3" x14ac:dyDescent="0.3">
      <c r="A6539" s="6" t="s">
        <v>8816</v>
      </c>
      <c r="B6539" s="10">
        <v>90000000</v>
      </c>
      <c r="C6539" s="10">
        <v>480423590.19999999</v>
      </c>
    </row>
    <row r="6540" spans="1:3" x14ac:dyDescent="0.3">
      <c r="A6540" s="6" t="s">
        <v>4613</v>
      </c>
      <c r="B6540" s="10">
        <v>31000000</v>
      </c>
      <c r="C6540" s="10">
        <v>231605150</v>
      </c>
    </row>
    <row r="6541" spans="1:3" x14ac:dyDescent="0.3">
      <c r="A6541" s="6" t="s">
        <v>4946</v>
      </c>
      <c r="B6541" s="10">
        <v>38000000</v>
      </c>
      <c r="C6541" s="10">
        <v>57319029</v>
      </c>
    </row>
    <row r="6542" spans="1:3" x14ac:dyDescent="0.3">
      <c r="A6542" s="6" t="s">
        <v>5244</v>
      </c>
      <c r="B6542" s="10">
        <v>51400000</v>
      </c>
      <c r="C6542" s="10">
        <v>229180648.19999999</v>
      </c>
    </row>
    <row r="6543" spans="1:3" x14ac:dyDescent="0.3">
      <c r="A6543" s="6" t="s">
        <v>4052</v>
      </c>
      <c r="B6543" s="10">
        <v>181600000</v>
      </c>
      <c r="C6543" s="10">
        <v>175269998.80000001</v>
      </c>
    </row>
    <row r="6544" spans="1:3" x14ac:dyDescent="0.3">
      <c r="A6544" s="6" t="s">
        <v>1500</v>
      </c>
      <c r="B6544" s="10">
        <v>101800000</v>
      </c>
      <c r="C6544" s="10">
        <v>567601271.20000005</v>
      </c>
    </row>
    <row r="6545" spans="1:3" x14ac:dyDescent="0.3">
      <c r="A6545" s="6" t="s">
        <v>3565</v>
      </c>
      <c r="B6545" s="10">
        <v>114500000</v>
      </c>
      <c r="C6545" s="10">
        <v>180591246.59999999</v>
      </c>
    </row>
    <row r="6546" spans="1:3" x14ac:dyDescent="0.3">
      <c r="A6546" s="6" t="s">
        <v>8456</v>
      </c>
      <c r="B6546" s="10">
        <v>30000000</v>
      </c>
      <c r="C6546" s="10">
        <v>106030660</v>
      </c>
    </row>
    <row r="6547" spans="1:3" x14ac:dyDescent="0.3">
      <c r="A6547" s="6" t="s">
        <v>5228</v>
      </c>
      <c r="B6547" s="10">
        <v>115000000</v>
      </c>
      <c r="C6547" s="10">
        <v>823771524</v>
      </c>
    </row>
    <row r="6548" spans="1:3" x14ac:dyDescent="0.3">
      <c r="A6548" s="6" t="s">
        <v>186</v>
      </c>
      <c r="B6548" s="10">
        <v>6200000</v>
      </c>
      <c r="C6548" s="10">
        <v>58748957.600000001</v>
      </c>
    </row>
    <row r="6549" spans="1:3" x14ac:dyDescent="0.3">
      <c r="A6549" s="6" t="s">
        <v>8784</v>
      </c>
      <c r="B6549" s="10">
        <v>159000000</v>
      </c>
      <c r="C6549" s="10">
        <v>779821952.60000002</v>
      </c>
    </row>
    <row r="6550" spans="1:3" x14ac:dyDescent="0.3">
      <c r="A6550" s="6" t="s">
        <v>6205</v>
      </c>
      <c r="B6550" s="10">
        <v>70000000</v>
      </c>
      <c r="C6550" s="10">
        <v>164839294</v>
      </c>
    </row>
    <row r="6551" spans="1:3" x14ac:dyDescent="0.3">
      <c r="A6551" s="6" t="s">
        <v>1736</v>
      </c>
      <c r="B6551" s="10">
        <v>54000000</v>
      </c>
      <c r="C6551" s="10">
        <v>327139851.80000001</v>
      </c>
    </row>
    <row r="6552" spans="1:3" x14ac:dyDescent="0.3">
      <c r="A6552" s="6" t="s">
        <v>846</v>
      </c>
      <c r="B6552" s="10">
        <v>76000000</v>
      </c>
      <c r="C6552" s="10">
        <v>152911218.59999999</v>
      </c>
    </row>
    <row r="6553" spans="1:3" x14ac:dyDescent="0.3">
      <c r="A6553" s="6" t="s">
        <v>1112</v>
      </c>
      <c r="B6553" s="10">
        <v>127200000</v>
      </c>
      <c r="C6553" s="10">
        <v>477042577.19999999</v>
      </c>
    </row>
    <row r="6554" spans="1:3" x14ac:dyDescent="0.3">
      <c r="A6554" s="6" t="s">
        <v>6663</v>
      </c>
      <c r="B6554" s="10">
        <v>6500000</v>
      </c>
      <c r="C6554" s="10">
        <v>23686027</v>
      </c>
    </row>
    <row r="6555" spans="1:3" x14ac:dyDescent="0.3">
      <c r="A6555" s="6" t="s">
        <v>6651</v>
      </c>
      <c r="B6555" s="10">
        <v>98800000</v>
      </c>
      <c r="C6555" s="10">
        <v>580810039.60000002</v>
      </c>
    </row>
    <row r="6556" spans="1:3" x14ac:dyDescent="0.3">
      <c r="A6556" s="6" t="s">
        <v>2359</v>
      </c>
      <c r="B6556" s="10">
        <v>118420616.40000001</v>
      </c>
      <c r="C6556" s="10">
        <v>850186807.20000005</v>
      </c>
    </row>
    <row r="6557" spans="1:3" x14ac:dyDescent="0.3">
      <c r="A6557" s="6" t="s">
        <v>4628</v>
      </c>
      <c r="B6557" s="10">
        <v>9000000</v>
      </c>
      <c r="C6557" s="10">
        <v>1242</v>
      </c>
    </row>
    <row r="6558" spans="1:3" x14ac:dyDescent="0.3">
      <c r="A6558" s="6" t="s">
        <v>3316</v>
      </c>
      <c r="B6558" s="10">
        <v>15000</v>
      </c>
      <c r="C6558" s="10">
        <v>1800000</v>
      </c>
    </row>
    <row r="6559" spans="1:3" x14ac:dyDescent="0.3">
      <c r="A6559" s="6" t="s">
        <v>9689</v>
      </c>
      <c r="B6559" s="10">
        <v>5000000</v>
      </c>
      <c r="C6559" s="10">
        <v>249204</v>
      </c>
    </row>
    <row r="6560" spans="1:3" x14ac:dyDescent="0.3">
      <c r="A6560" s="6" t="s">
        <v>8501</v>
      </c>
      <c r="B6560" s="10">
        <v>93800000</v>
      </c>
      <c r="C6560" s="10">
        <v>554994084.79999995</v>
      </c>
    </row>
    <row r="6561" spans="1:3" x14ac:dyDescent="0.3">
      <c r="A6561" s="6" t="s">
        <v>4070</v>
      </c>
      <c r="B6561" s="10">
        <v>32000000</v>
      </c>
      <c r="C6561" s="10">
        <v>58500000</v>
      </c>
    </row>
    <row r="6562" spans="1:3" x14ac:dyDescent="0.3">
      <c r="A6562" s="6" t="s">
        <v>1439</v>
      </c>
      <c r="B6562" s="10">
        <v>70000000</v>
      </c>
      <c r="C6562" s="10">
        <v>166218718</v>
      </c>
    </row>
    <row r="6563" spans="1:3" x14ac:dyDescent="0.3">
      <c r="A6563" s="6" t="s">
        <v>8087</v>
      </c>
      <c r="B6563" s="10">
        <v>85600000</v>
      </c>
      <c r="C6563" s="10">
        <v>412187195.80000001</v>
      </c>
    </row>
    <row r="6564" spans="1:3" x14ac:dyDescent="0.3">
      <c r="A6564" s="6" t="s">
        <v>3938</v>
      </c>
      <c r="B6564" s="10">
        <v>2500000</v>
      </c>
      <c r="C6564" s="10">
        <v>0</v>
      </c>
    </row>
    <row r="6565" spans="1:3" x14ac:dyDescent="0.3">
      <c r="A6565" s="6" t="s">
        <v>1870</v>
      </c>
      <c r="B6565" s="10">
        <v>200000000</v>
      </c>
      <c r="C6565" s="10">
        <v>1110526981</v>
      </c>
    </row>
    <row r="6566" spans="1:3" x14ac:dyDescent="0.3">
      <c r="A6566" s="6" t="s">
        <v>2065</v>
      </c>
      <c r="B6566" s="10">
        <v>10000000</v>
      </c>
      <c r="C6566" s="10">
        <v>68264973</v>
      </c>
    </row>
    <row r="6567" spans="1:3" x14ac:dyDescent="0.3">
      <c r="A6567" s="6" t="s">
        <v>2119</v>
      </c>
      <c r="B6567" s="10">
        <v>70000000</v>
      </c>
      <c r="C6567" s="10">
        <v>203847277.19999999</v>
      </c>
    </row>
    <row r="6568" spans="1:3" x14ac:dyDescent="0.3">
      <c r="A6568" s="6" t="s">
        <v>3004</v>
      </c>
      <c r="B6568" s="10">
        <v>125000000</v>
      </c>
      <c r="C6568" s="10">
        <v>304858121</v>
      </c>
    </row>
    <row r="6569" spans="1:3" x14ac:dyDescent="0.3">
      <c r="A6569" s="6" t="s">
        <v>6655</v>
      </c>
      <c r="B6569" s="10">
        <v>147200000</v>
      </c>
      <c r="C6569" s="10">
        <v>937727043.79999995</v>
      </c>
    </row>
    <row r="6570" spans="1:3" x14ac:dyDescent="0.3">
      <c r="A6570" s="6" t="s">
        <v>8712</v>
      </c>
      <c r="B6570" s="10">
        <v>115600000</v>
      </c>
      <c r="C6570" s="10">
        <v>532253396.19999999</v>
      </c>
    </row>
    <row r="6571" spans="1:3" x14ac:dyDescent="0.3">
      <c r="A6571" s="6" t="s">
        <v>8285</v>
      </c>
      <c r="B6571" s="10">
        <v>22825817.800000001</v>
      </c>
      <c r="C6571" s="10">
        <v>730762</v>
      </c>
    </row>
    <row r="6572" spans="1:3" x14ac:dyDescent="0.3">
      <c r="A6572" s="6" t="s">
        <v>3112</v>
      </c>
      <c r="B6572" s="10">
        <v>98300000</v>
      </c>
      <c r="C6572" s="10">
        <v>883363665</v>
      </c>
    </row>
    <row r="6573" spans="1:3" x14ac:dyDescent="0.3">
      <c r="A6573" s="6" t="s">
        <v>4736</v>
      </c>
      <c r="B6573" s="10">
        <v>5000000</v>
      </c>
      <c r="C6573" s="10">
        <v>8791590</v>
      </c>
    </row>
    <row r="6574" spans="1:3" x14ac:dyDescent="0.3">
      <c r="A6574" s="6" t="s">
        <v>8974</v>
      </c>
      <c r="B6574" s="10">
        <v>350000</v>
      </c>
      <c r="C6574" s="10">
        <v>11000000</v>
      </c>
    </row>
    <row r="6575" spans="1:3" x14ac:dyDescent="0.3">
      <c r="A6575" s="6" t="s">
        <v>3408</v>
      </c>
      <c r="B6575" s="10">
        <v>44000000</v>
      </c>
      <c r="C6575" s="10">
        <v>165600852</v>
      </c>
    </row>
    <row r="6576" spans="1:3" x14ac:dyDescent="0.3">
      <c r="A6576" s="6" t="s">
        <v>8683</v>
      </c>
      <c r="B6576" s="10">
        <v>139500000</v>
      </c>
      <c r="C6576" s="10">
        <v>875460451.20000005</v>
      </c>
    </row>
    <row r="6577" spans="1:3" x14ac:dyDescent="0.3">
      <c r="A6577" s="6" t="s">
        <v>1281</v>
      </c>
      <c r="B6577" s="10">
        <v>135300000</v>
      </c>
      <c r="C6577" s="10">
        <v>950079762</v>
      </c>
    </row>
    <row r="6578" spans="1:3" x14ac:dyDescent="0.3">
      <c r="A6578" s="6" t="s">
        <v>8359</v>
      </c>
      <c r="B6578" s="10">
        <v>6548225.7999999998</v>
      </c>
      <c r="C6578" s="10">
        <v>3214116</v>
      </c>
    </row>
    <row r="6579" spans="1:3" x14ac:dyDescent="0.3">
      <c r="A6579" s="6" t="s">
        <v>7259</v>
      </c>
      <c r="B6579" s="10">
        <v>19000000</v>
      </c>
      <c r="C6579" s="10">
        <v>174999005</v>
      </c>
    </row>
    <row r="6580" spans="1:3" x14ac:dyDescent="0.3">
      <c r="A6580" s="6" t="s">
        <v>3594</v>
      </c>
      <c r="B6580" s="10">
        <v>30000000</v>
      </c>
      <c r="C6580" s="10">
        <v>33296659</v>
      </c>
    </row>
    <row r="6581" spans="1:3" x14ac:dyDescent="0.3">
      <c r="A6581" s="6" t="s">
        <v>6653</v>
      </c>
      <c r="B6581" s="10">
        <v>21000000</v>
      </c>
      <c r="C6581" s="10">
        <v>227799884</v>
      </c>
    </row>
    <row r="6582" spans="1:3" x14ac:dyDescent="0.3">
      <c r="A6582" s="6" t="s">
        <v>6754</v>
      </c>
      <c r="B6582" s="10">
        <v>181600000</v>
      </c>
      <c r="C6582" s="10">
        <v>175269998.80000001</v>
      </c>
    </row>
    <row r="6583" spans="1:3" x14ac:dyDescent="0.3">
      <c r="A6583" s="6" t="s">
        <v>6150</v>
      </c>
      <c r="B6583" s="10">
        <v>15000000</v>
      </c>
      <c r="C6583" s="10">
        <v>30524763</v>
      </c>
    </row>
    <row r="6584" spans="1:3" x14ac:dyDescent="0.3">
      <c r="A6584" s="6" t="s">
        <v>2469</v>
      </c>
      <c r="B6584" s="10">
        <v>70000000</v>
      </c>
      <c r="C6584" s="10">
        <v>207068340</v>
      </c>
    </row>
    <row r="6585" spans="1:3" x14ac:dyDescent="0.3">
      <c r="A6585" s="6" t="s">
        <v>3611</v>
      </c>
      <c r="B6585" s="10">
        <v>10000000</v>
      </c>
      <c r="C6585" s="10">
        <v>51945949</v>
      </c>
    </row>
    <row r="6586" spans="1:3" x14ac:dyDescent="0.3">
      <c r="A6586" s="6" t="s">
        <v>5497</v>
      </c>
      <c r="B6586" s="10">
        <v>15250000</v>
      </c>
      <c r="C6586" s="10">
        <v>12930343</v>
      </c>
    </row>
    <row r="6587" spans="1:3" x14ac:dyDescent="0.3">
      <c r="A6587" s="6" t="s">
        <v>4181</v>
      </c>
      <c r="B6587" s="10">
        <v>40000000</v>
      </c>
      <c r="C6587" s="10">
        <v>116300000</v>
      </c>
    </row>
    <row r="6588" spans="1:3" x14ac:dyDescent="0.3">
      <c r="A6588" s="6" t="s">
        <v>6643</v>
      </c>
      <c r="B6588" s="10">
        <v>82095400</v>
      </c>
      <c r="C6588" s="10">
        <v>501240695.39999998</v>
      </c>
    </row>
    <row r="6589" spans="1:3" x14ac:dyDescent="0.3">
      <c r="A6589" s="6" t="s">
        <v>7938</v>
      </c>
      <c r="B6589" s="10">
        <v>95000000</v>
      </c>
      <c r="C6589" s="10">
        <v>338365977.19999999</v>
      </c>
    </row>
    <row r="6590" spans="1:3" x14ac:dyDescent="0.3">
      <c r="A6590" s="6" t="s">
        <v>434</v>
      </c>
      <c r="B6590" s="10">
        <v>35000000</v>
      </c>
      <c r="C6590" s="10">
        <v>374600744.39999998</v>
      </c>
    </row>
    <row r="6591" spans="1:3" x14ac:dyDescent="0.3">
      <c r="A6591" s="6" t="s">
        <v>5182</v>
      </c>
      <c r="B6591" s="10">
        <v>14000000</v>
      </c>
      <c r="C6591" s="10">
        <v>383825427</v>
      </c>
    </row>
    <row r="6592" spans="1:3" x14ac:dyDescent="0.3">
      <c r="A6592" s="6" t="s">
        <v>9720</v>
      </c>
      <c r="B6592" s="10">
        <v>116400000</v>
      </c>
      <c r="C6592" s="10">
        <v>187299322</v>
      </c>
    </row>
    <row r="6593" spans="1:3" x14ac:dyDescent="0.3">
      <c r="A6593" s="6" t="s">
        <v>4573</v>
      </c>
      <c r="B6593" s="10">
        <v>40000000</v>
      </c>
      <c r="C6593" s="10">
        <v>71743823</v>
      </c>
    </row>
    <row r="6594" spans="1:3" x14ac:dyDescent="0.3">
      <c r="A6594" s="6" t="s">
        <v>5215</v>
      </c>
      <c r="B6594" s="10">
        <v>80000000</v>
      </c>
      <c r="C6594" s="10">
        <v>214244195</v>
      </c>
    </row>
    <row r="6595" spans="1:3" x14ac:dyDescent="0.3">
      <c r="A6595" s="6" t="s">
        <v>137</v>
      </c>
      <c r="B6595" s="10">
        <v>34000000</v>
      </c>
      <c r="C6595" s="10">
        <v>432099468</v>
      </c>
    </row>
    <row r="6596" spans="1:3" x14ac:dyDescent="0.3">
      <c r="A6596" s="6" t="s">
        <v>5041</v>
      </c>
      <c r="B6596" s="10">
        <v>4300000</v>
      </c>
      <c r="C6596" s="10">
        <v>126737428</v>
      </c>
    </row>
    <row r="6597" spans="1:3" x14ac:dyDescent="0.3">
      <c r="A6597" s="6" t="s">
        <v>7261</v>
      </c>
      <c r="B6597" s="10">
        <v>17000000</v>
      </c>
      <c r="C6597" s="10">
        <v>66132626</v>
      </c>
    </row>
    <row r="6598" spans="1:3" x14ac:dyDescent="0.3">
      <c r="A6598" s="6" t="s">
        <v>5853</v>
      </c>
      <c r="B6598" s="10">
        <v>17000000</v>
      </c>
      <c r="C6598" s="10">
        <v>57263440</v>
      </c>
    </row>
    <row r="6599" spans="1:3" x14ac:dyDescent="0.3">
      <c r="A6599" s="6" t="s">
        <v>8370</v>
      </c>
      <c r="B6599" s="10">
        <v>8000000</v>
      </c>
      <c r="C6599" s="10">
        <v>16667230.199999999</v>
      </c>
    </row>
    <row r="6600" spans="1:3" x14ac:dyDescent="0.3">
      <c r="A6600" s="6" t="s">
        <v>4441</v>
      </c>
      <c r="B6600" s="10">
        <v>48600000</v>
      </c>
      <c r="C6600" s="10">
        <v>312174199.60000002</v>
      </c>
    </row>
    <row r="6601" spans="1:3" x14ac:dyDescent="0.3">
      <c r="A6601" s="6" t="s">
        <v>3125</v>
      </c>
      <c r="B6601" s="10">
        <v>60000000</v>
      </c>
      <c r="C6601" s="10">
        <v>197578586</v>
      </c>
    </row>
    <row r="6602" spans="1:3" x14ac:dyDescent="0.3">
      <c r="A6602" s="6" t="s">
        <v>5933</v>
      </c>
      <c r="B6602" s="10">
        <v>81400000</v>
      </c>
      <c r="C6602" s="10">
        <v>393750045.80000001</v>
      </c>
    </row>
    <row r="6603" spans="1:3" x14ac:dyDescent="0.3">
      <c r="A6603" s="6" t="s">
        <v>8124</v>
      </c>
      <c r="B6603" s="10">
        <v>167540000</v>
      </c>
      <c r="C6603" s="10">
        <v>175269998.80000001</v>
      </c>
    </row>
    <row r="6604" spans="1:3" x14ac:dyDescent="0.3">
      <c r="A6604" s="6" t="s">
        <v>8375</v>
      </c>
      <c r="B6604" s="10">
        <v>73000000</v>
      </c>
      <c r="C6604" s="10">
        <v>103891409</v>
      </c>
    </row>
    <row r="6605" spans="1:3" x14ac:dyDescent="0.3">
      <c r="A6605" s="6" t="s">
        <v>876</v>
      </c>
      <c r="B6605" s="10">
        <v>88000000</v>
      </c>
      <c r="C6605" s="10">
        <v>34677221</v>
      </c>
    </row>
    <row r="6606" spans="1:3" x14ac:dyDescent="0.3">
      <c r="A6606" s="6" t="s">
        <v>8502</v>
      </c>
      <c r="B6606" s="10">
        <v>112920000</v>
      </c>
      <c r="C6606" s="10">
        <v>549797849.20000005</v>
      </c>
    </row>
    <row r="6607" spans="1:3" x14ac:dyDescent="0.3">
      <c r="A6607" s="6" t="s">
        <v>1387</v>
      </c>
      <c r="B6607" s="10">
        <v>127200000</v>
      </c>
      <c r="C6607" s="10">
        <v>564158441.39999998</v>
      </c>
    </row>
    <row r="6608" spans="1:3" x14ac:dyDescent="0.3">
      <c r="A6608" s="6" t="s">
        <v>4106</v>
      </c>
      <c r="B6608" s="10">
        <v>33000000</v>
      </c>
      <c r="C6608" s="10">
        <v>62020814</v>
      </c>
    </row>
    <row r="6609" spans="1:3" x14ac:dyDescent="0.3">
      <c r="A6609" s="6" t="s">
        <v>2750</v>
      </c>
      <c r="B6609" s="10">
        <v>10000000</v>
      </c>
      <c r="C6609" s="10">
        <v>83593107</v>
      </c>
    </row>
    <row r="6610" spans="1:3" x14ac:dyDescent="0.3">
      <c r="A6610" s="6" t="s">
        <v>7864</v>
      </c>
      <c r="B6610" s="10">
        <v>42000000</v>
      </c>
      <c r="C6610" s="10">
        <v>60129558</v>
      </c>
    </row>
    <row r="6611" spans="1:3" x14ac:dyDescent="0.3">
      <c r="A6611" s="6" t="s">
        <v>5816</v>
      </c>
      <c r="B6611" s="10">
        <v>58000000</v>
      </c>
      <c r="C6611" s="10">
        <v>690731020</v>
      </c>
    </row>
    <row r="6612" spans="1:3" x14ac:dyDescent="0.3">
      <c r="A6612" s="6" t="s">
        <v>1887</v>
      </c>
      <c r="B6612" s="10">
        <v>23000000</v>
      </c>
      <c r="C6612" s="10">
        <v>105232691</v>
      </c>
    </row>
    <row r="6613" spans="1:3" x14ac:dyDescent="0.3">
      <c r="A6613" s="6" t="s">
        <v>6086</v>
      </c>
      <c r="B6613" s="10">
        <v>11900000</v>
      </c>
      <c r="C6613" s="10">
        <v>18994653</v>
      </c>
    </row>
    <row r="6614" spans="1:3" x14ac:dyDescent="0.3">
      <c r="A6614" s="6" t="s">
        <v>6890</v>
      </c>
      <c r="B6614" s="10">
        <v>5000000</v>
      </c>
      <c r="C6614" s="10">
        <v>30493831.199999999</v>
      </c>
    </row>
    <row r="6615" spans="1:3" x14ac:dyDescent="0.3">
      <c r="A6615" s="6" t="s">
        <v>6409</v>
      </c>
      <c r="B6615" s="10">
        <v>121500000</v>
      </c>
      <c r="C6615" s="10">
        <v>322321439.39999998</v>
      </c>
    </row>
    <row r="6616" spans="1:3" x14ac:dyDescent="0.3">
      <c r="A6616" s="6" t="s">
        <v>2599</v>
      </c>
      <c r="B6616" s="10">
        <v>3000000</v>
      </c>
      <c r="C6616" s="10">
        <v>211802400.40000001</v>
      </c>
    </row>
    <row r="6617" spans="1:3" x14ac:dyDescent="0.3">
      <c r="A6617" s="6" t="s">
        <v>8907</v>
      </c>
      <c r="B6617" s="10">
        <v>106200000</v>
      </c>
      <c r="C6617" s="10">
        <v>461470455.19999999</v>
      </c>
    </row>
    <row r="6618" spans="1:3" x14ac:dyDescent="0.3">
      <c r="A6618" s="6" t="s">
        <v>6263</v>
      </c>
      <c r="B6618" s="10">
        <v>82000000</v>
      </c>
      <c r="C6618" s="10">
        <v>314796630</v>
      </c>
    </row>
    <row r="6619" spans="1:3" x14ac:dyDescent="0.3">
      <c r="A6619" s="6" t="s">
        <v>887</v>
      </c>
      <c r="B6619" s="10">
        <v>121000000</v>
      </c>
      <c r="C6619" s="10">
        <v>338580387.80000001</v>
      </c>
    </row>
    <row r="6620" spans="1:3" x14ac:dyDescent="0.3">
      <c r="A6620" s="6" t="s">
        <v>90</v>
      </c>
      <c r="B6620" s="10">
        <v>1000000</v>
      </c>
      <c r="C6620" s="10">
        <v>102414815.2</v>
      </c>
    </row>
    <row r="6621" spans="1:3" x14ac:dyDescent="0.3">
      <c r="A6621" s="6" t="s">
        <v>2738</v>
      </c>
      <c r="B6621" s="10">
        <v>80000000</v>
      </c>
      <c r="C6621" s="10">
        <v>380935822.80000001</v>
      </c>
    </row>
    <row r="6622" spans="1:3" x14ac:dyDescent="0.3">
      <c r="A6622" s="6" t="s">
        <v>6204</v>
      </c>
      <c r="B6622" s="10">
        <v>15850000</v>
      </c>
      <c r="C6622" s="10">
        <v>57907734</v>
      </c>
    </row>
    <row r="6623" spans="1:3" x14ac:dyDescent="0.3">
      <c r="A6623" s="6" t="s">
        <v>3528</v>
      </c>
      <c r="B6623" s="10">
        <v>59000000</v>
      </c>
      <c r="C6623" s="10">
        <v>590853673</v>
      </c>
    </row>
    <row r="6624" spans="1:3" x14ac:dyDescent="0.3">
      <c r="A6624" s="6" t="s">
        <v>2081</v>
      </c>
      <c r="B6624" s="10">
        <v>134400000</v>
      </c>
      <c r="C6624" s="10">
        <v>716009340.20000005</v>
      </c>
    </row>
    <row r="6625" spans="1:3" x14ac:dyDescent="0.3">
      <c r="A6625" s="6" t="s">
        <v>5904</v>
      </c>
      <c r="B6625" s="10">
        <v>84540523.799999997</v>
      </c>
      <c r="C6625" s="10">
        <v>464009434.60000002</v>
      </c>
    </row>
    <row r="6626" spans="1:3" x14ac:dyDescent="0.3">
      <c r="A6626" s="6" t="s">
        <v>7103</v>
      </c>
      <c r="B6626" s="10">
        <v>4000000</v>
      </c>
      <c r="C6626" s="10">
        <v>50802372</v>
      </c>
    </row>
    <row r="6627" spans="1:3" x14ac:dyDescent="0.3">
      <c r="A6627" s="6" t="s">
        <v>1040</v>
      </c>
      <c r="B6627" s="10">
        <v>13000000</v>
      </c>
      <c r="C6627" s="10">
        <v>62452927</v>
      </c>
    </row>
    <row r="6628" spans="1:3" x14ac:dyDescent="0.3">
      <c r="A6628" s="6" t="s">
        <v>6703</v>
      </c>
      <c r="B6628" s="10">
        <v>32000000</v>
      </c>
      <c r="C6628" s="10">
        <v>116898028</v>
      </c>
    </row>
    <row r="6629" spans="1:3" x14ac:dyDescent="0.3">
      <c r="A6629" s="6" t="s">
        <v>8704</v>
      </c>
      <c r="B6629" s="10">
        <v>102800000</v>
      </c>
      <c r="C6629" s="10">
        <v>545695337.60000002</v>
      </c>
    </row>
    <row r="6630" spans="1:3" x14ac:dyDescent="0.3">
      <c r="A6630" s="6" t="s">
        <v>1876</v>
      </c>
      <c r="B6630" s="10">
        <v>170000000</v>
      </c>
      <c r="C6630" s="10">
        <v>401021746</v>
      </c>
    </row>
    <row r="6631" spans="1:3" x14ac:dyDescent="0.3">
      <c r="A6631" s="6" t="s">
        <v>682</v>
      </c>
      <c r="B6631" s="10">
        <v>1488000</v>
      </c>
      <c r="C6631" s="10">
        <v>184925486</v>
      </c>
    </row>
    <row r="6632" spans="1:3" x14ac:dyDescent="0.3">
      <c r="A6632" s="6" t="s">
        <v>4270</v>
      </c>
      <c r="B6632" s="10">
        <v>26000000</v>
      </c>
      <c r="C6632" s="10">
        <v>25798931.199999999</v>
      </c>
    </row>
    <row r="6633" spans="1:3" x14ac:dyDescent="0.3">
      <c r="A6633" s="6" t="s">
        <v>9087</v>
      </c>
      <c r="B6633" s="10">
        <v>135400000</v>
      </c>
      <c r="C6633" s="10">
        <v>387557034.19999999</v>
      </c>
    </row>
    <row r="6634" spans="1:3" x14ac:dyDescent="0.3">
      <c r="A6634" s="6" t="s">
        <v>6854</v>
      </c>
      <c r="B6634" s="10">
        <v>50000000</v>
      </c>
      <c r="C6634" s="10">
        <v>35380918</v>
      </c>
    </row>
    <row r="6635" spans="1:3" x14ac:dyDescent="0.3">
      <c r="A6635" s="6" t="s">
        <v>1785</v>
      </c>
      <c r="B6635" s="10">
        <v>40000000</v>
      </c>
      <c r="C6635" s="10">
        <v>86808204</v>
      </c>
    </row>
    <row r="6636" spans="1:3" x14ac:dyDescent="0.3">
      <c r="A6636" s="6" t="s">
        <v>990</v>
      </c>
      <c r="B6636" s="10">
        <v>130200000</v>
      </c>
      <c r="C6636" s="10">
        <v>390377803.80000001</v>
      </c>
    </row>
    <row r="6637" spans="1:3" x14ac:dyDescent="0.3">
      <c r="A6637" s="6" t="s">
        <v>5786</v>
      </c>
      <c r="B6637" s="10">
        <v>15000000</v>
      </c>
      <c r="C6637" s="10">
        <v>2500000</v>
      </c>
    </row>
    <row r="6638" spans="1:3" x14ac:dyDescent="0.3">
      <c r="A6638" s="6" t="s">
        <v>8982</v>
      </c>
      <c r="B6638" s="10">
        <v>20200000</v>
      </c>
      <c r="C6638" s="10">
        <v>36489888</v>
      </c>
    </row>
    <row r="6639" spans="1:3" x14ac:dyDescent="0.3">
      <c r="A6639" s="6" t="s">
        <v>8005</v>
      </c>
      <c r="B6639" s="10">
        <v>39180000</v>
      </c>
      <c r="C6639" s="10">
        <v>4988176</v>
      </c>
    </row>
    <row r="6640" spans="1:3" x14ac:dyDescent="0.3">
      <c r="A6640" s="6" t="s">
        <v>7899</v>
      </c>
      <c r="B6640" s="10">
        <v>88000000</v>
      </c>
      <c r="C6640" s="10">
        <v>362804939.60000002</v>
      </c>
    </row>
    <row r="6641" spans="1:3" x14ac:dyDescent="0.3">
      <c r="A6641" s="6" t="s">
        <v>6442</v>
      </c>
      <c r="B6641" s="10">
        <v>59000000</v>
      </c>
      <c r="C6641" s="10">
        <v>590853673</v>
      </c>
    </row>
    <row r="6642" spans="1:3" x14ac:dyDescent="0.3">
      <c r="A6642" s="6" t="s">
        <v>9506</v>
      </c>
      <c r="B6642" s="10">
        <v>92400000</v>
      </c>
      <c r="C6642" s="10">
        <v>539401838.60000002</v>
      </c>
    </row>
    <row r="6643" spans="1:3" x14ac:dyDescent="0.3">
      <c r="A6643" s="6" t="s">
        <v>3748</v>
      </c>
      <c r="B6643" s="10">
        <v>174600000</v>
      </c>
      <c r="C6643" s="10">
        <v>175269998.80000001</v>
      </c>
    </row>
    <row r="6644" spans="1:3" x14ac:dyDescent="0.3">
      <c r="A6644" s="6" t="s">
        <v>3733</v>
      </c>
      <c r="B6644" s="10">
        <v>7938531.4000000004</v>
      </c>
      <c r="C6644" s="10">
        <v>22586863</v>
      </c>
    </row>
    <row r="6645" spans="1:3" x14ac:dyDescent="0.3">
      <c r="A6645" s="6" t="s">
        <v>1187</v>
      </c>
      <c r="B6645" s="10">
        <v>15541000</v>
      </c>
      <c r="C6645" s="10">
        <v>38139010</v>
      </c>
    </row>
    <row r="6646" spans="1:3" x14ac:dyDescent="0.3">
      <c r="A6646" s="6" t="s">
        <v>8156</v>
      </c>
      <c r="B6646" s="10">
        <v>47000000</v>
      </c>
      <c r="C6646" s="10">
        <v>14970038</v>
      </c>
    </row>
    <row r="6647" spans="1:3" x14ac:dyDescent="0.3">
      <c r="A6647" s="6" t="s">
        <v>1626</v>
      </c>
      <c r="B6647" s="10">
        <v>145800000</v>
      </c>
      <c r="C6647" s="10">
        <v>560043196.20000005</v>
      </c>
    </row>
    <row r="6648" spans="1:3" x14ac:dyDescent="0.3">
      <c r="A6648" s="6" t="s">
        <v>416</v>
      </c>
      <c r="B6648" s="10">
        <v>87000000</v>
      </c>
      <c r="C6648" s="10">
        <v>476680473.80000001</v>
      </c>
    </row>
    <row r="6649" spans="1:3" x14ac:dyDescent="0.3">
      <c r="A6649" s="6" t="s">
        <v>2129</v>
      </c>
      <c r="B6649" s="10">
        <v>275000000</v>
      </c>
      <c r="C6649" s="10">
        <v>393151347</v>
      </c>
    </row>
    <row r="6650" spans="1:3" x14ac:dyDescent="0.3">
      <c r="A6650" s="6" t="s">
        <v>7882</v>
      </c>
      <c r="B6650" s="10">
        <v>103600000</v>
      </c>
      <c r="C6650" s="10">
        <v>563098352</v>
      </c>
    </row>
    <row r="6651" spans="1:3" x14ac:dyDescent="0.3">
      <c r="A6651" s="6" t="s">
        <v>925</v>
      </c>
      <c r="B6651" s="10">
        <v>5000000</v>
      </c>
      <c r="C6651" s="10">
        <v>11016959</v>
      </c>
    </row>
    <row r="6652" spans="1:3" x14ac:dyDescent="0.3">
      <c r="A6652" s="6" t="s">
        <v>7178</v>
      </c>
      <c r="B6652" s="10">
        <v>40000000</v>
      </c>
      <c r="C6652" s="10">
        <v>22024849</v>
      </c>
    </row>
    <row r="6653" spans="1:3" x14ac:dyDescent="0.3">
      <c r="A6653" s="6" t="s">
        <v>3629</v>
      </c>
      <c r="B6653" s="10">
        <v>2883848</v>
      </c>
      <c r="C6653" s="10">
        <v>25000000</v>
      </c>
    </row>
    <row r="6654" spans="1:3" x14ac:dyDescent="0.3">
      <c r="A6654" s="6" t="s">
        <v>4461</v>
      </c>
      <c r="B6654" s="10">
        <v>69600000</v>
      </c>
      <c r="C6654" s="10">
        <v>334330737.60000002</v>
      </c>
    </row>
    <row r="6655" spans="1:3" x14ac:dyDescent="0.3">
      <c r="A6655" s="6" t="s">
        <v>662</v>
      </c>
      <c r="B6655" s="10">
        <v>128000000</v>
      </c>
      <c r="C6655" s="10">
        <v>635149752.79999995</v>
      </c>
    </row>
    <row r="6656" spans="1:3" x14ac:dyDescent="0.3">
      <c r="A6656" s="6" t="s">
        <v>3369</v>
      </c>
      <c r="B6656" s="10">
        <v>131500000</v>
      </c>
      <c r="C6656" s="10">
        <v>146729703.59999999</v>
      </c>
    </row>
    <row r="6657" spans="1:3" x14ac:dyDescent="0.3">
      <c r="A6657" s="6" t="s">
        <v>6502</v>
      </c>
      <c r="B6657" s="10">
        <v>35000000</v>
      </c>
      <c r="C6657" s="10">
        <v>65084116</v>
      </c>
    </row>
    <row r="6658" spans="1:3" x14ac:dyDescent="0.3">
      <c r="A6658" s="6" t="s">
        <v>4201</v>
      </c>
      <c r="B6658" s="10">
        <v>123400000</v>
      </c>
      <c r="C6658" s="10">
        <v>582164601.20000005</v>
      </c>
    </row>
    <row r="6659" spans="1:3" x14ac:dyDescent="0.3">
      <c r="A6659" s="6" t="s">
        <v>1866</v>
      </c>
      <c r="B6659" s="10">
        <v>127200000</v>
      </c>
      <c r="C6659" s="10">
        <v>514937689.60000002</v>
      </c>
    </row>
    <row r="6660" spans="1:3" x14ac:dyDescent="0.3">
      <c r="A6660" s="6" t="s">
        <v>7203</v>
      </c>
      <c r="B6660" s="10">
        <v>80000000</v>
      </c>
      <c r="C6660" s="10">
        <v>266685242</v>
      </c>
    </row>
    <row r="6661" spans="1:3" x14ac:dyDescent="0.3">
      <c r="A6661" s="6" t="s">
        <v>5536</v>
      </c>
      <c r="B6661" s="10">
        <v>174600000</v>
      </c>
      <c r="C6661" s="10">
        <v>175269998.80000001</v>
      </c>
    </row>
    <row r="6662" spans="1:3" x14ac:dyDescent="0.3">
      <c r="A6662" s="6" t="s">
        <v>8469</v>
      </c>
      <c r="B6662" s="10">
        <v>116400000</v>
      </c>
      <c r="C6662" s="10">
        <v>313431335.80000001</v>
      </c>
    </row>
    <row r="6663" spans="1:3" x14ac:dyDescent="0.3">
      <c r="A6663" s="6" t="s">
        <v>9386</v>
      </c>
      <c r="B6663" s="10">
        <v>5100000</v>
      </c>
      <c r="C6663" s="10">
        <v>9709597</v>
      </c>
    </row>
    <row r="6664" spans="1:3" x14ac:dyDescent="0.3">
      <c r="A6664" s="6" t="s">
        <v>3764</v>
      </c>
      <c r="B6664" s="10">
        <v>84600000</v>
      </c>
      <c r="C6664" s="10">
        <v>178745725.59999999</v>
      </c>
    </row>
    <row r="6665" spans="1:3" x14ac:dyDescent="0.3">
      <c r="A6665" s="6" t="s">
        <v>6672</v>
      </c>
      <c r="B6665" s="10">
        <v>116500000</v>
      </c>
      <c r="C6665" s="10">
        <v>260244429.80000001</v>
      </c>
    </row>
    <row r="6666" spans="1:3" x14ac:dyDescent="0.3">
      <c r="A6666" s="6" t="s">
        <v>5565</v>
      </c>
      <c r="B6666" s="10">
        <v>140000000</v>
      </c>
      <c r="C6666" s="10">
        <v>616925753.20000005</v>
      </c>
    </row>
    <row r="6667" spans="1:3" x14ac:dyDescent="0.3">
      <c r="A6667" s="6" t="s">
        <v>371</v>
      </c>
      <c r="B6667" s="10">
        <v>22000000</v>
      </c>
      <c r="C6667" s="10">
        <v>70949793</v>
      </c>
    </row>
    <row r="6668" spans="1:3" x14ac:dyDescent="0.3">
      <c r="A6668" s="6" t="s">
        <v>8973</v>
      </c>
      <c r="B6668" s="10">
        <v>4913400</v>
      </c>
      <c r="C6668" s="10">
        <v>10871449</v>
      </c>
    </row>
    <row r="6669" spans="1:3" x14ac:dyDescent="0.3">
      <c r="A6669" s="6" t="s">
        <v>2566</v>
      </c>
      <c r="B6669" s="10">
        <v>100000000</v>
      </c>
      <c r="C6669" s="10">
        <v>59918422</v>
      </c>
    </row>
    <row r="6670" spans="1:3" x14ac:dyDescent="0.3">
      <c r="A6670" s="6" t="s">
        <v>8573</v>
      </c>
      <c r="B6670" s="10">
        <v>35504639.799999997</v>
      </c>
      <c r="C6670" s="10">
        <v>1697294</v>
      </c>
    </row>
    <row r="6671" spans="1:3" x14ac:dyDescent="0.3">
      <c r="A6671" s="6" t="s">
        <v>8590</v>
      </c>
      <c r="B6671" s="10">
        <v>16311197</v>
      </c>
      <c r="C6671" s="10">
        <v>857522</v>
      </c>
    </row>
    <row r="6672" spans="1:3" x14ac:dyDescent="0.3">
      <c r="A6672" s="6" t="s">
        <v>9676</v>
      </c>
      <c r="B6672" s="10">
        <v>2125000</v>
      </c>
      <c r="C6672" s="10">
        <v>65000000</v>
      </c>
    </row>
    <row r="6673" spans="1:3" x14ac:dyDescent="0.3">
      <c r="A6673" s="6" t="s">
        <v>2248</v>
      </c>
      <c r="B6673" s="10">
        <v>7286840.5999999996</v>
      </c>
      <c r="C6673" s="10">
        <v>620836</v>
      </c>
    </row>
    <row r="6674" spans="1:3" x14ac:dyDescent="0.3">
      <c r="A6674" s="6" t="s">
        <v>1743</v>
      </c>
      <c r="B6674" s="10">
        <v>190000000</v>
      </c>
      <c r="C6674" s="10">
        <v>382903175.19999999</v>
      </c>
    </row>
    <row r="6675" spans="1:3" x14ac:dyDescent="0.3">
      <c r="A6675" s="6" t="s">
        <v>387</v>
      </c>
      <c r="B6675" s="10">
        <v>85000000</v>
      </c>
      <c r="C6675" s="10">
        <v>319715683</v>
      </c>
    </row>
    <row r="6676" spans="1:3" x14ac:dyDescent="0.3">
      <c r="A6676" s="6" t="s">
        <v>80</v>
      </c>
      <c r="B6676" s="10">
        <v>90000000</v>
      </c>
      <c r="C6676" s="10">
        <v>405421518</v>
      </c>
    </row>
    <row r="6677" spans="1:3" x14ac:dyDescent="0.3">
      <c r="A6677" s="6" t="s">
        <v>6262</v>
      </c>
      <c r="B6677" s="10">
        <v>112400000</v>
      </c>
      <c r="C6677" s="10">
        <v>251358333.19999999</v>
      </c>
    </row>
    <row r="6678" spans="1:3" x14ac:dyDescent="0.3">
      <c r="A6678" s="6" t="s">
        <v>3317</v>
      </c>
      <c r="B6678" s="10">
        <v>107300000</v>
      </c>
      <c r="C6678" s="10">
        <v>900923384.39999998</v>
      </c>
    </row>
    <row r="6679" spans="1:3" x14ac:dyDescent="0.3">
      <c r="A6679" s="6" t="s">
        <v>1852</v>
      </c>
      <c r="B6679" s="10">
        <v>13000000</v>
      </c>
      <c r="C6679" s="10">
        <v>37700000</v>
      </c>
    </row>
    <row r="6680" spans="1:3" x14ac:dyDescent="0.3">
      <c r="A6680" s="6" t="s">
        <v>9595</v>
      </c>
      <c r="B6680" s="10">
        <v>12000000</v>
      </c>
      <c r="C6680" s="10">
        <v>30036000</v>
      </c>
    </row>
    <row r="6681" spans="1:3" x14ac:dyDescent="0.3">
      <c r="A6681" s="6" t="s">
        <v>8415</v>
      </c>
      <c r="B6681" s="10">
        <v>12500000</v>
      </c>
      <c r="C6681" s="10">
        <v>26735797</v>
      </c>
    </row>
    <row r="6682" spans="1:3" x14ac:dyDescent="0.3">
      <c r="A6682" s="6" t="s">
        <v>3925</v>
      </c>
      <c r="B6682" s="10">
        <v>143600000</v>
      </c>
      <c r="C6682" s="10">
        <v>176140303.59999999</v>
      </c>
    </row>
    <row r="6683" spans="1:3" x14ac:dyDescent="0.3">
      <c r="A6683" s="6" t="s">
        <v>8162</v>
      </c>
      <c r="B6683" s="10">
        <v>135159000</v>
      </c>
      <c r="C6683" s="10">
        <v>234980052.80000001</v>
      </c>
    </row>
    <row r="6684" spans="1:3" x14ac:dyDescent="0.3">
      <c r="A6684" s="6" t="s">
        <v>7556</v>
      </c>
      <c r="B6684" s="10">
        <v>3200000</v>
      </c>
      <c r="C6684" s="10">
        <v>18285560</v>
      </c>
    </row>
    <row r="6685" spans="1:3" x14ac:dyDescent="0.3">
      <c r="A6685" s="6" t="s">
        <v>620</v>
      </c>
      <c r="B6685" s="10">
        <v>150000000</v>
      </c>
      <c r="C6685" s="10">
        <v>136384442</v>
      </c>
    </row>
    <row r="6686" spans="1:3" x14ac:dyDescent="0.3">
      <c r="A6686" s="6" t="s">
        <v>8942</v>
      </c>
      <c r="B6686" s="10">
        <v>40000000</v>
      </c>
      <c r="C6686" s="10">
        <v>12345883</v>
      </c>
    </row>
    <row r="6687" spans="1:3" x14ac:dyDescent="0.3">
      <c r="A6687" s="6" t="s">
        <v>5346</v>
      </c>
      <c r="B6687" s="10">
        <v>16000000</v>
      </c>
      <c r="C6687" s="10">
        <v>14553807</v>
      </c>
    </row>
    <row r="6688" spans="1:3" x14ac:dyDescent="0.3">
      <c r="A6688" s="6" t="s">
        <v>2891</v>
      </c>
      <c r="B6688" s="10">
        <v>18000000</v>
      </c>
      <c r="C6688" s="10">
        <v>47135489</v>
      </c>
    </row>
    <row r="6689" spans="1:3" x14ac:dyDescent="0.3">
      <c r="A6689" s="6" t="s">
        <v>1118</v>
      </c>
      <c r="B6689" s="10">
        <v>62200000</v>
      </c>
      <c r="C6689" s="10">
        <v>606036971</v>
      </c>
    </row>
    <row r="6690" spans="1:3" x14ac:dyDescent="0.3">
      <c r="A6690" s="6" t="s">
        <v>5364</v>
      </c>
      <c r="B6690" s="10">
        <v>5400000</v>
      </c>
      <c r="C6690" s="10">
        <v>516819</v>
      </c>
    </row>
    <row r="6691" spans="1:3" x14ac:dyDescent="0.3">
      <c r="A6691" s="6" t="s">
        <v>7079</v>
      </c>
      <c r="B6691" s="10">
        <v>131500000</v>
      </c>
      <c r="C6691" s="10">
        <v>146729703.59999999</v>
      </c>
    </row>
    <row r="6692" spans="1:3" x14ac:dyDescent="0.3">
      <c r="A6692" s="6" t="s">
        <v>2959</v>
      </c>
      <c r="B6692" s="10">
        <v>32000000</v>
      </c>
      <c r="C6692" s="10">
        <v>140428499</v>
      </c>
    </row>
    <row r="6693" spans="1:3" x14ac:dyDescent="0.3">
      <c r="A6693" s="6" t="s">
        <v>3310</v>
      </c>
      <c r="B6693" s="10">
        <v>49171600</v>
      </c>
      <c r="C6693" s="10">
        <v>305196571.60000002</v>
      </c>
    </row>
    <row r="6694" spans="1:3" x14ac:dyDescent="0.3">
      <c r="A6694" s="6" t="s">
        <v>5410</v>
      </c>
      <c r="B6694" s="10">
        <v>92000000</v>
      </c>
      <c r="C6694" s="10">
        <v>693505653</v>
      </c>
    </row>
    <row r="6695" spans="1:3" x14ac:dyDescent="0.3">
      <c r="A6695" s="6" t="s">
        <v>1740</v>
      </c>
      <c r="B6695" s="10">
        <v>21000000</v>
      </c>
      <c r="C6695" s="10">
        <v>52037603</v>
      </c>
    </row>
    <row r="6696" spans="1:3" x14ac:dyDescent="0.3">
      <c r="A6696" s="6" t="s">
        <v>2430</v>
      </c>
      <c r="B6696" s="10">
        <v>135000000</v>
      </c>
      <c r="C6696" s="10">
        <v>540375760.79999995</v>
      </c>
    </row>
    <row r="6697" spans="1:3" x14ac:dyDescent="0.3">
      <c r="A6697" s="6" t="s">
        <v>2792</v>
      </c>
      <c r="B6697" s="10">
        <v>140000000</v>
      </c>
      <c r="C6697" s="10">
        <v>688934822</v>
      </c>
    </row>
    <row r="6698" spans="1:3" x14ac:dyDescent="0.3">
      <c r="A6698" s="6" t="s">
        <v>5696</v>
      </c>
      <c r="B6698" s="10">
        <v>70000</v>
      </c>
      <c r="C6698" s="10">
        <v>23889705.600000001</v>
      </c>
    </row>
    <row r="6699" spans="1:3" x14ac:dyDescent="0.3">
      <c r="A6699" s="6" t="s">
        <v>9559</v>
      </c>
      <c r="B6699" s="10">
        <v>9830000</v>
      </c>
      <c r="C6699" s="10">
        <v>23665</v>
      </c>
    </row>
    <row r="6700" spans="1:3" x14ac:dyDescent="0.3">
      <c r="A6700" s="6" t="s">
        <v>7006</v>
      </c>
      <c r="B6700" s="10">
        <v>154400000</v>
      </c>
      <c r="C6700" s="10">
        <v>345020989.60000002</v>
      </c>
    </row>
    <row r="6701" spans="1:3" x14ac:dyDescent="0.3">
      <c r="A6701" s="6" t="s">
        <v>9592</v>
      </c>
      <c r="B6701" s="10">
        <v>17000000</v>
      </c>
      <c r="C6701" s="10">
        <v>364607</v>
      </c>
    </row>
    <row r="6702" spans="1:3" x14ac:dyDescent="0.3">
      <c r="A6702" s="6" t="s">
        <v>1133</v>
      </c>
      <c r="B6702" s="10">
        <v>30000000</v>
      </c>
      <c r="C6702" s="10">
        <v>94156456</v>
      </c>
    </row>
    <row r="6703" spans="1:3" x14ac:dyDescent="0.3">
      <c r="A6703" s="6" t="s">
        <v>4248</v>
      </c>
      <c r="B6703" s="10">
        <v>102200000</v>
      </c>
      <c r="C6703" s="10">
        <v>630793781</v>
      </c>
    </row>
    <row r="6704" spans="1:3" x14ac:dyDescent="0.3">
      <c r="A6704" s="6" t="s">
        <v>9120</v>
      </c>
      <c r="B6704" s="10">
        <v>106800000</v>
      </c>
      <c r="C6704" s="10">
        <v>704045288.79999995</v>
      </c>
    </row>
    <row r="6705" spans="1:3" x14ac:dyDescent="0.3">
      <c r="A6705" s="6" t="s">
        <v>6594</v>
      </c>
      <c r="B6705" s="10">
        <v>60600000</v>
      </c>
      <c r="C6705" s="10">
        <v>3600000</v>
      </c>
    </row>
    <row r="6706" spans="1:3" x14ac:dyDescent="0.3">
      <c r="A6706" s="6" t="s">
        <v>7905</v>
      </c>
      <c r="B6706" s="10">
        <v>79600000</v>
      </c>
      <c r="C6706" s="10">
        <v>598541076</v>
      </c>
    </row>
    <row r="6707" spans="1:3" x14ac:dyDescent="0.3">
      <c r="A6707" s="6" t="s">
        <v>8488</v>
      </c>
      <c r="B6707" s="10">
        <v>37000000</v>
      </c>
      <c r="C6707" s="10">
        <v>67029956</v>
      </c>
    </row>
    <row r="6708" spans="1:3" x14ac:dyDescent="0.3">
      <c r="A6708" s="6" t="s">
        <v>7383</v>
      </c>
      <c r="B6708" s="10">
        <v>65000000</v>
      </c>
      <c r="C6708" s="10">
        <v>128874043</v>
      </c>
    </row>
    <row r="6709" spans="1:3" x14ac:dyDescent="0.3">
      <c r="A6709" s="6" t="s">
        <v>2730</v>
      </c>
      <c r="B6709" s="10">
        <v>80000000</v>
      </c>
      <c r="C6709" s="10">
        <v>250180384</v>
      </c>
    </row>
    <row r="6710" spans="1:3" x14ac:dyDescent="0.3">
      <c r="A6710" s="6" t="s">
        <v>481</v>
      </c>
      <c r="B6710" s="10">
        <v>150000000</v>
      </c>
      <c r="C6710" s="10">
        <v>143987946</v>
      </c>
    </row>
    <row r="6711" spans="1:3" x14ac:dyDescent="0.3">
      <c r="A6711" s="6" t="s">
        <v>2743</v>
      </c>
      <c r="B6711" s="10">
        <v>30000000</v>
      </c>
      <c r="C6711" s="10">
        <v>310985</v>
      </c>
    </row>
    <row r="6712" spans="1:3" x14ac:dyDescent="0.3">
      <c r="A6712" s="6" t="s">
        <v>2000</v>
      </c>
      <c r="B6712" s="10">
        <v>21000000</v>
      </c>
      <c r="C6712" s="10">
        <v>24571</v>
      </c>
    </row>
    <row r="6713" spans="1:3" x14ac:dyDescent="0.3">
      <c r="A6713" s="6" t="s">
        <v>4700</v>
      </c>
      <c r="B6713" s="10">
        <v>22700000</v>
      </c>
      <c r="C6713" s="10">
        <v>38119483</v>
      </c>
    </row>
    <row r="6714" spans="1:3" x14ac:dyDescent="0.3">
      <c r="A6714" s="6" t="s">
        <v>4608</v>
      </c>
      <c r="B6714" s="10">
        <v>75000000</v>
      </c>
      <c r="C6714" s="10">
        <v>54344321</v>
      </c>
    </row>
    <row r="6715" spans="1:3" x14ac:dyDescent="0.3">
      <c r="A6715" s="6" t="s">
        <v>1586</v>
      </c>
      <c r="B6715" s="10">
        <v>24000000</v>
      </c>
      <c r="C6715" s="10">
        <v>120000000</v>
      </c>
    </row>
    <row r="6716" spans="1:3" x14ac:dyDescent="0.3">
      <c r="A6716" s="6" t="s">
        <v>8269</v>
      </c>
      <c r="B6716" s="10">
        <v>40000000</v>
      </c>
      <c r="C6716" s="10">
        <v>87949859</v>
      </c>
    </row>
    <row r="6717" spans="1:3" x14ac:dyDescent="0.3">
      <c r="A6717" s="6" t="s">
        <v>3387</v>
      </c>
      <c r="B6717" s="10">
        <v>150000</v>
      </c>
      <c r="C6717" s="10">
        <v>247345</v>
      </c>
    </row>
    <row r="6718" spans="1:3" x14ac:dyDescent="0.3">
      <c r="A6718" s="6" t="s">
        <v>1672</v>
      </c>
      <c r="B6718" s="10">
        <v>10000000</v>
      </c>
      <c r="C6718" s="10">
        <v>3424648</v>
      </c>
    </row>
    <row r="6719" spans="1:3" x14ac:dyDescent="0.3">
      <c r="A6719" s="6" t="s">
        <v>2652</v>
      </c>
      <c r="B6719" s="10">
        <v>35000000</v>
      </c>
      <c r="C6719" s="10">
        <v>113354449</v>
      </c>
    </row>
    <row r="6720" spans="1:3" x14ac:dyDescent="0.3">
      <c r="A6720" s="6" t="s">
        <v>5279</v>
      </c>
      <c r="B6720" s="10">
        <v>35000000</v>
      </c>
      <c r="C6720" s="10">
        <v>19165560</v>
      </c>
    </row>
    <row r="6721" spans="1:3" x14ac:dyDescent="0.3">
      <c r="A6721" s="6" t="s">
        <v>4471</v>
      </c>
      <c r="B6721" s="10">
        <v>153400000</v>
      </c>
      <c r="C6721" s="10">
        <v>353130684.60000002</v>
      </c>
    </row>
    <row r="6722" spans="1:3" x14ac:dyDescent="0.3">
      <c r="A6722" s="6" t="s">
        <v>5800</v>
      </c>
      <c r="B6722" s="10">
        <v>3800000</v>
      </c>
      <c r="C6722" s="10">
        <v>1463596.6</v>
      </c>
    </row>
    <row r="6723" spans="1:3" x14ac:dyDescent="0.3">
      <c r="A6723" s="6" t="s">
        <v>2209</v>
      </c>
      <c r="B6723" s="10">
        <v>70000000</v>
      </c>
      <c r="C6723" s="10">
        <v>210020543</v>
      </c>
    </row>
    <row r="6724" spans="1:3" x14ac:dyDescent="0.3">
      <c r="A6724" s="6" t="s">
        <v>2329</v>
      </c>
      <c r="B6724" s="10">
        <v>300000000</v>
      </c>
      <c r="C6724" s="10">
        <v>879077344</v>
      </c>
    </row>
    <row r="6725" spans="1:3" x14ac:dyDescent="0.3">
      <c r="A6725" s="6" t="s">
        <v>4136</v>
      </c>
      <c r="B6725" s="10">
        <v>19000</v>
      </c>
      <c r="C6725" s="10">
        <v>1240261.6000000001</v>
      </c>
    </row>
    <row r="6726" spans="1:3" x14ac:dyDescent="0.3">
      <c r="A6726" s="6" t="s">
        <v>1920</v>
      </c>
      <c r="B6726" s="10">
        <v>30000000</v>
      </c>
      <c r="C6726" s="10">
        <v>283200000</v>
      </c>
    </row>
    <row r="6727" spans="1:3" x14ac:dyDescent="0.3">
      <c r="A6727" s="6" t="s">
        <v>4039</v>
      </c>
      <c r="B6727" s="10">
        <v>110000000</v>
      </c>
      <c r="C6727" s="10">
        <v>150468000</v>
      </c>
    </row>
    <row r="6728" spans="1:3" x14ac:dyDescent="0.3">
      <c r="A6728" s="6" t="s">
        <v>4450</v>
      </c>
      <c r="B6728" s="10">
        <v>120000000</v>
      </c>
      <c r="C6728" s="10">
        <v>93394462</v>
      </c>
    </row>
    <row r="6729" spans="1:3" x14ac:dyDescent="0.3">
      <c r="A6729" s="6" t="s">
        <v>4593</v>
      </c>
      <c r="B6729" s="10">
        <v>145800000</v>
      </c>
      <c r="C6729" s="10">
        <v>558071787</v>
      </c>
    </row>
    <row r="6730" spans="1:3" x14ac:dyDescent="0.3">
      <c r="A6730" s="6" t="s">
        <v>8653</v>
      </c>
      <c r="B6730" s="10">
        <v>18000000</v>
      </c>
      <c r="C6730" s="10">
        <v>14000000</v>
      </c>
    </row>
    <row r="6731" spans="1:3" x14ac:dyDescent="0.3">
      <c r="A6731" s="6" t="s">
        <v>4540</v>
      </c>
      <c r="B6731" s="10">
        <v>53000000</v>
      </c>
      <c r="C6731" s="10">
        <v>539049012.39999998</v>
      </c>
    </row>
    <row r="6732" spans="1:3" x14ac:dyDescent="0.3">
      <c r="A6732" s="6" t="s">
        <v>8761</v>
      </c>
      <c r="B6732" s="10">
        <v>73000000</v>
      </c>
      <c r="C6732" s="10">
        <v>50168294</v>
      </c>
    </row>
    <row r="6733" spans="1:3" x14ac:dyDescent="0.3">
      <c r="A6733" s="6" t="s">
        <v>786</v>
      </c>
      <c r="B6733" s="10">
        <v>102800000</v>
      </c>
      <c r="C6733" s="10">
        <v>365455879.60000002</v>
      </c>
    </row>
    <row r="6734" spans="1:3" x14ac:dyDescent="0.3">
      <c r="A6734" s="6" t="s">
        <v>717</v>
      </c>
      <c r="B6734" s="10">
        <v>278000000</v>
      </c>
      <c r="C6734" s="10">
        <v>1643412750</v>
      </c>
    </row>
    <row r="6735" spans="1:3" x14ac:dyDescent="0.3">
      <c r="A6735" s="6" t="s">
        <v>2895</v>
      </c>
      <c r="B6735" s="10">
        <v>200000000</v>
      </c>
      <c r="C6735" s="10">
        <v>794697557</v>
      </c>
    </row>
    <row r="6736" spans="1:3" x14ac:dyDescent="0.3">
      <c r="A6736" s="6" t="s">
        <v>9225</v>
      </c>
      <c r="B6736" s="10">
        <v>65300000</v>
      </c>
      <c r="C6736" s="10">
        <v>588850518</v>
      </c>
    </row>
    <row r="6737" spans="1:3" x14ac:dyDescent="0.3">
      <c r="A6737" s="6" t="s">
        <v>936</v>
      </c>
      <c r="B6737" s="10">
        <v>258000000</v>
      </c>
      <c r="C6737" s="10">
        <v>894860230</v>
      </c>
    </row>
    <row r="6738" spans="1:3" x14ac:dyDescent="0.3">
      <c r="A6738" s="6" t="s">
        <v>274</v>
      </c>
      <c r="B6738" s="10">
        <v>264940000</v>
      </c>
      <c r="C6738" s="10">
        <v>175269998.80000001</v>
      </c>
    </row>
    <row r="6739" spans="1:3" x14ac:dyDescent="0.3">
      <c r="A6739" s="6" t="s">
        <v>2428</v>
      </c>
      <c r="B6739" s="10">
        <v>90100000</v>
      </c>
      <c r="C6739" s="10">
        <v>414551647.39999998</v>
      </c>
    </row>
    <row r="6740" spans="1:3" x14ac:dyDescent="0.3">
      <c r="A6740" s="6" t="s">
        <v>688</v>
      </c>
      <c r="B6740" s="10">
        <v>160000000</v>
      </c>
      <c r="C6740" s="10">
        <v>1132107522</v>
      </c>
    </row>
    <row r="6741" spans="1:3" x14ac:dyDescent="0.3">
      <c r="A6741" s="6" t="s">
        <v>497</v>
      </c>
      <c r="B6741" s="10">
        <v>175000000</v>
      </c>
      <c r="C6741" s="10">
        <v>878271291</v>
      </c>
    </row>
    <row r="6742" spans="1:3" x14ac:dyDescent="0.3">
      <c r="A6742" s="6" t="s">
        <v>320</v>
      </c>
      <c r="B6742" s="10">
        <v>90000000</v>
      </c>
      <c r="C6742" s="10">
        <v>375540831</v>
      </c>
    </row>
    <row r="6743" spans="1:3" x14ac:dyDescent="0.3">
      <c r="A6743" s="6" t="s">
        <v>105</v>
      </c>
      <c r="B6743" s="10">
        <v>200000000</v>
      </c>
      <c r="C6743" s="10">
        <v>1910048245</v>
      </c>
    </row>
    <row r="6744" spans="1:3" x14ac:dyDescent="0.3">
      <c r="A6744" s="6" t="s">
        <v>2641</v>
      </c>
      <c r="B6744" s="10">
        <v>100000000</v>
      </c>
      <c r="C6744" s="10">
        <v>165124093</v>
      </c>
    </row>
    <row r="6745" spans="1:3" x14ac:dyDescent="0.3">
      <c r="A6745" s="6" t="s">
        <v>8305</v>
      </c>
      <c r="B6745" s="10">
        <v>22000000</v>
      </c>
      <c r="C6745" s="10">
        <v>60088980</v>
      </c>
    </row>
    <row r="6746" spans="1:3" x14ac:dyDescent="0.3">
      <c r="A6746" s="6" t="s">
        <v>9103</v>
      </c>
      <c r="B6746" s="10">
        <v>27000000</v>
      </c>
      <c r="C6746" s="10">
        <v>2264858.7999999998</v>
      </c>
    </row>
    <row r="6747" spans="1:3" x14ac:dyDescent="0.3">
      <c r="A6747" s="6" t="s">
        <v>1529</v>
      </c>
      <c r="B6747" s="10">
        <v>20000000</v>
      </c>
      <c r="C6747" s="10">
        <v>40618920</v>
      </c>
    </row>
    <row r="6748" spans="1:3" x14ac:dyDescent="0.3">
      <c r="A6748" s="6" t="s">
        <v>1563</v>
      </c>
      <c r="B6748" s="10">
        <v>90200000</v>
      </c>
      <c r="C6748" s="10">
        <v>93434</v>
      </c>
    </row>
    <row r="6749" spans="1:3" x14ac:dyDescent="0.3">
      <c r="A6749" s="6" t="s">
        <v>735</v>
      </c>
      <c r="B6749" s="10">
        <v>30000000</v>
      </c>
      <c r="C6749" s="10">
        <v>42235744</v>
      </c>
    </row>
    <row r="6750" spans="1:3" x14ac:dyDescent="0.3">
      <c r="A6750" s="6" t="s">
        <v>743</v>
      </c>
      <c r="B6750" s="10">
        <v>80000000</v>
      </c>
      <c r="C6750" s="10">
        <v>106515310</v>
      </c>
    </row>
    <row r="6751" spans="1:3" x14ac:dyDescent="0.3">
      <c r="A6751" s="6" t="s">
        <v>1630</v>
      </c>
      <c r="B6751" s="10">
        <v>75000000</v>
      </c>
      <c r="C6751" s="10">
        <v>412519762</v>
      </c>
    </row>
    <row r="6752" spans="1:3" x14ac:dyDescent="0.3">
      <c r="A6752" s="6" t="s">
        <v>593</v>
      </c>
      <c r="B6752" s="10">
        <v>19000000</v>
      </c>
      <c r="C6752" s="10">
        <v>274925095</v>
      </c>
    </row>
    <row r="6753" spans="1:3" x14ac:dyDescent="0.3">
      <c r="A6753" s="6" t="s">
        <v>9123</v>
      </c>
      <c r="B6753" s="10">
        <v>113000000</v>
      </c>
      <c r="C6753" s="10">
        <v>365992130.60000002</v>
      </c>
    </row>
    <row r="6754" spans="1:3" x14ac:dyDescent="0.3">
      <c r="A6754" s="6" t="s">
        <v>6512</v>
      </c>
      <c r="B6754" s="10">
        <v>125600000</v>
      </c>
      <c r="C6754" s="10">
        <v>327562228.60000002</v>
      </c>
    </row>
    <row r="6755" spans="1:3" x14ac:dyDescent="0.3">
      <c r="A6755" s="6" t="s">
        <v>7102</v>
      </c>
      <c r="B6755" s="10">
        <v>8000000</v>
      </c>
      <c r="C6755" s="10">
        <v>62599495</v>
      </c>
    </row>
    <row r="6756" spans="1:3" x14ac:dyDescent="0.3">
      <c r="A6756" s="6" t="s">
        <v>2567</v>
      </c>
      <c r="B6756" s="10">
        <v>105800000</v>
      </c>
      <c r="C6756" s="10">
        <v>216113745</v>
      </c>
    </row>
    <row r="6757" spans="1:3" x14ac:dyDescent="0.3">
      <c r="A6757" s="6" t="s">
        <v>2452</v>
      </c>
      <c r="B6757" s="10">
        <v>30000000</v>
      </c>
      <c r="C6757" s="10">
        <v>28542494</v>
      </c>
    </row>
    <row r="6758" spans="1:3" x14ac:dyDescent="0.3">
      <c r="A6758" s="6" t="s">
        <v>987</v>
      </c>
      <c r="B6758" s="10">
        <v>9000000</v>
      </c>
      <c r="C6758" s="10">
        <v>278754594</v>
      </c>
    </row>
    <row r="6759" spans="1:3" x14ac:dyDescent="0.3">
      <c r="A6759" s="6" t="s">
        <v>3711</v>
      </c>
      <c r="B6759" s="10">
        <v>161400000</v>
      </c>
      <c r="C6759" s="10">
        <v>287419513.39999998</v>
      </c>
    </row>
    <row r="6760" spans="1:3" x14ac:dyDescent="0.3">
      <c r="A6760" s="6" t="s">
        <v>1853</v>
      </c>
      <c r="B6760" s="10">
        <v>90000000</v>
      </c>
      <c r="C6760" s="10">
        <v>480423590.19999999</v>
      </c>
    </row>
    <row r="6761" spans="1:3" x14ac:dyDescent="0.3">
      <c r="A6761" s="6" t="s">
        <v>9316</v>
      </c>
      <c r="B6761" s="10">
        <v>82940000</v>
      </c>
      <c r="C6761" s="10">
        <v>520813154</v>
      </c>
    </row>
    <row r="6762" spans="1:3" x14ac:dyDescent="0.3">
      <c r="A6762" s="6" t="s">
        <v>5759</v>
      </c>
      <c r="B6762" s="10">
        <v>7000000</v>
      </c>
      <c r="C6762" s="10">
        <v>1473809</v>
      </c>
    </row>
    <row r="6763" spans="1:3" x14ac:dyDescent="0.3">
      <c r="A6763" s="6" t="s">
        <v>8207</v>
      </c>
      <c r="B6763" s="10">
        <v>105500000</v>
      </c>
      <c r="C6763" s="10">
        <v>779620835.60000002</v>
      </c>
    </row>
    <row r="6764" spans="1:3" x14ac:dyDescent="0.3">
      <c r="A6764" s="6" t="s">
        <v>4645</v>
      </c>
      <c r="B6764" s="10">
        <v>20000000</v>
      </c>
      <c r="C6764" s="10">
        <v>91902438</v>
      </c>
    </row>
    <row r="6765" spans="1:3" x14ac:dyDescent="0.3">
      <c r="A6765" s="6" t="s">
        <v>4837</v>
      </c>
      <c r="B6765" s="10">
        <v>6699000</v>
      </c>
      <c r="C6765" s="10">
        <v>12035862</v>
      </c>
    </row>
    <row r="6766" spans="1:3" x14ac:dyDescent="0.3">
      <c r="A6766" s="6" t="s">
        <v>9321</v>
      </c>
      <c r="B6766" s="10">
        <v>42377129</v>
      </c>
      <c r="C6766" s="10">
        <v>43840</v>
      </c>
    </row>
    <row r="6767" spans="1:3" x14ac:dyDescent="0.3">
      <c r="A6767" s="6" t="s">
        <v>6571</v>
      </c>
      <c r="B6767" s="10">
        <v>5000000</v>
      </c>
      <c r="C6767" s="10">
        <v>31149251</v>
      </c>
    </row>
    <row r="6768" spans="1:3" x14ac:dyDescent="0.3">
      <c r="A6768" s="6" t="s">
        <v>7235</v>
      </c>
      <c r="B6768" s="10">
        <v>27073270.600000001</v>
      </c>
      <c r="C6768" s="10">
        <v>8945072</v>
      </c>
    </row>
    <row r="6769" spans="1:3" x14ac:dyDescent="0.3">
      <c r="A6769" s="6" t="s">
        <v>3000</v>
      </c>
      <c r="B6769" s="10">
        <v>48780000</v>
      </c>
      <c r="C6769" s="10">
        <v>354023</v>
      </c>
    </row>
    <row r="6770" spans="1:3" x14ac:dyDescent="0.3">
      <c r="A6770" s="6" t="s">
        <v>3770</v>
      </c>
      <c r="B6770" s="10">
        <v>65000000</v>
      </c>
      <c r="C6770" s="10">
        <v>235666219</v>
      </c>
    </row>
    <row r="6771" spans="1:3" x14ac:dyDescent="0.3">
      <c r="A6771" s="6" t="s">
        <v>6864</v>
      </c>
      <c r="B6771" s="10">
        <v>90000000</v>
      </c>
      <c r="C6771" s="10">
        <v>143049560</v>
      </c>
    </row>
    <row r="6772" spans="1:3" x14ac:dyDescent="0.3">
      <c r="A6772" s="6" t="s">
        <v>2137</v>
      </c>
      <c r="B6772" s="10">
        <v>35000000</v>
      </c>
      <c r="C6772" s="10">
        <v>197692062</v>
      </c>
    </row>
    <row r="6773" spans="1:3" x14ac:dyDescent="0.3">
      <c r="A6773" s="6" t="s">
        <v>2624</v>
      </c>
      <c r="B6773" s="10">
        <v>38000000</v>
      </c>
      <c r="C6773" s="10">
        <v>119721296</v>
      </c>
    </row>
    <row r="6774" spans="1:3" x14ac:dyDescent="0.3">
      <c r="A6774" s="6" t="s">
        <v>2292</v>
      </c>
      <c r="B6774" s="10">
        <v>40000000</v>
      </c>
      <c r="C6774" s="10">
        <v>167851995</v>
      </c>
    </row>
    <row r="6775" spans="1:3" x14ac:dyDescent="0.3">
      <c r="A6775" s="6" t="s">
        <v>3847</v>
      </c>
      <c r="B6775" s="10">
        <v>27000000</v>
      </c>
      <c r="C6775" s="10">
        <v>80681183</v>
      </c>
    </row>
    <row r="6776" spans="1:3" x14ac:dyDescent="0.3">
      <c r="A6776" s="6" t="s">
        <v>6662</v>
      </c>
      <c r="B6776" s="10">
        <v>262504.59999999998</v>
      </c>
      <c r="C6776" s="10">
        <v>6928960</v>
      </c>
    </row>
    <row r="6777" spans="1:3" x14ac:dyDescent="0.3">
      <c r="A6777" s="6" t="s">
        <v>6167</v>
      </c>
      <c r="B6777" s="10">
        <v>165800000</v>
      </c>
      <c r="C6777" s="10">
        <v>385711392.19999999</v>
      </c>
    </row>
    <row r="6778" spans="1:3" x14ac:dyDescent="0.3">
      <c r="A6778" s="6" t="s">
        <v>7539</v>
      </c>
      <c r="B6778" s="10">
        <v>5460000</v>
      </c>
      <c r="C6778" s="10">
        <v>1468454</v>
      </c>
    </row>
    <row r="6779" spans="1:3" x14ac:dyDescent="0.3">
      <c r="A6779" s="6" t="s">
        <v>8879</v>
      </c>
      <c r="B6779" s="10">
        <v>22620000</v>
      </c>
      <c r="C6779" s="10">
        <v>29066681</v>
      </c>
    </row>
    <row r="6780" spans="1:3" x14ac:dyDescent="0.3">
      <c r="A6780" s="6" t="s">
        <v>8297</v>
      </c>
      <c r="B6780" s="10">
        <v>13000000</v>
      </c>
      <c r="C6780" s="10">
        <v>54837234</v>
      </c>
    </row>
    <row r="6781" spans="1:3" x14ac:dyDescent="0.3">
      <c r="A6781" s="6" t="s">
        <v>7335</v>
      </c>
      <c r="B6781" s="10">
        <v>531374</v>
      </c>
      <c r="C6781" s="10">
        <v>1103757</v>
      </c>
    </row>
    <row r="6782" spans="1:3" x14ac:dyDescent="0.3">
      <c r="A6782" s="6" t="s">
        <v>7055</v>
      </c>
      <c r="B6782" s="10">
        <v>5714523.7999999998</v>
      </c>
      <c r="C6782" s="10">
        <v>152972</v>
      </c>
    </row>
    <row r="6783" spans="1:3" x14ac:dyDescent="0.3">
      <c r="A6783" s="6" t="s">
        <v>5139</v>
      </c>
      <c r="B6783" s="10">
        <v>120000</v>
      </c>
      <c r="C6783" s="10">
        <v>80164422.799999997</v>
      </c>
    </row>
    <row r="6784" spans="1:3" x14ac:dyDescent="0.3">
      <c r="A6784" s="6" t="s">
        <v>8471</v>
      </c>
      <c r="B6784" s="10">
        <v>10000000</v>
      </c>
      <c r="C6784" s="10">
        <v>29062674</v>
      </c>
    </row>
    <row r="6785" spans="1:3" x14ac:dyDescent="0.3">
      <c r="A6785" s="6" t="s">
        <v>3811</v>
      </c>
      <c r="B6785" s="10">
        <v>365000</v>
      </c>
      <c r="C6785" s="10">
        <v>1400000</v>
      </c>
    </row>
    <row r="6786" spans="1:3" x14ac:dyDescent="0.3">
      <c r="A6786" s="6" t="s">
        <v>6577</v>
      </c>
      <c r="B6786" s="10">
        <v>5775000</v>
      </c>
      <c r="C6786" s="10">
        <v>13994920</v>
      </c>
    </row>
    <row r="6787" spans="1:3" x14ac:dyDescent="0.3">
      <c r="A6787" s="6" t="s">
        <v>4125</v>
      </c>
      <c r="B6787" s="10">
        <v>8000000</v>
      </c>
      <c r="C6787" s="10">
        <v>52287766</v>
      </c>
    </row>
    <row r="6788" spans="1:3" x14ac:dyDescent="0.3">
      <c r="A6788" s="6" t="s">
        <v>2234</v>
      </c>
      <c r="B6788" s="10">
        <v>35000000</v>
      </c>
      <c r="C6788" s="10">
        <v>83061158</v>
      </c>
    </row>
    <row r="6789" spans="1:3" x14ac:dyDescent="0.3">
      <c r="A6789" s="6" t="s">
        <v>973</v>
      </c>
      <c r="B6789" s="10">
        <v>135060000</v>
      </c>
      <c r="C6789" s="10">
        <v>848730906</v>
      </c>
    </row>
    <row r="6790" spans="1:3" x14ac:dyDescent="0.3">
      <c r="A6790" s="6" t="s">
        <v>9673</v>
      </c>
      <c r="B6790" s="10">
        <v>105000000</v>
      </c>
      <c r="C6790" s="10">
        <v>457250016</v>
      </c>
    </row>
    <row r="6791" spans="1:3" x14ac:dyDescent="0.3">
      <c r="A6791" s="6" t="s">
        <v>6495</v>
      </c>
      <c r="B6791" s="10">
        <v>8000000</v>
      </c>
      <c r="C6791" s="10">
        <v>30664525.199999999</v>
      </c>
    </row>
    <row r="6792" spans="1:3" x14ac:dyDescent="0.3">
      <c r="A6792" s="6" t="s">
        <v>1864</v>
      </c>
      <c r="B6792" s="10">
        <v>140000000</v>
      </c>
      <c r="C6792" s="10">
        <v>386839614</v>
      </c>
    </row>
    <row r="6793" spans="1:3" x14ac:dyDescent="0.3">
      <c r="A6793" s="6" t="s">
        <v>2392</v>
      </c>
      <c r="B6793" s="10">
        <v>185000000</v>
      </c>
      <c r="C6793" s="10">
        <v>335673708</v>
      </c>
    </row>
    <row r="6794" spans="1:3" x14ac:dyDescent="0.3">
      <c r="A6794" s="6" t="s">
        <v>5248</v>
      </c>
      <c r="B6794" s="10">
        <v>12000000</v>
      </c>
      <c r="C6794" s="10">
        <v>95800000</v>
      </c>
    </row>
    <row r="6795" spans="1:3" x14ac:dyDescent="0.3">
      <c r="A6795" s="6" t="s">
        <v>8015</v>
      </c>
      <c r="B6795" s="10">
        <v>18000000</v>
      </c>
      <c r="C6795" s="10">
        <v>87000000</v>
      </c>
    </row>
    <row r="6796" spans="1:3" x14ac:dyDescent="0.3">
      <c r="A6796" s="6" t="s">
        <v>2373</v>
      </c>
      <c r="B6796" s="10">
        <v>190000000</v>
      </c>
      <c r="C6796" s="10">
        <v>467381584</v>
      </c>
    </row>
    <row r="6797" spans="1:3" x14ac:dyDescent="0.3">
      <c r="A6797" s="6" t="s">
        <v>4363</v>
      </c>
      <c r="B6797" s="10">
        <v>24000000</v>
      </c>
      <c r="C6797" s="10">
        <v>133000000</v>
      </c>
    </row>
    <row r="6798" spans="1:3" x14ac:dyDescent="0.3">
      <c r="A6798" s="6" t="s">
        <v>5366</v>
      </c>
      <c r="B6798" s="10">
        <v>30000000</v>
      </c>
      <c r="C6798" s="10">
        <v>70200000</v>
      </c>
    </row>
    <row r="6799" spans="1:3" x14ac:dyDescent="0.3">
      <c r="A6799" s="6" t="s">
        <v>7621</v>
      </c>
      <c r="B6799" s="10">
        <v>27000000</v>
      </c>
      <c r="C6799" s="10">
        <v>96900000</v>
      </c>
    </row>
    <row r="6800" spans="1:3" x14ac:dyDescent="0.3">
      <c r="A6800" s="6" t="s">
        <v>3292</v>
      </c>
      <c r="B6800" s="10">
        <v>46000000</v>
      </c>
      <c r="C6800" s="10">
        <v>150000000</v>
      </c>
    </row>
    <row r="6801" spans="1:3" x14ac:dyDescent="0.3">
      <c r="A6801" s="6" t="s">
        <v>6412</v>
      </c>
      <c r="B6801" s="10">
        <v>38000000</v>
      </c>
      <c r="C6801" s="10">
        <v>120000000</v>
      </c>
    </row>
    <row r="6802" spans="1:3" x14ac:dyDescent="0.3">
      <c r="A6802" s="6" t="s">
        <v>3194</v>
      </c>
      <c r="B6802" s="10">
        <v>70000000</v>
      </c>
      <c r="C6802" s="10">
        <v>117800000</v>
      </c>
    </row>
    <row r="6803" spans="1:3" x14ac:dyDescent="0.3">
      <c r="A6803" s="6" t="s">
        <v>3098</v>
      </c>
      <c r="B6803" s="10">
        <v>60000000</v>
      </c>
      <c r="C6803" s="10">
        <v>67312826</v>
      </c>
    </row>
    <row r="6804" spans="1:3" x14ac:dyDescent="0.3">
      <c r="A6804" s="6" t="s">
        <v>5226</v>
      </c>
      <c r="B6804" s="10">
        <v>79500000</v>
      </c>
      <c r="C6804" s="10">
        <v>708023892.39999998</v>
      </c>
    </row>
    <row r="6805" spans="1:3" x14ac:dyDescent="0.3">
      <c r="A6805" s="6" t="s">
        <v>3044</v>
      </c>
      <c r="B6805" s="10">
        <v>35000000</v>
      </c>
      <c r="C6805" s="10">
        <v>139000000</v>
      </c>
    </row>
    <row r="6806" spans="1:3" x14ac:dyDescent="0.3">
      <c r="A6806" s="6" t="s">
        <v>697</v>
      </c>
      <c r="B6806" s="10">
        <v>11000000</v>
      </c>
      <c r="C6806" s="10">
        <v>775398007</v>
      </c>
    </row>
    <row r="6807" spans="1:3" x14ac:dyDescent="0.3">
      <c r="A6807" s="6" t="s">
        <v>2260</v>
      </c>
      <c r="B6807" s="10">
        <v>115000000</v>
      </c>
      <c r="C6807" s="10">
        <v>924317558</v>
      </c>
    </row>
    <row r="6808" spans="1:3" x14ac:dyDescent="0.3">
      <c r="A6808" s="6" t="s">
        <v>2381</v>
      </c>
      <c r="B6808" s="10">
        <v>120000000</v>
      </c>
      <c r="C6808" s="10">
        <v>649398328</v>
      </c>
    </row>
    <row r="6809" spans="1:3" x14ac:dyDescent="0.3">
      <c r="A6809" s="6" t="s">
        <v>2192</v>
      </c>
      <c r="B6809" s="10">
        <v>113000000</v>
      </c>
      <c r="C6809" s="10">
        <v>850000000</v>
      </c>
    </row>
    <row r="6810" spans="1:3" x14ac:dyDescent="0.3">
      <c r="A6810" s="6" t="s">
        <v>3276</v>
      </c>
      <c r="B6810" s="10">
        <v>8500000</v>
      </c>
      <c r="C6810" s="10">
        <v>68695443</v>
      </c>
    </row>
    <row r="6811" spans="1:3" x14ac:dyDescent="0.3">
      <c r="A6811" s="6" t="s">
        <v>969</v>
      </c>
      <c r="B6811" s="10">
        <v>245000000</v>
      </c>
      <c r="C6811" s="10">
        <v>2068223624</v>
      </c>
    </row>
    <row r="6812" spans="1:3" x14ac:dyDescent="0.3">
      <c r="A6812" s="6" t="s">
        <v>1193</v>
      </c>
      <c r="B6812" s="10">
        <v>200000000</v>
      </c>
      <c r="C6812" s="10">
        <v>1332698830</v>
      </c>
    </row>
    <row r="6813" spans="1:3" x14ac:dyDescent="0.3">
      <c r="A6813" s="6" t="s">
        <v>1030</v>
      </c>
      <c r="B6813" s="10">
        <v>275000000</v>
      </c>
      <c r="C6813" s="10">
        <v>1072767997</v>
      </c>
    </row>
    <row r="6814" spans="1:3" x14ac:dyDescent="0.3">
      <c r="A6814" s="6" t="s">
        <v>5059</v>
      </c>
      <c r="B6814" s="10">
        <v>2100000</v>
      </c>
      <c r="C6814" s="10">
        <v>585443</v>
      </c>
    </row>
    <row r="6815" spans="1:3" x14ac:dyDescent="0.3">
      <c r="A6815" s="6" t="s">
        <v>3825</v>
      </c>
      <c r="B6815" s="10">
        <v>70000000</v>
      </c>
      <c r="C6815" s="10">
        <v>137022245</v>
      </c>
    </row>
    <row r="6816" spans="1:3" x14ac:dyDescent="0.3">
      <c r="A6816" s="6" t="s">
        <v>3200</v>
      </c>
      <c r="B6816" s="10">
        <v>55000000</v>
      </c>
      <c r="C6816" s="10">
        <v>196565669</v>
      </c>
    </row>
    <row r="6817" spans="1:3" x14ac:dyDescent="0.3">
      <c r="A6817" s="6" t="s">
        <v>4703</v>
      </c>
      <c r="B6817" s="10">
        <v>7000000</v>
      </c>
      <c r="C6817" s="10">
        <v>182055444</v>
      </c>
    </row>
    <row r="6818" spans="1:3" x14ac:dyDescent="0.3">
      <c r="A6818" s="6" t="s">
        <v>9070</v>
      </c>
      <c r="B6818" s="10">
        <v>7000000</v>
      </c>
      <c r="C6818" s="10">
        <v>8900000</v>
      </c>
    </row>
    <row r="6819" spans="1:3" x14ac:dyDescent="0.3">
      <c r="A6819" s="6" t="s">
        <v>1573</v>
      </c>
      <c r="B6819" s="10">
        <v>85600000</v>
      </c>
      <c r="C6819" s="10">
        <v>231390603.19999999</v>
      </c>
    </row>
    <row r="6820" spans="1:3" x14ac:dyDescent="0.3">
      <c r="A6820" s="6" t="s">
        <v>8243</v>
      </c>
      <c r="B6820" s="10">
        <v>22000000</v>
      </c>
      <c r="C6820" s="10">
        <v>28744356</v>
      </c>
    </row>
    <row r="6821" spans="1:3" x14ac:dyDescent="0.3">
      <c r="A6821" s="6" t="s">
        <v>2882</v>
      </c>
      <c r="B6821" s="10">
        <v>105000000</v>
      </c>
      <c r="C6821" s="10">
        <v>121100000</v>
      </c>
    </row>
    <row r="6822" spans="1:3" x14ac:dyDescent="0.3">
      <c r="A6822" s="6" t="s">
        <v>6226</v>
      </c>
      <c r="B6822" s="10">
        <v>7000000</v>
      </c>
      <c r="C6822" s="10">
        <v>1647997.6</v>
      </c>
    </row>
    <row r="6823" spans="1:3" x14ac:dyDescent="0.3">
      <c r="A6823" s="6" t="s">
        <v>5088</v>
      </c>
      <c r="B6823" s="10">
        <v>9000000</v>
      </c>
      <c r="C6823" s="10">
        <v>63503309.399999999</v>
      </c>
    </row>
    <row r="6824" spans="1:3" x14ac:dyDescent="0.3">
      <c r="A6824" s="6" t="s">
        <v>4484</v>
      </c>
      <c r="B6824" s="10">
        <v>4473585.5999999996</v>
      </c>
      <c r="C6824" s="10">
        <v>193425</v>
      </c>
    </row>
    <row r="6825" spans="1:3" x14ac:dyDescent="0.3">
      <c r="A6825" s="6" t="s">
        <v>7543</v>
      </c>
      <c r="B6825" s="10">
        <v>112000000</v>
      </c>
      <c r="C6825" s="10">
        <v>558251841.60000002</v>
      </c>
    </row>
    <row r="6826" spans="1:3" x14ac:dyDescent="0.3">
      <c r="A6826" s="6" t="s">
        <v>4356</v>
      </c>
      <c r="B6826" s="10">
        <v>60000000</v>
      </c>
      <c r="C6826" s="10">
        <v>170200225</v>
      </c>
    </row>
    <row r="6827" spans="1:3" x14ac:dyDescent="0.3">
      <c r="A6827" s="6" t="s">
        <v>5950</v>
      </c>
      <c r="B6827" s="10">
        <v>79800000</v>
      </c>
      <c r="C6827" s="10">
        <v>891097702.39999998</v>
      </c>
    </row>
    <row r="6828" spans="1:3" x14ac:dyDescent="0.3">
      <c r="A6828" s="6" t="s">
        <v>6302</v>
      </c>
      <c r="B6828" s="10">
        <v>49770000</v>
      </c>
      <c r="C6828" s="10">
        <v>329856760.80000001</v>
      </c>
    </row>
    <row r="6829" spans="1:3" x14ac:dyDescent="0.3">
      <c r="A6829" s="6" t="s">
        <v>3880</v>
      </c>
      <c r="B6829" s="10">
        <v>60000000</v>
      </c>
      <c r="C6829" s="10">
        <v>88832210</v>
      </c>
    </row>
    <row r="6830" spans="1:3" x14ac:dyDescent="0.3">
      <c r="A6830" s="6" t="s">
        <v>6365</v>
      </c>
      <c r="B6830" s="10">
        <v>55720000</v>
      </c>
      <c r="C6830" s="10">
        <v>670286403.39999998</v>
      </c>
    </row>
    <row r="6831" spans="1:3" x14ac:dyDescent="0.3">
      <c r="A6831" s="6" t="s">
        <v>7288</v>
      </c>
      <c r="B6831" s="10">
        <v>50000000</v>
      </c>
      <c r="C6831" s="10">
        <v>8342132</v>
      </c>
    </row>
    <row r="6832" spans="1:3" x14ac:dyDescent="0.3">
      <c r="A6832" s="6" t="s">
        <v>5556</v>
      </c>
      <c r="B6832" s="10">
        <v>20000000</v>
      </c>
      <c r="C6832" s="10">
        <v>27565514</v>
      </c>
    </row>
    <row r="6833" spans="1:3" x14ac:dyDescent="0.3">
      <c r="A6833" s="6" t="s">
        <v>9621</v>
      </c>
      <c r="B6833" s="10">
        <v>146000000</v>
      </c>
      <c r="C6833" s="10">
        <v>329597032.19999999</v>
      </c>
    </row>
    <row r="6834" spans="1:3" x14ac:dyDescent="0.3">
      <c r="A6834" s="6" t="s">
        <v>4955</v>
      </c>
      <c r="B6834" s="10">
        <v>103600000</v>
      </c>
      <c r="C6834" s="10">
        <v>134150172.59999999</v>
      </c>
    </row>
    <row r="6835" spans="1:3" x14ac:dyDescent="0.3">
      <c r="A6835" s="6" t="s">
        <v>6966</v>
      </c>
      <c r="B6835" s="10">
        <v>22000000</v>
      </c>
      <c r="C6835" s="10">
        <v>64892670</v>
      </c>
    </row>
    <row r="6836" spans="1:3" x14ac:dyDescent="0.3">
      <c r="A6836" s="6" t="s">
        <v>7986</v>
      </c>
      <c r="B6836" s="10">
        <v>113600000</v>
      </c>
      <c r="C6836" s="10">
        <v>523551882.39999998</v>
      </c>
    </row>
    <row r="6837" spans="1:3" x14ac:dyDescent="0.3">
      <c r="A6837" s="6" t="s">
        <v>5428</v>
      </c>
      <c r="B6837" s="10">
        <v>138000000</v>
      </c>
      <c r="C6837" s="10">
        <v>76416746</v>
      </c>
    </row>
    <row r="6838" spans="1:3" x14ac:dyDescent="0.3">
      <c r="A6838" s="6" t="s">
        <v>4534</v>
      </c>
      <c r="B6838" s="10">
        <v>20000000</v>
      </c>
      <c r="C6838" s="10">
        <v>10468867</v>
      </c>
    </row>
    <row r="6839" spans="1:3" x14ac:dyDescent="0.3">
      <c r="A6839" s="6" t="s">
        <v>8695</v>
      </c>
      <c r="B6839" s="10">
        <v>15000000</v>
      </c>
      <c r="C6839" s="10">
        <v>95904091</v>
      </c>
    </row>
    <row r="6840" spans="1:3" x14ac:dyDescent="0.3">
      <c r="A6840" s="6" t="s">
        <v>4381</v>
      </c>
      <c r="B6840" s="10">
        <v>23150365.399999999</v>
      </c>
      <c r="C6840" s="10">
        <v>4843719</v>
      </c>
    </row>
    <row r="6841" spans="1:3" x14ac:dyDescent="0.3">
      <c r="A6841" s="6" t="s">
        <v>5463</v>
      </c>
      <c r="B6841" s="10">
        <v>65000000</v>
      </c>
      <c r="C6841" s="10">
        <v>128107642</v>
      </c>
    </row>
    <row r="6842" spans="1:3" x14ac:dyDescent="0.3">
      <c r="A6842" s="6" t="s">
        <v>2207</v>
      </c>
      <c r="B6842" s="10">
        <v>12000000</v>
      </c>
      <c r="C6842" s="10">
        <v>110989157</v>
      </c>
    </row>
    <row r="6843" spans="1:3" x14ac:dyDescent="0.3">
      <c r="A6843" s="6" t="s">
        <v>2492</v>
      </c>
      <c r="B6843" s="10">
        <v>23000000</v>
      </c>
      <c r="C6843" s="10">
        <v>150816700</v>
      </c>
    </row>
    <row r="6844" spans="1:3" x14ac:dyDescent="0.3">
      <c r="A6844" s="6" t="s">
        <v>2578</v>
      </c>
      <c r="B6844" s="10">
        <v>30000000</v>
      </c>
      <c r="C6844" s="10">
        <v>165889117</v>
      </c>
    </row>
    <row r="6845" spans="1:3" x14ac:dyDescent="0.3">
      <c r="A6845" s="6" t="s">
        <v>3054</v>
      </c>
      <c r="B6845" s="10">
        <v>45000000</v>
      </c>
      <c r="C6845" s="10">
        <v>86165646</v>
      </c>
    </row>
    <row r="6846" spans="1:3" x14ac:dyDescent="0.3">
      <c r="A6846" s="6" t="s">
        <v>9352</v>
      </c>
      <c r="B6846" s="10">
        <v>264940000</v>
      </c>
      <c r="C6846" s="10">
        <v>175269998.80000001</v>
      </c>
    </row>
    <row r="6847" spans="1:3" x14ac:dyDescent="0.3">
      <c r="A6847" s="6" t="s">
        <v>2603</v>
      </c>
      <c r="B6847" s="10">
        <v>33000000</v>
      </c>
      <c r="C6847" s="10">
        <v>165552290</v>
      </c>
    </row>
    <row r="6848" spans="1:3" x14ac:dyDescent="0.3">
      <c r="A6848" s="6" t="s">
        <v>7122</v>
      </c>
      <c r="B6848" s="10">
        <v>93600000</v>
      </c>
      <c r="C6848" s="10">
        <v>186333762.19999999</v>
      </c>
    </row>
    <row r="6849" spans="1:3" x14ac:dyDescent="0.3">
      <c r="A6849" s="6" t="s">
        <v>6971</v>
      </c>
      <c r="B6849" s="10">
        <v>175600000</v>
      </c>
      <c r="C6849" s="10">
        <v>288568132.39999998</v>
      </c>
    </row>
    <row r="6850" spans="1:3" x14ac:dyDescent="0.3">
      <c r="A6850" s="6" t="s">
        <v>2954</v>
      </c>
      <c r="B6850" s="10">
        <v>80300000</v>
      </c>
      <c r="C6850" s="10">
        <v>176682291.40000001</v>
      </c>
    </row>
    <row r="6851" spans="1:3" x14ac:dyDescent="0.3">
      <c r="A6851" s="6" t="s">
        <v>8780</v>
      </c>
      <c r="B6851" s="10">
        <v>195200000</v>
      </c>
      <c r="C6851" s="10">
        <v>1016114293</v>
      </c>
    </row>
    <row r="6852" spans="1:3" x14ac:dyDescent="0.3">
      <c r="A6852" s="6" t="s">
        <v>4485</v>
      </c>
      <c r="B6852" s="10">
        <v>50000000</v>
      </c>
      <c r="C6852" s="10">
        <v>159745279</v>
      </c>
    </row>
    <row r="6853" spans="1:3" x14ac:dyDescent="0.3">
      <c r="A6853" s="6" t="s">
        <v>4159</v>
      </c>
      <c r="B6853" s="10">
        <v>120000000</v>
      </c>
      <c r="C6853" s="10">
        <v>303727772.60000002</v>
      </c>
    </row>
    <row r="6854" spans="1:3" x14ac:dyDescent="0.3">
      <c r="A6854" s="6" t="s">
        <v>6429</v>
      </c>
      <c r="B6854" s="10">
        <v>246000000</v>
      </c>
      <c r="C6854" s="10">
        <v>178359863</v>
      </c>
    </row>
    <row r="6855" spans="1:3" x14ac:dyDescent="0.3">
      <c r="A6855" s="6" t="s">
        <v>1667</v>
      </c>
      <c r="B6855" s="10">
        <v>149200000</v>
      </c>
      <c r="C6855" s="10">
        <v>1180869058</v>
      </c>
    </row>
    <row r="6856" spans="1:3" x14ac:dyDescent="0.3">
      <c r="A6856" s="6" t="s">
        <v>5902</v>
      </c>
      <c r="B6856" s="10">
        <v>126300000</v>
      </c>
      <c r="C6856" s="10">
        <v>401345912</v>
      </c>
    </row>
    <row r="6857" spans="1:3" x14ac:dyDescent="0.3">
      <c r="A6857" s="6" t="s">
        <v>3440</v>
      </c>
      <c r="B6857" s="10">
        <v>32000000</v>
      </c>
      <c r="C6857" s="10">
        <v>89441732</v>
      </c>
    </row>
    <row r="6858" spans="1:3" x14ac:dyDescent="0.3">
      <c r="A6858" s="6" t="s">
        <v>9470</v>
      </c>
      <c r="B6858" s="10">
        <v>81000000</v>
      </c>
      <c r="C6858" s="10">
        <v>383536021</v>
      </c>
    </row>
    <row r="6859" spans="1:3" x14ac:dyDescent="0.3">
      <c r="A6859" s="6" t="s">
        <v>256</v>
      </c>
      <c r="B6859" s="10">
        <v>138000000</v>
      </c>
      <c r="C6859" s="10">
        <v>405994737.60000002</v>
      </c>
    </row>
    <row r="6860" spans="1:3" x14ac:dyDescent="0.3">
      <c r="A6860" s="6" t="s">
        <v>8528</v>
      </c>
      <c r="B6860" s="10">
        <v>15541000</v>
      </c>
      <c r="C6860" s="10">
        <v>38139010</v>
      </c>
    </row>
    <row r="6861" spans="1:3" x14ac:dyDescent="0.3">
      <c r="A6861" s="6" t="s">
        <v>4014</v>
      </c>
      <c r="B6861" s="10">
        <v>20000000</v>
      </c>
      <c r="C6861" s="10">
        <v>19754272</v>
      </c>
    </row>
    <row r="6862" spans="1:3" x14ac:dyDescent="0.3">
      <c r="A6862" s="6" t="s">
        <v>5180</v>
      </c>
      <c r="B6862" s="10">
        <v>128200000</v>
      </c>
      <c r="C6862" s="10">
        <v>875410458.20000005</v>
      </c>
    </row>
    <row r="6863" spans="1:3" x14ac:dyDescent="0.3">
      <c r="A6863" s="6" t="s">
        <v>9629</v>
      </c>
      <c r="B6863" s="10">
        <v>2000000</v>
      </c>
      <c r="C6863" s="10">
        <v>63555</v>
      </c>
    </row>
    <row r="6864" spans="1:3" x14ac:dyDescent="0.3">
      <c r="A6864" s="6" t="s">
        <v>7001</v>
      </c>
      <c r="B6864" s="10">
        <v>12000000</v>
      </c>
      <c r="C6864" s="10">
        <v>12034913</v>
      </c>
    </row>
    <row r="6865" spans="1:3" x14ac:dyDescent="0.3">
      <c r="A6865" s="6" t="s">
        <v>6017</v>
      </c>
      <c r="B6865" s="10">
        <v>35000000</v>
      </c>
      <c r="C6865" s="10">
        <v>17967746</v>
      </c>
    </row>
    <row r="6866" spans="1:3" x14ac:dyDescent="0.3">
      <c r="A6866" s="6" t="s">
        <v>1082</v>
      </c>
      <c r="B6866" s="10">
        <v>67980000</v>
      </c>
      <c r="C6866" s="10">
        <v>1046659332</v>
      </c>
    </row>
    <row r="6867" spans="1:3" x14ac:dyDescent="0.3">
      <c r="A6867" s="6" t="s">
        <v>3330</v>
      </c>
      <c r="B6867" s="10">
        <v>14000000</v>
      </c>
      <c r="C6867" s="10">
        <v>75525718</v>
      </c>
    </row>
    <row r="6868" spans="1:3" x14ac:dyDescent="0.3">
      <c r="A6868" s="6" t="s">
        <v>5534</v>
      </c>
      <c r="B6868" s="10">
        <v>81000000</v>
      </c>
      <c r="C6868" s="10">
        <v>396066427.39999998</v>
      </c>
    </row>
    <row r="6869" spans="1:3" x14ac:dyDescent="0.3">
      <c r="A6869" s="6" t="s">
        <v>2822</v>
      </c>
      <c r="B6869" s="10">
        <v>20770500.600000001</v>
      </c>
      <c r="C6869" s="10">
        <v>2478806</v>
      </c>
    </row>
    <row r="6870" spans="1:3" x14ac:dyDescent="0.3">
      <c r="A6870" s="6" t="s">
        <v>6656</v>
      </c>
      <c r="B6870" s="10">
        <v>6345817.7999999998</v>
      </c>
      <c r="C6870" s="10">
        <v>70611210</v>
      </c>
    </row>
    <row r="6871" spans="1:3" x14ac:dyDescent="0.3">
      <c r="A6871" s="6" t="s">
        <v>2541</v>
      </c>
      <c r="B6871" s="10">
        <v>70000000</v>
      </c>
      <c r="C6871" s="10">
        <v>183353431</v>
      </c>
    </row>
    <row r="6872" spans="1:3" x14ac:dyDescent="0.3">
      <c r="A6872" s="6" t="s">
        <v>1196</v>
      </c>
      <c r="B6872" s="10">
        <v>128400000</v>
      </c>
      <c r="C6872" s="10">
        <v>399441960.59999996</v>
      </c>
    </row>
    <row r="6873" spans="1:3" x14ac:dyDescent="0.3">
      <c r="A6873" s="6" t="s">
        <v>1957</v>
      </c>
      <c r="B6873" s="10">
        <v>28000000</v>
      </c>
      <c r="C6873" s="10">
        <v>202182981</v>
      </c>
    </row>
    <row r="6874" spans="1:3" x14ac:dyDescent="0.3">
      <c r="A6874" s="6" t="s">
        <v>1562</v>
      </c>
      <c r="B6874" s="10">
        <v>121100000</v>
      </c>
      <c r="C6874" s="10">
        <v>790693144.79999995</v>
      </c>
    </row>
    <row r="6875" spans="1:3" x14ac:dyDescent="0.3">
      <c r="A6875" s="6" t="s">
        <v>8042</v>
      </c>
      <c r="B6875" s="10">
        <v>42000000</v>
      </c>
      <c r="C6875" s="10">
        <v>7959291</v>
      </c>
    </row>
    <row r="6876" spans="1:3" x14ac:dyDescent="0.3">
      <c r="A6876" s="6" t="s">
        <v>3657</v>
      </c>
      <c r="B6876" s="10">
        <v>30672739.199999999</v>
      </c>
      <c r="C6876" s="10">
        <v>13603453</v>
      </c>
    </row>
    <row r="6877" spans="1:3" x14ac:dyDescent="0.3">
      <c r="A6877" s="6" t="s">
        <v>140</v>
      </c>
      <c r="B6877" s="10">
        <v>135000000</v>
      </c>
      <c r="C6877" s="10">
        <v>69566884</v>
      </c>
    </row>
    <row r="6878" spans="1:3" x14ac:dyDescent="0.3">
      <c r="A6878" s="6" t="s">
        <v>9527</v>
      </c>
      <c r="B6878" s="10">
        <v>1200000</v>
      </c>
      <c r="C6878" s="10">
        <v>7021533</v>
      </c>
    </row>
    <row r="6879" spans="1:3" x14ac:dyDescent="0.3">
      <c r="A6879" s="6" t="s">
        <v>9545</v>
      </c>
      <c r="B6879" s="10">
        <v>137800000</v>
      </c>
      <c r="C6879" s="10">
        <v>683325581</v>
      </c>
    </row>
    <row r="6880" spans="1:3" x14ac:dyDescent="0.3">
      <c r="A6880" s="6" t="s">
        <v>7408</v>
      </c>
      <c r="B6880" s="10">
        <v>25000000</v>
      </c>
      <c r="C6880" s="10">
        <v>11253821</v>
      </c>
    </row>
    <row r="6881" spans="1:3" x14ac:dyDescent="0.3">
      <c r="A6881" s="6" t="s">
        <v>1313</v>
      </c>
      <c r="B6881" s="10">
        <v>223940000</v>
      </c>
      <c r="C6881" s="10">
        <v>175269998.80000001</v>
      </c>
    </row>
    <row r="6882" spans="1:3" x14ac:dyDescent="0.3">
      <c r="A6882" s="6" t="s">
        <v>6822</v>
      </c>
      <c r="B6882" s="10">
        <v>35000000</v>
      </c>
      <c r="C6882" s="10">
        <v>99423000</v>
      </c>
    </row>
    <row r="6883" spans="1:3" x14ac:dyDescent="0.3">
      <c r="A6883" s="6" t="s">
        <v>6158</v>
      </c>
      <c r="B6883" s="10">
        <v>97500000</v>
      </c>
      <c r="C6883" s="10">
        <v>589458929.79999995</v>
      </c>
    </row>
    <row r="6884" spans="1:3" x14ac:dyDescent="0.3">
      <c r="A6884" s="6" t="s">
        <v>7562</v>
      </c>
      <c r="B6884" s="10">
        <v>50000000</v>
      </c>
      <c r="C6884" s="10">
        <v>12660287</v>
      </c>
    </row>
    <row r="6885" spans="1:3" x14ac:dyDescent="0.3">
      <c r="A6885" s="6" t="s">
        <v>5036</v>
      </c>
      <c r="B6885" s="10">
        <v>20000000</v>
      </c>
      <c r="C6885" s="10">
        <v>65457811</v>
      </c>
    </row>
    <row r="6886" spans="1:3" x14ac:dyDescent="0.3">
      <c r="A6886" s="6" t="s">
        <v>8391</v>
      </c>
      <c r="B6886" s="10">
        <v>70440000</v>
      </c>
      <c r="C6886" s="10">
        <v>550779126.20000005</v>
      </c>
    </row>
    <row r="6887" spans="1:3" x14ac:dyDescent="0.3">
      <c r="A6887" s="6" t="s">
        <v>7352</v>
      </c>
      <c r="B6887" s="10">
        <v>126800000</v>
      </c>
      <c r="C6887" s="10">
        <v>556502850</v>
      </c>
    </row>
    <row r="6888" spans="1:3" x14ac:dyDescent="0.3">
      <c r="A6888" s="6" t="s">
        <v>8804</v>
      </c>
      <c r="B6888" s="10">
        <v>5773100</v>
      </c>
      <c r="C6888" s="10">
        <v>18144030</v>
      </c>
    </row>
    <row r="6889" spans="1:3" x14ac:dyDescent="0.3">
      <c r="A6889" s="6" t="s">
        <v>6487</v>
      </c>
      <c r="B6889" s="10">
        <v>14500000</v>
      </c>
      <c r="C6889" s="10">
        <v>8089290</v>
      </c>
    </row>
    <row r="6890" spans="1:3" x14ac:dyDescent="0.3">
      <c r="A6890" s="6" t="s">
        <v>6524</v>
      </c>
      <c r="B6890" s="10">
        <v>140159000</v>
      </c>
      <c r="C6890" s="10">
        <v>1136586915</v>
      </c>
    </row>
    <row r="6891" spans="1:3" x14ac:dyDescent="0.3">
      <c r="A6891" s="6" t="s">
        <v>6984</v>
      </c>
      <c r="B6891" s="10">
        <v>100140523.8</v>
      </c>
      <c r="C6891" s="10">
        <v>625891229</v>
      </c>
    </row>
    <row r="6892" spans="1:3" x14ac:dyDescent="0.3">
      <c r="A6892" s="6" t="s">
        <v>8767</v>
      </c>
      <c r="B6892" s="10">
        <v>10000000</v>
      </c>
      <c r="C6892" s="10">
        <v>85300000</v>
      </c>
    </row>
    <row r="6893" spans="1:3" x14ac:dyDescent="0.3">
      <c r="A6893" s="6" t="s">
        <v>3943</v>
      </c>
      <c r="B6893" s="10">
        <v>50000000</v>
      </c>
      <c r="C6893" s="10">
        <v>113309743</v>
      </c>
    </row>
    <row r="6894" spans="1:3" x14ac:dyDescent="0.3">
      <c r="A6894" s="6" t="s">
        <v>2615</v>
      </c>
      <c r="B6894" s="10">
        <v>119600000</v>
      </c>
      <c r="C6894" s="10">
        <v>362461687.19999999</v>
      </c>
    </row>
    <row r="6895" spans="1:3" x14ac:dyDescent="0.3">
      <c r="A6895" s="6" t="s">
        <v>5744</v>
      </c>
      <c r="B6895" s="10">
        <v>30000000</v>
      </c>
      <c r="C6895" s="10">
        <v>8786287</v>
      </c>
    </row>
    <row r="6896" spans="1:3" x14ac:dyDescent="0.3">
      <c r="A6896" s="6" t="s">
        <v>1443</v>
      </c>
      <c r="B6896" s="10">
        <v>105000000</v>
      </c>
      <c r="C6896" s="10">
        <v>298815224</v>
      </c>
    </row>
    <row r="6897" spans="1:3" x14ac:dyDescent="0.3">
      <c r="A6897" s="6" t="s">
        <v>2843</v>
      </c>
      <c r="B6897" s="10">
        <v>120000000</v>
      </c>
      <c r="C6897" s="10">
        <v>166000000</v>
      </c>
    </row>
    <row r="6898" spans="1:3" x14ac:dyDescent="0.3">
      <c r="A6898" s="6" t="s">
        <v>6637</v>
      </c>
      <c r="B6898" s="10">
        <v>113600000</v>
      </c>
      <c r="C6898" s="10">
        <v>476737265.19999999</v>
      </c>
    </row>
    <row r="6899" spans="1:3" x14ac:dyDescent="0.3">
      <c r="A6899" s="6" t="s">
        <v>7222</v>
      </c>
      <c r="B6899" s="10">
        <v>16000000</v>
      </c>
      <c r="C6899" s="10">
        <v>29634023</v>
      </c>
    </row>
    <row r="6900" spans="1:3" x14ac:dyDescent="0.3">
      <c r="A6900" s="6" t="s">
        <v>6089</v>
      </c>
      <c r="B6900" s="10">
        <v>765001.4</v>
      </c>
      <c r="C6900" s="10">
        <v>81071</v>
      </c>
    </row>
    <row r="6901" spans="1:3" x14ac:dyDescent="0.3">
      <c r="A6901" s="6" t="s">
        <v>6908</v>
      </c>
      <c r="B6901" s="10">
        <v>151600000</v>
      </c>
      <c r="C6901" s="10">
        <v>665194474</v>
      </c>
    </row>
    <row r="6902" spans="1:3" x14ac:dyDescent="0.3">
      <c r="A6902" s="6" t="s">
        <v>3523</v>
      </c>
      <c r="B6902" s="10">
        <v>4162000</v>
      </c>
      <c r="C6902" s="10">
        <v>3000776</v>
      </c>
    </row>
    <row r="6903" spans="1:3" x14ac:dyDescent="0.3">
      <c r="A6903" s="6" t="s">
        <v>4932</v>
      </c>
      <c r="B6903" s="10">
        <v>62400000</v>
      </c>
      <c r="C6903" s="10">
        <v>804760468.60000002</v>
      </c>
    </row>
    <row r="6904" spans="1:3" x14ac:dyDescent="0.3">
      <c r="A6904" s="6" t="s">
        <v>6219</v>
      </c>
      <c r="B6904" s="10">
        <v>120000000</v>
      </c>
      <c r="C6904" s="10">
        <v>303727772.60000002</v>
      </c>
    </row>
    <row r="6905" spans="1:3" x14ac:dyDescent="0.3">
      <c r="A6905" s="6" t="s">
        <v>8347</v>
      </c>
      <c r="B6905" s="10">
        <v>102200000</v>
      </c>
      <c r="C6905" s="10">
        <v>696582478</v>
      </c>
    </row>
    <row r="6906" spans="1:3" x14ac:dyDescent="0.3">
      <c r="A6906" s="6" t="s">
        <v>6862</v>
      </c>
      <c r="B6906" s="10">
        <v>1800000</v>
      </c>
      <c r="C6906" s="10">
        <v>0</v>
      </c>
    </row>
    <row r="6907" spans="1:3" x14ac:dyDescent="0.3">
      <c r="A6907" s="6" t="s">
        <v>1816</v>
      </c>
      <c r="B6907" s="10">
        <v>75000000</v>
      </c>
      <c r="C6907" s="10">
        <v>89758389</v>
      </c>
    </row>
    <row r="6908" spans="1:3" x14ac:dyDescent="0.3">
      <c r="A6908" s="6" t="s">
        <v>7100</v>
      </c>
      <c r="B6908" s="10">
        <v>35000000</v>
      </c>
      <c r="C6908" s="10">
        <v>64350171</v>
      </c>
    </row>
    <row r="6909" spans="1:3" x14ac:dyDescent="0.3">
      <c r="A6909" s="6" t="s">
        <v>7380</v>
      </c>
      <c r="B6909" s="10">
        <v>22000000</v>
      </c>
      <c r="C6909" s="10">
        <v>150000000</v>
      </c>
    </row>
    <row r="6910" spans="1:3" x14ac:dyDescent="0.3">
      <c r="A6910" s="6" t="s">
        <v>9050</v>
      </c>
      <c r="B6910" s="10">
        <v>14000000</v>
      </c>
      <c r="C6910" s="10">
        <v>37888043</v>
      </c>
    </row>
    <row r="6911" spans="1:3" x14ac:dyDescent="0.3">
      <c r="A6911" s="6" t="s">
        <v>7688</v>
      </c>
      <c r="B6911" s="10">
        <v>11000000</v>
      </c>
      <c r="C6911" s="10">
        <v>13276953</v>
      </c>
    </row>
    <row r="6912" spans="1:3" x14ac:dyDescent="0.3">
      <c r="A6912" s="6" t="s">
        <v>8931</v>
      </c>
      <c r="B6912" s="10">
        <v>143200000</v>
      </c>
      <c r="C6912" s="10">
        <v>412282866.39999998</v>
      </c>
    </row>
    <row r="6913" spans="1:3" x14ac:dyDescent="0.3">
      <c r="A6913" s="6" t="s">
        <v>1152</v>
      </c>
      <c r="B6913" s="10">
        <v>175000000</v>
      </c>
      <c r="C6913" s="10">
        <v>745744980</v>
      </c>
    </row>
    <row r="6914" spans="1:3" x14ac:dyDescent="0.3">
      <c r="A6914" s="6" t="s">
        <v>3783</v>
      </c>
      <c r="B6914" s="10">
        <v>148800000</v>
      </c>
      <c r="C6914" s="10">
        <v>745991790.39999998</v>
      </c>
    </row>
    <row r="6915" spans="1:3" x14ac:dyDescent="0.3">
      <c r="A6915" s="6" t="s">
        <v>6883</v>
      </c>
      <c r="B6915" s="10">
        <v>15000000</v>
      </c>
      <c r="C6915" s="10">
        <v>9104716</v>
      </c>
    </row>
    <row r="6916" spans="1:3" x14ac:dyDescent="0.3">
      <c r="A6916" s="6" t="s">
        <v>2761</v>
      </c>
      <c r="B6916" s="10">
        <v>15541000</v>
      </c>
      <c r="C6916" s="10">
        <v>38139010</v>
      </c>
    </row>
    <row r="6917" spans="1:3" x14ac:dyDescent="0.3">
      <c r="A6917" s="6" t="s">
        <v>4940</v>
      </c>
      <c r="B6917" s="10">
        <v>118008009.2</v>
      </c>
      <c r="C6917" s="10">
        <v>452180857.39999998</v>
      </c>
    </row>
    <row r="6918" spans="1:3" x14ac:dyDescent="0.3">
      <c r="A6918" s="6" t="s">
        <v>3239</v>
      </c>
      <c r="B6918" s="10">
        <v>60000000</v>
      </c>
      <c r="C6918" s="10">
        <v>238524556</v>
      </c>
    </row>
    <row r="6919" spans="1:3" x14ac:dyDescent="0.3">
      <c r="A6919" s="6" t="s">
        <v>3163</v>
      </c>
      <c r="B6919" s="10">
        <v>148800000</v>
      </c>
      <c r="C6919" s="10">
        <v>665830147</v>
      </c>
    </row>
    <row r="6920" spans="1:3" x14ac:dyDescent="0.3">
      <c r="A6920" s="6" t="s">
        <v>373</v>
      </c>
      <c r="B6920" s="10">
        <v>107200000</v>
      </c>
      <c r="C6920" s="10">
        <v>632203108.60000002</v>
      </c>
    </row>
    <row r="6921" spans="1:3" x14ac:dyDescent="0.3">
      <c r="A6921" s="6" t="s">
        <v>7774</v>
      </c>
      <c r="B6921" s="10">
        <v>165000000</v>
      </c>
      <c r="C6921" s="10">
        <v>375194435.39999998</v>
      </c>
    </row>
    <row r="6922" spans="1:3" x14ac:dyDescent="0.3">
      <c r="A6922" s="6" t="s">
        <v>6769</v>
      </c>
      <c r="B6922" s="10">
        <v>6900000</v>
      </c>
      <c r="C6922" s="10">
        <v>3600000</v>
      </c>
    </row>
    <row r="6923" spans="1:3" x14ac:dyDescent="0.3">
      <c r="A6923" s="6" t="s">
        <v>5259</v>
      </c>
      <c r="B6923" s="10">
        <v>1065504.6000000001</v>
      </c>
      <c r="C6923" s="10">
        <v>18434328</v>
      </c>
    </row>
    <row r="6924" spans="1:3" x14ac:dyDescent="0.3">
      <c r="A6924" s="6" t="s">
        <v>6059</v>
      </c>
      <c r="B6924" s="10">
        <v>120580000</v>
      </c>
      <c r="C6924" s="10">
        <v>541292565.79999995</v>
      </c>
    </row>
    <row r="6925" spans="1:3" x14ac:dyDescent="0.3">
      <c r="A6925" s="6" t="s">
        <v>1829</v>
      </c>
      <c r="B6925" s="10">
        <v>115000000</v>
      </c>
      <c r="C6925" s="10">
        <v>604531768.39999998</v>
      </c>
    </row>
    <row r="6926" spans="1:3" x14ac:dyDescent="0.3">
      <c r="A6926" s="6" t="s">
        <v>8522</v>
      </c>
      <c r="B6926" s="10">
        <v>65580000</v>
      </c>
      <c r="C6926" s="10">
        <v>608028318.39999998</v>
      </c>
    </row>
    <row r="6927" spans="1:3" x14ac:dyDescent="0.3">
      <c r="A6927" s="6" t="s">
        <v>6178</v>
      </c>
      <c r="B6927" s="10">
        <v>76300000</v>
      </c>
      <c r="C6927" s="10">
        <v>493662105.19999999</v>
      </c>
    </row>
    <row r="6928" spans="1:3" x14ac:dyDescent="0.3">
      <c r="A6928" s="6" t="s">
        <v>5193</v>
      </c>
      <c r="B6928" s="10">
        <v>1752000</v>
      </c>
      <c r="C6928" s="10">
        <v>5000000</v>
      </c>
    </row>
    <row r="6929" spans="1:3" x14ac:dyDescent="0.3">
      <c r="A6929" s="6" t="s">
        <v>7356</v>
      </c>
      <c r="B6929" s="10">
        <v>40000000</v>
      </c>
      <c r="C6929" s="10">
        <v>32030610</v>
      </c>
    </row>
    <row r="6930" spans="1:3" x14ac:dyDescent="0.3">
      <c r="A6930" s="6" t="s">
        <v>1974</v>
      </c>
      <c r="B6930" s="10">
        <v>50000000</v>
      </c>
      <c r="C6930" s="10">
        <v>257972745</v>
      </c>
    </row>
    <row r="6931" spans="1:3" x14ac:dyDescent="0.3">
      <c r="A6931" s="6" t="s">
        <v>4505</v>
      </c>
      <c r="B6931" s="10">
        <v>92200000</v>
      </c>
      <c r="C6931" s="10">
        <v>254504167.19999999</v>
      </c>
    </row>
    <row r="6932" spans="1:3" x14ac:dyDescent="0.3">
      <c r="A6932" s="6" t="s">
        <v>117</v>
      </c>
      <c r="B6932" s="10">
        <v>42000000</v>
      </c>
      <c r="C6932" s="10">
        <v>20844907</v>
      </c>
    </row>
    <row r="6933" spans="1:3" x14ac:dyDescent="0.3">
      <c r="A6933" s="6" t="s">
        <v>3806</v>
      </c>
      <c r="B6933" s="10">
        <v>167540000</v>
      </c>
      <c r="C6933" s="10">
        <v>175269998.80000001</v>
      </c>
    </row>
    <row r="6934" spans="1:3" x14ac:dyDescent="0.3">
      <c r="A6934" s="6" t="s">
        <v>595</v>
      </c>
      <c r="B6934" s="10">
        <v>54640000</v>
      </c>
      <c r="C6934" s="10">
        <v>329856760.80000001</v>
      </c>
    </row>
    <row r="6935" spans="1:3" x14ac:dyDescent="0.3">
      <c r="A6935" s="6" t="s">
        <v>166</v>
      </c>
      <c r="B6935" s="10">
        <v>151600000</v>
      </c>
      <c r="C6935" s="10">
        <v>675230189</v>
      </c>
    </row>
    <row r="6936" spans="1:3" x14ac:dyDescent="0.3">
      <c r="A6936" s="6" t="s">
        <v>4760</v>
      </c>
      <c r="B6936" s="10">
        <v>92200000</v>
      </c>
      <c r="C6936" s="10">
        <v>355010205.60000002</v>
      </c>
    </row>
    <row r="6937" spans="1:3" x14ac:dyDescent="0.3">
      <c r="A6937" s="6" t="s">
        <v>8919</v>
      </c>
      <c r="B6937" s="10">
        <v>13500000</v>
      </c>
      <c r="C6937" s="10">
        <v>31966740</v>
      </c>
    </row>
    <row r="6938" spans="1:3" x14ac:dyDescent="0.3">
      <c r="A6938" s="6" t="s">
        <v>913</v>
      </c>
      <c r="B6938" s="10">
        <v>17500000</v>
      </c>
      <c r="C6938" s="10">
        <v>169955142</v>
      </c>
    </row>
    <row r="6939" spans="1:3" x14ac:dyDescent="0.3">
      <c r="A6939" s="6" t="s">
        <v>16</v>
      </c>
      <c r="B6939" s="10">
        <v>77000000</v>
      </c>
      <c r="C6939" s="10">
        <v>340941958.60000002</v>
      </c>
    </row>
    <row r="6940" spans="1:3" x14ac:dyDescent="0.3">
      <c r="A6940" s="6" t="s">
        <v>7673</v>
      </c>
      <c r="B6940" s="10">
        <v>10000000</v>
      </c>
      <c r="C6940" s="10">
        <v>87625186</v>
      </c>
    </row>
    <row r="6941" spans="1:3" x14ac:dyDescent="0.3">
      <c r="A6941" s="6" t="s">
        <v>517</v>
      </c>
      <c r="B6941" s="10">
        <v>20000000</v>
      </c>
      <c r="C6941" s="10">
        <v>3146707.8</v>
      </c>
    </row>
    <row r="6942" spans="1:3" x14ac:dyDescent="0.3">
      <c r="A6942" s="6" t="s">
        <v>5201</v>
      </c>
      <c r="B6942" s="10">
        <v>16000000</v>
      </c>
      <c r="C6942" s="10">
        <v>20545116</v>
      </c>
    </row>
    <row r="6943" spans="1:3" x14ac:dyDescent="0.3">
      <c r="A6943" s="6" t="s">
        <v>6731</v>
      </c>
      <c r="B6943" s="10">
        <v>35000000</v>
      </c>
      <c r="C6943" s="10">
        <v>14296438</v>
      </c>
    </row>
    <row r="6944" spans="1:3" x14ac:dyDescent="0.3">
      <c r="A6944" s="6" t="s">
        <v>5947</v>
      </c>
      <c r="B6944" s="10">
        <v>35000000</v>
      </c>
      <c r="C6944" s="10">
        <v>73026302</v>
      </c>
    </row>
    <row r="6945" spans="1:3" x14ac:dyDescent="0.3">
      <c r="A6945" s="6" t="s">
        <v>7066</v>
      </c>
      <c r="B6945" s="10">
        <v>62400000</v>
      </c>
      <c r="C6945" s="10">
        <v>804760468.60000002</v>
      </c>
    </row>
    <row r="6946" spans="1:3" x14ac:dyDescent="0.3">
      <c r="A6946" s="6" t="s">
        <v>1886</v>
      </c>
      <c r="B6946" s="10">
        <v>55000000</v>
      </c>
      <c r="C6946" s="10">
        <v>300200000</v>
      </c>
    </row>
    <row r="6947" spans="1:3" x14ac:dyDescent="0.3">
      <c r="A6947" s="6" t="s">
        <v>4275</v>
      </c>
      <c r="B6947" s="10">
        <v>54000000</v>
      </c>
      <c r="C6947" s="10">
        <v>190400000</v>
      </c>
    </row>
    <row r="6948" spans="1:3" x14ac:dyDescent="0.3">
      <c r="A6948" s="6" t="s">
        <v>9514</v>
      </c>
      <c r="B6948" s="10">
        <v>54000000</v>
      </c>
      <c r="C6948" s="10">
        <v>112132861</v>
      </c>
    </row>
    <row r="6949" spans="1:3" x14ac:dyDescent="0.3">
      <c r="A6949" s="6" t="s">
        <v>5486</v>
      </c>
      <c r="B6949" s="10">
        <v>39000000</v>
      </c>
      <c r="C6949" s="10">
        <v>80200000</v>
      </c>
    </row>
    <row r="6950" spans="1:3" x14ac:dyDescent="0.3">
      <c r="A6950" s="6" t="s">
        <v>4572</v>
      </c>
      <c r="B6950" s="10">
        <v>17000000</v>
      </c>
      <c r="C6950" s="10">
        <v>36700000</v>
      </c>
    </row>
    <row r="6951" spans="1:3" x14ac:dyDescent="0.3">
      <c r="A6951" s="6" t="s">
        <v>3832</v>
      </c>
      <c r="B6951" s="10">
        <v>232000000</v>
      </c>
      <c r="C6951" s="10">
        <v>391081192</v>
      </c>
    </row>
    <row r="6952" spans="1:3" x14ac:dyDescent="0.3">
      <c r="A6952" s="6" t="s">
        <v>9410</v>
      </c>
      <c r="B6952" s="10">
        <v>3500000</v>
      </c>
      <c r="C6952" s="10">
        <v>275386400.19999999</v>
      </c>
    </row>
    <row r="6953" spans="1:3" x14ac:dyDescent="0.3">
      <c r="A6953" s="6" t="s">
        <v>4402</v>
      </c>
      <c r="B6953" s="10">
        <v>3500000</v>
      </c>
      <c r="C6953" s="10">
        <v>169263708.80000001</v>
      </c>
    </row>
    <row r="6954" spans="1:3" x14ac:dyDescent="0.3">
      <c r="A6954" s="6" t="s">
        <v>4386</v>
      </c>
      <c r="B6954" s="10">
        <v>96600000</v>
      </c>
      <c r="C6954" s="10">
        <v>408896200.60000002</v>
      </c>
    </row>
    <row r="6955" spans="1:3" x14ac:dyDescent="0.3">
      <c r="A6955" s="6" t="s">
        <v>873</v>
      </c>
      <c r="B6955" s="10">
        <v>61095923.799999997</v>
      </c>
      <c r="C6955" s="10">
        <v>470754235.19999999</v>
      </c>
    </row>
    <row r="6956" spans="1:3" x14ac:dyDescent="0.3">
      <c r="A6956" s="6" t="s">
        <v>2007</v>
      </c>
      <c r="B6956" s="10">
        <v>3500000</v>
      </c>
      <c r="C6956" s="10">
        <v>279809037</v>
      </c>
    </row>
    <row r="6957" spans="1:3" x14ac:dyDescent="0.3">
      <c r="A6957" s="6" t="s">
        <v>4855</v>
      </c>
      <c r="B6957" s="10">
        <v>113600000</v>
      </c>
      <c r="C6957" s="10">
        <v>415545322</v>
      </c>
    </row>
    <row r="6958" spans="1:3" x14ac:dyDescent="0.3">
      <c r="A6958" s="6" t="s">
        <v>5692</v>
      </c>
      <c r="B6958" s="10">
        <v>138297600</v>
      </c>
      <c r="C6958" s="10">
        <v>444380284.39999998</v>
      </c>
    </row>
    <row r="6959" spans="1:3" x14ac:dyDescent="0.3">
      <c r="A6959" s="6" t="s">
        <v>6600</v>
      </c>
      <c r="B6959" s="10">
        <v>7017332</v>
      </c>
      <c r="C6959" s="10">
        <v>2915767</v>
      </c>
    </row>
    <row r="6960" spans="1:3" x14ac:dyDescent="0.3">
      <c r="A6960" s="6" t="s">
        <v>6642</v>
      </c>
      <c r="B6960" s="10">
        <v>60000000</v>
      </c>
      <c r="C6960" s="10">
        <v>14816494</v>
      </c>
    </row>
    <row r="6961" spans="1:3" x14ac:dyDescent="0.3">
      <c r="A6961" s="6" t="s">
        <v>2483</v>
      </c>
      <c r="B6961" s="10">
        <v>43590000</v>
      </c>
      <c r="C6961" s="10">
        <v>7375119</v>
      </c>
    </row>
    <row r="6962" spans="1:3" x14ac:dyDescent="0.3">
      <c r="A6962" s="6" t="s">
        <v>7636</v>
      </c>
      <c r="B6962" s="10">
        <v>86600000</v>
      </c>
      <c r="C6962" s="10">
        <v>738466833.39999998</v>
      </c>
    </row>
    <row r="6963" spans="1:3" x14ac:dyDescent="0.3">
      <c r="A6963" s="6" t="s">
        <v>8544</v>
      </c>
      <c r="B6963" s="10">
        <v>6000000</v>
      </c>
      <c r="C6963" s="10">
        <v>36497</v>
      </c>
    </row>
    <row r="6964" spans="1:3" x14ac:dyDescent="0.3">
      <c r="A6964" s="6" t="s">
        <v>3946</v>
      </c>
      <c r="B6964" s="10">
        <v>85000000</v>
      </c>
      <c r="C6964" s="10">
        <v>149044513</v>
      </c>
    </row>
    <row r="6965" spans="1:3" x14ac:dyDescent="0.3">
      <c r="A6965" s="6" t="s">
        <v>5703</v>
      </c>
      <c r="B6965" s="10">
        <v>118000000</v>
      </c>
      <c r="C6965" s="10">
        <v>578887918.39999998</v>
      </c>
    </row>
    <row r="6966" spans="1:3" x14ac:dyDescent="0.3">
      <c r="A6966" s="6" t="s">
        <v>195</v>
      </c>
      <c r="B6966" s="10">
        <v>80000000</v>
      </c>
      <c r="C6966" s="10">
        <v>522029092.39999998</v>
      </c>
    </row>
    <row r="6967" spans="1:3" x14ac:dyDescent="0.3">
      <c r="A6967" s="6" t="s">
        <v>4965</v>
      </c>
      <c r="B6967" s="10">
        <v>80000000</v>
      </c>
      <c r="C6967" s="10">
        <v>119668350</v>
      </c>
    </row>
    <row r="6968" spans="1:3" x14ac:dyDescent="0.3">
      <c r="A6968" s="6" t="s">
        <v>2180</v>
      </c>
      <c r="B6968" s="10">
        <v>9000000</v>
      </c>
      <c r="C6968" s="10">
        <v>667072.4</v>
      </c>
    </row>
    <row r="6969" spans="1:3" x14ac:dyDescent="0.3">
      <c r="A6969" s="6" t="s">
        <v>1449</v>
      </c>
      <c r="B6969" s="10">
        <v>187500000</v>
      </c>
      <c r="C6969" s="10">
        <v>467877181.39999998</v>
      </c>
    </row>
    <row r="6970" spans="1:3" x14ac:dyDescent="0.3">
      <c r="A6970" s="6" t="s">
        <v>3902</v>
      </c>
      <c r="B6970" s="10">
        <v>125600000</v>
      </c>
      <c r="C6970" s="10">
        <v>403087774</v>
      </c>
    </row>
    <row r="6971" spans="1:3" x14ac:dyDescent="0.3">
      <c r="A6971" s="6" t="s">
        <v>9159</v>
      </c>
      <c r="B6971" s="10">
        <v>75650080</v>
      </c>
      <c r="C6971" s="10">
        <v>776465584</v>
      </c>
    </row>
    <row r="6972" spans="1:3" x14ac:dyDescent="0.3">
      <c r="A6972" s="6" t="s">
        <v>3052</v>
      </c>
      <c r="B6972" s="10">
        <v>100140523.8</v>
      </c>
      <c r="C6972" s="10">
        <v>625891229</v>
      </c>
    </row>
    <row r="6973" spans="1:3" x14ac:dyDescent="0.3">
      <c r="A6973" s="6" t="s">
        <v>7649</v>
      </c>
      <c r="B6973" s="10">
        <v>20000000</v>
      </c>
      <c r="C6973" s="10">
        <v>1703281</v>
      </c>
    </row>
    <row r="6974" spans="1:3" x14ac:dyDescent="0.3">
      <c r="A6974" s="6" t="s">
        <v>4235</v>
      </c>
      <c r="B6974" s="10">
        <v>40000000</v>
      </c>
      <c r="C6974" s="10">
        <v>16150686</v>
      </c>
    </row>
    <row r="6975" spans="1:3" x14ac:dyDescent="0.3">
      <c r="A6975" s="6" t="s">
        <v>307</v>
      </c>
      <c r="B6975" s="10">
        <v>8224023.7999999998</v>
      </c>
      <c r="C6975" s="10">
        <v>102258981</v>
      </c>
    </row>
    <row r="6976" spans="1:3" x14ac:dyDescent="0.3">
      <c r="A6976" s="6" t="s">
        <v>9495</v>
      </c>
      <c r="B6976" s="10">
        <v>69800000</v>
      </c>
      <c r="C6976" s="10">
        <v>438447488.60000002</v>
      </c>
    </row>
    <row r="6977" spans="1:3" x14ac:dyDescent="0.3">
      <c r="A6977" s="6" t="s">
        <v>5431</v>
      </c>
      <c r="B6977" s="10">
        <v>10000000</v>
      </c>
      <c r="C6977" s="10">
        <v>40629377.200000003</v>
      </c>
    </row>
    <row r="6978" spans="1:3" x14ac:dyDescent="0.3">
      <c r="A6978" s="6" t="s">
        <v>5697</v>
      </c>
      <c r="B6978" s="10">
        <v>63000000</v>
      </c>
      <c r="C6978" s="10">
        <v>563390197</v>
      </c>
    </row>
    <row r="6979" spans="1:3" x14ac:dyDescent="0.3">
      <c r="A6979" s="6" t="s">
        <v>2610</v>
      </c>
      <c r="B6979" s="10">
        <v>181600000</v>
      </c>
      <c r="C6979" s="10">
        <v>175269998.80000001</v>
      </c>
    </row>
    <row r="6980" spans="1:3" x14ac:dyDescent="0.3">
      <c r="A6980" s="6" t="s">
        <v>5064</v>
      </c>
      <c r="B6980" s="10">
        <v>135200000</v>
      </c>
      <c r="C6980" s="10">
        <v>947468745.79999995</v>
      </c>
    </row>
    <row r="6981" spans="1:3" x14ac:dyDescent="0.3">
      <c r="A6981" s="6" t="s">
        <v>9111</v>
      </c>
      <c r="B6981" s="10">
        <v>1619835</v>
      </c>
      <c r="C6981" s="10">
        <v>11546</v>
      </c>
    </row>
    <row r="6982" spans="1:3" x14ac:dyDescent="0.3">
      <c r="A6982" s="6" t="s">
        <v>3948</v>
      </c>
      <c r="B6982" s="10">
        <v>50000000</v>
      </c>
      <c r="C6982" s="10">
        <v>152000000</v>
      </c>
    </row>
    <row r="6983" spans="1:3" x14ac:dyDescent="0.3">
      <c r="A6983" s="6" t="s">
        <v>2096</v>
      </c>
      <c r="B6983" s="10">
        <v>98960000</v>
      </c>
      <c r="C6983" s="10">
        <v>806179002.20000005</v>
      </c>
    </row>
    <row r="6984" spans="1:3" x14ac:dyDescent="0.3">
      <c r="A6984" s="6" t="s">
        <v>1433</v>
      </c>
      <c r="B6984" s="10">
        <v>103000000</v>
      </c>
      <c r="C6984" s="10">
        <v>687638145.39999998</v>
      </c>
    </row>
    <row r="6985" spans="1:3" x14ac:dyDescent="0.3">
      <c r="A6985" s="6" t="s">
        <v>5281</v>
      </c>
      <c r="B6985" s="10">
        <v>38000000</v>
      </c>
      <c r="C6985" s="10">
        <v>182365114</v>
      </c>
    </row>
    <row r="6986" spans="1:3" x14ac:dyDescent="0.3">
      <c r="A6986" s="6" t="s">
        <v>8880</v>
      </c>
      <c r="B6986" s="10">
        <v>40000000</v>
      </c>
      <c r="C6986" s="10">
        <v>65754228</v>
      </c>
    </row>
    <row r="6987" spans="1:3" x14ac:dyDescent="0.3">
      <c r="A6987" s="6" t="s">
        <v>5681</v>
      </c>
      <c r="B6987" s="10">
        <v>102000000</v>
      </c>
      <c r="C6987" s="10">
        <v>254278668.19999999</v>
      </c>
    </row>
    <row r="6988" spans="1:3" x14ac:dyDescent="0.3">
      <c r="A6988" s="6" t="s">
        <v>1589</v>
      </c>
      <c r="B6988" s="10">
        <v>116874600</v>
      </c>
      <c r="C6988" s="10">
        <v>438915670.80000001</v>
      </c>
    </row>
    <row r="6989" spans="1:3" x14ac:dyDescent="0.3">
      <c r="A6989" s="6" t="s">
        <v>8637</v>
      </c>
      <c r="B6989" s="10">
        <v>83000000</v>
      </c>
      <c r="C6989" s="10">
        <v>573531148</v>
      </c>
    </row>
    <row r="6990" spans="1:3" x14ac:dyDescent="0.3">
      <c r="A6990" s="6" t="s">
        <v>7137</v>
      </c>
      <c r="B6990" s="10">
        <v>213000000</v>
      </c>
      <c r="C6990" s="10">
        <v>175269998.80000001</v>
      </c>
    </row>
    <row r="6991" spans="1:3" x14ac:dyDescent="0.3">
      <c r="A6991" s="6" t="s">
        <v>7876</v>
      </c>
      <c r="B6991" s="10">
        <v>10000000</v>
      </c>
      <c r="C6991" s="10">
        <v>611032</v>
      </c>
    </row>
    <row r="6992" spans="1:3" x14ac:dyDescent="0.3">
      <c r="A6992" s="6" t="s">
        <v>2376</v>
      </c>
      <c r="B6992" s="10">
        <v>91000000</v>
      </c>
      <c r="C6992" s="10">
        <v>347535769.19999999</v>
      </c>
    </row>
    <row r="6993" spans="1:3" x14ac:dyDescent="0.3">
      <c r="A6993" s="6" t="s">
        <v>6689</v>
      </c>
      <c r="B6993" s="10">
        <v>7800000</v>
      </c>
      <c r="C6993" s="10">
        <v>24021282</v>
      </c>
    </row>
    <row r="6994" spans="1:3" x14ac:dyDescent="0.3">
      <c r="A6994" s="6" t="s">
        <v>9519</v>
      </c>
      <c r="B6994" s="10">
        <v>72000000</v>
      </c>
      <c r="C6994" s="10">
        <v>5632086</v>
      </c>
    </row>
    <row r="6995" spans="1:3" x14ac:dyDescent="0.3">
      <c r="A6995" s="6" t="s">
        <v>8144</v>
      </c>
      <c r="B6995" s="10">
        <v>200000</v>
      </c>
      <c r="C6995" s="10">
        <v>6618578</v>
      </c>
    </row>
    <row r="6996" spans="1:3" x14ac:dyDescent="0.3">
      <c r="A6996" s="6" t="s">
        <v>2950</v>
      </c>
      <c r="B6996" s="10">
        <v>85100000</v>
      </c>
      <c r="C6996" s="10">
        <v>292263719.19999999</v>
      </c>
    </row>
    <row r="6997" spans="1:3" x14ac:dyDescent="0.3">
      <c r="A6997" s="6" t="s">
        <v>7296</v>
      </c>
      <c r="B6997" s="10">
        <v>3000000</v>
      </c>
      <c r="C6997" s="10">
        <v>5837111</v>
      </c>
    </row>
    <row r="6998" spans="1:3" x14ac:dyDescent="0.3">
      <c r="A6998" s="6" t="s">
        <v>6069</v>
      </c>
      <c r="B6998" s="10">
        <v>146400000</v>
      </c>
      <c r="C6998" s="10">
        <v>618214767.79999995</v>
      </c>
    </row>
    <row r="6999" spans="1:3" x14ac:dyDescent="0.3">
      <c r="A6999" s="6" t="s">
        <v>372</v>
      </c>
      <c r="B6999" s="10">
        <v>20011197</v>
      </c>
      <c r="C6999" s="10">
        <v>14037060</v>
      </c>
    </row>
    <row r="7000" spans="1:3" x14ac:dyDescent="0.3">
      <c r="A7000" s="6" t="s">
        <v>1495</v>
      </c>
      <c r="B7000" s="10">
        <v>170400000</v>
      </c>
      <c r="C7000" s="10">
        <v>579374543.20000005</v>
      </c>
    </row>
    <row r="7001" spans="1:3" x14ac:dyDescent="0.3">
      <c r="A7001" s="6" t="s">
        <v>3341</v>
      </c>
      <c r="B7001" s="10">
        <v>89000000</v>
      </c>
      <c r="C7001" s="10">
        <v>407893232.80000001</v>
      </c>
    </row>
    <row r="7002" spans="1:3" x14ac:dyDescent="0.3">
      <c r="A7002" s="6" t="s">
        <v>1796</v>
      </c>
      <c r="B7002" s="10">
        <v>52023622.600000001</v>
      </c>
      <c r="C7002" s="10">
        <v>20725409</v>
      </c>
    </row>
    <row r="7003" spans="1:3" x14ac:dyDescent="0.3">
      <c r="A7003" s="6" t="s">
        <v>9482</v>
      </c>
      <c r="B7003" s="10">
        <v>67800000</v>
      </c>
      <c r="C7003" s="10">
        <v>348256501.80000001</v>
      </c>
    </row>
    <row r="7004" spans="1:3" x14ac:dyDescent="0.3">
      <c r="A7004" s="6" t="s">
        <v>6363</v>
      </c>
      <c r="B7004" s="10">
        <v>109200000</v>
      </c>
      <c r="C7004" s="10">
        <v>723094904</v>
      </c>
    </row>
    <row r="7005" spans="1:3" x14ac:dyDescent="0.3">
      <c r="A7005" s="6" t="s">
        <v>4772</v>
      </c>
      <c r="B7005" s="10">
        <v>80000000</v>
      </c>
      <c r="C7005" s="10">
        <v>147080413</v>
      </c>
    </row>
    <row r="7006" spans="1:3" x14ac:dyDescent="0.3">
      <c r="A7006" s="6" t="s">
        <v>5994</v>
      </c>
      <c r="B7006" s="10">
        <v>16500000</v>
      </c>
      <c r="C7006" s="10">
        <v>13636339</v>
      </c>
    </row>
    <row r="7007" spans="1:3" x14ac:dyDescent="0.3">
      <c r="A7007" s="6" t="s">
        <v>6846</v>
      </c>
      <c r="B7007" s="10">
        <v>4000000</v>
      </c>
      <c r="C7007" s="10">
        <v>1954937</v>
      </c>
    </row>
    <row r="7008" spans="1:3" x14ac:dyDescent="0.3">
      <c r="A7008" s="6" t="s">
        <v>6609</v>
      </c>
      <c r="B7008" s="10">
        <v>43369746</v>
      </c>
      <c r="C7008" s="10">
        <v>1019041</v>
      </c>
    </row>
    <row r="7009" spans="1:3" x14ac:dyDescent="0.3">
      <c r="A7009" s="6" t="s">
        <v>9067</v>
      </c>
      <c r="B7009" s="10">
        <v>18000000</v>
      </c>
      <c r="C7009" s="10">
        <v>42067430</v>
      </c>
    </row>
    <row r="7010" spans="1:3" x14ac:dyDescent="0.3">
      <c r="A7010" s="6" t="s">
        <v>4557</v>
      </c>
      <c r="B7010" s="10">
        <v>10000000</v>
      </c>
      <c r="C7010" s="10">
        <v>39526616</v>
      </c>
    </row>
    <row r="7011" spans="1:3" x14ac:dyDescent="0.3">
      <c r="A7011" s="6" t="s">
        <v>1556</v>
      </c>
      <c r="B7011" s="10">
        <v>35000000</v>
      </c>
      <c r="C7011" s="10">
        <v>5250783</v>
      </c>
    </row>
    <row r="7012" spans="1:3" x14ac:dyDescent="0.3">
      <c r="A7012" s="6" t="s">
        <v>8948</v>
      </c>
      <c r="B7012" s="10">
        <v>5000000</v>
      </c>
      <c r="C7012" s="10">
        <v>4620399</v>
      </c>
    </row>
    <row r="7013" spans="1:3" x14ac:dyDescent="0.3">
      <c r="A7013" s="6" t="s">
        <v>2944</v>
      </c>
      <c r="B7013" s="10">
        <v>10778400</v>
      </c>
      <c r="C7013" s="10">
        <v>34156960</v>
      </c>
    </row>
    <row r="7014" spans="1:3" x14ac:dyDescent="0.3">
      <c r="A7014" s="6" t="s">
        <v>2321</v>
      </c>
      <c r="B7014" s="10">
        <v>10500000</v>
      </c>
      <c r="C7014" s="10">
        <v>23000000</v>
      </c>
    </row>
    <row r="7015" spans="1:3" x14ac:dyDescent="0.3">
      <c r="A7015" s="6" t="s">
        <v>263</v>
      </c>
      <c r="B7015" s="10">
        <v>119200000</v>
      </c>
      <c r="C7015" s="10">
        <v>379074781.80000001</v>
      </c>
    </row>
    <row r="7016" spans="1:3" x14ac:dyDescent="0.3">
      <c r="A7016" s="6" t="s">
        <v>5668</v>
      </c>
      <c r="B7016" s="10">
        <v>1500000</v>
      </c>
      <c r="C7016" s="10">
        <v>56511542</v>
      </c>
    </row>
    <row r="7017" spans="1:3" x14ac:dyDescent="0.3">
      <c r="A7017" s="6" t="s">
        <v>4205</v>
      </c>
      <c r="B7017" s="10">
        <v>28000000</v>
      </c>
      <c r="C7017" s="10">
        <v>77024944</v>
      </c>
    </row>
    <row r="7018" spans="1:3" x14ac:dyDescent="0.3">
      <c r="A7018" s="6" t="s">
        <v>3315</v>
      </c>
      <c r="B7018" s="10">
        <v>149000000</v>
      </c>
      <c r="C7018" s="10">
        <v>880000073.20000005</v>
      </c>
    </row>
    <row r="7019" spans="1:3" x14ac:dyDescent="0.3">
      <c r="A7019" s="6" t="s">
        <v>7448</v>
      </c>
      <c r="B7019" s="10">
        <v>164900000</v>
      </c>
      <c r="C7019" s="10">
        <v>690959382.39999998</v>
      </c>
    </row>
    <row r="7020" spans="1:3" x14ac:dyDescent="0.3">
      <c r="A7020" s="6" t="s">
        <v>7565</v>
      </c>
      <c r="B7020" s="10">
        <v>19000000</v>
      </c>
      <c r="C7020" s="10">
        <v>7576604</v>
      </c>
    </row>
    <row r="7021" spans="1:3" x14ac:dyDescent="0.3">
      <c r="A7021" s="6" t="s">
        <v>8221</v>
      </c>
      <c r="B7021" s="10">
        <v>71800000</v>
      </c>
      <c r="C7021" s="10">
        <v>424382090.19999999</v>
      </c>
    </row>
    <row r="7022" spans="1:3" x14ac:dyDescent="0.3">
      <c r="A7022" s="6" t="s">
        <v>2072</v>
      </c>
      <c r="B7022" s="10">
        <v>30000000</v>
      </c>
      <c r="C7022" s="10">
        <v>65390493</v>
      </c>
    </row>
    <row r="7023" spans="1:3" x14ac:dyDescent="0.3">
      <c r="A7023" s="6" t="s">
        <v>9552</v>
      </c>
      <c r="B7023" s="10">
        <v>99000000</v>
      </c>
      <c r="C7023" s="10">
        <v>263932136</v>
      </c>
    </row>
    <row r="7024" spans="1:3" x14ac:dyDescent="0.3">
      <c r="A7024" s="6" t="s">
        <v>1105</v>
      </c>
      <c r="B7024" s="10">
        <v>25000000</v>
      </c>
      <c r="C7024" s="10">
        <v>226941585</v>
      </c>
    </row>
    <row r="7025" spans="1:3" x14ac:dyDescent="0.3">
      <c r="A7025" s="6" t="s">
        <v>1130</v>
      </c>
      <c r="B7025" s="10">
        <v>45000000</v>
      </c>
      <c r="C7025" s="10">
        <v>377807404</v>
      </c>
    </row>
    <row r="7026" spans="1:3" x14ac:dyDescent="0.3">
      <c r="A7026" s="6" t="s">
        <v>826</v>
      </c>
      <c r="B7026" s="10">
        <v>48000000</v>
      </c>
      <c r="C7026" s="10">
        <v>327656424</v>
      </c>
    </row>
    <row r="7027" spans="1:3" x14ac:dyDescent="0.3">
      <c r="A7027" s="6" t="s">
        <v>4996</v>
      </c>
      <c r="B7027" s="10">
        <v>32000000</v>
      </c>
      <c r="C7027" s="10">
        <v>70587268</v>
      </c>
    </row>
    <row r="7028" spans="1:3" x14ac:dyDescent="0.3">
      <c r="A7028" s="6" t="s">
        <v>6826</v>
      </c>
      <c r="B7028" s="10">
        <v>45000000</v>
      </c>
      <c r="C7028" s="10">
        <v>65470529</v>
      </c>
    </row>
    <row r="7029" spans="1:3" x14ac:dyDescent="0.3">
      <c r="A7029" s="6" t="s">
        <v>7141</v>
      </c>
      <c r="B7029" s="10">
        <v>12000000</v>
      </c>
      <c r="C7029" s="10">
        <v>5500277</v>
      </c>
    </row>
    <row r="7030" spans="1:3" x14ac:dyDescent="0.3">
      <c r="A7030" s="6" t="s">
        <v>5165</v>
      </c>
      <c r="B7030" s="10">
        <v>22000000</v>
      </c>
      <c r="C7030" s="10">
        <v>68625104</v>
      </c>
    </row>
    <row r="7031" spans="1:3" x14ac:dyDescent="0.3">
      <c r="A7031" s="6" t="s">
        <v>8786</v>
      </c>
      <c r="B7031" s="10">
        <v>101400000</v>
      </c>
      <c r="C7031" s="10">
        <v>531683245.80000001</v>
      </c>
    </row>
    <row r="7032" spans="1:3" x14ac:dyDescent="0.3">
      <c r="A7032" s="6" t="s">
        <v>4626</v>
      </c>
      <c r="B7032" s="10">
        <v>12000000</v>
      </c>
      <c r="C7032" s="10">
        <v>21089146</v>
      </c>
    </row>
    <row r="7033" spans="1:3" x14ac:dyDescent="0.3">
      <c r="A7033" s="6" t="s">
        <v>8800</v>
      </c>
      <c r="B7033" s="10">
        <v>5389600</v>
      </c>
      <c r="C7033" s="10">
        <v>64803131</v>
      </c>
    </row>
    <row r="7034" spans="1:3" x14ac:dyDescent="0.3">
      <c r="A7034" s="6" t="s">
        <v>5243</v>
      </c>
      <c r="B7034" s="10">
        <v>146800000</v>
      </c>
      <c r="C7034" s="10">
        <v>185673446.80000001</v>
      </c>
    </row>
    <row r="7035" spans="1:3" x14ac:dyDescent="0.3">
      <c r="A7035" s="6" t="s">
        <v>6110</v>
      </c>
      <c r="B7035" s="10">
        <v>24393503</v>
      </c>
      <c r="C7035" s="10">
        <v>50433646</v>
      </c>
    </row>
    <row r="7036" spans="1:3" x14ac:dyDescent="0.3">
      <c r="A7036" s="6" t="s">
        <v>4994</v>
      </c>
      <c r="B7036" s="10">
        <v>73000000</v>
      </c>
      <c r="C7036" s="10">
        <v>162870525</v>
      </c>
    </row>
    <row r="7037" spans="1:3" x14ac:dyDescent="0.3">
      <c r="A7037" s="6" t="s">
        <v>4642</v>
      </c>
      <c r="B7037" s="10">
        <v>147000000</v>
      </c>
      <c r="C7037" s="10">
        <v>727514937.39999998</v>
      </c>
    </row>
    <row r="7038" spans="1:3" x14ac:dyDescent="0.3">
      <c r="A7038" s="6" t="s">
        <v>8724</v>
      </c>
      <c r="B7038" s="10">
        <v>127800000</v>
      </c>
      <c r="C7038" s="10">
        <v>578598408</v>
      </c>
    </row>
    <row r="7039" spans="1:3" x14ac:dyDescent="0.3">
      <c r="A7039" s="6" t="s">
        <v>5610</v>
      </c>
      <c r="B7039" s="10">
        <v>20000000</v>
      </c>
      <c r="C7039" s="10">
        <v>96407655</v>
      </c>
    </row>
    <row r="7040" spans="1:3" x14ac:dyDescent="0.3">
      <c r="A7040" s="6" t="s">
        <v>288</v>
      </c>
      <c r="B7040" s="10">
        <v>260000000</v>
      </c>
      <c r="C7040" s="10">
        <v>583777242</v>
      </c>
    </row>
    <row r="7041" spans="1:3" x14ac:dyDescent="0.3">
      <c r="A7041" s="6" t="s">
        <v>1409</v>
      </c>
      <c r="B7041" s="10">
        <v>87000000</v>
      </c>
      <c r="C7041" s="10">
        <v>591465525.20000005</v>
      </c>
    </row>
    <row r="7042" spans="1:3" x14ac:dyDescent="0.3">
      <c r="A7042" s="6" t="s">
        <v>4545</v>
      </c>
      <c r="B7042" s="10">
        <v>109000000</v>
      </c>
      <c r="C7042" s="10">
        <v>462483392.80000001</v>
      </c>
    </row>
    <row r="7043" spans="1:3" x14ac:dyDescent="0.3">
      <c r="A7043" s="6" t="s">
        <v>6370</v>
      </c>
      <c r="B7043" s="10">
        <v>55000000</v>
      </c>
      <c r="C7043" s="10">
        <v>63408614</v>
      </c>
    </row>
    <row r="7044" spans="1:3" x14ac:dyDescent="0.3">
      <c r="A7044" s="6" t="s">
        <v>189</v>
      </c>
      <c r="B7044" s="10">
        <v>105800000</v>
      </c>
      <c r="C7044" s="10">
        <v>667037174.79999995</v>
      </c>
    </row>
    <row r="7045" spans="1:3" x14ac:dyDescent="0.3">
      <c r="A7045" s="6" t="s">
        <v>9626</v>
      </c>
      <c r="B7045" s="10">
        <v>25000000</v>
      </c>
      <c r="C7045" s="10">
        <v>4064333</v>
      </c>
    </row>
    <row r="7046" spans="1:3" x14ac:dyDescent="0.3">
      <c r="A7046" s="6" t="s">
        <v>8174</v>
      </c>
      <c r="B7046" s="10">
        <v>155000000</v>
      </c>
      <c r="C7046" s="10">
        <v>512852838.80000001</v>
      </c>
    </row>
    <row r="7047" spans="1:3" x14ac:dyDescent="0.3">
      <c r="A7047" s="6" t="s">
        <v>9012</v>
      </c>
      <c r="B7047" s="10">
        <v>14000000</v>
      </c>
      <c r="C7047" s="10">
        <v>35856053</v>
      </c>
    </row>
    <row r="7048" spans="1:3" x14ac:dyDescent="0.3">
      <c r="A7048" s="6" t="s">
        <v>8301</v>
      </c>
      <c r="B7048" s="10">
        <v>115000000</v>
      </c>
      <c r="C7048" s="10">
        <v>604531768.39999998</v>
      </c>
    </row>
    <row r="7049" spans="1:3" x14ac:dyDescent="0.3">
      <c r="A7049" s="6" t="s">
        <v>1755</v>
      </c>
      <c r="B7049" s="10">
        <v>66500000</v>
      </c>
      <c r="C7049" s="10">
        <v>865251451.20000005</v>
      </c>
    </row>
    <row r="7050" spans="1:3" x14ac:dyDescent="0.3">
      <c r="A7050" s="6" t="s">
        <v>748</v>
      </c>
      <c r="B7050" s="10">
        <v>290000000</v>
      </c>
      <c r="C7050" s="10">
        <v>896383638</v>
      </c>
    </row>
    <row r="7051" spans="1:3" x14ac:dyDescent="0.3">
      <c r="A7051" s="6" t="s">
        <v>5640</v>
      </c>
      <c r="B7051" s="10">
        <v>114000000</v>
      </c>
      <c r="C7051" s="10">
        <v>1002554527</v>
      </c>
    </row>
    <row r="7052" spans="1:3" x14ac:dyDescent="0.3">
      <c r="A7052" s="6" t="s">
        <v>5324</v>
      </c>
      <c r="B7052" s="10">
        <v>120000000</v>
      </c>
      <c r="C7052" s="10">
        <v>274833060</v>
      </c>
    </row>
    <row r="7053" spans="1:3" x14ac:dyDescent="0.3">
      <c r="A7053" s="6" t="s">
        <v>2458</v>
      </c>
      <c r="B7053" s="10">
        <v>80300000</v>
      </c>
      <c r="C7053" s="10">
        <v>176682291.40000001</v>
      </c>
    </row>
    <row r="7054" spans="1:3" x14ac:dyDescent="0.3">
      <c r="A7054" s="6" t="s">
        <v>4004</v>
      </c>
      <c r="B7054" s="10">
        <v>111000000</v>
      </c>
      <c r="C7054" s="10">
        <v>395069158.80000001</v>
      </c>
    </row>
    <row r="7055" spans="1:3" x14ac:dyDescent="0.3">
      <c r="A7055" s="6" t="s">
        <v>3952</v>
      </c>
      <c r="B7055" s="10">
        <v>33700000</v>
      </c>
      <c r="C7055" s="10">
        <v>115755003</v>
      </c>
    </row>
    <row r="7056" spans="1:3" x14ac:dyDescent="0.3">
      <c r="A7056" s="6" t="s">
        <v>5644</v>
      </c>
      <c r="B7056" s="10">
        <v>10500000</v>
      </c>
      <c r="C7056" s="10">
        <v>64400000</v>
      </c>
    </row>
    <row r="7057" spans="1:3" x14ac:dyDescent="0.3">
      <c r="A7057" s="6" t="s">
        <v>5827</v>
      </c>
      <c r="B7057" s="10">
        <v>14500000</v>
      </c>
      <c r="C7057" s="10">
        <v>65497208</v>
      </c>
    </row>
    <row r="7058" spans="1:3" x14ac:dyDescent="0.3">
      <c r="A7058" s="6" t="s">
        <v>4762</v>
      </c>
      <c r="B7058" s="10">
        <v>17500000</v>
      </c>
      <c r="C7058" s="10">
        <v>60865364</v>
      </c>
    </row>
    <row r="7059" spans="1:3" x14ac:dyDescent="0.3">
      <c r="A7059" s="6" t="s">
        <v>8360</v>
      </c>
      <c r="B7059" s="10">
        <v>24625000</v>
      </c>
      <c r="C7059" s="10">
        <v>38600000</v>
      </c>
    </row>
    <row r="7060" spans="1:3" x14ac:dyDescent="0.3">
      <c r="A7060" s="6" t="s">
        <v>1623</v>
      </c>
      <c r="B7060" s="10">
        <v>1900000</v>
      </c>
      <c r="C7060" s="10">
        <v>28447834</v>
      </c>
    </row>
    <row r="7061" spans="1:3" x14ac:dyDescent="0.3">
      <c r="A7061" s="6" t="s">
        <v>5389</v>
      </c>
      <c r="B7061" s="10">
        <v>147200000</v>
      </c>
      <c r="C7061" s="10">
        <v>572346763.39999998</v>
      </c>
    </row>
    <row r="7062" spans="1:3" x14ac:dyDescent="0.3">
      <c r="A7062" s="6" t="s">
        <v>8859</v>
      </c>
      <c r="B7062" s="10">
        <v>123000000</v>
      </c>
      <c r="C7062" s="10">
        <v>597125772</v>
      </c>
    </row>
    <row r="7063" spans="1:3" x14ac:dyDescent="0.3">
      <c r="A7063" s="6" t="s">
        <v>7074</v>
      </c>
      <c r="B7063" s="10">
        <v>20000000</v>
      </c>
      <c r="C7063" s="10">
        <v>50948811</v>
      </c>
    </row>
    <row r="7064" spans="1:3" x14ac:dyDescent="0.3">
      <c r="A7064" s="6" t="s">
        <v>1508</v>
      </c>
      <c r="B7064" s="10">
        <v>75000000</v>
      </c>
      <c r="C7064" s="10">
        <v>85632458</v>
      </c>
    </row>
    <row r="7065" spans="1:3" x14ac:dyDescent="0.3">
      <c r="A7065" s="6" t="s">
        <v>388</v>
      </c>
      <c r="B7065" s="10">
        <v>189000000</v>
      </c>
      <c r="C7065" s="10">
        <v>1168749675</v>
      </c>
    </row>
    <row r="7066" spans="1:3" x14ac:dyDescent="0.3">
      <c r="A7066" s="6" t="s">
        <v>1097</v>
      </c>
      <c r="B7066" s="10">
        <v>50000000</v>
      </c>
      <c r="C7066" s="10">
        <v>556016627</v>
      </c>
    </row>
    <row r="7067" spans="1:3" x14ac:dyDescent="0.3">
      <c r="A7067" s="6" t="s">
        <v>598</v>
      </c>
      <c r="B7067" s="10">
        <v>68000000</v>
      </c>
      <c r="C7067" s="10">
        <v>217214143</v>
      </c>
    </row>
    <row r="7068" spans="1:3" x14ac:dyDescent="0.3">
      <c r="A7068" s="6" t="s">
        <v>7454</v>
      </c>
      <c r="B7068" s="10">
        <v>152400000</v>
      </c>
      <c r="C7068" s="10">
        <v>316334439.80000001</v>
      </c>
    </row>
    <row r="7069" spans="1:3" x14ac:dyDescent="0.3">
      <c r="A7069" s="6" t="s">
        <v>8636</v>
      </c>
      <c r="B7069" s="10">
        <v>108000000</v>
      </c>
      <c r="C7069" s="10">
        <v>231592198.59999999</v>
      </c>
    </row>
    <row r="7070" spans="1:3" x14ac:dyDescent="0.3">
      <c r="A7070" s="6" t="s">
        <v>5750</v>
      </c>
      <c r="B7070" s="10">
        <v>174600000</v>
      </c>
      <c r="C7070" s="10">
        <v>717161745.79999995</v>
      </c>
    </row>
    <row r="7071" spans="1:3" x14ac:dyDescent="0.3">
      <c r="A7071" s="6" t="s">
        <v>5379</v>
      </c>
      <c r="B7071" s="10">
        <v>8000000</v>
      </c>
      <c r="C7071" s="10">
        <v>0</v>
      </c>
    </row>
    <row r="7072" spans="1:3" x14ac:dyDescent="0.3">
      <c r="A7072" s="6" t="s">
        <v>1095</v>
      </c>
      <c r="B7072" s="10">
        <v>90000000</v>
      </c>
      <c r="C7072" s="10">
        <v>735942280.79999995</v>
      </c>
    </row>
    <row r="7073" spans="1:3" x14ac:dyDescent="0.3">
      <c r="A7073" s="6" t="s">
        <v>2221</v>
      </c>
      <c r="B7073" s="10">
        <v>105400000</v>
      </c>
      <c r="C7073" s="10">
        <v>542708441.79999995</v>
      </c>
    </row>
    <row r="7074" spans="1:3" x14ac:dyDescent="0.3">
      <c r="A7074" s="6" t="s">
        <v>3299</v>
      </c>
      <c r="B7074" s="10">
        <v>10000000</v>
      </c>
      <c r="C7074" s="10">
        <v>28646544</v>
      </c>
    </row>
    <row r="7075" spans="1:3" x14ac:dyDescent="0.3">
      <c r="A7075" s="6" t="s">
        <v>3684</v>
      </c>
      <c r="B7075" s="10">
        <v>63180000</v>
      </c>
      <c r="C7075" s="10">
        <v>926074191.20000005</v>
      </c>
    </row>
    <row r="7076" spans="1:3" x14ac:dyDescent="0.3">
      <c r="A7076" s="6" t="s">
        <v>3737</v>
      </c>
      <c r="B7076" s="10">
        <v>77000000</v>
      </c>
      <c r="C7076" s="10">
        <v>803867204</v>
      </c>
    </row>
    <row r="7077" spans="1:3" x14ac:dyDescent="0.3">
      <c r="A7077" s="6" t="s">
        <v>6341</v>
      </c>
      <c r="B7077" s="10">
        <v>151000000</v>
      </c>
      <c r="C7077" s="10">
        <v>867111926.39999998</v>
      </c>
    </row>
    <row r="7078" spans="1:3" x14ac:dyDescent="0.3">
      <c r="A7078" s="6" t="s">
        <v>2183</v>
      </c>
      <c r="B7078" s="10">
        <v>1200000</v>
      </c>
      <c r="C7078" s="10">
        <v>80000000</v>
      </c>
    </row>
    <row r="7079" spans="1:3" x14ac:dyDescent="0.3">
      <c r="A7079" s="6" t="s">
        <v>6954</v>
      </c>
      <c r="B7079" s="10">
        <v>3000000</v>
      </c>
      <c r="C7079" s="10">
        <v>7888000</v>
      </c>
    </row>
    <row r="7080" spans="1:3" x14ac:dyDescent="0.3">
      <c r="A7080" s="6" t="s">
        <v>224</v>
      </c>
      <c r="B7080" s="10">
        <v>150400000</v>
      </c>
      <c r="C7080" s="10">
        <v>327346026.19999999</v>
      </c>
    </row>
    <row r="7081" spans="1:3" x14ac:dyDescent="0.3">
      <c r="A7081" s="6" t="s">
        <v>3918</v>
      </c>
      <c r="B7081" s="10">
        <v>105740523.8</v>
      </c>
      <c r="C7081" s="10">
        <v>345465556.80000001</v>
      </c>
    </row>
    <row r="7082" spans="1:3" x14ac:dyDescent="0.3">
      <c r="A7082" s="6" t="s">
        <v>684</v>
      </c>
      <c r="B7082" s="10">
        <v>277000000</v>
      </c>
      <c r="C7082" s="10">
        <v>1374009508</v>
      </c>
    </row>
    <row r="7083" spans="1:3" x14ac:dyDescent="0.3">
      <c r="A7083" s="6" t="s">
        <v>4617</v>
      </c>
      <c r="B7083" s="10">
        <v>25000000</v>
      </c>
      <c r="C7083" s="10">
        <v>78656813</v>
      </c>
    </row>
    <row r="7084" spans="1:3" x14ac:dyDescent="0.3">
      <c r="A7084" s="6" t="s">
        <v>6765</v>
      </c>
      <c r="B7084" s="10">
        <v>21000000</v>
      </c>
      <c r="C7084" s="10">
        <v>42273609</v>
      </c>
    </row>
    <row r="7085" spans="1:3" x14ac:dyDescent="0.3">
      <c r="A7085" s="6" t="s">
        <v>4144</v>
      </c>
      <c r="B7085" s="10">
        <v>211940000</v>
      </c>
      <c r="C7085" s="10">
        <v>178359863</v>
      </c>
    </row>
    <row r="7086" spans="1:3" x14ac:dyDescent="0.3">
      <c r="A7086" s="6" t="s">
        <v>1765</v>
      </c>
      <c r="B7086" s="10">
        <v>135000000</v>
      </c>
      <c r="C7086" s="10">
        <v>245328374</v>
      </c>
    </row>
    <row r="7087" spans="1:3" x14ac:dyDescent="0.3">
      <c r="A7087" s="6" t="s">
        <v>9237</v>
      </c>
      <c r="B7087" s="10">
        <v>2000000</v>
      </c>
      <c r="C7087" s="10">
        <v>2350641</v>
      </c>
    </row>
    <row r="7088" spans="1:3" x14ac:dyDescent="0.3">
      <c r="A7088" s="6" t="s">
        <v>2395</v>
      </c>
      <c r="B7088" s="10">
        <v>30000000</v>
      </c>
      <c r="C7088" s="10">
        <v>967000</v>
      </c>
    </row>
    <row r="7089" spans="1:3" x14ac:dyDescent="0.3">
      <c r="A7089" s="6" t="s">
        <v>6681</v>
      </c>
      <c r="B7089" s="10">
        <v>101800000</v>
      </c>
      <c r="C7089" s="10">
        <v>836011985.39999998</v>
      </c>
    </row>
    <row r="7090" spans="1:3" x14ac:dyDescent="0.3">
      <c r="A7090" s="6" t="s">
        <v>5507</v>
      </c>
      <c r="B7090" s="10">
        <v>172000000</v>
      </c>
      <c r="C7090" s="10">
        <v>505864462.19999999</v>
      </c>
    </row>
    <row r="7091" spans="1:3" x14ac:dyDescent="0.3">
      <c r="A7091" s="6" t="s">
        <v>8627</v>
      </c>
      <c r="B7091" s="10">
        <v>4200000</v>
      </c>
      <c r="C7091" s="10">
        <v>73119058.200000003</v>
      </c>
    </row>
    <row r="7092" spans="1:3" x14ac:dyDescent="0.3">
      <c r="A7092" s="6" t="s">
        <v>8123</v>
      </c>
      <c r="B7092" s="10">
        <v>62000000</v>
      </c>
      <c r="C7092" s="10">
        <v>708760350</v>
      </c>
    </row>
    <row r="7093" spans="1:3" x14ac:dyDescent="0.3">
      <c r="A7093" s="6" t="s">
        <v>3814</v>
      </c>
      <c r="B7093" s="10">
        <v>119600000</v>
      </c>
      <c r="C7093" s="10">
        <v>362461687.19999999</v>
      </c>
    </row>
    <row r="7094" spans="1:3" x14ac:dyDescent="0.3">
      <c r="A7094" s="6" t="s">
        <v>8944</v>
      </c>
      <c r="B7094" s="10">
        <v>12001040</v>
      </c>
      <c r="C7094" s="10">
        <v>38139010</v>
      </c>
    </row>
    <row r="7095" spans="1:3" x14ac:dyDescent="0.3">
      <c r="A7095" s="6" t="s">
        <v>7077</v>
      </c>
      <c r="B7095" s="10">
        <v>95600000</v>
      </c>
      <c r="C7095" s="10">
        <v>305560367.80000001</v>
      </c>
    </row>
    <row r="7096" spans="1:3" x14ac:dyDescent="0.3">
      <c r="A7096" s="6" t="s">
        <v>6240</v>
      </c>
      <c r="B7096" s="10">
        <v>130200000</v>
      </c>
      <c r="C7096" s="10">
        <v>390377803.80000001</v>
      </c>
    </row>
    <row r="7097" spans="1:3" x14ac:dyDescent="0.3">
      <c r="A7097" s="6" t="s">
        <v>5123</v>
      </c>
      <c r="B7097" s="10">
        <v>22000000</v>
      </c>
      <c r="C7097" s="10">
        <v>13405595</v>
      </c>
    </row>
    <row r="7098" spans="1:3" x14ac:dyDescent="0.3">
      <c r="A7098" s="6" t="s">
        <v>4012</v>
      </c>
      <c r="B7098" s="10">
        <v>38998000</v>
      </c>
      <c r="C7098" s="10">
        <v>360848744</v>
      </c>
    </row>
    <row r="7099" spans="1:3" x14ac:dyDescent="0.3">
      <c r="A7099" s="6" t="s">
        <v>5907</v>
      </c>
      <c r="B7099" s="10">
        <v>156000000</v>
      </c>
      <c r="C7099" s="10">
        <v>309098017.39999998</v>
      </c>
    </row>
    <row r="7100" spans="1:3" x14ac:dyDescent="0.3">
      <c r="A7100" s="6" t="s">
        <v>1100</v>
      </c>
      <c r="B7100" s="10">
        <v>205000000</v>
      </c>
      <c r="C7100" s="10">
        <v>360240189</v>
      </c>
    </row>
    <row r="7101" spans="1:3" x14ac:dyDescent="0.3">
      <c r="A7101" s="6" t="s">
        <v>2651</v>
      </c>
      <c r="B7101" s="10">
        <v>118000000</v>
      </c>
      <c r="C7101" s="10">
        <v>504735548.80000001</v>
      </c>
    </row>
    <row r="7102" spans="1:3" x14ac:dyDescent="0.3">
      <c r="A7102" s="6" t="s">
        <v>2054</v>
      </c>
      <c r="B7102" s="10">
        <v>141400000</v>
      </c>
      <c r="C7102" s="10">
        <v>366483408.19999999</v>
      </c>
    </row>
    <row r="7103" spans="1:3" x14ac:dyDescent="0.3">
      <c r="A7103" s="6" t="s">
        <v>7550</v>
      </c>
      <c r="B7103" s="10">
        <v>23000000</v>
      </c>
      <c r="C7103" s="10">
        <v>105900000</v>
      </c>
    </row>
    <row r="7104" spans="1:3" x14ac:dyDescent="0.3">
      <c r="A7104" s="6" t="s">
        <v>6989</v>
      </c>
      <c r="B7104" s="10">
        <v>3940000</v>
      </c>
      <c r="C7104" s="10">
        <v>843970</v>
      </c>
    </row>
    <row r="7105" spans="1:3" x14ac:dyDescent="0.3">
      <c r="A7105" s="6" t="s">
        <v>931</v>
      </c>
      <c r="B7105" s="10">
        <v>100000000</v>
      </c>
      <c r="C7105" s="10">
        <v>515376182</v>
      </c>
    </row>
    <row r="7106" spans="1:3" x14ac:dyDescent="0.3">
      <c r="A7106" s="6" t="s">
        <v>1639</v>
      </c>
      <c r="B7106" s="10">
        <v>170000000</v>
      </c>
      <c r="C7106" s="10">
        <v>433058296</v>
      </c>
    </row>
    <row r="7107" spans="1:3" x14ac:dyDescent="0.3">
      <c r="A7107" s="6" t="s">
        <v>712</v>
      </c>
      <c r="B7107" s="10">
        <v>155000000</v>
      </c>
      <c r="C7107" s="10">
        <v>440603537</v>
      </c>
    </row>
    <row r="7108" spans="1:3" x14ac:dyDescent="0.3">
      <c r="A7108" s="6" t="s">
        <v>1182</v>
      </c>
      <c r="B7108" s="10">
        <v>200000000</v>
      </c>
      <c r="C7108" s="10">
        <v>365491792</v>
      </c>
    </row>
    <row r="7109" spans="1:3" x14ac:dyDescent="0.3">
      <c r="A7109" s="6" t="s">
        <v>1338</v>
      </c>
      <c r="B7109" s="10">
        <v>185000000</v>
      </c>
      <c r="C7109" s="10">
        <v>250367666</v>
      </c>
    </row>
    <row r="7110" spans="1:3" x14ac:dyDescent="0.3">
      <c r="A7110" s="6" t="s">
        <v>9686</v>
      </c>
      <c r="B7110" s="10">
        <v>8000000</v>
      </c>
      <c r="C7110" s="10">
        <v>108423749</v>
      </c>
    </row>
    <row r="7111" spans="1:3" x14ac:dyDescent="0.3">
      <c r="A7111" s="6" t="s">
        <v>5711</v>
      </c>
      <c r="B7111" s="10">
        <v>117000000</v>
      </c>
      <c r="C7111" s="10">
        <v>533308584.80000001</v>
      </c>
    </row>
    <row r="7112" spans="1:3" x14ac:dyDescent="0.3">
      <c r="A7112" s="6" t="s">
        <v>3659</v>
      </c>
      <c r="B7112" s="10">
        <v>75100000</v>
      </c>
      <c r="C7112" s="10">
        <v>636679839.39999998</v>
      </c>
    </row>
    <row r="7113" spans="1:3" x14ac:dyDescent="0.3">
      <c r="A7113" s="6" t="s">
        <v>485</v>
      </c>
      <c r="B7113" s="10">
        <v>70000</v>
      </c>
      <c r="C7113" s="10">
        <v>0</v>
      </c>
    </row>
    <row r="7114" spans="1:3" x14ac:dyDescent="0.3">
      <c r="A7114" s="6" t="s">
        <v>103</v>
      </c>
      <c r="B7114" s="10">
        <v>250000</v>
      </c>
      <c r="C7114" s="10">
        <v>12964783</v>
      </c>
    </row>
    <row r="7115" spans="1:3" x14ac:dyDescent="0.3">
      <c r="A7115" s="6" t="s">
        <v>100</v>
      </c>
      <c r="B7115" s="10">
        <v>172000000</v>
      </c>
      <c r="C7115" s="10">
        <v>594334899</v>
      </c>
    </row>
    <row r="7116" spans="1:3" x14ac:dyDescent="0.3">
      <c r="A7116" s="6" t="s">
        <v>6132</v>
      </c>
      <c r="B7116" s="10">
        <v>38600000</v>
      </c>
      <c r="C7116" s="10">
        <v>542233172.20000005</v>
      </c>
    </row>
    <row r="7117" spans="1:3" x14ac:dyDescent="0.3">
      <c r="A7117" s="6" t="s">
        <v>1863</v>
      </c>
      <c r="B7117" s="10">
        <v>20000000</v>
      </c>
      <c r="C7117" s="10">
        <v>47666013</v>
      </c>
    </row>
    <row r="7118" spans="1:3" x14ac:dyDescent="0.3">
      <c r="A7118" s="6" t="s">
        <v>899</v>
      </c>
      <c r="B7118" s="10">
        <v>20000000</v>
      </c>
      <c r="C7118" s="10">
        <v>50396660.600000001</v>
      </c>
    </row>
    <row r="7119" spans="1:3" x14ac:dyDescent="0.3">
      <c r="A7119" s="6" t="s">
        <v>8287</v>
      </c>
      <c r="B7119" s="10">
        <v>3528009.2</v>
      </c>
      <c r="C7119" s="10">
        <v>957240</v>
      </c>
    </row>
    <row r="7120" spans="1:3" x14ac:dyDescent="0.3">
      <c r="A7120" s="6" t="s">
        <v>8581</v>
      </c>
      <c r="B7120" s="10">
        <v>100800000</v>
      </c>
      <c r="C7120" s="10">
        <v>116911978</v>
      </c>
    </row>
    <row r="7121" spans="1:3" x14ac:dyDescent="0.3">
      <c r="A7121" s="6" t="s">
        <v>8655</v>
      </c>
      <c r="B7121" s="10">
        <v>6500000</v>
      </c>
      <c r="C7121" s="10">
        <v>24793509</v>
      </c>
    </row>
    <row r="7122" spans="1:3" x14ac:dyDescent="0.3">
      <c r="A7122" s="6" t="s">
        <v>7411</v>
      </c>
      <c r="B7122" s="10">
        <v>20000000</v>
      </c>
      <c r="C7122" s="10">
        <v>9985316</v>
      </c>
    </row>
    <row r="7123" spans="1:3" x14ac:dyDescent="0.3">
      <c r="A7123" s="6" t="s">
        <v>6547</v>
      </c>
      <c r="B7123" s="10">
        <v>8000000</v>
      </c>
      <c r="C7123" s="10">
        <v>53068955</v>
      </c>
    </row>
    <row r="7124" spans="1:3" x14ac:dyDescent="0.3">
      <c r="A7124" s="6" t="s">
        <v>3115</v>
      </c>
      <c r="B7124" s="10">
        <v>105200000</v>
      </c>
      <c r="C7124" s="10">
        <v>290912102</v>
      </c>
    </row>
    <row r="7125" spans="1:3" x14ac:dyDescent="0.3">
      <c r="A7125" s="6" t="s">
        <v>9563</v>
      </c>
      <c r="B7125" s="10">
        <v>89400000</v>
      </c>
      <c r="C7125" s="10">
        <v>607859911.39999998</v>
      </c>
    </row>
    <row r="7126" spans="1:3" x14ac:dyDescent="0.3">
      <c r="A7126" s="6" t="s">
        <v>9479</v>
      </c>
      <c r="B7126" s="10">
        <v>2500000</v>
      </c>
      <c r="C7126" s="10">
        <v>34557416</v>
      </c>
    </row>
    <row r="7127" spans="1:3" x14ac:dyDescent="0.3">
      <c r="A7127" s="6" t="s">
        <v>1000</v>
      </c>
      <c r="B7127" s="10">
        <v>44620000</v>
      </c>
      <c r="C7127" s="10">
        <v>11426555</v>
      </c>
    </row>
    <row r="7128" spans="1:3" x14ac:dyDescent="0.3">
      <c r="A7128" s="6" t="s">
        <v>7183</v>
      </c>
      <c r="B7128" s="10">
        <v>71600000</v>
      </c>
      <c r="C7128" s="10">
        <v>618529101.79999995</v>
      </c>
    </row>
    <row r="7129" spans="1:3" x14ac:dyDescent="0.3">
      <c r="A7129" s="6" t="s">
        <v>1651</v>
      </c>
      <c r="B7129" s="10">
        <v>70000000</v>
      </c>
      <c r="C7129" s="10">
        <v>58058367</v>
      </c>
    </row>
    <row r="7130" spans="1:3" x14ac:dyDescent="0.3">
      <c r="A7130" s="6" t="s">
        <v>4698</v>
      </c>
      <c r="B7130" s="10">
        <v>135140000</v>
      </c>
      <c r="C7130" s="10">
        <v>665303616.39999998</v>
      </c>
    </row>
    <row r="7131" spans="1:3" x14ac:dyDescent="0.3">
      <c r="A7131" s="6" t="s">
        <v>8557</v>
      </c>
      <c r="B7131" s="10">
        <v>6100000</v>
      </c>
      <c r="C7131" s="10">
        <v>252494</v>
      </c>
    </row>
    <row r="7132" spans="1:3" x14ac:dyDescent="0.3">
      <c r="A7132" s="6" t="s">
        <v>9220</v>
      </c>
      <c r="B7132" s="10">
        <v>9250000</v>
      </c>
      <c r="C7132" s="10">
        <v>257720413.19999999</v>
      </c>
    </row>
    <row r="7133" spans="1:3" x14ac:dyDescent="0.3">
      <c r="A7133" s="6" t="s">
        <v>5782</v>
      </c>
      <c r="B7133" s="10">
        <v>7806306</v>
      </c>
      <c r="C7133" s="10">
        <v>9567121</v>
      </c>
    </row>
    <row r="7134" spans="1:3" x14ac:dyDescent="0.3">
      <c r="A7134" s="6" t="s">
        <v>3698</v>
      </c>
      <c r="B7134" s="10">
        <v>125000000</v>
      </c>
      <c r="C7134" s="10">
        <v>61698899</v>
      </c>
    </row>
    <row r="7135" spans="1:3" x14ac:dyDescent="0.3">
      <c r="A7135" s="6" t="s">
        <v>8547</v>
      </c>
      <c r="B7135" s="10">
        <v>30000000</v>
      </c>
      <c r="C7135" s="10">
        <v>56096200</v>
      </c>
    </row>
    <row r="7136" spans="1:3" x14ac:dyDescent="0.3">
      <c r="A7136" s="6" t="s">
        <v>8104</v>
      </c>
      <c r="B7136" s="10">
        <v>63260000</v>
      </c>
      <c r="C7136" s="10">
        <v>431611098</v>
      </c>
    </row>
    <row r="7137" spans="1:3" x14ac:dyDescent="0.3">
      <c r="A7137" s="6" t="s">
        <v>5564</v>
      </c>
      <c r="B7137" s="10">
        <v>79850080</v>
      </c>
      <c r="C7137" s="10">
        <v>226796019.59999999</v>
      </c>
    </row>
    <row r="7138" spans="1:3" x14ac:dyDescent="0.3">
      <c r="A7138" s="6" t="s">
        <v>1158</v>
      </c>
      <c r="B7138" s="10">
        <v>75000000</v>
      </c>
      <c r="C7138" s="10">
        <v>18902798</v>
      </c>
    </row>
    <row r="7139" spans="1:3" x14ac:dyDescent="0.3">
      <c r="A7139" s="6" t="s">
        <v>3623</v>
      </c>
      <c r="B7139" s="10">
        <v>26000000</v>
      </c>
      <c r="C7139" s="10">
        <v>177378645</v>
      </c>
    </row>
    <row r="7140" spans="1:3" x14ac:dyDescent="0.3">
      <c r="A7140" s="6" t="s">
        <v>6216</v>
      </c>
      <c r="B7140" s="10">
        <v>174400000</v>
      </c>
      <c r="C7140" s="10">
        <v>895189907</v>
      </c>
    </row>
    <row r="7141" spans="1:3" x14ac:dyDescent="0.3">
      <c r="A7141" s="6" t="s">
        <v>9319</v>
      </c>
      <c r="B7141" s="10">
        <v>27000000</v>
      </c>
      <c r="C7141" s="10">
        <v>12881605</v>
      </c>
    </row>
    <row r="7142" spans="1:3" x14ac:dyDescent="0.3">
      <c r="A7142" s="6" t="s">
        <v>1624</v>
      </c>
      <c r="B7142" s="10">
        <v>38000000</v>
      </c>
      <c r="C7142" s="10">
        <v>111336398</v>
      </c>
    </row>
    <row r="7143" spans="1:3" x14ac:dyDescent="0.3">
      <c r="A7143" s="6" t="s">
        <v>5654</v>
      </c>
      <c r="B7143" s="10">
        <v>82000000</v>
      </c>
      <c r="C7143" s="10">
        <v>96024898</v>
      </c>
    </row>
    <row r="7144" spans="1:3" x14ac:dyDescent="0.3">
      <c r="A7144" s="6" t="s">
        <v>7577</v>
      </c>
      <c r="B7144" s="10">
        <v>650000</v>
      </c>
      <c r="C7144" s="10">
        <v>257720413.19999999</v>
      </c>
    </row>
    <row r="7145" spans="1:3" x14ac:dyDescent="0.3">
      <c r="A7145" s="6" t="s">
        <v>4196</v>
      </c>
      <c r="B7145" s="10">
        <v>114000000</v>
      </c>
      <c r="C7145" s="10">
        <v>529795516</v>
      </c>
    </row>
    <row r="7146" spans="1:3" x14ac:dyDescent="0.3">
      <c r="A7146" s="6" t="s">
        <v>7110</v>
      </c>
      <c r="B7146" s="10">
        <v>108000000</v>
      </c>
      <c r="C7146" s="10">
        <v>413080320.19999999</v>
      </c>
    </row>
    <row r="7147" spans="1:3" x14ac:dyDescent="0.3">
      <c r="A7147" s="6" t="s">
        <v>7626</v>
      </c>
      <c r="B7147" s="10">
        <v>1413543</v>
      </c>
      <c r="C7147" s="10">
        <v>1862261</v>
      </c>
    </row>
    <row r="7148" spans="1:3" x14ac:dyDescent="0.3">
      <c r="A7148" s="6" t="s">
        <v>6683</v>
      </c>
      <c r="B7148" s="10">
        <v>2801100</v>
      </c>
      <c r="C7148" s="10">
        <v>23589</v>
      </c>
    </row>
    <row r="7149" spans="1:3" x14ac:dyDescent="0.3">
      <c r="A7149" s="6" t="s">
        <v>4095</v>
      </c>
      <c r="B7149" s="10">
        <v>70000000</v>
      </c>
      <c r="C7149" s="10">
        <v>54243441</v>
      </c>
    </row>
    <row r="7150" spans="1:3" x14ac:dyDescent="0.3">
      <c r="A7150" s="6" t="s">
        <v>8228</v>
      </c>
      <c r="B7150" s="10">
        <v>6261000</v>
      </c>
      <c r="C7150" s="10">
        <v>22707064</v>
      </c>
    </row>
    <row r="7151" spans="1:3" x14ac:dyDescent="0.3">
      <c r="A7151" s="6" t="s">
        <v>2527</v>
      </c>
      <c r="B7151" s="10">
        <v>40000000</v>
      </c>
      <c r="C7151" s="10">
        <v>152962083</v>
      </c>
    </row>
    <row r="7152" spans="1:3" x14ac:dyDescent="0.3">
      <c r="A7152" s="6" t="s">
        <v>8757</v>
      </c>
      <c r="B7152" s="10">
        <v>71200000</v>
      </c>
      <c r="C7152" s="10">
        <v>530413654.60000002</v>
      </c>
    </row>
    <row r="7153" spans="1:3" x14ac:dyDescent="0.3">
      <c r="A7153" s="6" t="s">
        <v>1164</v>
      </c>
      <c r="B7153" s="10">
        <v>129800000</v>
      </c>
      <c r="C7153" s="10">
        <v>284962902.39999998</v>
      </c>
    </row>
    <row r="7154" spans="1:3" x14ac:dyDescent="0.3">
      <c r="A7154" s="6" t="s">
        <v>509</v>
      </c>
      <c r="B7154" s="10">
        <v>116000000</v>
      </c>
      <c r="C7154" s="10">
        <v>203098455.59999999</v>
      </c>
    </row>
    <row r="7155" spans="1:3" x14ac:dyDescent="0.3">
      <c r="A7155" s="6" t="s">
        <v>940</v>
      </c>
      <c r="B7155" s="10">
        <v>108000000</v>
      </c>
      <c r="C7155" s="10">
        <v>784181578</v>
      </c>
    </row>
    <row r="7156" spans="1:3" x14ac:dyDescent="0.3">
      <c r="A7156" s="6" t="s">
        <v>560</v>
      </c>
      <c r="B7156" s="10">
        <v>9330400</v>
      </c>
      <c r="C7156" s="10">
        <v>119815153</v>
      </c>
    </row>
    <row r="7157" spans="1:3" x14ac:dyDescent="0.3">
      <c r="A7157" s="6" t="s">
        <v>6056</v>
      </c>
      <c r="B7157" s="10">
        <v>50200000</v>
      </c>
      <c r="C7157" s="10">
        <v>126931325</v>
      </c>
    </row>
    <row r="7158" spans="1:3" x14ac:dyDescent="0.3">
      <c r="A7158" s="6" t="s">
        <v>8538</v>
      </c>
      <c r="B7158" s="10">
        <v>9500000</v>
      </c>
      <c r="C7158" s="10">
        <v>112156811</v>
      </c>
    </row>
    <row r="7159" spans="1:3" x14ac:dyDescent="0.3">
      <c r="A7159" s="6" t="s">
        <v>7332</v>
      </c>
      <c r="B7159" s="10">
        <v>25000000</v>
      </c>
      <c r="C7159" s="10">
        <v>0</v>
      </c>
    </row>
    <row r="7160" spans="1:3" x14ac:dyDescent="0.3">
      <c r="A7160" s="6" t="s">
        <v>9404</v>
      </c>
      <c r="B7160" s="10">
        <v>73600000</v>
      </c>
      <c r="C7160" s="10">
        <v>647435269.60000002</v>
      </c>
    </row>
    <row r="7161" spans="1:3" x14ac:dyDescent="0.3">
      <c r="A7161" s="6" t="s">
        <v>6677</v>
      </c>
      <c r="B7161" s="10">
        <v>95200000</v>
      </c>
      <c r="C7161" s="10">
        <v>686675747</v>
      </c>
    </row>
    <row r="7162" spans="1:3" x14ac:dyDescent="0.3">
      <c r="A7162" s="6" t="s">
        <v>9294</v>
      </c>
      <c r="B7162" s="10">
        <v>7520000</v>
      </c>
      <c r="C7162" s="10">
        <v>13299749</v>
      </c>
    </row>
    <row r="7163" spans="1:3" x14ac:dyDescent="0.3">
      <c r="A7163" s="6" t="s">
        <v>9491</v>
      </c>
      <c r="B7163" s="10">
        <v>25000000</v>
      </c>
      <c r="C7163" s="10">
        <v>36682170</v>
      </c>
    </row>
    <row r="7164" spans="1:3" x14ac:dyDescent="0.3">
      <c r="A7164" s="6" t="s">
        <v>4881</v>
      </c>
      <c r="B7164" s="10">
        <v>2033000</v>
      </c>
      <c r="C7164" s="10">
        <v>3981000</v>
      </c>
    </row>
    <row r="7165" spans="1:3" x14ac:dyDescent="0.3">
      <c r="A7165" s="6" t="s">
        <v>1998</v>
      </c>
      <c r="B7165" s="10">
        <v>50000000</v>
      </c>
      <c r="C7165" s="10">
        <v>71992655</v>
      </c>
    </row>
    <row r="7166" spans="1:3" x14ac:dyDescent="0.3">
      <c r="A7166" s="6" t="s">
        <v>2832</v>
      </c>
      <c r="B7166" s="10">
        <v>130000000</v>
      </c>
      <c r="C7166" s="10">
        <v>373993951</v>
      </c>
    </row>
    <row r="7167" spans="1:3" x14ac:dyDescent="0.3">
      <c r="A7167" s="6" t="s">
        <v>3964</v>
      </c>
      <c r="B7167" s="10">
        <v>80000000</v>
      </c>
      <c r="C7167" s="10">
        <v>6628721</v>
      </c>
    </row>
    <row r="7168" spans="1:3" x14ac:dyDescent="0.3">
      <c r="A7168" s="6" t="s">
        <v>8136</v>
      </c>
      <c r="B7168" s="10">
        <v>1000000</v>
      </c>
      <c r="C7168" s="10">
        <v>10750000</v>
      </c>
    </row>
    <row r="7169" spans="1:3" x14ac:dyDescent="0.3">
      <c r="A7169" s="6" t="s">
        <v>6875</v>
      </c>
      <c r="B7169" s="10">
        <v>41540000</v>
      </c>
      <c r="C7169" s="10">
        <v>9215591</v>
      </c>
    </row>
    <row r="7170" spans="1:3" x14ac:dyDescent="0.3">
      <c r="A7170" s="6" t="s">
        <v>1444</v>
      </c>
      <c r="B7170" s="10">
        <v>30000000</v>
      </c>
      <c r="C7170" s="10">
        <v>68984536</v>
      </c>
    </row>
    <row r="7171" spans="1:3" x14ac:dyDescent="0.3">
      <c r="A7171" s="6" t="s">
        <v>8726</v>
      </c>
      <c r="B7171" s="10">
        <v>9620000</v>
      </c>
      <c r="C7171" s="10">
        <v>53165427</v>
      </c>
    </row>
    <row r="7172" spans="1:3" x14ac:dyDescent="0.3">
      <c r="A7172" s="6" t="s">
        <v>4391</v>
      </c>
      <c r="B7172" s="10">
        <v>87000000</v>
      </c>
      <c r="C7172" s="10">
        <v>416389640</v>
      </c>
    </row>
    <row r="7173" spans="1:3" x14ac:dyDescent="0.3">
      <c r="A7173" s="6" t="s">
        <v>7802</v>
      </c>
      <c r="B7173" s="10">
        <v>10000000</v>
      </c>
      <c r="C7173" s="10">
        <v>4000000</v>
      </c>
    </row>
    <row r="7174" spans="1:3" x14ac:dyDescent="0.3">
      <c r="A7174" s="6" t="s">
        <v>1627</v>
      </c>
      <c r="B7174" s="10">
        <v>17000000</v>
      </c>
      <c r="C7174" s="10">
        <v>3901839</v>
      </c>
    </row>
    <row r="7175" spans="1:3" x14ac:dyDescent="0.3">
      <c r="A7175" s="6" t="s">
        <v>487</v>
      </c>
      <c r="B7175" s="10">
        <v>220000000</v>
      </c>
      <c r="C7175" s="10">
        <v>757890267</v>
      </c>
    </row>
    <row r="7176" spans="1:3" x14ac:dyDescent="0.3">
      <c r="A7176" s="6" t="s">
        <v>566</v>
      </c>
      <c r="B7176" s="10">
        <v>200000000</v>
      </c>
      <c r="C7176" s="10">
        <v>708996336</v>
      </c>
    </row>
    <row r="7177" spans="1:3" x14ac:dyDescent="0.3">
      <c r="A7177" s="6" t="s">
        <v>4398</v>
      </c>
      <c r="B7177" s="10">
        <v>20000000</v>
      </c>
      <c r="C7177" s="10">
        <v>67950723</v>
      </c>
    </row>
    <row r="7178" spans="1:3" x14ac:dyDescent="0.3">
      <c r="A7178" s="6" t="s">
        <v>8623</v>
      </c>
      <c r="B7178" s="10">
        <v>62000000</v>
      </c>
      <c r="C7178" s="10">
        <v>107822813</v>
      </c>
    </row>
    <row r="7179" spans="1:3" x14ac:dyDescent="0.3">
      <c r="A7179" s="6" t="s">
        <v>6139</v>
      </c>
      <c r="B7179" s="10">
        <v>146500000</v>
      </c>
      <c r="C7179" s="10">
        <v>321770184.60000002</v>
      </c>
    </row>
    <row r="7180" spans="1:3" x14ac:dyDescent="0.3">
      <c r="A7180" s="6" t="s">
        <v>2936</v>
      </c>
      <c r="B7180" s="10">
        <v>37000000</v>
      </c>
      <c r="C7180" s="10">
        <v>218351346</v>
      </c>
    </row>
    <row r="7181" spans="1:3" x14ac:dyDescent="0.3">
      <c r="A7181" s="6" t="s">
        <v>1358</v>
      </c>
      <c r="B7181" s="10">
        <v>92600000</v>
      </c>
      <c r="C7181" s="10">
        <v>353391998.39999998</v>
      </c>
    </row>
    <row r="7182" spans="1:3" x14ac:dyDescent="0.3">
      <c r="A7182" s="6" t="s">
        <v>1768</v>
      </c>
      <c r="B7182" s="10">
        <v>73000000</v>
      </c>
      <c r="C7182" s="10">
        <v>352288341</v>
      </c>
    </row>
    <row r="7183" spans="1:3" x14ac:dyDescent="0.3">
      <c r="A7183" s="6" t="s">
        <v>2024</v>
      </c>
      <c r="B7183" s="10">
        <v>65000000</v>
      </c>
      <c r="C7183" s="10">
        <v>152255188</v>
      </c>
    </row>
    <row r="7184" spans="1:3" x14ac:dyDescent="0.3">
      <c r="A7184" s="6" t="s">
        <v>2905</v>
      </c>
      <c r="B7184" s="10">
        <v>22000000</v>
      </c>
      <c r="C7184" s="10">
        <v>55762229</v>
      </c>
    </row>
    <row r="7185" spans="1:3" x14ac:dyDescent="0.3">
      <c r="A7185" s="6" t="s">
        <v>4241</v>
      </c>
      <c r="B7185" s="10">
        <v>5000000</v>
      </c>
      <c r="C7185" s="10">
        <v>121345628.59999999</v>
      </c>
    </row>
    <row r="7186" spans="1:3" x14ac:dyDescent="0.3">
      <c r="A7186" s="6" t="s">
        <v>7759</v>
      </c>
      <c r="B7186" s="10">
        <v>167400000</v>
      </c>
      <c r="C7186" s="10">
        <v>872039995.20000005</v>
      </c>
    </row>
    <row r="7187" spans="1:3" x14ac:dyDescent="0.3">
      <c r="A7187" s="6" t="s">
        <v>2631</v>
      </c>
      <c r="B7187" s="10">
        <v>45000000</v>
      </c>
      <c r="C7187" s="10">
        <v>49610898</v>
      </c>
    </row>
    <row r="7188" spans="1:3" x14ac:dyDescent="0.3">
      <c r="A7188" s="6" t="s">
        <v>3370</v>
      </c>
      <c r="B7188" s="10">
        <v>13453000</v>
      </c>
      <c r="C7188" s="10">
        <v>8852989</v>
      </c>
    </row>
    <row r="7189" spans="1:3" x14ac:dyDescent="0.3">
      <c r="A7189" s="6" t="s">
        <v>7522</v>
      </c>
      <c r="B7189" s="10">
        <v>111600000</v>
      </c>
      <c r="C7189" s="10">
        <v>767228967.60000002</v>
      </c>
    </row>
    <row r="7190" spans="1:3" x14ac:dyDescent="0.3">
      <c r="A7190" s="6" t="s">
        <v>5729</v>
      </c>
      <c r="B7190" s="10">
        <v>3000000</v>
      </c>
      <c r="C7190" s="10">
        <v>24599998</v>
      </c>
    </row>
    <row r="7191" spans="1:3" x14ac:dyDescent="0.3">
      <c r="A7191" s="6" t="s">
        <v>1888</v>
      </c>
      <c r="B7191" s="10">
        <v>84600000</v>
      </c>
      <c r="C7191" s="10">
        <v>862758779.20000005</v>
      </c>
    </row>
    <row r="7192" spans="1:3" x14ac:dyDescent="0.3">
      <c r="A7192" s="6" t="s">
        <v>2648</v>
      </c>
      <c r="B7192" s="10">
        <v>5000000</v>
      </c>
      <c r="C7192" s="10">
        <v>21277770</v>
      </c>
    </row>
    <row r="7193" spans="1:3" x14ac:dyDescent="0.3">
      <c r="A7193" s="6" t="s">
        <v>3424</v>
      </c>
      <c r="B7193" s="10">
        <v>71200000</v>
      </c>
      <c r="C7193" s="10">
        <v>530413654.60000002</v>
      </c>
    </row>
    <row r="7194" spans="1:3" x14ac:dyDescent="0.3">
      <c r="A7194" s="6" t="s">
        <v>1302</v>
      </c>
      <c r="B7194" s="10">
        <v>4000000</v>
      </c>
      <c r="C7194" s="10">
        <v>55675257</v>
      </c>
    </row>
    <row r="7195" spans="1:3" x14ac:dyDescent="0.3">
      <c r="A7195" s="6" t="s">
        <v>2746</v>
      </c>
      <c r="B7195" s="10">
        <v>244700000</v>
      </c>
      <c r="C7195" s="10">
        <v>1199812057</v>
      </c>
    </row>
    <row r="7196" spans="1:3" x14ac:dyDescent="0.3">
      <c r="A7196" s="6" t="s">
        <v>8341</v>
      </c>
      <c r="B7196" s="10">
        <v>25000000</v>
      </c>
      <c r="C7196" s="10">
        <v>14063331</v>
      </c>
    </row>
    <row r="7197" spans="1:3" x14ac:dyDescent="0.3">
      <c r="A7197" s="6" t="s">
        <v>9018</v>
      </c>
      <c r="B7197" s="10">
        <v>4000000</v>
      </c>
      <c r="C7197" s="10">
        <v>1989035</v>
      </c>
    </row>
    <row r="7198" spans="1:3" x14ac:dyDescent="0.3">
      <c r="A7198" s="6" t="s">
        <v>3008</v>
      </c>
      <c r="B7198" s="10">
        <v>18000000</v>
      </c>
      <c r="C7198" s="10">
        <v>33773963</v>
      </c>
    </row>
    <row r="7199" spans="1:3" x14ac:dyDescent="0.3">
      <c r="A7199" s="6" t="s">
        <v>9217</v>
      </c>
      <c r="B7199" s="10">
        <v>13200000</v>
      </c>
      <c r="C7199" s="10">
        <v>64065</v>
      </c>
    </row>
    <row r="7200" spans="1:3" x14ac:dyDescent="0.3">
      <c r="A7200" s="6" t="s">
        <v>7345</v>
      </c>
      <c r="B7200" s="10">
        <v>16000000</v>
      </c>
      <c r="C7200" s="10">
        <v>128100584</v>
      </c>
    </row>
    <row r="7201" spans="1:3" x14ac:dyDescent="0.3">
      <c r="A7201" s="6" t="s">
        <v>2303</v>
      </c>
      <c r="B7201" s="10">
        <v>52808572</v>
      </c>
      <c r="C7201" s="10">
        <v>4522950</v>
      </c>
    </row>
    <row r="7202" spans="1:3" x14ac:dyDescent="0.3">
      <c r="A7202" s="6" t="s">
        <v>5288</v>
      </c>
      <c r="B7202" s="10">
        <v>30000000</v>
      </c>
      <c r="C7202" s="10">
        <v>14711793</v>
      </c>
    </row>
    <row r="7203" spans="1:3" x14ac:dyDescent="0.3">
      <c r="A7203" s="6" t="s">
        <v>4442</v>
      </c>
      <c r="B7203" s="10">
        <v>5000000</v>
      </c>
      <c r="C7203" s="10">
        <v>388789</v>
      </c>
    </row>
    <row r="7204" spans="1:3" x14ac:dyDescent="0.3">
      <c r="A7204" s="6" t="s">
        <v>2224</v>
      </c>
      <c r="B7204" s="10">
        <v>110000000</v>
      </c>
      <c r="C7204" s="10">
        <v>177241171</v>
      </c>
    </row>
    <row r="7205" spans="1:3" x14ac:dyDescent="0.3">
      <c r="A7205" s="6" t="s">
        <v>359</v>
      </c>
      <c r="B7205" s="10">
        <v>24570496.600000001</v>
      </c>
      <c r="C7205" s="10">
        <v>5972942</v>
      </c>
    </row>
    <row r="7206" spans="1:3" x14ac:dyDescent="0.3">
      <c r="A7206" s="6" t="s">
        <v>255</v>
      </c>
      <c r="B7206" s="10">
        <v>570000000</v>
      </c>
      <c r="C7206" s="10">
        <v>3127371254</v>
      </c>
    </row>
    <row r="7207" spans="1:3" x14ac:dyDescent="0.3">
      <c r="A7207" s="6" t="s">
        <v>1344</v>
      </c>
      <c r="B7207" s="10">
        <v>97140000</v>
      </c>
      <c r="C7207" s="10">
        <v>181655466.40000001</v>
      </c>
    </row>
    <row r="7208" spans="1:3" x14ac:dyDescent="0.3">
      <c r="A7208" s="6" t="s">
        <v>5851</v>
      </c>
      <c r="B7208" s="10">
        <v>110000000</v>
      </c>
      <c r="C7208" s="10">
        <v>208370892</v>
      </c>
    </row>
    <row r="7209" spans="1:3" x14ac:dyDescent="0.3">
      <c r="A7209" s="6" t="s">
        <v>5071</v>
      </c>
      <c r="B7209" s="10">
        <v>3500000</v>
      </c>
      <c r="C7209" s="10">
        <v>2000000</v>
      </c>
    </row>
    <row r="7210" spans="1:3" x14ac:dyDescent="0.3">
      <c r="A7210" s="6" t="s">
        <v>5208</v>
      </c>
      <c r="B7210" s="10">
        <v>4900000</v>
      </c>
      <c r="C7210" s="10">
        <v>6924321</v>
      </c>
    </row>
    <row r="7211" spans="1:3" x14ac:dyDescent="0.3">
      <c r="A7211" s="6" t="s">
        <v>7419</v>
      </c>
      <c r="B7211" s="10">
        <v>11000000</v>
      </c>
      <c r="C7211" s="10">
        <v>260243983</v>
      </c>
    </row>
    <row r="7212" spans="1:3" x14ac:dyDescent="0.3">
      <c r="A7212" s="6" t="s">
        <v>3071</v>
      </c>
      <c r="B7212" s="10">
        <v>2000000</v>
      </c>
      <c r="C7212" s="10">
        <v>7482387</v>
      </c>
    </row>
    <row r="7213" spans="1:3" x14ac:dyDescent="0.3">
      <c r="A7213" s="6" t="s">
        <v>9312</v>
      </c>
      <c r="B7213" s="10">
        <v>98140000</v>
      </c>
      <c r="C7213" s="10">
        <v>876954610.60000002</v>
      </c>
    </row>
    <row r="7214" spans="1:3" x14ac:dyDescent="0.3">
      <c r="A7214" s="6" t="s">
        <v>3439</v>
      </c>
      <c r="B7214" s="10">
        <v>257400000</v>
      </c>
      <c r="C7214" s="10">
        <v>868418008.60000002</v>
      </c>
    </row>
    <row r="7215" spans="1:3" x14ac:dyDescent="0.3">
      <c r="A7215" s="6" t="s">
        <v>2579</v>
      </c>
      <c r="B7215" s="10">
        <v>51400000</v>
      </c>
      <c r="C7215" s="10">
        <v>632358003.79999995</v>
      </c>
    </row>
    <row r="7216" spans="1:3" x14ac:dyDescent="0.3">
      <c r="A7216" s="6" t="s">
        <v>2972</v>
      </c>
      <c r="B7216" s="10">
        <v>5838800</v>
      </c>
      <c r="C7216" s="10">
        <v>44852</v>
      </c>
    </row>
    <row r="7217" spans="1:3" x14ac:dyDescent="0.3">
      <c r="A7217" s="6" t="s">
        <v>4779</v>
      </c>
      <c r="B7217" s="10">
        <v>6000000</v>
      </c>
      <c r="C7217" s="10">
        <v>180851</v>
      </c>
    </row>
    <row r="7218" spans="1:3" x14ac:dyDescent="0.3">
      <c r="A7218" s="6" t="s">
        <v>343</v>
      </c>
      <c r="B7218" s="10">
        <v>70000000</v>
      </c>
      <c r="C7218" s="10">
        <v>250659286</v>
      </c>
    </row>
    <row r="7219" spans="1:3" x14ac:dyDescent="0.3">
      <c r="A7219" s="6" t="s">
        <v>7375</v>
      </c>
      <c r="B7219" s="10">
        <v>68400000</v>
      </c>
      <c r="C7219" s="10">
        <v>396375594</v>
      </c>
    </row>
    <row r="7220" spans="1:3" x14ac:dyDescent="0.3">
      <c r="A7220" s="6" t="s">
        <v>6734</v>
      </c>
      <c r="B7220" s="10">
        <v>75000000</v>
      </c>
      <c r="C7220" s="10">
        <v>875796742.79999995</v>
      </c>
    </row>
    <row r="7221" spans="1:3" x14ac:dyDescent="0.3">
      <c r="A7221" s="6" t="s">
        <v>3615</v>
      </c>
      <c r="B7221" s="10">
        <v>89800000</v>
      </c>
      <c r="C7221" s="10">
        <v>809510755.20000005</v>
      </c>
    </row>
    <row r="7222" spans="1:3" x14ac:dyDescent="0.3">
      <c r="A7222" s="6" t="s">
        <v>4138</v>
      </c>
      <c r="B7222" s="10">
        <v>167540000</v>
      </c>
      <c r="C7222" s="10">
        <v>175269998.80000001</v>
      </c>
    </row>
    <row r="7223" spans="1:3" x14ac:dyDescent="0.3">
      <c r="A7223" s="6" t="s">
        <v>3218</v>
      </c>
      <c r="B7223" s="10">
        <v>76120000</v>
      </c>
      <c r="C7223" s="10">
        <v>593436782.79999995</v>
      </c>
    </row>
    <row r="7224" spans="1:3" x14ac:dyDescent="0.3">
      <c r="A7224" s="6" t="s">
        <v>5848</v>
      </c>
      <c r="B7224" s="10">
        <v>46600000</v>
      </c>
      <c r="C7224" s="10">
        <v>503592601.19999999</v>
      </c>
    </row>
    <row r="7225" spans="1:3" x14ac:dyDescent="0.3">
      <c r="A7225" s="6" t="s">
        <v>3420</v>
      </c>
      <c r="B7225" s="10">
        <v>130800000</v>
      </c>
      <c r="C7225" s="10">
        <v>249577615.19999999</v>
      </c>
    </row>
    <row r="7226" spans="1:3" x14ac:dyDescent="0.3">
      <c r="A7226" s="6" t="s">
        <v>2046</v>
      </c>
      <c r="B7226" s="10">
        <v>20000000</v>
      </c>
      <c r="C7226" s="10">
        <v>66143005</v>
      </c>
    </row>
    <row r="7227" spans="1:3" x14ac:dyDescent="0.3">
      <c r="A7227" s="6" t="s">
        <v>6130</v>
      </c>
      <c r="B7227" s="10">
        <v>11000000</v>
      </c>
      <c r="C7227" s="10">
        <v>2990000</v>
      </c>
    </row>
    <row r="7228" spans="1:3" x14ac:dyDescent="0.3">
      <c r="A7228" s="6" t="s">
        <v>801</v>
      </c>
      <c r="B7228" s="10">
        <v>515001.4</v>
      </c>
      <c r="C7228" s="10">
        <v>41000000</v>
      </c>
    </row>
    <row r="7229" spans="1:3" x14ac:dyDescent="0.3">
      <c r="A7229" s="6" t="s">
        <v>9166</v>
      </c>
      <c r="B7229" s="10">
        <v>6045750</v>
      </c>
      <c r="C7229" s="10">
        <v>3662671</v>
      </c>
    </row>
    <row r="7230" spans="1:3" x14ac:dyDescent="0.3">
      <c r="A7230" s="6" t="s">
        <v>3289</v>
      </c>
      <c r="B7230" s="10">
        <v>104800000</v>
      </c>
      <c r="C7230" s="10">
        <v>288510422.80000001</v>
      </c>
    </row>
    <row r="7231" spans="1:3" x14ac:dyDescent="0.3">
      <c r="A7231" s="6" t="s">
        <v>3909</v>
      </c>
      <c r="B7231" s="10">
        <v>2000000</v>
      </c>
      <c r="C7231" s="10">
        <v>2381087</v>
      </c>
    </row>
    <row r="7232" spans="1:3" x14ac:dyDescent="0.3">
      <c r="A7232" s="6" t="s">
        <v>164</v>
      </c>
      <c r="B7232" s="10">
        <v>200000000</v>
      </c>
      <c r="C7232" s="10">
        <v>766326717</v>
      </c>
    </row>
    <row r="7233" spans="1:3" x14ac:dyDescent="0.3">
      <c r="A7233" s="6" t="s">
        <v>6404</v>
      </c>
      <c r="B7233" s="10">
        <v>156000000</v>
      </c>
      <c r="C7233" s="10">
        <v>411149393.19999999</v>
      </c>
    </row>
    <row r="7234" spans="1:3" x14ac:dyDescent="0.3">
      <c r="A7234" s="6" t="s">
        <v>5341</v>
      </c>
      <c r="B7234" s="10">
        <v>200000000</v>
      </c>
      <c r="C7234" s="10">
        <v>902540935</v>
      </c>
    </row>
    <row r="7235" spans="1:3" x14ac:dyDescent="0.3">
      <c r="A7235" s="6" t="s">
        <v>318</v>
      </c>
      <c r="B7235" s="10">
        <v>200000000</v>
      </c>
      <c r="C7235" s="10">
        <v>626203271</v>
      </c>
    </row>
    <row r="7236" spans="1:3" x14ac:dyDescent="0.3">
      <c r="A7236" s="6" t="s">
        <v>9434</v>
      </c>
      <c r="B7236" s="10">
        <v>81200000</v>
      </c>
      <c r="C7236" s="10">
        <v>387136474.80000001</v>
      </c>
    </row>
    <row r="7237" spans="1:3" x14ac:dyDescent="0.3">
      <c r="A7237" s="6" t="s">
        <v>5660</v>
      </c>
      <c r="B7237" s="10">
        <v>21000000</v>
      </c>
      <c r="C7237" s="10">
        <v>46183383</v>
      </c>
    </row>
    <row r="7238" spans="1:3" x14ac:dyDescent="0.3">
      <c r="A7238" s="6" t="s">
        <v>8992</v>
      </c>
      <c r="B7238" s="10">
        <v>4000000</v>
      </c>
      <c r="C7238" s="10">
        <v>37470</v>
      </c>
    </row>
    <row r="7239" spans="1:3" x14ac:dyDescent="0.3">
      <c r="A7239" s="6" t="s">
        <v>6648</v>
      </c>
      <c r="B7239" s="10">
        <v>50000000</v>
      </c>
      <c r="C7239" s="10">
        <v>39778599</v>
      </c>
    </row>
    <row r="7240" spans="1:3" x14ac:dyDescent="0.3">
      <c r="A7240" s="6" t="s">
        <v>8122</v>
      </c>
      <c r="B7240" s="10">
        <v>145100000</v>
      </c>
      <c r="C7240" s="10">
        <v>211134346.80000001</v>
      </c>
    </row>
    <row r="7241" spans="1:3" x14ac:dyDescent="0.3">
      <c r="A7241" s="6" t="s">
        <v>3357</v>
      </c>
      <c r="B7241" s="10">
        <v>25000000</v>
      </c>
      <c r="C7241" s="10">
        <v>138241022</v>
      </c>
    </row>
    <row r="7242" spans="1:3" x14ac:dyDescent="0.3">
      <c r="A7242" s="6" t="s">
        <v>8614</v>
      </c>
      <c r="B7242" s="10">
        <v>148400000</v>
      </c>
      <c r="C7242" s="10">
        <v>417797991.39999998</v>
      </c>
    </row>
    <row r="7243" spans="1:3" x14ac:dyDescent="0.3">
      <c r="A7243" s="6" t="s">
        <v>8861</v>
      </c>
      <c r="B7243" s="10">
        <v>49140000</v>
      </c>
      <c r="C7243" s="10">
        <v>275935082.80000001</v>
      </c>
    </row>
    <row r="7244" spans="1:3" x14ac:dyDescent="0.3">
      <c r="A7244" s="6" t="s">
        <v>2568</v>
      </c>
      <c r="B7244" s="10">
        <v>113400000</v>
      </c>
      <c r="C7244" s="10">
        <v>448847740</v>
      </c>
    </row>
    <row r="7245" spans="1:3" x14ac:dyDescent="0.3">
      <c r="A7245" s="6" t="s">
        <v>5356</v>
      </c>
      <c r="B7245" s="10">
        <v>20000000</v>
      </c>
      <c r="C7245" s="10">
        <v>56078076</v>
      </c>
    </row>
    <row r="7246" spans="1:3" x14ac:dyDescent="0.3">
      <c r="A7246" s="6" t="s">
        <v>3267</v>
      </c>
      <c r="B7246" s="10">
        <v>5000000</v>
      </c>
      <c r="C7246" s="10">
        <v>11792942</v>
      </c>
    </row>
    <row r="7247" spans="1:3" x14ac:dyDescent="0.3">
      <c r="A7247" s="6" t="s">
        <v>5521</v>
      </c>
      <c r="B7247" s="10">
        <v>35000000</v>
      </c>
      <c r="C7247" s="10">
        <v>65063726</v>
      </c>
    </row>
    <row r="7248" spans="1:3" x14ac:dyDescent="0.3">
      <c r="A7248" s="6" t="s">
        <v>9501</v>
      </c>
      <c r="B7248" s="10">
        <v>10000000</v>
      </c>
      <c r="C7248" s="10">
        <v>134639780</v>
      </c>
    </row>
    <row r="7249" spans="1:3" x14ac:dyDescent="0.3">
      <c r="A7249" s="6" t="s">
        <v>8906</v>
      </c>
      <c r="B7249" s="10">
        <v>10000000</v>
      </c>
      <c r="C7249" s="10">
        <v>10268749</v>
      </c>
    </row>
    <row r="7250" spans="1:3" x14ac:dyDescent="0.3">
      <c r="A7250" s="6" t="s">
        <v>4973</v>
      </c>
      <c r="B7250" s="10">
        <v>26000000</v>
      </c>
      <c r="C7250" s="10">
        <v>41059418</v>
      </c>
    </row>
    <row r="7251" spans="1:3" x14ac:dyDescent="0.3">
      <c r="A7251" s="6" t="s">
        <v>3705</v>
      </c>
      <c r="B7251" s="10">
        <v>25000000</v>
      </c>
      <c r="C7251" s="10">
        <v>55598481</v>
      </c>
    </row>
    <row r="7252" spans="1:3" x14ac:dyDescent="0.3">
      <c r="A7252" s="6" t="s">
        <v>9707</v>
      </c>
      <c r="B7252" s="10">
        <v>101400000</v>
      </c>
      <c r="C7252" s="10">
        <v>531683245.80000001</v>
      </c>
    </row>
    <row r="7253" spans="1:3" x14ac:dyDescent="0.3">
      <c r="A7253" s="6" t="s">
        <v>1707</v>
      </c>
      <c r="B7253" s="10">
        <v>140000000</v>
      </c>
      <c r="C7253" s="10">
        <v>199646680</v>
      </c>
    </row>
    <row r="7254" spans="1:3" x14ac:dyDescent="0.3">
      <c r="A7254" s="6" t="s">
        <v>582</v>
      </c>
      <c r="B7254" s="10">
        <v>18000000</v>
      </c>
      <c r="C7254" s="10">
        <v>52356840</v>
      </c>
    </row>
    <row r="7255" spans="1:3" x14ac:dyDescent="0.3">
      <c r="A7255" s="6" t="s">
        <v>228</v>
      </c>
      <c r="B7255" s="10">
        <v>98840000</v>
      </c>
      <c r="C7255" s="10">
        <v>339023160.39999998</v>
      </c>
    </row>
    <row r="7256" spans="1:3" x14ac:dyDescent="0.3">
      <c r="A7256" s="6" t="s">
        <v>5755</v>
      </c>
      <c r="B7256" s="10">
        <v>14390509</v>
      </c>
      <c r="C7256" s="10">
        <v>27435150.600000001</v>
      </c>
    </row>
    <row r="7257" spans="1:3" x14ac:dyDescent="0.3">
      <c r="A7257" s="6" t="s">
        <v>5096</v>
      </c>
      <c r="B7257" s="10">
        <v>100000</v>
      </c>
      <c r="C7257" s="10">
        <v>117017287.59999999</v>
      </c>
    </row>
    <row r="7258" spans="1:3" x14ac:dyDescent="0.3">
      <c r="A7258" s="6" t="s">
        <v>8328</v>
      </c>
      <c r="B7258" s="10">
        <v>22900000</v>
      </c>
      <c r="C7258" s="10">
        <v>854</v>
      </c>
    </row>
    <row r="7259" spans="1:3" x14ac:dyDescent="0.3">
      <c r="A7259" s="6" t="s">
        <v>8727</v>
      </c>
      <c r="B7259" s="10">
        <v>26473270.600000001</v>
      </c>
      <c r="C7259" s="10">
        <v>3500000</v>
      </c>
    </row>
    <row r="7260" spans="1:3" x14ac:dyDescent="0.3">
      <c r="A7260" s="6" t="s">
        <v>9273</v>
      </c>
      <c r="B7260" s="10">
        <v>13000000</v>
      </c>
      <c r="C7260" s="10">
        <v>27073371</v>
      </c>
    </row>
    <row r="7261" spans="1:3" x14ac:dyDescent="0.3">
      <c r="A7261" s="6" t="s">
        <v>3141</v>
      </c>
      <c r="B7261" s="10">
        <v>15000000</v>
      </c>
      <c r="C7261" s="10">
        <v>46189568</v>
      </c>
    </row>
    <row r="7262" spans="1:3" x14ac:dyDescent="0.3">
      <c r="A7262" s="6" t="s">
        <v>3578</v>
      </c>
      <c r="B7262" s="10">
        <v>28000000</v>
      </c>
      <c r="C7262" s="10">
        <v>133162752</v>
      </c>
    </row>
    <row r="7263" spans="1:3" x14ac:dyDescent="0.3">
      <c r="A7263" s="6" t="s">
        <v>7412</v>
      </c>
      <c r="B7263" s="10">
        <v>1600000</v>
      </c>
      <c r="C7263" s="10">
        <v>4900000</v>
      </c>
    </row>
    <row r="7264" spans="1:3" x14ac:dyDescent="0.3">
      <c r="A7264" s="6" t="s">
        <v>7890</v>
      </c>
      <c r="B7264" s="10">
        <v>87800000</v>
      </c>
      <c r="C7264" s="10">
        <v>554873030.60000002</v>
      </c>
    </row>
    <row r="7265" spans="1:3" x14ac:dyDescent="0.3">
      <c r="A7265" s="6" t="s">
        <v>8048</v>
      </c>
      <c r="B7265" s="10">
        <v>32500000</v>
      </c>
      <c r="C7265" s="10">
        <v>48425971</v>
      </c>
    </row>
    <row r="7266" spans="1:3" x14ac:dyDescent="0.3">
      <c r="A7266" s="6" t="s">
        <v>5503</v>
      </c>
      <c r="B7266" s="10">
        <v>98200000</v>
      </c>
      <c r="C7266" s="10">
        <v>247240931.59999999</v>
      </c>
    </row>
    <row r="7267" spans="1:3" x14ac:dyDescent="0.3">
      <c r="A7267" s="6" t="s">
        <v>8659</v>
      </c>
      <c r="B7267" s="10">
        <v>31000000</v>
      </c>
      <c r="C7267" s="10">
        <v>185260553</v>
      </c>
    </row>
    <row r="7268" spans="1:3" x14ac:dyDescent="0.3">
      <c r="A7268" s="6" t="s">
        <v>3991</v>
      </c>
      <c r="B7268" s="10">
        <v>2500000</v>
      </c>
      <c r="C7268" s="10">
        <v>11500000</v>
      </c>
    </row>
    <row r="7269" spans="1:3" x14ac:dyDescent="0.3">
      <c r="A7269" s="6" t="s">
        <v>9147</v>
      </c>
      <c r="B7269" s="10">
        <v>10110000</v>
      </c>
      <c r="C7269" s="10">
        <v>27891011</v>
      </c>
    </row>
    <row r="7270" spans="1:3" x14ac:dyDescent="0.3">
      <c r="A7270" s="6" t="s">
        <v>4666</v>
      </c>
      <c r="B7270" s="10">
        <v>25000000</v>
      </c>
      <c r="C7270" s="10">
        <v>21288692</v>
      </c>
    </row>
    <row r="7271" spans="1:3" x14ac:dyDescent="0.3">
      <c r="A7271" s="6" t="s">
        <v>7988</v>
      </c>
      <c r="B7271" s="10">
        <v>60000000</v>
      </c>
      <c r="C7271" s="10">
        <v>49238525</v>
      </c>
    </row>
    <row r="7272" spans="1:3" x14ac:dyDescent="0.3">
      <c r="A7272" s="6" t="s">
        <v>3400</v>
      </c>
      <c r="B7272" s="10">
        <v>244940000</v>
      </c>
      <c r="C7272" s="10">
        <v>175269998.80000001</v>
      </c>
    </row>
    <row r="7273" spans="1:3" x14ac:dyDescent="0.3">
      <c r="A7273" s="6" t="s">
        <v>8028</v>
      </c>
      <c r="B7273" s="10">
        <v>122200000</v>
      </c>
      <c r="C7273" s="10">
        <v>332240852</v>
      </c>
    </row>
    <row r="7274" spans="1:3" x14ac:dyDescent="0.3">
      <c r="A7274" s="6" t="s">
        <v>270</v>
      </c>
      <c r="B7274" s="10">
        <v>17000000</v>
      </c>
      <c r="C7274" s="10">
        <v>161440742</v>
      </c>
    </row>
    <row r="7275" spans="1:3" x14ac:dyDescent="0.3">
      <c r="A7275" s="6" t="s">
        <v>7694</v>
      </c>
      <c r="B7275" s="10">
        <v>2700000</v>
      </c>
      <c r="C7275" s="10">
        <v>37799643</v>
      </c>
    </row>
    <row r="7276" spans="1:3" x14ac:dyDescent="0.3">
      <c r="A7276" s="6" t="s">
        <v>4492</v>
      </c>
      <c r="B7276" s="10">
        <v>7418531.4000000004</v>
      </c>
      <c r="C7276" s="10">
        <v>2746207</v>
      </c>
    </row>
    <row r="7277" spans="1:3" x14ac:dyDescent="0.3">
      <c r="A7277" s="6" t="s">
        <v>2474</v>
      </c>
      <c r="B7277" s="10">
        <v>600000</v>
      </c>
      <c r="C7277" s="10">
        <v>248300000</v>
      </c>
    </row>
    <row r="7278" spans="1:3" x14ac:dyDescent="0.3">
      <c r="A7278" s="6" t="s">
        <v>4959</v>
      </c>
      <c r="B7278" s="10">
        <v>213940000</v>
      </c>
      <c r="C7278" s="10">
        <v>178359863</v>
      </c>
    </row>
    <row r="7279" spans="1:3" x14ac:dyDescent="0.3">
      <c r="A7279" s="6" t="s">
        <v>804</v>
      </c>
      <c r="B7279" s="10">
        <v>35000000</v>
      </c>
      <c r="C7279" s="10">
        <v>305705794</v>
      </c>
    </row>
    <row r="7280" spans="1:3" x14ac:dyDescent="0.3">
      <c r="A7280" s="6" t="s">
        <v>9040</v>
      </c>
      <c r="B7280" s="10">
        <v>15000000</v>
      </c>
      <c r="C7280" s="10">
        <v>19145732</v>
      </c>
    </row>
    <row r="7281" spans="1:3" x14ac:dyDescent="0.3">
      <c r="A7281" s="6" t="s">
        <v>6050</v>
      </c>
      <c r="B7281" s="10">
        <v>19000000</v>
      </c>
      <c r="C7281" s="10">
        <v>8247943</v>
      </c>
    </row>
    <row r="7282" spans="1:3" x14ac:dyDescent="0.3">
      <c r="A7282" s="6" t="s">
        <v>2454</v>
      </c>
      <c r="B7282" s="10">
        <v>4500000</v>
      </c>
      <c r="C7282" s="10">
        <v>47923795</v>
      </c>
    </row>
    <row r="7283" spans="1:3" x14ac:dyDescent="0.3">
      <c r="A7283" s="6" t="s">
        <v>3665</v>
      </c>
      <c r="B7283" s="10">
        <v>27000000</v>
      </c>
      <c r="C7283" s="10">
        <v>57245093</v>
      </c>
    </row>
    <row r="7284" spans="1:3" x14ac:dyDescent="0.3">
      <c r="A7284" s="6" t="s">
        <v>9601</v>
      </c>
      <c r="B7284" s="10">
        <v>50000000</v>
      </c>
      <c r="C7284" s="10">
        <v>37472651</v>
      </c>
    </row>
    <row r="7285" spans="1:3" x14ac:dyDescent="0.3">
      <c r="A7285" s="6" t="s">
        <v>2308</v>
      </c>
      <c r="B7285" s="10">
        <v>38000000</v>
      </c>
      <c r="C7285" s="10">
        <v>34148750</v>
      </c>
    </row>
    <row r="7286" spans="1:3" x14ac:dyDescent="0.3">
      <c r="A7286" s="6" t="s">
        <v>8565</v>
      </c>
      <c r="B7286" s="10">
        <v>89300000</v>
      </c>
      <c r="C7286" s="10">
        <v>459843550.39999998</v>
      </c>
    </row>
    <row r="7287" spans="1:3" x14ac:dyDescent="0.3">
      <c r="A7287" s="6" t="s">
        <v>3007</v>
      </c>
      <c r="B7287" s="10">
        <v>50000000</v>
      </c>
      <c r="C7287" s="10">
        <v>822013480</v>
      </c>
    </row>
    <row r="7288" spans="1:3" x14ac:dyDescent="0.3">
      <c r="A7288" s="6" t="s">
        <v>8424</v>
      </c>
      <c r="B7288" s="10">
        <v>118800000</v>
      </c>
      <c r="C7288" s="10">
        <v>317410493.39999998</v>
      </c>
    </row>
    <row r="7289" spans="1:3" x14ac:dyDescent="0.3">
      <c r="A7289" s="6" t="s">
        <v>4024</v>
      </c>
      <c r="B7289" s="10">
        <v>48000000</v>
      </c>
      <c r="C7289" s="10">
        <v>151463090</v>
      </c>
    </row>
    <row r="7290" spans="1:3" x14ac:dyDescent="0.3">
      <c r="A7290" s="6" t="s">
        <v>8385</v>
      </c>
      <c r="B7290" s="10">
        <v>47000000</v>
      </c>
      <c r="C7290" s="10">
        <v>15691192</v>
      </c>
    </row>
    <row r="7291" spans="1:3" x14ac:dyDescent="0.3">
      <c r="A7291" s="6" t="s">
        <v>399</v>
      </c>
      <c r="B7291" s="10">
        <v>92600000</v>
      </c>
      <c r="C7291" s="10">
        <v>428471214.19999999</v>
      </c>
    </row>
    <row r="7292" spans="1:3" x14ac:dyDescent="0.3">
      <c r="A7292" s="6" t="s">
        <v>3089</v>
      </c>
      <c r="B7292" s="10">
        <v>80000000</v>
      </c>
      <c r="C7292" s="10">
        <v>158750817</v>
      </c>
    </row>
    <row r="7293" spans="1:3" x14ac:dyDescent="0.3">
      <c r="A7293" s="6" t="s">
        <v>1294</v>
      </c>
      <c r="B7293" s="10">
        <v>87000000</v>
      </c>
      <c r="C7293" s="10">
        <v>416389640</v>
      </c>
    </row>
    <row r="7294" spans="1:3" x14ac:dyDescent="0.3">
      <c r="A7294" s="6" t="s">
        <v>6064</v>
      </c>
      <c r="B7294" s="10">
        <v>10000000</v>
      </c>
      <c r="C7294" s="10">
        <v>4797845</v>
      </c>
    </row>
    <row r="7295" spans="1:3" x14ac:dyDescent="0.3">
      <c r="A7295" s="6" t="s">
        <v>1371</v>
      </c>
      <c r="B7295" s="10">
        <v>50000000</v>
      </c>
      <c r="C7295" s="10">
        <v>97651543</v>
      </c>
    </row>
    <row r="7296" spans="1:3" x14ac:dyDescent="0.3">
      <c r="A7296" s="6" t="s">
        <v>8669</v>
      </c>
      <c r="B7296" s="10">
        <v>19000000</v>
      </c>
      <c r="C7296" s="10">
        <v>76086711</v>
      </c>
    </row>
    <row r="7297" spans="1:3" x14ac:dyDescent="0.3">
      <c r="A7297" s="6" t="s">
        <v>6023</v>
      </c>
      <c r="B7297" s="10">
        <v>7000000</v>
      </c>
      <c r="C7297" s="10">
        <v>411874</v>
      </c>
    </row>
    <row r="7298" spans="1:3" x14ac:dyDescent="0.3">
      <c r="A7298" s="6" t="s">
        <v>7322</v>
      </c>
      <c r="B7298" s="10">
        <v>8000000</v>
      </c>
      <c r="C7298" s="10">
        <v>10629321</v>
      </c>
    </row>
    <row r="7299" spans="1:3" x14ac:dyDescent="0.3">
      <c r="A7299" s="6" t="s">
        <v>7316</v>
      </c>
      <c r="B7299" s="10">
        <v>29000000</v>
      </c>
      <c r="C7299" s="10">
        <v>54045832</v>
      </c>
    </row>
    <row r="7300" spans="1:3" x14ac:dyDescent="0.3">
      <c r="A7300" s="6" t="s">
        <v>8376</v>
      </c>
      <c r="B7300" s="10">
        <v>29000000</v>
      </c>
      <c r="C7300" s="10">
        <v>78652207</v>
      </c>
    </row>
    <row r="7301" spans="1:3" x14ac:dyDescent="0.3">
      <c r="A7301" s="6" t="s">
        <v>3601</v>
      </c>
      <c r="B7301" s="10">
        <v>125000000</v>
      </c>
      <c r="C7301" s="10">
        <v>527909949</v>
      </c>
    </row>
    <row r="7302" spans="1:3" x14ac:dyDescent="0.3">
      <c r="A7302" s="6" t="s">
        <v>120</v>
      </c>
      <c r="B7302" s="10">
        <v>51000000</v>
      </c>
      <c r="C7302" s="10">
        <v>455134472.80000001</v>
      </c>
    </row>
    <row r="7303" spans="1:3" x14ac:dyDescent="0.3">
      <c r="A7303" s="6" t="s">
        <v>352</v>
      </c>
      <c r="B7303" s="10">
        <v>82000000</v>
      </c>
      <c r="C7303" s="10">
        <v>146281732</v>
      </c>
    </row>
    <row r="7304" spans="1:3" x14ac:dyDescent="0.3">
      <c r="A7304" s="6" t="s">
        <v>6575</v>
      </c>
      <c r="B7304" s="10">
        <v>133000000</v>
      </c>
      <c r="C7304" s="10">
        <v>638164005.20000005</v>
      </c>
    </row>
    <row r="7305" spans="1:3" x14ac:dyDescent="0.3">
      <c r="A7305" s="6" t="s">
        <v>9464</v>
      </c>
      <c r="B7305" s="10">
        <v>92400000</v>
      </c>
      <c r="C7305" s="10">
        <v>781330534.60000002</v>
      </c>
    </row>
    <row r="7306" spans="1:3" x14ac:dyDescent="0.3">
      <c r="A7306" s="6" t="s">
        <v>6558</v>
      </c>
      <c r="B7306" s="10">
        <v>131600000</v>
      </c>
      <c r="C7306" s="10">
        <v>465459221.39999998</v>
      </c>
    </row>
    <row r="7307" spans="1:3" x14ac:dyDescent="0.3">
      <c r="A7307" s="6" t="s">
        <v>7033</v>
      </c>
      <c r="B7307" s="10">
        <v>25000000</v>
      </c>
      <c r="C7307" s="10">
        <v>8613462</v>
      </c>
    </row>
    <row r="7308" spans="1:3" x14ac:dyDescent="0.3">
      <c r="A7308" s="6" t="s">
        <v>2316</v>
      </c>
      <c r="B7308" s="10">
        <v>60000000</v>
      </c>
      <c r="C7308" s="10">
        <v>214357371</v>
      </c>
    </row>
    <row r="7309" spans="1:3" x14ac:dyDescent="0.3">
      <c r="A7309" s="6" t="s">
        <v>2447</v>
      </c>
      <c r="B7309" s="10">
        <v>125000000</v>
      </c>
      <c r="C7309" s="10">
        <v>280355920</v>
      </c>
    </row>
    <row r="7310" spans="1:3" x14ac:dyDescent="0.3">
      <c r="A7310" s="6" t="s">
        <v>2139</v>
      </c>
      <c r="B7310" s="10">
        <v>85000000</v>
      </c>
      <c r="C7310" s="10">
        <v>311001124</v>
      </c>
    </row>
    <row r="7311" spans="1:3" x14ac:dyDescent="0.3">
      <c r="A7311" s="6" t="s">
        <v>2697</v>
      </c>
      <c r="B7311" s="10">
        <v>130000000</v>
      </c>
      <c r="C7311" s="10">
        <v>444043396</v>
      </c>
    </row>
    <row r="7312" spans="1:3" x14ac:dyDescent="0.3">
      <c r="A7312" s="6" t="s">
        <v>8077</v>
      </c>
      <c r="B7312" s="10">
        <v>25000000</v>
      </c>
      <c r="C7312" s="10">
        <v>34356760</v>
      </c>
    </row>
    <row r="7313" spans="1:3" x14ac:dyDescent="0.3">
      <c r="A7313" s="6" t="s">
        <v>4528</v>
      </c>
      <c r="B7313" s="10">
        <v>60000000</v>
      </c>
      <c r="C7313" s="10">
        <v>111898741</v>
      </c>
    </row>
    <row r="7314" spans="1:3" x14ac:dyDescent="0.3">
      <c r="A7314" s="6" t="s">
        <v>3036</v>
      </c>
      <c r="B7314" s="10">
        <v>10000000</v>
      </c>
      <c r="C7314" s="10">
        <v>68220952</v>
      </c>
    </row>
    <row r="7315" spans="1:3" x14ac:dyDescent="0.3">
      <c r="A7315" s="6" t="s">
        <v>2159</v>
      </c>
      <c r="B7315" s="10">
        <v>27610000</v>
      </c>
      <c r="C7315" s="10">
        <v>49714378</v>
      </c>
    </row>
    <row r="7316" spans="1:3" x14ac:dyDescent="0.3">
      <c r="A7316" s="6" t="s">
        <v>1208</v>
      </c>
      <c r="B7316" s="10">
        <v>12500000</v>
      </c>
      <c r="C7316" s="10">
        <v>44083403</v>
      </c>
    </row>
    <row r="7317" spans="1:3" x14ac:dyDescent="0.3">
      <c r="A7317" s="6" t="s">
        <v>5024</v>
      </c>
      <c r="B7317" s="10">
        <v>4000000</v>
      </c>
      <c r="C7317" s="10">
        <v>53401938</v>
      </c>
    </row>
    <row r="7318" spans="1:3" x14ac:dyDescent="0.3">
      <c r="A7318" s="6" t="s">
        <v>7395</v>
      </c>
      <c r="B7318" s="10">
        <v>126000000</v>
      </c>
      <c r="C7318" s="10">
        <v>767609180.79999995</v>
      </c>
    </row>
    <row r="7319" spans="1:3" x14ac:dyDescent="0.3">
      <c r="A7319" s="6" t="s">
        <v>2002</v>
      </c>
      <c r="B7319" s="10">
        <v>160000000</v>
      </c>
      <c r="C7319" s="10">
        <v>527512518</v>
      </c>
    </row>
    <row r="7320" spans="1:3" x14ac:dyDescent="0.3">
      <c r="A7320" s="6" t="s">
        <v>3693</v>
      </c>
      <c r="B7320" s="10">
        <v>149000000</v>
      </c>
      <c r="C7320" s="10">
        <v>954434814.79999995</v>
      </c>
    </row>
    <row r="7321" spans="1:3" x14ac:dyDescent="0.3">
      <c r="A7321" s="6" t="s">
        <v>3789</v>
      </c>
      <c r="B7321" s="10">
        <v>1000000</v>
      </c>
      <c r="C7321" s="10">
        <v>51525171</v>
      </c>
    </row>
    <row r="7322" spans="1:3" x14ac:dyDescent="0.3">
      <c r="A7322" s="6" t="s">
        <v>5028</v>
      </c>
      <c r="B7322" s="10">
        <v>52000000</v>
      </c>
      <c r="C7322" s="10">
        <v>205727307</v>
      </c>
    </row>
    <row r="7323" spans="1:3" x14ac:dyDescent="0.3">
      <c r="A7323" s="6" t="s">
        <v>8135</v>
      </c>
      <c r="B7323" s="10">
        <v>4860000</v>
      </c>
      <c r="C7323" s="10">
        <v>1675484</v>
      </c>
    </row>
    <row r="7324" spans="1:3" x14ac:dyDescent="0.3">
      <c r="A7324" s="6" t="s">
        <v>1898</v>
      </c>
      <c r="B7324" s="10">
        <v>103740000</v>
      </c>
      <c r="C7324" s="10">
        <v>608633534</v>
      </c>
    </row>
    <row r="7325" spans="1:3" x14ac:dyDescent="0.3">
      <c r="A7325" s="6" t="s">
        <v>6381</v>
      </c>
      <c r="B7325" s="10">
        <v>393750</v>
      </c>
      <c r="C7325" s="10">
        <v>2000000</v>
      </c>
    </row>
    <row r="7326" spans="1:3" x14ac:dyDescent="0.3">
      <c r="A7326" s="6" t="s">
        <v>3152</v>
      </c>
      <c r="B7326" s="10">
        <v>73500000</v>
      </c>
      <c r="C7326" s="10">
        <v>422567635.39999998</v>
      </c>
    </row>
    <row r="7327" spans="1:3" x14ac:dyDescent="0.3">
      <c r="A7327" s="6" t="s">
        <v>5516</v>
      </c>
      <c r="B7327" s="10">
        <v>3000000</v>
      </c>
      <c r="C7327" s="10">
        <v>33300000</v>
      </c>
    </row>
    <row r="7328" spans="1:3" x14ac:dyDescent="0.3">
      <c r="A7328" s="6" t="s">
        <v>4820</v>
      </c>
      <c r="B7328" s="10">
        <v>22000000</v>
      </c>
      <c r="C7328" s="10">
        <v>175516617</v>
      </c>
    </row>
    <row r="7329" spans="1:3" x14ac:dyDescent="0.3">
      <c r="A7329" s="6" t="s">
        <v>8098</v>
      </c>
      <c r="B7329" s="10">
        <v>176000000</v>
      </c>
      <c r="C7329" s="10">
        <v>314789993</v>
      </c>
    </row>
    <row r="7330" spans="1:3" x14ac:dyDescent="0.3">
      <c r="A7330" s="6" t="s">
        <v>9286</v>
      </c>
      <c r="B7330" s="10">
        <v>20000000</v>
      </c>
      <c r="C7330" s="10">
        <v>5531756</v>
      </c>
    </row>
    <row r="7331" spans="1:3" x14ac:dyDescent="0.3">
      <c r="A7331" s="6" t="s">
        <v>4691</v>
      </c>
      <c r="B7331" s="10">
        <v>80000000</v>
      </c>
      <c r="C7331" s="10">
        <v>105299638</v>
      </c>
    </row>
    <row r="7332" spans="1:3" x14ac:dyDescent="0.3">
      <c r="A7332" s="6" t="s">
        <v>6472</v>
      </c>
      <c r="B7332" s="10">
        <v>100100000</v>
      </c>
      <c r="C7332" s="10">
        <v>947468745.79999995</v>
      </c>
    </row>
    <row r="7333" spans="1:3" x14ac:dyDescent="0.3">
      <c r="A7333" s="6" t="s">
        <v>6157</v>
      </c>
      <c r="B7333" s="10">
        <v>45000000</v>
      </c>
      <c r="C7333" s="10">
        <v>174807445</v>
      </c>
    </row>
    <row r="7334" spans="1:3" x14ac:dyDescent="0.3">
      <c r="A7334" s="6" t="s">
        <v>8339</v>
      </c>
      <c r="B7334" s="10">
        <v>18000000</v>
      </c>
      <c r="C7334" s="10">
        <v>49101993</v>
      </c>
    </row>
    <row r="7335" spans="1:3" x14ac:dyDescent="0.3">
      <c r="A7335" s="6" t="s">
        <v>1424</v>
      </c>
      <c r="B7335" s="10">
        <v>8300000</v>
      </c>
      <c r="C7335" s="10">
        <v>2836382</v>
      </c>
    </row>
    <row r="7336" spans="1:3" x14ac:dyDescent="0.3">
      <c r="A7336" s="6" t="s">
        <v>600</v>
      </c>
      <c r="B7336" s="10">
        <v>138600000</v>
      </c>
      <c r="C7336" s="10">
        <v>308041312.39999998</v>
      </c>
    </row>
    <row r="7337" spans="1:3" x14ac:dyDescent="0.3">
      <c r="A7337" s="6" t="s">
        <v>8378</v>
      </c>
      <c r="B7337" s="10">
        <v>25000000</v>
      </c>
      <c r="C7337" s="10">
        <v>115922175</v>
      </c>
    </row>
    <row r="7338" spans="1:3" x14ac:dyDescent="0.3">
      <c r="A7338" s="6" t="s">
        <v>1571</v>
      </c>
      <c r="B7338" s="10">
        <v>13000000</v>
      </c>
      <c r="C7338" s="10">
        <v>95638592</v>
      </c>
    </row>
    <row r="7339" spans="1:3" x14ac:dyDescent="0.3">
      <c r="A7339" s="6" t="s">
        <v>3509</v>
      </c>
      <c r="B7339" s="10">
        <v>6000000</v>
      </c>
      <c r="C7339" s="10">
        <v>6717294.4000000004</v>
      </c>
    </row>
    <row r="7340" spans="1:3" x14ac:dyDescent="0.3">
      <c r="A7340" s="6" t="s">
        <v>4600</v>
      </c>
      <c r="B7340" s="10">
        <v>97000000</v>
      </c>
      <c r="C7340" s="10">
        <v>477116499.80000001</v>
      </c>
    </row>
    <row r="7341" spans="1:3" x14ac:dyDescent="0.3">
      <c r="A7341" s="6" t="s">
        <v>5467</v>
      </c>
      <c r="B7341" s="10">
        <v>7400000</v>
      </c>
      <c r="C7341" s="10">
        <v>31187727</v>
      </c>
    </row>
    <row r="7342" spans="1:3" x14ac:dyDescent="0.3">
      <c r="A7342" s="6" t="s">
        <v>1689</v>
      </c>
      <c r="B7342" s="10">
        <v>30000000</v>
      </c>
      <c r="C7342" s="10">
        <v>70683134</v>
      </c>
    </row>
    <row r="7343" spans="1:3" x14ac:dyDescent="0.3">
      <c r="A7343" s="6" t="s">
        <v>7426</v>
      </c>
      <c r="B7343" s="10">
        <v>18000</v>
      </c>
      <c r="C7343" s="10">
        <v>8811</v>
      </c>
    </row>
    <row r="7344" spans="1:3" x14ac:dyDescent="0.3">
      <c r="A7344" s="6" t="s">
        <v>6761</v>
      </c>
      <c r="B7344" s="10">
        <v>47000000</v>
      </c>
      <c r="C7344" s="10">
        <v>102825796</v>
      </c>
    </row>
    <row r="7345" spans="1:3" x14ac:dyDescent="0.3">
      <c r="A7345" s="6" t="s">
        <v>2058</v>
      </c>
      <c r="B7345" s="10">
        <v>25600000</v>
      </c>
      <c r="C7345" s="10">
        <v>139642952</v>
      </c>
    </row>
    <row r="7346" spans="1:3" x14ac:dyDescent="0.3">
      <c r="A7346" s="6" t="s">
        <v>1729</v>
      </c>
      <c r="B7346" s="10">
        <v>124800000</v>
      </c>
      <c r="C7346" s="10">
        <v>834642911.60000002</v>
      </c>
    </row>
    <row r="7347" spans="1:3" x14ac:dyDescent="0.3">
      <c r="A7347" s="6" t="s">
        <v>558</v>
      </c>
      <c r="B7347" s="10">
        <v>125000000</v>
      </c>
      <c r="C7347" s="10">
        <v>107351191</v>
      </c>
    </row>
    <row r="7348" spans="1:3" x14ac:dyDescent="0.3">
      <c r="A7348" s="6" t="s">
        <v>8890</v>
      </c>
      <c r="B7348" s="10">
        <v>149000000</v>
      </c>
      <c r="C7348" s="10">
        <v>211405561.19999999</v>
      </c>
    </row>
    <row r="7349" spans="1:3" x14ac:dyDescent="0.3">
      <c r="A7349" s="6" t="s">
        <v>5978</v>
      </c>
      <c r="B7349" s="10">
        <v>135860000</v>
      </c>
      <c r="C7349" s="10">
        <v>891543431.39999998</v>
      </c>
    </row>
    <row r="7350" spans="1:3" x14ac:dyDescent="0.3">
      <c r="A7350" s="6" t="s">
        <v>8663</v>
      </c>
      <c r="B7350" s="10">
        <v>81200000</v>
      </c>
      <c r="C7350" s="10">
        <v>642941655.20000005</v>
      </c>
    </row>
    <row r="7351" spans="1:3" x14ac:dyDescent="0.3">
      <c r="A7351" s="6" t="s">
        <v>7985</v>
      </c>
      <c r="B7351" s="10">
        <v>104000000</v>
      </c>
      <c r="C7351" s="10">
        <v>528470911.19999999</v>
      </c>
    </row>
    <row r="7352" spans="1:3" x14ac:dyDescent="0.3">
      <c r="A7352" s="6" t="s">
        <v>7231</v>
      </c>
      <c r="B7352" s="10">
        <v>12670000</v>
      </c>
      <c r="C7352" s="10">
        <v>1075178</v>
      </c>
    </row>
    <row r="7353" spans="1:3" x14ac:dyDescent="0.3">
      <c r="A7353" s="6" t="s">
        <v>9711</v>
      </c>
      <c r="B7353" s="10">
        <v>87000000</v>
      </c>
      <c r="C7353" s="10">
        <v>476680473.80000001</v>
      </c>
    </row>
    <row r="7354" spans="1:3" x14ac:dyDescent="0.3">
      <c r="A7354" s="6" t="s">
        <v>6036</v>
      </c>
      <c r="B7354" s="10">
        <v>129000000</v>
      </c>
      <c r="C7354" s="10">
        <v>391456082.60000002</v>
      </c>
    </row>
    <row r="7355" spans="1:3" x14ac:dyDescent="0.3">
      <c r="A7355" s="6" t="s">
        <v>4745</v>
      </c>
      <c r="B7355" s="10">
        <v>8020689</v>
      </c>
      <c r="C7355" s="10">
        <v>4546332</v>
      </c>
    </row>
    <row r="7356" spans="1:3" x14ac:dyDescent="0.3">
      <c r="A7356" s="6" t="s">
        <v>9744</v>
      </c>
      <c r="B7356" s="10">
        <v>115800000</v>
      </c>
      <c r="C7356" s="10">
        <v>633548698.60000002</v>
      </c>
    </row>
    <row r="7357" spans="1:3" x14ac:dyDescent="0.3">
      <c r="A7357" s="6" t="s">
        <v>805</v>
      </c>
      <c r="B7357" s="10">
        <v>3000000</v>
      </c>
      <c r="C7357" s="10">
        <v>17966760</v>
      </c>
    </row>
    <row r="7358" spans="1:3" x14ac:dyDescent="0.3">
      <c r="A7358" s="6" t="s">
        <v>1955</v>
      </c>
      <c r="B7358" s="10">
        <v>110000000</v>
      </c>
      <c r="C7358" s="10">
        <v>244165005.19999999</v>
      </c>
    </row>
    <row r="7359" spans="1:3" x14ac:dyDescent="0.3">
      <c r="A7359" s="6" t="s">
        <v>1528</v>
      </c>
      <c r="B7359" s="10">
        <v>109000000</v>
      </c>
      <c r="C7359" s="10">
        <v>133800000</v>
      </c>
    </row>
    <row r="7360" spans="1:3" x14ac:dyDescent="0.3">
      <c r="A7360" s="6" t="s">
        <v>2268</v>
      </c>
      <c r="B7360" s="10">
        <v>24840000</v>
      </c>
      <c r="C7360" s="10">
        <v>54016370</v>
      </c>
    </row>
    <row r="7361" spans="1:3" x14ac:dyDescent="0.3">
      <c r="A7361" s="6" t="s">
        <v>9259</v>
      </c>
      <c r="B7361" s="10">
        <v>72044000</v>
      </c>
      <c r="C7361" s="10">
        <v>699828391.79999995</v>
      </c>
    </row>
    <row r="7362" spans="1:3" x14ac:dyDescent="0.3">
      <c r="A7362" s="6" t="s">
        <v>6121</v>
      </c>
      <c r="B7362" s="10">
        <v>30000000</v>
      </c>
      <c r="C7362" s="10">
        <v>27147991</v>
      </c>
    </row>
    <row r="7363" spans="1:3" x14ac:dyDescent="0.3">
      <c r="A7363" s="6" t="s">
        <v>6654</v>
      </c>
      <c r="B7363" s="10">
        <v>35000000</v>
      </c>
      <c r="C7363" s="10">
        <v>104102747</v>
      </c>
    </row>
    <row r="7364" spans="1:3" x14ac:dyDescent="0.3">
      <c r="A7364" s="6" t="s">
        <v>1192</v>
      </c>
      <c r="B7364" s="10">
        <v>124600000</v>
      </c>
      <c r="C7364" s="10">
        <v>501411151.19999999</v>
      </c>
    </row>
    <row r="7365" spans="1:3" x14ac:dyDescent="0.3">
      <c r="A7365" s="6" t="s">
        <v>833</v>
      </c>
      <c r="B7365" s="10">
        <v>92600000</v>
      </c>
      <c r="C7365" s="10">
        <v>353391998.39999998</v>
      </c>
    </row>
    <row r="7366" spans="1:3" x14ac:dyDescent="0.3">
      <c r="A7366" s="6" t="s">
        <v>9364</v>
      </c>
      <c r="B7366" s="10">
        <v>50000000</v>
      </c>
      <c r="C7366" s="10">
        <v>22540359</v>
      </c>
    </row>
    <row r="7367" spans="1:3" x14ac:dyDescent="0.3">
      <c r="A7367" s="6" t="s">
        <v>6195</v>
      </c>
      <c r="B7367" s="10">
        <v>7600000</v>
      </c>
      <c r="C7367" s="10">
        <v>12000000</v>
      </c>
    </row>
    <row r="7368" spans="1:3" x14ac:dyDescent="0.3">
      <c r="A7368" s="6" t="s">
        <v>2357</v>
      </c>
      <c r="B7368" s="10">
        <v>52000000</v>
      </c>
      <c r="C7368" s="10">
        <v>75997067</v>
      </c>
    </row>
    <row r="7369" spans="1:3" x14ac:dyDescent="0.3">
      <c r="A7369" s="6" t="s">
        <v>5768</v>
      </c>
      <c r="B7369" s="10">
        <v>120456666</v>
      </c>
      <c r="C7369" s="10">
        <v>4028782.6</v>
      </c>
    </row>
    <row r="7370" spans="1:3" x14ac:dyDescent="0.3">
      <c r="A7370" s="6" t="s">
        <v>6778</v>
      </c>
      <c r="B7370" s="10">
        <v>10000000</v>
      </c>
      <c r="C7370" s="10">
        <v>18730891</v>
      </c>
    </row>
    <row r="7371" spans="1:3" x14ac:dyDescent="0.3">
      <c r="A7371" s="6" t="s">
        <v>8232</v>
      </c>
      <c r="B7371" s="10">
        <v>87000000</v>
      </c>
      <c r="C7371" s="10">
        <v>416389640</v>
      </c>
    </row>
    <row r="7372" spans="1:3" x14ac:dyDescent="0.3">
      <c r="A7372" s="6" t="s">
        <v>5224</v>
      </c>
      <c r="B7372" s="10">
        <v>201000000</v>
      </c>
      <c r="C7372" s="10">
        <v>1569323844</v>
      </c>
    </row>
    <row r="7373" spans="1:3" x14ac:dyDescent="0.3">
      <c r="A7373" s="6" t="s">
        <v>6942</v>
      </c>
      <c r="B7373" s="10">
        <v>101680000</v>
      </c>
      <c r="C7373" s="10">
        <v>908144700.39999998</v>
      </c>
    </row>
    <row r="7374" spans="1:3" x14ac:dyDescent="0.3">
      <c r="A7374" s="6" t="s">
        <v>6552</v>
      </c>
      <c r="B7374" s="10">
        <v>157400000</v>
      </c>
      <c r="C7374" s="10">
        <v>536395062.60000002</v>
      </c>
    </row>
    <row r="7375" spans="1:3" x14ac:dyDescent="0.3">
      <c r="A7375" s="6" t="s">
        <v>3388</v>
      </c>
      <c r="B7375" s="10">
        <v>124400000</v>
      </c>
      <c r="C7375" s="10">
        <v>714197108.39999998</v>
      </c>
    </row>
    <row r="7376" spans="1:3" x14ac:dyDescent="0.3">
      <c r="A7376" s="6" t="s">
        <v>1084</v>
      </c>
      <c r="B7376" s="10">
        <v>225000000</v>
      </c>
      <c r="C7376" s="10">
        <v>417341288</v>
      </c>
    </row>
    <row r="7377" spans="1:3" x14ac:dyDescent="0.3">
      <c r="A7377" s="6" t="s">
        <v>167</v>
      </c>
      <c r="B7377" s="10">
        <v>180000000</v>
      </c>
      <c r="C7377" s="10">
        <v>745013115</v>
      </c>
    </row>
    <row r="7378" spans="1:3" x14ac:dyDescent="0.3">
      <c r="A7378" s="6" t="s">
        <v>1284</v>
      </c>
      <c r="B7378" s="10">
        <v>155000000</v>
      </c>
      <c r="C7378" s="10">
        <v>415686217</v>
      </c>
    </row>
    <row r="7379" spans="1:3" x14ac:dyDescent="0.3">
      <c r="A7379" s="6" t="s">
        <v>5567</v>
      </c>
      <c r="B7379" s="10">
        <v>120000000</v>
      </c>
      <c r="C7379" s="10">
        <v>107212751</v>
      </c>
    </row>
    <row r="7380" spans="1:3" x14ac:dyDescent="0.3">
      <c r="A7380" s="6" t="s">
        <v>3977</v>
      </c>
      <c r="B7380" s="10">
        <v>18000000</v>
      </c>
      <c r="C7380" s="10">
        <v>40651864</v>
      </c>
    </row>
    <row r="7381" spans="1:3" x14ac:dyDescent="0.3">
      <c r="A7381" s="6" t="s">
        <v>5811</v>
      </c>
      <c r="B7381" s="10">
        <v>18000000</v>
      </c>
      <c r="C7381" s="10">
        <v>1738611</v>
      </c>
    </row>
    <row r="7382" spans="1:3" x14ac:dyDescent="0.3">
      <c r="A7382" s="6" t="s">
        <v>6435</v>
      </c>
      <c r="B7382" s="10">
        <v>151000000</v>
      </c>
      <c r="C7382" s="10">
        <v>455339133</v>
      </c>
    </row>
    <row r="7383" spans="1:3" x14ac:dyDescent="0.3">
      <c r="A7383" s="6" t="s">
        <v>6301</v>
      </c>
      <c r="B7383" s="10">
        <v>110400000</v>
      </c>
      <c r="C7383" s="10">
        <v>478763533.39999998</v>
      </c>
    </row>
    <row r="7384" spans="1:3" x14ac:dyDescent="0.3">
      <c r="A7384" s="6" t="s">
        <v>5447</v>
      </c>
      <c r="B7384" s="10">
        <v>45000000</v>
      </c>
      <c r="C7384" s="10">
        <v>32757982.600000001</v>
      </c>
    </row>
    <row r="7385" spans="1:3" x14ac:dyDescent="0.3">
      <c r="A7385" s="6" t="s">
        <v>4348</v>
      </c>
      <c r="B7385" s="10">
        <v>176800000</v>
      </c>
      <c r="C7385" s="10">
        <v>744477889</v>
      </c>
    </row>
    <row r="7386" spans="1:3" x14ac:dyDescent="0.3">
      <c r="A7386" s="6" t="s">
        <v>1497</v>
      </c>
      <c r="B7386" s="10">
        <v>156000000</v>
      </c>
      <c r="C7386" s="10">
        <v>562387704</v>
      </c>
    </row>
    <row r="7387" spans="1:3" x14ac:dyDescent="0.3">
      <c r="A7387" s="6" t="s">
        <v>9323</v>
      </c>
      <c r="B7387" s="10">
        <v>20000000</v>
      </c>
      <c r="C7387" s="10">
        <v>25361206</v>
      </c>
    </row>
    <row r="7388" spans="1:3" x14ac:dyDescent="0.3">
      <c r="A7388" s="6" t="s">
        <v>5706</v>
      </c>
      <c r="B7388" s="10">
        <v>10000000</v>
      </c>
      <c r="C7388" s="10">
        <v>8890094</v>
      </c>
    </row>
    <row r="7389" spans="1:3" x14ac:dyDescent="0.3">
      <c r="A7389" s="6" t="s">
        <v>4538</v>
      </c>
      <c r="B7389" s="10">
        <v>3000000</v>
      </c>
      <c r="C7389" s="10">
        <v>10473836</v>
      </c>
    </row>
    <row r="7390" spans="1:3" x14ac:dyDescent="0.3">
      <c r="A7390" s="6" t="s">
        <v>7978</v>
      </c>
      <c r="B7390" s="10">
        <v>125360000</v>
      </c>
      <c r="C7390" s="10">
        <v>679785162.60000002</v>
      </c>
    </row>
    <row r="7391" spans="1:3" x14ac:dyDescent="0.3">
      <c r="A7391" s="6" t="s">
        <v>3954</v>
      </c>
      <c r="B7391" s="10">
        <v>143000000</v>
      </c>
      <c r="C7391" s="10">
        <v>499722716.80000001</v>
      </c>
    </row>
    <row r="7392" spans="1:3" x14ac:dyDescent="0.3">
      <c r="A7392" s="6" t="s">
        <v>7950</v>
      </c>
      <c r="B7392" s="10">
        <v>10000000</v>
      </c>
      <c r="C7392" s="10">
        <v>52293000</v>
      </c>
    </row>
    <row r="7393" spans="1:3" x14ac:dyDescent="0.3">
      <c r="A7393" s="6" t="s">
        <v>4936</v>
      </c>
      <c r="B7393" s="10">
        <v>15000000</v>
      </c>
      <c r="C7393" s="10">
        <v>94029472</v>
      </c>
    </row>
    <row r="7394" spans="1:3" x14ac:dyDescent="0.3">
      <c r="A7394" s="6" t="s">
        <v>9309</v>
      </c>
      <c r="B7394" s="10">
        <v>73359000</v>
      </c>
      <c r="C7394" s="10">
        <v>311771980</v>
      </c>
    </row>
    <row r="7395" spans="1:3" x14ac:dyDescent="0.3">
      <c r="A7395" s="6" t="s">
        <v>784</v>
      </c>
      <c r="B7395" s="10">
        <v>117000000</v>
      </c>
      <c r="C7395" s="10">
        <v>272244777</v>
      </c>
    </row>
    <row r="7396" spans="1:3" x14ac:dyDescent="0.3">
      <c r="A7396" s="6" t="s">
        <v>2654</v>
      </c>
      <c r="B7396" s="10">
        <v>108400000</v>
      </c>
      <c r="C7396" s="10">
        <v>218436574.80000001</v>
      </c>
    </row>
    <row r="7397" spans="1:3" x14ac:dyDescent="0.3">
      <c r="A7397" s="6" t="s">
        <v>3703</v>
      </c>
      <c r="B7397" s="10">
        <v>40000000</v>
      </c>
      <c r="C7397" s="10">
        <v>118509836</v>
      </c>
    </row>
    <row r="7398" spans="1:3" x14ac:dyDescent="0.3">
      <c r="A7398" s="6" t="s">
        <v>2104</v>
      </c>
      <c r="B7398" s="10">
        <v>78700000</v>
      </c>
      <c r="C7398" s="10">
        <v>485621788.39999998</v>
      </c>
    </row>
    <row r="7399" spans="1:3" x14ac:dyDescent="0.3">
      <c r="A7399" s="6" t="s">
        <v>9657</v>
      </c>
      <c r="B7399" s="10">
        <v>2000000</v>
      </c>
      <c r="C7399" s="10">
        <v>4389334</v>
      </c>
    </row>
    <row r="7400" spans="1:3" x14ac:dyDescent="0.3">
      <c r="A7400" s="6" t="s">
        <v>6723</v>
      </c>
      <c r="B7400" s="10">
        <v>13000000</v>
      </c>
      <c r="C7400" s="10">
        <v>6667322.7999999998</v>
      </c>
    </row>
    <row r="7401" spans="1:3" x14ac:dyDescent="0.3">
      <c r="A7401" s="6" t="s">
        <v>4192</v>
      </c>
      <c r="B7401" s="10">
        <v>73800000</v>
      </c>
      <c r="C7401" s="10">
        <v>346352260.60000002</v>
      </c>
    </row>
    <row r="7402" spans="1:3" x14ac:dyDescent="0.3">
      <c r="A7402" s="6" t="s">
        <v>4638</v>
      </c>
      <c r="B7402" s="10">
        <v>10500000</v>
      </c>
      <c r="C7402" s="10">
        <v>8642858</v>
      </c>
    </row>
    <row r="7403" spans="1:3" x14ac:dyDescent="0.3">
      <c r="A7403" s="6" t="s">
        <v>6379</v>
      </c>
      <c r="B7403" s="10">
        <v>75000000</v>
      </c>
      <c r="C7403" s="10">
        <v>554030386</v>
      </c>
    </row>
    <row r="7404" spans="1:3" x14ac:dyDescent="0.3">
      <c r="A7404" s="6" t="s">
        <v>405</v>
      </c>
      <c r="B7404" s="10">
        <v>20000000</v>
      </c>
      <c r="C7404" s="10">
        <v>316849722</v>
      </c>
    </row>
    <row r="7405" spans="1:3" x14ac:dyDescent="0.3">
      <c r="A7405" s="6" t="s">
        <v>524</v>
      </c>
      <c r="B7405" s="10">
        <v>40000000</v>
      </c>
      <c r="C7405" s="10">
        <v>321834351</v>
      </c>
    </row>
    <row r="7406" spans="1:3" x14ac:dyDescent="0.3">
      <c r="A7406" s="6" t="s">
        <v>333</v>
      </c>
      <c r="B7406" s="10">
        <v>40000000</v>
      </c>
      <c r="C7406" s="10">
        <v>200266441</v>
      </c>
    </row>
    <row r="7407" spans="1:3" x14ac:dyDescent="0.3">
      <c r="A7407" s="6" t="s">
        <v>3713</v>
      </c>
      <c r="B7407" s="10">
        <v>76340000</v>
      </c>
      <c r="C7407" s="10">
        <v>734884073.79999995</v>
      </c>
    </row>
    <row r="7408" spans="1:3" x14ac:dyDescent="0.3">
      <c r="A7408" s="6" t="s">
        <v>9433</v>
      </c>
      <c r="B7408" s="10">
        <v>25000000</v>
      </c>
      <c r="C7408" s="10">
        <v>5549200</v>
      </c>
    </row>
    <row r="7409" spans="1:3" x14ac:dyDescent="0.3">
      <c r="A7409" s="6" t="s">
        <v>580</v>
      </c>
      <c r="B7409" s="10">
        <v>43967862.600000001</v>
      </c>
      <c r="C7409" s="10">
        <v>2122288</v>
      </c>
    </row>
    <row r="7410" spans="1:3" x14ac:dyDescent="0.3">
      <c r="A7410" s="6" t="s">
        <v>8741</v>
      </c>
      <c r="B7410" s="10">
        <v>75200000</v>
      </c>
      <c r="C7410" s="10">
        <v>464836745.19999999</v>
      </c>
    </row>
    <row r="7411" spans="1:3" x14ac:dyDescent="0.3">
      <c r="A7411" s="6" t="s">
        <v>6200</v>
      </c>
      <c r="B7411" s="10">
        <v>1600000</v>
      </c>
      <c r="C7411" s="10">
        <v>4574909</v>
      </c>
    </row>
    <row r="7412" spans="1:3" x14ac:dyDescent="0.3">
      <c r="A7412" s="6" t="s">
        <v>6916</v>
      </c>
      <c r="B7412" s="10">
        <v>2300000</v>
      </c>
      <c r="C7412" s="10">
        <v>7724701</v>
      </c>
    </row>
    <row r="7413" spans="1:3" x14ac:dyDescent="0.3">
      <c r="A7413" s="6" t="s">
        <v>3449</v>
      </c>
      <c r="B7413" s="10">
        <v>85000000</v>
      </c>
      <c r="C7413" s="10">
        <v>74120792</v>
      </c>
    </row>
    <row r="7414" spans="1:3" x14ac:dyDescent="0.3">
      <c r="A7414" s="6" t="s">
        <v>2714</v>
      </c>
      <c r="B7414" s="10">
        <v>121860000</v>
      </c>
      <c r="C7414" s="10">
        <v>565610064.60000002</v>
      </c>
    </row>
    <row r="7415" spans="1:3" x14ac:dyDescent="0.3">
      <c r="A7415" s="6" t="s">
        <v>2457</v>
      </c>
      <c r="B7415" s="10">
        <v>40000000</v>
      </c>
      <c r="C7415" s="10">
        <v>75389090</v>
      </c>
    </row>
    <row r="7416" spans="1:3" x14ac:dyDescent="0.3">
      <c r="A7416" s="6" t="s">
        <v>4109</v>
      </c>
      <c r="B7416" s="10">
        <v>141400000</v>
      </c>
      <c r="C7416" s="10">
        <v>539810128.39999998</v>
      </c>
    </row>
    <row r="7417" spans="1:3" x14ac:dyDescent="0.3">
      <c r="A7417" s="6" t="s">
        <v>9057</v>
      </c>
      <c r="B7417" s="10">
        <v>106000000</v>
      </c>
      <c r="C7417" s="10">
        <v>144565535.19999999</v>
      </c>
    </row>
    <row r="7418" spans="1:3" x14ac:dyDescent="0.3">
      <c r="A7418" s="6" t="s">
        <v>9077</v>
      </c>
      <c r="B7418" s="10">
        <v>106000000</v>
      </c>
      <c r="C7418" s="10">
        <v>144565535.19999999</v>
      </c>
    </row>
    <row r="7419" spans="1:3" x14ac:dyDescent="0.3">
      <c r="A7419" s="6" t="s">
        <v>2609</v>
      </c>
      <c r="B7419" s="10">
        <v>68560000</v>
      </c>
      <c r="C7419" s="10">
        <v>30700862</v>
      </c>
    </row>
    <row r="7420" spans="1:3" x14ac:dyDescent="0.3">
      <c r="A7420" s="6" t="s">
        <v>8928</v>
      </c>
      <c r="B7420" s="10">
        <v>4000000</v>
      </c>
      <c r="C7420" s="10">
        <v>129201399.8</v>
      </c>
    </row>
    <row r="7421" spans="1:3" x14ac:dyDescent="0.3">
      <c r="A7421" s="6" t="s">
        <v>7067</v>
      </c>
      <c r="B7421" s="10">
        <v>20000000</v>
      </c>
      <c r="C7421" s="10">
        <v>38164784</v>
      </c>
    </row>
    <row r="7422" spans="1:3" x14ac:dyDescent="0.3">
      <c r="A7422" s="6" t="s">
        <v>9703</v>
      </c>
      <c r="B7422" s="10">
        <v>6000000</v>
      </c>
      <c r="C7422" s="10">
        <v>7500000</v>
      </c>
    </row>
    <row r="7423" spans="1:3" x14ac:dyDescent="0.3">
      <c r="A7423" s="6" t="s">
        <v>3935</v>
      </c>
      <c r="B7423" s="10">
        <v>15000000</v>
      </c>
      <c r="C7423" s="10">
        <v>55669466</v>
      </c>
    </row>
    <row r="7424" spans="1:3" x14ac:dyDescent="0.3">
      <c r="A7424" s="6" t="s">
        <v>2237</v>
      </c>
      <c r="B7424" s="10">
        <v>18000000</v>
      </c>
      <c r="C7424" s="10">
        <v>2300000</v>
      </c>
    </row>
    <row r="7425" spans="1:3" x14ac:dyDescent="0.3">
      <c r="A7425" s="6" t="s">
        <v>4423</v>
      </c>
      <c r="B7425" s="10">
        <v>19000000</v>
      </c>
      <c r="C7425" s="10">
        <v>56445534</v>
      </c>
    </row>
    <row r="7426" spans="1:3" x14ac:dyDescent="0.3">
      <c r="A7426" s="6" t="s">
        <v>6390</v>
      </c>
      <c r="B7426" s="10">
        <v>133600000</v>
      </c>
      <c r="C7426" s="10">
        <v>234641242</v>
      </c>
    </row>
    <row r="7427" spans="1:3" x14ac:dyDescent="0.3">
      <c r="A7427" s="6" t="s">
        <v>5743</v>
      </c>
      <c r="B7427" s="10">
        <v>2365000</v>
      </c>
      <c r="C7427" s="10">
        <v>257720413.19999999</v>
      </c>
    </row>
    <row r="7428" spans="1:3" x14ac:dyDescent="0.3">
      <c r="A7428" s="6" t="s">
        <v>1024</v>
      </c>
      <c r="B7428" s="10">
        <v>135000000</v>
      </c>
      <c r="C7428" s="10">
        <v>573068425</v>
      </c>
    </row>
    <row r="7429" spans="1:3" x14ac:dyDescent="0.3">
      <c r="A7429" s="6" t="s">
        <v>420</v>
      </c>
      <c r="B7429" s="10">
        <v>65000000</v>
      </c>
      <c r="C7429" s="10">
        <v>214790246</v>
      </c>
    </row>
    <row r="7430" spans="1:3" x14ac:dyDescent="0.3">
      <c r="A7430" s="6" t="s">
        <v>3084</v>
      </c>
      <c r="B7430" s="10">
        <v>23000000</v>
      </c>
      <c r="C7430" s="10">
        <v>50694672</v>
      </c>
    </row>
    <row r="7431" spans="1:3" x14ac:dyDescent="0.3">
      <c r="A7431" s="6" t="s">
        <v>9438</v>
      </c>
      <c r="B7431" s="10">
        <v>25000000</v>
      </c>
      <c r="C7431" s="10">
        <v>7343114</v>
      </c>
    </row>
    <row r="7432" spans="1:3" x14ac:dyDescent="0.3">
      <c r="A7432" s="6" t="s">
        <v>5424</v>
      </c>
      <c r="B7432" s="10">
        <v>5660000</v>
      </c>
      <c r="C7432" s="10">
        <v>6554322</v>
      </c>
    </row>
    <row r="7433" spans="1:3" x14ac:dyDescent="0.3">
      <c r="A7433" s="6" t="s">
        <v>3889</v>
      </c>
      <c r="B7433" s="10">
        <v>6000000</v>
      </c>
      <c r="C7433" s="10">
        <v>13609396</v>
      </c>
    </row>
    <row r="7434" spans="1:3" x14ac:dyDescent="0.3">
      <c r="A7434" s="6" t="s">
        <v>9093</v>
      </c>
      <c r="B7434" s="10">
        <v>4000000</v>
      </c>
      <c r="C7434" s="10">
        <v>62546695</v>
      </c>
    </row>
    <row r="7435" spans="1:3" x14ac:dyDescent="0.3">
      <c r="A7435" s="6" t="s">
        <v>1750</v>
      </c>
      <c r="B7435" s="10">
        <v>160000000</v>
      </c>
      <c r="C7435" s="10">
        <v>329631958</v>
      </c>
    </row>
    <row r="7436" spans="1:3" x14ac:dyDescent="0.3">
      <c r="A7436" s="6" t="s">
        <v>2451</v>
      </c>
      <c r="B7436" s="10">
        <v>95300000</v>
      </c>
      <c r="C7436" s="10">
        <v>429485729.80000001</v>
      </c>
    </row>
    <row r="7437" spans="1:3" x14ac:dyDescent="0.3">
      <c r="A7437" s="6" t="s">
        <v>5860</v>
      </c>
      <c r="B7437" s="10">
        <v>60800000</v>
      </c>
      <c r="C7437" s="10">
        <v>470197771.39999998</v>
      </c>
    </row>
    <row r="7438" spans="1:3" x14ac:dyDescent="0.3">
      <c r="A7438" s="6" t="s">
        <v>683</v>
      </c>
      <c r="B7438" s="10">
        <v>9000000</v>
      </c>
      <c r="C7438" s="10">
        <v>123133739</v>
      </c>
    </row>
    <row r="7439" spans="1:3" x14ac:dyDescent="0.3">
      <c r="A7439" s="6" t="s">
        <v>2953</v>
      </c>
      <c r="B7439" s="10">
        <v>2489917</v>
      </c>
      <c r="C7439" s="10">
        <v>4588389</v>
      </c>
    </row>
    <row r="7440" spans="1:3" x14ac:dyDescent="0.3">
      <c r="A7440" s="6" t="s">
        <v>5017</v>
      </c>
      <c r="B7440" s="10">
        <v>114400000</v>
      </c>
      <c r="C7440" s="10">
        <v>552961814.79999995</v>
      </c>
    </row>
    <row r="7441" spans="1:3" x14ac:dyDescent="0.3">
      <c r="A7441" s="6" t="s">
        <v>1726</v>
      </c>
      <c r="B7441" s="10">
        <v>125000000</v>
      </c>
      <c r="C7441" s="10">
        <v>767820459</v>
      </c>
    </row>
    <row r="7442" spans="1:3" x14ac:dyDescent="0.3">
      <c r="A7442" s="6" t="s">
        <v>5520</v>
      </c>
      <c r="B7442" s="10">
        <v>15000000</v>
      </c>
      <c r="C7442" s="10">
        <v>67514963</v>
      </c>
    </row>
    <row r="7443" spans="1:3" x14ac:dyDescent="0.3">
      <c r="A7443" s="6" t="s">
        <v>6858</v>
      </c>
      <c r="B7443" s="10">
        <v>16000000</v>
      </c>
      <c r="C7443" s="10">
        <v>24377151</v>
      </c>
    </row>
    <row r="7444" spans="1:3" x14ac:dyDescent="0.3">
      <c r="A7444" s="6" t="s">
        <v>4383</v>
      </c>
      <c r="B7444" s="10">
        <v>5074618.2</v>
      </c>
      <c r="C7444" s="10">
        <v>289157</v>
      </c>
    </row>
    <row r="7445" spans="1:3" x14ac:dyDescent="0.3">
      <c r="A7445" s="6" t="s">
        <v>8646</v>
      </c>
      <c r="B7445" s="10">
        <v>15000000</v>
      </c>
      <c r="C7445" s="10">
        <v>40577001</v>
      </c>
    </row>
    <row r="7446" spans="1:3" x14ac:dyDescent="0.3">
      <c r="A7446" s="6" t="s">
        <v>631</v>
      </c>
      <c r="B7446" s="10">
        <v>185000000</v>
      </c>
      <c r="C7446" s="10">
        <v>1006234167</v>
      </c>
    </row>
    <row r="7447" spans="1:3" x14ac:dyDescent="0.3">
      <c r="A7447" s="6" t="s">
        <v>892</v>
      </c>
      <c r="B7447" s="10">
        <v>230000000</v>
      </c>
      <c r="C7447" s="10">
        <v>1082228107</v>
      </c>
    </row>
    <row r="7448" spans="1:3" x14ac:dyDescent="0.3">
      <c r="A7448" s="6" t="s">
        <v>3531</v>
      </c>
      <c r="B7448" s="10">
        <v>66000000</v>
      </c>
      <c r="C7448" s="10">
        <v>113461527</v>
      </c>
    </row>
    <row r="7449" spans="1:3" x14ac:dyDescent="0.3">
      <c r="A7449" s="6" t="s">
        <v>1432</v>
      </c>
      <c r="B7449" s="10">
        <v>162000000</v>
      </c>
      <c r="C7449" s="10">
        <v>334222846.19999999</v>
      </c>
    </row>
    <row r="7450" spans="1:3" x14ac:dyDescent="0.3">
      <c r="A7450" s="6" t="s">
        <v>7155</v>
      </c>
      <c r="B7450" s="10">
        <v>34800000</v>
      </c>
      <c r="C7450" s="10">
        <v>64626786</v>
      </c>
    </row>
    <row r="7451" spans="1:3" x14ac:dyDescent="0.3">
      <c r="A7451" s="6" t="s">
        <v>3383</v>
      </c>
      <c r="B7451" s="10">
        <v>34000000</v>
      </c>
      <c r="C7451" s="10">
        <v>38361428</v>
      </c>
    </row>
    <row r="7452" spans="1:3" x14ac:dyDescent="0.3">
      <c r="A7452" s="6" t="s">
        <v>4368</v>
      </c>
      <c r="B7452" s="10">
        <v>136800000</v>
      </c>
      <c r="C7452" s="10">
        <v>851439386</v>
      </c>
    </row>
    <row r="7453" spans="1:3" x14ac:dyDescent="0.3">
      <c r="A7453" s="6" t="s">
        <v>2616</v>
      </c>
      <c r="B7453" s="10">
        <v>125000000</v>
      </c>
      <c r="C7453" s="10">
        <v>555840117</v>
      </c>
    </row>
    <row r="7454" spans="1:3" x14ac:dyDescent="0.3">
      <c r="A7454" s="6" t="s">
        <v>2993</v>
      </c>
      <c r="B7454" s="10">
        <v>107800000</v>
      </c>
      <c r="C7454" s="10">
        <v>772371713</v>
      </c>
    </row>
    <row r="7455" spans="1:3" x14ac:dyDescent="0.3">
      <c r="A7455" s="6" t="s">
        <v>8452</v>
      </c>
      <c r="B7455" s="10">
        <v>8650000</v>
      </c>
      <c r="C7455" s="10">
        <v>16056255</v>
      </c>
    </row>
    <row r="7456" spans="1:3" x14ac:dyDescent="0.3">
      <c r="A7456" s="6" t="s">
        <v>3040</v>
      </c>
      <c r="B7456" s="10">
        <v>162400000</v>
      </c>
      <c r="C7456" s="10">
        <v>482140700</v>
      </c>
    </row>
    <row r="7457" spans="1:3" x14ac:dyDescent="0.3">
      <c r="A7457" s="6" t="s">
        <v>6180</v>
      </c>
      <c r="B7457" s="10">
        <v>20700000</v>
      </c>
      <c r="C7457" s="10">
        <v>12104595</v>
      </c>
    </row>
    <row r="7458" spans="1:3" x14ac:dyDescent="0.3">
      <c r="A7458" s="6" t="s">
        <v>7721</v>
      </c>
      <c r="B7458" s="10">
        <v>20000000</v>
      </c>
      <c r="C7458" s="10">
        <v>37903295</v>
      </c>
    </row>
    <row r="7459" spans="1:3" x14ac:dyDescent="0.3">
      <c r="A7459" s="6" t="s">
        <v>4496</v>
      </c>
      <c r="B7459" s="10">
        <v>10000000</v>
      </c>
      <c r="C7459" s="10">
        <v>20766000</v>
      </c>
    </row>
    <row r="7460" spans="1:3" x14ac:dyDescent="0.3">
      <c r="A7460" s="6" t="s">
        <v>9222</v>
      </c>
      <c r="B7460" s="10">
        <v>13000000</v>
      </c>
      <c r="C7460" s="10">
        <v>24640027</v>
      </c>
    </row>
    <row r="7461" spans="1:3" x14ac:dyDescent="0.3">
      <c r="A7461" s="6" t="s">
        <v>4937</v>
      </c>
      <c r="B7461" s="10">
        <v>136000000</v>
      </c>
      <c r="C7461" s="10">
        <v>629637516</v>
      </c>
    </row>
    <row r="7462" spans="1:3" x14ac:dyDescent="0.3">
      <c r="A7462" s="6" t="s">
        <v>5142</v>
      </c>
      <c r="B7462" s="10">
        <v>139200000</v>
      </c>
      <c r="C7462" s="10">
        <v>398272687.80000001</v>
      </c>
    </row>
    <row r="7463" spans="1:3" x14ac:dyDescent="0.3">
      <c r="A7463" s="6" t="s">
        <v>3296</v>
      </c>
      <c r="B7463" s="10">
        <v>3000000</v>
      </c>
      <c r="C7463" s="10">
        <v>28645</v>
      </c>
    </row>
    <row r="7464" spans="1:3" x14ac:dyDescent="0.3">
      <c r="A7464" s="6" t="s">
        <v>9182</v>
      </c>
      <c r="B7464" s="10">
        <v>53380000</v>
      </c>
      <c r="C7464" s="10">
        <v>428057755.80000001</v>
      </c>
    </row>
    <row r="7465" spans="1:3" x14ac:dyDescent="0.3">
      <c r="A7465" s="6" t="s">
        <v>7563</v>
      </c>
      <c r="B7465" s="10">
        <v>40000000</v>
      </c>
      <c r="C7465" s="10">
        <v>13508635</v>
      </c>
    </row>
    <row r="7466" spans="1:3" x14ac:dyDescent="0.3">
      <c r="A7466" s="6" t="s">
        <v>1331</v>
      </c>
      <c r="B7466" s="10">
        <v>6588914.7999999998</v>
      </c>
      <c r="C7466" s="10">
        <v>1900000</v>
      </c>
    </row>
    <row r="7467" spans="1:3" x14ac:dyDescent="0.3">
      <c r="A7467" s="6" t="s">
        <v>4457</v>
      </c>
      <c r="B7467" s="10">
        <v>15000000</v>
      </c>
      <c r="C7467" s="10">
        <v>50065119</v>
      </c>
    </row>
    <row r="7468" spans="1:3" x14ac:dyDescent="0.3">
      <c r="A7468" s="6" t="s">
        <v>1334</v>
      </c>
      <c r="B7468" s="10">
        <v>112600000</v>
      </c>
      <c r="C7468" s="10">
        <v>404869179.60000002</v>
      </c>
    </row>
    <row r="7469" spans="1:3" x14ac:dyDescent="0.3">
      <c r="A7469" s="6" t="s">
        <v>8324</v>
      </c>
      <c r="B7469" s="10">
        <v>10330000</v>
      </c>
      <c r="C7469" s="10">
        <v>17768900</v>
      </c>
    </row>
    <row r="7470" spans="1:3" x14ac:dyDescent="0.3">
      <c r="A7470" s="6" t="s">
        <v>1990</v>
      </c>
      <c r="B7470" s="10">
        <v>90000000</v>
      </c>
      <c r="C7470" s="10">
        <v>289660619</v>
      </c>
    </row>
    <row r="7471" spans="1:3" x14ac:dyDescent="0.3">
      <c r="A7471" s="6" t="s">
        <v>7015</v>
      </c>
      <c r="B7471" s="10">
        <v>20000000</v>
      </c>
      <c r="C7471" s="10">
        <v>175507800</v>
      </c>
    </row>
    <row r="7472" spans="1:3" x14ac:dyDescent="0.3">
      <c r="A7472" s="6" t="s">
        <v>4033</v>
      </c>
      <c r="B7472" s="10">
        <v>7000000</v>
      </c>
      <c r="C7472" s="10">
        <v>57051053</v>
      </c>
    </row>
    <row r="7473" spans="1:3" x14ac:dyDescent="0.3">
      <c r="A7473" s="6" t="s">
        <v>2904</v>
      </c>
      <c r="B7473" s="10">
        <v>6000200</v>
      </c>
      <c r="C7473" s="10">
        <v>7048886</v>
      </c>
    </row>
    <row r="7474" spans="1:3" x14ac:dyDescent="0.3">
      <c r="A7474" s="6" t="s">
        <v>651</v>
      </c>
      <c r="B7474" s="10">
        <v>62000000</v>
      </c>
      <c r="C7474" s="10">
        <v>379472585</v>
      </c>
    </row>
    <row r="7475" spans="1:3" x14ac:dyDescent="0.3">
      <c r="A7475" s="6" t="s">
        <v>3768</v>
      </c>
      <c r="B7475" s="10">
        <v>138900000</v>
      </c>
      <c r="C7475" s="10">
        <v>187962823</v>
      </c>
    </row>
    <row r="7476" spans="1:3" x14ac:dyDescent="0.3">
      <c r="A7476" s="6" t="s">
        <v>32</v>
      </c>
      <c r="B7476" s="10">
        <v>54060000</v>
      </c>
      <c r="C7476" s="10">
        <v>492646395.39999998</v>
      </c>
    </row>
    <row r="7477" spans="1:3" x14ac:dyDescent="0.3">
      <c r="A7477" s="6" t="s">
        <v>6792</v>
      </c>
      <c r="B7477" s="10">
        <v>1000000</v>
      </c>
      <c r="C7477" s="10">
        <v>101759490</v>
      </c>
    </row>
    <row r="7478" spans="1:3" x14ac:dyDescent="0.3">
      <c r="A7478" s="6" t="s">
        <v>900</v>
      </c>
      <c r="B7478" s="10">
        <v>35000000</v>
      </c>
      <c r="C7478" s="10">
        <v>326073155</v>
      </c>
    </row>
    <row r="7479" spans="1:3" x14ac:dyDescent="0.3">
      <c r="A7479" s="6" t="s">
        <v>1918</v>
      </c>
      <c r="B7479" s="10">
        <v>57000000</v>
      </c>
      <c r="C7479" s="10">
        <v>152944660</v>
      </c>
    </row>
    <row r="7480" spans="1:3" x14ac:dyDescent="0.3">
      <c r="A7480" s="6" t="s">
        <v>6530</v>
      </c>
      <c r="B7480" s="10">
        <v>4500000</v>
      </c>
      <c r="C7480" s="10">
        <v>6582065</v>
      </c>
    </row>
    <row r="7481" spans="1:3" x14ac:dyDescent="0.3">
      <c r="A7481" s="6" t="s">
        <v>8229</v>
      </c>
      <c r="B7481" s="10">
        <v>90000000</v>
      </c>
      <c r="C7481" s="10">
        <v>140900000</v>
      </c>
    </row>
    <row r="7482" spans="1:3" x14ac:dyDescent="0.3">
      <c r="A7482" s="6" t="s">
        <v>8639</v>
      </c>
      <c r="B7482" s="10">
        <v>7000000</v>
      </c>
      <c r="C7482" s="10">
        <v>20901859</v>
      </c>
    </row>
    <row r="7483" spans="1:3" x14ac:dyDescent="0.3">
      <c r="A7483" s="6" t="s">
        <v>7884</v>
      </c>
      <c r="B7483" s="10">
        <v>3000000</v>
      </c>
      <c r="C7483" s="10">
        <v>117712286</v>
      </c>
    </row>
    <row r="7484" spans="1:3" x14ac:dyDescent="0.3">
      <c r="A7484" s="6" t="s">
        <v>2877</v>
      </c>
      <c r="B7484" s="10">
        <v>65000000</v>
      </c>
      <c r="C7484" s="10">
        <v>180148897</v>
      </c>
    </row>
    <row r="7485" spans="1:3" x14ac:dyDescent="0.3">
      <c r="A7485" s="6" t="s">
        <v>7404</v>
      </c>
      <c r="B7485" s="10">
        <v>116000000</v>
      </c>
      <c r="C7485" s="10">
        <v>887668759.20000005</v>
      </c>
    </row>
    <row r="7486" spans="1:3" x14ac:dyDescent="0.3">
      <c r="A7486" s="6" t="s">
        <v>9661</v>
      </c>
      <c r="B7486" s="10">
        <v>12500000</v>
      </c>
      <c r="C7486" s="10">
        <v>78599508</v>
      </c>
    </row>
    <row r="7487" spans="1:3" x14ac:dyDescent="0.3">
      <c r="A7487" s="6" t="s">
        <v>2288</v>
      </c>
      <c r="B7487" s="10">
        <v>19102000</v>
      </c>
      <c r="C7487" s="10">
        <v>2412576</v>
      </c>
    </row>
    <row r="7488" spans="1:3" x14ac:dyDescent="0.3">
      <c r="A7488" s="6" t="s">
        <v>6511</v>
      </c>
      <c r="B7488" s="10">
        <v>125000000</v>
      </c>
      <c r="C7488" s="10">
        <v>709147883.20000005</v>
      </c>
    </row>
    <row r="7489" spans="1:3" x14ac:dyDescent="0.3">
      <c r="A7489" s="6" t="s">
        <v>4032</v>
      </c>
      <c r="B7489" s="10">
        <v>5400000</v>
      </c>
      <c r="C7489" s="10">
        <v>45300000</v>
      </c>
    </row>
    <row r="7490" spans="1:3" x14ac:dyDescent="0.3">
      <c r="A7490" s="6" t="s">
        <v>8102</v>
      </c>
      <c r="B7490" s="10">
        <v>1500000</v>
      </c>
      <c r="C7490" s="10">
        <v>1605139</v>
      </c>
    </row>
    <row r="7491" spans="1:3" x14ac:dyDescent="0.3">
      <c r="A7491" s="6" t="s">
        <v>5117</v>
      </c>
      <c r="B7491" s="10">
        <v>123000000</v>
      </c>
      <c r="C7491" s="10">
        <v>709727102.60000002</v>
      </c>
    </row>
    <row r="7492" spans="1:3" x14ac:dyDescent="0.3">
      <c r="A7492" s="6" t="s">
        <v>9122</v>
      </c>
      <c r="B7492" s="10">
        <v>3000000</v>
      </c>
      <c r="C7492" s="10">
        <v>156362</v>
      </c>
    </row>
    <row r="7493" spans="1:3" x14ac:dyDescent="0.3">
      <c r="A7493" s="6" t="s">
        <v>4091</v>
      </c>
      <c r="B7493" s="10">
        <v>29606139.800000001</v>
      </c>
      <c r="C7493" s="10">
        <v>11750306</v>
      </c>
    </row>
    <row r="7494" spans="1:3" x14ac:dyDescent="0.3">
      <c r="A7494" s="6" t="s">
        <v>9200</v>
      </c>
      <c r="B7494" s="10">
        <v>110000000</v>
      </c>
      <c r="C7494" s="10">
        <v>244165005.19999999</v>
      </c>
    </row>
    <row r="7495" spans="1:3" x14ac:dyDescent="0.3">
      <c r="A7495" s="6" t="s">
        <v>6602</v>
      </c>
      <c r="B7495" s="10">
        <v>102600000</v>
      </c>
      <c r="C7495" s="10">
        <v>498800975.39999998</v>
      </c>
    </row>
    <row r="7496" spans="1:3" x14ac:dyDescent="0.3">
      <c r="A7496" s="6" t="s">
        <v>2396</v>
      </c>
      <c r="B7496" s="10">
        <v>10330000</v>
      </c>
      <c r="C7496" s="10">
        <v>307873</v>
      </c>
    </row>
    <row r="7497" spans="1:3" x14ac:dyDescent="0.3">
      <c r="A7497" s="6" t="s">
        <v>7788</v>
      </c>
      <c r="B7497" s="10">
        <v>40000000</v>
      </c>
      <c r="C7497" s="10">
        <v>34469241</v>
      </c>
    </row>
    <row r="7498" spans="1:3" x14ac:dyDescent="0.3">
      <c r="A7498" s="6" t="s">
        <v>7213</v>
      </c>
      <c r="B7498" s="10">
        <v>131800000</v>
      </c>
      <c r="C7498" s="10">
        <v>341078050</v>
      </c>
    </row>
    <row r="7499" spans="1:3" x14ac:dyDescent="0.3">
      <c r="A7499" s="6" t="s">
        <v>6330</v>
      </c>
      <c r="B7499" s="10">
        <v>17000000</v>
      </c>
      <c r="C7499" s="10">
        <v>4729855</v>
      </c>
    </row>
    <row r="7500" spans="1:3" x14ac:dyDescent="0.3">
      <c r="A7500" s="6" t="s">
        <v>9190</v>
      </c>
      <c r="B7500" s="10">
        <v>515001.4</v>
      </c>
      <c r="C7500" s="10">
        <v>1999955</v>
      </c>
    </row>
    <row r="7501" spans="1:3" x14ac:dyDescent="0.3">
      <c r="A7501" s="6" t="s">
        <v>7949</v>
      </c>
      <c r="B7501" s="10">
        <v>98400000</v>
      </c>
      <c r="C7501" s="10">
        <v>433727420.80000001</v>
      </c>
    </row>
    <row r="7502" spans="1:3" x14ac:dyDescent="0.3">
      <c r="A7502" s="6" t="s">
        <v>2956</v>
      </c>
      <c r="B7502" s="10">
        <v>15000000</v>
      </c>
      <c r="C7502" s="10">
        <v>15121165</v>
      </c>
    </row>
    <row r="7503" spans="1:3" x14ac:dyDescent="0.3">
      <c r="A7503" s="6" t="s">
        <v>7517</v>
      </c>
      <c r="B7503" s="10">
        <v>11900000</v>
      </c>
      <c r="C7503" s="10">
        <v>24374909</v>
      </c>
    </row>
    <row r="7504" spans="1:3" x14ac:dyDescent="0.3">
      <c r="A7504" s="6" t="s">
        <v>4547</v>
      </c>
      <c r="B7504" s="10">
        <v>12600000</v>
      </c>
      <c r="C7504" s="10">
        <v>19054534</v>
      </c>
    </row>
    <row r="7505" spans="1:3" x14ac:dyDescent="0.3">
      <c r="A7505" s="6" t="s">
        <v>5375</v>
      </c>
      <c r="B7505" s="10">
        <v>103800000</v>
      </c>
      <c r="C7505" s="10">
        <v>1018535084</v>
      </c>
    </row>
    <row r="7506" spans="1:3" x14ac:dyDescent="0.3">
      <c r="A7506" s="6" t="s">
        <v>5854</v>
      </c>
      <c r="B7506" s="10">
        <v>21505004</v>
      </c>
      <c r="C7506" s="10">
        <v>17424378</v>
      </c>
    </row>
    <row r="7507" spans="1:3" x14ac:dyDescent="0.3">
      <c r="A7507" s="6" t="s">
        <v>5491</v>
      </c>
      <c r="B7507" s="10">
        <v>27000000</v>
      </c>
      <c r="C7507" s="10">
        <v>45160110</v>
      </c>
    </row>
    <row r="7508" spans="1:3" x14ac:dyDescent="0.3">
      <c r="A7508" s="6" t="s">
        <v>6955</v>
      </c>
      <c r="B7508" s="10">
        <v>28905333.199999999</v>
      </c>
      <c r="C7508" s="10">
        <v>14651772</v>
      </c>
    </row>
    <row r="7509" spans="1:3" x14ac:dyDescent="0.3">
      <c r="A7509" s="6" t="s">
        <v>4620</v>
      </c>
      <c r="B7509" s="10">
        <v>8500000</v>
      </c>
      <c r="C7509" s="10">
        <v>43528634</v>
      </c>
    </row>
    <row r="7510" spans="1:3" x14ac:dyDescent="0.3">
      <c r="A7510" s="6" t="s">
        <v>4074</v>
      </c>
      <c r="B7510" s="10">
        <v>53000000</v>
      </c>
      <c r="C7510" s="10">
        <v>109848461</v>
      </c>
    </row>
    <row r="7511" spans="1:3" x14ac:dyDescent="0.3">
      <c r="A7511" s="6" t="s">
        <v>6322</v>
      </c>
      <c r="B7511" s="10">
        <v>5000000</v>
      </c>
      <c r="C7511" s="10">
        <v>258679249.40000001</v>
      </c>
    </row>
    <row r="7512" spans="1:3" x14ac:dyDescent="0.3">
      <c r="A7512" s="6" t="s">
        <v>6065</v>
      </c>
      <c r="B7512" s="10">
        <v>8500000</v>
      </c>
      <c r="C7512" s="10">
        <v>5217347</v>
      </c>
    </row>
    <row r="7513" spans="1:3" x14ac:dyDescent="0.3">
      <c r="A7513" s="6" t="s">
        <v>8400</v>
      </c>
      <c r="B7513" s="10">
        <v>25000000</v>
      </c>
      <c r="C7513" s="10">
        <v>38993548</v>
      </c>
    </row>
    <row r="7514" spans="1:3" x14ac:dyDescent="0.3">
      <c r="A7514" s="6" t="s">
        <v>7727</v>
      </c>
      <c r="B7514" s="10">
        <v>5000000</v>
      </c>
      <c r="C7514" s="10">
        <v>124048</v>
      </c>
    </row>
    <row r="7515" spans="1:3" x14ac:dyDescent="0.3">
      <c r="A7515" s="6" t="s">
        <v>4452</v>
      </c>
      <c r="B7515" s="10">
        <v>60804639.799999997</v>
      </c>
      <c r="C7515" s="10">
        <v>43312294</v>
      </c>
    </row>
    <row r="7516" spans="1:3" x14ac:dyDescent="0.3">
      <c r="A7516" s="6" t="s">
        <v>5588</v>
      </c>
      <c r="B7516" s="10">
        <v>9000000</v>
      </c>
      <c r="C7516" s="10">
        <v>19096003</v>
      </c>
    </row>
    <row r="7517" spans="1:3" x14ac:dyDescent="0.3">
      <c r="A7517" s="6" t="s">
        <v>4331</v>
      </c>
      <c r="B7517" s="10">
        <v>80000000</v>
      </c>
      <c r="C7517" s="10">
        <v>460919368</v>
      </c>
    </row>
    <row r="7518" spans="1:3" x14ac:dyDescent="0.3">
      <c r="A7518" s="6" t="s">
        <v>7919</v>
      </c>
      <c r="B7518" s="10">
        <v>105000000</v>
      </c>
      <c r="C7518" s="10">
        <v>550023168.79999995</v>
      </c>
    </row>
    <row r="7519" spans="1:3" x14ac:dyDescent="0.3">
      <c r="A7519" s="6" t="s">
        <v>5896</v>
      </c>
      <c r="B7519" s="10">
        <v>5000000</v>
      </c>
      <c r="C7519" s="10">
        <v>26024614</v>
      </c>
    </row>
    <row r="7520" spans="1:3" x14ac:dyDescent="0.3">
      <c r="A7520" s="6" t="s">
        <v>6184</v>
      </c>
      <c r="B7520" s="10">
        <v>53600000</v>
      </c>
      <c r="C7520" s="10">
        <v>682429959.60000002</v>
      </c>
    </row>
    <row r="7521" spans="1:3" x14ac:dyDescent="0.3">
      <c r="A7521" s="6" t="s">
        <v>9584</v>
      </c>
      <c r="B7521" s="10">
        <v>69450000</v>
      </c>
      <c r="C7521" s="10">
        <v>24467000</v>
      </c>
    </row>
    <row r="7522" spans="1:3" x14ac:dyDescent="0.3">
      <c r="A7522" s="6" t="s">
        <v>2066</v>
      </c>
      <c r="B7522" s="10">
        <v>50000000</v>
      </c>
      <c r="C7522" s="10">
        <v>216564839</v>
      </c>
    </row>
    <row r="7523" spans="1:3" x14ac:dyDescent="0.3">
      <c r="A7523" s="6" t="s">
        <v>9049</v>
      </c>
      <c r="B7523" s="10">
        <v>133000000</v>
      </c>
      <c r="C7523" s="10">
        <v>514236899.60000002</v>
      </c>
    </row>
    <row r="7524" spans="1:3" x14ac:dyDescent="0.3">
      <c r="A7524" s="6" t="s">
        <v>513</v>
      </c>
      <c r="B7524" s="10">
        <v>100000000</v>
      </c>
      <c r="C7524" s="10">
        <v>169630573</v>
      </c>
    </row>
    <row r="7525" spans="1:3" x14ac:dyDescent="0.3">
      <c r="A7525" s="6" t="s">
        <v>2984</v>
      </c>
      <c r="B7525" s="10">
        <v>76600000</v>
      </c>
      <c r="C7525" s="10">
        <v>635654492.20000005</v>
      </c>
    </row>
    <row r="7526" spans="1:3" x14ac:dyDescent="0.3">
      <c r="A7526" s="6" t="s">
        <v>2290</v>
      </c>
      <c r="B7526" s="10">
        <v>18000000</v>
      </c>
      <c r="C7526" s="10">
        <v>538400000</v>
      </c>
    </row>
    <row r="7527" spans="1:3" x14ac:dyDescent="0.3">
      <c r="A7527" s="6" t="s">
        <v>4176</v>
      </c>
      <c r="B7527" s="10">
        <v>16000000</v>
      </c>
      <c r="C7527" s="10">
        <v>4796993</v>
      </c>
    </row>
    <row r="7528" spans="1:3" x14ac:dyDescent="0.3">
      <c r="A7528" s="6" t="s">
        <v>7937</v>
      </c>
      <c r="B7528" s="10">
        <v>1000000</v>
      </c>
      <c r="C7528" s="10">
        <v>956425</v>
      </c>
    </row>
    <row r="7529" spans="1:3" x14ac:dyDescent="0.3">
      <c r="A7529" s="6" t="s">
        <v>93</v>
      </c>
      <c r="B7529" s="10">
        <v>10261569</v>
      </c>
      <c r="C7529" s="10">
        <v>148259958</v>
      </c>
    </row>
    <row r="7530" spans="1:3" x14ac:dyDescent="0.3">
      <c r="A7530" s="6" t="s">
        <v>2029</v>
      </c>
      <c r="B7530" s="10">
        <v>35000000</v>
      </c>
      <c r="C7530" s="10">
        <v>231710008</v>
      </c>
    </row>
    <row r="7531" spans="1:3" x14ac:dyDescent="0.3">
      <c r="A7531" s="6" t="s">
        <v>6999</v>
      </c>
      <c r="B7531" s="10">
        <v>9000000</v>
      </c>
      <c r="C7531" s="10">
        <v>13277558</v>
      </c>
    </row>
    <row r="7532" spans="1:3" x14ac:dyDescent="0.3">
      <c r="A7532" s="6" t="s">
        <v>763</v>
      </c>
      <c r="B7532" s="10">
        <v>55000000</v>
      </c>
      <c r="C7532" s="10">
        <v>192903624</v>
      </c>
    </row>
    <row r="7533" spans="1:3" x14ac:dyDescent="0.3">
      <c r="A7533" s="6" t="s">
        <v>1117</v>
      </c>
      <c r="B7533" s="10">
        <v>77000000</v>
      </c>
      <c r="C7533" s="10">
        <v>190376181</v>
      </c>
    </row>
    <row r="7534" spans="1:3" x14ac:dyDescent="0.3">
      <c r="A7534" s="6" t="s">
        <v>6565</v>
      </c>
      <c r="B7534" s="10">
        <v>205000000</v>
      </c>
      <c r="C7534" s="10">
        <v>175269998.80000001</v>
      </c>
    </row>
    <row r="7535" spans="1:3" x14ac:dyDescent="0.3">
      <c r="A7535" s="6" t="s">
        <v>6422</v>
      </c>
      <c r="B7535" s="10">
        <v>90000000</v>
      </c>
      <c r="C7535" s="10">
        <v>556720975</v>
      </c>
    </row>
    <row r="7536" spans="1:3" x14ac:dyDescent="0.3">
      <c r="A7536" s="6" t="s">
        <v>4306</v>
      </c>
      <c r="B7536" s="10">
        <v>158000000</v>
      </c>
      <c r="C7536" s="10">
        <v>315279503.39999998</v>
      </c>
    </row>
    <row r="7537" spans="1:3" x14ac:dyDescent="0.3">
      <c r="A7537" s="6" t="s">
        <v>757</v>
      </c>
      <c r="B7537" s="10">
        <v>375000</v>
      </c>
      <c r="C7537" s="10">
        <v>29400000</v>
      </c>
    </row>
    <row r="7538" spans="1:3" x14ac:dyDescent="0.3">
      <c r="A7538" s="6" t="s">
        <v>6249</v>
      </c>
      <c r="B7538" s="10">
        <v>744835</v>
      </c>
      <c r="C7538" s="10">
        <v>257720413.19999999</v>
      </c>
    </row>
    <row r="7539" spans="1:3" x14ac:dyDescent="0.3">
      <c r="A7539" s="6" t="s">
        <v>7996</v>
      </c>
      <c r="B7539" s="10">
        <v>42600000</v>
      </c>
      <c r="C7539" s="10">
        <v>708973</v>
      </c>
    </row>
    <row r="7540" spans="1:3" x14ac:dyDescent="0.3">
      <c r="A7540" s="6" t="s">
        <v>6367</v>
      </c>
      <c r="B7540" s="10">
        <v>58670000</v>
      </c>
      <c r="C7540" s="10">
        <v>385960548.19999999</v>
      </c>
    </row>
    <row r="7541" spans="1:3" x14ac:dyDescent="0.3">
      <c r="A7541" s="6" t="s">
        <v>1940</v>
      </c>
      <c r="B7541" s="10">
        <v>922000</v>
      </c>
      <c r="C7541" s="10">
        <v>1474579</v>
      </c>
    </row>
    <row r="7542" spans="1:3" x14ac:dyDescent="0.3">
      <c r="A7542" s="6" t="s">
        <v>1132</v>
      </c>
      <c r="B7542" s="10">
        <v>18000000</v>
      </c>
      <c r="C7542" s="10">
        <v>144529078</v>
      </c>
    </row>
    <row r="7543" spans="1:3" x14ac:dyDescent="0.3">
      <c r="A7543" s="6" t="s">
        <v>168</v>
      </c>
      <c r="B7543" s="10">
        <v>1500000</v>
      </c>
      <c r="C7543" s="10">
        <v>123516163.2</v>
      </c>
    </row>
    <row r="7544" spans="1:3" x14ac:dyDescent="0.3">
      <c r="A7544" s="6" t="s">
        <v>3581</v>
      </c>
      <c r="B7544" s="10">
        <v>102800000</v>
      </c>
      <c r="C7544" s="10">
        <v>545695337.60000002</v>
      </c>
    </row>
    <row r="7545" spans="1:3" x14ac:dyDescent="0.3">
      <c r="A7545" s="6" t="s">
        <v>24</v>
      </c>
      <c r="B7545" s="10">
        <v>24000000</v>
      </c>
      <c r="C7545" s="10">
        <v>856428956</v>
      </c>
    </row>
    <row r="7546" spans="1:3" x14ac:dyDescent="0.3">
      <c r="A7546" s="6" t="s">
        <v>2879</v>
      </c>
      <c r="B7546" s="10">
        <v>9300000</v>
      </c>
      <c r="C7546" s="10">
        <v>39024251</v>
      </c>
    </row>
    <row r="7547" spans="1:3" x14ac:dyDescent="0.3">
      <c r="A7547" s="6" t="s">
        <v>1195</v>
      </c>
      <c r="B7547" s="10">
        <v>82000000</v>
      </c>
      <c r="C7547" s="10">
        <v>268268174</v>
      </c>
    </row>
    <row r="7548" spans="1:3" x14ac:dyDescent="0.3">
      <c r="A7548" s="6" t="s">
        <v>1819</v>
      </c>
      <c r="B7548" s="10">
        <v>100000000</v>
      </c>
      <c r="C7548" s="10">
        <v>311979256</v>
      </c>
    </row>
    <row r="7549" spans="1:3" x14ac:dyDescent="0.3">
      <c r="A7549" s="6" t="s">
        <v>1301</v>
      </c>
      <c r="B7549" s="10">
        <v>100000000</v>
      </c>
      <c r="C7549" s="10">
        <v>209461378</v>
      </c>
    </row>
    <row r="7550" spans="1:3" x14ac:dyDescent="0.3">
      <c r="A7550" s="6" t="s">
        <v>3486</v>
      </c>
      <c r="B7550" s="10">
        <v>213940000</v>
      </c>
      <c r="C7550" s="10">
        <v>178359863</v>
      </c>
    </row>
    <row r="7551" spans="1:3" x14ac:dyDescent="0.3">
      <c r="A7551" s="6" t="s">
        <v>2921</v>
      </c>
      <c r="B7551" s="10">
        <v>22630001.399999999</v>
      </c>
      <c r="C7551" s="10">
        <v>225585296.40000001</v>
      </c>
    </row>
    <row r="7552" spans="1:3" x14ac:dyDescent="0.3">
      <c r="A7552" s="6" t="s">
        <v>4546</v>
      </c>
      <c r="B7552" s="10">
        <v>25000000</v>
      </c>
      <c r="C7552" s="10">
        <v>34100000</v>
      </c>
    </row>
    <row r="7553" spans="1:3" x14ac:dyDescent="0.3">
      <c r="A7553" s="6" t="s">
        <v>4560</v>
      </c>
      <c r="B7553" s="10">
        <v>12000000</v>
      </c>
      <c r="C7553" s="10">
        <v>57577765</v>
      </c>
    </row>
    <row r="7554" spans="1:3" x14ac:dyDescent="0.3">
      <c r="A7554" s="6" t="s">
        <v>1035</v>
      </c>
      <c r="B7554" s="10">
        <v>40000000</v>
      </c>
      <c r="C7554" s="10">
        <v>43977543</v>
      </c>
    </row>
    <row r="7555" spans="1:3" x14ac:dyDescent="0.3">
      <c r="A7555" s="6" t="s">
        <v>5483</v>
      </c>
      <c r="B7555" s="10">
        <v>15000000</v>
      </c>
      <c r="C7555" s="10">
        <v>40283321</v>
      </c>
    </row>
    <row r="7556" spans="1:3" x14ac:dyDescent="0.3">
      <c r="A7556" s="6" t="s">
        <v>8509</v>
      </c>
      <c r="B7556" s="10">
        <v>30000000</v>
      </c>
      <c r="C7556" s="10">
        <v>3669465</v>
      </c>
    </row>
    <row r="7557" spans="1:3" x14ac:dyDescent="0.3">
      <c r="A7557" s="6" t="s">
        <v>7389</v>
      </c>
      <c r="B7557" s="10">
        <v>19000000</v>
      </c>
      <c r="C7557" s="10">
        <v>4750000</v>
      </c>
    </row>
    <row r="7558" spans="1:3" x14ac:dyDescent="0.3">
      <c r="A7558" s="6" t="s">
        <v>459</v>
      </c>
      <c r="B7558" s="10">
        <v>114200000</v>
      </c>
      <c r="C7558" s="10">
        <v>736329646.20000005</v>
      </c>
    </row>
    <row r="7559" spans="1:3" x14ac:dyDescent="0.3">
      <c r="A7559" s="6" t="s">
        <v>6585</v>
      </c>
      <c r="B7559" s="10">
        <v>30000000</v>
      </c>
      <c r="C7559" s="10">
        <v>80588942</v>
      </c>
    </row>
    <row r="7560" spans="1:3" x14ac:dyDescent="0.3">
      <c r="A7560" s="6" t="s">
        <v>6151</v>
      </c>
      <c r="B7560" s="10">
        <v>60000000</v>
      </c>
      <c r="C7560" s="10">
        <v>124715863</v>
      </c>
    </row>
    <row r="7561" spans="1:3" x14ac:dyDescent="0.3">
      <c r="A7561" s="6" t="s">
        <v>8125</v>
      </c>
      <c r="B7561" s="10">
        <v>18000000</v>
      </c>
      <c r="C7561" s="10">
        <v>92357499</v>
      </c>
    </row>
    <row r="7562" spans="1:3" x14ac:dyDescent="0.3">
      <c r="A7562" s="6" t="s">
        <v>9353</v>
      </c>
      <c r="B7562" s="10">
        <v>55000000</v>
      </c>
      <c r="C7562" s="10">
        <v>18582965</v>
      </c>
    </row>
    <row r="7563" spans="1:3" x14ac:dyDescent="0.3">
      <c r="A7563" s="6" t="s">
        <v>4271</v>
      </c>
      <c r="B7563" s="10">
        <v>95000000</v>
      </c>
      <c r="C7563" s="10">
        <v>338365977.19999999</v>
      </c>
    </row>
    <row r="7564" spans="1:3" x14ac:dyDescent="0.3">
      <c r="A7564" s="6" t="s">
        <v>4992</v>
      </c>
      <c r="B7564" s="10">
        <v>85000000</v>
      </c>
      <c r="C7564" s="10">
        <v>157794205</v>
      </c>
    </row>
    <row r="7565" spans="1:3" x14ac:dyDescent="0.3">
      <c r="A7565" s="6" t="s">
        <v>454</v>
      </c>
      <c r="B7565" s="10">
        <v>250000000</v>
      </c>
      <c r="C7565" s="10">
        <v>1236703796</v>
      </c>
    </row>
    <row r="7566" spans="1:3" x14ac:dyDescent="0.3">
      <c r="A7566" s="6" t="s">
        <v>3870</v>
      </c>
      <c r="B7566" s="10">
        <v>6000000</v>
      </c>
      <c r="C7566" s="10">
        <v>36427155</v>
      </c>
    </row>
    <row r="7567" spans="1:3" x14ac:dyDescent="0.3">
      <c r="A7567" s="6" t="s">
        <v>1670</v>
      </c>
      <c r="B7567" s="10">
        <v>12000000</v>
      </c>
      <c r="C7567" s="10">
        <v>307166834</v>
      </c>
    </row>
    <row r="7568" spans="1:3" x14ac:dyDescent="0.3">
      <c r="A7568" s="6" t="s">
        <v>5569</v>
      </c>
      <c r="B7568" s="10">
        <v>15000000</v>
      </c>
      <c r="C7568" s="10">
        <v>95849029</v>
      </c>
    </row>
    <row r="7569" spans="1:3" x14ac:dyDescent="0.3">
      <c r="A7569" s="6" t="s">
        <v>3851</v>
      </c>
      <c r="B7569" s="10">
        <v>139000000</v>
      </c>
      <c r="C7569" s="10">
        <v>474806856.80000001</v>
      </c>
    </row>
    <row r="7570" spans="1:3" x14ac:dyDescent="0.3">
      <c r="A7570" s="6" t="s">
        <v>1450</v>
      </c>
      <c r="B7570" s="10">
        <v>95000000</v>
      </c>
      <c r="C7570" s="10">
        <v>263892820</v>
      </c>
    </row>
    <row r="7571" spans="1:3" x14ac:dyDescent="0.3">
      <c r="A7571" s="6" t="s">
        <v>6714</v>
      </c>
      <c r="B7571" s="10">
        <v>11000000</v>
      </c>
      <c r="C7571" s="10">
        <v>129262388</v>
      </c>
    </row>
    <row r="7572" spans="1:3" x14ac:dyDescent="0.3">
      <c r="A7572" s="6" t="s">
        <v>3555</v>
      </c>
      <c r="B7572" s="10">
        <v>90100000</v>
      </c>
      <c r="C7572" s="10">
        <v>414551647.39999998</v>
      </c>
    </row>
    <row r="7573" spans="1:3" x14ac:dyDescent="0.3">
      <c r="A7573" s="6" t="s">
        <v>6868</v>
      </c>
      <c r="B7573" s="10">
        <v>1000000</v>
      </c>
      <c r="C7573" s="10">
        <v>20349255</v>
      </c>
    </row>
    <row r="7574" spans="1:3" x14ac:dyDescent="0.3">
      <c r="A7574" s="6" t="s">
        <v>6748</v>
      </c>
      <c r="B7574" s="10">
        <v>12000000</v>
      </c>
      <c r="C7574" s="10">
        <v>16647800</v>
      </c>
    </row>
    <row r="7575" spans="1:3" x14ac:dyDescent="0.3">
      <c r="A7575" s="6" t="s">
        <v>8917</v>
      </c>
      <c r="B7575" s="10">
        <v>7778800</v>
      </c>
      <c r="C7575" s="10">
        <v>548039</v>
      </c>
    </row>
    <row r="7576" spans="1:3" x14ac:dyDescent="0.3">
      <c r="A7576" s="6" t="s">
        <v>1983</v>
      </c>
      <c r="B7576" s="10">
        <v>40000000</v>
      </c>
      <c r="C7576" s="10">
        <v>187384627</v>
      </c>
    </row>
    <row r="7577" spans="1:3" x14ac:dyDescent="0.3">
      <c r="A7577" s="6" t="s">
        <v>6815</v>
      </c>
      <c r="B7577" s="10">
        <v>95000000</v>
      </c>
      <c r="C7577" s="10">
        <v>406434252.19999999</v>
      </c>
    </row>
    <row r="7578" spans="1:3" x14ac:dyDescent="0.3">
      <c r="A7578" s="6" t="s">
        <v>9538</v>
      </c>
      <c r="B7578" s="10">
        <v>102800000</v>
      </c>
      <c r="C7578" s="10">
        <v>545695337.60000002</v>
      </c>
    </row>
    <row r="7579" spans="1:3" x14ac:dyDescent="0.3">
      <c r="A7579" s="6" t="s">
        <v>4655</v>
      </c>
      <c r="B7579" s="10">
        <v>70000000</v>
      </c>
      <c r="C7579" s="10">
        <v>49252761</v>
      </c>
    </row>
    <row r="7580" spans="1:3" x14ac:dyDescent="0.3">
      <c r="A7580" s="6" t="s">
        <v>7608</v>
      </c>
      <c r="B7580" s="10">
        <v>42000000</v>
      </c>
      <c r="C7580" s="10">
        <v>270340892</v>
      </c>
    </row>
    <row r="7581" spans="1:3" x14ac:dyDescent="0.3">
      <c r="A7581" s="6" t="s">
        <v>8289</v>
      </c>
      <c r="B7581" s="10">
        <v>27874800</v>
      </c>
      <c r="C7581" s="10">
        <v>2440478</v>
      </c>
    </row>
    <row r="7582" spans="1:3" x14ac:dyDescent="0.3">
      <c r="A7582" s="6" t="s">
        <v>1114</v>
      </c>
      <c r="B7582" s="10">
        <v>13000000</v>
      </c>
      <c r="C7582" s="10">
        <v>137054597</v>
      </c>
    </row>
    <row r="7583" spans="1:3" x14ac:dyDescent="0.3">
      <c r="A7583" s="6" t="s">
        <v>1506</v>
      </c>
      <c r="B7583" s="10">
        <v>9237023.8000000007</v>
      </c>
      <c r="C7583" s="10">
        <v>80004751</v>
      </c>
    </row>
    <row r="7584" spans="1:3" x14ac:dyDescent="0.3">
      <c r="A7584" s="6" t="s">
        <v>3157</v>
      </c>
      <c r="B7584" s="10">
        <v>209290400</v>
      </c>
      <c r="C7584" s="10">
        <v>175292834.80000001</v>
      </c>
    </row>
    <row r="7585" spans="1:3" x14ac:dyDescent="0.3">
      <c r="A7585" s="6" t="s">
        <v>8521</v>
      </c>
      <c r="B7585" s="10">
        <v>30000000</v>
      </c>
      <c r="C7585" s="10">
        <v>181489203</v>
      </c>
    </row>
    <row r="7586" spans="1:3" x14ac:dyDescent="0.3">
      <c r="A7586" s="6" t="s">
        <v>7783</v>
      </c>
      <c r="B7586" s="10">
        <v>183540000</v>
      </c>
      <c r="C7586" s="10">
        <v>178359863</v>
      </c>
    </row>
    <row r="7587" spans="1:3" x14ac:dyDescent="0.3">
      <c r="A7587" s="6" t="s">
        <v>7723</v>
      </c>
      <c r="B7587" s="10">
        <v>30000000</v>
      </c>
      <c r="C7587" s="10">
        <v>61623819</v>
      </c>
    </row>
    <row r="7588" spans="1:3" x14ac:dyDescent="0.3">
      <c r="A7588" s="6" t="s">
        <v>832</v>
      </c>
      <c r="B7588" s="10">
        <v>200000000</v>
      </c>
      <c r="C7588" s="10">
        <v>1240261.6000000001</v>
      </c>
    </row>
    <row r="7589" spans="1:3" x14ac:dyDescent="0.3">
      <c r="A7589" s="6" t="s">
        <v>3760</v>
      </c>
      <c r="B7589" s="10">
        <v>88000000</v>
      </c>
      <c r="C7589" s="10">
        <v>314837194</v>
      </c>
    </row>
    <row r="7590" spans="1:3" x14ac:dyDescent="0.3">
      <c r="A7590" s="6" t="s">
        <v>2439</v>
      </c>
      <c r="B7590" s="10">
        <v>45000000</v>
      </c>
      <c r="C7590" s="10">
        <v>358500000</v>
      </c>
    </row>
    <row r="7591" spans="1:3" x14ac:dyDescent="0.3">
      <c r="A7591" s="6" t="s">
        <v>7544</v>
      </c>
      <c r="B7591" s="10">
        <v>58000000</v>
      </c>
      <c r="C7591" s="10">
        <v>59431365</v>
      </c>
    </row>
    <row r="7592" spans="1:3" x14ac:dyDescent="0.3">
      <c r="A7592" s="6" t="s">
        <v>8682</v>
      </c>
      <c r="B7592" s="10">
        <v>174600000</v>
      </c>
      <c r="C7592" s="10">
        <v>175269998.80000001</v>
      </c>
    </row>
    <row r="7593" spans="1:3" x14ac:dyDescent="0.3">
      <c r="A7593" s="6" t="s">
        <v>7019</v>
      </c>
      <c r="B7593" s="10">
        <v>2000000</v>
      </c>
      <c r="C7593" s="10">
        <v>11275645</v>
      </c>
    </row>
    <row r="7594" spans="1:3" x14ac:dyDescent="0.3">
      <c r="A7594" s="6" t="s">
        <v>8896</v>
      </c>
      <c r="B7594" s="10">
        <v>51571600</v>
      </c>
      <c r="C7594" s="10">
        <v>601885747.60000002</v>
      </c>
    </row>
    <row r="7595" spans="1:3" x14ac:dyDescent="0.3">
      <c r="A7595" s="6" t="s">
        <v>7200</v>
      </c>
      <c r="B7595" s="10">
        <v>94000000</v>
      </c>
      <c r="C7595" s="10">
        <v>95311434</v>
      </c>
    </row>
    <row r="7596" spans="1:3" x14ac:dyDescent="0.3">
      <c r="A7596" s="6" t="s">
        <v>1543</v>
      </c>
      <c r="B7596" s="10">
        <v>2492000</v>
      </c>
      <c r="C7596" s="10">
        <v>19775853</v>
      </c>
    </row>
    <row r="7597" spans="1:3" x14ac:dyDescent="0.3">
      <c r="A7597" s="6" t="s">
        <v>2704</v>
      </c>
      <c r="B7597" s="10">
        <v>15000000</v>
      </c>
      <c r="C7597" s="10">
        <v>60629159</v>
      </c>
    </row>
    <row r="7598" spans="1:3" x14ac:dyDescent="0.3">
      <c r="A7598" s="6" t="s">
        <v>9141</v>
      </c>
      <c r="B7598" s="10">
        <v>4865000</v>
      </c>
      <c r="C7598" s="10">
        <v>38903179</v>
      </c>
    </row>
    <row r="7599" spans="1:3" x14ac:dyDescent="0.3">
      <c r="A7599" s="6" t="s">
        <v>6243</v>
      </c>
      <c r="B7599" s="10">
        <v>119400000</v>
      </c>
      <c r="C7599" s="10">
        <v>500107045.19999999</v>
      </c>
    </row>
    <row r="7600" spans="1:3" x14ac:dyDescent="0.3">
      <c r="A7600" s="6" t="s">
        <v>4589</v>
      </c>
      <c r="B7600" s="10">
        <v>38200000</v>
      </c>
      <c r="C7600" s="10">
        <v>116988788</v>
      </c>
    </row>
    <row r="7601" spans="1:3" x14ac:dyDescent="0.3">
      <c r="A7601" s="6" t="s">
        <v>4570</v>
      </c>
      <c r="B7601" s="10">
        <v>55000000</v>
      </c>
      <c r="C7601" s="10">
        <v>129075270</v>
      </c>
    </row>
    <row r="7602" spans="1:3" x14ac:dyDescent="0.3">
      <c r="A7602" s="6" t="s">
        <v>4669</v>
      </c>
      <c r="B7602" s="10">
        <v>123000000</v>
      </c>
      <c r="C7602" s="10">
        <v>644020233.20000005</v>
      </c>
    </row>
    <row r="7603" spans="1:3" x14ac:dyDescent="0.3">
      <c r="A7603" s="6" t="s">
        <v>85</v>
      </c>
      <c r="B7603" s="10">
        <v>89600000</v>
      </c>
      <c r="C7603" s="10">
        <v>318375960.19999999</v>
      </c>
    </row>
    <row r="7604" spans="1:3" x14ac:dyDescent="0.3">
      <c r="A7604" s="6" t="s">
        <v>3103</v>
      </c>
      <c r="B7604" s="10">
        <v>35000000</v>
      </c>
      <c r="C7604" s="10">
        <v>145374099</v>
      </c>
    </row>
    <row r="7605" spans="1:3" x14ac:dyDescent="0.3">
      <c r="A7605" s="6" t="s">
        <v>5186</v>
      </c>
      <c r="B7605" s="10">
        <v>10000000</v>
      </c>
      <c r="C7605" s="10">
        <v>40749230</v>
      </c>
    </row>
    <row r="7606" spans="1:3" x14ac:dyDescent="0.3">
      <c r="A7606" s="6" t="s">
        <v>9337</v>
      </c>
      <c r="B7606" s="10">
        <v>55340000</v>
      </c>
      <c r="C7606" s="10">
        <v>180307710.40000001</v>
      </c>
    </row>
    <row r="7607" spans="1:3" x14ac:dyDescent="0.3">
      <c r="A7607" s="6" t="s">
        <v>702</v>
      </c>
      <c r="B7607" s="10">
        <v>18000000</v>
      </c>
      <c r="C7607" s="10">
        <v>76950525</v>
      </c>
    </row>
    <row r="7608" spans="1:3" x14ac:dyDescent="0.3">
      <c r="A7608" s="6" t="s">
        <v>2830</v>
      </c>
      <c r="B7608" s="10">
        <v>88000000</v>
      </c>
      <c r="C7608" s="10">
        <v>503089616.80000001</v>
      </c>
    </row>
    <row r="7609" spans="1:3" x14ac:dyDescent="0.3">
      <c r="A7609" s="6" t="s">
        <v>5563</v>
      </c>
      <c r="B7609" s="10">
        <v>50000000</v>
      </c>
      <c r="C7609" s="10">
        <v>117211892</v>
      </c>
    </row>
    <row r="7610" spans="1:3" x14ac:dyDescent="0.3">
      <c r="A7610" s="6" t="s">
        <v>5538</v>
      </c>
      <c r="B7610" s="10">
        <v>14000000</v>
      </c>
      <c r="C7610" s="10">
        <v>184568035.19999999</v>
      </c>
    </row>
    <row r="7611" spans="1:3" x14ac:dyDescent="0.3">
      <c r="A7611" s="6" t="s">
        <v>9517</v>
      </c>
      <c r="B7611" s="10">
        <v>92200000</v>
      </c>
      <c r="C7611" s="10">
        <v>28645448</v>
      </c>
    </row>
    <row r="7612" spans="1:3" x14ac:dyDescent="0.3">
      <c r="A7612" s="6" t="s">
        <v>2601</v>
      </c>
      <c r="B7612" s="10">
        <v>15000000</v>
      </c>
      <c r="C7612" s="10">
        <v>24403192</v>
      </c>
    </row>
    <row r="7613" spans="1:3" x14ac:dyDescent="0.3">
      <c r="A7613" s="6" t="s">
        <v>6779</v>
      </c>
      <c r="B7613" s="10">
        <v>35000000</v>
      </c>
      <c r="C7613" s="10">
        <v>15461638</v>
      </c>
    </row>
    <row r="7614" spans="1:3" x14ac:dyDescent="0.3">
      <c r="A7614" s="6" t="s">
        <v>3495</v>
      </c>
      <c r="B7614" s="10">
        <v>10000000</v>
      </c>
      <c r="C7614" s="10">
        <v>49486874</v>
      </c>
    </row>
    <row r="7615" spans="1:3" x14ac:dyDescent="0.3">
      <c r="A7615" s="6" t="s">
        <v>1874</v>
      </c>
      <c r="B7615" s="10">
        <v>12000000</v>
      </c>
      <c r="C7615" s="10">
        <v>29800000</v>
      </c>
    </row>
    <row r="7616" spans="1:3" x14ac:dyDescent="0.3">
      <c r="A7616" s="6" t="s">
        <v>1949</v>
      </c>
      <c r="B7616" s="10">
        <v>24000000</v>
      </c>
      <c r="C7616" s="10">
        <v>120165396.40000001</v>
      </c>
    </row>
    <row r="7617" spans="1:3" x14ac:dyDescent="0.3">
      <c r="A7617" s="6" t="s">
        <v>8707</v>
      </c>
      <c r="B7617" s="10">
        <v>2200000</v>
      </c>
      <c r="C7617" s="10">
        <v>41159421</v>
      </c>
    </row>
    <row r="7618" spans="1:3" x14ac:dyDescent="0.3">
      <c r="A7618" s="6" t="s">
        <v>3835</v>
      </c>
      <c r="B7618" s="10">
        <v>25000000</v>
      </c>
      <c r="C7618" s="10">
        <v>46333545</v>
      </c>
    </row>
    <row r="7619" spans="1:3" x14ac:dyDescent="0.3">
      <c r="A7619" s="6" t="s">
        <v>8416</v>
      </c>
      <c r="B7619" s="10">
        <v>37595000</v>
      </c>
      <c r="C7619" s="10">
        <v>2689068</v>
      </c>
    </row>
    <row r="7620" spans="1:3" x14ac:dyDescent="0.3">
      <c r="A7620" s="6" t="s">
        <v>755</v>
      </c>
      <c r="B7620" s="10">
        <v>104050080</v>
      </c>
      <c r="C7620" s="10">
        <v>536903130</v>
      </c>
    </row>
    <row r="7621" spans="1:3" x14ac:dyDescent="0.3">
      <c r="A7621" s="6" t="s">
        <v>4602</v>
      </c>
      <c r="B7621" s="10">
        <v>30000000</v>
      </c>
      <c r="C7621" s="10">
        <v>29359216</v>
      </c>
    </row>
    <row r="7622" spans="1:3" x14ac:dyDescent="0.3">
      <c r="A7622" s="6" t="s">
        <v>8381</v>
      </c>
      <c r="B7622" s="10">
        <v>9438800</v>
      </c>
      <c r="C7622" s="10">
        <v>3242235</v>
      </c>
    </row>
    <row r="7623" spans="1:3" x14ac:dyDescent="0.3">
      <c r="A7623" s="6" t="s">
        <v>8245</v>
      </c>
      <c r="B7623" s="10">
        <v>19200000</v>
      </c>
      <c r="C7623" s="10">
        <v>5617460</v>
      </c>
    </row>
    <row r="7624" spans="1:3" x14ac:dyDescent="0.3">
      <c r="A7624" s="6" t="s">
        <v>3252</v>
      </c>
      <c r="B7624" s="10">
        <v>44000000</v>
      </c>
      <c r="C7624" s="10">
        <v>353715317</v>
      </c>
    </row>
    <row r="7625" spans="1:3" x14ac:dyDescent="0.3">
      <c r="A7625" s="6" t="s">
        <v>7958</v>
      </c>
      <c r="B7625" s="10">
        <v>3500000</v>
      </c>
      <c r="C7625" s="10">
        <v>261249383</v>
      </c>
    </row>
    <row r="7626" spans="1:3" x14ac:dyDescent="0.3">
      <c r="A7626" s="6" t="s">
        <v>3106</v>
      </c>
      <c r="B7626" s="10">
        <v>125900000</v>
      </c>
      <c r="C7626" s="10">
        <v>197992680.80000001</v>
      </c>
    </row>
    <row r="7627" spans="1:3" x14ac:dyDescent="0.3">
      <c r="A7627" s="6" t="s">
        <v>5834</v>
      </c>
      <c r="B7627" s="10">
        <v>87700000</v>
      </c>
      <c r="C7627" s="10">
        <v>324752855.19999999</v>
      </c>
    </row>
    <row r="7628" spans="1:3" x14ac:dyDescent="0.3">
      <c r="A7628" s="6" t="s">
        <v>8494</v>
      </c>
      <c r="B7628" s="10">
        <v>100000</v>
      </c>
      <c r="C7628" s="10">
        <v>41656474</v>
      </c>
    </row>
    <row r="7629" spans="1:3" x14ac:dyDescent="0.3">
      <c r="A7629" s="6" t="s">
        <v>3399</v>
      </c>
      <c r="B7629" s="10">
        <v>50000000</v>
      </c>
      <c r="C7629" s="10">
        <v>80369970</v>
      </c>
    </row>
    <row r="7630" spans="1:3" x14ac:dyDescent="0.3">
      <c r="A7630" s="6" t="s">
        <v>2319</v>
      </c>
      <c r="B7630" s="10">
        <v>22000000</v>
      </c>
      <c r="C7630" s="10">
        <v>146590987</v>
      </c>
    </row>
    <row r="7631" spans="1:3" x14ac:dyDescent="0.3">
      <c r="A7631" s="6" t="s">
        <v>918</v>
      </c>
      <c r="B7631" s="10">
        <v>47065698.600000001</v>
      </c>
      <c r="C7631" s="10">
        <v>25775371</v>
      </c>
    </row>
    <row r="7632" spans="1:3" x14ac:dyDescent="0.3">
      <c r="A7632" s="6" t="s">
        <v>9014</v>
      </c>
      <c r="B7632" s="10">
        <v>56300000</v>
      </c>
      <c r="C7632" s="10">
        <v>336786306.19999999</v>
      </c>
    </row>
    <row r="7633" spans="1:3" x14ac:dyDescent="0.3">
      <c r="A7633" s="6" t="s">
        <v>2101</v>
      </c>
      <c r="B7633" s="10">
        <v>61000000</v>
      </c>
      <c r="C7633" s="10">
        <v>339269019.39999998</v>
      </c>
    </row>
    <row r="7634" spans="1:3" x14ac:dyDescent="0.3">
      <c r="A7634" s="6" t="s">
        <v>8151</v>
      </c>
      <c r="B7634" s="10">
        <v>750000</v>
      </c>
      <c r="C7634" s="10">
        <v>1000000</v>
      </c>
    </row>
    <row r="7635" spans="1:3" x14ac:dyDescent="0.3">
      <c r="A7635" s="6" t="s">
        <v>6352</v>
      </c>
      <c r="B7635" s="10">
        <v>60000000</v>
      </c>
      <c r="C7635" s="10">
        <v>149705852</v>
      </c>
    </row>
    <row r="7636" spans="1:3" x14ac:dyDescent="0.3">
      <c r="A7636" s="6" t="s">
        <v>9307</v>
      </c>
      <c r="B7636" s="10">
        <v>132600000</v>
      </c>
      <c r="C7636" s="10">
        <v>293773121</v>
      </c>
    </row>
    <row r="7637" spans="1:3" x14ac:dyDescent="0.3">
      <c r="A7637" s="6" t="s">
        <v>3744</v>
      </c>
      <c r="B7637" s="10">
        <v>94800000</v>
      </c>
      <c r="C7637" s="10">
        <v>337543336.80000001</v>
      </c>
    </row>
    <row r="7638" spans="1:3" x14ac:dyDescent="0.3">
      <c r="A7638" s="6" t="s">
        <v>1531</v>
      </c>
      <c r="B7638" s="10">
        <v>22000000</v>
      </c>
      <c r="C7638" s="10">
        <v>113152222</v>
      </c>
    </row>
    <row r="7639" spans="1:3" x14ac:dyDescent="0.3">
      <c r="A7639" s="6" t="s">
        <v>8900</v>
      </c>
      <c r="B7639" s="10">
        <v>3352254</v>
      </c>
      <c r="C7639" s="10">
        <v>36734619</v>
      </c>
    </row>
    <row r="7640" spans="1:3" x14ac:dyDescent="0.3">
      <c r="A7640" s="6" t="s">
        <v>6303</v>
      </c>
      <c r="B7640" s="10">
        <v>55000000</v>
      </c>
      <c r="C7640" s="10">
        <v>38564422</v>
      </c>
    </row>
    <row r="7641" spans="1:3" x14ac:dyDescent="0.3">
      <c r="A7641" s="6" t="s">
        <v>3787</v>
      </c>
      <c r="B7641" s="10">
        <v>127000000</v>
      </c>
      <c r="C7641" s="10">
        <v>425824312.80000001</v>
      </c>
    </row>
    <row r="7642" spans="1:3" x14ac:dyDescent="0.3">
      <c r="A7642" s="6" t="s">
        <v>3685</v>
      </c>
      <c r="B7642" s="10">
        <v>199600000</v>
      </c>
      <c r="C7642" s="10">
        <v>175269998.80000001</v>
      </c>
    </row>
    <row r="7643" spans="1:3" x14ac:dyDescent="0.3">
      <c r="A7643" s="6" t="s">
        <v>8308</v>
      </c>
      <c r="B7643" s="10">
        <v>45000000</v>
      </c>
      <c r="C7643" s="10">
        <v>65532491</v>
      </c>
    </row>
    <row r="7644" spans="1:3" x14ac:dyDescent="0.3">
      <c r="A7644" s="6" t="s">
        <v>6688</v>
      </c>
      <c r="B7644" s="10">
        <v>30000000</v>
      </c>
      <c r="C7644" s="10">
        <v>207092166</v>
      </c>
    </row>
    <row r="7645" spans="1:3" x14ac:dyDescent="0.3">
      <c r="A7645" s="6" t="s">
        <v>5550</v>
      </c>
      <c r="B7645" s="10">
        <v>4325000</v>
      </c>
      <c r="C7645" s="10">
        <v>709136</v>
      </c>
    </row>
    <row r="7646" spans="1:3" x14ac:dyDescent="0.3">
      <c r="A7646" s="6" t="s">
        <v>9620</v>
      </c>
      <c r="B7646" s="10">
        <v>163600000</v>
      </c>
      <c r="C7646" s="10">
        <v>812667214.20000005</v>
      </c>
    </row>
    <row r="7647" spans="1:3" x14ac:dyDescent="0.3">
      <c r="A7647" s="6" t="s">
        <v>426</v>
      </c>
      <c r="B7647" s="10">
        <v>67654097.599999994</v>
      </c>
      <c r="C7647" s="10">
        <v>629573144.79999995</v>
      </c>
    </row>
    <row r="7648" spans="1:3" x14ac:dyDescent="0.3">
      <c r="A7648" s="6" t="s">
        <v>4577</v>
      </c>
      <c r="B7648" s="10">
        <v>43000000</v>
      </c>
      <c r="C7648" s="10">
        <v>35164920</v>
      </c>
    </row>
    <row r="7649" spans="1:3" x14ac:dyDescent="0.3">
      <c r="A7649" s="6" t="s">
        <v>2087</v>
      </c>
      <c r="B7649" s="10">
        <v>75000000</v>
      </c>
      <c r="C7649" s="10">
        <v>94905450</v>
      </c>
    </row>
    <row r="7650" spans="1:3" x14ac:dyDescent="0.3">
      <c r="A7650" s="6" t="s">
        <v>3661</v>
      </c>
      <c r="B7650" s="10">
        <v>78200000</v>
      </c>
      <c r="C7650" s="10">
        <v>360564423.19999999</v>
      </c>
    </row>
    <row r="7651" spans="1:3" x14ac:dyDescent="0.3">
      <c r="A7651" s="6" t="s">
        <v>5724</v>
      </c>
      <c r="B7651" s="10">
        <v>110000000</v>
      </c>
      <c r="C7651" s="10">
        <v>628681408.39999998</v>
      </c>
    </row>
    <row r="7652" spans="1:3" x14ac:dyDescent="0.3">
      <c r="A7652" s="6" t="s">
        <v>4692</v>
      </c>
      <c r="B7652" s="10">
        <v>45000000</v>
      </c>
      <c r="C7652" s="10">
        <v>174278214</v>
      </c>
    </row>
    <row r="7653" spans="1:3" x14ac:dyDescent="0.3">
      <c r="A7653" s="6" t="s">
        <v>9092</v>
      </c>
      <c r="B7653" s="10">
        <v>90400000</v>
      </c>
      <c r="C7653" s="10">
        <v>747870667.20000005</v>
      </c>
    </row>
    <row r="7654" spans="1:3" x14ac:dyDescent="0.3">
      <c r="A7654" s="6" t="s">
        <v>4048</v>
      </c>
      <c r="B7654" s="10">
        <v>87600000</v>
      </c>
      <c r="C7654" s="10">
        <v>830669408</v>
      </c>
    </row>
    <row r="7655" spans="1:3" x14ac:dyDescent="0.3">
      <c r="A7655" s="6" t="s">
        <v>7643</v>
      </c>
      <c r="B7655" s="10">
        <v>4000000</v>
      </c>
      <c r="C7655" s="10">
        <v>43498108</v>
      </c>
    </row>
    <row r="7656" spans="1:3" x14ac:dyDescent="0.3">
      <c r="A7656" s="6" t="s">
        <v>2923</v>
      </c>
      <c r="B7656" s="10">
        <v>44461149.200000003</v>
      </c>
      <c r="C7656" s="10">
        <v>3800000</v>
      </c>
    </row>
    <row r="7657" spans="1:3" x14ac:dyDescent="0.3">
      <c r="A7657" s="6" t="s">
        <v>8283</v>
      </c>
      <c r="B7657" s="10">
        <v>4422952</v>
      </c>
      <c r="C7657" s="10">
        <v>67126795</v>
      </c>
    </row>
    <row r="7658" spans="1:3" x14ac:dyDescent="0.3">
      <c r="A7658" s="6" t="s">
        <v>4155</v>
      </c>
      <c r="B7658" s="10">
        <v>5005600</v>
      </c>
      <c r="C7658" s="10">
        <v>172698181.59999999</v>
      </c>
    </row>
    <row r="7659" spans="1:3" x14ac:dyDescent="0.3">
      <c r="A7659" s="6" t="s">
        <v>4583</v>
      </c>
      <c r="B7659" s="10">
        <v>180000000</v>
      </c>
      <c r="C7659" s="10">
        <v>478747940</v>
      </c>
    </row>
    <row r="7660" spans="1:3" x14ac:dyDescent="0.3">
      <c r="A7660" s="6" t="s">
        <v>5545</v>
      </c>
      <c r="B7660" s="10">
        <v>25000000</v>
      </c>
      <c r="C7660" s="10">
        <v>66540205</v>
      </c>
    </row>
    <row r="7661" spans="1:3" x14ac:dyDescent="0.3">
      <c r="A7661" s="6" t="s">
        <v>4984</v>
      </c>
      <c r="B7661" s="10">
        <v>9000000</v>
      </c>
      <c r="C7661" s="10">
        <v>22088533</v>
      </c>
    </row>
    <row r="7662" spans="1:3" x14ac:dyDescent="0.3">
      <c r="A7662" s="6" t="s">
        <v>8951</v>
      </c>
      <c r="B7662" s="10">
        <v>22000000</v>
      </c>
      <c r="C7662" s="10">
        <v>22861785</v>
      </c>
    </row>
    <row r="7663" spans="1:3" x14ac:dyDescent="0.3">
      <c r="A7663" s="6" t="s">
        <v>9212</v>
      </c>
      <c r="B7663" s="10">
        <v>45000000</v>
      </c>
      <c r="C7663" s="10">
        <v>36404841</v>
      </c>
    </row>
    <row r="7664" spans="1:3" x14ac:dyDescent="0.3">
      <c r="A7664" s="6" t="s">
        <v>462</v>
      </c>
      <c r="B7664" s="10">
        <v>7000000</v>
      </c>
      <c r="C7664" s="10">
        <v>270007394</v>
      </c>
    </row>
    <row r="7665" spans="1:3" x14ac:dyDescent="0.3">
      <c r="A7665" s="6" t="s">
        <v>1099</v>
      </c>
      <c r="B7665" s="10">
        <v>13000000</v>
      </c>
      <c r="C7665" s="10">
        <v>102600000</v>
      </c>
    </row>
    <row r="7666" spans="1:3" x14ac:dyDescent="0.3">
      <c r="A7666" s="6" t="s">
        <v>1080</v>
      </c>
      <c r="B7666" s="10">
        <v>54000000</v>
      </c>
      <c r="C7666" s="10">
        <v>136766062</v>
      </c>
    </row>
    <row r="7667" spans="1:3" x14ac:dyDescent="0.3">
      <c r="A7667" s="6" t="s">
        <v>2868</v>
      </c>
      <c r="B7667" s="10">
        <v>5000000</v>
      </c>
      <c r="C7667" s="10">
        <v>60000000</v>
      </c>
    </row>
    <row r="7668" spans="1:3" x14ac:dyDescent="0.3">
      <c r="A7668" s="6" t="s">
        <v>4172</v>
      </c>
      <c r="B7668" s="10">
        <v>110000000</v>
      </c>
      <c r="C7668" s="10">
        <v>752859753.39999998</v>
      </c>
    </row>
    <row r="7669" spans="1:3" x14ac:dyDescent="0.3">
      <c r="A7669" s="6" t="s">
        <v>7274</v>
      </c>
      <c r="B7669" s="10">
        <v>923000</v>
      </c>
      <c r="C7669" s="10">
        <v>4000000</v>
      </c>
    </row>
    <row r="7670" spans="1:3" x14ac:dyDescent="0.3">
      <c r="A7670" s="6" t="s">
        <v>8448</v>
      </c>
      <c r="B7670" s="10">
        <v>12000000</v>
      </c>
      <c r="C7670" s="10">
        <v>79817937</v>
      </c>
    </row>
    <row r="7671" spans="1:3" x14ac:dyDescent="0.3">
      <c r="A7671" s="6" t="s">
        <v>3033</v>
      </c>
      <c r="B7671" s="10">
        <v>205000000</v>
      </c>
      <c r="C7671" s="10">
        <v>367262558</v>
      </c>
    </row>
    <row r="7672" spans="1:3" x14ac:dyDescent="0.3">
      <c r="A7672" s="6" t="s">
        <v>9460</v>
      </c>
      <c r="B7672" s="10">
        <v>118800000</v>
      </c>
      <c r="C7672" s="10">
        <v>824787023.79999995</v>
      </c>
    </row>
    <row r="7673" spans="1:3" x14ac:dyDescent="0.3">
      <c r="A7673" s="6" t="s">
        <v>8926</v>
      </c>
      <c r="B7673" s="10">
        <v>104000000</v>
      </c>
      <c r="C7673" s="10">
        <v>665830147</v>
      </c>
    </row>
    <row r="7674" spans="1:3" x14ac:dyDescent="0.3">
      <c r="A7674" s="6" t="s">
        <v>6137</v>
      </c>
      <c r="B7674" s="10">
        <v>40000000</v>
      </c>
      <c r="C7674" s="10">
        <v>9429910</v>
      </c>
    </row>
    <row r="7675" spans="1:3" x14ac:dyDescent="0.3">
      <c r="A7675" s="6" t="s">
        <v>437</v>
      </c>
      <c r="B7675" s="10">
        <v>187500000</v>
      </c>
      <c r="C7675" s="10">
        <v>333771037</v>
      </c>
    </row>
    <row r="7676" spans="1:3" x14ac:dyDescent="0.3">
      <c r="A7676" s="6" t="s">
        <v>3841</v>
      </c>
      <c r="B7676" s="10">
        <v>6000000</v>
      </c>
      <c r="C7676" s="10">
        <v>5206</v>
      </c>
    </row>
    <row r="7677" spans="1:3" x14ac:dyDescent="0.3">
      <c r="A7677" s="6" t="s">
        <v>9708</v>
      </c>
      <c r="B7677" s="10">
        <v>10000000</v>
      </c>
      <c r="C7677" s="10">
        <v>33209936</v>
      </c>
    </row>
    <row r="7678" spans="1:3" x14ac:dyDescent="0.3">
      <c r="A7678" s="6" t="s">
        <v>1392</v>
      </c>
      <c r="B7678" s="10">
        <v>14000000</v>
      </c>
      <c r="C7678" s="10">
        <v>4764606</v>
      </c>
    </row>
    <row r="7679" spans="1:3" x14ac:dyDescent="0.3">
      <c r="A7679" s="6" t="s">
        <v>366</v>
      </c>
      <c r="B7679" s="10">
        <v>105</v>
      </c>
      <c r="C7679" s="10">
        <v>94909</v>
      </c>
    </row>
    <row r="7680" spans="1:3" x14ac:dyDescent="0.3">
      <c r="A7680" s="6" t="s">
        <v>1933</v>
      </c>
      <c r="B7680" s="10">
        <v>118800000</v>
      </c>
      <c r="C7680" s="10">
        <v>806055991.20000005</v>
      </c>
    </row>
    <row r="7681" spans="1:3" x14ac:dyDescent="0.3">
      <c r="A7681" s="6" t="s">
        <v>7967</v>
      </c>
      <c r="B7681" s="10">
        <v>80000000</v>
      </c>
      <c r="C7681" s="10">
        <v>100378271</v>
      </c>
    </row>
    <row r="7682" spans="1:3" x14ac:dyDescent="0.3">
      <c r="A7682" s="6" t="s">
        <v>4778</v>
      </c>
      <c r="B7682" s="10">
        <v>17000000</v>
      </c>
      <c r="C7682" s="10">
        <v>60613008</v>
      </c>
    </row>
    <row r="7683" spans="1:3" x14ac:dyDescent="0.3">
      <c r="A7683" s="6" t="s">
        <v>1318</v>
      </c>
      <c r="B7683" s="10">
        <v>1200000</v>
      </c>
      <c r="C7683" s="10">
        <v>25253887</v>
      </c>
    </row>
    <row r="7684" spans="1:3" x14ac:dyDescent="0.3">
      <c r="A7684" s="6" t="s">
        <v>7189</v>
      </c>
      <c r="B7684" s="10">
        <v>10000000</v>
      </c>
      <c r="C7684" s="10">
        <v>118630661.8</v>
      </c>
    </row>
    <row r="7685" spans="1:3" x14ac:dyDescent="0.3">
      <c r="A7685" s="6" t="s">
        <v>2241</v>
      </c>
      <c r="B7685" s="10">
        <v>19000000</v>
      </c>
      <c r="C7685" s="10">
        <v>61389680</v>
      </c>
    </row>
    <row r="7686" spans="1:3" x14ac:dyDescent="0.3">
      <c r="A7686" s="6" t="s">
        <v>8492</v>
      </c>
      <c r="B7686" s="10">
        <v>11000000</v>
      </c>
      <c r="C7686" s="10">
        <v>4234355</v>
      </c>
    </row>
    <row r="7687" spans="1:3" x14ac:dyDescent="0.3">
      <c r="A7687" s="6" t="s">
        <v>5832</v>
      </c>
      <c r="B7687" s="10">
        <v>200000</v>
      </c>
      <c r="C7687" s="10">
        <v>2430735</v>
      </c>
    </row>
    <row r="7688" spans="1:3" x14ac:dyDescent="0.3">
      <c r="A7688" s="6" t="s">
        <v>6113</v>
      </c>
      <c r="B7688" s="10">
        <v>3000000</v>
      </c>
      <c r="C7688" s="10">
        <v>104945305</v>
      </c>
    </row>
    <row r="7689" spans="1:3" x14ac:dyDescent="0.3">
      <c r="A7689" s="6" t="s">
        <v>2295</v>
      </c>
      <c r="B7689" s="10">
        <v>31000000</v>
      </c>
      <c r="C7689" s="10">
        <v>163503514</v>
      </c>
    </row>
    <row r="7690" spans="1:3" x14ac:dyDescent="0.3">
      <c r="A7690" s="6" t="s">
        <v>7097</v>
      </c>
      <c r="B7690" s="10">
        <v>3860000</v>
      </c>
      <c r="C7690" s="10">
        <v>64076736</v>
      </c>
    </row>
    <row r="7691" spans="1:3" x14ac:dyDescent="0.3">
      <c r="A7691" s="6" t="s">
        <v>822</v>
      </c>
      <c r="B7691" s="10">
        <v>3749231</v>
      </c>
      <c r="C7691" s="10">
        <v>1817696</v>
      </c>
    </row>
    <row r="7692" spans="1:3" x14ac:dyDescent="0.3">
      <c r="A7692" s="6" t="s">
        <v>7467</v>
      </c>
      <c r="B7692" s="10">
        <v>800000</v>
      </c>
      <c r="C7692" s="10">
        <v>1591000</v>
      </c>
    </row>
    <row r="7693" spans="1:3" x14ac:dyDescent="0.3">
      <c r="A7693" s="6" t="s">
        <v>457</v>
      </c>
      <c r="B7693" s="10">
        <v>200000000</v>
      </c>
      <c r="C7693" s="10">
        <v>451178</v>
      </c>
    </row>
    <row r="7694" spans="1:3" x14ac:dyDescent="0.3">
      <c r="A7694" s="6" t="s">
        <v>7502</v>
      </c>
      <c r="B7694" s="10">
        <v>13305000</v>
      </c>
      <c r="C7694" s="10">
        <v>41509280</v>
      </c>
    </row>
    <row r="7695" spans="1:3" x14ac:dyDescent="0.3">
      <c r="A7695" s="6" t="s">
        <v>9411</v>
      </c>
      <c r="B7695" s="10">
        <v>15000000</v>
      </c>
      <c r="C7695" s="10">
        <v>30261293</v>
      </c>
    </row>
    <row r="7696" spans="1:3" x14ac:dyDescent="0.3">
      <c r="A7696" s="6" t="s">
        <v>4889</v>
      </c>
      <c r="B7696" s="10">
        <v>2000000</v>
      </c>
      <c r="C7696" s="10">
        <v>11000000</v>
      </c>
    </row>
    <row r="7697" spans="1:3" x14ac:dyDescent="0.3">
      <c r="A7697" s="6" t="s">
        <v>4623</v>
      </c>
      <c r="B7697" s="10">
        <v>4000000</v>
      </c>
      <c r="C7697" s="10">
        <v>11972799</v>
      </c>
    </row>
    <row r="7698" spans="1:3" x14ac:dyDescent="0.3">
      <c r="A7698" s="6" t="s">
        <v>2536</v>
      </c>
      <c r="B7698" s="10">
        <v>394000000</v>
      </c>
      <c r="C7698" s="10">
        <v>760347238</v>
      </c>
    </row>
    <row r="7699" spans="1:3" x14ac:dyDescent="0.3">
      <c r="A7699" s="6" t="s">
        <v>7726</v>
      </c>
      <c r="B7699" s="10">
        <v>111600000</v>
      </c>
      <c r="C7699" s="10">
        <v>767228967.60000002</v>
      </c>
    </row>
    <row r="7700" spans="1:3" x14ac:dyDescent="0.3">
      <c r="A7700" s="6" t="s">
        <v>4552</v>
      </c>
      <c r="B7700" s="10">
        <v>14000000</v>
      </c>
      <c r="C7700" s="10">
        <v>38625550</v>
      </c>
    </row>
    <row r="7701" spans="1:3" x14ac:dyDescent="0.3">
      <c r="A7701" s="6" t="s">
        <v>9061</v>
      </c>
      <c r="B7701" s="10">
        <v>146000000</v>
      </c>
      <c r="C7701" s="10">
        <v>725103574.39999998</v>
      </c>
    </row>
    <row r="7702" spans="1:3" x14ac:dyDescent="0.3">
      <c r="A7702" s="6" t="s">
        <v>920</v>
      </c>
      <c r="B7702" s="10">
        <v>150000000</v>
      </c>
      <c r="C7702" s="10">
        <v>334486852</v>
      </c>
    </row>
    <row r="7703" spans="1:3" x14ac:dyDescent="0.3">
      <c r="A7703" s="6" t="s">
        <v>1582</v>
      </c>
      <c r="B7703" s="10">
        <v>2800000</v>
      </c>
      <c r="C7703" s="10">
        <v>22418783.199999999</v>
      </c>
    </row>
    <row r="7704" spans="1:3" x14ac:dyDescent="0.3">
      <c r="A7704" s="6" t="s">
        <v>7430</v>
      </c>
      <c r="B7704" s="10">
        <v>25000000</v>
      </c>
      <c r="C7704" s="10">
        <v>15468266</v>
      </c>
    </row>
    <row r="7705" spans="1:3" x14ac:dyDescent="0.3">
      <c r="A7705" s="6" t="s">
        <v>2703</v>
      </c>
      <c r="B7705" s="10">
        <v>84000000</v>
      </c>
      <c r="C7705" s="10">
        <v>430782826</v>
      </c>
    </row>
    <row r="7706" spans="1:3" x14ac:dyDescent="0.3">
      <c r="A7706" s="6" t="s">
        <v>1003</v>
      </c>
      <c r="B7706" s="10">
        <v>20000000</v>
      </c>
      <c r="C7706" s="10">
        <v>15473333</v>
      </c>
    </row>
    <row r="7707" spans="1:3" x14ac:dyDescent="0.3">
      <c r="A7707" s="6" t="s">
        <v>5752</v>
      </c>
      <c r="B7707" s="10">
        <v>110000000</v>
      </c>
      <c r="C7707" s="10">
        <v>229155503</v>
      </c>
    </row>
    <row r="7708" spans="1:3" x14ac:dyDescent="0.3">
      <c r="A7708" s="6" t="s">
        <v>1767</v>
      </c>
      <c r="B7708" s="10">
        <v>2000000</v>
      </c>
      <c r="C7708" s="10">
        <v>25862840</v>
      </c>
    </row>
    <row r="7709" spans="1:3" x14ac:dyDescent="0.3">
      <c r="A7709" s="6" t="s">
        <v>5126</v>
      </c>
      <c r="B7709" s="10">
        <v>15000000</v>
      </c>
      <c r="C7709" s="10">
        <v>20022491</v>
      </c>
    </row>
    <row r="7710" spans="1:3" x14ac:dyDescent="0.3">
      <c r="A7710" s="6" t="s">
        <v>639</v>
      </c>
      <c r="B7710" s="10">
        <v>60000000</v>
      </c>
      <c r="C7710" s="10">
        <v>290701374</v>
      </c>
    </row>
    <row r="7711" spans="1:3" x14ac:dyDescent="0.3">
      <c r="A7711" s="6" t="s">
        <v>1846</v>
      </c>
      <c r="B7711" s="10">
        <v>25000000</v>
      </c>
      <c r="C7711" s="10">
        <v>81249176</v>
      </c>
    </row>
    <row r="7712" spans="1:3" x14ac:dyDescent="0.3">
      <c r="A7712" s="6" t="s">
        <v>1348</v>
      </c>
      <c r="B7712" s="10">
        <v>75000000</v>
      </c>
      <c r="C7712" s="10">
        <v>508575295</v>
      </c>
    </row>
    <row r="7713" spans="1:3" x14ac:dyDescent="0.3">
      <c r="A7713" s="6" t="s">
        <v>6958</v>
      </c>
      <c r="B7713" s="10">
        <v>123940000</v>
      </c>
      <c r="C7713" s="10">
        <v>854413587</v>
      </c>
    </row>
    <row r="7714" spans="1:3" x14ac:dyDescent="0.3">
      <c r="A7714" s="6" t="s">
        <v>1919</v>
      </c>
      <c r="B7714" s="10">
        <v>40000000</v>
      </c>
      <c r="C7714" s="10">
        <v>473568464</v>
      </c>
    </row>
    <row r="7715" spans="1:3" x14ac:dyDescent="0.3">
      <c r="A7715" s="6" t="s">
        <v>5090</v>
      </c>
      <c r="B7715" s="10">
        <v>20000000</v>
      </c>
      <c r="C7715" s="10">
        <v>70743839</v>
      </c>
    </row>
    <row r="7716" spans="1:3" x14ac:dyDescent="0.3">
      <c r="A7716" s="6" t="s">
        <v>4845</v>
      </c>
      <c r="B7716" s="10">
        <v>5000000</v>
      </c>
      <c r="C7716" s="10">
        <v>38610009</v>
      </c>
    </row>
    <row r="7717" spans="1:3" x14ac:dyDescent="0.3">
      <c r="A7717" s="6" t="s">
        <v>9163</v>
      </c>
      <c r="B7717" s="10">
        <v>115500000</v>
      </c>
      <c r="C7717" s="10">
        <v>425732545.60000002</v>
      </c>
    </row>
    <row r="7718" spans="1:3" x14ac:dyDescent="0.3">
      <c r="A7718" s="6" t="s">
        <v>4101</v>
      </c>
      <c r="B7718" s="10">
        <v>70000000</v>
      </c>
      <c r="C7718" s="10">
        <v>94973540</v>
      </c>
    </row>
    <row r="7719" spans="1:3" x14ac:dyDescent="0.3">
      <c r="A7719" s="6" t="s">
        <v>7898</v>
      </c>
      <c r="B7719" s="10">
        <v>10000000</v>
      </c>
      <c r="C7719" s="10">
        <v>92695917</v>
      </c>
    </row>
    <row r="7720" spans="1:3" x14ac:dyDescent="0.3">
      <c r="A7720" s="6" t="s">
        <v>390</v>
      </c>
      <c r="B7720" s="10">
        <v>97200000</v>
      </c>
      <c r="C7720" s="10">
        <v>641749489.39999998</v>
      </c>
    </row>
    <row r="7721" spans="1:3" x14ac:dyDescent="0.3">
      <c r="A7721" s="6" t="s">
        <v>4944</v>
      </c>
      <c r="B7721" s="10">
        <v>5000000</v>
      </c>
      <c r="C7721" s="10">
        <v>2700051</v>
      </c>
    </row>
    <row r="7722" spans="1:3" x14ac:dyDescent="0.3">
      <c r="A7722" s="6" t="s">
        <v>3686</v>
      </c>
      <c r="B7722" s="10">
        <v>151000000</v>
      </c>
      <c r="C7722" s="10">
        <v>943703914.39999998</v>
      </c>
    </row>
    <row r="7723" spans="1:3" x14ac:dyDescent="0.3">
      <c r="A7723" s="6" t="s">
        <v>7935</v>
      </c>
      <c r="B7723" s="10">
        <v>40000000</v>
      </c>
      <c r="C7723" s="10">
        <v>24478613</v>
      </c>
    </row>
    <row r="7724" spans="1:3" x14ac:dyDescent="0.3">
      <c r="A7724" s="6" t="s">
        <v>5372</v>
      </c>
      <c r="B7724" s="10">
        <v>6000000</v>
      </c>
      <c r="C7724" s="10">
        <v>28900000</v>
      </c>
    </row>
    <row r="7725" spans="1:3" x14ac:dyDescent="0.3">
      <c r="A7725" s="6" t="s">
        <v>8825</v>
      </c>
      <c r="B7725" s="10">
        <v>114140000</v>
      </c>
      <c r="C7725" s="10">
        <v>462887599.39999998</v>
      </c>
    </row>
    <row r="7726" spans="1:3" x14ac:dyDescent="0.3">
      <c r="A7726" s="6" t="s">
        <v>2890</v>
      </c>
      <c r="B7726" s="10">
        <v>110800000</v>
      </c>
      <c r="C7726" s="10">
        <v>522453380.39999998</v>
      </c>
    </row>
    <row r="7727" spans="1:3" x14ac:dyDescent="0.3">
      <c r="A7727" s="6" t="s">
        <v>8025</v>
      </c>
      <c r="B7727" s="10">
        <v>11700000</v>
      </c>
      <c r="C7727" s="10">
        <v>88036683</v>
      </c>
    </row>
    <row r="7728" spans="1:3" x14ac:dyDescent="0.3">
      <c r="A7728" s="6" t="s">
        <v>2026</v>
      </c>
      <c r="B7728" s="10">
        <v>8575000</v>
      </c>
      <c r="C7728" s="10">
        <v>37767206</v>
      </c>
    </row>
    <row r="7729" spans="1:3" x14ac:dyDescent="0.3">
      <c r="A7729" s="6" t="s">
        <v>1427</v>
      </c>
      <c r="B7729" s="10">
        <v>130200000</v>
      </c>
      <c r="C7729" s="10">
        <v>228388645.59999999</v>
      </c>
    </row>
    <row r="7730" spans="1:3" x14ac:dyDescent="0.3">
      <c r="A7730" s="6" t="s">
        <v>508</v>
      </c>
      <c r="B7730" s="10">
        <v>35000000</v>
      </c>
      <c r="C7730" s="10">
        <v>465487583</v>
      </c>
    </row>
    <row r="7731" spans="1:3" x14ac:dyDescent="0.3">
      <c r="A7731" s="6" t="s">
        <v>691</v>
      </c>
      <c r="B7731" s="10">
        <v>80000000</v>
      </c>
      <c r="C7731" s="10">
        <v>586764305</v>
      </c>
    </row>
    <row r="7732" spans="1:3" x14ac:dyDescent="0.3">
      <c r="A7732" s="6" t="s">
        <v>768</v>
      </c>
      <c r="B7732" s="10">
        <v>103000000</v>
      </c>
      <c r="C7732" s="10">
        <v>362000072</v>
      </c>
    </row>
    <row r="7733" spans="1:3" x14ac:dyDescent="0.3">
      <c r="A7733" s="6" t="s">
        <v>2575</v>
      </c>
      <c r="B7733" s="10">
        <v>60000000</v>
      </c>
      <c r="C7733" s="10">
        <v>162778384</v>
      </c>
    </row>
    <row r="7734" spans="1:3" x14ac:dyDescent="0.3">
      <c r="A7734" s="6" t="s">
        <v>6437</v>
      </c>
      <c r="B7734" s="10">
        <v>40000000</v>
      </c>
      <c r="C7734" s="10">
        <v>27506412</v>
      </c>
    </row>
    <row r="7735" spans="1:3" x14ac:dyDescent="0.3">
      <c r="A7735" s="6" t="s">
        <v>8065</v>
      </c>
      <c r="B7735" s="10">
        <v>12000000</v>
      </c>
      <c r="C7735" s="10">
        <v>96944177.599999994</v>
      </c>
    </row>
    <row r="7736" spans="1:3" x14ac:dyDescent="0.3">
      <c r="A7736" s="6" t="s">
        <v>5593</v>
      </c>
      <c r="B7736" s="10">
        <v>83800000</v>
      </c>
      <c r="C7736" s="10">
        <v>746458890.79999995</v>
      </c>
    </row>
    <row r="7737" spans="1:3" x14ac:dyDescent="0.3">
      <c r="A7737" s="6" t="s">
        <v>1406</v>
      </c>
      <c r="B7737" s="10">
        <v>128500000</v>
      </c>
      <c r="C7737" s="10">
        <v>423482425.19999999</v>
      </c>
    </row>
    <row r="7738" spans="1:3" x14ac:dyDescent="0.3">
      <c r="A7738" s="6" t="s">
        <v>3618</v>
      </c>
      <c r="B7738" s="10">
        <v>23000000</v>
      </c>
      <c r="C7738" s="10">
        <v>35067665</v>
      </c>
    </row>
    <row r="7739" spans="1:3" x14ac:dyDescent="0.3">
      <c r="A7739" s="6" t="s">
        <v>2748</v>
      </c>
      <c r="B7739" s="10">
        <v>62000000</v>
      </c>
      <c r="C7739" s="10">
        <v>151813358</v>
      </c>
    </row>
    <row r="7740" spans="1:3" x14ac:dyDescent="0.3">
      <c r="A7740" s="6" t="s">
        <v>5471</v>
      </c>
      <c r="B7740" s="10">
        <v>96200000</v>
      </c>
      <c r="C7740" s="10">
        <v>412160901</v>
      </c>
    </row>
    <row r="7741" spans="1:3" x14ac:dyDescent="0.3">
      <c r="A7741" s="6" t="s">
        <v>5929</v>
      </c>
      <c r="B7741" s="10">
        <v>90000000</v>
      </c>
      <c r="C7741" s="10">
        <v>155750628</v>
      </c>
    </row>
    <row r="7742" spans="1:3" x14ac:dyDescent="0.3">
      <c r="A7742" s="6" t="s">
        <v>7434</v>
      </c>
      <c r="B7742" s="10">
        <v>10000000</v>
      </c>
      <c r="C7742" s="10">
        <v>128116661.8</v>
      </c>
    </row>
    <row r="7743" spans="1:3" x14ac:dyDescent="0.3">
      <c r="A7743" s="6" t="s">
        <v>4615</v>
      </c>
      <c r="B7743" s="10">
        <v>80000000</v>
      </c>
      <c r="C7743" s="10">
        <v>180188905</v>
      </c>
    </row>
    <row r="7744" spans="1:3" x14ac:dyDescent="0.3">
      <c r="A7744" s="6" t="s">
        <v>3535</v>
      </c>
      <c r="B7744" s="10">
        <v>10000000</v>
      </c>
      <c r="C7744" s="10">
        <v>77527732</v>
      </c>
    </row>
    <row r="7745" spans="1:3" x14ac:dyDescent="0.3">
      <c r="A7745" s="6" t="s">
        <v>4337</v>
      </c>
      <c r="B7745" s="10">
        <v>9000000</v>
      </c>
      <c r="C7745" s="10">
        <v>46207499.399999999</v>
      </c>
    </row>
    <row r="7746" spans="1:3" x14ac:dyDescent="0.3">
      <c r="A7746" s="6" t="s">
        <v>1165</v>
      </c>
      <c r="B7746" s="10">
        <v>130200000</v>
      </c>
      <c r="C7746" s="10">
        <v>390377803.80000001</v>
      </c>
    </row>
    <row r="7747" spans="1:3" x14ac:dyDescent="0.3">
      <c r="A7747" s="6" t="s">
        <v>9679</v>
      </c>
      <c r="B7747" s="10">
        <v>500000</v>
      </c>
      <c r="C7747" s="10">
        <v>2301961.6</v>
      </c>
    </row>
    <row r="7748" spans="1:3" x14ac:dyDescent="0.3">
      <c r="A7748" s="6" t="s">
        <v>9418</v>
      </c>
      <c r="B7748" s="10">
        <v>141600000</v>
      </c>
      <c r="C7748" s="10">
        <v>522659686.19999999</v>
      </c>
    </row>
    <row r="7749" spans="1:3" x14ac:dyDescent="0.3">
      <c r="A7749" s="6" t="s">
        <v>5065</v>
      </c>
      <c r="B7749" s="10">
        <v>96000000</v>
      </c>
      <c r="C7749" s="10">
        <v>639794953.39999998</v>
      </c>
    </row>
    <row r="7750" spans="1:3" x14ac:dyDescent="0.3">
      <c r="A7750" s="6" t="s">
        <v>5930</v>
      </c>
      <c r="B7750" s="10">
        <v>60000000</v>
      </c>
      <c r="C7750" s="10">
        <v>127766650</v>
      </c>
    </row>
    <row r="7751" spans="1:3" x14ac:dyDescent="0.3">
      <c r="A7751" s="6" t="s">
        <v>2213</v>
      </c>
      <c r="B7751" s="10">
        <v>43000000</v>
      </c>
      <c r="C7751" s="10">
        <v>229727774</v>
      </c>
    </row>
    <row r="7752" spans="1:3" x14ac:dyDescent="0.3">
      <c r="A7752" s="6" t="s">
        <v>2900</v>
      </c>
      <c r="B7752" s="10">
        <v>29211149.199999999</v>
      </c>
      <c r="C7752" s="10">
        <v>7627100</v>
      </c>
    </row>
    <row r="7753" spans="1:3" x14ac:dyDescent="0.3">
      <c r="A7753" s="6" t="s">
        <v>292</v>
      </c>
      <c r="B7753" s="10">
        <v>25000000</v>
      </c>
      <c r="C7753" s="10">
        <v>213120004</v>
      </c>
    </row>
    <row r="7754" spans="1:3" x14ac:dyDescent="0.3">
      <c r="A7754" s="6" t="s">
        <v>9292</v>
      </c>
      <c r="B7754" s="10">
        <v>5000000</v>
      </c>
      <c r="C7754" s="10">
        <v>9747988</v>
      </c>
    </row>
    <row r="7755" spans="1:3" x14ac:dyDescent="0.3">
      <c r="A7755" s="6" t="s">
        <v>4726</v>
      </c>
      <c r="B7755" s="10">
        <v>92200000</v>
      </c>
      <c r="C7755" s="10">
        <v>533690923.60000002</v>
      </c>
    </row>
    <row r="7756" spans="1:3" x14ac:dyDescent="0.3">
      <c r="A7756" s="6" t="s">
        <v>8168</v>
      </c>
      <c r="B7756" s="10">
        <v>49000000</v>
      </c>
      <c r="C7756" s="10">
        <v>235866091.19999999</v>
      </c>
    </row>
    <row r="7757" spans="1:3" x14ac:dyDescent="0.3">
      <c r="A7757" s="6" t="s">
        <v>1541</v>
      </c>
      <c r="B7757" s="10">
        <v>34000000</v>
      </c>
      <c r="C7757" s="10">
        <v>140711626</v>
      </c>
    </row>
    <row r="7758" spans="1:3" x14ac:dyDescent="0.3">
      <c r="A7758" s="6" t="s">
        <v>2261</v>
      </c>
      <c r="B7758" s="10">
        <v>15000000</v>
      </c>
      <c r="C7758" s="10">
        <v>37697773</v>
      </c>
    </row>
    <row r="7759" spans="1:3" x14ac:dyDescent="0.3">
      <c r="A7759" s="6" t="s">
        <v>9056</v>
      </c>
      <c r="B7759" s="10">
        <v>700000</v>
      </c>
      <c r="C7759" s="10">
        <v>2264858.7999999998</v>
      </c>
    </row>
    <row r="7760" spans="1:3" x14ac:dyDescent="0.3">
      <c r="A7760" s="6" t="s">
        <v>5214</v>
      </c>
      <c r="B7760" s="10">
        <v>92400000</v>
      </c>
      <c r="C7760" s="10">
        <v>311918067.60000002</v>
      </c>
    </row>
    <row r="7761" spans="1:3" x14ac:dyDescent="0.3">
      <c r="A7761" s="6" t="s">
        <v>538</v>
      </c>
      <c r="B7761" s="10">
        <v>92000000</v>
      </c>
      <c r="C7761" s="10">
        <v>220028554.80000001</v>
      </c>
    </row>
    <row r="7762" spans="1:3" x14ac:dyDescent="0.3">
      <c r="A7762" s="6" t="s">
        <v>6078</v>
      </c>
      <c r="B7762" s="10">
        <v>16000000</v>
      </c>
      <c r="C7762" s="10">
        <v>31244813</v>
      </c>
    </row>
    <row r="7763" spans="1:3" x14ac:dyDescent="0.3">
      <c r="A7763" s="6" t="s">
        <v>5264</v>
      </c>
      <c r="B7763" s="10">
        <v>45000000</v>
      </c>
      <c r="C7763" s="10">
        <v>102746214</v>
      </c>
    </row>
    <row r="7764" spans="1:3" x14ac:dyDescent="0.3">
      <c r="A7764" s="6" t="s">
        <v>2553</v>
      </c>
      <c r="B7764" s="10">
        <v>30000000</v>
      </c>
      <c r="C7764" s="10">
        <v>176586701</v>
      </c>
    </row>
    <row r="7765" spans="1:3" x14ac:dyDescent="0.3">
      <c r="A7765" s="6" t="s">
        <v>7972</v>
      </c>
      <c r="B7765" s="10">
        <v>3000000</v>
      </c>
      <c r="C7765" s="10">
        <v>244878035.80000001</v>
      </c>
    </row>
    <row r="7766" spans="1:3" x14ac:dyDescent="0.3">
      <c r="A7766" s="6" t="s">
        <v>686</v>
      </c>
      <c r="B7766" s="10">
        <v>200000000</v>
      </c>
      <c r="C7766" s="10">
        <v>1014938545</v>
      </c>
    </row>
    <row r="7767" spans="1:3" x14ac:dyDescent="0.3">
      <c r="A7767" s="6" t="s">
        <v>411</v>
      </c>
      <c r="B7767" s="10">
        <v>250000000</v>
      </c>
      <c r="C7767" s="10">
        <v>940323039</v>
      </c>
    </row>
    <row r="7768" spans="1:3" x14ac:dyDescent="0.3">
      <c r="A7768" s="6" t="s">
        <v>802</v>
      </c>
      <c r="B7768" s="10">
        <v>250000000</v>
      </c>
      <c r="C7768" s="10">
        <v>959358436</v>
      </c>
    </row>
    <row r="7769" spans="1:3" x14ac:dyDescent="0.3">
      <c r="A7769" s="6" t="s">
        <v>4232</v>
      </c>
      <c r="B7769" s="10">
        <v>61498000</v>
      </c>
      <c r="C7769" s="10">
        <v>254671383.80000001</v>
      </c>
    </row>
    <row r="7770" spans="1:3" x14ac:dyDescent="0.3">
      <c r="A7770" s="6" t="s">
        <v>7439</v>
      </c>
      <c r="B7770" s="10">
        <v>5300000</v>
      </c>
      <c r="C7770" s="10">
        <v>3373474</v>
      </c>
    </row>
    <row r="7771" spans="1:3" x14ac:dyDescent="0.3">
      <c r="A7771" s="6" t="s">
        <v>3539</v>
      </c>
      <c r="B7771" s="10">
        <v>85000000</v>
      </c>
      <c r="C7771" s="10">
        <v>204920447</v>
      </c>
    </row>
    <row r="7772" spans="1:3" x14ac:dyDescent="0.3">
      <c r="A7772" s="6" t="s">
        <v>8417</v>
      </c>
      <c r="B7772" s="10">
        <v>750000</v>
      </c>
      <c r="C7772" s="10">
        <v>54359734.799999997</v>
      </c>
    </row>
    <row r="7773" spans="1:3" x14ac:dyDescent="0.3">
      <c r="A7773" s="6" t="s">
        <v>9137</v>
      </c>
      <c r="B7773" s="10">
        <v>16000000</v>
      </c>
      <c r="C7773" s="10">
        <v>8217571</v>
      </c>
    </row>
    <row r="7774" spans="1:3" x14ac:dyDescent="0.3">
      <c r="A7774" s="6" t="s">
        <v>3669</v>
      </c>
      <c r="B7774" s="10">
        <v>122300000</v>
      </c>
      <c r="C7774" s="10">
        <v>437163321.39999998</v>
      </c>
    </row>
    <row r="7775" spans="1:3" x14ac:dyDescent="0.3">
      <c r="A7775" s="6" t="s">
        <v>7269</v>
      </c>
      <c r="B7775" s="10">
        <v>60000000</v>
      </c>
      <c r="C7775" s="10">
        <v>186883563</v>
      </c>
    </row>
    <row r="7776" spans="1:3" x14ac:dyDescent="0.3">
      <c r="A7776" s="6" t="s">
        <v>1647</v>
      </c>
      <c r="B7776" s="10">
        <v>100000000</v>
      </c>
      <c r="C7776" s="10">
        <v>128954102</v>
      </c>
    </row>
    <row r="7777" spans="1:3" x14ac:dyDescent="0.3">
      <c r="A7777" s="6" t="s">
        <v>1087</v>
      </c>
      <c r="B7777" s="10">
        <v>43590000</v>
      </c>
      <c r="C7777" s="10">
        <v>54639553</v>
      </c>
    </row>
    <row r="7778" spans="1:3" x14ac:dyDescent="0.3">
      <c r="A7778" s="6" t="s">
        <v>8419</v>
      </c>
      <c r="B7778" s="10">
        <v>43020000</v>
      </c>
      <c r="C7778" s="10">
        <v>1293976</v>
      </c>
    </row>
    <row r="7779" spans="1:3" x14ac:dyDescent="0.3">
      <c r="A7779" s="6" t="s">
        <v>8444</v>
      </c>
      <c r="B7779" s="10">
        <v>25000000</v>
      </c>
      <c r="C7779" s="10">
        <v>97030468</v>
      </c>
    </row>
    <row r="7780" spans="1:3" x14ac:dyDescent="0.3">
      <c r="A7780" s="6" t="s">
        <v>820</v>
      </c>
      <c r="B7780" s="10">
        <v>40000000</v>
      </c>
      <c r="C7780" s="10">
        <v>31192425</v>
      </c>
    </row>
    <row r="7781" spans="1:3" x14ac:dyDescent="0.3">
      <c r="A7781" s="6" t="s">
        <v>4907</v>
      </c>
      <c r="B7781" s="10">
        <v>25000000</v>
      </c>
      <c r="C7781" s="10">
        <v>71390601</v>
      </c>
    </row>
    <row r="7782" spans="1:3" x14ac:dyDescent="0.3">
      <c r="A7782" s="6" t="s">
        <v>8018</v>
      </c>
      <c r="B7782" s="10">
        <v>786801</v>
      </c>
      <c r="C7782" s="10">
        <v>1845819</v>
      </c>
    </row>
    <row r="7783" spans="1:3" x14ac:dyDescent="0.3">
      <c r="A7783" s="6" t="s">
        <v>7487</v>
      </c>
      <c r="B7783" s="10">
        <v>174400000</v>
      </c>
      <c r="C7783" s="10">
        <v>895189907</v>
      </c>
    </row>
    <row r="7784" spans="1:3" x14ac:dyDescent="0.3">
      <c r="A7784" s="6" t="s">
        <v>5689</v>
      </c>
      <c r="B7784" s="10">
        <v>34000000</v>
      </c>
      <c r="C7784" s="10">
        <v>64197205</v>
      </c>
    </row>
    <row r="7785" spans="1:3" x14ac:dyDescent="0.3">
      <c r="A7785" s="6" t="s">
        <v>4207</v>
      </c>
      <c r="B7785" s="10">
        <v>3500</v>
      </c>
      <c r="C7785" s="10">
        <v>1240261.6000000001</v>
      </c>
    </row>
    <row r="7786" spans="1:3" x14ac:dyDescent="0.3">
      <c r="A7786" s="6" t="s">
        <v>2577</v>
      </c>
      <c r="B7786" s="10">
        <v>234400000</v>
      </c>
      <c r="C7786" s="10">
        <v>227785473.19999999</v>
      </c>
    </row>
    <row r="7787" spans="1:3" x14ac:dyDescent="0.3">
      <c r="A7787" s="6" t="s">
        <v>6152</v>
      </c>
      <c r="B7787" s="10">
        <v>25000000</v>
      </c>
      <c r="C7787" s="10">
        <v>6265311</v>
      </c>
    </row>
    <row r="7788" spans="1:3" x14ac:dyDescent="0.3">
      <c r="A7788" s="6" t="s">
        <v>7330</v>
      </c>
      <c r="B7788" s="10">
        <v>9800000</v>
      </c>
      <c r="C7788" s="10">
        <v>5566776</v>
      </c>
    </row>
    <row r="7789" spans="1:3" x14ac:dyDescent="0.3">
      <c r="A7789" s="6" t="s">
        <v>4543</v>
      </c>
      <c r="B7789" s="10">
        <v>42000000</v>
      </c>
      <c r="C7789" s="10">
        <v>131523093</v>
      </c>
    </row>
    <row r="7790" spans="1:3" x14ac:dyDescent="0.3">
      <c r="A7790" s="6" t="s">
        <v>9315</v>
      </c>
      <c r="B7790" s="10">
        <v>121800000</v>
      </c>
      <c r="C7790" s="10">
        <v>617160007.20000005</v>
      </c>
    </row>
    <row r="7791" spans="1:3" x14ac:dyDescent="0.3">
      <c r="A7791" s="6" t="s">
        <v>5277</v>
      </c>
      <c r="B7791" s="10">
        <v>1000000</v>
      </c>
      <c r="C7791" s="10">
        <v>17985130</v>
      </c>
    </row>
    <row r="7792" spans="1:3" x14ac:dyDescent="0.3">
      <c r="A7792" s="6" t="s">
        <v>8134</v>
      </c>
      <c r="B7792" s="10">
        <v>40000000</v>
      </c>
      <c r="C7792" s="10">
        <v>14938149</v>
      </c>
    </row>
    <row r="7793" spans="1:3" x14ac:dyDescent="0.3">
      <c r="A7793" s="6" t="s">
        <v>1405</v>
      </c>
      <c r="B7793" s="10">
        <v>2011799</v>
      </c>
      <c r="C7793" s="10">
        <v>252207</v>
      </c>
    </row>
    <row r="7794" spans="1:3" x14ac:dyDescent="0.3">
      <c r="A7794" s="6" t="s">
        <v>1519</v>
      </c>
      <c r="B7794" s="10">
        <v>148800000</v>
      </c>
      <c r="C7794" s="10">
        <v>904907413</v>
      </c>
    </row>
    <row r="7795" spans="1:3" x14ac:dyDescent="0.3">
      <c r="A7795" s="6" t="s">
        <v>3047</v>
      </c>
      <c r="B7795" s="10">
        <v>1470000</v>
      </c>
      <c r="C7795" s="10">
        <v>16184</v>
      </c>
    </row>
    <row r="7796" spans="1:3" x14ac:dyDescent="0.3">
      <c r="A7796" s="6" t="s">
        <v>8714</v>
      </c>
      <c r="B7796" s="10">
        <v>30000000</v>
      </c>
      <c r="C7796" s="10">
        <v>24900000</v>
      </c>
    </row>
    <row r="7797" spans="1:3" x14ac:dyDescent="0.3">
      <c r="A7797" s="6" t="s">
        <v>6990</v>
      </c>
      <c r="B7797" s="10">
        <v>6000000</v>
      </c>
      <c r="C7797" s="10">
        <v>17544173</v>
      </c>
    </row>
    <row r="7798" spans="1:3" x14ac:dyDescent="0.3">
      <c r="A7798" s="6" t="s">
        <v>1890</v>
      </c>
      <c r="B7798" s="10">
        <v>300000000</v>
      </c>
      <c r="C7798" s="10">
        <v>976500000</v>
      </c>
    </row>
    <row r="7799" spans="1:3" x14ac:dyDescent="0.3">
      <c r="A7799" s="6" t="s">
        <v>2682</v>
      </c>
      <c r="B7799" s="10">
        <v>129000000</v>
      </c>
      <c r="C7799" s="10">
        <v>386147462.80000001</v>
      </c>
    </row>
    <row r="7800" spans="1:3" x14ac:dyDescent="0.3">
      <c r="A7800" s="6" t="s">
        <v>8307</v>
      </c>
      <c r="B7800" s="10">
        <v>22000000</v>
      </c>
      <c r="C7800" s="10">
        <v>94270488</v>
      </c>
    </row>
    <row r="7801" spans="1:3" x14ac:dyDescent="0.3">
      <c r="A7801" s="6" t="s">
        <v>9398</v>
      </c>
      <c r="B7801" s="10">
        <v>39677129</v>
      </c>
      <c r="C7801" s="10">
        <v>5979292</v>
      </c>
    </row>
    <row r="7802" spans="1:3" x14ac:dyDescent="0.3">
      <c r="A7802" s="6" t="s">
        <v>1145</v>
      </c>
      <c r="B7802" s="10">
        <v>80000000</v>
      </c>
      <c r="C7802" s="10">
        <v>677923379</v>
      </c>
    </row>
    <row r="7803" spans="1:3" x14ac:dyDescent="0.3">
      <c r="A7803" s="6" t="s">
        <v>606</v>
      </c>
      <c r="B7803" s="10">
        <v>130000000</v>
      </c>
      <c r="C7803" s="10">
        <v>864868047</v>
      </c>
    </row>
    <row r="7804" spans="1:3" x14ac:dyDescent="0.3">
      <c r="A7804" s="6" t="s">
        <v>358</v>
      </c>
      <c r="B7804" s="10">
        <v>125000000</v>
      </c>
      <c r="C7804" s="10">
        <v>766575131</v>
      </c>
    </row>
    <row r="7805" spans="1:3" x14ac:dyDescent="0.3">
      <c r="A7805" s="6" t="s">
        <v>629</v>
      </c>
      <c r="B7805" s="10">
        <v>160000000</v>
      </c>
      <c r="C7805" s="10">
        <v>647396133</v>
      </c>
    </row>
    <row r="7806" spans="1:3" x14ac:dyDescent="0.3">
      <c r="A7806" s="6" t="s">
        <v>2760</v>
      </c>
      <c r="B7806" s="10">
        <v>36400000</v>
      </c>
      <c r="C7806" s="10">
        <v>24801958</v>
      </c>
    </row>
    <row r="7807" spans="1:3" x14ac:dyDescent="0.3">
      <c r="A7807" s="6" t="s">
        <v>4105</v>
      </c>
      <c r="B7807" s="10">
        <v>30000000</v>
      </c>
      <c r="C7807" s="10">
        <v>200500000</v>
      </c>
    </row>
    <row r="7808" spans="1:3" x14ac:dyDescent="0.3">
      <c r="A7808" s="6" t="s">
        <v>6963</v>
      </c>
      <c r="B7808" s="10">
        <v>162000000</v>
      </c>
      <c r="C7808" s="10">
        <v>636854441.20000005</v>
      </c>
    </row>
    <row r="7809" spans="1:3" x14ac:dyDescent="0.3">
      <c r="A7809" s="6" t="s">
        <v>9619</v>
      </c>
      <c r="B7809" s="10">
        <v>55000000</v>
      </c>
      <c r="C7809" s="10">
        <v>47213095</v>
      </c>
    </row>
    <row r="7810" spans="1:3" x14ac:dyDescent="0.3">
      <c r="A7810" s="6" t="s">
        <v>2039</v>
      </c>
      <c r="B7810" s="10">
        <v>147180000</v>
      </c>
      <c r="C7810" s="10">
        <v>222629230.59999999</v>
      </c>
    </row>
    <row r="7811" spans="1:3" x14ac:dyDescent="0.3">
      <c r="A7811" s="6" t="s">
        <v>2530</v>
      </c>
      <c r="B7811" s="10">
        <v>115000000</v>
      </c>
      <c r="C7811" s="10">
        <v>164989338</v>
      </c>
    </row>
    <row r="7812" spans="1:3" x14ac:dyDescent="0.3">
      <c r="A7812" s="6" t="s">
        <v>5360</v>
      </c>
      <c r="B7812" s="10">
        <v>38000000</v>
      </c>
      <c r="C7812" s="10">
        <v>73956241</v>
      </c>
    </row>
    <row r="7813" spans="1:3" x14ac:dyDescent="0.3">
      <c r="A7813" s="6" t="s">
        <v>4157</v>
      </c>
      <c r="B7813" s="10">
        <v>40000000</v>
      </c>
      <c r="C7813" s="10">
        <v>33222314</v>
      </c>
    </row>
    <row r="7814" spans="1:3" x14ac:dyDescent="0.3">
      <c r="A7814" s="6" t="s">
        <v>3554</v>
      </c>
      <c r="B7814" s="10">
        <v>15000000</v>
      </c>
      <c r="C7814" s="10">
        <v>49876984</v>
      </c>
    </row>
    <row r="7815" spans="1:3" x14ac:dyDescent="0.3">
      <c r="A7815" s="6" t="s">
        <v>3613</v>
      </c>
      <c r="B7815" s="10">
        <v>21000000</v>
      </c>
      <c r="C7815" s="10">
        <v>97389568</v>
      </c>
    </row>
    <row r="7816" spans="1:3" x14ac:dyDescent="0.3">
      <c r="A7816" s="6" t="s">
        <v>4933</v>
      </c>
      <c r="B7816" s="10">
        <v>58670000</v>
      </c>
      <c r="C7816" s="10">
        <v>385960548.19999999</v>
      </c>
    </row>
    <row r="7817" spans="1:3" x14ac:dyDescent="0.3">
      <c r="A7817" s="6" t="s">
        <v>294</v>
      </c>
      <c r="B7817" s="10">
        <v>143000000</v>
      </c>
      <c r="C7817" s="10">
        <v>508164908</v>
      </c>
    </row>
    <row r="7818" spans="1:3" x14ac:dyDescent="0.3">
      <c r="A7818" s="6" t="s">
        <v>4969</v>
      </c>
      <c r="B7818" s="10">
        <v>41696872</v>
      </c>
      <c r="C7818" s="10">
        <v>7502846</v>
      </c>
    </row>
    <row r="7819" spans="1:3" x14ac:dyDescent="0.3">
      <c r="A7819" s="6" t="s">
        <v>6306</v>
      </c>
      <c r="B7819" s="10">
        <v>18000000</v>
      </c>
      <c r="C7819" s="10">
        <v>16011975</v>
      </c>
    </row>
    <row r="7820" spans="1:3" x14ac:dyDescent="0.3">
      <c r="A7820" s="6" t="s">
        <v>4991</v>
      </c>
      <c r="B7820" s="10">
        <v>10000000</v>
      </c>
      <c r="C7820" s="10">
        <v>3623609</v>
      </c>
    </row>
    <row r="7821" spans="1:3" x14ac:dyDescent="0.3">
      <c r="A7821" s="6" t="s">
        <v>7687</v>
      </c>
      <c r="B7821" s="10">
        <v>23000000</v>
      </c>
      <c r="C7821" s="10">
        <v>77735925</v>
      </c>
    </row>
    <row r="7822" spans="1:3" x14ac:dyDescent="0.3">
      <c r="A7822" s="6" t="s">
        <v>9079</v>
      </c>
      <c r="B7822" s="10">
        <v>2500000</v>
      </c>
      <c r="C7822" s="10">
        <v>7235</v>
      </c>
    </row>
    <row r="7823" spans="1:3" x14ac:dyDescent="0.3">
      <c r="A7823" s="6" t="s">
        <v>5146</v>
      </c>
      <c r="B7823" s="10">
        <v>33000000</v>
      </c>
      <c r="C7823" s="10">
        <v>167584124</v>
      </c>
    </row>
    <row r="7824" spans="1:3" x14ac:dyDescent="0.3">
      <c r="A7824" s="6" t="s">
        <v>6583</v>
      </c>
      <c r="B7824" s="10">
        <v>30000000</v>
      </c>
      <c r="C7824" s="10">
        <v>64352607</v>
      </c>
    </row>
    <row r="7825" spans="1:3" x14ac:dyDescent="0.3">
      <c r="A7825" s="6" t="s">
        <v>1652</v>
      </c>
      <c r="B7825" s="10">
        <v>15000000</v>
      </c>
      <c r="C7825" s="10">
        <v>227328585</v>
      </c>
    </row>
    <row r="7826" spans="1:3" x14ac:dyDescent="0.3">
      <c r="A7826" s="6" t="s">
        <v>1250</v>
      </c>
      <c r="B7826" s="10">
        <v>109200000</v>
      </c>
      <c r="C7826" s="10">
        <v>260090578.40000001</v>
      </c>
    </row>
    <row r="7827" spans="1:3" x14ac:dyDescent="0.3">
      <c r="A7827" s="6" t="s">
        <v>8834</v>
      </c>
      <c r="B7827" s="10">
        <v>72000000</v>
      </c>
      <c r="C7827" s="10">
        <v>318039059.19999999</v>
      </c>
    </row>
    <row r="7828" spans="1:3" x14ac:dyDescent="0.3">
      <c r="A7828" s="6" t="s">
        <v>3714</v>
      </c>
      <c r="B7828" s="10">
        <v>40000000</v>
      </c>
      <c r="C7828" s="10">
        <v>169590606</v>
      </c>
    </row>
    <row r="7829" spans="1:3" x14ac:dyDescent="0.3">
      <c r="A7829" s="6" t="s">
        <v>2619</v>
      </c>
      <c r="B7829" s="10">
        <v>142200000</v>
      </c>
      <c r="C7829" s="10">
        <v>782138971.79999995</v>
      </c>
    </row>
    <row r="7830" spans="1:3" x14ac:dyDescent="0.3">
      <c r="A7830" s="6" t="s">
        <v>7436</v>
      </c>
      <c r="B7830" s="10">
        <v>32000000</v>
      </c>
      <c r="C7830" s="10">
        <v>27392609</v>
      </c>
    </row>
    <row r="7831" spans="1:3" x14ac:dyDescent="0.3">
      <c r="A7831" s="6" t="s">
        <v>1219</v>
      </c>
      <c r="B7831" s="10">
        <v>137500000</v>
      </c>
      <c r="C7831" s="10">
        <v>265573859</v>
      </c>
    </row>
    <row r="7832" spans="1:3" x14ac:dyDescent="0.3">
      <c r="A7832" s="6" t="s">
        <v>9052</v>
      </c>
      <c r="B7832" s="10">
        <v>154800000</v>
      </c>
      <c r="C7832" s="10">
        <v>347940786.39999998</v>
      </c>
    </row>
    <row r="7833" spans="1:3" x14ac:dyDescent="0.3">
      <c r="A7833" s="6" t="s">
        <v>926</v>
      </c>
      <c r="B7833" s="10">
        <v>92000000</v>
      </c>
      <c r="C7833" s="10">
        <v>631441092</v>
      </c>
    </row>
    <row r="7834" spans="1:3" x14ac:dyDescent="0.3">
      <c r="A7834" s="6" t="s">
        <v>354</v>
      </c>
      <c r="B7834" s="10">
        <v>80000000</v>
      </c>
      <c r="C7834" s="10">
        <v>522029092.39999998</v>
      </c>
    </row>
    <row r="7835" spans="1:3" x14ac:dyDescent="0.3">
      <c r="A7835" s="6" t="s">
        <v>3488</v>
      </c>
      <c r="B7835" s="10">
        <v>45000000</v>
      </c>
      <c r="C7835" s="10">
        <v>35627222</v>
      </c>
    </row>
    <row r="7836" spans="1:3" x14ac:dyDescent="0.3">
      <c r="A7836" s="6" t="s">
        <v>250</v>
      </c>
      <c r="B7836" s="10">
        <v>88200000</v>
      </c>
      <c r="C7836" s="10">
        <v>367763875.39999998</v>
      </c>
    </row>
    <row r="7837" spans="1:3" x14ac:dyDescent="0.3">
      <c r="A7837" s="6" t="s">
        <v>5745</v>
      </c>
      <c r="B7837" s="10">
        <v>60000000</v>
      </c>
      <c r="C7837" s="10">
        <v>2366073</v>
      </c>
    </row>
    <row r="7838" spans="1:3" x14ac:dyDescent="0.3">
      <c r="A7838" s="6" t="s">
        <v>1174</v>
      </c>
      <c r="B7838" s="10">
        <v>750000</v>
      </c>
      <c r="C7838" s="10">
        <v>1011535</v>
      </c>
    </row>
    <row r="7839" spans="1:3" x14ac:dyDescent="0.3">
      <c r="A7839" s="6" t="s">
        <v>4880</v>
      </c>
      <c r="B7839" s="10">
        <v>3400000</v>
      </c>
      <c r="C7839" s="10">
        <v>214883443.80000001</v>
      </c>
    </row>
    <row r="7840" spans="1:3" x14ac:dyDescent="0.3">
      <c r="A7840" s="6" t="s">
        <v>3456</v>
      </c>
      <c r="B7840" s="10">
        <v>40000000</v>
      </c>
      <c r="C7840" s="10">
        <v>197115710</v>
      </c>
    </row>
    <row r="7841" spans="1:3" x14ac:dyDescent="0.3">
      <c r="A7841" s="6" t="s">
        <v>7130</v>
      </c>
      <c r="B7841" s="10">
        <v>111940000</v>
      </c>
      <c r="C7841" s="10">
        <v>638332462.60000002</v>
      </c>
    </row>
    <row r="7842" spans="1:3" x14ac:dyDescent="0.3">
      <c r="A7842" s="6" t="s">
        <v>5607</v>
      </c>
      <c r="B7842" s="10">
        <v>50000000</v>
      </c>
      <c r="C7842" s="10">
        <v>53850527</v>
      </c>
    </row>
    <row r="7843" spans="1:3" x14ac:dyDescent="0.3">
      <c r="A7843" s="6" t="s">
        <v>9408</v>
      </c>
      <c r="B7843" s="10">
        <v>90000000</v>
      </c>
      <c r="C7843" s="10">
        <v>162753837</v>
      </c>
    </row>
    <row r="7844" spans="1:3" x14ac:dyDescent="0.3">
      <c r="A7844" s="6" t="s">
        <v>2181</v>
      </c>
      <c r="B7844" s="10">
        <v>44000000</v>
      </c>
      <c r="C7844" s="10">
        <v>12342632</v>
      </c>
    </row>
    <row r="7845" spans="1:3" x14ac:dyDescent="0.3">
      <c r="A7845" s="6" t="s">
        <v>771</v>
      </c>
      <c r="B7845" s="10">
        <v>13000000</v>
      </c>
      <c r="C7845" s="10">
        <v>426588510</v>
      </c>
    </row>
    <row r="7846" spans="1:3" x14ac:dyDescent="0.3">
      <c r="A7846" s="6" t="s">
        <v>5993</v>
      </c>
      <c r="B7846" s="10">
        <v>8000000</v>
      </c>
      <c r="C7846" s="10">
        <v>40597401</v>
      </c>
    </row>
    <row r="7847" spans="1:3" x14ac:dyDescent="0.3">
      <c r="A7847" s="6" t="s">
        <v>4636</v>
      </c>
      <c r="B7847" s="10">
        <v>80000000</v>
      </c>
      <c r="C7847" s="10">
        <v>40147042</v>
      </c>
    </row>
    <row r="7848" spans="1:3" x14ac:dyDescent="0.3">
      <c r="A7848" s="6" t="s">
        <v>6085</v>
      </c>
      <c r="B7848" s="10">
        <v>18500000</v>
      </c>
      <c r="C7848" s="10">
        <v>32714818</v>
      </c>
    </row>
    <row r="7849" spans="1:3" x14ac:dyDescent="0.3">
      <c r="A7849" s="6" t="s">
        <v>3945</v>
      </c>
      <c r="B7849" s="10">
        <v>105800000</v>
      </c>
      <c r="C7849" s="10">
        <v>362240728.19999999</v>
      </c>
    </row>
    <row r="7850" spans="1:3" x14ac:dyDescent="0.3">
      <c r="A7850" s="6" t="s">
        <v>7599</v>
      </c>
      <c r="B7850" s="10">
        <v>8000000</v>
      </c>
      <c r="C7850" s="10">
        <v>5216102</v>
      </c>
    </row>
    <row r="7851" spans="1:3" x14ac:dyDescent="0.3">
      <c r="A7851" s="6" t="s">
        <v>8888</v>
      </c>
      <c r="B7851" s="10">
        <v>5000000</v>
      </c>
      <c r="C7851" s="10">
        <v>227481688.59999999</v>
      </c>
    </row>
    <row r="7852" spans="1:3" x14ac:dyDescent="0.3">
      <c r="A7852" s="6" t="s">
        <v>1599</v>
      </c>
      <c r="B7852" s="10">
        <v>4000000</v>
      </c>
      <c r="C7852" s="10">
        <v>30000000</v>
      </c>
    </row>
    <row r="7853" spans="1:3" x14ac:dyDescent="0.3">
      <c r="A7853" s="6" t="s">
        <v>2808</v>
      </c>
      <c r="B7853" s="10">
        <v>7000000</v>
      </c>
      <c r="C7853" s="10">
        <v>139011965</v>
      </c>
    </row>
    <row r="7854" spans="1:3" x14ac:dyDescent="0.3">
      <c r="A7854" s="6" t="s">
        <v>8524</v>
      </c>
      <c r="B7854" s="10">
        <v>101800000</v>
      </c>
      <c r="C7854" s="10">
        <v>836011985.39999998</v>
      </c>
    </row>
    <row r="7855" spans="1:3" x14ac:dyDescent="0.3">
      <c r="A7855" s="6" t="s">
        <v>9115</v>
      </c>
      <c r="B7855" s="10">
        <v>64200000</v>
      </c>
      <c r="C7855" s="10">
        <v>252076159.19999999</v>
      </c>
    </row>
    <row r="7856" spans="1:3" x14ac:dyDescent="0.3">
      <c r="A7856" s="6" t="s">
        <v>332</v>
      </c>
      <c r="B7856" s="10">
        <v>2000000</v>
      </c>
      <c r="C7856" s="10">
        <v>709672</v>
      </c>
    </row>
    <row r="7857" spans="1:3" x14ac:dyDescent="0.3">
      <c r="A7857" s="6" t="s">
        <v>9674</v>
      </c>
      <c r="B7857" s="10">
        <v>118371600</v>
      </c>
      <c r="C7857" s="10">
        <v>402479703.60000002</v>
      </c>
    </row>
    <row r="7858" spans="1:3" x14ac:dyDescent="0.3">
      <c r="A7858" s="6" t="s">
        <v>2524</v>
      </c>
      <c r="B7858" s="10">
        <v>159000000</v>
      </c>
      <c r="C7858" s="10">
        <v>914706</v>
      </c>
    </row>
    <row r="7859" spans="1:3" x14ac:dyDescent="0.3">
      <c r="A7859" s="6" t="s">
        <v>1270</v>
      </c>
      <c r="B7859" s="10">
        <v>50000000</v>
      </c>
      <c r="C7859" s="10">
        <v>31333917</v>
      </c>
    </row>
    <row r="7860" spans="1:3" x14ac:dyDescent="0.3">
      <c r="A7860" s="6" t="s">
        <v>3896</v>
      </c>
      <c r="B7860" s="10">
        <v>78600000</v>
      </c>
      <c r="C7860" s="10">
        <v>478182728.80000001</v>
      </c>
    </row>
    <row r="7861" spans="1:3" x14ac:dyDescent="0.3">
      <c r="A7861" s="6" t="s">
        <v>5158</v>
      </c>
      <c r="B7861" s="10">
        <v>142000000</v>
      </c>
      <c r="C7861" s="10">
        <v>178735741</v>
      </c>
    </row>
    <row r="7862" spans="1:3" x14ac:dyDescent="0.3">
      <c r="A7862" s="6" t="s">
        <v>3819</v>
      </c>
      <c r="B7862" s="10">
        <v>134300000</v>
      </c>
      <c r="C7862" s="10">
        <v>883363665</v>
      </c>
    </row>
    <row r="7863" spans="1:3" x14ac:dyDescent="0.3">
      <c r="A7863" s="6" t="s">
        <v>3538</v>
      </c>
      <c r="B7863" s="10">
        <v>120000000</v>
      </c>
      <c r="C7863" s="10">
        <v>352525678</v>
      </c>
    </row>
    <row r="7864" spans="1:3" x14ac:dyDescent="0.3">
      <c r="A7864" s="6" t="s">
        <v>3765</v>
      </c>
      <c r="B7864" s="10">
        <v>1810000</v>
      </c>
      <c r="C7864" s="10">
        <v>1035734</v>
      </c>
    </row>
    <row r="7865" spans="1:3" x14ac:dyDescent="0.3">
      <c r="A7865" s="6" t="s">
        <v>361</v>
      </c>
      <c r="B7865" s="10">
        <v>35442225.799999997</v>
      </c>
      <c r="C7865" s="10">
        <v>195189</v>
      </c>
    </row>
    <row r="7866" spans="1:3" x14ac:dyDescent="0.3">
      <c r="A7866" s="6" t="s">
        <v>6159</v>
      </c>
      <c r="B7866" s="10">
        <v>60000000</v>
      </c>
      <c r="C7866" s="10">
        <v>159356941</v>
      </c>
    </row>
    <row r="7867" spans="1:3" x14ac:dyDescent="0.3">
      <c r="A7867" s="6" t="s">
        <v>8979</v>
      </c>
      <c r="B7867" s="10">
        <v>28500000</v>
      </c>
      <c r="C7867" s="10">
        <v>15452978</v>
      </c>
    </row>
    <row r="7868" spans="1:3" x14ac:dyDescent="0.3">
      <c r="A7868" s="6" t="s">
        <v>8807</v>
      </c>
      <c r="B7868" s="10">
        <v>80300000</v>
      </c>
      <c r="C7868" s="10">
        <v>321306715.60000002</v>
      </c>
    </row>
    <row r="7869" spans="1:3" x14ac:dyDescent="0.3">
      <c r="A7869" s="6" t="s">
        <v>2004</v>
      </c>
      <c r="B7869" s="10">
        <v>110000000</v>
      </c>
      <c r="C7869" s="10">
        <v>271669045.60000002</v>
      </c>
    </row>
    <row r="7870" spans="1:3" x14ac:dyDescent="0.3">
      <c r="A7870" s="6" t="s">
        <v>9303</v>
      </c>
      <c r="B7870" s="10">
        <v>4000000</v>
      </c>
      <c r="C7870" s="10">
        <v>100000000</v>
      </c>
    </row>
    <row r="7871" spans="1:3" x14ac:dyDescent="0.3">
      <c r="A7871" s="6" t="s">
        <v>7361</v>
      </c>
      <c r="B7871" s="10">
        <v>25000000</v>
      </c>
      <c r="C7871" s="10">
        <v>96773200</v>
      </c>
    </row>
    <row r="7872" spans="1:3" x14ac:dyDescent="0.3">
      <c r="A7872" s="6" t="s">
        <v>3763</v>
      </c>
      <c r="B7872" s="10">
        <v>50000000</v>
      </c>
      <c r="C7872" s="10">
        <v>76073556</v>
      </c>
    </row>
    <row r="7873" spans="1:3" x14ac:dyDescent="0.3">
      <c r="A7873" s="6" t="s">
        <v>923</v>
      </c>
      <c r="B7873" s="10">
        <v>606000000</v>
      </c>
      <c r="C7873" s="10">
        <v>2993636331</v>
      </c>
    </row>
    <row r="7874" spans="1:3" x14ac:dyDescent="0.3">
      <c r="A7874" s="6" t="s">
        <v>6246</v>
      </c>
      <c r="B7874" s="10">
        <v>20000000</v>
      </c>
      <c r="C7874" s="10">
        <v>139924202</v>
      </c>
    </row>
    <row r="7875" spans="1:3" x14ac:dyDescent="0.3">
      <c r="A7875" s="6" t="s">
        <v>7889</v>
      </c>
      <c r="B7875" s="10">
        <v>87800000</v>
      </c>
      <c r="C7875" s="10">
        <v>328664924.39999998</v>
      </c>
    </row>
    <row r="7876" spans="1:3" x14ac:dyDescent="0.3">
      <c r="A7876" s="6" t="s">
        <v>7072</v>
      </c>
      <c r="B7876" s="10">
        <v>28000000</v>
      </c>
      <c r="C7876" s="10">
        <v>1174698.8</v>
      </c>
    </row>
    <row r="7877" spans="1:3" x14ac:dyDescent="0.3">
      <c r="A7877" s="6" t="s">
        <v>890</v>
      </c>
      <c r="B7877" s="10">
        <v>96000000</v>
      </c>
      <c r="C7877" s="10">
        <v>885265122</v>
      </c>
    </row>
    <row r="7878" spans="1:3" x14ac:dyDescent="0.3">
      <c r="A7878" s="6" t="s">
        <v>3113</v>
      </c>
      <c r="B7878" s="10">
        <v>13000000</v>
      </c>
      <c r="C7878" s="10">
        <v>115103979</v>
      </c>
    </row>
    <row r="7879" spans="1:3" x14ac:dyDescent="0.3">
      <c r="A7879" s="6" t="s">
        <v>4320</v>
      </c>
      <c r="B7879" s="10">
        <v>12500000</v>
      </c>
      <c r="C7879" s="10">
        <v>38956288</v>
      </c>
    </row>
    <row r="7880" spans="1:3" x14ac:dyDescent="0.3">
      <c r="A7880" s="6" t="s">
        <v>2727</v>
      </c>
      <c r="B7880" s="10">
        <v>314800000</v>
      </c>
      <c r="C7880" s="10">
        <v>307848309.60000002</v>
      </c>
    </row>
    <row r="7881" spans="1:3" x14ac:dyDescent="0.3">
      <c r="A7881" s="6" t="s">
        <v>623</v>
      </c>
      <c r="B7881" s="10">
        <v>135159000</v>
      </c>
      <c r="C7881" s="10">
        <v>234980052.80000001</v>
      </c>
    </row>
    <row r="7882" spans="1:3" x14ac:dyDescent="0.3">
      <c r="A7882" s="6" t="s">
        <v>7121</v>
      </c>
      <c r="B7882" s="10">
        <v>144000000</v>
      </c>
      <c r="C7882" s="10">
        <v>142563114</v>
      </c>
    </row>
    <row r="7883" spans="1:3" x14ac:dyDescent="0.3">
      <c r="A7883" s="6" t="s">
        <v>9334</v>
      </c>
      <c r="B7883" s="10">
        <v>145400000</v>
      </c>
      <c r="C7883" s="10">
        <v>292764379.19999999</v>
      </c>
    </row>
    <row r="7884" spans="1:3" x14ac:dyDescent="0.3">
      <c r="A7884" s="6" t="s">
        <v>3742</v>
      </c>
      <c r="B7884" s="10">
        <v>59000000</v>
      </c>
      <c r="C7884" s="10">
        <v>28296983</v>
      </c>
    </row>
    <row r="7885" spans="1:3" x14ac:dyDescent="0.3">
      <c r="A7885" s="6" t="s">
        <v>1113</v>
      </c>
      <c r="B7885" s="10">
        <v>73000000</v>
      </c>
      <c r="C7885" s="10">
        <v>480962745.60000002</v>
      </c>
    </row>
    <row r="7886" spans="1:3" x14ac:dyDescent="0.3">
      <c r="A7886" s="6" t="s">
        <v>3313</v>
      </c>
      <c r="B7886" s="10">
        <v>5308245</v>
      </c>
      <c r="C7886" s="10">
        <v>3468053</v>
      </c>
    </row>
    <row r="7887" spans="1:3" x14ac:dyDescent="0.3">
      <c r="A7887" s="6" t="s">
        <v>3700</v>
      </c>
      <c r="B7887" s="10">
        <v>150400000</v>
      </c>
      <c r="C7887" s="10">
        <v>669721414.60000002</v>
      </c>
    </row>
    <row r="7888" spans="1:3" x14ac:dyDescent="0.3">
      <c r="A7888" s="6" t="s">
        <v>906</v>
      </c>
      <c r="B7888" s="10">
        <v>266981514.59999999</v>
      </c>
      <c r="C7888" s="10">
        <v>1042291104.6</v>
      </c>
    </row>
    <row r="7889" spans="1:3" x14ac:dyDescent="0.3">
      <c r="A7889" s="6" t="s">
        <v>8933</v>
      </c>
      <c r="B7889" s="10">
        <v>320000</v>
      </c>
      <c r="C7889" s="10">
        <v>58394717.399999999</v>
      </c>
    </row>
    <row r="7890" spans="1:3" x14ac:dyDescent="0.3">
      <c r="A7890" s="6" t="s">
        <v>9374</v>
      </c>
      <c r="B7890" s="10">
        <v>16000000</v>
      </c>
      <c r="C7890" s="10">
        <v>34609720</v>
      </c>
    </row>
    <row r="7891" spans="1:3" x14ac:dyDescent="0.3">
      <c r="A7891" s="6" t="s">
        <v>3070</v>
      </c>
      <c r="B7891" s="10">
        <v>42608000</v>
      </c>
      <c r="C7891" s="10">
        <v>7027336</v>
      </c>
    </row>
    <row r="7892" spans="1:3" x14ac:dyDescent="0.3">
      <c r="A7892" s="6" t="s">
        <v>5318</v>
      </c>
      <c r="B7892" s="10">
        <v>69200000</v>
      </c>
      <c r="C7892" s="10">
        <v>369890597.19999999</v>
      </c>
    </row>
    <row r="7893" spans="1:3" x14ac:dyDescent="0.3">
      <c r="A7893" s="6" t="s">
        <v>6456</v>
      </c>
      <c r="B7893" s="10">
        <v>20000000</v>
      </c>
      <c r="C7893" s="10">
        <v>2536000</v>
      </c>
    </row>
    <row r="7894" spans="1:3" x14ac:dyDescent="0.3">
      <c r="A7894" s="6" t="s">
        <v>2273</v>
      </c>
      <c r="B7894" s="10">
        <v>12000000</v>
      </c>
      <c r="C7894" s="10">
        <v>2000371</v>
      </c>
    </row>
    <row r="7895" spans="1:3" x14ac:dyDescent="0.3">
      <c r="A7895" s="6" t="s">
        <v>2382</v>
      </c>
      <c r="B7895" s="10">
        <v>78700000</v>
      </c>
      <c r="C7895" s="10">
        <v>485621788.39999998</v>
      </c>
    </row>
    <row r="7896" spans="1:3" x14ac:dyDescent="0.3">
      <c r="A7896" s="6" t="s">
        <v>4071</v>
      </c>
      <c r="B7896" s="10">
        <v>72500000</v>
      </c>
      <c r="C7896" s="10">
        <v>86802457</v>
      </c>
    </row>
    <row r="7897" spans="1:3" x14ac:dyDescent="0.3">
      <c r="A7897" s="6" t="s">
        <v>2845</v>
      </c>
      <c r="B7897" s="10">
        <v>167940000</v>
      </c>
      <c r="C7897" s="10">
        <v>320146113.60000002</v>
      </c>
    </row>
    <row r="7898" spans="1:3" x14ac:dyDescent="0.3">
      <c r="A7898" s="6" t="s">
        <v>2775</v>
      </c>
      <c r="B7898" s="10">
        <v>40500000</v>
      </c>
      <c r="C7898" s="10">
        <v>2182492</v>
      </c>
    </row>
    <row r="7899" spans="1:3" x14ac:dyDescent="0.3">
      <c r="A7899" s="6" t="s">
        <v>410</v>
      </c>
      <c r="B7899" s="10">
        <v>100000000</v>
      </c>
      <c r="C7899" s="10">
        <v>125928656</v>
      </c>
    </row>
    <row r="7900" spans="1:3" x14ac:dyDescent="0.3">
      <c r="A7900" s="6" t="s">
        <v>6943</v>
      </c>
      <c r="B7900" s="10">
        <v>1500000</v>
      </c>
      <c r="C7900" s="10">
        <v>1400000</v>
      </c>
    </row>
    <row r="7901" spans="1:3" x14ac:dyDescent="0.3">
      <c r="A7901" s="6" t="s">
        <v>2247</v>
      </c>
      <c r="B7901" s="10">
        <v>112900000</v>
      </c>
      <c r="C7901" s="10">
        <v>645547020.39999998</v>
      </c>
    </row>
    <row r="7902" spans="1:3" x14ac:dyDescent="0.3">
      <c r="A7902" s="6" t="s">
        <v>5798</v>
      </c>
      <c r="B7902" s="10">
        <v>15000000</v>
      </c>
      <c r="C7902" s="10">
        <v>414211549</v>
      </c>
    </row>
    <row r="7903" spans="1:3" x14ac:dyDescent="0.3">
      <c r="A7903" s="6" t="s">
        <v>1446</v>
      </c>
      <c r="B7903" s="10">
        <v>91200000</v>
      </c>
      <c r="C7903" s="10">
        <v>226316080.40000001</v>
      </c>
    </row>
    <row r="7904" spans="1:3" x14ac:dyDescent="0.3">
      <c r="A7904" s="6" t="s">
        <v>2073</v>
      </c>
      <c r="B7904" s="10">
        <v>105800000</v>
      </c>
      <c r="C7904" s="10">
        <v>667037174.79999995</v>
      </c>
    </row>
    <row r="7905" spans="1:3" x14ac:dyDescent="0.3">
      <c r="A7905" s="6" t="s">
        <v>2169</v>
      </c>
      <c r="B7905" s="10">
        <v>94100000</v>
      </c>
      <c r="C7905" s="10">
        <v>683545513.39999998</v>
      </c>
    </row>
    <row r="7906" spans="1:3" x14ac:dyDescent="0.3">
      <c r="A7906" s="6" t="s">
        <v>8197</v>
      </c>
      <c r="B7906" s="10">
        <v>38000000</v>
      </c>
      <c r="C7906" s="10">
        <v>15779261</v>
      </c>
    </row>
    <row r="7907" spans="1:3" x14ac:dyDescent="0.3">
      <c r="A7907" s="6" t="s">
        <v>8224</v>
      </c>
      <c r="B7907" s="10">
        <v>20000000</v>
      </c>
      <c r="C7907" s="10">
        <v>74180745</v>
      </c>
    </row>
    <row r="7908" spans="1:3" x14ac:dyDescent="0.3">
      <c r="A7908" s="6" t="s">
        <v>6805</v>
      </c>
      <c r="B7908" s="10">
        <v>131500000</v>
      </c>
      <c r="C7908" s="10">
        <v>146729703.59999999</v>
      </c>
    </row>
    <row r="7909" spans="1:3" x14ac:dyDescent="0.3">
      <c r="A7909" s="6" t="s">
        <v>5631</v>
      </c>
      <c r="B7909" s="10">
        <v>123000000</v>
      </c>
      <c r="C7909" s="10">
        <v>748580504</v>
      </c>
    </row>
    <row r="7910" spans="1:3" x14ac:dyDescent="0.3">
      <c r="A7910" s="6" t="s">
        <v>6279</v>
      </c>
      <c r="B7910" s="10">
        <v>86100000</v>
      </c>
      <c r="C7910" s="10">
        <v>488100778</v>
      </c>
    </row>
    <row r="7911" spans="1:3" x14ac:dyDescent="0.3">
      <c r="A7911" s="6" t="s">
        <v>9760</v>
      </c>
      <c r="B7911" s="10">
        <v>132000000</v>
      </c>
      <c r="C7911" s="10">
        <v>563756432.60000002</v>
      </c>
    </row>
    <row r="7912" spans="1:3" x14ac:dyDescent="0.3">
      <c r="A7912" s="6" t="s">
        <v>197</v>
      </c>
      <c r="B7912" s="10">
        <v>118200000</v>
      </c>
      <c r="C7912" s="10">
        <v>307351568.60000002</v>
      </c>
    </row>
    <row r="7913" spans="1:3" x14ac:dyDescent="0.3">
      <c r="A7913" s="6" t="s">
        <v>7280</v>
      </c>
      <c r="B7913" s="10">
        <v>2500000</v>
      </c>
      <c r="C7913" s="10">
        <v>1189315</v>
      </c>
    </row>
    <row r="7914" spans="1:3" x14ac:dyDescent="0.3">
      <c r="A7914" s="6" t="s">
        <v>4293</v>
      </c>
      <c r="B7914" s="10">
        <v>89000000</v>
      </c>
      <c r="C7914" s="10">
        <v>356423971.80000001</v>
      </c>
    </row>
    <row r="7915" spans="1:3" x14ac:dyDescent="0.3">
      <c r="A7915" s="6" t="s">
        <v>4832</v>
      </c>
      <c r="B7915" s="10">
        <v>40000000</v>
      </c>
      <c r="C7915" s="10">
        <v>114830111</v>
      </c>
    </row>
    <row r="7916" spans="1:3" x14ac:dyDescent="0.3">
      <c r="A7916" s="6" t="s">
        <v>5693</v>
      </c>
      <c r="B7916" s="10">
        <v>12300000</v>
      </c>
      <c r="C7916" s="10">
        <v>81972846</v>
      </c>
    </row>
    <row r="7917" spans="1:3" x14ac:dyDescent="0.3">
      <c r="A7917" s="6" t="s">
        <v>7248</v>
      </c>
      <c r="B7917" s="10">
        <v>131400000</v>
      </c>
      <c r="C7917" s="10">
        <v>262387752</v>
      </c>
    </row>
    <row r="7918" spans="1:3" x14ac:dyDescent="0.3">
      <c r="A7918" s="6" t="s">
        <v>8736</v>
      </c>
      <c r="B7918" s="10">
        <v>108800000</v>
      </c>
      <c r="C7918" s="10">
        <v>405071923.19999999</v>
      </c>
    </row>
    <row r="7919" spans="1:3" x14ac:dyDescent="0.3">
      <c r="A7919" s="6" t="s">
        <v>9651</v>
      </c>
      <c r="B7919" s="10">
        <v>79000000</v>
      </c>
      <c r="C7919" s="10">
        <v>720517684</v>
      </c>
    </row>
    <row r="7920" spans="1:3" x14ac:dyDescent="0.3">
      <c r="A7920" s="6" t="s">
        <v>8355</v>
      </c>
      <c r="B7920" s="10">
        <v>131400000</v>
      </c>
      <c r="C7920" s="10">
        <v>262387752</v>
      </c>
    </row>
    <row r="7921" spans="1:3" x14ac:dyDescent="0.3">
      <c r="A7921" s="6" t="s">
        <v>7748</v>
      </c>
      <c r="B7921" s="10">
        <v>72800000</v>
      </c>
      <c r="C7921" s="10">
        <v>507167399.60000002</v>
      </c>
    </row>
    <row r="7922" spans="1:3" x14ac:dyDescent="0.3">
      <c r="A7922" s="6" t="s">
        <v>5112</v>
      </c>
      <c r="B7922" s="10">
        <v>131400000</v>
      </c>
      <c r="C7922" s="10">
        <v>262387752</v>
      </c>
    </row>
    <row r="7923" spans="1:3" x14ac:dyDescent="0.3">
      <c r="A7923" s="6" t="s">
        <v>2190</v>
      </c>
      <c r="B7923" s="10">
        <v>115500000</v>
      </c>
      <c r="C7923" s="10">
        <v>425732545.60000002</v>
      </c>
    </row>
    <row r="7924" spans="1:3" x14ac:dyDescent="0.3">
      <c r="A7924" s="6" t="s">
        <v>2586</v>
      </c>
      <c r="B7924" s="10">
        <v>53260004</v>
      </c>
      <c r="C7924" s="10">
        <v>22456368</v>
      </c>
    </row>
    <row r="7925" spans="1:3" x14ac:dyDescent="0.3">
      <c r="A7925" s="6" t="s">
        <v>1058</v>
      </c>
      <c r="B7925" s="10">
        <v>150000000</v>
      </c>
      <c r="C7925" s="10">
        <v>319713881</v>
      </c>
    </row>
    <row r="7926" spans="1:3" x14ac:dyDescent="0.3">
      <c r="A7926" s="6" t="s">
        <v>8062</v>
      </c>
      <c r="B7926" s="10">
        <v>54000000</v>
      </c>
      <c r="C7926" s="10">
        <v>327139851.80000001</v>
      </c>
    </row>
    <row r="7927" spans="1:3" x14ac:dyDescent="0.3">
      <c r="A7927" s="6" t="s">
        <v>5250</v>
      </c>
      <c r="B7927" s="10">
        <v>29000000</v>
      </c>
      <c r="C7927" s="10">
        <v>59509925</v>
      </c>
    </row>
    <row r="7928" spans="1:3" x14ac:dyDescent="0.3">
      <c r="A7928" s="6" t="s">
        <v>5191</v>
      </c>
      <c r="B7928" s="10">
        <v>60000000</v>
      </c>
      <c r="C7928" s="10">
        <v>20541668</v>
      </c>
    </row>
    <row r="7929" spans="1:3" x14ac:dyDescent="0.3">
      <c r="A7929" s="6" t="s">
        <v>304</v>
      </c>
      <c r="B7929" s="10">
        <v>149400000</v>
      </c>
      <c r="C7929" s="10">
        <v>426175485.19999999</v>
      </c>
    </row>
    <row r="7930" spans="1:3" x14ac:dyDescent="0.3">
      <c r="A7930" s="6" t="s">
        <v>5579</v>
      </c>
      <c r="B7930" s="10">
        <v>10600000</v>
      </c>
      <c r="C7930" s="10">
        <v>261364</v>
      </c>
    </row>
    <row r="7931" spans="1:3" x14ac:dyDescent="0.3">
      <c r="A7931" s="6" t="s">
        <v>9238</v>
      </c>
      <c r="B7931" s="10">
        <v>144000000</v>
      </c>
      <c r="C7931" s="10">
        <v>304519414.60000002</v>
      </c>
    </row>
    <row r="7932" spans="1:3" x14ac:dyDescent="0.3">
      <c r="A7932" s="6" t="s">
        <v>1205</v>
      </c>
      <c r="B7932" s="10">
        <v>100000000</v>
      </c>
      <c r="C7932" s="10">
        <v>30080003</v>
      </c>
    </row>
    <row r="7933" spans="1:3" x14ac:dyDescent="0.3">
      <c r="A7933" s="6" t="s">
        <v>5229</v>
      </c>
      <c r="B7933" s="10">
        <v>25000000</v>
      </c>
      <c r="C7933" s="10">
        <v>44005435</v>
      </c>
    </row>
    <row r="7934" spans="1:3" x14ac:dyDescent="0.3">
      <c r="A7934" s="6" t="s">
        <v>2148</v>
      </c>
      <c r="B7934" s="10">
        <v>1800000</v>
      </c>
      <c r="C7934" s="10">
        <v>70165900</v>
      </c>
    </row>
    <row r="7935" spans="1:3" x14ac:dyDescent="0.3">
      <c r="A7935" s="6" t="s">
        <v>2951</v>
      </c>
      <c r="B7935" s="10">
        <v>4000000</v>
      </c>
      <c r="C7935" s="10">
        <v>25448707</v>
      </c>
    </row>
    <row r="7936" spans="1:3" x14ac:dyDescent="0.3">
      <c r="A7936" s="6" t="s">
        <v>5072</v>
      </c>
      <c r="B7936" s="10">
        <v>20502000</v>
      </c>
      <c r="C7936" s="10">
        <v>11000000</v>
      </c>
    </row>
    <row r="7937" spans="1:3" x14ac:dyDescent="0.3">
      <c r="A7937" s="6" t="s">
        <v>9101</v>
      </c>
      <c r="B7937" s="10">
        <v>20000000</v>
      </c>
      <c r="C7937" s="10">
        <v>3321111</v>
      </c>
    </row>
    <row r="7938" spans="1:3" x14ac:dyDescent="0.3">
      <c r="A7938" s="6" t="s">
        <v>71</v>
      </c>
      <c r="B7938" s="10">
        <v>122400000</v>
      </c>
      <c r="C7938" s="10">
        <v>344127931.80000001</v>
      </c>
    </row>
    <row r="7939" spans="1:3" x14ac:dyDescent="0.3">
      <c r="A7939" s="6" t="s">
        <v>3241</v>
      </c>
      <c r="B7939" s="10">
        <v>30174000</v>
      </c>
      <c r="C7939" s="10">
        <v>99252486</v>
      </c>
    </row>
    <row r="7940" spans="1:3" x14ac:dyDescent="0.3">
      <c r="A7940" s="6" t="s">
        <v>3695</v>
      </c>
      <c r="B7940" s="10">
        <v>5233963</v>
      </c>
      <c r="C7940" s="10">
        <v>30150779.199999999</v>
      </c>
    </row>
    <row r="7941" spans="1:3" x14ac:dyDescent="0.3">
      <c r="A7941" s="6" t="s">
        <v>6072</v>
      </c>
      <c r="B7941" s="10">
        <v>6000000</v>
      </c>
      <c r="C7941" s="10">
        <v>49155371</v>
      </c>
    </row>
    <row r="7942" spans="1:3" x14ac:dyDescent="0.3">
      <c r="A7942" s="6" t="s">
        <v>5423</v>
      </c>
      <c r="B7942" s="10">
        <v>264940000</v>
      </c>
      <c r="C7942" s="10">
        <v>175269998.80000001</v>
      </c>
    </row>
    <row r="7943" spans="1:3" x14ac:dyDescent="0.3">
      <c r="A7943" s="6" t="s">
        <v>6977</v>
      </c>
      <c r="B7943" s="10">
        <v>67000000</v>
      </c>
      <c r="C7943" s="10">
        <v>25357771</v>
      </c>
    </row>
    <row r="7944" spans="1:3" x14ac:dyDescent="0.3">
      <c r="A7944" s="6" t="s">
        <v>7744</v>
      </c>
      <c r="B7944" s="10">
        <v>515001.4</v>
      </c>
      <c r="C7944" s="10">
        <v>1451974</v>
      </c>
    </row>
    <row r="7945" spans="1:3" x14ac:dyDescent="0.3">
      <c r="A7945" s="6" t="s">
        <v>6996</v>
      </c>
      <c r="B7945" s="10">
        <v>125000000</v>
      </c>
      <c r="C7945" s="10">
        <v>502896889.80000001</v>
      </c>
    </row>
    <row r="7946" spans="1:3" x14ac:dyDescent="0.3">
      <c r="A7946" s="6" t="s">
        <v>720</v>
      </c>
      <c r="B7946" s="10">
        <v>80300000</v>
      </c>
      <c r="C7946" s="10">
        <v>321306715.60000002</v>
      </c>
    </row>
    <row r="7947" spans="1:3" x14ac:dyDescent="0.3">
      <c r="A7947" s="6" t="s">
        <v>1609</v>
      </c>
      <c r="B7947" s="10">
        <v>101900000</v>
      </c>
      <c r="C7947" s="10">
        <v>528819861.19999999</v>
      </c>
    </row>
    <row r="7948" spans="1:3" x14ac:dyDescent="0.3">
      <c r="A7948" s="6" t="s">
        <v>8673</v>
      </c>
      <c r="B7948" s="10">
        <v>7855689</v>
      </c>
      <c r="C7948" s="10">
        <v>27308918</v>
      </c>
    </row>
    <row r="7949" spans="1:3" x14ac:dyDescent="0.3">
      <c r="A7949" s="6" t="s">
        <v>4379</v>
      </c>
      <c r="B7949" s="10">
        <v>40000000</v>
      </c>
      <c r="C7949" s="10">
        <v>75505856</v>
      </c>
    </row>
    <row r="7950" spans="1:3" x14ac:dyDescent="0.3">
      <c r="A7950" s="6" t="s">
        <v>1414</v>
      </c>
      <c r="B7950" s="10">
        <v>116000000</v>
      </c>
      <c r="C7950" s="10">
        <v>237808574.80000001</v>
      </c>
    </row>
    <row r="7951" spans="1:3" x14ac:dyDescent="0.3">
      <c r="A7951" s="6" t="s">
        <v>9076</v>
      </c>
      <c r="B7951" s="10">
        <v>127200000</v>
      </c>
      <c r="C7951" s="10">
        <v>564158441.39999998</v>
      </c>
    </row>
    <row r="7952" spans="1:3" x14ac:dyDescent="0.3">
      <c r="A7952" s="6" t="s">
        <v>1412</v>
      </c>
      <c r="B7952" s="10">
        <v>140000000</v>
      </c>
      <c r="C7952" s="10">
        <v>456810575</v>
      </c>
    </row>
    <row r="7953" spans="1:3" x14ac:dyDescent="0.3">
      <c r="A7953" s="6" t="s">
        <v>8143</v>
      </c>
      <c r="B7953" s="10">
        <v>2500000</v>
      </c>
      <c r="C7953" s="10">
        <v>257720413.19999999</v>
      </c>
    </row>
    <row r="7954" spans="1:3" x14ac:dyDescent="0.3">
      <c r="A7954" s="6" t="s">
        <v>5916</v>
      </c>
      <c r="B7954" s="10">
        <v>3000000</v>
      </c>
      <c r="C7954" s="10">
        <v>4321825.2</v>
      </c>
    </row>
    <row r="7955" spans="1:3" x14ac:dyDescent="0.3">
      <c r="A7955" s="6" t="s">
        <v>8540</v>
      </c>
      <c r="B7955" s="10">
        <v>80000000</v>
      </c>
      <c r="C7955" s="10">
        <v>475701740.60000002</v>
      </c>
    </row>
    <row r="7956" spans="1:3" x14ac:dyDescent="0.3">
      <c r="A7956" s="6" t="s">
        <v>6568</v>
      </c>
      <c r="B7956" s="10">
        <v>20000000</v>
      </c>
      <c r="C7956" s="10">
        <v>92678948</v>
      </c>
    </row>
    <row r="7957" spans="1:3" x14ac:dyDescent="0.3">
      <c r="A7957" s="6" t="s">
        <v>4595</v>
      </c>
      <c r="B7957" s="10">
        <v>30000000</v>
      </c>
      <c r="C7957" s="10">
        <v>48330757</v>
      </c>
    </row>
    <row r="7958" spans="1:3" x14ac:dyDescent="0.3">
      <c r="A7958" s="6" t="s">
        <v>9665</v>
      </c>
      <c r="B7958" s="10">
        <v>15000000</v>
      </c>
      <c r="C7958" s="10">
        <v>28733290</v>
      </c>
    </row>
    <row r="7959" spans="1:3" x14ac:dyDescent="0.3">
      <c r="A7959" s="6" t="s">
        <v>7238</v>
      </c>
      <c r="B7959" s="10">
        <v>82000000</v>
      </c>
      <c r="C7959" s="10">
        <v>322575336.80000001</v>
      </c>
    </row>
    <row r="7960" spans="1:3" x14ac:dyDescent="0.3">
      <c r="A7960" s="6" t="s">
        <v>3020</v>
      </c>
      <c r="B7960" s="10">
        <v>113600000</v>
      </c>
      <c r="C7960" s="10">
        <v>368025654.39999998</v>
      </c>
    </row>
    <row r="7961" spans="1:3" x14ac:dyDescent="0.3">
      <c r="A7961" s="6" t="s">
        <v>849</v>
      </c>
      <c r="B7961" s="10">
        <v>7000000</v>
      </c>
      <c r="C7961" s="10">
        <v>8373585</v>
      </c>
    </row>
    <row r="7962" spans="1:3" x14ac:dyDescent="0.3">
      <c r="A7962" s="6" t="s">
        <v>9516</v>
      </c>
      <c r="B7962" s="10">
        <v>147200000</v>
      </c>
      <c r="C7962" s="10">
        <v>1052163302</v>
      </c>
    </row>
    <row r="7963" spans="1:3" x14ac:dyDescent="0.3">
      <c r="A7963" s="6" t="s">
        <v>6997</v>
      </c>
      <c r="B7963" s="10">
        <v>27268000</v>
      </c>
      <c r="C7963" s="10">
        <v>6455530</v>
      </c>
    </row>
    <row r="7964" spans="1:3" x14ac:dyDescent="0.3">
      <c r="A7964" s="6" t="s">
        <v>6582</v>
      </c>
      <c r="B7964" s="10">
        <v>10750000</v>
      </c>
      <c r="C7964" s="10">
        <v>31113063</v>
      </c>
    </row>
    <row r="7965" spans="1:3" x14ac:dyDescent="0.3">
      <c r="A7965" s="6" t="s">
        <v>8387</v>
      </c>
      <c r="B7965" s="10">
        <v>7000000</v>
      </c>
      <c r="C7965" s="10">
        <v>29694624</v>
      </c>
    </row>
    <row r="7966" spans="1:3" x14ac:dyDescent="0.3">
      <c r="A7966" s="6" t="s">
        <v>476</v>
      </c>
      <c r="B7966" s="10">
        <v>8400000</v>
      </c>
      <c r="C7966" s="10">
        <v>27658331</v>
      </c>
    </row>
    <row r="7967" spans="1:3" x14ac:dyDescent="0.3">
      <c r="A7967" s="6" t="s">
        <v>2713</v>
      </c>
      <c r="B7967" s="10">
        <v>80000000</v>
      </c>
      <c r="C7967" s="10">
        <v>130818912</v>
      </c>
    </row>
    <row r="7968" spans="1:3" x14ac:dyDescent="0.3">
      <c r="A7968" s="6" t="s">
        <v>1838</v>
      </c>
      <c r="B7968" s="10">
        <v>89000000</v>
      </c>
      <c r="C7968" s="10">
        <v>356423971.80000001</v>
      </c>
    </row>
    <row r="7969" spans="1:3" x14ac:dyDescent="0.3">
      <c r="A7969" s="6" t="s">
        <v>345</v>
      </c>
      <c r="B7969" s="10">
        <v>903852</v>
      </c>
      <c r="C7969" s="10">
        <v>19840000</v>
      </c>
    </row>
    <row r="7970" spans="1:3" x14ac:dyDescent="0.3">
      <c r="A7970" s="6" t="s">
        <v>8842</v>
      </c>
      <c r="B7970" s="10">
        <v>10000000</v>
      </c>
      <c r="C7970" s="10">
        <v>32100816</v>
      </c>
    </row>
    <row r="7971" spans="1:3" x14ac:dyDescent="0.3">
      <c r="A7971" s="6" t="s">
        <v>5311</v>
      </c>
      <c r="B7971" s="10">
        <v>98100000</v>
      </c>
      <c r="C7971" s="10">
        <v>376152925.60000002</v>
      </c>
    </row>
    <row r="7972" spans="1:3" x14ac:dyDescent="0.3">
      <c r="A7972" s="6" t="s">
        <v>2759</v>
      </c>
      <c r="B7972" s="10">
        <v>78000000</v>
      </c>
      <c r="C7972" s="10">
        <v>179265204</v>
      </c>
    </row>
    <row r="7973" spans="1:3" x14ac:dyDescent="0.3">
      <c r="A7973" s="6" t="s">
        <v>227</v>
      </c>
      <c r="B7973" s="10">
        <v>2500000</v>
      </c>
      <c r="C7973" s="10">
        <v>249984799.40000001</v>
      </c>
    </row>
    <row r="7974" spans="1:3" x14ac:dyDescent="0.3">
      <c r="A7974" s="6" t="s">
        <v>7004</v>
      </c>
      <c r="B7974" s="10">
        <v>9000000</v>
      </c>
      <c r="C7974" s="10">
        <v>21057208</v>
      </c>
    </row>
    <row r="7975" spans="1:3" x14ac:dyDescent="0.3">
      <c r="A7975" s="6" t="s">
        <v>3732</v>
      </c>
      <c r="B7975" s="10">
        <v>10000000</v>
      </c>
      <c r="C7975" s="10">
        <v>11546543</v>
      </c>
    </row>
    <row r="7976" spans="1:3" x14ac:dyDescent="0.3">
      <c r="A7976" s="6" t="s">
        <v>7063</v>
      </c>
      <c r="B7976" s="10">
        <v>9237023.8000000007</v>
      </c>
      <c r="C7976" s="10">
        <v>48045728</v>
      </c>
    </row>
    <row r="7977" spans="1:3" x14ac:dyDescent="0.3">
      <c r="A7977" s="6" t="s">
        <v>6202</v>
      </c>
      <c r="B7977" s="10">
        <v>70000000</v>
      </c>
      <c r="C7977" s="10">
        <v>58953319</v>
      </c>
    </row>
    <row r="7978" spans="1:3" x14ac:dyDescent="0.3">
      <c r="A7978" s="6" t="s">
        <v>1860</v>
      </c>
      <c r="B7978" s="10">
        <v>209400000</v>
      </c>
      <c r="C7978" s="10">
        <v>1098442115.8</v>
      </c>
    </row>
    <row r="7979" spans="1:3" x14ac:dyDescent="0.3">
      <c r="A7979" s="6" t="s">
        <v>1733</v>
      </c>
      <c r="B7979" s="10">
        <v>180000000</v>
      </c>
      <c r="C7979" s="10">
        <v>348902025</v>
      </c>
    </row>
    <row r="7980" spans="1:3" x14ac:dyDescent="0.3">
      <c r="A7980" s="6" t="s">
        <v>6462</v>
      </c>
      <c r="B7980" s="10">
        <v>1600000</v>
      </c>
      <c r="C7980" s="10">
        <v>5138140</v>
      </c>
    </row>
    <row r="7981" spans="1:3" x14ac:dyDescent="0.3">
      <c r="A7981" s="6" t="s">
        <v>8137</v>
      </c>
      <c r="B7981" s="10">
        <v>135000000</v>
      </c>
      <c r="C7981" s="10">
        <v>598534384.79999995</v>
      </c>
    </row>
    <row r="7982" spans="1:3" x14ac:dyDescent="0.3">
      <c r="A7982" s="6" t="s">
        <v>3839</v>
      </c>
      <c r="B7982" s="10">
        <v>153135539.80000001</v>
      </c>
      <c r="C7982" s="10">
        <v>575175637.20000005</v>
      </c>
    </row>
    <row r="7983" spans="1:3" x14ac:dyDescent="0.3">
      <c r="A7983" s="6" t="s">
        <v>6327</v>
      </c>
      <c r="B7983" s="10">
        <v>12001040</v>
      </c>
      <c r="C7983" s="10">
        <v>38139010</v>
      </c>
    </row>
    <row r="7984" spans="1:3" x14ac:dyDescent="0.3">
      <c r="A7984" s="6" t="s">
        <v>4110</v>
      </c>
      <c r="B7984" s="10">
        <v>80000000</v>
      </c>
      <c r="C7984" s="10">
        <v>141475336</v>
      </c>
    </row>
    <row r="7985" spans="1:3" x14ac:dyDescent="0.3">
      <c r="A7985" s="6" t="s">
        <v>9029</v>
      </c>
      <c r="B7985" s="10">
        <v>127000000</v>
      </c>
      <c r="C7985" s="10">
        <v>398812949.60000002</v>
      </c>
    </row>
    <row r="7986" spans="1:3" x14ac:dyDescent="0.3">
      <c r="A7986" s="6" t="s">
        <v>2222</v>
      </c>
      <c r="B7986" s="10">
        <v>80000000</v>
      </c>
      <c r="C7986" s="10">
        <v>310563096</v>
      </c>
    </row>
    <row r="7987" spans="1:3" x14ac:dyDescent="0.3">
      <c r="A7987" s="6" t="s">
        <v>2116</v>
      </c>
      <c r="B7987" s="10">
        <v>60000000</v>
      </c>
      <c r="C7987" s="10">
        <v>468084718</v>
      </c>
    </row>
    <row r="7988" spans="1:3" x14ac:dyDescent="0.3">
      <c r="A7988" s="6" t="s">
        <v>3392</v>
      </c>
      <c r="B7988" s="10">
        <v>99000000</v>
      </c>
      <c r="C7988" s="10">
        <v>192456290</v>
      </c>
    </row>
    <row r="7989" spans="1:3" x14ac:dyDescent="0.3">
      <c r="A7989" s="6" t="s">
        <v>3224</v>
      </c>
      <c r="B7989" s="10">
        <v>70000000</v>
      </c>
      <c r="C7989" s="10">
        <v>122737201</v>
      </c>
    </row>
    <row r="7990" spans="1:3" x14ac:dyDescent="0.3">
      <c r="A7990" s="6" t="s">
        <v>2639</v>
      </c>
      <c r="B7990" s="10">
        <v>88000000</v>
      </c>
      <c r="C7990" s="10">
        <v>503089616.80000001</v>
      </c>
    </row>
    <row r="7991" spans="1:3" x14ac:dyDescent="0.3">
      <c r="A7991" s="6" t="s">
        <v>6170</v>
      </c>
      <c r="B7991" s="10">
        <v>160000000</v>
      </c>
      <c r="C7991" s="10">
        <v>472290835.19999999</v>
      </c>
    </row>
    <row r="7992" spans="1:3" x14ac:dyDescent="0.3">
      <c r="A7992" s="6" t="s">
        <v>9372</v>
      </c>
      <c r="B7992" s="10">
        <v>104000000</v>
      </c>
      <c r="C7992" s="10">
        <v>301396747.19999999</v>
      </c>
    </row>
    <row r="7993" spans="1:3" x14ac:dyDescent="0.3">
      <c r="A7993" s="6" t="s">
        <v>407</v>
      </c>
      <c r="B7993" s="10">
        <v>77300000</v>
      </c>
      <c r="C7993" s="10">
        <v>564483267.79999995</v>
      </c>
    </row>
    <row r="7994" spans="1:3" x14ac:dyDescent="0.3">
      <c r="A7994" s="6" t="s">
        <v>596</v>
      </c>
      <c r="B7994" s="10">
        <v>106400000</v>
      </c>
      <c r="C7994" s="10">
        <v>524759370.39999998</v>
      </c>
    </row>
    <row r="7995" spans="1:3" x14ac:dyDescent="0.3">
      <c r="A7995" s="6" t="s">
        <v>6706</v>
      </c>
      <c r="B7995" s="10">
        <v>50000000</v>
      </c>
      <c r="C7995" s="10">
        <v>34806726</v>
      </c>
    </row>
    <row r="7996" spans="1:3" x14ac:dyDescent="0.3">
      <c r="A7996" s="6" t="s">
        <v>7717</v>
      </c>
      <c r="B7996" s="10">
        <v>50000000</v>
      </c>
      <c r="C7996" s="10">
        <v>28920188</v>
      </c>
    </row>
    <row r="7997" spans="1:3" x14ac:dyDescent="0.3">
      <c r="A7997" s="6" t="s">
        <v>7711</v>
      </c>
      <c r="B7997" s="10">
        <v>75500000</v>
      </c>
      <c r="C7997" s="10">
        <v>509726081</v>
      </c>
    </row>
    <row r="7998" spans="1:3" x14ac:dyDescent="0.3">
      <c r="A7998" s="6" t="s">
        <v>8635</v>
      </c>
      <c r="B7998" s="10">
        <v>20000000</v>
      </c>
      <c r="C7998" s="10">
        <v>22281732</v>
      </c>
    </row>
    <row r="7999" spans="1:3" x14ac:dyDescent="0.3">
      <c r="A7999" s="6" t="s">
        <v>2344</v>
      </c>
      <c r="B7999" s="10">
        <v>4000000</v>
      </c>
      <c r="C7999" s="10">
        <v>18262307</v>
      </c>
    </row>
    <row r="8000" spans="1:3" x14ac:dyDescent="0.3">
      <c r="A8000" s="6" t="s">
        <v>9073</v>
      </c>
      <c r="B8000" s="10">
        <v>9288225.8000000007</v>
      </c>
      <c r="C8000" s="10">
        <v>2225698</v>
      </c>
    </row>
    <row r="8001" spans="1:3" x14ac:dyDescent="0.3">
      <c r="A8001" s="6" t="s">
        <v>7794</v>
      </c>
      <c r="B8001" s="10">
        <v>40000000</v>
      </c>
      <c r="C8001" s="10">
        <v>87145086</v>
      </c>
    </row>
    <row r="8002" spans="1:3" x14ac:dyDescent="0.3">
      <c r="A8002" s="6" t="s">
        <v>2235</v>
      </c>
      <c r="B8002" s="10">
        <v>116700000</v>
      </c>
      <c r="C8002" s="10">
        <v>661829506.20000005</v>
      </c>
    </row>
    <row r="8003" spans="1:3" x14ac:dyDescent="0.3">
      <c r="A8003" s="6" t="s">
        <v>377</v>
      </c>
      <c r="B8003" s="10">
        <v>678600000</v>
      </c>
      <c r="C8003" s="10">
        <v>5267854842</v>
      </c>
    </row>
    <row r="8004" spans="1:3" x14ac:dyDescent="0.3">
      <c r="A8004" s="6" t="s">
        <v>1134</v>
      </c>
      <c r="B8004" s="10">
        <v>80017249</v>
      </c>
      <c r="C8004" s="10">
        <v>1465</v>
      </c>
    </row>
    <row r="8005" spans="1:3" x14ac:dyDescent="0.3">
      <c r="A8005" s="6" t="s">
        <v>816</v>
      </c>
      <c r="B8005" s="10">
        <v>140700000</v>
      </c>
      <c r="C8005" s="10">
        <v>490644301.80000001</v>
      </c>
    </row>
    <row r="8006" spans="1:3" x14ac:dyDescent="0.3">
      <c r="A8006" s="6" t="s">
        <v>745</v>
      </c>
      <c r="B8006" s="10">
        <v>148000000</v>
      </c>
      <c r="C8006" s="10">
        <v>443047789.39999998</v>
      </c>
    </row>
    <row r="8007" spans="1:3" x14ac:dyDescent="0.3">
      <c r="A8007" s="6" t="s">
        <v>6952</v>
      </c>
      <c r="B8007" s="10">
        <v>72440000</v>
      </c>
      <c r="C8007" s="10">
        <v>220176894.40000001</v>
      </c>
    </row>
    <row r="8008" spans="1:3" x14ac:dyDescent="0.3">
      <c r="A8008" s="6" t="s">
        <v>259</v>
      </c>
      <c r="B8008" s="10">
        <v>406600000</v>
      </c>
      <c r="C8008" s="10">
        <v>1094167664.4000001</v>
      </c>
    </row>
    <row r="8009" spans="1:3" x14ac:dyDescent="0.3">
      <c r="A8009" s="6" t="s">
        <v>9108</v>
      </c>
      <c r="B8009" s="10">
        <v>144000000</v>
      </c>
      <c r="C8009" s="10">
        <v>317848249</v>
      </c>
    </row>
    <row r="8010" spans="1:3" x14ac:dyDescent="0.3">
      <c r="A8010" s="6" t="s">
        <v>4371</v>
      </c>
      <c r="B8010" s="10">
        <v>48300000</v>
      </c>
      <c r="C8010" s="10">
        <v>354965688.60000002</v>
      </c>
    </row>
    <row r="8011" spans="1:3" x14ac:dyDescent="0.3">
      <c r="A8011" s="6" t="s">
        <v>2840</v>
      </c>
      <c r="B8011" s="10">
        <v>77500000</v>
      </c>
      <c r="C8011" s="10">
        <v>102028919</v>
      </c>
    </row>
    <row r="8012" spans="1:3" x14ac:dyDescent="0.3">
      <c r="A8012" s="6" t="s">
        <v>6214</v>
      </c>
      <c r="B8012" s="10">
        <v>93800000</v>
      </c>
      <c r="C8012" s="10">
        <v>456883743.39999998</v>
      </c>
    </row>
    <row r="8013" spans="1:3" x14ac:dyDescent="0.3">
      <c r="A8013" s="6" t="s">
        <v>3959</v>
      </c>
      <c r="B8013" s="10">
        <v>53004639.799999997</v>
      </c>
      <c r="C8013" s="10">
        <v>67308282</v>
      </c>
    </row>
    <row r="8014" spans="1:3" x14ac:dyDescent="0.3">
      <c r="A8014" s="6" t="s">
        <v>7799</v>
      </c>
      <c r="B8014" s="10">
        <v>8000000</v>
      </c>
      <c r="C8014" s="10">
        <v>97708392.400000006</v>
      </c>
    </row>
    <row r="8015" spans="1:3" x14ac:dyDescent="0.3">
      <c r="A8015" s="6" t="s">
        <v>2707</v>
      </c>
      <c r="B8015" s="10">
        <v>30000000</v>
      </c>
      <c r="C8015" s="10">
        <v>29735222</v>
      </c>
    </row>
    <row r="8016" spans="1:3" x14ac:dyDescent="0.3">
      <c r="A8016" s="6" t="s">
        <v>5636</v>
      </c>
      <c r="B8016" s="10">
        <v>22000000</v>
      </c>
      <c r="C8016" s="10">
        <v>13560782</v>
      </c>
    </row>
    <row r="8017" spans="1:3" x14ac:dyDescent="0.3">
      <c r="A8017" s="6" t="s">
        <v>7089</v>
      </c>
      <c r="B8017" s="10">
        <v>10000000</v>
      </c>
      <c r="C8017" s="10">
        <v>182327208</v>
      </c>
    </row>
    <row r="8018" spans="1:3" x14ac:dyDescent="0.3">
      <c r="A8018" s="6" t="s">
        <v>6034</v>
      </c>
      <c r="B8018" s="10">
        <v>89800000</v>
      </c>
      <c r="C8018" s="10">
        <v>555154354</v>
      </c>
    </row>
    <row r="8019" spans="1:3" x14ac:dyDescent="0.3">
      <c r="A8019" s="6" t="s">
        <v>5175</v>
      </c>
      <c r="B8019" s="10">
        <v>2000000</v>
      </c>
      <c r="C8019" s="10">
        <v>70000000</v>
      </c>
    </row>
    <row r="8020" spans="1:3" x14ac:dyDescent="0.3">
      <c r="A8020" s="6" t="s">
        <v>3503</v>
      </c>
      <c r="B8020" s="10">
        <v>40000000</v>
      </c>
      <c r="C8020" s="10">
        <v>191199996</v>
      </c>
    </row>
    <row r="8021" spans="1:3" x14ac:dyDescent="0.3">
      <c r="A8021" s="6" t="s">
        <v>3367</v>
      </c>
      <c r="B8021" s="10">
        <v>4500000</v>
      </c>
      <c r="C8021" s="10">
        <v>18019834</v>
      </c>
    </row>
    <row r="8022" spans="1:3" x14ac:dyDescent="0.3">
      <c r="A8022" s="6" t="s">
        <v>4083</v>
      </c>
      <c r="B8022" s="10">
        <v>133000000</v>
      </c>
      <c r="C8022" s="10">
        <v>407446362.39999998</v>
      </c>
    </row>
    <row r="8023" spans="1:3" x14ac:dyDescent="0.3">
      <c r="A8023" s="6" t="s">
        <v>6087</v>
      </c>
      <c r="B8023" s="10">
        <v>9146840.5999999996</v>
      </c>
      <c r="C8023" s="10">
        <v>2679585</v>
      </c>
    </row>
    <row r="8024" spans="1:3" x14ac:dyDescent="0.3">
      <c r="A8024" s="6" t="s">
        <v>4328</v>
      </c>
      <c r="B8024" s="10">
        <v>14000000</v>
      </c>
      <c r="C8024" s="10">
        <v>10076790</v>
      </c>
    </row>
    <row r="8025" spans="1:3" x14ac:dyDescent="0.3">
      <c r="A8025" s="6" t="s">
        <v>2369</v>
      </c>
      <c r="B8025" s="10">
        <v>225000000</v>
      </c>
      <c r="C8025" s="10">
        <v>260002115</v>
      </c>
    </row>
    <row r="8026" spans="1:3" x14ac:dyDescent="0.3">
      <c r="A8026" s="6" t="s">
        <v>1167</v>
      </c>
      <c r="B8026" s="10">
        <v>57800000</v>
      </c>
      <c r="C8026" s="10">
        <v>519287241.39999998</v>
      </c>
    </row>
    <row r="8027" spans="1:3" x14ac:dyDescent="0.3">
      <c r="A8027" s="6" t="s">
        <v>3346</v>
      </c>
      <c r="B8027" s="10">
        <v>10000000</v>
      </c>
      <c r="C8027" s="10">
        <v>50100000</v>
      </c>
    </row>
    <row r="8028" spans="1:3" x14ac:dyDescent="0.3">
      <c r="A8028" s="6" t="s">
        <v>4714</v>
      </c>
      <c r="B8028" s="10">
        <v>34000000</v>
      </c>
      <c r="C8028" s="10">
        <v>63802928</v>
      </c>
    </row>
    <row r="8029" spans="1:3" x14ac:dyDescent="0.3">
      <c r="A8029" s="6" t="s">
        <v>1415</v>
      </c>
      <c r="B8029" s="10">
        <v>164000000</v>
      </c>
      <c r="C8029" s="10">
        <v>383117010</v>
      </c>
    </row>
    <row r="8030" spans="1:3" x14ac:dyDescent="0.3">
      <c r="A8030" s="6" t="s">
        <v>1625</v>
      </c>
      <c r="B8030" s="10">
        <v>70000000</v>
      </c>
      <c r="C8030" s="10">
        <v>348840316</v>
      </c>
    </row>
    <row r="8031" spans="1:3" x14ac:dyDescent="0.3">
      <c r="A8031" s="6" t="s">
        <v>3941</v>
      </c>
      <c r="B8031" s="10">
        <v>4000000</v>
      </c>
      <c r="C8031" s="10">
        <v>30471420</v>
      </c>
    </row>
    <row r="8032" spans="1:3" x14ac:dyDescent="0.3">
      <c r="A8032" s="6" t="s">
        <v>537</v>
      </c>
      <c r="B8032" s="10">
        <v>93000000</v>
      </c>
      <c r="C8032" s="10">
        <v>891216824</v>
      </c>
    </row>
    <row r="8033" spans="1:3" x14ac:dyDescent="0.3">
      <c r="A8033" s="6" t="s">
        <v>615</v>
      </c>
      <c r="B8033" s="10">
        <v>94000000</v>
      </c>
      <c r="C8033" s="10">
        <v>1121386981</v>
      </c>
    </row>
    <row r="8034" spans="1:3" x14ac:dyDescent="0.3">
      <c r="A8034" s="6" t="s">
        <v>669</v>
      </c>
      <c r="B8034" s="10">
        <v>94000000</v>
      </c>
      <c r="C8034" s="10">
        <v>919148764</v>
      </c>
    </row>
    <row r="8035" spans="1:3" x14ac:dyDescent="0.3">
      <c r="A8035" s="6" t="s">
        <v>9280</v>
      </c>
      <c r="B8035" s="10">
        <v>1500000</v>
      </c>
      <c r="C8035" s="10">
        <v>1541131</v>
      </c>
    </row>
    <row r="8036" spans="1:3" x14ac:dyDescent="0.3">
      <c r="A8036" s="6" t="s">
        <v>2448</v>
      </c>
      <c r="B8036" s="10">
        <v>25000000</v>
      </c>
      <c r="C8036" s="10">
        <v>29863840</v>
      </c>
    </row>
    <row r="8037" spans="1:3" x14ac:dyDescent="0.3">
      <c r="A8037" s="6" t="s">
        <v>4915</v>
      </c>
      <c r="B8037" s="10">
        <v>8500000</v>
      </c>
      <c r="C8037" s="10">
        <v>32393651</v>
      </c>
    </row>
    <row r="8038" spans="1:3" x14ac:dyDescent="0.3">
      <c r="A8038" s="6" t="s">
        <v>207</v>
      </c>
      <c r="B8038" s="10">
        <v>83600000</v>
      </c>
      <c r="C8038" s="10">
        <v>188178829</v>
      </c>
    </row>
    <row r="8039" spans="1:3" x14ac:dyDescent="0.3">
      <c r="A8039" s="6" t="s">
        <v>3708</v>
      </c>
      <c r="B8039" s="10">
        <v>30000000</v>
      </c>
      <c r="C8039" s="10">
        <v>19358084</v>
      </c>
    </row>
    <row r="8040" spans="1:3" x14ac:dyDescent="0.3">
      <c r="A8040" s="6" t="s">
        <v>7104</v>
      </c>
      <c r="B8040" s="10">
        <v>45310000</v>
      </c>
      <c r="C8040" s="10">
        <v>14521</v>
      </c>
    </row>
    <row r="8041" spans="1:3" x14ac:dyDescent="0.3">
      <c r="A8041" s="6" t="s">
        <v>9746</v>
      </c>
      <c r="B8041" s="10">
        <v>119000000</v>
      </c>
      <c r="C8041" s="10">
        <v>590200773.20000005</v>
      </c>
    </row>
    <row r="8042" spans="1:3" x14ac:dyDescent="0.3">
      <c r="A8042" s="6" t="s">
        <v>835</v>
      </c>
      <c r="B8042" s="10">
        <v>62800000</v>
      </c>
      <c r="C8042" s="10">
        <v>566738520</v>
      </c>
    </row>
    <row r="8043" spans="1:3" x14ac:dyDescent="0.3">
      <c r="A8043" s="6" t="s">
        <v>3540</v>
      </c>
      <c r="B8043" s="10">
        <v>127400000</v>
      </c>
      <c r="C8043" s="10">
        <v>363167783.39999998</v>
      </c>
    </row>
    <row r="8044" spans="1:3" x14ac:dyDescent="0.3">
      <c r="A8044" s="6" t="s">
        <v>5596</v>
      </c>
      <c r="B8044" s="10">
        <v>122800000</v>
      </c>
      <c r="C8044" s="10">
        <v>366208661.39999998</v>
      </c>
    </row>
    <row r="8045" spans="1:3" x14ac:dyDescent="0.3">
      <c r="A8045" s="6" t="s">
        <v>8215</v>
      </c>
      <c r="B8045" s="10">
        <v>109600000</v>
      </c>
      <c r="C8045" s="10">
        <v>590859548.20000005</v>
      </c>
    </row>
    <row r="8046" spans="1:3" x14ac:dyDescent="0.3">
      <c r="A8046" s="6" t="s">
        <v>5501</v>
      </c>
      <c r="B8046" s="10">
        <v>1250000</v>
      </c>
      <c r="C8046" s="10">
        <v>11000000</v>
      </c>
    </row>
    <row r="8047" spans="1:3" x14ac:dyDescent="0.3">
      <c r="A8047" s="6" t="s">
        <v>2225</v>
      </c>
      <c r="B8047" s="10">
        <v>114860000</v>
      </c>
      <c r="C8047" s="10">
        <v>901084255</v>
      </c>
    </row>
    <row r="8048" spans="1:3" x14ac:dyDescent="0.3">
      <c r="A8048" s="6" t="s">
        <v>8856</v>
      </c>
      <c r="B8048" s="10">
        <v>39800000</v>
      </c>
      <c r="C8048" s="10">
        <v>51264022</v>
      </c>
    </row>
    <row r="8049" spans="1:3" x14ac:dyDescent="0.3">
      <c r="A8049" s="6" t="s">
        <v>9758</v>
      </c>
      <c r="B8049" s="10">
        <v>62000000</v>
      </c>
      <c r="C8049" s="10">
        <v>40159017</v>
      </c>
    </row>
    <row r="8050" spans="1:3" x14ac:dyDescent="0.3">
      <c r="A8050" s="6" t="s">
        <v>7220</v>
      </c>
      <c r="B8050" s="10">
        <v>37445000</v>
      </c>
      <c r="C8050" s="10">
        <v>228894</v>
      </c>
    </row>
    <row r="8051" spans="1:3" x14ac:dyDescent="0.3">
      <c r="A8051" s="6" t="s">
        <v>8327</v>
      </c>
      <c r="B8051" s="10">
        <v>4000000</v>
      </c>
      <c r="C8051" s="10">
        <v>12302</v>
      </c>
    </row>
    <row r="8052" spans="1:3" x14ac:dyDescent="0.3">
      <c r="A8052" s="6" t="s">
        <v>2287</v>
      </c>
      <c r="B8052" s="10">
        <v>95000000</v>
      </c>
      <c r="C8052" s="10">
        <v>94894448</v>
      </c>
    </row>
    <row r="8053" spans="1:3" x14ac:dyDescent="0.3">
      <c r="A8053" s="6" t="s">
        <v>3651</v>
      </c>
      <c r="B8053" s="10">
        <v>26814012.800000001</v>
      </c>
      <c r="C8053" s="10">
        <v>5013090</v>
      </c>
    </row>
    <row r="8054" spans="1:3" x14ac:dyDescent="0.3">
      <c r="A8054" s="6" t="s">
        <v>2368</v>
      </c>
      <c r="B8054" s="10">
        <v>25000000</v>
      </c>
      <c r="C8054" s="10">
        <v>96633833</v>
      </c>
    </row>
    <row r="8055" spans="1:3" x14ac:dyDescent="0.3">
      <c r="A8055" s="6" t="s">
        <v>5151</v>
      </c>
      <c r="B8055" s="10">
        <v>5000000</v>
      </c>
      <c r="C8055" s="10">
        <v>8655397</v>
      </c>
    </row>
    <row r="8056" spans="1:3" x14ac:dyDescent="0.3">
      <c r="A8056" s="6" t="s">
        <v>3195</v>
      </c>
      <c r="B8056" s="10">
        <v>141000000</v>
      </c>
      <c r="C8056" s="10">
        <v>259379650.40000001</v>
      </c>
    </row>
    <row r="8057" spans="1:3" x14ac:dyDescent="0.3">
      <c r="A8057" s="6" t="s">
        <v>5195</v>
      </c>
      <c r="B8057" s="10">
        <v>128200000</v>
      </c>
      <c r="C8057" s="10">
        <v>538366666</v>
      </c>
    </row>
    <row r="8058" spans="1:3" x14ac:dyDescent="0.3">
      <c r="A8058" s="6" t="s">
        <v>7644</v>
      </c>
      <c r="B8058" s="10">
        <v>99800000</v>
      </c>
      <c r="C8058" s="10">
        <v>816098807.60000002</v>
      </c>
    </row>
    <row r="8059" spans="1:3" x14ac:dyDescent="0.3">
      <c r="A8059" s="6" t="s">
        <v>6965</v>
      </c>
      <c r="B8059" s="10">
        <v>20000000</v>
      </c>
      <c r="C8059" s="10">
        <v>50224557.799999997</v>
      </c>
    </row>
    <row r="8060" spans="1:3" x14ac:dyDescent="0.3">
      <c r="A8060" s="6" t="s">
        <v>38</v>
      </c>
      <c r="B8060" s="10">
        <v>82600000</v>
      </c>
      <c r="C8060" s="10">
        <v>473097256.60000002</v>
      </c>
    </row>
    <row r="8061" spans="1:3" x14ac:dyDescent="0.3">
      <c r="A8061" s="6" t="s">
        <v>1504</v>
      </c>
      <c r="B8061" s="10">
        <v>180000000</v>
      </c>
      <c r="C8061" s="10">
        <v>324245284</v>
      </c>
    </row>
    <row r="8062" spans="1:3" x14ac:dyDescent="0.3">
      <c r="A8062" s="6" t="s">
        <v>8295</v>
      </c>
      <c r="B8062" s="10">
        <v>373000</v>
      </c>
      <c r="C8062" s="10">
        <v>2207949.7999999998</v>
      </c>
    </row>
    <row r="8063" spans="1:3" x14ac:dyDescent="0.3">
      <c r="A8063" s="6" t="s">
        <v>7831</v>
      </c>
      <c r="B8063" s="10">
        <v>99000000</v>
      </c>
      <c r="C8063" s="10">
        <v>534705883.39999998</v>
      </c>
    </row>
    <row r="8064" spans="1:3" x14ac:dyDescent="0.3">
      <c r="A8064" s="6" t="s">
        <v>8728</v>
      </c>
      <c r="B8064" s="10">
        <v>101700000</v>
      </c>
      <c r="C8064" s="10">
        <v>716719914.20000005</v>
      </c>
    </row>
    <row r="8065" spans="1:3" x14ac:dyDescent="0.3">
      <c r="A8065" s="6" t="s">
        <v>4497</v>
      </c>
      <c r="B8065" s="10">
        <v>375000</v>
      </c>
      <c r="C8065" s="10">
        <v>1772000</v>
      </c>
    </row>
    <row r="8066" spans="1:3" x14ac:dyDescent="0.3">
      <c r="A8066" s="6" t="s">
        <v>658</v>
      </c>
      <c r="B8066" s="10">
        <v>200000</v>
      </c>
      <c r="C8066" s="10">
        <v>58992776.799999997</v>
      </c>
    </row>
    <row r="8067" spans="1:3" x14ac:dyDescent="0.3">
      <c r="A8067" s="6" t="s">
        <v>2559</v>
      </c>
      <c r="B8067" s="10">
        <v>136000000</v>
      </c>
      <c r="C8067" s="10">
        <v>214723902.80000001</v>
      </c>
    </row>
    <row r="8068" spans="1:3" x14ac:dyDescent="0.3">
      <c r="A8068" s="6" t="s">
        <v>2633</v>
      </c>
      <c r="B8068" s="10">
        <v>1255000</v>
      </c>
      <c r="C8068" s="10">
        <v>43059790</v>
      </c>
    </row>
    <row r="8069" spans="1:3" x14ac:dyDescent="0.3">
      <c r="A8069" s="6" t="s">
        <v>8013</v>
      </c>
      <c r="B8069" s="10">
        <v>157400000</v>
      </c>
      <c r="C8069" s="10">
        <v>621505546.39999998</v>
      </c>
    </row>
    <row r="8070" spans="1:3" x14ac:dyDescent="0.3">
      <c r="A8070" s="6" t="s">
        <v>693</v>
      </c>
      <c r="B8070" s="10">
        <v>75000000</v>
      </c>
      <c r="C8070" s="10">
        <v>416154234.19999999</v>
      </c>
    </row>
    <row r="8071" spans="1:3" x14ac:dyDescent="0.3">
      <c r="A8071" s="6" t="s">
        <v>4927</v>
      </c>
      <c r="B8071" s="10">
        <v>75000000</v>
      </c>
      <c r="C8071" s="10">
        <v>108145109</v>
      </c>
    </row>
    <row r="8072" spans="1:3" x14ac:dyDescent="0.3">
      <c r="A8072" s="6" t="s">
        <v>5152</v>
      </c>
      <c r="B8072" s="10">
        <v>35000000</v>
      </c>
      <c r="C8072" s="10">
        <v>56968169</v>
      </c>
    </row>
    <row r="8073" spans="1:3" x14ac:dyDescent="0.3">
      <c r="A8073" s="6" t="s">
        <v>8213</v>
      </c>
      <c r="B8073" s="10">
        <v>1500000</v>
      </c>
      <c r="C8073" s="10">
        <v>192163491.40000001</v>
      </c>
    </row>
    <row r="8074" spans="1:3" x14ac:dyDescent="0.3">
      <c r="A8074" s="6" t="s">
        <v>7532</v>
      </c>
      <c r="B8074" s="10">
        <v>3200000</v>
      </c>
      <c r="C8074" s="10">
        <v>8000000</v>
      </c>
    </row>
    <row r="8075" spans="1:3" x14ac:dyDescent="0.3">
      <c r="A8075" s="6" t="s">
        <v>3431</v>
      </c>
      <c r="B8075" s="10">
        <v>7000000</v>
      </c>
      <c r="C8075" s="10">
        <v>97600000</v>
      </c>
    </row>
    <row r="8076" spans="1:3" x14ac:dyDescent="0.3">
      <c r="A8076" s="6" t="s">
        <v>6548</v>
      </c>
      <c r="B8076" s="10">
        <v>15000000</v>
      </c>
      <c r="C8076" s="10">
        <v>22018988</v>
      </c>
    </row>
    <row r="8077" spans="1:3" x14ac:dyDescent="0.3">
      <c r="A8077" s="6" t="s">
        <v>5420</v>
      </c>
      <c r="B8077" s="10">
        <v>105000000</v>
      </c>
      <c r="C8077" s="10">
        <v>280137286.39999998</v>
      </c>
    </row>
    <row r="8078" spans="1:3" x14ac:dyDescent="0.3">
      <c r="A8078" s="6" t="s">
        <v>4250</v>
      </c>
      <c r="B8078" s="10">
        <v>32679734</v>
      </c>
      <c r="C8078" s="10">
        <v>4412639</v>
      </c>
    </row>
    <row r="8079" spans="1:3" x14ac:dyDescent="0.3">
      <c r="A8079" s="6" t="s">
        <v>8023</v>
      </c>
      <c r="B8079" s="10">
        <v>80000000</v>
      </c>
      <c r="C8079" s="10">
        <v>96135872</v>
      </c>
    </row>
    <row r="8080" spans="1:3" x14ac:dyDescent="0.3">
      <c r="A8080" s="6" t="s">
        <v>3752</v>
      </c>
      <c r="B8080" s="10">
        <v>59000000</v>
      </c>
      <c r="C8080" s="10">
        <v>590853673</v>
      </c>
    </row>
    <row r="8081" spans="1:3" x14ac:dyDescent="0.3">
      <c r="A8081" s="6" t="s">
        <v>2275</v>
      </c>
      <c r="B8081" s="10">
        <v>50000000</v>
      </c>
      <c r="C8081" s="10">
        <v>12732039</v>
      </c>
    </row>
    <row r="8082" spans="1:3" x14ac:dyDescent="0.3">
      <c r="A8082" s="6" t="s">
        <v>4116</v>
      </c>
      <c r="B8082" s="10">
        <v>7570000</v>
      </c>
      <c r="C8082" s="10">
        <v>39200</v>
      </c>
    </row>
    <row r="8083" spans="1:3" x14ac:dyDescent="0.3">
      <c r="A8083" s="6" t="s">
        <v>3973</v>
      </c>
      <c r="B8083" s="10">
        <v>15000000</v>
      </c>
      <c r="C8083" s="10">
        <v>22165608</v>
      </c>
    </row>
    <row r="8084" spans="1:3" x14ac:dyDescent="0.3">
      <c r="A8084" s="6" t="s">
        <v>9339</v>
      </c>
      <c r="B8084" s="10">
        <v>75600000</v>
      </c>
      <c r="C8084" s="10">
        <v>439951557.80000001</v>
      </c>
    </row>
    <row r="8085" spans="1:3" x14ac:dyDescent="0.3">
      <c r="A8085" s="6" t="s">
        <v>3329</v>
      </c>
      <c r="B8085" s="10">
        <v>121500000</v>
      </c>
      <c r="C8085" s="10">
        <v>322321439.39999998</v>
      </c>
    </row>
    <row r="8086" spans="1:3" x14ac:dyDescent="0.3">
      <c r="A8086" s="6" t="s">
        <v>8383</v>
      </c>
      <c r="B8086" s="10">
        <v>1950000</v>
      </c>
      <c r="C8086" s="10">
        <v>211802400.40000001</v>
      </c>
    </row>
    <row r="8087" spans="1:3" x14ac:dyDescent="0.3">
      <c r="A8087" s="6" t="s">
        <v>4252</v>
      </c>
      <c r="B8087" s="10">
        <v>67800000</v>
      </c>
      <c r="C8087" s="10">
        <v>348256501.80000001</v>
      </c>
    </row>
    <row r="8088" spans="1:3" x14ac:dyDescent="0.3">
      <c r="A8088" s="6" t="s">
        <v>8831</v>
      </c>
      <c r="B8088" s="10">
        <v>54600000</v>
      </c>
      <c r="C8088" s="10">
        <v>225671705</v>
      </c>
    </row>
    <row r="8089" spans="1:3" x14ac:dyDescent="0.3">
      <c r="A8089" s="6" t="s">
        <v>1121</v>
      </c>
      <c r="B8089" s="10">
        <v>23000000</v>
      </c>
      <c r="C8089" s="10">
        <v>23855847</v>
      </c>
    </row>
    <row r="8090" spans="1:3" x14ac:dyDescent="0.3">
      <c r="A8090" s="6" t="s">
        <v>4168</v>
      </c>
      <c r="B8090" s="10">
        <v>142500000</v>
      </c>
      <c r="C8090" s="10">
        <v>341774820.80000001</v>
      </c>
    </row>
    <row r="8091" spans="1:3" x14ac:dyDescent="0.3">
      <c r="A8091" s="6" t="s">
        <v>6046</v>
      </c>
      <c r="B8091" s="10">
        <v>67800000</v>
      </c>
      <c r="C8091" s="10">
        <v>653988016.39999998</v>
      </c>
    </row>
    <row r="8092" spans="1:3" x14ac:dyDescent="0.3">
      <c r="A8092" s="6" t="s">
        <v>1172</v>
      </c>
      <c r="B8092" s="10">
        <v>108000000</v>
      </c>
      <c r="C8092" s="10">
        <v>653609107</v>
      </c>
    </row>
    <row r="8093" spans="1:3" x14ac:dyDescent="0.3">
      <c r="A8093" s="6" t="s">
        <v>3788</v>
      </c>
      <c r="B8093" s="10">
        <v>147280000</v>
      </c>
      <c r="C8093" s="10">
        <v>551502027.20000005</v>
      </c>
    </row>
    <row r="8094" spans="1:3" x14ac:dyDescent="0.3">
      <c r="A8094" s="6" t="s">
        <v>1382</v>
      </c>
      <c r="B8094" s="10">
        <v>18000000</v>
      </c>
      <c r="C8094" s="10">
        <v>351620129</v>
      </c>
    </row>
    <row r="8095" spans="1:3" x14ac:dyDescent="0.3">
      <c r="A8095" s="6" t="s">
        <v>3320</v>
      </c>
      <c r="B8095" s="10">
        <v>65000000</v>
      </c>
      <c r="C8095" s="10">
        <v>233700000</v>
      </c>
    </row>
    <row r="8096" spans="1:3" x14ac:dyDescent="0.3">
      <c r="A8096" s="6" t="s">
        <v>7691</v>
      </c>
      <c r="B8096" s="10">
        <v>75000000</v>
      </c>
      <c r="C8096" s="10">
        <v>58088676</v>
      </c>
    </row>
    <row r="8097" spans="1:3" x14ac:dyDescent="0.3">
      <c r="A8097" s="6" t="s">
        <v>730</v>
      </c>
      <c r="B8097" s="10">
        <v>65000000</v>
      </c>
      <c r="C8097" s="10">
        <v>465974198</v>
      </c>
    </row>
    <row r="8098" spans="1:3" x14ac:dyDescent="0.3">
      <c r="A8098" s="6" t="s">
        <v>1994</v>
      </c>
      <c r="B8098" s="10">
        <v>150000000</v>
      </c>
      <c r="C8098" s="10">
        <v>738576929</v>
      </c>
    </row>
    <row r="8099" spans="1:3" x14ac:dyDescent="0.3">
      <c r="A8099" s="6" t="s">
        <v>442</v>
      </c>
      <c r="B8099" s="10">
        <v>190000000</v>
      </c>
      <c r="C8099" s="10">
        <v>159197755</v>
      </c>
    </row>
    <row r="8100" spans="1:3" x14ac:dyDescent="0.3">
      <c r="A8100" s="6" t="s">
        <v>1841</v>
      </c>
      <c r="B8100" s="10">
        <v>150000000</v>
      </c>
      <c r="C8100" s="10">
        <v>427300260</v>
      </c>
    </row>
    <row r="8101" spans="1:3" x14ac:dyDescent="0.3">
      <c r="A8101" s="6" t="s">
        <v>6097</v>
      </c>
      <c r="B8101" s="10">
        <v>124000000</v>
      </c>
      <c r="C8101" s="10">
        <v>778605895.39999998</v>
      </c>
    </row>
    <row r="8102" spans="1:3" x14ac:dyDescent="0.3">
      <c r="A8102" s="6" t="s">
        <v>408</v>
      </c>
      <c r="B8102" s="10">
        <v>34000000</v>
      </c>
      <c r="C8102" s="10">
        <v>348319861</v>
      </c>
    </row>
    <row r="8103" spans="1:3" x14ac:dyDescent="0.3">
      <c r="A8103" s="6" t="s">
        <v>2831</v>
      </c>
      <c r="B8103" s="10">
        <v>42500000</v>
      </c>
      <c r="C8103" s="10">
        <v>76347393</v>
      </c>
    </row>
    <row r="8104" spans="1:3" x14ac:dyDescent="0.3">
      <c r="A8104" s="6" t="s">
        <v>5998</v>
      </c>
      <c r="B8104" s="10">
        <v>41000000</v>
      </c>
      <c r="C8104" s="10">
        <v>22108977</v>
      </c>
    </row>
    <row r="8105" spans="1:3" x14ac:dyDescent="0.3">
      <c r="A8105" s="6" t="s">
        <v>1802</v>
      </c>
      <c r="B8105" s="10">
        <v>29296922</v>
      </c>
      <c r="C8105" s="10">
        <v>7230000</v>
      </c>
    </row>
    <row r="8106" spans="1:3" x14ac:dyDescent="0.3">
      <c r="A8106" s="6" t="s">
        <v>782</v>
      </c>
      <c r="B8106" s="10">
        <v>178000000</v>
      </c>
      <c r="C8106" s="10">
        <v>527267828</v>
      </c>
    </row>
    <row r="8107" spans="1:3" x14ac:dyDescent="0.3">
      <c r="A8107" s="6" t="s">
        <v>9366</v>
      </c>
      <c r="B8107" s="10">
        <v>24000000</v>
      </c>
      <c r="C8107" s="10">
        <v>67348218</v>
      </c>
    </row>
    <row r="8108" spans="1:3" x14ac:dyDescent="0.3">
      <c r="A8108" s="6" t="s">
        <v>382</v>
      </c>
      <c r="B8108" s="10">
        <v>30000000</v>
      </c>
      <c r="C8108" s="10">
        <v>73040804</v>
      </c>
    </row>
    <row r="8109" spans="1:3" x14ac:dyDescent="0.3">
      <c r="A8109" s="6" t="s">
        <v>7925</v>
      </c>
      <c r="B8109" s="10">
        <v>163200000</v>
      </c>
      <c r="C8109" s="10">
        <v>547705354.79999995</v>
      </c>
    </row>
    <row r="8110" spans="1:3" x14ac:dyDescent="0.3">
      <c r="A8110" s="6" t="s">
        <v>1972</v>
      </c>
      <c r="B8110" s="10">
        <v>60720000</v>
      </c>
      <c r="C8110" s="10">
        <v>553810228</v>
      </c>
    </row>
    <row r="8111" spans="1:3" x14ac:dyDescent="0.3">
      <c r="A8111" s="6" t="s">
        <v>7045</v>
      </c>
      <c r="B8111" s="10">
        <v>140800000</v>
      </c>
      <c r="C8111" s="10">
        <v>309118887.19999999</v>
      </c>
    </row>
    <row r="8112" spans="1:3" x14ac:dyDescent="0.3">
      <c r="A8112" s="6" t="s">
        <v>1370</v>
      </c>
      <c r="B8112" s="10">
        <v>50000000</v>
      </c>
      <c r="C8112" s="10">
        <v>14271297</v>
      </c>
    </row>
    <row r="8113" spans="1:3" x14ac:dyDescent="0.3">
      <c r="A8113" s="6" t="s">
        <v>7461</v>
      </c>
      <c r="B8113" s="10">
        <v>16000000</v>
      </c>
      <c r="C8113" s="10">
        <v>53774833</v>
      </c>
    </row>
    <row r="8114" spans="1:3" x14ac:dyDescent="0.3">
      <c r="A8114" s="6" t="s">
        <v>8680</v>
      </c>
      <c r="B8114" s="10">
        <v>40000000</v>
      </c>
      <c r="C8114" s="10">
        <v>145238250</v>
      </c>
    </row>
    <row r="8115" spans="1:3" x14ac:dyDescent="0.3">
      <c r="A8115" s="6" t="s">
        <v>9368</v>
      </c>
      <c r="B8115" s="10">
        <v>73000000</v>
      </c>
      <c r="C8115" s="10">
        <v>572490615.39999998</v>
      </c>
    </row>
    <row r="8116" spans="1:3" x14ac:dyDescent="0.3">
      <c r="A8116" s="6" t="s">
        <v>7703</v>
      </c>
      <c r="B8116" s="10">
        <v>70740000</v>
      </c>
      <c r="C8116" s="10">
        <v>431298841.19999999</v>
      </c>
    </row>
    <row r="8117" spans="1:3" x14ac:dyDescent="0.3">
      <c r="A8117" s="6" t="s">
        <v>7111</v>
      </c>
      <c r="B8117" s="10">
        <v>15000000</v>
      </c>
      <c r="C8117" s="10">
        <v>3533227</v>
      </c>
    </row>
    <row r="8118" spans="1:3" x14ac:dyDescent="0.3">
      <c r="A8118" s="6" t="s">
        <v>9296</v>
      </c>
      <c r="B8118" s="10">
        <v>100000000</v>
      </c>
      <c r="C8118" s="10">
        <v>75615</v>
      </c>
    </row>
    <row r="8119" spans="1:3" x14ac:dyDescent="0.3">
      <c r="A8119" s="6" t="s">
        <v>8809</v>
      </c>
      <c r="B8119" s="10">
        <v>79000000</v>
      </c>
      <c r="C8119" s="10">
        <v>332257703.19999999</v>
      </c>
    </row>
    <row r="8120" spans="1:3" x14ac:dyDescent="0.3">
      <c r="A8120" s="6" t="s">
        <v>289</v>
      </c>
      <c r="B8120" s="10">
        <v>170000000</v>
      </c>
      <c r="C8120" s="10">
        <v>351483918</v>
      </c>
    </row>
    <row r="8121" spans="1:3" x14ac:dyDescent="0.3">
      <c r="A8121" s="6" t="s">
        <v>1308</v>
      </c>
      <c r="B8121" s="10">
        <v>75400000</v>
      </c>
      <c r="C8121" s="10">
        <v>620100551.20000005</v>
      </c>
    </row>
    <row r="8122" spans="1:3" x14ac:dyDescent="0.3">
      <c r="A8122" s="6" t="s">
        <v>471</v>
      </c>
      <c r="B8122" s="10">
        <v>113000000</v>
      </c>
      <c r="C8122" s="10">
        <v>759726258.79999995</v>
      </c>
    </row>
    <row r="8123" spans="1:3" x14ac:dyDescent="0.3">
      <c r="A8123" s="6" t="s">
        <v>9293</v>
      </c>
      <c r="B8123" s="10">
        <v>42000000</v>
      </c>
      <c r="C8123" s="10">
        <v>41267469</v>
      </c>
    </row>
    <row r="8124" spans="1:3" x14ac:dyDescent="0.3">
      <c r="A8124" s="6" t="s">
        <v>7982</v>
      </c>
      <c r="B8124" s="10">
        <v>900000</v>
      </c>
      <c r="C8124" s="10">
        <v>2019874</v>
      </c>
    </row>
    <row r="8125" spans="1:3" x14ac:dyDescent="0.3">
      <c r="A8125" s="6" t="s">
        <v>1851</v>
      </c>
      <c r="B8125" s="10">
        <v>8000000</v>
      </c>
      <c r="C8125" s="10">
        <v>16400000</v>
      </c>
    </row>
    <row r="8126" spans="1:3" x14ac:dyDescent="0.3">
      <c r="A8126" s="6" t="s">
        <v>9732</v>
      </c>
      <c r="B8126" s="10">
        <v>24500000</v>
      </c>
      <c r="C8126" s="10">
        <v>17218023</v>
      </c>
    </row>
    <row r="8127" spans="1:3" x14ac:dyDescent="0.3">
      <c r="A8127" s="6" t="s">
        <v>2960</v>
      </c>
      <c r="B8127" s="10">
        <v>13000000</v>
      </c>
      <c r="C8127" s="10">
        <v>57189408</v>
      </c>
    </row>
    <row r="8128" spans="1:3" x14ac:dyDescent="0.3">
      <c r="A8128" s="6" t="s">
        <v>9529</v>
      </c>
      <c r="B8128" s="10">
        <v>105400000</v>
      </c>
      <c r="C8128" s="10">
        <v>532774629.80000001</v>
      </c>
    </row>
    <row r="8129" spans="1:3" x14ac:dyDescent="0.3">
      <c r="A8129" s="6" t="s">
        <v>2411</v>
      </c>
      <c r="B8129" s="10">
        <v>75000000</v>
      </c>
      <c r="C8129" s="10">
        <v>61375836.799999997</v>
      </c>
    </row>
    <row r="8130" spans="1:3" x14ac:dyDescent="0.3">
      <c r="A8130" s="6" t="s">
        <v>4687</v>
      </c>
      <c r="B8130" s="10">
        <v>57000000</v>
      </c>
      <c r="C8130" s="10">
        <v>641318911.79999995</v>
      </c>
    </row>
    <row r="8131" spans="1:3" x14ac:dyDescent="0.3">
      <c r="A8131" s="6" t="s">
        <v>6340</v>
      </c>
      <c r="B8131" s="10">
        <v>10000000</v>
      </c>
      <c r="C8131" s="10">
        <v>54999651</v>
      </c>
    </row>
    <row r="8132" spans="1:3" x14ac:dyDescent="0.3">
      <c r="A8132" s="6" t="s">
        <v>3639</v>
      </c>
      <c r="B8132" s="10">
        <v>82000000</v>
      </c>
      <c r="C8132" s="10">
        <v>2301495.6</v>
      </c>
    </row>
    <row r="8133" spans="1:3" x14ac:dyDescent="0.3">
      <c r="A8133" s="6" t="s">
        <v>6009</v>
      </c>
      <c r="B8133" s="10">
        <v>68490000</v>
      </c>
      <c r="C8133" s="10">
        <v>193677158</v>
      </c>
    </row>
    <row r="8134" spans="1:3" x14ac:dyDescent="0.3">
      <c r="A8134" s="6" t="s">
        <v>5831</v>
      </c>
      <c r="B8134" s="10">
        <v>73000000</v>
      </c>
      <c r="C8134" s="10">
        <v>5470255.5999999996</v>
      </c>
    </row>
    <row r="8135" spans="1:3" x14ac:dyDescent="0.3">
      <c r="A8135" s="6" t="s">
        <v>7761</v>
      </c>
      <c r="B8135" s="10">
        <v>20000000</v>
      </c>
      <c r="C8135" s="10">
        <v>248318985.19999999</v>
      </c>
    </row>
    <row r="8136" spans="1:3" x14ac:dyDescent="0.3">
      <c r="A8136" s="6" t="s">
        <v>8697</v>
      </c>
      <c r="B8136" s="10">
        <v>2700000</v>
      </c>
      <c r="C8136" s="10">
        <v>3840741</v>
      </c>
    </row>
    <row r="8137" spans="1:3" x14ac:dyDescent="0.3">
      <c r="A8137" s="6" t="s">
        <v>4849</v>
      </c>
      <c r="B8137" s="10">
        <v>15541000</v>
      </c>
      <c r="C8137" s="10">
        <v>38139010</v>
      </c>
    </row>
    <row r="8138" spans="1:3" x14ac:dyDescent="0.3">
      <c r="A8138" s="6" t="s">
        <v>9384</v>
      </c>
      <c r="B8138" s="10">
        <v>12000000</v>
      </c>
      <c r="C8138" s="10">
        <v>3769990</v>
      </c>
    </row>
    <row r="8139" spans="1:3" x14ac:dyDescent="0.3">
      <c r="A8139" s="6" t="s">
        <v>6633</v>
      </c>
      <c r="B8139" s="10">
        <v>70000000</v>
      </c>
      <c r="C8139" s="10">
        <v>158702748</v>
      </c>
    </row>
    <row r="8140" spans="1:3" x14ac:dyDescent="0.3">
      <c r="A8140" s="6" t="s">
        <v>1548</v>
      </c>
      <c r="B8140" s="10">
        <v>60000000</v>
      </c>
      <c r="C8140" s="10">
        <v>75965567</v>
      </c>
    </row>
    <row r="8141" spans="1:3" x14ac:dyDescent="0.3">
      <c r="A8141" s="6" t="s">
        <v>3437</v>
      </c>
      <c r="B8141" s="10">
        <v>51220904</v>
      </c>
      <c r="C8141" s="10">
        <v>34265</v>
      </c>
    </row>
    <row r="8142" spans="1:3" x14ac:dyDescent="0.3">
      <c r="A8142" s="6" t="s">
        <v>6628</v>
      </c>
      <c r="B8142" s="10">
        <v>98800000</v>
      </c>
      <c r="C8142" s="10">
        <v>580810039.60000002</v>
      </c>
    </row>
    <row r="8143" spans="1:3" x14ac:dyDescent="0.3">
      <c r="A8143" s="6" t="s">
        <v>5348</v>
      </c>
      <c r="B8143" s="10">
        <v>42000000</v>
      </c>
      <c r="C8143" s="10">
        <v>56438555</v>
      </c>
    </row>
    <row r="8144" spans="1:3" x14ac:dyDescent="0.3">
      <c r="A8144" s="6" t="s">
        <v>2502</v>
      </c>
      <c r="B8144" s="10">
        <v>35000000</v>
      </c>
      <c r="C8144" s="10">
        <v>62832209</v>
      </c>
    </row>
    <row r="8145" spans="1:3" x14ac:dyDescent="0.3">
      <c r="A8145" s="6" t="s">
        <v>3240</v>
      </c>
      <c r="B8145" s="10">
        <v>50000000</v>
      </c>
      <c r="C8145" s="10">
        <v>173453994</v>
      </c>
    </row>
    <row r="8146" spans="1:3" x14ac:dyDescent="0.3">
      <c r="A8146" s="6" t="s">
        <v>739</v>
      </c>
      <c r="B8146" s="10">
        <v>550000000</v>
      </c>
      <c r="C8146" s="10">
        <v>1652678786</v>
      </c>
    </row>
    <row r="8147" spans="1:3" x14ac:dyDescent="0.3">
      <c r="A8147" s="6" t="s">
        <v>458</v>
      </c>
      <c r="B8147" s="10">
        <v>102800000</v>
      </c>
      <c r="C8147" s="10">
        <v>545695337.60000002</v>
      </c>
    </row>
    <row r="8148" spans="1:3" x14ac:dyDescent="0.3">
      <c r="A8148" s="6" t="s">
        <v>818</v>
      </c>
      <c r="B8148" s="10">
        <v>98000000</v>
      </c>
      <c r="C8148" s="10">
        <v>435040395</v>
      </c>
    </row>
    <row r="8149" spans="1:3" x14ac:dyDescent="0.3">
      <c r="A8149" s="6" t="s">
        <v>1501</v>
      </c>
      <c r="B8149" s="10">
        <v>175000000</v>
      </c>
      <c r="C8149" s="10">
        <v>405760225</v>
      </c>
    </row>
    <row r="8150" spans="1:3" x14ac:dyDescent="0.3">
      <c r="A8150" s="6" t="s">
        <v>2124</v>
      </c>
      <c r="B8150" s="10">
        <v>88000000</v>
      </c>
      <c r="C8150" s="10">
        <v>187212327.40000001</v>
      </c>
    </row>
    <row r="8151" spans="1:3" x14ac:dyDescent="0.3">
      <c r="A8151" s="6" t="s">
        <v>8152</v>
      </c>
      <c r="B8151" s="10">
        <v>12000000</v>
      </c>
      <c r="C8151" s="10">
        <v>31724550</v>
      </c>
    </row>
    <row r="8152" spans="1:3" x14ac:dyDescent="0.3">
      <c r="A8152" s="6" t="s">
        <v>7338</v>
      </c>
      <c r="B8152" s="10">
        <v>8000000</v>
      </c>
      <c r="C8152" s="10">
        <v>76657000</v>
      </c>
    </row>
    <row r="8153" spans="1:3" x14ac:dyDescent="0.3">
      <c r="A8153" s="6" t="s">
        <v>5013</v>
      </c>
      <c r="B8153" s="10">
        <v>45000000</v>
      </c>
      <c r="C8153" s="10">
        <v>160971922</v>
      </c>
    </row>
    <row r="8154" spans="1:3" x14ac:dyDescent="0.3">
      <c r="A8154" s="6" t="s">
        <v>4294</v>
      </c>
      <c r="B8154" s="10">
        <v>12001040</v>
      </c>
      <c r="C8154" s="10">
        <v>38139010</v>
      </c>
    </row>
    <row r="8155" spans="1:3" x14ac:dyDescent="0.3">
      <c r="A8155" s="6" t="s">
        <v>1709</v>
      </c>
      <c r="B8155" s="10">
        <v>77400000</v>
      </c>
      <c r="C8155" s="10">
        <v>431611098</v>
      </c>
    </row>
    <row r="8156" spans="1:3" x14ac:dyDescent="0.3">
      <c r="A8156" s="6" t="s">
        <v>1235</v>
      </c>
      <c r="B8156" s="10">
        <v>116000000</v>
      </c>
      <c r="C8156" s="10">
        <v>421793540.19999999</v>
      </c>
    </row>
    <row r="8157" spans="1:3" x14ac:dyDescent="0.3">
      <c r="A8157" s="6" t="s">
        <v>5707</v>
      </c>
      <c r="B8157" s="10">
        <v>15000000</v>
      </c>
      <c r="C8157" s="10">
        <v>230622652.40000001</v>
      </c>
    </row>
    <row r="8158" spans="1:3" x14ac:dyDescent="0.3">
      <c r="A8158" s="6" t="s">
        <v>3812</v>
      </c>
      <c r="B8158" s="10">
        <v>23000000</v>
      </c>
      <c r="C8158" s="10">
        <v>86930411</v>
      </c>
    </row>
    <row r="8159" spans="1:3" x14ac:dyDescent="0.3">
      <c r="A8159" s="6" t="s">
        <v>3324</v>
      </c>
      <c r="B8159" s="10">
        <v>12000000</v>
      </c>
      <c r="C8159" s="10">
        <v>78756177</v>
      </c>
    </row>
    <row r="8160" spans="1:3" x14ac:dyDescent="0.3">
      <c r="A8160" s="6" t="s">
        <v>5238</v>
      </c>
      <c r="B8160" s="10">
        <v>18000000</v>
      </c>
      <c r="C8160" s="10">
        <v>77200000</v>
      </c>
    </row>
    <row r="8161" spans="1:3" x14ac:dyDescent="0.3">
      <c r="A8161" s="6" t="s">
        <v>6439</v>
      </c>
      <c r="B8161" s="10">
        <v>20000000</v>
      </c>
      <c r="C8161" s="10">
        <v>47817020</v>
      </c>
    </row>
    <row r="8162" spans="1:3" x14ac:dyDescent="0.3">
      <c r="A8162" s="6" t="s">
        <v>1658</v>
      </c>
      <c r="B8162" s="10">
        <v>35000000</v>
      </c>
      <c r="C8162" s="10">
        <v>46309644</v>
      </c>
    </row>
    <row r="8163" spans="1:3" x14ac:dyDescent="0.3">
      <c r="A8163" s="6" t="s">
        <v>7484</v>
      </c>
      <c r="B8163" s="10">
        <v>28000000</v>
      </c>
      <c r="C8163" s="10">
        <v>47951979</v>
      </c>
    </row>
    <row r="8164" spans="1:3" x14ac:dyDescent="0.3">
      <c r="A8164" s="6" t="s">
        <v>9499</v>
      </c>
      <c r="B8164" s="10">
        <v>94040000</v>
      </c>
      <c r="C8164" s="10">
        <v>497161223.80000001</v>
      </c>
    </row>
    <row r="8165" spans="1:3" x14ac:dyDescent="0.3">
      <c r="A8165" s="6" t="s">
        <v>5397</v>
      </c>
      <c r="B8165" s="10">
        <v>50000000</v>
      </c>
      <c r="C8165" s="10">
        <v>49105766</v>
      </c>
    </row>
    <row r="8166" spans="1:3" x14ac:dyDescent="0.3">
      <c r="A8166" s="6" t="s">
        <v>6590</v>
      </c>
      <c r="B8166" s="10">
        <v>7500000</v>
      </c>
      <c r="C8166" s="10">
        <v>3559803</v>
      </c>
    </row>
    <row r="8167" spans="1:3" x14ac:dyDescent="0.3">
      <c r="A8167" s="6" t="s">
        <v>8273</v>
      </c>
      <c r="B8167" s="10">
        <v>22000000</v>
      </c>
      <c r="C8167" s="10">
        <v>110521733</v>
      </c>
    </row>
    <row r="8168" spans="1:3" x14ac:dyDescent="0.3">
      <c r="A8168" s="6" t="s">
        <v>1986</v>
      </c>
      <c r="B8168" s="10">
        <v>27000000</v>
      </c>
      <c r="C8168" s="10">
        <v>20158808</v>
      </c>
    </row>
    <row r="8169" spans="1:3" x14ac:dyDescent="0.3">
      <c r="A8169" s="6" t="s">
        <v>3956</v>
      </c>
      <c r="B8169" s="10">
        <v>32000000</v>
      </c>
      <c r="C8169" s="10">
        <v>16283667</v>
      </c>
    </row>
    <row r="8170" spans="1:3" x14ac:dyDescent="0.3">
      <c r="A8170" s="6" t="s">
        <v>6073</v>
      </c>
      <c r="B8170" s="10">
        <v>17000000</v>
      </c>
      <c r="C8170" s="10">
        <v>9540108</v>
      </c>
    </row>
    <row r="8171" spans="1:3" x14ac:dyDescent="0.3">
      <c r="A8171" s="6" t="s">
        <v>9281</v>
      </c>
      <c r="B8171" s="10">
        <v>13000000</v>
      </c>
      <c r="C8171" s="10">
        <v>28972187</v>
      </c>
    </row>
    <row r="8172" spans="1:3" x14ac:dyDescent="0.3">
      <c r="A8172" s="6" t="s">
        <v>2022</v>
      </c>
      <c r="B8172" s="10">
        <v>67000000</v>
      </c>
      <c r="C8172" s="10">
        <v>44608247</v>
      </c>
    </row>
    <row r="8173" spans="1:3" x14ac:dyDescent="0.3">
      <c r="A8173" s="6" t="s">
        <v>9702</v>
      </c>
      <c r="B8173" s="10">
        <v>30000000</v>
      </c>
      <c r="C8173" s="10">
        <v>26184400</v>
      </c>
    </row>
    <row r="8174" spans="1:3" x14ac:dyDescent="0.3">
      <c r="A8174" s="6" t="s">
        <v>283</v>
      </c>
      <c r="B8174" s="10">
        <v>111600000</v>
      </c>
      <c r="C8174" s="10">
        <v>534358853.39999998</v>
      </c>
    </row>
    <row r="8175" spans="1:3" x14ac:dyDescent="0.3">
      <c r="A8175" s="6" t="s">
        <v>5477</v>
      </c>
      <c r="B8175" s="10">
        <v>12000000</v>
      </c>
      <c r="C8175" s="10">
        <v>15876353</v>
      </c>
    </row>
    <row r="8176" spans="1:3" x14ac:dyDescent="0.3">
      <c r="A8176" s="6" t="s">
        <v>3266</v>
      </c>
      <c r="B8176" s="10">
        <v>30000000</v>
      </c>
      <c r="C8176" s="10">
        <v>67255916</v>
      </c>
    </row>
    <row r="8177" spans="1:3" x14ac:dyDescent="0.3">
      <c r="A8177" s="6" t="s">
        <v>3298</v>
      </c>
      <c r="B8177" s="10">
        <v>50000000</v>
      </c>
      <c r="C8177" s="10">
        <v>59596747</v>
      </c>
    </row>
    <row r="8178" spans="1:3" x14ac:dyDescent="0.3">
      <c r="A8178" s="6" t="s">
        <v>3552</v>
      </c>
      <c r="B8178" s="10">
        <v>151000000</v>
      </c>
      <c r="C8178" s="10">
        <v>384408190.39999998</v>
      </c>
    </row>
    <row r="8179" spans="1:3" x14ac:dyDescent="0.3">
      <c r="A8179" s="6" t="s">
        <v>4384</v>
      </c>
      <c r="B8179" s="10">
        <v>214800000</v>
      </c>
      <c r="C8179" s="10">
        <v>692152526.39999998</v>
      </c>
    </row>
    <row r="8180" spans="1:3" x14ac:dyDescent="0.3">
      <c r="A8180" s="6" t="s">
        <v>4788</v>
      </c>
      <c r="B8180" s="10">
        <v>88600000</v>
      </c>
      <c r="C8180" s="10">
        <v>14590542</v>
      </c>
    </row>
    <row r="8181" spans="1:3" x14ac:dyDescent="0.3">
      <c r="A8181" s="6" t="s">
        <v>7289</v>
      </c>
      <c r="B8181" s="10">
        <v>25660000</v>
      </c>
      <c r="C8181" s="10">
        <v>3467232</v>
      </c>
    </row>
    <row r="8182" spans="1:3" x14ac:dyDescent="0.3">
      <c r="A8182" s="6" t="s">
        <v>5261</v>
      </c>
      <c r="B8182" s="10">
        <v>66400000</v>
      </c>
      <c r="C8182" s="10">
        <v>489432270.80000001</v>
      </c>
    </row>
    <row r="8183" spans="1:3" x14ac:dyDescent="0.3">
      <c r="A8183" s="6" t="s">
        <v>8446</v>
      </c>
      <c r="B8183" s="10">
        <v>115660000</v>
      </c>
      <c r="C8183" s="10">
        <v>548358671.39999998</v>
      </c>
    </row>
    <row r="8184" spans="1:3" x14ac:dyDescent="0.3">
      <c r="A8184" s="6" t="s">
        <v>5807</v>
      </c>
      <c r="B8184" s="10">
        <v>26848000</v>
      </c>
      <c r="C8184" s="10">
        <v>855756</v>
      </c>
    </row>
    <row r="8185" spans="1:3" x14ac:dyDescent="0.3">
      <c r="A8185" s="6" t="s">
        <v>1047</v>
      </c>
      <c r="B8185" s="10">
        <v>51400000</v>
      </c>
      <c r="C8185" s="10">
        <v>441322392.19999999</v>
      </c>
    </row>
    <row r="8186" spans="1:3" x14ac:dyDescent="0.3">
      <c r="A8186" s="6" t="s">
        <v>904</v>
      </c>
      <c r="B8186" s="10">
        <v>24000000</v>
      </c>
      <c r="C8186" s="10">
        <v>75634409</v>
      </c>
    </row>
    <row r="8187" spans="1:3" x14ac:dyDescent="0.3">
      <c r="A8187" s="6" t="s">
        <v>6580</v>
      </c>
      <c r="B8187" s="10">
        <v>101400000</v>
      </c>
      <c r="C8187" s="10">
        <v>276260104.39999998</v>
      </c>
    </row>
    <row r="8188" spans="1:3" x14ac:dyDescent="0.3">
      <c r="A8188" s="6" t="s">
        <v>3900</v>
      </c>
      <c r="B8188" s="10">
        <v>38000000</v>
      </c>
      <c r="C8188" s="10">
        <v>58394308</v>
      </c>
    </row>
    <row r="8189" spans="1:3" x14ac:dyDescent="0.3">
      <c r="A8189" s="6" t="s">
        <v>2970</v>
      </c>
      <c r="B8189" s="10">
        <v>107000000</v>
      </c>
      <c r="C8189" s="10">
        <v>336952152</v>
      </c>
    </row>
    <row r="8190" spans="1:3" x14ac:dyDescent="0.3">
      <c r="A8190" s="6" t="s">
        <v>277</v>
      </c>
      <c r="B8190" s="10">
        <v>70000000</v>
      </c>
      <c r="C8190" s="10">
        <v>69633110</v>
      </c>
    </row>
    <row r="8191" spans="1:3" x14ac:dyDescent="0.3">
      <c r="A8191" s="6" t="s">
        <v>911</v>
      </c>
      <c r="B8191" s="10">
        <v>30000000</v>
      </c>
      <c r="C8191" s="10">
        <v>115937163</v>
      </c>
    </row>
    <row r="8192" spans="1:3" x14ac:dyDescent="0.3">
      <c r="A8192" s="6" t="s">
        <v>5377</v>
      </c>
      <c r="B8192" s="10">
        <v>15000000</v>
      </c>
      <c r="C8192" s="10">
        <v>34820335</v>
      </c>
    </row>
    <row r="8193" spans="1:3" x14ac:dyDescent="0.3">
      <c r="A8193" s="6" t="s">
        <v>6488</v>
      </c>
      <c r="B8193" s="10">
        <v>14000004</v>
      </c>
      <c r="C8193" s="10">
        <v>24322</v>
      </c>
    </row>
    <row r="8194" spans="1:3" x14ac:dyDescent="0.3">
      <c r="A8194" s="6" t="s">
        <v>5236</v>
      </c>
      <c r="B8194" s="10">
        <v>32000000</v>
      </c>
      <c r="C8194" s="10">
        <v>77593167</v>
      </c>
    </row>
    <row r="8195" spans="1:3" x14ac:dyDescent="0.3">
      <c r="A8195" s="6" t="s">
        <v>516</v>
      </c>
      <c r="B8195" s="10">
        <v>44000000</v>
      </c>
      <c r="C8195" s="10">
        <v>726783294</v>
      </c>
    </row>
    <row r="8196" spans="1:3" x14ac:dyDescent="0.3">
      <c r="A8196" s="6" t="s">
        <v>837</v>
      </c>
      <c r="B8196" s="10">
        <v>246000000</v>
      </c>
      <c r="C8196" s="10">
        <v>175269998.80000001</v>
      </c>
    </row>
    <row r="8197" spans="1:3" x14ac:dyDescent="0.3">
      <c r="A8197" s="6" t="s">
        <v>4928</v>
      </c>
      <c r="B8197" s="10">
        <v>30000000</v>
      </c>
      <c r="C8197" s="10">
        <v>122529966</v>
      </c>
    </row>
    <row r="8198" spans="1:3" x14ac:dyDescent="0.3">
      <c r="A8198" s="6" t="s">
        <v>5301</v>
      </c>
      <c r="B8198" s="10">
        <v>40000000</v>
      </c>
      <c r="C8198" s="10">
        <v>57424952</v>
      </c>
    </row>
    <row r="8199" spans="1:3" x14ac:dyDescent="0.3">
      <c r="A8199" s="6" t="s">
        <v>2618</v>
      </c>
      <c r="B8199" s="10">
        <v>132900000</v>
      </c>
      <c r="C8199" s="10">
        <v>170024300</v>
      </c>
    </row>
    <row r="8200" spans="1:3" x14ac:dyDescent="0.3">
      <c r="A8200" s="6" t="s">
        <v>6757</v>
      </c>
      <c r="B8200" s="10">
        <v>90000000</v>
      </c>
      <c r="C8200" s="10">
        <v>17177993</v>
      </c>
    </row>
    <row r="8201" spans="1:3" x14ac:dyDescent="0.3">
      <c r="A8201" s="6" t="s">
        <v>7480</v>
      </c>
      <c r="B8201" s="10">
        <v>110000000</v>
      </c>
      <c r="C8201" s="10">
        <v>547628038</v>
      </c>
    </row>
    <row r="8202" spans="1:3" x14ac:dyDescent="0.3">
      <c r="A8202" s="6" t="s">
        <v>9505</v>
      </c>
      <c r="B8202" s="10">
        <v>117600000</v>
      </c>
      <c r="C8202" s="10">
        <v>236242943.80000001</v>
      </c>
    </row>
    <row r="8203" spans="1:3" x14ac:dyDescent="0.3">
      <c r="A8203" s="6" t="s">
        <v>5753</v>
      </c>
      <c r="B8203" s="10">
        <v>75200000</v>
      </c>
      <c r="C8203" s="10">
        <v>410263644.60000002</v>
      </c>
    </row>
    <row r="8204" spans="1:3" x14ac:dyDescent="0.3">
      <c r="A8204" s="6" t="s">
        <v>8932</v>
      </c>
      <c r="B8204" s="10">
        <v>40000000</v>
      </c>
      <c r="C8204" s="10">
        <v>55249159</v>
      </c>
    </row>
    <row r="8205" spans="1:3" x14ac:dyDescent="0.3">
      <c r="A8205" s="6" t="s">
        <v>162</v>
      </c>
      <c r="B8205" s="10">
        <v>103600000</v>
      </c>
      <c r="C8205" s="10">
        <v>134150172.59999999</v>
      </c>
    </row>
    <row r="8206" spans="1:3" x14ac:dyDescent="0.3">
      <c r="A8206" s="6" t="s">
        <v>5204</v>
      </c>
      <c r="B8206" s="10">
        <v>70000000</v>
      </c>
      <c r="C8206" s="10">
        <v>0</v>
      </c>
    </row>
    <row r="8207" spans="1:3" x14ac:dyDescent="0.3">
      <c r="A8207" s="6" t="s">
        <v>1931</v>
      </c>
      <c r="B8207" s="10">
        <v>102400000</v>
      </c>
      <c r="C8207" s="10">
        <v>208453066.19999999</v>
      </c>
    </row>
    <row r="8208" spans="1:3" x14ac:dyDescent="0.3">
      <c r="A8208" s="6" t="s">
        <v>7844</v>
      </c>
      <c r="B8208" s="10">
        <v>148200000</v>
      </c>
      <c r="C8208" s="10">
        <v>709840720.60000002</v>
      </c>
    </row>
    <row r="8209" spans="1:3" x14ac:dyDescent="0.3">
      <c r="A8209" s="6" t="s">
        <v>9243</v>
      </c>
      <c r="B8209" s="10">
        <v>8809746</v>
      </c>
      <c r="C8209" s="10">
        <v>8720000</v>
      </c>
    </row>
    <row r="8210" spans="1:3" x14ac:dyDescent="0.3">
      <c r="A8210" s="6" t="s">
        <v>3911</v>
      </c>
      <c r="B8210" s="10">
        <v>55600000</v>
      </c>
      <c r="C8210" s="10">
        <v>335746030</v>
      </c>
    </row>
    <row r="8211" spans="1:3" x14ac:dyDescent="0.3">
      <c r="A8211" s="6" t="s">
        <v>4315</v>
      </c>
      <c r="B8211" s="10">
        <v>49000000</v>
      </c>
      <c r="C8211" s="10">
        <v>72689126</v>
      </c>
    </row>
    <row r="8212" spans="1:3" x14ac:dyDescent="0.3">
      <c r="A8212" s="6" t="s">
        <v>6020</v>
      </c>
      <c r="B8212" s="10">
        <v>122200000</v>
      </c>
      <c r="C8212" s="10">
        <v>568193955.39999998</v>
      </c>
    </row>
    <row r="8213" spans="1:3" x14ac:dyDescent="0.3">
      <c r="A8213" s="6" t="s">
        <v>6106</v>
      </c>
      <c r="B8213" s="10">
        <v>36345000</v>
      </c>
      <c r="C8213" s="10">
        <v>2550321</v>
      </c>
    </row>
    <row r="8214" spans="1:3" x14ac:dyDescent="0.3">
      <c r="A8214" s="6" t="s">
        <v>7593</v>
      </c>
      <c r="B8214" s="10">
        <v>4570000</v>
      </c>
      <c r="C8214" s="10">
        <v>1431904</v>
      </c>
    </row>
    <row r="8215" spans="1:3" x14ac:dyDescent="0.3">
      <c r="A8215" s="6" t="s">
        <v>5454</v>
      </c>
      <c r="B8215" s="10">
        <v>5000000</v>
      </c>
      <c r="C8215" s="10">
        <v>5879254</v>
      </c>
    </row>
    <row r="8216" spans="1:3" x14ac:dyDescent="0.3">
      <c r="A8216" s="6" t="s">
        <v>7343</v>
      </c>
      <c r="B8216" s="10">
        <v>35000000</v>
      </c>
      <c r="C8216" s="10">
        <v>11559747</v>
      </c>
    </row>
    <row r="8217" spans="1:3" x14ac:dyDescent="0.3">
      <c r="A8217" s="6" t="s">
        <v>2674</v>
      </c>
      <c r="B8217" s="10">
        <v>3400000</v>
      </c>
      <c r="C8217" s="10">
        <v>78638987</v>
      </c>
    </row>
    <row r="8218" spans="1:3" x14ac:dyDescent="0.3">
      <c r="A8218" s="6" t="s">
        <v>6395</v>
      </c>
      <c r="B8218" s="10">
        <v>40000000</v>
      </c>
      <c r="C8218" s="10">
        <v>78269970</v>
      </c>
    </row>
    <row r="8219" spans="1:3" x14ac:dyDescent="0.3">
      <c r="A8219" s="6" t="s">
        <v>2388</v>
      </c>
      <c r="B8219" s="10">
        <v>100000000</v>
      </c>
      <c r="C8219" s="10">
        <v>170936470</v>
      </c>
    </row>
    <row r="8220" spans="1:3" x14ac:dyDescent="0.3">
      <c r="A8220" s="6" t="s">
        <v>1818</v>
      </c>
      <c r="B8220" s="10">
        <v>134000000</v>
      </c>
      <c r="C8220" s="10">
        <v>567719433.79999995</v>
      </c>
    </row>
    <row r="8221" spans="1:3" x14ac:dyDescent="0.3">
      <c r="A8221" s="6" t="s">
        <v>4650</v>
      </c>
      <c r="B8221" s="10">
        <v>40000000</v>
      </c>
      <c r="C8221" s="10">
        <v>195111193</v>
      </c>
    </row>
    <row r="8222" spans="1:3" x14ac:dyDescent="0.3">
      <c r="A8222" s="6" t="s">
        <v>2564</v>
      </c>
      <c r="B8222" s="10">
        <v>17000000</v>
      </c>
      <c r="C8222" s="10">
        <v>207765056</v>
      </c>
    </row>
    <row r="8223" spans="1:3" x14ac:dyDescent="0.3">
      <c r="A8223" s="6" t="s">
        <v>7885</v>
      </c>
      <c r="B8223" s="10">
        <v>40000000</v>
      </c>
      <c r="C8223" s="10">
        <v>413844</v>
      </c>
    </row>
    <row r="8224" spans="1:3" x14ac:dyDescent="0.3">
      <c r="A8224" s="6" t="s">
        <v>6838</v>
      </c>
      <c r="B8224" s="10">
        <v>108800000</v>
      </c>
      <c r="C8224" s="10">
        <v>615996146.79999995</v>
      </c>
    </row>
    <row r="8225" spans="1:3" x14ac:dyDescent="0.3">
      <c r="A8225" s="6" t="s">
        <v>1372</v>
      </c>
      <c r="B8225" s="10">
        <v>30107840</v>
      </c>
      <c r="C8225" s="10">
        <v>4026709</v>
      </c>
    </row>
    <row r="8226" spans="1:3" x14ac:dyDescent="0.3">
      <c r="A8226" s="6" t="s">
        <v>6546</v>
      </c>
      <c r="B8226" s="10">
        <v>3700000</v>
      </c>
      <c r="C8226" s="10">
        <v>31800000</v>
      </c>
    </row>
    <row r="8227" spans="1:3" x14ac:dyDescent="0.3">
      <c r="A8227" s="6" t="s">
        <v>2794</v>
      </c>
      <c r="B8227" s="10">
        <v>5883687</v>
      </c>
      <c r="C8227" s="10">
        <v>52946454</v>
      </c>
    </row>
    <row r="8228" spans="1:3" x14ac:dyDescent="0.3">
      <c r="A8228" s="6" t="s">
        <v>3127</v>
      </c>
      <c r="B8228" s="10">
        <v>18000000</v>
      </c>
      <c r="C8228" s="10">
        <v>2133452</v>
      </c>
    </row>
    <row r="8229" spans="1:3" x14ac:dyDescent="0.3">
      <c r="A8229" s="6" t="s">
        <v>2683</v>
      </c>
      <c r="B8229" s="10">
        <v>10000000</v>
      </c>
      <c r="C8229" s="10">
        <v>25707698</v>
      </c>
    </row>
    <row r="8230" spans="1:3" x14ac:dyDescent="0.3">
      <c r="A8230" s="6" t="s">
        <v>1702</v>
      </c>
      <c r="B8230" s="10">
        <v>148800000</v>
      </c>
      <c r="C8230" s="10">
        <v>948498291.20000005</v>
      </c>
    </row>
    <row r="8231" spans="1:3" x14ac:dyDescent="0.3">
      <c r="A8231" s="6" t="s">
        <v>3701</v>
      </c>
      <c r="B8231" s="10">
        <v>1686600</v>
      </c>
      <c r="C8231" s="10">
        <v>225374</v>
      </c>
    </row>
    <row r="8232" spans="1:3" x14ac:dyDescent="0.3">
      <c r="A8232" s="6" t="s">
        <v>3175</v>
      </c>
      <c r="B8232" s="10">
        <v>56000000</v>
      </c>
      <c r="C8232" s="10">
        <v>198006880</v>
      </c>
    </row>
    <row r="8233" spans="1:3" x14ac:dyDescent="0.3">
      <c r="A8233" s="6" t="s">
        <v>5661</v>
      </c>
      <c r="B8233" s="10">
        <v>243000000</v>
      </c>
      <c r="C8233" s="10">
        <v>622324603.20000005</v>
      </c>
    </row>
    <row r="8234" spans="1:3" x14ac:dyDescent="0.3">
      <c r="A8234" s="6" t="s">
        <v>6042</v>
      </c>
      <c r="B8234" s="10">
        <v>27000000</v>
      </c>
      <c r="C8234" s="10">
        <v>13670688</v>
      </c>
    </row>
    <row r="8235" spans="1:3" x14ac:dyDescent="0.3">
      <c r="A8235" s="6" t="s">
        <v>8865</v>
      </c>
      <c r="B8235" s="10">
        <v>19400000</v>
      </c>
      <c r="C8235" s="10">
        <v>15118795</v>
      </c>
    </row>
    <row r="8236" spans="1:3" x14ac:dyDescent="0.3">
      <c r="A8236" s="6" t="s">
        <v>376</v>
      </c>
      <c r="B8236" s="10">
        <v>72000000</v>
      </c>
      <c r="C8236" s="10">
        <v>214883443.80000001</v>
      </c>
    </row>
    <row r="8237" spans="1:3" x14ac:dyDescent="0.3">
      <c r="A8237" s="6" t="s">
        <v>5599</v>
      </c>
      <c r="B8237" s="10">
        <v>12500000</v>
      </c>
      <c r="C8237" s="10">
        <v>4027663</v>
      </c>
    </row>
    <row r="8238" spans="1:3" x14ac:dyDescent="0.3">
      <c r="A8238" s="6" t="s">
        <v>6201</v>
      </c>
      <c r="B8238" s="10">
        <v>116200000</v>
      </c>
      <c r="C8238" s="10">
        <v>572201947</v>
      </c>
    </row>
    <row r="8239" spans="1:3" x14ac:dyDescent="0.3">
      <c r="A8239" s="6" t="s">
        <v>3426</v>
      </c>
      <c r="B8239" s="10">
        <v>55000000</v>
      </c>
      <c r="C8239" s="10">
        <v>164610802.59999999</v>
      </c>
    </row>
    <row r="8240" spans="1:3" x14ac:dyDescent="0.3">
      <c r="A8240" s="6" t="s">
        <v>520</v>
      </c>
      <c r="B8240" s="10">
        <v>15000000</v>
      </c>
      <c r="C8240" s="10">
        <v>92108518</v>
      </c>
    </row>
    <row r="8241" spans="1:3" x14ac:dyDescent="0.3">
      <c r="A8241" s="6" t="s">
        <v>22</v>
      </c>
      <c r="B8241" s="10">
        <v>119200000</v>
      </c>
      <c r="C8241" s="10">
        <v>488962491</v>
      </c>
    </row>
    <row r="8242" spans="1:3" x14ac:dyDescent="0.3">
      <c r="A8242" s="6" t="s">
        <v>3795</v>
      </c>
      <c r="B8242" s="10">
        <v>5000</v>
      </c>
      <c r="C8242" s="10">
        <v>1240261.6000000001</v>
      </c>
    </row>
    <row r="8243" spans="1:3" x14ac:dyDescent="0.3">
      <c r="A8243" s="6" t="s">
        <v>1808</v>
      </c>
      <c r="B8243" s="10">
        <v>158740000</v>
      </c>
      <c r="C8243" s="10">
        <v>297572432</v>
      </c>
    </row>
    <row r="8244" spans="1:3" x14ac:dyDescent="0.3">
      <c r="A8244" s="6" t="s">
        <v>1276</v>
      </c>
      <c r="B8244" s="10">
        <v>4300000</v>
      </c>
      <c r="C8244" s="10">
        <v>1512938</v>
      </c>
    </row>
    <row r="8245" spans="1:3" x14ac:dyDescent="0.3">
      <c r="A8245" s="6" t="s">
        <v>8020</v>
      </c>
      <c r="B8245" s="10">
        <v>81780000</v>
      </c>
      <c r="C8245" s="10">
        <v>640844864</v>
      </c>
    </row>
    <row r="8246" spans="1:3" x14ac:dyDescent="0.3">
      <c r="A8246" s="6" t="s">
        <v>40</v>
      </c>
      <c r="B8246" s="10">
        <v>25000000</v>
      </c>
      <c r="C8246" s="10">
        <v>622313635</v>
      </c>
    </row>
    <row r="8247" spans="1:3" x14ac:dyDescent="0.3">
      <c r="A8247" s="6" t="s">
        <v>1854</v>
      </c>
      <c r="B8247" s="10">
        <v>110000000</v>
      </c>
      <c r="C8247" s="10">
        <v>215300000</v>
      </c>
    </row>
    <row r="8248" spans="1:3" x14ac:dyDescent="0.3">
      <c r="A8248" s="6" t="s">
        <v>6280</v>
      </c>
      <c r="B8248" s="10">
        <v>50000000</v>
      </c>
      <c r="C8248" s="10">
        <v>62967368</v>
      </c>
    </row>
    <row r="8249" spans="1:3" x14ac:dyDescent="0.3">
      <c r="A8249" s="6" t="s">
        <v>9140</v>
      </c>
      <c r="B8249" s="10">
        <v>6200000</v>
      </c>
      <c r="C8249" s="10">
        <v>23191551</v>
      </c>
    </row>
    <row r="8250" spans="1:3" x14ac:dyDescent="0.3">
      <c r="A8250" s="6" t="s">
        <v>3968</v>
      </c>
      <c r="B8250" s="10">
        <v>99000000</v>
      </c>
      <c r="C8250" s="10">
        <v>250091610</v>
      </c>
    </row>
    <row r="8251" spans="1:3" x14ac:dyDescent="0.3">
      <c r="A8251" s="6" t="s">
        <v>3957</v>
      </c>
      <c r="B8251" s="10">
        <v>45000000</v>
      </c>
      <c r="C8251" s="10">
        <v>187995859</v>
      </c>
    </row>
    <row r="8252" spans="1:3" x14ac:dyDescent="0.3">
      <c r="A8252" s="6" t="s">
        <v>159</v>
      </c>
      <c r="B8252" s="10">
        <v>15160689</v>
      </c>
      <c r="C8252" s="10">
        <v>23800</v>
      </c>
    </row>
    <row r="8253" spans="1:3" x14ac:dyDescent="0.3">
      <c r="A8253" s="6" t="s">
        <v>8911</v>
      </c>
      <c r="B8253" s="10">
        <v>6000000</v>
      </c>
      <c r="C8253" s="10">
        <v>31347154</v>
      </c>
    </row>
    <row r="8254" spans="1:3" x14ac:dyDescent="0.3">
      <c r="A8254" s="6" t="s">
        <v>9493</v>
      </c>
      <c r="B8254" s="10">
        <v>36000000</v>
      </c>
      <c r="C8254" s="10">
        <v>20300385</v>
      </c>
    </row>
    <row r="8255" spans="1:3" x14ac:dyDescent="0.3">
      <c r="A8255" s="6" t="s">
        <v>2473</v>
      </c>
      <c r="B8255" s="10">
        <v>110000000</v>
      </c>
      <c r="C8255" s="10">
        <v>271669045.60000002</v>
      </c>
    </row>
    <row r="8256" spans="1:3" x14ac:dyDescent="0.3">
      <c r="A8256" s="6" t="s">
        <v>5940</v>
      </c>
      <c r="B8256" s="10">
        <v>81000000</v>
      </c>
      <c r="C8256" s="10">
        <v>383536021</v>
      </c>
    </row>
    <row r="8257" spans="1:3" x14ac:dyDescent="0.3">
      <c r="A8257" s="6" t="s">
        <v>7174</v>
      </c>
      <c r="B8257" s="10">
        <v>140000000</v>
      </c>
      <c r="C8257" s="10">
        <v>456083328.60000002</v>
      </c>
    </row>
    <row r="8258" spans="1:3" x14ac:dyDescent="0.3">
      <c r="A8258" s="6" t="s">
        <v>4279</v>
      </c>
      <c r="B8258" s="10">
        <v>104700000</v>
      </c>
      <c r="C8258" s="10">
        <v>538260394.39999998</v>
      </c>
    </row>
    <row r="8259" spans="1:3" x14ac:dyDescent="0.3">
      <c r="A8259" s="6" t="s">
        <v>8288</v>
      </c>
      <c r="B8259" s="10">
        <v>12500000</v>
      </c>
      <c r="C8259" s="10">
        <v>3931367</v>
      </c>
    </row>
    <row r="8260" spans="1:3" x14ac:dyDescent="0.3">
      <c r="A8260" s="6" t="s">
        <v>5078</v>
      </c>
      <c r="B8260" s="10">
        <v>120000000</v>
      </c>
      <c r="C8260" s="10">
        <v>328711434</v>
      </c>
    </row>
    <row r="8261" spans="1:3" x14ac:dyDescent="0.3">
      <c r="A8261" s="6" t="s">
        <v>7367</v>
      </c>
      <c r="B8261" s="10">
        <v>112360000</v>
      </c>
      <c r="C8261" s="10">
        <v>465264845.80000001</v>
      </c>
    </row>
    <row r="8262" spans="1:3" x14ac:dyDescent="0.3">
      <c r="A8262" s="6" t="s">
        <v>4175</v>
      </c>
      <c r="B8262" s="10">
        <v>134300000</v>
      </c>
      <c r="C8262" s="10">
        <v>862567677.39999998</v>
      </c>
    </row>
    <row r="8263" spans="1:3" x14ac:dyDescent="0.3">
      <c r="A8263" s="6" t="s">
        <v>3458</v>
      </c>
      <c r="B8263" s="10">
        <v>64800000</v>
      </c>
      <c r="C8263" s="10">
        <v>601460963.60000002</v>
      </c>
    </row>
    <row r="8264" spans="1:3" x14ac:dyDescent="0.3">
      <c r="A8264" s="6" t="s">
        <v>2857</v>
      </c>
      <c r="B8264" s="10">
        <v>13000000</v>
      </c>
      <c r="C8264" s="10">
        <v>33069303</v>
      </c>
    </row>
    <row r="8265" spans="1:3" x14ac:dyDescent="0.3">
      <c r="A8265" s="6" t="s">
        <v>8640</v>
      </c>
      <c r="B8265" s="10">
        <v>15600000</v>
      </c>
      <c r="C8265" s="10">
        <v>13207442</v>
      </c>
    </row>
    <row r="8266" spans="1:3" x14ac:dyDescent="0.3">
      <c r="A8266" s="6" t="s">
        <v>7279</v>
      </c>
      <c r="B8266" s="10">
        <v>45000000</v>
      </c>
      <c r="C8266" s="10">
        <v>17220599</v>
      </c>
    </row>
    <row r="8267" spans="1:3" x14ac:dyDescent="0.3">
      <c r="A8267" s="6" t="s">
        <v>7336</v>
      </c>
      <c r="B8267" s="10">
        <v>143700000</v>
      </c>
      <c r="C8267" s="10">
        <v>533458653.60000002</v>
      </c>
    </row>
    <row r="8268" spans="1:3" x14ac:dyDescent="0.3">
      <c r="A8268" s="6" t="s">
        <v>5436</v>
      </c>
      <c r="B8268" s="10">
        <v>55000000</v>
      </c>
      <c r="C8268" s="10">
        <v>153770052</v>
      </c>
    </row>
    <row r="8269" spans="1:3" x14ac:dyDescent="0.3">
      <c r="A8269" s="6" t="s">
        <v>9512</v>
      </c>
      <c r="B8269" s="10">
        <v>21000000</v>
      </c>
      <c r="C8269" s="10">
        <v>98566278.400000006</v>
      </c>
    </row>
    <row r="8270" spans="1:3" x14ac:dyDescent="0.3">
      <c r="A8270" s="6" t="s">
        <v>9671</v>
      </c>
      <c r="B8270" s="10">
        <v>105800000</v>
      </c>
      <c r="C8270" s="10">
        <v>667037174.79999995</v>
      </c>
    </row>
    <row r="8271" spans="1:3" x14ac:dyDescent="0.3">
      <c r="A8271" s="6" t="s">
        <v>8696</v>
      </c>
      <c r="B8271" s="10">
        <v>103171600</v>
      </c>
      <c r="C8271" s="10">
        <v>648212671</v>
      </c>
    </row>
    <row r="8272" spans="1:3" x14ac:dyDescent="0.3">
      <c r="A8272" s="6" t="s">
        <v>7205</v>
      </c>
      <c r="B8272" s="10">
        <v>62100000</v>
      </c>
      <c r="C8272" s="10">
        <v>534518566.60000002</v>
      </c>
    </row>
    <row r="8273" spans="1:3" x14ac:dyDescent="0.3">
      <c r="A8273" s="6" t="s">
        <v>6253</v>
      </c>
      <c r="B8273" s="10">
        <v>36000000</v>
      </c>
      <c r="C8273" s="10">
        <v>57284237</v>
      </c>
    </row>
    <row r="8274" spans="1:3" x14ac:dyDescent="0.3">
      <c r="A8274" s="6" t="s">
        <v>1596</v>
      </c>
      <c r="B8274" s="10">
        <v>35000000</v>
      </c>
      <c r="C8274" s="10">
        <v>111854182</v>
      </c>
    </row>
    <row r="8275" spans="1:3" x14ac:dyDescent="0.3">
      <c r="A8275" s="6" t="s">
        <v>7777</v>
      </c>
      <c r="B8275" s="10">
        <v>7000000</v>
      </c>
      <c r="C8275" s="10">
        <v>40207064</v>
      </c>
    </row>
    <row r="8276" spans="1:3" x14ac:dyDescent="0.3">
      <c r="A8276" s="6" t="s">
        <v>5975</v>
      </c>
      <c r="B8276" s="10">
        <v>3000000</v>
      </c>
      <c r="C8276" s="10">
        <v>9801375</v>
      </c>
    </row>
    <row r="8277" spans="1:3" x14ac:dyDescent="0.3">
      <c r="A8277" s="6" t="s">
        <v>8897</v>
      </c>
      <c r="B8277" s="10">
        <v>139000000</v>
      </c>
      <c r="C8277" s="10">
        <v>620873838.20000005</v>
      </c>
    </row>
    <row r="8278" spans="1:3" x14ac:dyDescent="0.3">
      <c r="A8278" s="6" t="s">
        <v>6474</v>
      </c>
      <c r="B8278" s="10">
        <v>83000000</v>
      </c>
      <c r="C8278" s="10">
        <v>475986048.19999999</v>
      </c>
    </row>
    <row r="8279" spans="1:3" x14ac:dyDescent="0.3">
      <c r="A8279" s="6" t="s">
        <v>414</v>
      </c>
      <c r="B8279" s="10">
        <v>101000000</v>
      </c>
      <c r="C8279" s="10">
        <v>893800197.20000005</v>
      </c>
    </row>
    <row r="8280" spans="1:3" x14ac:dyDescent="0.3">
      <c r="A8280" s="6" t="s">
        <v>3553</v>
      </c>
      <c r="B8280" s="10">
        <v>160000000</v>
      </c>
      <c r="C8280" s="10">
        <v>317852948</v>
      </c>
    </row>
    <row r="8281" spans="1:3" x14ac:dyDescent="0.3">
      <c r="A8281" s="6" t="s">
        <v>8223</v>
      </c>
      <c r="B8281" s="10">
        <v>7585300.5999999996</v>
      </c>
      <c r="C8281" s="10">
        <v>75871032</v>
      </c>
    </row>
    <row r="8282" spans="1:3" x14ac:dyDescent="0.3">
      <c r="A8282" s="6" t="s">
        <v>9026</v>
      </c>
      <c r="B8282" s="10">
        <v>6000000</v>
      </c>
      <c r="C8282" s="10">
        <v>33833201</v>
      </c>
    </row>
    <row r="8283" spans="1:3" x14ac:dyDescent="0.3">
      <c r="A8283" s="6" t="s">
        <v>7142</v>
      </c>
      <c r="B8283" s="10">
        <v>60000000</v>
      </c>
      <c r="C8283" s="10">
        <v>123054041</v>
      </c>
    </row>
    <row r="8284" spans="1:3" x14ac:dyDescent="0.3">
      <c r="A8284" s="6" t="s">
        <v>2258</v>
      </c>
      <c r="B8284" s="10">
        <v>19597380</v>
      </c>
      <c r="C8284" s="10">
        <v>10247262</v>
      </c>
    </row>
    <row r="8285" spans="1:3" x14ac:dyDescent="0.3">
      <c r="A8285" s="6" t="s">
        <v>3743</v>
      </c>
      <c r="B8285" s="10">
        <v>15000000</v>
      </c>
      <c r="C8285" s="10">
        <v>47011449</v>
      </c>
    </row>
    <row r="8286" spans="1:3" x14ac:dyDescent="0.3">
      <c r="A8286" s="6" t="s">
        <v>7881</v>
      </c>
      <c r="B8286" s="10">
        <v>142600000</v>
      </c>
      <c r="C8286" s="10">
        <v>426613741.80000001</v>
      </c>
    </row>
    <row r="8287" spans="1:3" x14ac:dyDescent="0.3">
      <c r="A8287" s="6" t="s">
        <v>2327</v>
      </c>
      <c r="B8287" s="10">
        <v>600</v>
      </c>
      <c r="C8287" s="10">
        <v>214883443.80000001</v>
      </c>
    </row>
    <row r="8288" spans="1:3" x14ac:dyDescent="0.3">
      <c r="A8288" s="6" t="s">
        <v>6183</v>
      </c>
      <c r="B8288" s="10">
        <v>3265000</v>
      </c>
      <c r="C8288" s="10">
        <v>323754</v>
      </c>
    </row>
    <row r="8289" spans="1:3" x14ac:dyDescent="0.3">
      <c r="A8289" s="6" t="s">
        <v>1948</v>
      </c>
      <c r="B8289" s="10">
        <v>170000000</v>
      </c>
      <c r="C8289" s="10">
        <v>312183437</v>
      </c>
    </row>
    <row r="8290" spans="1:3" x14ac:dyDescent="0.3">
      <c r="A8290" s="6" t="s">
        <v>6270</v>
      </c>
      <c r="B8290" s="10">
        <v>107000000</v>
      </c>
      <c r="C8290" s="10">
        <v>247575382.59999999</v>
      </c>
    </row>
    <row r="8291" spans="1:3" x14ac:dyDescent="0.3">
      <c r="A8291" s="6" t="s">
        <v>956</v>
      </c>
      <c r="B8291" s="10">
        <v>90000000</v>
      </c>
      <c r="C8291" s="10">
        <v>433079565.60000002</v>
      </c>
    </row>
    <row r="8292" spans="1:3" x14ac:dyDescent="0.3">
      <c r="A8292" s="6" t="s">
        <v>28</v>
      </c>
      <c r="B8292" s="10">
        <v>92000000</v>
      </c>
      <c r="C8292" s="10">
        <v>462216471.80000001</v>
      </c>
    </row>
    <row r="8293" spans="1:3" x14ac:dyDescent="0.3">
      <c r="A8293" s="6" t="s">
        <v>3694</v>
      </c>
      <c r="B8293" s="10">
        <v>54640000</v>
      </c>
      <c r="C8293" s="10">
        <v>329856760.80000001</v>
      </c>
    </row>
    <row r="8294" spans="1:3" x14ac:dyDescent="0.3">
      <c r="A8294" s="6" t="s">
        <v>5298</v>
      </c>
      <c r="B8294" s="10">
        <v>6461098.5999999996</v>
      </c>
      <c r="C8294" s="10">
        <v>126</v>
      </c>
    </row>
    <row r="8295" spans="1:3" x14ac:dyDescent="0.3">
      <c r="A8295" s="6" t="s">
        <v>2999</v>
      </c>
      <c r="B8295" s="10">
        <v>132400000</v>
      </c>
      <c r="C8295" s="10">
        <v>553917974.79999995</v>
      </c>
    </row>
    <row r="8296" spans="1:3" x14ac:dyDescent="0.3">
      <c r="A8296" s="6" t="s">
        <v>9033</v>
      </c>
      <c r="B8296" s="10">
        <v>2084951.6</v>
      </c>
      <c r="C8296" s="10">
        <v>3692836</v>
      </c>
    </row>
    <row r="8297" spans="1:3" x14ac:dyDescent="0.3">
      <c r="A8297" s="6" t="s">
        <v>5289</v>
      </c>
      <c r="B8297" s="10">
        <v>5000000</v>
      </c>
      <c r="C8297" s="10">
        <v>84563118</v>
      </c>
    </row>
    <row r="8298" spans="1:3" x14ac:dyDescent="0.3">
      <c r="A8298" s="6" t="s">
        <v>6489</v>
      </c>
      <c r="B8298" s="10">
        <v>14000000</v>
      </c>
      <c r="C8298" s="10">
        <v>82925064</v>
      </c>
    </row>
    <row r="8299" spans="1:3" x14ac:dyDescent="0.3">
      <c r="A8299" s="6" t="s">
        <v>2643</v>
      </c>
      <c r="B8299" s="10">
        <v>6000000</v>
      </c>
      <c r="C8299" s="10">
        <v>42873730</v>
      </c>
    </row>
    <row r="8300" spans="1:3" x14ac:dyDescent="0.3">
      <c r="A8300" s="6" t="s">
        <v>8271</v>
      </c>
      <c r="B8300" s="10">
        <v>1300000</v>
      </c>
      <c r="C8300" s="10">
        <v>2736371</v>
      </c>
    </row>
    <row r="8301" spans="1:3" x14ac:dyDescent="0.3">
      <c r="A8301" s="6" t="s">
        <v>7129</v>
      </c>
      <c r="B8301" s="10">
        <v>12000000</v>
      </c>
      <c r="C8301" s="10">
        <v>44200000</v>
      </c>
    </row>
    <row r="8302" spans="1:3" x14ac:dyDescent="0.3">
      <c r="A8302" s="6" t="s">
        <v>4510</v>
      </c>
      <c r="B8302" s="10">
        <v>101000000</v>
      </c>
      <c r="C8302" s="10">
        <v>503582663.39999998</v>
      </c>
    </row>
    <row r="8303" spans="1:3" x14ac:dyDescent="0.3">
      <c r="A8303" s="6" t="s">
        <v>3706</v>
      </c>
      <c r="B8303" s="10">
        <v>35000000</v>
      </c>
      <c r="C8303" s="10">
        <v>263233</v>
      </c>
    </row>
    <row r="8304" spans="1:3" x14ac:dyDescent="0.3">
      <c r="A8304" s="6" t="s">
        <v>7546</v>
      </c>
      <c r="B8304" s="10">
        <v>10000000</v>
      </c>
      <c r="C8304" s="10">
        <v>11411644</v>
      </c>
    </row>
    <row r="8305" spans="1:3" x14ac:dyDescent="0.3">
      <c r="A8305" s="6" t="s">
        <v>1199</v>
      </c>
      <c r="B8305" s="10">
        <v>88000000</v>
      </c>
      <c r="C8305" s="10">
        <v>159487563</v>
      </c>
    </row>
    <row r="8306" spans="1:3" x14ac:dyDescent="0.3">
      <c r="A8306" s="6" t="s">
        <v>1572</v>
      </c>
      <c r="B8306" s="10">
        <v>40000000</v>
      </c>
      <c r="C8306" s="10">
        <v>104407366</v>
      </c>
    </row>
    <row r="8307" spans="1:3" x14ac:dyDescent="0.3">
      <c r="A8307" s="6" t="s">
        <v>7568</v>
      </c>
      <c r="B8307" s="10">
        <v>134000000</v>
      </c>
      <c r="C8307" s="10">
        <v>465164351.19999999</v>
      </c>
    </row>
    <row r="8308" spans="1:3" x14ac:dyDescent="0.3">
      <c r="A8308" s="6" t="s">
        <v>2716</v>
      </c>
      <c r="B8308" s="10">
        <v>100000000</v>
      </c>
      <c r="C8308" s="10">
        <v>246367071</v>
      </c>
    </row>
    <row r="8309" spans="1:3" x14ac:dyDescent="0.3">
      <c r="A8309" s="6" t="s">
        <v>202</v>
      </c>
      <c r="B8309" s="10">
        <v>126800000</v>
      </c>
      <c r="C8309" s="10">
        <v>985255868.79999995</v>
      </c>
    </row>
    <row r="8310" spans="1:3" x14ac:dyDescent="0.3">
      <c r="A8310" s="6" t="s">
        <v>5466</v>
      </c>
      <c r="B8310" s="10">
        <v>18000000</v>
      </c>
      <c r="C8310" s="10">
        <v>0</v>
      </c>
    </row>
    <row r="8311" spans="1:3" x14ac:dyDescent="0.3">
      <c r="A8311" s="6" t="s">
        <v>532</v>
      </c>
      <c r="B8311" s="10">
        <v>60000000</v>
      </c>
      <c r="C8311" s="10">
        <v>218613188</v>
      </c>
    </row>
    <row r="8312" spans="1:3" x14ac:dyDescent="0.3">
      <c r="A8312" s="6" t="s">
        <v>514</v>
      </c>
      <c r="B8312" s="10">
        <v>260540000</v>
      </c>
      <c r="C8312" s="10">
        <v>1862168356</v>
      </c>
    </row>
    <row r="8313" spans="1:3" x14ac:dyDescent="0.3">
      <c r="A8313" s="6" t="s">
        <v>392</v>
      </c>
      <c r="B8313" s="10">
        <v>105000000</v>
      </c>
      <c r="C8313" s="10">
        <v>270997378</v>
      </c>
    </row>
    <row r="8314" spans="1:3" x14ac:dyDescent="0.3">
      <c r="A8314" s="6" t="s">
        <v>4559</v>
      </c>
      <c r="B8314" s="10">
        <v>15000000</v>
      </c>
      <c r="C8314" s="10">
        <v>31046220</v>
      </c>
    </row>
    <row r="8315" spans="1:3" x14ac:dyDescent="0.3">
      <c r="A8315" s="6" t="s">
        <v>2341</v>
      </c>
      <c r="B8315" s="10">
        <v>30000000</v>
      </c>
      <c r="C8315" s="10">
        <v>165334774</v>
      </c>
    </row>
    <row r="8316" spans="1:3" x14ac:dyDescent="0.3">
      <c r="A8316" s="6" t="s">
        <v>2508</v>
      </c>
      <c r="B8316" s="10">
        <v>45000000</v>
      </c>
      <c r="C8316" s="10">
        <v>134713435</v>
      </c>
    </row>
    <row r="8317" spans="1:3" x14ac:dyDescent="0.3">
      <c r="A8317" s="6" t="s">
        <v>6898</v>
      </c>
      <c r="B8317" s="10">
        <v>94100000</v>
      </c>
      <c r="C8317" s="10">
        <v>683545513.39999998</v>
      </c>
    </row>
    <row r="8318" spans="1:3" x14ac:dyDescent="0.3">
      <c r="A8318" s="6" t="s">
        <v>9038</v>
      </c>
      <c r="B8318" s="10">
        <v>143600000</v>
      </c>
      <c r="C8318" s="10">
        <v>309828687</v>
      </c>
    </row>
    <row r="8319" spans="1:3" x14ac:dyDescent="0.3">
      <c r="A8319" s="6" t="s">
        <v>7057</v>
      </c>
      <c r="B8319" s="10">
        <v>10000000</v>
      </c>
      <c r="C8319" s="10">
        <v>217848369.19999999</v>
      </c>
    </row>
    <row r="8320" spans="1:3" x14ac:dyDescent="0.3">
      <c r="A8320" s="6" t="s">
        <v>5292</v>
      </c>
      <c r="B8320" s="10">
        <v>108400000</v>
      </c>
      <c r="C8320" s="10">
        <v>218436574.80000001</v>
      </c>
    </row>
    <row r="8321" spans="1:3" x14ac:dyDescent="0.3">
      <c r="A8321" s="6" t="s">
        <v>9168</v>
      </c>
      <c r="B8321" s="10">
        <v>6000000</v>
      </c>
      <c r="C8321" s="10">
        <v>22413145</v>
      </c>
    </row>
    <row r="8322" spans="1:3" x14ac:dyDescent="0.3">
      <c r="A8322" s="6" t="s">
        <v>7906</v>
      </c>
      <c r="B8322" s="10">
        <v>45947000</v>
      </c>
      <c r="C8322" s="10">
        <v>172130963.19999999</v>
      </c>
    </row>
    <row r="8323" spans="1:3" x14ac:dyDescent="0.3">
      <c r="A8323" s="6" t="s">
        <v>9379</v>
      </c>
      <c r="B8323" s="10">
        <v>100800000</v>
      </c>
      <c r="C8323" s="10">
        <v>769321430.60000002</v>
      </c>
    </row>
    <row r="8324" spans="1:3" x14ac:dyDescent="0.3">
      <c r="A8324" s="6" t="s">
        <v>2062</v>
      </c>
      <c r="B8324" s="10">
        <v>246000000</v>
      </c>
      <c r="C8324" s="10">
        <v>178359863</v>
      </c>
    </row>
    <row r="8325" spans="1:3" x14ac:dyDescent="0.3">
      <c r="A8325" s="6" t="s">
        <v>6639</v>
      </c>
      <c r="B8325" s="10">
        <v>65700000</v>
      </c>
      <c r="C8325" s="10">
        <v>658456889.79999995</v>
      </c>
    </row>
    <row r="8326" spans="1:3" x14ac:dyDescent="0.3">
      <c r="A8326" s="6" t="s">
        <v>8617</v>
      </c>
      <c r="B8326" s="10">
        <v>25000000</v>
      </c>
      <c r="C8326" s="10">
        <v>6353847</v>
      </c>
    </row>
    <row r="8327" spans="1:3" x14ac:dyDescent="0.3">
      <c r="A8327" s="6" t="s">
        <v>7578</v>
      </c>
      <c r="B8327" s="10">
        <v>90000000</v>
      </c>
      <c r="C8327" s="10">
        <v>10551417</v>
      </c>
    </row>
    <row r="8328" spans="1:3" x14ac:dyDescent="0.3">
      <c r="A8328" s="6" t="s">
        <v>6498</v>
      </c>
      <c r="B8328" s="10">
        <v>8000000</v>
      </c>
      <c r="C8328" s="10">
        <v>16115878</v>
      </c>
    </row>
    <row r="8329" spans="1:3" x14ac:dyDescent="0.3">
      <c r="A8329" s="6" t="s">
        <v>7891</v>
      </c>
      <c r="B8329" s="10">
        <v>146200000</v>
      </c>
      <c r="C8329" s="10">
        <v>375764861</v>
      </c>
    </row>
    <row r="8330" spans="1:3" x14ac:dyDescent="0.3">
      <c r="A8330" s="6" t="s">
        <v>858</v>
      </c>
      <c r="B8330" s="10">
        <v>40000000</v>
      </c>
      <c r="C8330" s="10">
        <v>314709717</v>
      </c>
    </row>
    <row r="8331" spans="1:3" x14ac:dyDescent="0.3">
      <c r="A8331" s="6" t="s">
        <v>2205</v>
      </c>
      <c r="B8331" s="10">
        <v>58980000</v>
      </c>
      <c r="C8331" s="10">
        <v>8639684</v>
      </c>
    </row>
    <row r="8332" spans="1:3" x14ac:dyDescent="0.3">
      <c r="A8332" s="6" t="s">
        <v>1339</v>
      </c>
      <c r="B8332" s="10">
        <v>80000000</v>
      </c>
      <c r="C8332" s="10">
        <v>360263837.19999999</v>
      </c>
    </row>
    <row r="8333" spans="1:3" x14ac:dyDescent="0.3">
      <c r="A8333" s="6" t="s">
        <v>3005</v>
      </c>
      <c r="B8333" s="10">
        <v>6901932.4000000004</v>
      </c>
      <c r="C8333" s="10">
        <v>3302463</v>
      </c>
    </row>
    <row r="8334" spans="1:3" x14ac:dyDescent="0.3">
      <c r="A8334" s="6" t="s">
        <v>1905</v>
      </c>
      <c r="B8334" s="10">
        <v>66000000</v>
      </c>
      <c r="C8334" s="10">
        <v>109067548</v>
      </c>
    </row>
    <row r="8335" spans="1:3" x14ac:dyDescent="0.3">
      <c r="A8335" s="6" t="s">
        <v>1486</v>
      </c>
      <c r="B8335" s="10">
        <v>3000000</v>
      </c>
      <c r="C8335" s="10">
        <v>91266581</v>
      </c>
    </row>
    <row r="8336" spans="1:3" x14ac:dyDescent="0.3">
      <c r="A8336" s="6" t="s">
        <v>1237</v>
      </c>
      <c r="B8336" s="10">
        <v>9000000</v>
      </c>
      <c r="C8336" s="10">
        <v>111534881</v>
      </c>
    </row>
    <row r="8337" spans="1:3" x14ac:dyDescent="0.3">
      <c r="A8337" s="6" t="s">
        <v>1319</v>
      </c>
      <c r="B8337" s="10">
        <v>10000000</v>
      </c>
      <c r="C8337" s="10">
        <v>118514727</v>
      </c>
    </row>
    <row r="8338" spans="1:3" x14ac:dyDescent="0.3">
      <c r="A8338" s="6" t="s">
        <v>1813</v>
      </c>
      <c r="B8338" s="10">
        <v>55000000</v>
      </c>
      <c r="C8338" s="10">
        <v>307311093</v>
      </c>
    </row>
    <row r="8339" spans="1:3" x14ac:dyDescent="0.3">
      <c r="A8339" s="6" t="s">
        <v>6231</v>
      </c>
      <c r="B8339" s="10">
        <v>6500000</v>
      </c>
      <c r="C8339" s="10">
        <v>16861137</v>
      </c>
    </row>
    <row r="8340" spans="1:3" x14ac:dyDescent="0.3">
      <c r="A8340" s="6" t="s">
        <v>2145</v>
      </c>
      <c r="B8340" s="10">
        <v>6300000</v>
      </c>
      <c r="C8340" s="10">
        <v>185403521</v>
      </c>
    </row>
    <row r="8341" spans="1:3" x14ac:dyDescent="0.3">
      <c r="A8341" s="6" t="s">
        <v>3963</v>
      </c>
      <c r="B8341" s="10">
        <v>23060000.199999999</v>
      </c>
      <c r="C8341" s="10">
        <v>35515687</v>
      </c>
    </row>
    <row r="8342" spans="1:3" x14ac:dyDescent="0.3">
      <c r="A8342" s="6" t="s">
        <v>7632</v>
      </c>
      <c r="B8342" s="10">
        <v>30000000</v>
      </c>
      <c r="C8342" s="10">
        <v>57400547</v>
      </c>
    </row>
    <row r="8343" spans="1:3" x14ac:dyDescent="0.3">
      <c r="A8343" s="6" t="s">
        <v>7830</v>
      </c>
      <c r="B8343" s="10">
        <v>106600000</v>
      </c>
      <c r="C8343" s="10">
        <v>242235692</v>
      </c>
    </row>
    <row r="8344" spans="1:3" x14ac:dyDescent="0.3">
      <c r="A8344" s="6" t="s">
        <v>5908</v>
      </c>
      <c r="B8344" s="10">
        <v>32000000</v>
      </c>
      <c r="C8344" s="10">
        <v>18552460</v>
      </c>
    </row>
    <row r="8345" spans="1:3" x14ac:dyDescent="0.3">
      <c r="A8345" s="6" t="s">
        <v>6005</v>
      </c>
      <c r="B8345" s="10">
        <v>900000</v>
      </c>
      <c r="C8345" s="10">
        <v>381420</v>
      </c>
    </row>
    <row r="8346" spans="1:3" x14ac:dyDescent="0.3">
      <c r="A8346" s="6" t="s">
        <v>6947</v>
      </c>
      <c r="B8346" s="10">
        <v>5389600</v>
      </c>
      <c r="C8346" s="10">
        <v>1756887</v>
      </c>
    </row>
    <row r="8347" spans="1:3" x14ac:dyDescent="0.3">
      <c r="A8347" s="6" t="s">
        <v>212</v>
      </c>
      <c r="B8347" s="10">
        <v>2937023.8</v>
      </c>
      <c r="C8347" s="10">
        <v>17288993</v>
      </c>
    </row>
    <row r="8348" spans="1:3" x14ac:dyDescent="0.3">
      <c r="A8348" s="6" t="s">
        <v>2797</v>
      </c>
      <c r="B8348" s="10">
        <v>71200000</v>
      </c>
      <c r="C8348" s="10">
        <v>530413654.60000002</v>
      </c>
    </row>
    <row r="8349" spans="1:3" x14ac:dyDescent="0.3">
      <c r="A8349" s="6" t="s">
        <v>2377</v>
      </c>
      <c r="B8349" s="10">
        <v>1100000</v>
      </c>
      <c r="C8349" s="10">
        <v>9148519</v>
      </c>
    </row>
    <row r="8350" spans="1:3" x14ac:dyDescent="0.3">
      <c r="A8350" s="6" t="s">
        <v>3016</v>
      </c>
      <c r="B8350" s="10">
        <v>4500000</v>
      </c>
      <c r="C8350" s="10">
        <v>6566916</v>
      </c>
    </row>
    <row r="8351" spans="1:3" x14ac:dyDescent="0.3">
      <c r="A8351" s="6" t="s">
        <v>6857</v>
      </c>
      <c r="B8351" s="10">
        <v>40000000</v>
      </c>
      <c r="C8351" s="10">
        <v>45916769</v>
      </c>
    </row>
    <row r="8352" spans="1:3" x14ac:dyDescent="0.3">
      <c r="A8352" s="6" t="s">
        <v>776</v>
      </c>
      <c r="B8352" s="10">
        <v>47270000</v>
      </c>
      <c r="C8352" s="10">
        <v>329856760.80000001</v>
      </c>
    </row>
    <row r="8353" spans="1:3" x14ac:dyDescent="0.3">
      <c r="A8353" s="6" t="s">
        <v>3692</v>
      </c>
      <c r="B8353" s="10">
        <v>26000000</v>
      </c>
      <c r="C8353" s="10">
        <v>30601801</v>
      </c>
    </row>
    <row r="8354" spans="1:3" x14ac:dyDescent="0.3">
      <c r="A8354" s="6" t="s">
        <v>3273</v>
      </c>
      <c r="B8354" s="10">
        <v>32500000</v>
      </c>
      <c r="C8354" s="10">
        <v>112964875</v>
      </c>
    </row>
    <row r="8355" spans="1:3" x14ac:dyDescent="0.3">
      <c r="A8355" s="6" t="s">
        <v>889</v>
      </c>
      <c r="B8355" s="10">
        <v>124000000</v>
      </c>
      <c r="C8355" s="10">
        <v>778605895.39999998</v>
      </c>
    </row>
    <row r="8356" spans="1:3" x14ac:dyDescent="0.3">
      <c r="A8356" s="6" t="s">
        <v>9336</v>
      </c>
      <c r="B8356" s="10">
        <v>127400000</v>
      </c>
      <c r="C8356" s="10">
        <v>812667214.20000005</v>
      </c>
    </row>
    <row r="8357" spans="1:3" x14ac:dyDescent="0.3">
      <c r="A8357" s="6" t="s">
        <v>5844</v>
      </c>
      <c r="B8357" s="10">
        <v>40000000</v>
      </c>
      <c r="C8357" s="10">
        <v>62226214</v>
      </c>
    </row>
    <row r="8358" spans="1:3" x14ac:dyDescent="0.3">
      <c r="A8358" s="6" t="s">
        <v>3680</v>
      </c>
      <c r="B8358" s="10">
        <v>42780000</v>
      </c>
      <c r="C8358" s="10">
        <v>21791288</v>
      </c>
    </row>
    <row r="8359" spans="1:3" x14ac:dyDescent="0.3">
      <c r="A8359" s="6" t="s">
        <v>8447</v>
      </c>
      <c r="B8359" s="10">
        <v>5000000</v>
      </c>
      <c r="C8359" s="10">
        <v>1319566</v>
      </c>
    </row>
    <row r="8360" spans="1:3" x14ac:dyDescent="0.3">
      <c r="A8360" s="6" t="s">
        <v>7680</v>
      </c>
      <c r="B8360" s="10">
        <v>46000000</v>
      </c>
      <c r="C8360" s="10">
        <v>101191884</v>
      </c>
    </row>
    <row r="8361" spans="1:3" x14ac:dyDescent="0.3">
      <c r="A8361" s="6" t="s">
        <v>9709</v>
      </c>
      <c r="B8361" s="10">
        <v>18000000</v>
      </c>
      <c r="C8361" s="10">
        <v>2783332</v>
      </c>
    </row>
    <row r="8362" spans="1:3" x14ac:dyDescent="0.3">
      <c r="A8362" s="6" t="s">
        <v>788</v>
      </c>
      <c r="B8362" s="10">
        <v>141600000</v>
      </c>
      <c r="C8362" s="10">
        <v>522659686.19999999</v>
      </c>
    </row>
    <row r="8363" spans="1:3" x14ac:dyDescent="0.3">
      <c r="A8363" s="6" t="s">
        <v>8660</v>
      </c>
      <c r="B8363" s="10">
        <v>82400000</v>
      </c>
      <c r="C8363" s="10">
        <v>336480694.60000002</v>
      </c>
    </row>
    <row r="8364" spans="1:3" x14ac:dyDescent="0.3">
      <c r="A8364" s="6" t="s">
        <v>7929</v>
      </c>
      <c r="B8364" s="10">
        <v>116600000</v>
      </c>
      <c r="C8364" s="10">
        <v>600790251.20000005</v>
      </c>
    </row>
    <row r="8365" spans="1:3" x14ac:dyDescent="0.3">
      <c r="A8365" s="6" t="s">
        <v>8071</v>
      </c>
      <c r="B8365" s="10">
        <v>174600000</v>
      </c>
      <c r="C8365" s="10">
        <v>175269998.80000001</v>
      </c>
    </row>
    <row r="8366" spans="1:3" x14ac:dyDescent="0.3">
      <c r="A8366" s="6" t="s">
        <v>5297</v>
      </c>
      <c r="B8366" s="10">
        <v>120000000</v>
      </c>
      <c r="C8366" s="10">
        <v>303727772.60000002</v>
      </c>
    </row>
    <row r="8367" spans="1:3" x14ac:dyDescent="0.3">
      <c r="A8367" s="6" t="s">
        <v>8920</v>
      </c>
      <c r="B8367" s="10">
        <v>18000000</v>
      </c>
      <c r="C8367" s="10">
        <v>9495408</v>
      </c>
    </row>
    <row r="8368" spans="1:3" x14ac:dyDescent="0.3">
      <c r="A8368" s="6" t="s">
        <v>1695</v>
      </c>
      <c r="B8368" s="10">
        <v>98800000</v>
      </c>
      <c r="C8368" s="10">
        <v>580810039.60000002</v>
      </c>
    </row>
    <row r="8369" spans="1:3" x14ac:dyDescent="0.3">
      <c r="A8369" s="6" t="s">
        <v>8534</v>
      </c>
      <c r="B8369" s="10">
        <v>60000000</v>
      </c>
      <c r="C8369" s="10">
        <v>33956608</v>
      </c>
    </row>
    <row r="8370" spans="1:3" x14ac:dyDescent="0.3">
      <c r="A8370" s="6" t="s">
        <v>9616</v>
      </c>
      <c r="B8370" s="10">
        <v>600</v>
      </c>
      <c r="C8370" s="10">
        <v>216567758.40000001</v>
      </c>
    </row>
    <row r="8371" spans="1:3" x14ac:dyDescent="0.3">
      <c r="A8371" s="6" t="s">
        <v>344</v>
      </c>
      <c r="B8371" s="10">
        <v>7270000</v>
      </c>
      <c r="C8371" s="10">
        <v>1169603</v>
      </c>
    </row>
    <row r="8372" spans="1:3" x14ac:dyDescent="0.3">
      <c r="A8372" s="6" t="s">
        <v>7025</v>
      </c>
      <c r="B8372" s="10">
        <v>15000000</v>
      </c>
      <c r="C8372" s="10">
        <v>63954968</v>
      </c>
    </row>
    <row r="8373" spans="1:3" x14ac:dyDescent="0.3">
      <c r="A8373" s="6" t="s">
        <v>4321</v>
      </c>
      <c r="B8373" s="10">
        <v>5740000</v>
      </c>
      <c r="C8373" s="10">
        <v>4296804</v>
      </c>
    </row>
    <row r="8374" spans="1:3" x14ac:dyDescent="0.3">
      <c r="A8374" s="6" t="s">
        <v>8374</v>
      </c>
      <c r="B8374" s="10">
        <v>30000000</v>
      </c>
      <c r="C8374" s="10">
        <v>19035741</v>
      </c>
    </row>
    <row r="8375" spans="1:3" x14ac:dyDescent="0.3">
      <c r="A8375" s="6" t="s">
        <v>5999</v>
      </c>
      <c r="B8375" s="10">
        <v>50000000</v>
      </c>
      <c r="C8375" s="10">
        <v>50054511</v>
      </c>
    </row>
    <row r="8376" spans="1:3" x14ac:dyDescent="0.3">
      <c r="A8376" s="6" t="s">
        <v>5941</v>
      </c>
      <c r="B8376" s="10">
        <v>8000000</v>
      </c>
      <c r="C8376" s="10">
        <v>242788</v>
      </c>
    </row>
    <row r="8377" spans="1:3" x14ac:dyDescent="0.3">
      <c r="A8377" s="6" t="s">
        <v>533</v>
      </c>
      <c r="B8377" s="10">
        <v>8500000</v>
      </c>
      <c r="C8377" s="10">
        <v>130493</v>
      </c>
    </row>
    <row r="8378" spans="1:3" x14ac:dyDescent="0.3">
      <c r="A8378" s="6" t="s">
        <v>4223</v>
      </c>
      <c r="B8378" s="10">
        <v>1200000</v>
      </c>
      <c r="C8378" s="10">
        <v>71215869</v>
      </c>
    </row>
    <row r="8379" spans="1:3" x14ac:dyDescent="0.3">
      <c r="A8379" s="6" t="s">
        <v>3436</v>
      </c>
      <c r="B8379" s="10">
        <v>3500000</v>
      </c>
      <c r="C8379" s="10">
        <v>99760551.200000003</v>
      </c>
    </row>
    <row r="8380" spans="1:3" x14ac:dyDescent="0.3">
      <c r="A8380" s="6" t="s">
        <v>9048</v>
      </c>
      <c r="B8380" s="10">
        <v>116936595</v>
      </c>
      <c r="C8380" s="10">
        <v>901901930.60000002</v>
      </c>
    </row>
    <row r="8381" spans="1:3" x14ac:dyDescent="0.3">
      <c r="A8381" s="6" t="s">
        <v>2848</v>
      </c>
      <c r="B8381" s="10">
        <v>4000000</v>
      </c>
      <c r="C8381" s="10">
        <v>14238634</v>
      </c>
    </row>
    <row r="8382" spans="1:3" x14ac:dyDescent="0.3">
      <c r="A8382" s="6" t="s">
        <v>9206</v>
      </c>
      <c r="B8382" s="10">
        <v>5000000</v>
      </c>
      <c r="C8382" s="10">
        <v>41833347</v>
      </c>
    </row>
    <row r="8383" spans="1:3" x14ac:dyDescent="0.3">
      <c r="A8383" s="6" t="s">
        <v>4542</v>
      </c>
      <c r="B8383" s="10">
        <v>600000</v>
      </c>
      <c r="C8383" s="10">
        <v>185898</v>
      </c>
    </row>
    <row r="8384" spans="1:3" x14ac:dyDescent="0.3">
      <c r="A8384" s="6" t="s">
        <v>8172</v>
      </c>
      <c r="B8384" s="10">
        <v>201940000</v>
      </c>
      <c r="C8384" s="10">
        <v>38157314</v>
      </c>
    </row>
    <row r="8385" spans="1:3" x14ac:dyDescent="0.3">
      <c r="A8385" s="6" t="s">
        <v>1471</v>
      </c>
      <c r="B8385" s="10">
        <v>135000000</v>
      </c>
      <c r="C8385" s="10">
        <v>532938302</v>
      </c>
    </row>
    <row r="8386" spans="1:3" x14ac:dyDescent="0.3">
      <c r="A8386" s="6" t="s">
        <v>7320</v>
      </c>
      <c r="B8386" s="10">
        <v>50000000</v>
      </c>
      <c r="C8386" s="10">
        <v>5983043</v>
      </c>
    </row>
    <row r="8387" spans="1:3" x14ac:dyDescent="0.3">
      <c r="A8387" s="6" t="s">
        <v>3062</v>
      </c>
      <c r="B8387" s="10">
        <v>60000000</v>
      </c>
      <c r="C8387" s="10">
        <v>0</v>
      </c>
    </row>
    <row r="8388" spans="1:3" x14ac:dyDescent="0.3">
      <c r="A8388" s="6" t="s">
        <v>3928</v>
      </c>
      <c r="B8388" s="10">
        <v>57600000</v>
      </c>
      <c r="C8388" s="10">
        <v>997071462.20000005</v>
      </c>
    </row>
    <row r="8389" spans="1:3" x14ac:dyDescent="0.3">
      <c r="A8389" s="6" t="s">
        <v>8746</v>
      </c>
      <c r="B8389" s="10">
        <v>3000000</v>
      </c>
      <c r="C8389" s="10">
        <v>2809996</v>
      </c>
    </row>
    <row r="8390" spans="1:3" x14ac:dyDescent="0.3">
      <c r="A8390" s="6" t="s">
        <v>8739</v>
      </c>
      <c r="B8390" s="10">
        <v>27000000</v>
      </c>
      <c r="C8390" s="10">
        <v>21500213</v>
      </c>
    </row>
    <row r="8391" spans="1:3" x14ac:dyDescent="0.3">
      <c r="A8391" s="6" t="s">
        <v>2280</v>
      </c>
      <c r="B8391" s="10">
        <v>48000000</v>
      </c>
      <c r="C8391" s="10">
        <v>248218486</v>
      </c>
    </row>
    <row r="8392" spans="1:3" x14ac:dyDescent="0.3">
      <c r="A8392" s="6" t="s">
        <v>4006</v>
      </c>
      <c r="B8392" s="10">
        <v>50000000</v>
      </c>
      <c r="C8392" s="10">
        <v>161941727</v>
      </c>
    </row>
    <row r="8393" spans="1:3" x14ac:dyDescent="0.3">
      <c r="A8393" s="6" t="s">
        <v>3905</v>
      </c>
      <c r="B8393" s="10">
        <v>37000000</v>
      </c>
      <c r="C8393" s="10">
        <v>97143987</v>
      </c>
    </row>
    <row r="8394" spans="1:3" x14ac:dyDescent="0.3">
      <c r="A8394" s="6" t="s">
        <v>1697</v>
      </c>
      <c r="B8394" s="10">
        <v>75500000</v>
      </c>
      <c r="C8394" s="10">
        <v>509726081</v>
      </c>
    </row>
    <row r="8395" spans="1:3" x14ac:dyDescent="0.3">
      <c r="A8395" s="6" t="s">
        <v>2422</v>
      </c>
      <c r="B8395" s="10">
        <v>1000000</v>
      </c>
      <c r="C8395" s="10">
        <v>1786396</v>
      </c>
    </row>
    <row r="8396" spans="1:3" x14ac:dyDescent="0.3">
      <c r="A8396" s="6" t="s">
        <v>3116</v>
      </c>
      <c r="B8396" s="10">
        <v>7000000</v>
      </c>
      <c r="C8396" s="10">
        <v>49506597</v>
      </c>
    </row>
    <row r="8397" spans="1:3" x14ac:dyDescent="0.3">
      <c r="A8397" s="6" t="s">
        <v>7941</v>
      </c>
      <c r="B8397" s="10">
        <v>195000000</v>
      </c>
      <c r="C8397" s="10">
        <v>175269998.80000001</v>
      </c>
    </row>
    <row r="8398" spans="1:3" x14ac:dyDescent="0.3">
      <c r="A8398" s="6" t="s">
        <v>7763</v>
      </c>
      <c r="B8398" s="10">
        <v>45000000</v>
      </c>
      <c r="C8398" s="10">
        <v>94215000</v>
      </c>
    </row>
    <row r="8399" spans="1:3" x14ac:dyDescent="0.3">
      <c r="A8399" s="6" t="s">
        <v>5359</v>
      </c>
      <c r="B8399" s="10">
        <v>25000000</v>
      </c>
      <c r="C8399" s="10">
        <v>29206732</v>
      </c>
    </row>
    <row r="8400" spans="1:3" x14ac:dyDescent="0.3">
      <c r="A8400" s="6" t="s">
        <v>1437</v>
      </c>
      <c r="B8400" s="10">
        <v>95000000</v>
      </c>
      <c r="C8400" s="10">
        <v>65700000</v>
      </c>
    </row>
    <row r="8401" spans="1:3" x14ac:dyDescent="0.3">
      <c r="A8401" s="6" t="s">
        <v>1366</v>
      </c>
      <c r="B8401" s="10">
        <v>5000000</v>
      </c>
      <c r="C8401" s="10">
        <v>36010887</v>
      </c>
    </row>
    <row r="8402" spans="1:3" x14ac:dyDescent="0.3">
      <c r="A8402" s="6" t="s">
        <v>2501</v>
      </c>
      <c r="B8402" s="10">
        <v>75000000</v>
      </c>
      <c r="C8402" s="10">
        <v>336069511</v>
      </c>
    </row>
    <row r="8403" spans="1:3" x14ac:dyDescent="0.3">
      <c r="A8403" s="6" t="s">
        <v>8893</v>
      </c>
      <c r="B8403" s="10">
        <v>15000000</v>
      </c>
      <c r="C8403" s="10">
        <v>8767338</v>
      </c>
    </row>
    <row r="8404" spans="1:3" x14ac:dyDescent="0.3">
      <c r="A8404" s="6" t="s">
        <v>6215</v>
      </c>
      <c r="B8404" s="10">
        <v>1200000</v>
      </c>
      <c r="C8404" s="10">
        <v>2318156</v>
      </c>
    </row>
    <row r="8405" spans="1:3" x14ac:dyDescent="0.3">
      <c r="A8405" s="6" t="s">
        <v>8793</v>
      </c>
      <c r="B8405" s="10">
        <v>141000000</v>
      </c>
      <c r="C8405" s="10">
        <v>559027461.60000002</v>
      </c>
    </row>
    <row r="8406" spans="1:3" x14ac:dyDescent="0.3">
      <c r="A8406" s="6" t="s">
        <v>6794</v>
      </c>
      <c r="B8406" s="10">
        <v>22000000</v>
      </c>
      <c r="C8406" s="10">
        <v>80491516</v>
      </c>
    </row>
    <row r="8407" spans="1:3" x14ac:dyDescent="0.3">
      <c r="A8407" s="6" t="s">
        <v>3976</v>
      </c>
      <c r="B8407" s="10">
        <v>39412225.799999997</v>
      </c>
      <c r="C8407" s="10">
        <v>44291</v>
      </c>
    </row>
    <row r="8408" spans="1:3" x14ac:dyDescent="0.3">
      <c r="A8408" s="6" t="s">
        <v>8564</v>
      </c>
      <c r="B8408" s="10">
        <v>16000000</v>
      </c>
      <c r="C8408" s="10">
        <v>52545707</v>
      </c>
    </row>
    <row r="8409" spans="1:3" x14ac:dyDescent="0.3">
      <c r="A8409" s="6" t="s">
        <v>7682</v>
      </c>
      <c r="B8409" s="10">
        <v>92400000</v>
      </c>
      <c r="C8409" s="10">
        <v>781330534.60000002</v>
      </c>
    </row>
    <row r="8410" spans="1:3" x14ac:dyDescent="0.3">
      <c r="A8410" s="6" t="s">
        <v>9590</v>
      </c>
      <c r="B8410" s="10">
        <v>20000000</v>
      </c>
      <c r="C8410" s="10">
        <v>25346148</v>
      </c>
    </row>
    <row r="8411" spans="1:3" x14ac:dyDescent="0.3">
      <c r="A8411" s="6" t="s">
        <v>1078</v>
      </c>
      <c r="B8411" s="10">
        <v>3720000</v>
      </c>
      <c r="C8411" s="10">
        <v>100130688</v>
      </c>
    </row>
    <row r="8412" spans="1:3" x14ac:dyDescent="0.3">
      <c r="A8412" s="6" t="s">
        <v>4261</v>
      </c>
      <c r="B8412" s="10">
        <v>8500000</v>
      </c>
      <c r="C8412" s="10">
        <v>3180252</v>
      </c>
    </row>
    <row r="8413" spans="1:3" x14ac:dyDescent="0.3">
      <c r="A8413" s="6" t="s">
        <v>4847</v>
      </c>
      <c r="B8413" s="10">
        <v>28000000</v>
      </c>
      <c r="C8413" s="10">
        <v>71430876</v>
      </c>
    </row>
    <row r="8414" spans="1:3" x14ac:dyDescent="0.3">
      <c r="A8414" s="6" t="s">
        <v>4065</v>
      </c>
      <c r="B8414" s="10">
        <v>145200000</v>
      </c>
      <c r="C8414" s="10">
        <v>447114880.80000001</v>
      </c>
    </row>
    <row r="8415" spans="1:3" x14ac:dyDescent="0.3">
      <c r="A8415" s="6" t="s">
        <v>2883</v>
      </c>
      <c r="B8415" s="10">
        <v>28000000</v>
      </c>
      <c r="C8415" s="10">
        <v>140894685</v>
      </c>
    </row>
    <row r="8416" spans="1:3" x14ac:dyDescent="0.3">
      <c r="A8416" s="6" t="s">
        <v>5440</v>
      </c>
      <c r="B8416" s="10">
        <v>25000000</v>
      </c>
      <c r="C8416" s="10">
        <v>22910563</v>
      </c>
    </row>
    <row r="8417" spans="1:3" x14ac:dyDescent="0.3">
      <c r="A8417" s="6" t="s">
        <v>7776</v>
      </c>
      <c r="B8417" s="10">
        <v>45000000</v>
      </c>
      <c r="C8417" s="10">
        <v>21544732</v>
      </c>
    </row>
    <row r="8418" spans="1:3" x14ac:dyDescent="0.3">
      <c r="A8418" s="6" t="s">
        <v>7342</v>
      </c>
      <c r="B8418" s="10">
        <v>9500000</v>
      </c>
      <c r="C8418" s="10">
        <v>5278632</v>
      </c>
    </row>
    <row r="8419" spans="1:3" x14ac:dyDescent="0.3">
      <c r="A8419" s="6" t="s">
        <v>3728</v>
      </c>
      <c r="B8419" s="10">
        <v>85000000</v>
      </c>
      <c r="C8419" s="10">
        <v>80831893</v>
      </c>
    </row>
    <row r="8420" spans="1:3" x14ac:dyDescent="0.3">
      <c r="A8420" s="6" t="s">
        <v>4219</v>
      </c>
      <c r="B8420" s="10">
        <v>30000000</v>
      </c>
      <c r="C8420" s="10">
        <v>38122000</v>
      </c>
    </row>
    <row r="8421" spans="1:3" x14ac:dyDescent="0.3">
      <c r="A8421" s="6" t="s">
        <v>9763</v>
      </c>
      <c r="B8421" s="10">
        <v>21800000</v>
      </c>
      <c r="C8421" s="10">
        <v>22997992</v>
      </c>
    </row>
    <row r="8422" spans="1:3" x14ac:dyDescent="0.3">
      <c r="A8422" s="6" t="s">
        <v>1326</v>
      </c>
      <c r="B8422" s="10">
        <v>87300000</v>
      </c>
      <c r="C8422" s="10">
        <v>373248627</v>
      </c>
    </row>
    <row r="8423" spans="1:3" x14ac:dyDescent="0.3">
      <c r="A8423" s="6" t="s">
        <v>6579</v>
      </c>
      <c r="B8423" s="10">
        <v>180000000</v>
      </c>
      <c r="C8423" s="10">
        <v>338800000</v>
      </c>
    </row>
    <row r="8424" spans="1:3" x14ac:dyDescent="0.3">
      <c r="A8424" s="6" t="s">
        <v>7247</v>
      </c>
      <c r="B8424" s="10">
        <v>14000000</v>
      </c>
      <c r="C8424" s="10">
        <v>2947737</v>
      </c>
    </row>
    <row r="8425" spans="1:3" x14ac:dyDescent="0.3">
      <c r="A8425" s="6" t="s">
        <v>7983</v>
      </c>
      <c r="B8425" s="10">
        <v>153800000</v>
      </c>
      <c r="C8425" s="10">
        <v>472333327.39999998</v>
      </c>
    </row>
    <row r="8426" spans="1:3" x14ac:dyDescent="0.3">
      <c r="A8426" s="6" t="s">
        <v>4825</v>
      </c>
      <c r="B8426" s="10">
        <v>7000000</v>
      </c>
      <c r="C8426" s="10">
        <v>34348444</v>
      </c>
    </row>
    <row r="8427" spans="1:3" x14ac:dyDescent="0.3">
      <c r="A8427" s="6" t="s">
        <v>7921</v>
      </c>
      <c r="B8427" s="10">
        <v>184740000</v>
      </c>
      <c r="C8427" s="10">
        <v>715749875</v>
      </c>
    </row>
    <row r="8428" spans="1:3" x14ac:dyDescent="0.3">
      <c r="A8428" s="6" t="s">
        <v>6993</v>
      </c>
      <c r="B8428" s="10">
        <v>22000000</v>
      </c>
      <c r="C8428" s="10">
        <v>190506000</v>
      </c>
    </row>
    <row r="8429" spans="1:3" x14ac:dyDescent="0.3">
      <c r="A8429" s="6" t="s">
        <v>9468</v>
      </c>
      <c r="B8429" s="10">
        <v>65000000</v>
      </c>
      <c r="C8429" s="10">
        <v>172844592</v>
      </c>
    </row>
    <row r="8430" spans="1:3" x14ac:dyDescent="0.3">
      <c r="A8430" s="6" t="s">
        <v>9240</v>
      </c>
      <c r="B8430" s="10">
        <v>12000000</v>
      </c>
      <c r="C8430" s="10">
        <v>84500122</v>
      </c>
    </row>
    <row r="8431" spans="1:3" x14ac:dyDescent="0.3">
      <c r="A8431" s="6" t="s">
        <v>8676</v>
      </c>
      <c r="B8431" s="10">
        <v>50000000</v>
      </c>
      <c r="C8431" s="10">
        <v>10359006</v>
      </c>
    </row>
    <row r="8432" spans="1:3" x14ac:dyDescent="0.3">
      <c r="A8432" s="6" t="s">
        <v>312</v>
      </c>
      <c r="B8432" s="10">
        <v>137000000</v>
      </c>
      <c r="C8432" s="10">
        <v>750323829.79999995</v>
      </c>
    </row>
    <row r="8433" spans="1:3" x14ac:dyDescent="0.3">
      <c r="A8433" s="6" t="s">
        <v>1754</v>
      </c>
      <c r="B8433" s="10">
        <v>11700000</v>
      </c>
      <c r="C8433" s="10">
        <v>13128530</v>
      </c>
    </row>
    <row r="8434" spans="1:3" x14ac:dyDescent="0.3">
      <c r="A8434" s="6" t="s">
        <v>1760</v>
      </c>
      <c r="B8434" s="10">
        <v>70800000</v>
      </c>
      <c r="C8434" s="10">
        <v>591573175.20000005</v>
      </c>
    </row>
    <row r="8435" spans="1:3" x14ac:dyDescent="0.3">
      <c r="A8435" s="6" t="s">
        <v>4985</v>
      </c>
      <c r="B8435" s="10">
        <v>81500000</v>
      </c>
      <c r="C8435" s="10">
        <v>563588855</v>
      </c>
    </row>
    <row r="8436" spans="1:3" x14ac:dyDescent="0.3">
      <c r="A8436" s="6" t="s">
        <v>9417</v>
      </c>
      <c r="B8436" s="10">
        <v>6000000</v>
      </c>
      <c r="C8436" s="10">
        <v>9524340</v>
      </c>
    </row>
    <row r="8437" spans="1:3" x14ac:dyDescent="0.3">
      <c r="A8437" s="6" t="s">
        <v>2380</v>
      </c>
      <c r="B8437" s="10">
        <v>151000000</v>
      </c>
      <c r="C8437" s="10">
        <v>396465476</v>
      </c>
    </row>
    <row r="8438" spans="1:3" x14ac:dyDescent="0.3">
      <c r="A8438" s="6" t="s">
        <v>3800</v>
      </c>
      <c r="B8438" s="10">
        <v>60000000</v>
      </c>
      <c r="C8438" s="10">
        <v>165890634</v>
      </c>
    </row>
    <row r="8439" spans="1:3" x14ac:dyDescent="0.3">
      <c r="A8439" s="6" t="s">
        <v>5206</v>
      </c>
      <c r="B8439" s="10">
        <v>116500000</v>
      </c>
      <c r="C8439" s="10">
        <v>577617472.79999995</v>
      </c>
    </row>
    <row r="8440" spans="1:3" x14ac:dyDescent="0.3">
      <c r="A8440" s="6" t="s">
        <v>3053</v>
      </c>
      <c r="B8440" s="10">
        <v>5000000</v>
      </c>
      <c r="C8440" s="10">
        <v>2239756.4</v>
      </c>
    </row>
    <row r="8441" spans="1:3" x14ac:dyDescent="0.3">
      <c r="A8441" s="6" t="s">
        <v>4781</v>
      </c>
      <c r="B8441" s="10">
        <v>153800000</v>
      </c>
      <c r="C8441" s="10">
        <v>644347414</v>
      </c>
    </row>
    <row r="8442" spans="1:3" x14ac:dyDescent="0.3">
      <c r="A8442" s="6" t="s">
        <v>3912</v>
      </c>
      <c r="B8442" s="10">
        <v>91000000</v>
      </c>
      <c r="C8442" s="10">
        <v>264107107.40000001</v>
      </c>
    </row>
    <row r="8443" spans="1:3" x14ac:dyDescent="0.3">
      <c r="A8443" s="6" t="s">
        <v>350</v>
      </c>
      <c r="B8443" s="10">
        <v>116200000</v>
      </c>
      <c r="C8443" s="10">
        <v>649271677.39999998</v>
      </c>
    </row>
    <row r="8444" spans="1:3" x14ac:dyDescent="0.3">
      <c r="A8444" s="6" t="s">
        <v>9381</v>
      </c>
      <c r="B8444" s="10">
        <v>96200000</v>
      </c>
      <c r="C8444" s="10">
        <v>474833112.80000001</v>
      </c>
    </row>
    <row r="8445" spans="1:3" x14ac:dyDescent="0.3">
      <c r="A8445" s="6" t="s">
        <v>4982</v>
      </c>
      <c r="B8445" s="10">
        <v>3750000</v>
      </c>
      <c r="C8445" s="10">
        <v>6216423.4000000004</v>
      </c>
    </row>
    <row r="8446" spans="1:3" x14ac:dyDescent="0.3">
      <c r="A8446" s="6" t="s">
        <v>831</v>
      </c>
      <c r="B8446" s="10">
        <v>47270000</v>
      </c>
      <c r="C8446" s="10">
        <v>329856760.80000001</v>
      </c>
    </row>
    <row r="8447" spans="1:3" x14ac:dyDescent="0.3">
      <c r="A8447" s="6" t="s">
        <v>5157</v>
      </c>
      <c r="B8447" s="10">
        <v>119050080</v>
      </c>
      <c r="C8447" s="10">
        <v>513557670.60000002</v>
      </c>
    </row>
    <row r="8448" spans="1:3" x14ac:dyDescent="0.3">
      <c r="A8448" s="6" t="s">
        <v>6185</v>
      </c>
      <c r="B8448" s="10">
        <v>107185000</v>
      </c>
      <c r="C8448" s="10">
        <v>551863667</v>
      </c>
    </row>
    <row r="8449" spans="1:3" x14ac:dyDescent="0.3">
      <c r="A8449" s="6" t="s">
        <v>4385</v>
      </c>
      <c r="B8449" s="10">
        <v>2000000</v>
      </c>
      <c r="C8449" s="10">
        <v>33965843</v>
      </c>
    </row>
    <row r="8450" spans="1:3" x14ac:dyDescent="0.3">
      <c r="A8450" s="6" t="s">
        <v>7527</v>
      </c>
      <c r="B8450" s="10">
        <v>11000000</v>
      </c>
      <c r="C8450" s="10">
        <v>39994347</v>
      </c>
    </row>
    <row r="8451" spans="1:3" x14ac:dyDescent="0.3">
      <c r="A8451" s="6" t="s">
        <v>6285</v>
      </c>
      <c r="B8451" s="10">
        <v>75000000</v>
      </c>
      <c r="C8451" s="10">
        <v>885302500</v>
      </c>
    </row>
    <row r="8452" spans="1:3" x14ac:dyDescent="0.3">
      <c r="A8452" s="6" t="s">
        <v>1527</v>
      </c>
      <c r="B8452" s="10">
        <v>80000000</v>
      </c>
      <c r="C8452" s="10">
        <v>446109716</v>
      </c>
    </row>
    <row r="8453" spans="1:3" x14ac:dyDescent="0.3">
      <c r="A8453" s="6" t="s">
        <v>3177</v>
      </c>
      <c r="B8453" s="10">
        <v>91000000</v>
      </c>
      <c r="C8453" s="10">
        <v>187861183</v>
      </c>
    </row>
    <row r="8454" spans="1:3" x14ac:dyDescent="0.3">
      <c r="A8454" s="6" t="s">
        <v>6972</v>
      </c>
      <c r="B8454" s="10">
        <v>8000000</v>
      </c>
      <c r="C8454" s="10">
        <v>3582797</v>
      </c>
    </row>
    <row r="8455" spans="1:3" x14ac:dyDescent="0.3">
      <c r="A8455" s="6" t="s">
        <v>6238</v>
      </c>
      <c r="B8455" s="10">
        <v>32000000</v>
      </c>
      <c r="C8455" s="10">
        <v>7162618</v>
      </c>
    </row>
    <row r="8456" spans="1:3" x14ac:dyDescent="0.3">
      <c r="A8456" s="6" t="s">
        <v>4387</v>
      </c>
      <c r="B8456" s="10">
        <v>61460000</v>
      </c>
      <c r="C8456" s="10">
        <v>550973851</v>
      </c>
    </row>
    <row r="8457" spans="1:3" x14ac:dyDescent="0.3">
      <c r="A8457" s="6" t="s">
        <v>7960</v>
      </c>
      <c r="B8457" s="10">
        <v>6600001.4000000004</v>
      </c>
      <c r="C8457" s="10">
        <v>152761</v>
      </c>
    </row>
    <row r="8458" spans="1:3" x14ac:dyDescent="0.3">
      <c r="A8458" s="6" t="s">
        <v>9738</v>
      </c>
      <c r="B8458" s="10">
        <v>58000000</v>
      </c>
      <c r="C8458" s="10">
        <v>626713614.79999995</v>
      </c>
    </row>
    <row r="8459" spans="1:3" x14ac:dyDescent="0.3">
      <c r="A8459" s="6" t="s">
        <v>2803</v>
      </c>
      <c r="B8459" s="10">
        <v>23000000</v>
      </c>
      <c r="C8459" s="10">
        <v>149480483</v>
      </c>
    </row>
    <row r="8460" spans="1:3" x14ac:dyDescent="0.3">
      <c r="A8460" s="6" t="s">
        <v>6464</v>
      </c>
      <c r="B8460" s="10">
        <v>21000000</v>
      </c>
      <c r="C8460" s="10">
        <v>3215636</v>
      </c>
    </row>
    <row r="8461" spans="1:3" x14ac:dyDescent="0.3">
      <c r="A8461" s="6" t="s">
        <v>2927</v>
      </c>
      <c r="B8461" s="10">
        <v>70800000</v>
      </c>
      <c r="C8461" s="10">
        <v>591573175.20000005</v>
      </c>
    </row>
    <row r="8462" spans="1:3" x14ac:dyDescent="0.3">
      <c r="A8462" s="6" t="s">
        <v>6866</v>
      </c>
      <c r="B8462" s="10">
        <v>145600000</v>
      </c>
      <c r="C8462" s="10">
        <v>694095376.20000005</v>
      </c>
    </row>
    <row r="8463" spans="1:3" x14ac:dyDescent="0.3">
      <c r="A8463" s="6" t="s">
        <v>425</v>
      </c>
      <c r="B8463" s="10">
        <v>38211149.200000003</v>
      </c>
      <c r="C8463" s="10">
        <v>1094673</v>
      </c>
    </row>
    <row r="8464" spans="1:3" x14ac:dyDescent="0.3">
      <c r="A8464" s="6" t="s">
        <v>1211</v>
      </c>
      <c r="B8464" s="10">
        <v>203000000</v>
      </c>
      <c r="C8464" s="10">
        <v>667583138.79999995</v>
      </c>
    </row>
    <row r="8465" spans="1:3" x14ac:dyDescent="0.3">
      <c r="A8465" s="6" t="s">
        <v>9759</v>
      </c>
      <c r="B8465" s="10">
        <v>62600000</v>
      </c>
      <c r="C8465" s="10">
        <v>706002070.79999995</v>
      </c>
    </row>
    <row r="8466" spans="1:3" x14ac:dyDescent="0.3">
      <c r="A8466" s="6" t="s">
        <v>8520</v>
      </c>
      <c r="B8466" s="10">
        <v>1800000</v>
      </c>
      <c r="C8466" s="10">
        <v>12000000</v>
      </c>
    </row>
    <row r="8467" spans="1:3" x14ac:dyDescent="0.3">
      <c r="A8467" s="6" t="s">
        <v>2466</v>
      </c>
      <c r="B8467" s="10">
        <v>130800000</v>
      </c>
      <c r="C8467" s="10">
        <v>249577615.19999999</v>
      </c>
    </row>
    <row r="8468" spans="1:3" x14ac:dyDescent="0.3">
      <c r="A8468" s="6" t="s">
        <v>5367</v>
      </c>
      <c r="B8468" s="10">
        <v>156740000</v>
      </c>
      <c r="C8468" s="10">
        <v>878558930.60000002</v>
      </c>
    </row>
    <row r="8469" spans="1:3" x14ac:dyDescent="0.3">
      <c r="A8469" s="6" t="s">
        <v>5962</v>
      </c>
      <c r="B8469" s="10">
        <v>5300000</v>
      </c>
      <c r="C8469" s="10">
        <v>18875011</v>
      </c>
    </row>
    <row r="8470" spans="1:3" x14ac:dyDescent="0.3">
      <c r="A8470" s="6" t="s">
        <v>7814</v>
      </c>
      <c r="B8470" s="10">
        <v>113000000</v>
      </c>
      <c r="C8470" s="10">
        <v>735949885.79999995</v>
      </c>
    </row>
    <row r="8471" spans="1:3" x14ac:dyDescent="0.3">
      <c r="A8471" s="6" t="s">
        <v>328</v>
      </c>
      <c r="B8471" s="10">
        <v>20000000</v>
      </c>
      <c r="C8471" s="10">
        <v>96860808</v>
      </c>
    </row>
    <row r="8472" spans="1:3" x14ac:dyDescent="0.3">
      <c r="A8472" s="6" t="s">
        <v>8064</v>
      </c>
      <c r="B8472" s="10">
        <v>87100000</v>
      </c>
      <c r="C8472" s="10">
        <v>717709172</v>
      </c>
    </row>
    <row r="8473" spans="1:3" x14ac:dyDescent="0.3">
      <c r="A8473" s="6" t="s">
        <v>7386</v>
      </c>
      <c r="B8473" s="10">
        <v>60000000</v>
      </c>
      <c r="C8473" s="10">
        <v>87123569</v>
      </c>
    </row>
    <row r="8474" spans="1:3" x14ac:dyDescent="0.3">
      <c r="A8474" s="6" t="s">
        <v>4934</v>
      </c>
      <c r="B8474" s="10">
        <v>13000000</v>
      </c>
      <c r="C8474" s="10">
        <v>118763442</v>
      </c>
    </row>
    <row r="8475" spans="1:3" x14ac:dyDescent="0.3">
      <c r="A8475" s="6" t="s">
        <v>2753</v>
      </c>
      <c r="B8475" s="10">
        <v>19500000</v>
      </c>
      <c r="C8475" s="10">
        <v>195790794</v>
      </c>
    </row>
    <row r="8476" spans="1:3" x14ac:dyDescent="0.3">
      <c r="A8476" s="6" t="s">
        <v>710</v>
      </c>
      <c r="B8476" s="10">
        <v>25000000</v>
      </c>
      <c r="C8476" s="10">
        <v>28419159</v>
      </c>
    </row>
    <row r="8477" spans="1:3" x14ac:dyDescent="0.3">
      <c r="A8477" s="6" t="s">
        <v>7287</v>
      </c>
      <c r="B8477" s="10">
        <v>8500000</v>
      </c>
      <c r="C8477" s="10">
        <v>41221919.200000003</v>
      </c>
    </row>
    <row r="8478" spans="1:3" x14ac:dyDescent="0.3">
      <c r="A8478" s="6" t="s">
        <v>1909</v>
      </c>
      <c r="B8478" s="10">
        <v>19000000</v>
      </c>
      <c r="C8478" s="10">
        <v>45613093</v>
      </c>
    </row>
    <row r="8479" spans="1:3" x14ac:dyDescent="0.3">
      <c r="A8479" s="6" t="s">
        <v>9667</v>
      </c>
      <c r="B8479" s="10">
        <v>58670000</v>
      </c>
      <c r="C8479" s="10">
        <v>385960548.19999999</v>
      </c>
    </row>
    <row r="8480" spans="1:3" x14ac:dyDescent="0.3">
      <c r="A8480" s="6" t="s">
        <v>5613</v>
      </c>
      <c r="B8480" s="10">
        <v>25874800</v>
      </c>
      <c r="C8480" s="10">
        <v>8091910</v>
      </c>
    </row>
    <row r="8481" spans="1:3" x14ac:dyDescent="0.3">
      <c r="A8481" s="6" t="s">
        <v>4190</v>
      </c>
      <c r="B8481" s="10">
        <v>159800000</v>
      </c>
      <c r="C8481" s="10">
        <v>777587613.39999998</v>
      </c>
    </row>
    <row r="8482" spans="1:3" x14ac:dyDescent="0.3">
      <c r="A8482" s="6" t="s">
        <v>7246</v>
      </c>
      <c r="B8482" s="10">
        <v>140000000</v>
      </c>
      <c r="C8482" s="10">
        <v>233251596</v>
      </c>
    </row>
    <row r="8483" spans="1:3" x14ac:dyDescent="0.3">
      <c r="A8483" s="6" t="s">
        <v>9228</v>
      </c>
      <c r="B8483" s="10">
        <v>79500000</v>
      </c>
      <c r="C8483" s="10">
        <v>598192905.20000005</v>
      </c>
    </row>
    <row r="8484" spans="1:3" x14ac:dyDescent="0.3">
      <c r="A8484" s="6" t="s">
        <v>7433</v>
      </c>
      <c r="B8484" s="10">
        <v>4050000</v>
      </c>
      <c r="C8484" s="10">
        <v>3071621</v>
      </c>
    </row>
    <row r="8485" spans="1:3" x14ac:dyDescent="0.3">
      <c r="A8485" s="6" t="s">
        <v>2779</v>
      </c>
      <c r="B8485" s="10">
        <v>6320000</v>
      </c>
      <c r="C8485" s="10">
        <v>2325977</v>
      </c>
    </row>
    <row r="8486" spans="1:3" x14ac:dyDescent="0.3">
      <c r="A8486" s="6" t="s">
        <v>8791</v>
      </c>
      <c r="B8486" s="10">
        <v>20000000</v>
      </c>
      <c r="C8486" s="10">
        <v>275726716</v>
      </c>
    </row>
    <row r="8487" spans="1:3" x14ac:dyDescent="0.3">
      <c r="A8487" s="6" t="s">
        <v>7701</v>
      </c>
      <c r="B8487" s="10">
        <v>77400000</v>
      </c>
      <c r="C8487" s="10">
        <v>313921159</v>
      </c>
    </row>
    <row r="8488" spans="1:3" x14ac:dyDescent="0.3">
      <c r="A8488" s="6" t="s">
        <v>6884</v>
      </c>
      <c r="B8488" s="10">
        <v>71200000</v>
      </c>
      <c r="C8488" s="10">
        <v>530413654.60000002</v>
      </c>
    </row>
    <row r="8489" spans="1:3" x14ac:dyDescent="0.3">
      <c r="A8489" s="6" t="s">
        <v>719</v>
      </c>
      <c r="B8489" s="10">
        <v>131600000</v>
      </c>
      <c r="C8489" s="10">
        <v>318725312.60000002</v>
      </c>
    </row>
    <row r="8490" spans="1:3" x14ac:dyDescent="0.3">
      <c r="A8490" s="6" t="s">
        <v>67</v>
      </c>
      <c r="B8490" s="10">
        <v>97200000</v>
      </c>
      <c r="C8490" s="10">
        <v>425726914.39999998</v>
      </c>
    </row>
    <row r="8491" spans="1:3" x14ac:dyDescent="0.3">
      <c r="A8491" s="6" t="s">
        <v>817</v>
      </c>
      <c r="B8491" s="10">
        <v>72500000</v>
      </c>
      <c r="C8491" s="10">
        <v>527071022</v>
      </c>
    </row>
    <row r="8492" spans="1:3" x14ac:dyDescent="0.3">
      <c r="A8492" s="6" t="s">
        <v>1691</v>
      </c>
      <c r="B8492" s="10">
        <v>117000000</v>
      </c>
      <c r="C8492" s="10">
        <v>594000622</v>
      </c>
    </row>
    <row r="8493" spans="1:3" x14ac:dyDescent="0.3">
      <c r="A8493" s="6" t="s">
        <v>7725</v>
      </c>
      <c r="B8493" s="10">
        <v>123200000</v>
      </c>
      <c r="C8493" s="10">
        <v>435195464.19999999</v>
      </c>
    </row>
    <row r="8494" spans="1:3" x14ac:dyDescent="0.3">
      <c r="A8494" s="6" t="s">
        <v>9342</v>
      </c>
      <c r="B8494" s="10">
        <v>82300000</v>
      </c>
      <c r="C8494" s="10">
        <v>596457624</v>
      </c>
    </row>
    <row r="8495" spans="1:3" x14ac:dyDescent="0.3">
      <c r="A8495" s="6" t="s">
        <v>8148</v>
      </c>
      <c r="B8495" s="10">
        <v>25000000</v>
      </c>
      <c r="C8495" s="10">
        <v>41560117</v>
      </c>
    </row>
    <row r="8496" spans="1:3" x14ac:dyDescent="0.3">
      <c r="A8496" s="6" t="s">
        <v>8335</v>
      </c>
      <c r="B8496" s="10">
        <v>27000000</v>
      </c>
      <c r="C8496" s="10">
        <v>44270131</v>
      </c>
    </row>
    <row r="8497" spans="1:3" x14ac:dyDescent="0.3">
      <c r="A8497" s="6" t="s">
        <v>8184</v>
      </c>
      <c r="B8497" s="10">
        <v>38000000</v>
      </c>
      <c r="C8497" s="10">
        <v>14636067</v>
      </c>
    </row>
    <row r="8498" spans="1:3" x14ac:dyDescent="0.3">
      <c r="A8498" s="6" t="s">
        <v>8664</v>
      </c>
      <c r="B8498" s="10">
        <v>9541040</v>
      </c>
      <c r="C8498" s="10">
        <v>160966606.80000001</v>
      </c>
    </row>
    <row r="8499" spans="1:3" x14ac:dyDescent="0.3">
      <c r="A8499" s="6" t="s">
        <v>6702</v>
      </c>
      <c r="B8499" s="10">
        <v>187000000</v>
      </c>
      <c r="C8499" s="10">
        <v>873913042</v>
      </c>
    </row>
    <row r="8500" spans="1:3" x14ac:dyDescent="0.3">
      <c r="A8500" s="6" t="s">
        <v>2108</v>
      </c>
      <c r="B8500" s="10">
        <v>40000000</v>
      </c>
      <c r="C8500" s="10">
        <v>672806292</v>
      </c>
    </row>
    <row r="8501" spans="1:3" x14ac:dyDescent="0.3">
      <c r="A8501" s="6" t="s">
        <v>7377</v>
      </c>
      <c r="B8501" s="10">
        <v>40000000</v>
      </c>
      <c r="C8501" s="10">
        <v>92256918</v>
      </c>
    </row>
    <row r="8502" spans="1:3" x14ac:dyDescent="0.3">
      <c r="A8502" s="6" t="s">
        <v>3482</v>
      </c>
      <c r="B8502" s="10">
        <v>13000000</v>
      </c>
      <c r="C8502" s="10">
        <v>33750478</v>
      </c>
    </row>
    <row r="8503" spans="1:3" x14ac:dyDescent="0.3">
      <c r="A8503" s="6" t="s">
        <v>8543</v>
      </c>
      <c r="B8503" s="10">
        <v>109040000</v>
      </c>
      <c r="C8503" s="10">
        <v>388149760.19999999</v>
      </c>
    </row>
    <row r="8504" spans="1:3" x14ac:dyDescent="0.3">
      <c r="A8504" s="6" t="s">
        <v>6040</v>
      </c>
      <c r="B8504" s="10">
        <v>116000000</v>
      </c>
      <c r="C8504" s="10">
        <v>727702572.39999998</v>
      </c>
    </row>
    <row r="8505" spans="1:3" x14ac:dyDescent="0.3">
      <c r="A8505" s="6" t="s">
        <v>6090</v>
      </c>
      <c r="B8505" s="10">
        <v>105200000</v>
      </c>
      <c r="C8505" s="10">
        <v>290912102</v>
      </c>
    </row>
    <row r="8506" spans="1:3" x14ac:dyDescent="0.3">
      <c r="A8506" s="6" t="s">
        <v>3366</v>
      </c>
      <c r="B8506" s="10">
        <v>60600000</v>
      </c>
      <c r="C8506" s="10">
        <v>487584871.80000001</v>
      </c>
    </row>
    <row r="8507" spans="1:3" x14ac:dyDescent="0.3">
      <c r="A8507" s="6" t="s">
        <v>2184</v>
      </c>
      <c r="B8507" s="10">
        <v>110000000</v>
      </c>
      <c r="C8507" s="10">
        <v>563749323</v>
      </c>
    </row>
    <row r="8508" spans="1:3" x14ac:dyDescent="0.3">
      <c r="A8508" s="6" t="s">
        <v>2372</v>
      </c>
      <c r="B8508" s="10">
        <v>110000000</v>
      </c>
      <c r="C8508" s="10">
        <v>348547523</v>
      </c>
    </row>
    <row r="8509" spans="1:3" x14ac:dyDescent="0.3">
      <c r="A8509" s="6" t="s">
        <v>9653</v>
      </c>
      <c r="B8509" s="10">
        <v>137600000</v>
      </c>
      <c r="C8509" s="10">
        <v>822914687.20000005</v>
      </c>
    </row>
    <row r="8510" spans="1:3" x14ac:dyDescent="0.3">
      <c r="A8510" s="6" t="s">
        <v>5552</v>
      </c>
      <c r="B8510" s="10">
        <v>128000000</v>
      </c>
      <c r="C8510" s="10">
        <v>579758685.39999998</v>
      </c>
    </row>
    <row r="8511" spans="1:3" x14ac:dyDescent="0.3">
      <c r="A8511" s="6" t="s">
        <v>5722</v>
      </c>
      <c r="B8511" s="10">
        <v>101800000</v>
      </c>
      <c r="C8511" s="10">
        <v>842846355.60000002</v>
      </c>
    </row>
    <row r="8512" spans="1:3" x14ac:dyDescent="0.3">
      <c r="A8512" s="6" t="s">
        <v>5093</v>
      </c>
      <c r="B8512" s="10">
        <v>98600000</v>
      </c>
      <c r="C8512" s="10">
        <v>674711852.20000005</v>
      </c>
    </row>
    <row r="8513" spans="1:3" x14ac:dyDescent="0.3">
      <c r="A8513" s="6" t="s">
        <v>6736</v>
      </c>
      <c r="B8513" s="10">
        <v>35000000</v>
      </c>
      <c r="C8513" s="10">
        <v>43164679</v>
      </c>
    </row>
    <row r="8514" spans="1:3" x14ac:dyDescent="0.3">
      <c r="A8514" s="6" t="s">
        <v>234</v>
      </c>
      <c r="B8514" s="10">
        <v>79000000</v>
      </c>
      <c r="C8514" s="10">
        <v>798590398.79999995</v>
      </c>
    </row>
    <row r="8515" spans="1:3" x14ac:dyDescent="0.3">
      <c r="A8515" s="6" t="s">
        <v>5873</v>
      </c>
      <c r="B8515" s="10">
        <v>129400000</v>
      </c>
      <c r="C8515" s="10">
        <v>343760949</v>
      </c>
    </row>
    <row r="8516" spans="1:3" x14ac:dyDescent="0.3">
      <c r="A8516" s="6" t="s">
        <v>2604</v>
      </c>
      <c r="B8516" s="10">
        <v>40000000</v>
      </c>
      <c r="C8516" s="10">
        <v>224922135</v>
      </c>
    </row>
    <row r="8517" spans="1:3" x14ac:dyDescent="0.3">
      <c r="A8517" s="6" t="s">
        <v>3326</v>
      </c>
      <c r="B8517" s="10">
        <v>47220616.399999999</v>
      </c>
      <c r="C8517" s="10">
        <v>319773152.60000002</v>
      </c>
    </row>
    <row r="8518" spans="1:3" x14ac:dyDescent="0.3">
      <c r="A8518" s="6" t="s">
        <v>3638</v>
      </c>
      <c r="B8518" s="10">
        <v>30000000</v>
      </c>
      <c r="C8518" s="10">
        <v>46372519</v>
      </c>
    </row>
    <row r="8519" spans="1:3" x14ac:dyDescent="0.3">
      <c r="A8519" s="6" t="s">
        <v>3061</v>
      </c>
      <c r="B8519" s="10">
        <v>133000000</v>
      </c>
      <c r="C8519" s="10">
        <v>197234100</v>
      </c>
    </row>
    <row r="8520" spans="1:3" x14ac:dyDescent="0.3">
      <c r="A8520" s="6" t="s">
        <v>2897</v>
      </c>
      <c r="B8520" s="10">
        <v>160000000</v>
      </c>
      <c r="C8520" s="10">
        <v>217986320</v>
      </c>
    </row>
    <row r="8521" spans="1:3" x14ac:dyDescent="0.3">
      <c r="A8521" s="6" t="s">
        <v>4445</v>
      </c>
      <c r="B8521" s="10">
        <v>8200000</v>
      </c>
      <c r="C8521" s="10">
        <v>286213504</v>
      </c>
    </row>
    <row r="8522" spans="1:3" x14ac:dyDescent="0.3">
      <c r="A8522" s="6" t="s">
        <v>3513</v>
      </c>
      <c r="B8522" s="10">
        <v>30000000</v>
      </c>
      <c r="C8522" s="10">
        <v>16481405</v>
      </c>
    </row>
    <row r="8523" spans="1:3" x14ac:dyDescent="0.3">
      <c r="A8523" s="6" t="s">
        <v>8338</v>
      </c>
      <c r="B8523" s="10">
        <v>7075038</v>
      </c>
      <c r="C8523" s="10">
        <v>9868942</v>
      </c>
    </row>
    <row r="8524" spans="1:3" x14ac:dyDescent="0.3">
      <c r="A8524" s="6" t="s">
        <v>7618</v>
      </c>
      <c r="B8524" s="10">
        <v>5300000</v>
      </c>
      <c r="C8524" s="10">
        <v>3897799</v>
      </c>
    </row>
    <row r="8525" spans="1:3" x14ac:dyDescent="0.3">
      <c r="A8525" s="6" t="s">
        <v>5192</v>
      </c>
      <c r="B8525" s="10">
        <v>45000000</v>
      </c>
      <c r="C8525" s="10">
        <v>170362581</v>
      </c>
    </row>
    <row r="8526" spans="1:3" x14ac:dyDescent="0.3">
      <c r="A8526" s="6" t="s">
        <v>5863</v>
      </c>
      <c r="B8526" s="10">
        <v>2500000</v>
      </c>
      <c r="C8526" s="10">
        <v>6916951</v>
      </c>
    </row>
    <row r="8527" spans="1:3" x14ac:dyDescent="0.3">
      <c r="A8527" s="6" t="s">
        <v>2902</v>
      </c>
      <c r="B8527" s="10">
        <v>92500000</v>
      </c>
      <c r="C8527" s="10">
        <v>162839667</v>
      </c>
    </row>
    <row r="8528" spans="1:3" x14ac:dyDescent="0.3">
      <c r="A8528" s="6" t="s">
        <v>4722</v>
      </c>
      <c r="B8528" s="10">
        <v>106400000</v>
      </c>
      <c r="C8528" s="10">
        <v>284648895.80000001</v>
      </c>
    </row>
    <row r="8529" spans="1:3" x14ac:dyDescent="0.3">
      <c r="A8529" s="6" t="s">
        <v>634</v>
      </c>
      <c r="B8529" s="10">
        <v>60000000</v>
      </c>
      <c r="C8529" s="10">
        <v>4810790</v>
      </c>
    </row>
    <row r="8530" spans="1:3" x14ac:dyDescent="0.3">
      <c r="A8530" s="6" t="s">
        <v>1347</v>
      </c>
      <c r="B8530" s="10">
        <v>74000000</v>
      </c>
      <c r="C8530" s="10">
        <v>311013181</v>
      </c>
    </row>
    <row r="8531" spans="1:3" x14ac:dyDescent="0.3">
      <c r="A8531" s="6" t="s">
        <v>944</v>
      </c>
      <c r="B8531" s="10">
        <v>30000000</v>
      </c>
      <c r="C8531" s="10">
        <v>140161792</v>
      </c>
    </row>
    <row r="8532" spans="1:3" x14ac:dyDescent="0.3">
      <c r="A8532" s="6" t="s">
        <v>4188</v>
      </c>
      <c r="B8532" s="10">
        <v>28000000</v>
      </c>
      <c r="C8532" s="10">
        <v>46752858</v>
      </c>
    </row>
    <row r="8533" spans="1:3" x14ac:dyDescent="0.3">
      <c r="A8533" s="6" t="s">
        <v>7135</v>
      </c>
      <c r="B8533" s="10">
        <v>40000000</v>
      </c>
      <c r="C8533" s="10">
        <v>78998245</v>
      </c>
    </row>
    <row r="8534" spans="1:3" x14ac:dyDescent="0.3">
      <c r="A8534" s="6" t="s">
        <v>5674</v>
      </c>
      <c r="B8534" s="10">
        <v>14000000</v>
      </c>
      <c r="C8534" s="10">
        <v>185400000</v>
      </c>
    </row>
    <row r="8535" spans="1:3" x14ac:dyDescent="0.3">
      <c r="A8535" s="6" t="s">
        <v>8716</v>
      </c>
      <c r="B8535" s="10">
        <v>124000000</v>
      </c>
      <c r="C8535" s="10">
        <v>864709288.79999995</v>
      </c>
    </row>
    <row r="8536" spans="1:3" x14ac:dyDescent="0.3">
      <c r="A8536" s="6" t="s">
        <v>9167</v>
      </c>
      <c r="B8536" s="10">
        <v>57600000</v>
      </c>
      <c r="C8536" s="10">
        <v>643557</v>
      </c>
    </row>
    <row r="8537" spans="1:3" x14ac:dyDescent="0.3">
      <c r="A8537" s="6" t="s">
        <v>3583</v>
      </c>
      <c r="B8537" s="10">
        <v>20000000</v>
      </c>
      <c r="C8537" s="10">
        <v>62634998</v>
      </c>
    </row>
    <row r="8538" spans="1:3" x14ac:dyDescent="0.3">
      <c r="A8538" s="6" t="s">
        <v>8821</v>
      </c>
      <c r="B8538" s="10">
        <v>54600000</v>
      </c>
      <c r="C8538" s="10">
        <v>329856760.80000001</v>
      </c>
    </row>
    <row r="8539" spans="1:3" x14ac:dyDescent="0.3">
      <c r="A8539" s="6" t="s">
        <v>9345</v>
      </c>
      <c r="B8539" s="10">
        <v>100000000</v>
      </c>
      <c r="C8539" s="10">
        <v>369861963.80000001</v>
      </c>
    </row>
    <row r="8540" spans="1:3" x14ac:dyDescent="0.3">
      <c r="A8540" s="6" t="s">
        <v>7870</v>
      </c>
      <c r="B8540" s="10">
        <v>20000000</v>
      </c>
      <c r="C8540" s="10">
        <v>29227561</v>
      </c>
    </row>
    <row r="8541" spans="1:3" x14ac:dyDescent="0.3">
      <c r="A8541" s="6" t="s">
        <v>5290</v>
      </c>
      <c r="B8541" s="10">
        <v>5500000</v>
      </c>
      <c r="C8541" s="10">
        <v>159616327</v>
      </c>
    </row>
    <row r="8542" spans="1:3" x14ac:dyDescent="0.3">
      <c r="A8542" s="6" t="s">
        <v>5704</v>
      </c>
      <c r="B8542" s="10">
        <v>61424639.799999997</v>
      </c>
      <c r="C8542" s="10">
        <v>6914017</v>
      </c>
    </row>
    <row r="8543" spans="1:3" x14ac:dyDescent="0.3">
      <c r="A8543" s="6" t="s">
        <v>8286</v>
      </c>
      <c r="B8543" s="10">
        <v>177400000</v>
      </c>
      <c r="C8543" s="10">
        <v>843039591.39999998</v>
      </c>
    </row>
    <row r="8544" spans="1:3" x14ac:dyDescent="0.3">
      <c r="A8544" s="6" t="s">
        <v>6415</v>
      </c>
      <c r="B8544" s="10">
        <v>156600000</v>
      </c>
      <c r="C8544" s="10">
        <v>568184516.60000002</v>
      </c>
    </row>
    <row r="8545" spans="1:3" x14ac:dyDescent="0.3">
      <c r="A8545" s="6" t="s">
        <v>6934</v>
      </c>
      <c r="B8545" s="10">
        <v>139800000</v>
      </c>
      <c r="C8545" s="10">
        <v>581972415.79999995</v>
      </c>
    </row>
    <row r="8546" spans="1:3" x14ac:dyDescent="0.3">
      <c r="A8546" s="6" t="s">
        <v>6218</v>
      </c>
      <c r="B8546" s="10">
        <v>241940000</v>
      </c>
      <c r="C8546" s="10">
        <v>175269998.80000001</v>
      </c>
    </row>
    <row r="8547" spans="1:3" x14ac:dyDescent="0.3">
      <c r="A8547" s="6" t="s">
        <v>4060</v>
      </c>
      <c r="B8547" s="10">
        <v>98000000</v>
      </c>
      <c r="C8547" s="10">
        <v>381840101.60000002</v>
      </c>
    </row>
    <row r="8548" spans="1:3" x14ac:dyDescent="0.3">
      <c r="A8548" s="6" t="s">
        <v>692</v>
      </c>
      <c r="B8548" s="10">
        <v>73600000</v>
      </c>
      <c r="C8548" s="10">
        <v>306445940.39999998</v>
      </c>
    </row>
    <row r="8549" spans="1:3" x14ac:dyDescent="0.3">
      <c r="A8549" s="6" t="s">
        <v>1961</v>
      </c>
      <c r="B8549" s="10">
        <v>112800000</v>
      </c>
      <c r="C8549" s="10">
        <v>842709295</v>
      </c>
    </row>
    <row r="8550" spans="1:3" x14ac:dyDescent="0.3">
      <c r="A8550" s="6" t="s">
        <v>3283</v>
      </c>
      <c r="B8550" s="10">
        <v>9000000</v>
      </c>
      <c r="C8550" s="10">
        <v>83051676</v>
      </c>
    </row>
    <row r="8551" spans="1:3" x14ac:dyDescent="0.3">
      <c r="A8551" s="6" t="s">
        <v>4020</v>
      </c>
      <c r="B8551" s="10">
        <v>5000000</v>
      </c>
      <c r="C8551" s="10">
        <v>32144262</v>
      </c>
    </row>
    <row r="8552" spans="1:3" x14ac:dyDescent="0.3">
      <c r="A8552" s="6" t="s">
        <v>455</v>
      </c>
      <c r="B8552" s="10">
        <v>131700000</v>
      </c>
      <c r="C8552" s="10">
        <v>751965791.60000002</v>
      </c>
    </row>
    <row r="8553" spans="1:3" x14ac:dyDescent="0.3">
      <c r="A8553" s="6" t="s">
        <v>2399</v>
      </c>
      <c r="B8553" s="10">
        <v>14479740</v>
      </c>
      <c r="C8553" s="10">
        <v>64335529.200000003</v>
      </c>
    </row>
    <row r="8554" spans="1:3" x14ac:dyDescent="0.3">
      <c r="A8554" s="6" t="s">
        <v>1775</v>
      </c>
      <c r="B8554" s="10">
        <v>167400000</v>
      </c>
      <c r="C8554" s="10">
        <v>997517367.79999995</v>
      </c>
    </row>
    <row r="8555" spans="1:3" x14ac:dyDescent="0.3">
      <c r="A8555" s="6" t="s">
        <v>4027</v>
      </c>
      <c r="B8555" s="10">
        <v>157104639.80000001</v>
      </c>
      <c r="C8555" s="10">
        <v>409103113.60000002</v>
      </c>
    </row>
    <row r="8556" spans="1:3" x14ac:dyDescent="0.3">
      <c r="A8556" s="6" t="s">
        <v>5561</v>
      </c>
      <c r="B8556" s="10">
        <v>193740000</v>
      </c>
      <c r="C8556" s="10">
        <v>553192221.39999998</v>
      </c>
    </row>
    <row r="8557" spans="1:3" x14ac:dyDescent="0.3">
      <c r="A8557" s="6" t="s">
        <v>341</v>
      </c>
      <c r="B8557" s="10">
        <v>185000000</v>
      </c>
      <c r="C8557" s="10">
        <v>167097737</v>
      </c>
    </row>
    <row r="8558" spans="1:3" x14ac:dyDescent="0.3">
      <c r="A8558" s="6" t="s">
        <v>4906</v>
      </c>
      <c r="B8558" s="10">
        <v>68000000</v>
      </c>
      <c r="C8558" s="10">
        <v>193500000</v>
      </c>
    </row>
    <row r="8559" spans="1:3" x14ac:dyDescent="0.3">
      <c r="A8559" s="6" t="s">
        <v>13</v>
      </c>
      <c r="B8559" s="10">
        <v>100000000</v>
      </c>
      <c r="C8559" s="10">
        <v>724459031</v>
      </c>
    </row>
    <row r="8560" spans="1:3" x14ac:dyDescent="0.3">
      <c r="A8560" s="6" t="s">
        <v>9203</v>
      </c>
      <c r="B8560" s="10">
        <v>101800000</v>
      </c>
      <c r="C8560" s="10">
        <v>858637629</v>
      </c>
    </row>
    <row r="8561" spans="1:3" x14ac:dyDescent="0.3">
      <c r="A8561" s="6" t="s">
        <v>9648</v>
      </c>
      <c r="B8561" s="10">
        <v>155200000</v>
      </c>
      <c r="C8561" s="10">
        <v>534822352.19999999</v>
      </c>
    </row>
    <row r="8562" spans="1:3" x14ac:dyDescent="0.3">
      <c r="A8562" s="6" t="s">
        <v>4373</v>
      </c>
      <c r="B8562" s="10">
        <v>20000000</v>
      </c>
      <c r="C8562" s="10">
        <v>9771658</v>
      </c>
    </row>
    <row r="8563" spans="1:3" x14ac:dyDescent="0.3">
      <c r="A8563" s="6" t="s">
        <v>8618</v>
      </c>
      <c r="B8563" s="10">
        <v>30000000</v>
      </c>
      <c r="C8563" s="10">
        <v>203520323.19999999</v>
      </c>
    </row>
    <row r="8564" spans="1:3" x14ac:dyDescent="0.3">
      <c r="A8564" s="6" t="s">
        <v>9765</v>
      </c>
      <c r="B8564" s="10">
        <v>92400000</v>
      </c>
      <c r="C8564" s="10">
        <v>539401838.60000002</v>
      </c>
    </row>
    <row r="8565" spans="1:3" x14ac:dyDescent="0.3">
      <c r="A8565" s="6" t="s">
        <v>8314</v>
      </c>
      <c r="B8565" s="10">
        <v>6180000</v>
      </c>
      <c r="C8565" s="10">
        <v>273644</v>
      </c>
    </row>
    <row r="8566" spans="1:3" x14ac:dyDescent="0.3">
      <c r="A8566" s="6" t="s">
        <v>8309</v>
      </c>
      <c r="B8566" s="10">
        <v>91740000</v>
      </c>
      <c r="C8566" s="10">
        <v>438998841.19999999</v>
      </c>
    </row>
    <row r="8567" spans="1:3" x14ac:dyDescent="0.3">
      <c r="A8567" s="6" t="s">
        <v>7946</v>
      </c>
      <c r="B8567" s="10">
        <v>43000000</v>
      </c>
      <c r="C8567" s="10">
        <v>63078756</v>
      </c>
    </row>
    <row r="8568" spans="1:3" x14ac:dyDescent="0.3">
      <c r="A8568" s="6" t="s">
        <v>1811</v>
      </c>
      <c r="B8568" s="10">
        <v>60800000</v>
      </c>
      <c r="C8568" s="10">
        <v>403954482.39999998</v>
      </c>
    </row>
    <row r="8569" spans="1:3" x14ac:dyDescent="0.3">
      <c r="A8569" s="6" t="s">
        <v>8130</v>
      </c>
      <c r="B8569" s="10">
        <v>112800000</v>
      </c>
      <c r="C8569" s="10">
        <v>490881202.60000002</v>
      </c>
    </row>
    <row r="8570" spans="1:3" x14ac:dyDescent="0.3">
      <c r="A8570" s="6" t="s">
        <v>6634</v>
      </c>
      <c r="B8570" s="10">
        <v>19000000</v>
      </c>
      <c r="C8570" s="10">
        <v>49858465</v>
      </c>
    </row>
    <row r="8571" spans="1:3" x14ac:dyDescent="0.3">
      <c r="A8571" s="6" t="s">
        <v>2516</v>
      </c>
      <c r="B8571" s="10">
        <v>159000000</v>
      </c>
      <c r="C8571" s="10">
        <v>279278382.19999999</v>
      </c>
    </row>
    <row r="8572" spans="1:3" x14ac:dyDescent="0.3">
      <c r="A8572" s="6" t="s">
        <v>9693</v>
      </c>
      <c r="B8572" s="10">
        <v>4000000</v>
      </c>
      <c r="C8572" s="10">
        <v>39103425</v>
      </c>
    </row>
    <row r="8573" spans="1:3" x14ac:dyDescent="0.3">
      <c r="A8573" s="6" t="s">
        <v>1632</v>
      </c>
      <c r="B8573" s="10">
        <v>3000000</v>
      </c>
      <c r="C8573" s="10">
        <v>22182353</v>
      </c>
    </row>
    <row r="8574" spans="1:3" x14ac:dyDescent="0.3">
      <c r="A8574" s="6" t="s">
        <v>9544</v>
      </c>
      <c r="B8574" s="10">
        <v>154600000</v>
      </c>
      <c r="C8574" s="10">
        <v>577044398.20000005</v>
      </c>
    </row>
    <row r="8575" spans="1:3" x14ac:dyDescent="0.3">
      <c r="A8575" s="6" t="s">
        <v>4409</v>
      </c>
      <c r="B8575" s="10">
        <v>147200000</v>
      </c>
      <c r="C8575" s="10">
        <v>781524699.79999995</v>
      </c>
    </row>
    <row r="8576" spans="1:3" x14ac:dyDescent="0.3">
      <c r="A8576" s="6" t="s">
        <v>1323</v>
      </c>
      <c r="B8576" s="10">
        <v>65000000</v>
      </c>
      <c r="C8576" s="10">
        <v>275922017.60000002</v>
      </c>
    </row>
    <row r="8577" spans="1:3" x14ac:dyDescent="0.3">
      <c r="A8577" s="6" t="s">
        <v>665</v>
      </c>
      <c r="B8577" s="10">
        <v>121000000</v>
      </c>
      <c r="C8577" s="10">
        <v>466223042</v>
      </c>
    </row>
    <row r="8578" spans="1:3" x14ac:dyDescent="0.3">
      <c r="A8578" s="6" t="s">
        <v>3924</v>
      </c>
      <c r="B8578" s="10">
        <v>76200000</v>
      </c>
      <c r="C8578" s="10">
        <v>480720047.19999999</v>
      </c>
    </row>
    <row r="8579" spans="1:3" x14ac:dyDescent="0.3">
      <c r="A8579" s="6" t="s">
        <v>7166</v>
      </c>
      <c r="B8579" s="10">
        <v>100000000</v>
      </c>
      <c r="C8579" s="10">
        <v>150166126</v>
      </c>
    </row>
    <row r="8580" spans="1:3" x14ac:dyDescent="0.3">
      <c r="A8580" s="6" t="s">
        <v>8747</v>
      </c>
      <c r="B8580" s="10">
        <v>41021120</v>
      </c>
      <c r="C8580" s="10">
        <v>141654055</v>
      </c>
    </row>
    <row r="8581" spans="1:3" x14ac:dyDescent="0.3">
      <c r="A8581" s="6" t="s">
        <v>6057</v>
      </c>
      <c r="B8581" s="10">
        <v>60000000</v>
      </c>
      <c r="C8581" s="10">
        <v>90482317</v>
      </c>
    </row>
    <row r="8582" spans="1:3" x14ac:dyDescent="0.3">
      <c r="A8582" s="6" t="s">
        <v>5381</v>
      </c>
      <c r="B8582" s="10">
        <v>49300000</v>
      </c>
      <c r="C8582" s="10">
        <v>24366656</v>
      </c>
    </row>
    <row r="8583" spans="1:3" x14ac:dyDescent="0.3">
      <c r="A8583" s="6" t="s">
        <v>6679</v>
      </c>
      <c r="B8583" s="10">
        <v>40000000</v>
      </c>
      <c r="C8583" s="10">
        <v>128792130</v>
      </c>
    </row>
    <row r="8584" spans="1:3" x14ac:dyDescent="0.3">
      <c r="A8584" s="6" t="s">
        <v>9162</v>
      </c>
      <c r="B8584" s="10">
        <v>18200000</v>
      </c>
      <c r="C8584" s="10">
        <v>23757836</v>
      </c>
    </row>
    <row r="8585" spans="1:3" x14ac:dyDescent="0.3">
      <c r="A8585" s="6" t="s">
        <v>511</v>
      </c>
      <c r="B8585" s="10">
        <v>114200000</v>
      </c>
      <c r="C8585" s="10">
        <v>241031716.59999999</v>
      </c>
    </row>
    <row r="8586" spans="1:3" x14ac:dyDescent="0.3">
      <c r="A8586" s="6" t="s">
        <v>2539</v>
      </c>
      <c r="B8586" s="10">
        <v>167540000</v>
      </c>
      <c r="C8586" s="10">
        <v>175269998.80000001</v>
      </c>
    </row>
    <row r="8587" spans="1:3" x14ac:dyDescent="0.3">
      <c r="A8587" s="6" t="s">
        <v>1788</v>
      </c>
      <c r="B8587" s="10">
        <v>30000000</v>
      </c>
      <c r="C8587" s="10">
        <v>1309971</v>
      </c>
    </row>
    <row r="8588" spans="1:3" x14ac:dyDescent="0.3">
      <c r="A8588" s="6" t="s">
        <v>6938</v>
      </c>
      <c r="B8588" s="10">
        <v>118800000</v>
      </c>
      <c r="C8588" s="10">
        <v>836011985.39999998</v>
      </c>
    </row>
    <row r="8589" spans="1:3" x14ac:dyDescent="0.3">
      <c r="A8589" s="6" t="s">
        <v>2410</v>
      </c>
      <c r="B8589" s="10">
        <v>118008009.2</v>
      </c>
      <c r="C8589" s="10">
        <v>452180857.39999998</v>
      </c>
    </row>
    <row r="8590" spans="1:3" x14ac:dyDescent="0.3">
      <c r="A8590" s="6" t="s">
        <v>3502</v>
      </c>
      <c r="B8590" s="10">
        <v>5250000</v>
      </c>
      <c r="C8590" s="10">
        <v>786677</v>
      </c>
    </row>
    <row r="8591" spans="1:3" x14ac:dyDescent="0.3">
      <c r="A8591" s="6" t="s">
        <v>141</v>
      </c>
      <c r="B8591" s="10">
        <v>70500000</v>
      </c>
      <c r="C8591" s="10">
        <v>259457508</v>
      </c>
    </row>
    <row r="8592" spans="1:3" x14ac:dyDescent="0.3">
      <c r="A8592" s="6" t="s">
        <v>252</v>
      </c>
      <c r="B8592" s="10">
        <v>39307171</v>
      </c>
      <c r="C8592" s="10">
        <v>37070177</v>
      </c>
    </row>
    <row r="8593" spans="1:3" x14ac:dyDescent="0.3">
      <c r="A8593" s="6" t="s">
        <v>4920</v>
      </c>
      <c r="B8593" s="10">
        <v>47220616.399999999</v>
      </c>
      <c r="C8593" s="10">
        <v>319773152.60000002</v>
      </c>
    </row>
    <row r="8594" spans="1:3" x14ac:dyDescent="0.3">
      <c r="A8594" s="6" t="s">
        <v>2680</v>
      </c>
      <c r="B8594" s="10">
        <v>75000000</v>
      </c>
      <c r="C8594" s="10">
        <v>218673959</v>
      </c>
    </row>
    <row r="8595" spans="1:3" x14ac:dyDescent="0.3">
      <c r="A8595" s="6" t="s">
        <v>1197</v>
      </c>
      <c r="B8595" s="10">
        <v>6400000</v>
      </c>
      <c r="C8595" s="10">
        <v>78019031</v>
      </c>
    </row>
    <row r="8596" spans="1:3" x14ac:dyDescent="0.3">
      <c r="A8596" s="6" t="s">
        <v>1534</v>
      </c>
      <c r="B8596" s="10">
        <v>163740000</v>
      </c>
      <c r="C8596" s="10">
        <v>388667790.39999998</v>
      </c>
    </row>
    <row r="8597" spans="1:3" x14ac:dyDescent="0.3">
      <c r="A8597" s="6" t="s">
        <v>2370</v>
      </c>
      <c r="B8597" s="10">
        <v>85000</v>
      </c>
      <c r="C8597" s="10">
        <v>30900000</v>
      </c>
    </row>
    <row r="8598" spans="1:3" x14ac:dyDescent="0.3">
      <c r="A8598" s="6" t="s">
        <v>1493</v>
      </c>
      <c r="B8598" s="10">
        <v>9140000</v>
      </c>
      <c r="C8598" s="10">
        <v>134539758</v>
      </c>
    </row>
    <row r="8599" spans="1:3" x14ac:dyDescent="0.3">
      <c r="A8599" s="6" t="s">
        <v>4064</v>
      </c>
      <c r="B8599" s="10">
        <v>4700000</v>
      </c>
      <c r="C8599" s="10">
        <v>8025872</v>
      </c>
    </row>
    <row r="8600" spans="1:3" x14ac:dyDescent="0.3">
      <c r="A8600" s="6" t="s">
        <v>2011</v>
      </c>
      <c r="B8600" s="10">
        <v>16000000</v>
      </c>
      <c r="C8600" s="10">
        <v>50517763</v>
      </c>
    </row>
    <row r="8601" spans="1:3" x14ac:dyDescent="0.3">
      <c r="A8601" s="6" t="s">
        <v>7207</v>
      </c>
      <c r="B8601" s="10">
        <v>154400000</v>
      </c>
      <c r="C8601" s="10">
        <v>397125734.60000002</v>
      </c>
    </row>
    <row r="8602" spans="1:3" x14ac:dyDescent="0.3">
      <c r="A8602" s="6" t="s">
        <v>2912</v>
      </c>
      <c r="B8602" s="10">
        <v>15000000</v>
      </c>
      <c r="C8602" s="10">
        <v>123327692</v>
      </c>
    </row>
    <row r="8603" spans="1:3" x14ac:dyDescent="0.3">
      <c r="A8603" s="6" t="s">
        <v>6730</v>
      </c>
      <c r="B8603" s="10">
        <v>52000000</v>
      </c>
      <c r="C8603" s="10">
        <v>97709034</v>
      </c>
    </row>
    <row r="8604" spans="1:3" x14ac:dyDescent="0.3">
      <c r="A8604" s="6" t="s">
        <v>1525</v>
      </c>
      <c r="B8604" s="10">
        <v>76000000</v>
      </c>
      <c r="C8604" s="10">
        <v>55146156</v>
      </c>
    </row>
    <row r="8605" spans="1:3" x14ac:dyDescent="0.3">
      <c r="A8605" s="6" t="s">
        <v>7732</v>
      </c>
      <c r="B8605" s="10">
        <v>113000000</v>
      </c>
      <c r="C8605" s="10">
        <v>378013695.80000001</v>
      </c>
    </row>
    <row r="8606" spans="1:3" x14ac:dyDescent="0.3">
      <c r="A8606" s="6" t="s">
        <v>5107</v>
      </c>
      <c r="B8606" s="10">
        <v>28634530.199999999</v>
      </c>
      <c r="C8606" s="10">
        <v>1226098</v>
      </c>
    </row>
    <row r="8607" spans="1:3" x14ac:dyDescent="0.3">
      <c r="A8607" s="6" t="s">
        <v>4257</v>
      </c>
      <c r="B8607" s="10">
        <v>16000000</v>
      </c>
      <c r="C8607" s="10">
        <v>11810854</v>
      </c>
    </row>
    <row r="8608" spans="1:3" x14ac:dyDescent="0.3">
      <c r="A8608" s="6" t="s">
        <v>6361</v>
      </c>
      <c r="B8608" s="10">
        <v>96000000</v>
      </c>
      <c r="C8608" s="10">
        <v>248608528</v>
      </c>
    </row>
    <row r="8609" spans="1:3" x14ac:dyDescent="0.3">
      <c r="A8609" s="6" t="s">
        <v>8029</v>
      </c>
      <c r="B8609" s="10">
        <v>142000000</v>
      </c>
      <c r="C8609" s="10">
        <v>400881081</v>
      </c>
    </row>
    <row r="8610" spans="1:3" x14ac:dyDescent="0.3">
      <c r="A8610" s="6" t="s">
        <v>3109</v>
      </c>
      <c r="B8610" s="10">
        <v>270000000</v>
      </c>
      <c r="C8610" s="10">
        <v>419633739</v>
      </c>
    </row>
    <row r="8611" spans="1:3" x14ac:dyDescent="0.3">
      <c r="A8611" s="6" t="s">
        <v>1535</v>
      </c>
      <c r="B8611" s="10">
        <v>27500000</v>
      </c>
      <c r="C8611" s="10">
        <v>55349206.399999999</v>
      </c>
    </row>
    <row r="8612" spans="1:3" x14ac:dyDescent="0.3">
      <c r="A8612" s="6" t="s">
        <v>2078</v>
      </c>
      <c r="B8612" s="10">
        <v>30000000</v>
      </c>
      <c r="C8612" s="10">
        <v>54052249</v>
      </c>
    </row>
    <row r="8613" spans="1:3" x14ac:dyDescent="0.3">
      <c r="A8613" s="6" t="s">
        <v>3652</v>
      </c>
      <c r="B8613" s="10">
        <v>195600000</v>
      </c>
      <c r="C8613" s="10">
        <v>580316476.79999995</v>
      </c>
    </row>
    <row r="8614" spans="1:3" x14ac:dyDescent="0.3">
      <c r="A8614" s="6" t="s">
        <v>483</v>
      </c>
      <c r="B8614" s="10">
        <v>120000000</v>
      </c>
      <c r="C8614" s="10">
        <v>305330864.19999999</v>
      </c>
    </row>
    <row r="8615" spans="1:3" x14ac:dyDescent="0.3">
      <c r="A8615" s="6" t="s">
        <v>4787</v>
      </c>
      <c r="B8615" s="10">
        <v>20000000</v>
      </c>
      <c r="C8615" s="10">
        <v>96147688</v>
      </c>
    </row>
    <row r="8616" spans="1:3" x14ac:dyDescent="0.3">
      <c r="A8616" s="6" t="s">
        <v>1982</v>
      </c>
      <c r="B8616" s="10">
        <v>91200000</v>
      </c>
      <c r="C8616" s="10">
        <v>538716016.60000002</v>
      </c>
    </row>
    <row r="8617" spans="1:3" x14ac:dyDescent="0.3">
      <c r="A8617" s="6" t="s">
        <v>3729</v>
      </c>
      <c r="B8617" s="10">
        <v>160000000</v>
      </c>
      <c r="C8617" s="10">
        <v>197967180</v>
      </c>
    </row>
    <row r="8618" spans="1:3" x14ac:dyDescent="0.3">
      <c r="A8618" s="6" t="s">
        <v>5541</v>
      </c>
      <c r="B8618" s="10">
        <v>39000000</v>
      </c>
      <c r="C8618" s="10">
        <v>101344412</v>
      </c>
    </row>
    <row r="8619" spans="1:3" x14ac:dyDescent="0.3">
      <c r="A8619" s="6" t="s">
        <v>3518</v>
      </c>
      <c r="B8619" s="10">
        <v>107800000</v>
      </c>
      <c r="C8619" s="10">
        <v>504122475.80000001</v>
      </c>
    </row>
    <row r="8620" spans="1:3" x14ac:dyDescent="0.3">
      <c r="A8620" s="6" t="s">
        <v>3998</v>
      </c>
      <c r="B8620" s="10">
        <v>203200000</v>
      </c>
      <c r="C8620" s="10">
        <v>532344463.39999998</v>
      </c>
    </row>
    <row r="8621" spans="1:3" x14ac:dyDescent="0.3">
      <c r="A8621" s="6" t="s">
        <v>7647</v>
      </c>
      <c r="B8621" s="10">
        <v>4900000</v>
      </c>
      <c r="C8621" s="10">
        <v>2635408</v>
      </c>
    </row>
    <row r="8622" spans="1:3" x14ac:dyDescent="0.3">
      <c r="A8622" s="6" t="s">
        <v>7895</v>
      </c>
      <c r="B8622" s="10">
        <v>1500000</v>
      </c>
      <c r="C8622" s="10">
        <v>4128828</v>
      </c>
    </row>
    <row r="8623" spans="1:3" x14ac:dyDescent="0.3">
      <c r="A8623" s="6" t="s">
        <v>446</v>
      </c>
      <c r="B8623" s="10">
        <v>200000000</v>
      </c>
      <c r="C8623" s="10">
        <v>19220000</v>
      </c>
    </row>
    <row r="8624" spans="1:3" x14ac:dyDescent="0.3">
      <c r="A8624" s="6" t="s">
        <v>1490</v>
      </c>
      <c r="B8624" s="10">
        <v>104000000</v>
      </c>
      <c r="C8624" s="10">
        <v>904907413</v>
      </c>
    </row>
    <row r="8625" spans="1:3" x14ac:dyDescent="0.3">
      <c r="A8625" s="6" t="s">
        <v>3066</v>
      </c>
      <c r="B8625" s="10">
        <v>100000000</v>
      </c>
      <c r="C8625" s="10">
        <v>278731369</v>
      </c>
    </row>
    <row r="8626" spans="1:3" x14ac:dyDescent="0.3">
      <c r="A8626" s="6" t="s">
        <v>9117</v>
      </c>
      <c r="B8626" s="10">
        <v>8000000</v>
      </c>
      <c r="C8626" s="10">
        <v>25193614.399999999</v>
      </c>
    </row>
    <row r="8627" spans="1:3" x14ac:dyDescent="0.3">
      <c r="A8627" s="6" t="s">
        <v>7437</v>
      </c>
      <c r="B8627" s="10">
        <v>108400000</v>
      </c>
      <c r="C8627" s="10">
        <v>765957562.20000005</v>
      </c>
    </row>
    <row r="8628" spans="1:3" x14ac:dyDescent="0.3">
      <c r="A8628" s="6" t="s">
        <v>8034</v>
      </c>
      <c r="B8628" s="10">
        <v>14000000</v>
      </c>
      <c r="C8628" s="10">
        <v>116000000</v>
      </c>
    </row>
    <row r="8629" spans="1:3" x14ac:dyDescent="0.3">
      <c r="A8629" s="6" t="s">
        <v>1265</v>
      </c>
      <c r="B8629" s="10">
        <v>37000000</v>
      </c>
      <c r="C8629" s="10">
        <v>152566881</v>
      </c>
    </row>
    <row r="8630" spans="1:3" x14ac:dyDescent="0.3">
      <c r="A8630" s="6" t="s">
        <v>2493</v>
      </c>
      <c r="B8630" s="10">
        <v>12001040</v>
      </c>
      <c r="C8630" s="10">
        <v>38139010</v>
      </c>
    </row>
    <row r="8631" spans="1:3" x14ac:dyDescent="0.3">
      <c r="A8631" s="6" t="s">
        <v>8519</v>
      </c>
      <c r="B8631" s="10">
        <v>107000000</v>
      </c>
      <c r="C8631" s="10">
        <v>297177664</v>
      </c>
    </row>
    <row r="8632" spans="1:3" x14ac:dyDescent="0.3">
      <c r="A8632" s="6" t="s">
        <v>6798</v>
      </c>
      <c r="B8632" s="10">
        <v>111800000</v>
      </c>
      <c r="C8632" s="10">
        <v>479494795</v>
      </c>
    </row>
    <row r="8633" spans="1:3" x14ac:dyDescent="0.3">
      <c r="A8633" s="6" t="s">
        <v>5339</v>
      </c>
      <c r="B8633" s="10">
        <v>6000000</v>
      </c>
      <c r="C8633" s="10">
        <v>5849647</v>
      </c>
    </row>
    <row r="8634" spans="1:3" x14ac:dyDescent="0.3">
      <c r="A8634" s="6" t="s">
        <v>2427</v>
      </c>
      <c r="B8634" s="10">
        <v>21000000</v>
      </c>
      <c r="C8634" s="10">
        <v>43928932</v>
      </c>
    </row>
    <row r="8635" spans="1:3" x14ac:dyDescent="0.3">
      <c r="A8635" s="6" t="s">
        <v>2737</v>
      </c>
      <c r="B8635" s="10">
        <v>22000000</v>
      </c>
      <c r="C8635" s="10">
        <v>69698495</v>
      </c>
    </row>
    <row r="8636" spans="1:3" x14ac:dyDescent="0.3">
      <c r="A8636" s="6" t="s">
        <v>367</v>
      </c>
      <c r="B8636" s="10">
        <v>111600000</v>
      </c>
      <c r="C8636" s="10">
        <v>767228967.60000002</v>
      </c>
    </row>
    <row r="8637" spans="1:3" x14ac:dyDescent="0.3">
      <c r="A8637" s="6" t="s">
        <v>3736</v>
      </c>
      <c r="B8637" s="10">
        <v>169900000</v>
      </c>
      <c r="C8637" s="10">
        <v>591824588</v>
      </c>
    </row>
    <row r="8638" spans="1:3" x14ac:dyDescent="0.3">
      <c r="A8638" s="6" t="s">
        <v>9645</v>
      </c>
      <c r="B8638" s="10">
        <v>3800000</v>
      </c>
      <c r="C8638" s="10">
        <v>4307000</v>
      </c>
    </row>
    <row r="8639" spans="1:3" x14ac:dyDescent="0.3">
      <c r="A8639" s="6" t="s">
        <v>5757</v>
      </c>
      <c r="B8639" s="10">
        <v>35000000</v>
      </c>
      <c r="C8639" s="10">
        <v>61721826</v>
      </c>
    </row>
    <row r="8640" spans="1:3" x14ac:dyDescent="0.3">
      <c r="A8640" s="6" t="s">
        <v>7470</v>
      </c>
      <c r="B8640" s="10">
        <v>35000000</v>
      </c>
      <c r="C8640" s="10">
        <v>116473</v>
      </c>
    </row>
    <row r="8641" spans="1:3" x14ac:dyDescent="0.3">
      <c r="A8641" s="6" t="s">
        <v>4072</v>
      </c>
      <c r="B8641" s="10">
        <v>76000000</v>
      </c>
      <c r="C8641" s="10">
        <v>454211306.60000002</v>
      </c>
    </row>
    <row r="8642" spans="1:3" x14ac:dyDescent="0.3">
      <c r="A8642" s="6" t="s">
        <v>3444</v>
      </c>
      <c r="B8642" s="10">
        <v>103740000</v>
      </c>
      <c r="C8642" s="10">
        <v>608633534</v>
      </c>
    </row>
    <row r="8643" spans="1:3" x14ac:dyDescent="0.3">
      <c r="A8643" s="6" t="s">
        <v>7625</v>
      </c>
      <c r="B8643" s="10">
        <v>139500000</v>
      </c>
      <c r="C8643" s="10">
        <v>626174185.20000005</v>
      </c>
    </row>
    <row r="8644" spans="1:3" x14ac:dyDescent="0.3">
      <c r="A8644" s="6" t="s">
        <v>1170</v>
      </c>
      <c r="B8644" s="10">
        <v>60000000</v>
      </c>
      <c r="C8644" s="10">
        <v>264118201</v>
      </c>
    </row>
    <row r="8645" spans="1:3" x14ac:dyDescent="0.3">
      <c r="A8645" s="6" t="s">
        <v>8838</v>
      </c>
      <c r="B8645" s="10">
        <v>9000000</v>
      </c>
      <c r="C8645" s="10">
        <v>34144483.600000001</v>
      </c>
    </row>
    <row r="8646" spans="1:3" x14ac:dyDescent="0.3">
      <c r="A8646" s="6" t="s">
        <v>4997</v>
      </c>
      <c r="B8646" s="10">
        <v>140000000</v>
      </c>
      <c r="C8646" s="10">
        <v>670760463.39999998</v>
      </c>
    </row>
    <row r="8647" spans="1:3" x14ac:dyDescent="0.3">
      <c r="A8647" s="6" t="s">
        <v>6780</v>
      </c>
      <c r="B8647" s="10">
        <v>12000000</v>
      </c>
      <c r="C8647" s="10">
        <v>18460739</v>
      </c>
    </row>
    <row r="8648" spans="1:3" x14ac:dyDescent="0.3">
      <c r="A8648" s="6" t="s">
        <v>5912</v>
      </c>
      <c r="B8648" s="10">
        <v>60000000</v>
      </c>
      <c r="C8648" s="10">
        <v>104429625</v>
      </c>
    </row>
    <row r="8649" spans="1:3" x14ac:dyDescent="0.3">
      <c r="A8649" s="6" t="s">
        <v>6560</v>
      </c>
      <c r="B8649" s="10">
        <v>92500000</v>
      </c>
      <c r="C8649" s="10">
        <v>540305844.79999995</v>
      </c>
    </row>
    <row r="8650" spans="1:3" x14ac:dyDescent="0.3">
      <c r="A8650" s="6" t="s">
        <v>753</v>
      </c>
      <c r="B8650" s="10">
        <v>110000000</v>
      </c>
      <c r="C8650" s="10">
        <v>712171856</v>
      </c>
    </row>
    <row r="8651" spans="1:3" x14ac:dyDescent="0.3">
      <c r="A8651" s="6" t="s">
        <v>624</v>
      </c>
      <c r="B8651" s="10">
        <v>120000000</v>
      </c>
      <c r="C8651" s="10">
        <v>829747654</v>
      </c>
    </row>
    <row r="8652" spans="1:3" x14ac:dyDescent="0.3">
      <c r="A8652" s="6" t="s">
        <v>576</v>
      </c>
      <c r="B8652" s="10">
        <v>68000000</v>
      </c>
      <c r="C8652" s="10">
        <v>706102828</v>
      </c>
    </row>
    <row r="8653" spans="1:3" x14ac:dyDescent="0.3">
      <c r="A8653" s="6" t="s">
        <v>891</v>
      </c>
      <c r="B8653" s="10">
        <v>50000000</v>
      </c>
      <c r="C8653" s="10">
        <v>687557727</v>
      </c>
    </row>
    <row r="8654" spans="1:3" x14ac:dyDescent="0.3">
      <c r="A8654" s="6" t="s">
        <v>724</v>
      </c>
      <c r="B8654" s="10">
        <v>2620000</v>
      </c>
      <c r="C8654" s="10">
        <v>492000</v>
      </c>
    </row>
    <row r="8655" spans="1:3" x14ac:dyDescent="0.3">
      <c r="A8655" s="6" t="s">
        <v>9513</v>
      </c>
      <c r="B8655" s="10">
        <v>9501932.4000000004</v>
      </c>
      <c r="C8655" s="10">
        <v>3639926</v>
      </c>
    </row>
    <row r="8656" spans="1:3" x14ac:dyDescent="0.3">
      <c r="A8656" s="6" t="s">
        <v>8706</v>
      </c>
      <c r="B8656" s="10">
        <v>150000000</v>
      </c>
      <c r="C8656" s="10">
        <v>409534228.60000002</v>
      </c>
    </row>
    <row r="8657" spans="1:3" x14ac:dyDescent="0.3">
      <c r="A8657" s="6" t="s">
        <v>7164</v>
      </c>
      <c r="B8657" s="10">
        <v>515001.4</v>
      </c>
      <c r="C8657" s="10">
        <v>232638</v>
      </c>
    </row>
    <row r="8658" spans="1:3" x14ac:dyDescent="0.3">
      <c r="A8658" s="6" t="s">
        <v>3749</v>
      </c>
      <c r="B8658" s="10">
        <v>38000000</v>
      </c>
      <c r="C8658" s="10">
        <v>205298907</v>
      </c>
    </row>
    <row r="8659" spans="1:3" x14ac:dyDescent="0.3">
      <c r="A8659" s="6" t="s">
        <v>1457</v>
      </c>
      <c r="B8659" s="10">
        <v>9000000</v>
      </c>
      <c r="C8659" s="10">
        <v>3438735</v>
      </c>
    </row>
    <row r="8660" spans="1:3" x14ac:dyDescent="0.3">
      <c r="A8660" s="6" t="s">
        <v>9244</v>
      </c>
      <c r="B8660" s="10">
        <v>7</v>
      </c>
      <c r="C8660" s="10">
        <v>35096415.399999999</v>
      </c>
    </row>
    <row r="8661" spans="1:3" x14ac:dyDescent="0.3">
      <c r="A8661" s="6" t="s">
        <v>8849</v>
      </c>
      <c r="B8661" s="10">
        <v>174600000</v>
      </c>
      <c r="C8661" s="10">
        <v>175269998.80000001</v>
      </c>
    </row>
    <row r="8662" spans="1:3" x14ac:dyDescent="0.3">
      <c r="A8662" s="6" t="s">
        <v>315</v>
      </c>
      <c r="B8662" s="10">
        <v>30000000</v>
      </c>
      <c r="C8662" s="10">
        <v>29116320</v>
      </c>
    </row>
    <row r="8663" spans="1:3" x14ac:dyDescent="0.3">
      <c r="A8663" s="6" t="s">
        <v>2867</v>
      </c>
      <c r="B8663" s="10">
        <v>16000000</v>
      </c>
      <c r="C8663" s="10">
        <v>78208812</v>
      </c>
    </row>
    <row r="8664" spans="1:3" x14ac:dyDescent="0.3">
      <c r="A8664" s="6" t="s">
        <v>2943</v>
      </c>
      <c r="B8664" s="10">
        <v>142000000</v>
      </c>
      <c r="C8664" s="10">
        <v>454488625.80000001</v>
      </c>
    </row>
    <row r="8665" spans="1:3" x14ac:dyDescent="0.3">
      <c r="A8665" s="6" t="s">
        <v>5054</v>
      </c>
      <c r="B8665" s="10">
        <v>95800000</v>
      </c>
      <c r="C8665" s="10">
        <v>277746658.60000002</v>
      </c>
    </row>
    <row r="8666" spans="1:3" x14ac:dyDescent="0.3">
      <c r="A8666" s="6" t="s">
        <v>2878</v>
      </c>
      <c r="B8666" s="10">
        <v>96260000</v>
      </c>
      <c r="C8666" s="10">
        <v>848199123.79999995</v>
      </c>
    </row>
    <row r="8667" spans="1:3" x14ac:dyDescent="0.3">
      <c r="A8667" s="6" t="s">
        <v>7696</v>
      </c>
      <c r="B8667" s="10">
        <v>5000000</v>
      </c>
      <c r="C8667" s="10">
        <v>163735760.19999999</v>
      </c>
    </row>
    <row r="8668" spans="1:3" x14ac:dyDescent="0.3">
      <c r="A8668" s="6" t="s">
        <v>6001</v>
      </c>
      <c r="B8668" s="10">
        <v>134300000</v>
      </c>
      <c r="C8668" s="10">
        <v>872776677.39999998</v>
      </c>
    </row>
    <row r="8669" spans="1:3" x14ac:dyDescent="0.3">
      <c r="A8669" s="6" t="s">
        <v>535</v>
      </c>
      <c r="B8669" s="10">
        <v>10000000</v>
      </c>
      <c r="C8669" s="10">
        <v>30792024</v>
      </c>
    </row>
    <row r="8670" spans="1:3" x14ac:dyDescent="0.3">
      <c r="A8670" s="6" t="s">
        <v>4708</v>
      </c>
      <c r="B8670" s="10">
        <v>42344000</v>
      </c>
      <c r="C8670" s="10">
        <v>41624046</v>
      </c>
    </row>
    <row r="8671" spans="1:3" x14ac:dyDescent="0.3">
      <c r="A8671" s="6" t="s">
        <v>7371</v>
      </c>
      <c r="B8671" s="10">
        <v>111000000</v>
      </c>
      <c r="C8671" s="10">
        <v>536970985.39999998</v>
      </c>
    </row>
    <row r="8672" spans="1:3" x14ac:dyDescent="0.3">
      <c r="A8672" s="6" t="s">
        <v>4661</v>
      </c>
      <c r="B8672" s="10">
        <v>70200000</v>
      </c>
      <c r="C8672" s="10">
        <v>716958659</v>
      </c>
    </row>
    <row r="8673" spans="1:3" x14ac:dyDescent="0.3">
      <c r="A8673" s="6" t="s">
        <v>3245</v>
      </c>
      <c r="B8673" s="10">
        <v>25000000</v>
      </c>
      <c r="C8673" s="10">
        <v>76271995</v>
      </c>
    </row>
    <row r="8674" spans="1:3" x14ac:dyDescent="0.3">
      <c r="A8674" s="6" t="s">
        <v>2434</v>
      </c>
      <c r="B8674" s="10">
        <v>37500000</v>
      </c>
      <c r="C8674" s="10">
        <v>125818440</v>
      </c>
    </row>
    <row r="8675" spans="1:3" x14ac:dyDescent="0.3">
      <c r="A8675" s="6" t="s">
        <v>3498</v>
      </c>
      <c r="B8675" s="10">
        <v>6000000</v>
      </c>
      <c r="C8675" s="10">
        <v>34449356</v>
      </c>
    </row>
    <row r="8676" spans="1:3" x14ac:dyDescent="0.3">
      <c r="A8676" s="6" t="s">
        <v>1684</v>
      </c>
      <c r="B8676" s="10">
        <v>134498700.59999999</v>
      </c>
      <c r="C8676" s="10">
        <v>696364042.79999995</v>
      </c>
    </row>
    <row r="8677" spans="1:3" x14ac:dyDescent="0.3">
      <c r="A8677" s="6" t="s">
        <v>7542</v>
      </c>
      <c r="B8677" s="10">
        <v>150600000</v>
      </c>
      <c r="C8677" s="10">
        <v>511519016.80000001</v>
      </c>
    </row>
    <row r="8678" spans="1:3" x14ac:dyDescent="0.3">
      <c r="A8678" s="6" t="s">
        <v>6847</v>
      </c>
      <c r="B8678" s="10">
        <v>133400000</v>
      </c>
      <c r="C8678" s="10">
        <v>276032164.80000001</v>
      </c>
    </row>
    <row r="8679" spans="1:3" x14ac:dyDescent="0.3">
      <c r="A8679" s="6" t="s">
        <v>628</v>
      </c>
      <c r="B8679" s="10">
        <v>13000000</v>
      </c>
      <c r="C8679" s="10">
        <v>14929184</v>
      </c>
    </row>
    <row r="8680" spans="1:3" x14ac:dyDescent="0.3">
      <c r="A8680" s="6" t="s">
        <v>1491</v>
      </c>
      <c r="B8680" s="10">
        <v>15000000</v>
      </c>
      <c r="C8680" s="10">
        <v>8804000</v>
      </c>
    </row>
    <row r="8681" spans="1:3" x14ac:dyDescent="0.3">
      <c r="A8681" s="6" t="s">
        <v>3572</v>
      </c>
      <c r="B8681" s="10">
        <v>5540000</v>
      </c>
      <c r="C8681" s="10">
        <v>742476</v>
      </c>
    </row>
    <row r="8682" spans="1:3" x14ac:dyDescent="0.3">
      <c r="A8682" s="6" t="s">
        <v>3244</v>
      </c>
      <c r="B8682" s="10">
        <v>71682975</v>
      </c>
      <c r="C8682" s="10">
        <v>257641634</v>
      </c>
    </row>
    <row r="8683" spans="1:3" x14ac:dyDescent="0.3">
      <c r="A8683" s="6" t="s">
        <v>4440</v>
      </c>
      <c r="B8683" s="10">
        <v>125000</v>
      </c>
      <c r="C8683" s="10">
        <v>8737458</v>
      </c>
    </row>
    <row r="8684" spans="1:3" x14ac:dyDescent="0.3">
      <c r="A8684" s="6" t="s">
        <v>4498</v>
      </c>
      <c r="B8684" s="10">
        <v>6000000</v>
      </c>
      <c r="C8684" s="10">
        <v>10619770</v>
      </c>
    </row>
    <row r="8685" spans="1:3" x14ac:dyDescent="0.3">
      <c r="A8685" s="6" t="s">
        <v>6402</v>
      </c>
      <c r="B8685" s="10">
        <v>2000000</v>
      </c>
      <c r="C8685" s="10">
        <v>636706</v>
      </c>
    </row>
    <row r="8686" spans="1:3" x14ac:dyDescent="0.3">
      <c r="A8686" s="6" t="s">
        <v>3277</v>
      </c>
      <c r="B8686" s="10">
        <v>109000000</v>
      </c>
      <c r="C8686" s="10">
        <v>442834400</v>
      </c>
    </row>
    <row r="8687" spans="1:3" x14ac:dyDescent="0.3">
      <c r="A8687" s="6" t="s">
        <v>928</v>
      </c>
      <c r="B8687" s="10">
        <v>5000000</v>
      </c>
      <c r="C8687" s="10">
        <v>98677816</v>
      </c>
    </row>
    <row r="8688" spans="1:3" x14ac:dyDescent="0.3">
      <c r="A8688" s="6" t="s">
        <v>1340</v>
      </c>
      <c r="B8688" s="10">
        <v>4000000</v>
      </c>
      <c r="C8688" s="10">
        <v>19174817</v>
      </c>
    </row>
    <row r="8689" spans="1:3" x14ac:dyDescent="0.3">
      <c r="A8689" s="6" t="s">
        <v>8503</v>
      </c>
      <c r="B8689" s="10">
        <v>4500000</v>
      </c>
      <c r="C8689" s="10">
        <v>1946816</v>
      </c>
    </row>
    <row r="8690" spans="1:3" x14ac:dyDescent="0.3">
      <c r="A8690" s="6" t="s">
        <v>7866</v>
      </c>
      <c r="B8690" s="10">
        <v>119400000</v>
      </c>
      <c r="C8690" s="10">
        <v>738519773.20000005</v>
      </c>
    </row>
    <row r="8691" spans="1:3" x14ac:dyDescent="0.3">
      <c r="A8691" s="6" t="s">
        <v>7633</v>
      </c>
      <c r="B8691" s="10">
        <v>23030000</v>
      </c>
      <c r="C8691" s="10">
        <v>66000000</v>
      </c>
    </row>
    <row r="8692" spans="1:3" x14ac:dyDescent="0.3">
      <c r="A8692" s="6" t="s">
        <v>7264</v>
      </c>
      <c r="B8692" s="10">
        <v>45000000</v>
      </c>
      <c r="C8692" s="10">
        <v>178262620</v>
      </c>
    </row>
    <row r="8693" spans="1:3" x14ac:dyDescent="0.3">
      <c r="A8693" s="6" t="s">
        <v>9133</v>
      </c>
      <c r="B8693" s="10">
        <v>7001468</v>
      </c>
      <c r="C8693" s="10">
        <v>151042</v>
      </c>
    </row>
    <row r="8694" spans="1:3" x14ac:dyDescent="0.3">
      <c r="A8694" s="6" t="s">
        <v>4189</v>
      </c>
      <c r="B8694" s="10">
        <v>30000000</v>
      </c>
      <c r="C8694" s="10">
        <v>197618160</v>
      </c>
    </row>
    <row r="8695" spans="1:3" x14ac:dyDescent="0.3">
      <c r="A8695" s="6" t="s">
        <v>1827</v>
      </c>
      <c r="B8695" s="10">
        <v>152200000</v>
      </c>
      <c r="C8695" s="10">
        <v>866174577.79999995</v>
      </c>
    </row>
    <row r="8696" spans="1:3" x14ac:dyDescent="0.3">
      <c r="A8696" s="6" t="s">
        <v>3143</v>
      </c>
      <c r="B8696" s="10">
        <v>108200000</v>
      </c>
      <c r="C8696" s="10">
        <v>206009040.80000001</v>
      </c>
    </row>
    <row r="8697" spans="1:3" x14ac:dyDescent="0.3">
      <c r="A8697" s="6" t="s">
        <v>7516</v>
      </c>
      <c r="B8697" s="10">
        <v>185260000</v>
      </c>
      <c r="C8697" s="10">
        <v>791480522.39999998</v>
      </c>
    </row>
    <row r="8698" spans="1:3" x14ac:dyDescent="0.3">
      <c r="A8698" s="6" t="s">
        <v>2801</v>
      </c>
      <c r="B8698" s="10">
        <v>250</v>
      </c>
      <c r="C8698" s="10">
        <v>170176556.19999999</v>
      </c>
    </row>
    <row r="8699" spans="1:3" x14ac:dyDescent="0.3">
      <c r="A8699" s="6" t="s">
        <v>5774</v>
      </c>
      <c r="B8699" s="10">
        <v>10951000</v>
      </c>
      <c r="C8699" s="10">
        <v>49851770</v>
      </c>
    </row>
    <row r="8700" spans="1:3" x14ac:dyDescent="0.3">
      <c r="A8700" s="6" t="s">
        <v>1879</v>
      </c>
      <c r="B8700" s="10">
        <v>35000000</v>
      </c>
      <c r="C8700" s="10">
        <v>61492104</v>
      </c>
    </row>
    <row r="8701" spans="1:3" x14ac:dyDescent="0.3">
      <c r="A8701" s="6" t="s">
        <v>5919</v>
      </c>
      <c r="B8701" s="10">
        <v>140040000</v>
      </c>
      <c r="C8701" s="10">
        <v>526730825.60000002</v>
      </c>
    </row>
    <row r="8702" spans="1:3" x14ac:dyDescent="0.3">
      <c r="A8702" s="6" t="s">
        <v>3570</v>
      </c>
      <c r="B8702" s="10">
        <v>172000000</v>
      </c>
      <c r="C8702" s="10">
        <v>580068063.60000002</v>
      </c>
    </row>
    <row r="8703" spans="1:3" x14ac:dyDescent="0.3">
      <c r="A8703" s="6" t="s">
        <v>5273</v>
      </c>
      <c r="B8703" s="10">
        <v>2000000</v>
      </c>
      <c r="C8703" s="10">
        <v>43</v>
      </c>
    </row>
    <row r="8704" spans="1:3" x14ac:dyDescent="0.3">
      <c r="A8704" s="6" t="s">
        <v>5062</v>
      </c>
      <c r="B8704" s="10">
        <v>3000000</v>
      </c>
      <c r="C8704" s="10">
        <v>4495262</v>
      </c>
    </row>
    <row r="8705" spans="1:3" x14ac:dyDescent="0.3">
      <c r="A8705" s="6" t="s">
        <v>9287</v>
      </c>
      <c r="B8705" s="10">
        <v>28690400</v>
      </c>
      <c r="C8705" s="10">
        <v>23000000</v>
      </c>
    </row>
    <row r="8706" spans="1:3" x14ac:dyDescent="0.3">
      <c r="A8706" s="6" t="s">
        <v>1653</v>
      </c>
      <c r="B8706" s="10">
        <v>48000000</v>
      </c>
      <c r="C8706" s="10">
        <v>287716494.19999999</v>
      </c>
    </row>
    <row r="8707" spans="1:3" x14ac:dyDescent="0.3">
      <c r="A8707" s="6" t="s">
        <v>1533</v>
      </c>
      <c r="B8707" s="10">
        <v>73801827</v>
      </c>
      <c r="C8707" s="10">
        <v>19572268.600000001</v>
      </c>
    </row>
    <row r="8708" spans="1:3" x14ac:dyDescent="0.3">
      <c r="A8708" s="6" t="s">
        <v>7374</v>
      </c>
      <c r="B8708" s="10">
        <v>2000000</v>
      </c>
      <c r="C8708" s="10">
        <v>257720413.19999999</v>
      </c>
    </row>
    <row r="8709" spans="1:3" x14ac:dyDescent="0.3">
      <c r="A8709" s="6" t="s">
        <v>5042</v>
      </c>
      <c r="B8709" s="10">
        <v>38000000</v>
      </c>
      <c r="C8709" s="10">
        <v>46819069</v>
      </c>
    </row>
    <row r="8710" spans="1:3" x14ac:dyDescent="0.3">
      <c r="A8710" s="6" t="s">
        <v>4150</v>
      </c>
      <c r="B8710" s="10">
        <v>4000000</v>
      </c>
      <c r="C8710" s="10">
        <v>22490039</v>
      </c>
    </row>
    <row r="8711" spans="1:3" x14ac:dyDescent="0.3">
      <c r="A8711" s="6" t="s">
        <v>6347</v>
      </c>
      <c r="B8711" s="10">
        <v>101400000</v>
      </c>
      <c r="C8711" s="10">
        <v>556363847.39999998</v>
      </c>
    </row>
    <row r="8712" spans="1:3" x14ac:dyDescent="0.3">
      <c r="A8712" s="6" t="s">
        <v>2929</v>
      </c>
      <c r="B8712" s="10">
        <v>42000000</v>
      </c>
      <c r="C8712" s="10">
        <v>8514325</v>
      </c>
    </row>
    <row r="8713" spans="1:3" x14ac:dyDescent="0.3">
      <c r="A8713" s="6" t="s">
        <v>3308</v>
      </c>
      <c r="B8713" s="10">
        <v>55000000</v>
      </c>
      <c r="C8713" s="10">
        <v>67130045</v>
      </c>
    </row>
    <row r="8714" spans="1:3" x14ac:dyDescent="0.3">
      <c r="A8714" s="6" t="s">
        <v>3382</v>
      </c>
      <c r="B8714" s="10">
        <v>43800000</v>
      </c>
      <c r="C8714" s="10">
        <v>671130218.20000005</v>
      </c>
    </row>
    <row r="8715" spans="1:3" x14ac:dyDescent="0.3">
      <c r="A8715" s="6" t="s">
        <v>3857</v>
      </c>
      <c r="B8715" s="10">
        <v>40000000</v>
      </c>
      <c r="C8715" s="10">
        <v>103071443</v>
      </c>
    </row>
    <row r="8716" spans="1:3" x14ac:dyDescent="0.3">
      <c r="A8716" s="6" t="s">
        <v>6266</v>
      </c>
      <c r="B8716" s="10">
        <v>57000000</v>
      </c>
      <c r="C8716" s="10">
        <v>552139144.60000002</v>
      </c>
    </row>
    <row r="8717" spans="1:3" x14ac:dyDescent="0.3">
      <c r="A8717" s="6" t="s">
        <v>5240</v>
      </c>
      <c r="B8717" s="10">
        <v>23000000</v>
      </c>
      <c r="C8717" s="10">
        <v>190191646</v>
      </c>
    </row>
    <row r="8718" spans="1:3" x14ac:dyDescent="0.3">
      <c r="A8718" s="6" t="s">
        <v>4104</v>
      </c>
      <c r="B8718" s="10">
        <v>13404067</v>
      </c>
      <c r="C8718" s="10">
        <v>31975143</v>
      </c>
    </row>
    <row r="8719" spans="1:3" x14ac:dyDescent="0.3">
      <c r="A8719" s="6" t="s">
        <v>8167</v>
      </c>
      <c r="B8719" s="10">
        <v>46000000</v>
      </c>
      <c r="C8719" s="10">
        <v>29126818</v>
      </c>
    </row>
    <row r="8720" spans="1:3" x14ac:dyDescent="0.3">
      <c r="A8720" s="6" t="s">
        <v>4922</v>
      </c>
      <c r="B8720" s="10">
        <v>130000</v>
      </c>
      <c r="C8720" s="10">
        <v>27000000</v>
      </c>
    </row>
    <row r="8721" spans="1:3" x14ac:dyDescent="0.3">
      <c r="A8721" s="6" t="s">
        <v>6657</v>
      </c>
      <c r="B8721" s="10">
        <v>5000000</v>
      </c>
      <c r="C8721" s="10">
        <v>26853810</v>
      </c>
    </row>
    <row r="8722" spans="1:3" x14ac:dyDescent="0.3">
      <c r="A8722" s="6" t="s">
        <v>6316</v>
      </c>
      <c r="B8722" s="10">
        <v>15000000</v>
      </c>
      <c r="C8722" s="10">
        <v>47175038</v>
      </c>
    </row>
    <row r="8723" spans="1:3" x14ac:dyDescent="0.3">
      <c r="A8723" s="6" t="s">
        <v>7252</v>
      </c>
      <c r="B8723" s="10">
        <v>28000000</v>
      </c>
      <c r="C8723" s="10">
        <v>94728529</v>
      </c>
    </row>
    <row r="8724" spans="1:3" x14ac:dyDescent="0.3">
      <c r="A8724" s="6" t="s">
        <v>2556</v>
      </c>
      <c r="B8724" s="10">
        <v>23000000</v>
      </c>
      <c r="C8724" s="10">
        <v>80171596</v>
      </c>
    </row>
    <row r="8725" spans="1:3" x14ac:dyDescent="0.3">
      <c r="A8725" s="6" t="s">
        <v>5401</v>
      </c>
      <c r="B8725" s="10">
        <v>18000000</v>
      </c>
      <c r="C8725" s="10">
        <v>123306987</v>
      </c>
    </row>
    <row r="8726" spans="1:3" x14ac:dyDescent="0.3">
      <c r="A8726" s="6" t="s">
        <v>9473</v>
      </c>
      <c r="B8726" s="10">
        <v>14568000</v>
      </c>
      <c r="C8726" s="10">
        <v>3069303</v>
      </c>
    </row>
    <row r="8727" spans="1:3" x14ac:dyDescent="0.3">
      <c r="A8727" s="6" t="s">
        <v>9267</v>
      </c>
      <c r="B8727" s="10">
        <v>76000000</v>
      </c>
      <c r="C8727" s="10">
        <v>152911218.59999999</v>
      </c>
    </row>
    <row r="8728" spans="1:3" x14ac:dyDescent="0.3">
      <c r="A8728" s="6" t="s">
        <v>2210</v>
      </c>
      <c r="B8728" s="10">
        <v>98600000</v>
      </c>
      <c r="C8728" s="10">
        <v>243434798.19999999</v>
      </c>
    </row>
    <row r="8729" spans="1:3" x14ac:dyDescent="0.3">
      <c r="A8729" s="6" t="s">
        <v>63</v>
      </c>
      <c r="B8729" s="10">
        <v>3000000</v>
      </c>
      <c r="C8729" s="10">
        <v>36752010</v>
      </c>
    </row>
    <row r="8730" spans="1:3" x14ac:dyDescent="0.3">
      <c r="A8730" s="6" t="s">
        <v>7156</v>
      </c>
      <c r="B8730" s="10">
        <v>111000000</v>
      </c>
      <c r="C8730" s="10">
        <v>365372568.19999999</v>
      </c>
    </row>
    <row r="8731" spans="1:3" x14ac:dyDescent="0.3">
      <c r="A8731" s="6" t="s">
        <v>9250</v>
      </c>
      <c r="B8731" s="10">
        <v>71200000</v>
      </c>
      <c r="C8731" s="10">
        <v>530413654.60000002</v>
      </c>
    </row>
    <row r="8732" spans="1:3" x14ac:dyDescent="0.3">
      <c r="A8732" s="6" t="s">
        <v>6455</v>
      </c>
      <c r="B8732" s="10">
        <v>24000000</v>
      </c>
      <c r="C8732" s="10">
        <v>85527867</v>
      </c>
    </row>
    <row r="8733" spans="1:3" x14ac:dyDescent="0.3">
      <c r="A8733" s="6" t="s">
        <v>8170</v>
      </c>
      <c r="B8733" s="10">
        <v>30000000</v>
      </c>
      <c r="C8733" s="10">
        <v>26323969</v>
      </c>
    </row>
    <row r="8734" spans="1:3" x14ac:dyDescent="0.3">
      <c r="A8734" s="6" t="s">
        <v>2125</v>
      </c>
      <c r="B8734" s="10">
        <v>265000000</v>
      </c>
      <c r="C8734" s="10">
        <v>1099233287</v>
      </c>
    </row>
    <row r="8735" spans="1:3" x14ac:dyDescent="0.3">
      <c r="A8735" s="6" t="s">
        <v>6364</v>
      </c>
      <c r="B8735" s="10">
        <v>154800000</v>
      </c>
      <c r="C8735" s="10">
        <v>1156945606</v>
      </c>
    </row>
    <row r="8736" spans="1:3" x14ac:dyDescent="0.3">
      <c r="A8736" s="6" t="s">
        <v>9047</v>
      </c>
      <c r="B8736" s="10">
        <v>105580000</v>
      </c>
      <c r="C8736" s="10">
        <v>576693973.39999998</v>
      </c>
    </row>
    <row r="8737" spans="1:3" x14ac:dyDescent="0.3">
      <c r="A8737" s="6" t="s">
        <v>4185</v>
      </c>
      <c r="B8737" s="10">
        <v>40810000</v>
      </c>
      <c r="C8737" s="10">
        <v>100458857.2</v>
      </c>
    </row>
    <row r="8738" spans="1:3" x14ac:dyDescent="0.3">
      <c r="A8738" s="6" t="s">
        <v>1832</v>
      </c>
      <c r="B8738" s="10">
        <v>80000000</v>
      </c>
      <c r="C8738" s="10">
        <v>99010667</v>
      </c>
    </row>
    <row r="8739" spans="1:3" x14ac:dyDescent="0.3">
      <c r="A8739" s="6" t="s">
        <v>8442</v>
      </c>
      <c r="B8739" s="10">
        <v>6000000</v>
      </c>
      <c r="C8739" s="10">
        <v>509424</v>
      </c>
    </row>
    <row r="8740" spans="1:3" x14ac:dyDescent="0.3">
      <c r="A8740" s="6" t="s">
        <v>9331</v>
      </c>
      <c r="B8740" s="10">
        <v>11600000</v>
      </c>
      <c r="C8740" s="10">
        <v>9884149</v>
      </c>
    </row>
    <row r="8741" spans="1:3" x14ac:dyDescent="0.3">
      <c r="A8741" s="6" t="s">
        <v>3910</v>
      </c>
      <c r="B8741" s="10">
        <v>25000000</v>
      </c>
      <c r="C8741" s="10">
        <v>60694737</v>
      </c>
    </row>
    <row r="8742" spans="1:3" x14ac:dyDescent="0.3">
      <c r="A8742" s="6" t="s">
        <v>4588</v>
      </c>
      <c r="B8742" s="10">
        <v>158000000</v>
      </c>
      <c r="C8742" s="10">
        <v>784645032.79999995</v>
      </c>
    </row>
    <row r="8743" spans="1:3" x14ac:dyDescent="0.3">
      <c r="A8743" s="6" t="s">
        <v>2710</v>
      </c>
      <c r="B8743" s="10">
        <v>30000000</v>
      </c>
      <c r="C8743" s="10">
        <v>117932401</v>
      </c>
    </row>
    <row r="8744" spans="1:3" x14ac:dyDescent="0.3">
      <c r="A8744" s="6" t="s">
        <v>8480</v>
      </c>
      <c r="B8744" s="10">
        <v>82400000</v>
      </c>
      <c r="C8744" s="10">
        <v>400066522</v>
      </c>
    </row>
    <row r="8745" spans="1:3" x14ac:dyDescent="0.3">
      <c r="A8745" s="6" t="s">
        <v>6433</v>
      </c>
      <c r="B8745" s="10">
        <v>131200000</v>
      </c>
      <c r="C8745" s="10">
        <v>732357781.39999998</v>
      </c>
    </row>
    <row r="8746" spans="1:3" x14ac:dyDescent="0.3">
      <c r="A8746" s="6" t="s">
        <v>2346</v>
      </c>
      <c r="B8746" s="10">
        <v>3500000</v>
      </c>
      <c r="C8746" s="10">
        <v>40429635</v>
      </c>
    </row>
    <row r="8747" spans="1:3" x14ac:dyDescent="0.3">
      <c r="A8747" s="6" t="s">
        <v>2136</v>
      </c>
      <c r="B8747" s="10">
        <v>5500000</v>
      </c>
      <c r="C8747" s="10">
        <v>24340302</v>
      </c>
    </row>
    <row r="8748" spans="1:3" x14ac:dyDescent="0.3">
      <c r="A8748" s="6" t="s">
        <v>613</v>
      </c>
      <c r="B8748" s="10">
        <v>26012400</v>
      </c>
      <c r="C8748" s="10">
        <v>23000000</v>
      </c>
    </row>
    <row r="8749" spans="1:3" x14ac:dyDescent="0.3">
      <c r="A8749" s="6" t="s">
        <v>4802</v>
      </c>
      <c r="B8749" s="10">
        <v>155000000</v>
      </c>
      <c r="C8749" s="10">
        <v>851049145.39999998</v>
      </c>
    </row>
    <row r="8750" spans="1:3" x14ac:dyDescent="0.3">
      <c r="A8750" s="6" t="s">
        <v>5406</v>
      </c>
      <c r="B8750" s="10">
        <v>74904000</v>
      </c>
      <c r="C8750" s="10">
        <v>15360553</v>
      </c>
    </row>
    <row r="8751" spans="1:3" x14ac:dyDescent="0.3">
      <c r="A8751" s="6" t="s">
        <v>5749</v>
      </c>
      <c r="B8751" s="10">
        <v>22000000</v>
      </c>
      <c r="C8751" s="10">
        <v>63766510</v>
      </c>
    </row>
    <row r="8752" spans="1:3" x14ac:dyDescent="0.3">
      <c r="A8752" s="6" t="s">
        <v>6295</v>
      </c>
      <c r="B8752" s="10">
        <v>132600000</v>
      </c>
      <c r="C8752" s="10">
        <v>745182666.20000005</v>
      </c>
    </row>
    <row r="8753" spans="1:3" x14ac:dyDescent="0.3">
      <c r="A8753" s="6" t="s">
        <v>1044</v>
      </c>
      <c r="B8753" s="10">
        <v>2777000</v>
      </c>
      <c r="C8753" s="10">
        <v>34949482</v>
      </c>
    </row>
    <row r="8754" spans="1:3" x14ac:dyDescent="0.3">
      <c r="A8754" s="6" t="s">
        <v>7282</v>
      </c>
      <c r="B8754" s="10">
        <v>122000000</v>
      </c>
      <c r="C8754" s="10">
        <v>677272491.39999998</v>
      </c>
    </row>
    <row r="8755" spans="1:3" x14ac:dyDescent="0.3">
      <c r="A8755" s="6" t="s">
        <v>4963</v>
      </c>
      <c r="B8755" s="10">
        <v>11900000</v>
      </c>
      <c r="C8755" s="10">
        <v>15300000</v>
      </c>
    </row>
    <row r="8756" spans="1:3" x14ac:dyDescent="0.3">
      <c r="A8756" s="6" t="s">
        <v>5691</v>
      </c>
      <c r="B8756" s="10">
        <v>2000000</v>
      </c>
      <c r="C8756" s="10">
        <v>239828</v>
      </c>
    </row>
    <row r="8757" spans="1:3" x14ac:dyDescent="0.3">
      <c r="A8757" s="6" t="s">
        <v>261</v>
      </c>
      <c r="B8757" s="10">
        <v>100000000</v>
      </c>
      <c r="C8757" s="10">
        <v>389816136</v>
      </c>
    </row>
    <row r="8758" spans="1:3" x14ac:dyDescent="0.3">
      <c r="A8758" s="6" t="s">
        <v>3184</v>
      </c>
      <c r="B8758" s="10">
        <v>150000000</v>
      </c>
      <c r="C8758" s="10">
        <v>142634358</v>
      </c>
    </row>
    <row r="8759" spans="1:3" x14ac:dyDescent="0.3">
      <c r="A8759" s="6" t="s">
        <v>4724</v>
      </c>
      <c r="B8759" s="10">
        <v>22400000</v>
      </c>
      <c r="C8759" s="10">
        <v>12652790</v>
      </c>
    </row>
    <row r="8760" spans="1:3" x14ac:dyDescent="0.3">
      <c r="A8760" s="6" t="s">
        <v>6149</v>
      </c>
      <c r="B8760" s="10">
        <v>15000000</v>
      </c>
      <c r="C8760" s="10">
        <v>128955898</v>
      </c>
    </row>
    <row r="8761" spans="1:3" x14ac:dyDescent="0.3">
      <c r="A8761" s="6" t="s">
        <v>4686</v>
      </c>
      <c r="B8761" s="10">
        <v>15000000</v>
      </c>
      <c r="C8761" s="10">
        <v>48854305</v>
      </c>
    </row>
    <row r="8762" spans="1:3" x14ac:dyDescent="0.3">
      <c r="A8762" s="6" t="s">
        <v>6393</v>
      </c>
      <c r="B8762" s="10">
        <v>9000000</v>
      </c>
      <c r="C8762" s="10">
        <v>25308147</v>
      </c>
    </row>
    <row r="8763" spans="1:3" x14ac:dyDescent="0.3">
      <c r="A8763" s="6" t="s">
        <v>6187</v>
      </c>
      <c r="B8763" s="10">
        <v>40000000</v>
      </c>
      <c r="C8763" s="10">
        <v>0</v>
      </c>
    </row>
    <row r="8764" spans="1:3" x14ac:dyDescent="0.3">
      <c r="A8764" s="6" t="s">
        <v>129</v>
      </c>
      <c r="B8764" s="10">
        <v>50000000</v>
      </c>
      <c r="C8764" s="10">
        <v>94374749</v>
      </c>
    </row>
    <row r="8765" spans="1:3" x14ac:dyDescent="0.3">
      <c r="A8765" s="6" t="s">
        <v>9401</v>
      </c>
      <c r="B8765" s="10">
        <v>61100000</v>
      </c>
      <c r="C8765" s="10">
        <v>431483072</v>
      </c>
    </row>
    <row r="8766" spans="1:3" x14ac:dyDescent="0.3">
      <c r="A8766" s="6" t="s">
        <v>1290</v>
      </c>
      <c r="B8766" s="10">
        <v>105000000</v>
      </c>
      <c r="C8766" s="10">
        <v>455962977</v>
      </c>
    </row>
    <row r="8767" spans="1:3" x14ac:dyDescent="0.3">
      <c r="A8767" s="6" t="s">
        <v>3035</v>
      </c>
      <c r="B8767" s="10">
        <v>83400000</v>
      </c>
      <c r="C8767" s="10">
        <v>191964060.40000001</v>
      </c>
    </row>
    <row r="8768" spans="1:3" x14ac:dyDescent="0.3">
      <c r="A8768" s="6" t="s">
        <v>4479</v>
      </c>
      <c r="B8768" s="10">
        <v>66000000</v>
      </c>
      <c r="C8768" s="10">
        <v>350558214.60000002</v>
      </c>
    </row>
    <row r="8769" spans="1:3" x14ac:dyDescent="0.3">
      <c r="A8769" s="6" t="s">
        <v>4145</v>
      </c>
      <c r="B8769" s="10">
        <v>135000000</v>
      </c>
      <c r="C8769" s="10">
        <v>361832400</v>
      </c>
    </row>
    <row r="8770" spans="1:3" x14ac:dyDescent="0.3">
      <c r="A8770" s="6" t="s">
        <v>9375</v>
      </c>
      <c r="B8770" s="10">
        <v>108000000</v>
      </c>
      <c r="C8770" s="10">
        <v>973912359</v>
      </c>
    </row>
    <row r="8771" spans="1:3" x14ac:dyDescent="0.3">
      <c r="A8771" s="6" t="s">
        <v>3871</v>
      </c>
      <c r="B8771" s="10">
        <v>177200000</v>
      </c>
      <c r="C8771" s="10">
        <v>334227586.60000002</v>
      </c>
    </row>
    <row r="8772" spans="1:3" x14ac:dyDescent="0.3">
      <c r="A8772" s="6" t="s">
        <v>6098</v>
      </c>
      <c r="B8772" s="10">
        <v>20000000</v>
      </c>
      <c r="C8772" s="10">
        <v>47124638</v>
      </c>
    </row>
    <row r="8773" spans="1:3" x14ac:dyDescent="0.3">
      <c r="A8773" s="6" t="s">
        <v>7026</v>
      </c>
      <c r="B8773" s="10">
        <v>25000000</v>
      </c>
      <c r="C8773" s="10">
        <v>18991288</v>
      </c>
    </row>
    <row r="8774" spans="1:3" x14ac:dyDescent="0.3">
      <c r="A8774" s="6" t="s">
        <v>3344</v>
      </c>
      <c r="B8774" s="10">
        <v>5000000</v>
      </c>
      <c r="C8774" s="10">
        <v>11800000</v>
      </c>
    </row>
    <row r="8775" spans="1:3" x14ac:dyDescent="0.3">
      <c r="A8775" s="6" t="s">
        <v>6823</v>
      </c>
      <c r="B8775" s="10">
        <v>2700000</v>
      </c>
      <c r="C8775" s="10">
        <v>3500000</v>
      </c>
    </row>
    <row r="8776" spans="1:3" x14ac:dyDescent="0.3">
      <c r="A8776" s="6" t="s">
        <v>1914</v>
      </c>
      <c r="B8776" s="10">
        <v>88600000</v>
      </c>
      <c r="C8776" s="10">
        <v>365470598</v>
      </c>
    </row>
    <row r="8777" spans="1:3" x14ac:dyDescent="0.3">
      <c r="A8777" s="6" t="s">
        <v>6460</v>
      </c>
      <c r="B8777" s="10">
        <v>6000000</v>
      </c>
      <c r="C8777" s="10">
        <v>46634275</v>
      </c>
    </row>
    <row r="8778" spans="1:3" x14ac:dyDescent="0.3">
      <c r="A8778" s="6" t="s">
        <v>3359</v>
      </c>
      <c r="B8778" s="10">
        <v>100400000</v>
      </c>
      <c r="C8778" s="10">
        <v>601865262.39999998</v>
      </c>
    </row>
    <row r="8779" spans="1:3" x14ac:dyDescent="0.3">
      <c r="A8779" s="6" t="s">
        <v>6309</v>
      </c>
      <c r="B8779" s="10">
        <v>109000000</v>
      </c>
      <c r="C8779" s="10">
        <v>662171130.60000002</v>
      </c>
    </row>
    <row r="8780" spans="1:3" x14ac:dyDescent="0.3">
      <c r="A8780" s="6" t="s">
        <v>4366</v>
      </c>
      <c r="B8780" s="10">
        <v>66000000</v>
      </c>
      <c r="C8780" s="10">
        <v>189198313</v>
      </c>
    </row>
    <row r="8781" spans="1:3" x14ac:dyDescent="0.3">
      <c r="A8781" s="6" t="s">
        <v>5747</v>
      </c>
      <c r="B8781" s="10">
        <v>30000000</v>
      </c>
      <c r="C8781" s="10">
        <v>69363381</v>
      </c>
    </row>
    <row r="8782" spans="1:3" x14ac:dyDescent="0.3">
      <c r="A8782" s="6" t="s">
        <v>9094</v>
      </c>
      <c r="B8782" s="10">
        <v>20000000</v>
      </c>
      <c r="C8782" s="10">
        <v>2282710</v>
      </c>
    </row>
    <row r="8783" spans="1:3" x14ac:dyDescent="0.3">
      <c r="A8783" s="6" t="s">
        <v>9393</v>
      </c>
      <c r="B8783" s="10">
        <v>87600000</v>
      </c>
      <c r="C8783" s="10">
        <v>830669408</v>
      </c>
    </row>
    <row r="8784" spans="1:3" x14ac:dyDescent="0.3">
      <c r="A8784" s="6" t="s">
        <v>6697</v>
      </c>
      <c r="B8784" s="10">
        <v>81200000</v>
      </c>
      <c r="C8784" s="10">
        <v>443238805.80000001</v>
      </c>
    </row>
    <row r="8785" spans="1:3" x14ac:dyDescent="0.3">
      <c r="A8785" s="6" t="s">
        <v>4333</v>
      </c>
      <c r="B8785" s="10">
        <v>4465000</v>
      </c>
      <c r="C8785" s="10">
        <v>69000000</v>
      </c>
    </row>
    <row r="8786" spans="1:3" x14ac:dyDescent="0.3">
      <c r="A8786" s="6" t="s">
        <v>7809</v>
      </c>
      <c r="B8786" s="10">
        <v>33000000</v>
      </c>
      <c r="C8786" s="10">
        <v>357687</v>
      </c>
    </row>
    <row r="8787" spans="1:3" x14ac:dyDescent="0.3">
      <c r="A8787" s="6" t="s">
        <v>9650</v>
      </c>
      <c r="B8787" s="10">
        <v>124780000</v>
      </c>
      <c r="C8787" s="10">
        <v>842099458.39999998</v>
      </c>
    </row>
    <row r="8788" spans="1:3" x14ac:dyDescent="0.3">
      <c r="A8788" s="6" t="s">
        <v>6343</v>
      </c>
      <c r="B8788" s="10">
        <v>117000000</v>
      </c>
      <c r="C8788" s="10">
        <v>633888899</v>
      </c>
    </row>
    <row r="8789" spans="1:3" x14ac:dyDescent="0.3">
      <c r="A8789" s="6" t="s">
        <v>1248</v>
      </c>
      <c r="B8789" s="10">
        <v>16800000</v>
      </c>
      <c r="C8789" s="10">
        <v>7313697</v>
      </c>
    </row>
    <row r="8790" spans="1:3" x14ac:dyDescent="0.3">
      <c r="A8790" s="6" t="s">
        <v>7934</v>
      </c>
      <c r="B8790" s="10">
        <v>20000000</v>
      </c>
      <c r="C8790" s="10">
        <v>26152835</v>
      </c>
    </row>
    <row r="8791" spans="1:3" x14ac:dyDescent="0.3">
      <c r="A8791" s="6" t="s">
        <v>6355</v>
      </c>
      <c r="B8791" s="10">
        <v>5741614</v>
      </c>
      <c r="C8791" s="10">
        <v>1471656</v>
      </c>
    </row>
    <row r="8792" spans="1:3" x14ac:dyDescent="0.3">
      <c r="A8792" s="6" t="s">
        <v>4335</v>
      </c>
      <c r="B8792" s="10">
        <v>16000000</v>
      </c>
      <c r="C8792" s="10">
        <v>45361000</v>
      </c>
    </row>
    <row r="8793" spans="1:3" x14ac:dyDescent="0.3">
      <c r="A8793" s="6" t="s">
        <v>8278</v>
      </c>
      <c r="B8793" s="10">
        <v>23000000</v>
      </c>
      <c r="C8793" s="10">
        <v>167879910.40000001</v>
      </c>
    </row>
    <row r="8794" spans="1:3" x14ac:dyDescent="0.3">
      <c r="A8794" s="6" t="s">
        <v>135</v>
      </c>
      <c r="B8794" s="10">
        <v>136400000</v>
      </c>
      <c r="C8794" s="10">
        <v>194565354</v>
      </c>
    </row>
    <row r="8795" spans="1:3" x14ac:dyDescent="0.3">
      <c r="A8795" s="6" t="s">
        <v>4128</v>
      </c>
      <c r="B8795" s="10">
        <v>129200000</v>
      </c>
      <c r="C8795" s="10">
        <v>947468745.79999995</v>
      </c>
    </row>
    <row r="8796" spans="1:3" x14ac:dyDescent="0.3">
      <c r="A8796" s="6" t="s">
        <v>6102</v>
      </c>
      <c r="B8796" s="10">
        <v>25000000</v>
      </c>
      <c r="C8796" s="10">
        <v>77208672</v>
      </c>
    </row>
    <row r="8797" spans="1:3" x14ac:dyDescent="0.3">
      <c r="A8797" s="6" t="s">
        <v>3527</v>
      </c>
      <c r="B8797" s="10">
        <v>116800000</v>
      </c>
      <c r="C8797" s="10">
        <v>499031018</v>
      </c>
    </row>
    <row r="8798" spans="1:3" x14ac:dyDescent="0.3">
      <c r="A8798" s="6" t="s">
        <v>9062</v>
      </c>
      <c r="B8798" s="10">
        <v>150600000</v>
      </c>
      <c r="C8798" s="10">
        <v>414413080.19999999</v>
      </c>
    </row>
    <row r="8799" spans="1:3" x14ac:dyDescent="0.3">
      <c r="A8799" s="6" t="s">
        <v>3421</v>
      </c>
      <c r="B8799" s="10">
        <v>22000000</v>
      </c>
      <c r="C8799" s="10">
        <v>369884651</v>
      </c>
    </row>
    <row r="8800" spans="1:3" x14ac:dyDescent="0.3">
      <c r="A8800" s="6" t="s">
        <v>347</v>
      </c>
      <c r="B8800" s="10">
        <v>97200000</v>
      </c>
      <c r="C8800" s="10">
        <v>463920468</v>
      </c>
    </row>
    <row r="8801" spans="1:3" x14ac:dyDescent="0.3">
      <c r="A8801" s="6" t="s">
        <v>6915</v>
      </c>
      <c r="B8801" s="10">
        <v>1900000</v>
      </c>
      <c r="C8801" s="10">
        <v>50765702.799999997</v>
      </c>
    </row>
    <row r="8802" spans="1:3" x14ac:dyDescent="0.3">
      <c r="A8802" s="6" t="s">
        <v>6430</v>
      </c>
      <c r="B8802" s="10">
        <v>100800000</v>
      </c>
      <c r="C8802" s="10">
        <v>422334998</v>
      </c>
    </row>
    <row r="8803" spans="1:3" x14ac:dyDescent="0.3">
      <c r="A8803" s="6" t="s">
        <v>4495</v>
      </c>
      <c r="B8803" s="10">
        <v>4000000</v>
      </c>
      <c r="C8803" s="10">
        <v>13001044</v>
      </c>
    </row>
    <row r="8804" spans="1:3" x14ac:dyDescent="0.3">
      <c r="A8804" s="6" t="s">
        <v>7455</v>
      </c>
      <c r="B8804" s="10">
        <v>70740000</v>
      </c>
      <c r="C8804" s="10">
        <v>431298841.19999999</v>
      </c>
    </row>
    <row r="8805" spans="1:3" x14ac:dyDescent="0.3">
      <c r="A8805" s="6" t="s">
        <v>2980</v>
      </c>
      <c r="B8805" s="10">
        <v>144000000</v>
      </c>
      <c r="C8805" s="10">
        <v>424996766.39999998</v>
      </c>
    </row>
    <row r="8806" spans="1:3" x14ac:dyDescent="0.3">
      <c r="A8806" s="6" t="s">
        <v>9188</v>
      </c>
      <c r="B8806" s="10">
        <v>91800000</v>
      </c>
      <c r="C8806" s="10">
        <v>298735768.19999999</v>
      </c>
    </row>
    <row r="8807" spans="1:3" x14ac:dyDescent="0.3">
      <c r="A8807" s="6" t="s">
        <v>6967</v>
      </c>
      <c r="B8807" s="10">
        <v>25000000</v>
      </c>
      <c r="C8807" s="10">
        <v>146955378.59999999</v>
      </c>
    </row>
    <row r="8808" spans="1:3" x14ac:dyDescent="0.3">
      <c r="A8808" s="6" t="s">
        <v>8615</v>
      </c>
      <c r="B8808" s="10">
        <v>70740000</v>
      </c>
      <c r="C8808" s="10">
        <v>431298841.19999999</v>
      </c>
    </row>
    <row r="8809" spans="1:3" x14ac:dyDescent="0.3">
      <c r="A8809" s="6" t="s">
        <v>9606</v>
      </c>
      <c r="B8809" s="10">
        <v>47980000</v>
      </c>
      <c r="C8809" s="10">
        <v>1239498</v>
      </c>
    </row>
    <row r="8810" spans="1:3" x14ac:dyDescent="0.3">
      <c r="A8810" s="6" t="s">
        <v>7146</v>
      </c>
      <c r="B8810" s="10">
        <v>24000000</v>
      </c>
      <c r="C8810" s="10">
        <v>70027933</v>
      </c>
    </row>
    <row r="8811" spans="1:3" x14ac:dyDescent="0.3">
      <c r="A8811" s="6" t="s">
        <v>2202</v>
      </c>
      <c r="B8811" s="10">
        <v>138800000</v>
      </c>
      <c r="C8811" s="10">
        <v>293853255.19999999</v>
      </c>
    </row>
    <row r="8812" spans="1:3" x14ac:dyDescent="0.3">
      <c r="A8812" s="6" t="s">
        <v>7655</v>
      </c>
      <c r="B8812" s="10">
        <v>14000000</v>
      </c>
      <c r="C8812" s="10">
        <v>15171475</v>
      </c>
    </row>
    <row r="8813" spans="1:3" x14ac:dyDescent="0.3">
      <c r="A8813" s="6" t="s">
        <v>1532</v>
      </c>
      <c r="B8813" s="10">
        <v>42000000</v>
      </c>
      <c r="C8813" s="10">
        <v>68467960</v>
      </c>
    </row>
    <row r="8814" spans="1:3" x14ac:dyDescent="0.3">
      <c r="A8814" s="6" t="s">
        <v>9179</v>
      </c>
      <c r="B8814" s="10">
        <v>28000000</v>
      </c>
      <c r="C8814" s="10">
        <v>1749201</v>
      </c>
    </row>
    <row r="8815" spans="1:3" x14ac:dyDescent="0.3">
      <c r="A8815" s="6" t="s">
        <v>7515</v>
      </c>
      <c r="B8815" s="10">
        <v>5000000</v>
      </c>
      <c r="C8815" s="10">
        <v>13085023</v>
      </c>
    </row>
    <row r="8816" spans="1:3" x14ac:dyDescent="0.3">
      <c r="A8816" s="6" t="s">
        <v>3712</v>
      </c>
      <c r="B8816" s="10">
        <v>2000000</v>
      </c>
      <c r="C8816" s="10">
        <v>9505996</v>
      </c>
    </row>
    <row r="8817" spans="1:3" x14ac:dyDescent="0.3">
      <c r="A8817" s="6" t="s">
        <v>1828</v>
      </c>
      <c r="B8817" s="10">
        <v>55000000</v>
      </c>
      <c r="C8817" s="10">
        <v>276620676.60000002</v>
      </c>
    </row>
    <row r="8818" spans="1:3" x14ac:dyDescent="0.3">
      <c r="A8818" s="6" t="s">
        <v>6852</v>
      </c>
      <c r="B8818" s="10">
        <v>26730400</v>
      </c>
      <c r="C8818" s="10">
        <v>4104962</v>
      </c>
    </row>
    <row r="8819" spans="1:3" x14ac:dyDescent="0.3">
      <c r="A8819" s="6" t="s">
        <v>7811</v>
      </c>
      <c r="B8819" s="10">
        <v>35000000</v>
      </c>
      <c r="C8819" s="10">
        <v>88215156</v>
      </c>
    </row>
    <row r="8820" spans="1:3" x14ac:dyDescent="0.3">
      <c r="A8820" s="6" t="s">
        <v>8570</v>
      </c>
      <c r="B8820" s="10">
        <v>60000000</v>
      </c>
      <c r="C8820" s="10">
        <v>261200000</v>
      </c>
    </row>
    <row r="8821" spans="1:3" x14ac:dyDescent="0.3">
      <c r="A8821" s="6" t="s">
        <v>3923</v>
      </c>
      <c r="B8821" s="10">
        <v>350000</v>
      </c>
      <c r="C8821" s="10">
        <v>50229173.799999997</v>
      </c>
    </row>
    <row r="8822" spans="1:3" x14ac:dyDescent="0.3">
      <c r="A8822" s="6" t="s">
        <v>8912</v>
      </c>
      <c r="B8822" s="10">
        <v>2500000</v>
      </c>
      <c r="C8822" s="10">
        <v>4736202</v>
      </c>
    </row>
    <row r="8823" spans="1:3" x14ac:dyDescent="0.3">
      <c r="A8823" s="6" t="s">
        <v>3492</v>
      </c>
      <c r="B8823" s="10">
        <v>32000000</v>
      </c>
      <c r="C8823" s="10">
        <v>126041322</v>
      </c>
    </row>
    <row r="8824" spans="1:3" x14ac:dyDescent="0.3">
      <c r="A8824" s="6" t="s">
        <v>6507</v>
      </c>
      <c r="B8824" s="10">
        <v>65000000</v>
      </c>
      <c r="C8824" s="10">
        <v>156974557</v>
      </c>
    </row>
    <row r="8825" spans="1:3" x14ac:dyDescent="0.3">
      <c r="A8825" s="6" t="s">
        <v>9343</v>
      </c>
      <c r="B8825" s="10">
        <v>19000000</v>
      </c>
      <c r="C8825" s="10">
        <v>15911332</v>
      </c>
    </row>
    <row r="8826" spans="1:3" x14ac:dyDescent="0.3">
      <c r="A8826" s="6" t="s">
        <v>549</v>
      </c>
      <c r="B8826" s="10">
        <v>150000000</v>
      </c>
      <c r="C8826" s="10">
        <v>449326618</v>
      </c>
    </row>
    <row r="8827" spans="1:3" x14ac:dyDescent="0.3">
      <c r="A8827" s="6" t="s">
        <v>101</v>
      </c>
      <c r="B8827" s="10">
        <v>250000000</v>
      </c>
      <c r="C8827" s="10">
        <v>760928081</v>
      </c>
    </row>
    <row r="8828" spans="1:3" x14ac:dyDescent="0.3">
      <c r="A8828" s="6" t="s">
        <v>422</v>
      </c>
      <c r="B8828" s="10">
        <v>180000000</v>
      </c>
      <c r="C8828" s="10">
        <v>850482778</v>
      </c>
    </row>
    <row r="8829" spans="1:3" x14ac:dyDescent="0.3">
      <c r="A8829" s="6" t="s">
        <v>616</v>
      </c>
      <c r="B8829" s="10">
        <v>150000000</v>
      </c>
      <c r="C8829" s="10">
        <v>644602516</v>
      </c>
    </row>
    <row r="8830" spans="1:3" x14ac:dyDescent="0.3">
      <c r="A8830" s="6" t="s">
        <v>7328</v>
      </c>
      <c r="B8830" s="10">
        <v>5000000</v>
      </c>
      <c r="C8830" s="10">
        <v>3474221</v>
      </c>
    </row>
    <row r="8831" spans="1:3" x14ac:dyDescent="0.3">
      <c r="A8831" s="6" t="s">
        <v>1696</v>
      </c>
      <c r="B8831" s="10">
        <v>20000000</v>
      </c>
      <c r="C8831" s="10">
        <v>23384502</v>
      </c>
    </row>
    <row r="8832" spans="1:3" x14ac:dyDescent="0.3">
      <c r="A8832" s="6" t="s">
        <v>4719</v>
      </c>
      <c r="B8832" s="10">
        <v>12000000</v>
      </c>
      <c r="C8832" s="10">
        <v>161158351</v>
      </c>
    </row>
    <row r="8833" spans="1:3" x14ac:dyDescent="0.3">
      <c r="A8833" s="6" t="s">
        <v>5639</v>
      </c>
      <c r="B8833" s="10">
        <v>56600000</v>
      </c>
      <c r="C8833" s="10">
        <v>583921229</v>
      </c>
    </row>
    <row r="8834" spans="1:3" x14ac:dyDescent="0.3">
      <c r="A8834" s="6" t="s">
        <v>8333</v>
      </c>
      <c r="B8834" s="10">
        <v>136000000</v>
      </c>
      <c r="C8834" s="10">
        <v>312438109.80000001</v>
      </c>
    </row>
    <row r="8835" spans="1:3" x14ac:dyDescent="0.3">
      <c r="A8835" s="6" t="s">
        <v>7387</v>
      </c>
      <c r="B8835" s="10">
        <v>15000000</v>
      </c>
      <c r="C8835" s="10">
        <v>40590000</v>
      </c>
    </row>
    <row r="8836" spans="1:3" x14ac:dyDescent="0.3">
      <c r="A8836" s="6" t="s">
        <v>6114</v>
      </c>
      <c r="B8836" s="10">
        <v>48000000</v>
      </c>
      <c r="C8836" s="10">
        <v>107752036</v>
      </c>
    </row>
    <row r="8837" spans="1:3" x14ac:dyDescent="0.3">
      <c r="A8837" s="6" t="s">
        <v>9355</v>
      </c>
      <c r="B8837" s="10">
        <v>6000000</v>
      </c>
      <c r="C8837" s="10">
        <v>3685862</v>
      </c>
    </row>
    <row r="8838" spans="1:3" x14ac:dyDescent="0.3">
      <c r="A8838" s="6" t="s">
        <v>2010</v>
      </c>
      <c r="B8838" s="10">
        <v>9541040</v>
      </c>
      <c r="C8838" s="10">
        <v>38139010</v>
      </c>
    </row>
    <row r="8839" spans="1:3" x14ac:dyDescent="0.3">
      <c r="A8839" s="6" t="s">
        <v>2334</v>
      </c>
      <c r="B8839" s="10">
        <v>181600000</v>
      </c>
      <c r="C8839" s="10">
        <v>175269998.80000001</v>
      </c>
    </row>
    <row r="8840" spans="1:3" x14ac:dyDescent="0.3">
      <c r="A8840" s="6" t="s">
        <v>605</v>
      </c>
      <c r="B8840" s="10">
        <v>99600000</v>
      </c>
      <c r="C8840" s="10">
        <v>555598357.20000005</v>
      </c>
    </row>
    <row r="8841" spans="1:3" x14ac:dyDescent="0.3">
      <c r="A8841" s="6" t="s">
        <v>4925</v>
      </c>
      <c r="B8841" s="10">
        <v>3040046</v>
      </c>
      <c r="C8841" s="10">
        <v>2062203.6</v>
      </c>
    </row>
    <row r="8842" spans="1:3" x14ac:dyDescent="0.3">
      <c r="A8842" s="6" t="s">
        <v>2110</v>
      </c>
      <c r="B8842" s="10">
        <v>114000000</v>
      </c>
      <c r="C8842" s="10">
        <v>449042622</v>
      </c>
    </row>
    <row r="8843" spans="1:3" x14ac:dyDescent="0.3">
      <c r="A8843" s="6" t="s">
        <v>8010</v>
      </c>
      <c r="B8843" s="10">
        <v>174600000</v>
      </c>
      <c r="C8843" s="10">
        <v>175269998.80000001</v>
      </c>
    </row>
    <row r="8844" spans="1:3" x14ac:dyDescent="0.3">
      <c r="A8844" s="6" t="s">
        <v>1307</v>
      </c>
      <c r="B8844" s="10">
        <v>60000000</v>
      </c>
      <c r="C8844" s="10">
        <v>19892510</v>
      </c>
    </row>
    <row r="8845" spans="1:3" x14ac:dyDescent="0.3">
      <c r="A8845" s="6" t="s">
        <v>2153</v>
      </c>
      <c r="B8845" s="10">
        <v>175180000</v>
      </c>
      <c r="C8845" s="10">
        <v>634855426.4000001</v>
      </c>
    </row>
    <row r="8846" spans="1:3" x14ac:dyDescent="0.3">
      <c r="A8846" s="6" t="s">
        <v>8090</v>
      </c>
      <c r="B8846" s="10">
        <v>28519270.600000001</v>
      </c>
      <c r="C8846" s="10">
        <v>13422</v>
      </c>
    </row>
    <row r="8847" spans="1:3" x14ac:dyDescent="0.3">
      <c r="A8847" s="6" t="s">
        <v>3433</v>
      </c>
      <c r="B8847" s="10">
        <v>9037504.5999999996</v>
      </c>
      <c r="C8847" s="10">
        <v>3916195</v>
      </c>
    </row>
    <row r="8848" spans="1:3" x14ac:dyDescent="0.3">
      <c r="A8848" s="6" t="s">
        <v>671</v>
      </c>
      <c r="B8848" s="10">
        <v>85000000</v>
      </c>
      <c r="C8848" s="10">
        <v>645835675.20000005</v>
      </c>
    </row>
    <row r="8849" spans="1:3" x14ac:dyDescent="0.3">
      <c r="A8849" s="6" t="s">
        <v>3110</v>
      </c>
      <c r="B8849" s="10">
        <v>223940000</v>
      </c>
      <c r="C8849" s="10">
        <v>178359863</v>
      </c>
    </row>
    <row r="8850" spans="1:3" x14ac:dyDescent="0.3">
      <c r="A8850" s="6" t="s">
        <v>5068</v>
      </c>
      <c r="B8850" s="10">
        <v>28000000</v>
      </c>
      <c r="C8850" s="10">
        <v>11373501</v>
      </c>
    </row>
    <row r="8851" spans="1:3" x14ac:dyDescent="0.3">
      <c r="A8851" s="6" t="s">
        <v>2612</v>
      </c>
      <c r="B8851" s="10">
        <v>139000000</v>
      </c>
      <c r="C8851" s="10">
        <v>283972948.19999999</v>
      </c>
    </row>
    <row r="8852" spans="1:3" x14ac:dyDescent="0.3">
      <c r="A8852" s="6" t="s">
        <v>7620</v>
      </c>
      <c r="B8852" s="10">
        <v>310800000</v>
      </c>
      <c r="C8852" s="10">
        <v>1033907627.8</v>
      </c>
    </row>
    <row r="8853" spans="1:3" x14ac:dyDescent="0.3">
      <c r="A8853" s="6" t="s">
        <v>3875</v>
      </c>
      <c r="B8853" s="10">
        <v>9000000</v>
      </c>
      <c r="C8853" s="10">
        <v>141200000</v>
      </c>
    </row>
    <row r="8854" spans="1:3" x14ac:dyDescent="0.3">
      <c r="A8854" s="6" t="s">
        <v>8839</v>
      </c>
      <c r="B8854" s="10">
        <v>55000000</v>
      </c>
      <c r="C8854" s="10">
        <v>28231444</v>
      </c>
    </row>
    <row r="8855" spans="1:3" x14ac:dyDescent="0.3">
      <c r="A8855" s="6" t="s">
        <v>3237</v>
      </c>
      <c r="B8855" s="10">
        <v>77400000</v>
      </c>
      <c r="C8855" s="10">
        <v>313921159</v>
      </c>
    </row>
    <row r="8856" spans="1:3" x14ac:dyDescent="0.3">
      <c r="A8856" s="6" t="s">
        <v>8313</v>
      </c>
      <c r="B8856" s="10">
        <v>587211</v>
      </c>
      <c r="C8856" s="10">
        <v>587211</v>
      </c>
    </row>
    <row r="8857" spans="1:3" x14ac:dyDescent="0.3">
      <c r="A8857" s="6" t="s">
        <v>9207</v>
      </c>
      <c r="B8857" s="10">
        <v>777000</v>
      </c>
      <c r="C8857" s="10">
        <v>2437000</v>
      </c>
    </row>
    <row r="8858" spans="1:3" x14ac:dyDescent="0.3">
      <c r="A8858" s="6" t="s">
        <v>5235</v>
      </c>
      <c r="B8858" s="10">
        <v>119800000</v>
      </c>
      <c r="C8858" s="10">
        <v>552113772.79999995</v>
      </c>
    </row>
    <row r="8859" spans="1:3" x14ac:dyDescent="0.3">
      <c r="A8859" s="6" t="s">
        <v>1893</v>
      </c>
      <c r="B8859" s="10">
        <v>60000000</v>
      </c>
      <c r="C8859" s="10">
        <v>172152007</v>
      </c>
    </row>
    <row r="8860" spans="1:3" x14ac:dyDescent="0.3">
      <c r="A8860" s="6" t="s">
        <v>9641</v>
      </c>
      <c r="B8860" s="10">
        <v>6000000</v>
      </c>
      <c r="C8860" s="10">
        <v>8246641.2000000002</v>
      </c>
    </row>
    <row r="8861" spans="1:3" x14ac:dyDescent="0.3">
      <c r="A8861" s="6" t="s">
        <v>3417</v>
      </c>
      <c r="B8861" s="10">
        <v>16000000</v>
      </c>
      <c r="C8861" s="10">
        <v>71641901</v>
      </c>
    </row>
    <row r="8862" spans="1:3" x14ac:dyDescent="0.3">
      <c r="A8862" s="6" t="s">
        <v>7260</v>
      </c>
      <c r="B8862" s="10">
        <v>264940000</v>
      </c>
      <c r="C8862" s="10">
        <v>175269998.80000001</v>
      </c>
    </row>
    <row r="8863" spans="1:3" x14ac:dyDescent="0.3">
      <c r="A8863" s="6" t="s">
        <v>971</v>
      </c>
      <c r="B8863" s="10">
        <v>5721523.7999999998</v>
      </c>
      <c r="C8863" s="10">
        <v>8900000</v>
      </c>
    </row>
    <row r="8864" spans="1:3" x14ac:dyDescent="0.3">
      <c r="A8864" s="6" t="s">
        <v>5149</v>
      </c>
      <c r="B8864" s="10">
        <v>51489867</v>
      </c>
      <c r="C8864" s="10">
        <v>495268</v>
      </c>
    </row>
    <row r="8865" spans="1:3" x14ac:dyDescent="0.3">
      <c r="A8865" s="6" t="s">
        <v>4405</v>
      </c>
      <c r="B8865" s="10">
        <v>68936595</v>
      </c>
      <c r="C8865" s="10">
        <v>361781352.60000002</v>
      </c>
    </row>
    <row r="8866" spans="1:3" x14ac:dyDescent="0.3">
      <c r="A8866" s="6" t="s">
        <v>8602</v>
      </c>
      <c r="B8866" s="10">
        <v>79000000</v>
      </c>
      <c r="C8866" s="10">
        <v>373478210.19999999</v>
      </c>
    </row>
    <row r="8867" spans="1:3" x14ac:dyDescent="0.3">
      <c r="A8867" s="6" t="s">
        <v>9138</v>
      </c>
      <c r="B8867" s="10">
        <v>12000000</v>
      </c>
      <c r="C8867" s="10">
        <v>37400000</v>
      </c>
    </row>
    <row r="8868" spans="1:3" x14ac:dyDescent="0.3">
      <c r="A8868" s="6" t="s">
        <v>3803</v>
      </c>
      <c r="B8868" s="10">
        <v>102000000</v>
      </c>
      <c r="C8868" s="10">
        <v>254278668.19999999</v>
      </c>
    </row>
    <row r="8869" spans="1:3" x14ac:dyDescent="0.3">
      <c r="A8869" s="6" t="s">
        <v>3487</v>
      </c>
      <c r="B8869" s="10">
        <v>124940040</v>
      </c>
      <c r="C8869" s="10">
        <v>46369741</v>
      </c>
    </row>
    <row r="8870" spans="1:3" x14ac:dyDescent="0.3">
      <c r="A8870" s="6" t="s">
        <v>8910</v>
      </c>
      <c r="B8870" s="10">
        <v>9070000</v>
      </c>
      <c r="C8870" s="10">
        <v>117712286</v>
      </c>
    </row>
    <row r="8871" spans="1:3" x14ac:dyDescent="0.3">
      <c r="A8871" s="6" t="s">
        <v>2764</v>
      </c>
      <c r="B8871" s="10">
        <v>178400000</v>
      </c>
      <c r="C8871" s="10">
        <v>451435551</v>
      </c>
    </row>
    <row r="8872" spans="1:3" x14ac:dyDescent="0.3">
      <c r="A8872" s="6" t="s">
        <v>8848</v>
      </c>
      <c r="B8872" s="10">
        <v>28000000</v>
      </c>
      <c r="C8872" s="10">
        <v>102053581</v>
      </c>
    </row>
    <row r="8873" spans="1:3" x14ac:dyDescent="0.3">
      <c r="A8873" s="6" t="s">
        <v>8131</v>
      </c>
      <c r="B8873" s="10">
        <v>80000000</v>
      </c>
      <c r="C8873" s="10">
        <v>26703184</v>
      </c>
    </row>
    <row r="8874" spans="1:3" x14ac:dyDescent="0.3">
      <c r="A8874" s="6" t="s">
        <v>4411</v>
      </c>
      <c r="B8874" s="10">
        <v>87200000</v>
      </c>
      <c r="C8874" s="10">
        <v>938053207.20000005</v>
      </c>
    </row>
    <row r="8875" spans="1:3" x14ac:dyDescent="0.3">
      <c r="A8875" s="6" t="s">
        <v>8254</v>
      </c>
      <c r="B8875" s="10">
        <v>19201483</v>
      </c>
      <c r="C8875" s="10">
        <v>17000172</v>
      </c>
    </row>
    <row r="8876" spans="1:3" x14ac:dyDescent="0.3">
      <c r="A8876" s="6" t="s">
        <v>1662</v>
      </c>
      <c r="B8876" s="10">
        <v>48000000</v>
      </c>
      <c r="C8876" s="10">
        <v>214714340</v>
      </c>
    </row>
    <row r="8877" spans="1:3" x14ac:dyDescent="0.3">
      <c r="A8877" s="6" t="s">
        <v>2141</v>
      </c>
      <c r="B8877" s="10">
        <v>145400000</v>
      </c>
      <c r="C8877" s="10">
        <v>524420200.60000002</v>
      </c>
    </row>
    <row r="8878" spans="1:3" x14ac:dyDescent="0.3">
      <c r="A8878" s="6" t="s">
        <v>793</v>
      </c>
      <c r="B8878" s="10">
        <v>73800000</v>
      </c>
      <c r="C8878" s="10">
        <v>394200421.39999998</v>
      </c>
    </row>
    <row r="8879" spans="1:3" x14ac:dyDescent="0.3">
      <c r="A8879" s="6" t="s">
        <v>1310</v>
      </c>
      <c r="B8879" s="10">
        <v>71180000</v>
      </c>
      <c r="C8879" s="10">
        <v>392839573.19999999</v>
      </c>
    </row>
    <row r="8880" spans="1:3" x14ac:dyDescent="0.3">
      <c r="A8880" s="6" t="s">
        <v>1224</v>
      </c>
      <c r="B8880" s="10">
        <v>53620000</v>
      </c>
      <c r="C8880" s="10">
        <v>20300000</v>
      </c>
    </row>
    <row r="8881" spans="1:3" x14ac:dyDescent="0.3">
      <c r="A8881" s="6" t="s">
        <v>7327</v>
      </c>
      <c r="B8881" s="10">
        <v>21000000</v>
      </c>
      <c r="C8881" s="10">
        <v>81428388</v>
      </c>
    </row>
    <row r="8882" spans="1:3" x14ac:dyDescent="0.3">
      <c r="A8882" s="6" t="s">
        <v>6176</v>
      </c>
      <c r="B8882" s="10">
        <v>75000000</v>
      </c>
      <c r="C8882" s="10">
        <v>36751979</v>
      </c>
    </row>
    <row r="8883" spans="1:3" x14ac:dyDescent="0.3">
      <c r="A8883" s="6" t="s">
        <v>1306</v>
      </c>
      <c r="B8883" s="10">
        <v>6600000</v>
      </c>
      <c r="C8883" s="10">
        <v>5115725</v>
      </c>
    </row>
    <row r="8884" spans="1:3" x14ac:dyDescent="0.3">
      <c r="A8884" s="6" t="s">
        <v>357</v>
      </c>
      <c r="B8884" s="10">
        <v>400000000</v>
      </c>
      <c r="C8884" s="10">
        <v>4445971136</v>
      </c>
    </row>
    <row r="8885" spans="1:3" x14ac:dyDescent="0.3">
      <c r="A8885" s="6" t="s">
        <v>1244</v>
      </c>
      <c r="B8885" s="10">
        <v>107000000</v>
      </c>
      <c r="C8885" s="10">
        <v>247575382.59999999</v>
      </c>
    </row>
    <row r="8886" spans="1:3" x14ac:dyDescent="0.3">
      <c r="A8886" s="6" t="s">
        <v>1522</v>
      </c>
      <c r="B8886" s="10">
        <v>96200000</v>
      </c>
      <c r="C8886" s="10">
        <v>747112636.60000002</v>
      </c>
    </row>
    <row r="8887" spans="1:3" x14ac:dyDescent="0.3">
      <c r="A8887" s="6" t="s">
        <v>4266</v>
      </c>
      <c r="B8887" s="10">
        <v>35000000</v>
      </c>
      <c r="C8887" s="10">
        <v>96096018</v>
      </c>
    </row>
    <row r="8888" spans="1:3" x14ac:dyDescent="0.3">
      <c r="A8888" s="6" t="s">
        <v>1899</v>
      </c>
      <c r="B8888" s="10">
        <v>105800000</v>
      </c>
      <c r="C8888" s="10">
        <v>667037174.79999995</v>
      </c>
    </row>
    <row r="8889" spans="1:3" x14ac:dyDescent="0.3">
      <c r="A8889" s="6" t="s">
        <v>3338</v>
      </c>
      <c r="B8889" s="10">
        <v>69800000</v>
      </c>
      <c r="C8889" s="10">
        <v>645211025.39999998</v>
      </c>
    </row>
    <row r="8890" spans="1:3" x14ac:dyDescent="0.3">
      <c r="A8890" s="6" t="s">
        <v>3961</v>
      </c>
      <c r="B8890" s="10">
        <v>143600000</v>
      </c>
      <c r="C8890" s="10">
        <v>309828687</v>
      </c>
    </row>
    <row r="8891" spans="1:3" x14ac:dyDescent="0.3">
      <c r="A8891" s="6" t="s">
        <v>3881</v>
      </c>
      <c r="B8891" s="10">
        <v>231940000</v>
      </c>
      <c r="C8891" s="10">
        <v>175269998.80000001</v>
      </c>
    </row>
    <row r="8892" spans="1:3" x14ac:dyDescent="0.3">
      <c r="A8892" s="6" t="s">
        <v>9161</v>
      </c>
      <c r="B8892" s="10">
        <v>2500000</v>
      </c>
      <c r="C8892" s="10">
        <v>8750000</v>
      </c>
    </row>
    <row r="8893" spans="1:3" x14ac:dyDescent="0.3">
      <c r="A8893" s="6" t="s">
        <v>9633</v>
      </c>
      <c r="B8893" s="10">
        <v>20000000</v>
      </c>
      <c r="C8893" s="10">
        <v>27688744</v>
      </c>
    </row>
    <row r="8894" spans="1:3" x14ac:dyDescent="0.3">
      <c r="A8894" s="6" t="s">
        <v>4599</v>
      </c>
      <c r="B8894" s="10">
        <v>47300000</v>
      </c>
      <c r="C8894" s="10">
        <v>456745382.19999999</v>
      </c>
    </row>
    <row r="8895" spans="1:3" x14ac:dyDescent="0.3">
      <c r="A8895" s="6" t="s">
        <v>6209</v>
      </c>
      <c r="B8895" s="10">
        <v>2000000</v>
      </c>
      <c r="C8895" s="10">
        <v>13129846</v>
      </c>
    </row>
    <row r="8896" spans="1:3" x14ac:dyDescent="0.3">
      <c r="A8896" s="6" t="s">
        <v>397</v>
      </c>
      <c r="B8896" s="10">
        <v>105000000</v>
      </c>
      <c r="C8896" s="10">
        <v>227896979.19999999</v>
      </c>
    </row>
    <row r="8897" spans="1:3" x14ac:dyDescent="0.3">
      <c r="A8897" s="6" t="s">
        <v>7956</v>
      </c>
      <c r="B8897" s="10">
        <v>26848000</v>
      </c>
      <c r="C8897" s="10">
        <v>27322</v>
      </c>
    </row>
    <row r="8898" spans="1:3" x14ac:dyDescent="0.3">
      <c r="A8898" s="6" t="s">
        <v>8049</v>
      </c>
      <c r="B8898" s="10">
        <v>21500000</v>
      </c>
      <c r="C8898" s="10">
        <v>74290305</v>
      </c>
    </row>
    <row r="8899" spans="1:3" x14ac:dyDescent="0.3">
      <c r="A8899" s="6" t="s">
        <v>4983</v>
      </c>
      <c r="B8899" s="10">
        <v>173800000</v>
      </c>
      <c r="C8899" s="10">
        <v>875944666.39999998</v>
      </c>
    </row>
    <row r="8900" spans="1:3" x14ac:dyDescent="0.3">
      <c r="A8900" s="6" t="s">
        <v>5611</v>
      </c>
      <c r="B8900" s="10">
        <v>81200000</v>
      </c>
      <c r="C8900" s="10">
        <v>472749495.19999999</v>
      </c>
    </row>
    <row r="8901" spans="1:3" x14ac:dyDescent="0.3">
      <c r="A8901" s="6" t="s">
        <v>6095</v>
      </c>
      <c r="B8901" s="10">
        <v>3005792</v>
      </c>
      <c r="C8901" s="10">
        <v>47774193</v>
      </c>
    </row>
    <row r="8902" spans="1:3" x14ac:dyDescent="0.3">
      <c r="A8902" s="6" t="s">
        <v>7624</v>
      </c>
      <c r="B8902" s="10">
        <v>105200000</v>
      </c>
      <c r="C8902" s="10">
        <v>558301701.79999995</v>
      </c>
    </row>
    <row r="8903" spans="1:3" x14ac:dyDescent="0.3">
      <c r="A8903" s="6" t="s">
        <v>7061</v>
      </c>
      <c r="B8903" s="10">
        <v>116600000</v>
      </c>
      <c r="C8903" s="10">
        <v>586907459</v>
      </c>
    </row>
    <row r="8904" spans="1:3" x14ac:dyDescent="0.3">
      <c r="A8904" s="6" t="s">
        <v>601</v>
      </c>
      <c r="B8904" s="10">
        <v>194140000</v>
      </c>
      <c r="C8904" s="10">
        <v>1413280979.4000001</v>
      </c>
    </row>
    <row r="8905" spans="1:3" x14ac:dyDescent="0.3">
      <c r="A8905" s="6" t="s">
        <v>8310</v>
      </c>
      <c r="B8905" s="10">
        <v>5838800</v>
      </c>
      <c r="C8905" s="10">
        <v>795312</v>
      </c>
    </row>
    <row r="8906" spans="1:3" x14ac:dyDescent="0.3">
      <c r="A8906" s="6" t="s">
        <v>3018</v>
      </c>
      <c r="B8906" s="10">
        <v>146500000</v>
      </c>
      <c r="C8906" s="10">
        <v>510346617</v>
      </c>
    </row>
    <row r="8907" spans="1:3" x14ac:dyDescent="0.3">
      <c r="A8907" s="6" t="s">
        <v>5944</v>
      </c>
      <c r="B8907" s="10">
        <v>63200000</v>
      </c>
      <c r="C8907" s="10">
        <v>385152856.60000002</v>
      </c>
    </row>
    <row r="8908" spans="1:3" x14ac:dyDescent="0.3">
      <c r="A8908" s="6" t="s">
        <v>9272</v>
      </c>
      <c r="B8908" s="10">
        <v>116000000</v>
      </c>
      <c r="C8908" s="10">
        <v>245087577.19999999</v>
      </c>
    </row>
    <row r="8909" spans="1:3" x14ac:dyDescent="0.3">
      <c r="A8909" s="6" t="s">
        <v>3029</v>
      </c>
      <c r="B8909" s="10">
        <v>90860000</v>
      </c>
      <c r="C8909" s="10">
        <v>816347491.60000002</v>
      </c>
    </row>
    <row r="8910" spans="1:3" x14ac:dyDescent="0.3">
      <c r="A8910" s="6" t="s">
        <v>9006</v>
      </c>
      <c r="B8910" s="10">
        <v>135800000</v>
      </c>
      <c r="C8910" s="10">
        <v>936544994.20000005</v>
      </c>
    </row>
    <row r="8911" spans="1:3" x14ac:dyDescent="0.3">
      <c r="A8911" s="6" t="s">
        <v>7112</v>
      </c>
      <c r="B8911" s="10">
        <v>89200000</v>
      </c>
      <c r="C8911" s="10">
        <v>450005002.80000001</v>
      </c>
    </row>
    <row r="8912" spans="1:3" x14ac:dyDescent="0.3">
      <c r="A8912" s="6" t="s">
        <v>7227</v>
      </c>
      <c r="B8912" s="10">
        <v>20000000</v>
      </c>
      <c r="C8912" s="10">
        <v>8969227</v>
      </c>
    </row>
    <row r="8913" spans="1:3" x14ac:dyDescent="0.3">
      <c r="A8913" s="6" t="s">
        <v>747</v>
      </c>
      <c r="B8913" s="10">
        <v>50000000</v>
      </c>
      <c r="C8913" s="10">
        <v>136536687</v>
      </c>
    </row>
    <row r="8914" spans="1:3" x14ac:dyDescent="0.3">
      <c r="A8914" s="6" t="s">
        <v>6755</v>
      </c>
      <c r="B8914" s="10">
        <v>103600000</v>
      </c>
      <c r="C8914" s="10">
        <v>374906050.39999998</v>
      </c>
    </row>
    <row r="8915" spans="1:3" x14ac:dyDescent="0.3">
      <c r="A8915" s="6" t="s">
        <v>6707</v>
      </c>
      <c r="B8915" s="10">
        <v>112800000</v>
      </c>
      <c r="C8915" s="10">
        <v>356126924.80000001</v>
      </c>
    </row>
    <row r="8916" spans="1:3" x14ac:dyDescent="0.3">
      <c r="A8916" s="6" t="s">
        <v>974</v>
      </c>
      <c r="B8916" s="10">
        <v>129000000</v>
      </c>
      <c r="C8916" s="10">
        <v>654224161.39999998</v>
      </c>
    </row>
    <row r="8917" spans="1:3" x14ac:dyDescent="0.3">
      <c r="A8917" s="6" t="s">
        <v>7388</v>
      </c>
      <c r="B8917" s="10">
        <v>35770488</v>
      </c>
      <c r="C8917" s="10">
        <v>347988775</v>
      </c>
    </row>
    <row r="8918" spans="1:3" x14ac:dyDescent="0.3">
      <c r="A8918" s="6" t="s">
        <v>271</v>
      </c>
      <c r="B8918" s="10">
        <v>57440000</v>
      </c>
      <c r="C8918" s="10">
        <v>689333138</v>
      </c>
    </row>
    <row r="8919" spans="1:3" x14ac:dyDescent="0.3">
      <c r="A8919" s="6" t="s">
        <v>8103</v>
      </c>
      <c r="B8919" s="10">
        <v>116400000</v>
      </c>
      <c r="C8919" s="10">
        <v>187299322</v>
      </c>
    </row>
    <row r="8920" spans="1:3" x14ac:dyDescent="0.3">
      <c r="A8920" s="6" t="s">
        <v>7253</v>
      </c>
      <c r="B8920" s="10">
        <v>122900000</v>
      </c>
      <c r="C8920" s="10">
        <v>587489065</v>
      </c>
    </row>
    <row r="8921" spans="1:3" x14ac:dyDescent="0.3">
      <c r="A8921" s="6" t="s">
        <v>1744</v>
      </c>
      <c r="B8921" s="10">
        <v>123440000</v>
      </c>
      <c r="C8921" s="10">
        <v>705791389.60000002</v>
      </c>
    </row>
    <row r="8922" spans="1:3" x14ac:dyDescent="0.3">
      <c r="A8922" s="6" t="s">
        <v>6124</v>
      </c>
      <c r="B8922" s="10">
        <v>115000000</v>
      </c>
      <c r="C8922" s="10">
        <v>217542135.59999999</v>
      </c>
    </row>
    <row r="8923" spans="1:3" x14ac:dyDescent="0.3">
      <c r="A8923" s="6" t="s">
        <v>8777</v>
      </c>
      <c r="B8923" s="10">
        <v>135800000</v>
      </c>
      <c r="C8923" s="10">
        <v>514285091.19999999</v>
      </c>
    </row>
    <row r="8924" spans="1:3" x14ac:dyDescent="0.3">
      <c r="A8924" s="6" t="s">
        <v>4793</v>
      </c>
      <c r="B8924" s="10">
        <v>35</v>
      </c>
      <c r="C8924" s="10">
        <v>184404016.80000001</v>
      </c>
    </row>
    <row r="8925" spans="1:3" x14ac:dyDescent="0.3">
      <c r="A8925" s="6" t="s">
        <v>7457</v>
      </c>
      <c r="B8925" s="10">
        <v>180000000</v>
      </c>
      <c r="C8925" s="10">
        <v>578329243.60000002</v>
      </c>
    </row>
    <row r="8926" spans="1:3" x14ac:dyDescent="0.3">
      <c r="A8926" s="6" t="s">
        <v>5901</v>
      </c>
      <c r="B8926" s="10">
        <v>146740000</v>
      </c>
      <c r="C8926" s="10">
        <v>367062648.80000001</v>
      </c>
    </row>
    <row r="8927" spans="1:3" x14ac:dyDescent="0.3">
      <c r="A8927" s="6" t="s">
        <v>750</v>
      </c>
      <c r="B8927" s="10">
        <v>88200000</v>
      </c>
      <c r="C8927" s="10">
        <v>541630998.39999998</v>
      </c>
    </row>
    <row r="8928" spans="1:3" x14ac:dyDescent="0.3">
      <c r="A8928" s="6" t="s">
        <v>8105</v>
      </c>
      <c r="B8928" s="10">
        <v>148400000</v>
      </c>
      <c r="C8928" s="10">
        <v>501522732.19999999</v>
      </c>
    </row>
    <row r="8929" spans="1:3" x14ac:dyDescent="0.3">
      <c r="A8929" s="6" t="s">
        <v>2646</v>
      </c>
      <c r="B8929" s="10">
        <v>90000000</v>
      </c>
      <c r="C8929" s="10">
        <v>273477501</v>
      </c>
    </row>
    <row r="8930" spans="1:3" x14ac:dyDescent="0.3">
      <c r="A8930" s="6" t="s">
        <v>2304</v>
      </c>
      <c r="B8930" s="10">
        <v>25000000</v>
      </c>
      <c r="C8930" s="10">
        <v>56505065</v>
      </c>
    </row>
    <row r="8931" spans="1:3" x14ac:dyDescent="0.3">
      <c r="A8931" s="6" t="s">
        <v>8109</v>
      </c>
      <c r="B8931" s="10">
        <v>64000000</v>
      </c>
      <c r="C8931" s="10">
        <v>215463947.40000001</v>
      </c>
    </row>
    <row r="8932" spans="1:3" x14ac:dyDescent="0.3">
      <c r="A8932" s="6" t="s">
        <v>9717</v>
      </c>
      <c r="B8932" s="10">
        <v>5000000</v>
      </c>
      <c r="C8932" s="10">
        <v>34251525</v>
      </c>
    </row>
    <row r="8933" spans="1:3" x14ac:dyDescent="0.3">
      <c r="A8933" s="6" t="s">
        <v>9004</v>
      </c>
      <c r="B8933" s="10">
        <v>57368000</v>
      </c>
      <c r="C8933" s="10">
        <v>32648673</v>
      </c>
    </row>
    <row r="8934" spans="1:3" x14ac:dyDescent="0.3">
      <c r="A8934" s="6" t="s">
        <v>8187</v>
      </c>
      <c r="B8934" s="10">
        <v>172400000</v>
      </c>
      <c r="C8934" s="10">
        <v>217755930.80000001</v>
      </c>
    </row>
    <row r="8935" spans="1:3" x14ac:dyDescent="0.3">
      <c r="A8935" s="6" t="s">
        <v>6357</v>
      </c>
      <c r="B8935" s="10">
        <v>110000000</v>
      </c>
      <c r="C8935" s="10">
        <v>271669045.60000002</v>
      </c>
    </row>
    <row r="8936" spans="1:3" x14ac:dyDescent="0.3">
      <c r="A8936" s="6" t="s">
        <v>2859</v>
      </c>
      <c r="B8936" s="10">
        <v>110000000</v>
      </c>
      <c r="C8936" s="10">
        <v>339504276</v>
      </c>
    </row>
    <row r="8937" spans="1:3" x14ac:dyDescent="0.3">
      <c r="A8937" s="6" t="s">
        <v>6752</v>
      </c>
      <c r="B8937" s="10">
        <v>27000000</v>
      </c>
      <c r="C8937" s="10">
        <v>16504936</v>
      </c>
    </row>
    <row r="8938" spans="1:3" x14ac:dyDescent="0.3">
      <c r="A8938" s="6" t="s">
        <v>2499</v>
      </c>
      <c r="B8938" s="10">
        <v>170000000</v>
      </c>
      <c r="C8938" s="10">
        <v>206627518</v>
      </c>
    </row>
    <row r="8939" spans="1:3" x14ac:dyDescent="0.3">
      <c r="A8939" s="6" t="s">
        <v>8472</v>
      </c>
      <c r="B8939" s="10">
        <v>10000000</v>
      </c>
      <c r="C8939" s="10">
        <v>178077014.40000001</v>
      </c>
    </row>
    <row r="8940" spans="1:3" x14ac:dyDescent="0.3">
      <c r="A8940" s="6" t="s">
        <v>995</v>
      </c>
      <c r="B8940" s="10">
        <v>102000000</v>
      </c>
      <c r="C8940" s="10">
        <v>254278668.19999999</v>
      </c>
    </row>
    <row r="8941" spans="1:3" x14ac:dyDescent="0.3">
      <c r="A8941" s="6" t="s">
        <v>8876</v>
      </c>
      <c r="B8941" s="10">
        <v>79500000</v>
      </c>
      <c r="C8941" s="10">
        <v>708023892.39999998</v>
      </c>
    </row>
    <row r="8942" spans="1:3" x14ac:dyDescent="0.3">
      <c r="A8942" s="6" t="s">
        <v>9443</v>
      </c>
      <c r="B8942" s="10">
        <v>147800000</v>
      </c>
      <c r="C8942" s="10">
        <v>479494795</v>
      </c>
    </row>
    <row r="8943" spans="1:3" x14ac:dyDescent="0.3">
      <c r="A8943" s="6" t="s">
        <v>8572</v>
      </c>
      <c r="B8943" s="10">
        <v>122600000</v>
      </c>
      <c r="C8943" s="10">
        <v>281762561.39999998</v>
      </c>
    </row>
    <row r="8944" spans="1:3" x14ac:dyDescent="0.3">
      <c r="A8944" s="6" t="s">
        <v>2757</v>
      </c>
      <c r="B8944" s="10">
        <v>48000000</v>
      </c>
      <c r="C8944" s="10">
        <v>112610386</v>
      </c>
    </row>
    <row r="8945" spans="1:3" x14ac:dyDescent="0.3">
      <c r="A8945" s="6" t="s">
        <v>6527</v>
      </c>
      <c r="B8945" s="10">
        <v>5000000</v>
      </c>
      <c r="C8945" s="10">
        <v>26641255.199999999</v>
      </c>
    </row>
    <row r="8946" spans="1:3" x14ac:dyDescent="0.3">
      <c r="A8946" s="6" t="s">
        <v>7854</v>
      </c>
      <c r="B8946" s="10">
        <v>15000000</v>
      </c>
      <c r="C8946" s="10">
        <v>177200262</v>
      </c>
    </row>
    <row r="8947" spans="1:3" x14ac:dyDescent="0.3">
      <c r="A8947" s="6" t="s">
        <v>531</v>
      </c>
      <c r="B8947" s="10">
        <v>15000000</v>
      </c>
      <c r="C8947" s="10">
        <v>357469522</v>
      </c>
    </row>
    <row r="8948" spans="1:3" x14ac:dyDescent="0.3">
      <c r="A8948" s="6" t="s">
        <v>4738</v>
      </c>
      <c r="B8948" s="10">
        <v>104600000</v>
      </c>
      <c r="C8948" s="10">
        <v>931125207.20000005</v>
      </c>
    </row>
    <row r="8949" spans="1:3" x14ac:dyDescent="0.3">
      <c r="A8949" s="6" t="s">
        <v>88</v>
      </c>
      <c r="B8949" s="10">
        <v>170000000</v>
      </c>
      <c r="C8949" s="10">
        <v>1481369482</v>
      </c>
    </row>
    <row r="8950" spans="1:3" x14ac:dyDescent="0.3">
      <c r="A8950" s="6" t="s">
        <v>5437</v>
      </c>
      <c r="B8950" s="10">
        <v>9000000</v>
      </c>
      <c r="C8950" s="10">
        <v>20458340</v>
      </c>
    </row>
    <row r="8951" spans="1:3" x14ac:dyDescent="0.3">
      <c r="A8951" s="6" t="s">
        <v>9174</v>
      </c>
      <c r="B8951" s="10">
        <v>137000000</v>
      </c>
      <c r="C8951" s="10">
        <v>434756503.80000001</v>
      </c>
    </row>
    <row r="8952" spans="1:3" x14ac:dyDescent="0.3">
      <c r="A8952" s="6" t="s">
        <v>3209</v>
      </c>
      <c r="B8952" s="10">
        <v>71200000</v>
      </c>
      <c r="C8952" s="10">
        <v>530413654.60000002</v>
      </c>
    </row>
    <row r="8953" spans="1:3" x14ac:dyDescent="0.3">
      <c r="A8953" s="6" t="s">
        <v>8267</v>
      </c>
      <c r="B8953" s="10">
        <v>10000000</v>
      </c>
      <c r="C8953" s="10">
        <v>191500032.59999999</v>
      </c>
    </row>
    <row r="8954" spans="1:3" x14ac:dyDescent="0.3">
      <c r="A8954" s="6" t="s">
        <v>5012</v>
      </c>
      <c r="B8954" s="10">
        <v>131000000</v>
      </c>
      <c r="C8954" s="10">
        <v>577005603</v>
      </c>
    </row>
    <row r="8955" spans="1:3" x14ac:dyDescent="0.3">
      <c r="A8955" s="6" t="s">
        <v>9028</v>
      </c>
      <c r="B8955" s="10">
        <v>96400000</v>
      </c>
      <c r="C8955" s="10">
        <v>718575823.20000005</v>
      </c>
    </row>
    <row r="8956" spans="1:3" x14ac:dyDescent="0.3">
      <c r="A8956" s="6" t="s">
        <v>4085</v>
      </c>
      <c r="B8956" s="10">
        <v>40000000</v>
      </c>
      <c r="C8956" s="10">
        <v>46176322</v>
      </c>
    </row>
    <row r="8957" spans="1:3" x14ac:dyDescent="0.3">
      <c r="A8957" s="6" t="s">
        <v>8953</v>
      </c>
      <c r="B8957" s="10">
        <v>100000000</v>
      </c>
      <c r="C8957" s="10">
        <v>328724751.39999998</v>
      </c>
    </row>
    <row r="8958" spans="1:3" x14ac:dyDescent="0.3">
      <c r="A8958" s="6" t="s">
        <v>7354</v>
      </c>
      <c r="B8958" s="10">
        <v>92000000</v>
      </c>
      <c r="C8958" s="10">
        <v>379803427.39999998</v>
      </c>
    </row>
    <row r="8959" spans="1:3" x14ac:dyDescent="0.3">
      <c r="A8959" s="6" t="s">
        <v>8773</v>
      </c>
      <c r="B8959" s="10">
        <v>37595000</v>
      </c>
      <c r="C8959" s="10">
        <v>339889</v>
      </c>
    </row>
    <row r="8960" spans="1:3" x14ac:dyDescent="0.3">
      <c r="A8960" s="6" t="s">
        <v>2106</v>
      </c>
      <c r="B8960" s="10">
        <v>380000000</v>
      </c>
      <c r="C8960" s="10">
        <v>946511836</v>
      </c>
    </row>
    <row r="8961" spans="1:3" x14ac:dyDescent="0.3">
      <c r="A8961" s="6" t="s">
        <v>5635</v>
      </c>
      <c r="B8961" s="10">
        <v>829000</v>
      </c>
      <c r="C8961" s="10">
        <v>2247500</v>
      </c>
    </row>
    <row r="8962" spans="1:3" x14ac:dyDescent="0.3">
      <c r="A8962" s="6" t="s">
        <v>8582</v>
      </c>
      <c r="B8962" s="10">
        <v>106200000</v>
      </c>
      <c r="C8962" s="10">
        <v>461470455.19999999</v>
      </c>
    </row>
    <row r="8963" spans="1:3" x14ac:dyDescent="0.3">
      <c r="A8963" s="6" t="s">
        <v>3407</v>
      </c>
      <c r="B8963" s="10">
        <v>85000000</v>
      </c>
      <c r="C8963" s="10">
        <v>150422946</v>
      </c>
    </row>
    <row r="8964" spans="1:3" x14ac:dyDescent="0.3">
      <c r="A8964" s="6" t="s">
        <v>8058</v>
      </c>
      <c r="B8964" s="10">
        <v>94100000</v>
      </c>
      <c r="C8964" s="10">
        <v>542827557.20000005</v>
      </c>
    </row>
    <row r="8965" spans="1:3" x14ac:dyDescent="0.3">
      <c r="A8965" s="6" t="s">
        <v>351</v>
      </c>
      <c r="B8965" s="10">
        <v>30000000</v>
      </c>
      <c r="C8965" s="10">
        <v>365270951</v>
      </c>
    </row>
    <row r="8966" spans="1:3" x14ac:dyDescent="0.3">
      <c r="A8966" s="6" t="s">
        <v>570</v>
      </c>
      <c r="B8966" s="10">
        <v>90000000</v>
      </c>
      <c r="C8966" s="10">
        <v>511358276</v>
      </c>
    </row>
    <row r="8967" spans="1:3" x14ac:dyDescent="0.3">
      <c r="A8967" s="6" t="s">
        <v>638</v>
      </c>
      <c r="B8967" s="10">
        <v>200000000</v>
      </c>
      <c r="C8967" s="10">
        <v>1068879522</v>
      </c>
    </row>
    <row r="8968" spans="1:3" x14ac:dyDescent="0.3">
      <c r="A8968" s="6" t="s">
        <v>633</v>
      </c>
      <c r="B8968" s="10">
        <v>200000000</v>
      </c>
      <c r="C8968" s="10">
        <v>1073064540</v>
      </c>
    </row>
    <row r="8969" spans="1:3" x14ac:dyDescent="0.3">
      <c r="A8969" s="6" t="s">
        <v>2462</v>
      </c>
      <c r="B8969" s="10">
        <v>82500000</v>
      </c>
      <c r="C8969" s="10">
        <v>626345086</v>
      </c>
    </row>
    <row r="8970" spans="1:3" x14ac:dyDescent="0.3">
      <c r="A8970" s="6" t="s">
        <v>7346</v>
      </c>
      <c r="B8970" s="10">
        <v>146500000</v>
      </c>
      <c r="C8970" s="10">
        <v>321770184.60000002</v>
      </c>
    </row>
    <row r="8971" spans="1:3" x14ac:dyDescent="0.3">
      <c r="A8971" s="6" t="s">
        <v>3520</v>
      </c>
      <c r="B8971" s="10">
        <v>11000000</v>
      </c>
      <c r="C8971" s="10">
        <v>593683</v>
      </c>
    </row>
    <row r="8972" spans="1:3" x14ac:dyDescent="0.3">
      <c r="A8972" s="6" t="s">
        <v>9231</v>
      </c>
      <c r="B8972" s="10">
        <v>12000000</v>
      </c>
      <c r="C8972" s="10">
        <v>1513388</v>
      </c>
    </row>
    <row r="8973" spans="1:3" x14ac:dyDescent="0.3">
      <c r="A8973" s="6" t="s">
        <v>2781</v>
      </c>
      <c r="B8973" s="10">
        <v>15000000</v>
      </c>
      <c r="C8973" s="10">
        <v>90404800</v>
      </c>
    </row>
    <row r="8974" spans="1:3" x14ac:dyDescent="0.3">
      <c r="A8974" s="6" t="s">
        <v>5063</v>
      </c>
      <c r="B8974" s="10">
        <v>48000000</v>
      </c>
      <c r="C8974" s="10">
        <v>208300000</v>
      </c>
    </row>
    <row r="8975" spans="1:3" x14ac:dyDescent="0.3">
      <c r="A8975" s="6" t="s">
        <v>5957</v>
      </c>
      <c r="B8975" s="10">
        <v>4000000</v>
      </c>
      <c r="C8975" s="10">
        <v>9561231</v>
      </c>
    </row>
    <row r="8976" spans="1:3" x14ac:dyDescent="0.3">
      <c r="A8976" s="6" t="s">
        <v>9088</v>
      </c>
      <c r="B8976" s="10">
        <v>3460000</v>
      </c>
      <c r="C8976" s="10">
        <v>9056073</v>
      </c>
    </row>
    <row r="8977" spans="1:3" x14ac:dyDescent="0.3">
      <c r="A8977" s="6" t="s">
        <v>708</v>
      </c>
      <c r="B8977" s="10">
        <v>8500000</v>
      </c>
      <c r="C8977" s="10">
        <v>87547518</v>
      </c>
    </row>
    <row r="8978" spans="1:3" x14ac:dyDescent="0.3">
      <c r="A8978" s="6" t="s">
        <v>2441</v>
      </c>
      <c r="B8978" s="10">
        <v>45000000</v>
      </c>
      <c r="C8978" s="10">
        <v>104505352</v>
      </c>
    </row>
    <row r="8979" spans="1:3" x14ac:dyDescent="0.3">
      <c r="A8979" s="6" t="s">
        <v>3512</v>
      </c>
      <c r="B8979" s="10">
        <v>3100000</v>
      </c>
      <c r="C8979" s="10">
        <v>71548935</v>
      </c>
    </row>
    <row r="8980" spans="1:3" x14ac:dyDescent="0.3">
      <c r="A8980" s="6" t="s">
        <v>4218</v>
      </c>
      <c r="B8980" s="10">
        <v>35000000</v>
      </c>
      <c r="C8980" s="10">
        <v>141123897</v>
      </c>
    </row>
    <row r="8981" spans="1:3" x14ac:dyDescent="0.3">
      <c r="A8981" s="6" t="s">
        <v>4153</v>
      </c>
      <c r="B8981" s="10">
        <v>100000000</v>
      </c>
      <c r="C8981" s="10">
        <v>103039258</v>
      </c>
    </row>
    <row r="8982" spans="1:3" x14ac:dyDescent="0.3">
      <c r="A8982" s="6" t="s">
        <v>4979</v>
      </c>
      <c r="B8982" s="10">
        <v>151000000</v>
      </c>
      <c r="C8982" s="10">
        <v>708272592</v>
      </c>
    </row>
    <row r="8983" spans="1:3" x14ac:dyDescent="0.3">
      <c r="A8983" s="6" t="s">
        <v>554</v>
      </c>
      <c r="B8983" s="10">
        <v>210000000</v>
      </c>
      <c r="C8983" s="10">
        <v>1104054072</v>
      </c>
    </row>
    <row r="8984" spans="1:3" x14ac:dyDescent="0.3">
      <c r="A8984" s="6" t="s">
        <v>2349</v>
      </c>
      <c r="B8984" s="10">
        <v>155000000</v>
      </c>
      <c r="C8984" s="10">
        <v>474980757</v>
      </c>
    </row>
    <row r="8985" spans="1:3" x14ac:dyDescent="0.3">
      <c r="A8985" s="6" t="s">
        <v>5140</v>
      </c>
      <c r="B8985" s="10">
        <v>195000000</v>
      </c>
      <c r="C8985" s="10">
        <v>1123794079</v>
      </c>
    </row>
    <row r="8986" spans="1:3" x14ac:dyDescent="0.3">
      <c r="A8986" s="6" t="s">
        <v>5533</v>
      </c>
      <c r="B8986" s="10">
        <v>120800000</v>
      </c>
      <c r="C8986" s="10">
        <v>986918992.20000005</v>
      </c>
    </row>
    <row r="8987" spans="1:3" x14ac:dyDescent="0.3">
      <c r="A8987" s="6" t="s">
        <v>2949</v>
      </c>
      <c r="B8987" s="10">
        <v>210000000</v>
      </c>
      <c r="C8987" s="10">
        <v>836519699</v>
      </c>
    </row>
    <row r="8988" spans="1:3" x14ac:dyDescent="0.3">
      <c r="A8988" s="6" t="s">
        <v>272</v>
      </c>
      <c r="B8988" s="10">
        <v>200000000</v>
      </c>
      <c r="C8988" s="10">
        <v>1240261.6000000001</v>
      </c>
    </row>
    <row r="8989" spans="1:3" x14ac:dyDescent="0.3">
      <c r="A8989" s="6" t="s">
        <v>787</v>
      </c>
      <c r="B8989" s="10">
        <v>217000000</v>
      </c>
      <c r="C8989" s="10">
        <v>602893340</v>
      </c>
    </row>
    <row r="8990" spans="1:3" x14ac:dyDescent="0.3">
      <c r="A8990" s="6" t="s">
        <v>118</v>
      </c>
      <c r="B8990" s="10">
        <v>104580000</v>
      </c>
      <c r="C8990" s="10">
        <v>260353036.40000001</v>
      </c>
    </row>
    <row r="8991" spans="1:3" x14ac:dyDescent="0.3">
      <c r="A8991" s="6" t="s">
        <v>2345</v>
      </c>
      <c r="B8991" s="10">
        <v>32000000</v>
      </c>
      <c r="C8991" s="10">
        <v>89083229</v>
      </c>
    </row>
    <row r="8992" spans="1:3" x14ac:dyDescent="0.3">
      <c r="A8992" s="6" t="s">
        <v>2690</v>
      </c>
      <c r="B8992" s="10">
        <v>40000000</v>
      </c>
      <c r="C8992" s="10">
        <v>112930957</v>
      </c>
    </row>
    <row r="8993" spans="1:3" x14ac:dyDescent="0.3">
      <c r="A8993" s="6" t="s">
        <v>8366</v>
      </c>
      <c r="B8993" s="10">
        <v>108000000</v>
      </c>
      <c r="C8993" s="10">
        <v>503970573.39999998</v>
      </c>
    </row>
    <row r="8994" spans="1:3" x14ac:dyDescent="0.3">
      <c r="A8994" s="6" t="s">
        <v>9359</v>
      </c>
      <c r="B8994" s="10">
        <v>12000000</v>
      </c>
      <c r="C8994" s="10">
        <v>6553186</v>
      </c>
    </row>
    <row r="8995" spans="1:3" x14ac:dyDescent="0.3">
      <c r="A8995" s="6" t="s">
        <v>6944</v>
      </c>
      <c r="B8995" s="10">
        <v>99000000</v>
      </c>
      <c r="C8995" s="10">
        <v>291486030.19999999</v>
      </c>
    </row>
    <row r="8996" spans="1:3" x14ac:dyDescent="0.3">
      <c r="A8996" s="6" t="s">
        <v>8717</v>
      </c>
      <c r="B8996" s="10">
        <v>20400000</v>
      </c>
      <c r="C8996" s="10">
        <v>92968</v>
      </c>
    </row>
    <row r="8997" spans="1:3" x14ac:dyDescent="0.3">
      <c r="A8997" s="6" t="s">
        <v>8362</v>
      </c>
      <c r="B8997" s="10">
        <v>152000000</v>
      </c>
      <c r="C8997" s="10">
        <v>628779204.39999998</v>
      </c>
    </row>
    <row r="8998" spans="1:3" x14ac:dyDescent="0.3">
      <c r="A8998" s="6" t="s">
        <v>1523</v>
      </c>
      <c r="B8998" s="10">
        <v>100000000</v>
      </c>
      <c r="C8998" s="10">
        <v>91800000</v>
      </c>
    </row>
    <row r="8999" spans="1:3" x14ac:dyDescent="0.3">
      <c r="A8999" s="6" t="s">
        <v>8975</v>
      </c>
      <c r="B8999" s="10">
        <v>67800000</v>
      </c>
      <c r="C8999" s="10">
        <v>653988016.39999998</v>
      </c>
    </row>
    <row r="9000" spans="1:3" x14ac:dyDescent="0.3">
      <c r="A9000" s="6" t="s">
        <v>2842</v>
      </c>
      <c r="B9000" s="10">
        <v>10000000</v>
      </c>
      <c r="C9000" s="10">
        <v>16667391</v>
      </c>
    </row>
    <row r="9001" spans="1:3" x14ac:dyDescent="0.3">
      <c r="A9001" s="6" t="s">
        <v>3655</v>
      </c>
      <c r="B9001" s="10">
        <v>4000000</v>
      </c>
      <c r="C9001" s="10">
        <v>105376613.40000001</v>
      </c>
    </row>
    <row r="9002" spans="1:3" x14ac:dyDescent="0.3">
      <c r="A9002" s="6" t="s">
        <v>4164</v>
      </c>
      <c r="B9002" s="10">
        <v>6000000</v>
      </c>
      <c r="C9002" s="10">
        <v>52604374.799999997</v>
      </c>
    </row>
    <row r="9003" spans="1:3" x14ac:dyDescent="0.3">
      <c r="A9003" s="6" t="s">
        <v>6080</v>
      </c>
      <c r="B9003" s="10">
        <v>5000000</v>
      </c>
      <c r="C9003" s="10">
        <v>36660353.600000001</v>
      </c>
    </row>
    <row r="9004" spans="1:3" x14ac:dyDescent="0.3">
      <c r="A9004" s="6" t="s">
        <v>4401</v>
      </c>
      <c r="B9004" s="10">
        <v>182600000</v>
      </c>
      <c r="C9004" s="10">
        <v>391973824</v>
      </c>
    </row>
    <row r="9005" spans="1:3" x14ac:dyDescent="0.3">
      <c r="A9005" s="6" t="s">
        <v>3192</v>
      </c>
      <c r="B9005" s="10">
        <v>207600000</v>
      </c>
      <c r="C9005" s="10">
        <v>560466325.20000005</v>
      </c>
    </row>
    <row r="9006" spans="1:3" x14ac:dyDescent="0.3">
      <c r="A9006" s="6" t="s">
        <v>4884</v>
      </c>
      <c r="B9006" s="10">
        <v>58000000</v>
      </c>
      <c r="C9006" s="10">
        <v>335777845.19999999</v>
      </c>
    </row>
    <row r="9007" spans="1:3" x14ac:dyDescent="0.3">
      <c r="A9007" s="6" t="s">
        <v>933</v>
      </c>
      <c r="B9007" s="10">
        <v>203000000</v>
      </c>
      <c r="C9007" s="10">
        <v>178359863</v>
      </c>
    </row>
    <row r="9008" spans="1:3" x14ac:dyDescent="0.3">
      <c r="A9008" s="6" t="s">
        <v>9246</v>
      </c>
      <c r="B9008" s="10">
        <v>35000000</v>
      </c>
      <c r="C9008" s="10">
        <v>786532</v>
      </c>
    </row>
    <row r="9009" spans="1:3" x14ac:dyDescent="0.3">
      <c r="A9009" s="6" t="s">
        <v>4743</v>
      </c>
      <c r="B9009" s="10">
        <v>141600000</v>
      </c>
      <c r="C9009" s="10">
        <v>175269998.80000001</v>
      </c>
    </row>
    <row r="9010" spans="1:3" x14ac:dyDescent="0.3">
      <c r="A9010" s="6" t="s">
        <v>4086</v>
      </c>
      <c r="B9010" s="10">
        <v>54200004</v>
      </c>
      <c r="C9010" s="10">
        <v>130000</v>
      </c>
    </row>
    <row r="9011" spans="1:3" x14ac:dyDescent="0.3">
      <c r="A9011" s="6" t="s">
        <v>4434</v>
      </c>
      <c r="B9011" s="10">
        <v>12000000</v>
      </c>
      <c r="C9011" s="10">
        <v>1594955</v>
      </c>
    </row>
    <row r="9012" spans="1:3" x14ac:dyDescent="0.3">
      <c r="A9012" s="6" t="s">
        <v>466</v>
      </c>
      <c r="B9012" s="10">
        <v>15600000</v>
      </c>
      <c r="C9012" s="10">
        <v>24733572</v>
      </c>
    </row>
    <row r="9013" spans="1:3" x14ac:dyDescent="0.3">
      <c r="A9013" s="6" t="s">
        <v>510</v>
      </c>
      <c r="B9013" s="10">
        <v>85000000</v>
      </c>
      <c r="C9013" s="10">
        <v>575808566</v>
      </c>
    </row>
    <row r="9014" spans="1:3" x14ac:dyDescent="0.3">
      <c r="A9014" s="6" t="s">
        <v>5114</v>
      </c>
      <c r="B9014" s="10">
        <v>12000000</v>
      </c>
      <c r="C9014" s="10">
        <v>164744751.59999999</v>
      </c>
    </row>
    <row r="9015" spans="1:3" x14ac:dyDescent="0.3">
      <c r="A9015" s="6" t="s">
        <v>2617</v>
      </c>
      <c r="B9015" s="10">
        <v>77400000</v>
      </c>
      <c r="C9015" s="10">
        <v>313921159</v>
      </c>
    </row>
    <row r="9016" spans="1:3" x14ac:dyDescent="0.3">
      <c r="A9016" s="6" t="s">
        <v>5365</v>
      </c>
      <c r="B9016" s="10">
        <v>133000000</v>
      </c>
      <c r="C9016" s="10">
        <v>550895176.60000002</v>
      </c>
    </row>
    <row r="9017" spans="1:3" x14ac:dyDescent="0.3">
      <c r="A9017" s="6" t="s">
        <v>6256</v>
      </c>
      <c r="B9017" s="10">
        <v>6122001.4000000004</v>
      </c>
      <c r="C9017" s="10">
        <v>2100000</v>
      </c>
    </row>
    <row r="9018" spans="1:3" x14ac:dyDescent="0.3">
      <c r="A9018" s="6" t="s">
        <v>2506</v>
      </c>
      <c r="B9018" s="10">
        <v>20111197</v>
      </c>
      <c r="C9018" s="10">
        <v>15712</v>
      </c>
    </row>
    <row r="9019" spans="1:3" x14ac:dyDescent="0.3">
      <c r="A9019" s="6" t="s">
        <v>5730</v>
      </c>
      <c r="B9019" s="10">
        <v>136000000</v>
      </c>
      <c r="C9019" s="10">
        <v>356069126</v>
      </c>
    </row>
    <row r="9020" spans="1:3" x14ac:dyDescent="0.3">
      <c r="A9020" s="6" t="s">
        <v>5172</v>
      </c>
      <c r="B9020" s="10">
        <v>20000000</v>
      </c>
      <c r="C9020" s="10">
        <v>25943792</v>
      </c>
    </row>
    <row r="9021" spans="1:3" x14ac:dyDescent="0.3">
      <c r="A9021" s="6" t="s">
        <v>2542</v>
      </c>
      <c r="B9021" s="10">
        <v>115000000</v>
      </c>
      <c r="C9021" s="10">
        <v>0</v>
      </c>
    </row>
    <row r="9022" spans="1:3" x14ac:dyDescent="0.3">
      <c r="A9022" s="6" t="s">
        <v>9496</v>
      </c>
      <c r="B9022" s="10">
        <v>92000000</v>
      </c>
      <c r="C9022" s="10">
        <v>440080922.19999999</v>
      </c>
    </row>
    <row r="9023" spans="1:3" x14ac:dyDescent="0.3">
      <c r="A9023" s="6" t="s">
        <v>3547</v>
      </c>
      <c r="B9023" s="10">
        <v>10000000</v>
      </c>
      <c r="C9023" s="10">
        <v>385651</v>
      </c>
    </row>
    <row r="9024" spans="1:3" x14ac:dyDescent="0.3">
      <c r="A9024" s="6" t="s">
        <v>8638</v>
      </c>
      <c r="B9024" s="10">
        <v>90100000</v>
      </c>
      <c r="C9024" s="10">
        <v>414551647.39999998</v>
      </c>
    </row>
    <row r="9025" spans="1:3" x14ac:dyDescent="0.3">
      <c r="A9025" s="6" t="s">
        <v>7990</v>
      </c>
      <c r="B9025" s="10">
        <v>123000000</v>
      </c>
      <c r="C9025" s="10">
        <v>360088513</v>
      </c>
    </row>
    <row r="9026" spans="1:3" x14ac:dyDescent="0.3">
      <c r="A9026" s="6" t="s">
        <v>79</v>
      </c>
      <c r="B9026" s="10">
        <v>122500000</v>
      </c>
      <c r="C9026" s="10">
        <v>983246468.39999998</v>
      </c>
    </row>
    <row r="9027" spans="1:3" x14ac:dyDescent="0.3">
      <c r="A9027" s="6" t="s">
        <v>5109</v>
      </c>
      <c r="B9027" s="10">
        <v>3500000</v>
      </c>
      <c r="C9027" s="10">
        <v>4159678</v>
      </c>
    </row>
    <row r="9028" spans="1:3" x14ac:dyDescent="0.3">
      <c r="A9028" s="6" t="s">
        <v>1776</v>
      </c>
      <c r="B9028" s="10">
        <v>123600000</v>
      </c>
      <c r="C9028" s="10">
        <v>528996094.19999999</v>
      </c>
    </row>
    <row r="9029" spans="1:3" x14ac:dyDescent="0.3">
      <c r="A9029" s="6" t="s">
        <v>983</v>
      </c>
      <c r="B9029" s="10">
        <v>125000000</v>
      </c>
      <c r="C9029" s="10">
        <v>343242613</v>
      </c>
    </row>
    <row r="9030" spans="1:3" x14ac:dyDescent="0.3">
      <c r="A9030" s="6" t="s">
        <v>2623</v>
      </c>
      <c r="B9030" s="10">
        <v>126000000</v>
      </c>
      <c r="C9030" s="10">
        <v>404506361</v>
      </c>
    </row>
    <row r="9031" spans="1:3" x14ac:dyDescent="0.3">
      <c r="A9031" s="6" t="s">
        <v>979</v>
      </c>
      <c r="B9031" s="10">
        <v>70400000</v>
      </c>
      <c r="C9031" s="10">
        <v>1081437562</v>
      </c>
    </row>
    <row r="9032" spans="1:3" x14ac:dyDescent="0.3">
      <c r="A9032" s="6" t="s">
        <v>635</v>
      </c>
      <c r="B9032" s="10">
        <v>17622000</v>
      </c>
      <c r="C9032" s="10">
        <v>47000000</v>
      </c>
    </row>
    <row r="9033" spans="1:3" x14ac:dyDescent="0.3">
      <c r="A9033" s="6" t="s">
        <v>4958</v>
      </c>
      <c r="B9033" s="10">
        <v>17000000</v>
      </c>
      <c r="C9033" s="10">
        <v>26919100</v>
      </c>
    </row>
    <row r="9034" spans="1:3" x14ac:dyDescent="0.3">
      <c r="A9034" s="6" t="s">
        <v>1350</v>
      </c>
      <c r="B9034" s="10">
        <v>170000000</v>
      </c>
      <c r="C9034" s="10">
        <v>400062763</v>
      </c>
    </row>
    <row r="9035" spans="1:3" x14ac:dyDescent="0.3">
      <c r="A9035" s="6" t="s">
        <v>2383</v>
      </c>
      <c r="B9035" s="10">
        <v>90000000</v>
      </c>
      <c r="C9035" s="10">
        <v>191145256</v>
      </c>
    </row>
    <row r="9036" spans="1:3" x14ac:dyDescent="0.3">
      <c r="A9036" s="6" t="s">
        <v>4882</v>
      </c>
      <c r="B9036" s="10">
        <v>89013252</v>
      </c>
      <c r="C9036" s="10">
        <v>12127842</v>
      </c>
    </row>
    <row r="9037" spans="1:3" x14ac:dyDescent="0.3">
      <c r="A9037" s="6" t="s">
        <v>5414</v>
      </c>
      <c r="B9037" s="10">
        <v>60000000</v>
      </c>
      <c r="C9037" s="10">
        <v>47818913</v>
      </c>
    </row>
    <row r="9038" spans="1:3" x14ac:dyDescent="0.3">
      <c r="A9038" s="6" t="s">
        <v>1267</v>
      </c>
      <c r="B9038" s="10">
        <v>150000000</v>
      </c>
      <c r="C9038" s="10">
        <v>483152040</v>
      </c>
    </row>
    <row r="9039" spans="1:3" x14ac:dyDescent="0.3">
      <c r="A9039" s="6" t="s">
        <v>9503</v>
      </c>
      <c r="B9039" s="10">
        <v>55000000</v>
      </c>
      <c r="C9039" s="10">
        <v>16649768</v>
      </c>
    </row>
    <row r="9040" spans="1:3" x14ac:dyDescent="0.3">
      <c r="A9040" s="6" t="s">
        <v>7513</v>
      </c>
      <c r="B9040" s="10">
        <v>70000000</v>
      </c>
      <c r="C9040" s="10">
        <v>504553856</v>
      </c>
    </row>
    <row r="9041" spans="1:3" x14ac:dyDescent="0.3">
      <c r="A9041" s="6" t="s">
        <v>2323</v>
      </c>
      <c r="B9041" s="10">
        <v>100000000</v>
      </c>
      <c r="C9041" s="10">
        <v>365300000</v>
      </c>
    </row>
    <row r="9042" spans="1:3" x14ac:dyDescent="0.3">
      <c r="A9042" s="6" t="s">
        <v>3322</v>
      </c>
      <c r="B9042" s="10">
        <v>12500000</v>
      </c>
      <c r="C9042" s="10">
        <v>12643293</v>
      </c>
    </row>
    <row r="9043" spans="1:3" x14ac:dyDescent="0.3">
      <c r="A9043" s="6" t="s">
        <v>1656</v>
      </c>
      <c r="B9043" s="10">
        <v>63700000</v>
      </c>
      <c r="C9043" s="10">
        <v>763439177.60000002</v>
      </c>
    </row>
    <row r="9044" spans="1:3" x14ac:dyDescent="0.3">
      <c r="A9044" s="6" t="s">
        <v>8017</v>
      </c>
      <c r="B9044" s="10">
        <v>4000000</v>
      </c>
      <c r="C9044" s="10">
        <v>120016</v>
      </c>
    </row>
    <row r="9045" spans="1:3" x14ac:dyDescent="0.3">
      <c r="A9045" s="6" t="s">
        <v>9487</v>
      </c>
      <c r="B9045" s="10">
        <v>133300000</v>
      </c>
      <c r="C9045" s="10">
        <v>601247524.79999995</v>
      </c>
    </row>
    <row r="9046" spans="1:3" x14ac:dyDescent="0.3">
      <c r="A9046" s="6" t="s">
        <v>6927</v>
      </c>
      <c r="B9046" s="10">
        <v>102000000</v>
      </c>
      <c r="C9046" s="10">
        <v>186333762.19999999</v>
      </c>
    </row>
    <row r="9047" spans="1:3" x14ac:dyDescent="0.3">
      <c r="A9047" s="6" t="s">
        <v>2270</v>
      </c>
      <c r="B9047" s="10">
        <v>3500000</v>
      </c>
      <c r="C9047" s="10">
        <v>95292744</v>
      </c>
    </row>
    <row r="9048" spans="1:3" x14ac:dyDescent="0.3">
      <c r="A9048" s="6" t="s">
        <v>8191</v>
      </c>
      <c r="B9048" s="10">
        <v>81000000</v>
      </c>
      <c r="C9048" s="10">
        <v>345336673.39999998</v>
      </c>
    </row>
    <row r="9049" spans="1:3" x14ac:dyDescent="0.3">
      <c r="A9049" s="6" t="s">
        <v>3032</v>
      </c>
      <c r="B9049" s="10">
        <v>61498000</v>
      </c>
      <c r="C9049" s="10">
        <v>254671383.80000001</v>
      </c>
    </row>
    <row r="9050" spans="1:3" x14ac:dyDescent="0.3">
      <c r="A9050" s="6" t="s">
        <v>5820</v>
      </c>
      <c r="B9050" s="10">
        <v>5000000</v>
      </c>
      <c r="C9050" s="10">
        <v>5224938</v>
      </c>
    </row>
    <row r="9051" spans="1:3" x14ac:dyDescent="0.3">
      <c r="A9051" s="6" t="s">
        <v>9332</v>
      </c>
      <c r="B9051" s="10">
        <v>25000000</v>
      </c>
      <c r="C9051" s="10">
        <v>6792768</v>
      </c>
    </row>
    <row r="9052" spans="1:3" x14ac:dyDescent="0.3">
      <c r="A9052" s="6" t="s">
        <v>4627</v>
      </c>
      <c r="B9052" s="10">
        <v>167540000</v>
      </c>
      <c r="C9052" s="10">
        <v>175269998.80000001</v>
      </c>
    </row>
    <row r="9053" spans="1:3" x14ac:dyDescent="0.3">
      <c r="A9053" s="6" t="s">
        <v>4755</v>
      </c>
      <c r="B9053" s="10">
        <v>30355487.800000001</v>
      </c>
      <c r="C9053" s="10">
        <v>8631781</v>
      </c>
    </row>
    <row r="9054" spans="1:3" x14ac:dyDescent="0.3">
      <c r="A9054" s="6" t="s">
        <v>8138</v>
      </c>
      <c r="B9054" s="10">
        <v>1000000</v>
      </c>
      <c r="C9054" s="10">
        <v>22418385.800000001</v>
      </c>
    </row>
    <row r="9055" spans="1:3" x14ac:dyDescent="0.3">
      <c r="A9055" s="6" t="s">
        <v>2216</v>
      </c>
      <c r="B9055" s="10">
        <v>135000000</v>
      </c>
      <c r="C9055" s="10">
        <v>286896578</v>
      </c>
    </row>
    <row r="9056" spans="1:3" x14ac:dyDescent="0.3">
      <c r="A9056" s="6" t="s">
        <v>9021</v>
      </c>
      <c r="B9056" s="10">
        <v>60000</v>
      </c>
      <c r="C9056" s="10">
        <v>0</v>
      </c>
    </row>
    <row r="9057" spans="1:3" x14ac:dyDescent="0.3">
      <c r="A9057" s="6" t="s">
        <v>2982</v>
      </c>
      <c r="B9057" s="10">
        <v>10000000</v>
      </c>
      <c r="C9057" s="10">
        <v>9679739</v>
      </c>
    </row>
    <row r="9058" spans="1:3" x14ac:dyDescent="0.3">
      <c r="A9058" s="6" t="s">
        <v>5926</v>
      </c>
      <c r="B9058" s="10">
        <v>10000000</v>
      </c>
      <c r="C9058" s="10">
        <v>14321070</v>
      </c>
    </row>
    <row r="9059" spans="1:3" x14ac:dyDescent="0.3">
      <c r="A9059" s="6" t="s">
        <v>9684</v>
      </c>
      <c r="B9059" s="10">
        <v>62200000</v>
      </c>
      <c r="C9059" s="10">
        <v>606036971</v>
      </c>
    </row>
    <row r="9060" spans="1:3" x14ac:dyDescent="0.3">
      <c r="A9060" s="6" t="s">
        <v>6844</v>
      </c>
      <c r="B9060" s="10">
        <v>3100000</v>
      </c>
      <c r="C9060" s="10">
        <v>183518920</v>
      </c>
    </row>
    <row r="9061" spans="1:3" x14ac:dyDescent="0.3">
      <c r="A9061" s="6" t="s">
        <v>9728</v>
      </c>
      <c r="B9061" s="10">
        <v>13000000</v>
      </c>
      <c r="C9061" s="10">
        <v>71079915</v>
      </c>
    </row>
    <row r="9062" spans="1:3" x14ac:dyDescent="0.3">
      <c r="A9062" s="6" t="s">
        <v>154</v>
      </c>
      <c r="B9062" s="10">
        <v>175000000</v>
      </c>
      <c r="C9062" s="10">
        <v>10964971</v>
      </c>
    </row>
    <row r="9063" spans="1:3" x14ac:dyDescent="0.3">
      <c r="A9063" s="6" t="s">
        <v>8464</v>
      </c>
      <c r="B9063" s="10">
        <v>101800000</v>
      </c>
      <c r="C9063" s="10">
        <v>596912378.20000005</v>
      </c>
    </row>
    <row r="9064" spans="1:3" x14ac:dyDescent="0.3">
      <c r="A9064" s="6" t="s">
        <v>5584</v>
      </c>
      <c r="B9064" s="10">
        <v>3000000</v>
      </c>
      <c r="C9064" s="10">
        <v>1887554</v>
      </c>
    </row>
    <row r="9065" spans="1:3" x14ac:dyDescent="0.3">
      <c r="A9065" s="6" t="s">
        <v>2348</v>
      </c>
      <c r="B9065" s="10">
        <v>29000000</v>
      </c>
      <c r="C9065" s="10">
        <v>168841459</v>
      </c>
    </row>
    <row r="9066" spans="1:3" x14ac:dyDescent="0.3">
      <c r="A9066" s="6" t="s">
        <v>495</v>
      </c>
      <c r="B9066" s="10">
        <v>114000000</v>
      </c>
      <c r="C9066" s="10">
        <v>834667310</v>
      </c>
    </row>
    <row r="9067" spans="1:3" x14ac:dyDescent="0.3">
      <c r="A9067" s="6" t="s">
        <v>9533</v>
      </c>
      <c r="B9067" s="10">
        <v>10000000</v>
      </c>
      <c r="C9067" s="10">
        <v>29500000</v>
      </c>
    </row>
    <row r="9068" spans="1:3" x14ac:dyDescent="0.3">
      <c r="A9068" s="6" t="s">
        <v>5823</v>
      </c>
      <c r="B9068" s="10">
        <v>10000000</v>
      </c>
      <c r="C9068" s="10">
        <v>8332431</v>
      </c>
    </row>
    <row r="9069" spans="1:3" x14ac:dyDescent="0.3">
      <c r="A9069" s="6" t="s">
        <v>7050</v>
      </c>
      <c r="B9069" s="10">
        <v>10000000</v>
      </c>
      <c r="C9069" s="10">
        <v>4184990</v>
      </c>
    </row>
    <row r="9070" spans="1:3" x14ac:dyDescent="0.3">
      <c r="A9070" s="6" t="s">
        <v>6806</v>
      </c>
      <c r="B9070" s="10">
        <v>9023199</v>
      </c>
      <c r="C9070" s="10">
        <v>233836556.19999999</v>
      </c>
    </row>
    <row r="9071" spans="1:3" x14ac:dyDescent="0.3">
      <c r="A9071" s="6" t="s">
        <v>5349</v>
      </c>
      <c r="B9071" s="10">
        <v>15000000</v>
      </c>
      <c r="C9071" s="10">
        <v>216600000</v>
      </c>
    </row>
    <row r="9072" spans="1:3" x14ac:dyDescent="0.3">
      <c r="A9072" s="6" t="s">
        <v>4618</v>
      </c>
      <c r="B9072" s="10">
        <v>2000000</v>
      </c>
      <c r="C9072" s="10">
        <v>510466</v>
      </c>
    </row>
    <row r="9073" spans="1:3" x14ac:dyDescent="0.3">
      <c r="A9073" s="6" t="s">
        <v>3697</v>
      </c>
      <c r="B9073" s="10">
        <v>88000000</v>
      </c>
      <c r="C9073" s="10">
        <v>495700000</v>
      </c>
    </row>
    <row r="9074" spans="1:3" x14ac:dyDescent="0.3">
      <c r="A9074" s="6" t="s">
        <v>6154</v>
      </c>
      <c r="B9074" s="10">
        <v>20000000</v>
      </c>
      <c r="C9074" s="10">
        <v>258404301.80000001</v>
      </c>
    </row>
    <row r="9075" spans="1:3" x14ac:dyDescent="0.3">
      <c r="A9075" s="6" t="s">
        <v>4684</v>
      </c>
      <c r="B9075" s="10">
        <v>73380000</v>
      </c>
      <c r="C9075" s="10">
        <v>694005046.20000005</v>
      </c>
    </row>
    <row r="9076" spans="1:3" x14ac:dyDescent="0.3">
      <c r="A9076" s="6" t="s">
        <v>2250</v>
      </c>
      <c r="B9076" s="10">
        <v>133000000</v>
      </c>
      <c r="C9076" s="10">
        <v>240742794.80000001</v>
      </c>
    </row>
    <row r="9077" spans="1:3" x14ac:dyDescent="0.3">
      <c r="A9077" s="6" t="s">
        <v>8476</v>
      </c>
      <c r="B9077" s="10">
        <v>72000000</v>
      </c>
      <c r="C9077" s="10">
        <v>62176754</v>
      </c>
    </row>
    <row r="9078" spans="1:3" x14ac:dyDescent="0.3">
      <c r="A9078" s="6" t="s">
        <v>6155</v>
      </c>
      <c r="B9078" s="10">
        <v>119200000</v>
      </c>
      <c r="C9078" s="10">
        <v>379074781.80000001</v>
      </c>
    </row>
    <row r="9079" spans="1:3" x14ac:dyDescent="0.3">
      <c r="A9079" s="6" t="s">
        <v>9452</v>
      </c>
      <c r="B9079" s="10">
        <v>35000000</v>
      </c>
      <c r="C9079" s="10">
        <v>30526509</v>
      </c>
    </row>
    <row r="9080" spans="1:3" x14ac:dyDescent="0.3">
      <c r="A9080" s="6" t="s">
        <v>6865</v>
      </c>
      <c r="B9080" s="10">
        <v>51880004</v>
      </c>
      <c r="C9080" s="10">
        <v>2035911</v>
      </c>
    </row>
    <row r="9081" spans="1:3" x14ac:dyDescent="0.3">
      <c r="A9081" s="6" t="s">
        <v>8019</v>
      </c>
      <c r="B9081" s="10">
        <v>8415640.5999999996</v>
      </c>
      <c r="C9081" s="10">
        <v>1547397</v>
      </c>
    </row>
    <row r="9082" spans="1:3" x14ac:dyDescent="0.3">
      <c r="A9082" s="6" t="s">
        <v>7017</v>
      </c>
      <c r="B9082" s="10">
        <v>175600000</v>
      </c>
      <c r="C9082" s="10">
        <v>288568132.39999998</v>
      </c>
    </row>
    <row r="9083" spans="1:3" x14ac:dyDescent="0.3">
      <c r="A9083" s="6" t="s">
        <v>1126</v>
      </c>
      <c r="B9083" s="10">
        <v>97250080</v>
      </c>
      <c r="C9083" s="10">
        <v>462439605</v>
      </c>
    </row>
    <row r="9084" spans="1:3" x14ac:dyDescent="0.3">
      <c r="A9084" s="6" t="s">
        <v>8624</v>
      </c>
      <c r="B9084" s="10">
        <v>2500000</v>
      </c>
      <c r="C9084" s="10">
        <v>5050000</v>
      </c>
    </row>
    <row r="9085" spans="1:3" x14ac:dyDescent="0.3">
      <c r="A9085" s="6" t="s">
        <v>8099</v>
      </c>
      <c r="B9085" s="10">
        <v>1600000</v>
      </c>
      <c r="C9085" s="10">
        <v>868081</v>
      </c>
    </row>
    <row r="9086" spans="1:3" x14ac:dyDescent="0.3">
      <c r="A9086" s="6" t="s">
        <v>9063</v>
      </c>
      <c r="B9086" s="10">
        <v>73800000</v>
      </c>
      <c r="C9086" s="10">
        <v>346352260.60000002</v>
      </c>
    </row>
    <row r="9087" spans="1:3" x14ac:dyDescent="0.3">
      <c r="A9087" s="6" t="s">
        <v>7679</v>
      </c>
      <c r="B9087" s="10">
        <v>60000000</v>
      </c>
      <c r="C9087" s="10">
        <v>199043309</v>
      </c>
    </row>
    <row r="9088" spans="1:3" x14ac:dyDescent="0.3">
      <c r="A9088" s="6" t="s">
        <v>3666</v>
      </c>
      <c r="B9088" s="10">
        <v>103740000</v>
      </c>
      <c r="C9088" s="10">
        <v>608633534</v>
      </c>
    </row>
    <row r="9089" spans="1:3" x14ac:dyDescent="0.3">
      <c r="A9089" s="6" t="s">
        <v>8921</v>
      </c>
      <c r="B9089" s="10">
        <v>111440000</v>
      </c>
      <c r="C9089" s="10">
        <v>434220852.60000002</v>
      </c>
    </row>
    <row r="9090" spans="1:3" x14ac:dyDescent="0.3">
      <c r="A9090" s="6" t="s">
        <v>6804</v>
      </c>
      <c r="B9090" s="10">
        <v>154000000</v>
      </c>
      <c r="C9090" s="10">
        <v>344626472</v>
      </c>
    </row>
    <row r="9091" spans="1:3" x14ac:dyDescent="0.3">
      <c r="A9091" s="6" t="s">
        <v>8657</v>
      </c>
      <c r="B9091" s="10">
        <v>19000000</v>
      </c>
      <c r="C9091" s="10">
        <v>6682098</v>
      </c>
    </row>
    <row r="9092" spans="1:3" x14ac:dyDescent="0.3">
      <c r="A9092" s="6" t="s">
        <v>6359</v>
      </c>
      <c r="B9092" s="10">
        <v>60000000</v>
      </c>
      <c r="C9092" s="10">
        <v>57833603</v>
      </c>
    </row>
    <row r="9093" spans="1:3" x14ac:dyDescent="0.3">
      <c r="A9093" s="6" t="s">
        <v>6622</v>
      </c>
      <c r="B9093" s="10">
        <v>62000000</v>
      </c>
      <c r="C9093" s="10">
        <v>127630030</v>
      </c>
    </row>
    <row r="9094" spans="1:3" x14ac:dyDescent="0.3">
      <c r="A9094" s="6" t="s">
        <v>6290</v>
      </c>
      <c r="B9094" s="10">
        <v>45000000</v>
      </c>
      <c r="C9094" s="10">
        <v>32630599</v>
      </c>
    </row>
    <row r="9095" spans="1:3" x14ac:dyDescent="0.3">
      <c r="A9095" s="6" t="s">
        <v>5494</v>
      </c>
      <c r="B9095" s="10">
        <v>82200000</v>
      </c>
      <c r="C9095" s="10">
        <v>449945593.80000001</v>
      </c>
    </row>
    <row r="9096" spans="1:3" x14ac:dyDescent="0.3">
      <c r="A9096" s="6" t="s">
        <v>4055</v>
      </c>
      <c r="B9096" s="10">
        <v>57104639.799999997</v>
      </c>
      <c r="C9096" s="10">
        <v>6700000</v>
      </c>
    </row>
    <row r="9097" spans="1:3" x14ac:dyDescent="0.3">
      <c r="A9097" s="6" t="s">
        <v>8823</v>
      </c>
      <c r="B9097" s="10">
        <v>30000000</v>
      </c>
      <c r="C9097" s="10">
        <v>30962112</v>
      </c>
    </row>
    <row r="9098" spans="1:3" x14ac:dyDescent="0.3">
      <c r="A9098" s="6" t="s">
        <v>1812</v>
      </c>
      <c r="B9098" s="10">
        <v>5220017.8</v>
      </c>
      <c r="C9098" s="10">
        <v>2118582</v>
      </c>
    </row>
    <row r="9099" spans="1:3" x14ac:dyDescent="0.3">
      <c r="A9099" s="6" t="s">
        <v>4227</v>
      </c>
      <c r="B9099" s="10">
        <v>112400000</v>
      </c>
      <c r="C9099" s="10">
        <v>1084813489</v>
      </c>
    </row>
    <row r="9100" spans="1:3" x14ac:dyDescent="0.3">
      <c r="A9100" s="6" t="s">
        <v>6514</v>
      </c>
      <c r="B9100" s="10">
        <v>80800000</v>
      </c>
      <c r="C9100" s="10">
        <v>517852458.39999998</v>
      </c>
    </row>
    <row r="9101" spans="1:3" x14ac:dyDescent="0.3">
      <c r="A9101" s="6" t="s">
        <v>3656</v>
      </c>
      <c r="B9101" s="10">
        <v>49000000</v>
      </c>
      <c r="C9101" s="10">
        <v>641555930.20000005</v>
      </c>
    </row>
    <row r="9102" spans="1:3" x14ac:dyDescent="0.3">
      <c r="A9102" s="6" t="s">
        <v>3264</v>
      </c>
      <c r="B9102" s="10">
        <v>73243106</v>
      </c>
      <c r="C9102" s="10">
        <v>248099143</v>
      </c>
    </row>
    <row r="9103" spans="1:3" x14ac:dyDescent="0.3">
      <c r="A9103" s="6" t="s">
        <v>3980</v>
      </c>
      <c r="B9103" s="10">
        <v>65000000</v>
      </c>
      <c r="C9103" s="10">
        <v>163527824</v>
      </c>
    </row>
    <row r="9104" spans="1:3" x14ac:dyDescent="0.3">
      <c r="A9104" s="6" t="s">
        <v>806</v>
      </c>
      <c r="B9104" s="10">
        <v>6000000</v>
      </c>
      <c r="C9104" s="10">
        <v>6216897</v>
      </c>
    </row>
    <row r="9105" spans="1:3" x14ac:dyDescent="0.3">
      <c r="A9105" s="6" t="s">
        <v>7147</v>
      </c>
      <c r="B9105" s="10">
        <v>73400000</v>
      </c>
      <c r="C9105" s="10">
        <v>248833858.40000001</v>
      </c>
    </row>
    <row r="9106" spans="1:3" x14ac:dyDescent="0.3">
      <c r="A9106" s="6" t="s">
        <v>219</v>
      </c>
      <c r="B9106" s="10">
        <v>120000000</v>
      </c>
      <c r="C9106" s="10">
        <v>400689914</v>
      </c>
    </row>
    <row r="9107" spans="1:3" x14ac:dyDescent="0.3">
      <c r="A9107" s="6" t="s">
        <v>7803</v>
      </c>
      <c r="B9107" s="10">
        <v>15000000</v>
      </c>
      <c r="C9107" s="10">
        <v>79258538</v>
      </c>
    </row>
    <row r="9108" spans="1:3" x14ac:dyDescent="0.3">
      <c r="A9108" s="6" t="s">
        <v>4216</v>
      </c>
      <c r="B9108" s="10">
        <v>18000000</v>
      </c>
      <c r="C9108" s="10">
        <v>46594261</v>
      </c>
    </row>
    <row r="9109" spans="1:3" x14ac:dyDescent="0.3">
      <c r="A9109" s="6" t="s">
        <v>9490</v>
      </c>
      <c r="B9109" s="10">
        <v>67800000</v>
      </c>
      <c r="C9109" s="10">
        <v>653988016.39999998</v>
      </c>
    </row>
    <row r="9110" spans="1:3" x14ac:dyDescent="0.3">
      <c r="A9110" s="6" t="s">
        <v>2587</v>
      </c>
      <c r="B9110" s="10">
        <v>2000000</v>
      </c>
      <c r="C9110" s="10">
        <v>196163383.80000001</v>
      </c>
    </row>
    <row r="9111" spans="1:3" x14ac:dyDescent="0.3">
      <c r="A9111" s="6" t="s">
        <v>2850</v>
      </c>
      <c r="B9111" s="10">
        <v>19000000</v>
      </c>
      <c r="C9111" s="10">
        <v>50020902</v>
      </c>
    </row>
    <row r="9112" spans="1:3" x14ac:dyDescent="0.3">
      <c r="A9112" s="6" t="s">
        <v>3402</v>
      </c>
      <c r="B9112" s="10">
        <v>132600000</v>
      </c>
      <c r="C9112" s="10">
        <v>293773121</v>
      </c>
    </row>
    <row r="9113" spans="1:3" x14ac:dyDescent="0.3">
      <c r="A9113" s="6" t="s">
        <v>4715</v>
      </c>
      <c r="B9113" s="10">
        <v>35000000</v>
      </c>
      <c r="C9113" s="10">
        <v>156563139</v>
      </c>
    </row>
    <row r="9114" spans="1:3" x14ac:dyDescent="0.3">
      <c r="A9114" s="6" t="s">
        <v>5586</v>
      </c>
      <c r="B9114" s="10">
        <v>60000000</v>
      </c>
      <c r="C9114" s="10">
        <v>104324083</v>
      </c>
    </row>
    <row r="9115" spans="1:3" x14ac:dyDescent="0.3">
      <c r="A9115" s="6" t="s">
        <v>7052</v>
      </c>
      <c r="B9115" s="10">
        <v>106000000</v>
      </c>
      <c r="C9115" s="10">
        <v>364944575</v>
      </c>
    </row>
    <row r="9116" spans="1:3" x14ac:dyDescent="0.3">
      <c r="A9116" s="6" t="s">
        <v>7423</v>
      </c>
      <c r="B9116" s="10">
        <v>8500000</v>
      </c>
      <c r="C9116" s="10">
        <v>2053469</v>
      </c>
    </row>
    <row r="9117" spans="1:3" x14ac:dyDescent="0.3">
      <c r="A9117" s="6" t="s">
        <v>5433</v>
      </c>
      <c r="B9117" s="10">
        <v>13300000</v>
      </c>
      <c r="C9117" s="10">
        <v>7229933</v>
      </c>
    </row>
    <row r="9118" spans="1:3" x14ac:dyDescent="0.3">
      <c r="A9118" s="6" t="s">
        <v>7808</v>
      </c>
      <c r="B9118" s="10">
        <v>18000000</v>
      </c>
      <c r="C9118" s="10">
        <v>57490024</v>
      </c>
    </row>
    <row r="9119" spans="1:3" x14ac:dyDescent="0.3">
      <c r="A9119" s="6" t="s">
        <v>5770</v>
      </c>
      <c r="B9119" s="10">
        <v>88400000</v>
      </c>
      <c r="C9119" s="10">
        <v>488455456.60000002</v>
      </c>
    </row>
    <row r="9120" spans="1:3" x14ac:dyDescent="0.3">
      <c r="A9120" s="6" t="s">
        <v>594</v>
      </c>
      <c r="B9120" s="10">
        <v>123400000</v>
      </c>
      <c r="C9120" s="10">
        <v>585545192.20000005</v>
      </c>
    </row>
    <row r="9121" spans="1:3" x14ac:dyDescent="0.3">
      <c r="A9121" s="6" t="s">
        <v>8855</v>
      </c>
      <c r="B9121" s="10">
        <v>25000000</v>
      </c>
      <c r="C9121" s="10">
        <v>40796145</v>
      </c>
    </row>
    <row r="9122" spans="1:3" x14ac:dyDescent="0.3">
      <c r="A9122" s="6" t="s">
        <v>6743</v>
      </c>
      <c r="B9122" s="10">
        <v>25000000</v>
      </c>
      <c r="C9122" s="10">
        <v>65270477</v>
      </c>
    </row>
    <row r="9123" spans="1:3" x14ac:dyDescent="0.3">
      <c r="A9123" s="6" t="s">
        <v>2090</v>
      </c>
      <c r="B9123" s="10">
        <v>2500000</v>
      </c>
      <c r="C9123" s="10">
        <v>1392649</v>
      </c>
    </row>
    <row r="9124" spans="1:3" x14ac:dyDescent="0.3">
      <c r="A9124" s="6" t="s">
        <v>2549</v>
      </c>
      <c r="B9124" s="10">
        <v>65000000</v>
      </c>
      <c r="C9124" s="10">
        <v>39177495</v>
      </c>
    </row>
    <row r="9125" spans="1:3" x14ac:dyDescent="0.3">
      <c r="A9125" s="6" t="s">
        <v>2201</v>
      </c>
      <c r="B9125" s="10">
        <v>22000000</v>
      </c>
      <c r="C9125" s="10">
        <v>95708457</v>
      </c>
    </row>
    <row r="9126" spans="1:3" x14ac:dyDescent="0.3">
      <c r="A9126" s="6" t="s">
        <v>1407</v>
      </c>
      <c r="B9126" s="10">
        <v>70000000</v>
      </c>
      <c r="C9126" s="10">
        <v>160379930</v>
      </c>
    </row>
    <row r="9127" spans="1:3" x14ac:dyDescent="0.3">
      <c r="A9127" s="6" t="s">
        <v>1298</v>
      </c>
      <c r="B9127" s="10">
        <v>35000000</v>
      </c>
      <c r="C9127" s="10">
        <v>81209222</v>
      </c>
    </row>
    <row r="9128" spans="1:3" x14ac:dyDescent="0.3">
      <c r="A9128" s="6" t="s">
        <v>1960</v>
      </c>
      <c r="B9128" s="10">
        <v>45000000</v>
      </c>
      <c r="C9128" s="10">
        <v>113417762</v>
      </c>
    </row>
    <row r="9129" spans="1:3" x14ac:dyDescent="0.3">
      <c r="A9129" s="6" t="s">
        <v>2272</v>
      </c>
      <c r="B9129" s="10">
        <v>35000000</v>
      </c>
      <c r="C9129" s="10">
        <v>92158961</v>
      </c>
    </row>
    <row r="9130" spans="1:3" x14ac:dyDescent="0.3">
      <c r="A9130" s="6" t="s">
        <v>1779</v>
      </c>
      <c r="B9130" s="10">
        <v>20000000</v>
      </c>
      <c r="C9130" s="10">
        <v>12398628</v>
      </c>
    </row>
    <row r="9131" spans="1:3" x14ac:dyDescent="0.3">
      <c r="A9131" s="6" t="s">
        <v>1288</v>
      </c>
      <c r="B9131" s="10">
        <v>73800000</v>
      </c>
      <c r="C9131" s="10">
        <v>720313179.39999998</v>
      </c>
    </row>
    <row r="9132" spans="1:3" x14ac:dyDescent="0.3">
      <c r="A9132" s="6" t="s">
        <v>475</v>
      </c>
      <c r="B9132" s="10">
        <v>3000000</v>
      </c>
      <c r="C9132" s="10">
        <v>78701381.799999997</v>
      </c>
    </row>
    <row r="9133" spans="1:3" x14ac:dyDescent="0.3">
      <c r="A9133" s="6" t="s">
        <v>6543</v>
      </c>
      <c r="B9133" s="10">
        <v>151600000</v>
      </c>
      <c r="C9133" s="10">
        <v>665194474</v>
      </c>
    </row>
    <row r="9134" spans="1:3" x14ac:dyDescent="0.3">
      <c r="A9134" s="6" t="s">
        <v>4696</v>
      </c>
      <c r="B9134" s="10">
        <v>198540000</v>
      </c>
      <c r="C9134" s="10">
        <v>38157314</v>
      </c>
    </row>
    <row r="9135" spans="1:3" x14ac:dyDescent="0.3">
      <c r="A9135" s="6" t="s">
        <v>2742</v>
      </c>
      <c r="B9135" s="10">
        <v>50000000</v>
      </c>
      <c r="C9135" s="10">
        <v>119114494</v>
      </c>
    </row>
    <row r="9136" spans="1:3" x14ac:dyDescent="0.3">
      <c r="A9136" s="6" t="s">
        <v>8394</v>
      </c>
      <c r="B9136" s="10">
        <v>2792657</v>
      </c>
      <c r="C9136" s="10">
        <v>211802400.40000001</v>
      </c>
    </row>
    <row r="9137" spans="1:3" x14ac:dyDescent="0.3">
      <c r="A9137" s="6" t="s">
        <v>2708</v>
      </c>
      <c r="B9137" s="10">
        <v>142000000</v>
      </c>
      <c r="C9137" s="10">
        <v>454488625.80000001</v>
      </c>
    </row>
    <row r="9138" spans="1:3" x14ac:dyDescent="0.3">
      <c r="A9138" s="6" t="s">
        <v>4197</v>
      </c>
      <c r="B9138" s="10">
        <v>30000000</v>
      </c>
      <c r="C9138" s="10">
        <v>18705001</v>
      </c>
    </row>
    <row r="9139" spans="1:3" x14ac:dyDescent="0.3">
      <c r="A9139" s="6" t="s">
        <v>3046</v>
      </c>
      <c r="B9139" s="10">
        <v>14400000</v>
      </c>
      <c r="C9139" s="10">
        <v>159157447</v>
      </c>
    </row>
    <row r="9140" spans="1:3" x14ac:dyDescent="0.3">
      <c r="A9140" s="6" t="s">
        <v>4981</v>
      </c>
      <c r="B9140" s="10">
        <v>1000000</v>
      </c>
      <c r="C9140" s="10">
        <v>64364198</v>
      </c>
    </row>
    <row r="9141" spans="1:3" x14ac:dyDescent="0.3">
      <c r="A9141" s="6" t="s">
        <v>5000</v>
      </c>
      <c r="B9141" s="10">
        <v>1000000</v>
      </c>
      <c r="C9141" s="10">
        <v>16434588</v>
      </c>
    </row>
    <row r="9142" spans="1:3" x14ac:dyDescent="0.3">
      <c r="A9142" s="6" t="s">
        <v>199</v>
      </c>
      <c r="B9142" s="10">
        <v>149000000</v>
      </c>
      <c r="C9142" s="10">
        <v>1109873157</v>
      </c>
    </row>
    <row r="9143" spans="1:3" x14ac:dyDescent="0.3">
      <c r="A9143" s="6" t="s">
        <v>2985</v>
      </c>
      <c r="B9143" s="10">
        <v>33000000</v>
      </c>
      <c r="C9143" s="10">
        <v>37339104</v>
      </c>
    </row>
    <row r="9144" spans="1:3" x14ac:dyDescent="0.3">
      <c r="A9144" s="6" t="s">
        <v>1598</v>
      </c>
      <c r="B9144" s="10">
        <v>90000000</v>
      </c>
      <c r="C9144" s="10">
        <v>617654094.60000002</v>
      </c>
    </row>
    <row r="9145" spans="1:3" x14ac:dyDescent="0.3">
      <c r="A9145" s="6" t="s">
        <v>223</v>
      </c>
      <c r="B9145" s="10">
        <v>50610000</v>
      </c>
      <c r="C9145" s="10">
        <v>27833</v>
      </c>
    </row>
    <row r="9146" spans="1:3" x14ac:dyDescent="0.3">
      <c r="A9146" s="6" t="s">
        <v>3332</v>
      </c>
      <c r="B9146" s="10">
        <v>151600000</v>
      </c>
      <c r="C9146" s="10">
        <v>665194474</v>
      </c>
    </row>
    <row r="9147" spans="1:3" x14ac:dyDescent="0.3">
      <c r="A9147" s="6" t="s">
        <v>8945</v>
      </c>
      <c r="B9147" s="10">
        <v>18000000</v>
      </c>
      <c r="C9147" s="10">
        <v>77635035</v>
      </c>
    </row>
    <row r="9148" spans="1:3" x14ac:dyDescent="0.3">
      <c r="A9148" s="6" t="s">
        <v>4178</v>
      </c>
      <c r="B9148" s="10">
        <v>23000000</v>
      </c>
      <c r="C9148" s="10">
        <v>183476938.80000001</v>
      </c>
    </row>
    <row r="9149" spans="1:3" x14ac:dyDescent="0.3">
      <c r="A9149" s="6" t="s">
        <v>9647</v>
      </c>
      <c r="B9149" s="10">
        <v>94800000</v>
      </c>
      <c r="C9149" s="10">
        <v>512376076.60000002</v>
      </c>
    </row>
    <row r="9150" spans="1:3" x14ac:dyDescent="0.3">
      <c r="A9150" s="6" t="s">
        <v>5009</v>
      </c>
      <c r="B9150" s="10">
        <v>11500000</v>
      </c>
      <c r="C9150" s="10">
        <v>1402307</v>
      </c>
    </row>
    <row r="9151" spans="1:3" x14ac:dyDescent="0.3">
      <c r="A9151" s="6" t="s">
        <v>2030</v>
      </c>
      <c r="B9151" s="10">
        <v>14000000</v>
      </c>
      <c r="C9151" s="10">
        <v>875386</v>
      </c>
    </row>
    <row r="9152" spans="1:3" x14ac:dyDescent="0.3">
      <c r="A9152" s="6" t="s">
        <v>6188</v>
      </c>
      <c r="B9152" s="10">
        <v>45000000</v>
      </c>
      <c r="C9152" s="10">
        <v>10667893</v>
      </c>
    </row>
    <row r="9153" spans="1:3" x14ac:dyDescent="0.3">
      <c r="A9153" s="6" t="s">
        <v>1963</v>
      </c>
      <c r="B9153" s="10">
        <v>43700000</v>
      </c>
      <c r="C9153" s="10">
        <v>139478131</v>
      </c>
    </row>
    <row r="9154" spans="1:3" x14ac:dyDescent="0.3">
      <c r="A9154" s="6" t="s">
        <v>4011</v>
      </c>
      <c r="B9154" s="10">
        <v>45000000</v>
      </c>
      <c r="C9154" s="10">
        <v>50871113</v>
      </c>
    </row>
    <row r="9155" spans="1:3" x14ac:dyDescent="0.3">
      <c r="A9155" s="6" t="s">
        <v>9399</v>
      </c>
      <c r="B9155" s="10">
        <v>101800000</v>
      </c>
      <c r="C9155" s="10">
        <v>567601271.20000005</v>
      </c>
    </row>
    <row r="9156" spans="1:3" x14ac:dyDescent="0.3">
      <c r="A9156" s="6" t="s">
        <v>977</v>
      </c>
      <c r="B9156" s="10">
        <v>117600000</v>
      </c>
      <c r="C9156" s="10">
        <v>1031294828</v>
      </c>
    </row>
    <row r="9157" spans="1:3" x14ac:dyDescent="0.3">
      <c r="A9157" s="6" t="s">
        <v>4919</v>
      </c>
      <c r="B9157" s="10">
        <v>181600000</v>
      </c>
      <c r="C9157" s="10">
        <v>175269998.80000001</v>
      </c>
    </row>
    <row r="9158" spans="1:3" x14ac:dyDescent="0.3">
      <c r="A9158" s="6" t="s">
        <v>8083</v>
      </c>
      <c r="B9158" s="10">
        <v>91400000</v>
      </c>
      <c r="C9158" s="10">
        <v>406352523.80000001</v>
      </c>
    </row>
    <row r="9159" spans="1:3" x14ac:dyDescent="0.3">
      <c r="A9159" s="6" t="s">
        <v>4725</v>
      </c>
      <c r="B9159" s="10">
        <v>95000000</v>
      </c>
      <c r="C9159" s="10">
        <v>165720921</v>
      </c>
    </row>
    <row r="9160" spans="1:3" x14ac:dyDescent="0.3">
      <c r="A9160" s="6" t="s">
        <v>6475</v>
      </c>
      <c r="B9160" s="10">
        <v>15000000</v>
      </c>
      <c r="C9160" s="10">
        <v>200996247.40000001</v>
      </c>
    </row>
    <row r="9161" spans="1:3" x14ac:dyDescent="0.3">
      <c r="A9161" s="6" t="s">
        <v>7020</v>
      </c>
      <c r="B9161" s="10">
        <v>23000000</v>
      </c>
      <c r="C9161" s="10">
        <v>213407413.40000001</v>
      </c>
    </row>
    <row r="9162" spans="1:3" x14ac:dyDescent="0.3">
      <c r="A9162" s="6" t="s">
        <v>4834</v>
      </c>
      <c r="B9162" s="10">
        <v>53600000</v>
      </c>
      <c r="C9162" s="10">
        <v>682429959.60000002</v>
      </c>
    </row>
    <row r="9163" spans="1:3" x14ac:dyDescent="0.3">
      <c r="A9163" s="6" t="s">
        <v>8990</v>
      </c>
      <c r="B9163" s="10">
        <v>35000000</v>
      </c>
      <c r="C9163" s="10">
        <v>52649951</v>
      </c>
    </row>
    <row r="9164" spans="1:3" x14ac:dyDescent="0.3">
      <c r="A9164" s="6" t="s">
        <v>4017</v>
      </c>
      <c r="B9164" s="10">
        <v>146740000</v>
      </c>
      <c r="C9164" s="10">
        <v>301123555.19999999</v>
      </c>
    </row>
    <row r="9165" spans="1:3" x14ac:dyDescent="0.3">
      <c r="A9165" s="6" t="s">
        <v>564</v>
      </c>
      <c r="B9165" s="10">
        <v>175000000</v>
      </c>
      <c r="C9165" s="10">
        <v>731463377</v>
      </c>
    </row>
    <row r="9166" spans="1:3" x14ac:dyDescent="0.3">
      <c r="A9166" s="6" t="s">
        <v>6213</v>
      </c>
      <c r="B9166" s="10">
        <v>25000000</v>
      </c>
      <c r="C9166" s="10">
        <v>166842739</v>
      </c>
    </row>
    <row r="9167" spans="1:3" x14ac:dyDescent="0.3">
      <c r="A9167" s="6" t="s">
        <v>3673</v>
      </c>
      <c r="B9167" s="10">
        <v>3000000</v>
      </c>
      <c r="C9167" s="10">
        <v>16976561</v>
      </c>
    </row>
    <row r="9168" spans="1:3" x14ac:dyDescent="0.3">
      <c r="A9168" s="6" t="s">
        <v>4555</v>
      </c>
      <c r="B9168" s="10">
        <v>8020000</v>
      </c>
      <c r="C9168" s="10">
        <v>278663367.80000001</v>
      </c>
    </row>
    <row r="9169" spans="1:3" x14ac:dyDescent="0.3">
      <c r="A9169" s="6" t="s">
        <v>7087</v>
      </c>
      <c r="B9169" s="10">
        <v>50000000</v>
      </c>
      <c r="C9169" s="10">
        <v>26387039</v>
      </c>
    </row>
    <row r="9170" spans="1:3" x14ac:dyDescent="0.3">
      <c r="A9170" s="6" t="s">
        <v>1628</v>
      </c>
      <c r="B9170" s="10">
        <v>90200000</v>
      </c>
      <c r="C9170" s="10">
        <v>569108960</v>
      </c>
    </row>
    <row r="9171" spans="1:3" x14ac:dyDescent="0.3">
      <c r="A9171" s="6" t="s">
        <v>5067</v>
      </c>
      <c r="B9171" s="10">
        <v>20000000</v>
      </c>
      <c r="C9171" s="10">
        <v>44617342</v>
      </c>
    </row>
    <row r="9172" spans="1:3" x14ac:dyDescent="0.3">
      <c r="A9172" s="6" t="s">
        <v>5895</v>
      </c>
      <c r="B9172" s="10">
        <v>12001040</v>
      </c>
      <c r="C9172" s="10">
        <v>38139010</v>
      </c>
    </row>
    <row r="9173" spans="1:3" x14ac:dyDescent="0.3">
      <c r="A9173" s="6" t="s">
        <v>9229</v>
      </c>
      <c r="B9173" s="10">
        <v>14000000</v>
      </c>
      <c r="C9173" s="10">
        <v>72571864</v>
      </c>
    </row>
    <row r="9174" spans="1:3" x14ac:dyDescent="0.3">
      <c r="A9174" s="6" t="s">
        <v>8242</v>
      </c>
      <c r="B9174" s="10">
        <v>3500000</v>
      </c>
      <c r="C9174" s="10">
        <v>2862233.6000000001</v>
      </c>
    </row>
    <row r="9175" spans="1:3" x14ac:dyDescent="0.3">
      <c r="A9175" s="6" t="s">
        <v>6236</v>
      </c>
      <c r="B9175" s="10">
        <v>15000000</v>
      </c>
      <c r="C9175" s="10">
        <v>38574362</v>
      </c>
    </row>
    <row r="9176" spans="1:3" x14ac:dyDescent="0.3">
      <c r="A9176" s="6" t="s">
        <v>8332</v>
      </c>
      <c r="B9176" s="10">
        <v>127400000</v>
      </c>
      <c r="C9176" s="10">
        <v>439839810.39999998</v>
      </c>
    </row>
    <row r="9177" spans="1:3" x14ac:dyDescent="0.3">
      <c r="A9177" s="6" t="s">
        <v>6887</v>
      </c>
      <c r="B9177" s="10">
        <v>90498000</v>
      </c>
      <c r="C9177" s="10">
        <v>404097025.19999999</v>
      </c>
    </row>
    <row r="9178" spans="1:3" x14ac:dyDescent="0.3">
      <c r="A9178" s="6" t="s">
        <v>5171</v>
      </c>
      <c r="B9178" s="10">
        <v>82400000</v>
      </c>
      <c r="C9178" s="10">
        <v>421156804.39999998</v>
      </c>
    </row>
    <row r="9179" spans="1:3" x14ac:dyDescent="0.3">
      <c r="A9179" s="6" t="s">
        <v>2835</v>
      </c>
      <c r="B9179" s="10">
        <v>20000000</v>
      </c>
      <c r="C9179" s="10">
        <v>256022707</v>
      </c>
    </row>
    <row r="9180" spans="1:3" x14ac:dyDescent="0.3">
      <c r="A9180" s="6" t="s">
        <v>2770</v>
      </c>
      <c r="B9180" s="10">
        <v>93940000</v>
      </c>
      <c r="C9180" s="10">
        <v>559636861.79999995</v>
      </c>
    </row>
    <row r="9181" spans="1:3" x14ac:dyDescent="0.3">
      <c r="A9181" s="6" t="s">
        <v>5308</v>
      </c>
      <c r="B9181" s="10">
        <v>40000000</v>
      </c>
      <c r="C9181" s="10">
        <v>1663785</v>
      </c>
    </row>
    <row r="9182" spans="1:3" x14ac:dyDescent="0.3">
      <c r="A9182" s="6" t="s">
        <v>8453</v>
      </c>
      <c r="B9182" s="10">
        <v>688960</v>
      </c>
      <c r="C9182" s="10">
        <v>70628664</v>
      </c>
    </row>
    <row r="9183" spans="1:3" x14ac:dyDescent="0.3">
      <c r="A9183" s="6" t="s">
        <v>5733</v>
      </c>
      <c r="B9183" s="10">
        <v>67800000</v>
      </c>
      <c r="C9183" s="10">
        <v>653988016.39999998</v>
      </c>
    </row>
    <row r="9184" spans="1:3" x14ac:dyDescent="0.3">
      <c r="A9184" s="6" t="s">
        <v>2698</v>
      </c>
      <c r="B9184" s="10">
        <v>50000000</v>
      </c>
      <c r="C9184" s="10">
        <v>130214162</v>
      </c>
    </row>
    <row r="9185" spans="1:3" x14ac:dyDescent="0.3">
      <c r="A9185" s="6" t="s">
        <v>2403</v>
      </c>
      <c r="B9185" s="10">
        <v>88800000</v>
      </c>
      <c r="C9185" s="10">
        <v>476923503</v>
      </c>
    </row>
    <row r="9186" spans="1:3" x14ac:dyDescent="0.3">
      <c r="A9186" s="6" t="s">
        <v>8316</v>
      </c>
      <c r="B9186" s="10">
        <v>128800000</v>
      </c>
      <c r="C9186" s="10">
        <v>388874890</v>
      </c>
    </row>
    <row r="9187" spans="1:3" x14ac:dyDescent="0.3">
      <c r="A9187" s="6" t="s">
        <v>5124</v>
      </c>
      <c r="B9187" s="10">
        <v>9500000</v>
      </c>
      <c r="C9187" s="10">
        <v>100345</v>
      </c>
    </row>
    <row r="9188" spans="1:3" x14ac:dyDescent="0.3">
      <c r="A9188" s="6" t="s">
        <v>6871</v>
      </c>
      <c r="B9188" s="10">
        <v>5088225.8</v>
      </c>
      <c r="C9188" s="10">
        <v>21833</v>
      </c>
    </row>
    <row r="9189" spans="1:3" x14ac:dyDescent="0.3">
      <c r="A9189" s="6" t="s">
        <v>6385</v>
      </c>
      <c r="B9189" s="10">
        <v>83600000</v>
      </c>
      <c r="C9189" s="10">
        <v>320393939.39999998</v>
      </c>
    </row>
    <row r="9190" spans="1:3" x14ac:dyDescent="0.3">
      <c r="A9190" s="6" t="s">
        <v>978</v>
      </c>
      <c r="B9190" s="10">
        <v>81800000</v>
      </c>
      <c r="C9190" s="10">
        <v>408307377.80000001</v>
      </c>
    </row>
    <row r="9191" spans="1:3" x14ac:dyDescent="0.3">
      <c r="A9191" s="6" t="s">
        <v>3135</v>
      </c>
      <c r="B9191" s="10">
        <v>19000000</v>
      </c>
      <c r="C9191" s="10">
        <v>35300645</v>
      </c>
    </row>
    <row r="9192" spans="1:3" x14ac:dyDescent="0.3">
      <c r="A9192" s="6" t="s">
        <v>1014</v>
      </c>
      <c r="B9192" s="10">
        <v>31000000</v>
      </c>
      <c r="C9192" s="10">
        <v>102306500</v>
      </c>
    </row>
    <row r="9193" spans="1:3" x14ac:dyDescent="0.3">
      <c r="A9193" s="6" t="s">
        <v>718</v>
      </c>
      <c r="B9193" s="10">
        <v>105200000</v>
      </c>
      <c r="C9193" s="10">
        <v>558301701.79999995</v>
      </c>
    </row>
    <row r="9194" spans="1:3" x14ac:dyDescent="0.3">
      <c r="A9194" s="6" t="s">
        <v>7786</v>
      </c>
      <c r="B9194" s="10">
        <v>10000000</v>
      </c>
      <c r="C9194" s="10">
        <v>20384136</v>
      </c>
    </row>
    <row r="9195" spans="1:3" x14ac:dyDescent="0.3">
      <c r="A9195" s="6" t="s">
        <v>6053</v>
      </c>
      <c r="B9195" s="10">
        <v>52000000</v>
      </c>
      <c r="C9195" s="10">
        <v>217569328</v>
      </c>
    </row>
    <row r="9196" spans="1:3" x14ac:dyDescent="0.3">
      <c r="A9196" s="6" t="s">
        <v>1783</v>
      </c>
      <c r="B9196" s="10">
        <v>180000000</v>
      </c>
      <c r="C9196" s="10">
        <v>215098356</v>
      </c>
    </row>
    <row r="9197" spans="1:3" x14ac:dyDescent="0.3">
      <c r="A9197" s="6" t="s">
        <v>6762</v>
      </c>
      <c r="B9197" s="10">
        <v>35000000</v>
      </c>
      <c r="C9197" s="10">
        <v>64188387</v>
      </c>
    </row>
    <row r="9198" spans="1:3" x14ac:dyDescent="0.3">
      <c r="A9198" s="6" t="s">
        <v>3888</v>
      </c>
      <c r="B9198" s="10">
        <v>167000000</v>
      </c>
      <c r="C9198" s="10">
        <v>660864312.79999995</v>
      </c>
    </row>
    <row r="9199" spans="1:3" x14ac:dyDescent="0.3">
      <c r="A9199" s="6" t="s">
        <v>4281</v>
      </c>
      <c r="B9199" s="10">
        <v>90000000</v>
      </c>
      <c r="C9199" s="10">
        <v>203932174</v>
      </c>
    </row>
    <row r="9200" spans="1:3" x14ac:dyDescent="0.3">
      <c r="A9200" s="6" t="s">
        <v>1440</v>
      </c>
      <c r="B9200" s="10">
        <v>67800000</v>
      </c>
      <c r="C9200" s="10">
        <v>499760707.60000002</v>
      </c>
    </row>
    <row r="9201" spans="1:3" x14ac:dyDescent="0.3">
      <c r="A9201" s="6" t="s">
        <v>5617</v>
      </c>
      <c r="B9201" s="10">
        <v>30000000</v>
      </c>
      <c r="C9201" s="10">
        <v>15391979</v>
      </c>
    </row>
    <row r="9202" spans="1:3" x14ac:dyDescent="0.3">
      <c r="A9202" s="6" t="s">
        <v>5966</v>
      </c>
      <c r="B9202" s="10">
        <v>97000000</v>
      </c>
      <c r="C9202" s="10">
        <v>604651607</v>
      </c>
    </row>
    <row r="9203" spans="1:3" x14ac:dyDescent="0.3">
      <c r="A9203" s="6" t="s">
        <v>4901</v>
      </c>
      <c r="B9203" s="10">
        <v>7237504.5999999996</v>
      </c>
      <c r="C9203" s="10">
        <v>151086</v>
      </c>
    </row>
    <row r="9204" spans="1:3" x14ac:dyDescent="0.3">
      <c r="A9204" s="6" t="s">
        <v>6796</v>
      </c>
      <c r="B9204" s="10">
        <v>14000000</v>
      </c>
      <c r="C9204" s="10">
        <v>19637147</v>
      </c>
    </row>
    <row r="9205" spans="1:3" x14ac:dyDescent="0.3">
      <c r="A9205" s="6" t="s">
        <v>7195</v>
      </c>
      <c r="B9205" s="10">
        <v>20000000</v>
      </c>
      <c r="C9205" s="10">
        <v>20268825</v>
      </c>
    </row>
    <row r="9206" spans="1:3" x14ac:dyDescent="0.3">
      <c r="A9206" s="6" t="s">
        <v>5948</v>
      </c>
      <c r="B9206" s="10">
        <v>20000000</v>
      </c>
      <c r="C9206" s="10">
        <v>81424988</v>
      </c>
    </row>
    <row r="9207" spans="1:3" x14ac:dyDescent="0.3">
      <c r="A9207" s="6" t="s">
        <v>9333</v>
      </c>
      <c r="B9207" s="10">
        <v>16000000</v>
      </c>
      <c r="C9207" s="10">
        <v>94812</v>
      </c>
    </row>
    <row r="9208" spans="1:3" x14ac:dyDescent="0.3">
      <c r="A9208" s="6" t="s">
        <v>9526</v>
      </c>
      <c r="B9208" s="10">
        <v>70740000</v>
      </c>
      <c r="C9208" s="10">
        <v>431298841.19999999</v>
      </c>
    </row>
    <row r="9209" spans="1:3" x14ac:dyDescent="0.3">
      <c r="A9209" s="6" t="s">
        <v>1649</v>
      </c>
      <c r="B9209" s="10">
        <v>170000000</v>
      </c>
      <c r="C9209" s="10">
        <v>300150546</v>
      </c>
    </row>
    <row r="9210" spans="1:3" x14ac:dyDescent="0.3">
      <c r="A9210" s="6" t="s">
        <v>5396</v>
      </c>
      <c r="B9210" s="10">
        <v>124600000</v>
      </c>
      <c r="C9210" s="10">
        <v>351620037.19999999</v>
      </c>
    </row>
    <row r="9211" spans="1:3" x14ac:dyDescent="0.3">
      <c r="A9211" s="6" t="s">
        <v>4392</v>
      </c>
      <c r="B9211" s="10">
        <v>6000000</v>
      </c>
      <c r="C9211" s="10">
        <v>20543</v>
      </c>
    </row>
    <row r="9212" spans="1:3" x14ac:dyDescent="0.3">
      <c r="A9212" s="6" t="s">
        <v>1077</v>
      </c>
      <c r="B9212" s="10">
        <v>26790000</v>
      </c>
      <c r="C9212" s="10">
        <v>27900000</v>
      </c>
    </row>
    <row r="9213" spans="1:3" x14ac:dyDescent="0.3">
      <c r="A9213" s="6" t="s">
        <v>4395</v>
      </c>
      <c r="B9213" s="10">
        <v>70000000</v>
      </c>
      <c r="C9213" s="10">
        <v>202726605</v>
      </c>
    </row>
    <row r="9214" spans="1:3" x14ac:dyDescent="0.3">
      <c r="A9214" s="6" t="s">
        <v>2666</v>
      </c>
      <c r="B9214" s="10">
        <v>134200000</v>
      </c>
      <c r="C9214" s="10">
        <v>772865923.60000002</v>
      </c>
    </row>
    <row r="9215" spans="1:3" x14ac:dyDescent="0.3">
      <c r="A9215" s="6" t="s">
        <v>9391</v>
      </c>
      <c r="B9215" s="10">
        <v>40000000</v>
      </c>
      <c r="C9215" s="10">
        <v>150886329</v>
      </c>
    </row>
    <row r="9216" spans="1:3" x14ac:dyDescent="0.3">
      <c r="A9216" s="6" t="s">
        <v>3144</v>
      </c>
      <c r="B9216" s="10">
        <v>115500000</v>
      </c>
      <c r="C9216" s="10">
        <v>365470598</v>
      </c>
    </row>
    <row r="9217" spans="1:3" x14ac:dyDescent="0.3">
      <c r="A9217" s="6" t="s">
        <v>7120</v>
      </c>
      <c r="B9217" s="10">
        <v>25000000</v>
      </c>
      <c r="C9217" s="10">
        <v>36400360</v>
      </c>
    </row>
    <row r="9218" spans="1:3" x14ac:dyDescent="0.3">
      <c r="A9218" s="6" t="s">
        <v>6305</v>
      </c>
      <c r="B9218" s="10">
        <v>103000000</v>
      </c>
      <c r="C9218" s="10">
        <v>704267152.39999998</v>
      </c>
    </row>
    <row r="9219" spans="1:3" x14ac:dyDescent="0.3">
      <c r="A9219" s="6" t="s">
        <v>1090</v>
      </c>
      <c r="B9219" s="10">
        <v>66890000</v>
      </c>
      <c r="C9219" s="10">
        <v>448572309.60000002</v>
      </c>
    </row>
    <row r="9220" spans="1:3" x14ac:dyDescent="0.3">
      <c r="A9220" s="6" t="s">
        <v>1821</v>
      </c>
      <c r="B9220" s="10">
        <v>146500000</v>
      </c>
      <c r="C9220" s="10">
        <v>321770184.60000002</v>
      </c>
    </row>
    <row r="9221" spans="1:3" x14ac:dyDescent="0.3">
      <c r="A9221" s="6" t="s">
        <v>7584</v>
      </c>
      <c r="B9221" s="10">
        <v>223417249</v>
      </c>
      <c r="C9221" s="10">
        <v>495211214</v>
      </c>
    </row>
    <row r="9222" spans="1:3" x14ac:dyDescent="0.3">
      <c r="A9222" s="6" t="s">
        <v>6692</v>
      </c>
      <c r="B9222" s="10">
        <v>25300000</v>
      </c>
      <c r="C9222" s="10">
        <v>4526</v>
      </c>
    </row>
    <row r="9223" spans="1:3" x14ac:dyDescent="0.3">
      <c r="A9223" s="6" t="s">
        <v>667</v>
      </c>
      <c r="B9223" s="10">
        <v>282000000</v>
      </c>
      <c r="C9223" s="10">
        <v>1713925596</v>
      </c>
    </row>
    <row r="9224" spans="1:3" x14ac:dyDescent="0.3">
      <c r="A9224" s="6" t="s">
        <v>216</v>
      </c>
      <c r="B9224" s="10">
        <v>110000000</v>
      </c>
      <c r="C9224" s="10">
        <v>506863592</v>
      </c>
    </row>
    <row r="9225" spans="1:3" x14ac:dyDescent="0.3">
      <c r="A9225" s="6" t="s">
        <v>161</v>
      </c>
      <c r="B9225" s="10">
        <v>6000000</v>
      </c>
      <c r="C9225" s="10">
        <v>7818479</v>
      </c>
    </row>
    <row r="9226" spans="1:3" x14ac:dyDescent="0.3">
      <c r="A9226" s="6" t="s">
        <v>3147</v>
      </c>
      <c r="B9226" s="10">
        <v>80200000</v>
      </c>
      <c r="C9226" s="10">
        <v>338842741.39999998</v>
      </c>
    </row>
    <row r="9227" spans="1:3" x14ac:dyDescent="0.3">
      <c r="A9227" s="6" t="s">
        <v>4509</v>
      </c>
      <c r="B9227" s="10">
        <v>75000000</v>
      </c>
      <c r="C9227" s="10">
        <v>213500000</v>
      </c>
    </row>
    <row r="9228" spans="1:3" x14ac:dyDescent="0.3">
      <c r="A9228" s="6" t="s">
        <v>2844</v>
      </c>
      <c r="B9228" s="10">
        <v>14480240</v>
      </c>
      <c r="C9228" s="10">
        <v>47176999.600000001</v>
      </c>
    </row>
    <row r="9229" spans="1:3" x14ac:dyDescent="0.3">
      <c r="A9229" s="6" t="s">
        <v>1764</v>
      </c>
      <c r="B9229" s="10">
        <v>44740000</v>
      </c>
      <c r="C9229" s="10">
        <v>889529</v>
      </c>
    </row>
    <row r="9230" spans="1:3" x14ac:dyDescent="0.3">
      <c r="A9230" s="6" t="s">
        <v>9142</v>
      </c>
      <c r="B9230" s="10">
        <v>7528230</v>
      </c>
      <c r="C9230" s="10">
        <v>87970000</v>
      </c>
    </row>
    <row r="9231" spans="1:3" x14ac:dyDescent="0.3">
      <c r="A9231" s="6" t="s">
        <v>5581</v>
      </c>
      <c r="B9231" s="10">
        <v>120000000</v>
      </c>
      <c r="C9231" s="10">
        <v>141787564</v>
      </c>
    </row>
    <row r="9232" spans="1:3" x14ac:dyDescent="0.3">
      <c r="A9232" s="6" t="s">
        <v>9610</v>
      </c>
      <c r="B9232" s="10">
        <v>77140000</v>
      </c>
      <c r="C9232" s="10">
        <v>202866374.40000001</v>
      </c>
    </row>
    <row r="9233" spans="1:3" x14ac:dyDescent="0.3">
      <c r="A9233" s="6" t="s">
        <v>4816</v>
      </c>
      <c r="B9233" s="10">
        <v>6500000</v>
      </c>
      <c r="C9233" s="10">
        <v>4181043</v>
      </c>
    </row>
    <row r="9234" spans="1:3" x14ac:dyDescent="0.3">
      <c r="A9234" s="6" t="s">
        <v>7533</v>
      </c>
      <c r="B9234" s="10">
        <v>16000000</v>
      </c>
      <c r="C9234" s="10">
        <v>104504817</v>
      </c>
    </row>
    <row r="9235" spans="1:3" x14ac:dyDescent="0.3">
      <c r="A9235" s="6" t="s">
        <v>5351</v>
      </c>
      <c r="B9235" s="10">
        <v>67800000</v>
      </c>
      <c r="C9235" s="10">
        <v>653988016.39999998</v>
      </c>
    </row>
    <row r="9236" spans="1:3" x14ac:dyDescent="0.3">
      <c r="A9236" s="6" t="s">
        <v>8206</v>
      </c>
      <c r="B9236" s="10">
        <v>119000000</v>
      </c>
      <c r="C9236" s="10">
        <v>254963976.80000001</v>
      </c>
    </row>
    <row r="9237" spans="1:3" x14ac:dyDescent="0.3">
      <c r="A9237" s="6" t="s">
        <v>6468</v>
      </c>
      <c r="B9237" s="10">
        <v>40000000</v>
      </c>
      <c r="C9237" s="10">
        <v>31124367</v>
      </c>
    </row>
    <row r="9238" spans="1:3" x14ac:dyDescent="0.3">
      <c r="A9238" s="6" t="s">
        <v>9169</v>
      </c>
      <c r="B9238" s="10">
        <v>25771333.199999999</v>
      </c>
      <c r="C9238" s="10">
        <v>3191971</v>
      </c>
    </row>
    <row r="9239" spans="1:3" x14ac:dyDescent="0.3">
      <c r="A9239" s="6" t="s">
        <v>8605</v>
      </c>
      <c r="B9239" s="10">
        <v>5952000</v>
      </c>
      <c r="C9239" s="10">
        <v>2120755</v>
      </c>
    </row>
    <row r="9240" spans="1:3" x14ac:dyDescent="0.3">
      <c r="A9240" s="6" t="s">
        <v>3133</v>
      </c>
      <c r="B9240" s="10">
        <v>144500000</v>
      </c>
      <c r="C9240" s="10">
        <v>483567568.39999998</v>
      </c>
    </row>
    <row r="9241" spans="1:3" x14ac:dyDescent="0.3">
      <c r="A9241" s="6" t="s">
        <v>232</v>
      </c>
      <c r="B9241" s="10">
        <v>139000000</v>
      </c>
      <c r="C9241" s="10">
        <v>405888913.19999999</v>
      </c>
    </row>
    <row r="9242" spans="1:3" x14ac:dyDescent="0.3">
      <c r="A9242" s="6" t="s">
        <v>5587</v>
      </c>
      <c r="B9242" s="10">
        <v>22000000</v>
      </c>
      <c r="C9242" s="10">
        <v>9418365</v>
      </c>
    </row>
    <row r="9243" spans="1:3" x14ac:dyDescent="0.3">
      <c r="A9243" s="6" t="s">
        <v>2672</v>
      </c>
      <c r="B9243" s="10">
        <v>15541000</v>
      </c>
      <c r="C9243" s="10">
        <v>38139010</v>
      </c>
    </row>
    <row r="9244" spans="1:3" x14ac:dyDescent="0.3">
      <c r="A9244" s="6" t="s">
        <v>126</v>
      </c>
      <c r="B9244" s="10">
        <v>20000000</v>
      </c>
      <c r="C9244" s="10">
        <v>76599607</v>
      </c>
    </row>
    <row r="9245" spans="1:3" x14ac:dyDescent="0.3">
      <c r="A9245" s="6" t="s">
        <v>1966</v>
      </c>
      <c r="B9245" s="10">
        <v>8745556.1999999993</v>
      </c>
      <c r="C9245" s="10">
        <v>10841702</v>
      </c>
    </row>
    <row r="9246" spans="1:3" x14ac:dyDescent="0.3">
      <c r="A9246" s="6" t="s">
        <v>1299</v>
      </c>
      <c r="B9246" s="10">
        <v>7911023.7999999998</v>
      </c>
      <c r="C9246" s="10">
        <v>20339624</v>
      </c>
    </row>
    <row r="9247" spans="1:3" x14ac:dyDescent="0.3">
      <c r="A9247" s="6" t="s">
        <v>7630</v>
      </c>
      <c r="B9247" s="10">
        <v>101400000</v>
      </c>
      <c r="C9247" s="10">
        <v>569937260.20000005</v>
      </c>
    </row>
    <row r="9248" spans="1:3" x14ac:dyDescent="0.3">
      <c r="A9248" s="6" t="s">
        <v>8541</v>
      </c>
      <c r="B9248" s="10">
        <v>1890009.2</v>
      </c>
      <c r="C9248" s="10">
        <v>551760</v>
      </c>
    </row>
    <row r="9249" spans="1:3" x14ac:dyDescent="0.3">
      <c r="A9249" s="6" t="s">
        <v>5825</v>
      </c>
      <c r="B9249" s="10">
        <v>174600000</v>
      </c>
      <c r="C9249" s="10">
        <v>175269998.80000001</v>
      </c>
    </row>
    <row r="9250" spans="1:3" x14ac:dyDescent="0.3">
      <c r="A9250" s="6" t="s">
        <v>1139</v>
      </c>
      <c r="B9250" s="10">
        <v>79800000</v>
      </c>
      <c r="C9250" s="10">
        <v>328493331.80000001</v>
      </c>
    </row>
    <row r="9251" spans="1:3" x14ac:dyDescent="0.3">
      <c r="A9251" s="6" t="s">
        <v>3043</v>
      </c>
      <c r="B9251" s="10">
        <v>38000000</v>
      </c>
      <c r="C9251" s="10">
        <v>5473041</v>
      </c>
    </row>
    <row r="9252" spans="1:3" x14ac:dyDescent="0.3">
      <c r="A9252" s="6" t="s">
        <v>7867</v>
      </c>
      <c r="B9252" s="10">
        <v>75000000</v>
      </c>
      <c r="C9252" s="10">
        <v>30626690</v>
      </c>
    </row>
    <row r="9253" spans="1:3" x14ac:dyDescent="0.3">
      <c r="A9253" s="6" t="s">
        <v>490</v>
      </c>
      <c r="B9253" s="10">
        <v>101400000</v>
      </c>
      <c r="C9253" s="10">
        <v>531683245.80000001</v>
      </c>
    </row>
    <row r="9254" spans="1:3" x14ac:dyDescent="0.3">
      <c r="A9254" s="6" t="s">
        <v>6554</v>
      </c>
      <c r="B9254" s="10">
        <v>4800017.8</v>
      </c>
      <c r="C9254" s="10">
        <v>6009</v>
      </c>
    </row>
    <row r="9255" spans="1:3" x14ac:dyDescent="0.3">
      <c r="A9255" s="6" t="s">
        <v>7740</v>
      </c>
      <c r="B9255" s="10">
        <v>174600000</v>
      </c>
      <c r="C9255" s="10">
        <v>175269998.80000001</v>
      </c>
    </row>
    <row r="9256" spans="1:3" x14ac:dyDescent="0.3">
      <c r="A9256" s="6" t="s">
        <v>5482</v>
      </c>
      <c r="B9256" s="10">
        <v>101600000</v>
      </c>
      <c r="C9256" s="10">
        <v>354385756.19999999</v>
      </c>
    </row>
    <row r="9257" spans="1:3" x14ac:dyDescent="0.3">
      <c r="A9257" s="6" t="s">
        <v>9282</v>
      </c>
      <c r="B9257" s="10">
        <v>107800000</v>
      </c>
      <c r="C9257" s="10">
        <v>422211450.60000002</v>
      </c>
    </row>
    <row r="9258" spans="1:3" x14ac:dyDescent="0.3">
      <c r="A9258" s="6" t="s">
        <v>1227</v>
      </c>
      <c r="B9258" s="10">
        <v>3947600</v>
      </c>
      <c r="C9258" s="10">
        <v>487625</v>
      </c>
    </row>
    <row r="9259" spans="1:3" x14ac:dyDescent="0.3">
      <c r="A9259" s="6" t="s">
        <v>1454</v>
      </c>
      <c r="B9259" s="10">
        <v>125000000</v>
      </c>
      <c r="C9259" s="10">
        <v>1139731798</v>
      </c>
    </row>
    <row r="9260" spans="1:3" x14ac:dyDescent="0.3">
      <c r="A9260" s="6" t="s">
        <v>9724</v>
      </c>
      <c r="B9260" s="10">
        <v>73000</v>
      </c>
      <c r="C9260" s="10">
        <v>8000000</v>
      </c>
    </row>
    <row r="9261" spans="1:3" x14ac:dyDescent="0.3">
      <c r="A9261" s="6" t="s">
        <v>5018</v>
      </c>
      <c r="B9261" s="10">
        <v>90000000</v>
      </c>
      <c r="C9261" s="10">
        <v>120100000</v>
      </c>
    </row>
    <row r="9262" spans="1:3" x14ac:dyDescent="0.3">
      <c r="A9262" s="6" t="s">
        <v>7660</v>
      </c>
      <c r="B9262" s="10">
        <v>9400000</v>
      </c>
      <c r="C9262" s="10">
        <v>87226613</v>
      </c>
    </row>
    <row r="9263" spans="1:3" x14ac:dyDescent="0.3">
      <c r="A9263" s="6" t="s">
        <v>7764</v>
      </c>
      <c r="B9263" s="10">
        <v>26848000</v>
      </c>
      <c r="C9263" s="10">
        <v>222230</v>
      </c>
    </row>
    <row r="9264" spans="1:3" x14ac:dyDescent="0.3">
      <c r="A9264" s="6" t="s">
        <v>2133</v>
      </c>
      <c r="B9264" s="10">
        <v>29000000</v>
      </c>
      <c r="C9264" s="10">
        <v>4131781</v>
      </c>
    </row>
    <row r="9265" spans="1:3" x14ac:dyDescent="0.3">
      <c r="A9265" s="6" t="s">
        <v>2431</v>
      </c>
      <c r="B9265" s="10">
        <v>264940000</v>
      </c>
      <c r="C9265" s="10">
        <v>175269998.80000001</v>
      </c>
    </row>
    <row r="9266" spans="1:3" x14ac:dyDescent="0.3">
      <c r="A9266" s="6" t="s">
        <v>3593</v>
      </c>
      <c r="B9266" s="10">
        <v>114500000</v>
      </c>
      <c r="C9266" s="10">
        <v>180591246.59999999</v>
      </c>
    </row>
    <row r="9267" spans="1:3" x14ac:dyDescent="0.3">
      <c r="A9267" s="6" t="s">
        <v>5184</v>
      </c>
      <c r="B9267" s="10">
        <v>90200000</v>
      </c>
      <c r="C9267" s="10">
        <v>693402193.39999998</v>
      </c>
    </row>
    <row r="9268" spans="1:3" x14ac:dyDescent="0.3">
      <c r="A9268" s="6" t="s">
        <v>4419</v>
      </c>
      <c r="B9268" s="10">
        <v>1125000</v>
      </c>
      <c r="C9268" s="10">
        <v>18673274</v>
      </c>
    </row>
    <row r="9269" spans="1:3" x14ac:dyDescent="0.3">
      <c r="A9269" s="6" t="s">
        <v>7939</v>
      </c>
      <c r="B9269" s="10">
        <v>14000000</v>
      </c>
      <c r="C9269" s="10">
        <v>521918</v>
      </c>
    </row>
    <row r="9270" spans="1:3" x14ac:dyDescent="0.3">
      <c r="A9270" s="6" t="s">
        <v>8750</v>
      </c>
      <c r="B9270" s="10">
        <v>3184561.8</v>
      </c>
      <c r="C9270" s="10">
        <v>3176880</v>
      </c>
    </row>
    <row r="9271" spans="1:3" x14ac:dyDescent="0.3">
      <c r="A9271" s="6" t="s">
        <v>844</v>
      </c>
      <c r="B9271" s="10">
        <v>87000000</v>
      </c>
      <c r="C9271" s="10">
        <v>476680473.80000001</v>
      </c>
    </row>
    <row r="9272" spans="1:3" x14ac:dyDescent="0.3">
      <c r="A9272" s="6" t="s">
        <v>9009</v>
      </c>
      <c r="B9272" s="10">
        <v>35000000</v>
      </c>
      <c r="C9272" s="10">
        <v>20606053</v>
      </c>
    </row>
    <row r="9273" spans="1:3" x14ac:dyDescent="0.3">
      <c r="A9273" s="6" t="s">
        <v>5559</v>
      </c>
      <c r="B9273" s="10">
        <v>21800000.199999999</v>
      </c>
      <c r="C9273" s="10">
        <v>8122990</v>
      </c>
    </row>
    <row r="9274" spans="1:3" x14ac:dyDescent="0.3">
      <c r="A9274" s="6" t="s">
        <v>4729</v>
      </c>
      <c r="B9274" s="10">
        <v>29000000</v>
      </c>
      <c r="C9274" s="10">
        <v>187707495</v>
      </c>
    </row>
    <row r="9275" spans="1:3" x14ac:dyDescent="0.3">
      <c r="A9275" s="6" t="s">
        <v>3574</v>
      </c>
      <c r="B9275" s="10">
        <v>112000000</v>
      </c>
      <c r="C9275" s="10">
        <v>95712766</v>
      </c>
    </row>
    <row r="9276" spans="1:3" x14ac:dyDescent="0.3">
      <c r="A9276" s="6" t="s">
        <v>2526</v>
      </c>
      <c r="B9276" s="10">
        <v>80000000</v>
      </c>
      <c r="C9276" s="10">
        <v>123368842</v>
      </c>
    </row>
    <row r="9277" spans="1:3" x14ac:dyDescent="0.3">
      <c r="A9277" s="6" t="s">
        <v>5906</v>
      </c>
      <c r="B9277" s="10">
        <v>16500000</v>
      </c>
      <c r="C9277" s="10">
        <v>43848100</v>
      </c>
    </row>
    <row r="9278" spans="1:3" x14ac:dyDescent="0.3">
      <c r="A9278" s="6" t="s">
        <v>5600</v>
      </c>
      <c r="B9278" s="10">
        <v>70000000</v>
      </c>
      <c r="C9278" s="10">
        <v>134748021</v>
      </c>
    </row>
    <row r="9279" spans="1:3" x14ac:dyDescent="0.3">
      <c r="A9279" s="6" t="s">
        <v>799</v>
      </c>
      <c r="B9279" s="10">
        <v>180000000</v>
      </c>
      <c r="C9279" s="10">
        <v>521311860</v>
      </c>
    </row>
    <row r="9280" spans="1:3" x14ac:dyDescent="0.3">
      <c r="A9280" s="6" t="s">
        <v>3761</v>
      </c>
      <c r="B9280" s="10">
        <v>30000000</v>
      </c>
      <c r="C9280" s="10">
        <v>197593152</v>
      </c>
    </row>
    <row r="9281" spans="1:3" x14ac:dyDescent="0.3">
      <c r="A9281" s="6" t="s">
        <v>7710</v>
      </c>
      <c r="B9281" s="10">
        <v>32500000</v>
      </c>
      <c r="C9281" s="10">
        <v>24159934</v>
      </c>
    </row>
    <row r="9282" spans="1:3" x14ac:dyDescent="0.3">
      <c r="A9282" s="6" t="s">
        <v>2622</v>
      </c>
      <c r="B9282" s="10">
        <v>75000000</v>
      </c>
      <c r="C9282" s="10">
        <v>342416460</v>
      </c>
    </row>
    <row r="9283" spans="1:3" x14ac:dyDescent="0.3">
      <c r="A9283" s="6" t="s">
        <v>3582</v>
      </c>
      <c r="B9283" s="10">
        <v>25000000</v>
      </c>
      <c r="C9283" s="10">
        <v>40686409</v>
      </c>
    </row>
    <row r="9284" spans="1:3" x14ac:dyDescent="0.3">
      <c r="A9284" s="6" t="s">
        <v>3358</v>
      </c>
      <c r="B9284" s="10">
        <v>50000000</v>
      </c>
      <c r="C9284" s="10">
        <v>86234503</v>
      </c>
    </row>
    <row r="9285" spans="1:3" x14ac:dyDescent="0.3">
      <c r="A9285" s="6" t="s">
        <v>1186</v>
      </c>
      <c r="B9285" s="10">
        <v>152000000</v>
      </c>
      <c r="C9285" s="10">
        <v>489592267</v>
      </c>
    </row>
    <row r="9286" spans="1:3" x14ac:dyDescent="0.3">
      <c r="A9286" s="6" t="s">
        <v>4667</v>
      </c>
      <c r="B9286" s="10">
        <v>70000000</v>
      </c>
      <c r="C9286" s="10">
        <v>156815529</v>
      </c>
    </row>
    <row r="9287" spans="1:3" x14ac:dyDescent="0.3">
      <c r="A9287" s="6" t="s">
        <v>9714</v>
      </c>
      <c r="B9287" s="10">
        <v>60000000</v>
      </c>
      <c r="C9287" s="10">
        <v>150038957.80000001</v>
      </c>
    </row>
    <row r="9288" spans="1:3" x14ac:dyDescent="0.3">
      <c r="A9288" s="6" t="s">
        <v>3290</v>
      </c>
      <c r="B9288" s="10">
        <v>8000000</v>
      </c>
      <c r="C9288" s="10">
        <v>49000000</v>
      </c>
    </row>
    <row r="9289" spans="1:3" x14ac:dyDescent="0.3">
      <c r="A9289" s="6" t="s">
        <v>1892</v>
      </c>
      <c r="B9289" s="10">
        <v>132000000</v>
      </c>
      <c r="C9289" s="10">
        <v>606836535</v>
      </c>
    </row>
    <row r="9290" spans="1:3" x14ac:dyDescent="0.3">
      <c r="A9290" s="6" t="s">
        <v>7901</v>
      </c>
      <c r="B9290" s="10">
        <v>500000</v>
      </c>
      <c r="C9290" s="10">
        <v>1261937</v>
      </c>
    </row>
    <row r="9291" spans="1:3" x14ac:dyDescent="0.3">
      <c r="A9291" s="6" t="s">
        <v>1364</v>
      </c>
      <c r="B9291" s="10">
        <v>149000000</v>
      </c>
      <c r="C9291" s="10">
        <v>349767799.39999998</v>
      </c>
    </row>
    <row r="9292" spans="1:3" x14ac:dyDescent="0.3">
      <c r="A9292" s="6" t="s">
        <v>8997</v>
      </c>
      <c r="B9292" s="10">
        <v>187200000</v>
      </c>
      <c r="C9292" s="10">
        <v>295523878</v>
      </c>
    </row>
    <row r="9293" spans="1:3" x14ac:dyDescent="0.3">
      <c r="A9293" s="6" t="s">
        <v>1060</v>
      </c>
      <c r="B9293" s="10">
        <v>3000000</v>
      </c>
      <c r="C9293" s="10">
        <v>73989734</v>
      </c>
    </row>
    <row r="9294" spans="1:3" x14ac:dyDescent="0.3">
      <c r="A9294" s="6" t="s">
        <v>1215</v>
      </c>
      <c r="B9294" s="10">
        <v>160000000</v>
      </c>
      <c r="C9294" s="10">
        <v>438899824</v>
      </c>
    </row>
    <row r="9295" spans="1:3" x14ac:dyDescent="0.3">
      <c r="A9295" s="6" t="s">
        <v>4921</v>
      </c>
      <c r="B9295" s="10">
        <v>12000000</v>
      </c>
      <c r="C9295" s="10">
        <v>74433837</v>
      </c>
    </row>
    <row r="9296" spans="1:3" x14ac:dyDescent="0.3">
      <c r="A9296" s="6" t="s">
        <v>1321</v>
      </c>
      <c r="B9296" s="10">
        <v>120400000</v>
      </c>
      <c r="C9296" s="10">
        <v>436837410.60000002</v>
      </c>
    </row>
    <row r="9297" spans="1:3" x14ac:dyDescent="0.3">
      <c r="A9297" s="6" t="s">
        <v>7664</v>
      </c>
      <c r="B9297" s="10">
        <v>14000000</v>
      </c>
      <c r="C9297" s="10">
        <v>17649106</v>
      </c>
    </row>
    <row r="9298" spans="1:3" x14ac:dyDescent="0.3">
      <c r="A9298" s="6" t="s">
        <v>7464</v>
      </c>
      <c r="B9298" s="10">
        <v>3000000</v>
      </c>
      <c r="C9298" s="10">
        <v>3902679</v>
      </c>
    </row>
    <row r="9299" spans="1:3" x14ac:dyDescent="0.3">
      <c r="A9299" s="6" t="s">
        <v>2935</v>
      </c>
      <c r="B9299" s="10">
        <v>30000000</v>
      </c>
      <c r="C9299" s="10">
        <v>114834312</v>
      </c>
    </row>
    <row r="9300" spans="1:3" x14ac:dyDescent="0.3">
      <c r="A9300" s="6" t="s">
        <v>1498</v>
      </c>
      <c r="B9300" s="10">
        <v>25000000</v>
      </c>
      <c r="C9300" s="10">
        <v>24215385</v>
      </c>
    </row>
    <row r="9301" spans="1:3" x14ac:dyDescent="0.3">
      <c r="A9301" s="6" t="s">
        <v>496</v>
      </c>
      <c r="B9301" s="10">
        <v>71460000</v>
      </c>
      <c r="C9301" s="10">
        <v>300356421.19999999</v>
      </c>
    </row>
    <row r="9302" spans="1:3" x14ac:dyDescent="0.3">
      <c r="A9302" s="6" t="s">
        <v>5626</v>
      </c>
      <c r="B9302" s="10">
        <v>15300000</v>
      </c>
      <c r="C9302" s="10">
        <v>7000000</v>
      </c>
    </row>
    <row r="9303" spans="1:3" x14ac:dyDescent="0.3">
      <c r="A9303" s="6" t="s">
        <v>8349</v>
      </c>
      <c r="B9303" s="10">
        <v>3477000</v>
      </c>
      <c r="C9303" s="10">
        <v>36782781</v>
      </c>
    </row>
    <row r="9304" spans="1:3" x14ac:dyDescent="0.3">
      <c r="A9304" s="6" t="s">
        <v>456</v>
      </c>
      <c r="B9304" s="10">
        <v>10237862.6</v>
      </c>
      <c r="C9304" s="10">
        <v>2667033</v>
      </c>
    </row>
    <row r="9305" spans="1:3" x14ac:dyDescent="0.3">
      <c r="A9305" s="6" t="s">
        <v>1601</v>
      </c>
      <c r="B9305" s="10">
        <v>138000000</v>
      </c>
      <c r="C9305" s="10">
        <v>186976250</v>
      </c>
    </row>
    <row r="9306" spans="1:3" x14ac:dyDescent="0.3">
      <c r="A9306" s="6" t="s">
        <v>6413</v>
      </c>
      <c r="B9306" s="10">
        <v>108000000</v>
      </c>
      <c r="C9306" s="10">
        <v>973912359</v>
      </c>
    </row>
    <row r="9307" spans="1:3" x14ac:dyDescent="0.3">
      <c r="A9307" s="6" t="s">
        <v>5723</v>
      </c>
      <c r="B9307" s="10">
        <v>117171600</v>
      </c>
      <c r="C9307" s="10">
        <v>389334037.19999999</v>
      </c>
    </row>
    <row r="9308" spans="1:3" x14ac:dyDescent="0.3">
      <c r="A9308" s="6" t="s">
        <v>3414</v>
      </c>
      <c r="B9308" s="10">
        <v>175000000</v>
      </c>
      <c r="C9308" s="10">
        <v>264246220</v>
      </c>
    </row>
    <row r="9309" spans="1:3" x14ac:dyDescent="0.3">
      <c r="A9309" s="6" t="s">
        <v>6444</v>
      </c>
      <c r="B9309" s="10">
        <v>6000000</v>
      </c>
      <c r="C9309" s="10">
        <v>2576990</v>
      </c>
    </row>
    <row r="9310" spans="1:3" x14ac:dyDescent="0.3">
      <c r="A9310" s="6" t="s">
        <v>6929</v>
      </c>
      <c r="B9310" s="10">
        <v>20000000</v>
      </c>
      <c r="C9310" s="10">
        <v>183097323</v>
      </c>
    </row>
    <row r="9311" spans="1:3" x14ac:dyDescent="0.3">
      <c r="A9311" s="6" t="s">
        <v>9467</v>
      </c>
      <c r="B9311" s="10">
        <v>65000000</v>
      </c>
      <c r="C9311" s="10">
        <v>43545364</v>
      </c>
    </row>
    <row r="9312" spans="1:3" x14ac:dyDescent="0.3">
      <c r="A9312" s="6" t="s">
        <v>4427</v>
      </c>
      <c r="B9312" s="10">
        <v>2000000</v>
      </c>
      <c r="C9312" s="10">
        <v>26433651</v>
      </c>
    </row>
    <row r="9313" spans="1:3" x14ac:dyDescent="0.3">
      <c r="A9313" s="6" t="s">
        <v>4318</v>
      </c>
      <c r="B9313" s="10">
        <v>2000000</v>
      </c>
      <c r="C9313" s="10">
        <v>10153415</v>
      </c>
    </row>
    <row r="9314" spans="1:3" x14ac:dyDescent="0.3">
      <c r="A9314" s="6" t="s">
        <v>1591</v>
      </c>
      <c r="B9314" s="10">
        <v>188860000</v>
      </c>
      <c r="C9314" s="10">
        <v>365241983.19999999</v>
      </c>
    </row>
    <row r="9315" spans="1:3" x14ac:dyDescent="0.3">
      <c r="A9315" s="6" t="s">
        <v>6066</v>
      </c>
      <c r="B9315" s="10">
        <v>50000000</v>
      </c>
      <c r="C9315" s="10">
        <v>118729073</v>
      </c>
    </row>
    <row r="9316" spans="1:3" x14ac:dyDescent="0.3">
      <c r="A9316" s="6" t="s">
        <v>1435</v>
      </c>
      <c r="B9316" s="10">
        <v>90400000</v>
      </c>
      <c r="C9316" s="10">
        <v>571534256.60000002</v>
      </c>
    </row>
    <row r="9317" spans="1:3" x14ac:dyDescent="0.3">
      <c r="A9317" s="6" t="s">
        <v>6840</v>
      </c>
      <c r="B9317" s="10">
        <v>4000000</v>
      </c>
      <c r="C9317" s="10">
        <v>143837</v>
      </c>
    </row>
    <row r="9318" spans="1:3" x14ac:dyDescent="0.3">
      <c r="A9318" s="6" t="s">
        <v>439</v>
      </c>
      <c r="B9318" s="10">
        <v>150000000</v>
      </c>
      <c r="C9318" s="10">
        <v>569719222.60000002</v>
      </c>
    </row>
    <row r="9319" spans="1:3" x14ac:dyDescent="0.3">
      <c r="A9319" s="6" t="s">
        <v>6612</v>
      </c>
      <c r="B9319" s="10">
        <v>7000000</v>
      </c>
      <c r="C9319" s="10">
        <v>10765283</v>
      </c>
    </row>
    <row r="9320" spans="1:3" x14ac:dyDescent="0.3">
      <c r="A9320" s="6" t="s">
        <v>9198</v>
      </c>
      <c r="B9320" s="10">
        <v>28000000</v>
      </c>
      <c r="C9320" s="10">
        <v>55307857</v>
      </c>
    </row>
    <row r="9321" spans="1:3" x14ac:dyDescent="0.3">
      <c r="A9321" s="6" t="s">
        <v>2772</v>
      </c>
      <c r="B9321" s="10">
        <v>70000000</v>
      </c>
      <c r="C9321" s="10">
        <v>114658262</v>
      </c>
    </row>
    <row r="9322" spans="1:3" x14ac:dyDescent="0.3">
      <c r="A9322" s="6" t="s">
        <v>7798</v>
      </c>
      <c r="B9322" s="10">
        <v>118800000</v>
      </c>
      <c r="C9322" s="10">
        <v>842846355.60000002</v>
      </c>
    </row>
    <row r="9323" spans="1:3" x14ac:dyDescent="0.3">
      <c r="A9323" s="6" t="s">
        <v>903</v>
      </c>
      <c r="B9323" s="10">
        <v>27610000</v>
      </c>
      <c r="C9323" s="10">
        <v>186965409</v>
      </c>
    </row>
    <row r="9324" spans="1:3" x14ac:dyDescent="0.3">
      <c r="A9324" s="6" t="s">
        <v>4975</v>
      </c>
      <c r="B9324" s="10">
        <v>40000000</v>
      </c>
      <c r="C9324" s="10">
        <v>283218368</v>
      </c>
    </row>
    <row r="9325" spans="1:3" x14ac:dyDescent="0.3">
      <c r="A9325" s="6" t="s">
        <v>5237</v>
      </c>
      <c r="B9325" s="10">
        <v>70800000</v>
      </c>
      <c r="C9325" s="10">
        <v>591573175.20000005</v>
      </c>
    </row>
    <row r="9326" spans="1:3" x14ac:dyDescent="0.3">
      <c r="A9326" s="6" t="s">
        <v>8950</v>
      </c>
      <c r="B9326" s="10">
        <v>6500000</v>
      </c>
      <c r="C9326" s="10">
        <v>30218387</v>
      </c>
    </row>
    <row r="9327" spans="1:3" x14ac:dyDescent="0.3">
      <c r="A9327" s="6" t="s">
        <v>5510</v>
      </c>
      <c r="B9327" s="10">
        <v>7500000</v>
      </c>
      <c r="C9327" s="10">
        <v>38934048</v>
      </c>
    </row>
    <row r="9328" spans="1:3" x14ac:dyDescent="0.3">
      <c r="A9328" s="6" t="s">
        <v>4113</v>
      </c>
      <c r="B9328" s="10">
        <v>12000000</v>
      </c>
      <c r="C9328" s="10">
        <v>238918244.59999999</v>
      </c>
    </row>
    <row r="9329" spans="1:3" x14ac:dyDescent="0.3">
      <c r="A9329" s="6" t="s">
        <v>5317</v>
      </c>
      <c r="B9329" s="10">
        <v>136000000</v>
      </c>
      <c r="C9329" s="10">
        <v>544681313.60000002</v>
      </c>
    </row>
    <row r="9330" spans="1:3" x14ac:dyDescent="0.3">
      <c r="A9330" s="6" t="s">
        <v>8962</v>
      </c>
      <c r="B9330" s="10">
        <v>27500000</v>
      </c>
      <c r="C9330" s="10">
        <v>43607627</v>
      </c>
    </row>
    <row r="9331" spans="1:3" x14ac:dyDescent="0.3">
      <c r="A9331" s="6" t="s">
        <v>5457</v>
      </c>
      <c r="B9331" s="10">
        <v>31389400</v>
      </c>
      <c r="C9331" s="10">
        <v>1965219</v>
      </c>
    </row>
    <row r="9332" spans="1:3" x14ac:dyDescent="0.3">
      <c r="A9332" s="6" t="s">
        <v>473</v>
      </c>
      <c r="B9332" s="10">
        <v>124000000</v>
      </c>
      <c r="C9332" s="10">
        <v>690278154.20000005</v>
      </c>
    </row>
    <row r="9333" spans="1:3" x14ac:dyDescent="0.3">
      <c r="A9333" s="6" t="s">
        <v>6617</v>
      </c>
      <c r="B9333" s="10">
        <v>800000</v>
      </c>
      <c r="C9333" s="10">
        <v>5034794</v>
      </c>
    </row>
    <row r="9334" spans="1:3" x14ac:dyDescent="0.3">
      <c r="A9334" s="6" t="s">
        <v>6083</v>
      </c>
      <c r="B9334" s="10">
        <v>3500000</v>
      </c>
      <c r="C9334" s="10">
        <v>7057999.2000000002</v>
      </c>
    </row>
    <row r="9335" spans="1:3" x14ac:dyDescent="0.3">
      <c r="A9335" s="6" t="s">
        <v>5829</v>
      </c>
      <c r="B9335" s="10">
        <v>11000000</v>
      </c>
      <c r="C9335" s="10">
        <v>245144417</v>
      </c>
    </row>
    <row r="9336" spans="1:3" x14ac:dyDescent="0.3">
      <c r="A9336" s="6" t="s">
        <v>3646</v>
      </c>
      <c r="B9336" s="10">
        <v>139800000</v>
      </c>
      <c r="C9336" s="10">
        <v>581972415.79999995</v>
      </c>
    </row>
    <row r="9337" spans="1:3" x14ac:dyDescent="0.3">
      <c r="A9337" s="6" t="s">
        <v>3202</v>
      </c>
      <c r="B9337" s="10">
        <v>157600000</v>
      </c>
      <c r="C9337" s="10">
        <v>438742414.80000001</v>
      </c>
    </row>
    <row r="9338" spans="1:3" x14ac:dyDescent="0.3">
      <c r="A9338" s="6" t="s">
        <v>811</v>
      </c>
      <c r="B9338" s="10">
        <v>59960000</v>
      </c>
      <c r="C9338" s="10">
        <v>418659258.39999998</v>
      </c>
    </row>
    <row r="9339" spans="1:3" x14ac:dyDescent="0.3">
      <c r="A9339" s="6" t="s">
        <v>8407</v>
      </c>
      <c r="B9339" s="10">
        <v>6000000</v>
      </c>
      <c r="C9339" s="10">
        <v>106360586.2</v>
      </c>
    </row>
    <row r="9340" spans="1:3" x14ac:dyDescent="0.3">
      <c r="A9340" s="6" t="s">
        <v>5570</v>
      </c>
      <c r="B9340" s="10">
        <v>97760000</v>
      </c>
      <c r="C9340" s="10">
        <v>384573450.80000001</v>
      </c>
    </row>
    <row r="9341" spans="1:3" x14ac:dyDescent="0.3">
      <c r="A9341" s="6" t="s">
        <v>1175</v>
      </c>
      <c r="B9341" s="10">
        <v>37000000</v>
      </c>
      <c r="C9341" s="10">
        <v>269994119</v>
      </c>
    </row>
    <row r="9342" spans="1:3" x14ac:dyDescent="0.3">
      <c r="A9342" s="6" t="s">
        <v>1041</v>
      </c>
      <c r="B9342" s="10">
        <v>104000000</v>
      </c>
      <c r="C9342" s="10">
        <v>528355678.60000002</v>
      </c>
    </row>
    <row r="9343" spans="1:3" x14ac:dyDescent="0.3">
      <c r="A9343" s="6" t="s">
        <v>5642</v>
      </c>
      <c r="B9343" s="10">
        <v>5000000</v>
      </c>
      <c r="C9343" s="10">
        <v>63615565.600000001</v>
      </c>
    </row>
    <row r="9344" spans="1:3" x14ac:dyDescent="0.3">
      <c r="A9344" s="6" t="s">
        <v>4008</v>
      </c>
      <c r="B9344" s="10">
        <v>6500000</v>
      </c>
      <c r="C9344" s="10">
        <v>937490</v>
      </c>
    </row>
    <row r="9345" spans="1:3" x14ac:dyDescent="0.3">
      <c r="A9345" s="6" t="s">
        <v>4569</v>
      </c>
      <c r="B9345" s="10">
        <v>212000000</v>
      </c>
      <c r="C9345" s="10">
        <v>244845206</v>
      </c>
    </row>
    <row r="9346" spans="1:3" x14ac:dyDescent="0.3">
      <c r="A9346" s="6" t="s">
        <v>6432</v>
      </c>
      <c r="B9346" s="10">
        <v>104800000</v>
      </c>
      <c r="C9346" s="10">
        <v>316773344.39999998</v>
      </c>
    </row>
    <row r="9347" spans="1:3" x14ac:dyDescent="0.3">
      <c r="A9347" s="6" t="s">
        <v>7574</v>
      </c>
      <c r="B9347" s="10">
        <v>105740523.8</v>
      </c>
      <c r="C9347" s="10">
        <v>345465556.80000001</v>
      </c>
    </row>
    <row r="9348" spans="1:3" x14ac:dyDescent="0.3">
      <c r="A9348" s="6" t="s">
        <v>8595</v>
      </c>
      <c r="B9348" s="10">
        <v>97140000</v>
      </c>
      <c r="C9348" s="10">
        <v>181655466.40000001</v>
      </c>
    </row>
    <row r="9349" spans="1:3" x14ac:dyDescent="0.3">
      <c r="A9349" s="6" t="s">
        <v>8237</v>
      </c>
      <c r="B9349" s="10">
        <v>114800000</v>
      </c>
      <c r="C9349" s="10">
        <v>384414469.80000001</v>
      </c>
    </row>
    <row r="9350" spans="1:3" x14ac:dyDescent="0.3">
      <c r="A9350" s="6" t="s">
        <v>3287</v>
      </c>
      <c r="B9350" s="10">
        <v>107600000</v>
      </c>
      <c r="C9350" s="10">
        <v>1033452894</v>
      </c>
    </row>
    <row r="9351" spans="1:3" x14ac:dyDescent="0.3">
      <c r="A9351" s="6" t="s">
        <v>7134</v>
      </c>
      <c r="B9351" s="10">
        <v>25000000</v>
      </c>
      <c r="C9351" s="10">
        <v>37216643</v>
      </c>
    </row>
    <row r="9352" spans="1:3" x14ac:dyDescent="0.3">
      <c r="A9352" s="6" t="s">
        <v>6445</v>
      </c>
      <c r="B9352" s="10">
        <v>63000000</v>
      </c>
      <c r="C9352" s="10">
        <v>652818078</v>
      </c>
    </row>
    <row r="9353" spans="1:3" x14ac:dyDescent="0.3">
      <c r="A9353" s="6" t="s">
        <v>1711</v>
      </c>
      <c r="B9353" s="10">
        <v>80000000</v>
      </c>
      <c r="C9353" s="10">
        <v>71485043</v>
      </c>
    </row>
    <row r="9354" spans="1:3" x14ac:dyDescent="0.3">
      <c r="A9354" s="6" t="s">
        <v>8466</v>
      </c>
      <c r="B9354" s="10">
        <v>980000</v>
      </c>
      <c r="C9354" s="10">
        <v>2935750.2</v>
      </c>
    </row>
    <row r="9355" spans="1:3" x14ac:dyDescent="0.3">
      <c r="A9355" s="6" t="s">
        <v>1688</v>
      </c>
      <c r="B9355" s="10">
        <v>5503757.2000000002</v>
      </c>
      <c r="C9355" s="10">
        <v>7</v>
      </c>
    </row>
    <row r="9356" spans="1:3" x14ac:dyDescent="0.3">
      <c r="A9356" s="6" t="s">
        <v>2146</v>
      </c>
      <c r="B9356" s="10">
        <v>20000000</v>
      </c>
      <c r="C9356" s="10">
        <v>27975429</v>
      </c>
    </row>
    <row r="9357" spans="1:3" x14ac:dyDescent="0.3">
      <c r="A9357" s="6" t="s">
        <v>6055</v>
      </c>
      <c r="B9357" s="10">
        <v>35000000</v>
      </c>
      <c r="C9357" s="10">
        <v>219375562</v>
      </c>
    </row>
    <row r="9358" spans="1:3" x14ac:dyDescent="0.3">
      <c r="A9358" s="6" t="s">
        <v>6399</v>
      </c>
      <c r="B9358" s="10">
        <v>11000000</v>
      </c>
      <c r="C9358" s="10">
        <v>9814566</v>
      </c>
    </row>
    <row r="9359" spans="1:3" x14ac:dyDescent="0.3">
      <c r="A9359" s="6" t="s">
        <v>3419</v>
      </c>
      <c r="B9359" s="10">
        <v>122800000</v>
      </c>
      <c r="C9359" s="10">
        <v>611381558.20000005</v>
      </c>
    </row>
    <row r="9360" spans="1:3" x14ac:dyDescent="0.3">
      <c r="A9360" s="6" t="s">
        <v>7589</v>
      </c>
      <c r="B9360" s="10">
        <v>90000000</v>
      </c>
      <c r="C9360" s="10">
        <v>288693989</v>
      </c>
    </row>
    <row r="9361" spans="1:3" x14ac:dyDescent="0.3">
      <c r="A9361" s="6" t="s">
        <v>2917</v>
      </c>
      <c r="B9361" s="10">
        <v>20000000</v>
      </c>
      <c r="C9361" s="10">
        <v>69911903</v>
      </c>
    </row>
    <row r="9362" spans="1:3" x14ac:dyDescent="0.3">
      <c r="A9362" s="6" t="s">
        <v>3735</v>
      </c>
      <c r="B9362" s="10">
        <v>145600000</v>
      </c>
      <c r="C9362" s="10">
        <v>315541087.80000001</v>
      </c>
    </row>
    <row r="9363" spans="1:3" x14ac:dyDescent="0.3">
      <c r="A9363" s="6" t="s">
        <v>8413</v>
      </c>
      <c r="B9363" s="10">
        <v>37500000</v>
      </c>
      <c r="C9363" s="10">
        <v>88473016</v>
      </c>
    </row>
    <row r="9364" spans="1:3" x14ac:dyDescent="0.3">
      <c r="A9364" s="6" t="s">
        <v>7301</v>
      </c>
      <c r="B9364" s="10">
        <v>1600000</v>
      </c>
      <c r="C9364" s="10">
        <v>6263224</v>
      </c>
    </row>
    <row r="9365" spans="1:3" x14ac:dyDescent="0.3">
      <c r="A9365" s="6" t="s">
        <v>3548</v>
      </c>
      <c r="B9365" s="10">
        <v>90000000</v>
      </c>
      <c r="C9365" s="10">
        <v>433079565.60000002</v>
      </c>
    </row>
    <row r="9366" spans="1:3" x14ac:dyDescent="0.3">
      <c r="A9366" s="6" t="s">
        <v>4433</v>
      </c>
      <c r="B9366" s="10">
        <v>65000000</v>
      </c>
      <c r="C9366" s="10">
        <v>374105123</v>
      </c>
    </row>
    <row r="9367" spans="1:3" x14ac:dyDescent="0.3">
      <c r="A9367" s="6" t="s">
        <v>3966</v>
      </c>
      <c r="B9367" s="10">
        <v>11000000</v>
      </c>
      <c r="C9367" s="10">
        <v>9170214</v>
      </c>
    </row>
    <row r="9368" spans="1:3" x14ac:dyDescent="0.3">
      <c r="A9368" s="6" t="s">
        <v>3484</v>
      </c>
      <c r="B9368" s="10">
        <v>178400000</v>
      </c>
      <c r="C9368" s="10">
        <v>324436308.39999998</v>
      </c>
    </row>
    <row r="9369" spans="1:3" x14ac:dyDescent="0.3">
      <c r="A9369" s="6" t="s">
        <v>7528</v>
      </c>
      <c r="B9369" s="10">
        <v>20000000</v>
      </c>
      <c r="C9369" s="10">
        <v>30163785</v>
      </c>
    </row>
    <row r="9370" spans="1:3" x14ac:dyDescent="0.3">
      <c r="A9370" s="6" t="s">
        <v>7306</v>
      </c>
      <c r="B9370" s="10">
        <v>108200000</v>
      </c>
      <c r="C9370" s="10">
        <v>405044027.80000001</v>
      </c>
    </row>
    <row r="9371" spans="1:3" x14ac:dyDescent="0.3">
      <c r="A9371" s="6" t="s">
        <v>9264</v>
      </c>
      <c r="B9371" s="10">
        <v>5000000</v>
      </c>
      <c r="C9371" s="10">
        <v>0</v>
      </c>
    </row>
    <row r="9372" spans="1:3" x14ac:dyDescent="0.3">
      <c r="A9372" s="6" t="s">
        <v>5113</v>
      </c>
      <c r="B9372" s="10">
        <v>107800000</v>
      </c>
      <c r="C9372" s="10">
        <v>578253582</v>
      </c>
    </row>
    <row r="9373" spans="1:3" x14ac:dyDescent="0.3">
      <c r="A9373" s="6" t="s">
        <v>7443</v>
      </c>
      <c r="B9373" s="10">
        <v>15000000</v>
      </c>
      <c r="C9373" s="10">
        <v>67215435</v>
      </c>
    </row>
    <row r="9374" spans="1:3" x14ac:dyDescent="0.3">
      <c r="A9374" s="6" t="s">
        <v>9360</v>
      </c>
      <c r="B9374" s="10">
        <v>136200000</v>
      </c>
      <c r="C9374" s="10">
        <v>363305380.19999999</v>
      </c>
    </row>
    <row r="9375" spans="1:3" x14ac:dyDescent="0.3">
      <c r="A9375" s="6" t="s">
        <v>5095</v>
      </c>
      <c r="B9375" s="10">
        <v>16000000</v>
      </c>
      <c r="C9375" s="10">
        <v>92823546</v>
      </c>
    </row>
    <row r="9376" spans="1:3" x14ac:dyDescent="0.3">
      <c r="A9376" s="6" t="s">
        <v>2167</v>
      </c>
      <c r="B9376" s="10">
        <v>156000000</v>
      </c>
      <c r="C9376" s="10">
        <v>952321336</v>
      </c>
    </row>
    <row r="9377" spans="1:3" x14ac:dyDescent="0.3">
      <c r="A9377" s="6" t="s">
        <v>2375</v>
      </c>
      <c r="B9377" s="10">
        <v>20011197</v>
      </c>
      <c r="C9377" s="10">
        <v>34949567</v>
      </c>
    </row>
    <row r="9378" spans="1:3" x14ac:dyDescent="0.3">
      <c r="A9378" s="6" t="s">
        <v>4688</v>
      </c>
      <c r="B9378" s="10">
        <v>10000000</v>
      </c>
      <c r="C9378" s="10">
        <v>30768449</v>
      </c>
    </row>
    <row r="9379" spans="1:3" x14ac:dyDescent="0.3">
      <c r="A9379" s="6" t="s">
        <v>7966</v>
      </c>
      <c r="B9379" s="10">
        <v>4581468</v>
      </c>
      <c r="C9379" s="10">
        <v>1181929</v>
      </c>
    </row>
    <row r="9380" spans="1:3" x14ac:dyDescent="0.3">
      <c r="A9380" s="6" t="s">
        <v>6953</v>
      </c>
      <c r="B9380" s="10">
        <v>9500000</v>
      </c>
      <c r="C9380" s="10">
        <v>0</v>
      </c>
    </row>
    <row r="9381" spans="1:3" x14ac:dyDescent="0.3">
      <c r="A9381" s="6" t="s">
        <v>5326</v>
      </c>
      <c r="B9381" s="10">
        <v>7700000</v>
      </c>
      <c r="C9381" s="10">
        <v>21000000</v>
      </c>
    </row>
    <row r="9382" spans="1:3" x14ac:dyDescent="0.3">
      <c r="A9382" s="6" t="s">
        <v>6774</v>
      </c>
      <c r="B9382" s="10">
        <v>5043197</v>
      </c>
      <c r="C9382" s="10">
        <v>128269</v>
      </c>
    </row>
    <row r="9383" spans="1:3" x14ac:dyDescent="0.3">
      <c r="A9383" s="6" t="s">
        <v>2099</v>
      </c>
      <c r="B9383" s="10">
        <v>24000000</v>
      </c>
      <c r="C9383" s="10">
        <v>136539552</v>
      </c>
    </row>
    <row r="9384" spans="1:3" x14ac:dyDescent="0.3">
      <c r="A9384" s="6" t="s">
        <v>7607</v>
      </c>
      <c r="B9384" s="10">
        <v>15000000</v>
      </c>
      <c r="C9384" s="10">
        <v>40862054</v>
      </c>
    </row>
    <row r="9385" spans="1:3" x14ac:dyDescent="0.3">
      <c r="A9385" s="6" t="s">
        <v>2156</v>
      </c>
      <c r="B9385" s="10">
        <v>100000000</v>
      </c>
      <c r="C9385" s="10">
        <v>99123656</v>
      </c>
    </row>
    <row r="9386" spans="1:3" x14ac:dyDescent="0.3">
      <c r="A9386" s="6" t="s">
        <v>9755</v>
      </c>
      <c r="B9386" s="10">
        <v>20000000</v>
      </c>
      <c r="C9386" s="10">
        <v>296432421.60000002</v>
      </c>
    </row>
    <row r="9387" spans="1:3" x14ac:dyDescent="0.3">
      <c r="A9387" s="6" t="s">
        <v>8275</v>
      </c>
      <c r="B9387" s="10">
        <v>17000000</v>
      </c>
      <c r="C9387" s="10">
        <v>182057016</v>
      </c>
    </row>
    <row r="9388" spans="1:3" x14ac:dyDescent="0.3">
      <c r="A9388" s="6" t="s">
        <v>1016</v>
      </c>
      <c r="B9388" s="10">
        <v>3300000</v>
      </c>
      <c r="C9388" s="10">
        <v>39123993</v>
      </c>
    </row>
    <row r="9389" spans="1:3" x14ac:dyDescent="0.3">
      <c r="A9389" s="6" t="s">
        <v>327</v>
      </c>
      <c r="B9389" s="10">
        <v>12020000</v>
      </c>
      <c r="C9389" s="10">
        <v>217087597.40000001</v>
      </c>
    </row>
    <row r="9390" spans="1:3" x14ac:dyDescent="0.3">
      <c r="A9390" s="6" t="s">
        <v>1881</v>
      </c>
      <c r="B9390" s="10">
        <v>128800000</v>
      </c>
      <c r="C9390" s="10">
        <v>1136130193</v>
      </c>
    </row>
    <row r="9391" spans="1:3" x14ac:dyDescent="0.3">
      <c r="A9391" s="6" t="s">
        <v>6853</v>
      </c>
      <c r="B9391" s="10">
        <v>84800000</v>
      </c>
      <c r="C9391" s="10">
        <v>293483805.19999999</v>
      </c>
    </row>
    <row r="9392" spans="1:3" x14ac:dyDescent="0.3">
      <c r="A9392" s="6" t="s">
        <v>7355</v>
      </c>
      <c r="B9392" s="10">
        <v>30000000</v>
      </c>
      <c r="C9392" s="10">
        <v>25947983</v>
      </c>
    </row>
    <row r="9393" spans="1:3" x14ac:dyDescent="0.3">
      <c r="A9393" s="6" t="s">
        <v>694</v>
      </c>
      <c r="B9393" s="10">
        <v>20000000</v>
      </c>
      <c r="C9393" s="10">
        <v>111448997</v>
      </c>
    </row>
    <row r="9394" spans="1:3" x14ac:dyDescent="0.3">
      <c r="A9394" s="6" t="s">
        <v>1315</v>
      </c>
      <c r="B9394" s="10">
        <v>98600000</v>
      </c>
      <c r="C9394" s="10">
        <v>688313467.60000002</v>
      </c>
    </row>
    <row r="9395" spans="1:3" x14ac:dyDescent="0.3">
      <c r="A9395" s="6" t="s">
        <v>6772</v>
      </c>
      <c r="B9395" s="10">
        <v>28000000</v>
      </c>
      <c r="C9395" s="10">
        <v>69458182</v>
      </c>
    </row>
    <row r="9396" spans="1:3" x14ac:dyDescent="0.3">
      <c r="A9396" s="6" t="s">
        <v>7341</v>
      </c>
      <c r="B9396" s="10">
        <v>700000</v>
      </c>
      <c r="C9396" s="10">
        <v>200242</v>
      </c>
    </row>
    <row r="9397" spans="1:3" x14ac:dyDescent="0.3">
      <c r="A9397" s="6" t="s">
        <v>1581</v>
      </c>
      <c r="B9397" s="10">
        <v>150000000</v>
      </c>
      <c r="C9397" s="10">
        <v>205440387</v>
      </c>
    </row>
    <row r="9398" spans="1:3" x14ac:dyDescent="0.3">
      <c r="A9398" s="6" t="s">
        <v>3422</v>
      </c>
      <c r="B9398" s="10">
        <v>20000000</v>
      </c>
      <c r="C9398" s="10">
        <v>184188720</v>
      </c>
    </row>
    <row r="9399" spans="1:3" x14ac:dyDescent="0.3">
      <c r="A9399" s="6" t="s">
        <v>6261</v>
      </c>
      <c r="B9399" s="10">
        <v>14586840.6</v>
      </c>
      <c r="C9399" s="10">
        <v>17487531</v>
      </c>
    </row>
    <row r="9400" spans="1:3" x14ac:dyDescent="0.3">
      <c r="A9400" s="6" t="s">
        <v>1923</v>
      </c>
      <c r="B9400" s="10">
        <v>11936735</v>
      </c>
      <c r="C9400" s="10">
        <v>61631776</v>
      </c>
    </row>
    <row r="9401" spans="1:3" x14ac:dyDescent="0.3">
      <c r="A9401" s="6" t="s">
        <v>8055</v>
      </c>
      <c r="B9401" s="10">
        <v>35000000</v>
      </c>
      <c r="C9401" s="10">
        <v>12254746</v>
      </c>
    </row>
    <row r="9402" spans="1:3" x14ac:dyDescent="0.3">
      <c r="A9402" s="6" t="s">
        <v>1419</v>
      </c>
      <c r="B9402" s="10">
        <v>50000000</v>
      </c>
      <c r="C9402" s="10">
        <v>41000000</v>
      </c>
    </row>
    <row r="9403" spans="1:3" x14ac:dyDescent="0.3">
      <c r="A9403" s="6" t="s">
        <v>4059</v>
      </c>
      <c r="B9403" s="10">
        <v>1204600</v>
      </c>
      <c r="C9403" s="10">
        <v>7700259</v>
      </c>
    </row>
    <row r="9404" spans="1:3" x14ac:dyDescent="0.3">
      <c r="A9404" s="6" t="s">
        <v>4911</v>
      </c>
      <c r="B9404" s="10">
        <v>78000000</v>
      </c>
      <c r="C9404" s="10">
        <v>706371104.39999998</v>
      </c>
    </row>
    <row r="9405" spans="1:3" x14ac:dyDescent="0.3">
      <c r="A9405" s="6" t="s">
        <v>9458</v>
      </c>
      <c r="B9405" s="10">
        <v>95000000</v>
      </c>
      <c r="C9405" s="10">
        <v>398687143.80000001</v>
      </c>
    </row>
    <row r="9406" spans="1:3" x14ac:dyDescent="0.3">
      <c r="A9406" s="6" t="s">
        <v>3136</v>
      </c>
      <c r="B9406" s="10">
        <v>70000000</v>
      </c>
      <c r="C9406" s="10">
        <v>329803958</v>
      </c>
    </row>
    <row r="9407" spans="1:3" x14ac:dyDescent="0.3">
      <c r="A9407" s="6" t="s">
        <v>8093</v>
      </c>
      <c r="B9407" s="10">
        <v>7301100</v>
      </c>
      <c r="C9407" s="10">
        <v>14155617</v>
      </c>
    </row>
    <row r="9408" spans="1:3" x14ac:dyDescent="0.3">
      <c r="A9408" s="6" t="s">
        <v>2240</v>
      </c>
      <c r="B9408" s="10">
        <v>72440000</v>
      </c>
      <c r="C9408" s="10">
        <v>220176894.40000001</v>
      </c>
    </row>
    <row r="9409" spans="1:3" x14ac:dyDescent="0.3">
      <c r="A9409" s="6" t="s">
        <v>4007</v>
      </c>
      <c r="B9409" s="10">
        <v>38000000</v>
      </c>
      <c r="C9409" s="10">
        <v>117425156</v>
      </c>
    </row>
    <row r="9410" spans="1:3" x14ac:dyDescent="0.3">
      <c r="A9410" s="6" t="s">
        <v>2406</v>
      </c>
      <c r="B9410" s="10">
        <v>15541000</v>
      </c>
      <c r="C9410" s="10">
        <v>38139010</v>
      </c>
    </row>
    <row r="9411" spans="1:3" x14ac:dyDescent="0.3">
      <c r="A9411" s="6" t="s">
        <v>8072</v>
      </c>
      <c r="B9411" s="10">
        <v>135000000</v>
      </c>
      <c r="C9411" s="10">
        <v>636925578.20000005</v>
      </c>
    </row>
    <row r="9412" spans="1:3" x14ac:dyDescent="0.3">
      <c r="A9412" s="6" t="s">
        <v>4568</v>
      </c>
      <c r="B9412" s="10">
        <v>71600000</v>
      </c>
      <c r="C9412" s="10">
        <v>657398006</v>
      </c>
    </row>
    <row r="9413" spans="1:3" x14ac:dyDescent="0.3">
      <c r="A9413" s="6" t="s">
        <v>8845</v>
      </c>
      <c r="B9413" s="10">
        <v>174000000</v>
      </c>
      <c r="C9413" s="10">
        <v>333960611</v>
      </c>
    </row>
    <row r="9414" spans="1:3" x14ac:dyDescent="0.3">
      <c r="A9414" s="6" t="s">
        <v>7634</v>
      </c>
      <c r="B9414" s="10">
        <v>30000000</v>
      </c>
      <c r="C9414" s="10">
        <v>21577076</v>
      </c>
    </row>
    <row r="9415" spans="1:3" x14ac:dyDescent="0.3">
      <c r="A9415" s="6" t="s">
        <v>2658</v>
      </c>
      <c r="B9415" s="10">
        <v>40000000</v>
      </c>
      <c r="C9415" s="10">
        <v>75984700</v>
      </c>
    </row>
    <row r="9416" spans="1:3" x14ac:dyDescent="0.3">
      <c r="A9416" s="6" t="s">
        <v>6308</v>
      </c>
      <c r="B9416" s="10">
        <v>201940000</v>
      </c>
      <c r="C9416" s="10">
        <v>38157314</v>
      </c>
    </row>
    <row r="9417" spans="1:3" x14ac:dyDescent="0.3">
      <c r="A9417" s="6" t="s">
        <v>2113</v>
      </c>
      <c r="B9417" s="10">
        <v>113400000</v>
      </c>
      <c r="C9417" s="10">
        <v>652368753.60000002</v>
      </c>
    </row>
    <row r="9418" spans="1:3" x14ac:dyDescent="0.3">
      <c r="A9418" s="6" t="s">
        <v>1397</v>
      </c>
      <c r="B9418" s="10">
        <v>175600000</v>
      </c>
      <c r="C9418" s="10">
        <v>288568132.39999998</v>
      </c>
    </row>
    <row r="9419" spans="1:3" x14ac:dyDescent="0.3">
      <c r="A9419" s="6" t="s">
        <v>9357</v>
      </c>
      <c r="B9419" s="10">
        <v>15000000</v>
      </c>
      <c r="C9419" s="10">
        <v>52460543</v>
      </c>
    </row>
    <row r="9420" spans="1:3" x14ac:dyDescent="0.3">
      <c r="A9420" s="6" t="s">
        <v>8594</v>
      </c>
      <c r="B9420" s="10">
        <v>9500000</v>
      </c>
      <c r="C9420" s="10">
        <v>14560247</v>
      </c>
    </row>
    <row r="9421" spans="1:3" x14ac:dyDescent="0.3">
      <c r="A9421" s="6" t="s">
        <v>1719</v>
      </c>
      <c r="B9421" s="10">
        <v>30000000</v>
      </c>
      <c r="C9421" s="10">
        <v>4315789</v>
      </c>
    </row>
    <row r="9422" spans="1:3" x14ac:dyDescent="0.3">
      <c r="A9422" s="6" t="s">
        <v>3579</v>
      </c>
      <c r="B9422" s="10">
        <v>20000000</v>
      </c>
      <c r="C9422" s="10">
        <v>21972336</v>
      </c>
    </row>
    <row r="9423" spans="1:3" x14ac:dyDescent="0.3">
      <c r="A9423" s="6" t="s">
        <v>7088</v>
      </c>
      <c r="B9423" s="10">
        <v>95600000</v>
      </c>
      <c r="C9423" s="10">
        <v>305560367.80000001</v>
      </c>
    </row>
    <row r="9424" spans="1:3" x14ac:dyDescent="0.3">
      <c r="A9424" s="6" t="s">
        <v>3497</v>
      </c>
      <c r="B9424" s="10">
        <v>60000000</v>
      </c>
      <c r="C9424" s="10">
        <v>253555383</v>
      </c>
    </row>
    <row r="9425" spans="1:3" x14ac:dyDescent="0.3">
      <c r="A9425" s="6" t="s">
        <v>4566</v>
      </c>
      <c r="B9425" s="10">
        <v>20000000</v>
      </c>
      <c r="C9425" s="10">
        <v>96815497.400000006</v>
      </c>
    </row>
    <row r="9426" spans="1:3" x14ac:dyDescent="0.3">
      <c r="A9426" s="6" t="s">
        <v>641</v>
      </c>
      <c r="B9426" s="10">
        <v>77200000</v>
      </c>
      <c r="C9426" s="10">
        <v>250609542.59999999</v>
      </c>
    </row>
    <row r="9427" spans="1:3" x14ac:dyDescent="0.3">
      <c r="A9427" s="6" t="s">
        <v>6414</v>
      </c>
      <c r="B9427" s="10">
        <v>7000000</v>
      </c>
      <c r="C9427" s="10">
        <v>11060485</v>
      </c>
    </row>
    <row r="9428" spans="1:3" x14ac:dyDescent="0.3">
      <c r="A9428" s="6" t="s">
        <v>7202</v>
      </c>
      <c r="B9428" s="10">
        <v>174400000</v>
      </c>
      <c r="C9428" s="10">
        <v>895189907</v>
      </c>
    </row>
    <row r="9429" spans="1:3" x14ac:dyDescent="0.3">
      <c r="A9429" s="6" t="s">
        <v>4344</v>
      </c>
      <c r="B9429" s="10">
        <v>4000000</v>
      </c>
      <c r="C9429" s="10">
        <v>27007072</v>
      </c>
    </row>
    <row r="9430" spans="1:3" x14ac:dyDescent="0.3">
      <c r="A9430" s="6" t="s">
        <v>7765</v>
      </c>
      <c r="B9430" s="10">
        <v>8000000</v>
      </c>
      <c r="C9430" s="10">
        <v>5314194</v>
      </c>
    </row>
    <row r="9431" spans="1:3" x14ac:dyDescent="0.3">
      <c r="A9431" s="6" t="s">
        <v>3859</v>
      </c>
      <c r="B9431" s="10">
        <v>20000000</v>
      </c>
      <c r="C9431" s="10">
        <v>55576210</v>
      </c>
    </row>
    <row r="9432" spans="1:3" x14ac:dyDescent="0.3">
      <c r="A9432" s="6" t="s">
        <v>7394</v>
      </c>
      <c r="B9432" s="10">
        <v>2800000</v>
      </c>
      <c r="C9432" s="10">
        <v>5882400.7999999998</v>
      </c>
    </row>
    <row r="9433" spans="1:3" x14ac:dyDescent="0.3">
      <c r="A9433" s="6" t="s">
        <v>6968</v>
      </c>
      <c r="B9433" s="10">
        <v>165400000</v>
      </c>
      <c r="C9433" s="10">
        <v>616863030.39999998</v>
      </c>
    </row>
    <row r="9434" spans="1:3" x14ac:dyDescent="0.3">
      <c r="A9434" s="6" t="s">
        <v>4244</v>
      </c>
      <c r="B9434" s="10">
        <v>175000000</v>
      </c>
      <c r="C9434" s="10">
        <v>221229335</v>
      </c>
    </row>
    <row r="9435" spans="1:3" x14ac:dyDescent="0.3">
      <c r="A9435" s="6" t="s">
        <v>1590</v>
      </c>
      <c r="B9435" s="10">
        <v>81400000</v>
      </c>
      <c r="C9435" s="10">
        <v>393750045.80000001</v>
      </c>
    </row>
    <row r="9436" spans="1:3" x14ac:dyDescent="0.3">
      <c r="A9436" s="6" t="s">
        <v>3460</v>
      </c>
      <c r="B9436" s="10">
        <v>35000000</v>
      </c>
      <c r="C9436" s="10">
        <v>57269863</v>
      </c>
    </row>
    <row r="9437" spans="1:3" x14ac:dyDescent="0.3">
      <c r="A9437" s="6" t="s">
        <v>1434</v>
      </c>
      <c r="B9437" s="10">
        <v>3000000</v>
      </c>
      <c r="C9437" s="10">
        <v>4065791</v>
      </c>
    </row>
    <row r="9438" spans="1:3" x14ac:dyDescent="0.3">
      <c r="A9438" s="6" t="s">
        <v>1540</v>
      </c>
      <c r="B9438" s="10">
        <v>5000000</v>
      </c>
      <c r="C9438" s="10">
        <v>431020</v>
      </c>
    </row>
    <row r="9439" spans="1:3" x14ac:dyDescent="0.3">
      <c r="A9439" s="6" t="s">
        <v>3838</v>
      </c>
      <c r="B9439" s="10">
        <v>3500000</v>
      </c>
      <c r="C9439" s="10">
        <v>45960255</v>
      </c>
    </row>
    <row r="9440" spans="1:3" x14ac:dyDescent="0.3">
      <c r="A9440" s="6" t="s">
        <v>3208</v>
      </c>
      <c r="B9440" s="10">
        <v>11000000</v>
      </c>
      <c r="C9440" s="10">
        <v>44984979</v>
      </c>
    </row>
    <row r="9441" spans="1:3" x14ac:dyDescent="0.3">
      <c r="A9441" s="6" t="s">
        <v>6623</v>
      </c>
      <c r="B9441" s="10">
        <v>148000000</v>
      </c>
      <c r="C9441" s="10">
        <v>497940019.80000001</v>
      </c>
    </row>
    <row r="9442" spans="1:3" x14ac:dyDescent="0.3">
      <c r="A9442" s="6" t="s">
        <v>9134</v>
      </c>
      <c r="B9442" s="10">
        <v>1260400</v>
      </c>
      <c r="C9442" s="10">
        <v>5331377</v>
      </c>
    </row>
    <row r="9443" spans="1:3" x14ac:dyDescent="0.3">
      <c r="A9443" s="6" t="s">
        <v>5384</v>
      </c>
      <c r="B9443" s="10">
        <v>115000000</v>
      </c>
      <c r="C9443" s="10">
        <v>77628265</v>
      </c>
    </row>
    <row r="9444" spans="1:3" x14ac:dyDescent="0.3">
      <c r="A9444" s="6" t="s">
        <v>6667</v>
      </c>
      <c r="B9444" s="10">
        <v>81860000</v>
      </c>
      <c r="C9444" s="10">
        <v>586446551.20000005</v>
      </c>
    </row>
    <row r="9445" spans="1:3" x14ac:dyDescent="0.3">
      <c r="A9445" s="6" t="s">
        <v>9035</v>
      </c>
      <c r="B9445" s="10">
        <v>137400000</v>
      </c>
      <c r="C9445" s="10">
        <v>478297686.19999999</v>
      </c>
    </row>
    <row r="9446" spans="1:3" x14ac:dyDescent="0.3">
      <c r="A9446" s="6" t="s">
        <v>3908</v>
      </c>
      <c r="B9446" s="10">
        <v>30000000</v>
      </c>
      <c r="C9446" s="10">
        <v>50145607</v>
      </c>
    </row>
    <row r="9447" spans="1:3" x14ac:dyDescent="0.3">
      <c r="A9447" s="6" t="s">
        <v>7275</v>
      </c>
      <c r="B9447" s="10">
        <v>147000000</v>
      </c>
      <c r="C9447" s="10">
        <v>790320116.79999995</v>
      </c>
    </row>
    <row r="9448" spans="1:3" x14ac:dyDescent="0.3">
      <c r="A9448" s="6" t="s">
        <v>6556</v>
      </c>
      <c r="B9448" s="10">
        <v>98140000</v>
      </c>
      <c r="C9448" s="10">
        <v>494358731.60000002</v>
      </c>
    </row>
    <row r="9449" spans="1:3" x14ac:dyDescent="0.3">
      <c r="A9449" s="6" t="s">
        <v>23</v>
      </c>
      <c r="B9449" s="10">
        <v>100000</v>
      </c>
      <c r="C9449" s="10">
        <v>3200000</v>
      </c>
    </row>
    <row r="9450" spans="1:3" x14ac:dyDescent="0.3">
      <c r="A9450" s="6" t="s">
        <v>3942</v>
      </c>
      <c r="B9450" s="10">
        <v>108000000</v>
      </c>
      <c r="C9450" s="10">
        <v>254948951.19999999</v>
      </c>
    </row>
    <row r="9451" spans="1:3" x14ac:dyDescent="0.3">
      <c r="A9451" s="6" t="s">
        <v>4526</v>
      </c>
      <c r="B9451" s="10">
        <v>60000000</v>
      </c>
      <c r="C9451" s="10">
        <v>30800231</v>
      </c>
    </row>
    <row r="9452" spans="1:3" x14ac:dyDescent="0.3">
      <c r="A9452" s="6" t="s">
        <v>5480</v>
      </c>
      <c r="B9452" s="10">
        <v>31052475</v>
      </c>
      <c r="C9452" s="10">
        <v>16688332</v>
      </c>
    </row>
    <row r="9453" spans="1:3" x14ac:dyDescent="0.3">
      <c r="A9453" s="6" t="s">
        <v>468</v>
      </c>
      <c r="B9453" s="10">
        <v>101000000</v>
      </c>
      <c r="C9453" s="10">
        <v>321357348.60000002</v>
      </c>
    </row>
    <row r="9454" spans="1:3" x14ac:dyDescent="0.3">
      <c r="A9454" s="6" t="s">
        <v>935</v>
      </c>
      <c r="B9454" s="10">
        <v>21363393</v>
      </c>
      <c r="C9454" s="10">
        <v>25860000</v>
      </c>
    </row>
    <row r="9455" spans="1:3" x14ac:dyDescent="0.3">
      <c r="A9455" s="6" t="s">
        <v>4013</v>
      </c>
      <c r="B9455" s="10">
        <v>12000000</v>
      </c>
      <c r="C9455" s="10">
        <v>23477345</v>
      </c>
    </row>
    <row r="9456" spans="1:3" x14ac:dyDescent="0.3">
      <c r="A9456" s="6" t="s">
        <v>9351</v>
      </c>
      <c r="B9456" s="10">
        <v>85200000</v>
      </c>
      <c r="C9456" s="10">
        <v>471856743.19999999</v>
      </c>
    </row>
    <row r="9457" spans="1:3" x14ac:dyDescent="0.3">
      <c r="A9457" s="6" t="s">
        <v>5537</v>
      </c>
      <c r="B9457" s="10">
        <v>110060000</v>
      </c>
      <c r="C9457" s="10">
        <v>530401369</v>
      </c>
    </row>
    <row r="9458" spans="1:3" x14ac:dyDescent="0.3">
      <c r="A9458" s="6" t="s">
        <v>7315</v>
      </c>
      <c r="B9458" s="10">
        <v>2500000</v>
      </c>
      <c r="C9458" s="10">
        <v>10531010.800000001</v>
      </c>
    </row>
    <row r="9459" spans="1:3" x14ac:dyDescent="0.3">
      <c r="A9459" s="6" t="s">
        <v>8598</v>
      </c>
      <c r="B9459" s="10">
        <v>1500000</v>
      </c>
      <c r="C9459" s="10">
        <v>2264858.7999999998</v>
      </c>
    </row>
    <row r="9460" spans="1:3" x14ac:dyDescent="0.3">
      <c r="A9460" s="6" t="s">
        <v>6595</v>
      </c>
      <c r="B9460" s="10">
        <v>500000</v>
      </c>
      <c r="C9460" s="10">
        <v>1361417.8</v>
      </c>
    </row>
    <row r="9461" spans="1:3" x14ac:dyDescent="0.3">
      <c r="A9461" s="6" t="s">
        <v>3288</v>
      </c>
      <c r="B9461" s="10">
        <v>51340950</v>
      </c>
      <c r="C9461" s="10">
        <v>56415</v>
      </c>
    </row>
    <row r="9462" spans="1:3" x14ac:dyDescent="0.3">
      <c r="A9462" s="6" t="s">
        <v>4292</v>
      </c>
      <c r="B9462" s="10">
        <v>50641000</v>
      </c>
      <c r="C9462" s="10">
        <v>323787336.60000002</v>
      </c>
    </row>
    <row r="9463" spans="1:3" x14ac:dyDescent="0.3">
      <c r="A9463" s="6" t="s">
        <v>8930</v>
      </c>
      <c r="B9463" s="10">
        <v>150600000</v>
      </c>
      <c r="C9463" s="10">
        <v>414413080.19999999</v>
      </c>
    </row>
    <row r="9464" spans="1:3" x14ac:dyDescent="0.3">
      <c r="A9464" s="6" t="s">
        <v>7773</v>
      </c>
      <c r="B9464" s="10">
        <v>122200000</v>
      </c>
      <c r="C9464" s="10">
        <v>503388911.80000001</v>
      </c>
    </row>
    <row r="9465" spans="1:3" x14ac:dyDescent="0.3">
      <c r="A9465" s="6" t="s">
        <v>5894</v>
      </c>
      <c r="B9465" s="10">
        <v>49200000</v>
      </c>
      <c r="C9465" s="10">
        <v>427304425.60000002</v>
      </c>
    </row>
    <row r="9466" spans="1:3" x14ac:dyDescent="0.3">
      <c r="A9466" s="6" t="s">
        <v>7198</v>
      </c>
      <c r="B9466" s="10">
        <v>110800000</v>
      </c>
      <c r="C9466" s="10">
        <v>327683157.19999999</v>
      </c>
    </row>
    <row r="9467" spans="1:3" x14ac:dyDescent="0.3">
      <c r="A9467" s="6" t="s">
        <v>6232</v>
      </c>
      <c r="B9467" s="10">
        <v>12000000</v>
      </c>
      <c r="C9467" s="10">
        <v>65532576</v>
      </c>
    </row>
    <row r="9468" spans="1:3" x14ac:dyDescent="0.3">
      <c r="A9468" s="6" t="s">
        <v>7586</v>
      </c>
      <c r="B9468" s="10">
        <v>3000000</v>
      </c>
      <c r="C9468" s="10">
        <v>9000000</v>
      </c>
    </row>
    <row r="9469" spans="1:3" x14ac:dyDescent="0.3">
      <c r="A9469" s="6" t="s">
        <v>3411</v>
      </c>
      <c r="B9469" s="10">
        <v>148000000</v>
      </c>
      <c r="C9469" s="10">
        <v>623873271</v>
      </c>
    </row>
    <row r="9470" spans="1:3" x14ac:dyDescent="0.3">
      <c r="A9470" s="6" t="s">
        <v>2504</v>
      </c>
      <c r="B9470" s="10">
        <v>7911023.7999999998</v>
      </c>
      <c r="C9470" s="10">
        <v>55060661</v>
      </c>
    </row>
    <row r="9471" spans="1:3" x14ac:dyDescent="0.3">
      <c r="A9471" s="6" t="s">
        <v>8711</v>
      </c>
      <c r="B9471" s="10">
        <v>1100000</v>
      </c>
      <c r="C9471" s="10">
        <v>29005064</v>
      </c>
    </row>
    <row r="9472" spans="1:3" x14ac:dyDescent="0.3">
      <c r="A9472" s="6" t="s">
        <v>8991</v>
      </c>
      <c r="B9472" s="10">
        <v>8000000</v>
      </c>
      <c r="C9472" s="10">
        <v>9630444</v>
      </c>
    </row>
    <row r="9473" spans="1:3" x14ac:dyDescent="0.3">
      <c r="A9473" s="6" t="s">
        <v>258</v>
      </c>
      <c r="B9473" s="10">
        <v>142000000</v>
      </c>
      <c r="C9473" s="10">
        <v>491960363.19999999</v>
      </c>
    </row>
    <row r="9474" spans="1:3" x14ac:dyDescent="0.3">
      <c r="A9474" s="6" t="s">
        <v>5566</v>
      </c>
      <c r="B9474" s="10">
        <v>12000000</v>
      </c>
      <c r="C9474" s="10">
        <v>80000000</v>
      </c>
    </row>
    <row r="9475" spans="1:3" x14ac:dyDescent="0.3">
      <c r="A9475" s="6" t="s">
        <v>5446</v>
      </c>
      <c r="B9475" s="10">
        <v>29700000</v>
      </c>
      <c r="C9475" s="10">
        <v>870322670</v>
      </c>
    </row>
    <row r="9476" spans="1:3" x14ac:dyDescent="0.3">
      <c r="A9476" s="6" t="s">
        <v>5953</v>
      </c>
      <c r="B9476" s="10">
        <v>11250000</v>
      </c>
      <c r="C9476" s="10">
        <v>3241142</v>
      </c>
    </row>
    <row r="9477" spans="1:3" x14ac:dyDescent="0.3">
      <c r="A9477" s="6" t="s">
        <v>5839</v>
      </c>
      <c r="B9477" s="10">
        <v>18000000</v>
      </c>
      <c r="C9477" s="10">
        <v>94953</v>
      </c>
    </row>
    <row r="9478" spans="1:3" x14ac:dyDescent="0.3">
      <c r="A9478" s="6" t="s">
        <v>5736</v>
      </c>
      <c r="B9478" s="10">
        <v>58670000</v>
      </c>
      <c r="C9478" s="10">
        <v>385960548.19999999</v>
      </c>
    </row>
    <row r="9479" spans="1:3" x14ac:dyDescent="0.3">
      <c r="A9479" s="6" t="s">
        <v>8693</v>
      </c>
      <c r="B9479" s="10">
        <v>11000000</v>
      </c>
      <c r="C9479" s="10">
        <v>58586407</v>
      </c>
    </row>
    <row r="9480" spans="1:3" x14ac:dyDescent="0.3">
      <c r="A9480" s="6" t="s">
        <v>2987</v>
      </c>
      <c r="B9480" s="10">
        <v>97300000</v>
      </c>
      <c r="C9480" s="10">
        <v>423147746.80000001</v>
      </c>
    </row>
    <row r="9481" spans="1:3" x14ac:dyDescent="0.3">
      <c r="A9481" s="6" t="s">
        <v>6764</v>
      </c>
      <c r="B9481" s="10">
        <v>70200000</v>
      </c>
      <c r="C9481" s="10">
        <v>716958659</v>
      </c>
    </row>
    <row r="9482" spans="1:3" x14ac:dyDescent="0.3">
      <c r="A9482" s="6" t="s">
        <v>8429</v>
      </c>
      <c r="B9482" s="10">
        <v>120100000</v>
      </c>
      <c r="C9482" s="10">
        <v>875470694.60000002</v>
      </c>
    </row>
    <row r="9483" spans="1:3" x14ac:dyDescent="0.3">
      <c r="A9483" s="6" t="s">
        <v>3494</v>
      </c>
      <c r="B9483" s="10">
        <v>92200000</v>
      </c>
      <c r="C9483" s="10">
        <v>254504167.19999999</v>
      </c>
    </row>
    <row r="9484" spans="1:3" x14ac:dyDescent="0.3">
      <c r="A9484" s="6" t="s">
        <v>1988</v>
      </c>
      <c r="B9484" s="10">
        <v>30408000</v>
      </c>
      <c r="C9484" s="10">
        <v>7589419</v>
      </c>
    </row>
    <row r="9485" spans="1:3" x14ac:dyDescent="0.3">
      <c r="A9485" s="6" t="s">
        <v>7027</v>
      </c>
      <c r="B9485" s="10">
        <v>12001040</v>
      </c>
      <c r="C9485" s="10">
        <v>38139010</v>
      </c>
    </row>
    <row r="9486" spans="1:3" x14ac:dyDescent="0.3">
      <c r="A9486" s="6" t="s">
        <v>4790</v>
      </c>
      <c r="B9486" s="10">
        <v>114500000</v>
      </c>
      <c r="C9486" s="10">
        <v>198266608.40000001</v>
      </c>
    </row>
    <row r="9487" spans="1:3" x14ac:dyDescent="0.3">
      <c r="A9487" s="6" t="s">
        <v>2620</v>
      </c>
      <c r="B9487" s="10">
        <v>20000000</v>
      </c>
      <c r="C9487" s="10">
        <v>310824596</v>
      </c>
    </row>
    <row r="9488" spans="1:3" x14ac:dyDescent="0.3">
      <c r="A9488" s="6" t="s">
        <v>3808</v>
      </c>
      <c r="B9488" s="10">
        <v>100000000</v>
      </c>
      <c r="C9488" s="10">
        <v>115103325</v>
      </c>
    </row>
    <row r="9489" spans="1:3" x14ac:dyDescent="0.3">
      <c r="A9489" s="6" t="s">
        <v>9614</v>
      </c>
      <c r="B9489" s="10">
        <v>25000000</v>
      </c>
      <c r="C9489" s="10">
        <v>15366466</v>
      </c>
    </row>
    <row r="9490" spans="1:3" x14ac:dyDescent="0.3">
      <c r="A9490" s="6" t="s">
        <v>1249</v>
      </c>
      <c r="B9490" s="10">
        <v>300000000</v>
      </c>
      <c r="C9490" s="10">
        <v>1635383532</v>
      </c>
    </row>
    <row r="9491" spans="1:3" x14ac:dyDescent="0.3">
      <c r="A9491" s="6" t="s">
        <v>790</v>
      </c>
      <c r="B9491" s="10">
        <v>200000000</v>
      </c>
      <c r="C9491" s="10">
        <v>166360232</v>
      </c>
    </row>
    <row r="9492" spans="1:3" x14ac:dyDescent="0.3">
      <c r="A9492" s="6" t="s">
        <v>4400</v>
      </c>
      <c r="B9492" s="10">
        <v>97580000</v>
      </c>
      <c r="C9492" s="10">
        <v>653742013.39999998</v>
      </c>
    </row>
    <row r="9493" spans="1:3" x14ac:dyDescent="0.3">
      <c r="A9493" s="6" t="s">
        <v>4430</v>
      </c>
      <c r="B9493" s="10">
        <v>12000000</v>
      </c>
      <c r="C9493" s="10">
        <v>263499349</v>
      </c>
    </row>
    <row r="9494" spans="1:3" x14ac:dyDescent="0.3">
      <c r="A9494" s="6" t="s">
        <v>1546</v>
      </c>
      <c r="B9494" s="10">
        <v>13000000</v>
      </c>
      <c r="C9494" s="10">
        <v>14403891</v>
      </c>
    </row>
    <row r="9495" spans="1:3" x14ac:dyDescent="0.3">
      <c r="A9495" s="6" t="s">
        <v>1781</v>
      </c>
      <c r="B9495" s="10">
        <v>10000000</v>
      </c>
      <c r="C9495" s="10">
        <v>232887659.40000001</v>
      </c>
    </row>
    <row r="9496" spans="1:3" x14ac:dyDescent="0.3">
      <c r="A9496" s="6" t="s">
        <v>1741</v>
      </c>
      <c r="B9496" s="10">
        <v>115400000</v>
      </c>
      <c r="C9496" s="10">
        <v>504117090.39999998</v>
      </c>
    </row>
    <row r="9497" spans="1:3" x14ac:dyDescent="0.3">
      <c r="A9497" s="6" t="s">
        <v>9549</v>
      </c>
      <c r="B9497" s="10">
        <v>9300000</v>
      </c>
      <c r="C9497" s="10">
        <v>3117681</v>
      </c>
    </row>
    <row r="9498" spans="1:3" x14ac:dyDescent="0.3">
      <c r="A9498" s="6" t="s">
        <v>7194</v>
      </c>
      <c r="B9498" s="10">
        <v>127300000</v>
      </c>
      <c r="C9498" s="10">
        <v>737876730.60000002</v>
      </c>
    </row>
    <row r="9499" spans="1:3" x14ac:dyDescent="0.3">
      <c r="A9499" s="6" t="s">
        <v>6759</v>
      </c>
      <c r="B9499" s="10">
        <v>28000000</v>
      </c>
      <c r="C9499" s="10">
        <v>103173635</v>
      </c>
    </row>
    <row r="9500" spans="1:3" x14ac:dyDescent="0.3">
      <c r="A9500" s="6" t="s">
        <v>6710</v>
      </c>
      <c r="B9500" s="10">
        <v>65000000</v>
      </c>
      <c r="C9500" s="10">
        <v>163295654</v>
      </c>
    </row>
    <row r="9501" spans="1:3" x14ac:dyDescent="0.3">
      <c r="A9501" s="6" t="s">
        <v>499</v>
      </c>
      <c r="B9501" s="10">
        <v>190000000</v>
      </c>
      <c r="C9501" s="10">
        <v>531861650</v>
      </c>
    </row>
    <row r="9502" spans="1:3" x14ac:dyDescent="0.3">
      <c r="A9502" s="6" t="s">
        <v>4524</v>
      </c>
      <c r="B9502" s="10">
        <v>10000000</v>
      </c>
      <c r="C9502" s="10">
        <v>295750</v>
      </c>
    </row>
    <row r="9503" spans="1:3" x14ac:dyDescent="0.3">
      <c r="A9503" s="6" t="s">
        <v>7650</v>
      </c>
      <c r="B9503" s="10">
        <v>143700000</v>
      </c>
      <c r="C9503" s="10">
        <v>224559747.80000001</v>
      </c>
    </row>
    <row r="9504" spans="1:3" x14ac:dyDescent="0.3">
      <c r="A9504" s="6" t="s">
        <v>9471</v>
      </c>
      <c r="B9504" s="10">
        <v>100600000</v>
      </c>
      <c r="C9504" s="10">
        <v>610599012</v>
      </c>
    </row>
    <row r="9505" spans="1:3" x14ac:dyDescent="0.3">
      <c r="A9505" s="6" t="s">
        <v>9199</v>
      </c>
      <c r="B9505" s="10">
        <v>101800000</v>
      </c>
      <c r="C9505" s="10">
        <v>858637629</v>
      </c>
    </row>
    <row r="9506" spans="1:3" x14ac:dyDescent="0.3">
      <c r="A9506" s="6" t="s">
        <v>152</v>
      </c>
      <c r="B9506" s="10">
        <v>40000000</v>
      </c>
      <c r="C9506" s="10">
        <v>103913405</v>
      </c>
    </row>
    <row r="9507" spans="1:3" x14ac:dyDescent="0.3">
      <c r="A9507" s="6" t="s">
        <v>1554</v>
      </c>
      <c r="B9507" s="10">
        <v>150000000</v>
      </c>
      <c r="C9507" s="10">
        <v>305270083</v>
      </c>
    </row>
    <row r="9508" spans="1:3" x14ac:dyDescent="0.3">
      <c r="A9508" s="6" t="s">
        <v>762</v>
      </c>
      <c r="B9508" s="10">
        <v>165000000</v>
      </c>
      <c r="C9508" s="10">
        <v>496511521</v>
      </c>
    </row>
    <row r="9509" spans="1:3" x14ac:dyDescent="0.3">
      <c r="A9509" s="6" t="s">
        <v>7989</v>
      </c>
      <c r="B9509" s="10">
        <v>124800000</v>
      </c>
      <c r="C9509" s="10">
        <v>834642911.60000002</v>
      </c>
    </row>
    <row r="9510" spans="1:3" x14ac:dyDescent="0.3">
      <c r="A9510" s="6" t="s">
        <v>861</v>
      </c>
      <c r="B9510" s="10">
        <v>20000000</v>
      </c>
      <c r="C9510" s="10">
        <v>57299112</v>
      </c>
    </row>
    <row r="9511" spans="1:3" x14ac:dyDescent="0.3">
      <c r="A9511" s="6" t="s">
        <v>725</v>
      </c>
      <c r="B9511" s="10">
        <v>4000000</v>
      </c>
      <c r="C9511" s="10">
        <v>30361598</v>
      </c>
    </row>
    <row r="9512" spans="1:3" x14ac:dyDescent="0.3">
      <c r="A9512" s="6" t="s">
        <v>659</v>
      </c>
      <c r="B9512" s="10">
        <v>3000000</v>
      </c>
      <c r="C9512" s="10">
        <v>37753869.200000003</v>
      </c>
    </row>
    <row r="9513" spans="1:3" x14ac:dyDescent="0.3">
      <c r="A9513" s="6" t="s">
        <v>1062</v>
      </c>
      <c r="B9513" s="10">
        <v>3000000</v>
      </c>
      <c r="C9513" s="10">
        <v>66263722.799999997</v>
      </c>
    </row>
    <row r="9514" spans="1:3" x14ac:dyDescent="0.3">
      <c r="A9514" s="6" t="s">
        <v>962</v>
      </c>
      <c r="B9514" s="10">
        <v>3000000</v>
      </c>
      <c r="C9514" s="10">
        <v>3380105.2</v>
      </c>
    </row>
    <row r="9515" spans="1:3" x14ac:dyDescent="0.3">
      <c r="A9515" s="6" t="s">
        <v>1917</v>
      </c>
      <c r="B9515" s="10">
        <v>1200000</v>
      </c>
      <c r="C9515" s="10">
        <v>3174356</v>
      </c>
    </row>
    <row r="9516" spans="1:3" x14ac:dyDescent="0.3">
      <c r="A9516" s="6" t="s">
        <v>9536</v>
      </c>
      <c r="B9516" s="10">
        <v>7221932.4000000004</v>
      </c>
      <c r="C9516" s="10">
        <v>9623329</v>
      </c>
    </row>
    <row r="9517" spans="1:3" x14ac:dyDescent="0.3">
      <c r="A9517" s="6" t="s">
        <v>3418</v>
      </c>
      <c r="B9517" s="10">
        <v>95000000</v>
      </c>
      <c r="C9517" s="10">
        <v>968154371.20000005</v>
      </c>
    </row>
    <row r="9518" spans="1:3" x14ac:dyDescent="0.3">
      <c r="A9518" s="6" t="s">
        <v>6811</v>
      </c>
      <c r="B9518" s="10">
        <v>99000000</v>
      </c>
      <c r="C9518" s="10">
        <v>567214986.60000002</v>
      </c>
    </row>
    <row r="9519" spans="1:3" x14ac:dyDescent="0.3">
      <c r="A9519" s="6" t="s">
        <v>8518</v>
      </c>
      <c r="B9519" s="10">
        <v>16000000</v>
      </c>
      <c r="C9519" s="10">
        <v>5443068</v>
      </c>
    </row>
    <row r="9520" spans="1:3" x14ac:dyDescent="0.3">
      <c r="A9520" s="6" t="s">
        <v>3786</v>
      </c>
      <c r="B9520" s="10">
        <v>10000000</v>
      </c>
      <c r="C9520" s="10">
        <v>69708877</v>
      </c>
    </row>
    <row r="9521" spans="1:3" x14ac:dyDescent="0.3">
      <c r="A9521" s="6" t="s">
        <v>5347</v>
      </c>
      <c r="B9521" s="10">
        <v>63000000</v>
      </c>
      <c r="C9521" s="10">
        <v>25052000</v>
      </c>
    </row>
    <row r="9522" spans="1:3" x14ac:dyDescent="0.3">
      <c r="A9522" s="6" t="s">
        <v>5562</v>
      </c>
      <c r="B9522" s="10">
        <v>117200000</v>
      </c>
      <c r="C9522" s="10">
        <v>755498891</v>
      </c>
    </row>
    <row r="9523" spans="1:3" x14ac:dyDescent="0.3">
      <c r="A9523" s="6" t="s">
        <v>419</v>
      </c>
      <c r="B9523" s="10">
        <v>2000000</v>
      </c>
      <c r="C9523" s="10">
        <v>30226210</v>
      </c>
    </row>
    <row r="9524" spans="1:3" x14ac:dyDescent="0.3">
      <c r="A9524" s="6" t="s">
        <v>5638</v>
      </c>
      <c r="B9524" s="10">
        <v>75500000</v>
      </c>
      <c r="C9524" s="10">
        <v>509726081</v>
      </c>
    </row>
    <row r="9525" spans="1:3" x14ac:dyDescent="0.3">
      <c r="A9525" s="6" t="s">
        <v>6461</v>
      </c>
      <c r="B9525" s="10">
        <v>71400000</v>
      </c>
      <c r="C9525" s="10">
        <v>751654707.39999998</v>
      </c>
    </row>
    <row r="9526" spans="1:3" x14ac:dyDescent="0.3">
      <c r="A9526" s="6" t="s">
        <v>2352</v>
      </c>
      <c r="B9526" s="10">
        <v>127000000</v>
      </c>
      <c r="C9526" s="10">
        <v>325823441.80000001</v>
      </c>
    </row>
    <row r="9527" spans="1:3" x14ac:dyDescent="0.3">
      <c r="A9527" s="6" t="s">
        <v>674</v>
      </c>
      <c r="B9527" s="10">
        <v>178000000</v>
      </c>
      <c r="C9527" s="10">
        <v>542537546</v>
      </c>
    </row>
    <row r="9528" spans="1:3" x14ac:dyDescent="0.3">
      <c r="A9528" s="6" t="s">
        <v>1028</v>
      </c>
      <c r="B9528" s="10">
        <v>200000000</v>
      </c>
      <c r="C9528" s="10">
        <v>747862775</v>
      </c>
    </row>
    <row r="9529" spans="1:3" x14ac:dyDescent="0.3">
      <c r="A9529" s="6" t="s">
        <v>4513</v>
      </c>
      <c r="B9529" s="10">
        <v>90100000</v>
      </c>
      <c r="C9529" s="10">
        <v>414551647.39999998</v>
      </c>
    </row>
    <row r="9530" spans="1:3" x14ac:dyDescent="0.3">
      <c r="A9530" s="6" t="s">
        <v>8531</v>
      </c>
      <c r="B9530" s="10">
        <v>93600000</v>
      </c>
      <c r="C9530" s="10">
        <v>186333762.19999999</v>
      </c>
    </row>
    <row r="9531" spans="1:3" x14ac:dyDescent="0.3">
      <c r="A9531" s="6" t="s">
        <v>3174</v>
      </c>
      <c r="B9531" s="10">
        <v>41500000</v>
      </c>
      <c r="C9531" s="10">
        <v>298690257.19999999</v>
      </c>
    </row>
    <row r="9532" spans="1:3" x14ac:dyDescent="0.3">
      <c r="A9532" s="6" t="s">
        <v>1739</v>
      </c>
      <c r="B9532" s="10">
        <v>90000000</v>
      </c>
      <c r="C9532" s="10">
        <v>433079565.60000002</v>
      </c>
    </row>
    <row r="9533" spans="1:3" x14ac:dyDescent="0.3">
      <c r="A9533" s="6" t="s">
        <v>6454</v>
      </c>
      <c r="B9533" s="10">
        <v>149000000</v>
      </c>
      <c r="C9533" s="10">
        <v>251276175</v>
      </c>
    </row>
    <row r="9534" spans="1:3" x14ac:dyDescent="0.3">
      <c r="A9534" s="6" t="s">
        <v>2511</v>
      </c>
      <c r="B9534" s="10">
        <v>108600000</v>
      </c>
      <c r="C9534" s="10">
        <v>809433172.20000005</v>
      </c>
    </row>
    <row r="9535" spans="1:3" x14ac:dyDescent="0.3">
      <c r="A9535" s="6" t="s">
        <v>758</v>
      </c>
      <c r="B9535" s="10">
        <v>85000000</v>
      </c>
      <c r="C9535" s="10">
        <v>345033359</v>
      </c>
    </row>
    <row r="9536" spans="1:3" x14ac:dyDescent="0.3">
      <c r="A9536" s="6" t="s">
        <v>2131</v>
      </c>
      <c r="B9536" s="10">
        <v>60000000</v>
      </c>
      <c r="C9536" s="10">
        <v>71073932</v>
      </c>
    </row>
    <row r="9537" spans="1:3" x14ac:dyDescent="0.3">
      <c r="A9537" s="6" t="s">
        <v>8745</v>
      </c>
      <c r="B9537" s="10">
        <v>77000000</v>
      </c>
      <c r="C9537" s="10">
        <v>466288976</v>
      </c>
    </row>
    <row r="9538" spans="1:3" x14ac:dyDescent="0.3">
      <c r="A9538" s="6" t="s">
        <v>9432</v>
      </c>
      <c r="B9538" s="10">
        <v>54200004</v>
      </c>
      <c r="C9538" s="10">
        <v>2728869</v>
      </c>
    </row>
    <row r="9539" spans="1:3" x14ac:dyDescent="0.3">
      <c r="A9539" s="6" t="s">
        <v>3017</v>
      </c>
      <c r="B9539" s="10">
        <v>5000000</v>
      </c>
      <c r="C9539" s="10">
        <v>33649881</v>
      </c>
    </row>
    <row r="9540" spans="1:3" x14ac:dyDescent="0.3">
      <c r="A9540" s="6" t="s">
        <v>1033</v>
      </c>
      <c r="B9540" s="10">
        <v>131000000</v>
      </c>
      <c r="C9540" s="10">
        <v>247663502.80000001</v>
      </c>
    </row>
    <row r="9541" spans="1:3" x14ac:dyDescent="0.3">
      <c r="A9541" s="6" t="s">
        <v>9558</v>
      </c>
      <c r="B9541" s="10">
        <v>95200000</v>
      </c>
      <c r="C9541" s="10">
        <v>405026088.60000002</v>
      </c>
    </row>
    <row r="9542" spans="1:3" x14ac:dyDescent="0.3">
      <c r="A9542" s="6" t="s">
        <v>3385</v>
      </c>
      <c r="B9542" s="10">
        <v>60000000</v>
      </c>
      <c r="C9542" s="10">
        <v>57604723</v>
      </c>
    </row>
    <row r="9543" spans="1:3" x14ac:dyDescent="0.3">
      <c r="A9543" s="6" t="s">
        <v>4096</v>
      </c>
      <c r="B9543" s="10">
        <v>120400000</v>
      </c>
      <c r="C9543" s="10">
        <v>461753653.39999998</v>
      </c>
    </row>
    <row r="9544" spans="1:3" x14ac:dyDescent="0.3">
      <c r="A9544" s="6" t="s">
        <v>2580</v>
      </c>
      <c r="B9544" s="10">
        <v>50000000</v>
      </c>
      <c r="C9544" s="10">
        <v>225990976</v>
      </c>
    </row>
    <row r="9545" spans="1:3" x14ac:dyDescent="0.3">
      <c r="A9545" s="6" t="s">
        <v>4515</v>
      </c>
      <c r="B9545" s="10">
        <v>80400000</v>
      </c>
      <c r="C9545" s="10">
        <v>411716817.19999999</v>
      </c>
    </row>
    <row r="9546" spans="1:3" x14ac:dyDescent="0.3">
      <c r="A9546" s="6" t="s">
        <v>1791</v>
      </c>
      <c r="B9546" s="10">
        <v>117000000</v>
      </c>
      <c r="C9546" s="10">
        <v>310581759</v>
      </c>
    </row>
    <row r="9547" spans="1:3" x14ac:dyDescent="0.3">
      <c r="A9547" s="6" t="s">
        <v>5134</v>
      </c>
      <c r="B9547" s="10">
        <v>26000000</v>
      </c>
      <c r="C9547" s="10">
        <v>88092097</v>
      </c>
    </row>
    <row r="9548" spans="1:3" x14ac:dyDescent="0.3">
      <c r="A9548" s="6" t="s">
        <v>4416</v>
      </c>
      <c r="B9548" s="10">
        <v>167540000</v>
      </c>
      <c r="C9548" s="10">
        <v>175269998.80000001</v>
      </c>
    </row>
    <row r="9549" spans="1:3" x14ac:dyDescent="0.3">
      <c r="A9549" s="6" t="s">
        <v>8756</v>
      </c>
      <c r="B9549" s="10">
        <v>124000000</v>
      </c>
      <c r="C9549" s="10">
        <v>517060315.39999998</v>
      </c>
    </row>
    <row r="9550" spans="1:3" x14ac:dyDescent="0.3">
      <c r="A9550" s="6" t="s">
        <v>5517</v>
      </c>
      <c r="B9550" s="10">
        <v>80000000</v>
      </c>
      <c r="C9550" s="10">
        <v>204774690</v>
      </c>
    </row>
    <row r="9551" spans="1:3" x14ac:dyDescent="0.3">
      <c r="A9551" s="6" t="s">
        <v>5138</v>
      </c>
      <c r="B9551" s="10">
        <v>80660000</v>
      </c>
      <c r="C9551" s="10">
        <v>358911689.60000002</v>
      </c>
    </row>
    <row r="9552" spans="1:3" x14ac:dyDescent="0.3">
      <c r="A9552" s="6" t="s">
        <v>8847</v>
      </c>
      <c r="B9552" s="10">
        <v>20000000</v>
      </c>
      <c r="C9552" s="10">
        <v>32838945</v>
      </c>
    </row>
    <row r="9553" spans="1:3" x14ac:dyDescent="0.3">
      <c r="A9553" s="6" t="s">
        <v>2361</v>
      </c>
      <c r="B9553" s="10">
        <v>90000000</v>
      </c>
      <c r="C9553" s="10">
        <v>204313400</v>
      </c>
    </row>
    <row r="9554" spans="1:3" x14ac:dyDescent="0.3">
      <c r="A9554" s="6" t="s">
        <v>4829</v>
      </c>
      <c r="B9554" s="10">
        <v>120200000</v>
      </c>
      <c r="C9554" s="10">
        <v>335738990.19999999</v>
      </c>
    </row>
    <row r="9555" spans="1:3" x14ac:dyDescent="0.3">
      <c r="A9555" s="6" t="s">
        <v>6624</v>
      </c>
      <c r="B9555" s="10">
        <v>8000000</v>
      </c>
      <c r="C9555" s="10">
        <v>50811858</v>
      </c>
    </row>
    <row r="9556" spans="1:3" x14ac:dyDescent="0.3">
      <c r="A9556" s="6" t="s">
        <v>9532</v>
      </c>
      <c r="B9556" s="10">
        <v>130000000</v>
      </c>
      <c r="C9556" s="10">
        <v>571963494.39999998</v>
      </c>
    </row>
    <row r="9557" spans="1:3" x14ac:dyDescent="0.3">
      <c r="A9557" s="6" t="s">
        <v>3472</v>
      </c>
      <c r="B9557" s="10">
        <v>9500000</v>
      </c>
      <c r="C9557" s="10">
        <v>111600000</v>
      </c>
    </row>
    <row r="9558" spans="1:3" x14ac:dyDescent="0.3">
      <c r="A9558" s="6" t="s">
        <v>1108</v>
      </c>
      <c r="B9558" s="10">
        <v>157600000</v>
      </c>
      <c r="C9558" s="10">
        <v>277948016</v>
      </c>
    </row>
    <row r="9559" spans="1:3" x14ac:dyDescent="0.3">
      <c r="A9559" s="6" t="s">
        <v>4094</v>
      </c>
      <c r="B9559" s="10">
        <v>84600000</v>
      </c>
      <c r="C9559" s="10">
        <v>178745725.59999999</v>
      </c>
    </row>
    <row r="9560" spans="1:3" x14ac:dyDescent="0.3">
      <c r="A9560" s="6" t="s">
        <v>6135</v>
      </c>
      <c r="B9560" s="10">
        <v>40517129</v>
      </c>
      <c r="C9560" s="10">
        <v>10891281</v>
      </c>
    </row>
    <row r="9561" spans="1:3" x14ac:dyDescent="0.3">
      <c r="A9561" s="6" t="s">
        <v>656</v>
      </c>
      <c r="B9561" s="10">
        <v>158800000</v>
      </c>
      <c r="C9561" s="10">
        <v>677460163.60000002</v>
      </c>
    </row>
    <row r="9562" spans="1:3" x14ac:dyDescent="0.3">
      <c r="A9562" s="6" t="s">
        <v>663</v>
      </c>
      <c r="B9562" s="10">
        <v>39677129</v>
      </c>
      <c r="C9562" s="10">
        <v>125000</v>
      </c>
    </row>
    <row r="9563" spans="1:3" x14ac:dyDescent="0.3">
      <c r="A9563" s="6" t="s">
        <v>9638</v>
      </c>
      <c r="B9563" s="10">
        <v>54000000</v>
      </c>
      <c r="C9563" s="10">
        <v>130402010</v>
      </c>
    </row>
    <row r="9564" spans="1:3" x14ac:dyDescent="0.3">
      <c r="A9564" s="6" t="s">
        <v>3681</v>
      </c>
      <c r="B9564" s="10">
        <v>183540000</v>
      </c>
      <c r="C9564" s="10">
        <v>175269998.80000001</v>
      </c>
    </row>
    <row r="9565" spans="1:3" x14ac:dyDescent="0.3">
      <c r="A9565" s="6" t="s">
        <v>2798</v>
      </c>
      <c r="B9565" s="10">
        <v>4645437</v>
      </c>
      <c r="C9565" s="10">
        <v>9757417</v>
      </c>
    </row>
    <row r="9566" spans="1:3" x14ac:dyDescent="0.3">
      <c r="A9566" s="6" t="s">
        <v>6471</v>
      </c>
      <c r="B9566" s="10">
        <v>12000000</v>
      </c>
      <c r="C9566" s="10">
        <v>22750356</v>
      </c>
    </row>
    <row r="9567" spans="1:3" x14ac:dyDescent="0.3">
      <c r="A9567" s="6" t="s">
        <v>8852</v>
      </c>
      <c r="B9567" s="10">
        <v>88000000</v>
      </c>
      <c r="C9567" s="10">
        <v>503089616.80000001</v>
      </c>
    </row>
    <row r="9568" spans="1:3" x14ac:dyDescent="0.3">
      <c r="A9568" s="6" t="s">
        <v>7585</v>
      </c>
      <c r="B9568" s="10">
        <v>115500000</v>
      </c>
      <c r="C9568" s="10">
        <v>365470598</v>
      </c>
    </row>
    <row r="9569" spans="1:3" x14ac:dyDescent="0.3">
      <c r="A9569" s="6" t="s">
        <v>3766</v>
      </c>
      <c r="B9569" s="10">
        <v>135200000</v>
      </c>
      <c r="C9569" s="10">
        <v>947468745.79999995</v>
      </c>
    </row>
    <row r="9570" spans="1:3" x14ac:dyDescent="0.3">
      <c r="A9570" s="6" t="s">
        <v>2718</v>
      </c>
      <c r="B9570" s="10">
        <v>201940000</v>
      </c>
      <c r="C9570" s="10">
        <v>38157314</v>
      </c>
    </row>
    <row r="9571" spans="1:3" x14ac:dyDescent="0.3">
      <c r="A9571" s="6" t="s">
        <v>2284</v>
      </c>
      <c r="B9571" s="10">
        <v>121400000</v>
      </c>
      <c r="C9571" s="10">
        <v>492196010.39999998</v>
      </c>
    </row>
    <row r="9572" spans="1:3" x14ac:dyDescent="0.3">
      <c r="A9572" s="6" t="s">
        <v>7912</v>
      </c>
      <c r="B9572" s="10">
        <v>23640000</v>
      </c>
      <c r="C9572" s="10">
        <v>98774891</v>
      </c>
    </row>
    <row r="9573" spans="1:3" x14ac:dyDescent="0.3">
      <c r="A9573" s="6" t="s">
        <v>5884</v>
      </c>
      <c r="B9573" s="10">
        <v>2800000</v>
      </c>
      <c r="C9573" s="10">
        <v>86300489</v>
      </c>
    </row>
    <row r="9574" spans="1:3" x14ac:dyDescent="0.3">
      <c r="A9574" s="6" t="s">
        <v>6749</v>
      </c>
      <c r="B9574" s="10">
        <v>13000000</v>
      </c>
      <c r="C9574" s="10">
        <v>44726644</v>
      </c>
    </row>
    <row r="9575" spans="1:3" x14ac:dyDescent="0.3">
      <c r="A9575" s="6" t="s">
        <v>7557</v>
      </c>
      <c r="B9575" s="10">
        <v>20000000</v>
      </c>
      <c r="C9575" s="10">
        <v>59000000</v>
      </c>
    </row>
    <row r="9576" spans="1:3" x14ac:dyDescent="0.3">
      <c r="A9576" s="6" t="s">
        <v>6424</v>
      </c>
      <c r="B9576" s="10">
        <v>132200000</v>
      </c>
      <c r="C9576" s="10">
        <v>249632395.40000001</v>
      </c>
    </row>
    <row r="9577" spans="1:3" x14ac:dyDescent="0.3">
      <c r="A9577" s="6" t="s">
        <v>2829</v>
      </c>
      <c r="B9577" s="10">
        <v>181600000</v>
      </c>
      <c r="C9577" s="10">
        <v>175269998.80000001</v>
      </c>
    </row>
    <row r="9578" spans="1:3" x14ac:dyDescent="0.3">
      <c r="A9578" s="6" t="s">
        <v>2548</v>
      </c>
      <c r="B9578" s="10">
        <v>201940000</v>
      </c>
      <c r="C9578" s="10">
        <v>38157314</v>
      </c>
    </row>
    <row r="9579" spans="1:3" x14ac:dyDescent="0.3">
      <c r="A9579" s="6" t="s">
        <v>1369</v>
      </c>
      <c r="B9579" s="10">
        <v>116800000</v>
      </c>
      <c r="C9579" s="10">
        <v>448439992.19999999</v>
      </c>
    </row>
    <row r="9580" spans="1:3" x14ac:dyDescent="0.3">
      <c r="A9580" s="6" t="s">
        <v>4146</v>
      </c>
      <c r="B9580" s="10">
        <v>118008009.2</v>
      </c>
      <c r="C9580" s="10">
        <v>452180857.39999998</v>
      </c>
    </row>
    <row r="9581" spans="1:3" x14ac:dyDescent="0.3">
      <c r="A9581" s="6" t="s">
        <v>4891</v>
      </c>
      <c r="B9581" s="10">
        <v>136400000</v>
      </c>
      <c r="C9581" s="10">
        <v>328929749.19999999</v>
      </c>
    </row>
    <row r="9582" spans="1:3" x14ac:dyDescent="0.3">
      <c r="A9582" s="6" t="s">
        <v>4087</v>
      </c>
      <c r="B9582" s="10">
        <v>139800000</v>
      </c>
      <c r="C9582" s="10">
        <v>558017045.20000005</v>
      </c>
    </row>
    <row r="9583" spans="1:3" x14ac:dyDescent="0.3">
      <c r="A9583" s="6" t="s">
        <v>5961</v>
      </c>
      <c r="B9583" s="10">
        <v>109800000</v>
      </c>
      <c r="C9583" s="10">
        <v>357494447.19999999</v>
      </c>
    </row>
    <row r="9584" spans="1:3" x14ac:dyDescent="0.3">
      <c r="A9584" s="6" t="s">
        <v>2837</v>
      </c>
      <c r="B9584" s="10">
        <v>38998000</v>
      </c>
      <c r="C9584" s="10">
        <v>360848744</v>
      </c>
    </row>
    <row r="9585" spans="1:3" x14ac:dyDescent="0.3">
      <c r="A9585" s="6" t="s">
        <v>7772</v>
      </c>
      <c r="B9585" s="10">
        <v>101800000</v>
      </c>
      <c r="C9585" s="10">
        <v>842846355.60000002</v>
      </c>
    </row>
    <row r="9586" spans="1:3" x14ac:dyDescent="0.3">
      <c r="A9586" s="6" t="s">
        <v>2871</v>
      </c>
      <c r="B9586" s="10">
        <v>109800000</v>
      </c>
      <c r="C9586" s="10">
        <v>1155101096</v>
      </c>
    </row>
    <row r="9587" spans="1:3" x14ac:dyDescent="0.3">
      <c r="A9587" s="6" t="s">
        <v>4029</v>
      </c>
      <c r="B9587" s="10">
        <v>201940000</v>
      </c>
      <c r="C9587" s="10">
        <v>38157314</v>
      </c>
    </row>
    <row r="9588" spans="1:3" x14ac:dyDescent="0.3">
      <c r="A9588" s="6" t="s">
        <v>6248</v>
      </c>
      <c r="B9588" s="10">
        <v>132000040</v>
      </c>
      <c r="C9588" s="10">
        <v>38157314</v>
      </c>
    </row>
    <row r="9589" spans="1:3" x14ac:dyDescent="0.3">
      <c r="A9589" s="6" t="s">
        <v>7839</v>
      </c>
      <c r="B9589" s="10">
        <v>1500000</v>
      </c>
      <c r="C9589" s="10">
        <v>5901645.7999999998</v>
      </c>
    </row>
    <row r="9590" spans="1:3" x14ac:dyDescent="0.3">
      <c r="A9590" s="6" t="s">
        <v>9165</v>
      </c>
      <c r="B9590" s="10">
        <v>18000000</v>
      </c>
      <c r="C9590" s="10">
        <v>19739000</v>
      </c>
    </row>
    <row r="9591" spans="1:3" x14ac:dyDescent="0.3">
      <c r="A9591" s="6" t="s">
        <v>1178</v>
      </c>
      <c r="B9591" s="10">
        <v>76800000</v>
      </c>
      <c r="C9591" s="10">
        <v>858637629</v>
      </c>
    </row>
    <row r="9592" spans="1:3" x14ac:dyDescent="0.3">
      <c r="A9592" s="6" t="s">
        <v>1950</v>
      </c>
      <c r="B9592" s="10">
        <v>121400000</v>
      </c>
      <c r="C9592" s="10">
        <v>492196010.39999998</v>
      </c>
    </row>
    <row r="9593" spans="1:3" x14ac:dyDescent="0.3">
      <c r="A9593" s="6" t="s">
        <v>1873</v>
      </c>
      <c r="B9593" s="10">
        <v>239000000</v>
      </c>
      <c r="C9593" s="10">
        <v>666263122.5999999</v>
      </c>
    </row>
    <row r="9594" spans="1:3" x14ac:dyDescent="0.3">
      <c r="A9594" s="6" t="s">
        <v>2939</v>
      </c>
      <c r="B9594" s="10">
        <v>53340523.799999997</v>
      </c>
      <c r="C9594" s="10">
        <v>359866643.60000002</v>
      </c>
    </row>
    <row r="9595" spans="1:3" x14ac:dyDescent="0.3">
      <c r="A9595" s="6" t="s">
        <v>8012</v>
      </c>
      <c r="B9595" s="10">
        <v>100200000</v>
      </c>
      <c r="C9595" s="10">
        <v>288405522.60000002</v>
      </c>
    </row>
    <row r="9596" spans="1:3" x14ac:dyDescent="0.3">
      <c r="A9596" s="6" t="s">
        <v>591</v>
      </c>
      <c r="B9596" s="10">
        <v>115500000</v>
      </c>
      <c r="C9596" s="10">
        <v>468695206.80000001</v>
      </c>
    </row>
    <row r="9597" spans="1:3" x14ac:dyDescent="0.3">
      <c r="A9597" s="6" t="s">
        <v>6544</v>
      </c>
      <c r="B9597" s="10">
        <v>81000000</v>
      </c>
      <c r="C9597" s="10">
        <v>383536021</v>
      </c>
    </row>
    <row r="9598" spans="1:3" x14ac:dyDescent="0.3">
      <c r="A9598" s="6" t="s">
        <v>9395</v>
      </c>
      <c r="B9598" s="10">
        <v>112800000</v>
      </c>
      <c r="C9598" s="10">
        <v>356126924.80000001</v>
      </c>
    </row>
    <row r="9599" spans="1:3" x14ac:dyDescent="0.3">
      <c r="A9599" s="6" t="s">
        <v>8609</v>
      </c>
      <c r="B9599" s="10">
        <v>150600000</v>
      </c>
      <c r="C9599" s="10">
        <v>595004425.60000002</v>
      </c>
    </row>
    <row r="9600" spans="1:3" x14ac:dyDescent="0.3">
      <c r="A9600" s="6" t="s">
        <v>451</v>
      </c>
      <c r="B9600" s="10">
        <v>2937023.8</v>
      </c>
      <c r="C9600" s="10">
        <v>357986087</v>
      </c>
    </row>
    <row r="9601" spans="1:3" x14ac:dyDescent="0.3">
      <c r="A9601" s="6" t="s">
        <v>450</v>
      </c>
      <c r="B9601" s="10">
        <v>105400000</v>
      </c>
      <c r="C9601" s="10">
        <v>286421986.19999999</v>
      </c>
    </row>
    <row r="9602" spans="1:3" x14ac:dyDescent="0.3">
      <c r="A9602" s="6" t="s">
        <v>7048</v>
      </c>
      <c r="B9602" s="10">
        <v>2128009.2000000002</v>
      </c>
      <c r="C9602" s="10">
        <v>414202</v>
      </c>
    </row>
    <row r="9603" spans="1:3" x14ac:dyDescent="0.3">
      <c r="A9603" s="6" t="s">
        <v>5618</v>
      </c>
      <c r="B9603" s="10">
        <v>58670000</v>
      </c>
      <c r="C9603" s="10">
        <v>385960548.19999999</v>
      </c>
    </row>
    <row r="9604" spans="1:3" x14ac:dyDescent="0.3">
      <c r="A9604" s="6" t="s">
        <v>5462</v>
      </c>
      <c r="B9604" s="10">
        <v>1000000</v>
      </c>
      <c r="C9604" s="10">
        <v>26887177</v>
      </c>
    </row>
    <row r="9605" spans="1:3" x14ac:dyDescent="0.3">
      <c r="A9605" s="6" t="s">
        <v>8240</v>
      </c>
      <c r="B9605" s="10">
        <v>13000000</v>
      </c>
      <c r="C9605" s="10">
        <v>24001573</v>
      </c>
    </row>
    <row r="9606" spans="1:3" x14ac:dyDescent="0.3">
      <c r="A9606" s="6" t="s">
        <v>9152</v>
      </c>
      <c r="B9606" s="10">
        <v>181600000</v>
      </c>
      <c r="C9606" s="10">
        <v>175269998.80000001</v>
      </c>
    </row>
    <row r="9607" spans="1:3" x14ac:dyDescent="0.3">
      <c r="A9607" s="6" t="s">
        <v>5624</v>
      </c>
      <c r="B9607" s="10">
        <v>65000000</v>
      </c>
      <c r="C9607" s="10">
        <v>250821495</v>
      </c>
    </row>
    <row r="9608" spans="1:3" x14ac:dyDescent="0.3">
      <c r="A9608" s="6" t="s">
        <v>8433</v>
      </c>
      <c r="B9608" s="10">
        <v>101800000</v>
      </c>
      <c r="C9608" s="10">
        <v>842846355.60000002</v>
      </c>
    </row>
    <row r="9609" spans="1:3" x14ac:dyDescent="0.3">
      <c r="A9609" s="6" t="s">
        <v>2364</v>
      </c>
      <c r="B9609" s="10">
        <v>84000000</v>
      </c>
      <c r="C9609" s="10">
        <v>1014981322</v>
      </c>
    </row>
    <row r="9610" spans="1:3" x14ac:dyDescent="0.3">
      <c r="A9610" s="6" t="s">
        <v>2776</v>
      </c>
      <c r="B9610" s="10">
        <v>167400000</v>
      </c>
      <c r="C9610" s="10">
        <v>997517367.79999995</v>
      </c>
    </row>
    <row r="9611" spans="1:3" x14ac:dyDescent="0.3">
      <c r="A9611" s="6" t="s">
        <v>3992</v>
      </c>
      <c r="B9611" s="10">
        <v>20000000</v>
      </c>
      <c r="C9611" s="10">
        <v>29170410</v>
      </c>
    </row>
    <row r="9612" spans="1:3" x14ac:dyDescent="0.3">
      <c r="A9612" s="6" t="s">
        <v>4556</v>
      </c>
      <c r="B9612" s="10">
        <v>2017928</v>
      </c>
      <c r="C9612" s="10">
        <v>113478018.40000001</v>
      </c>
    </row>
    <row r="9613" spans="1:3" x14ac:dyDescent="0.3">
      <c r="A9613" s="6" t="s">
        <v>1143</v>
      </c>
      <c r="B9613" s="10">
        <v>9164600</v>
      </c>
      <c r="C9613" s="10">
        <v>1015339</v>
      </c>
    </row>
    <row r="9614" spans="1:3" x14ac:dyDescent="0.3">
      <c r="A9614" s="6" t="s">
        <v>7041</v>
      </c>
      <c r="B9614" s="10">
        <v>75000000</v>
      </c>
      <c r="C9614" s="10">
        <v>485503283.39999998</v>
      </c>
    </row>
    <row r="9615" spans="1:3" x14ac:dyDescent="0.3">
      <c r="A9615" s="6" t="s">
        <v>4519</v>
      </c>
      <c r="B9615" s="10">
        <v>167540000</v>
      </c>
      <c r="C9615" s="10">
        <v>175269998.80000001</v>
      </c>
    </row>
    <row r="9616" spans="1:3" x14ac:dyDescent="0.3">
      <c r="A9616" s="6" t="s">
        <v>2816</v>
      </c>
      <c r="B9616" s="10">
        <v>38600000</v>
      </c>
      <c r="C9616" s="10">
        <v>542233172.20000005</v>
      </c>
    </row>
    <row r="9617" spans="1:3" x14ac:dyDescent="0.3">
      <c r="A9617" s="6" t="s">
        <v>1661</v>
      </c>
      <c r="B9617" s="10">
        <v>24000000</v>
      </c>
      <c r="C9617" s="10">
        <v>36856306</v>
      </c>
    </row>
    <row r="9618" spans="1:3" x14ac:dyDescent="0.3">
      <c r="A9618" s="6" t="s">
        <v>299</v>
      </c>
      <c r="B9618" s="10">
        <v>70000000</v>
      </c>
      <c r="C9618" s="10">
        <v>136635234.19999999</v>
      </c>
    </row>
    <row r="9619" spans="1:3" x14ac:dyDescent="0.3">
      <c r="A9619" s="6" t="s">
        <v>5879</v>
      </c>
      <c r="B9619" s="10">
        <v>20000000</v>
      </c>
      <c r="C9619" s="10">
        <v>34454336</v>
      </c>
    </row>
    <row r="9620" spans="1:3" x14ac:dyDescent="0.3">
      <c r="A9620" s="6" t="s">
        <v>8114</v>
      </c>
      <c r="B9620" s="10">
        <v>101800000</v>
      </c>
      <c r="C9620" s="10">
        <v>858637629</v>
      </c>
    </row>
    <row r="9621" spans="1:3" x14ac:dyDescent="0.3">
      <c r="A9621" s="6" t="s">
        <v>9034</v>
      </c>
      <c r="B9621" s="10">
        <v>97250080</v>
      </c>
      <c r="C9621" s="10">
        <v>462439605</v>
      </c>
    </row>
    <row r="9622" spans="1:3" x14ac:dyDescent="0.3">
      <c r="A9622" s="6" t="s">
        <v>7237</v>
      </c>
      <c r="B9622" s="10">
        <v>151600000</v>
      </c>
      <c r="C9622" s="10">
        <v>665194474</v>
      </c>
    </row>
    <row r="9623" spans="1:3" x14ac:dyDescent="0.3">
      <c r="A9623" s="6" t="s">
        <v>2613</v>
      </c>
      <c r="B9623" s="10">
        <v>65000000</v>
      </c>
      <c r="C9623" s="10">
        <v>65079104</v>
      </c>
    </row>
    <row r="9624" spans="1:3" x14ac:dyDescent="0.3">
      <c r="A9624" s="6" t="s">
        <v>9007</v>
      </c>
      <c r="B9624" s="10">
        <v>2500000</v>
      </c>
      <c r="C9624" s="10">
        <v>34196922</v>
      </c>
    </row>
    <row r="9625" spans="1:3" x14ac:dyDescent="0.3">
      <c r="A9625" s="6" t="s">
        <v>4352</v>
      </c>
      <c r="B9625" s="10">
        <v>102000000</v>
      </c>
      <c r="C9625" s="10">
        <v>813941432.20000005</v>
      </c>
    </row>
    <row r="9626" spans="1:3" x14ac:dyDescent="0.3">
      <c r="A9626" s="6" t="s">
        <v>3447</v>
      </c>
      <c r="B9626" s="10">
        <v>52500000</v>
      </c>
      <c r="C9626" s="10">
        <v>134612435</v>
      </c>
    </row>
    <row r="9627" spans="1:3" x14ac:dyDescent="0.3">
      <c r="A9627" s="6" t="s">
        <v>8632</v>
      </c>
      <c r="B9627" s="10">
        <v>115500000</v>
      </c>
      <c r="C9627" s="10">
        <v>365470598</v>
      </c>
    </row>
    <row r="9628" spans="1:3" x14ac:dyDescent="0.3">
      <c r="A9628" s="6" t="s">
        <v>2031</v>
      </c>
      <c r="B9628" s="10">
        <v>154600000</v>
      </c>
      <c r="C9628" s="10">
        <v>678277032</v>
      </c>
    </row>
    <row r="9629" spans="1:3" x14ac:dyDescent="0.3">
      <c r="A9629" s="6" t="s">
        <v>2080</v>
      </c>
      <c r="B9629" s="10">
        <v>85000000</v>
      </c>
      <c r="C9629" s="10">
        <v>83080084</v>
      </c>
    </row>
    <row r="9630" spans="1:3" x14ac:dyDescent="0.3">
      <c r="A9630" s="6" t="s">
        <v>6551</v>
      </c>
      <c r="B9630" s="10">
        <v>127000000</v>
      </c>
      <c r="C9630" s="10">
        <v>325823441.80000001</v>
      </c>
    </row>
    <row r="9631" spans="1:3" x14ac:dyDescent="0.3">
      <c r="A9631" s="6" t="s">
        <v>7606</v>
      </c>
      <c r="B9631" s="10">
        <v>5000000</v>
      </c>
      <c r="C9631" s="10">
        <v>5170200</v>
      </c>
    </row>
    <row r="9632" spans="1:3" x14ac:dyDescent="0.3">
      <c r="A9632" s="6" t="s">
        <v>4643</v>
      </c>
      <c r="B9632" s="10">
        <v>2401100</v>
      </c>
      <c r="C9632" s="10">
        <v>14947</v>
      </c>
    </row>
    <row r="9633" spans="1:3" x14ac:dyDescent="0.3">
      <c r="A9633" s="6" t="s">
        <v>9017</v>
      </c>
      <c r="B9633" s="10">
        <v>159600000</v>
      </c>
      <c r="C9633" s="10">
        <v>459045829.80000001</v>
      </c>
    </row>
    <row r="9634" spans="1:3" x14ac:dyDescent="0.3">
      <c r="A9634" s="6" t="s">
        <v>5535</v>
      </c>
      <c r="B9634" s="10">
        <v>109000000</v>
      </c>
      <c r="C9634" s="10">
        <v>863034975.39999998</v>
      </c>
    </row>
    <row r="9635" spans="1:3" x14ac:dyDescent="0.3">
      <c r="A9635" s="6" t="s">
        <v>5779</v>
      </c>
      <c r="B9635" s="10">
        <v>127200000</v>
      </c>
      <c r="C9635" s="10">
        <v>933790755</v>
      </c>
    </row>
    <row r="9636" spans="1:3" x14ac:dyDescent="0.3">
      <c r="A9636" s="6" t="s">
        <v>3090</v>
      </c>
      <c r="B9636" s="10">
        <v>75100000</v>
      </c>
      <c r="C9636" s="10">
        <v>636679839.39999998</v>
      </c>
    </row>
    <row r="9637" spans="1:3" x14ac:dyDescent="0.3">
      <c r="A9637" s="6" t="s">
        <v>7537</v>
      </c>
      <c r="B9637" s="10">
        <v>101800000</v>
      </c>
      <c r="C9637" s="10">
        <v>858637629</v>
      </c>
    </row>
    <row r="9638" spans="1:3" x14ac:dyDescent="0.3">
      <c r="A9638" s="6" t="s">
        <v>5143</v>
      </c>
      <c r="B9638" s="10">
        <v>109000000</v>
      </c>
      <c r="C9638" s="10">
        <v>863034975.39999998</v>
      </c>
    </row>
    <row r="9639" spans="1:3" x14ac:dyDescent="0.3">
      <c r="A9639" s="6" t="s">
        <v>4119</v>
      </c>
      <c r="B9639" s="10">
        <v>118800000</v>
      </c>
      <c r="C9639" s="10">
        <v>162020273.40000001</v>
      </c>
    </row>
    <row r="9640" spans="1:3" x14ac:dyDescent="0.3">
      <c r="A9640" s="6" t="s">
        <v>1539</v>
      </c>
      <c r="B9640" s="10">
        <v>23600000</v>
      </c>
      <c r="C9640" s="10">
        <v>102236596</v>
      </c>
    </row>
    <row r="9641" spans="1:3" x14ac:dyDescent="0.3">
      <c r="A9641" s="6" t="s">
        <v>1634</v>
      </c>
      <c r="B9641" s="10">
        <v>48000000</v>
      </c>
      <c r="C9641" s="10">
        <v>125213018</v>
      </c>
    </row>
    <row r="9642" spans="1:3" x14ac:dyDescent="0.3">
      <c r="A9642" s="6" t="s">
        <v>7379</v>
      </c>
      <c r="B9642" s="10">
        <v>125000000</v>
      </c>
      <c r="C9642" s="10">
        <v>399706279.19999999</v>
      </c>
    </row>
    <row r="9643" spans="1:3" x14ac:dyDescent="0.3">
      <c r="A9643" s="6" t="s">
        <v>3616</v>
      </c>
      <c r="B9643" s="10">
        <v>141000000</v>
      </c>
      <c r="C9643" s="10">
        <v>784656457.60000002</v>
      </c>
    </row>
    <row r="9644" spans="1:3" x14ac:dyDescent="0.3">
      <c r="A9644" s="6" t="s">
        <v>4782</v>
      </c>
      <c r="B9644" s="10">
        <v>93000000</v>
      </c>
      <c r="C9644" s="10">
        <v>280518514.19999999</v>
      </c>
    </row>
    <row r="9645" spans="1:3" x14ac:dyDescent="0.3">
      <c r="A9645" s="6" t="s">
        <v>1692</v>
      </c>
      <c r="B9645" s="10">
        <v>36000000</v>
      </c>
      <c r="C9645" s="10">
        <v>141613530.80000001</v>
      </c>
    </row>
    <row r="9646" spans="1:3" x14ac:dyDescent="0.3">
      <c r="A9646" s="6" t="s">
        <v>9535</v>
      </c>
      <c r="B9646" s="10">
        <v>100140523.8</v>
      </c>
      <c r="C9646" s="10">
        <v>625891229</v>
      </c>
    </row>
    <row r="9647" spans="1:3" x14ac:dyDescent="0.3">
      <c r="A9647" s="6" t="s">
        <v>2371</v>
      </c>
      <c r="B9647" s="10">
        <v>5000000</v>
      </c>
      <c r="C9647" s="10">
        <v>54969744.799999997</v>
      </c>
    </row>
    <row r="9648" spans="1:3" x14ac:dyDescent="0.3">
      <c r="A9648" s="6" t="s">
        <v>5669</v>
      </c>
      <c r="B9648" s="10">
        <v>80000000</v>
      </c>
      <c r="C9648" s="10">
        <v>170805525</v>
      </c>
    </row>
    <row r="9649" spans="1:3" x14ac:dyDescent="0.3">
      <c r="A9649" s="6" t="s">
        <v>3614</v>
      </c>
      <c r="B9649" s="10">
        <v>28000000</v>
      </c>
      <c r="C9649" s="10">
        <v>60780981</v>
      </c>
    </row>
    <row r="9650" spans="1:3" x14ac:dyDescent="0.3">
      <c r="A9650" s="6" t="s">
        <v>6208</v>
      </c>
      <c r="B9650" s="10">
        <v>50000000</v>
      </c>
      <c r="C9650" s="10">
        <v>55348693</v>
      </c>
    </row>
    <row r="9651" spans="1:3" x14ac:dyDescent="0.3">
      <c r="A9651" s="6" t="s">
        <v>8478</v>
      </c>
      <c r="B9651" s="10">
        <v>35000000</v>
      </c>
      <c r="C9651" s="10">
        <v>12506188</v>
      </c>
    </row>
    <row r="9652" spans="1:3" x14ac:dyDescent="0.3">
      <c r="A9652" s="6" t="s">
        <v>8406</v>
      </c>
      <c r="B9652" s="10">
        <v>90800000</v>
      </c>
      <c r="C9652" s="10">
        <v>245520574.59999999</v>
      </c>
    </row>
    <row r="9653" spans="1:3" x14ac:dyDescent="0.3">
      <c r="A9653" s="6" t="s">
        <v>398</v>
      </c>
      <c r="B9653" s="10">
        <v>150000000</v>
      </c>
      <c r="C9653" s="10">
        <v>1002462578</v>
      </c>
    </row>
    <row r="9654" spans="1:3" x14ac:dyDescent="0.3">
      <c r="A9654" s="6" t="s">
        <v>9688</v>
      </c>
      <c r="B9654" s="10">
        <v>783000</v>
      </c>
      <c r="C9654" s="10">
        <v>9000000</v>
      </c>
    </row>
    <row r="9655" spans="1:3" x14ac:dyDescent="0.3">
      <c r="A9655" s="6" t="s">
        <v>7940</v>
      </c>
      <c r="B9655" s="10">
        <v>16000000</v>
      </c>
      <c r="C9655" s="10">
        <v>1844228</v>
      </c>
    </row>
    <row r="9656" spans="1:3" x14ac:dyDescent="0.3">
      <c r="A9656" s="8">
        <v>9.8611111111111108E-2</v>
      </c>
      <c r="B9656" s="10">
        <v>14740000</v>
      </c>
      <c r="C9656" s="10">
        <v>3945729</v>
      </c>
    </row>
    <row r="9657" spans="1:3" x14ac:dyDescent="0.3">
      <c r="A9657" s="9">
        <v>45860</v>
      </c>
      <c r="B9657" s="10">
        <v>20000000</v>
      </c>
      <c r="C9657" s="10">
        <v>278331290.60000002</v>
      </c>
    </row>
    <row r="9658" spans="1:3" x14ac:dyDescent="0.3">
      <c r="A9658" s="9">
        <v>53920</v>
      </c>
      <c r="B9658" s="10">
        <v>264940000</v>
      </c>
      <c r="C9658" s="10">
        <v>175269998.80000001</v>
      </c>
    </row>
    <row r="9659" spans="1:3" x14ac:dyDescent="0.3">
      <c r="A9659" s="6" t="s">
        <v>9775</v>
      </c>
      <c r="B9659" s="10">
        <v>45000000</v>
      </c>
      <c r="C9659" s="10">
        <v>56072012</v>
      </c>
    </row>
    <row r="9660" spans="1:3" x14ac:dyDescent="0.3">
      <c r="A9660" s="6" t="s">
        <v>9767</v>
      </c>
      <c r="B9660" s="10">
        <v>660372852351.79956</v>
      </c>
      <c r="C9660" s="10">
        <v>2576459870814.2026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1BDEF-06F8-444F-ABCD-6ACFC1DF9F83}">
  <dimension ref="A3:C7"/>
  <sheetViews>
    <sheetView workbookViewId="0">
      <selection activeCell="A4" sqref="A3:C7"/>
    </sheetView>
  </sheetViews>
  <sheetFormatPr defaultRowHeight="14.4" x14ac:dyDescent="0.3"/>
  <cols>
    <col min="1" max="1" width="12.44140625" bestFit="1" customWidth="1"/>
    <col min="2" max="2" width="13.77734375" bestFit="1" customWidth="1"/>
    <col min="3" max="3" width="16.44140625" bestFit="1" customWidth="1"/>
  </cols>
  <sheetData>
    <row r="3" spans="1:3" x14ac:dyDescent="0.3">
      <c r="A3" s="5" t="s">
        <v>9766</v>
      </c>
      <c r="B3" t="s">
        <v>9769</v>
      </c>
      <c r="C3" t="s">
        <v>9780</v>
      </c>
    </row>
    <row r="4" spans="1:3" x14ac:dyDescent="0.3">
      <c r="A4" s="6" t="s">
        <v>9777</v>
      </c>
      <c r="B4" s="10">
        <v>2890</v>
      </c>
      <c r="C4" s="10">
        <v>301204715.5672664</v>
      </c>
    </row>
    <row r="5" spans="1:3" x14ac:dyDescent="0.3">
      <c r="A5" s="6" t="s">
        <v>9778</v>
      </c>
      <c r="B5" s="10">
        <v>894</v>
      </c>
      <c r="C5" s="10">
        <v>319101315.54921597</v>
      </c>
    </row>
    <row r="6" spans="1:3" x14ac:dyDescent="0.3">
      <c r="A6" s="6" t="s">
        <v>9779</v>
      </c>
      <c r="B6" s="10">
        <v>6394</v>
      </c>
      <c r="C6" s="10">
        <v>222192941.30806994</v>
      </c>
    </row>
    <row r="7" spans="1:3" x14ac:dyDescent="0.3">
      <c r="A7" s="6" t="s">
        <v>9767</v>
      </c>
      <c r="B7" s="10">
        <v>10178</v>
      </c>
      <c r="C7" s="10">
        <v>253140093.41857055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A8F96-8533-41A2-A514-659A52BC98C8}">
  <dimension ref="A3:B103"/>
  <sheetViews>
    <sheetView workbookViewId="0">
      <selection activeCell="B15" sqref="B15"/>
    </sheetView>
  </sheetViews>
  <sheetFormatPr defaultRowHeight="14.4" x14ac:dyDescent="0.3"/>
  <cols>
    <col min="1" max="1" width="12.44140625" bestFit="1" customWidth="1"/>
    <col min="2" max="2" width="16.33203125" bestFit="1" customWidth="1"/>
  </cols>
  <sheetData>
    <row r="3" spans="1:2" x14ac:dyDescent="0.3">
      <c r="A3" s="5" t="s">
        <v>9766</v>
      </c>
      <c r="B3" t="s">
        <v>9781</v>
      </c>
    </row>
    <row r="4" spans="1:2" x14ac:dyDescent="0.3">
      <c r="A4" s="6">
        <v>1903</v>
      </c>
      <c r="B4" s="10">
        <v>418359370.39999998</v>
      </c>
    </row>
    <row r="5" spans="1:2" x14ac:dyDescent="0.3">
      <c r="A5" s="6">
        <v>1907</v>
      </c>
      <c r="B5" s="10">
        <v>39956487.399999999</v>
      </c>
    </row>
    <row r="6" spans="1:2" x14ac:dyDescent="0.3">
      <c r="A6" s="6">
        <v>1915</v>
      </c>
      <c r="B6" s="10">
        <v>17781011</v>
      </c>
    </row>
    <row r="7" spans="1:2" x14ac:dyDescent="0.3">
      <c r="A7" s="6">
        <v>1920</v>
      </c>
      <c r="B7" s="10">
        <v>-9189</v>
      </c>
    </row>
    <row r="8" spans="1:2" x14ac:dyDescent="0.3">
      <c r="A8" s="6">
        <v>1923</v>
      </c>
      <c r="B8" s="10">
        <v>64364836</v>
      </c>
    </row>
    <row r="9" spans="1:2" x14ac:dyDescent="0.3">
      <c r="A9" s="6">
        <v>1925</v>
      </c>
      <c r="B9" s="10">
        <v>-244500</v>
      </c>
    </row>
    <row r="10" spans="1:2" x14ac:dyDescent="0.3">
      <c r="A10" s="6">
        <v>1928</v>
      </c>
      <c r="B10" s="10">
        <v>546769896</v>
      </c>
    </row>
    <row r="11" spans="1:2" x14ac:dyDescent="0.3">
      <c r="A11" s="6">
        <v>1929</v>
      </c>
      <c r="B11" s="10">
        <v>437052458.39999998</v>
      </c>
    </row>
    <row r="12" spans="1:2" x14ac:dyDescent="0.3">
      <c r="A12" s="6">
        <v>1930</v>
      </c>
      <c r="B12" s="10">
        <v>1821136</v>
      </c>
    </row>
    <row r="13" spans="1:2" x14ac:dyDescent="0.3">
      <c r="A13" s="6">
        <v>1931</v>
      </c>
      <c r="B13" s="10">
        <v>461403496.80000001</v>
      </c>
    </row>
    <row r="14" spans="1:2" x14ac:dyDescent="0.3">
      <c r="A14" s="6">
        <v>1932</v>
      </c>
      <c r="B14" s="10">
        <v>235863718.59999999</v>
      </c>
    </row>
    <row r="15" spans="1:2" x14ac:dyDescent="0.3">
      <c r="A15" s="6">
        <v>1933</v>
      </c>
      <c r="B15" s="10">
        <v>420461583</v>
      </c>
    </row>
    <row r="16" spans="1:2" x14ac:dyDescent="0.3">
      <c r="A16" s="6">
        <v>1935</v>
      </c>
      <c r="B16" s="10">
        <v>328567897.39999998</v>
      </c>
    </row>
    <row r="17" spans="1:2" x14ac:dyDescent="0.3">
      <c r="A17" s="6">
        <v>1938</v>
      </c>
      <c r="B17" s="10">
        <v>930630565.20000005</v>
      </c>
    </row>
    <row r="18" spans="1:2" x14ac:dyDescent="0.3">
      <c r="A18" s="6">
        <v>1939</v>
      </c>
      <c r="B18" s="10">
        <v>226072383</v>
      </c>
    </row>
    <row r="19" spans="1:2" x14ac:dyDescent="0.3">
      <c r="A19" s="6">
        <v>1940</v>
      </c>
      <c r="B19" s="10">
        <v>2074889991.4000001</v>
      </c>
    </row>
    <row r="20" spans="1:2" x14ac:dyDescent="0.3">
      <c r="A20" s="6">
        <v>1941</v>
      </c>
      <c r="B20" s="10">
        <v>306607990.39999998</v>
      </c>
    </row>
    <row r="21" spans="1:2" x14ac:dyDescent="0.3">
      <c r="A21" s="6">
        <v>1942</v>
      </c>
      <c r="B21" s="10">
        <v>510037449.19999999</v>
      </c>
    </row>
    <row r="22" spans="1:2" x14ac:dyDescent="0.3">
      <c r="A22" s="6">
        <v>1943</v>
      </c>
      <c r="B22" s="10">
        <v>268539000</v>
      </c>
    </row>
    <row r="23" spans="1:2" x14ac:dyDescent="0.3">
      <c r="A23" s="6">
        <v>1944</v>
      </c>
      <c r="B23" s="10">
        <v>5359591.4000000004</v>
      </c>
    </row>
    <row r="24" spans="1:2" x14ac:dyDescent="0.3">
      <c r="A24" s="6">
        <v>1945</v>
      </c>
      <c r="B24" s="10">
        <v>1689684139.2</v>
      </c>
    </row>
    <row r="25" spans="1:2" x14ac:dyDescent="0.3">
      <c r="A25" s="6">
        <v>1946</v>
      </c>
      <c r="B25" s="10">
        <v>541247376.20000005</v>
      </c>
    </row>
    <row r="26" spans="1:2" x14ac:dyDescent="0.3">
      <c r="A26" s="6">
        <v>1947</v>
      </c>
      <c r="B26" s="10">
        <v>672247572.39999998</v>
      </c>
    </row>
    <row r="27" spans="1:2" x14ac:dyDescent="0.3">
      <c r="A27" s="6">
        <v>1948</v>
      </c>
      <c r="B27" s="10">
        <v>1281277906.1999998</v>
      </c>
    </row>
    <row r="28" spans="1:2" x14ac:dyDescent="0.3">
      <c r="A28" s="6">
        <v>1949</v>
      </c>
      <c r="B28" s="10">
        <v>8500000</v>
      </c>
    </row>
    <row r="29" spans="1:2" x14ac:dyDescent="0.3">
      <c r="A29" s="6">
        <v>1950</v>
      </c>
      <c r="B29" s="10">
        <v>1359007734.8</v>
      </c>
    </row>
    <row r="30" spans="1:2" x14ac:dyDescent="0.3">
      <c r="A30" s="6">
        <v>1951</v>
      </c>
      <c r="B30" s="10">
        <v>2557109336.5999999</v>
      </c>
    </row>
    <row r="31" spans="1:2" x14ac:dyDescent="0.3">
      <c r="A31" s="6">
        <v>1952</v>
      </c>
      <c r="B31" s="10">
        <v>1945873930.2</v>
      </c>
    </row>
    <row r="32" spans="1:2" x14ac:dyDescent="0.3">
      <c r="A32" s="6">
        <v>1953</v>
      </c>
      <c r="B32" s="10">
        <v>2459328456</v>
      </c>
    </row>
    <row r="33" spans="1:2" x14ac:dyDescent="0.3">
      <c r="A33" s="6">
        <v>1954</v>
      </c>
      <c r="B33" s="10">
        <v>1212588171</v>
      </c>
    </row>
    <row r="34" spans="1:2" x14ac:dyDescent="0.3">
      <c r="A34" s="6">
        <v>1955</v>
      </c>
      <c r="B34" s="10">
        <v>1153822048</v>
      </c>
    </row>
    <row r="35" spans="1:2" x14ac:dyDescent="0.3">
      <c r="A35" s="6">
        <v>1956</v>
      </c>
      <c r="B35" s="10">
        <v>208899526.40000001</v>
      </c>
    </row>
    <row r="36" spans="1:2" x14ac:dyDescent="0.3">
      <c r="A36" s="6">
        <v>1957</v>
      </c>
      <c r="B36" s="10">
        <v>534695743.19999993</v>
      </c>
    </row>
    <row r="37" spans="1:2" x14ac:dyDescent="0.3">
      <c r="A37" s="6">
        <v>1958</v>
      </c>
      <c r="B37" s="10">
        <v>385062155.59999996</v>
      </c>
    </row>
    <row r="38" spans="1:2" x14ac:dyDescent="0.3">
      <c r="A38" s="6">
        <v>1959</v>
      </c>
      <c r="B38" s="10">
        <v>973705943.79999995</v>
      </c>
    </row>
    <row r="39" spans="1:2" x14ac:dyDescent="0.3">
      <c r="A39" s="6">
        <v>1960</v>
      </c>
      <c r="B39" s="10">
        <v>2173188122.4000001</v>
      </c>
    </row>
    <row r="40" spans="1:2" x14ac:dyDescent="0.3">
      <c r="A40" s="6">
        <v>1961</v>
      </c>
      <c r="B40" s="10">
        <v>496694648</v>
      </c>
    </row>
    <row r="41" spans="1:2" x14ac:dyDescent="0.3">
      <c r="A41" s="6">
        <v>1962</v>
      </c>
      <c r="B41" s="10">
        <v>2859392478.3999996</v>
      </c>
    </row>
    <row r="42" spans="1:2" x14ac:dyDescent="0.3">
      <c r="A42" s="6">
        <v>1963</v>
      </c>
      <c r="B42" s="10">
        <v>1556813249.4000001</v>
      </c>
    </row>
    <row r="43" spans="1:2" x14ac:dyDescent="0.3">
      <c r="A43" s="6">
        <v>1964</v>
      </c>
      <c r="B43" s="10">
        <v>2660506265.8000002</v>
      </c>
    </row>
    <row r="44" spans="1:2" x14ac:dyDescent="0.3">
      <c r="A44" s="6">
        <v>1965</v>
      </c>
      <c r="B44" s="10">
        <v>2859054575.3999996</v>
      </c>
    </row>
    <row r="45" spans="1:2" x14ac:dyDescent="0.3">
      <c r="A45" s="6">
        <v>1966</v>
      </c>
      <c r="B45" s="10">
        <v>2294413610.6000004</v>
      </c>
    </row>
    <row r="46" spans="1:2" x14ac:dyDescent="0.3">
      <c r="A46" s="6">
        <v>1967</v>
      </c>
      <c r="B46" s="10">
        <v>3593571482</v>
      </c>
    </row>
    <row r="47" spans="1:2" x14ac:dyDescent="0.3">
      <c r="A47" s="6">
        <v>1968</v>
      </c>
      <c r="B47" s="10">
        <v>3322287289.3999996</v>
      </c>
    </row>
    <row r="48" spans="1:2" x14ac:dyDescent="0.3">
      <c r="A48" s="6">
        <v>1969</v>
      </c>
      <c r="B48" s="10">
        <v>3466818549.7999997</v>
      </c>
    </row>
    <row r="49" spans="1:2" x14ac:dyDescent="0.3">
      <c r="A49" s="6">
        <v>1970</v>
      </c>
      <c r="B49" s="10">
        <v>1801905742.8</v>
      </c>
    </row>
    <row r="50" spans="1:2" x14ac:dyDescent="0.3">
      <c r="A50" s="6">
        <v>1971</v>
      </c>
      <c r="B50" s="10">
        <v>5750645595.1999989</v>
      </c>
    </row>
    <row r="51" spans="1:2" x14ac:dyDescent="0.3">
      <c r="A51" s="6">
        <v>1972</v>
      </c>
      <c r="B51" s="10">
        <v>2448732466.1999998</v>
      </c>
    </row>
    <row r="52" spans="1:2" x14ac:dyDescent="0.3">
      <c r="A52" s="6">
        <v>1973</v>
      </c>
      <c r="B52" s="10">
        <v>8115121739.1999998</v>
      </c>
    </row>
    <row r="53" spans="1:2" x14ac:dyDescent="0.3">
      <c r="A53" s="6">
        <v>1974</v>
      </c>
      <c r="B53" s="10">
        <v>6292582624.3999996</v>
      </c>
    </row>
    <row r="54" spans="1:2" x14ac:dyDescent="0.3">
      <c r="A54" s="6">
        <v>1975</v>
      </c>
      <c r="B54" s="10">
        <v>7292317699.5999994</v>
      </c>
    </row>
    <row r="55" spans="1:2" x14ac:dyDescent="0.3">
      <c r="A55" s="6">
        <v>1976</v>
      </c>
      <c r="B55" s="10">
        <v>5519526507.1999998</v>
      </c>
    </row>
    <row r="56" spans="1:2" x14ac:dyDescent="0.3">
      <c r="A56" s="6">
        <v>1977</v>
      </c>
      <c r="B56" s="10">
        <v>7473306549</v>
      </c>
    </row>
    <row r="57" spans="1:2" x14ac:dyDescent="0.3">
      <c r="A57" s="6">
        <v>1978</v>
      </c>
      <c r="B57" s="10">
        <v>9344501780.1999989</v>
      </c>
    </row>
    <row r="58" spans="1:2" x14ac:dyDescent="0.3">
      <c r="A58" s="6">
        <v>1979</v>
      </c>
      <c r="B58" s="10">
        <v>6697618019.4000006</v>
      </c>
    </row>
    <row r="59" spans="1:2" x14ac:dyDescent="0.3">
      <c r="A59" s="6">
        <v>1980</v>
      </c>
      <c r="B59" s="10">
        <v>6899215054.2000008</v>
      </c>
    </row>
    <row r="60" spans="1:2" x14ac:dyDescent="0.3">
      <c r="A60" s="6">
        <v>1981</v>
      </c>
      <c r="B60" s="10">
        <v>9593127609.3999977</v>
      </c>
    </row>
    <row r="61" spans="1:2" x14ac:dyDescent="0.3">
      <c r="A61" s="6">
        <v>1982</v>
      </c>
      <c r="B61" s="10">
        <v>7162990814.8000002</v>
      </c>
    </row>
    <row r="62" spans="1:2" x14ac:dyDescent="0.3">
      <c r="A62" s="6">
        <v>1983</v>
      </c>
      <c r="B62" s="10">
        <v>5565870971.8000002</v>
      </c>
    </row>
    <row r="63" spans="1:2" x14ac:dyDescent="0.3">
      <c r="A63" s="6">
        <v>1984</v>
      </c>
      <c r="B63" s="10">
        <v>7452707749.1999998</v>
      </c>
    </row>
    <row r="64" spans="1:2" x14ac:dyDescent="0.3">
      <c r="A64" s="6">
        <v>1985</v>
      </c>
      <c r="B64" s="10">
        <v>9808443669.1999969</v>
      </c>
    </row>
    <row r="65" spans="1:2" x14ac:dyDescent="0.3">
      <c r="A65" s="6">
        <v>1986</v>
      </c>
      <c r="B65" s="10">
        <v>8253889716.3999996</v>
      </c>
    </row>
    <row r="66" spans="1:2" x14ac:dyDescent="0.3">
      <c r="A66" s="6">
        <v>1987</v>
      </c>
      <c r="B66" s="10">
        <v>8740748025.7999973</v>
      </c>
    </row>
    <row r="67" spans="1:2" x14ac:dyDescent="0.3">
      <c r="A67" s="6">
        <v>1988</v>
      </c>
      <c r="B67" s="10">
        <v>6145174511.5999985</v>
      </c>
    </row>
    <row r="68" spans="1:2" x14ac:dyDescent="0.3">
      <c r="A68" s="6">
        <v>1989</v>
      </c>
      <c r="B68" s="10">
        <v>7737329609.8000011</v>
      </c>
    </row>
    <row r="69" spans="1:2" x14ac:dyDescent="0.3">
      <c r="A69" s="6">
        <v>1990</v>
      </c>
      <c r="B69" s="10">
        <v>7569529128.7999992</v>
      </c>
    </row>
    <row r="70" spans="1:2" x14ac:dyDescent="0.3">
      <c r="A70" s="6">
        <v>1991</v>
      </c>
      <c r="B70" s="10">
        <v>15484201370.200001</v>
      </c>
    </row>
    <row r="71" spans="1:2" x14ac:dyDescent="0.3">
      <c r="A71" s="6">
        <v>1992</v>
      </c>
      <c r="B71" s="10">
        <v>12567256939.200001</v>
      </c>
    </row>
    <row r="72" spans="1:2" x14ac:dyDescent="0.3">
      <c r="A72" s="6">
        <v>1993</v>
      </c>
      <c r="B72" s="10">
        <v>11858927879.399998</v>
      </c>
    </row>
    <row r="73" spans="1:2" x14ac:dyDescent="0.3">
      <c r="A73" s="6">
        <v>1994</v>
      </c>
      <c r="B73" s="10">
        <v>22785907787.400002</v>
      </c>
    </row>
    <row r="74" spans="1:2" x14ac:dyDescent="0.3">
      <c r="A74" s="6">
        <v>1995</v>
      </c>
      <c r="B74" s="10">
        <v>12675487984.000002</v>
      </c>
    </row>
    <row r="75" spans="1:2" x14ac:dyDescent="0.3">
      <c r="A75" s="6">
        <v>1996</v>
      </c>
      <c r="B75" s="10">
        <v>14920266940.200005</v>
      </c>
    </row>
    <row r="76" spans="1:2" x14ac:dyDescent="0.3">
      <c r="A76" s="6">
        <v>1997</v>
      </c>
      <c r="B76" s="10">
        <v>14425190414.4</v>
      </c>
    </row>
    <row r="77" spans="1:2" x14ac:dyDescent="0.3">
      <c r="A77" s="6">
        <v>1998</v>
      </c>
      <c r="B77" s="10">
        <v>21666012970.399998</v>
      </c>
    </row>
    <row r="78" spans="1:2" x14ac:dyDescent="0.3">
      <c r="A78" s="6">
        <v>1999</v>
      </c>
      <c r="B78" s="10">
        <v>17564516457.399998</v>
      </c>
    </row>
    <row r="79" spans="1:2" x14ac:dyDescent="0.3">
      <c r="A79" s="6">
        <v>2000</v>
      </c>
      <c r="B79" s="10">
        <v>18218424443</v>
      </c>
    </row>
    <row r="80" spans="1:2" x14ac:dyDescent="0.3">
      <c r="A80" s="6">
        <v>2001</v>
      </c>
      <c r="B80" s="10">
        <v>19784755030.399998</v>
      </c>
    </row>
    <row r="81" spans="1:2" x14ac:dyDescent="0.3">
      <c r="A81" s="6">
        <v>2002</v>
      </c>
      <c r="B81" s="10">
        <v>19495741544.400002</v>
      </c>
    </row>
    <row r="82" spans="1:2" x14ac:dyDescent="0.3">
      <c r="A82" s="6">
        <v>2003</v>
      </c>
      <c r="B82" s="10">
        <v>22521197621.400002</v>
      </c>
    </row>
    <row r="83" spans="1:2" x14ac:dyDescent="0.3">
      <c r="A83" s="6">
        <v>2004</v>
      </c>
      <c r="B83" s="10">
        <v>27504860313.400002</v>
      </c>
    </row>
    <row r="84" spans="1:2" x14ac:dyDescent="0.3">
      <c r="A84" s="6">
        <v>2005</v>
      </c>
      <c r="B84" s="10">
        <v>30420787800.599995</v>
      </c>
    </row>
    <row r="85" spans="1:2" x14ac:dyDescent="0.3">
      <c r="A85" s="6">
        <v>2006</v>
      </c>
      <c r="B85" s="10">
        <v>26850555947.400005</v>
      </c>
    </row>
    <row r="86" spans="1:2" x14ac:dyDescent="0.3">
      <c r="A86" s="6">
        <v>2007</v>
      </c>
      <c r="B86" s="10">
        <v>28572318582.000004</v>
      </c>
    </row>
    <row r="87" spans="1:2" x14ac:dyDescent="0.3">
      <c r="A87" s="6">
        <v>2008</v>
      </c>
      <c r="B87" s="10">
        <v>34105926938.600002</v>
      </c>
    </row>
    <row r="88" spans="1:2" x14ac:dyDescent="0.3">
      <c r="A88" s="6">
        <v>2009</v>
      </c>
      <c r="B88" s="10">
        <v>43258434817.199982</v>
      </c>
    </row>
    <row r="89" spans="1:2" x14ac:dyDescent="0.3">
      <c r="A89" s="6">
        <v>2010</v>
      </c>
      <c r="B89" s="10">
        <v>44580311402.600006</v>
      </c>
    </row>
    <row r="90" spans="1:2" x14ac:dyDescent="0.3">
      <c r="A90" s="6">
        <v>2011</v>
      </c>
      <c r="B90" s="10">
        <v>45167126936.199989</v>
      </c>
    </row>
    <row r="91" spans="1:2" x14ac:dyDescent="0.3">
      <c r="A91" s="6">
        <v>2012</v>
      </c>
      <c r="B91" s="10">
        <v>51098501548.399994</v>
      </c>
    </row>
    <row r="92" spans="1:2" x14ac:dyDescent="0.3">
      <c r="A92" s="6">
        <v>2013</v>
      </c>
      <c r="B92" s="10">
        <v>50837111665.200012</v>
      </c>
    </row>
    <row r="93" spans="1:2" x14ac:dyDescent="0.3">
      <c r="A93" s="6">
        <v>2014</v>
      </c>
      <c r="B93" s="10">
        <v>64691191833.400009</v>
      </c>
    </row>
    <row r="94" spans="1:2" x14ac:dyDescent="0.3">
      <c r="A94" s="6">
        <v>2015</v>
      </c>
      <c r="B94" s="10">
        <v>70671538599.200043</v>
      </c>
    </row>
    <row r="95" spans="1:2" x14ac:dyDescent="0.3">
      <c r="A95" s="6">
        <v>2016</v>
      </c>
      <c r="B95" s="10">
        <v>75661595694.000061</v>
      </c>
    </row>
    <row r="96" spans="1:2" x14ac:dyDescent="0.3">
      <c r="A96" s="6">
        <v>2017</v>
      </c>
      <c r="B96" s="10">
        <v>88821952329.600037</v>
      </c>
    </row>
    <row r="97" spans="1:2" x14ac:dyDescent="0.3">
      <c r="A97" s="6">
        <v>2018</v>
      </c>
      <c r="B97" s="10">
        <v>92957661303.200058</v>
      </c>
    </row>
    <row r="98" spans="1:2" x14ac:dyDescent="0.3">
      <c r="A98" s="6">
        <v>2019</v>
      </c>
      <c r="B98" s="10">
        <v>103663779352.20001</v>
      </c>
    </row>
    <row r="99" spans="1:2" x14ac:dyDescent="0.3">
      <c r="A99" s="6">
        <v>2020</v>
      </c>
      <c r="B99" s="10">
        <v>105770043279.19998</v>
      </c>
    </row>
    <row r="100" spans="1:2" x14ac:dyDescent="0.3">
      <c r="A100" s="6">
        <v>2021</v>
      </c>
      <c r="B100" s="10">
        <v>162028903262.6001</v>
      </c>
    </row>
    <row r="101" spans="1:2" x14ac:dyDescent="0.3">
      <c r="A101" s="6">
        <v>2022</v>
      </c>
      <c r="B101" s="10">
        <v>277559904865</v>
      </c>
    </row>
    <row r="102" spans="1:2" x14ac:dyDescent="0.3">
      <c r="A102" s="6">
        <v>2023</v>
      </c>
      <c r="B102" s="10">
        <v>72671263543.000244</v>
      </c>
    </row>
    <row r="103" spans="1:2" x14ac:dyDescent="0.3">
      <c r="A103" s="6" t="s">
        <v>9767</v>
      </c>
      <c r="B103" s="10">
        <v>1916087018462.4004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8E548-EAE3-48CB-A9BC-B057589913EB}">
  <dimension ref="A3:B4"/>
  <sheetViews>
    <sheetView workbookViewId="0">
      <selection activeCell="A4" sqref="A4"/>
    </sheetView>
  </sheetViews>
  <sheetFormatPr defaultRowHeight="14.4" x14ac:dyDescent="0.3"/>
  <cols>
    <col min="1" max="1" width="13.77734375" bestFit="1" customWidth="1"/>
    <col min="2" max="2" width="12.44140625" bestFit="1" customWidth="1"/>
  </cols>
  <sheetData>
    <row r="3" spans="1:2" x14ac:dyDescent="0.3">
      <c r="A3" t="s">
        <v>9769</v>
      </c>
      <c r="B3" t="s">
        <v>9770</v>
      </c>
    </row>
    <row r="4" spans="1:2" x14ac:dyDescent="0.3">
      <c r="A4" s="10">
        <v>10178</v>
      </c>
      <c r="B4" s="10">
        <v>2576459870814.2065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85921-4FA0-4E69-9485-2E03ACD7A611}">
  <dimension ref="A1:L10179"/>
  <sheetViews>
    <sheetView topLeftCell="A2" zoomScale="88" workbookViewId="0">
      <selection activeCell="A22" sqref="A2:L10179"/>
    </sheetView>
  </sheetViews>
  <sheetFormatPr defaultRowHeight="14.4" x14ac:dyDescent="0.3"/>
  <cols>
    <col min="1" max="1" width="90.21875" bestFit="1" customWidth="1"/>
    <col min="2" max="2" width="10.33203125" bestFit="1" customWidth="1"/>
    <col min="3" max="3" width="7.77734375" bestFit="1" customWidth="1"/>
    <col min="5" max="5" width="35.6640625" bestFit="1" customWidth="1"/>
    <col min="6" max="6" width="12" bestFit="1" customWidth="1"/>
    <col min="7" max="7" width="14.33203125" customWidth="1"/>
    <col min="8" max="8" width="9.109375" customWidth="1"/>
    <col min="10" max="10" width="10" bestFit="1" customWidth="1"/>
    <col min="11" max="11" width="13.6640625" bestFit="1" customWidth="1"/>
  </cols>
  <sheetData>
    <row r="1" spans="1:12" x14ac:dyDescent="0.3">
      <c r="A1" t="s">
        <v>0</v>
      </c>
      <c r="B1" s="1" t="s">
        <v>1</v>
      </c>
      <c r="C1" t="s">
        <v>2</v>
      </c>
      <c r="D1" t="s">
        <v>3</v>
      </c>
      <c r="E1" t="s">
        <v>4</v>
      </c>
      <c r="F1" t="s">
        <v>5</v>
      </c>
      <c r="G1" t="s">
        <v>6</v>
      </c>
      <c r="H1" t="s">
        <v>7</v>
      </c>
      <c r="I1" t="s">
        <v>9771</v>
      </c>
      <c r="J1" t="s">
        <v>9772</v>
      </c>
      <c r="K1" t="s">
        <v>9773</v>
      </c>
      <c r="L1" t="s">
        <v>9774</v>
      </c>
    </row>
    <row r="2" spans="1:12" x14ac:dyDescent="0.3">
      <c r="A2" t="s">
        <v>8</v>
      </c>
      <c r="B2" s="1">
        <v>44987</v>
      </c>
      <c r="C2">
        <v>73</v>
      </c>
      <c r="D2" t="s">
        <v>9</v>
      </c>
      <c r="E2" t="s">
        <v>10</v>
      </c>
      <c r="F2">
        <v>75000000</v>
      </c>
      <c r="G2">
        <v>271616668</v>
      </c>
      <c r="H2" t="s">
        <v>11</v>
      </c>
      <c r="I2">
        <f>YEAR(Table1[[#This Row],[date]])</f>
        <v>2023</v>
      </c>
      <c r="J2">
        <f>Table1[[#This Row],[revenue]]-Table1[[#This Row],[budget_x]]</f>
        <v>196616668</v>
      </c>
      <c r="K2" s="7">
        <f>Table1[[#This Row],[profit /loss ]]/Table1[[#This Row],[budget_x]]</f>
        <v>2.6215555733333336</v>
      </c>
      <c r="L2" t="str" cm="1">
        <f t="array" ref="L2">_xlfn.IFS(Table1[[#This Row],[score]]&gt;70,"high",Table1[[#This Row],[score]]&gt;50,"medium",Table1[[#This Row],[score]]&lt;=50,"low")</f>
        <v>high</v>
      </c>
    </row>
    <row r="3" spans="1:12" x14ac:dyDescent="0.3">
      <c r="A3" t="s">
        <v>12</v>
      </c>
      <c r="B3" s="1">
        <v>44910</v>
      </c>
      <c r="C3">
        <v>78</v>
      </c>
      <c r="D3" t="s">
        <v>9</v>
      </c>
      <c r="E3" t="s">
        <v>10</v>
      </c>
      <c r="F3">
        <v>460000000</v>
      </c>
      <c r="G3">
        <v>2316794914</v>
      </c>
      <c r="H3" t="s">
        <v>11</v>
      </c>
      <c r="I3">
        <f>YEAR(Table1[[#This Row],[date]])</f>
        <v>2022</v>
      </c>
      <c r="J3">
        <f>Table1[[#This Row],[revenue]]-Table1[[#This Row],[budget_x]]</f>
        <v>1856794914</v>
      </c>
      <c r="K3" s="7">
        <f>Table1[[#This Row],[profit /loss ]]/Table1[[#This Row],[budget_x]]</f>
        <v>4.0365106826086956</v>
      </c>
      <c r="L3" t="str" cm="1">
        <f t="array" ref="L3">_xlfn.IFS(Table1[[#This Row],[score]]&gt;70,"high",Table1[[#This Row],[score]]&gt;50,"medium",Table1[[#This Row],[score]]&lt;=50,"low")</f>
        <v>high</v>
      </c>
    </row>
    <row r="4" spans="1:12" x14ac:dyDescent="0.3">
      <c r="A4" t="s">
        <v>13</v>
      </c>
      <c r="B4" s="1">
        <v>45021</v>
      </c>
      <c r="C4">
        <v>76</v>
      </c>
      <c r="D4" t="s">
        <v>9</v>
      </c>
      <c r="E4" t="s">
        <v>10</v>
      </c>
      <c r="F4">
        <v>100000000</v>
      </c>
      <c r="G4">
        <v>724459031</v>
      </c>
      <c r="H4" t="s">
        <v>11</v>
      </c>
      <c r="I4">
        <f>YEAR(Table1[[#This Row],[date]])</f>
        <v>2023</v>
      </c>
      <c r="J4">
        <f>Table1[[#This Row],[revenue]]-Table1[[#This Row],[budget_x]]</f>
        <v>624459031</v>
      </c>
      <c r="K4" s="7">
        <f>Table1[[#This Row],[profit /loss ]]/Table1[[#This Row],[budget_x]]</f>
        <v>6.2445903100000004</v>
      </c>
      <c r="L4" t="str" cm="1">
        <f t="array" ref="L4">_xlfn.IFS(Table1[[#This Row],[score]]&gt;70,"high",Table1[[#This Row],[score]]&gt;50,"medium",Table1[[#This Row],[score]]&lt;=50,"low")</f>
        <v>high</v>
      </c>
    </row>
    <row r="5" spans="1:12" x14ac:dyDescent="0.3">
      <c r="A5" t="s">
        <v>14</v>
      </c>
      <c r="B5" s="1">
        <v>44931</v>
      </c>
      <c r="C5">
        <v>70</v>
      </c>
      <c r="D5" t="s">
        <v>9</v>
      </c>
      <c r="E5" t="s">
        <v>15</v>
      </c>
      <c r="F5">
        <v>12300000</v>
      </c>
      <c r="G5">
        <v>34200000</v>
      </c>
      <c r="H5" t="s">
        <v>11</v>
      </c>
      <c r="I5">
        <f>YEAR(Table1[[#This Row],[date]])</f>
        <v>2023</v>
      </c>
      <c r="J5">
        <f>Table1[[#This Row],[revenue]]-Table1[[#This Row],[budget_x]]</f>
        <v>21900000</v>
      </c>
      <c r="K5" s="7">
        <f>Table1[[#This Row],[profit /loss ]]/Table1[[#This Row],[budget_x]]</f>
        <v>1.7804878048780488</v>
      </c>
      <c r="L5" t="str" cm="1">
        <f t="array" ref="L5">_xlfn.IFS(Table1[[#This Row],[score]]&gt;70,"high",Table1[[#This Row],[score]]&gt;50,"medium",Table1[[#This Row],[score]]&lt;=50,"low")</f>
        <v>medium</v>
      </c>
    </row>
    <row r="6" spans="1:12" x14ac:dyDescent="0.3">
      <c r="A6" t="s">
        <v>16</v>
      </c>
      <c r="B6" s="1">
        <v>45002</v>
      </c>
      <c r="C6">
        <v>61</v>
      </c>
      <c r="D6" t="s">
        <v>9</v>
      </c>
      <c r="E6" t="s">
        <v>10</v>
      </c>
      <c r="F6">
        <v>77000000</v>
      </c>
      <c r="G6">
        <v>340941958.60000002</v>
      </c>
      <c r="H6" t="s">
        <v>17</v>
      </c>
      <c r="I6">
        <f>YEAR(Table1[[#This Row],[date]])</f>
        <v>2023</v>
      </c>
      <c r="J6">
        <f>Table1[[#This Row],[revenue]]-Table1[[#This Row],[budget_x]]</f>
        <v>263941958.60000002</v>
      </c>
      <c r="K6" s="7">
        <f>Table1[[#This Row],[profit /loss ]]/Table1[[#This Row],[budget_x]]</f>
        <v>3.4278176441558443</v>
      </c>
      <c r="L6" t="str" cm="1">
        <f t="array" ref="L6">_xlfn.IFS(Table1[[#This Row],[score]]&gt;70,"high",Table1[[#This Row],[score]]&gt;50,"medium",Table1[[#This Row],[score]]&lt;=50,"low")</f>
        <v>medium</v>
      </c>
    </row>
    <row r="7" spans="1:12" x14ac:dyDescent="0.3">
      <c r="A7" t="s">
        <v>18</v>
      </c>
      <c r="B7" s="1">
        <v>44980</v>
      </c>
      <c r="C7">
        <v>66</v>
      </c>
      <c r="D7" t="s">
        <v>9</v>
      </c>
      <c r="E7" t="s">
        <v>10</v>
      </c>
      <c r="F7">
        <v>35000000</v>
      </c>
      <c r="G7">
        <v>80000000</v>
      </c>
      <c r="H7" t="s">
        <v>11</v>
      </c>
      <c r="I7">
        <f>YEAR(Table1[[#This Row],[date]])</f>
        <v>2023</v>
      </c>
      <c r="J7">
        <f>Table1[[#This Row],[revenue]]-Table1[[#This Row],[budget_x]]</f>
        <v>45000000</v>
      </c>
      <c r="K7" s="7">
        <f>Table1[[#This Row],[profit /loss ]]/Table1[[#This Row],[budget_x]]</f>
        <v>1.2857142857142858</v>
      </c>
      <c r="L7" t="str" cm="1">
        <f t="array" ref="L7">_xlfn.IFS(Table1[[#This Row],[score]]&gt;70,"high",Table1[[#This Row],[score]]&gt;50,"medium",Table1[[#This Row],[score]]&lt;=50,"low")</f>
        <v>medium</v>
      </c>
    </row>
    <row r="8" spans="1:12" x14ac:dyDescent="0.3">
      <c r="A8" t="s">
        <v>19</v>
      </c>
      <c r="B8" s="1">
        <v>45008</v>
      </c>
      <c r="C8">
        <v>80</v>
      </c>
      <c r="D8" t="s">
        <v>9</v>
      </c>
      <c r="E8" t="s">
        <v>10</v>
      </c>
      <c r="F8">
        <v>100000000</v>
      </c>
      <c r="G8">
        <v>351349364</v>
      </c>
      <c r="H8" t="s">
        <v>11</v>
      </c>
      <c r="I8">
        <f>YEAR(Table1[[#This Row],[date]])</f>
        <v>2023</v>
      </c>
      <c r="J8">
        <f>Table1[[#This Row],[revenue]]-Table1[[#This Row],[budget_x]]</f>
        <v>251349364</v>
      </c>
      <c r="K8" s="7">
        <f>Table1[[#This Row],[profit /loss ]]/Table1[[#This Row],[budget_x]]</f>
        <v>2.5134936400000001</v>
      </c>
      <c r="L8" t="str" cm="1">
        <f t="array" ref="L8">_xlfn.IFS(Table1[[#This Row],[score]]&gt;70,"high",Table1[[#This Row],[score]]&gt;50,"medium",Table1[[#This Row],[score]]&lt;=50,"low")</f>
        <v>high</v>
      </c>
    </row>
    <row r="9" spans="1:12" x14ac:dyDescent="0.3">
      <c r="A9" t="s">
        <v>20</v>
      </c>
      <c r="B9" s="1">
        <v>44921</v>
      </c>
      <c r="C9">
        <v>83</v>
      </c>
      <c r="D9" t="s">
        <v>9</v>
      </c>
      <c r="E9" t="s">
        <v>10</v>
      </c>
      <c r="F9">
        <v>90000000</v>
      </c>
      <c r="G9">
        <v>483480577</v>
      </c>
      <c r="H9" t="s">
        <v>11</v>
      </c>
      <c r="I9">
        <f>YEAR(Table1[[#This Row],[date]])</f>
        <v>2022</v>
      </c>
      <c r="J9">
        <f>Table1[[#This Row],[revenue]]-Table1[[#This Row],[budget_x]]</f>
        <v>393480577</v>
      </c>
      <c r="K9" s="7">
        <f>Table1[[#This Row],[profit /loss ]]/Table1[[#This Row],[budget_x]]</f>
        <v>4.3720064111111112</v>
      </c>
      <c r="L9" t="str" cm="1">
        <f t="array" ref="L9">_xlfn.IFS(Table1[[#This Row],[score]]&gt;70,"high",Table1[[#This Row],[score]]&gt;50,"medium",Table1[[#This Row],[score]]&lt;=50,"low")</f>
        <v>high</v>
      </c>
    </row>
    <row r="10" spans="1:12" x14ac:dyDescent="0.3">
      <c r="A10" t="s">
        <v>21</v>
      </c>
      <c r="B10" s="1">
        <v>44834</v>
      </c>
      <c r="C10">
        <v>59</v>
      </c>
      <c r="D10" t="s">
        <v>9</v>
      </c>
      <c r="E10" t="s">
        <v>10</v>
      </c>
      <c r="F10">
        <v>71000000</v>
      </c>
      <c r="G10">
        <v>254946484.19999999</v>
      </c>
      <c r="H10" t="s">
        <v>17</v>
      </c>
      <c r="I10">
        <f>YEAR(Table1[[#This Row],[date]])</f>
        <v>2022</v>
      </c>
      <c r="J10">
        <f>Table1[[#This Row],[revenue]]-Table1[[#This Row],[budget_x]]</f>
        <v>183946484.19999999</v>
      </c>
      <c r="K10" s="7">
        <f>Table1[[#This Row],[profit /loss ]]/Table1[[#This Row],[budget_x]]</f>
        <v>2.590795552112676</v>
      </c>
      <c r="L10" t="str" cm="1">
        <f t="array" ref="L10">_xlfn.IFS(Table1[[#This Row],[score]]&gt;70,"high",Table1[[#This Row],[score]]&gt;50,"medium",Table1[[#This Row],[score]]&lt;=50,"low")</f>
        <v>medium</v>
      </c>
    </row>
    <row r="11" spans="1:12" x14ac:dyDescent="0.3">
      <c r="A11" t="s">
        <v>22</v>
      </c>
      <c r="B11" s="1">
        <v>44987</v>
      </c>
      <c r="C11">
        <v>58</v>
      </c>
      <c r="D11" t="s">
        <v>9</v>
      </c>
      <c r="E11" t="s">
        <v>10</v>
      </c>
      <c r="F11">
        <v>119200000</v>
      </c>
      <c r="G11">
        <v>488962491</v>
      </c>
      <c r="H11" t="s">
        <v>17</v>
      </c>
      <c r="I11">
        <f>YEAR(Table1[[#This Row],[date]])</f>
        <v>2023</v>
      </c>
      <c r="J11">
        <f>Table1[[#This Row],[revenue]]-Table1[[#This Row],[budget_x]]</f>
        <v>369762491</v>
      </c>
      <c r="K11" s="7">
        <f>Table1[[#This Row],[profit /loss ]]/Table1[[#This Row],[budget_x]]</f>
        <v>3.1020343204697989</v>
      </c>
      <c r="L11" t="str" cm="1">
        <f t="array" ref="L11">_xlfn.IFS(Table1[[#This Row],[score]]&gt;70,"high",Table1[[#This Row],[score]]&gt;50,"medium",Table1[[#This Row],[score]]&lt;=50,"low")</f>
        <v>medium</v>
      </c>
    </row>
    <row r="12" spans="1:12" x14ac:dyDescent="0.3">
      <c r="A12" t="s">
        <v>23</v>
      </c>
      <c r="B12" s="1">
        <v>44971</v>
      </c>
      <c r="C12">
        <v>58</v>
      </c>
      <c r="D12" t="s">
        <v>9</v>
      </c>
      <c r="E12" t="s">
        <v>10</v>
      </c>
      <c r="F12">
        <v>100000</v>
      </c>
      <c r="G12">
        <v>3200000</v>
      </c>
      <c r="H12" t="s">
        <v>11</v>
      </c>
      <c r="I12">
        <f>YEAR(Table1[[#This Row],[date]])</f>
        <v>2023</v>
      </c>
      <c r="J12">
        <f>Table1[[#This Row],[revenue]]-Table1[[#This Row],[budget_x]]</f>
        <v>3100000</v>
      </c>
      <c r="K12" s="7">
        <f>Table1[[#This Row],[profit /loss ]]/Table1[[#This Row],[budget_x]]</f>
        <v>31</v>
      </c>
      <c r="L12" t="str" cm="1">
        <f t="array" ref="L12">_xlfn.IFS(Table1[[#This Row],[score]]&gt;70,"high",Table1[[#This Row],[score]]&gt;50,"medium",Table1[[#This Row],[score]]&lt;=50,"low")</f>
        <v>medium</v>
      </c>
    </row>
    <row r="13" spans="1:12" x14ac:dyDescent="0.3">
      <c r="A13" t="s">
        <v>24</v>
      </c>
      <c r="B13" s="1">
        <v>44867</v>
      </c>
      <c r="C13">
        <v>55</v>
      </c>
      <c r="D13" t="s">
        <v>9</v>
      </c>
      <c r="E13" t="s">
        <v>15</v>
      </c>
      <c r="F13">
        <v>12000000</v>
      </c>
      <c r="G13">
        <v>428214478</v>
      </c>
      <c r="H13" t="s">
        <v>25</v>
      </c>
      <c r="I13">
        <f>YEAR(Table1[[#This Row],[date]])</f>
        <v>2022</v>
      </c>
      <c r="J13">
        <f>Table1[[#This Row],[revenue]]-Table1[[#This Row],[budget_x]]</f>
        <v>416214478</v>
      </c>
      <c r="K13" s="7">
        <f>Table1[[#This Row],[profit /loss ]]/Table1[[#This Row],[budget_x]]</f>
        <v>34.684539833333332</v>
      </c>
      <c r="L13" t="str" cm="1">
        <f t="array" ref="L13">_xlfn.IFS(Table1[[#This Row],[score]]&gt;70,"high",Table1[[#This Row],[score]]&gt;50,"medium",Table1[[#This Row],[score]]&lt;=50,"low")</f>
        <v>medium</v>
      </c>
    </row>
    <row r="14" spans="1:12" x14ac:dyDescent="0.3">
      <c r="A14" t="s">
        <v>26</v>
      </c>
      <c r="B14" s="1">
        <v>45016</v>
      </c>
      <c r="C14">
        <v>65</v>
      </c>
      <c r="D14" t="s">
        <v>9</v>
      </c>
      <c r="E14" t="s">
        <v>10</v>
      </c>
      <c r="F14">
        <v>43800000</v>
      </c>
      <c r="G14">
        <v>489543087.39999998</v>
      </c>
      <c r="H14" t="s">
        <v>11</v>
      </c>
      <c r="I14">
        <f>YEAR(Table1[[#This Row],[date]])</f>
        <v>2023</v>
      </c>
      <c r="J14">
        <f>Table1[[#This Row],[revenue]]-Table1[[#This Row],[budget_x]]</f>
        <v>445743087.39999998</v>
      </c>
      <c r="K14" s="7">
        <f>Table1[[#This Row],[profit /loss ]]/Table1[[#This Row],[budget_x]]</f>
        <v>10.176782817351597</v>
      </c>
      <c r="L14" t="str" cm="1">
        <f t="array" ref="L14">_xlfn.IFS(Table1[[#This Row],[score]]&gt;70,"high",Table1[[#This Row],[score]]&gt;50,"medium",Table1[[#This Row],[score]]&lt;=50,"low")</f>
        <v>medium</v>
      </c>
    </row>
    <row r="15" spans="1:12" x14ac:dyDescent="0.3">
      <c r="A15" t="s">
        <v>27</v>
      </c>
      <c r="B15" s="1">
        <v>44875</v>
      </c>
      <c r="C15">
        <v>73</v>
      </c>
      <c r="D15" t="s">
        <v>9</v>
      </c>
      <c r="E15" t="s">
        <v>10</v>
      </c>
      <c r="F15">
        <v>250000000</v>
      </c>
      <c r="G15">
        <v>854041058</v>
      </c>
      <c r="H15" t="s">
        <v>11</v>
      </c>
      <c r="I15">
        <f>YEAR(Table1[[#This Row],[date]])</f>
        <v>2022</v>
      </c>
      <c r="J15">
        <f>Table1[[#This Row],[revenue]]-Table1[[#This Row],[budget_x]]</f>
        <v>604041058</v>
      </c>
      <c r="K15" s="7">
        <f>Table1[[#This Row],[profit /loss ]]/Table1[[#This Row],[budget_x]]</f>
        <v>2.4161642319999999</v>
      </c>
      <c r="L15" t="str" cm="1">
        <f t="array" ref="L15">_xlfn.IFS(Table1[[#This Row],[score]]&gt;70,"high",Table1[[#This Row],[score]]&gt;50,"medium",Table1[[#This Row],[score]]&lt;=50,"low")</f>
        <v>high</v>
      </c>
    </row>
    <row r="16" spans="1:12" x14ac:dyDescent="0.3">
      <c r="A16" t="s">
        <v>28</v>
      </c>
      <c r="B16" s="1">
        <v>45022</v>
      </c>
      <c r="C16">
        <v>72</v>
      </c>
      <c r="D16" t="s">
        <v>9</v>
      </c>
      <c r="E16" t="s">
        <v>10</v>
      </c>
      <c r="F16">
        <v>92000000</v>
      </c>
      <c r="G16">
        <v>462216471.80000001</v>
      </c>
      <c r="H16" t="s">
        <v>11</v>
      </c>
      <c r="I16">
        <f>YEAR(Table1[[#This Row],[date]])</f>
        <v>2023</v>
      </c>
      <c r="J16">
        <f>Table1[[#This Row],[revenue]]-Table1[[#This Row],[budget_x]]</f>
        <v>370216471.80000001</v>
      </c>
      <c r="K16" s="7">
        <f>Table1[[#This Row],[profit /loss ]]/Table1[[#This Row],[budget_x]]</f>
        <v>4.0240920847826089</v>
      </c>
      <c r="L16" t="str" cm="1">
        <f t="array" ref="L16">_xlfn.IFS(Table1[[#This Row],[score]]&gt;70,"high",Table1[[#This Row],[score]]&gt;50,"medium",Table1[[#This Row],[score]]&lt;=50,"low")</f>
        <v>high</v>
      </c>
    </row>
    <row r="17" spans="1:12" x14ac:dyDescent="0.3">
      <c r="A17" t="s">
        <v>29</v>
      </c>
      <c r="B17" s="1">
        <v>44764</v>
      </c>
      <c r="C17">
        <v>62</v>
      </c>
      <c r="D17" t="s">
        <v>9</v>
      </c>
      <c r="E17" t="s">
        <v>10</v>
      </c>
      <c r="F17">
        <v>77600000</v>
      </c>
      <c r="G17">
        <v>562112551</v>
      </c>
      <c r="H17" t="s">
        <v>30</v>
      </c>
      <c r="I17">
        <f>YEAR(Table1[[#This Row],[date]])</f>
        <v>2022</v>
      </c>
      <c r="J17">
        <f>Table1[[#This Row],[revenue]]-Table1[[#This Row],[budget_x]]</f>
        <v>484512551</v>
      </c>
      <c r="K17" s="7">
        <f>Table1[[#This Row],[profit /loss ]]/Table1[[#This Row],[budget_x]]</f>
        <v>6.2437184407216497</v>
      </c>
      <c r="L17" t="str" cm="1">
        <f t="array" ref="L17">_xlfn.IFS(Table1[[#This Row],[score]]&gt;70,"high",Table1[[#This Row],[score]]&gt;50,"medium",Table1[[#This Row],[score]]&lt;=50,"low")</f>
        <v>medium</v>
      </c>
    </row>
    <row r="18" spans="1:12" x14ac:dyDescent="0.3">
      <c r="A18" t="s">
        <v>31</v>
      </c>
      <c r="B18" s="1">
        <v>44959</v>
      </c>
      <c r="C18">
        <v>64</v>
      </c>
      <c r="D18" t="s">
        <v>9</v>
      </c>
      <c r="E18" t="s">
        <v>10</v>
      </c>
      <c r="F18">
        <v>20000000</v>
      </c>
      <c r="G18">
        <v>54629497</v>
      </c>
      <c r="H18" t="s">
        <v>11</v>
      </c>
      <c r="I18">
        <f>YEAR(Table1[[#This Row],[date]])</f>
        <v>2023</v>
      </c>
      <c r="J18">
        <f>Table1[[#This Row],[revenue]]-Table1[[#This Row],[budget_x]]</f>
        <v>34629497</v>
      </c>
      <c r="K18" s="7">
        <f>Table1[[#This Row],[profit /loss ]]/Table1[[#This Row],[budget_x]]</f>
        <v>1.7314748499999999</v>
      </c>
      <c r="L18" t="str" cm="1">
        <f t="array" ref="L18">_xlfn.IFS(Table1[[#This Row],[score]]&gt;70,"high",Table1[[#This Row],[score]]&gt;50,"medium",Table1[[#This Row],[score]]&lt;=50,"low")</f>
        <v>medium</v>
      </c>
    </row>
    <row r="19" spans="1:12" x14ac:dyDescent="0.3">
      <c r="A19" t="s">
        <v>32</v>
      </c>
      <c r="B19" s="1">
        <v>44939</v>
      </c>
      <c r="C19">
        <v>65</v>
      </c>
      <c r="D19" t="s">
        <v>9</v>
      </c>
      <c r="E19" t="s">
        <v>10</v>
      </c>
      <c r="F19">
        <v>54060000</v>
      </c>
      <c r="G19">
        <v>492646395.39999998</v>
      </c>
      <c r="H19" t="s">
        <v>17</v>
      </c>
      <c r="I19">
        <f>YEAR(Table1[[#This Row],[date]])</f>
        <v>2023</v>
      </c>
      <c r="J19">
        <f>Table1[[#This Row],[revenue]]-Table1[[#This Row],[budget_x]]</f>
        <v>438586395.39999998</v>
      </c>
      <c r="K19" s="7">
        <f>Table1[[#This Row],[profit /loss ]]/Table1[[#This Row],[budget_x]]</f>
        <v>8.1129558897521274</v>
      </c>
      <c r="L19" t="str" cm="1">
        <f t="array" ref="L19">_xlfn.IFS(Table1[[#This Row],[score]]&gt;70,"high",Table1[[#This Row],[score]]&gt;50,"medium",Table1[[#This Row],[score]]&lt;=50,"low")</f>
        <v>medium</v>
      </c>
    </row>
    <row r="20" spans="1:12" x14ac:dyDescent="0.3">
      <c r="A20" t="s">
        <v>33</v>
      </c>
      <c r="B20" s="1">
        <v>44945</v>
      </c>
      <c r="C20">
        <v>57</v>
      </c>
      <c r="D20" t="s">
        <v>9</v>
      </c>
      <c r="E20" t="s">
        <v>15</v>
      </c>
      <c r="F20">
        <v>110400000</v>
      </c>
      <c r="G20">
        <v>318117812.60000002</v>
      </c>
      <c r="H20" t="s">
        <v>34</v>
      </c>
      <c r="I20">
        <f>YEAR(Table1[[#This Row],[date]])</f>
        <v>2023</v>
      </c>
      <c r="J20">
        <f>Table1[[#This Row],[revenue]]-Table1[[#This Row],[budget_x]]</f>
        <v>207717812.60000002</v>
      </c>
      <c r="K20" s="7">
        <f>Table1[[#This Row],[profit /loss ]]/Table1[[#This Row],[budget_x]]</f>
        <v>1.8815019257246379</v>
      </c>
      <c r="L20" t="str" cm="1">
        <f t="array" ref="L20">_xlfn.IFS(Table1[[#This Row],[score]]&gt;70,"high",Table1[[#This Row],[score]]&gt;50,"medium",Table1[[#This Row],[score]]&lt;=50,"low")</f>
        <v>medium</v>
      </c>
    </row>
    <row r="21" spans="1:12" x14ac:dyDescent="0.3">
      <c r="A21" t="s">
        <v>35</v>
      </c>
      <c r="B21" s="1">
        <v>44910</v>
      </c>
      <c r="C21">
        <v>65</v>
      </c>
      <c r="D21" t="s">
        <v>9</v>
      </c>
      <c r="E21" t="s">
        <v>36</v>
      </c>
      <c r="F21">
        <v>123500000</v>
      </c>
      <c r="G21">
        <v>420430064.80000001</v>
      </c>
      <c r="H21" t="s">
        <v>37</v>
      </c>
      <c r="I21">
        <f>YEAR(Table1[[#This Row],[date]])</f>
        <v>2022</v>
      </c>
      <c r="J21">
        <f>Table1[[#This Row],[revenue]]-Table1[[#This Row],[budget_x]]</f>
        <v>296930064.80000001</v>
      </c>
      <c r="K21" s="7">
        <f>Table1[[#This Row],[profit /loss ]]/Table1[[#This Row],[budget_x]]</f>
        <v>2.404292022672065</v>
      </c>
      <c r="L21" t="str" cm="1">
        <f t="array" ref="L21">_xlfn.IFS(Table1[[#This Row],[score]]&gt;70,"high",Table1[[#This Row],[score]]&gt;50,"medium",Table1[[#This Row],[score]]&lt;=50,"low")</f>
        <v>medium</v>
      </c>
    </row>
    <row r="22" spans="1:12" x14ac:dyDescent="0.3">
      <c r="A22" t="s">
        <v>38</v>
      </c>
      <c r="B22" s="1">
        <v>45002</v>
      </c>
      <c r="C22">
        <v>73</v>
      </c>
      <c r="D22" t="s">
        <v>9</v>
      </c>
      <c r="E22" t="s">
        <v>10</v>
      </c>
      <c r="F22">
        <v>82600000</v>
      </c>
      <c r="G22">
        <v>473097256.60000002</v>
      </c>
      <c r="H22" t="s">
        <v>11</v>
      </c>
      <c r="I22">
        <f>YEAR(Table1[[#This Row],[date]])</f>
        <v>2023</v>
      </c>
      <c r="J22">
        <f>Table1[[#This Row],[revenue]]-Table1[[#This Row],[budget_x]]</f>
        <v>390497256.60000002</v>
      </c>
      <c r="K22" s="7">
        <f>Table1[[#This Row],[profit /loss ]]/Table1[[#This Row],[budget_x]]</f>
        <v>4.7275696924939474</v>
      </c>
      <c r="L22" t="str" cm="1">
        <f t="array" ref="L22">_xlfn.IFS(Table1[[#This Row],[score]]&gt;70,"high",Table1[[#This Row],[score]]&gt;50,"medium",Table1[[#This Row],[score]]&lt;=50,"low")</f>
        <v>high</v>
      </c>
    </row>
    <row r="23" spans="1:12" x14ac:dyDescent="0.3">
      <c r="A23" t="s">
        <v>39</v>
      </c>
      <c r="B23" s="1">
        <v>44953</v>
      </c>
      <c r="C23">
        <v>69</v>
      </c>
      <c r="D23" t="s">
        <v>9</v>
      </c>
      <c r="E23" t="s">
        <v>10</v>
      </c>
      <c r="F23">
        <v>25000000</v>
      </c>
      <c r="G23">
        <v>51000000</v>
      </c>
      <c r="H23" t="s">
        <v>30</v>
      </c>
      <c r="I23">
        <f>YEAR(Table1[[#This Row],[date]])</f>
        <v>2023</v>
      </c>
      <c r="J23">
        <f>Table1[[#This Row],[revenue]]-Table1[[#This Row],[budget_x]]</f>
        <v>26000000</v>
      </c>
      <c r="K23" s="7">
        <f>Table1[[#This Row],[profit /loss ]]/Table1[[#This Row],[budget_x]]</f>
        <v>1.04</v>
      </c>
      <c r="L23" t="str" cm="1">
        <f t="array" ref="L23">_xlfn.IFS(Table1[[#This Row],[score]]&gt;70,"high",Table1[[#This Row],[score]]&gt;50,"medium",Table1[[#This Row],[score]]&lt;=50,"low")</f>
        <v>medium</v>
      </c>
    </row>
    <row r="24" spans="1:12" x14ac:dyDescent="0.3">
      <c r="A24" t="s">
        <v>40</v>
      </c>
      <c r="B24" s="1">
        <v>38042</v>
      </c>
      <c r="C24">
        <v>74</v>
      </c>
      <c r="D24" t="s">
        <v>9</v>
      </c>
      <c r="E24" t="s">
        <v>10</v>
      </c>
      <c r="F24">
        <v>25000000</v>
      </c>
      <c r="G24">
        <v>622313635</v>
      </c>
      <c r="H24" t="s">
        <v>11</v>
      </c>
      <c r="I24">
        <f>YEAR(Table1[[#This Row],[date]])</f>
        <v>2004</v>
      </c>
      <c r="J24">
        <f>Table1[[#This Row],[revenue]]-Table1[[#This Row],[budget_x]]</f>
        <v>597313635</v>
      </c>
      <c r="K24" s="7">
        <f>Table1[[#This Row],[profit /loss ]]/Table1[[#This Row],[budget_x]]</f>
        <v>23.892545399999999</v>
      </c>
      <c r="L24" t="str" cm="1">
        <f t="array" ref="L24">_xlfn.IFS(Table1[[#This Row],[score]]&gt;70,"high",Table1[[#This Row],[score]]&gt;50,"medium",Table1[[#This Row],[score]]&lt;=50,"low")</f>
        <v>high</v>
      </c>
    </row>
    <row r="25" spans="1:12" x14ac:dyDescent="0.3">
      <c r="A25" t="s">
        <v>41</v>
      </c>
      <c r="B25" s="1">
        <v>45013</v>
      </c>
      <c r="C25">
        <v>64</v>
      </c>
      <c r="D25" t="s">
        <v>9</v>
      </c>
      <c r="E25" t="s">
        <v>10</v>
      </c>
      <c r="F25">
        <v>145760000</v>
      </c>
      <c r="G25">
        <v>321934831.19999999</v>
      </c>
      <c r="H25" t="s">
        <v>17</v>
      </c>
      <c r="I25">
        <f>YEAR(Table1[[#This Row],[date]])</f>
        <v>2023</v>
      </c>
      <c r="J25">
        <f>Table1[[#This Row],[revenue]]-Table1[[#This Row],[budget_x]]</f>
        <v>176174831.19999999</v>
      </c>
      <c r="K25" s="7">
        <f>Table1[[#This Row],[profit /loss ]]/Table1[[#This Row],[budget_x]]</f>
        <v>1.2086637705817782</v>
      </c>
      <c r="L25" t="str" cm="1">
        <f t="array" ref="L25">_xlfn.IFS(Table1[[#This Row],[score]]&gt;70,"high",Table1[[#This Row],[score]]&gt;50,"medium",Table1[[#This Row],[score]]&lt;=50,"low")</f>
        <v>medium</v>
      </c>
    </row>
    <row r="26" spans="1:12" x14ac:dyDescent="0.3">
      <c r="A26" t="s">
        <v>42</v>
      </c>
      <c r="B26" s="1">
        <v>45001</v>
      </c>
      <c r="C26">
        <v>69</v>
      </c>
      <c r="D26" t="s">
        <v>9</v>
      </c>
      <c r="E26" t="s">
        <v>10</v>
      </c>
      <c r="F26">
        <v>125000000</v>
      </c>
      <c r="G26">
        <v>132107025</v>
      </c>
      <c r="H26" t="s">
        <v>11</v>
      </c>
      <c r="I26">
        <f>YEAR(Table1[[#This Row],[date]])</f>
        <v>2023</v>
      </c>
      <c r="J26">
        <f>Table1[[#This Row],[revenue]]-Table1[[#This Row],[budget_x]]</f>
        <v>7107025</v>
      </c>
      <c r="K26" s="7">
        <f>Table1[[#This Row],[profit /loss ]]/Table1[[#This Row],[budget_x]]</f>
        <v>5.6856200000000003E-2</v>
      </c>
      <c r="L26" t="str" cm="1">
        <f t="array" ref="L26">_xlfn.IFS(Table1[[#This Row],[score]]&gt;70,"high",Table1[[#This Row],[score]]&gt;50,"medium",Table1[[#This Row],[score]]&lt;=50,"low")</f>
        <v>medium</v>
      </c>
    </row>
    <row r="27" spans="1:12" x14ac:dyDescent="0.3">
      <c r="A27" t="s">
        <v>43</v>
      </c>
      <c r="B27" s="1">
        <v>44967</v>
      </c>
      <c r="C27">
        <v>65</v>
      </c>
      <c r="D27" t="s">
        <v>9</v>
      </c>
      <c r="E27" t="s">
        <v>10</v>
      </c>
      <c r="F27">
        <v>54060000</v>
      </c>
      <c r="G27">
        <v>492646395.39999998</v>
      </c>
      <c r="H27" t="s">
        <v>17</v>
      </c>
      <c r="I27">
        <f>YEAR(Table1[[#This Row],[date]])</f>
        <v>2023</v>
      </c>
      <c r="J27">
        <f>Table1[[#This Row],[revenue]]-Table1[[#This Row],[budget_x]]</f>
        <v>438586395.39999998</v>
      </c>
      <c r="K27" s="7">
        <f>Table1[[#This Row],[profit /loss ]]/Table1[[#This Row],[budget_x]]</f>
        <v>8.1129558897521274</v>
      </c>
      <c r="L27" t="str" cm="1">
        <f t="array" ref="L27">_xlfn.IFS(Table1[[#This Row],[score]]&gt;70,"high",Table1[[#This Row],[score]]&gt;50,"medium",Table1[[#This Row],[score]]&lt;=50,"low")</f>
        <v>medium</v>
      </c>
    </row>
    <row r="28" spans="1:12" x14ac:dyDescent="0.3">
      <c r="A28" t="s">
        <v>44</v>
      </c>
      <c r="B28" s="1">
        <v>44785</v>
      </c>
      <c r="C28">
        <v>53</v>
      </c>
      <c r="D28" t="s">
        <v>9</v>
      </c>
      <c r="E28" t="s">
        <v>10</v>
      </c>
      <c r="F28">
        <v>10000</v>
      </c>
      <c r="G28">
        <v>17887093.800000001</v>
      </c>
      <c r="H28" t="s">
        <v>17</v>
      </c>
      <c r="I28">
        <f>YEAR(Table1[[#This Row],[date]])</f>
        <v>2022</v>
      </c>
      <c r="J28">
        <f>Table1[[#This Row],[revenue]]-Table1[[#This Row],[budget_x]]</f>
        <v>17877093.800000001</v>
      </c>
      <c r="K28" s="7">
        <f>Table1[[#This Row],[profit /loss ]]/Table1[[#This Row],[budget_x]]</f>
        <v>1787.70938</v>
      </c>
      <c r="L28" t="str" cm="1">
        <f t="array" ref="L28">_xlfn.IFS(Table1[[#This Row],[score]]&gt;70,"high",Table1[[#This Row],[score]]&gt;50,"medium",Table1[[#This Row],[score]]&lt;=50,"low")</f>
        <v>medium</v>
      </c>
    </row>
    <row r="29" spans="1:12" x14ac:dyDescent="0.3">
      <c r="A29" t="s">
        <v>45</v>
      </c>
      <c r="B29" s="1">
        <v>44854</v>
      </c>
      <c r="C29">
        <v>71</v>
      </c>
      <c r="D29" t="s">
        <v>9</v>
      </c>
      <c r="E29" t="s">
        <v>10</v>
      </c>
      <c r="F29">
        <v>200000000</v>
      </c>
      <c r="G29">
        <v>391261706</v>
      </c>
      <c r="H29" t="s">
        <v>11</v>
      </c>
      <c r="I29">
        <f>YEAR(Table1[[#This Row],[date]])</f>
        <v>2022</v>
      </c>
      <c r="J29">
        <f>Table1[[#This Row],[revenue]]-Table1[[#This Row],[budget_x]]</f>
        <v>191261706</v>
      </c>
      <c r="K29" s="7">
        <f>Table1[[#This Row],[profit /loss ]]/Table1[[#This Row],[budget_x]]</f>
        <v>0.95630853000000005</v>
      </c>
      <c r="L29" t="str" cm="1">
        <f t="array" ref="L29">_xlfn.IFS(Table1[[#This Row],[score]]&gt;70,"high",Table1[[#This Row],[score]]&gt;50,"medium",Table1[[#This Row],[score]]&lt;=50,"low")</f>
        <v>high</v>
      </c>
    </row>
    <row r="30" spans="1:12" x14ac:dyDescent="0.3">
      <c r="A30" t="s">
        <v>46</v>
      </c>
      <c r="B30" s="1">
        <v>45000</v>
      </c>
      <c r="C30">
        <v>58</v>
      </c>
      <c r="D30" t="s">
        <v>9</v>
      </c>
      <c r="E30" t="s">
        <v>10</v>
      </c>
      <c r="F30">
        <v>68500000</v>
      </c>
      <c r="G30">
        <v>280052393</v>
      </c>
      <c r="H30" t="s">
        <v>17</v>
      </c>
      <c r="I30">
        <f>YEAR(Table1[[#This Row],[date]])</f>
        <v>2023</v>
      </c>
      <c r="J30">
        <f>Table1[[#This Row],[revenue]]-Table1[[#This Row],[budget_x]]</f>
        <v>211552393</v>
      </c>
      <c r="K30" s="7">
        <f>Table1[[#This Row],[profit /loss ]]/Table1[[#This Row],[budget_x]]</f>
        <v>3.0883561021897812</v>
      </c>
      <c r="L30" t="str" cm="1">
        <f t="array" ref="L30">_xlfn.IFS(Table1[[#This Row],[score]]&gt;70,"high",Table1[[#This Row],[score]]&gt;50,"medium",Table1[[#This Row],[score]]&lt;=50,"low")</f>
        <v>medium</v>
      </c>
    </row>
    <row r="31" spans="1:12" x14ac:dyDescent="0.3">
      <c r="A31" t="s">
        <v>47</v>
      </c>
      <c r="B31" s="1">
        <v>44938</v>
      </c>
      <c r="C31">
        <v>74</v>
      </c>
      <c r="D31" t="s">
        <v>9</v>
      </c>
      <c r="E31" t="s">
        <v>10</v>
      </c>
      <c r="F31">
        <v>12000000</v>
      </c>
      <c r="G31">
        <v>167643991</v>
      </c>
      <c r="H31" t="s">
        <v>11</v>
      </c>
      <c r="I31">
        <f>YEAR(Table1[[#This Row],[date]])</f>
        <v>2023</v>
      </c>
      <c r="J31">
        <f>Table1[[#This Row],[revenue]]-Table1[[#This Row],[budget_x]]</f>
        <v>155643991</v>
      </c>
      <c r="K31" s="7">
        <f>Table1[[#This Row],[profit /loss ]]/Table1[[#This Row],[budget_x]]</f>
        <v>12.970332583333333</v>
      </c>
      <c r="L31" t="str" cm="1">
        <f t="array" ref="L31">_xlfn.IFS(Table1[[#This Row],[score]]&gt;70,"high",Table1[[#This Row],[score]]&gt;50,"medium",Table1[[#This Row],[score]]&lt;=50,"low")</f>
        <v>high</v>
      </c>
    </row>
    <row r="32" spans="1:12" x14ac:dyDescent="0.3">
      <c r="A32" t="s">
        <v>48</v>
      </c>
      <c r="B32" s="1">
        <v>44973</v>
      </c>
      <c r="C32">
        <v>63</v>
      </c>
      <c r="D32" t="s">
        <v>9</v>
      </c>
      <c r="E32" t="s">
        <v>10</v>
      </c>
      <c r="F32">
        <v>200000000</v>
      </c>
      <c r="G32">
        <v>466001332</v>
      </c>
      <c r="H32" t="s">
        <v>11</v>
      </c>
      <c r="I32">
        <f>YEAR(Table1[[#This Row],[date]])</f>
        <v>2023</v>
      </c>
      <c r="J32">
        <f>Table1[[#This Row],[revenue]]-Table1[[#This Row],[budget_x]]</f>
        <v>266001332</v>
      </c>
      <c r="K32" s="7">
        <f>Table1[[#This Row],[profit /loss ]]/Table1[[#This Row],[budget_x]]</f>
        <v>1.33000666</v>
      </c>
      <c r="L32" t="str" cm="1">
        <f t="array" ref="L32">_xlfn.IFS(Table1[[#This Row],[score]]&gt;70,"high",Table1[[#This Row],[score]]&gt;50,"medium",Table1[[#This Row],[score]]&lt;=50,"low")</f>
        <v>medium</v>
      </c>
    </row>
    <row r="33" spans="1:12" x14ac:dyDescent="0.3">
      <c r="A33" t="s">
        <v>49</v>
      </c>
      <c r="B33" s="1">
        <v>44988</v>
      </c>
      <c r="C33">
        <v>62</v>
      </c>
      <c r="D33" t="s">
        <v>9</v>
      </c>
      <c r="E33" t="s">
        <v>15</v>
      </c>
      <c r="F33">
        <v>73800000</v>
      </c>
      <c r="G33">
        <v>370426090.80000001</v>
      </c>
      <c r="H33" t="s">
        <v>34</v>
      </c>
      <c r="I33">
        <f>YEAR(Table1[[#This Row],[date]])</f>
        <v>2023</v>
      </c>
      <c r="J33">
        <f>Table1[[#This Row],[revenue]]-Table1[[#This Row],[budget_x]]</f>
        <v>296626090.80000001</v>
      </c>
      <c r="K33" s="7">
        <f>Table1[[#This Row],[profit /loss ]]/Table1[[#This Row],[budget_x]]</f>
        <v>4.0193237235772363</v>
      </c>
      <c r="L33" t="str" cm="1">
        <f t="array" ref="L33">_xlfn.IFS(Table1[[#This Row],[score]]&gt;70,"high",Table1[[#This Row],[score]]&gt;50,"medium",Table1[[#This Row],[score]]&lt;=50,"low")</f>
        <v>medium</v>
      </c>
    </row>
    <row r="34" spans="1:12" x14ac:dyDescent="0.3">
      <c r="A34" t="s">
        <v>50</v>
      </c>
      <c r="B34" s="1">
        <v>44981</v>
      </c>
      <c r="C34">
        <v>62</v>
      </c>
      <c r="D34" t="s">
        <v>9</v>
      </c>
      <c r="E34" t="s">
        <v>10</v>
      </c>
      <c r="F34">
        <v>113000000</v>
      </c>
      <c r="G34">
        <v>369995579.19999999</v>
      </c>
      <c r="H34" t="s">
        <v>17</v>
      </c>
      <c r="I34">
        <f>YEAR(Table1[[#This Row],[date]])</f>
        <v>2023</v>
      </c>
      <c r="J34">
        <f>Table1[[#This Row],[revenue]]-Table1[[#This Row],[budget_x]]</f>
        <v>256995579.19999999</v>
      </c>
      <c r="K34" s="7">
        <f>Table1[[#This Row],[profit /loss ]]/Table1[[#This Row],[budget_x]]</f>
        <v>2.2742971610619467</v>
      </c>
      <c r="L34" t="str" cm="1">
        <f t="array" ref="L34">_xlfn.IFS(Table1[[#This Row],[score]]&gt;70,"high",Table1[[#This Row],[score]]&gt;50,"medium",Table1[[#This Row],[score]]&lt;=50,"low")</f>
        <v>medium</v>
      </c>
    </row>
    <row r="35" spans="1:12" x14ac:dyDescent="0.3">
      <c r="A35" t="s">
        <v>51</v>
      </c>
      <c r="B35" s="1">
        <v>44869</v>
      </c>
      <c r="C35">
        <v>55</v>
      </c>
      <c r="D35" t="s">
        <v>9</v>
      </c>
      <c r="E35" t="s">
        <v>15</v>
      </c>
      <c r="F35">
        <v>2480000</v>
      </c>
      <c r="G35">
        <v>1891519</v>
      </c>
      <c r="H35" t="s">
        <v>52</v>
      </c>
      <c r="I35">
        <f>YEAR(Table1[[#This Row],[date]])</f>
        <v>2022</v>
      </c>
      <c r="J35">
        <f>Table1[[#This Row],[revenue]]-Table1[[#This Row],[budget_x]]</f>
        <v>-588481</v>
      </c>
      <c r="K35" s="7">
        <f>Table1[[#This Row],[profit /loss ]]/Table1[[#This Row],[budget_x]]</f>
        <v>-0.23729072580645161</v>
      </c>
      <c r="L35" t="str" cm="1">
        <f t="array" ref="L35">_xlfn.IFS(Table1[[#This Row],[score]]&gt;70,"high",Table1[[#This Row],[score]]&gt;50,"medium",Table1[[#This Row],[score]]&lt;=50,"low")</f>
        <v>medium</v>
      </c>
    </row>
    <row r="36" spans="1:12" x14ac:dyDescent="0.3">
      <c r="A36" t="s">
        <v>53</v>
      </c>
      <c r="B36" s="1">
        <v>44741</v>
      </c>
      <c r="C36">
        <v>60</v>
      </c>
      <c r="D36" t="s">
        <v>9</v>
      </c>
      <c r="E36" t="s">
        <v>10</v>
      </c>
      <c r="F36">
        <v>146740000</v>
      </c>
      <c r="G36">
        <v>301123555.19999999</v>
      </c>
      <c r="H36" t="s">
        <v>17</v>
      </c>
      <c r="I36">
        <f>YEAR(Table1[[#This Row],[date]])</f>
        <v>2022</v>
      </c>
      <c r="J36">
        <f>Table1[[#This Row],[revenue]]-Table1[[#This Row],[budget_x]]</f>
        <v>154383555.19999999</v>
      </c>
      <c r="K36" s="7">
        <f>Table1[[#This Row],[profit /loss ]]/Table1[[#This Row],[budget_x]]</f>
        <v>1.0520891045386398</v>
      </c>
      <c r="L36" t="str" cm="1">
        <f t="array" ref="L36">_xlfn.IFS(Table1[[#This Row],[score]]&gt;70,"high",Table1[[#This Row],[score]]&gt;50,"medium",Table1[[#This Row],[score]]&lt;=50,"low")</f>
        <v>medium</v>
      </c>
    </row>
    <row r="37" spans="1:12" x14ac:dyDescent="0.3">
      <c r="A37" t="s">
        <v>54</v>
      </c>
      <c r="B37" s="1">
        <v>42873</v>
      </c>
      <c r="C37">
        <v>73</v>
      </c>
      <c r="D37" t="s">
        <v>9</v>
      </c>
      <c r="E37" t="s">
        <v>10</v>
      </c>
      <c r="F37">
        <v>40000000</v>
      </c>
      <c r="G37">
        <v>171539887</v>
      </c>
      <c r="H37" t="s">
        <v>11</v>
      </c>
      <c r="I37">
        <f>YEAR(Table1[[#This Row],[date]])</f>
        <v>2017</v>
      </c>
      <c r="J37">
        <f>Table1[[#This Row],[revenue]]-Table1[[#This Row],[budget_x]]</f>
        <v>131539887</v>
      </c>
      <c r="K37" s="7">
        <f>Table1[[#This Row],[profit /loss ]]/Table1[[#This Row],[budget_x]]</f>
        <v>3.2884971749999998</v>
      </c>
      <c r="L37" t="str" cm="1">
        <f t="array" ref="L37">_xlfn.IFS(Table1[[#This Row],[score]]&gt;70,"high",Table1[[#This Row],[score]]&gt;50,"medium",Table1[[#This Row],[score]]&lt;=50,"low")</f>
        <v>high</v>
      </c>
    </row>
    <row r="38" spans="1:12" x14ac:dyDescent="0.3">
      <c r="A38" t="s">
        <v>55</v>
      </c>
      <c r="B38" s="1">
        <v>44828</v>
      </c>
      <c r="C38">
        <v>63</v>
      </c>
      <c r="D38" t="s">
        <v>9</v>
      </c>
      <c r="E38" t="s">
        <v>10</v>
      </c>
      <c r="F38">
        <v>81800000</v>
      </c>
      <c r="G38">
        <v>408307377.80000001</v>
      </c>
      <c r="H38" t="s">
        <v>17</v>
      </c>
      <c r="I38">
        <f>YEAR(Table1[[#This Row],[date]])</f>
        <v>2022</v>
      </c>
      <c r="J38">
        <f>Table1[[#This Row],[revenue]]-Table1[[#This Row],[budget_x]]</f>
        <v>326507377.80000001</v>
      </c>
      <c r="K38" s="7">
        <f>Table1[[#This Row],[profit /loss ]]/Table1[[#This Row],[budget_x]]</f>
        <v>3.9915327359413206</v>
      </c>
      <c r="L38" t="str" cm="1">
        <f t="array" ref="L38">_xlfn.IFS(Table1[[#This Row],[score]]&gt;70,"high",Table1[[#This Row],[score]]&gt;50,"medium",Table1[[#This Row],[score]]&lt;=50,"low")</f>
        <v>medium</v>
      </c>
    </row>
    <row r="39" spans="1:12" x14ac:dyDescent="0.3">
      <c r="A39" t="s">
        <v>56</v>
      </c>
      <c r="B39" s="1">
        <v>44986</v>
      </c>
      <c r="C39">
        <v>54</v>
      </c>
      <c r="D39" t="s">
        <v>9</v>
      </c>
      <c r="E39" t="s">
        <v>10</v>
      </c>
      <c r="F39">
        <v>116000000</v>
      </c>
      <c r="G39">
        <v>378399280.80000001</v>
      </c>
      <c r="H39" t="s">
        <v>11</v>
      </c>
      <c r="I39">
        <f>YEAR(Table1[[#This Row],[date]])</f>
        <v>2023</v>
      </c>
      <c r="J39">
        <f>Table1[[#This Row],[revenue]]-Table1[[#This Row],[budget_x]]</f>
        <v>262399280.80000001</v>
      </c>
      <c r="K39" s="7">
        <f>Table1[[#This Row],[profit /loss ]]/Table1[[#This Row],[budget_x]]</f>
        <v>2.2620627655172414</v>
      </c>
      <c r="L39" t="str" cm="1">
        <f t="array" ref="L39">_xlfn.IFS(Table1[[#This Row],[score]]&gt;70,"high",Table1[[#This Row],[score]]&gt;50,"medium",Table1[[#This Row],[score]]&lt;=50,"low")</f>
        <v>medium</v>
      </c>
    </row>
    <row r="40" spans="1:12" x14ac:dyDescent="0.3">
      <c r="A40" t="s">
        <v>57</v>
      </c>
      <c r="B40" s="1">
        <v>44952</v>
      </c>
      <c r="C40">
        <v>63</v>
      </c>
      <c r="D40" t="s">
        <v>9</v>
      </c>
      <c r="E40" t="s">
        <v>10</v>
      </c>
      <c r="F40">
        <v>16050000</v>
      </c>
      <c r="G40">
        <v>4495365</v>
      </c>
      <c r="H40" t="s">
        <v>11</v>
      </c>
      <c r="I40">
        <f>YEAR(Table1[[#This Row],[date]])</f>
        <v>2023</v>
      </c>
      <c r="J40">
        <f>Table1[[#This Row],[revenue]]-Table1[[#This Row],[budget_x]]</f>
        <v>-11554635</v>
      </c>
      <c r="K40" s="7">
        <f>Table1[[#This Row],[profit /loss ]]/Table1[[#This Row],[budget_x]]</f>
        <v>-0.71991495327102806</v>
      </c>
      <c r="L40" t="str" cm="1">
        <f t="array" ref="L40">_xlfn.IFS(Table1[[#This Row],[score]]&gt;70,"high",Table1[[#This Row],[score]]&gt;50,"medium",Table1[[#This Row],[score]]&lt;=50,"low")</f>
        <v>medium</v>
      </c>
    </row>
    <row r="41" spans="1:12" x14ac:dyDescent="0.3">
      <c r="A41" t="s">
        <v>58</v>
      </c>
      <c r="B41" s="1">
        <v>43601</v>
      </c>
      <c r="C41">
        <v>74</v>
      </c>
      <c r="D41" t="s">
        <v>9</v>
      </c>
      <c r="E41" t="s">
        <v>10</v>
      </c>
      <c r="F41">
        <v>55000000</v>
      </c>
      <c r="G41">
        <v>326709727</v>
      </c>
      <c r="H41" t="s">
        <v>11</v>
      </c>
      <c r="I41">
        <f>YEAR(Table1[[#This Row],[date]])</f>
        <v>2019</v>
      </c>
      <c r="J41">
        <f>Table1[[#This Row],[revenue]]-Table1[[#This Row],[budget_x]]</f>
        <v>271709727</v>
      </c>
      <c r="K41" s="7">
        <f>Table1[[#This Row],[profit /loss ]]/Table1[[#This Row],[budget_x]]</f>
        <v>4.940176854545455</v>
      </c>
      <c r="L41" t="str" cm="1">
        <f t="array" ref="L41">_xlfn.IFS(Table1[[#This Row],[score]]&gt;70,"high",Table1[[#This Row],[score]]&gt;50,"medium",Table1[[#This Row],[score]]&lt;=50,"low")</f>
        <v>high</v>
      </c>
    </row>
    <row r="42" spans="1:12" x14ac:dyDescent="0.3">
      <c r="A42" t="s">
        <v>59</v>
      </c>
      <c r="B42" s="1">
        <v>44964</v>
      </c>
      <c r="C42">
        <v>63</v>
      </c>
      <c r="D42" t="s">
        <v>9</v>
      </c>
      <c r="E42" t="s">
        <v>10</v>
      </c>
      <c r="F42">
        <v>113400000</v>
      </c>
      <c r="G42">
        <v>778431865.20000005</v>
      </c>
      <c r="H42" t="s">
        <v>17</v>
      </c>
      <c r="I42">
        <f>YEAR(Table1[[#This Row],[date]])</f>
        <v>2023</v>
      </c>
      <c r="J42">
        <f>Table1[[#This Row],[revenue]]-Table1[[#This Row],[budget_x]]</f>
        <v>665031865.20000005</v>
      </c>
      <c r="K42" s="7">
        <f>Table1[[#This Row],[profit /loss ]]/Table1[[#This Row],[budget_x]]</f>
        <v>5.8644785291005297</v>
      </c>
      <c r="L42" t="str" cm="1">
        <f t="array" ref="L42">_xlfn.IFS(Table1[[#This Row],[score]]&gt;70,"high",Table1[[#This Row],[score]]&gt;50,"medium",Table1[[#This Row],[score]]&lt;=50,"low")</f>
        <v>medium</v>
      </c>
    </row>
    <row r="43" spans="1:12" x14ac:dyDescent="0.3">
      <c r="A43" t="s">
        <v>60</v>
      </c>
      <c r="B43" s="1">
        <v>44826</v>
      </c>
      <c r="C43">
        <v>73</v>
      </c>
      <c r="D43" t="s">
        <v>9</v>
      </c>
      <c r="E43" t="s">
        <v>10</v>
      </c>
      <c r="F43">
        <v>3000000</v>
      </c>
      <c r="G43">
        <v>16120263</v>
      </c>
      <c r="H43" t="s">
        <v>11</v>
      </c>
      <c r="I43">
        <f>YEAR(Table1[[#This Row],[date]])</f>
        <v>2022</v>
      </c>
      <c r="J43">
        <f>Table1[[#This Row],[revenue]]-Table1[[#This Row],[budget_x]]</f>
        <v>13120263</v>
      </c>
      <c r="K43" s="7">
        <f>Table1[[#This Row],[profit /loss ]]/Table1[[#This Row],[budget_x]]</f>
        <v>4.3734209999999996</v>
      </c>
      <c r="L43" t="str" cm="1">
        <f t="array" ref="L43">_xlfn.IFS(Table1[[#This Row],[score]]&gt;70,"high",Table1[[#This Row],[score]]&gt;50,"medium",Table1[[#This Row],[score]]&lt;=50,"low")</f>
        <v>high</v>
      </c>
    </row>
    <row r="44" spans="1:12" x14ac:dyDescent="0.3">
      <c r="A44" t="s">
        <v>61</v>
      </c>
      <c r="B44" s="1">
        <v>44673</v>
      </c>
      <c r="C44">
        <v>52</v>
      </c>
      <c r="D44" t="s">
        <v>9</v>
      </c>
      <c r="E44" t="s">
        <v>10</v>
      </c>
      <c r="F44">
        <v>1000000</v>
      </c>
      <c r="G44">
        <v>22790427.199999999</v>
      </c>
      <c r="H44" t="s">
        <v>17</v>
      </c>
      <c r="I44">
        <f>YEAR(Table1[[#This Row],[date]])</f>
        <v>2022</v>
      </c>
      <c r="J44">
        <f>Table1[[#This Row],[revenue]]-Table1[[#This Row],[budget_x]]</f>
        <v>21790427.199999999</v>
      </c>
      <c r="K44" s="7">
        <f>Table1[[#This Row],[profit /loss ]]/Table1[[#This Row],[budget_x]]</f>
        <v>21.7904272</v>
      </c>
      <c r="L44" t="str" cm="1">
        <f t="array" ref="L44">_xlfn.IFS(Table1[[#This Row],[score]]&gt;70,"high",Table1[[#This Row],[score]]&gt;50,"medium",Table1[[#This Row],[score]]&lt;=50,"low")</f>
        <v>medium</v>
      </c>
    </row>
    <row r="45" spans="1:12" x14ac:dyDescent="0.3">
      <c r="A45" t="s">
        <v>62</v>
      </c>
      <c r="B45" s="1">
        <v>44960</v>
      </c>
      <c r="C45">
        <v>60</v>
      </c>
      <c r="D45" t="s">
        <v>9</v>
      </c>
      <c r="E45" t="s">
        <v>10</v>
      </c>
      <c r="F45">
        <v>141340000</v>
      </c>
      <c r="G45">
        <v>748525217.39999998</v>
      </c>
      <c r="H45" t="s">
        <v>17</v>
      </c>
      <c r="I45">
        <f>YEAR(Table1[[#This Row],[date]])</f>
        <v>2023</v>
      </c>
      <c r="J45">
        <f>Table1[[#This Row],[revenue]]-Table1[[#This Row],[budget_x]]</f>
        <v>607185217.39999998</v>
      </c>
      <c r="K45" s="7">
        <f>Table1[[#This Row],[profit /loss ]]/Table1[[#This Row],[budget_x]]</f>
        <v>4.2959191835290786</v>
      </c>
      <c r="L45" t="str" cm="1">
        <f t="array" ref="L45">_xlfn.IFS(Table1[[#This Row],[score]]&gt;70,"high",Table1[[#This Row],[score]]&gt;50,"medium",Table1[[#This Row],[score]]&lt;=50,"low")</f>
        <v>medium</v>
      </c>
    </row>
    <row r="46" spans="1:12" x14ac:dyDescent="0.3">
      <c r="A46" t="s">
        <v>63</v>
      </c>
      <c r="B46" s="1">
        <v>44959</v>
      </c>
      <c r="C46">
        <v>81</v>
      </c>
      <c r="D46" t="s">
        <v>9</v>
      </c>
      <c r="E46" t="s">
        <v>10</v>
      </c>
      <c r="F46">
        <v>3000000</v>
      </c>
      <c r="G46">
        <v>36752010</v>
      </c>
      <c r="H46" t="s">
        <v>11</v>
      </c>
      <c r="I46">
        <f>YEAR(Table1[[#This Row],[date]])</f>
        <v>2023</v>
      </c>
      <c r="J46">
        <f>Table1[[#This Row],[revenue]]-Table1[[#This Row],[budget_x]]</f>
        <v>33752010</v>
      </c>
      <c r="K46" s="7">
        <f>Table1[[#This Row],[profit /loss ]]/Table1[[#This Row],[budget_x]]</f>
        <v>11.25067</v>
      </c>
      <c r="L46" t="str" cm="1">
        <f t="array" ref="L46">_xlfn.IFS(Table1[[#This Row],[score]]&gt;70,"high",Table1[[#This Row],[score]]&gt;50,"medium",Table1[[#This Row],[score]]&lt;=50,"low")</f>
        <v>high</v>
      </c>
    </row>
    <row r="47" spans="1:12" x14ac:dyDescent="0.3">
      <c r="A47" t="s">
        <v>64</v>
      </c>
      <c r="B47" s="1">
        <v>44862</v>
      </c>
      <c r="C47">
        <v>71</v>
      </c>
      <c r="D47" t="s">
        <v>9</v>
      </c>
      <c r="E47" t="s">
        <v>10</v>
      </c>
      <c r="F47">
        <v>27240305</v>
      </c>
      <c r="G47">
        <v>37655699</v>
      </c>
      <c r="H47" t="s">
        <v>17</v>
      </c>
      <c r="I47">
        <f>YEAR(Table1[[#This Row],[date]])</f>
        <v>2022</v>
      </c>
      <c r="J47">
        <f>Table1[[#This Row],[revenue]]-Table1[[#This Row],[budget_x]]</f>
        <v>10415394</v>
      </c>
      <c r="K47" s="7">
        <f>Table1[[#This Row],[profit /loss ]]/Table1[[#This Row],[budget_x]]</f>
        <v>0.38235232681866083</v>
      </c>
      <c r="L47" t="str" cm="1">
        <f t="array" ref="L47">_xlfn.IFS(Table1[[#This Row],[score]]&gt;70,"high",Table1[[#This Row],[score]]&gt;50,"medium",Table1[[#This Row],[score]]&lt;=50,"low")</f>
        <v>high</v>
      </c>
    </row>
    <row r="48" spans="1:12" x14ac:dyDescent="0.3">
      <c r="A48" t="s">
        <v>65</v>
      </c>
      <c r="B48" s="1">
        <v>44827</v>
      </c>
      <c r="C48">
        <v>62</v>
      </c>
      <c r="D48" t="s">
        <v>9</v>
      </c>
      <c r="E48" t="s">
        <v>10</v>
      </c>
      <c r="F48">
        <v>115000000</v>
      </c>
      <c r="G48">
        <v>484414431</v>
      </c>
      <c r="H48" t="s">
        <v>17</v>
      </c>
      <c r="I48">
        <f>YEAR(Table1[[#This Row],[date]])</f>
        <v>2022</v>
      </c>
      <c r="J48">
        <f>Table1[[#This Row],[revenue]]-Table1[[#This Row],[budget_x]]</f>
        <v>369414431</v>
      </c>
      <c r="K48" s="7">
        <f>Table1[[#This Row],[profit /loss ]]/Table1[[#This Row],[budget_x]]</f>
        <v>3.2122994</v>
      </c>
      <c r="L48" t="str" cm="1">
        <f t="array" ref="L48">_xlfn.IFS(Table1[[#This Row],[score]]&gt;70,"high",Table1[[#This Row],[score]]&gt;50,"medium",Table1[[#This Row],[score]]&lt;=50,"low")</f>
        <v>medium</v>
      </c>
    </row>
    <row r="49" spans="1:12" x14ac:dyDescent="0.3">
      <c r="A49" t="s">
        <v>66</v>
      </c>
      <c r="B49" s="1">
        <v>44903</v>
      </c>
      <c r="C49">
        <v>68</v>
      </c>
      <c r="D49" t="s">
        <v>9</v>
      </c>
      <c r="E49" t="s">
        <v>10</v>
      </c>
      <c r="F49">
        <v>25000000</v>
      </c>
      <c r="G49">
        <v>13276499</v>
      </c>
      <c r="H49" t="s">
        <v>11</v>
      </c>
      <c r="I49">
        <f>YEAR(Table1[[#This Row],[date]])</f>
        <v>2022</v>
      </c>
      <c r="J49">
        <f>Table1[[#This Row],[revenue]]-Table1[[#This Row],[budget_x]]</f>
        <v>-11723501</v>
      </c>
      <c r="K49" s="7">
        <f>Table1[[#This Row],[profit /loss ]]/Table1[[#This Row],[budget_x]]</f>
        <v>-0.46894004</v>
      </c>
      <c r="L49" t="str" cm="1">
        <f t="array" ref="L49">_xlfn.IFS(Table1[[#This Row],[score]]&gt;70,"high",Table1[[#This Row],[score]]&gt;50,"medium",Table1[[#This Row],[score]]&lt;=50,"low")</f>
        <v>medium</v>
      </c>
    </row>
    <row r="50" spans="1:12" x14ac:dyDescent="0.3">
      <c r="A50" t="s">
        <v>67</v>
      </c>
      <c r="B50" s="1">
        <v>44910</v>
      </c>
      <c r="C50">
        <v>52</v>
      </c>
      <c r="D50" t="s">
        <v>9</v>
      </c>
      <c r="E50" t="s">
        <v>10</v>
      </c>
      <c r="F50">
        <v>97200000</v>
      </c>
      <c r="G50">
        <v>425726914.39999998</v>
      </c>
      <c r="H50" t="s">
        <v>17</v>
      </c>
      <c r="I50">
        <f>YEAR(Table1[[#This Row],[date]])</f>
        <v>2022</v>
      </c>
      <c r="J50">
        <f>Table1[[#This Row],[revenue]]-Table1[[#This Row],[budget_x]]</f>
        <v>328526914.39999998</v>
      </c>
      <c r="K50" s="7">
        <f>Table1[[#This Row],[profit /loss ]]/Table1[[#This Row],[budget_x]]</f>
        <v>3.3799065267489707</v>
      </c>
      <c r="L50" t="str" cm="1">
        <f t="array" ref="L50">_xlfn.IFS(Table1[[#This Row],[score]]&gt;70,"high",Table1[[#This Row],[score]]&gt;50,"medium",Table1[[#This Row],[score]]&lt;=50,"low")</f>
        <v>medium</v>
      </c>
    </row>
    <row r="51" spans="1:12" x14ac:dyDescent="0.3">
      <c r="A51" t="s">
        <v>68</v>
      </c>
      <c r="B51" s="1">
        <v>44252</v>
      </c>
      <c r="C51">
        <v>83</v>
      </c>
      <c r="D51" t="s">
        <v>9</v>
      </c>
      <c r="E51" t="s">
        <v>69</v>
      </c>
      <c r="F51">
        <v>15800000</v>
      </c>
      <c r="G51">
        <v>503063688</v>
      </c>
      <c r="H51" t="s">
        <v>11</v>
      </c>
      <c r="I51">
        <f>YEAR(Table1[[#This Row],[date]])</f>
        <v>2021</v>
      </c>
      <c r="J51">
        <f>Table1[[#This Row],[revenue]]-Table1[[#This Row],[budget_x]]</f>
        <v>487263688</v>
      </c>
      <c r="K51" s="7">
        <f>Table1[[#This Row],[profit /loss ]]/Table1[[#This Row],[budget_x]]</f>
        <v>30.839473924050633</v>
      </c>
      <c r="L51" t="str" cm="1">
        <f t="array" ref="L51">_xlfn.IFS(Table1[[#This Row],[score]]&gt;70,"high",Table1[[#This Row],[score]]&gt;50,"medium",Table1[[#This Row],[score]]&lt;=50,"low")</f>
        <v>high</v>
      </c>
    </row>
    <row r="52" spans="1:12" x14ac:dyDescent="0.3">
      <c r="A52" t="s">
        <v>70</v>
      </c>
      <c r="B52" s="1">
        <v>44980</v>
      </c>
      <c r="C52">
        <v>58</v>
      </c>
      <c r="D52" t="s">
        <v>9</v>
      </c>
      <c r="E52" t="s">
        <v>15</v>
      </c>
      <c r="F52">
        <v>135000000</v>
      </c>
      <c r="G52">
        <v>670271186.20000005</v>
      </c>
      <c r="H52" t="s">
        <v>25</v>
      </c>
      <c r="I52">
        <f>YEAR(Table1[[#This Row],[date]])</f>
        <v>2023</v>
      </c>
      <c r="J52">
        <f>Table1[[#This Row],[revenue]]-Table1[[#This Row],[budget_x]]</f>
        <v>535271186.20000005</v>
      </c>
      <c r="K52" s="7">
        <f>Table1[[#This Row],[profit /loss ]]/Table1[[#This Row],[budget_x]]</f>
        <v>3.9649717496296302</v>
      </c>
      <c r="L52" t="str" cm="1">
        <f t="array" ref="L52">_xlfn.IFS(Table1[[#This Row],[score]]&gt;70,"high",Table1[[#This Row],[score]]&gt;50,"medium",Table1[[#This Row],[score]]&lt;=50,"low")</f>
        <v>medium</v>
      </c>
    </row>
    <row r="53" spans="1:12" x14ac:dyDescent="0.3">
      <c r="A53" t="s">
        <v>71</v>
      </c>
      <c r="B53" s="1">
        <v>44874</v>
      </c>
      <c r="C53">
        <v>55</v>
      </c>
      <c r="D53" t="s">
        <v>9</v>
      </c>
      <c r="E53" t="s">
        <v>15</v>
      </c>
      <c r="F53">
        <v>122400000</v>
      </c>
      <c r="G53">
        <v>344127931.80000001</v>
      </c>
      <c r="H53" t="s">
        <v>72</v>
      </c>
      <c r="I53">
        <f>YEAR(Table1[[#This Row],[date]])</f>
        <v>2022</v>
      </c>
      <c r="J53">
        <f>Table1[[#This Row],[revenue]]-Table1[[#This Row],[budget_x]]</f>
        <v>221727931.80000001</v>
      </c>
      <c r="K53" s="7">
        <f>Table1[[#This Row],[profit /loss ]]/Table1[[#This Row],[budget_x]]</f>
        <v>1.8115027107843138</v>
      </c>
      <c r="L53" t="str" cm="1">
        <f t="array" ref="L53">_xlfn.IFS(Table1[[#This Row],[score]]&gt;70,"high",Table1[[#This Row],[score]]&gt;50,"medium",Table1[[#This Row],[score]]&lt;=50,"low")</f>
        <v>medium</v>
      </c>
    </row>
    <row r="54" spans="1:12" x14ac:dyDescent="0.3">
      <c r="A54" t="s">
        <v>73</v>
      </c>
      <c r="B54" s="1">
        <v>44946</v>
      </c>
      <c r="C54">
        <v>63</v>
      </c>
      <c r="D54" t="s">
        <v>9</v>
      </c>
      <c r="E54" t="s">
        <v>74</v>
      </c>
      <c r="F54">
        <v>66240000</v>
      </c>
      <c r="G54">
        <v>580188584</v>
      </c>
      <c r="H54" t="s">
        <v>75</v>
      </c>
      <c r="I54">
        <f>YEAR(Table1[[#This Row],[date]])</f>
        <v>2023</v>
      </c>
      <c r="J54">
        <f>Table1[[#This Row],[revenue]]-Table1[[#This Row],[budget_x]]</f>
        <v>513948584</v>
      </c>
      <c r="K54" s="7">
        <f>Table1[[#This Row],[profit /loss ]]/Table1[[#This Row],[budget_x]]</f>
        <v>7.7588856280193239</v>
      </c>
      <c r="L54" t="str" cm="1">
        <f t="array" ref="L54">_xlfn.IFS(Table1[[#This Row],[score]]&gt;70,"high",Table1[[#This Row],[score]]&gt;50,"medium",Table1[[#This Row],[score]]&lt;=50,"low")</f>
        <v>medium</v>
      </c>
    </row>
    <row r="55" spans="1:12" x14ac:dyDescent="0.3">
      <c r="A55" t="s">
        <v>76</v>
      </c>
      <c r="B55" s="1">
        <v>44927</v>
      </c>
      <c r="C55">
        <v>79</v>
      </c>
      <c r="D55" t="s">
        <v>9</v>
      </c>
      <c r="E55" t="s">
        <v>10</v>
      </c>
      <c r="F55">
        <v>50000000</v>
      </c>
      <c r="G55">
        <v>108973274</v>
      </c>
      <c r="H55" t="s">
        <v>11</v>
      </c>
      <c r="I55">
        <f>YEAR(Table1[[#This Row],[date]])</f>
        <v>2023</v>
      </c>
      <c r="J55">
        <f>Table1[[#This Row],[revenue]]-Table1[[#This Row],[budget_x]]</f>
        <v>58973274</v>
      </c>
      <c r="K55" s="7">
        <f>Table1[[#This Row],[profit /loss ]]/Table1[[#This Row],[budget_x]]</f>
        <v>1.17946548</v>
      </c>
      <c r="L55" t="str" cm="1">
        <f t="array" ref="L55">_xlfn.IFS(Table1[[#This Row],[score]]&gt;70,"high",Table1[[#This Row],[score]]&gt;50,"medium",Table1[[#This Row],[score]]&lt;=50,"low")</f>
        <v>high</v>
      </c>
    </row>
    <row r="56" spans="1:12" x14ac:dyDescent="0.3">
      <c r="A56" t="s">
        <v>77</v>
      </c>
      <c r="B56" s="1">
        <v>44994</v>
      </c>
      <c r="C56">
        <v>68</v>
      </c>
      <c r="D56" t="s">
        <v>9</v>
      </c>
      <c r="E56" t="s">
        <v>10</v>
      </c>
      <c r="F56">
        <v>51880004</v>
      </c>
      <c r="G56">
        <v>9263009</v>
      </c>
      <c r="H56" t="s">
        <v>11</v>
      </c>
      <c r="I56">
        <f>YEAR(Table1[[#This Row],[date]])</f>
        <v>2023</v>
      </c>
      <c r="J56">
        <f>Table1[[#This Row],[revenue]]-Table1[[#This Row],[budget_x]]</f>
        <v>-42616995</v>
      </c>
      <c r="K56" s="7">
        <f>Table1[[#This Row],[profit /loss ]]/Table1[[#This Row],[budget_x]]</f>
        <v>-0.82145319418248308</v>
      </c>
      <c r="L56" t="str" cm="1">
        <f t="array" ref="L56">_xlfn.IFS(Table1[[#This Row],[score]]&gt;70,"high",Table1[[#This Row],[score]]&gt;50,"medium",Table1[[#This Row],[score]]&lt;=50,"low")</f>
        <v>medium</v>
      </c>
    </row>
    <row r="57" spans="1:12" x14ac:dyDescent="0.3">
      <c r="A57" t="s">
        <v>78</v>
      </c>
      <c r="B57" s="1">
        <v>45015</v>
      </c>
      <c r="C57">
        <v>76</v>
      </c>
      <c r="D57" t="s">
        <v>9</v>
      </c>
      <c r="E57" t="s">
        <v>10</v>
      </c>
      <c r="F57">
        <v>150000000</v>
      </c>
      <c r="G57">
        <v>158598670</v>
      </c>
      <c r="H57" t="s">
        <v>11</v>
      </c>
      <c r="I57">
        <f>YEAR(Table1[[#This Row],[date]])</f>
        <v>2023</v>
      </c>
      <c r="J57">
        <f>Table1[[#This Row],[revenue]]-Table1[[#This Row],[budget_x]]</f>
        <v>8598670</v>
      </c>
      <c r="K57" s="7">
        <f>Table1[[#This Row],[profit /loss ]]/Table1[[#This Row],[budget_x]]</f>
        <v>5.7324466666666664E-2</v>
      </c>
      <c r="L57" t="str" cm="1">
        <f t="array" ref="L57">_xlfn.IFS(Table1[[#This Row],[score]]&gt;70,"high",Table1[[#This Row],[score]]&gt;50,"medium",Table1[[#This Row],[score]]&lt;=50,"low")</f>
        <v>high</v>
      </c>
    </row>
    <row r="58" spans="1:12" x14ac:dyDescent="0.3">
      <c r="A58" t="s">
        <v>79</v>
      </c>
      <c r="B58" s="1">
        <v>44896</v>
      </c>
      <c r="C58">
        <v>68</v>
      </c>
      <c r="D58" t="s">
        <v>9</v>
      </c>
      <c r="E58" t="s">
        <v>36</v>
      </c>
      <c r="F58">
        <v>121400000</v>
      </c>
      <c r="G58">
        <v>977795653.39999998</v>
      </c>
      <c r="H58" t="s">
        <v>11</v>
      </c>
      <c r="I58">
        <f>YEAR(Table1[[#This Row],[date]])</f>
        <v>2022</v>
      </c>
      <c r="J58">
        <f>Table1[[#This Row],[revenue]]-Table1[[#This Row],[budget_x]]</f>
        <v>856395653.39999998</v>
      </c>
      <c r="K58" s="7">
        <f>Table1[[#This Row],[profit /loss ]]/Table1[[#This Row],[budget_x]]</f>
        <v>7.0543299291598025</v>
      </c>
      <c r="L58" t="str" cm="1">
        <f t="array" ref="L58">_xlfn.IFS(Table1[[#This Row],[score]]&gt;70,"high",Table1[[#This Row],[score]]&gt;50,"medium",Table1[[#This Row],[score]]&lt;=50,"low")</f>
        <v>medium</v>
      </c>
    </row>
    <row r="59" spans="1:12" x14ac:dyDescent="0.3">
      <c r="A59" t="s">
        <v>80</v>
      </c>
      <c r="B59" s="1">
        <v>44651</v>
      </c>
      <c r="C59">
        <v>76</v>
      </c>
      <c r="D59" t="s">
        <v>9</v>
      </c>
      <c r="E59" t="s">
        <v>10</v>
      </c>
      <c r="F59">
        <v>90000000</v>
      </c>
      <c r="G59">
        <v>405421518</v>
      </c>
      <c r="H59" t="s">
        <v>11</v>
      </c>
      <c r="I59">
        <f>YEAR(Table1[[#This Row],[date]])</f>
        <v>2022</v>
      </c>
      <c r="J59">
        <f>Table1[[#This Row],[revenue]]-Table1[[#This Row],[budget_x]]</f>
        <v>315421518</v>
      </c>
      <c r="K59" s="7">
        <f>Table1[[#This Row],[profit /loss ]]/Table1[[#This Row],[budget_x]]</f>
        <v>3.5046835333333335</v>
      </c>
      <c r="L59" t="str" cm="1">
        <f t="array" ref="L59">_xlfn.IFS(Table1[[#This Row],[score]]&gt;70,"high",Table1[[#This Row],[score]]&gt;50,"medium",Table1[[#This Row],[score]]&lt;=50,"low")</f>
        <v>high</v>
      </c>
    </row>
    <row r="60" spans="1:12" x14ac:dyDescent="0.3">
      <c r="A60" t="s">
        <v>81</v>
      </c>
      <c r="B60" s="1">
        <v>34474</v>
      </c>
      <c r="C60">
        <v>78</v>
      </c>
      <c r="D60" t="s">
        <v>9</v>
      </c>
      <c r="E60" t="s">
        <v>10</v>
      </c>
      <c r="F60">
        <v>10000000</v>
      </c>
      <c r="G60">
        <v>17287898</v>
      </c>
      <c r="H60" t="s">
        <v>11</v>
      </c>
      <c r="I60">
        <f>YEAR(Table1[[#This Row],[date]])</f>
        <v>1994</v>
      </c>
      <c r="J60">
        <f>Table1[[#This Row],[revenue]]-Table1[[#This Row],[budget_x]]</f>
        <v>7287898</v>
      </c>
      <c r="K60" s="7">
        <f>Table1[[#This Row],[profit /loss ]]/Table1[[#This Row],[budget_x]]</f>
        <v>0.72878980000000004</v>
      </c>
      <c r="L60" t="str" cm="1">
        <f t="array" ref="L60">_xlfn.IFS(Table1[[#This Row],[score]]&gt;70,"high",Table1[[#This Row],[score]]&gt;50,"medium",Table1[[#This Row],[score]]&lt;=50,"low")</f>
        <v>high</v>
      </c>
    </row>
    <row r="61" spans="1:12" x14ac:dyDescent="0.3">
      <c r="A61" t="s">
        <v>82</v>
      </c>
      <c r="B61" s="1">
        <v>44945</v>
      </c>
      <c r="C61">
        <v>65</v>
      </c>
      <c r="D61" t="s">
        <v>9</v>
      </c>
      <c r="E61" t="s">
        <v>83</v>
      </c>
      <c r="F61">
        <v>95200000</v>
      </c>
      <c r="G61">
        <v>416119951.39999998</v>
      </c>
      <c r="H61" t="s">
        <v>11</v>
      </c>
      <c r="I61">
        <f>YEAR(Table1[[#This Row],[date]])</f>
        <v>2023</v>
      </c>
      <c r="J61">
        <f>Table1[[#This Row],[revenue]]-Table1[[#This Row],[budget_x]]</f>
        <v>320919951.39999998</v>
      </c>
      <c r="K61" s="7">
        <f>Table1[[#This Row],[profit /loss ]]/Table1[[#This Row],[budget_x]]</f>
        <v>3.3710078928571425</v>
      </c>
      <c r="L61" t="str" cm="1">
        <f t="array" ref="L61">_xlfn.IFS(Table1[[#This Row],[score]]&gt;70,"high",Table1[[#This Row],[score]]&gt;50,"medium",Table1[[#This Row],[score]]&lt;=50,"low")</f>
        <v>medium</v>
      </c>
    </row>
    <row r="62" spans="1:12" x14ac:dyDescent="0.3">
      <c r="A62" t="s">
        <v>84</v>
      </c>
      <c r="B62" s="1">
        <v>44923</v>
      </c>
      <c r="C62">
        <v>73</v>
      </c>
      <c r="D62" t="s">
        <v>9</v>
      </c>
      <c r="E62" t="s">
        <v>10</v>
      </c>
      <c r="F62">
        <v>127000000</v>
      </c>
      <c r="G62">
        <v>533207056.80000001</v>
      </c>
      <c r="H62" t="s">
        <v>17</v>
      </c>
      <c r="I62">
        <f>YEAR(Table1[[#This Row],[date]])</f>
        <v>2022</v>
      </c>
      <c r="J62">
        <f>Table1[[#This Row],[revenue]]-Table1[[#This Row],[budget_x]]</f>
        <v>406207056.80000001</v>
      </c>
      <c r="K62" s="7">
        <f>Table1[[#This Row],[profit /loss ]]/Table1[[#This Row],[budget_x]]</f>
        <v>3.1984807622047247</v>
      </c>
      <c r="L62" t="str" cm="1">
        <f t="array" ref="L62">_xlfn.IFS(Table1[[#This Row],[score]]&gt;70,"high",Table1[[#This Row],[score]]&gt;50,"medium",Table1[[#This Row],[score]]&lt;=50,"low")</f>
        <v>high</v>
      </c>
    </row>
    <row r="63" spans="1:12" x14ac:dyDescent="0.3">
      <c r="A63" t="s">
        <v>85</v>
      </c>
      <c r="B63" s="1">
        <v>39876</v>
      </c>
      <c r="C63">
        <v>60</v>
      </c>
      <c r="D63" t="s">
        <v>9</v>
      </c>
      <c r="E63" t="s">
        <v>86</v>
      </c>
      <c r="F63">
        <v>89600000</v>
      </c>
      <c r="G63">
        <v>318375960.19999999</v>
      </c>
      <c r="H63" t="s">
        <v>87</v>
      </c>
      <c r="I63">
        <f>YEAR(Table1[[#This Row],[date]])</f>
        <v>2009</v>
      </c>
      <c r="J63">
        <f>Table1[[#This Row],[revenue]]-Table1[[#This Row],[budget_x]]</f>
        <v>228775960.19999999</v>
      </c>
      <c r="K63" s="7">
        <f>Table1[[#This Row],[profit /loss ]]/Table1[[#This Row],[budget_x]]</f>
        <v>2.5533031272321427</v>
      </c>
      <c r="L63" t="str" cm="1">
        <f t="array" ref="L63">_xlfn.IFS(Table1[[#This Row],[score]]&gt;70,"high",Table1[[#This Row],[score]]&gt;50,"medium",Table1[[#This Row],[score]]&lt;=50,"low")</f>
        <v>medium</v>
      </c>
    </row>
    <row r="64" spans="1:12" x14ac:dyDescent="0.3">
      <c r="A64" t="s">
        <v>88</v>
      </c>
      <c r="B64" s="1">
        <v>44707</v>
      </c>
      <c r="C64">
        <v>83</v>
      </c>
      <c r="D64" t="s">
        <v>9</v>
      </c>
      <c r="E64" t="s">
        <v>10</v>
      </c>
      <c r="F64">
        <v>170000000</v>
      </c>
      <c r="G64">
        <v>1481369482</v>
      </c>
      <c r="H64" t="s">
        <v>11</v>
      </c>
      <c r="I64">
        <f>YEAR(Table1[[#This Row],[date]])</f>
        <v>2022</v>
      </c>
      <c r="J64">
        <f>Table1[[#This Row],[revenue]]-Table1[[#This Row],[budget_x]]</f>
        <v>1311369482</v>
      </c>
      <c r="K64" s="7">
        <f>Table1[[#This Row],[profit /loss ]]/Table1[[#This Row],[budget_x]]</f>
        <v>7.7139381294117646</v>
      </c>
      <c r="L64" t="str" cm="1">
        <f t="array" ref="L64">_xlfn.IFS(Table1[[#This Row],[score]]&gt;70,"high",Table1[[#This Row],[score]]&gt;50,"medium",Table1[[#This Row],[score]]&lt;=50,"low")</f>
        <v>high</v>
      </c>
    </row>
    <row r="65" spans="1:12" x14ac:dyDescent="0.3">
      <c r="A65" t="s">
        <v>89</v>
      </c>
      <c r="B65" s="1">
        <v>45022</v>
      </c>
      <c r="C65">
        <v>65</v>
      </c>
      <c r="D65" t="s">
        <v>9</v>
      </c>
      <c r="E65" t="s">
        <v>10</v>
      </c>
      <c r="F65">
        <v>147400000</v>
      </c>
      <c r="G65">
        <v>445526734.80000001</v>
      </c>
      <c r="H65" t="s">
        <v>17</v>
      </c>
      <c r="I65">
        <f>YEAR(Table1[[#This Row],[date]])</f>
        <v>2023</v>
      </c>
      <c r="J65">
        <f>Table1[[#This Row],[revenue]]-Table1[[#This Row],[budget_x]]</f>
        <v>298126734.80000001</v>
      </c>
      <c r="K65" s="7">
        <f>Table1[[#This Row],[profit /loss ]]/Table1[[#This Row],[budget_x]]</f>
        <v>2.0225694355495252</v>
      </c>
      <c r="L65" t="str" cm="1">
        <f t="array" ref="L65">_xlfn.IFS(Table1[[#This Row],[score]]&gt;70,"high",Table1[[#This Row],[score]]&gt;50,"medium",Table1[[#This Row],[score]]&lt;=50,"low")</f>
        <v>medium</v>
      </c>
    </row>
    <row r="66" spans="1:12" x14ac:dyDescent="0.3">
      <c r="A66" t="s">
        <v>90</v>
      </c>
      <c r="B66" s="1">
        <v>44797</v>
      </c>
      <c r="C66">
        <v>76</v>
      </c>
      <c r="D66" t="s">
        <v>9</v>
      </c>
      <c r="E66" t="s">
        <v>91</v>
      </c>
      <c r="F66">
        <v>1000000</v>
      </c>
      <c r="G66">
        <v>102414815.2</v>
      </c>
      <c r="H66" t="s">
        <v>92</v>
      </c>
      <c r="I66">
        <f>YEAR(Table1[[#This Row],[date]])</f>
        <v>2022</v>
      </c>
      <c r="J66">
        <f>Table1[[#This Row],[revenue]]-Table1[[#This Row],[budget_x]]</f>
        <v>101414815.2</v>
      </c>
      <c r="K66" s="7">
        <f>Table1[[#This Row],[profit /loss ]]/Table1[[#This Row],[budget_x]]</f>
        <v>101.41481520000001</v>
      </c>
      <c r="L66" t="str" cm="1">
        <f t="array" ref="L66">_xlfn.IFS(Table1[[#This Row],[score]]&gt;70,"high",Table1[[#This Row],[score]]&gt;50,"medium",Table1[[#This Row],[score]]&lt;=50,"low")</f>
        <v>high</v>
      </c>
    </row>
    <row r="67" spans="1:12" x14ac:dyDescent="0.3">
      <c r="A67" t="s">
        <v>93</v>
      </c>
      <c r="B67" s="1">
        <v>44896</v>
      </c>
      <c r="C67">
        <v>74</v>
      </c>
      <c r="D67" t="s">
        <v>9</v>
      </c>
      <c r="E67" t="s">
        <v>10</v>
      </c>
      <c r="F67">
        <v>1261569</v>
      </c>
      <c r="G67">
        <v>102023958</v>
      </c>
      <c r="H67" t="s">
        <v>11</v>
      </c>
      <c r="I67">
        <f>YEAR(Table1[[#This Row],[date]])</f>
        <v>2022</v>
      </c>
      <c r="J67">
        <f>Table1[[#This Row],[revenue]]-Table1[[#This Row],[budget_x]]</f>
        <v>100762389</v>
      </c>
      <c r="K67" s="7">
        <f>Table1[[#This Row],[profit /loss ]]/Table1[[#This Row],[budget_x]]</f>
        <v>79.870691971663859</v>
      </c>
      <c r="L67" t="str" cm="1">
        <f t="array" ref="L67">_xlfn.IFS(Table1[[#This Row],[score]]&gt;70,"high",Table1[[#This Row],[score]]&gt;50,"medium",Table1[[#This Row],[score]]&lt;=50,"low")</f>
        <v>high</v>
      </c>
    </row>
    <row r="68" spans="1:12" x14ac:dyDescent="0.3">
      <c r="A68" t="s">
        <v>94</v>
      </c>
      <c r="B68" s="1">
        <v>44882</v>
      </c>
      <c r="C68">
        <v>57</v>
      </c>
      <c r="D68" t="s">
        <v>9</v>
      </c>
      <c r="E68" t="s">
        <v>95</v>
      </c>
      <c r="F68">
        <v>21680000</v>
      </c>
      <c r="G68">
        <v>1228459</v>
      </c>
      <c r="H68" t="s">
        <v>96</v>
      </c>
      <c r="I68">
        <f>YEAR(Table1[[#This Row],[date]])</f>
        <v>2022</v>
      </c>
      <c r="J68">
        <f>Table1[[#This Row],[revenue]]-Table1[[#This Row],[budget_x]]</f>
        <v>-20451541</v>
      </c>
      <c r="K68" s="7">
        <f>Table1[[#This Row],[profit /loss ]]/Table1[[#This Row],[budget_x]]</f>
        <v>-0.94333676199261995</v>
      </c>
      <c r="L68" t="str" cm="1">
        <f t="array" ref="L68">_xlfn.IFS(Table1[[#This Row],[score]]&gt;70,"high",Table1[[#This Row],[score]]&gt;50,"medium",Table1[[#This Row],[score]]&lt;=50,"low")</f>
        <v>medium</v>
      </c>
    </row>
    <row r="69" spans="1:12" x14ac:dyDescent="0.3">
      <c r="A69" t="s">
        <v>97</v>
      </c>
      <c r="B69" s="1">
        <v>44994</v>
      </c>
      <c r="C69">
        <v>73</v>
      </c>
      <c r="D69" t="s">
        <v>9</v>
      </c>
      <c r="E69" t="s">
        <v>10</v>
      </c>
      <c r="F69">
        <v>35000000</v>
      </c>
      <c r="G69">
        <v>167273149</v>
      </c>
      <c r="H69" t="s">
        <v>11</v>
      </c>
      <c r="I69">
        <f>YEAR(Table1[[#This Row],[date]])</f>
        <v>2023</v>
      </c>
      <c r="J69">
        <f>Table1[[#This Row],[revenue]]-Table1[[#This Row],[budget_x]]</f>
        <v>132273149</v>
      </c>
      <c r="K69" s="7">
        <f>Table1[[#This Row],[profit /loss ]]/Table1[[#This Row],[budget_x]]</f>
        <v>3.7792328285714287</v>
      </c>
      <c r="L69" t="str" cm="1">
        <f t="array" ref="L69">_xlfn.IFS(Table1[[#This Row],[score]]&gt;70,"high",Table1[[#This Row],[score]]&gt;50,"medium",Table1[[#This Row],[score]]&lt;=50,"low")</f>
        <v>high</v>
      </c>
    </row>
    <row r="70" spans="1:12" x14ac:dyDescent="0.3">
      <c r="A70" t="s">
        <v>98</v>
      </c>
      <c r="B70" s="1">
        <v>40164</v>
      </c>
      <c r="C70">
        <v>76</v>
      </c>
      <c r="D70" t="s">
        <v>9</v>
      </c>
      <c r="E70" t="s">
        <v>10</v>
      </c>
      <c r="F70">
        <v>237000000</v>
      </c>
      <c r="G70">
        <v>2923706026</v>
      </c>
      <c r="H70" t="s">
        <v>11</v>
      </c>
      <c r="I70">
        <f>YEAR(Table1[[#This Row],[date]])</f>
        <v>2009</v>
      </c>
      <c r="J70">
        <f>Table1[[#This Row],[revenue]]-Table1[[#This Row],[budget_x]]</f>
        <v>2686706026</v>
      </c>
      <c r="K70" s="7">
        <f>Table1[[#This Row],[profit /loss ]]/Table1[[#This Row],[budget_x]]</f>
        <v>11.336312345991562</v>
      </c>
      <c r="L70" t="str" cm="1">
        <f t="array" ref="L70">_xlfn.IFS(Table1[[#This Row],[score]]&gt;70,"high",Table1[[#This Row],[score]]&gt;50,"medium",Table1[[#This Row],[score]]&lt;=50,"low")</f>
        <v>high</v>
      </c>
    </row>
    <row r="71" spans="1:12" x14ac:dyDescent="0.3">
      <c r="A71" t="s">
        <v>99</v>
      </c>
      <c r="B71" s="1">
        <v>44799</v>
      </c>
      <c r="C71">
        <v>67</v>
      </c>
      <c r="D71" t="s">
        <v>9</v>
      </c>
      <c r="E71" t="s">
        <v>10</v>
      </c>
      <c r="F71">
        <v>72000000</v>
      </c>
      <c r="G71">
        <v>318039059.19999999</v>
      </c>
      <c r="H71" t="s">
        <v>17</v>
      </c>
      <c r="I71">
        <f>YEAR(Table1[[#This Row],[date]])</f>
        <v>2022</v>
      </c>
      <c r="J71">
        <f>Table1[[#This Row],[revenue]]-Table1[[#This Row],[budget_x]]</f>
        <v>246039059.19999999</v>
      </c>
      <c r="K71" s="7">
        <f>Table1[[#This Row],[profit /loss ]]/Table1[[#This Row],[budget_x]]</f>
        <v>3.4172091555555553</v>
      </c>
      <c r="L71" t="str" cm="1">
        <f t="array" ref="L71">_xlfn.IFS(Table1[[#This Row],[score]]&gt;70,"high",Table1[[#This Row],[score]]&gt;50,"medium",Table1[[#This Row],[score]]&lt;=50,"low")</f>
        <v>medium</v>
      </c>
    </row>
    <row r="72" spans="1:12" x14ac:dyDescent="0.3">
      <c r="A72" t="s">
        <v>100</v>
      </c>
      <c r="B72" s="1">
        <v>45016</v>
      </c>
      <c r="C72">
        <v>78</v>
      </c>
      <c r="D72" t="s">
        <v>9</v>
      </c>
      <c r="E72" t="s">
        <v>10</v>
      </c>
      <c r="F72">
        <v>172000000</v>
      </c>
      <c r="G72">
        <v>594334899</v>
      </c>
      <c r="H72" t="s">
        <v>30</v>
      </c>
      <c r="I72">
        <f>YEAR(Table1[[#This Row],[date]])</f>
        <v>2023</v>
      </c>
      <c r="J72">
        <f>Table1[[#This Row],[revenue]]-Table1[[#This Row],[budget_x]]</f>
        <v>422334899</v>
      </c>
      <c r="K72" s="7">
        <f>Table1[[#This Row],[profit /loss ]]/Table1[[#This Row],[budget_x]]</f>
        <v>2.4554354593023255</v>
      </c>
      <c r="L72" t="str" cm="1">
        <f t="array" ref="L72">_xlfn.IFS(Table1[[#This Row],[score]]&gt;70,"high",Table1[[#This Row],[score]]&gt;50,"medium",Table1[[#This Row],[score]]&lt;=50,"low")</f>
        <v>high</v>
      </c>
    </row>
    <row r="73" spans="1:12" x14ac:dyDescent="0.3">
      <c r="A73" t="s">
        <v>9775</v>
      </c>
      <c r="B73" s="1">
        <v>44994</v>
      </c>
      <c r="C73">
        <v>63</v>
      </c>
      <c r="D73" t="s">
        <v>9</v>
      </c>
      <c r="E73" t="s">
        <v>10</v>
      </c>
      <c r="F73">
        <v>45000000</v>
      </c>
      <c r="G73">
        <v>56072012</v>
      </c>
      <c r="H73" t="s">
        <v>11</v>
      </c>
      <c r="I73">
        <f>YEAR(Table1[[#This Row],[date]])</f>
        <v>2023</v>
      </c>
      <c r="J73">
        <f>Table1[[#This Row],[revenue]]-Table1[[#This Row],[budget_x]]</f>
        <v>11072012</v>
      </c>
      <c r="K73" s="7">
        <f>Table1[[#This Row],[profit /loss ]]/Table1[[#This Row],[budget_x]]</f>
        <v>0.24604471111111112</v>
      </c>
      <c r="L73" t="str" cm="1">
        <f t="array" ref="L73">_xlfn.IFS(Table1[[#This Row],[score]]&gt;70,"high",Table1[[#This Row],[score]]&gt;50,"medium",Table1[[#This Row],[score]]&lt;=50,"low")</f>
        <v>medium</v>
      </c>
    </row>
    <row r="74" spans="1:12" x14ac:dyDescent="0.3">
      <c r="A74" t="s">
        <v>101</v>
      </c>
      <c r="B74" s="1">
        <v>44748</v>
      </c>
      <c r="C74">
        <v>66</v>
      </c>
      <c r="D74" t="s">
        <v>9</v>
      </c>
      <c r="E74" t="s">
        <v>10</v>
      </c>
      <c r="F74">
        <v>250000000</v>
      </c>
      <c r="G74">
        <v>760928081</v>
      </c>
      <c r="H74" t="s">
        <v>11</v>
      </c>
      <c r="I74">
        <f>YEAR(Table1[[#This Row],[date]])</f>
        <v>2022</v>
      </c>
      <c r="J74">
        <f>Table1[[#This Row],[revenue]]-Table1[[#This Row],[budget_x]]</f>
        <v>510928081</v>
      </c>
      <c r="K74" s="7">
        <f>Table1[[#This Row],[profit /loss ]]/Table1[[#This Row],[budget_x]]</f>
        <v>2.0437123239999999</v>
      </c>
      <c r="L74" t="str" cm="1">
        <f t="array" ref="L74">_xlfn.IFS(Table1[[#This Row],[score]]&gt;70,"high",Table1[[#This Row],[score]]&gt;50,"medium",Table1[[#This Row],[score]]&lt;=50,"low")</f>
        <v>medium</v>
      </c>
    </row>
    <row r="75" spans="1:12" x14ac:dyDescent="0.3">
      <c r="A75" t="s">
        <v>102</v>
      </c>
      <c r="B75" s="1">
        <v>44575</v>
      </c>
      <c r="C75">
        <v>47</v>
      </c>
      <c r="D75" t="s">
        <v>9</v>
      </c>
      <c r="E75" t="s">
        <v>10</v>
      </c>
      <c r="F75">
        <v>147200000</v>
      </c>
      <c r="G75">
        <v>872776677.39999998</v>
      </c>
      <c r="H75" t="s">
        <v>17</v>
      </c>
      <c r="I75">
        <f>YEAR(Table1[[#This Row],[date]])</f>
        <v>2022</v>
      </c>
      <c r="J75">
        <f>Table1[[#This Row],[revenue]]-Table1[[#This Row],[budget_x]]</f>
        <v>725576677.39999998</v>
      </c>
      <c r="K75" s="7">
        <f>Table1[[#This Row],[profit /loss ]]/Table1[[#This Row],[budget_x]]</f>
        <v>4.9291893845108694</v>
      </c>
      <c r="L75" t="str" cm="1">
        <f t="array" ref="L75">_xlfn.IFS(Table1[[#This Row],[score]]&gt;70,"high",Table1[[#This Row],[score]]&gt;50,"medium",Table1[[#This Row],[score]]&lt;=50,"low")</f>
        <v>low</v>
      </c>
    </row>
    <row r="76" spans="1:12" x14ac:dyDescent="0.3">
      <c r="A76" t="s">
        <v>103</v>
      </c>
      <c r="B76" s="1">
        <v>44862</v>
      </c>
      <c r="C76">
        <v>69</v>
      </c>
      <c r="D76" t="s">
        <v>9</v>
      </c>
      <c r="E76" t="s">
        <v>10</v>
      </c>
      <c r="F76">
        <v>250000</v>
      </c>
      <c r="G76">
        <v>12964783</v>
      </c>
      <c r="H76" t="s">
        <v>11</v>
      </c>
      <c r="I76">
        <f>YEAR(Table1[[#This Row],[date]])</f>
        <v>2022</v>
      </c>
      <c r="J76">
        <f>Table1[[#This Row],[revenue]]-Table1[[#This Row],[budget_x]]</f>
        <v>12714783</v>
      </c>
      <c r="K76" s="7">
        <f>Table1[[#This Row],[profit /loss ]]/Table1[[#This Row],[budget_x]]</f>
        <v>50.859132000000002</v>
      </c>
      <c r="L76" t="str" cm="1">
        <f t="array" ref="L76">_xlfn.IFS(Table1[[#This Row],[score]]&gt;70,"high",Table1[[#This Row],[score]]&gt;50,"medium",Table1[[#This Row],[score]]&lt;=50,"low")</f>
        <v>medium</v>
      </c>
    </row>
    <row r="77" spans="1:12" x14ac:dyDescent="0.3">
      <c r="A77" t="s">
        <v>104</v>
      </c>
      <c r="B77" s="1">
        <v>41969</v>
      </c>
      <c r="C77">
        <v>74</v>
      </c>
      <c r="D77" t="s">
        <v>9</v>
      </c>
      <c r="E77" t="s">
        <v>10</v>
      </c>
      <c r="F77">
        <v>30000000</v>
      </c>
      <c r="G77">
        <v>75958800</v>
      </c>
      <c r="H77" t="s">
        <v>11</v>
      </c>
      <c r="I77">
        <f>YEAR(Table1[[#This Row],[date]])</f>
        <v>2014</v>
      </c>
      <c r="J77">
        <f>Table1[[#This Row],[revenue]]-Table1[[#This Row],[budget_x]]</f>
        <v>45958800</v>
      </c>
      <c r="K77" s="7">
        <f>Table1[[#This Row],[profit /loss ]]/Table1[[#This Row],[budget_x]]</f>
        <v>1.53196</v>
      </c>
      <c r="L77" t="str" cm="1">
        <f t="array" ref="L77">_xlfn.IFS(Table1[[#This Row],[score]]&gt;70,"high",Table1[[#This Row],[score]]&gt;50,"medium",Table1[[#This Row],[score]]&lt;=50,"low")</f>
        <v>high</v>
      </c>
    </row>
    <row r="78" spans="1:12" x14ac:dyDescent="0.3">
      <c r="A78" t="s">
        <v>105</v>
      </c>
      <c r="B78" s="1">
        <v>44546</v>
      </c>
      <c r="C78">
        <v>80</v>
      </c>
      <c r="D78" t="s">
        <v>9</v>
      </c>
      <c r="E78" t="s">
        <v>10</v>
      </c>
      <c r="F78">
        <v>200000000</v>
      </c>
      <c r="G78">
        <v>1910048245</v>
      </c>
      <c r="H78" t="s">
        <v>11</v>
      </c>
      <c r="I78">
        <f>YEAR(Table1[[#This Row],[date]])</f>
        <v>2021</v>
      </c>
      <c r="J78">
        <f>Table1[[#This Row],[revenue]]-Table1[[#This Row],[budget_x]]</f>
        <v>1710048245</v>
      </c>
      <c r="K78" s="7">
        <f>Table1[[#This Row],[profit /loss ]]/Table1[[#This Row],[budget_x]]</f>
        <v>8.5502412250000006</v>
      </c>
      <c r="L78" t="str" cm="1">
        <f t="array" ref="L78">_xlfn.IFS(Table1[[#This Row],[score]]&gt;70,"high",Table1[[#This Row],[score]]&gt;50,"medium",Table1[[#This Row],[score]]&lt;=50,"low")</f>
        <v>high</v>
      </c>
    </row>
    <row r="79" spans="1:12" x14ac:dyDescent="0.3">
      <c r="A79" t="s">
        <v>106</v>
      </c>
      <c r="B79" s="1">
        <v>44880</v>
      </c>
      <c r="C79">
        <v>66</v>
      </c>
      <c r="D79" t="s">
        <v>9</v>
      </c>
      <c r="E79" t="s">
        <v>10</v>
      </c>
      <c r="F79">
        <v>52000000</v>
      </c>
      <c r="G79">
        <v>539054106.60000002</v>
      </c>
      <c r="H79" t="s">
        <v>17</v>
      </c>
      <c r="I79">
        <f>YEAR(Table1[[#This Row],[date]])</f>
        <v>2022</v>
      </c>
      <c r="J79">
        <f>Table1[[#This Row],[revenue]]-Table1[[#This Row],[budget_x]]</f>
        <v>487054106.60000002</v>
      </c>
      <c r="K79" s="7">
        <f>Table1[[#This Row],[profit /loss ]]/Table1[[#This Row],[budget_x]]</f>
        <v>9.3664251269230778</v>
      </c>
      <c r="L79" t="str" cm="1">
        <f t="array" ref="L79">_xlfn.IFS(Table1[[#This Row],[score]]&gt;70,"high",Table1[[#This Row],[score]]&gt;50,"medium",Table1[[#This Row],[score]]&lt;=50,"low")</f>
        <v>medium</v>
      </c>
    </row>
    <row r="80" spans="1:12" x14ac:dyDescent="0.3">
      <c r="A80" t="s">
        <v>107</v>
      </c>
      <c r="B80" s="1">
        <v>44658</v>
      </c>
      <c r="C80">
        <v>65</v>
      </c>
      <c r="D80" t="s">
        <v>9</v>
      </c>
      <c r="E80" t="s">
        <v>83</v>
      </c>
      <c r="F80">
        <v>115000000</v>
      </c>
      <c r="G80">
        <v>489779661</v>
      </c>
      <c r="H80" t="s">
        <v>108</v>
      </c>
      <c r="I80">
        <f>YEAR(Table1[[#This Row],[date]])</f>
        <v>2022</v>
      </c>
      <c r="J80">
        <f>Table1[[#This Row],[revenue]]-Table1[[#This Row],[budget_x]]</f>
        <v>374779661</v>
      </c>
      <c r="K80" s="7">
        <f>Table1[[#This Row],[profit /loss ]]/Table1[[#This Row],[budget_x]]</f>
        <v>3.2589535739130433</v>
      </c>
      <c r="L80" t="str" cm="1">
        <f t="array" ref="L80">_xlfn.IFS(Table1[[#This Row],[score]]&gt;70,"high",Table1[[#This Row],[score]]&gt;50,"medium",Table1[[#This Row],[score]]&lt;=50,"low")</f>
        <v>medium</v>
      </c>
    </row>
    <row r="81" spans="1:12" x14ac:dyDescent="0.3">
      <c r="A81" t="s">
        <v>109</v>
      </c>
      <c r="B81" s="1">
        <v>44889</v>
      </c>
      <c r="C81">
        <v>82</v>
      </c>
      <c r="D81" t="s">
        <v>9</v>
      </c>
      <c r="E81" t="s">
        <v>10</v>
      </c>
      <c r="F81">
        <v>35000000</v>
      </c>
      <c r="G81">
        <v>81567666.200000003</v>
      </c>
      <c r="H81" t="s">
        <v>11</v>
      </c>
      <c r="I81">
        <f>YEAR(Table1[[#This Row],[date]])</f>
        <v>2022</v>
      </c>
      <c r="J81">
        <f>Table1[[#This Row],[revenue]]-Table1[[#This Row],[budget_x]]</f>
        <v>46567666.200000003</v>
      </c>
      <c r="K81" s="7">
        <f>Table1[[#This Row],[profit /loss ]]/Table1[[#This Row],[budget_x]]</f>
        <v>1.3305047485714288</v>
      </c>
      <c r="L81" t="str" cm="1">
        <f t="array" ref="L81">_xlfn.IFS(Table1[[#This Row],[score]]&gt;70,"high",Table1[[#This Row],[score]]&gt;50,"medium",Table1[[#This Row],[score]]&lt;=50,"low")</f>
        <v>high</v>
      </c>
    </row>
    <row r="82" spans="1:12" x14ac:dyDescent="0.3">
      <c r="A82" t="s">
        <v>110</v>
      </c>
      <c r="B82" s="1">
        <v>44909</v>
      </c>
      <c r="C82">
        <v>79</v>
      </c>
      <c r="D82" t="s">
        <v>9</v>
      </c>
      <c r="E82" t="s">
        <v>15</v>
      </c>
      <c r="F82">
        <v>113880000</v>
      </c>
      <c r="G82">
        <v>604874932.20000005</v>
      </c>
      <c r="H82" t="s">
        <v>25</v>
      </c>
      <c r="I82">
        <f>YEAR(Table1[[#This Row],[date]])</f>
        <v>2022</v>
      </c>
      <c r="J82">
        <f>Table1[[#This Row],[revenue]]-Table1[[#This Row],[budget_x]]</f>
        <v>490994932.20000005</v>
      </c>
      <c r="K82" s="7">
        <f>Table1[[#This Row],[profit /loss ]]/Table1[[#This Row],[budget_x]]</f>
        <v>4.3115115226554268</v>
      </c>
      <c r="L82" t="str" cm="1">
        <f t="array" ref="L82">_xlfn.IFS(Table1[[#This Row],[score]]&gt;70,"high",Table1[[#This Row],[score]]&gt;50,"medium",Table1[[#This Row],[score]]&lt;=50,"low")</f>
        <v>high</v>
      </c>
    </row>
    <row r="83" spans="1:12" x14ac:dyDescent="0.3">
      <c r="A83" t="s">
        <v>111</v>
      </c>
      <c r="B83" s="1">
        <v>44791</v>
      </c>
      <c r="C83">
        <v>79</v>
      </c>
      <c r="D83" t="s">
        <v>9</v>
      </c>
      <c r="E83" t="s">
        <v>69</v>
      </c>
      <c r="F83">
        <v>43602530.200000003</v>
      </c>
      <c r="G83">
        <v>86562140</v>
      </c>
      <c r="H83" t="s">
        <v>11</v>
      </c>
      <c r="I83">
        <f>YEAR(Table1[[#This Row],[date]])</f>
        <v>2022</v>
      </c>
      <c r="J83">
        <f>Table1[[#This Row],[revenue]]-Table1[[#This Row],[budget_x]]</f>
        <v>42959609.799999997</v>
      </c>
      <c r="K83" s="7">
        <f>Table1[[#This Row],[profit /loss ]]/Table1[[#This Row],[budget_x]]</f>
        <v>0.98525497495097181</v>
      </c>
      <c r="L83" t="str" cm="1">
        <f t="array" ref="L83">_xlfn.IFS(Table1[[#This Row],[score]]&gt;70,"high",Table1[[#This Row],[score]]&gt;50,"medium",Table1[[#This Row],[score]]&lt;=50,"low")</f>
        <v>high</v>
      </c>
    </row>
    <row r="84" spans="1:12" x14ac:dyDescent="0.3">
      <c r="A84" t="s">
        <v>112</v>
      </c>
      <c r="B84" s="1">
        <v>44869</v>
      </c>
      <c r="C84">
        <v>63</v>
      </c>
      <c r="D84" t="s">
        <v>9</v>
      </c>
      <c r="E84" t="s">
        <v>10</v>
      </c>
      <c r="F84">
        <v>112000000</v>
      </c>
      <c r="G84">
        <v>586323916.39999998</v>
      </c>
      <c r="H84" t="s">
        <v>17</v>
      </c>
      <c r="I84">
        <f>YEAR(Table1[[#This Row],[date]])</f>
        <v>2022</v>
      </c>
      <c r="J84">
        <f>Table1[[#This Row],[revenue]]-Table1[[#This Row],[budget_x]]</f>
        <v>474323916.39999998</v>
      </c>
      <c r="K84" s="7">
        <f>Table1[[#This Row],[profit /loss ]]/Table1[[#This Row],[budget_x]]</f>
        <v>4.2350349678571426</v>
      </c>
      <c r="L84" t="str" cm="1">
        <f t="array" ref="L84">_xlfn.IFS(Table1[[#This Row],[score]]&gt;70,"high",Table1[[#This Row],[score]]&gt;50,"medium",Table1[[#This Row],[score]]&lt;=50,"low")</f>
        <v>medium</v>
      </c>
    </row>
    <row r="85" spans="1:12" x14ac:dyDescent="0.3">
      <c r="A85" t="s">
        <v>113</v>
      </c>
      <c r="B85" s="1">
        <v>44778</v>
      </c>
      <c r="C85">
        <v>78</v>
      </c>
      <c r="D85" t="s">
        <v>9</v>
      </c>
      <c r="E85" t="s">
        <v>10</v>
      </c>
      <c r="F85">
        <v>65000000</v>
      </c>
      <c r="G85">
        <v>0</v>
      </c>
      <c r="H85" t="s">
        <v>11</v>
      </c>
      <c r="I85">
        <f>YEAR(Table1[[#This Row],[date]])</f>
        <v>2022</v>
      </c>
      <c r="J85">
        <f>Table1[[#This Row],[revenue]]-Table1[[#This Row],[budget_x]]</f>
        <v>-65000000</v>
      </c>
      <c r="K85" s="7">
        <f>Table1[[#This Row],[profit /loss ]]/Table1[[#This Row],[budget_x]]</f>
        <v>-1</v>
      </c>
      <c r="L85" t="str" cm="1">
        <f t="array" ref="L85">_xlfn.IFS(Table1[[#This Row],[score]]&gt;70,"high",Table1[[#This Row],[score]]&gt;50,"medium",Table1[[#This Row],[score]]&lt;=50,"low")</f>
        <v>high</v>
      </c>
    </row>
    <row r="86" spans="1:12" x14ac:dyDescent="0.3">
      <c r="A86" t="s">
        <v>114</v>
      </c>
      <c r="B86" s="1">
        <v>44866</v>
      </c>
      <c r="C86">
        <v>61</v>
      </c>
      <c r="D86" t="s">
        <v>9</v>
      </c>
      <c r="E86" t="s">
        <v>10</v>
      </c>
      <c r="F86">
        <v>117480000</v>
      </c>
      <c r="G86">
        <v>457839055.60000002</v>
      </c>
      <c r="H86" t="s">
        <v>17</v>
      </c>
      <c r="I86">
        <f>YEAR(Table1[[#This Row],[date]])</f>
        <v>2022</v>
      </c>
      <c r="J86">
        <f>Table1[[#This Row],[revenue]]-Table1[[#This Row],[budget_x]]</f>
        <v>340359055.60000002</v>
      </c>
      <c r="K86" s="7">
        <f>Table1[[#This Row],[profit /loss ]]/Table1[[#This Row],[budget_x]]</f>
        <v>2.8971659482465104</v>
      </c>
      <c r="L86" t="str" cm="1">
        <f t="array" ref="L86">_xlfn.IFS(Table1[[#This Row],[score]]&gt;70,"high",Table1[[#This Row],[score]]&gt;50,"medium",Table1[[#This Row],[score]]&lt;=50,"low")</f>
        <v>medium</v>
      </c>
    </row>
    <row r="87" spans="1:12" x14ac:dyDescent="0.3">
      <c r="A87" t="s">
        <v>115</v>
      </c>
      <c r="B87" s="1">
        <v>44813</v>
      </c>
      <c r="C87">
        <v>72</v>
      </c>
      <c r="D87" t="s">
        <v>9</v>
      </c>
      <c r="E87" t="s">
        <v>10</v>
      </c>
      <c r="F87">
        <v>23000000</v>
      </c>
      <c r="G87">
        <v>4311284</v>
      </c>
      <c r="H87" t="s">
        <v>17</v>
      </c>
      <c r="I87">
        <f>YEAR(Table1[[#This Row],[date]])</f>
        <v>2022</v>
      </c>
      <c r="J87">
        <f>Table1[[#This Row],[revenue]]-Table1[[#This Row],[budget_x]]</f>
        <v>-18688716</v>
      </c>
      <c r="K87" s="7">
        <f>Table1[[#This Row],[profit /loss ]]/Table1[[#This Row],[budget_x]]</f>
        <v>-0.81255286956521744</v>
      </c>
      <c r="L87" t="str" cm="1">
        <f t="array" ref="L87">_xlfn.IFS(Table1[[#This Row],[score]]&gt;70,"high",Table1[[#This Row],[score]]&gt;50,"medium",Table1[[#This Row],[score]]&lt;=50,"low")</f>
        <v>high</v>
      </c>
    </row>
    <row r="88" spans="1:12" x14ac:dyDescent="0.3">
      <c r="A88" t="s">
        <v>116</v>
      </c>
      <c r="B88" s="1">
        <v>45001</v>
      </c>
      <c r="C88">
        <v>73</v>
      </c>
      <c r="D88" t="s">
        <v>9</v>
      </c>
      <c r="E88" t="s">
        <v>10</v>
      </c>
      <c r="F88">
        <v>134400000</v>
      </c>
      <c r="G88">
        <v>716009340.20000005</v>
      </c>
      <c r="H88" t="s">
        <v>17</v>
      </c>
      <c r="I88">
        <f>YEAR(Table1[[#This Row],[date]])</f>
        <v>2023</v>
      </c>
      <c r="J88">
        <f>Table1[[#This Row],[revenue]]-Table1[[#This Row],[budget_x]]</f>
        <v>581609340.20000005</v>
      </c>
      <c r="K88" s="7">
        <f>Table1[[#This Row],[profit /loss ]]/Table1[[#This Row],[budget_x]]</f>
        <v>4.3274504479166671</v>
      </c>
      <c r="L88" t="str" cm="1">
        <f t="array" ref="L88">_xlfn.IFS(Table1[[#This Row],[score]]&gt;70,"high",Table1[[#This Row],[score]]&gt;50,"medium",Table1[[#This Row],[score]]&lt;=50,"low")</f>
        <v>high</v>
      </c>
    </row>
    <row r="89" spans="1:12" x14ac:dyDescent="0.3">
      <c r="A89" t="s">
        <v>117</v>
      </c>
      <c r="B89" s="1">
        <v>34130</v>
      </c>
      <c r="C89">
        <v>43</v>
      </c>
      <c r="D89" t="s">
        <v>9</v>
      </c>
      <c r="E89" t="s">
        <v>10</v>
      </c>
      <c r="F89">
        <v>42000000</v>
      </c>
      <c r="G89">
        <v>20844907</v>
      </c>
      <c r="H89" t="s">
        <v>11</v>
      </c>
      <c r="I89">
        <f>YEAR(Table1[[#This Row],[date]])</f>
        <v>1993</v>
      </c>
      <c r="J89">
        <f>Table1[[#This Row],[revenue]]-Table1[[#This Row],[budget_x]]</f>
        <v>-21155093</v>
      </c>
      <c r="K89" s="7">
        <f>Table1[[#This Row],[profit /loss ]]/Table1[[#This Row],[budget_x]]</f>
        <v>-0.50369269047619047</v>
      </c>
      <c r="L89" t="str" cm="1">
        <f t="array" ref="L89">_xlfn.IFS(Table1[[#This Row],[score]]&gt;70,"high",Table1[[#This Row],[score]]&gt;50,"medium",Table1[[#This Row],[score]]&lt;=50,"low")</f>
        <v>low</v>
      </c>
    </row>
    <row r="90" spans="1:12" x14ac:dyDescent="0.3">
      <c r="A90" t="s">
        <v>118</v>
      </c>
      <c r="B90" s="1">
        <v>44931</v>
      </c>
      <c r="C90">
        <v>64</v>
      </c>
      <c r="D90" t="s">
        <v>9</v>
      </c>
      <c r="E90" t="s">
        <v>10</v>
      </c>
      <c r="F90">
        <v>104580000</v>
      </c>
      <c r="G90">
        <v>260353036.40000001</v>
      </c>
      <c r="H90" t="s">
        <v>11</v>
      </c>
      <c r="I90">
        <f>YEAR(Table1[[#This Row],[date]])</f>
        <v>2023</v>
      </c>
      <c r="J90">
        <f>Table1[[#This Row],[revenue]]-Table1[[#This Row],[budget_x]]</f>
        <v>155773036.40000001</v>
      </c>
      <c r="K90" s="7">
        <f>Table1[[#This Row],[profit /loss ]]/Table1[[#This Row],[budget_x]]</f>
        <v>1.4895107707018551</v>
      </c>
      <c r="L90" t="str" cm="1">
        <f t="array" ref="L90">_xlfn.IFS(Table1[[#This Row],[score]]&gt;70,"high",Table1[[#This Row],[score]]&gt;50,"medium",Table1[[#This Row],[score]]&lt;=50,"low")</f>
        <v>medium</v>
      </c>
    </row>
    <row r="91" spans="1:12" x14ac:dyDescent="0.3">
      <c r="A91" t="s">
        <v>119</v>
      </c>
      <c r="B91" s="1">
        <v>44721</v>
      </c>
      <c r="C91">
        <v>69</v>
      </c>
      <c r="D91" t="s">
        <v>9</v>
      </c>
      <c r="E91" t="s">
        <v>10</v>
      </c>
      <c r="F91">
        <v>165000000</v>
      </c>
      <c r="G91">
        <v>1001978080</v>
      </c>
      <c r="H91" t="s">
        <v>11</v>
      </c>
      <c r="I91">
        <f>YEAR(Table1[[#This Row],[date]])</f>
        <v>2022</v>
      </c>
      <c r="J91">
        <f>Table1[[#This Row],[revenue]]-Table1[[#This Row],[budget_x]]</f>
        <v>836978080</v>
      </c>
      <c r="K91" s="7">
        <f>Table1[[#This Row],[profit /loss ]]/Table1[[#This Row],[budget_x]]</f>
        <v>5.0725944242424239</v>
      </c>
      <c r="L91" t="str" cm="1">
        <f t="array" ref="L91">_xlfn.IFS(Table1[[#This Row],[score]]&gt;70,"high",Table1[[#This Row],[score]]&gt;50,"medium",Table1[[#This Row],[score]]&lt;=50,"low")</f>
        <v>medium</v>
      </c>
    </row>
    <row r="92" spans="1:12" x14ac:dyDescent="0.3">
      <c r="A92" t="s">
        <v>120</v>
      </c>
      <c r="B92" s="1">
        <v>44901</v>
      </c>
      <c r="C92">
        <v>68</v>
      </c>
      <c r="D92" t="s">
        <v>9</v>
      </c>
      <c r="E92" t="s">
        <v>10</v>
      </c>
      <c r="F92">
        <v>51000000</v>
      </c>
      <c r="G92">
        <v>455134472.80000001</v>
      </c>
      <c r="H92" t="s">
        <v>17</v>
      </c>
      <c r="I92">
        <f>YEAR(Table1[[#This Row],[date]])</f>
        <v>2022</v>
      </c>
      <c r="J92">
        <f>Table1[[#This Row],[revenue]]-Table1[[#This Row],[budget_x]]</f>
        <v>404134472.80000001</v>
      </c>
      <c r="K92" s="7">
        <f>Table1[[#This Row],[profit /loss ]]/Table1[[#This Row],[budget_x]]</f>
        <v>7.9242053490196085</v>
      </c>
      <c r="L92" t="str" cm="1">
        <f t="array" ref="L92">_xlfn.IFS(Table1[[#This Row],[score]]&gt;70,"high",Table1[[#This Row],[score]]&gt;50,"medium",Table1[[#This Row],[score]]&lt;=50,"low")</f>
        <v>medium</v>
      </c>
    </row>
    <row r="93" spans="1:12" x14ac:dyDescent="0.3">
      <c r="A93" t="s">
        <v>121</v>
      </c>
      <c r="B93" s="1">
        <v>43559</v>
      </c>
      <c r="C93">
        <v>70</v>
      </c>
      <c r="D93" t="s">
        <v>9</v>
      </c>
      <c r="E93" t="s">
        <v>10</v>
      </c>
      <c r="F93">
        <v>85000000</v>
      </c>
      <c r="G93">
        <v>363563907</v>
      </c>
      <c r="H93" t="s">
        <v>11</v>
      </c>
      <c r="I93">
        <f>YEAR(Table1[[#This Row],[date]])</f>
        <v>2019</v>
      </c>
      <c r="J93">
        <f>Table1[[#This Row],[revenue]]-Table1[[#This Row],[budget_x]]</f>
        <v>278563907</v>
      </c>
      <c r="K93" s="7">
        <f>Table1[[#This Row],[profit /loss ]]/Table1[[#This Row],[budget_x]]</f>
        <v>3.2772224352941177</v>
      </c>
      <c r="L93" t="str" cm="1">
        <f t="array" ref="L93">_xlfn.IFS(Table1[[#This Row],[score]]&gt;70,"high",Table1[[#This Row],[score]]&gt;50,"medium",Table1[[#This Row],[score]]&lt;=50,"low")</f>
        <v>medium</v>
      </c>
    </row>
    <row r="94" spans="1:12" x14ac:dyDescent="0.3">
      <c r="A94" t="s">
        <v>122</v>
      </c>
      <c r="B94" s="1">
        <v>44917</v>
      </c>
      <c r="C94">
        <v>65</v>
      </c>
      <c r="D94" t="s">
        <v>9</v>
      </c>
      <c r="E94" t="s">
        <v>15</v>
      </c>
      <c r="F94">
        <v>100000000</v>
      </c>
      <c r="G94">
        <v>246367071</v>
      </c>
      <c r="H94" t="s">
        <v>123</v>
      </c>
      <c r="I94">
        <f>YEAR(Table1[[#This Row],[date]])</f>
        <v>2022</v>
      </c>
      <c r="J94">
        <f>Table1[[#This Row],[revenue]]-Table1[[#This Row],[budget_x]]</f>
        <v>146367071</v>
      </c>
      <c r="K94" s="7">
        <f>Table1[[#This Row],[profit /loss ]]/Table1[[#This Row],[budget_x]]</f>
        <v>1.4636707099999999</v>
      </c>
      <c r="L94" t="str" cm="1">
        <f t="array" ref="L94">_xlfn.IFS(Table1[[#This Row],[score]]&gt;70,"high",Table1[[#This Row],[score]]&gt;50,"medium",Table1[[#This Row],[score]]&lt;=50,"low")</f>
        <v>medium</v>
      </c>
    </row>
    <row r="95" spans="1:12" x14ac:dyDescent="0.3">
      <c r="A95" t="s">
        <v>124</v>
      </c>
      <c r="B95" s="1">
        <v>44847</v>
      </c>
      <c r="C95">
        <v>78</v>
      </c>
      <c r="D95" t="s">
        <v>9</v>
      </c>
      <c r="E95" t="s">
        <v>125</v>
      </c>
      <c r="F95">
        <v>20000000</v>
      </c>
      <c r="G95">
        <v>326479707.39999998</v>
      </c>
      <c r="H95" t="s">
        <v>11</v>
      </c>
      <c r="I95">
        <f>YEAR(Table1[[#This Row],[date]])</f>
        <v>2022</v>
      </c>
      <c r="J95">
        <f>Table1[[#This Row],[revenue]]-Table1[[#This Row],[budget_x]]</f>
        <v>306479707.39999998</v>
      </c>
      <c r="K95" s="7">
        <f>Table1[[#This Row],[profit /loss ]]/Table1[[#This Row],[budget_x]]</f>
        <v>15.323985369999999</v>
      </c>
      <c r="L95" t="str" cm="1">
        <f t="array" ref="L95">_xlfn.IFS(Table1[[#This Row],[score]]&gt;70,"high",Table1[[#This Row],[score]]&gt;50,"medium",Table1[[#This Row],[score]]&lt;=50,"low")</f>
        <v>high</v>
      </c>
    </row>
    <row r="96" spans="1:12" x14ac:dyDescent="0.3">
      <c r="A96" t="s">
        <v>126</v>
      </c>
      <c r="B96" s="1">
        <v>44896</v>
      </c>
      <c r="C96">
        <v>76</v>
      </c>
      <c r="D96" t="s">
        <v>9</v>
      </c>
      <c r="E96" t="s">
        <v>10</v>
      </c>
      <c r="F96">
        <v>20000000</v>
      </c>
      <c r="G96">
        <v>76599607</v>
      </c>
      <c r="H96" t="s">
        <v>11</v>
      </c>
      <c r="I96">
        <f>YEAR(Table1[[#This Row],[date]])</f>
        <v>2022</v>
      </c>
      <c r="J96">
        <f>Table1[[#This Row],[revenue]]-Table1[[#This Row],[budget_x]]</f>
        <v>56599607</v>
      </c>
      <c r="K96" s="7">
        <f>Table1[[#This Row],[profit /loss ]]/Table1[[#This Row],[budget_x]]</f>
        <v>2.82998035</v>
      </c>
      <c r="L96" t="str" cm="1">
        <f t="array" ref="L96">_xlfn.IFS(Table1[[#This Row],[score]]&gt;70,"high",Table1[[#This Row],[score]]&gt;50,"medium",Table1[[#This Row],[score]]&lt;=50,"low")</f>
        <v>high</v>
      </c>
    </row>
    <row r="97" spans="1:12" x14ac:dyDescent="0.3">
      <c r="A97" t="s">
        <v>127</v>
      </c>
      <c r="B97" s="1">
        <v>44574</v>
      </c>
      <c r="C97">
        <v>67</v>
      </c>
      <c r="D97" t="s">
        <v>9</v>
      </c>
      <c r="E97" t="s">
        <v>10</v>
      </c>
      <c r="F97">
        <v>24000000</v>
      </c>
      <c r="G97">
        <v>138874789</v>
      </c>
      <c r="H97" t="s">
        <v>11</v>
      </c>
      <c r="I97">
        <f>YEAR(Table1[[#This Row],[date]])</f>
        <v>2022</v>
      </c>
      <c r="J97">
        <f>Table1[[#This Row],[revenue]]-Table1[[#This Row],[budget_x]]</f>
        <v>114874789</v>
      </c>
      <c r="K97" s="7">
        <f>Table1[[#This Row],[profit /loss ]]/Table1[[#This Row],[budget_x]]</f>
        <v>4.7864495416666664</v>
      </c>
      <c r="L97" t="str" cm="1">
        <f t="array" ref="L97">_xlfn.IFS(Table1[[#This Row],[score]]&gt;70,"high",Table1[[#This Row],[score]]&gt;50,"medium",Table1[[#This Row],[score]]&lt;=50,"low")</f>
        <v>medium</v>
      </c>
    </row>
    <row r="98" spans="1:12" x14ac:dyDescent="0.3">
      <c r="A98" t="s">
        <v>127</v>
      </c>
      <c r="B98" s="1">
        <v>44574</v>
      </c>
      <c r="C98">
        <v>67</v>
      </c>
      <c r="D98" t="s">
        <v>9</v>
      </c>
      <c r="E98" t="s">
        <v>10</v>
      </c>
      <c r="F98">
        <v>15000000</v>
      </c>
      <c r="G98">
        <v>173046640</v>
      </c>
      <c r="H98" t="s">
        <v>11</v>
      </c>
      <c r="I98">
        <f>YEAR(Table1[[#This Row],[date]])</f>
        <v>2022</v>
      </c>
      <c r="J98">
        <f>Table1[[#This Row],[revenue]]-Table1[[#This Row],[budget_x]]</f>
        <v>158046640</v>
      </c>
      <c r="K98" s="7">
        <f>Table1[[#This Row],[profit /loss ]]/Table1[[#This Row],[budget_x]]</f>
        <v>10.536442666666666</v>
      </c>
      <c r="L98" t="str" cm="1">
        <f t="array" ref="L98">_xlfn.IFS(Table1[[#This Row],[score]]&gt;70,"high",Table1[[#This Row],[score]]&gt;50,"medium",Table1[[#This Row],[score]]&lt;=50,"low")</f>
        <v>medium</v>
      </c>
    </row>
    <row r="99" spans="1:12" x14ac:dyDescent="0.3">
      <c r="A99" t="s">
        <v>128</v>
      </c>
      <c r="B99" s="1">
        <v>44946</v>
      </c>
      <c r="C99">
        <v>74</v>
      </c>
      <c r="D99" t="s">
        <v>9</v>
      </c>
      <c r="E99" t="s">
        <v>10</v>
      </c>
      <c r="F99">
        <v>90000000</v>
      </c>
      <c r="G99">
        <v>20000000</v>
      </c>
      <c r="H99" t="s">
        <v>11</v>
      </c>
      <c r="I99">
        <f>YEAR(Table1[[#This Row],[date]])</f>
        <v>2023</v>
      </c>
      <c r="J99">
        <f>Table1[[#This Row],[revenue]]-Table1[[#This Row],[budget_x]]</f>
        <v>-70000000</v>
      </c>
      <c r="K99" s="7">
        <f>Table1[[#This Row],[profit /loss ]]/Table1[[#This Row],[budget_x]]</f>
        <v>-0.77777777777777779</v>
      </c>
      <c r="L99" t="str" cm="1">
        <f t="array" ref="L99">_xlfn.IFS(Table1[[#This Row],[score]]&gt;70,"high",Table1[[#This Row],[score]]&gt;50,"medium",Table1[[#This Row],[score]]&lt;=50,"low")</f>
        <v>high</v>
      </c>
    </row>
    <row r="100" spans="1:12" x14ac:dyDescent="0.3">
      <c r="A100" t="s">
        <v>129</v>
      </c>
      <c r="B100" s="1">
        <v>44861</v>
      </c>
      <c r="C100">
        <v>78</v>
      </c>
      <c r="D100" t="s">
        <v>9</v>
      </c>
      <c r="E100" t="s">
        <v>10</v>
      </c>
      <c r="F100">
        <v>50000000</v>
      </c>
      <c r="G100">
        <v>94374749</v>
      </c>
      <c r="H100" t="s">
        <v>11</v>
      </c>
      <c r="I100">
        <f>YEAR(Table1[[#This Row],[date]])</f>
        <v>2022</v>
      </c>
      <c r="J100">
        <f>Table1[[#This Row],[revenue]]-Table1[[#This Row],[budget_x]]</f>
        <v>44374749</v>
      </c>
      <c r="K100" s="7">
        <f>Table1[[#This Row],[profit /loss ]]/Table1[[#This Row],[budget_x]]</f>
        <v>0.88749498000000004</v>
      </c>
      <c r="L100" t="str" cm="1">
        <f t="array" ref="L100">_xlfn.IFS(Table1[[#This Row],[score]]&gt;70,"high",Table1[[#This Row],[score]]&gt;50,"medium",Table1[[#This Row],[score]]&lt;=50,"low")</f>
        <v>high</v>
      </c>
    </row>
    <row r="101" spans="1:12" x14ac:dyDescent="0.3">
      <c r="A101" t="s">
        <v>130</v>
      </c>
      <c r="B101" s="1">
        <v>45036</v>
      </c>
      <c r="C101">
        <v>74</v>
      </c>
      <c r="D101" t="s">
        <v>9</v>
      </c>
      <c r="E101" t="s">
        <v>10</v>
      </c>
      <c r="F101">
        <v>132500000</v>
      </c>
      <c r="G101">
        <v>469254456.19999999</v>
      </c>
      <c r="H101" t="s">
        <v>11</v>
      </c>
      <c r="I101">
        <f>YEAR(Table1[[#This Row],[date]])</f>
        <v>2023</v>
      </c>
      <c r="J101">
        <f>Table1[[#This Row],[revenue]]-Table1[[#This Row],[budget_x]]</f>
        <v>336754456.19999999</v>
      </c>
      <c r="K101" s="7">
        <f>Table1[[#This Row],[profit /loss ]]/Table1[[#This Row],[budget_x]]</f>
        <v>2.5415430656603775</v>
      </c>
      <c r="L101" t="str" cm="1">
        <f t="array" ref="L101">_xlfn.IFS(Table1[[#This Row],[score]]&gt;70,"high",Table1[[#This Row],[score]]&gt;50,"medium",Table1[[#This Row],[score]]&lt;=50,"low")</f>
        <v>high</v>
      </c>
    </row>
    <row r="102" spans="1:12" x14ac:dyDescent="0.3">
      <c r="A102" t="s">
        <v>131</v>
      </c>
      <c r="B102" s="1">
        <v>44973</v>
      </c>
      <c r="C102">
        <v>67</v>
      </c>
      <c r="D102" t="s">
        <v>9</v>
      </c>
      <c r="E102" t="s">
        <v>10</v>
      </c>
      <c r="F102">
        <v>79800000</v>
      </c>
      <c r="G102">
        <v>387664307.60000002</v>
      </c>
      <c r="H102" t="s">
        <v>132</v>
      </c>
      <c r="I102">
        <f>YEAR(Table1[[#This Row],[date]])</f>
        <v>2023</v>
      </c>
      <c r="J102">
        <f>Table1[[#This Row],[revenue]]-Table1[[#This Row],[budget_x]]</f>
        <v>307864307.60000002</v>
      </c>
      <c r="K102" s="7">
        <f>Table1[[#This Row],[profit /loss ]]/Table1[[#This Row],[budget_x]]</f>
        <v>3.8579487167919804</v>
      </c>
      <c r="L102" t="str" cm="1">
        <f t="array" ref="L102">_xlfn.IFS(Table1[[#This Row],[score]]&gt;70,"high",Table1[[#This Row],[score]]&gt;50,"medium",Table1[[#This Row],[score]]&lt;=50,"low")</f>
        <v>medium</v>
      </c>
    </row>
    <row r="103" spans="1:12" x14ac:dyDescent="0.3">
      <c r="A103" t="s">
        <v>133</v>
      </c>
      <c r="B103" s="1">
        <v>44567</v>
      </c>
      <c r="C103">
        <v>58</v>
      </c>
      <c r="D103" t="s">
        <v>9</v>
      </c>
      <c r="E103" t="s">
        <v>10</v>
      </c>
      <c r="F103">
        <v>134000000</v>
      </c>
      <c r="G103">
        <v>308786595.80000001</v>
      </c>
      <c r="H103" t="s">
        <v>108</v>
      </c>
      <c r="I103">
        <f>YEAR(Table1[[#This Row],[date]])</f>
        <v>2022</v>
      </c>
      <c r="J103">
        <f>Table1[[#This Row],[revenue]]-Table1[[#This Row],[budget_x]]</f>
        <v>174786595.80000001</v>
      </c>
      <c r="K103" s="7">
        <f>Table1[[#This Row],[profit /loss ]]/Table1[[#This Row],[budget_x]]</f>
        <v>1.304377580597015</v>
      </c>
      <c r="L103" t="str" cm="1">
        <f t="array" ref="L103">_xlfn.IFS(Table1[[#This Row],[score]]&gt;70,"high",Table1[[#This Row],[score]]&gt;50,"medium",Table1[[#This Row],[score]]&lt;=50,"low")</f>
        <v>medium</v>
      </c>
    </row>
    <row r="104" spans="1:12" x14ac:dyDescent="0.3">
      <c r="A104" t="s">
        <v>134</v>
      </c>
      <c r="B104" s="1">
        <v>44686</v>
      </c>
      <c r="C104">
        <v>74</v>
      </c>
      <c r="D104" t="s">
        <v>9</v>
      </c>
      <c r="E104" t="s">
        <v>10</v>
      </c>
      <c r="F104">
        <v>200000000</v>
      </c>
      <c r="G104">
        <v>952224986</v>
      </c>
      <c r="H104" t="s">
        <v>11</v>
      </c>
      <c r="I104">
        <f>YEAR(Table1[[#This Row],[date]])</f>
        <v>2022</v>
      </c>
      <c r="J104">
        <f>Table1[[#This Row],[revenue]]-Table1[[#This Row],[budget_x]]</f>
        <v>752224986</v>
      </c>
      <c r="K104" s="7">
        <f>Table1[[#This Row],[profit /loss ]]/Table1[[#This Row],[budget_x]]</f>
        <v>3.7611249299999998</v>
      </c>
      <c r="L104" t="str" cm="1">
        <f t="array" ref="L104">_xlfn.IFS(Table1[[#This Row],[score]]&gt;70,"high",Table1[[#This Row],[score]]&gt;50,"medium",Table1[[#This Row],[score]]&lt;=50,"low")</f>
        <v>high</v>
      </c>
    </row>
    <row r="105" spans="1:12" x14ac:dyDescent="0.3">
      <c r="A105" t="s">
        <v>135</v>
      </c>
      <c r="B105" s="1">
        <v>44743</v>
      </c>
      <c r="C105">
        <v>53</v>
      </c>
      <c r="D105" t="s">
        <v>9</v>
      </c>
      <c r="E105" t="s">
        <v>10</v>
      </c>
      <c r="F105">
        <v>136400000</v>
      </c>
      <c r="G105">
        <v>194565354</v>
      </c>
      <c r="H105" t="s">
        <v>11</v>
      </c>
      <c r="I105">
        <f>YEAR(Table1[[#This Row],[date]])</f>
        <v>2022</v>
      </c>
      <c r="J105">
        <f>Table1[[#This Row],[revenue]]-Table1[[#This Row],[budget_x]]</f>
        <v>58165354</v>
      </c>
      <c r="K105" s="7">
        <f>Table1[[#This Row],[profit /loss ]]/Table1[[#This Row],[budget_x]]</f>
        <v>0.42643221407624632</v>
      </c>
      <c r="L105" t="str" cm="1">
        <f t="array" ref="L105">_xlfn.IFS(Table1[[#This Row],[score]]&gt;70,"high",Table1[[#This Row],[score]]&gt;50,"medium",Table1[[#This Row],[score]]&lt;=50,"low")</f>
        <v>medium</v>
      </c>
    </row>
    <row r="106" spans="1:12" x14ac:dyDescent="0.3">
      <c r="A106" t="s">
        <v>136</v>
      </c>
      <c r="B106" s="1">
        <v>43215</v>
      </c>
      <c r="C106">
        <v>83</v>
      </c>
      <c r="D106" t="s">
        <v>9</v>
      </c>
      <c r="E106" t="s">
        <v>10</v>
      </c>
      <c r="F106">
        <v>300000000</v>
      </c>
      <c r="G106">
        <v>2048359754</v>
      </c>
      <c r="H106" t="s">
        <v>11</v>
      </c>
      <c r="I106">
        <f>YEAR(Table1[[#This Row],[date]])</f>
        <v>2018</v>
      </c>
      <c r="J106">
        <f>Table1[[#This Row],[revenue]]-Table1[[#This Row],[budget_x]]</f>
        <v>1748359754</v>
      </c>
      <c r="K106" s="7">
        <f>Table1[[#This Row],[profit /loss ]]/Table1[[#This Row],[budget_x]]</f>
        <v>5.8278658466666666</v>
      </c>
      <c r="L106" t="str" cm="1">
        <f t="array" ref="L106">_xlfn.IFS(Table1[[#This Row],[score]]&gt;70,"high",Table1[[#This Row],[score]]&gt;50,"medium",Table1[[#This Row],[score]]&lt;=50,"low")</f>
        <v>high</v>
      </c>
    </row>
    <row r="107" spans="1:12" x14ac:dyDescent="0.3">
      <c r="A107" t="s">
        <v>137</v>
      </c>
      <c r="B107" s="1">
        <v>44827</v>
      </c>
      <c r="C107">
        <v>68</v>
      </c>
      <c r="D107" t="s">
        <v>9</v>
      </c>
      <c r="E107" t="s">
        <v>10</v>
      </c>
      <c r="F107">
        <v>17000000</v>
      </c>
      <c r="G107">
        <v>216049734</v>
      </c>
      <c r="H107" t="s">
        <v>11</v>
      </c>
      <c r="I107">
        <f>YEAR(Table1[[#This Row],[date]])</f>
        <v>2022</v>
      </c>
      <c r="J107">
        <f>Table1[[#This Row],[revenue]]-Table1[[#This Row],[budget_x]]</f>
        <v>199049734</v>
      </c>
      <c r="K107" s="7">
        <f>Table1[[#This Row],[profit /loss ]]/Table1[[#This Row],[budget_x]]</f>
        <v>11.708807882352941</v>
      </c>
      <c r="L107" t="str" cm="1">
        <f t="array" ref="L107">_xlfn.IFS(Table1[[#This Row],[score]]&gt;70,"high",Table1[[#This Row],[score]]&gt;50,"medium",Table1[[#This Row],[score]]&lt;=50,"low")</f>
        <v>medium</v>
      </c>
    </row>
    <row r="108" spans="1:12" x14ac:dyDescent="0.3">
      <c r="A108" t="s">
        <v>138</v>
      </c>
      <c r="B108" s="1">
        <v>45008</v>
      </c>
      <c r="C108">
        <v>47</v>
      </c>
      <c r="D108" t="s">
        <v>9</v>
      </c>
      <c r="E108" t="s">
        <v>15</v>
      </c>
      <c r="F108">
        <v>100100000</v>
      </c>
      <c r="G108">
        <v>947468745.79999995</v>
      </c>
      <c r="H108" t="s">
        <v>25</v>
      </c>
      <c r="I108">
        <f>YEAR(Table1[[#This Row],[date]])</f>
        <v>2023</v>
      </c>
      <c r="J108">
        <f>Table1[[#This Row],[revenue]]-Table1[[#This Row],[budget_x]]</f>
        <v>847368745.79999995</v>
      </c>
      <c r="K108" s="7">
        <f>Table1[[#This Row],[profit /loss ]]/Table1[[#This Row],[budget_x]]</f>
        <v>8.4652222357642355</v>
      </c>
      <c r="L108" t="str" cm="1">
        <f t="array" ref="L108">_xlfn.IFS(Table1[[#This Row],[score]]&gt;70,"high",Table1[[#This Row],[score]]&gt;50,"medium",Table1[[#This Row],[score]]&lt;=50,"low")</f>
        <v>low</v>
      </c>
    </row>
    <row r="109" spans="1:12" x14ac:dyDescent="0.3">
      <c r="A109" t="s">
        <v>139</v>
      </c>
      <c r="B109" s="1">
        <v>44946</v>
      </c>
      <c r="C109">
        <v>56</v>
      </c>
      <c r="D109" t="s">
        <v>9</v>
      </c>
      <c r="E109" t="s">
        <v>10</v>
      </c>
      <c r="F109">
        <v>134200000</v>
      </c>
      <c r="G109">
        <v>772865923.60000002</v>
      </c>
      <c r="H109" t="s">
        <v>17</v>
      </c>
      <c r="I109">
        <f>YEAR(Table1[[#This Row],[date]])</f>
        <v>2023</v>
      </c>
      <c r="J109">
        <f>Table1[[#This Row],[revenue]]-Table1[[#This Row],[budget_x]]</f>
        <v>638665923.60000002</v>
      </c>
      <c r="K109" s="7">
        <f>Table1[[#This Row],[profit /loss ]]/Table1[[#This Row],[budget_x]]</f>
        <v>4.7590605335320415</v>
      </c>
      <c r="L109" t="str" cm="1">
        <f t="array" ref="L109">_xlfn.IFS(Table1[[#This Row],[score]]&gt;70,"high",Table1[[#This Row],[score]]&gt;50,"medium",Table1[[#This Row],[score]]&lt;=50,"low")</f>
        <v>medium</v>
      </c>
    </row>
    <row r="110" spans="1:12" x14ac:dyDescent="0.3">
      <c r="A110" t="s">
        <v>140</v>
      </c>
      <c r="B110" s="1">
        <v>44889</v>
      </c>
      <c r="C110">
        <v>65</v>
      </c>
      <c r="D110" t="s">
        <v>9</v>
      </c>
      <c r="E110" t="s">
        <v>10</v>
      </c>
      <c r="F110">
        <v>135000000</v>
      </c>
      <c r="G110">
        <v>69566884</v>
      </c>
      <c r="H110" t="s">
        <v>11</v>
      </c>
      <c r="I110">
        <f>YEAR(Table1[[#This Row],[date]])</f>
        <v>2022</v>
      </c>
      <c r="J110">
        <f>Table1[[#This Row],[revenue]]-Table1[[#This Row],[budget_x]]</f>
        <v>-65433116</v>
      </c>
      <c r="K110" s="7">
        <f>Table1[[#This Row],[profit /loss ]]/Table1[[#This Row],[budget_x]]</f>
        <v>-0.48468974814814814</v>
      </c>
      <c r="L110" t="str" cm="1">
        <f t="array" ref="L110">_xlfn.IFS(Table1[[#This Row],[score]]&gt;70,"high",Table1[[#This Row],[score]]&gt;50,"medium",Table1[[#This Row],[score]]&lt;=50,"low")</f>
        <v>medium</v>
      </c>
    </row>
    <row r="111" spans="1:12" x14ac:dyDescent="0.3">
      <c r="A111" t="s">
        <v>141</v>
      </c>
      <c r="B111" s="1">
        <v>21531</v>
      </c>
      <c r="C111">
        <v>78</v>
      </c>
      <c r="D111" t="s">
        <v>9</v>
      </c>
      <c r="E111" t="s">
        <v>10</v>
      </c>
      <c r="F111">
        <v>13500000</v>
      </c>
      <c r="G111">
        <v>85433929</v>
      </c>
      <c r="H111" t="s">
        <v>11</v>
      </c>
      <c r="I111">
        <f>YEAR(Table1[[#This Row],[date]])</f>
        <v>1958</v>
      </c>
      <c r="J111">
        <f>Table1[[#This Row],[revenue]]-Table1[[#This Row],[budget_x]]</f>
        <v>71933929</v>
      </c>
      <c r="K111" s="7">
        <f>Table1[[#This Row],[profit /loss ]]/Table1[[#This Row],[budget_x]]</f>
        <v>5.3284391851851849</v>
      </c>
      <c r="L111" t="str" cm="1">
        <f t="array" ref="L111">_xlfn.IFS(Table1[[#This Row],[score]]&gt;70,"high",Table1[[#This Row],[score]]&gt;50,"medium",Table1[[#This Row],[score]]&lt;=50,"low")</f>
        <v>high</v>
      </c>
    </row>
    <row r="112" spans="1:12" x14ac:dyDescent="0.3">
      <c r="A112" t="s">
        <v>141</v>
      </c>
      <c r="B112" s="1">
        <v>21531</v>
      </c>
      <c r="C112">
        <v>78</v>
      </c>
      <c r="D112" t="s">
        <v>9</v>
      </c>
      <c r="E112" t="s">
        <v>10</v>
      </c>
      <c r="F112">
        <v>10000000</v>
      </c>
      <c r="G112">
        <v>1051907</v>
      </c>
      <c r="H112" t="s">
        <v>11</v>
      </c>
      <c r="I112">
        <f>YEAR(Table1[[#This Row],[date]])</f>
        <v>1958</v>
      </c>
      <c r="J112">
        <f>Table1[[#This Row],[revenue]]-Table1[[#This Row],[budget_x]]</f>
        <v>-8948093</v>
      </c>
      <c r="K112" s="7">
        <f>Table1[[#This Row],[profit /loss ]]/Table1[[#This Row],[budget_x]]</f>
        <v>-0.89480930000000003</v>
      </c>
      <c r="L112" t="str" cm="1">
        <f t="array" ref="L112">_xlfn.IFS(Table1[[#This Row],[score]]&gt;70,"high",Table1[[#This Row],[score]]&gt;50,"medium",Table1[[#This Row],[score]]&lt;=50,"low")</f>
        <v>high</v>
      </c>
    </row>
    <row r="113" spans="1:12" x14ac:dyDescent="0.3">
      <c r="A113" t="s">
        <v>142</v>
      </c>
      <c r="B113" s="1">
        <v>43553</v>
      </c>
      <c r="C113">
        <v>80</v>
      </c>
      <c r="D113" t="s">
        <v>9</v>
      </c>
      <c r="E113" t="s">
        <v>69</v>
      </c>
      <c r="F113">
        <v>129000000</v>
      </c>
      <c r="G113">
        <v>645532173.39999998</v>
      </c>
      <c r="H113" t="s">
        <v>143</v>
      </c>
      <c r="I113">
        <f>YEAR(Table1[[#This Row],[date]])</f>
        <v>2019</v>
      </c>
      <c r="J113">
        <f>Table1[[#This Row],[revenue]]-Table1[[#This Row],[budget_x]]</f>
        <v>516532173.39999998</v>
      </c>
      <c r="K113" s="7">
        <f>Table1[[#This Row],[profit /loss ]]/Table1[[#This Row],[budget_x]]</f>
        <v>4.004125375193798</v>
      </c>
      <c r="L113" t="str" cm="1">
        <f t="array" ref="L113">_xlfn.IFS(Table1[[#This Row],[score]]&gt;70,"high",Table1[[#This Row],[score]]&gt;50,"medium",Table1[[#This Row],[score]]&lt;=50,"low")</f>
        <v>high</v>
      </c>
    </row>
    <row r="114" spans="1:12" x14ac:dyDescent="0.3">
      <c r="A114" t="s">
        <v>144</v>
      </c>
      <c r="B114" s="1">
        <v>44862</v>
      </c>
      <c r="C114">
        <v>63</v>
      </c>
      <c r="D114" t="s">
        <v>9</v>
      </c>
      <c r="E114" t="s">
        <v>15</v>
      </c>
      <c r="F114">
        <v>110000000</v>
      </c>
      <c r="G114">
        <v>271669045.60000002</v>
      </c>
      <c r="H114" t="s">
        <v>52</v>
      </c>
      <c r="I114">
        <f>YEAR(Table1[[#This Row],[date]])</f>
        <v>2022</v>
      </c>
      <c r="J114">
        <f>Table1[[#This Row],[revenue]]-Table1[[#This Row],[budget_x]]</f>
        <v>161669045.60000002</v>
      </c>
      <c r="K114" s="7">
        <f>Table1[[#This Row],[profit /loss ]]/Table1[[#This Row],[budget_x]]</f>
        <v>1.4697185963636366</v>
      </c>
      <c r="L114" t="str" cm="1">
        <f t="array" ref="L114">_xlfn.IFS(Table1[[#This Row],[score]]&gt;70,"high",Table1[[#This Row],[score]]&gt;50,"medium",Table1[[#This Row],[score]]&lt;=50,"low")</f>
        <v>medium</v>
      </c>
    </row>
    <row r="115" spans="1:12" x14ac:dyDescent="0.3">
      <c r="A115" t="s">
        <v>145</v>
      </c>
      <c r="B115" s="1">
        <v>44746</v>
      </c>
      <c r="C115">
        <v>75</v>
      </c>
      <c r="D115" t="s">
        <v>9</v>
      </c>
      <c r="E115" t="s">
        <v>10</v>
      </c>
      <c r="F115">
        <v>80000000</v>
      </c>
      <c r="G115">
        <v>939200081</v>
      </c>
      <c r="H115" t="s">
        <v>11</v>
      </c>
      <c r="I115">
        <f>YEAR(Table1[[#This Row],[date]])</f>
        <v>2022</v>
      </c>
      <c r="J115">
        <f>Table1[[#This Row],[revenue]]-Table1[[#This Row],[budget_x]]</f>
        <v>859200081</v>
      </c>
      <c r="K115" s="7">
        <f>Table1[[#This Row],[profit /loss ]]/Table1[[#This Row],[budget_x]]</f>
        <v>10.7400010125</v>
      </c>
      <c r="L115" t="str" cm="1">
        <f t="array" ref="L115">_xlfn.IFS(Table1[[#This Row],[score]]&gt;70,"high",Table1[[#This Row],[score]]&gt;50,"medium",Table1[[#This Row],[score]]&lt;=50,"low")</f>
        <v>high</v>
      </c>
    </row>
    <row r="116" spans="1:12" x14ac:dyDescent="0.3">
      <c r="A116" t="s">
        <v>146</v>
      </c>
      <c r="B116" s="1">
        <v>43440</v>
      </c>
      <c r="C116">
        <v>70</v>
      </c>
      <c r="D116" t="s">
        <v>9</v>
      </c>
      <c r="E116" t="s">
        <v>10</v>
      </c>
      <c r="F116">
        <v>50000000</v>
      </c>
      <c r="G116">
        <v>213591522</v>
      </c>
      <c r="H116" t="s">
        <v>11</v>
      </c>
      <c r="I116">
        <f>YEAR(Table1[[#This Row],[date]])</f>
        <v>2018</v>
      </c>
      <c r="J116">
        <f>Table1[[#This Row],[revenue]]-Table1[[#This Row],[budget_x]]</f>
        <v>163591522</v>
      </c>
      <c r="K116" s="7">
        <f>Table1[[#This Row],[profit /loss ]]/Table1[[#This Row],[budget_x]]</f>
        <v>3.27183044</v>
      </c>
      <c r="L116" t="str" cm="1">
        <f t="array" ref="L116">_xlfn.IFS(Table1[[#This Row],[score]]&gt;70,"high",Table1[[#This Row],[score]]&gt;50,"medium",Table1[[#This Row],[score]]&lt;=50,"low")</f>
        <v>medium</v>
      </c>
    </row>
    <row r="117" spans="1:12" x14ac:dyDescent="0.3">
      <c r="A117" t="s">
        <v>147</v>
      </c>
      <c r="B117" s="1">
        <v>42334</v>
      </c>
      <c r="C117">
        <v>74</v>
      </c>
      <c r="D117" t="s">
        <v>9</v>
      </c>
      <c r="E117" t="s">
        <v>10</v>
      </c>
      <c r="F117">
        <v>37000000</v>
      </c>
      <c r="G117">
        <v>173567581</v>
      </c>
      <c r="H117" t="s">
        <v>11</v>
      </c>
      <c r="I117">
        <f>YEAR(Table1[[#This Row],[date]])</f>
        <v>2015</v>
      </c>
      <c r="J117">
        <f>Table1[[#This Row],[revenue]]-Table1[[#This Row],[budget_x]]</f>
        <v>136567581</v>
      </c>
      <c r="K117" s="7">
        <f>Table1[[#This Row],[profit /loss ]]/Table1[[#This Row],[budget_x]]</f>
        <v>3.6910157027027028</v>
      </c>
      <c r="L117" t="str" cm="1">
        <f t="array" ref="L117">_xlfn.IFS(Table1[[#This Row],[score]]&gt;70,"high",Table1[[#This Row],[score]]&gt;50,"medium",Table1[[#This Row],[score]]&lt;=50,"low")</f>
        <v>high</v>
      </c>
    </row>
    <row r="118" spans="1:12" x14ac:dyDescent="0.3">
      <c r="A118" t="s">
        <v>148</v>
      </c>
      <c r="B118" s="1">
        <v>44798</v>
      </c>
      <c r="C118">
        <v>68</v>
      </c>
      <c r="D118" t="s">
        <v>9</v>
      </c>
      <c r="E118" t="s">
        <v>10</v>
      </c>
      <c r="F118">
        <v>36000000</v>
      </c>
      <c r="G118">
        <v>59103794</v>
      </c>
      <c r="H118" t="s">
        <v>11</v>
      </c>
      <c r="I118">
        <f>YEAR(Table1[[#This Row],[date]])</f>
        <v>2022</v>
      </c>
      <c r="J118">
        <f>Table1[[#This Row],[revenue]]-Table1[[#This Row],[budget_x]]</f>
        <v>23103794</v>
      </c>
      <c r="K118" s="7">
        <f>Table1[[#This Row],[profit /loss ]]/Table1[[#This Row],[budget_x]]</f>
        <v>0.64177205555555561</v>
      </c>
      <c r="L118" t="str" cm="1">
        <f t="array" ref="L118">_xlfn.IFS(Table1[[#This Row],[score]]&gt;70,"high",Table1[[#This Row],[score]]&gt;50,"medium",Table1[[#This Row],[score]]&lt;=50,"low")</f>
        <v>medium</v>
      </c>
    </row>
    <row r="119" spans="1:12" x14ac:dyDescent="0.3">
      <c r="A119" t="s">
        <v>149</v>
      </c>
      <c r="B119" s="1">
        <v>45065</v>
      </c>
      <c r="C119">
        <v>0</v>
      </c>
      <c r="D119" t="s">
        <v>150</v>
      </c>
      <c r="E119" t="s">
        <v>10</v>
      </c>
      <c r="F119">
        <v>340000000</v>
      </c>
      <c r="G119">
        <v>0</v>
      </c>
      <c r="H119" t="s">
        <v>17</v>
      </c>
      <c r="I119">
        <f>YEAR(Table1[[#This Row],[date]])</f>
        <v>2023</v>
      </c>
      <c r="J119">
        <f>Table1[[#This Row],[revenue]]-Table1[[#This Row],[budget_x]]</f>
        <v>-340000000</v>
      </c>
      <c r="K119" s="7">
        <f>Table1[[#This Row],[profit /loss ]]/Table1[[#This Row],[budget_x]]</f>
        <v>-1</v>
      </c>
      <c r="L119" t="str" cm="1">
        <f t="array" ref="L119">_xlfn.IFS(Table1[[#This Row],[score]]&gt;70,"high",Table1[[#This Row],[score]]&gt;50,"medium",Table1[[#This Row],[score]]&lt;=50,"low")</f>
        <v>low</v>
      </c>
    </row>
    <row r="120" spans="1:12" x14ac:dyDescent="0.3">
      <c r="A120" t="s">
        <v>151</v>
      </c>
      <c r="B120" s="1">
        <v>44895</v>
      </c>
      <c r="C120">
        <v>68</v>
      </c>
      <c r="D120" t="s">
        <v>9</v>
      </c>
      <c r="E120" t="s">
        <v>95</v>
      </c>
      <c r="F120">
        <v>113000000</v>
      </c>
      <c r="G120">
        <v>365992130.60000002</v>
      </c>
      <c r="H120" t="s">
        <v>11</v>
      </c>
      <c r="I120">
        <f>YEAR(Table1[[#This Row],[date]])</f>
        <v>2022</v>
      </c>
      <c r="J120">
        <f>Table1[[#This Row],[revenue]]-Table1[[#This Row],[budget_x]]</f>
        <v>252992130.60000002</v>
      </c>
      <c r="K120" s="7">
        <f>Table1[[#This Row],[profit /loss ]]/Table1[[#This Row],[budget_x]]</f>
        <v>2.2388684123893809</v>
      </c>
      <c r="L120" t="str" cm="1">
        <f t="array" ref="L120">_xlfn.IFS(Table1[[#This Row],[score]]&gt;70,"high",Table1[[#This Row],[score]]&gt;50,"medium",Table1[[#This Row],[score]]&lt;=50,"low")</f>
        <v>medium</v>
      </c>
    </row>
    <row r="121" spans="1:12" x14ac:dyDescent="0.3">
      <c r="A121" t="s">
        <v>152</v>
      </c>
      <c r="B121" s="1">
        <v>44315</v>
      </c>
      <c r="C121">
        <v>77</v>
      </c>
      <c r="D121" t="s">
        <v>9</v>
      </c>
      <c r="E121" t="s">
        <v>10</v>
      </c>
      <c r="F121">
        <v>40000000</v>
      </c>
      <c r="G121">
        <v>103913405</v>
      </c>
      <c r="H121" t="s">
        <v>11</v>
      </c>
      <c r="I121">
        <f>YEAR(Table1[[#This Row],[date]])</f>
        <v>2021</v>
      </c>
      <c r="J121">
        <f>Table1[[#This Row],[revenue]]-Table1[[#This Row],[budget_x]]</f>
        <v>63913405</v>
      </c>
      <c r="K121" s="7">
        <f>Table1[[#This Row],[profit /loss ]]/Table1[[#This Row],[budget_x]]</f>
        <v>1.597835125</v>
      </c>
      <c r="L121" t="str" cm="1">
        <f t="array" ref="L121">_xlfn.IFS(Table1[[#This Row],[score]]&gt;70,"high",Table1[[#This Row],[score]]&gt;50,"medium",Table1[[#This Row],[score]]&lt;=50,"low")</f>
        <v>high</v>
      </c>
    </row>
    <row r="122" spans="1:12" x14ac:dyDescent="0.3">
      <c r="A122" t="s">
        <v>153</v>
      </c>
      <c r="B122" s="1">
        <v>44826</v>
      </c>
      <c r="C122">
        <v>57</v>
      </c>
      <c r="D122" t="s">
        <v>9</v>
      </c>
      <c r="E122" t="s">
        <v>10</v>
      </c>
      <c r="F122">
        <v>5000000</v>
      </c>
      <c r="G122">
        <v>5954938</v>
      </c>
      <c r="H122" t="s">
        <v>11</v>
      </c>
      <c r="I122">
        <f>YEAR(Table1[[#This Row],[date]])</f>
        <v>2022</v>
      </c>
      <c r="J122">
        <f>Table1[[#This Row],[revenue]]-Table1[[#This Row],[budget_x]]</f>
        <v>954938</v>
      </c>
      <c r="K122" s="7">
        <f>Table1[[#This Row],[profit /loss ]]/Table1[[#This Row],[budget_x]]</f>
        <v>0.19098760000000001</v>
      </c>
      <c r="L122" t="str" cm="1">
        <f t="array" ref="L122">_xlfn.IFS(Table1[[#This Row],[score]]&gt;70,"high",Table1[[#This Row],[score]]&gt;50,"medium",Table1[[#This Row],[score]]&lt;=50,"low")</f>
        <v>medium</v>
      </c>
    </row>
    <row r="123" spans="1:12" x14ac:dyDescent="0.3">
      <c r="A123" t="s">
        <v>154</v>
      </c>
      <c r="B123" s="1">
        <v>44631</v>
      </c>
      <c r="C123">
        <v>75</v>
      </c>
      <c r="D123" t="s">
        <v>9</v>
      </c>
      <c r="E123" t="s">
        <v>10</v>
      </c>
      <c r="F123">
        <v>175000000</v>
      </c>
      <c r="G123">
        <v>10964971</v>
      </c>
      <c r="H123" t="s">
        <v>11</v>
      </c>
      <c r="I123">
        <f>YEAR(Table1[[#This Row],[date]])</f>
        <v>2022</v>
      </c>
      <c r="J123">
        <f>Table1[[#This Row],[revenue]]-Table1[[#This Row],[budget_x]]</f>
        <v>-164035029</v>
      </c>
      <c r="K123" s="7">
        <f>Table1[[#This Row],[profit /loss ]]/Table1[[#This Row],[budget_x]]</f>
        <v>-0.93734302285714288</v>
      </c>
      <c r="L123" t="str" cm="1">
        <f t="array" ref="L123">_xlfn.IFS(Table1[[#This Row],[score]]&gt;70,"high",Table1[[#This Row],[score]]&gt;50,"medium",Table1[[#This Row],[score]]&lt;=50,"low")</f>
        <v>high</v>
      </c>
    </row>
    <row r="124" spans="1:12" x14ac:dyDescent="0.3">
      <c r="A124" t="s">
        <v>155</v>
      </c>
      <c r="B124" s="1">
        <v>44528</v>
      </c>
      <c r="C124">
        <v>76</v>
      </c>
      <c r="D124" t="s">
        <v>9</v>
      </c>
      <c r="E124" t="s">
        <v>10</v>
      </c>
      <c r="F124">
        <v>150000000</v>
      </c>
      <c r="G124">
        <v>231120602</v>
      </c>
      <c r="H124" t="s">
        <v>11</v>
      </c>
      <c r="I124">
        <f>YEAR(Table1[[#This Row],[date]])</f>
        <v>2021</v>
      </c>
      <c r="J124">
        <f>Table1[[#This Row],[revenue]]-Table1[[#This Row],[budget_x]]</f>
        <v>81120602</v>
      </c>
      <c r="K124" s="7">
        <f>Table1[[#This Row],[profit /loss ]]/Table1[[#This Row],[budget_x]]</f>
        <v>0.54080401333333339</v>
      </c>
      <c r="L124" t="str" cm="1">
        <f t="array" ref="L124">_xlfn.IFS(Table1[[#This Row],[score]]&gt;70,"high",Table1[[#This Row],[score]]&gt;50,"medium",Table1[[#This Row],[score]]&lt;=50,"low")</f>
        <v>high</v>
      </c>
    </row>
    <row r="125" spans="1:12" x14ac:dyDescent="0.3">
      <c r="A125" t="s">
        <v>156</v>
      </c>
      <c r="B125" s="1">
        <v>44887</v>
      </c>
      <c r="C125">
        <v>59</v>
      </c>
      <c r="D125" t="s">
        <v>9</v>
      </c>
      <c r="E125" t="s">
        <v>10</v>
      </c>
      <c r="F125">
        <v>86800000</v>
      </c>
      <c r="G125">
        <v>284184080</v>
      </c>
      <c r="H125" t="s">
        <v>17</v>
      </c>
      <c r="I125">
        <f>YEAR(Table1[[#This Row],[date]])</f>
        <v>2022</v>
      </c>
      <c r="J125">
        <f>Table1[[#This Row],[revenue]]-Table1[[#This Row],[budget_x]]</f>
        <v>197384080</v>
      </c>
      <c r="K125" s="7">
        <f>Table1[[#This Row],[profit /loss ]]/Table1[[#This Row],[budget_x]]</f>
        <v>2.274010138248848</v>
      </c>
      <c r="L125" t="str" cm="1">
        <f t="array" ref="L125">_xlfn.IFS(Table1[[#This Row],[score]]&gt;70,"high",Table1[[#This Row],[score]]&gt;50,"medium",Table1[[#This Row],[score]]&lt;=50,"low")</f>
        <v>medium</v>
      </c>
    </row>
    <row r="126" spans="1:12" x14ac:dyDescent="0.3">
      <c r="A126" t="s">
        <v>157</v>
      </c>
      <c r="B126" s="1">
        <v>44966</v>
      </c>
      <c r="C126">
        <v>72</v>
      </c>
      <c r="D126" t="s">
        <v>9</v>
      </c>
      <c r="E126" t="s">
        <v>10</v>
      </c>
      <c r="F126">
        <v>45000000</v>
      </c>
      <c r="G126">
        <v>52000000</v>
      </c>
      <c r="H126" t="s">
        <v>11</v>
      </c>
      <c r="I126">
        <f>YEAR(Table1[[#This Row],[date]])</f>
        <v>2023</v>
      </c>
      <c r="J126">
        <f>Table1[[#This Row],[revenue]]-Table1[[#This Row],[budget_x]]</f>
        <v>7000000</v>
      </c>
      <c r="K126" s="7">
        <f>Table1[[#This Row],[profit /loss ]]/Table1[[#This Row],[budget_x]]</f>
        <v>0.15555555555555556</v>
      </c>
      <c r="L126" t="str" cm="1">
        <f t="array" ref="L126">_xlfn.IFS(Table1[[#This Row],[score]]&gt;70,"high",Table1[[#This Row],[score]]&gt;50,"medium",Table1[[#This Row],[score]]&lt;=50,"low")</f>
        <v>high</v>
      </c>
    </row>
    <row r="127" spans="1:12" x14ac:dyDescent="0.3">
      <c r="A127" t="s">
        <v>158</v>
      </c>
      <c r="B127" s="1">
        <v>44921</v>
      </c>
      <c r="C127">
        <v>75</v>
      </c>
      <c r="D127" t="s">
        <v>9</v>
      </c>
      <c r="E127" t="s">
        <v>10</v>
      </c>
      <c r="F127">
        <v>50000000</v>
      </c>
      <c r="G127">
        <v>107644101</v>
      </c>
      <c r="H127" t="s">
        <v>11</v>
      </c>
      <c r="I127">
        <f>YEAR(Table1[[#This Row],[date]])</f>
        <v>2022</v>
      </c>
      <c r="J127">
        <f>Table1[[#This Row],[revenue]]-Table1[[#This Row],[budget_x]]</f>
        <v>57644101</v>
      </c>
      <c r="K127" s="7">
        <f>Table1[[#This Row],[profit /loss ]]/Table1[[#This Row],[budget_x]]</f>
        <v>1.1528820200000001</v>
      </c>
      <c r="L127" t="str" cm="1">
        <f t="array" ref="L127">_xlfn.IFS(Table1[[#This Row],[score]]&gt;70,"high",Table1[[#This Row],[score]]&gt;50,"medium",Table1[[#This Row],[score]]&lt;=50,"low")</f>
        <v>high</v>
      </c>
    </row>
    <row r="128" spans="1:12" x14ac:dyDescent="0.3">
      <c r="A128" t="s">
        <v>159</v>
      </c>
      <c r="B128" s="1">
        <v>44252</v>
      </c>
      <c r="C128">
        <v>62</v>
      </c>
      <c r="D128" t="s">
        <v>9</v>
      </c>
      <c r="E128" t="s">
        <v>10</v>
      </c>
      <c r="F128">
        <v>15160689</v>
      </c>
      <c r="G128">
        <v>23800</v>
      </c>
      <c r="H128" t="s">
        <v>11</v>
      </c>
      <c r="I128">
        <f>YEAR(Table1[[#This Row],[date]])</f>
        <v>2021</v>
      </c>
      <c r="J128">
        <f>Table1[[#This Row],[revenue]]-Table1[[#This Row],[budget_x]]</f>
        <v>-15136889</v>
      </c>
      <c r="K128" s="7">
        <f>Table1[[#This Row],[profit /loss ]]/Table1[[#This Row],[budget_x]]</f>
        <v>-0.99843015050305428</v>
      </c>
      <c r="L128" t="str" cm="1">
        <f t="array" ref="L128">_xlfn.IFS(Table1[[#This Row],[score]]&gt;70,"high",Table1[[#This Row],[score]]&gt;50,"medium",Table1[[#This Row],[score]]&lt;=50,"low")</f>
        <v>medium</v>
      </c>
    </row>
    <row r="129" spans="1:12" x14ac:dyDescent="0.3">
      <c r="A129" t="s">
        <v>160</v>
      </c>
      <c r="B129" s="1">
        <v>42650</v>
      </c>
      <c r="C129">
        <v>82</v>
      </c>
      <c r="D129" t="s">
        <v>9</v>
      </c>
      <c r="E129" t="s">
        <v>10</v>
      </c>
      <c r="F129">
        <v>40000000</v>
      </c>
      <c r="G129">
        <v>169023926</v>
      </c>
      <c r="H129" t="s">
        <v>11</v>
      </c>
      <c r="I129">
        <f>YEAR(Table1[[#This Row],[date]])</f>
        <v>2016</v>
      </c>
      <c r="J129">
        <f>Table1[[#This Row],[revenue]]-Table1[[#This Row],[budget_x]]</f>
        <v>129023926</v>
      </c>
      <c r="K129" s="7">
        <f>Table1[[#This Row],[profit /loss ]]/Table1[[#This Row],[budget_x]]</f>
        <v>3.2255981500000002</v>
      </c>
      <c r="L129" t="str" cm="1">
        <f t="array" ref="L129">_xlfn.IFS(Table1[[#This Row],[score]]&gt;70,"high",Table1[[#This Row],[score]]&gt;50,"medium",Table1[[#This Row],[score]]&lt;=50,"low")</f>
        <v>high</v>
      </c>
    </row>
    <row r="130" spans="1:12" x14ac:dyDescent="0.3">
      <c r="A130" t="s">
        <v>161</v>
      </c>
      <c r="B130" s="1">
        <v>44897</v>
      </c>
      <c r="C130">
        <v>55</v>
      </c>
      <c r="D130" t="s">
        <v>9</v>
      </c>
      <c r="E130" t="s">
        <v>15</v>
      </c>
      <c r="F130">
        <v>6000000</v>
      </c>
      <c r="G130">
        <v>7818479</v>
      </c>
      <c r="H130" t="s">
        <v>52</v>
      </c>
      <c r="I130">
        <f>YEAR(Table1[[#This Row],[date]])</f>
        <v>2022</v>
      </c>
      <c r="J130">
        <f>Table1[[#This Row],[revenue]]-Table1[[#This Row],[budget_x]]</f>
        <v>1818479</v>
      </c>
      <c r="K130" s="7">
        <f>Table1[[#This Row],[profit /loss ]]/Table1[[#This Row],[budget_x]]</f>
        <v>0.30307983333333333</v>
      </c>
      <c r="L130" t="str" cm="1">
        <f t="array" ref="L130">_xlfn.IFS(Table1[[#This Row],[score]]&gt;70,"high",Table1[[#This Row],[score]]&gt;50,"medium",Table1[[#This Row],[score]]&lt;=50,"low")</f>
        <v>medium</v>
      </c>
    </row>
    <row r="131" spans="1:12" x14ac:dyDescent="0.3">
      <c r="A131" t="s">
        <v>162</v>
      </c>
      <c r="B131" s="1">
        <v>44827</v>
      </c>
      <c r="C131">
        <v>57</v>
      </c>
      <c r="D131" t="s">
        <v>9</v>
      </c>
      <c r="E131" t="s">
        <v>10</v>
      </c>
      <c r="F131">
        <v>103600000</v>
      </c>
      <c r="G131">
        <v>134150172.59999999</v>
      </c>
      <c r="H131" t="s">
        <v>17</v>
      </c>
      <c r="I131">
        <f>YEAR(Table1[[#This Row],[date]])</f>
        <v>2022</v>
      </c>
      <c r="J131">
        <f>Table1[[#This Row],[revenue]]-Table1[[#This Row],[budget_x]]</f>
        <v>30550172.599999994</v>
      </c>
      <c r="K131" s="7">
        <f>Table1[[#This Row],[profit /loss ]]/Table1[[#This Row],[budget_x]]</f>
        <v>0.29488583590733586</v>
      </c>
      <c r="L131" t="str" cm="1">
        <f t="array" ref="L131">_xlfn.IFS(Table1[[#This Row],[score]]&gt;70,"high",Table1[[#This Row],[score]]&gt;50,"medium",Table1[[#This Row],[score]]&lt;=50,"low")</f>
        <v>medium</v>
      </c>
    </row>
    <row r="132" spans="1:12" x14ac:dyDescent="0.3">
      <c r="A132" t="s">
        <v>163</v>
      </c>
      <c r="B132" s="1">
        <v>44637</v>
      </c>
      <c r="C132">
        <v>82</v>
      </c>
      <c r="D132" t="s">
        <v>9</v>
      </c>
      <c r="E132" t="s">
        <v>69</v>
      </c>
      <c r="F132">
        <v>21835777</v>
      </c>
      <c r="G132">
        <v>195870885</v>
      </c>
      <c r="H132" t="s">
        <v>11</v>
      </c>
      <c r="I132">
        <f>YEAR(Table1[[#This Row],[date]])</f>
        <v>2022</v>
      </c>
      <c r="J132">
        <f>Table1[[#This Row],[revenue]]-Table1[[#This Row],[budget_x]]</f>
        <v>174035108</v>
      </c>
      <c r="K132" s="7">
        <f>Table1[[#This Row],[profit /loss ]]/Table1[[#This Row],[budget_x]]</f>
        <v>7.9701815969269152</v>
      </c>
      <c r="L132" t="str" cm="1">
        <f t="array" ref="L132">_xlfn.IFS(Table1[[#This Row],[score]]&gt;70,"high",Table1[[#This Row],[score]]&gt;50,"medium",Table1[[#This Row],[score]]&lt;=50,"low")</f>
        <v>high</v>
      </c>
    </row>
    <row r="133" spans="1:12" x14ac:dyDescent="0.3">
      <c r="A133" t="s">
        <v>164</v>
      </c>
      <c r="B133" s="1">
        <v>44622</v>
      </c>
      <c r="C133">
        <v>77</v>
      </c>
      <c r="D133" t="s">
        <v>9</v>
      </c>
      <c r="E133" t="s">
        <v>10</v>
      </c>
      <c r="F133">
        <v>200000000</v>
      </c>
      <c r="G133">
        <v>766326717</v>
      </c>
      <c r="H133" t="s">
        <v>11</v>
      </c>
      <c r="I133">
        <f>YEAR(Table1[[#This Row],[date]])</f>
        <v>2022</v>
      </c>
      <c r="J133">
        <f>Table1[[#This Row],[revenue]]-Table1[[#This Row],[budget_x]]</f>
        <v>566326717</v>
      </c>
      <c r="K133" s="7">
        <f>Table1[[#This Row],[profit /loss ]]/Table1[[#This Row],[budget_x]]</f>
        <v>2.8316335850000001</v>
      </c>
      <c r="L133" t="str" cm="1">
        <f t="array" ref="L133">_xlfn.IFS(Table1[[#This Row],[score]]&gt;70,"high",Table1[[#This Row],[score]]&gt;50,"medium",Table1[[#This Row],[score]]&lt;=50,"low")</f>
        <v>high</v>
      </c>
    </row>
    <row r="134" spans="1:12" x14ac:dyDescent="0.3">
      <c r="A134" t="s">
        <v>165</v>
      </c>
      <c r="B134" s="1">
        <v>44162</v>
      </c>
      <c r="C134">
        <v>83</v>
      </c>
      <c r="D134" t="s">
        <v>9</v>
      </c>
      <c r="E134" t="s">
        <v>10</v>
      </c>
      <c r="F134">
        <v>90000000</v>
      </c>
      <c r="G134">
        <v>627851111.79999995</v>
      </c>
      <c r="H134" t="s">
        <v>17</v>
      </c>
      <c r="I134">
        <f>YEAR(Table1[[#This Row],[date]])</f>
        <v>2020</v>
      </c>
      <c r="J134">
        <f>Table1[[#This Row],[revenue]]-Table1[[#This Row],[budget_x]]</f>
        <v>537851111.79999995</v>
      </c>
      <c r="K134" s="7">
        <f>Table1[[#This Row],[profit /loss ]]/Table1[[#This Row],[budget_x]]</f>
        <v>5.9761234644444441</v>
      </c>
      <c r="L134" t="str" cm="1">
        <f t="array" ref="L134">_xlfn.IFS(Table1[[#This Row],[score]]&gt;70,"high",Table1[[#This Row],[score]]&gt;50,"medium",Table1[[#This Row],[score]]&lt;=50,"low")</f>
        <v>high</v>
      </c>
    </row>
    <row r="135" spans="1:12" x14ac:dyDescent="0.3">
      <c r="A135" t="s">
        <v>166</v>
      </c>
      <c r="B135" s="1">
        <v>31613</v>
      </c>
      <c r="C135">
        <v>60</v>
      </c>
      <c r="D135" t="s">
        <v>9</v>
      </c>
      <c r="E135" t="s">
        <v>69</v>
      </c>
      <c r="F135">
        <v>151600000</v>
      </c>
      <c r="G135">
        <v>675230189</v>
      </c>
      <c r="H135" t="s">
        <v>143</v>
      </c>
      <c r="I135">
        <f>YEAR(Table1[[#This Row],[date]])</f>
        <v>1986</v>
      </c>
      <c r="J135">
        <f>Table1[[#This Row],[revenue]]-Table1[[#This Row],[budget_x]]</f>
        <v>523630189</v>
      </c>
      <c r="K135" s="7">
        <f>Table1[[#This Row],[profit /loss ]]/Table1[[#This Row],[budget_x]]</f>
        <v>3.454024993403694</v>
      </c>
      <c r="L135" t="str" cm="1">
        <f t="array" ref="L135">_xlfn.IFS(Table1[[#This Row],[score]]&gt;70,"high",Table1[[#This Row],[score]]&gt;50,"medium",Table1[[#This Row],[score]]&lt;=50,"low")</f>
        <v>medium</v>
      </c>
    </row>
    <row r="136" spans="1:12" x14ac:dyDescent="0.3">
      <c r="A136" t="s">
        <v>167</v>
      </c>
      <c r="B136" s="1">
        <v>38712</v>
      </c>
      <c r="C136">
        <v>71</v>
      </c>
      <c r="D136" t="s">
        <v>9</v>
      </c>
      <c r="E136" t="s">
        <v>10</v>
      </c>
      <c r="F136">
        <v>180000000</v>
      </c>
      <c r="G136">
        <v>745013115</v>
      </c>
      <c r="H136" t="s">
        <v>11</v>
      </c>
      <c r="I136">
        <f>YEAR(Table1[[#This Row],[date]])</f>
        <v>2005</v>
      </c>
      <c r="J136">
        <f>Table1[[#This Row],[revenue]]-Table1[[#This Row],[budget_x]]</f>
        <v>565013115</v>
      </c>
      <c r="K136" s="7">
        <f>Table1[[#This Row],[profit /loss ]]/Table1[[#This Row],[budget_x]]</f>
        <v>3.13896175</v>
      </c>
      <c r="L136" t="str" cm="1">
        <f t="array" ref="L136">_xlfn.IFS(Table1[[#This Row],[score]]&gt;70,"high",Table1[[#This Row],[score]]&gt;50,"medium",Table1[[#This Row],[score]]&lt;=50,"low")</f>
        <v>high</v>
      </c>
    </row>
    <row r="137" spans="1:12" x14ac:dyDescent="0.3">
      <c r="A137" t="s">
        <v>168</v>
      </c>
      <c r="B137" s="1">
        <v>44743</v>
      </c>
      <c r="C137">
        <v>72</v>
      </c>
      <c r="D137" t="s">
        <v>9</v>
      </c>
      <c r="E137" t="s">
        <v>10</v>
      </c>
      <c r="F137">
        <v>1500000</v>
      </c>
      <c r="G137">
        <v>123516163.2</v>
      </c>
      <c r="H137" t="s">
        <v>11</v>
      </c>
      <c r="I137">
        <f>YEAR(Table1[[#This Row],[date]])</f>
        <v>2022</v>
      </c>
      <c r="J137">
        <f>Table1[[#This Row],[revenue]]-Table1[[#This Row],[budget_x]]</f>
        <v>122016163.2</v>
      </c>
      <c r="K137" s="7">
        <f>Table1[[#This Row],[profit /loss ]]/Table1[[#This Row],[budget_x]]</f>
        <v>81.344108800000001</v>
      </c>
      <c r="L137" t="str" cm="1">
        <f t="array" ref="L137">_xlfn.IFS(Table1[[#This Row],[score]]&gt;70,"high",Table1[[#This Row],[score]]&gt;50,"medium",Table1[[#This Row],[score]]&lt;=50,"low")</f>
        <v>high</v>
      </c>
    </row>
    <row r="138" spans="1:12" x14ac:dyDescent="0.3">
      <c r="A138" t="s">
        <v>169</v>
      </c>
      <c r="B138" s="1">
        <v>44596</v>
      </c>
      <c r="C138">
        <v>63</v>
      </c>
      <c r="D138" t="s">
        <v>9</v>
      </c>
      <c r="E138" t="s">
        <v>10</v>
      </c>
      <c r="F138">
        <v>113000000</v>
      </c>
      <c r="G138">
        <v>548624602.60000002</v>
      </c>
      <c r="H138" t="s">
        <v>17</v>
      </c>
      <c r="I138">
        <f>YEAR(Table1[[#This Row],[date]])</f>
        <v>2022</v>
      </c>
      <c r="J138">
        <f>Table1[[#This Row],[revenue]]-Table1[[#This Row],[budget_x]]</f>
        <v>435624602.60000002</v>
      </c>
      <c r="K138" s="7">
        <f>Table1[[#This Row],[profit /loss ]]/Table1[[#This Row],[budget_x]]</f>
        <v>3.8550849787610622</v>
      </c>
      <c r="L138" t="str" cm="1">
        <f t="array" ref="L138">_xlfn.IFS(Table1[[#This Row],[score]]&gt;70,"high",Table1[[#This Row],[score]]&gt;50,"medium",Table1[[#This Row],[score]]&lt;=50,"low")</f>
        <v>medium</v>
      </c>
    </row>
    <row r="139" spans="1:12" x14ac:dyDescent="0.3">
      <c r="A139" t="s">
        <v>170</v>
      </c>
      <c r="B139" s="1">
        <v>44896</v>
      </c>
      <c r="C139">
        <v>65</v>
      </c>
      <c r="D139" t="s">
        <v>9</v>
      </c>
      <c r="E139" t="s">
        <v>171</v>
      </c>
      <c r="F139">
        <v>155140000</v>
      </c>
      <c r="G139">
        <v>302915354</v>
      </c>
      <c r="H139" t="s">
        <v>11</v>
      </c>
      <c r="I139">
        <f>YEAR(Table1[[#This Row],[date]])</f>
        <v>2022</v>
      </c>
      <c r="J139">
        <f>Table1[[#This Row],[revenue]]-Table1[[#This Row],[budget_x]]</f>
        <v>147775354</v>
      </c>
      <c r="K139" s="7">
        <f>Table1[[#This Row],[profit /loss ]]/Table1[[#This Row],[budget_x]]</f>
        <v>0.95252903184220705</v>
      </c>
      <c r="L139" t="str" cm="1">
        <f t="array" ref="L139">_xlfn.IFS(Table1[[#This Row],[score]]&gt;70,"high",Table1[[#This Row],[score]]&gt;50,"medium",Table1[[#This Row],[score]]&lt;=50,"low")</f>
        <v>medium</v>
      </c>
    </row>
    <row r="140" spans="1:12" x14ac:dyDescent="0.3">
      <c r="A140" t="s">
        <v>172</v>
      </c>
      <c r="B140" s="1">
        <v>44904</v>
      </c>
      <c r="C140">
        <v>60</v>
      </c>
      <c r="D140" t="s">
        <v>9</v>
      </c>
      <c r="E140" t="s">
        <v>15</v>
      </c>
      <c r="F140">
        <v>73800000</v>
      </c>
      <c r="G140">
        <v>346352260.60000002</v>
      </c>
      <c r="H140" t="s">
        <v>52</v>
      </c>
      <c r="I140">
        <f>YEAR(Table1[[#This Row],[date]])</f>
        <v>2022</v>
      </c>
      <c r="J140">
        <f>Table1[[#This Row],[revenue]]-Table1[[#This Row],[budget_x]]</f>
        <v>272552260.60000002</v>
      </c>
      <c r="K140" s="7">
        <f>Table1[[#This Row],[profit /loss ]]/Table1[[#This Row],[budget_x]]</f>
        <v>3.6931200623306237</v>
      </c>
      <c r="L140" t="str" cm="1">
        <f t="array" ref="L140">_xlfn.IFS(Table1[[#This Row],[score]]&gt;70,"high",Table1[[#This Row],[score]]&gt;50,"medium",Table1[[#This Row],[score]]&lt;=50,"low")</f>
        <v>medium</v>
      </c>
    </row>
    <row r="141" spans="1:12" x14ac:dyDescent="0.3">
      <c r="A141" t="s">
        <v>173</v>
      </c>
      <c r="B141" s="1">
        <v>45021</v>
      </c>
      <c r="C141">
        <v>79</v>
      </c>
      <c r="D141" t="s">
        <v>9</v>
      </c>
      <c r="E141" t="s">
        <v>10</v>
      </c>
      <c r="F141">
        <v>28519270.600000001</v>
      </c>
      <c r="G141">
        <v>5000000</v>
      </c>
      <c r="H141" t="s">
        <v>11</v>
      </c>
      <c r="I141">
        <f>YEAR(Table1[[#This Row],[date]])</f>
        <v>2023</v>
      </c>
      <c r="J141">
        <f>Table1[[#This Row],[revenue]]-Table1[[#This Row],[budget_x]]</f>
        <v>-23519270.600000001</v>
      </c>
      <c r="K141" s="7">
        <f>Table1[[#This Row],[profit /loss ]]/Table1[[#This Row],[budget_x]]</f>
        <v>-0.82467994816108658</v>
      </c>
      <c r="L141" t="str" cm="1">
        <f t="array" ref="L141">_xlfn.IFS(Table1[[#This Row],[score]]&gt;70,"high",Table1[[#This Row],[score]]&gt;50,"medium",Table1[[#This Row],[score]]&lt;=50,"low")</f>
        <v>high</v>
      </c>
    </row>
    <row r="142" spans="1:12" x14ac:dyDescent="0.3">
      <c r="A142" t="s">
        <v>174</v>
      </c>
      <c r="B142" s="1">
        <v>44883</v>
      </c>
      <c r="C142">
        <v>70</v>
      </c>
      <c r="D142" t="s">
        <v>9</v>
      </c>
      <c r="E142" t="s">
        <v>10</v>
      </c>
      <c r="F142">
        <v>142600000</v>
      </c>
      <c r="G142">
        <v>524597714.80000001</v>
      </c>
      <c r="H142" t="s">
        <v>11</v>
      </c>
      <c r="I142">
        <f>YEAR(Table1[[#This Row],[date]])</f>
        <v>2022</v>
      </c>
      <c r="J142">
        <f>Table1[[#This Row],[revenue]]-Table1[[#This Row],[budget_x]]</f>
        <v>381997714.80000001</v>
      </c>
      <c r="K142" s="7">
        <f>Table1[[#This Row],[profit /loss ]]/Table1[[#This Row],[budget_x]]</f>
        <v>2.6788058541374475</v>
      </c>
      <c r="L142" t="str" cm="1">
        <f t="array" ref="L142">_xlfn.IFS(Table1[[#This Row],[score]]&gt;70,"high",Table1[[#This Row],[score]]&gt;50,"medium",Table1[[#This Row],[score]]&lt;=50,"low")</f>
        <v>medium</v>
      </c>
    </row>
    <row r="143" spans="1:12" x14ac:dyDescent="0.3">
      <c r="A143" t="s">
        <v>175</v>
      </c>
      <c r="B143" s="1">
        <v>44778</v>
      </c>
      <c r="C143">
        <v>79</v>
      </c>
      <c r="D143" t="s">
        <v>9</v>
      </c>
      <c r="E143" t="s">
        <v>10</v>
      </c>
      <c r="F143">
        <v>147000000</v>
      </c>
      <c r="G143">
        <v>721203091.39999998</v>
      </c>
      <c r="H143" t="s">
        <v>11</v>
      </c>
      <c r="I143">
        <f>YEAR(Table1[[#This Row],[date]])</f>
        <v>2022</v>
      </c>
      <c r="J143">
        <f>Table1[[#This Row],[revenue]]-Table1[[#This Row],[budget_x]]</f>
        <v>574203091.39999998</v>
      </c>
      <c r="K143" s="7">
        <f>Table1[[#This Row],[profit /loss ]]/Table1[[#This Row],[budget_x]]</f>
        <v>3.9061434789115643</v>
      </c>
      <c r="L143" t="str" cm="1">
        <f t="array" ref="L143">_xlfn.IFS(Table1[[#This Row],[score]]&gt;70,"high",Table1[[#This Row],[score]]&gt;50,"medium",Table1[[#This Row],[score]]&lt;=50,"low")</f>
        <v>high</v>
      </c>
    </row>
    <row r="144" spans="1:12" x14ac:dyDescent="0.3">
      <c r="A144" t="s">
        <v>176</v>
      </c>
      <c r="B144" s="1">
        <v>44777</v>
      </c>
      <c r="C144">
        <v>75</v>
      </c>
      <c r="D144" t="s">
        <v>9</v>
      </c>
      <c r="E144" t="s">
        <v>10</v>
      </c>
      <c r="F144">
        <v>85900000</v>
      </c>
      <c r="G144">
        <v>238534963</v>
      </c>
      <c r="H144" t="s">
        <v>11</v>
      </c>
      <c r="I144">
        <f>YEAR(Table1[[#This Row],[date]])</f>
        <v>2022</v>
      </c>
      <c r="J144">
        <f>Table1[[#This Row],[revenue]]-Table1[[#This Row],[budget_x]]</f>
        <v>152634963</v>
      </c>
      <c r="K144" s="7">
        <f>Table1[[#This Row],[profit /loss ]]/Table1[[#This Row],[budget_x]]</f>
        <v>1.7768913038416763</v>
      </c>
      <c r="L144" t="str" cm="1">
        <f t="array" ref="L144">_xlfn.IFS(Table1[[#This Row],[score]]&gt;70,"high",Table1[[#This Row],[score]]&gt;50,"medium",Table1[[#This Row],[score]]&lt;=50,"low")</f>
        <v>high</v>
      </c>
    </row>
    <row r="145" spans="1:12" x14ac:dyDescent="0.3">
      <c r="A145" t="s">
        <v>177</v>
      </c>
      <c r="B145" s="1">
        <v>44904</v>
      </c>
      <c r="C145">
        <v>69</v>
      </c>
      <c r="D145" t="s">
        <v>9</v>
      </c>
      <c r="E145" t="s">
        <v>10</v>
      </c>
      <c r="F145">
        <v>124400000</v>
      </c>
      <c r="G145">
        <v>508761361.19999999</v>
      </c>
      <c r="H145" t="s">
        <v>17</v>
      </c>
      <c r="I145">
        <f>YEAR(Table1[[#This Row],[date]])</f>
        <v>2022</v>
      </c>
      <c r="J145">
        <f>Table1[[#This Row],[revenue]]-Table1[[#This Row],[budget_x]]</f>
        <v>384361361.19999999</v>
      </c>
      <c r="K145" s="7">
        <f>Table1[[#This Row],[profit /loss ]]/Table1[[#This Row],[budget_x]]</f>
        <v>3.0897215530546625</v>
      </c>
      <c r="L145" t="str" cm="1">
        <f t="array" ref="L145">_xlfn.IFS(Table1[[#This Row],[score]]&gt;70,"high",Table1[[#This Row],[score]]&gt;50,"medium",Table1[[#This Row],[score]]&lt;=50,"low")</f>
        <v>medium</v>
      </c>
    </row>
    <row r="146" spans="1:12" x14ac:dyDescent="0.3">
      <c r="A146" t="s">
        <v>178</v>
      </c>
      <c r="B146" s="1">
        <v>44859</v>
      </c>
      <c r="C146">
        <v>67</v>
      </c>
      <c r="D146" t="s">
        <v>9</v>
      </c>
      <c r="E146" t="s">
        <v>10</v>
      </c>
      <c r="F146">
        <v>131000000</v>
      </c>
      <c r="G146">
        <v>431341845.39999998</v>
      </c>
      <c r="H146" t="s">
        <v>11</v>
      </c>
      <c r="I146">
        <f>YEAR(Table1[[#This Row],[date]])</f>
        <v>2022</v>
      </c>
      <c r="J146">
        <f>Table1[[#This Row],[revenue]]-Table1[[#This Row],[budget_x]]</f>
        <v>300341845.39999998</v>
      </c>
      <c r="K146" s="7">
        <f>Table1[[#This Row],[profit /loss ]]/Table1[[#This Row],[budget_x]]</f>
        <v>2.2926858427480914</v>
      </c>
      <c r="L146" t="str" cm="1">
        <f t="array" ref="L146">_xlfn.IFS(Table1[[#This Row],[score]]&gt;70,"high",Table1[[#This Row],[score]]&gt;50,"medium",Table1[[#This Row],[score]]&lt;=50,"low")</f>
        <v>medium</v>
      </c>
    </row>
    <row r="147" spans="1:12" x14ac:dyDescent="0.3">
      <c r="A147" t="s">
        <v>179</v>
      </c>
      <c r="B147" s="1">
        <v>44556</v>
      </c>
      <c r="C147">
        <v>80</v>
      </c>
      <c r="D147" t="s">
        <v>9</v>
      </c>
      <c r="E147" t="s">
        <v>10</v>
      </c>
      <c r="F147">
        <v>85000000</v>
      </c>
      <c r="G147">
        <v>404655351</v>
      </c>
      <c r="H147" t="s">
        <v>11</v>
      </c>
      <c r="I147">
        <f>YEAR(Table1[[#This Row],[date]])</f>
        <v>2021</v>
      </c>
      <c r="J147">
        <f>Table1[[#This Row],[revenue]]-Table1[[#This Row],[budget_x]]</f>
        <v>319655351</v>
      </c>
      <c r="K147" s="7">
        <f>Table1[[#This Row],[profit /loss ]]/Table1[[#This Row],[budget_x]]</f>
        <v>3.7606511882352942</v>
      </c>
      <c r="L147" t="str" cm="1">
        <f t="array" ref="L147">_xlfn.IFS(Table1[[#This Row],[score]]&gt;70,"high",Table1[[#This Row],[score]]&gt;50,"medium",Table1[[#This Row],[score]]&lt;=50,"low")</f>
        <v>high</v>
      </c>
    </row>
    <row r="148" spans="1:12" x14ac:dyDescent="0.3">
      <c r="A148" t="s">
        <v>180</v>
      </c>
      <c r="B148" s="1">
        <v>44718</v>
      </c>
      <c r="C148">
        <v>59</v>
      </c>
      <c r="D148" t="s">
        <v>9</v>
      </c>
      <c r="E148" t="s">
        <v>10</v>
      </c>
      <c r="F148">
        <v>106000000</v>
      </c>
      <c r="G148">
        <v>591557010.20000005</v>
      </c>
      <c r="H148" t="s">
        <v>30</v>
      </c>
      <c r="I148">
        <f>YEAR(Table1[[#This Row],[date]])</f>
        <v>2022</v>
      </c>
      <c r="J148">
        <f>Table1[[#This Row],[revenue]]-Table1[[#This Row],[budget_x]]</f>
        <v>485557010.20000005</v>
      </c>
      <c r="K148" s="7">
        <f>Table1[[#This Row],[profit /loss ]]/Table1[[#This Row],[budget_x]]</f>
        <v>4.5807265113207549</v>
      </c>
      <c r="L148" t="str" cm="1">
        <f t="array" ref="L148">_xlfn.IFS(Table1[[#This Row],[score]]&gt;70,"high",Table1[[#This Row],[score]]&gt;50,"medium",Table1[[#This Row],[score]]&lt;=50,"low")</f>
        <v>medium</v>
      </c>
    </row>
    <row r="149" spans="1:12" x14ac:dyDescent="0.3">
      <c r="A149" t="s">
        <v>181</v>
      </c>
      <c r="B149" s="1">
        <v>37063</v>
      </c>
      <c r="C149">
        <v>77</v>
      </c>
      <c r="D149" t="s">
        <v>9</v>
      </c>
      <c r="E149" t="s">
        <v>10</v>
      </c>
      <c r="F149">
        <v>50000000</v>
      </c>
      <c r="G149">
        <v>491812794</v>
      </c>
      <c r="H149" t="s">
        <v>11</v>
      </c>
      <c r="I149">
        <f>YEAR(Table1[[#This Row],[date]])</f>
        <v>2001</v>
      </c>
      <c r="J149">
        <f>Table1[[#This Row],[revenue]]-Table1[[#This Row],[budget_x]]</f>
        <v>441812794</v>
      </c>
      <c r="K149" s="7">
        <f>Table1[[#This Row],[profit /loss ]]/Table1[[#This Row],[budget_x]]</f>
        <v>8.8362558799999995</v>
      </c>
      <c r="L149" t="str" cm="1">
        <f t="array" ref="L149">_xlfn.IFS(Table1[[#This Row],[score]]&gt;70,"high",Table1[[#This Row],[score]]&gt;50,"medium",Table1[[#This Row],[score]]&lt;=50,"low")</f>
        <v>high</v>
      </c>
    </row>
    <row r="150" spans="1:12" x14ac:dyDescent="0.3">
      <c r="A150" t="s">
        <v>182</v>
      </c>
      <c r="B150" s="1">
        <v>44870</v>
      </c>
      <c r="C150">
        <v>64</v>
      </c>
      <c r="D150" t="s">
        <v>9</v>
      </c>
      <c r="E150" t="s">
        <v>10</v>
      </c>
      <c r="F150">
        <v>77400000</v>
      </c>
      <c r="G150">
        <v>431611098</v>
      </c>
      <c r="H150" t="s">
        <v>17</v>
      </c>
      <c r="I150">
        <f>YEAR(Table1[[#This Row],[date]])</f>
        <v>2022</v>
      </c>
      <c r="J150">
        <f>Table1[[#This Row],[revenue]]-Table1[[#This Row],[budget_x]]</f>
        <v>354211098</v>
      </c>
      <c r="K150" s="7">
        <f>Table1[[#This Row],[profit /loss ]]/Table1[[#This Row],[budget_x]]</f>
        <v>4.5763707751937988</v>
      </c>
      <c r="L150" t="str" cm="1">
        <f t="array" ref="L150">_xlfn.IFS(Table1[[#This Row],[score]]&gt;70,"high",Table1[[#This Row],[score]]&gt;50,"medium",Table1[[#This Row],[score]]&lt;=50,"low")</f>
        <v>medium</v>
      </c>
    </row>
    <row r="151" spans="1:12" x14ac:dyDescent="0.3">
      <c r="A151" t="s">
        <v>183</v>
      </c>
      <c r="B151" s="1">
        <v>45002</v>
      </c>
      <c r="C151">
        <v>62</v>
      </c>
      <c r="D151" t="s">
        <v>9</v>
      </c>
      <c r="E151" t="s">
        <v>171</v>
      </c>
      <c r="F151">
        <v>133000000</v>
      </c>
      <c r="G151">
        <v>407446362.39999998</v>
      </c>
      <c r="H151" t="s">
        <v>184</v>
      </c>
      <c r="I151">
        <f>YEAR(Table1[[#This Row],[date]])</f>
        <v>2023</v>
      </c>
      <c r="J151">
        <f>Table1[[#This Row],[revenue]]-Table1[[#This Row],[budget_x]]</f>
        <v>274446362.39999998</v>
      </c>
      <c r="K151" s="7">
        <f>Table1[[#This Row],[profit /loss ]]/Table1[[#This Row],[budget_x]]</f>
        <v>2.0635064842105262</v>
      </c>
      <c r="L151" t="str" cm="1">
        <f t="array" ref="L151">_xlfn.IFS(Table1[[#This Row],[score]]&gt;70,"high",Table1[[#This Row],[score]]&gt;50,"medium",Table1[[#This Row],[score]]&lt;=50,"low")</f>
        <v>medium</v>
      </c>
    </row>
    <row r="152" spans="1:12" x14ac:dyDescent="0.3">
      <c r="A152" t="s">
        <v>185</v>
      </c>
      <c r="B152" s="1">
        <v>44897</v>
      </c>
      <c r="C152">
        <v>66</v>
      </c>
      <c r="D152" t="s">
        <v>9</v>
      </c>
      <c r="E152" t="s">
        <v>10</v>
      </c>
      <c r="F152">
        <v>85645</v>
      </c>
      <c r="G152">
        <v>244880855.19999999</v>
      </c>
      <c r="H152" t="s">
        <v>17</v>
      </c>
      <c r="I152">
        <f>YEAR(Table1[[#This Row],[date]])</f>
        <v>2022</v>
      </c>
      <c r="J152">
        <f>Table1[[#This Row],[revenue]]-Table1[[#This Row],[budget_x]]</f>
        <v>244795210.19999999</v>
      </c>
      <c r="K152" s="7">
        <f>Table1[[#This Row],[profit /loss ]]/Table1[[#This Row],[budget_x]]</f>
        <v>2858.2545414209817</v>
      </c>
      <c r="L152" t="str" cm="1">
        <f t="array" ref="L152">_xlfn.IFS(Table1[[#This Row],[score]]&gt;70,"high",Table1[[#This Row],[score]]&gt;50,"medium",Table1[[#This Row],[score]]&lt;=50,"low")</f>
        <v>medium</v>
      </c>
    </row>
    <row r="153" spans="1:12" x14ac:dyDescent="0.3">
      <c r="A153" t="s">
        <v>186</v>
      </c>
      <c r="B153" s="1">
        <v>44953</v>
      </c>
      <c r="C153">
        <v>74</v>
      </c>
      <c r="D153" t="s">
        <v>9</v>
      </c>
      <c r="E153" t="s">
        <v>187</v>
      </c>
      <c r="F153">
        <v>6200000</v>
      </c>
      <c r="G153">
        <v>58748957.600000001</v>
      </c>
      <c r="H153" t="s">
        <v>188</v>
      </c>
      <c r="I153">
        <f>YEAR(Table1[[#This Row],[date]])</f>
        <v>2023</v>
      </c>
      <c r="J153">
        <f>Table1[[#This Row],[revenue]]-Table1[[#This Row],[budget_x]]</f>
        <v>52548957.600000001</v>
      </c>
      <c r="K153" s="7">
        <f>Table1[[#This Row],[profit /loss ]]/Table1[[#This Row],[budget_x]]</f>
        <v>8.4756383225806449</v>
      </c>
      <c r="L153" t="str" cm="1">
        <f t="array" ref="L153">_xlfn.IFS(Table1[[#This Row],[score]]&gt;70,"high",Table1[[#This Row],[score]]&gt;50,"medium",Table1[[#This Row],[score]]&lt;=50,"low")</f>
        <v>high</v>
      </c>
    </row>
    <row r="154" spans="1:12" x14ac:dyDescent="0.3">
      <c r="A154" t="s">
        <v>189</v>
      </c>
      <c r="B154" s="1">
        <v>44994</v>
      </c>
      <c r="C154">
        <v>77</v>
      </c>
      <c r="D154" t="s">
        <v>9</v>
      </c>
      <c r="E154" t="s">
        <v>15</v>
      </c>
      <c r="F154">
        <v>105800000</v>
      </c>
      <c r="G154">
        <v>667037174.79999995</v>
      </c>
      <c r="H154" t="s">
        <v>25</v>
      </c>
      <c r="I154">
        <f>YEAR(Table1[[#This Row],[date]])</f>
        <v>2023</v>
      </c>
      <c r="J154">
        <f>Table1[[#This Row],[revenue]]-Table1[[#This Row],[budget_x]]</f>
        <v>561237174.79999995</v>
      </c>
      <c r="K154" s="7">
        <f>Table1[[#This Row],[profit /loss ]]/Table1[[#This Row],[budget_x]]</f>
        <v>5.3046991947069939</v>
      </c>
      <c r="L154" t="str" cm="1">
        <f t="array" ref="L154">_xlfn.IFS(Table1[[#This Row],[score]]&gt;70,"high",Table1[[#This Row],[score]]&gt;50,"medium",Table1[[#This Row],[score]]&lt;=50,"low")</f>
        <v>high</v>
      </c>
    </row>
    <row r="155" spans="1:12" x14ac:dyDescent="0.3">
      <c r="A155" t="s">
        <v>190</v>
      </c>
      <c r="B155" s="1">
        <v>44575</v>
      </c>
      <c r="C155">
        <v>71</v>
      </c>
      <c r="D155" t="s">
        <v>9</v>
      </c>
      <c r="E155" t="s">
        <v>10</v>
      </c>
      <c r="F155">
        <v>116000000</v>
      </c>
      <c r="G155">
        <v>557205138.20000005</v>
      </c>
      <c r="H155" t="s">
        <v>11</v>
      </c>
      <c r="I155">
        <f>YEAR(Table1[[#This Row],[date]])</f>
        <v>2022</v>
      </c>
      <c r="J155">
        <f>Table1[[#This Row],[revenue]]-Table1[[#This Row],[budget_x]]</f>
        <v>441205138.20000005</v>
      </c>
      <c r="K155" s="7">
        <f>Table1[[#This Row],[profit /loss ]]/Table1[[#This Row],[budget_x]]</f>
        <v>3.8034925706896554</v>
      </c>
      <c r="L155" t="str" cm="1">
        <f t="array" ref="L155">_xlfn.IFS(Table1[[#This Row],[score]]&gt;70,"high",Table1[[#This Row],[score]]&gt;50,"medium",Table1[[#This Row],[score]]&lt;=50,"low")</f>
        <v>high</v>
      </c>
    </row>
    <row r="156" spans="1:12" x14ac:dyDescent="0.3">
      <c r="A156" t="s">
        <v>191</v>
      </c>
      <c r="B156" s="1">
        <v>44938</v>
      </c>
      <c r="C156">
        <v>67</v>
      </c>
      <c r="D156" t="s">
        <v>9</v>
      </c>
      <c r="E156" t="s">
        <v>10</v>
      </c>
      <c r="F156">
        <v>50000000</v>
      </c>
      <c r="G156">
        <v>35800000</v>
      </c>
      <c r="H156" t="s">
        <v>11</v>
      </c>
      <c r="I156">
        <f>YEAR(Table1[[#This Row],[date]])</f>
        <v>2023</v>
      </c>
      <c r="J156">
        <f>Table1[[#This Row],[revenue]]-Table1[[#This Row],[budget_x]]</f>
        <v>-14200000</v>
      </c>
      <c r="K156" s="7">
        <f>Table1[[#This Row],[profit /loss ]]/Table1[[#This Row],[budget_x]]</f>
        <v>-0.28399999999999997</v>
      </c>
      <c r="L156" t="str" cm="1">
        <f t="array" ref="L156">_xlfn.IFS(Table1[[#This Row],[score]]&gt;70,"high",Table1[[#This Row],[score]]&gt;50,"medium",Table1[[#This Row],[score]]&lt;=50,"low")</f>
        <v>medium</v>
      </c>
    </row>
    <row r="157" spans="1:12" x14ac:dyDescent="0.3">
      <c r="A157" t="s">
        <v>192</v>
      </c>
      <c r="B157" s="1">
        <v>44946</v>
      </c>
      <c r="C157">
        <v>60</v>
      </c>
      <c r="D157" t="s">
        <v>9</v>
      </c>
      <c r="E157" t="s">
        <v>10</v>
      </c>
      <c r="F157">
        <v>143200000</v>
      </c>
      <c r="G157">
        <v>514828593.60000002</v>
      </c>
      <c r="H157" t="s">
        <v>17</v>
      </c>
      <c r="I157">
        <f>YEAR(Table1[[#This Row],[date]])</f>
        <v>2023</v>
      </c>
      <c r="J157">
        <f>Table1[[#This Row],[revenue]]-Table1[[#This Row],[budget_x]]</f>
        <v>371628593.60000002</v>
      </c>
      <c r="K157" s="7">
        <f>Table1[[#This Row],[profit /loss ]]/Table1[[#This Row],[budget_x]]</f>
        <v>2.5951717430167598</v>
      </c>
      <c r="L157" t="str" cm="1">
        <f t="array" ref="L157">_xlfn.IFS(Table1[[#This Row],[score]]&gt;70,"high",Table1[[#This Row],[score]]&gt;50,"medium",Table1[[#This Row],[score]]&lt;=50,"low")</f>
        <v>medium</v>
      </c>
    </row>
    <row r="158" spans="1:12" x14ac:dyDescent="0.3">
      <c r="A158" t="s">
        <v>193</v>
      </c>
      <c r="B158" s="1">
        <v>44665</v>
      </c>
      <c r="C158">
        <v>79</v>
      </c>
      <c r="D158" t="s">
        <v>9</v>
      </c>
      <c r="E158" t="s">
        <v>10</v>
      </c>
      <c r="F158">
        <v>25000000</v>
      </c>
      <c r="G158">
        <v>114900000</v>
      </c>
      <c r="H158" t="s">
        <v>11</v>
      </c>
      <c r="I158">
        <f>YEAR(Table1[[#This Row],[date]])</f>
        <v>2022</v>
      </c>
      <c r="J158">
        <f>Table1[[#This Row],[revenue]]-Table1[[#This Row],[budget_x]]</f>
        <v>89900000</v>
      </c>
      <c r="K158" s="7">
        <f>Table1[[#This Row],[profit /loss ]]/Table1[[#This Row],[budget_x]]</f>
        <v>3.5960000000000001</v>
      </c>
      <c r="L158" t="str" cm="1">
        <f t="array" ref="L158">_xlfn.IFS(Table1[[#This Row],[score]]&gt;70,"high",Table1[[#This Row],[score]]&gt;50,"medium",Table1[[#This Row],[score]]&lt;=50,"low")</f>
        <v>high</v>
      </c>
    </row>
    <row r="159" spans="1:12" x14ac:dyDescent="0.3">
      <c r="A159" t="s">
        <v>194</v>
      </c>
      <c r="B159" s="1">
        <v>44888</v>
      </c>
      <c r="C159">
        <v>71</v>
      </c>
      <c r="D159" t="s">
        <v>9</v>
      </c>
      <c r="E159" t="s">
        <v>10</v>
      </c>
      <c r="F159">
        <v>40000000</v>
      </c>
      <c r="G159">
        <v>13280000</v>
      </c>
      <c r="H159" t="s">
        <v>11</v>
      </c>
      <c r="I159">
        <f>YEAR(Table1[[#This Row],[date]])</f>
        <v>2022</v>
      </c>
      <c r="J159">
        <f>Table1[[#This Row],[revenue]]-Table1[[#This Row],[budget_x]]</f>
        <v>-26720000</v>
      </c>
      <c r="K159" s="7">
        <f>Table1[[#This Row],[profit /loss ]]/Table1[[#This Row],[budget_x]]</f>
        <v>-0.66800000000000004</v>
      </c>
      <c r="L159" t="str" cm="1">
        <f t="array" ref="L159">_xlfn.IFS(Table1[[#This Row],[score]]&gt;70,"high",Table1[[#This Row],[score]]&gt;50,"medium",Table1[[#This Row],[score]]&lt;=50,"low")</f>
        <v>high</v>
      </c>
    </row>
    <row r="160" spans="1:12" x14ac:dyDescent="0.3">
      <c r="A160" t="s">
        <v>195</v>
      </c>
      <c r="B160" s="1">
        <v>44897</v>
      </c>
      <c r="C160">
        <v>73</v>
      </c>
      <c r="D160" t="s">
        <v>9</v>
      </c>
      <c r="E160" t="s">
        <v>196</v>
      </c>
      <c r="F160">
        <v>80000000</v>
      </c>
      <c r="G160">
        <v>522029092.39999998</v>
      </c>
      <c r="H160" t="s">
        <v>52</v>
      </c>
      <c r="I160">
        <f>YEAR(Table1[[#This Row],[date]])</f>
        <v>2022</v>
      </c>
      <c r="J160">
        <f>Table1[[#This Row],[revenue]]-Table1[[#This Row],[budget_x]]</f>
        <v>442029092.39999998</v>
      </c>
      <c r="K160" s="7">
        <f>Table1[[#This Row],[profit /loss ]]/Table1[[#This Row],[budget_x]]</f>
        <v>5.5253636549999996</v>
      </c>
      <c r="L160" t="str" cm="1">
        <f t="array" ref="L160">_xlfn.IFS(Table1[[#This Row],[score]]&gt;70,"high",Table1[[#This Row],[score]]&gt;50,"medium",Table1[[#This Row],[score]]&lt;=50,"low")</f>
        <v>high</v>
      </c>
    </row>
    <row r="161" spans="1:12" x14ac:dyDescent="0.3">
      <c r="A161" t="s">
        <v>197</v>
      </c>
      <c r="B161" s="1">
        <v>44798</v>
      </c>
      <c r="C161">
        <v>59</v>
      </c>
      <c r="D161" t="s">
        <v>9</v>
      </c>
      <c r="E161" t="s">
        <v>10</v>
      </c>
      <c r="F161">
        <v>118200000</v>
      </c>
      <c r="G161">
        <v>307351568.60000002</v>
      </c>
      <c r="H161" t="s">
        <v>30</v>
      </c>
      <c r="I161">
        <f>YEAR(Table1[[#This Row],[date]])</f>
        <v>2022</v>
      </c>
      <c r="J161">
        <f>Table1[[#This Row],[revenue]]-Table1[[#This Row],[budget_x]]</f>
        <v>189151568.60000002</v>
      </c>
      <c r="K161" s="7">
        <f>Table1[[#This Row],[profit /loss ]]/Table1[[#This Row],[budget_x]]</f>
        <v>1.6002670778341797</v>
      </c>
      <c r="L161" t="str" cm="1">
        <f t="array" ref="L161">_xlfn.IFS(Table1[[#This Row],[score]]&gt;70,"high",Table1[[#This Row],[score]]&gt;50,"medium",Table1[[#This Row],[score]]&lt;=50,"low")</f>
        <v>medium</v>
      </c>
    </row>
    <row r="162" spans="1:12" x14ac:dyDescent="0.3">
      <c r="A162" t="s">
        <v>198</v>
      </c>
      <c r="B162" s="1">
        <v>44497</v>
      </c>
      <c r="C162">
        <v>76</v>
      </c>
      <c r="D162" t="s">
        <v>9</v>
      </c>
      <c r="E162" t="s">
        <v>69</v>
      </c>
      <c r="F162">
        <v>27164600</v>
      </c>
      <c r="G162">
        <v>38410729</v>
      </c>
      <c r="H162" t="s">
        <v>11</v>
      </c>
      <c r="I162">
        <f>YEAR(Table1[[#This Row],[date]])</f>
        <v>2021</v>
      </c>
      <c r="J162">
        <f>Table1[[#This Row],[revenue]]-Table1[[#This Row],[budget_x]]</f>
        <v>11246129</v>
      </c>
      <c r="K162" s="7">
        <f>Table1[[#This Row],[profit /loss ]]/Table1[[#This Row],[budget_x]]</f>
        <v>0.41399943308570714</v>
      </c>
      <c r="L162" t="str" cm="1">
        <f t="array" ref="L162">_xlfn.IFS(Table1[[#This Row],[score]]&gt;70,"high",Table1[[#This Row],[score]]&gt;50,"medium",Table1[[#This Row],[score]]&lt;=50,"low")</f>
        <v>high</v>
      </c>
    </row>
    <row r="163" spans="1:12" x14ac:dyDescent="0.3">
      <c r="A163" t="s">
        <v>199</v>
      </c>
      <c r="B163" s="1">
        <v>44952</v>
      </c>
      <c r="C163">
        <v>81</v>
      </c>
      <c r="D163" t="s">
        <v>9</v>
      </c>
      <c r="E163" t="s">
        <v>15</v>
      </c>
      <c r="F163">
        <v>149000000</v>
      </c>
      <c r="G163">
        <v>1109873157</v>
      </c>
      <c r="H163" t="s">
        <v>25</v>
      </c>
      <c r="I163">
        <f>YEAR(Table1[[#This Row],[date]])</f>
        <v>2023</v>
      </c>
      <c r="J163">
        <f>Table1[[#This Row],[revenue]]-Table1[[#This Row],[budget_x]]</f>
        <v>960873157</v>
      </c>
      <c r="K163" s="7">
        <f>Table1[[#This Row],[profit /loss ]]/Table1[[#This Row],[budget_x]]</f>
        <v>6.448813134228188</v>
      </c>
      <c r="L163" t="str" cm="1">
        <f t="array" ref="L163">_xlfn.IFS(Table1[[#This Row],[score]]&gt;70,"high",Table1[[#This Row],[score]]&gt;50,"medium",Table1[[#This Row],[score]]&lt;=50,"low")</f>
        <v>high</v>
      </c>
    </row>
    <row r="164" spans="1:12" x14ac:dyDescent="0.3">
      <c r="A164" t="s">
        <v>200</v>
      </c>
      <c r="B164" s="1">
        <v>44826</v>
      </c>
      <c r="C164">
        <v>68</v>
      </c>
      <c r="D164" t="s">
        <v>9</v>
      </c>
      <c r="E164" t="s">
        <v>15</v>
      </c>
      <c r="F164">
        <v>1704500</v>
      </c>
      <c r="G164">
        <v>223147806.59999999</v>
      </c>
      <c r="H164" t="s">
        <v>25</v>
      </c>
      <c r="I164">
        <f>YEAR(Table1[[#This Row],[date]])</f>
        <v>2022</v>
      </c>
      <c r="J164">
        <f>Table1[[#This Row],[revenue]]-Table1[[#This Row],[budget_x]]</f>
        <v>221443306.59999999</v>
      </c>
      <c r="K164" s="7">
        <f>Table1[[#This Row],[profit /loss ]]/Table1[[#This Row],[budget_x]]</f>
        <v>129.91687098855968</v>
      </c>
      <c r="L164" t="str" cm="1">
        <f t="array" ref="L164">_xlfn.IFS(Table1[[#This Row],[score]]&gt;70,"high",Table1[[#This Row],[score]]&gt;50,"medium",Table1[[#This Row],[score]]&lt;=50,"low")</f>
        <v>medium</v>
      </c>
    </row>
    <row r="165" spans="1:12" x14ac:dyDescent="0.3">
      <c r="A165" t="s">
        <v>201</v>
      </c>
      <c r="B165" s="1">
        <v>44923</v>
      </c>
      <c r="C165">
        <v>68</v>
      </c>
      <c r="D165" t="s">
        <v>9</v>
      </c>
      <c r="E165" t="s">
        <v>15</v>
      </c>
      <c r="F165">
        <v>98140000</v>
      </c>
      <c r="G165">
        <v>494358731.60000002</v>
      </c>
      <c r="H165" t="s">
        <v>52</v>
      </c>
      <c r="I165">
        <f>YEAR(Table1[[#This Row],[date]])</f>
        <v>2022</v>
      </c>
      <c r="J165">
        <f>Table1[[#This Row],[revenue]]-Table1[[#This Row],[budget_x]]</f>
        <v>396218731.60000002</v>
      </c>
      <c r="K165" s="7">
        <f>Table1[[#This Row],[profit /loss ]]/Table1[[#This Row],[budget_x]]</f>
        <v>4.0372807377216224</v>
      </c>
      <c r="L165" t="str" cm="1">
        <f t="array" ref="L165">_xlfn.IFS(Table1[[#This Row],[score]]&gt;70,"high",Table1[[#This Row],[score]]&gt;50,"medium",Table1[[#This Row],[score]]&lt;=50,"low")</f>
        <v>medium</v>
      </c>
    </row>
    <row r="166" spans="1:12" x14ac:dyDescent="0.3">
      <c r="A166" t="s">
        <v>202</v>
      </c>
      <c r="B166" s="1">
        <v>44939</v>
      </c>
      <c r="C166">
        <v>60</v>
      </c>
      <c r="D166" t="s">
        <v>9</v>
      </c>
      <c r="E166" t="s">
        <v>10</v>
      </c>
      <c r="F166">
        <v>126800000</v>
      </c>
      <c r="G166">
        <v>985255868.79999995</v>
      </c>
      <c r="H166" t="s">
        <v>17</v>
      </c>
      <c r="I166">
        <f>YEAR(Table1[[#This Row],[date]])</f>
        <v>2023</v>
      </c>
      <c r="J166">
        <f>Table1[[#This Row],[revenue]]-Table1[[#This Row],[budget_x]]</f>
        <v>858455868.79999995</v>
      </c>
      <c r="K166" s="7">
        <f>Table1[[#This Row],[profit /loss ]]/Table1[[#This Row],[budget_x]]</f>
        <v>6.7701566940063085</v>
      </c>
      <c r="L166" t="str" cm="1">
        <f t="array" ref="L166">_xlfn.IFS(Table1[[#This Row],[score]]&gt;70,"high",Table1[[#This Row],[score]]&gt;50,"medium",Table1[[#This Row],[score]]&lt;=50,"low")</f>
        <v>medium</v>
      </c>
    </row>
    <row r="167" spans="1:12" x14ac:dyDescent="0.3">
      <c r="A167" t="s">
        <v>203</v>
      </c>
      <c r="B167" s="1">
        <v>44953</v>
      </c>
      <c r="C167">
        <v>60</v>
      </c>
      <c r="D167" t="s">
        <v>9</v>
      </c>
      <c r="E167" t="s">
        <v>69</v>
      </c>
      <c r="F167">
        <v>89600000</v>
      </c>
      <c r="G167">
        <v>367393887.60000002</v>
      </c>
      <c r="H167" t="s">
        <v>11</v>
      </c>
      <c r="I167">
        <f>YEAR(Table1[[#This Row],[date]])</f>
        <v>2023</v>
      </c>
      <c r="J167">
        <f>Table1[[#This Row],[revenue]]-Table1[[#This Row],[budget_x]]</f>
        <v>277793887.60000002</v>
      </c>
      <c r="K167" s="7">
        <f>Table1[[#This Row],[profit /loss ]]/Table1[[#This Row],[budget_x]]</f>
        <v>3.1003782098214288</v>
      </c>
      <c r="L167" t="str" cm="1">
        <f t="array" ref="L167">_xlfn.IFS(Table1[[#This Row],[score]]&gt;70,"high",Table1[[#This Row],[score]]&gt;50,"medium",Table1[[#This Row],[score]]&lt;=50,"low")</f>
        <v>medium</v>
      </c>
    </row>
    <row r="168" spans="1:12" x14ac:dyDescent="0.3">
      <c r="A168" t="s">
        <v>204</v>
      </c>
      <c r="B168" s="1">
        <v>43610</v>
      </c>
      <c r="C168">
        <v>63</v>
      </c>
      <c r="D168" t="s">
        <v>9</v>
      </c>
      <c r="E168" t="s">
        <v>10</v>
      </c>
      <c r="F168">
        <v>24000000</v>
      </c>
      <c r="G168">
        <v>205809600.80000001</v>
      </c>
      <c r="H168" t="s">
        <v>11</v>
      </c>
      <c r="I168">
        <f>YEAR(Table1[[#This Row],[date]])</f>
        <v>2019</v>
      </c>
      <c r="J168">
        <f>Table1[[#This Row],[revenue]]-Table1[[#This Row],[budget_x]]</f>
        <v>181809600.80000001</v>
      </c>
      <c r="K168" s="7">
        <f>Table1[[#This Row],[profit /loss ]]/Table1[[#This Row],[budget_x]]</f>
        <v>7.5754000333333336</v>
      </c>
      <c r="L168" t="str" cm="1">
        <f t="array" ref="L168">_xlfn.IFS(Table1[[#This Row],[score]]&gt;70,"high",Table1[[#This Row],[score]]&gt;50,"medium",Table1[[#This Row],[score]]&lt;=50,"low")</f>
        <v>medium</v>
      </c>
    </row>
    <row r="169" spans="1:12" x14ac:dyDescent="0.3">
      <c r="A169" t="s">
        <v>205</v>
      </c>
      <c r="B169" s="1">
        <v>44882</v>
      </c>
      <c r="C169">
        <v>43</v>
      </c>
      <c r="D169" t="s">
        <v>9</v>
      </c>
      <c r="E169" t="s">
        <v>15</v>
      </c>
      <c r="F169">
        <v>87600000</v>
      </c>
      <c r="G169">
        <v>817860943.79999995</v>
      </c>
      <c r="H169" t="s">
        <v>72</v>
      </c>
      <c r="I169">
        <f>YEAR(Table1[[#This Row],[date]])</f>
        <v>2022</v>
      </c>
      <c r="J169">
        <f>Table1[[#This Row],[revenue]]-Table1[[#This Row],[budget_x]]</f>
        <v>730260943.79999995</v>
      </c>
      <c r="K169" s="7">
        <f>Table1[[#This Row],[profit /loss ]]/Table1[[#This Row],[budget_x]]</f>
        <v>8.3363121438356167</v>
      </c>
      <c r="L169" t="str" cm="1">
        <f t="array" ref="L169">_xlfn.IFS(Table1[[#This Row],[score]]&gt;70,"high",Table1[[#This Row],[score]]&gt;50,"medium",Table1[[#This Row],[score]]&lt;=50,"low")</f>
        <v>low</v>
      </c>
    </row>
    <row r="170" spans="1:12" x14ac:dyDescent="0.3">
      <c r="A170" t="s">
        <v>206</v>
      </c>
      <c r="B170" s="1">
        <v>44945</v>
      </c>
      <c r="C170">
        <v>75</v>
      </c>
      <c r="D170" t="s">
        <v>9</v>
      </c>
      <c r="E170" t="s">
        <v>10</v>
      </c>
      <c r="F170">
        <v>110000000</v>
      </c>
      <c r="G170">
        <v>63262638</v>
      </c>
      <c r="H170" t="s">
        <v>11</v>
      </c>
      <c r="I170">
        <f>YEAR(Table1[[#This Row],[date]])</f>
        <v>2023</v>
      </c>
      <c r="J170">
        <f>Table1[[#This Row],[revenue]]-Table1[[#This Row],[budget_x]]</f>
        <v>-46737362</v>
      </c>
      <c r="K170" s="7">
        <f>Table1[[#This Row],[profit /loss ]]/Table1[[#This Row],[budget_x]]</f>
        <v>-0.4248851090909091</v>
      </c>
      <c r="L170" t="str" cm="1">
        <f t="array" ref="L170">_xlfn.IFS(Table1[[#This Row],[score]]&gt;70,"high",Table1[[#This Row],[score]]&gt;50,"medium",Table1[[#This Row],[score]]&lt;=50,"low")</f>
        <v>high</v>
      </c>
    </row>
    <row r="171" spans="1:12" x14ac:dyDescent="0.3">
      <c r="A171" t="s">
        <v>207</v>
      </c>
      <c r="B171" s="1">
        <v>44650</v>
      </c>
      <c r="C171">
        <v>66</v>
      </c>
      <c r="D171" t="s">
        <v>9</v>
      </c>
      <c r="E171" t="s">
        <v>10</v>
      </c>
      <c r="F171">
        <v>74000000</v>
      </c>
      <c r="G171">
        <v>182921990</v>
      </c>
      <c r="H171" t="s">
        <v>11</v>
      </c>
      <c r="I171">
        <f>YEAR(Table1[[#This Row],[date]])</f>
        <v>2022</v>
      </c>
      <c r="J171">
        <f>Table1[[#This Row],[revenue]]-Table1[[#This Row],[budget_x]]</f>
        <v>108921990</v>
      </c>
      <c r="K171" s="7">
        <f>Table1[[#This Row],[profit /loss ]]/Table1[[#This Row],[budget_x]]</f>
        <v>1.4719187837837837</v>
      </c>
      <c r="L171" t="str" cm="1">
        <f t="array" ref="L171">_xlfn.IFS(Table1[[#This Row],[score]]&gt;70,"high",Table1[[#This Row],[score]]&gt;50,"medium",Table1[[#This Row],[score]]&lt;=50,"low")</f>
        <v>medium</v>
      </c>
    </row>
    <row r="172" spans="1:12" x14ac:dyDescent="0.3">
      <c r="A172" t="s">
        <v>207</v>
      </c>
      <c r="B172" s="1">
        <v>44650</v>
      </c>
      <c r="C172">
        <v>66</v>
      </c>
      <c r="D172" t="s">
        <v>9</v>
      </c>
      <c r="E172" t="s">
        <v>10</v>
      </c>
      <c r="F172">
        <v>9600000</v>
      </c>
      <c r="G172">
        <v>5256839</v>
      </c>
      <c r="H172" t="s">
        <v>11</v>
      </c>
      <c r="I172">
        <f>YEAR(Table1[[#This Row],[date]])</f>
        <v>2022</v>
      </c>
      <c r="J172">
        <f>Table1[[#This Row],[revenue]]-Table1[[#This Row],[budget_x]]</f>
        <v>-4343161</v>
      </c>
      <c r="K172" s="7">
        <f>Table1[[#This Row],[profit /loss ]]/Table1[[#This Row],[budget_x]]</f>
        <v>-0.45241260416666668</v>
      </c>
      <c r="L172" t="str" cm="1">
        <f t="array" ref="L172">_xlfn.IFS(Table1[[#This Row],[score]]&gt;70,"high",Table1[[#This Row],[score]]&gt;50,"medium",Table1[[#This Row],[score]]&lt;=50,"low")</f>
        <v>medium</v>
      </c>
    </row>
    <row r="173" spans="1:12" x14ac:dyDescent="0.3">
      <c r="A173" t="s">
        <v>208</v>
      </c>
      <c r="B173" s="1">
        <v>44855</v>
      </c>
      <c r="C173">
        <v>67</v>
      </c>
      <c r="D173" t="s">
        <v>9</v>
      </c>
      <c r="E173" t="s">
        <v>10</v>
      </c>
      <c r="F173">
        <v>50000000</v>
      </c>
      <c r="G173">
        <v>725034225.60000002</v>
      </c>
      <c r="H173" t="s">
        <v>17</v>
      </c>
      <c r="I173">
        <f>YEAR(Table1[[#This Row],[date]])</f>
        <v>2022</v>
      </c>
      <c r="J173">
        <f>Table1[[#This Row],[revenue]]-Table1[[#This Row],[budget_x]]</f>
        <v>675034225.60000002</v>
      </c>
      <c r="K173" s="7">
        <f>Table1[[#This Row],[profit /loss ]]/Table1[[#This Row],[budget_x]]</f>
        <v>13.500684512000001</v>
      </c>
      <c r="L173" t="str" cm="1">
        <f t="array" ref="L173">_xlfn.IFS(Table1[[#This Row],[score]]&gt;70,"high",Table1[[#This Row],[score]]&gt;50,"medium",Table1[[#This Row],[score]]&lt;=50,"low")</f>
        <v>medium</v>
      </c>
    </row>
    <row r="174" spans="1:12" x14ac:dyDescent="0.3">
      <c r="A174" t="s">
        <v>209</v>
      </c>
      <c r="B174" s="1">
        <v>44489</v>
      </c>
      <c r="C174">
        <v>61</v>
      </c>
      <c r="D174" t="s">
        <v>9</v>
      </c>
      <c r="E174" t="s">
        <v>210</v>
      </c>
      <c r="F174">
        <v>58100000</v>
      </c>
      <c r="G174">
        <v>651717830</v>
      </c>
      <c r="H174" t="s">
        <v>211</v>
      </c>
      <c r="I174">
        <f>YEAR(Table1[[#This Row],[date]])</f>
        <v>2021</v>
      </c>
      <c r="J174">
        <f>Table1[[#This Row],[revenue]]-Table1[[#This Row],[budget_x]]</f>
        <v>593617830</v>
      </c>
      <c r="K174" s="7">
        <f>Table1[[#This Row],[profit /loss ]]/Table1[[#This Row],[budget_x]]</f>
        <v>10.217174354561102</v>
      </c>
      <c r="L174" t="str" cm="1">
        <f t="array" ref="L174">_xlfn.IFS(Table1[[#This Row],[score]]&gt;70,"high",Table1[[#This Row],[score]]&gt;50,"medium",Table1[[#This Row],[score]]&lt;=50,"low")</f>
        <v>medium</v>
      </c>
    </row>
    <row r="175" spans="1:12" x14ac:dyDescent="0.3">
      <c r="A175" t="s">
        <v>212</v>
      </c>
      <c r="B175" s="1">
        <v>44896</v>
      </c>
      <c r="C175">
        <v>84</v>
      </c>
      <c r="D175" t="s">
        <v>9</v>
      </c>
      <c r="E175" t="s">
        <v>69</v>
      </c>
      <c r="F175">
        <v>2937023.8</v>
      </c>
      <c r="G175">
        <v>17288993</v>
      </c>
      <c r="H175" t="s">
        <v>11</v>
      </c>
      <c r="I175">
        <f>YEAR(Table1[[#This Row],[date]])</f>
        <v>2022</v>
      </c>
      <c r="J175">
        <f>Table1[[#This Row],[revenue]]-Table1[[#This Row],[budget_x]]</f>
        <v>14351969.199999999</v>
      </c>
      <c r="K175" s="7">
        <f>Table1[[#This Row],[profit /loss ]]/Table1[[#This Row],[budget_x]]</f>
        <v>4.8865689137418631</v>
      </c>
      <c r="L175" t="str" cm="1">
        <f t="array" ref="L175">_xlfn.IFS(Table1[[#This Row],[score]]&gt;70,"high",Table1[[#This Row],[score]]&gt;50,"medium",Table1[[#This Row],[score]]&lt;=50,"low")</f>
        <v>high</v>
      </c>
    </row>
    <row r="176" spans="1:12" x14ac:dyDescent="0.3">
      <c r="A176" t="s">
        <v>213</v>
      </c>
      <c r="B176" s="1">
        <v>37588</v>
      </c>
      <c r="C176">
        <v>77</v>
      </c>
      <c r="D176" t="s">
        <v>9</v>
      </c>
      <c r="E176" t="s">
        <v>10</v>
      </c>
      <c r="F176">
        <v>100000000</v>
      </c>
      <c r="G176">
        <v>874954530</v>
      </c>
      <c r="H176" t="s">
        <v>11</v>
      </c>
      <c r="I176">
        <f>YEAR(Table1[[#This Row],[date]])</f>
        <v>2002</v>
      </c>
      <c r="J176">
        <f>Table1[[#This Row],[revenue]]-Table1[[#This Row],[budget_x]]</f>
        <v>774954530</v>
      </c>
      <c r="K176" s="7">
        <f>Table1[[#This Row],[profit /loss ]]/Table1[[#This Row],[budget_x]]</f>
        <v>7.7495453000000003</v>
      </c>
      <c r="L176" t="str" cm="1">
        <f t="array" ref="L176">_xlfn.IFS(Table1[[#This Row],[score]]&gt;70,"high",Table1[[#This Row],[score]]&gt;50,"medium",Table1[[#This Row],[score]]&lt;=50,"low")</f>
        <v>high</v>
      </c>
    </row>
    <row r="177" spans="1:12" x14ac:dyDescent="0.3">
      <c r="A177" t="s">
        <v>214</v>
      </c>
      <c r="B177" s="1">
        <v>45016</v>
      </c>
      <c r="C177">
        <v>69</v>
      </c>
      <c r="D177" t="s">
        <v>9</v>
      </c>
      <c r="E177" t="s">
        <v>74</v>
      </c>
      <c r="F177">
        <v>119100000</v>
      </c>
      <c r="G177">
        <v>763309047</v>
      </c>
      <c r="H177" t="s">
        <v>75</v>
      </c>
      <c r="I177">
        <f>YEAR(Table1[[#This Row],[date]])</f>
        <v>2023</v>
      </c>
      <c r="J177">
        <f>Table1[[#This Row],[revenue]]-Table1[[#This Row],[budget_x]]</f>
        <v>644209047</v>
      </c>
      <c r="K177" s="7">
        <f>Table1[[#This Row],[profit /loss ]]/Table1[[#This Row],[budget_x]]</f>
        <v>5.4089760453400499</v>
      </c>
      <c r="L177" t="str" cm="1">
        <f t="array" ref="L177">_xlfn.IFS(Table1[[#This Row],[score]]&gt;70,"high",Table1[[#This Row],[score]]&gt;50,"medium",Table1[[#This Row],[score]]&lt;=50,"low")</f>
        <v>medium</v>
      </c>
    </row>
    <row r="178" spans="1:12" x14ac:dyDescent="0.3">
      <c r="A178" t="s">
        <v>215</v>
      </c>
      <c r="B178" s="1">
        <v>44932</v>
      </c>
      <c r="C178">
        <v>65</v>
      </c>
      <c r="D178" t="s">
        <v>9</v>
      </c>
      <c r="E178" t="s">
        <v>10</v>
      </c>
      <c r="F178">
        <v>54060000</v>
      </c>
      <c r="G178">
        <v>492646395.39999998</v>
      </c>
      <c r="H178" t="s">
        <v>17</v>
      </c>
      <c r="I178">
        <f>YEAR(Table1[[#This Row],[date]])</f>
        <v>2023</v>
      </c>
      <c r="J178">
        <f>Table1[[#This Row],[revenue]]-Table1[[#This Row],[budget_x]]</f>
        <v>438586395.39999998</v>
      </c>
      <c r="K178" s="7">
        <f>Table1[[#This Row],[profit /loss ]]/Table1[[#This Row],[budget_x]]</f>
        <v>8.1129558897521274</v>
      </c>
      <c r="L178" t="str" cm="1">
        <f t="array" ref="L178">_xlfn.IFS(Table1[[#This Row],[score]]&gt;70,"high",Table1[[#This Row],[score]]&gt;50,"medium",Table1[[#This Row],[score]]&lt;=50,"low")</f>
        <v>medium</v>
      </c>
    </row>
    <row r="179" spans="1:12" x14ac:dyDescent="0.3">
      <c r="A179" t="s">
        <v>216</v>
      </c>
      <c r="B179" s="1">
        <v>44525</v>
      </c>
      <c r="C179">
        <v>69</v>
      </c>
      <c r="D179" t="s">
        <v>9</v>
      </c>
      <c r="E179" t="s">
        <v>10</v>
      </c>
      <c r="F179">
        <v>110000000</v>
      </c>
      <c r="G179">
        <v>506863592</v>
      </c>
      <c r="H179" t="s">
        <v>11</v>
      </c>
      <c r="I179">
        <f>YEAR(Table1[[#This Row],[date]])</f>
        <v>2021</v>
      </c>
      <c r="J179">
        <f>Table1[[#This Row],[revenue]]-Table1[[#This Row],[budget_x]]</f>
        <v>396863592</v>
      </c>
      <c r="K179" s="7">
        <f>Table1[[#This Row],[profit /loss ]]/Table1[[#This Row],[budget_x]]</f>
        <v>3.6078508363636366</v>
      </c>
      <c r="L179" t="str" cm="1">
        <f t="array" ref="L179">_xlfn.IFS(Table1[[#This Row],[score]]&gt;70,"high",Table1[[#This Row],[score]]&gt;50,"medium",Table1[[#This Row],[score]]&lt;=50,"low")</f>
        <v>medium</v>
      </c>
    </row>
    <row r="180" spans="1:12" x14ac:dyDescent="0.3">
      <c r="A180" t="s">
        <v>217</v>
      </c>
      <c r="B180" s="1">
        <v>37224</v>
      </c>
      <c r="C180">
        <v>79</v>
      </c>
      <c r="D180" t="s">
        <v>9</v>
      </c>
      <c r="E180" t="s">
        <v>10</v>
      </c>
      <c r="F180">
        <v>125000000</v>
      </c>
      <c r="G180">
        <v>976475550</v>
      </c>
      <c r="H180" t="s">
        <v>11</v>
      </c>
      <c r="I180">
        <f>YEAR(Table1[[#This Row],[date]])</f>
        <v>2001</v>
      </c>
      <c r="J180">
        <f>Table1[[#This Row],[revenue]]-Table1[[#This Row],[budget_x]]</f>
        <v>851475550</v>
      </c>
      <c r="K180" s="7">
        <f>Table1[[#This Row],[profit /loss ]]/Table1[[#This Row],[budget_x]]</f>
        <v>6.8118043999999998</v>
      </c>
      <c r="L180" t="str" cm="1">
        <f t="array" ref="L180">_xlfn.IFS(Table1[[#This Row],[score]]&gt;70,"high",Table1[[#This Row],[score]]&gt;50,"medium",Table1[[#This Row],[score]]&lt;=50,"low")</f>
        <v>high</v>
      </c>
    </row>
    <row r="181" spans="1:12" x14ac:dyDescent="0.3">
      <c r="A181" t="s">
        <v>218</v>
      </c>
      <c r="B181" s="1">
        <v>44833</v>
      </c>
      <c r="C181">
        <v>66</v>
      </c>
      <c r="D181" t="s">
        <v>9</v>
      </c>
      <c r="E181" t="s">
        <v>10</v>
      </c>
      <c r="F181">
        <v>101600000</v>
      </c>
      <c r="G181">
        <v>354385756.19999999</v>
      </c>
      <c r="H181" t="s">
        <v>11</v>
      </c>
      <c r="I181">
        <f>YEAR(Table1[[#This Row],[date]])</f>
        <v>2022</v>
      </c>
      <c r="J181">
        <f>Table1[[#This Row],[revenue]]-Table1[[#This Row],[budget_x]]</f>
        <v>252785756.19999999</v>
      </c>
      <c r="K181" s="7">
        <f>Table1[[#This Row],[profit /loss ]]/Table1[[#This Row],[budget_x]]</f>
        <v>2.488048781496063</v>
      </c>
      <c r="L181" t="str" cm="1">
        <f t="array" ref="L181">_xlfn.IFS(Table1[[#This Row],[score]]&gt;70,"high",Table1[[#This Row],[score]]&gt;50,"medium",Table1[[#This Row],[score]]&lt;=50,"low")</f>
        <v>medium</v>
      </c>
    </row>
    <row r="182" spans="1:12" x14ac:dyDescent="0.3">
      <c r="A182" t="s">
        <v>219</v>
      </c>
      <c r="B182" s="1">
        <v>44609</v>
      </c>
      <c r="C182">
        <v>70</v>
      </c>
      <c r="D182" t="s">
        <v>9</v>
      </c>
      <c r="E182" t="s">
        <v>10</v>
      </c>
      <c r="F182">
        <v>120000000</v>
      </c>
      <c r="G182">
        <v>400689914</v>
      </c>
      <c r="H182" t="s">
        <v>11</v>
      </c>
      <c r="I182">
        <f>YEAR(Table1[[#This Row],[date]])</f>
        <v>2022</v>
      </c>
      <c r="J182">
        <f>Table1[[#This Row],[revenue]]-Table1[[#This Row],[budget_x]]</f>
        <v>280689914</v>
      </c>
      <c r="K182" s="7">
        <f>Table1[[#This Row],[profit /loss ]]/Table1[[#This Row],[budget_x]]</f>
        <v>2.3390826166666665</v>
      </c>
      <c r="L182" t="str" cm="1">
        <f t="array" ref="L182">_xlfn.IFS(Table1[[#This Row],[score]]&gt;70,"high",Table1[[#This Row],[score]]&gt;50,"medium",Table1[[#This Row],[score]]&lt;=50,"low")</f>
        <v>medium</v>
      </c>
    </row>
    <row r="183" spans="1:12" x14ac:dyDescent="0.3">
      <c r="A183" t="s">
        <v>220</v>
      </c>
      <c r="B183" s="1">
        <v>44807</v>
      </c>
      <c r="C183">
        <v>74</v>
      </c>
      <c r="D183" t="s">
        <v>9</v>
      </c>
      <c r="E183" t="s">
        <v>10</v>
      </c>
      <c r="F183">
        <v>90000000</v>
      </c>
      <c r="G183">
        <v>203000000</v>
      </c>
      <c r="H183" t="s">
        <v>11</v>
      </c>
      <c r="I183">
        <f>YEAR(Table1[[#This Row],[date]])</f>
        <v>2022</v>
      </c>
      <c r="J183">
        <f>Table1[[#This Row],[revenue]]-Table1[[#This Row],[budget_x]]</f>
        <v>113000000</v>
      </c>
      <c r="K183" s="7">
        <f>Table1[[#This Row],[profit /loss ]]/Table1[[#This Row],[budget_x]]</f>
        <v>1.2555555555555555</v>
      </c>
      <c r="L183" t="str" cm="1">
        <f t="array" ref="L183">_xlfn.IFS(Table1[[#This Row],[score]]&gt;70,"high",Table1[[#This Row],[score]]&gt;50,"medium",Table1[[#This Row],[score]]&lt;=50,"low")</f>
        <v>high</v>
      </c>
    </row>
    <row r="184" spans="1:12" x14ac:dyDescent="0.3">
      <c r="A184" t="s">
        <v>221</v>
      </c>
      <c r="B184" s="1">
        <v>44595</v>
      </c>
      <c r="C184">
        <v>64</v>
      </c>
      <c r="D184" t="s">
        <v>9</v>
      </c>
      <c r="E184" t="s">
        <v>10</v>
      </c>
      <c r="F184">
        <v>150000000</v>
      </c>
      <c r="G184">
        <v>59053195</v>
      </c>
      <c r="H184" t="s">
        <v>11</v>
      </c>
      <c r="I184">
        <f>YEAR(Table1[[#This Row],[date]])</f>
        <v>2022</v>
      </c>
      <c r="J184">
        <f>Table1[[#This Row],[revenue]]-Table1[[#This Row],[budget_x]]</f>
        <v>-90946805</v>
      </c>
      <c r="K184" s="7">
        <f>Table1[[#This Row],[profit /loss ]]/Table1[[#This Row],[budget_x]]</f>
        <v>-0.60631203333333328</v>
      </c>
      <c r="L184" t="str" cm="1">
        <f t="array" ref="L184">_xlfn.IFS(Table1[[#This Row],[score]]&gt;70,"high",Table1[[#This Row],[score]]&gt;50,"medium",Table1[[#This Row],[score]]&lt;=50,"low")</f>
        <v>medium</v>
      </c>
    </row>
    <row r="185" spans="1:12" x14ac:dyDescent="0.3">
      <c r="A185" t="s">
        <v>222</v>
      </c>
      <c r="B185" s="1">
        <v>44827</v>
      </c>
      <c r="C185">
        <v>67</v>
      </c>
      <c r="D185" t="s">
        <v>9</v>
      </c>
      <c r="E185" t="s">
        <v>171</v>
      </c>
      <c r="F185">
        <v>75500000</v>
      </c>
      <c r="G185">
        <v>509726081</v>
      </c>
      <c r="H185" t="s">
        <v>184</v>
      </c>
      <c r="I185">
        <f>YEAR(Table1[[#This Row],[date]])</f>
        <v>2022</v>
      </c>
      <c r="J185">
        <f>Table1[[#This Row],[revenue]]-Table1[[#This Row],[budget_x]]</f>
        <v>434226081</v>
      </c>
      <c r="K185" s="7">
        <f>Table1[[#This Row],[profit /loss ]]/Table1[[#This Row],[budget_x]]</f>
        <v>5.7513388211920526</v>
      </c>
      <c r="L185" t="str" cm="1">
        <f t="array" ref="L185">_xlfn.IFS(Table1[[#This Row],[score]]&gt;70,"high",Table1[[#This Row],[score]]&gt;50,"medium",Table1[[#This Row],[score]]&lt;=50,"low")</f>
        <v>medium</v>
      </c>
    </row>
    <row r="186" spans="1:12" x14ac:dyDescent="0.3">
      <c r="A186" t="s">
        <v>223</v>
      </c>
      <c r="B186" s="1">
        <v>44855</v>
      </c>
      <c r="C186">
        <v>64</v>
      </c>
      <c r="D186" t="s">
        <v>9</v>
      </c>
      <c r="E186" t="s">
        <v>15</v>
      </c>
      <c r="F186">
        <v>50610000</v>
      </c>
      <c r="G186">
        <v>27833</v>
      </c>
      <c r="H186" t="s">
        <v>52</v>
      </c>
      <c r="I186">
        <f>YEAR(Table1[[#This Row],[date]])</f>
        <v>2022</v>
      </c>
      <c r="J186">
        <f>Table1[[#This Row],[revenue]]-Table1[[#This Row],[budget_x]]</f>
        <v>-50582167</v>
      </c>
      <c r="K186" s="7">
        <f>Table1[[#This Row],[profit /loss ]]/Table1[[#This Row],[budget_x]]</f>
        <v>-0.99945004939735227</v>
      </c>
      <c r="L186" t="str" cm="1">
        <f t="array" ref="L186">_xlfn.IFS(Table1[[#This Row],[score]]&gt;70,"high",Table1[[#This Row],[score]]&gt;50,"medium",Table1[[#This Row],[score]]&lt;=50,"low")</f>
        <v>medium</v>
      </c>
    </row>
    <row r="187" spans="1:12" x14ac:dyDescent="0.3">
      <c r="A187" t="s">
        <v>224</v>
      </c>
      <c r="B187" s="1">
        <v>44953</v>
      </c>
      <c r="C187">
        <v>78</v>
      </c>
      <c r="D187" t="s">
        <v>9</v>
      </c>
      <c r="E187" t="s">
        <v>10</v>
      </c>
      <c r="F187">
        <v>150400000</v>
      </c>
      <c r="G187">
        <v>327346026.19999999</v>
      </c>
      <c r="H187" t="s">
        <v>11</v>
      </c>
      <c r="I187">
        <f>YEAR(Table1[[#This Row],[date]])</f>
        <v>2023</v>
      </c>
      <c r="J187">
        <f>Table1[[#This Row],[revenue]]-Table1[[#This Row],[budget_x]]</f>
        <v>176946026.19999999</v>
      </c>
      <c r="K187" s="7">
        <f>Table1[[#This Row],[profit /loss ]]/Table1[[#This Row],[budget_x]]</f>
        <v>1.1765028337765957</v>
      </c>
      <c r="L187" t="str" cm="1">
        <f t="array" ref="L187">_xlfn.IFS(Table1[[#This Row],[score]]&gt;70,"high",Table1[[#This Row],[score]]&gt;50,"medium",Table1[[#This Row],[score]]&lt;=50,"low")</f>
        <v>high</v>
      </c>
    </row>
    <row r="188" spans="1:12" x14ac:dyDescent="0.3">
      <c r="A188" t="s">
        <v>225</v>
      </c>
      <c r="B188" s="1">
        <v>44658</v>
      </c>
      <c r="C188">
        <v>68</v>
      </c>
      <c r="D188" t="s">
        <v>9</v>
      </c>
      <c r="E188" t="s">
        <v>10</v>
      </c>
      <c r="F188">
        <v>200000000</v>
      </c>
      <c r="G188">
        <v>404560145</v>
      </c>
      <c r="H188" t="s">
        <v>11</v>
      </c>
      <c r="I188">
        <f>YEAR(Table1[[#This Row],[date]])</f>
        <v>2022</v>
      </c>
      <c r="J188">
        <f>Table1[[#This Row],[revenue]]-Table1[[#This Row],[budget_x]]</f>
        <v>204560145</v>
      </c>
      <c r="K188" s="7">
        <f>Table1[[#This Row],[profit /loss ]]/Table1[[#This Row],[budget_x]]</f>
        <v>1.022800725</v>
      </c>
      <c r="L188" t="str" cm="1">
        <f t="array" ref="L188">_xlfn.IFS(Table1[[#This Row],[score]]&gt;70,"high",Table1[[#This Row],[score]]&gt;50,"medium",Table1[[#This Row],[score]]&lt;=50,"low")</f>
        <v>medium</v>
      </c>
    </row>
    <row r="189" spans="1:12" x14ac:dyDescent="0.3">
      <c r="A189" t="s">
        <v>226</v>
      </c>
      <c r="B189" s="1">
        <v>42908</v>
      </c>
      <c r="C189">
        <v>69</v>
      </c>
      <c r="D189" t="s">
        <v>9</v>
      </c>
      <c r="E189" t="s">
        <v>10</v>
      </c>
      <c r="F189">
        <v>175000000</v>
      </c>
      <c r="G189">
        <v>383541369</v>
      </c>
      <c r="H189" t="s">
        <v>11</v>
      </c>
      <c r="I189">
        <f>YEAR(Table1[[#This Row],[date]])</f>
        <v>2017</v>
      </c>
      <c r="J189">
        <f>Table1[[#This Row],[revenue]]-Table1[[#This Row],[budget_x]]</f>
        <v>208541369</v>
      </c>
      <c r="K189" s="7">
        <f>Table1[[#This Row],[profit /loss ]]/Table1[[#This Row],[budget_x]]</f>
        <v>1.1916649657142857</v>
      </c>
      <c r="L189" t="str" cm="1">
        <f t="array" ref="L189">_xlfn.IFS(Table1[[#This Row],[score]]&gt;70,"high",Table1[[#This Row],[score]]&gt;50,"medium",Table1[[#This Row],[score]]&lt;=50,"low")</f>
        <v>medium</v>
      </c>
    </row>
    <row r="190" spans="1:12" x14ac:dyDescent="0.3">
      <c r="A190" t="s">
        <v>227</v>
      </c>
      <c r="B190" s="1">
        <v>44610</v>
      </c>
      <c r="C190">
        <v>66</v>
      </c>
      <c r="D190" t="s">
        <v>9</v>
      </c>
      <c r="E190" t="s">
        <v>10</v>
      </c>
      <c r="F190">
        <v>2500000</v>
      </c>
      <c r="G190">
        <v>249984799.40000001</v>
      </c>
      <c r="H190" t="s">
        <v>17</v>
      </c>
      <c r="I190">
        <f>YEAR(Table1[[#This Row],[date]])</f>
        <v>2022</v>
      </c>
      <c r="J190">
        <f>Table1[[#This Row],[revenue]]-Table1[[#This Row],[budget_x]]</f>
        <v>247484799.40000001</v>
      </c>
      <c r="K190" s="7">
        <f>Table1[[#This Row],[profit /loss ]]/Table1[[#This Row],[budget_x]]</f>
        <v>98.993919759999997</v>
      </c>
      <c r="L190" t="str" cm="1">
        <f t="array" ref="L190">_xlfn.IFS(Table1[[#This Row],[score]]&gt;70,"high",Table1[[#This Row],[score]]&gt;50,"medium",Table1[[#This Row],[score]]&lt;=50,"low")</f>
        <v>medium</v>
      </c>
    </row>
    <row r="191" spans="1:12" x14ac:dyDescent="0.3">
      <c r="A191" t="s">
        <v>228</v>
      </c>
      <c r="B191" s="1">
        <v>44910</v>
      </c>
      <c r="C191">
        <v>71</v>
      </c>
      <c r="D191" t="s">
        <v>9</v>
      </c>
      <c r="E191" t="s">
        <v>229</v>
      </c>
      <c r="F191">
        <v>98840000</v>
      </c>
      <c r="G191">
        <v>339023160.39999998</v>
      </c>
      <c r="H191" t="s">
        <v>230</v>
      </c>
      <c r="I191">
        <f>YEAR(Table1[[#This Row],[date]])</f>
        <v>2022</v>
      </c>
      <c r="J191">
        <f>Table1[[#This Row],[revenue]]-Table1[[#This Row],[budget_x]]</f>
        <v>240183160.39999998</v>
      </c>
      <c r="K191" s="7">
        <f>Table1[[#This Row],[profit /loss ]]/Table1[[#This Row],[budget_x]]</f>
        <v>2.430019834075273</v>
      </c>
      <c r="L191" t="str" cm="1">
        <f t="array" ref="L191">_xlfn.IFS(Table1[[#This Row],[score]]&gt;70,"high",Table1[[#This Row],[score]]&gt;50,"medium",Table1[[#This Row],[score]]&lt;=50,"low")</f>
        <v>high</v>
      </c>
    </row>
    <row r="192" spans="1:12" x14ac:dyDescent="0.3">
      <c r="A192" t="s">
        <v>231</v>
      </c>
      <c r="B192" s="1">
        <v>41949</v>
      </c>
      <c r="C192">
        <v>84</v>
      </c>
      <c r="D192" t="s">
        <v>9</v>
      </c>
      <c r="E192" t="s">
        <v>10</v>
      </c>
      <c r="F192">
        <v>165000000</v>
      </c>
      <c r="G192">
        <v>648082655</v>
      </c>
      <c r="H192" t="s">
        <v>11</v>
      </c>
      <c r="I192">
        <f>YEAR(Table1[[#This Row],[date]])</f>
        <v>2014</v>
      </c>
      <c r="J192">
        <f>Table1[[#This Row],[revenue]]-Table1[[#This Row],[budget_x]]</f>
        <v>483082655</v>
      </c>
      <c r="K192" s="7">
        <f>Table1[[#This Row],[profit /loss ]]/Table1[[#This Row],[budget_x]]</f>
        <v>2.9277736666666665</v>
      </c>
      <c r="L192" t="str" cm="1">
        <f t="array" ref="L192">_xlfn.IFS(Table1[[#This Row],[score]]&gt;70,"high",Table1[[#This Row],[score]]&gt;50,"medium",Table1[[#This Row],[score]]&lt;=50,"low")</f>
        <v>high</v>
      </c>
    </row>
    <row r="193" spans="1:12" x14ac:dyDescent="0.3">
      <c r="A193" t="s">
        <v>232</v>
      </c>
      <c r="B193" s="1">
        <v>44960</v>
      </c>
      <c r="C193">
        <v>59</v>
      </c>
      <c r="D193" t="s">
        <v>9</v>
      </c>
      <c r="E193" t="s">
        <v>36</v>
      </c>
      <c r="F193">
        <v>139000000</v>
      </c>
      <c r="G193">
        <v>405888913.19999999</v>
      </c>
      <c r="H193" t="s">
        <v>11</v>
      </c>
      <c r="I193">
        <f>YEAR(Table1[[#This Row],[date]])</f>
        <v>2023</v>
      </c>
      <c r="J193">
        <f>Table1[[#This Row],[revenue]]-Table1[[#This Row],[budget_x]]</f>
        <v>266888913.19999999</v>
      </c>
      <c r="K193" s="7">
        <f>Table1[[#This Row],[profit /loss ]]/Table1[[#This Row],[budget_x]]</f>
        <v>1.9200641237410072</v>
      </c>
      <c r="L193" t="str" cm="1">
        <f t="array" ref="L193">_xlfn.IFS(Table1[[#This Row],[score]]&gt;70,"high",Table1[[#This Row],[score]]&gt;50,"medium",Table1[[#This Row],[score]]&lt;=50,"low")</f>
        <v>medium</v>
      </c>
    </row>
    <row r="194" spans="1:12" x14ac:dyDescent="0.3">
      <c r="A194" t="s">
        <v>233</v>
      </c>
      <c r="B194" s="1">
        <v>44840</v>
      </c>
      <c r="C194">
        <v>83</v>
      </c>
      <c r="D194" t="s">
        <v>9</v>
      </c>
      <c r="E194" t="s">
        <v>74</v>
      </c>
      <c r="F194">
        <v>119</v>
      </c>
      <c r="G194">
        <v>77132590.400000006</v>
      </c>
      <c r="H194" t="s">
        <v>75</v>
      </c>
      <c r="I194">
        <f>YEAR(Table1[[#This Row],[date]])</f>
        <v>2022</v>
      </c>
      <c r="J194">
        <f>Table1[[#This Row],[revenue]]-Table1[[#This Row],[budget_x]]</f>
        <v>77132471.400000006</v>
      </c>
      <c r="K194" s="7">
        <f>Table1[[#This Row],[profit /loss ]]/Table1[[#This Row],[budget_x]]</f>
        <v>648172.02857142861</v>
      </c>
      <c r="L194" t="str" cm="1">
        <f t="array" ref="L194">_xlfn.IFS(Table1[[#This Row],[score]]&gt;70,"high",Table1[[#This Row],[score]]&gt;50,"medium",Table1[[#This Row],[score]]&lt;=50,"low")</f>
        <v>high</v>
      </c>
    </row>
    <row r="195" spans="1:12" x14ac:dyDescent="0.3">
      <c r="A195" t="s">
        <v>234</v>
      </c>
      <c r="B195" s="1">
        <v>44874</v>
      </c>
      <c r="C195">
        <v>61</v>
      </c>
      <c r="D195" t="s">
        <v>9</v>
      </c>
      <c r="E195" t="s">
        <v>10</v>
      </c>
      <c r="F195">
        <v>79000000</v>
      </c>
      <c r="G195">
        <v>798590398.79999995</v>
      </c>
      <c r="H195" t="s">
        <v>17</v>
      </c>
      <c r="I195">
        <f>YEAR(Table1[[#This Row],[date]])</f>
        <v>2022</v>
      </c>
      <c r="J195">
        <f>Table1[[#This Row],[revenue]]-Table1[[#This Row],[budget_x]]</f>
        <v>719590398.79999995</v>
      </c>
      <c r="K195" s="7">
        <f>Table1[[#This Row],[profit /loss ]]/Table1[[#This Row],[budget_x]]</f>
        <v>9.1087392253164552</v>
      </c>
      <c r="L195" t="str" cm="1">
        <f t="array" ref="L195">_xlfn.IFS(Table1[[#This Row],[score]]&gt;70,"high",Table1[[#This Row],[score]]&gt;50,"medium",Table1[[#This Row],[score]]&lt;=50,"low")</f>
        <v>medium</v>
      </c>
    </row>
    <row r="196" spans="1:12" x14ac:dyDescent="0.3">
      <c r="A196" t="s">
        <v>235</v>
      </c>
      <c r="B196" s="1">
        <v>45002</v>
      </c>
      <c r="C196">
        <v>67</v>
      </c>
      <c r="D196" t="s">
        <v>9</v>
      </c>
      <c r="E196" t="s">
        <v>10</v>
      </c>
      <c r="F196">
        <v>117000000</v>
      </c>
      <c r="G196">
        <v>521124690.39999998</v>
      </c>
      <c r="H196" t="s">
        <v>11</v>
      </c>
      <c r="I196">
        <f>YEAR(Table1[[#This Row],[date]])</f>
        <v>2023</v>
      </c>
      <c r="J196">
        <f>Table1[[#This Row],[revenue]]-Table1[[#This Row],[budget_x]]</f>
        <v>404124690.39999998</v>
      </c>
      <c r="K196" s="7">
        <f>Table1[[#This Row],[profit /loss ]]/Table1[[#This Row],[budget_x]]</f>
        <v>3.4540571829059825</v>
      </c>
      <c r="L196" t="str" cm="1">
        <f t="array" ref="L196">_xlfn.IFS(Table1[[#This Row],[score]]&gt;70,"high",Table1[[#This Row],[score]]&gt;50,"medium",Table1[[#This Row],[score]]&lt;=50,"low")</f>
        <v>medium</v>
      </c>
    </row>
    <row r="197" spans="1:12" x14ac:dyDescent="0.3">
      <c r="A197" t="s">
        <v>236</v>
      </c>
      <c r="B197" s="1">
        <v>44973</v>
      </c>
      <c r="C197">
        <v>78</v>
      </c>
      <c r="D197" t="s">
        <v>9</v>
      </c>
      <c r="E197" t="s">
        <v>171</v>
      </c>
      <c r="F197">
        <v>26523270.600000001</v>
      </c>
      <c r="G197">
        <v>3129968</v>
      </c>
      <c r="H197" t="s">
        <v>11</v>
      </c>
      <c r="I197">
        <f>YEAR(Table1[[#This Row],[date]])</f>
        <v>2023</v>
      </c>
      <c r="J197">
        <f>Table1[[#This Row],[revenue]]-Table1[[#This Row],[budget_x]]</f>
        <v>-23393302.600000001</v>
      </c>
      <c r="K197" s="7">
        <f>Table1[[#This Row],[profit /loss ]]/Table1[[#This Row],[budget_x]]</f>
        <v>-0.88199162738248427</v>
      </c>
      <c r="L197" t="str" cm="1">
        <f t="array" ref="L197">_xlfn.IFS(Table1[[#This Row],[score]]&gt;70,"high",Table1[[#This Row],[score]]&gt;50,"medium",Table1[[#This Row],[score]]&lt;=50,"low")</f>
        <v>high</v>
      </c>
    </row>
    <row r="198" spans="1:12" x14ac:dyDescent="0.3">
      <c r="A198" t="s">
        <v>237</v>
      </c>
      <c r="B198" s="1">
        <v>40031</v>
      </c>
      <c r="C198">
        <v>78</v>
      </c>
      <c r="D198" t="s">
        <v>9</v>
      </c>
      <c r="E198" t="s">
        <v>10</v>
      </c>
      <c r="F198">
        <v>60000000</v>
      </c>
      <c r="G198">
        <v>126037057</v>
      </c>
      <c r="H198" t="s">
        <v>11</v>
      </c>
      <c r="I198">
        <f>YEAR(Table1[[#This Row],[date]])</f>
        <v>2009</v>
      </c>
      <c r="J198">
        <f>Table1[[#This Row],[revenue]]-Table1[[#This Row],[budget_x]]</f>
        <v>66037057</v>
      </c>
      <c r="K198" s="7">
        <f>Table1[[#This Row],[profit /loss ]]/Table1[[#This Row],[budget_x]]</f>
        <v>1.1006176166666666</v>
      </c>
      <c r="L198" t="str" cm="1">
        <f t="array" ref="L198">_xlfn.IFS(Table1[[#This Row],[score]]&gt;70,"high",Table1[[#This Row],[score]]&gt;50,"medium",Table1[[#This Row],[score]]&lt;=50,"low")</f>
        <v>high</v>
      </c>
    </row>
    <row r="199" spans="1:12" x14ac:dyDescent="0.3">
      <c r="A199" t="s">
        <v>238</v>
      </c>
      <c r="B199" s="1">
        <v>45008</v>
      </c>
      <c r="C199">
        <v>69</v>
      </c>
      <c r="D199" t="s">
        <v>9</v>
      </c>
      <c r="E199" t="s">
        <v>10</v>
      </c>
      <c r="F199">
        <v>111400000</v>
      </c>
      <c r="G199">
        <v>513441742.19999999</v>
      </c>
      <c r="H199" t="s">
        <v>11</v>
      </c>
      <c r="I199">
        <f>YEAR(Table1[[#This Row],[date]])</f>
        <v>2023</v>
      </c>
      <c r="J199">
        <f>Table1[[#This Row],[revenue]]-Table1[[#This Row],[budget_x]]</f>
        <v>402041742.19999999</v>
      </c>
      <c r="K199" s="7">
        <f>Table1[[#This Row],[profit /loss ]]/Table1[[#This Row],[budget_x]]</f>
        <v>3.6089922998204669</v>
      </c>
      <c r="L199" t="str" cm="1">
        <f t="array" ref="L199">_xlfn.IFS(Table1[[#This Row],[score]]&gt;70,"high",Table1[[#This Row],[score]]&gt;50,"medium",Table1[[#This Row],[score]]&lt;=50,"low")</f>
        <v>medium</v>
      </c>
    </row>
    <row r="200" spans="1:12" x14ac:dyDescent="0.3">
      <c r="A200" t="s">
        <v>239</v>
      </c>
      <c r="B200" s="1">
        <v>38687</v>
      </c>
      <c r="C200">
        <v>78</v>
      </c>
      <c r="D200" t="s">
        <v>9</v>
      </c>
      <c r="E200" t="s">
        <v>10</v>
      </c>
      <c r="F200">
        <v>150000000</v>
      </c>
      <c r="G200">
        <v>886742787</v>
      </c>
      <c r="H200" t="s">
        <v>11</v>
      </c>
      <c r="I200">
        <f>YEAR(Table1[[#This Row],[date]])</f>
        <v>2005</v>
      </c>
      <c r="J200">
        <f>Table1[[#This Row],[revenue]]-Table1[[#This Row],[budget_x]]</f>
        <v>736742787</v>
      </c>
      <c r="K200" s="7">
        <f>Table1[[#This Row],[profit /loss ]]/Table1[[#This Row],[budget_x]]</f>
        <v>4.9116185799999998</v>
      </c>
      <c r="L200" t="str" cm="1">
        <f t="array" ref="L200">_xlfn.IFS(Table1[[#This Row],[score]]&gt;70,"high",Table1[[#This Row],[score]]&gt;50,"medium",Table1[[#This Row],[score]]&lt;=50,"low")</f>
        <v>high</v>
      </c>
    </row>
    <row r="201" spans="1:12" x14ac:dyDescent="0.3">
      <c r="A201" t="s">
        <v>240</v>
      </c>
      <c r="B201" s="1">
        <v>44848</v>
      </c>
      <c r="C201">
        <v>66</v>
      </c>
      <c r="D201" t="s">
        <v>9</v>
      </c>
      <c r="E201" t="s">
        <v>15</v>
      </c>
      <c r="F201">
        <v>2400000</v>
      </c>
      <c r="G201">
        <v>380512</v>
      </c>
      <c r="H201" t="s">
        <v>52</v>
      </c>
      <c r="I201">
        <f>YEAR(Table1[[#This Row],[date]])</f>
        <v>2022</v>
      </c>
      <c r="J201">
        <f>Table1[[#This Row],[revenue]]-Table1[[#This Row],[budget_x]]</f>
        <v>-2019488</v>
      </c>
      <c r="K201" s="7">
        <f>Table1[[#This Row],[profit /loss ]]/Table1[[#This Row],[budget_x]]</f>
        <v>-0.84145333333333339</v>
      </c>
      <c r="L201" t="str" cm="1">
        <f t="array" ref="L201">_xlfn.IFS(Table1[[#This Row],[score]]&gt;70,"high",Table1[[#This Row],[score]]&gt;50,"medium",Table1[[#This Row],[score]]&lt;=50,"low")</f>
        <v>medium</v>
      </c>
    </row>
    <row r="202" spans="1:12" x14ac:dyDescent="0.3">
      <c r="A202" t="s">
        <v>241</v>
      </c>
      <c r="B202" s="1">
        <v>44805</v>
      </c>
      <c r="C202">
        <v>68</v>
      </c>
      <c r="D202" t="s">
        <v>9</v>
      </c>
      <c r="E202" t="s">
        <v>10</v>
      </c>
      <c r="F202">
        <v>51489867</v>
      </c>
      <c r="G202">
        <v>9572765</v>
      </c>
      <c r="H202" t="s">
        <v>11</v>
      </c>
      <c r="I202">
        <f>YEAR(Table1[[#This Row],[date]])</f>
        <v>2022</v>
      </c>
      <c r="J202">
        <f>Table1[[#This Row],[revenue]]-Table1[[#This Row],[budget_x]]</f>
        <v>-41917102</v>
      </c>
      <c r="K202" s="7">
        <f>Table1[[#This Row],[profit /loss ]]/Table1[[#This Row],[budget_x]]</f>
        <v>-0.81408448773037223</v>
      </c>
      <c r="L202" t="str" cm="1">
        <f t="array" ref="L202">_xlfn.IFS(Table1[[#This Row],[score]]&gt;70,"high",Table1[[#This Row],[score]]&gt;50,"medium",Table1[[#This Row],[score]]&lt;=50,"low")</f>
        <v>medium</v>
      </c>
    </row>
    <row r="203" spans="1:12" x14ac:dyDescent="0.3">
      <c r="A203" t="s">
        <v>242</v>
      </c>
      <c r="B203" s="1">
        <v>44736</v>
      </c>
      <c r="C203">
        <v>63</v>
      </c>
      <c r="D203" t="s">
        <v>9</v>
      </c>
      <c r="E203" t="s">
        <v>69</v>
      </c>
      <c r="F203">
        <v>133200000</v>
      </c>
      <c r="G203">
        <v>514445172.39999998</v>
      </c>
      <c r="H203" t="s">
        <v>143</v>
      </c>
      <c r="I203">
        <f>YEAR(Table1[[#This Row],[date]])</f>
        <v>2022</v>
      </c>
      <c r="J203">
        <f>Table1[[#This Row],[revenue]]-Table1[[#This Row],[budget_x]]</f>
        <v>381245172.39999998</v>
      </c>
      <c r="K203" s="7">
        <f>Table1[[#This Row],[profit /loss ]]/Table1[[#This Row],[budget_x]]</f>
        <v>2.8622009939939939</v>
      </c>
      <c r="L203" t="str" cm="1">
        <f t="array" ref="L203">_xlfn.IFS(Table1[[#This Row],[score]]&gt;70,"high",Table1[[#This Row],[score]]&gt;50,"medium",Table1[[#This Row],[score]]&lt;=50,"low")</f>
        <v>medium</v>
      </c>
    </row>
    <row r="204" spans="1:12" x14ac:dyDescent="0.3">
      <c r="A204" t="s">
        <v>243</v>
      </c>
      <c r="B204" s="1">
        <v>44972</v>
      </c>
      <c r="C204">
        <v>78</v>
      </c>
      <c r="D204" t="s">
        <v>9</v>
      </c>
      <c r="E204" t="s">
        <v>15</v>
      </c>
      <c r="F204">
        <v>116600000</v>
      </c>
      <c r="G204">
        <v>586907459</v>
      </c>
      <c r="H204" t="s">
        <v>25</v>
      </c>
      <c r="I204">
        <f>YEAR(Table1[[#This Row],[date]])</f>
        <v>2023</v>
      </c>
      <c r="J204">
        <f>Table1[[#This Row],[revenue]]-Table1[[#This Row],[budget_x]]</f>
        <v>470307459</v>
      </c>
      <c r="K204" s="7">
        <f>Table1[[#This Row],[profit /loss ]]/Table1[[#This Row],[budget_x]]</f>
        <v>4.0335116552315613</v>
      </c>
      <c r="L204" t="str" cm="1">
        <f t="array" ref="L204">_xlfn.IFS(Table1[[#This Row],[score]]&gt;70,"high",Table1[[#This Row],[score]]&gt;50,"medium",Table1[[#This Row],[score]]&lt;=50,"low")</f>
        <v>high</v>
      </c>
    </row>
    <row r="205" spans="1:12" x14ac:dyDescent="0.3">
      <c r="A205" t="s">
        <v>244</v>
      </c>
      <c r="B205" s="1">
        <v>44860</v>
      </c>
      <c r="C205">
        <v>66</v>
      </c>
      <c r="D205" t="s">
        <v>9</v>
      </c>
      <c r="E205" t="s">
        <v>15</v>
      </c>
      <c r="F205">
        <v>118000000</v>
      </c>
      <c r="G205">
        <v>325759805.39999998</v>
      </c>
      <c r="H205" t="s">
        <v>52</v>
      </c>
      <c r="I205">
        <f>YEAR(Table1[[#This Row],[date]])</f>
        <v>2022</v>
      </c>
      <c r="J205">
        <f>Table1[[#This Row],[revenue]]-Table1[[#This Row],[budget_x]]</f>
        <v>207759805.39999998</v>
      </c>
      <c r="K205" s="7">
        <f>Table1[[#This Row],[profit /loss ]]/Table1[[#This Row],[budget_x]]</f>
        <v>1.7606763169491524</v>
      </c>
      <c r="L205" t="str" cm="1">
        <f t="array" ref="L205">_xlfn.IFS(Table1[[#This Row],[score]]&gt;70,"high",Table1[[#This Row],[score]]&gt;50,"medium",Table1[[#This Row],[score]]&lt;=50,"low")</f>
        <v>medium</v>
      </c>
    </row>
    <row r="206" spans="1:12" x14ac:dyDescent="0.3">
      <c r="A206" t="s">
        <v>245</v>
      </c>
      <c r="B206" s="1">
        <v>29147</v>
      </c>
      <c r="C206">
        <v>83</v>
      </c>
      <c r="D206" t="s">
        <v>9</v>
      </c>
      <c r="E206" t="s">
        <v>10</v>
      </c>
      <c r="F206">
        <v>179800000</v>
      </c>
      <c r="G206">
        <v>600820848.39999998</v>
      </c>
      <c r="H206" t="s">
        <v>17</v>
      </c>
      <c r="I206">
        <f>YEAR(Table1[[#This Row],[date]])</f>
        <v>1979</v>
      </c>
      <c r="J206">
        <f>Table1[[#This Row],[revenue]]-Table1[[#This Row],[budget_x]]</f>
        <v>421020848.39999998</v>
      </c>
      <c r="K206" s="7">
        <f>Table1[[#This Row],[profit /loss ]]/Table1[[#This Row],[budget_x]]</f>
        <v>2.3416064983314793</v>
      </c>
      <c r="L206" t="str" cm="1">
        <f t="array" ref="L206">_xlfn.IFS(Table1[[#This Row],[score]]&gt;70,"high",Table1[[#This Row],[score]]&gt;50,"medium",Table1[[#This Row],[score]]&lt;=50,"low")</f>
        <v>high</v>
      </c>
    </row>
    <row r="207" spans="1:12" x14ac:dyDescent="0.3">
      <c r="A207" t="s">
        <v>246</v>
      </c>
      <c r="B207" s="1">
        <v>40009</v>
      </c>
      <c r="C207">
        <v>77</v>
      </c>
      <c r="D207" t="s">
        <v>9</v>
      </c>
      <c r="E207" t="s">
        <v>10</v>
      </c>
      <c r="F207">
        <v>250000000</v>
      </c>
      <c r="G207">
        <v>929411069</v>
      </c>
      <c r="H207" t="s">
        <v>11</v>
      </c>
      <c r="I207">
        <f>YEAR(Table1[[#This Row],[date]])</f>
        <v>2009</v>
      </c>
      <c r="J207">
        <f>Table1[[#This Row],[revenue]]-Table1[[#This Row],[budget_x]]</f>
        <v>679411069</v>
      </c>
      <c r="K207" s="7">
        <f>Table1[[#This Row],[profit /loss ]]/Table1[[#This Row],[budget_x]]</f>
        <v>2.7176442760000001</v>
      </c>
      <c r="L207" t="str" cm="1">
        <f t="array" ref="L207">_xlfn.IFS(Table1[[#This Row],[score]]&gt;70,"high",Table1[[#This Row],[score]]&gt;50,"medium",Table1[[#This Row],[score]]&lt;=50,"low")</f>
        <v>high</v>
      </c>
    </row>
    <row r="208" spans="1:12" x14ac:dyDescent="0.3">
      <c r="A208" t="s">
        <v>247</v>
      </c>
      <c r="B208" s="1">
        <v>44834</v>
      </c>
      <c r="C208">
        <v>61</v>
      </c>
      <c r="D208" t="s">
        <v>9</v>
      </c>
      <c r="E208" t="s">
        <v>69</v>
      </c>
      <c r="F208">
        <v>138000000</v>
      </c>
      <c r="G208">
        <v>337725907.80000001</v>
      </c>
      <c r="H208" t="s">
        <v>143</v>
      </c>
      <c r="I208">
        <f>YEAR(Table1[[#This Row],[date]])</f>
        <v>2022</v>
      </c>
      <c r="J208">
        <f>Table1[[#This Row],[revenue]]-Table1[[#This Row],[budget_x]]</f>
        <v>199725907.80000001</v>
      </c>
      <c r="K208" s="7">
        <f>Table1[[#This Row],[profit /loss ]]/Table1[[#This Row],[budget_x]]</f>
        <v>1.4472891869565219</v>
      </c>
      <c r="L208" t="str" cm="1">
        <f t="array" ref="L208">_xlfn.IFS(Table1[[#This Row],[score]]&gt;70,"high",Table1[[#This Row],[score]]&gt;50,"medium",Table1[[#This Row],[score]]&lt;=50,"low")</f>
        <v>medium</v>
      </c>
    </row>
    <row r="209" spans="1:12" x14ac:dyDescent="0.3">
      <c r="A209" t="s">
        <v>248</v>
      </c>
      <c r="B209" s="1">
        <v>45002</v>
      </c>
      <c r="C209">
        <v>49</v>
      </c>
      <c r="D209" t="s">
        <v>9</v>
      </c>
      <c r="E209" t="s">
        <v>249</v>
      </c>
      <c r="F209">
        <v>147200000</v>
      </c>
      <c r="G209">
        <v>1052163302</v>
      </c>
      <c r="H209" t="s">
        <v>17</v>
      </c>
      <c r="I209">
        <f>YEAR(Table1[[#This Row],[date]])</f>
        <v>2023</v>
      </c>
      <c r="J209">
        <f>Table1[[#This Row],[revenue]]-Table1[[#This Row],[budget_x]]</f>
        <v>904963302</v>
      </c>
      <c r="K209" s="7">
        <f>Table1[[#This Row],[profit /loss ]]/Table1[[#This Row],[budget_x]]</f>
        <v>6.1478485190217391</v>
      </c>
      <c r="L209" t="str" cm="1">
        <f t="array" ref="L209">_xlfn.IFS(Table1[[#This Row],[score]]&gt;70,"high",Table1[[#This Row],[score]]&gt;50,"medium",Table1[[#This Row],[score]]&lt;=50,"low")</f>
        <v>low</v>
      </c>
    </row>
    <row r="210" spans="1:12" x14ac:dyDescent="0.3">
      <c r="A210" t="s">
        <v>250</v>
      </c>
      <c r="B210" s="1">
        <v>44827</v>
      </c>
      <c r="C210">
        <v>66</v>
      </c>
      <c r="D210" t="s">
        <v>9</v>
      </c>
      <c r="E210" t="s">
        <v>10</v>
      </c>
      <c r="F210">
        <v>88200000</v>
      </c>
      <c r="G210">
        <v>367763875.39999998</v>
      </c>
      <c r="H210" t="s">
        <v>17</v>
      </c>
      <c r="I210">
        <f>YEAR(Table1[[#This Row],[date]])</f>
        <v>2022</v>
      </c>
      <c r="J210">
        <f>Table1[[#This Row],[revenue]]-Table1[[#This Row],[budget_x]]</f>
        <v>279563875.39999998</v>
      </c>
      <c r="K210" s="7">
        <f>Table1[[#This Row],[profit /loss ]]/Table1[[#This Row],[budget_x]]</f>
        <v>3.1696584512471651</v>
      </c>
      <c r="L210" t="str" cm="1">
        <f t="array" ref="L210">_xlfn.IFS(Table1[[#This Row],[score]]&gt;70,"high",Table1[[#This Row],[score]]&gt;50,"medium",Table1[[#This Row],[score]]&lt;=50,"low")</f>
        <v>medium</v>
      </c>
    </row>
    <row r="211" spans="1:12" x14ac:dyDescent="0.3">
      <c r="A211" t="s">
        <v>251</v>
      </c>
      <c r="B211" s="1">
        <v>44729</v>
      </c>
      <c r="C211">
        <v>63</v>
      </c>
      <c r="D211" t="s">
        <v>9</v>
      </c>
      <c r="E211" t="s">
        <v>10</v>
      </c>
      <c r="F211">
        <v>97760000</v>
      </c>
      <c r="G211">
        <v>384573450.80000001</v>
      </c>
      <c r="H211" t="s">
        <v>17</v>
      </c>
      <c r="I211">
        <f>YEAR(Table1[[#This Row],[date]])</f>
        <v>2022</v>
      </c>
      <c r="J211">
        <f>Table1[[#This Row],[revenue]]-Table1[[#This Row],[budget_x]]</f>
        <v>286813450.80000001</v>
      </c>
      <c r="K211" s="7">
        <f>Table1[[#This Row],[profit /loss ]]/Table1[[#This Row],[budget_x]]</f>
        <v>2.9338528109656301</v>
      </c>
      <c r="L211" t="str" cm="1">
        <f t="array" ref="L211">_xlfn.IFS(Table1[[#This Row],[score]]&gt;70,"high",Table1[[#This Row],[score]]&gt;50,"medium",Table1[[#This Row],[score]]&lt;=50,"low")</f>
        <v>medium</v>
      </c>
    </row>
    <row r="212" spans="1:12" x14ac:dyDescent="0.3">
      <c r="A212" t="s">
        <v>252</v>
      </c>
      <c r="B212" s="1">
        <v>42397</v>
      </c>
      <c r="C212">
        <v>72</v>
      </c>
      <c r="D212" t="s">
        <v>9</v>
      </c>
      <c r="E212" t="s">
        <v>253</v>
      </c>
      <c r="F212">
        <v>39307171</v>
      </c>
      <c r="G212">
        <v>37070177</v>
      </c>
      <c r="H212" t="s">
        <v>254</v>
      </c>
      <c r="I212">
        <f>YEAR(Table1[[#This Row],[date]])</f>
        <v>2016</v>
      </c>
      <c r="J212">
        <f>Table1[[#This Row],[revenue]]-Table1[[#This Row],[budget_x]]</f>
        <v>-2236994</v>
      </c>
      <c r="K212" s="7">
        <f>Table1[[#This Row],[profit /loss ]]/Table1[[#This Row],[budget_x]]</f>
        <v>-5.6910582549937264E-2</v>
      </c>
      <c r="L212" t="str" cm="1">
        <f t="array" ref="L212">_xlfn.IFS(Table1[[#This Row],[score]]&gt;70,"high",Table1[[#This Row],[score]]&gt;50,"medium",Table1[[#This Row],[score]]&lt;=50,"low")</f>
        <v>high</v>
      </c>
    </row>
    <row r="213" spans="1:12" x14ac:dyDescent="0.3">
      <c r="A213" t="s">
        <v>255</v>
      </c>
      <c r="B213" s="1">
        <v>41024</v>
      </c>
      <c r="C213">
        <v>77</v>
      </c>
      <c r="D213" t="s">
        <v>9</v>
      </c>
      <c r="E213" t="s">
        <v>10</v>
      </c>
      <c r="F213">
        <v>225000000</v>
      </c>
      <c r="G213">
        <v>1515100211</v>
      </c>
      <c r="H213" t="s">
        <v>11</v>
      </c>
      <c r="I213">
        <f>YEAR(Table1[[#This Row],[date]])</f>
        <v>2012</v>
      </c>
      <c r="J213">
        <f>Table1[[#This Row],[revenue]]-Table1[[#This Row],[budget_x]]</f>
        <v>1290100211</v>
      </c>
      <c r="K213" s="7">
        <f>Table1[[#This Row],[profit /loss ]]/Table1[[#This Row],[budget_x]]</f>
        <v>5.7337787155555553</v>
      </c>
      <c r="L213" t="str" cm="1">
        <f t="array" ref="L213">_xlfn.IFS(Table1[[#This Row],[score]]&gt;70,"high",Table1[[#This Row],[score]]&gt;50,"medium",Table1[[#This Row],[score]]&lt;=50,"low")</f>
        <v>high</v>
      </c>
    </row>
    <row r="214" spans="1:12" x14ac:dyDescent="0.3">
      <c r="A214" t="s">
        <v>255</v>
      </c>
      <c r="B214" s="1">
        <v>41024</v>
      </c>
      <c r="C214">
        <v>77</v>
      </c>
      <c r="D214" t="s">
        <v>9</v>
      </c>
      <c r="E214" t="s">
        <v>10</v>
      </c>
      <c r="F214">
        <v>60000000</v>
      </c>
      <c r="G214">
        <v>48585416</v>
      </c>
      <c r="H214" t="s">
        <v>11</v>
      </c>
      <c r="I214">
        <f>YEAR(Table1[[#This Row],[date]])</f>
        <v>2012</v>
      </c>
      <c r="J214">
        <f>Table1[[#This Row],[revenue]]-Table1[[#This Row],[budget_x]]</f>
        <v>-11414584</v>
      </c>
      <c r="K214" s="7">
        <f>Table1[[#This Row],[profit /loss ]]/Table1[[#This Row],[budget_x]]</f>
        <v>-0.19024306666666665</v>
      </c>
      <c r="L214" t="str" cm="1">
        <f t="array" ref="L214">_xlfn.IFS(Table1[[#This Row],[score]]&gt;70,"high",Table1[[#This Row],[score]]&gt;50,"medium",Table1[[#This Row],[score]]&lt;=50,"low")</f>
        <v>high</v>
      </c>
    </row>
    <row r="215" spans="1:12" x14ac:dyDescent="0.3">
      <c r="A215" t="s">
        <v>256</v>
      </c>
      <c r="B215" s="1">
        <v>44856</v>
      </c>
      <c r="C215">
        <v>65</v>
      </c>
      <c r="D215" t="s">
        <v>9</v>
      </c>
      <c r="E215" t="s">
        <v>95</v>
      </c>
      <c r="F215">
        <v>138000000</v>
      </c>
      <c r="G215">
        <v>405994737.60000002</v>
      </c>
      <c r="H215" t="s">
        <v>96</v>
      </c>
      <c r="I215">
        <f>YEAR(Table1[[#This Row],[date]])</f>
        <v>2022</v>
      </c>
      <c r="J215">
        <f>Table1[[#This Row],[revenue]]-Table1[[#This Row],[budget_x]]</f>
        <v>267994737.60000002</v>
      </c>
      <c r="K215" s="7">
        <f>Table1[[#This Row],[profit /loss ]]/Table1[[#This Row],[budget_x]]</f>
        <v>1.9419908521739133</v>
      </c>
      <c r="L215" t="str" cm="1">
        <f t="array" ref="L215">_xlfn.IFS(Table1[[#This Row],[score]]&gt;70,"high",Table1[[#This Row],[score]]&gt;50,"medium",Table1[[#This Row],[score]]&lt;=50,"low")</f>
        <v>medium</v>
      </c>
    </row>
    <row r="216" spans="1:12" x14ac:dyDescent="0.3">
      <c r="A216" t="s">
        <v>257</v>
      </c>
      <c r="B216" s="1">
        <v>41984</v>
      </c>
      <c r="C216">
        <v>58</v>
      </c>
      <c r="D216" t="s">
        <v>9</v>
      </c>
      <c r="E216" t="s">
        <v>10</v>
      </c>
      <c r="F216">
        <v>140000000</v>
      </c>
      <c r="G216">
        <v>268314513</v>
      </c>
      <c r="H216" t="s">
        <v>11</v>
      </c>
      <c r="I216">
        <f>YEAR(Table1[[#This Row],[date]])</f>
        <v>2014</v>
      </c>
      <c r="J216">
        <f>Table1[[#This Row],[revenue]]-Table1[[#This Row],[budget_x]]</f>
        <v>128314513</v>
      </c>
      <c r="K216" s="7">
        <f>Table1[[#This Row],[profit /loss ]]/Table1[[#This Row],[budget_x]]</f>
        <v>0.91653223571428566</v>
      </c>
      <c r="L216" t="str" cm="1">
        <f t="array" ref="L216">_xlfn.IFS(Table1[[#This Row],[score]]&gt;70,"high",Table1[[#This Row],[score]]&gt;50,"medium",Table1[[#This Row],[score]]&lt;=50,"low")</f>
        <v>medium</v>
      </c>
    </row>
    <row r="217" spans="1:12" x14ac:dyDescent="0.3">
      <c r="A217" t="s">
        <v>258</v>
      </c>
      <c r="B217" s="1">
        <v>44805</v>
      </c>
      <c r="C217">
        <v>66</v>
      </c>
      <c r="D217" t="s">
        <v>9</v>
      </c>
      <c r="E217" t="s">
        <v>10</v>
      </c>
      <c r="F217">
        <v>142000000</v>
      </c>
      <c r="G217">
        <v>491960363.19999999</v>
      </c>
      <c r="H217" t="s">
        <v>11</v>
      </c>
      <c r="I217">
        <f>YEAR(Table1[[#This Row],[date]])</f>
        <v>2022</v>
      </c>
      <c r="J217">
        <f>Table1[[#This Row],[revenue]]-Table1[[#This Row],[budget_x]]</f>
        <v>349960363.19999999</v>
      </c>
      <c r="K217" s="7">
        <f>Table1[[#This Row],[profit /loss ]]/Table1[[#This Row],[budget_x]]</f>
        <v>2.4645096</v>
      </c>
      <c r="L217" t="str" cm="1">
        <f t="array" ref="L217">_xlfn.IFS(Table1[[#This Row],[score]]&gt;70,"high",Table1[[#This Row],[score]]&gt;50,"medium",Table1[[#This Row],[score]]&lt;=50,"low")</f>
        <v>medium</v>
      </c>
    </row>
    <row r="218" spans="1:12" x14ac:dyDescent="0.3">
      <c r="A218" t="s">
        <v>259</v>
      </c>
      <c r="B218" s="1">
        <v>45072</v>
      </c>
      <c r="C218">
        <v>0</v>
      </c>
      <c r="D218" t="s">
        <v>150</v>
      </c>
      <c r="E218" t="s">
        <v>10</v>
      </c>
      <c r="F218">
        <v>205000000</v>
      </c>
      <c r="G218">
        <v>178359863</v>
      </c>
      <c r="H218" t="s">
        <v>17</v>
      </c>
      <c r="I218">
        <f>YEAR(Table1[[#This Row],[date]])</f>
        <v>2023</v>
      </c>
      <c r="J218">
        <f>Table1[[#This Row],[revenue]]-Table1[[#This Row],[budget_x]]</f>
        <v>-26640137</v>
      </c>
      <c r="K218" s="7">
        <f>Table1[[#This Row],[profit /loss ]]/Table1[[#This Row],[budget_x]]</f>
        <v>-0.12995188780487804</v>
      </c>
      <c r="L218" t="str" cm="1">
        <f t="array" ref="L218">_xlfn.IFS(Table1[[#This Row],[score]]&gt;70,"high",Table1[[#This Row],[score]]&gt;50,"medium",Table1[[#This Row],[score]]&lt;=50,"low")</f>
        <v>low</v>
      </c>
    </row>
    <row r="219" spans="1:12" x14ac:dyDescent="0.3">
      <c r="A219" t="s">
        <v>260</v>
      </c>
      <c r="B219" s="1">
        <v>44364</v>
      </c>
      <c r="C219">
        <v>72</v>
      </c>
      <c r="D219" t="s">
        <v>9</v>
      </c>
      <c r="E219" t="s">
        <v>10</v>
      </c>
      <c r="F219">
        <v>200000000</v>
      </c>
      <c r="G219">
        <v>726229501</v>
      </c>
      <c r="H219" t="s">
        <v>11</v>
      </c>
      <c r="I219">
        <f>YEAR(Table1[[#This Row],[date]])</f>
        <v>2021</v>
      </c>
      <c r="J219">
        <f>Table1[[#This Row],[revenue]]-Table1[[#This Row],[budget_x]]</f>
        <v>526229501</v>
      </c>
      <c r="K219" s="7">
        <f>Table1[[#This Row],[profit /loss ]]/Table1[[#This Row],[budget_x]]</f>
        <v>2.6311475049999999</v>
      </c>
      <c r="L219" t="str" cm="1">
        <f t="array" ref="L219">_xlfn.IFS(Table1[[#This Row],[score]]&gt;70,"high",Table1[[#This Row],[score]]&gt;50,"medium",Table1[[#This Row],[score]]&lt;=50,"low")</f>
        <v>high</v>
      </c>
    </row>
    <row r="220" spans="1:12" x14ac:dyDescent="0.3">
      <c r="A220" t="s">
        <v>261</v>
      </c>
      <c r="B220" s="1">
        <v>41661</v>
      </c>
      <c r="C220">
        <v>80</v>
      </c>
      <c r="D220" t="s">
        <v>9</v>
      </c>
      <c r="E220" t="s">
        <v>10</v>
      </c>
      <c r="F220">
        <v>100000000</v>
      </c>
      <c r="G220">
        <v>389816136</v>
      </c>
      <c r="H220" t="s">
        <v>11</v>
      </c>
      <c r="I220">
        <f>YEAR(Table1[[#This Row],[date]])</f>
        <v>2014</v>
      </c>
      <c r="J220">
        <f>Table1[[#This Row],[revenue]]-Table1[[#This Row],[budget_x]]</f>
        <v>289816136</v>
      </c>
      <c r="K220" s="7">
        <f>Table1[[#This Row],[profit /loss ]]/Table1[[#This Row],[budget_x]]</f>
        <v>2.89816136</v>
      </c>
      <c r="L220" t="str" cm="1">
        <f t="array" ref="L220">_xlfn.IFS(Table1[[#This Row],[score]]&gt;70,"high",Table1[[#This Row],[score]]&gt;50,"medium",Table1[[#This Row],[score]]&lt;=50,"low")</f>
        <v>high</v>
      </c>
    </row>
    <row r="221" spans="1:12" x14ac:dyDescent="0.3">
      <c r="A221" t="s">
        <v>262</v>
      </c>
      <c r="B221" s="1">
        <v>45002</v>
      </c>
      <c r="C221">
        <v>78</v>
      </c>
      <c r="D221" t="s">
        <v>9</v>
      </c>
      <c r="E221" t="s">
        <v>10</v>
      </c>
      <c r="F221">
        <v>146000000</v>
      </c>
      <c r="G221">
        <v>469006626.19999999</v>
      </c>
      <c r="H221" t="s">
        <v>17</v>
      </c>
      <c r="I221">
        <f>YEAR(Table1[[#This Row],[date]])</f>
        <v>2023</v>
      </c>
      <c r="J221">
        <f>Table1[[#This Row],[revenue]]-Table1[[#This Row],[budget_x]]</f>
        <v>323006626.19999999</v>
      </c>
      <c r="K221" s="7">
        <f>Table1[[#This Row],[profit /loss ]]/Table1[[#This Row],[budget_x]]</f>
        <v>2.2123741520547946</v>
      </c>
      <c r="L221" t="str" cm="1">
        <f t="array" ref="L221">_xlfn.IFS(Table1[[#This Row],[score]]&gt;70,"high",Table1[[#This Row],[score]]&gt;50,"medium",Table1[[#This Row],[score]]&lt;=50,"low")</f>
        <v>high</v>
      </c>
    </row>
    <row r="222" spans="1:12" x14ac:dyDescent="0.3">
      <c r="A222" t="s">
        <v>263</v>
      </c>
      <c r="B222" s="1">
        <v>44903</v>
      </c>
      <c r="C222">
        <v>76</v>
      </c>
      <c r="D222" t="s">
        <v>9</v>
      </c>
      <c r="E222" t="s">
        <v>15</v>
      </c>
      <c r="F222">
        <v>119200000</v>
      </c>
      <c r="G222">
        <v>379074781.80000001</v>
      </c>
      <c r="H222" t="s">
        <v>11</v>
      </c>
      <c r="I222">
        <f>YEAR(Table1[[#This Row],[date]])</f>
        <v>2022</v>
      </c>
      <c r="J222">
        <f>Table1[[#This Row],[revenue]]-Table1[[#This Row],[budget_x]]</f>
        <v>259874781.80000001</v>
      </c>
      <c r="K222" s="7">
        <f>Table1[[#This Row],[profit /loss ]]/Table1[[#This Row],[budget_x]]</f>
        <v>2.1801575654362417</v>
      </c>
      <c r="L222" t="str" cm="1">
        <f t="array" ref="L222">_xlfn.IFS(Table1[[#This Row],[score]]&gt;70,"high",Table1[[#This Row],[score]]&gt;50,"medium",Table1[[#This Row],[score]]&lt;=50,"low")</f>
        <v>high</v>
      </c>
    </row>
    <row r="223" spans="1:12" x14ac:dyDescent="0.3">
      <c r="A223" t="s">
        <v>264</v>
      </c>
      <c r="B223" s="1">
        <v>40255</v>
      </c>
      <c r="C223">
        <v>73</v>
      </c>
      <c r="D223" t="s">
        <v>9</v>
      </c>
      <c r="E223" t="s">
        <v>10</v>
      </c>
      <c r="F223">
        <v>26000000</v>
      </c>
      <c r="G223">
        <v>45043870</v>
      </c>
      <c r="H223" t="s">
        <v>11</v>
      </c>
      <c r="I223">
        <f>YEAR(Table1[[#This Row],[date]])</f>
        <v>2010</v>
      </c>
      <c r="J223">
        <f>Table1[[#This Row],[revenue]]-Table1[[#This Row],[budget_x]]</f>
        <v>19043870</v>
      </c>
      <c r="K223" s="7">
        <f>Table1[[#This Row],[profit /loss ]]/Table1[[#This Row],[budget_x]]</f>
        <v>0.73245653846153846</v>
      </c>
      <c r="L223" t="str" cm="1">
        <f t="array" ref="L223">_xlfn.IFS(Table1[[#This Row],[score]]&gt;70,"high",Table1[[#This Row],[score]]&gt;50,"medium",Table1[[#This Row],[score]]&lt;=50,"low")</f>
        <v>high</v>
      </c>
    </row>
    <row r="224" spans="1:12" x14ac:dyDescent="0.3">
      <c r="A224" t="s">
        <v>264</v>
      </c>
      <c r="B224" s="1">
        <v>40255</v>
      </c>
      <c r="C224">
        <v>73</v>
      </c>
      <c r="D224" t="s">
        <v>9</v>
      </c>
      <c r="E224" t="s">
        <v>10</v>
      </c>
      <c r="F224">
        <v>13000000</v>
      </c>
      <c r="G224">
        <v>17856688</v>
      </c>
      <c r="H224" t="s">
        <v>11</v>
      </c>
      <c r="I224">
        <f>YEAR(Table1[[#This Row],[date]])</f>
        <v>2010</v>
      </c>
      <c r="J224">
        <f>Table1[[#This Row],[revenue]]-Table1[[#This Row],[budget_x]]</f>
        <v>4856688</v>
      </c>
      <c r="K224" s="7">
        <f>Table1[[#This Row],[profit /loss ]]/Table1[[#This Row],[budget_x]]</f>
        <v>0.3735913846153846</v>
      </c>
      <c r="L224" t="str" cm="1">
        <f t="array" ref="L224">_xlfn.IFS(Table1[[#This Row],[score]]&gt;70,"high",Table1[[#This Row],[score]]&gt;50,"medium",Table1[[#This Row],[score]]&lt;=50,"low")</f>
        <v>high</v>
      </c>
    </row>
    <row r="225" spans="1:12" x14ac:dyDescent="0.3">
      <c r="A225" t="s">
        <v>265</v>
      </c>
      <c r="B225" s="1">
        <v>38141</v>
      </c>
      <c r="C225">
        <v>80</v>
      </c>
      <c r="D225" t="s">
        <v>9</v>
      </c>
      <c r="E225" t="s">
        <v>10</v>
      </c>
      <c r="F225">
        <v>130000000</v>
      </c>
      <c r="G225">
        <v>789592708</v>
      </c>
      <c r="H225" t="s">
        <v>11</v>
      </c>
      <c r="I225">
        <f>YEAR(Table1[[#This Row],[date]])</f>
        <v>2004</v>
      </c>
      <c r="J225">
        <f>Table1[[#This Row],[revenue]]-Table1[[#This Row],[budget_x]]</f>
        <v>659592708</v>
      </c>
      <c r="K225" s="7">
        <f>Table1[[#This Row],[profit /loss ]]/Table1[[#This Row],[budget_x]]</f>
        <v>5.0737900615384612</v>
      </c>
      <c r="L225" t="str" cm="1">
        <f t="array" ref="L225">_xlfn.IFS(Table1[[#This Row],[score]]&gt;70,"high",Table1[[#This Row],[score]]&gt;50,"medium",Table1[[#This Row],[score]]&lt;=50,"low")</f>
        <v>high</v>
      </c>
    </row>
    <row r="226" spans="1:12" x14ac:dyDescent="0.3">
      <c r="A226" t="s">
        <v>266</v>
      </c>
      <c r="B226" s="1">
        <v>44854</v>
      </c>
      <c r="C226">
        <v>46</v>
      </c>
      <c r="D226" t="s">
        <v>9</v>
      </c>
      <c r="E226" t="s">
        <v>10</v>
      </c>
      <c r="F226">
        <v>4600000</v>
      </c>
      <c r="G226">
        <v>731767</v>
      </c>
      <c r="H226" t="s">
        <v>11</v>
      </c>
      <c r="I226">
        <f>YEAR(Table1[[#This Row],[date]])</f>
        <v>2022</v>
      </c>
      <c r="J226">
        <f>Table1[[#This Row],[revenue]]-Table1[[#This Row],[budget_x]]</f>
        <v>-3868233</v>
      </c>
      <c r="K226" s="7">
        <f>Table1[[#This Row],[profit /loss ]]/Table1[[#This Row],[budget_x]]</f>
        <v>-0.8409202173913044</v>
      </c>
      <c r="L226" t="str" cm="1">
        <f t="array" ref="L226">_xlfn.IFS(Table1[[#This Row],[score]]&gt;70,"high",Table1[[#This Row],[score]]&gt;50,"medium",Table1[[#This Row],[score]]&lt;=50,"low")</f>
        <v>low</v>
      </c>
    </row>
    <row r="227" spans="1:12" x14ac:dyDescent="0.3">
      <c r="A227" t="s">
        <v>267</v>
      </c>
      <c r="B227" s="1">
        <v>44645</v>
      </c>
      <c r="C227">
        <v>78</v>
      </c>
      <c r="D227" t="s">
        <v>9</v>
      </c>
      <c r="E227" t="s">
        <v>268</v>
      </c>
      <c r="F227">
        <v>69000000</v>
      </c>
      <c r="G227">
        <v>160000000</v>
      </c>
      <c r="H227" t="s">
        <v>11</v>
      </c>
      <c r="I227">
        <f>YEAR(Table1[[#This Row],[date]])</f>
        <v>2022</v>
      </c>
      <c r="J227">
        <f>Table1[[#This Row],[revenue]]-Table1[[#This Row],[budget_x]]</f>
        <v>91000000</v>
      </c>
      <c r="K227" s="7">
        <f>Table1[[#This Row],[profit /loss ]]/Table1[[#This Row],[budget_x]]</f>
        <v>1.318840579710145</v>
      </c>
      <c r="L227" t="str" cm="1">
        <f t="array" ref="L227">_xlfn.IFS(Table1[[#This Row],[score]]&gt;70,"high",Table1[[#This Row],[score]]&gt;50,"medium",Table1[[#This Row],[score]]&lt;=50,"low")</f>
        <v>high</v>
      </c>
    </row>
    <row r="228" spans="1:12" x14ac:dyDescent="0.3">
      <c r="A228" t="s">
        <v>269</v>
      </c>
      <c r="B228" s="1">
        <v>45015</v>
      </c>
      <c r="C228">
        <v>72</v>
      </c>
      <c r="D228" t="s">
        <v>9</v>
      </c>
      <c r="E228" t="s">
        <v>74</v>
      </c>
      <c r="F228">
        <v>28648000</v>
      </c>
      <c r="G228">
        <v>18632208</v>
      </c>
      <c r="H228" t="s">
        <v>11</v>
      </c>
      <c r="I228">
        <f>YEAR(Table1[[#This Row],[date]])</f>
        <v>2023</v>
      </c>
      <c r="J228">
        <f>Table1[[#This Row],[revenue]]-Table1[[#This Row],[budget_x]]</f>
        <v>-10015792</v>
      </c>
      <c r="K228" s="7">
        <f>Table1[[#This Row],[profit /loss ]]/Table1[[#This Row],[budget_x]]</f>
        <v>-0.34961574979056131</v>
      </c>
      <c r="L228" t="str" cm="1">
        <f t="array" ref="L228">_xlfn.IFS(Table1[[#This Row],[score]]&gt;70,"high",Table1[[#This Row],[score]]&gt;50,"medium",Table1[[#This Row],[score]]&lt;=50,"low")</f>
        <v>high</v>
      </c>
    </row>
    <row r="229" spans="1:12" x14ac:dyDescent="0.3">
      <c r="A229" t="s">
        <v>270</v>
      </c>
      <c r="B229" s="1">
        <v>44742</v>
      </c>
      <c r="C229">
        <v>78</v>
      </c>
      <c r="D229" t="s">
        <v>9</v>
      </c>
      <c r="E229" t="s">
        <v>10</v>
      </c>
      <c r="F229">
        <v>17000000</v>
      </c>
      <c r="G229">
        <v>161440742</v>
      </c>
      <c r="H229" t="s">
        <v>11</v>
      </c>
      <c r="I229">
        <f>YEAR(Table1[[#This Row],[date]])</f>
        <v>2022</v>
      </c>
      <c r="J229">
        <f>Table1[[#This Row],[revenue]]-Table1[[#This Row],[budget_x]]</f>
        <v>144440742</v>
      </c>
      <c r="K229" s="7">
        <f>Table1[[#This Row],[profit /loss ]]/Table1[[#This Row],[budget_x]]</f>
        <v>8.4965142352941179</v>
      </c>
      <c r="L229" t="str" cm="1">
        <f t="array" ref="L229">_xlfn.IFS(Table1[[#This Row],[score]]&gt;70,"high",Table1[[#This Row],[score]]&gt;50,"medium",Table1[[#This Row],[score]]&lt;=50,"low")</f>
        <v>high</v>
      </c>
    </row>
    <row r="230" spans="1:12" x14ac:dyDescent="0.3">
      <c r="A230" t="s">
        <v>271</v>
      </c>
      <c r="B230" s="1">
        <v>44880</v>
      </c>
      <c r="C230">
        <v>69</v>
      </c>
      <c r="D230" t="s">
        <v>9</v>
      </c>
      <c r="E230" t="s">
        <v>10</v>
      </c>
      <c r="F230">
        <v>57440000</v>
      </c>
      <c r="G230">
        <v>689333138</v>
      </c>
      <c r="H230" t="s">
        <v>17</v>
      </c>
      <c r="I230">
        <f>YEAR(Table1[[#This Row],[date]])</f>
        <v>2022</v>
      </c>
      <c r="J230">
        <f>Table1[[#This Row],[revenue]]-Table1[[#This Row],[budget_x]]</f>
        <v>631893138</v>
      </c>
      <c r="K230" s="7">
        <f>Table1[[#This Row],[profit /loss ]]/Table1[[#This Row],[budget_x]]</f>
        <v>11.000925104456824</v>
      </c>
      <c r="L230" t="str" cm="1">
        <f t="array" ref="L230">_xlfn.IFS(Table1[[#This Row],[score]]&gt;70,"high",Table1[[#This Row],[score]]&gt;50,"medium",Table1[[#This Row],[score]]&lt;=50,"low")</f>
        <v>medium</v>
      </c>
    </row>
    <row r="231" spans="1:12" x14ac:dyDescent="0.3">
      <c r="A231" t="s">
        <v>272</v>
      </c>
      <c r="B231" s="1">
        <v>45086</v>
      </c>
      <c r="C231">
        <v>0</v>
      </c>
      <c r="D231" t="s">
        <v>150</v>
      </c>
      <c r="E231" t="s">
        <v>10</v>
      </c>
      <c r="F231">
        <v>200000000</v>
      </c>
      <c r="G231">
        <v>1240261.6000000001</v>
      </c>
      <c r="H231" t="s">
        <v>17</v>
      </c>
      <c r="I231">
        <f>YEAR(Table1[[#This Row],[date]])</f>
        <v>2023</v>
      </c>
      <c r="J231">
        <f>Table1[[#This Row],[revenue]]-Table1[[#This Row],[budget_x]]</f>
        <v>-198759738.40000001</v>
      </c>
      <c r="K231" s="7">
        <f>Table1[[#This Row],[profit /loss ]]/Table1[[#This Row],[budget_x]]</f>
        <v>-0.99379869200000004</v>
      </c>
      <c r="L231" t="str" cm="1">
        <f t="array" ref="L231">_xlfn.IFS(Table1[[#This Row],[score]]&gt;70,"high",Table1[[#This Row],[score]]&gt;50,"medium",Table1[[#This Row],[score]]&lt;=50,"low")</f>
        <v>low</v>
      </c>
    </row>
    <row r="232" spans="1:12" x14ac:dyDescent="0.3">
      <c r="A232" t="s">
        <v>273</v>
      </c>
      <c r="B232" s="1">
        <v>43579</v>
      </c>
      <c r="C232">
        <v>83</v>
      </c>
      <c r="D232" t="s">
        <v>9</v>
      </c>
      <c r="E232" t="s">
        <v>10</v>
      </c>
      <c r="F232">
        <v>400000000</v>
      </c>
      <c r="G232">
        <v>2794731755</v>
      </c>
      <c r="H232" t="s">
        <v>11</v>
      </c>
      <c r="I232">
        <f>YEAR(Table1[[#This Row],[date]])</f>
        <v>2019</v>
      </c>
      <c r="J232">
        <f>Table1[[#This Row],[revenue]]-Table1[[#This Row],[budget_x]]</f>
        <v>2394731755</v>
      </c>
      <c r="K232" s="7">
        <f>Table1[[#This Row],[profit /loss ]]/Table1[[#This Row],[budget_x]]</f>
        <v>5.9868293875000003</v>
      </c>
      <c r="L232" t="str" cm="1">
        <f t="array" ref="L232">_xlfn.IFS(Table1[[#This Row],[score]]&gt;70,"high",Table1[[#This Row],[score]]&gt;50,"medium",Table1[[#This Row],[score]]&lt;=50,"low")</f>
        <v>high</v>
      </c>
    </row>
    <row r="233" spans="1:12" x14ac:dyDescent="0.3">
      <c r="A233" t="s">
        <v>274</v>
      </c>
      <c r="B233" s="1">
        <v>45079</v>
      </c>
      <c r="C233">
        <v>0</v>
      </c>
      <c r="D233" t="s">
        <v>150</v>
      </c>
      <c r="E233" t="s">
        <v>10</v>
      </c>
      <c r="F233">
        <v>264940000</v>
      </c>
      <c r="G233">
        <v>175269998.80000001</v>
      </c>
      <c r="H233" t="s">
        <v>17</v>
      </c>
      <c r="I233">
        <f>YEAR(Table1[[#This Row],[date]])</f>
        <v>2023</v>
      </c>
      <c r="J233">
        <f>Table1[[#This Row],[revenue]]-Table1[[#This Row],[budget_x]]</f>
        <v>-89670001.199999988</v>
      </c>
      <c r="K233" s="7">
        <f>Table1[[#This Row],[profit /loss ]]/Table1[[#This Row],[budget_x]]</f>
        <v>-0.33845399411187432</v>
      </c>
      <c r="L233" t="str" cm="1">
        <f t="array" ref="L233">_xlfn.IFS(Table1[[#This Row],[score]]&gt;70,"high",Table1[[#This Row],[score]]&gt;50,"medium",Table1[[#This Row],[score]]&lt;=50,"low")</f>
        <v>low</v>
      </c>
    </row>
    <row r="234" spans="1:12" x14ac:dyDescent="0.3">
      <c r="A234" t="s">
        <v>275</v>
      </c>
      <c r="B234" s="1">
        <v>44860</v>
      </c>
      <c r="C234">
        <v>71</v>
      </c>
      <c r="D234" t="s">
        <v>9</v>
      </c>
      <c r="E234" t="s">
        <v>15</v>
      </c>
      <c r="F234">
        <v>74400000</v>
      </c>
      <c r="G234">
        <v>486333316</v>
      </c>
      <c r="H234" t="s">
        <v>17</v>
      </c>
      <c r="I234">
        <f>YEAR(Table1[[#This Row],[date]])</f>
        <v>2022</v>
      </c>
      <c r="J234">
        <f>Table1[[#This Row],[revenue]]-Table1[[#This Row],[budget_x]]</f>
        <v>411933316</v>
      </c>
      <c r="K234" s="7">
        <f>Table1[[#This Row],[profit /loss ]]/Table1[[#This Row],[budget_x]]</f>
        <v>5.5367381182795699</v>
      </c>
      <c r="L234" t="str" cm="1">
        <f t="array" ref="L234">_xlfn.IFS(Table1[[#This Row],[score]]&gt;70,"high",Table1[[#This Row],[score]]&gt;50,"medium",Table1[[#This Row],[score]]&lt;=50,"low")</f>
        <v>high</v>
      </c>
    </row>
    <row r="235" spans="1:12" x14ac:dyDescent="0.3">
      <c r="A235" t="s">
        <v>276</v>
      </c>
      <c r="B235" s="1">
        <v>39274</v>
      </c>
      <c r="C235">
        <v>77</v>
      </c>
      <c r="D235" t="s">
        <v>9</v>
      </c>
      <c r="E235" t="s">
        <v>10</v>
      </c>
      <c r="F235">
        <v>150000000</v>
      </c>
      <c r="G235">
        <v>939619849</v>
      </c>
      <c r="H235" t="s">
        <v>11</v>
      </c>
      <c r="I235">
        <f>YEAR(Table1[[#This Row],[date]])</f>
        <v>2007</v>
      </c>
      <c r="J235">
        <f>Table1[[#This Row],[revenue]]-Table1[[#This Row],[budget_x]]</f>
        <v>789619849</v>
      </c>
      <c r="K235" s="7">
        <f>Table1[[#This Row],[profit /loss ]]/Table1[[#This Row],[budget_x]]</f>
        <v>5.2641323266666671</v>
      </c>
      <c r="L235" t="str" cm="1">
        <f t="array" ref="L235">_xlfn.IFS(Table1[[#This Row],[score]]&gt;70,"high",Table1[[#This Row],[score]]&gt;50,"medium",Table1[[#This Row],[score]]&lt;=50,"low")</f>
        <v>high</v>
      </c>
    </row>
    <row r="236" spans="1:12" x14ac:dyDescent="0.3">
      <c r="A236" t="s">
        <v>277</v>
      </c>
      <c r="B236" s="1">
        <v>44672</v>
      </c>
      <c r="C236">
        <v>71</v>
      </c>
      <c r="D236" t="s">
        <v>9</v>
      </c>
      <c r="E236" t="s">
        <v>10</v>
      </c>
      <c r="F236">
        <v>70000000</v>
      </c>
      <c r="G236">
        <v>69633110</v>
      </c>
      <c r="H236" t="s">
        <v>11</v>
      </c>
      <c r="I236">
        <f>YEAR(Table1[[#This Row],[date]])</f>
        <v>2022</v>
      </c>
      <c r="J236">
        <f>Table1[[#This Row],[revenue]]-Table1[[#This Row],[budget_x]]</f>
        <v>-366890</v>
      </c>
      <c r="K236" s="7">
        <f>Table1[[#This Row],[profit /loss ]]/Table1[[#This Row],[budget_x]]</f>
        <v>-5.241285714285714E-3</v>
      </c>
      <c r="L236" t="str" cm="1">
        <f t="array" ref="L236">_xlfn.IFS(Table1[[#This Row],[score]]&gt;70,"high",Table1[[#This Row],[score]]&gt;50,"medium",Table1[[#This Row],[score]]&lt;=50,"low")</f>
        <v>high</v>
      </c>
    </row>
    <row r="237" spans="1:12" x14ac:dyDescent="0.3">
      <c r="A237" t="s">
        <v>278</v>
      </c>
      <c r="B237" s="1">
        <v>43046</v>
      </c>
      <c r="C237">
        <v>70</v>
      </c>
      <c r="D237" t="s">
        <v>9</v>
      </c>
      <c r="E237" t="s">
        <v>10</v>
      </c>
      <c r="F237">
        <v>127600000</v>
      </c>
      <c r="G237">
        <v>683545513.39999998</v>
      </c>
      <c r="H237" t="s">
        <v>17</v>
      </c>
      <c r="I237">
        <f>YEAR(Table1[[#This Row],[date]])</f>
        <v>2017</v>
      </c>
      <c r="J237">
        <f>Table1[[#This Row],[revenue]]-Table1[[#This Row],[budget_x]]</f>
        <v>555945513.39999998</v>
      </c>
      <c r="K237" s="7">
        <f>Table1[[#This Row],[profit /loss ]]/Table1[[#This Row],[budget_x]]</f>
        <v>4.3569397601880873</v>
      </c>
      <c r="L237" t="str" cm="1">
        <f t="array" ref="L237">_xlfn.IFS(Table1[[#This Row],[score]]&gt;70,"high",Table1[[#This Row],[score]]&gt;50,"medium",Table1[[#This Row],[score]]&lt;=50,"low")</f>
        <v>medium</v>
      </c>
    </row>
    <row r="238" spans="1:12" x14ac:dyDescent="0.3">
      <c r="A238" t="s">
        <v>279</v>
      </c>
      <c r="B238" s="1">
        <v>44883</v>
      </c>
      <c r="C238">
        <v>74</v>
      </c>
      <c r="D238" t="s">
        <v>9</v>
      </c>
      <c r="E238" t="s">
        <v>10</v>
      </c>
      <c r="F238">
        <v>132000000</v>
      </c>
      <c r="G238">
        <v>352601141.60000002</v>
      </c>
      <c r="H238" t="s">
        <v>11</v>
      </c>
      <c r="I238">
        <f>YEAR(Table1[[#This Row],[date]])</f>
        <v>2022</v>
      </c>
      <c r="J238">
        <f>Table1[[#This Row],[revenue]]-Table1[[#This Row],[budget_x]]</f>
        <v>220601141.60000002</v>
      </c>
      <c r="K238" s="7">
        <f>Table1[[#This Row],[profit /loss ]]/Table1[[#This Row],[budget_x]]</f>
        <v>1.6712207696969699</v>
      </c>
      <c r="L238" t="str" cm="1">
        <f t="array" ref="L238">_xlfn.IFS(Table1[[#This Row],[score]]&gt;70,"high",Table1[[#This Row],[score]]&gt;50,"medium",Table1[[#This Row],[score]]&lt;=50,"low")</f>
        <v>high</v>
      </c>
    </row>
    <row r="239" spans="1:12" x14ac:dyDescent="0.3">
      <c r="A239" t="s">
        <v>280</v>
      </c>
      <c r="B239" s="1">
        <v>44812</v>
      </c>
      <c r="C239">
        <v>69</v>
      </c>
      <c r="D239" t="s">
        <v>9</v>
      </c>
      <c r="E239" t="s">
        <v>10</v>
      </c>
      <c r="F239">
        <v>24220050</v>
      </c>
      <c r="G239">
        <v>12467270</v>
      </c>
      <c r="H239" t="s">
        <v>11</v>
      </c>
      <c r="I239">
        <f>YEAR(Table1[[#This Row],[date]])</f>
        <v>2022</v>
      </c>
      <c r="J239">
        <f>Table1[[#This Row],[revenue]]-Table1[[#This Row],[budget_x]]</f>
        <v>-11752780</v>
      </c>
      <c r="K239" s="7">
        <f>Table1[[#This Row],[profit /loss ]]/Table1[[#This Row],[budget_x]]</f>
        <v>-0.48525003044997844</v>
      </c>
      <c r="L239" t="str" cm="1">
        <f t="array" ref="L239">_xlfn.IFS(Table1[[#This Row],[score]]&gt;70,"high",Table1[[#This Row],[score]]&gt;50,"medium",Table1[[#This Row],[score]]&lt;=50,"low")</f>
        <v>medium</v>
      </c>
    </row>
    <row r="240" spans="1:12" x14ac:dyDescent="0.3">
      <c r="A240" t="s">
        <v>281</v>
      </c>
      <c r="B240" s="1">
        <v>44882</v>
      </c>
      <c r="C240">
        <v>62</v>
      </c>
      <c r="D240" t="s">
        <v>9</v>
      </c>
      <c r="E240" t="s">
        <v>10</v>
      </c>
      <c r="F240">
        <v>10000000</v>
      </c>
      <c r="G240">
        <v>16222303</v>
      </c>
      <c r="H240" t="s">
        <v>11</v>
      </c>
      <c r="I240">
        <f>YEAR(Table1[[#This Row],[date]])</f>
        <v>2022</v>
      </c>
      <c r="J240">
        <f>Table1[[#This Row],[revenue]]-Table1[[#This Row],[budget_x]]</f>
        <v>6222303</v>
      </c>
      <c r="K240" s="7">
        <f>Table1[[#This Row],[profit /loss ]]/Table1[[#This Row],[budget_x]]</f>
        <v>0.62223030000000001</v>
      </c>
      <c r="L240" t="str" cm="1">
        <f t="array" ref="L240">_xlfn.IFS(Table1[[#This Row],[score]]&gt;70,"high",Table1[[#This Row],[score]]&gt;50,"medium",Table1[[#This Row],[score]]&lt;=50,"low")</f>
        <v>medium</v>
      </c>
    </row>
    <row r="241" spans="1:12" x14ac:dyDescent="0.3">
      <c r="A241" t="s">
        <v>282</v>
      </c>
      <c r="B241" s="1">
        <v>22048</v>
      </c>
      <c r="C241">
        <v>79</v>
      </c>
      <c r="D241" t="s">
        <v>9</v>
      </c>
      <c r="E241" t="s">
        <v>10</v>
      </c>
      <c r="F241">
        <v>95000000</v>
      </c>
      <c r="G241">
        <v>91669648</v>
      </c>
      <c r="H241" t="s">
        <v>11</v>
      </c>
      <c r="I241">
        <f>YEAR(Table1[[#This Row],[date]])</f>
        <v>1960</v>
      </c>
      <c r="J241">
        <f>Table1[[#This Row],[revenue]]-Table1[[#This Row],[budget_x]]</f>
        <v>-3330352</v>
      </c>
      <c r="K241" s="7">
        <f>Table1[[#This Row],[profit /loss ]]/Table1[[#This Row],[budget_x]]</f>
        <v>-3.5056336842105261E-2</v>
      </c>
      <c r="L241" t="str" cm="1">
        <f t="array" ref="L241">_xlfn.IFS(Table1[[#This Row],[score]]&gt;70,"high",Table1[[#This Row],[score]]&gt;50,"medium",Table1[[#This Row],[score]]&lt;=50,"low")</f>
        <v>high</v>
      </c>
    </row>
    <row r="242" spans="1:12" x14ac:dyDescent="0.3">
      <c r="A242" t="s">
        <v>282</v>
      </c>
      <c r="B242" s="1">
        <v>22048</v>
      </c>
      <c r="C242">
        <v>79</v>
      </c>
      <c r="D242" t="s">
        <v>9</v>
      </c>
      <c r="E242" t="s">
        <v>10</v>
      </c>
      <c r="F242">
        <v>15000000</v>
      </c>
      <c r="G242">
        <v>73259017</v>
      </c>
      <c r="H242" t="s">
        <v>11</v>
      </c>
      <c r="I242">
        <f>YEAR(Table1[[#This Row],[date]])</f>
        <v>1960</v>
      </c>
      <c r="J242">
        <f>Table1[[#This Row],[revenue]]-Table1[[#This Row],[budget_x]]</f>
        <v>58259017</v>
      </c>
      <c r="K242" s="7">
        <f>Table1[[#This Row],[profit /loss ]]/Table1[[#This Row],[budget_x]]</f>
        <v>3.8839344666666666</v>
      </c>
      <c r="L242" t="str" cm="1">
        <f t="array" ref="L242">_xlfn.IFS(Table1[[#This Row],[score]]&gt;70,"high",Table1[[#This Row],[score]]&gt;50,"medium",Table1[[#This Row],[score]]&lt;=50,"low")</f>
        <v>high</v>
      </c>
    </row>
    <row r="243" spans="1:12" x14ac:dyDescent="0.3">
      <c r="A243" t="s">
        <v>283</v>
      </c>
      <c r="B243" s="1">
        <v>44792</v>
      </c>
      <c r="C243">
        <v>65</v>
      </c>
      <c r="D243" t="s">
        <v>9</v>
      </c>
      <c r="E243" t="s">
        <v>284</v>
      </c>
      <c r="F243">
        <v>111600000</v>
      </c>
      <c r="G243">
        <v>534358853.39999998</v>
      </c>
      <c r="H243" t="s">
        <v>17</v>
      </c>
      <c r="I243">
        <f>YEAR(Table1[[#This Row],[date]])</f>
        <v>2022</v>
      </c>
      <c r="J243">
        <f>Table1[[#This Row],[revenue]]-Table1[[#This Row],[budget_x]]</f>
        <v>422758853.39999998</v>
      </c>
      <c r="K243" s="7">
        <f>Table1[[#This Row],[profit /loss ]]/Table1[[#This Row],[budget_x]]</f>
        <v>3.7881617688172042</v>
      </c>
      <c r="L243" t="str" cm="1">
        <f t="array" ref="L243">_xlfn.IFS(Table1[[#This Row],[score]]&gt;70,"high",Table1[[#This Row],[score]]&gt;50,"medium",Table1[[#This Row],[score]]&lt;=50,"low")</f>
        <v>medium</v>
      </c>
    </row>
    <row r="244" spans="1:12" x14ac:dyDescent="0.3">
      <c r="A244" t="s">
        <v>285</v>
      </c>
      <c r="B244" s="1">
        <v>44834</v>
      </c>
      <c r="C244">
        <v>74</v>
      </c>
      <c r="D244" t="s">
        <v>9</v>
      </c>
      <c r="E244" t="s">
        <v>10</v>
      </c>
      <c r="F244">
        <v>40000000</v>
      </c>
      <c r="G244">
        <v>0</v>
      </c>
      <c r="H244" t="s">
        <v>11</v>
      </c>
      <c r="I244">
        <f>YEAR(Table1[[#This Row],[date]])</f>
        <v>2022</v>
      </c>
      <c r="J244">
        <f>Table1[[#This Row],[revenue]]-Table1[[#This Row],[budget_x]]</f>
        <v>-40000000</v>
      </c>
      <c r="K244" s="7">
        <f>Table1[[#This Row],[profit /loss ]]/Table1[[#This Row],[budget_x]]</f>
        <v>-1</v>
      </c>
      <c r="L244" t="str" cm="1">
        <f t="array" ref="L244">_xlfn.IFS(Table1[[#This Row],[score]]&gt;70,"high",Table1[[#This Row],[score]]&gt;50,"medium",Table1[[#This Row],[score]]&lt;=50,"low")</f>
        <v>high</v>
      </c>
    </row>
    <row r="245" spans="1:12" x14ac:dyDescent="0.3">
      <c r="A245" t="s">
        <v>286</v>
      </c>
      <c r="B245" s="1">
        <v>44651</v>
      </c>
      <c r="C245">
        <v>62</v>
      </c>
      <c r="D245" t="s">
        <v>9</v>
      </c>
      <c r="E245" t="s">
        <v>10</v>
      </c>
      <c r="F245">
        <v>75000000</v>
      </c>
      <c r="G245">
        <v>162759437</v>
      </c>
      <c r="H245" t="s">
        <v>11</v>
      </c>
      <c r="I245">
        <f>YEAR(Table1[[#This Row],[date]])</f>
        <v>2022</v>
      </c>
      <c r="J245">
        <f>Table1[[#This Row],[revenue]]-Table1[[#This Row],[budget_x]]</f>
        <v>87759437</v>
      </c>
      <c r="K245" s="7">
        <f>Table1[[#This Row],[profit /loss ]]/Table1[[#This Row],[budget_x]]</f>
        <v>1.1701258266666668</v>
      </c>
      <c r="L245" t="str" cm="1">
        <f t="array" ref="L245">_xlfn.IFS(Table1[[#This Row],[score]]&gt;70,"high",Table1[[#This Row],[score]]&gt;50,"medium",Table1[[#This Row],[score]]&lt;=50,"low")</f>
        <v>medium</v>
      </c>
    </row>
    <row r="246" spans="1:12" x14ac:dyDescent="0.3">
      <c r="A246" t="s">
        <v>287</v>
      </c>
      <c r="B246" s="1">
        <v>40705</v>
      </c>
      <c r="C246">
        <v>61</v>
      </c>
      <c r="D246" t="s">
        <v>9</v>
      </c>
      <c r="E246" t="s">
        <v>10</v>
      </c>
      <c r="F246">
        <v>200000000</v>
      </c>
      <c r="G246">
        <v>560155383</v>
      </c>
      <c r="H246" t="s">
        <v>11</v>
      </c>
      <c r="I246">
        <f>YEAR(Table1[[#This Row],[date]])</f>
        <v>2011</v>
      </c>
      <c r="J246">
        <f>Table1[[#This Row],[revenue]]-Table1[[#This Row],[budget_x]]</f>
        <v>360155383</v>
      </c>
      <c r="K246" s="7">
        <f>Table1[[#This Row],[profit /loss ]]/Table1[[#This Row],[budget_x]]</f>
        <v>1.8007769149999999</v>
      </c>
      <c r="L246" t="str" cm="1">
        <f t="array" ref="L246">_xlfn.IFS(Table1[[#This Row],[score]]&gt;70,"high",Table1[[#This Row],[score]]&gt;50,"medium",Table1[[#This Row],[score]]&lt;=50,"low")</f>
        <v>medium</v>
      </c>
    </row>
    <row r="247" spans="1:12" x14ac:dyDescent="0.3">
      <c r="A247" t="s">
        <v>288</v>
      </c>
      <c r="B247" s="1">
        <v>40549</v>
      </c>
      <c r="C247">
        <v>76</v>
      </c>
      <c r="D247" t="s">
        <v>9</v>
      </c>
      <c r="E247" t="s">
        <v>10</v>
      </c>
      <c r="F247">
        <v>260000000</v>
      </c>
      <c r="G247">
        <v>583777242</v>
      </c>
      <c r="H247" t="s">
        <v>11</v>
      </c>
      <c r="I247">
        <f>YEAR(Table1[[#This Row],[date]])</f>
        <v>2011</v>
      </c>
      <c r="J247">
        <f>Table1[[#This Row],[revenue]]-Table1[[#This Row],[budget_x]]</f>
        <v>323777242</v>
      </c>
      <c r="K247" s="7">
        <f>Table1[[#This Row],[profit /loss ]]/Table1[[#This Row],[budget_x]]</f>
        <v>1.2452970846153846</v>
      </c>
      <c r="L247" t="str" cm="1">
        <f t="array" ref="L247">_xlfn.IFS(Table1[[#This Row],[score]]&gt;70,"high",Table1[[#This Row],[score]]&gt;50,"medium",Table1[[#This Row],[score]]&lt;=50,"low")</f>
        <v>high</v>
      </c>
    </row>
    <row r="248" spans="1:12" x14ac:dyDescent="0.3">
      <c r="A248" t="s">
        <v>289</v>
      </c>
      <c r="B248" s="1">
        <v>44958</v>
      </c>
      <c r="C248">
        <v>57</v>
      </c>
      <c r="D248" t="s">
        <v>9</v>
      </c>
      <c r="E248" t="s">
        <v>10</v>
      </c>
      <c r="F248">
        <v>170000000</v>
      </c>
      <c r="G248">
        <v>351483918</v>
      </c>
      <c r="H248" t="s">
        <v>11</v>
      </c>
      <c r="I248">
        <f>YEAR(Table1[[#This Row],[date]])</f>
        <v>2023</v>
      </c>
      <c r="J248">
        <f>Table1[[#This Row],[revenue]]-Table1[[#This Row],[budget_x]]</f>
        <v>181483918</v>
      </c>
      <c r="K248" s="7">
        <f>Table1[[#This Row],[profit /loss ]]/Table1[[#This Row],[budget_x]]</f>
        <v>1.0675524588235294</v>
      </c>
      <c r="L248" t="str" cm="1">
        <f t="array" ref="L248">_xlfn.IFS(Table1[[#This Row],[score]]&gt;70,"high",Table1[[#This Row],[score]]&gt;50,"medium",Table1[[#This Row],[score]]&lt;=50,"low")</f>
        <v>medium</v>
      </c>
    </row>
    <row r="249" spans="1:12" x14ac:dyDescent="0.3">
      <c r="A249" t="s">
        <v>290</v>
      </c>
      <c r="B249" s="1">
        <v>42047</v>
      </c>
      <c r="C249">
        <v>59</v>
      </c>
      <c r="D249" t="s">
        <v>9</v>
      </c>
      <c r="E249" t="s">
        <v>10</v>
      </c>
      <c r="F249">
        <v>40000000</v>
      </c>
      <c r="G249">
        <v>570794950</v>
      </c>
      <c r="H249" t="s">
        <v>11</v>
      </c>
      <c r="I249">
        <f>YEAR(Table1[[#This Row],[date]])</f>
        <v>2015</v>
      </c>
      <c r="J249">
        <f>Table1[[#This Row],[revenue]]-Table1[[#This Row],[budget_x]]</f>
        <v>530794950</v>
      </c>
      <c r="K249" s="7">
        <f>Table1[[#This Row],[profit /loss ]]/Table1[[#This Row],[budget_x]]</f>
        <v>13.26987375</v>
      </c>
      <c r="L249" t="str" cm="1">
        <f t="array" ref="L249">_xlfn.IFS(Table1[[#This Row],[score]]&gt;70,"high",Table1[[#This Row],[score]]&gt;50,"medium",Table1[[#This Row],[score]]&lt;=50,"low")</f>
        <v>medium</v>
      </c>
    </row>
    <row r="250" spans="1:12" x14ac:dyDescent="0.3">
      <c r="A250" t="s">
        <v>291</v>
      </c>
      <c r="B250" s="1">
        <v>40737</v>
      </c>
      <c r="C250">
        <v>81</v>
      </c>
      <c r="D250" t="s">
        <v>9</v>
      </c>
      <c r="E250" t="s">
        <v>10</v>
      </c>
      <c r="F250">
        <v>125000000</v>
      </c>
      <c r="G250">
        <v>1341511219</v>
      </c>
      <c r="H250" t="s">
        <v>11</v>
      </c>
      <c r="I250">
        <f>YEAR(Table1[[#This Row],[date]])</f>
        <v>2011</v>
      </c>
      <c r="J250">
        <f>Table1[[#This Row],[revenue]]-Table1[[#This Row],[budget_x]]</f>
        <v>1216511219</v>
      </c>
      <c r="K250" s="7">
        <f>Table1[[#This Row],[profit /loss ]]/Table1[[#This Row],[budget_x]]</f>
        <v>9.7320897520000003</v>
      </c>
      <c r="L250" t="str" cm="1">
        <f t="array" ref="L250">_xlfn.IFS(Table1[[#This Row],[score]]&gt;70,"high",Table1[[#This Row],[score]]&gt;50,"medium",Table1[[#This Row],[score]]&lt;=50,"low")</f>
        <v>high</v>
      </c>
    </row>
    <row r="251" spans="1:12" x14ac:dyDescent="0.3">
      <c r="A251" t="s">
        <v>292</v>
      </c>
      <c r="B251" s="1">
        <v>40787</v>
      </c>
      <c r="C251">
        <v>82</v>
      </c>
      <c r="D251" t="s">
        <v>9</v>
      </c>
      <c r="E251" t="s">
        <v>10</v>
      </c>
      <c r="F251">
        <v>25000000</v>
      </c>
      <c r="G251">
        <v>213120004</v>
      </c>
      <c r="H251" t="s">
        <v>11</v>
      </c>
      <c r="I251">
        <f>YEAR(Table1[[#This Row],[date]])</f>
        <v>2011</v>
      </c>
      <c r="J251">
        <f>Table1[[#This Row],[revenue]]-Table1[[#This Row],[budget_x]]</f>
        <v>188120004</v>
      </c>
      <c r="K251" s="7">
        <f>Table1[[#This Row],[profit /loss ]]/Table1[[#This Row],[budget_x]]</f>
        <v>7.5248001599999998</v>
      </c>
      <c r="L251" t="str" cm="1">
        <f t="array" ref="L251">_xlfn.IFS(Table1[[#This Row],[score]]&gt;70,"high",Table1[[#This Row],[score]]&gt;50,"medium",Table1[[#This Row],[score]]&lt;=50,"low")</f>
        <v>high</v>
      </c>
    </row>
    <row r="252" spans="1:12" x14ac:dyDescent="0.3">
      <c r="A252" t="s">
        <v>293</v>
      </c>
      <c r="B252" s="1">
        <v>37251</v>
      </c>
      <c r="C252">
        <v>78</v>
      </c>
      <c r="D252" t="s">
        <v>9</v>
      </c>
      <c r="E252" t="s">
        <v>10</v>
      </c>
      <c r="F252">
        <v>115000000</v>
      </c>
      <c r="G252">
        <v>560483719</v>
      </c>
      <c r="H252" t="s">
        <v>11</v>
      </c>
      <c r="I252">
        <f>YEAR(Table1[[#This Row],[date]])</f>
        <v>2001</v>
      </c>
      <c r="J252">
        <f>Table1[[#This Row],[revenue]]-Table1[[#This Row],[budget_x]]</f>
        <v>445483719</v>
      </c>
      <c r="K252" s="7">
        <f>Table1[[#This Row],[profit /loss ]]/Table1[[#This Row],[budget_x]]</f>
        <v>3.8737714695652175</v>
      </c>
      <c r="L252" t="str" cm="1">
        <f t="array" ref="L252">_xlfn.IFS(Table1[[#This Row],[score]]&gt;70,"high",Table1[[#This Row],[score]]&gt;50,"medium",Table1[[#This Row],[score]]&lt;=50,"low")</f>
        <v>high</v>
      </c>
    </row>
    <row r="253" spans="1:12" x14ac:dyDescent="0.3">
      <c r="A253" t="s">
        <v>294</v>
      </c>
      <c r="B253" s="1">
        <v>44645</v>
      </c>
      <c r="C253">
        <v>67</v>
      </c>
      <c r="D253" t="s">
        <v>9</v>
      </c>
      <c r="E253" t="s">
        <v>10</v>
      </c>
      <c r="F253">
        <v>143000000</v>
      </c>
      <c r="G253">
        <v>508164908</v>
      </c>
      <c r="H253" t="s">
        <v>11</v>
      </c>
      <c r="I253">
        <f>YEAR(Table1[[#This Row],[date]])</f>
        <v>2022</v>
      </c>
      <c r="J253">
        <f>Table1[[#This Row],[revenue]]-Table1[[#This Row],[budget_x]]</f>
        <v>365164908</v>
      </c>
      <c r="K253" s="7">
        <f>Table1[[#This Row],[profit /loss ]]/Table1[[#This Row],[budget_x]]</f>
        <v>2.553600755244755</v>
      </c>
      <c r="L253" t="str" cm="1">
        <f t="array" ref="L253">_xlfn.IFS(Table1[[#This Row],[score]]&gt;70,"high",Table1[[#This Row],[score]]&gt;50,"medium",Table1[[#This Row],[score]]&lt;=50,"low")</f>
        <v>medium</v>
      </c>
    </row>
    <row r="254" spans="1:12" x14ac:dyDescent="0.3">
      <c r="A254" t="s">
        <v>295</v>
      </c>
      <c r="B254" s="1">
        <v>44798</v>
      </c>
      <c r="C254">
        <v>68</v>
      </c>
      <c r="D254" t="s">
        <v>9</v>
      </c>
      <c r="E254" t="s">
        <v>10</v>
      </c>
      <c r="F254">
        <v>100000000</v>
      </c>
      <c r="G254">
        <v>380428883</v>
      </c>
      <c r="H254" t="s">
        <v>17</v>
      </c>
      <c r="I254">
        <f>YEAR(Table1[[#This Row],[date]])</f>
        <v>2022</v>
      </c>
      <c r="J254">
        <f>Table1[[#This Row],[revenue]]-Table1[[#This Row],[budget_x]]</f>
        <v>280428883</v>
      </c>
      <c r="K254" s="7">
        <f>Table1[[#This Row],[profit /loss ]]/Table1[[#This Row],[budget_x]]</f>
        <v>2.80428883</v>
      </c>
      <c r="L254" t="str" cm="1">
        <f t="array" ref="L254">_xlfn.IFS(Table1[[#This Row],[score]]&gt;70,"high",Table1[[#This Row],[score]]&gt;50,"medium",Table1[[#This Row],[score]]&lt;=50,"low")</f>
        <v>medium</v>
      </c>
    </row>
    <row r="255" spans="1:12" x14ac:dyDescent="0.3">
      <c r="A255" t="s">
        <v>296</v>
      </c>
      <c r="B255" s="1">
        <v>44279</v>
      </c>
      <c r="C255">
        <v>77</v>
      </c>
      <c r="D255" t="s">
        <v>9</v>
      </c>
      <c r="E255" t="s">
        <v>10</v>
      </c>
      <c r="F255">
        <v>155000000</v>
      </c>
      <c r="G255">
        <v>468043852</v>
      </c>
      <c r="H255" t="s">
        <v>11</v>
      </c>
      <c r="I255">
        <f>YEAR(Table1[[#This Row],[date]])</f>
        <v>2021</v>
      </c>
      <c r="J255">
        <f>Table1[[#This Row],[revenue]]-Table1[[#This Row],[budget_x]]</f>
        <v>313043852</v>
      </c>
      <c r="K255" s="7">
        <f>Table1[[#This Row],[profit /loss ]]/Table1[[#This Row],[budget_x]]</f>
        <v>2.0196377548387097</v>
      </c>
      <c r="L255" t="str" cm="1">
        <f t="array" ref="L255">_xlfn.IFS(Table1[[#This Row],[score]]&gt;70,"high",Table1[[#This Row],[score]]&gt;50,"medium",Table1[[#This Row],[score]]&lt;=50,"low")</f>
        <v>high</v>
      </c>
    </row>
    <row r="256" spans="1:12" x14ac:dyDescent="0.3">
      <c r="A256" t="s">
        <v>297</v>
      </c>
      <c r="B256" s="1">
        <v>44927</v>
      </c>
      <c r="C256">
        <v>58</v>
      </c>
      <c r="D256" t="s">
        <v>9</v>
      </c>
      <c r="E256" t="s">
        <v>10</v>
      </c>
      <c r="F256">
        <v>20000000</v>
      </c>
      <c r="G256">
        <v>161597374.40000001</v>
      </c>
      <c r="H256" t="s">
        <v>11</v>
      </c>
      <c r="I256">
        <f>YEAR(Table1[[#This Row],[date]])</f>
        <v>2023</v>
      </c>
      <c r="J256">
        <f>Table1[[#This Row],[revenue]]-Table1[[#This Row],[budget_x]]</f>
        <v>141597374.40000001</v>
      </c>
      <c r="K256" s="7">
        <f>Table1[[#This Row],[profit /loss ]]/Table1[[#This Row],[budget_x]]</f>
        <v>7.0798687200000003</v>
      </c>
      <c r="L256" t="str" cm="1">
        <f t="array" ref="L256">_xlfn.IFS(Table1[[#This Row],[score]]&gt;70,"high",Table1[[#This Row],[score]]&gt;50,"medium",Table1[[#This Row],[score]]&lt;=50,"low")</f>
        <v>medium</v>
      </c>
    </row>
    <row r="257" spans="1:12" x14ac:dyDescent="0.3">
      <c r="A257" t="s">
        <v>298</v>
      </c>
      <c r="B257" s="1">
        <v>44441</v>
      </c>
      <c r="C257">
        <v>76</v>
      </c>
      <c r="D257" t="s">
        <v>9</v>
      </c>
      <c r="E257" t="s">
        <v>10</v>
      </c>
      <c r="F257">
        <v>150000000</v>
      </c>
      <c r="G257">
        <v>432224634</v>
      </c>
      <c r="H257" t="s">
        <v>11</v>
      </c>
      <c r="I257">
        <f>YEAR(Table1[[#This Row],[date]])</f>
        <v>2021</v>
      </c>
      <c r="J257">
        <f>Table1[[#This Row],[revenue]]-Table1[[#This Row],[budget_x]]</f>
        <v>282224634</v>
      </c>
      <c r="K257" s="7">
        <f>Table1[[#This Row],[profit /loss ]]/Table1[[#This Row],[budget_x]]</f>
        <v>1.8814975599999999</v>
      </c>
      <c r="L257" t="str" cm="1">
        <f t="array" ref="L257">_xlfn.IFS(Table1[[#This Row],[score]]&gt;70,"high",Table1[[#This Row],[score]]&gt;50,"medium",Table1[[#This Row],[score]]&lt;=50,"low")</f>
        <v>high</v>
      </c>
    </row>
    <row r="258" spans="1:12" x14ac:dyDescent="0.3">
      <c r="A258" t="s">
        <v>299</v>
      </c>
      <c r="B258" s="1">
        <v>44273</v>
      </c>
      <c r="C258">
        <v>82</v>
      </c>
      <c r="D258" t="s">
        <v>9</v>
      </c>
      <c r="E258" t="s">
        <v>10</v>
      </c>
      <c r="F258">
        <v>70000000</v>
      </c>
      <c r="G258">
        <v>136635234.19999999</v>
      </c>
      <c r="H258" t="s">
        <v>11</v>
      </c>
      <c r="I258">
        <f>YEAR(Table1[[#This Row],[date]])</f>
        <v>2021</v>
      </c>
      <c r="J258">
        <f>Table1[[#This Row],[revenue]]-Table1[[#This Row],[budget_x]]</f>
        <v>66635234.199999988</v>
      </c>
      <c r="K258" s="7">
        <f>Table1[[#This Row],[profit /loss ]]/Table1[[#This Row],[budget_x]]</f>
        <v>0.95193191714285696</v>
      </c>
      <c r="L258" t="str" cm="1">
        <f t="array" ref="L258">_xlfn.IFS(Table1[[#This Row],[score]]&gt;70,"high",Table1[[#This Row],[score]]&gt;50,"medium",Table1[[#This Row],[score]]&lt;=50,"low")</f>
        <v>high</v>
      </c>
    </row>
    <row r="259" spans="1:12" x14ac:dyDescent="0.3">
      <c r="A259" t="s">
        <v>300</v>
      </c>
      <c r="B259" s="1">
        <v>44728</v>
      </c>
      <c r="C259">
        <v>71</v>
      </c>
      <c r="D259" t="s">
        <v>9</v>
      </c>
      <c r="E259" t="s">
        <v>10</v>
      </c>
      <c r="F259">
        <v>200000000</v>
      </c>
      <c r="G259">
        <v>218768299</v>
      </c>
      <c r="H259" t="s">
        <v>11</v>
      </c>
      <c r="I259">
        <f>YEAR(Table1[[#This Row],[date]])</f>
        <v>2022</v>
      </c>
      <c r="J259">
        <f>Table1[[#This Row],[revenue]]-Table1[[#This Row],[budget_x]]</f>
        <v>18768299</v>
      </c>
      <c r="K259" s="7">
        <f>Table1[[#This Row],[profit /loss ]]/Table1[[#This Row],[budget_x]]</f>
        <v>9.3841494999999997E-2</v>
      </c>
      <c r="L259" t="str" cm="1">
        <f t="array" ref="L259">_xlfn.IFS(Table1[[#This Row],[score]]&gt;70,"high",Table1[[#This Row],[score]]&gt;50,"medium",Table1[[#This Row],[score]]&lt;=50,"low")</f>
        <v>high</v>
      </c>
    </row>
    <row r="260" spans="1:12" x14ac:dyDescent="0.3">
      <c r="A260" t="s">
        <v>301</v>
      </c>
      <c r="B260" s="1">
        <v>44811</v>
      </c>
      <c r="C260">
        <v>71</v>
      </c>
      <c r="D260" t="s">
        <v>9</v>
      </c>
      <c r="E260" t="s">
        <v>249</v>
      </c>
      <c r="F260">
        <v>102400000</v>
      </c>
      <c r="G260">
        <v>502443287.60000002</v>
      </c>
      <c r="H260" t="s">
        <v>302</v>
      </c>
      <c r="I260">
        <f>YEAR(Table1[[#This Row],[date]])</f>
        <v>2022</v>
      </c>
      <c r="J260">
        <f>Table1[[#This Row],[revenue]]-Table1[[#This Row],[budget_x]]</f>
        <v>400043287.60000002</v>
      </c>
      <c r="K260" s="7">
        <f>Table1[[#This Row],[profit /loss ]]/Table1[[#This Row],[budget_x]]</f>
        <v>3.9066727304687503</v>
      </c>
      <c r="L260" t="str" cm="1">
        <f t="array" ref="L260">_xlfn.IFS(Table1[[#This Row],[score]]&gt;70,"high",Table1[[#This Row],[score]]&gt;50,"medium",Table1[[#This Row],[score]]&lt;=50,"low")</f>
        <v>high</v>
      </c>
    </row>
    <row r="261" spans="1:12" x14ac:dyDescent="0.3">
      <c r="A261" t="s">
        <v>303</v>
      </c>
      <c r="B261" s="1">
        <v>44988</v>
      </c>
      <c r="C261">
        <v>62</v>
      </c>
      <c r="D261" t="s">
        <v>9</v>
      </c>
      <c r="E261" t="s">
        <v>15</v>
      </c>
      <c r="F261">
        <v>178400000</v>
      </c>
      <c r="G261">
        <v>324436308.39999998</v>
      </c>
      <c r="H261" t="s">
        <v>17</v>
      </c>
      <c r="I261">
        <f>YEAR(Table1[[#This Row],[date]])</f>
        <v>2023</v>
      </c>
      <c r="J261">
        <f>Table1[[#This Row],[revenue]]-Table1[[#This Row],[budget_x]]</f>
        <v>146036308.39999998</v>
      </c>
      <c r="K261" s="7">
        <f>Table1[[#This Row],[profit /loss ]]/Table1[[#This Row],[budget_x]]</f>
        <v>0.81858917264573983</v>
      </c>
      <c r="L261" t="str" cm="1">
        <f t="array" ref="L261">_xlfn.IFS(Table1[[#This Row],[score]]&gt;70,"high",Table1[[#This Row],[score]]&gt;50,"medium",Table1[[#This Row],[score]]&lt;=50,"low")</f>
        <v>medium</v>
      </c>
    </row>
    <row r="262" spans="1:12" x14ac:dyDescent="0.3">
      <c r="A262" t="s">
        <v>304</v>
      </c>
      <c r="B262" s="1">
        <v>44732</v>
      </c>
      <c r="C262">
        <v>76</v>
      </c>
      <c r="D262" t="s">
        <v>9</v>
      </c>
      <c r="E262" t="s">
        <v>305</v>
      </c>
      <c r="F262">
        <v>149400000</v>
      </c>
      <c r="G262">
        <v>426175485.19999999</v>
      </c>
      <c r="H262" t="s">
        <v>306</v>
      </c>
      <c r="I262">
        <f>YEAR(Table1[[#This Row],[date]])</f>
        <v>2022</v>
      </c>
      <c r="J262">
        <f>Table1[[#This Row],[revenue]]-Table1[[#This Row],[budget_x]]</f>
        <v>276775485.19999999</v>
      </c>
      <c r="K262" s="7">
        <f>Table1[[#This Row],[profit /loss ]]/Table1[[#This Row],[budget_x]]</f>
        <v>1.8525802222222221</v>
      </c>
      <c r="L262" t="str" cm="1">
        <f t="array" ref="L262">_xlfn.IFS(Table1[[#This Row],[score]]&gt;70,"high",Table1[[#This Row],[score]]&gt;50,"medium",Table1[[#This Row],[score]]&lt;=50,"low")</f>
        <v>high</v>
      </c>
    </row>
    <row r="263" spans="1:12" x14ac:dyDescent="0.3">
      <c r="A263" t="s">
        <v>307</v>
      </c>
      <c r="B263" s="1">
        <v>45029</v>
      </c>
      <c r="C263">
        <v>82</v>
      </c>
      <c r="D263" t="s">
        <v>9</v>
      </c>
      <c r="E263" t="s">
        <v>69</v>
      </c>
      <c r="F263">
        <v>8224023.7999999998</v>
      </c>
      <c r="G263">
        <v>102258981</v>
      </c>
      <c r="H263" t="s">
        <v>11</v>
      </c>
      <c r="I263">
        <f>YEAR(Table1[[#This Row],[date]])</f>
        <v>2023</v>
      </c>
      <c r="J263">
        <f>Table1[[#This Row],[revenue]]-Table1[[#This Row],[budget_x]]</f>
        <v>94034957.200000003</v>
      </c>
      <c r="K263" s="7">
        <f>Table1[[#This Row],[profit /loss ]]/Table1[[#This Row],[budget_x]]</f>
        <v>11.434178631632852</v>
      </c>
      <c r="L263" t="str" cm="1">
        <f t="array" ref="L263">_xlfn.IFS(Table1[[#This Row],[score]]&gt;70,"high",Table1[[#This Row],[score]]&gt;50,"medium",Table1[[#This Row],[score]]&lt;=50,"low")</f>
        <v>high</v>
      </c>
    </row>
    <row r="264" spans="1:12" x14ac:dyDescent="0.3">
      <c r="A264" t="s">
        <v>308</v>
      </c>
      <c r="B264" s="1">
        <v>39226</v>
      </c>
      <c r="C264">
        <v>72</v>
      </c>
      <c r="D264" t="s">
        <v>9</v>
      </c>
      <c r="E264" t="s">
        <v>10</v>
      </c>
      <c r="F264">
        <v>300000000</v>
      </c>
      <c r="G264">
        <v>961000000</v>
      </c>
      <c r="H264" t="s">
        <v>11</v>
      </c>
      <c r="I264">
        <f>YEAR(Table1[[#This Row],[date]])</f>
        <v>2007</v>
      </c>
      <c r="J264">
        <f>Table1[[#This Row],[revenue]]-Table1[[#This Row],[budget_x]]</f>
        <v>661000000</v>
      </c>
      <c r="K264" s="7">
        <f>Table1[[#This Row],[profit /loss ]]/Table1[[#This Row],[budget_x]]</f>
        <v>2.2033333333333331</v>
      </c>
      <c r="L264" t="str" cm="1">
        <f t="array" ref="L264">_xlfn.IFS(Table1[[#This Row],[score]]&gt;70,"high",Table1[[#This Row],[score]]&gt;50,"medium",Table1[[#This Row],[score]]&lt;=50,"low")</f>
        <v>high</v>
      </c>
    </row>
    <row r="265" spans="1:12" x14ac:dyDescent="0.3">
      <c r="A265" t="s">
        <v>309</v>
      </c>
      <c r="B265" s="1">
        <v>44756</v>
      </c>
      <c r="C265">
        <v>57</v>
      </c>
      <c r="D265" t="s">
        <v>9</v>
      </c>
      <c r="E265" t="s">
        <v>310</v>
      </c>
      <c r="F265">
        <v>87200000</v>
      </c>
      <c r="G265">
        <v>387787979</v>
      </c>
      <c r="H265" t="s">
        <v>311</v>
      </c>
      <c r="I265">
        <f>YEAR(Table1[[#This Row],[date]])</f>
        <v>2022</v>
      </c>
      <c r="J265">
        <f>Table1[[#This Row],[revenue]]-Table1[[#This Row],[budget_x]]</f>
        <v>300587979</v>
      </c>
      <c r="K265" s="7">
        <f>Table1[[#This Row],[profit /loss ]]/Table1[[#This Row],[budget_x]]</f>
        <v>3.4471098509174314</v>
      </c>
      <c r="L265" t="str" cm="1">
        <f t="array" ref="L265">_xlfn.IFS(Table1[[#This Row],[score]]&gt;70,"high",Table1[[#This Row],[score]]&gt;50,"medium",Table1[[#This Row],[score]]&lt;=50,"low")</f>
        <v>medium</v>
      </c>
    </row>
    <row r="266" spans="1:12" x14ac:dyDescent="0.3">
      <c r="A266" t="s">
        <v>312</v>
      </c>
      <c r="B266" s="1">
        <v>44853</v>
      </c>
      <c r="C266">
        <v>72</v>
      </c>
      <c r="D266" t="s">
        <v>9</v>
      </c>
      <c r="E266" t="s">
        <v>10</v>
      </c>
      <c r="F266">
        <v>137000000</v>
      </c>
      <c r="G266">
        <v>750323829.79999995</v>
      </c>
      <c r="H266" t="s">
        <v>11</v>
      </c>
      <c r="I266">
        <f>YEAR(Table1[[#This Row],[date]])</f>
        <v>2022</v>
      </c>
      <c r="J266">
        <f>Table1[[#This Row],[revenue]]-Table1[[#This Row],[budget_x]]</f>
        <v>613323829.79999995</v>
      </c>
      <c r="K266" s="7">
        <f>Table1[[#This Row],[profit /loss ]]/Table1[[#This Row],[budget_x]]</f>
        <v>4.4768162759124088</v>
      </c>
      <c r="L266" t="str" cm="1">
        <f t="array" ref="L266">_xlfn.IFS(Table1[[#This Row],[score]]&gt;70,"high",Table1[[#This Row],[score]]&gt;50,"medium",Table1[[#This Row],[score]]&lt;=50,"low")</f>
        <v>high</v>
      </c>
    </row>
    <row r="267" spans="1:12" x14ac:dyDescent="0.3">
      <c r="A267" t="s">
        <v>313</v>
      </c>
      <c r="B267" s="1">
        <v>44694</v>
      </c>
      <c r="C267">
        <v>60</v>
      </c>
      <c r="D267" t="s">
        <v>9</v>
      </c>
      <c r="E267" t="s">
        <v>10</v>
      </c>
      <c r="F267">
        <v>6320000</v>
      </c>
      <c r="G267">
        <v>138450</v>
      </c>
      <c r="H267" t="s">
        <v>17</v>
      </c>
      <c r="I267">
        <f>YEAR(Table1[[#This Row],[date]])</f>
        <v>2022</v>
      </c>
      <c r="J267">
        <f>Table1[[#This Row],[revenue]]-Table1[[#This Row],[budget_x]]</f>
        <v>-6181550</v>
      </c>
      <c r="K267" s="7">
        <f>Table1[[#This Row],[profit /loss ]]/Table1[[#This Row],[budget_x]]</f>
        <v>-0.9780933544303797</v>
      </c>
      <c r="L267" t="str" cm="1">
        <f t="array" ref="L267">_xlfn.IFS(Table1[[#This Row],[score]]&gt;70,"high",Table1[[#This Row],[score]]&gt;50,"medium",Table1[[#This Row],[score]]&lt;=50,"low")</f>
        <v>medium</v>
      </c>
    </row>
    <row r="268" spans="1:12" x14ac:dyDescent="0.3">
      <c r="A268" t="s">
        <v>314</v>
      </c>
      <c r="B268" s="1">
        <v>38155</v>
      </c>
      <c r="C268">
        <v>72</v>
      </c>
      <c r="D268" t="s">
        <v>9</v>
      </c>
      <c r="E268" t="s">
        <v>10</v>
      </c>
      <c r="F268">
        <v>70000000</v>
      </c>
      <c r="G268">
        <v>935253978</v>
      </c>
      <c r="H268" t="s">
        <v>11</v>
      </c>
      <c r="I268">
        <f>YEAR(Table1[[#This Row],[date]])</f>
        <v>2004</v>
      </c>
      <c r="J268">
        <f>Table1[[#This Row],[revenue]]-Table1[[#This Row],[budget_x]]</f>
        <v>865253978</v>
      </c>
      <c r="K268" s="7">
        <f>Table1[[#This Row],[profit /loss ]]/Table1[[#This Row],[budget_x]]</f>
        <v>12.360771114285715</v>
      </c>
      <c r="L268" t="str" cm="1">
        <f t="array" ref="L268">_xlfn.IFS(Table1[[#This Row],[score]]&gt;70,"high",Table1[[#This Row],[score]]&gt;50,"medium",Table1[[#This Row],[score]]&lt;=50,"low")</f>
        <v>high</v>
      </c>
    </row>
    <row r="269" spans="1:12" x14ac:dyDescent="0.3">
      <c r="A269" t="s">
        <v>315</v>
      </c>
      <c r="B269" s="1">
        <v>44672</v>
      </c>
      <c r="C269">
        <v>68</v>
      </c>
      <c r="D269" t="s">
        <v>9</v>
      </c>
      <c r="E269" t="s">
        <v>10</v>
      </c>
      <c r="F269">
        <v>30000000</v>
      </c>
      <c r="G269">
        <v>29116320</v>
      </c>
      <c r="H269" t="s">
        <v>11</v>
      </c>
      <c r="I269">
        <f>YEAR(Table1[[#This Row],[date]])</f>
        <v>2022</v>
      </c>
      <c r="J269">
        <f>Table1[[#This Row],[revenue]]-Table1[[#This Row],[budget_x]]</f>
        <v>-883680</v>
      </c>
      <c r="K269" s="7">
        <f>Table1[[#This Row],[profit /loss ]]/Table1[[#This Row],[budget_x]]</f>
        <v>-2.9456E-2</v>
      </c>
      <c r="L269" t="str" cm="1">
        <f t="array" ref="L269">_xlfn.IFS(Table1[[#This Row],[score]]&gt;70,"high",Table1[[#This Row],[score]]&gt;50,"medium",Table1[[#This Row],[score]]&lt;=50,"low")</f>
        <v>medium</v>
      </c>
    </row>
    <row r="270" spans="1:12" x14ac:dyDescent="0.3">
      <c r="A270" t="s">
        <v>316</v>
      </c>
      <c r="B270" s="1">
        <v>43117</v>
      </c>
      <c r="C270">
        <v>67</v>
      </c>
      <c r="D270" t="s">
        <v>9</v>
      </c>
      <c r="E270" t="s">
        <v>10</v>
      </c>
      <c r="F270">
        <v>55000000</v>
      </c>
      <c r="G270">
        <v>371985018</v>
      </c>
      <c r="H270" t="s">
        <v>11</v>
      </c>
      <c r="I270">
        <f>YEAR(Table1[[#This Row],[date]])</f>
        <v>2018</v>
      </c>
      <c r="J270">
        <f>Table1[[#This Row],[revenue]]-Table1[[#This Row],[budget_x]]</f>
        <v>316985018</v>
      </c>
      <c r="K270" s="7">
        <f>Table1[[#This Row],[profit /loss ]]/Table1[[#This Row],[budget_x]]</f>
        <v>5.7633639636363636</v>
      </c>
      <c r="L270" t="str" cm="1">
        <f t="array" ref="L270">_xlfn.IFS(Table1[[#This Row],[score]]&gt;70,"high",Table1[[#This Row],[score]]&gt;50,"medium",Table1[[#This Row],[score]]&lt;=50,"low")</f>
        <v>medium</v>
      </c>
    </row>
    <row r="271" spans="1:12" x14ac:dyDescent="0.3">
      <c r="A271" t="s">
        <v>317</v>
      </c>
      <c r="B271" s="1">
        <v>44890</v>
      </c>
      <c r="C271">
        <v>30</v>
      </c>
      <c r="D271" t="s">
        <v>9</v>
      </c>
      <c r="E271" t="s">
        <v>15</v>
      </c>
      <c r="F271">
        <v>15541000</v>
      </c>
      <c r="G271">
        <v>38139010</v>
      </c>
      <c r="H271" t="s">
        <v>52</v>
      </c>
      <c r="I271">
        <f>YEAR(Table1[[#This Row],[date]])</f>
        <v>2022</v>
      </c>
      <c r="J271">
        <f>Table1[[#This Row],[revenue]]-Table1[[#This Row],[budget_x]]</f>
        <v>22598010</v>
      </c>
      <c r="K271" s="7">
        <f>Table1[[#This Row],[profit /loss ]]/Table1[[#This Row],[budget_x]]</f>
        <v>1.4540898269094653</v>
      </c>
      <c r="L271" t="str" cm="1">
        <f t="array" ref="L271">_xlfn.IFS(Table1[[#This Row],[score]]&gt;70,"high",Table1[[#This Row],[score]]&gt;50,"medium",Table1[[#This Row],[score]]&lt;=50,"low")</f>
        <v>low</v>
      </c>
    </row>
    <row r="272" spans="1:12" x14ac:dyDescent="0.3">
      <c r="A272" t="s">
        <v>318</v>
      </c>
      <c r="B272" s="1">
        <v>44603</v>
      </c>
      <c r="C272">
        <v>69</v>
      </c>
      <c r="D272" t="s">
        <v>9</v>
      </c>
      <c r="E272" t="s">
        <v>319</v>
      </c>
      <c r="F272">
        <v>200000000</v>
      </c>
      <c r="G272">
        <v>626203271</v>
      </c>
      <c r="H272" t="s">
        <v>11</v>
      </c>
      <c r="I272">
        <f>YEAR(Table1[[#This Row],[date]])</f>
        <v>2022</v>
      </c>
      <c r="J272">
        <f>Table1[[#This Row],[revenue]]-Table1[[#This Row],[budget_x]]</f>
        <v>426203271</v>
      </c>
      <c r="K272" s="7">
        <f>Table1[[#This Row],[profit /loss ]]/Table1[[#This Row],[budget_x]]</f>
        <v>2.1310163549999999</v>
      </c>
      <c r="L272" t="str" cm="1">
        <f t="array" ref="L272">_xlfn.IFS(Table1[[#This Row],[score]]&gt;70,"high",Table1[[#This Row],[score]]&gt;50,"medium",Table1[[#This Row],[score]]&lt;=50,"low")</f>
        <v>medium</v>
      </c>
    </row>
    <row r="273" spans="1:12" x14ac:dyDescent="0.3">
      <c r="A273" t="s">
        <v>320</v>
      </c>
      <c r="B273" s="1">
        <v>43447</v>
      </c>
      <c r="C273">
        <v>84</v>
      </c>
      <c r="D273" t="s">
        <v>9</v>
      </c>
      <c r="E273" t="s">
        <v>10</v>
      </c>
      <c r="F273">
        <v>90000000</v>
      </c>
      <c r="G273">
        <v>375540831</v>
      </c>
      <c r="H273" t="s">
        <v>11</v>
      </c>
      <c r="I273">
        <f>YEAR(Table1[[#This Row],[date]])</f>
        <v>2018</v>
      </c>
      <c r="J273">
        <f>Table1[[#This Row],[revenue]]-Table1[[#This Row],[budget_x]]</f>
        <v>285540831</v>
      </c>
      <c r="K273" s="7">
        <f>Table1[[#This Row],[profit /loss ]]/Table1[[#This Row],[budget_x]]</f>
        <v>3.1726759000000002</v>
      </c>
      <c r="L273" t="str" cm="1">
        <f t="array" ref="L273">_xlfn.IFS(Table1[[#This Row],[score]]&gt;70,"high",Table1[[#This Row],[score]]&gt;50,"medium",Table1[[#This Row],[score]]&lt;=50,"low")</f>
        <v>high</v>
      </c>
    </row>
    <row r="274" spans="1:12" x14ac:dyDescent="0.3">
      <c r="A274" t="s">
        <v>321</v>
      </c>
      <c r="B274" s="1">
        <v>40495</v>
      </c>
      <c r="C274">
        <v>78</v>
      </c>
      <c r="D274" t="s">
        <v>9</v>
      </c>
      <c r="E274" t="s">
        <v>10</v>
      </c>
      <c r="F274">
        <v>250000000</v>
      </c>
      <c r="G274">
        <v>954305868</v>
      </c>
      <c r="H274" t="s">
        <v>11</v>
      </c>
      <c r="I274">
        <f>YEAR(Table1[[#This Row],[date]])</f>
        <v>2010</v>
      </c>
      <c r="J274">
        <f>Table1[[#This Row],[revenue]]-Table1[[#This Row],[budget_x]]</f>
        <v>704305868</v>
      </c>
      <c r="K274" s="7">
        <f>Table1[[#This Row],[profit /loss ]]/Table1[[#This Row],[budget_x]]</f>
        <v>2.8172234719999998</v>
      </c>
      <c r="L274" t="str" cm="1">
        <f t="array" ref="L274">_xlfn.IFS(Table1[[#This Row],[score]]&gt;70,"high",Table1[[#This Row],[score]]&gt;50,"medium",Table1[[#This Row],[score]]&lt;=50,"low")</f>
        <v>high</v>
      </c>
    </row>
    <row r="275" spans="1:12" x14ac:dyDescent="0.3">
      <c r="A275" t="s">
        <v>322</v>
      </c>
      <c r="B275" s="1">
        <v>44720</v>
      </c>
      <c r="C275">
        <v>68</v>
      </c>
      <c r="D275" t="s">
        <v>9</v>
      </c>
      <c r="E275" t="s">
        <v>10</v>
      </c>
      <c r="F275">
        <v>116200000</v>
      </c>
      <c r="G275">
        <v>572201947</v>
      </c>
      <c r="H275" t="s">
        <v>11</v>
      </c>
      <c r="I275">
        <f>YEAR(Table1[[#This Row],[date]])</f>
        <v>2022</v>
      </c>
      <c r="J275">
        <f>Table1[[#This Row],[revenue]]-Table1[[#This Row],[budget_x]]</f>
        <v>456001947</v>
      </c>
      <c r="K275" s="7">
        <f>Table1[[#This Row],[profit /loss ]]/Table1[[#This Row],[budget_x]]</f>
        <v>3.9242852581755594</v>
      </c>
      <c r="L275" t="str" cm="1">
        <f t="array" ref="L275">_xlfn.IFS(Table1[[#This Row],[score]]&gt;70,"high",Table1[[#This Row],[score]]&gt;50,"medium",Table1[[#This Row],[score]]&lt;=50,"low")</f>
        <v>medium</v>
      </c>
    </row>
    <row r="276" spans="1:12" x14ac:dyDescent="0.3">
      <c r="A276" t="s">
        <v>323</v>
      </c>
      <c r="B276" s="1">
        <v>44776</v>
      </c>
      <c r="C276">
        <v>77</v>
      </c>
      <c r="D276" t="s">
        <v>9</v>
      </c>
      <c r="E276" t="s">
        <v>74</v>
      </c>
      <c r="F276">
        <v>18052672</v>
      </c>
      <c r="G276">
        <v>19200000</v>
      </c>
      <c r="H276" t="s">
        <v>75</v>
      </c>
      <c r="I276">
        <f>YEAR(Table1[[#This Row],[date]])</f>
        <v>2022</v>
      </c>
      <c r="J276">
        <f>Table1[[#This Row],[revenue]]-Table1[[#This Row],[budget_x]]</f>
        <v>1147328</v>
      </c>
      <c r="K276" s="7">
        <f>Table1[[#This Row],[profit /loss ]]/Table1[[#This Row],[budget_x]]</f>
        <v>6.3554469942178088E-2</v>
      </c>
      <c r="L276" t="str" cm="1">
        <f t="array" ref="L276">_xlfn.IFS(Table1[[#This Row],[score]]&gt;70,"high",Table1[[#This Row],[score]]&gt;50,"medium",Table1[[#This Row],[score]]&lt;=50,"low")</f>
        <v>high</v>
      </c>
    </row>
    <row r="277" spans="1:12" x14ac:dyDescent="0.3">
      <c r="A277" t="s">
        <v>324</v>
      </c>
      <c r="B277" s="1">
        <v>44953</v>
      </c>
      <c r="C277">
        <v>58</v>
      </c>
      <c r="D277" t="s">
        <v>9</v>
      </c>
      <c r="E277" t="s">
        <v>10</v>
      </c>
      <c r="F277">
        <v>107000000</v>
      </c>
      <c r="G277">
        <v>297177664</v>
      </c>
      <c r="H277" t="s">
        <v>17</v>
      </c>
      <c r="I277">
        <f>YEAR(Table1[[#This Row],[date]])</f>
        <v>2023</v>
      </c>
      <c r="J277">
        <f>Table1[[#This Row],[revenue]]-Table1[[#This Row],[budget_x]]</f>
        <v>190177664</v>
      </c>
      <c r="K277" s="7">
        <f>Table1[[#This Row],[profit /loss ]]/Table1[[#This Row],[budget_x]]</f>
        <v>1.7773613457943924</v>
      </c>
      <c r="L277" t="str" cm="1">
        <f t="array" ref="L277">_xlfn.IFS(Table1[[#This Row],[score]]&gt;70,"high",Table1[[#This Row],[score]]&gt;50,"medium",Table1[[#This Row],[score]]&lt;=50,"low")</f>
        <v>medium</v>
      </c>
    </row>
    <row r="278" spans="1:12" x14ac:dyDescent="0.3">
      <c r="A278" t="s">
        <v>325</v>
      </c>
      <c r="B278" s="1">
        <v>44747</v>
      </c>
      <c r="C278">
        <v>70</v>
      </c>
      <c r="D278" t="s">
        <v>9</v>
      </c>
      <c r="E278" t="s">
        <v>10</v>
      </c>
      <c r="F278">
        <v>63400000</v>
      </c>
      <c r="G278">
        <v>11300000</v>
      </c>
      <c r="H278" t="s">
        <v>11</v>
      </c>
      <c r="I278">
        <f>YEAR(Table1[[#This Row],[date]])</f>
        <v>2022</v>
      </c>
      <c r="J278">
        <f>Table1[[#This Row],[revenue]]-Table1[[#This Row],[budget_x]]</f>
        <v>-52100000</v>
      </c>
      <c r="K278" s="7">
        <f>Table1[[#This Row],[profit /loss ]]/Table1[[#This Row],[budget_x]]</f>
        <v>-0.82176656151419558</v>
      </c>
      <c r="L278" t="str" cm="1">
        <f t="array" ref="L278">_xlfn.IFS(Table1[[#This Row],[score]]&gt;70,"high",Table1[[#This Row],[score]]&gt;50,"medium",Table1[[#This Row],[score]]&lt;=50,"low")</f>
        <v>medium</v>
      </c>
    </row>
    <row r="279" spans="1:12" x14ac:dyDescent="0.3">
      <c r="A279" t="s">
        <v>326</v>
      </c>
      <c r="B279" s="1">
        <v>43881</v>
      </c>
      <c r="C279">
        <v>100</v>
      </c>
      <c r="D279" t="s">
        <v>9</v>
      </c>
      <c r="E279" t="s">
        <v>74</v>
      </c>
      <c r="F279">
        <v>201000000</v>
      </c>
      <c r="G279">
        <v>1569323844</v>
      </c>
      <c r="H279" t="s">
        <v>75</v>
      </c>
      <c r="I279">
        <f>YEAR(Table1[[#This Row],[date]])</f>
        <v>2020</v>
      </c>
      <c r="J279">
        <f>Table1[[#This Row],[revenue]]-Table1[[#This Row],[budget_x]]</f>
        <v>1368323844</v>
      </c>
      <c r="K279" s="7">
        <f>Table1[[#This Row],[profit /loss ]]/Table1[[#This Row],[budget_x]]</f>
        <v>6.807581313432836</v>
      </c>
      <c r="L279" t="str" cm="1">
        <f t="array" ref="L279">_xlfn.IFS(Table1[[#This Row],[score]]&gt;70,"high",Table1[[#This Row],[score]]&gt;50,"medium",Table1[[#This Row],[score]]&lt;=50,"low")</f>
        <v>high</v>
      </c>
    </row>
    <row r="280" spans="1:12" x14ac:dyDescent="0.3">
      <c r="A280" t="s">
        <v>327</v>
      </c>
      <c r="B280" s="1">
        <v>44584</v>
      </c>
      <c r="C280">
        <v>64</v>
      </c>
      <c r="D280" t="s">
        <v>9</v>
      </c>
      <c r="E280" t="s">
        <v>10</v>
      </c>
      <c r="F280">
        <v>20000</v>
      </c>
      <c r="G280">
        <v>211802400.40000001</v>
      </c>
      <c r="H280" t="s">
        <v>30</v>
      </c>
      <c r="I280">
        <f>YEAR(Table1[[#This Row],[date]])</f>
        <v>2022</v>
      </c>
      <c r="J280">
        <f>Table1[[#This Row],[revenue]]-Table1[[#This Row],[budget_x]]</f>
        <v>211782400.40000001</v>
      </c>
      <c r="K280" s="7">
        <f>Table1[[#This Row],[profit /loss ]]/Table1[[#This Row],[budget_x]]</f>
        <v>10589.12002</v>
      </c>
      <c r="L280" t="str" cm="1">
        <f t="array" ref="L280">_xlfn.IFS(Table1[[#This Row],[score]]&gt;70,"high",Table1[[#This Row],[score]]&gt;50,"medium",Table1[[#This Row],[score]]&lt;=50,"low")</f>
        <v>medium</v>
      </c>
    </row>
    <row r="281" spans="1:12" x14ac:dyDescent="0.3">
      <c r="A281" t="s">
        <v>328</v>
      </c>
      <c r="B281" s="1">
        <v>42852</v>
      </c>
      <c r="C281">
        <v>75</v>
      </c>
      <c r="D281" t="s">
        <v>9</v>
      </c>
      <c r="E281" t="s">
        <v>10</v>
      </c>
      <c r="F281">
        <v>20000000</v>
      </c>
      <c r="G281">
        <v>96860808</v>
      </c>
      <c r="H281" t="s">
        <v>11</v>
      </c>
      <c r="I281">
        <f>YEAR(Table1[[#This Row],[date]])</f>
        <v>2017</v>
      </c>
      <c r="J281">
        <f>Table1[[#This Row],[revenue]]-Table1[[#This Row],[budget_x]]</f>
        <v>76860808</v>
      </c>
      <c r="K281" s="7">
        <f>Table1[[#This Row],[profit /loss ]]/Table1[[#This Row],[budget_x]]</f>
        <v>3.8430404</v>
      </c>
      <c r="L281" t="str" cm="1">
        <f t="array" ref="L281">_xlfn.IFS(Table1[[#This Row],[score]]&gt;70,"high",Table1[[#This Row],[score]]&gt;50,"medium",Table1[[#This Row],[score]]&lt;=50,"low")</f>
        <v>high</v>
      </c>
    </row>
    <row r="282" spans="1:12" x14ac:dyDescent="0.3">
      <c r="A282" t="s">
        <v>329</v>
      </c>
      <c r="B282" s="1">
        <v>44504</v>
      </c>
      <c r="C282">
        <v>70</v>
      </c>
      <c r="D282" t="s">
        <v>9</v>
      </c>
      <c r="E282" t="s">
        <v>10</v>
      </c>
      <c r="F282">
        <v>200000000</v>
      </c>
      <c r="G282">
        <v>401731759</v>
      </c>
      <c r="H282" t="s">
        <v>11</v>
      </c>
      <c r="I282">
        <f>YEAR(Table1[[#This Row],[date]])</f>
        <v>2021</v>
      </c>
      <c r="J282">
        <f>Table1[[#This Row],[revenue]]-Table1[[#This Row],[budget_x]]</f>
        <v>201731759</v>
      </c>
      <c r="K282" s="7">
        <f>Table1[[#This Row],[profit /loss ]]/Table1[[#This Row],[budget_x]]</f>
        <v>1.0086587950000001</v>
      </c>
      <c r="L282" t="str" cm="1">
        <f t="array" ref="L282">_xlfn.IFS(Table1[[#This Row],[score]]&gt;70,"high",Table1[[#This Row],[score]]&gt;50,"medium",Table1[[#This Row],[score]]&lt;=50,"low")</f>
        <v>medium</v>
      </c>
    </row>
    <row r="283" spans="1:12" x14ac:dyDescent="0.3">
      <c r="A283" t="s">
        <v>330</v>
      </c>
      <c r="B283" s="1">
        <v>44624</v>
      </c>
      <c r="C283">
        <v>57</v>
      </c>
      <c r="D283" t="s">
        <v>9</v>
      </c>
      <c r="E283" t="s">
        <v>69</v>
      </c>
      <c r="F283">
        <v>109000000</v>
      </c>
      <c r="G283">
        <v>590124290.79999995</v>
      </c>
      <c r="H283" t="s">
        <v>143</v>
      </c>
      <c r="I283">
        <f>YEAR(Table1[[#This Row],[date]])</f>
        <v>2022</v>
      </c>
      <c r="J283">
        <f>Table1[[#This Row],[revenue]]-Table1[[#This Row],[budget_x]]</f>
        <v>481124290.79999995</v>
      </c>
      <c r="K283" s="7">
        <f>Table1[[#This Row],[profit /loss ]]/Table1[[#This Row],[budget_x]]</f>
        <v>4.4139843192660546</v>
      </c>
      <c r="L283" t="str" cm="1">
        <f t="array" ref="L283">_xlfn.IFS(Table1[[#This Row],[score]]&gt;70,"high",Table1[[#This Row],[score]]&gt;50,"medium",Table1[[#This Row],[score]]&lt;=50,"low")</f>
        <v>medium</v>
      </c>
    </row>
    <row r="284" spans="1:12" x14ac:dyDescent="0.3">
      <c r="A284" t="s">
        <v>331</v>
      </c>
      <c r="B284" s="1">
        <v>44637</v>
      </c>
      <c r="C284">
        <v>74</v>
      </c>
      <c r="D284" t="s">
        <v>9</v>
      </c>
      <c r="E284" t="s">
        <v>10</v>
      </c>
      <c r="F284">
        <v>15000000</v>
      </c>
      <c r="G284">
        <v>84677678</v>
      </c>
      <c r="H284" t="s">
        <v>11</v>
      </c>
      <c r="I284">
        <f>YEAR(Table1[[#This Row],[date]])</f>
        <v>2022</v>
      </c>
      <c r="J284">
        <f>Table1[[#This Row],[revenue]]-Table1[[#This Row],[budget_x]]</f>
        <v>69677678</v>
      </c>
      <c r="K284" s="7">
        <f>Table1[[#This Row],[profit /loss ]]/Table1[[#This Row],[budget_x]]</f>
        <v>4.6451785333333335</v>
      </c>
      <c r="L284" t="str" cm="1">
        <f t="array" ref="L284">_xlfn.IFS(Table1[[#This Row],[score]]&gt;70,"high",Table1[[#This Row],[score]]&gt;50,"medium",Table1[[#This Row],[score]]&lt;=50,"low")</f>
        <v>high</v>
      </c>
    </row>
    <row r="285" spans="1:12" x14ac:dyDescent="0.3">
      <c r="A285" t="s">
        <v>332</v>
      </c>
      <c r="B285" s="1">
        <v>44798</v>
      </c>
      <c r="C285">
        <v>64</v>
      </c>
      <c r="D285" t="s">
        <v>9</v>
      </c>
      <c r="E285" t="s">
        <v>10</v>
      </c>
      <c r="F285">
        <v>1000000</v>
      </c>
      <c r="G285">
        <v>354836</v>
      </c>
      <c r="H285" t="s">
        <v>11</v>
      </c>
      <c r="I285">
        <f>YEAR(Table1[[#This Row],[date]])</f>
        <v>2022</v>
      </c>
      <c r="J285">
        <f>Table1[[#This Row],[revenue]]-Table1[[#This Row],[budget_x]]</f>
        <v>-645164</v>
      </c>
      <c r="K285" s="7">
        <f>Table1[[#This Row],[profit /loss ]]/Table1[[#This Row],[budget_x]]</f>
        <v>-0.64516399999999996</v>
      </c>
      <c r="L285" t="str" cm="1">
        <f t="array" ref="L285">_xlfn.IFS(Table1[[#This Row],[score]]&gt;70,"high",Table1[[#This Row],[score]]&gt;50,"medium",Table1[[#This Row],[score]]&lt;=50,"low")</f>
        <v>medium</v>
      </c>
    </row>
    <row r="286" spans="1:12" x14ac:dyDescent="0.3">
      <c r="A286" t="s">
        <v>333</v>
      </c>
      <c r="B286" s="1">
        <v>44350</v>
      </c>
      <c r="C286">
        <v>75</v>
      </c>
      <c r="D286" t="s">
        <v>9</v>
      </c>
      <c r="E286" t="s">
        <v>10</v>
      </c>
      <c r="F286">
        <v>40000000</v>
      </c>
      <c r="G286">
        <v>200266441</v>
      </c>
      <c r="H286" t="s">
        <v>11</v>
      </c>
      <c r="I286">
        <f>YEAR(Table1[[#This Row],[date]])</f>
        <v>2021</v>
      </c>
      <c r="J286">
        <f>Table1[[#This Row],[revenue]]-Table1[[#This Row],[budget_x]]</f>
        <v>160266441</v>
      </c>
      <c r="K286" s="7">
        <f>Table1[[#This Row],[profit /loss ]]/Table1[[#This Row],[budget_x]]</f>
        <v>4.0066610249999997</v>
      </c>
      <c r="L286" t="str" cm="1">
        <f t="array" ref="L286">_xlfn.IFS(Table1[[#This Row],[score]]&gt;70,"high",Table1[[#This Row],[score]]&gt;50,"medium",Table1[[#This Row],[score]]&lt;=50,"low")</f>
        <v>high</v>
      </c>
    </row>
    <row r="287" spans="1:12" x14ac:dyDescent="0.3">
      <c r="A287" t="s">
        <v>334</v>
      </c>
      <c r="B287" s="1">
        <v>40647</v>
      </c>
      <c r="C287">
        <v>48</v>
      </c>
      <c r="D287" t="s">
        <v>9</v>
      </c>
      <c r="E287" t="s">
        <v>86</v>
      </c>
      <c r="F287">
        <v>3500000</v>
      </c>
      <c r="G287">
        <v>10308238</v>
      </c>
      <c r="H287" t="s">
        <v>87</v>
      </c>
      <c r="I287">
        <f>YEAR(Table1[[#This Row],[date]])</f>
        <v>2011</v>
      </c>
      <c r="J287">
        <f>Table1[[#This Row],[revenue]]-Table1[[#This Row],[budget_x]]</f>
        <v>6808238</v>
      </c>
      <c r="K287" s="7">
        <f>Table1[[#This Row],[profit /loss ]]/Table1[[#This Row],[budget_x]]</f>
        <v>1.9452108571428572</v>
      </c>
      <c r="L287" t="str" cm="1">
        <f t="array" ref="L287">_xlfn.IFS(Table1[[#This Row],[score]]&gt;70,"high",Table1[[#This Row],[score]]&gt;50,"medium",Table1[[#This Row],[score]]&lt;=50,"low")</f>
        <v>low</v>
      </c>
    </row>
    <row r="288" spans="1:12" x14ac:dyDescent="0.3">
      <c r="A288" t="s">
        <v>335</v>
      </c>
      <c r="B288" s="1">
        <v>44827</v>
      </c>
      <c r="C288">
        <v>54</v>
      </c>
      <c r="D288" t="s">
        <v>9</v>
      </c>
      <c r="E288" t="s">
        <v>10</v>
      </c>
      <c r="F288">
        <v>6400000</v>
      </c>
      <c r="G288">
        <v>8902141</v>
      </c>
      <c r="H288" t="s">
        <v>17</v>
      </c>
      <c r="I288">
        <f>YEAR(Table1[[#This Row],[date]])</f>
        <v>2022</v>
      </c>
      <c r="J288">
        <f>Table1[[#This Row],[revenue]]-Table1[[#This Row],[budget_x]]</f>
        <v>2502141</v>
      </c>
      <c r="K288" s="7">
        <f>Table1[[#This Row],[profit /loss ]]/Table1[[#This Row],[budget_x]]</f>
        <v>0.39095953124999999</v>
      </c>
      <c r="L288" t="str" cm="1">
        <f t="array" ref="L288">_xlfn.IFS(Table1[[#This Row],[score]]&gt;70,"high",Table1[[#This Row],[score]]&gt;50,"medium",Table1[[#This Row],[score]]&lt;=50,"low")</f>
        <v>medium</v>
      </c>
    </row>
    <row r="289" spans="1:12" x14ac:dyDescent="0.3">
      <c r="A289" t="s">
        <v>336</v>
      </c>
      <c r="B289" s="1">
        <v>44308</v>
      </c>
      <c r="C289">
        <v>71</v>
      </c>
      <c r="D289" t="s">
        <v>9</v>
      </c>
      <c r="E289" t="s">
        <v>10</v>
      </c>
      <c r="F289">
        <v>55000000</v>
      </c>
      <c r="G289">
        <v>83508259</v>
      </c>
      <c r="H289" t="s">
        <v>11</v>
      </c>
      <c r="I289">
        <f>YEAR(Table1[[#This Row],[date]])</f>
        <v>2021</v>
      </c>
      <c r="J289">
        <f>Table1[[#This Row],[revenue]]-Table1[[#This Row],[budget_x]]</f>
        <v>28508259</v>
      </c>
      <c r="K289" s="7">
        <f>Table1[[#This Row],[profit /loss ]]/Table1[[#This Row],[budget_x]]</f>
        <v>0.51833198181818185</v>
      </c>
      <c r="L289" t="str" cm="1">
        <f t="array" ref="L289">_xlfn.IFS(Table1[[#This Row],[score]]&gt;70,"high",Table1[[#This Row],[score]]&gt;50,"medium",Table1[[#This Row],[score]]&lt;=50,"low")</f>
        <v>high</v>
      </c>
    </row>
    <row r="290" spans="1:12" x14ac:dyDescent="0.3">
      <c r="A290" t="s">
        <v>336</v>
      </c>
      <c r="B290" s="1">
        <v>44308</v>
      </c>
      <c r="C290">
        <v>71</v>
      </c>
      <c r="D290" t="s">
        <v>9</v>
      </c>
      <c r="E290" t="s">
        <v>10</v>
      </c>
      <c r="F290">
        <v>20000000</v>
      </c>
      <c r="G290">
        <v>122133227</v>
      </c>
      <c r="H290" t="s">
        <v>11</v>
      </c>
      <c r="I290">
        <f>YEAR(Table1[[#This Row],[date]])</f>
        <v>2021</v>
      </c>
      <c r="J290">
        <f>Table1[[#This Row],[revenue]]-Table1[[#This Row],[budget_x]]</f>
        <v>102133227</v>
      </c>
      <c r="K290" s="7">
        <f>Table1[[#This Row],[profit /loss ]]/Table1[[#This Row],[budget_x]]</f>
        <v>5.1066613500000004</v>
      </c>
      <c r="L290" t="str" cm="1">
        <f t="array" ref="L290">_xlfn.IFS(Table1[[#This Row],[score]]&gt;70,"high",Table1[[#This Row],[score]]&gt;50,"medium",Table1[[#This Row],[score]]&lt;=50,"low")</f>
        <v>high</v>
      </c>
    </row>
    <row r="291" spans="1:12" x14ac:dyDescent="0.3">
      <c r="A291" t="s">
        <v>337</v>
      </c>
      <c r="B291" s="1">
        <v>37875</v>
      </c>
      <c r="C291">
        <v>78</v>
      </c>
      <c r="D291" t="s">
        <v>9</v>
      </c>
      <c r="E291" t="s">
        <v>10</v>
      </c>
      <c r="F291">
        <v>140000000</v>
      </c>
      <c r="G291">
        <v>655011224</v>
      </c>
      <c r="H291" t="s">
        <v>11</v>
      </c>
      <c r="I291">
        <f>YEAR(Table1[[#This Row],[date]])</f>
        <v>2003</v>
      </c>
      <c r="J291">
        <f>Table1[[#This Row],[revenue]]-Table1[[#This Row],[budget_x]]</f>
        <v>515011224</v>
      </c>
      <c r="K291" s="7">
        <f>Table1[[#This Row],[profit /loss ]]/Table1[[#This Row],[budget_x]]</f>
        <v>3.6786515999999998</v>
      </c>
      <c r="L291" t="str" cm="1">
        <f t="array" ref="L291">_xlfn.IFS(Table1[[#This Row],[score]]&gt;70,"high",Table1[[#This Row],[score]]&gt;50,"medium",Table1[[#This Row],[score]]&lt;=50,"low")</f>
        <v>high</v>
      </c>
    </row>
    <row r="292" spans="1:12" x14ac:dyDescent="0.3">
      <c r="A292" t="s">
        <v>338</v>
      </c>
      <c r="B292" s="1">
        <v>44560</v>
      </c>
      <c r="C292">
        <v>72</v>
      </c>
      <c r="D292" t="s">
        <v>9</v>
      </c>
      <c r="E292" t="s">
        <v>10</v>
      </c>
      <c r="F292">
        <v>64000000</v>
      </c>
      <c r="G292">
        <v>78418101</v>
      </c>
      <c r="H292" t="s">
        <v>11</v>
      </c>
      <c r="I292">
        <f>YEAR(Table1[[#This Row],[date]])</f>
        <v>2021</v>
      </c>
      <c r="J292">
        <f>Table1[[#This Row],[revenue]]-Table1[[#This Row],[budget_x]]</f>
        <v>14418101</v>
      </c>
      <c r="K292" s="7">
        <f>Table1[[#This Row],[profit /loss ]]/Table1[[#This Row],[budget_x]]</f>
        <v>0.225282828125</v>
      </c>
      <c r="L292" t="str" cm="1">
        <f t="array" ref="L292">_xlfn.IFS(Table1[[#This Row],[score]]&gt;70,"high",Table1[[#This Row],[score]]&gt;50,"medium",Table1[[#This Row],[score]]&lt;=50,"low")</f>
        <v>high</v>
      </c>
    </row>
    <row r="293" spans="1:12" x14ac:dyDescent="0.3">
      <c r="A293" t="s">
        <v>339</v>
      </c>
      <c r="B293" s="1">
        <v>44641</v>
      </c>
      <c r="C293">
        <v>69</v>
      </c>
      <c r="D293" t="s">
        <v>9</v>
      </c>
      <c r="E293" t="s">
        <v>10</v>
      </c>
      <c r="F293">
        <v>149000000</v>
      </c>
      <c r="G293">
        <v>526557525.39999998</v>
      </c>
      <c r="H293" t="s">
        <v>30</v>
      </c>
      <c r="I293">
        <f>YEAR(Table1[[#This Row],[date]])</f>
        <v>2022</v>
      </c>
      <c r="J293">
        <f>Table1[[#This Row],[revenue]]-Table1[[#This Row],[budget_x]]</f>
        <v>377557525.39999998</v>
      </c>
      <c r="K293" s="7">
        <f>Table1[[#This Row],[profit /loss ]]/Table1[[#This Row],[budget_x]]</f>
        <v>2.5339431234899328</v>
      </c>
      <c r="L293" t="str" cm="1">
        <f t="array" ref="L293">_xlfn.IFS(Table1[[#This Row],[score]]&gt;70,"high",Table1[[#This Row],[score]]&gt;50,"medium",Table1[[#This Row],[score]]&lt;=50,"low")</f>
        <v>medium</v>
      </c>
    </row>
    <row r="294" spans="1:12" x14ac:dyDescent="0.3">
      <c r="A294" t="s">
        <v>340</v>
      </c>
      <c r="B294" s="1">
        <v>44343</v>
      </c>
      <c r="C294">
        <v>81</v>
      </c>
      <c r="D294" t="s">
        <v>9</v>
      </c>
      <c r="E294" t="s">
        <v>10</v>
      </c>
      <c r="F294">
        <v>200000000</v>
      </c>
      <c r="G294">
        <v>233503234</v>
      </c>
      <c r="H294" t="s">
        <v>11</v>
      </c>
      <c r="I294">
        <f>YEAR(Table1[[#This Row],[date]])</f>
        <v>2021</v>
      </c>
      <c r="J294">
        <f>Table1[[#This Row],[revenue]]-Table1[[#This Row],[budget_x]]</f>
        <v>33503234</v>
      </c>
      <c r="K294" s="7">
        <f>Table1[[#This Row],[profit /loss ]]/Table1[[#This Row],[budget_x]]</f>
        <v>0.16751616999999999</v>
      </c>
      <c r="L294" t="str" cm="1">
        <f t="array" ref="L294">_xlfn.IFS(Table1[[#This Row],[score]]&gt;70,"high",Table1[[#This Row],[score]]&gt;50,"medium",Table1[[#This Row],[score]]&lt;=50,"low")</f>
        <v>high</v>
      </c>
    </row>
    <row r="295" spans="1:12" x14ac:dyDescent="0.3">
      <c r="A295" t="s">
        <v>341</v>
      </c>
      <c r="B295" s="1">
        <v>44413</v>
      </c>
      <c r="C295">
        <v>76</v>
      </c>
      <c r="D295" t="s">
        <v>9</v>
      </c>
      <c r="E295" t="s">
        <v>10</v>
      </c>
      <c r="F295">
        <v>185000000</v>
      </c>
      <c r="G295">
        <v>167097737</v>
      </c>
      <c r="H295" t="s">
        <v>11</v>
      </c>
      <c r="I295">
        <f>YEAR(Table1[[#This Row],[date]])</f>
        <v>2021</v>
      </c>
      <c r="J295">
        <f>Table1[[#This Row],[revenue]]-Table1[[#This Row],[budget_x]]</f>
        <v>-17902263</v>
      </c>
      <c r="K295" s="7">
        <f>Table1[[#This Row],[profit /loss ]]/Table1[[#This Row],[budget_x]]</f>
        <v>-9.6768989189189192E-2</v>
      </c>
      <c r="L295" t="str" cm="1">
        <f t="array" ref="L295">_xlfn.IFS(Table1[[#This Row],[score]]&gt;70,"high",Table1[[#This Row],[score]]&gt;50,"medium",Table1[[#This Row],[score]]&lt;=50,"low")</f>
        <v>high</v>
      </c>
    </row>
    <row r="296" spans="1:12" x14ac:dyDescent="0.3">
      <c r="A296" t="s">
        <v>342</v>
      </c>
      <c r="B296" s="1">
        <v>44820</v>
      </c>
      <c r="C296">
        <v>76</v>
      </c>
      <c r="D296" t="s">
        <v>9</v>
      </c>
      <c r="E296" t="s">
        <v>69</v>
      </c>
      <c r="F296">
        <v>119000000</v>
      </c>
      <c r="G296">
        <v>583004188.79999995</v>
      </c>
      <c r="H296" t="s">
        <v>143</v>
      </c>
      <c r="I296">
        <f>YEAR(Table1[[#This Row],[date]])</f>
        <v>2022</v>
      </c>
      <c r="J296">
        <f>Table1[[#This Row],[revenue]]-Table1[[#This Row],[budget_x]]</f>
        <v>464004188.79999995</v>
      </c>
      <c r="K296" s="7">
        <f>Table1[[#This Row],[profit /loss ]]/Table1[[#This Row],[budget_x]]</f>
        <v>3.8991948638655458</v>
      </c>
      <c r="L296" t="str" cm="1">
        <f t="array" ref="L296">_xlfn.IFS(Table1[[#This Row],[score]]&gt;70,"high",Table1[[#This Row],[score]]&gt;50,"medium",Table1[[#This Row],[score]]&lt;=50,"low")</f>
        <v>high</v>
      </c>
    </row>
    <row r="297" spans="1:12" x14ac:dyDescent="0.3">
      <c r="A297" t="s">
        <v>343</v>
      </c>
      <c r="B297" s="1">
        <v>44651</v>
      </c>
      <c r="C297">
        <v>77</v>
      </c>
      <c r="D297" t="s">
        <v>9</v>
      </c>
      <c r="E297" t="s">
        <v>10</v>
      </c>
      <c r="F297">
        <v>70000000</v>
      </c>
      <c r="G297">
        <v>250659286</v>
      </c>
      <c r="H297" t="s">
        <v>11</v>
      </c>
      <c r="I297">
        <f>YEAR(Table1[[#This Row],[date]])</f>
        <v>2022</v>
      </c>
      <c r="J297">
        <f>Table1[[#This Row],[revenue]]-Table1[[#This Row],[budget_x]]</f>
        <v>180659286</v>
      </c>
      <c r="K297" s="7">
        <f>Table1[[#This Row],[profit /loss ]]/Table1[[#This Row],[budget_x]]</f>
        <v>2.5808469428571428</v>
      </c>
      <c r="L297" t="str" cm="1">
        <f t="array" ref="L297">_xlfn.IFS(Table1[[#This Row],[score]]&gt;70,"high",Table1[[#This Row],[score]]&gt;50,"medium",Table1[[#This Row],[score]]&lt;=50,"low")</f>
        <v>high</v>
      </c>
    </row>
    <row r="298" spans="1:12" x14ac:dyDescent="0.3">
      <c r="A298" t="s">
        <v>344</v>
      </c>
      <c r="B298" s="1">
        <v>41887</v>
      </c>
      <c r="C298">
        <v>59</v>
      </c>
      <c r="D298" t="s">
        <v>9</v>
      </c>
      <c r="E298" t="s">
        <v>10</v>
      </c>
      <c r="F298">
        <v>7270000</v>
      </c>
      <c r="G298">
        <v>1169603</v>
      </c>
      <c r="H298" t="s">
        <v>17</v>
      </c>
      <c r="I298">
        <f>YEAR(Table1[[#This Row],[date]])</f>
        <v>2014</v>
      </c>
      <c r="J298">
        <f>Table1[[#This Row],[revenue]]-Table1[[#This Row],[budget_x]]</f>
        <v>-6100397</v>
      </c>
      <c r="K298" s="7">
        <f>Table1[[#This Row],[profit /loss ]]/Table1[[#This Row],[budget_x]]</f>
        <v>-0.83911925722145808</v>
      </c>
      <c r="L298" t="str" cm="1">
        <f t="array" ref="L298">_xlfn.IFS(Table1[[#This Row],[score]]&gt;70,"high",Table1[[#This Row],[score]]&gt;50,"medium",Table1[[#This Row],[score]]&lt;=50,"low")</f>
        <v>medium</v>
      </c>
    </row>
    <row r="299" spans="1:12" x14ac:dyDescent="0.3">
      <c r="A299" t="s">
        <v>345</v>
      </c>
      <c r="B299" s="1">
        <v>41979</v>
      </c>
      <c r="C299">
        <v>78</v>
      </c>
      <c r="D299" t="s">
        <v>9</v>
      </c>
      <c r="E299" t="s">
        <v>69</v>
      </c>
      <c r="F299">
        <v>903852</v>
      </c>
      <c r="G299">
        <v>19840000</v>
      </c>
      <c r="H299" t="s">
        <v>143</v>
      </c>
      <c r="I299">
        <f>YEAR(Table1[[#This Row],[date]])</f>
        <v>2014</v>
      </c>
      <c r="J299">
        <f>Table1[[#This Row],[revenue]]-Table1[[#This Row],[budget_x]]</f>
        <v>18936148</v>
      </c>
      <c r="K299" s="7">
        <f>Table1[[#This Row],[profit /loss ]]/Table1[[#This Row],[budget_x]]</f>
        <v>20.950496320194013</v>
      </c>
      <c r="L299" t="str" cm="1">
        <f t="array" ref="L299">_xlfn.IFS(Table1[[#This Row],[score]]&gt;70,"high",Table1[[#This Row],[score]]&gt;50,"medium",Table1[[#This Row],[score]]&lt;=50,"low")</f>
        <v>high</v>
      </c>
    </row>
    <row r="300" spans="1:12" x14ac:dyDescent="0.3">
      <c r="A300" t="s">
        <v>346</v>
      </c>
      <c r="B300" s="1">
        <v>40682</v>
      </c>
      <c r="C300">
        <v>65</v>
      </c>
      <c r="D300" t="s">
        <v>9</v>
      </c>
      <c r="E300" t="s">
        <v>10</v>
      </c>
      <c r="F300">
        <v>379000000</v>
      </c>
      <c r="G300">
        <v>1045713802</v>
      </c>
      <c r="H300" t="s">
        <v>11</v>
      </c>
      <c r="I300">
        <f>YEAR(Table1[[#This Row],[date]])</f>
        <v>2011</v>
      </c>
      <c r="J300">
        <f>Table1[[#This Row],[revenue]]-Table1[[#This Row],[budget_x]]</f>
        <v>666713802</v>
      </c>
      <c r="K300" s="7">
        <f>Table1[[#This Row],[profit /loss ]]/Table1[[#This Row],[budget_x]]</f>
        <v>1.7591393192612137</v>
      </c>
      <c r="L300" t="str" cm="1">
        <f t="array" ref="L300">_xlfn.IFS(Table1[[#This Row],[score]]&gt;70,"high",Table1[[#This Row],[score]]&gt;50,"medium",Table1[[#This Row],[score]]&lt;=50,"low")</f>
        <v>medium</v>
      </c>
    </row>
    <row r="301" spans="1:12" x14ac:dyDescent="0.3">
      <c r="A301" t="s">
        <v>347</v>
      </c>
      <c r="B301" s="1">
        <v>44943</v>
      </c>
      <c r="C301">
        <v>61</v>
      </c>
      <c r="D301" t="s">
        <v>9</v>
      </c>
      <c r="E301" t="s">
        <v>10</v>
      </c>
      <c r="F301">
        <v>97200000</v>
      </c>
      <c r="G301">
        <v>463920468</v>
      </c>
      <c r="H301" t="s">
        <v>17</v>
      </c>
      <c r="I301">
        <f>YEAR(Table1[[#This Row],[date]])</f>
        <v>2023</v>
      </c>
      <c r="J301">
        <f>Table1[[#This Row],[revenue]]-Table1[[#This Row],[budget_x]]</f>
        <v>366720468</v>
      </c>
      <c r="K301" s="7">
        <f>Table1[[#This Row],[profit /loss ]]/Table1[[#This Row],[budget_x]]</f>
        <v>3.7728443209876543</v>
      </c>
      <c r="L301" t="str" cm="1">
        <f t="array" ref="L301">_xlfn.IFS(Table1[[#This Row],[score]]&gt;70,"high",Table1[[#This Row],[score]]&gt;50,"medium",Table1[[#This Row],[score]]&lt;=50,"low")</f>
        <v>medium</v>
      </c>
    </row>
    <row r="302" spans="1:12" x14ac:dyDescent="0.3">
      <c r="A302" t="s">
        <v>348</v>
      </c>
      <c r="B302" s="1">
        <v>45016</v>
      </c>
      <c r="C302">
        <v>75</v>
      </c>
      <c r="D302" t="s">
        <v>9</v>
      </c>
      <c r="E302" t="s">
        <v>10</v>
      </c>
      <c r="F302">
        <v>96200000</v>
      </c>
      <c r="G302">
        <v>412160901</v>
      </c>
      <c r="H302" t="s">
        <v>11</v>
      </c>
      <c r="I302">
        <f>YEAR(Table1[[#This Row],[date]])</f>
        <v>2023</v>
      </c>
      <c r="J302">
        <f>Table1[[#This Row],[revenue]]-Table1[[#This Row],[budget_x]]</f>
        <v>315960901</v>
      </c>
      <c r="K302" s="7">
        <f>Table1[[#This Row],[profit /loss ]]/Table1[[#This Row],[budget_x]]</f>
        <v>3.2844168503118505</v>
      </c>
      <c r="L302" t="str" cm="1">
        <f t="array" ref="L302">_xlfn.IFS(Table1[[#This Row],[score]]&gt;70,"high",Table1[[#This Row],[score]]&gt;50,"medium",Table1[[#This Row],[score]]&lt;=50,"low")</f>
        <v>high</v>
      </c>
    </row>
    <row r="303" spans="1:12" x14ac:dyDescent="0.3">
      <c r="A303" t="s">
        <v>349</v>
      </c>
      <c r="B303" s="1">
        <v>43095</v>
      </c>
      <c r="C303">
        <v>82</v>
      </c>
      <c r="D303" t="s">
        <v>9</v>
      </c>
      <c r="E303" t="s">
        <v>10</v>
      </c>
      <c r="F303">
        <v>175000000</v>
      </c>
      <c r="G303">
        <v>797660271</v>
      </c>
      <c r="H303" t="s">
        <v>11</v>
      </c>
      <c r="I303">
        <f>YEAR(Table1[[#This Row],[date]])</f>
        <v>2017</v>
      </c>
      <c r="J303">
        <f>Table1[[#This Row],[revenue]]-Table1[[#This Row],[budget_x]]</f>
        <v>622660271</v>
      </c>
      <c r="K303" s="7">
        <f>Table1[[#This Row],[profit /loss ]]/Table1[[#This Row],[budget_x]]</f>
        <v>3.5580586914285712</v>
      </c>
      <c r="L303" t="str" cm="1">
        <f t="array" ref="L303">_xlfn.IFS(Table1[[#This Row],[score]]&gt;70,"high",Table1[[#This Row],[score]]&gt;50,"medium",Table1[[#This Row],[score]]&lt;=50,"low")</f>
        <v>high</v>
      </c>
    </row>
    <row r="304" spans="1:12" x14ac:dyDescent="0.3">
      <c r="A304" t="s">
        <v>350</v>
      </c>
      <c r="B304" s="1">
        <v>44750</v>
      </c>
      <c r="C304">
        <v>75</v>
      </c>
      <c r="D304" t="s">
        <v>9</v>
      </c>
      <c r="E304" t="s">
        <v>10</v>
      </c>
      <c r="F304">
        <v>116200000</v>
      </c>
      <c r="G304">
        <v>649271677.39999998</v>
      </c>
      <c r="H304" t="s">
        <v>11</v>
      </c>
      <c r="I304">
        <f>YEAR(Table1[[#This Row],[date]])</f>
        <v>2022</v>
      </c>
      <c r="J304">
        <f>Table1[[#This Row],[revenue]]-Table1[[#This Row],[budget_x]]</f>
        <v>533071677.39999998</v>
      </c>
      <c r="K304" s="7">
        <f>Table1[[#This Row],[profit /loss ]]/Table1[[#This Row],[budget_x]]</f>
        <v>4.5875359500860586</v>
      </c>
      <c r="L304" t="str" cm="1">
        <f t="array" ref="L304">_xlfn.IFS(Table1[[#This Row],[score]]&gt;70,"high",Table1[[#This Row],[score]]&gt;50,"medium",Table1[[#This Row],[score]]&lt;=50,"low")</f>
        <v>high</v>
      </c>
    </row>
    <row r="305" spans="1:12" x14ac:dyDescent="0.3">
      <c r="A305" t="s">
        <v>351</v>
      </c>
      <c r="B305" s="1">
        <v>35040</v>
      </c>
      <c r="C305">
        <v>80</v>
      </c>
      <c r="D305" t="s">
        <v>9</v>
      </c>
      <c r="E305" t="s">
        <v>10</v>
      </c>
      <c r="F305">
        <v>30000000</v>
      </c>
      <c r="G305">
        <v>365270951</v>
      </c>
      <c r="H305" t="s">
        <v>11</v>
      </c>
      <c r="I305">
        <f>YEAR(Table1[[#This Row],[date]])</f>
        <v>1995</v>
      </c>
      <c r="J305">
        <f>Table1[[#This Row],[revenue]]-Table1[[#This Row],[budget_x]]</f>
        <v>335270951</v>
      </c>
      <c r="K305" s="7">
        <f>Table1[[#This Row],[profit /loss ]]/Table1[[#This Row],[budget_x]]</f>
        <v>11.175698366666667</v>
      </c>
      <c r="L305" t="str" cm="1">
        <f t="array" ref="L305">_xlfn.IFS(Table1[[#This Row],[score]]&gt;70,"high",Table1[[#This Row],[score]]&gt;50,"medium",Table1[[#This Row],[score]]&lt;=50,"low")</f>
        <v>high</v>
      </c>
    </row>
    <row r="306" spans="1:12" x14ac:dyDescent="0.3">
      <c r="A306" t="s">
        <v>352</v>
      </c>
      <c r="B306" s="1">
        <v>44525</v>
      </c>
      <c r="C306">
        <v>75</v>
      </c>
      <c r="D306" t="s">
        <v>9</v>
      </c>
      <c r="E306" t="s">
        <v>10</v>
      </c>
      <c r="F306">
        <v>82000000</v>
      </c>
      <c r="G306">
        <v>146281732</v>
      </c>
      <c r="H306" t="s">
        <v>11</v>
      </c>
      <c r="I306">
        <f>YEAR(Table1[[#This Row],[date]])</f>
        <v>2021</v>
      </c>
      <c r="J306">
        <f>Table1[[#This Row],[revenue]]-Table1[[#This Row],[budget_x]]</f>
        <v>64281732</v>
      </c>
      <c r="K306" s="7">
        <f>Table1[[#This Row],[profit /loss ]]/Table1[[#This Row],[budget_x]]</f>
        <v>0.78392356097560978</v>
      </c>
      <c r="L306" t="str" cm="1">
        <f t="array" ref="L306">_xlfn.IFS(Table1[[#This Row],[score]]&gt;70,"high",Table1[[#This Row],[score]]&gt;50,"medium",Table1[[#This Row],[score]]&lt;=50,"low")</f>
        <v>high</v>
      </c>
    </row>
    <row r="307" spans="1:12" x14ac:dyDescent="0.3">
      <c r="A307" t="s">
        <v>353</v>
      </c>
      <c r="B307" s="1">
        <v>42013</v>
      </c>
      <c r="C307">
        <v>0</v>
      </c>
      <c r="D307" t="s">
        <v>9</v>
      </c>
      <c r="E307" t="s">
        <v>69</v>
      </c>
      <c r="F307">
        <v>167540000</v>
      </c>
      <c r="G307">
        <v>175269998.80000001</v>
      </c>
      <c r="H307" t="s">
        <v>143</v>
      </c>
      <c r="I307">
        <f>YEAR(Table1[[#This Row],[date]])</f>
        <v>2015</v>
      </c>
      <c r="J307">
        <f>Table1[[#This Row],[revenue]]-Table1[[#This Row],[budget_x]]</f>
        <v>7729998.8000000119</v>
      </c>
      <c r="K307" s="7">
        <f>Table1[[#This Row],[profit /loss ]]/Table1[[#This Row],[budget_x]]</f>
        <v>4.6138228482750461E-2</v>
      </c>
      <c r="L307" t="str" cm="1">
        <f t="array" ref="L307">_xlfn.IFS(Table1[[#This Row],[score]]&gt;70,"high",Table1[[#This Row],[score]]&gt;50,"medium",Table1[[#This Row],[score]]&lt;=50,"low")</f>
        <v>low</v>
      </c>
    </row>
    <row r="308" spans="1:12" x14ac:dyDescent="0.3">
      <c r="A308" t="s">
        <v>354</v>
      </c>
      <c r="B308" s="1">
        <v>44867</v>
      </c>
      <c r="C308">
        <v>73</v>
      </c>
      <c r="D308" t="s">
        <v>9</v>
      </c>
      <c r="E308" t="s">
        <v>10</v>
      </c>
      <c r="F308">
        <v>80000000</v>
      </c>
      <c r="G308">
        <v>522029092.39999998</v>
      </c>
      <c r="H308" t="s">
        <v>17</v>
      </c>
      <c r="I308">
        <f>YEAR(Table1[[#This Row],[date]])</f>
        <v>2022</v>
      </c>
      <c r="J308">
        <f>Table1[[#This Row],[revenue]]-Table1[[#This Row],[budget_x]]</f>
        <v>442029092.39999998</v>
      </c>
      <c r="K308" s="7">
        <f>Table1[[#This Row],[profit /loss ]]/Table1[[#This Row],[budget_x]]</f>
        <v>5.5253636549999996</v>
      </c>
      <c r="L308" t="str" cm="1">
        <f t="array" ref="L308">_xlfn.IFS(Table1[[#This Row],[score]]&gt;70,"high",Table1[[#This Row],[score]]&gt;50,"medium",Table1[[#This Row],[score]]&lt;=50,"low")</f>
        <v>high</v>
      </c>
    </row>
    <row r="309" spans="1:12" x14ac:dyDescent="0.3">
      <c r="A309" t="s">
        <v>355</v>
      </c>
      <c r="B309" s="1">
        <v>34805</v>
      </c>
      <c r="C309">
        <v>82</v>
      </c>
      <c r="D309" t="s">
        <v>9</v>
      </c>
      <c r="E309" t="s">
        <v>10</v>
      </c>
      <c r="F309">
        <v>143260000</v>
      </c>
      <c r="G309">
        <v>865531384</v>
      </c>
      <c r="H309" t="s">
        <v>17</v>
      </c>
      <c r="I309">
        <f>YEAR(Table1[[#This Row],[date]])</f>
        <v>1995</v>
      </c>
      <c r="J309">
        <f>Table1[[#This Row],[revenue]]-Table1[[#This Row],[budget_x]]</f>
        <v>722271384</v>
      </c>
      <c r="K309" s="7">
        <f>Table1[[#This Row],[profit /loss ]]/Table1[[#This Row],[budget_x]]</f>
        <v>5.0416821443529249</v>
      </c>
      <c r="L309" t="str" cm="1">
        <f t="array" ref="L309">_xlfn.IFS(Table1[[#This Row],[score]]&gt;70,"high",Table1[[#This Row],[score]]&gt;50,"medium",Table1[[#This Row],[score]]&lt;=50,"low")</f>
        <v>high</v>
      </c>
    </row>
    <row r="310" spans="1:12" x14ac:dyDescent="0.3">
      <c r="A310" t="s">
        <v>356</v>
      </c>
      <c r="B310" s="1">
        <v>44701</v>
      </c>
      <c r="C310">
        <v>68</v>
      </c>
      <c r="D310" t="s">
        <v>9</v>
      </c>
      <c r="E310" t="s">
        <v>69</v>
      </c>
      <c r="F310">
        <v>120400000</v>
      </c>
      <c r="G310">
        <v>614097908.39999998</v>
      </c>
      <c r="H310" t="s">
        <v>143</v>
      </c>
      <c r="I310">
        <f>YEAR(Table1[[#This Row],[date]])</f>
        <v>2022</v>
      </c>
      <c r="J310">
        <f>Table1[[#This Row],[revenue]]-Table1[[#This Row],[budget_x]]</f>
        <v>493697908.39999998</v>
      </c>
      <c r="K310" s="7">
        <f>Table1[[#This Row],[profit /loss ]]/Table1[[#This Row],[budget_x]]</f>
        <v>4.1004809667774085</v>
      </c>
      <c r="L310" t="str" cm="1">
        <f t="array" ref="L310">_xlfn.IFS(Table1[[#This Row],[score]]&gt;70,"high",Table1[[#This Row],[score]]&gt;50,"medium",Table1[[#This Row],[score]]&lt;=50,"low")</f>
        <v>medium</v>
      </c>
    </row>
    <row r="311" spans="1:12" x14ac:dyDescent="0.3">
      <c r="A311" t="s">
        <v>357</v>
      </c>
      <c r="B311" s="1">
        <v>35782</v>
      </c>
      <c r="C311">
        <v>79</v>
      </c>
      <c r="D311" t="s">
        <v>9</v>
      </c>
      <c r="E311" t="s">
        <v>10</v>
      </c>
      <c r="F311">
        <v>200000000</v>
      </c>
      <c r="G311">
        <v>2222985568</v>
      </c>
      <c r="H311" t="s">
        <v>11</v>
      </c>
      <c r="I311">
        <f>YEAR(Table1[[#This Row],[date]])</f>
        <v>1997</v>
      </c>
      <c r="J311">
        <f>Table1[[#This Row],[revenue]]-Table1[[#This Row],[budget_x]]</f>
        <v>2022985568</v>
      </c>
      <c r="K311" s="7">
        <f>Table1[[#This Row],[profit /loss ]]/Table1[[#This Row],[budget_x]]</f>
        <v>10.11492784</v>
      </c>
      <c r="L311" t="str" cm="1">
        <f t="array" ref="L311">_xlfn.IFS(Table1[[#This Row],[score]]&gt;70,"high",Table1[[#This Row],[score]]&gt;50,"medium",Table1[[#This Row],[score]]&lt;=50,"low")</f>
        <v>high</v>
      </c>
    </row>
    <row r="312" spans="1:12" x14ac:dyDescent="0.3">
      <c r="A312" t="s">
        <v>358</v>
      </c>
      <c r="B312" s="1">
        <v>41963</v>
      </c>
      <c r="C312">
        <v>68</v>
      </c>
      <c r="D312" t="s">
        <v>9</v>
      </c>
      <c r="E312" t="s">
        <v>10</v>
      </c>
      <c r="F312">
        <v>125000000</v>
      </c>
      <c r="G312">
        <v>766575131</v>
      </c>
      <c r="H312" t="s">
        <v>11</v>
      </c>
      <c r="I312">
        <f>YEAR(Table1[[#This Row],[date]])</f>
        <v>2014</v>
      </c>
      <c r="J312">
        <f>Table1[[#This Row],[revenue]]-Table1[[#This Row],[budget_x]]</f>
        <v>641575131</v>
      </c>
      <c r="K312" s="7">
        <f>Table1[[#This Row],[profit /loss ]]/Table1[[#This Row],[budget_x]]</f>
        <v>5.1326010479999997</v>
      </c>
      <c r="L312" t="str" cm="1">
        <f t="array" ref="L312">_xlfn.IFS(Table1[[#This Row],[score]]&gt;70,"high",Table1[[#This Row],[score]]&gt;50,"medium",Table1[[#This Row],[score]]&lt;=50,"low")</f>
        <v>medium</v>
      </c>
    </row>
    <row r="313" spans="1:12" x14ac:dyDescent="0.3">
      <c r="A313" t="s">
        <v>359</v>
      </c>
      <c r="B313" s="1">
        <v>42713</v>
      </c>
      <c r="C313">
        <v>67</v>
      </c>
      <c r="D313" t="s">
        <v>9</v>
      </c>
      <c r="E313" t="s">
        <v>10</v>
      </c>
      <c r="F313">
        <v>24570496.600000001</v>
      </c>
      <c r="G313">
        <v>5972942</v>
      </c>
      <c r="H313" t="s">
        <v>11</v>
      </c>
      <c r="I313">
        <f>YEAR(Table1[[#This Row],[date]])</f>
        <v>2016</v>
      </c>
      <c r="J313">
        <f>Table1[[#This Row],[revenue]]-Table1[[#This Row],[budget_x]]</f>
        <v>-18597554.600000001</v>
      </c>
      <c r="K313" s="7">
        <f>Table1[[#This Row],[profit /loss ]]/Table1[[#This Row],[budget_x]]</f>
        <v>-0.75690593083088109</v>
      </c>
      <c r="L313" t="str" cm="1">
        <f t="array" ref="L313">_xlfn.IFS(Table1[[#This Row],[score]]&gt;70,"high",Table1[[#This Row],[score]]&gt;50,"medium",Table1[[#This Row],[score]]&lt;=50,"low")</f>
        <v>medium</v>
      </c>
    </row>
    <row r="314" spans="1:12" x14ac:dyDescent="0.3">
      <c r="A314" t="s">
        <v>360</v>
      </c>
      <c r="B314" s="1">
        <v>44680</v>
      </c>
      <c r="C314">
        <v>52</v>
      </c>
      <c r="D314" t="s">
        <v>9</v>
      </c>
      <c r="E314" t="s">
        <v>10</v>
      </c>
      <c r="F314">
        <v>105000000</v>
      </c>
      <c r="G314">
        <v>354205502.19999999</v>
      </c>
      <c r="H314" t="s">
        <v>17</v>
      </c>
      <c r="I314">
        <f>YEAR(Table1[[#This Row],[date]])</f>
        <v>2022</v>
      </c>
      <c r="J314">
        <f>Table1[[#This Row],[revenue]]-Table1[[#This Row],[budget_x]]</f>
        <v>249205502.19999999</v>
      </c>
      <c r="K314" s="7">
        <f>Table1[[#This Row],[profit /loss ]]/Table1[[#This Row],[budget_x]]</f>
        <v>2.3733857352380952</v>
      </c>
      <c r="L314" t="str" cm="1">
        <f t="array" ref="L314">_xlfn.IFS(Table1[[#This Row],[score]]&gt;70,"high",Table1[[#This Row],[score]]&gt;50,"medium",Table1[[#This Row],[score]]&lt;=50,"low")</f>
        <v>medium</v>
      </c>
    </row>
    <row r="315" spans="1:12" x14ac:dyDescent="0.3">
      <c r="A315" t="s">
        <v>361</v>
      </c>
      <c r="B315" s="1">
        <v>44564</v>
      </c>
      <c r="C315">
        <v>64</v>
      </c>
      <c r="D315" t="s">
        <v>9</v>
      </c>
      <c r="E315" t="s">
        <v>10</v>
      </c>
      <c r="F315">
        <v>35442225.799999997</v>
      </c>
      <c r="G315">
        <v>195189</v>
      </c>
      <c r="H315" t="s">
        <v>30</v>
      </c>
      <c r="I315">
        <f>YEAR(Table1[[#This Row],[date]])</f>
        <v>2022</v>
      </c>
      <c r="J315">
        <f>Table1[[#This Row],[revenue]]-Table1[[#This Row],[budget_x]]</f>
        <v>-35247036.799999997</v>
      </c>
      <c r="K315" s="7">
        <f>Table1[[#This Row],[profit /loss ]]/Table1[[#This Row],[budget_x]]</f>
        <v>-0.99449275558760197</v>
      </c>
      <c r="L315" t="str" cm="1">
        <f t="array" ref="L315">_xlfn.IFS(Table1[[#This Row],[score]]&gt;70,"high",Table1[[#This Row],[score]]&gt;50,"medium",Table1[[#This Row],[score]]&lt;=50,"low")</f>
        <v>medium</v>
      </c>
    </row>
    <row r="316" spans="1:12" x14ac:dyDescent="0.3">
      <c r="A316" t="s">
        <v>362</v>
      </c>
      <c r="B316" s="1">
        <v>44666</v>
      </c>
      <c r="C316">
        <v>54</v>
      </c>
      <c r="D316" t="s">
        <v>9</v>
      </c>
      <c r="E316" t="s">
        <v>10</v>
      </c>
      <c r="F316">
        <v>174000000</v>
      </c>
      <c r="G316">
        <v>474753914.39999998</v>
      </c>
      <c r="H316" t="s">
        <v>30</v>
      </c>
      <c r="I316">
        <f>YEAR(Table1[[#This Row],[date]])</f>
        <v>2022</v>
      </c>
      <c r="J316">
        <f>Table1[[#This Row],[revenue]]-Table1[[#This Row],[budget_x]]</f>
        <v>300753914.39999998</v>
      </c>
      <c r="K316" s="7">
        <f>Table1[[#This Row],[profit /loss ]]/Table1[[#This Row],[budget_x]]</f>
        <v>1.7284707724137929</v>
      </c>
      <c r="L316" t="str" cm="1">
        <f t="array" ref="L316">_xlfn.IFS(Table1[[#This Row],[score]]&gt;70,"high",Table1[[#This Row],[score]]&gt;50,"medium",Table1[[#This Row],[score]]&lt;=50,"low")</f>
        <v>medium</v>
      </c>
    </row>
    <row r="317" spans="1:12" x14ac:dyDescent="0.3">
      <c r="A317" t="s">
        <v>363</v>
      </c>
      <c r="B317" s="1">
        <v>44847</v>
      </c>
      <c r="C317">
        <v>65</v>
      </c>
      <c r="D317" t="s">
        <v>9</v>
      </c>
      <c r="E317" t="s">
        <v>74</v>
      </c>
      <c r="F317">
        <v>115200000</v>
      </c>
      <c r="G317">
        <v>220908446.19999999</v>
      </c>
      <c r="H317" t="s">
        <v>11</v>
      </c>
      <c r="I317">
        <f>YEAR(Table1[[#This Row],[date]])</f>
        <v>2022</v>
      </c>
      <c r="J317">
        <f>Table1[[#This Row],[revenue]]-Table1[[#This Row],[budget_x]]</f>
        <v>105708446.19999999</v>
      </c>
      <c r="K317" s="7">
        <f>Table1[[#This Row],[profit /loss ]]/Table1[[#This Row],[budget_x]]</f>
        <v>0.9176080399305554</v>
      </c>
      <c r="L317" t="str" cm="1">
        <f t="array" ref="L317">_xlfn.IFS(Table1[[#This Row],[score]]&gt;70,"high",Table1[[#This Row],[score]]&gt;50,"medium",Table1[[#This Row],[score]]&lt;=50,"low")</f>
        <v>medium</v>
      </c>
    </row>
    <row r="318" spans="1:12" x14ac:dyDescent="0.3">
      <c r="A318" t="s">
        <v>364</v>
      </c>
      <c r="B318" s="1">
        <v>44875</v>
      </c>
      <c r="C318">
        <v>65</v>
      </c>
      <c r="D318" t="s">
        <v>9</v>
      </c>
      <c r="E318" t="s">
        <v>171</v>
      </c>
      <c r="F318">
        <v>122800000</v>
      </c>
      <c r="G318">
        <v>377993107</v>
      </c>
      <c r="H318" t="s">
        <v>184</v>
      </c>
      <c r="I318">
        <f>YEAR(Table1[[#This Row],[date]])</f>
        <v>2022</v>
      </c>
      <c r="J318">
        <f>Table1[[#This Row],[revenue]]-Table1[[#This Row],[budget_x]]</f>
        <v>255193107</v>
      </c>
      <c r="K318" s="7">
        <f>Table1[[#This Row],[profit /loss ]]/Table1[[#This Row],[budget_x]]</f>
        <v>2.0781197638436484</v>
      </c>
      <c r="L318" t="str" cm="1">
        <f t="array" ref="L318">_xlfn.IFS(Table1[[#This Row],[score]]&gt;70,"high",Table1[[#This Row],[score]]&gt;50,"medium",Table1[[#This Row],[score]]&lt;=50,"low")</f>
        <v>medium</v>
      </c>
    </row>
    <row r="319" spans="1:12" x14ac:dyDescent="0.3">
      <c r="A319" t="s">
        <v>365</v>
      </c>
      <c r="B319" s="1">
        <v>44651</v>
      </c>
      <c r="C319">
        <v>66</v>
      </c>
      <c r="D319" t="s">
        <v>9</v>
      </c>
      <c r="E319" t="s">
        <v>10</v>
      </c>
      <c r="F319">
        <v>110600000</v>
      </c>
      <c r="G319">
        <v>660008190.39999998</v>
      </c>
      <c r="H319" t="s">
        <v>17</v>
      </c>
      <c r="I319">
        <f>YEAR(Table1[[#This Row],[date]])</f>
        <v>2022</v>
      </c>
      <c r="J319">
        <f>Table1[[#This Row],[revenue]]-Table1[[#This Row],[budget_x]]</f>
        <v>549408190.39999998</v>
      </c>
      <c r="K319" s="7">
        <f>Table1[[#This Row],[profit /loss ]]/Table1[[#This Row],[budget_x]]</f>
        <v>4.967524325497287</v>
      </c>
      <c r="L319" t="str" cm="1">
        <f t="array" ref="L319">_xlfn.IFS(Table1[[#This Row],[score]]&gt;70,"high",Table1[[#This Row],[score]]&gt;50,"medium",Table1[[#This Row],[score]]&lt;=50,"low")</f>
        <v>medium</v>
      </c>
    </row>
    <row r="320" spans="1:12" x14ac:dyDescent="0.3">
      <c r="A320" t="s">
        <v>366</v>
      </c>
      <c r="B320" s="1">
        <v>44805</v>
      </c>
      <c r="C320">
        <v>71</v>
      </c>
      <c r="D320" t="s">
        <v>9</v>
      </c>
      <c r="E320" t="s">
        <v>10</v>
      </c>
      <c r="F320">
        <v>105</v>
      </c>
      <c r="G320">
        <v>94909</v>
      </c>
      <c r="H320" t="s">
        <v>11</v>
      </c>
      <c r="I320">
        <f>YEAR(Table1[[#This Row],[date]])</f>
        <v>2022</v>
      </c>
      <c r="J320">
        <f>Table1[[#This Row],[revenue]]-Table1[[#This Row],[budget_x]]</f>
        <v>94804</v>
      </c>
      <c r="K320" s="7">
        <f>Table1[[#This Row],[profit /loss ]]/Table1[[#This Row],[budget_x]]</f>
        <v>902.89523809523814</v>
      </c>
      <c r="L320" t="str" cm="1">
        <f t="array" ref="L320">_xlfn.IFS(Table1[[#This Row],[score]]&gt;70,"high",Table1[[#This Row],[score]]&gt;50,"medium",Table1[[#This Row],[score]]&lt;=50,"low")</f>
        <v>high</v>
      </c>
    </row>
    <row r="321" spans="1:12" x14ac:dyDescent="0.3">
      <c r="A321" t="s">
        <v>367</v>
      </c>
      <c r="B321" s="1">
        <v>44839</v>
      </c>
      <c r="C321">
        <v>69</v>
      </c>
      <c r="D321" t="s">
        <v>9</v>
      </c>
      <c r="E321" t="s">
        <v>368</v>
      </c>
      <c r="F321">
        <v>111600000</v>
      </c>
      <c r="G321">
        <v>767228967.60000002</v>
      </c>
      <c r="H321" t="s">
        <v>369</v>
      </c>
      <c r="I321">
        <f>YEAR(Table1[[#This Row],[date]])</f>
        <v>2022</v>
      </c>
      <c r="J321">
        <f>Table1[[#This Row],[revenue]]-Table1[[#This Row],[budget_x]]</f>
        <v>655628967.60000002</v>
      </c>
      <c r="K321" s="7">
        <f>Table1[[#This Row],[profit /loss ]]/Table1[[#This Row],[budget_x]]</f>
        <v>5.8748115376344092</v>
      </c>
      <c r="L321" t="str" cm="1">
        <f t="array" ref="L321">_xlfn.IFS(Table1[[#This Row],[score]]&gt;70,"high",Table1[[#This Row],[score]]&gt;50,"medium",Table1[[#This Row],[score]]&lt;=50,"low")</f>
        <v>medium</v>
      </c>
    </row>
    <row r="322" spans="1:12" x14ac:dyDescent="0.3">
      <c r="A322" t="s">
        <v>370</v>
      </c>
      <c r="B322" s="1">
        <v>44783</v>
      </c>
      <c r="C322">
        <v>71</v>
      </c>
      <c r="D322" t="s">
        <v>9</v>
      </c>
      <c r="E322" t="s">
        <v>10</v>
      </c>
      <c r="F322">
        <v>131400000</v>
      </c>
      <c r="G322">
        <v>730150001.20000005</v>
      </c>
      <c r="H322" t="s">
        <v>17</v>
      </c>
      <c r="I322">
        <f>YEAR(Table1[[#This Row],[date]])</f>
        <v>2022</v>
      </c>
      <c r="J322">
        <f>Table1[[#This Row],[revenue]]-Table1[[#This Row],[budget_x]]</f>
        <v>598750001.20000005</v>
      </c>
      <c r="K322" s="7">
        <f>Table1[[#This Row],[profit /loss ]]/Table1[[#This Row],[budget_x]]</f>
        <v>4.5566971171993913</v>
      </c>
      <c r="L322" t="str" cm="1">
        <f t="array" ref="L322">_xlfn.IFS(Table1[[#This Row],[score]]&gt;70,"high",Table1[[#This Row],[score]]&gt;50,"medium",Table1[[#This Row],[score]]&lt;=50,"low")</f>
        <v>high</v>
      </c>
    </row>
    <row r="323" spans="1:12" x14ac:dyDescent="0.3">
      <c r="A323" t="s">
        <v>371</v>
      </c>
      <c r="B323" s="1">
        <v>41698</v>
      </c>
      <c r="C323">
        <v>69</v>
      </c>
      <c r="D323" t="s">
        <v>9</v>
      </c>
      <c r="E323" t="s">
        <v>10</v>
      </c>
      <c r="F323">
        <v>22000000</v>
      </c>
      <c r="G323">
        <v>70949793</v>
      </c>
      <c r="H323" t="s">
        <v>17</v>
      </c>
      <c r="I323">
        <f>YEAR(Table1[[#This Row],[date]])</f>
        <v>2014</v>
      </c>
      <c r="J323">
        <f>Table1[[#This Row],[revenue]]-Table1[[#This Row],[budget_x]]</f>
        <v>48949793</v>
      </c>
      <c r="K323" s="7">
        <f>Table1[[#This Row],[profit /loss ]]/Table1[[#This Row],[budget_x]]</f>
        <v>2.224990590909091</v>
      </c>
      <c r="L323" t="str" cm="1">
        <f t="array" ref="L323">_xlfn.IFS(Table1[[#This Row],[score]]&gt;70,"high",Table1[[#This Row],[score]]&gt;50,"medium",Table1[[#This Row],[score]]&lt;=50,"low")</f>
        <v>medium</v>
      </c>
    </row>
    <row r="324" spans="1:12" x14ac:dyDescent="0.3">
      <c r="A324" t="s">
        <v>372</v>
      </c>
      <c r="B324" s="1">
        <v>44539</v>
      </c>
      <c r="C324">
        <v>80</v>
      </c>
      <c r="D324" t="s">
        <v>9</v>
      </c>
      <c r="E324" t="s">
        <v>69</v>
      </c>
      <c r="F324">
        <v>20011197</v>
      </c>
      <c r="G324">
        <v>14037060</v>
      </c>
      <c r="H324" t="s">
        <v>11</v>
      </c>
      <c r="I324">
        <f>YEAR(Table1[[#This Row],[date]])</f>
        <v>2021</v>
      </c>
      <c r="J324">
        <f>Table1[[#This Row],[revenue]]-Table1[[#This Row],[budget_x]]</f>
        <v>-5974137</v>
      </c>
      <c r="K324" s="7">
        <f>Table1[[#This Row],[profit /loss ]]/Table1[[#This Row],[budget_x]]</f>
        <v>-0.2985397125419334</v>
      </c>
      <c r="L324" t="str" cm="1">
        <f t="array" ref="L324">_xlfn.IFS(Table1[[#This Row],[score]]&gt;70,"high",Table1[[#This Row],[score]]&gt;50,"medium",Table1[[#This Row],[score]]&lt;=50,"low")</f>
        <v>high</v>
      </c>
    </row>
    <row r="325" spans="1:12" x14ac:dyDescent="0.3">
      <c r="A325" t="s">
        <v>373</v>
      </c>
      <c r="B325" s="1">
        <v>44512</v>
      </c>
      <c r="C325">
        <v>72</v>
      </c>
      <c r="D325" t="s">
        <v>9</v>
      </c>
      <c r="E325" t="s">
        <v>69</v>
      </c>
      <c r="F325">
        <v>107200000</v>
      </c>
      <c r="G325">
        <v>632203108.60000002</v>
      </c>
      <c r="H325" t="s">
        <v>143</v>
      </c>
      <c r="I325">
        <f>YEAR(Table1[[#This Row],[date]])</f>
        <v>2021</v>
      </c>
      <c r="J325">
        <f>Table1[[#This Row],[revenue]]-Table1[[#This Row],[budget_x]]</f>
        <v>525003108.60000002</v>
      </c>
      <c r="K325" s="7">
        <f>Table1[[#This Row],[profit /loss ]]/Table1[[#This Row],[budget_x]]</f>
        <v>4.8974170578358214</v>
      </c>
      <c r="L325" t="str" cm="1">
        <f t="array" ref="L325">_xlfn.IFS(Table1[[#This Row],[score]]&gt;70,"high",Table1[[#This Row],[score]]&gt;50,"medium",Table1[[#This Row],[score]]&lt;=50,"low")</f>
        <v>high</v>
      </c>
    </row>
    <row r="326" spans="1:12" x14ac:dyDescent="0.3">
      <c r="A326" t="s">
        <v>374</v>
      </c>
      <c r="B326" s="1">
        <v>44539</v>
      </c>
      <c r="C326">
        <v>61</v>
      </c>
      <c r="D326" t="s">
        <v>9</v>
      </c>
      <c r="E326" t="s">
        <v>10</v>
      </c>
      <c r="F326">
        <v>25000000</v>
      </c>
      <c r="G326">
        <v>41909091</v>
      </c>
      <c r="H326" t="s">
        <v>11</v>
      </c>
      <c r="I326">
        <f>YEAR(Table1[[#This Row],[date]])</f>
        <v>2021</v>
      </c>
      <c r="J326">
        <f>Table1[[#This Row],[revenue]]-Table1[[#This Row],[budget_x]]</f>
        <v>16909091</v>
      </c>
      <c r="K326" s="7">
        <f>Table1[[#This Row],[profit /loss ]]/Table1[[#This Row],[budget_x]]</f>
        <v>0.67636364000000004</v>
      </c>
      <c r="L326" t="str" cm="1">
        <f t="array" ref="L326">_xlfn.IFS(Table1[[#This Row],[score]]&gt;70,"high",Table1[[#This Row],[score]]&gt;50,"medium",Table1[[#This Row],[score]]&lt;=50,"low")</f>
        <v>medium</v>
      </c>
    </row>
    <row r="327" spans="1:12" x14ac:dyDescent="0.3">
      <c r="A327" t="s">
        <v>375</v>
      </c>
      <c r="B327" s="1">
        <v>44743</v>
      </c>
      <c r="C327">
        <v>76</v>
      </c>
      <c r="D327" t="s">
        <v>9</v>
      </c>
      <c r="E327" t="s">
        <v>69</v>
      </c>
      <c r="F327">
        <v>13187504.6</v>
      </c>
      <c r="G327">
        <v>7283918</v>
      </c>
      <c r="H327" t="s">
        <v>143</v>
      </c>
      <c r="I327">
        <f>YEAR(Table1[[#This Row],[date]])</f>
        <v>2022</v>
      </c>
      <c r="J327">
        <f>Table1[[#This Row],[revenue]]-Table1[[#This Row],[budget_x]]</f>
        <v>-5903586.5999999996</v>
      </c>
      <c r="K327" s="7">
        <f>Table1[[#This Row],[profit /loss ]]/Table1[[#This Row],[budget_x]]</f>
        <v>-0.4476651784447529</v>
      </c>
      <c r="L327" t="str" cm="1">
        <f t="array" ref="L327">_xlfn.IFS(Table1[[#This Row],[score]]&gt;70,"high",Table1[[#This Row],[score]]&gt;50,"medium",Table1[[#This Row],[score]]&lt;=50,"low")</f>
        <v>high</v>
      </c>
    </row>
    <row r="328" spans="1:12" x14ac:dyDescent="0.3">
      <c r="A328" t="s">
        <v>376</v>
      </c>
      <c r="B328" s="1">
        <v>44917</v>
      </c>
      <c r="C328">
        <v>70</v>
      </c>
      <c r="D328" t="s">
        <v>9</v>
      </c>
      <c r="E328" t="s">
        <v>10</v>
      </c>
      <c r="F328">
        <v>72000000</v>
      </c>
      <c r="G328">
        <v>214883443.80000001</v>
      </c>
      <c r="H328" t="s">
        <v>11</v>
      </c>
      <c r="I328">
        <f>YEAR(Table1[[#This Row],[date]])</f>
        <v>2022</v>
      </c>
      <c r="J328">
        <f>Table1[[#This Row],[revenue]]-Table1[[#This Row],[budget_x]]</f>
        <v>142883443.80000001</v>
      </c>
      <c r="K328" s="7">
        <f>Table1[[#This Row],[profit /loss ]]/Table1[[#This Row],[budget_x]]</f>
        <v>1.9844922750000002</v>
      </c>
      <c r="L328" t="str" cm="1">
        <f t="array" ref="L328">_xlfn.IFS(Table1[[#This Row],[score]]&gt;70,"high",Table1[[#This Row],[score]]&gt;50,"medium",Table1[[#This Row],[score]]&lt;=50,"low")</f>
        <v>medium</v>
      </c>
    </row>
    <row r="329" spans="1:12" x14ac:dyDescent="0.3">
      <c r="A329" t="s">
        <v>377</v>
      </c>
      <c r="B329" s="1">
        <v>34571</v>
      </c>
      <c r="C329">
        <v>83</v>
      </c>
      <c r="D329" t="s">
        <v>9</v>
      </c>
      <c r="E329" t="s">
        <v>10</v>
      </c>
      <c r="F329">
        <v>260000000</v>
      </c>
      <c r="G329">
        <v>1647733638</v>
      </c>
      <c r="H329" t="s">
        <v>11</v>
      </c>
      <c r="I329">
        <f>YEAR(Table1[[#This Row],[date]])</f>
        <v>1994</v>
      </c>
      <c r="J329">
        <f>Table1[[#This Row],[revenue]]-Table1[[#This Row],[budget_x]]</f>
        <v>1387733638</v>
      </c>
      <c r="K329" s="7">
        <f>Table1[[#This Row],[profit /loss ]]/Table1[[#This Row],[budget_x]]</f>
        <v>5.3374370692307691</v>
      </c>
      <c r="L329" t="str" cm="1">
        <f t="array" ref="L329">_xlfn.IFS(Table1[[#This Row],[score]]&gt;70,"high",Table1[[#This Row],[score]]&gt;50,"medium",Table1[[#This Row],[score]]&lt;=50,"low")</f>
        <v>high</v>
      </c>
    </row>
    <row r="330" spans="1:12" x14ac:dyDescent="0.3">
      <c r="A330" t="s">
        <v>377</v>
      </c>
      <c r="B330" s="1">
        <v>34571</v>
      </c>
      <c r="C330">
        <v>83</v>
      </c>
      <c r="D330" t="s">
        <v>9</v>
      </c>
      <c r="E330" t="s">
        <v>10</v>
      </c>
      <c r="F330">
        <v>79300000</v>
      </c>
      <c r="G330">
        <v>986193783</v>
      </c>
      <c r="H330" t="s">
        <v>11</v>
      </c>
      <c r="I330">
        <f>YEAR(Table1[[#This Row],[date]])</f>
        <v>1994</v>
      </c>
      <c r="J330">
        <f>Table1[[#This Row],[revenue]]-Table1[[#This Row],[budget_x]]</f>
        <v>906893783</v>
      </c>
      <c r="K330" s="7">
        <f>Table1[[#This Row],[profit /loss ]]/Table1[[#This Row],[budget_x]]</f>
        <v>11.436239382093316</v>
      </c>
      <c r="L330" t="str" cm="1">
        <f t="array" ref="L330">_xlfn.IFS(Table1[[#This Row],[score]]&gt;70,"high",Table1[[#This Row],[score]]&gt;50,"medium",Table1[[#This Row],[score]]&lt;=50,"low")</f>
        <v>high</v>
      </c>
    </row>
    <row r="331" spans="1:12" x14ac:dyDescent="0.3">
      <c r="A331" t="s">
        <v>378</v>
      </c>
      <c r="B331" s="1">
        <v>42117</v>
      </c>
      <c r="C331">
        <v>73</v>
      </c>
      <c r="D331" t="s">
        <v>9</v>
      </c>
      <c r="E331" t="s">
        <v>10</v>
      </c>
      <c r="F331">
        <v>365000000</v>
      </c>
      <c r="G331">
        <v>1395316979</v>
      </c>
      <c r="H331" t="s">
        <v>11</v>
      </c>
      <c r="I331">
        <f>YEAR(Table1[[#This Row],[date]])</f>
        <v>2015</v>
      </c>
      <c r="J331">
        <f>Table1[[#This Row],[revenue]]-Table1[[#This Row],[budget_x]]</f>
        <v>1030316979</v>
      </c>
      <c r="K331" s="7">
        <f>Table1[[#This Row],[profit /loss ]]/Table1[[#This Row],[budget_x]]</f>
        <v>2.8227862438356164</v>
      </c>
      <c r="L331" t="str" cm="1">
        <f t="array" ref="L331">_xlfn.IFS(Table1[[#This Row],[score]]&gt;70,"high",Table1[[#This Row],[score]]&gt;50,"medium",Table1[[#This Row],[score]]&lt;=50,"low")</f>
        <v>high</v>
      </c>
    </row>
    <row r="332" spans="1:12" x14ac:dyDescent="0.3">
      <c r="A332" t="s">
        <v>379</v>
      </c>
      <c r="B332" s="1">
        <v>42537</v>
      </c>
      <c r="C332">
        <v>79</v>
      </c>
      <c r="D332" t="s">
        <v>9</v>
      </c>
      <c r="E332" t="s">
        <v>10</v>
      </c>
      <c r="F332">
        <v>20000000</v>
      </c>
      <c r="G332">
        <v>208064908</v>
      </c>
      <c r="H332" t="s">
        <v>11</v>
      </c>
      <c r="I332">
        <f>YEAR(Table1[[#This Row],[date]])</f>
        <v>2016</v>
      </c>
      <c r="J332">
        <f>Table1[[#This Row],[revenue]]-Table1[[#This Row],[budget_x]]</f>
        <v>188064908</v>
      </c>
      <c r="K332" s="7">
        <f>Table1[[#This Row],[profit /loss ]]/Table1[[#This Row],[budget_x]]</f>
        <v>9.4032453999999994</v>
      </c>
      <c r="L332" t="str" cm="1">
        <f t="array" ref="L332">_xlfn.IFS(Table1[[#This Row],[score]]&gt;70,"high",Table1[[#This Row],[score]]&gt;50,"medium",Table1[[#This Row],[score]]&lt;=50,"low")</f>
        <v>high</v>
      </c>
    </row>
    <row r="333" spans="1:12" x14ac:dyDescent="0.3">
      <c r="A333" t="s">
        <v>380</v>
      </c>
      <c r="B333" s="1">
        <v>44365</v>
      </c>
      <c r="C333">
        <v>79</v>
      </c>
      <c r="D333" t="s">
        <v>9</v>
      </c>
      <c r="E333" t="s">
        <v>10</v>
      </c>
      <c r="F333">
        <v>200000000</v>
      </c>
      <c r="G333">
        <v>49750471</v>
      </c>
      <c r="H333" t="s">
        <v>11</v>
      </c>
      <c r="I333">
        <f>YEAR(Table1[[#This Row],[date]])</f>
        <v>2021</v>
      </c>
      <c r="J333">
        <f>Table1[[#This Row],[revenue]]-Table1[[#This Row],[budget_x]]</f>
        <v>-150249529</v>
      </c>
      <c r="K333" s="7">
        <f>Table1[[#This Row],[profit /loss ]]/Table1[[#This Row],[budget_x]]</f>
        <v>-0.75124764499999996</v>
      </c>
      <c r="L333" t="str" cm="1">
        <f t="array" ref="L333">_xlfn.IFS(Table1[[#This Row],[score]]&gt;70,"high",Table1[[#This Row],[score]]&gt;50,"medium",Table1[[#This Row],[score]]&lt;=50,"low")</f>
        <v>high</v>
      </c>
    </row>
    <row r="334" spans="1:12" x14ac:dyDescent="0.3">
      <c r="A334" t="s">
        <v>381</v>
      </c>
      <c r="B334" s="1">
        <v>38904</v>
      </c>
      <c r="C334">
        <v>73</v>
      </c>
      <c r="D334" t="s">
        <v>9</v>
      </c>
      <c r="E334" t="s">
        <v>10</v>
      </c>
      <c r="F334">
        <v>200000000</v>
      </c>
      <c r="G334">
        <v>1065659812</v>
      </c>
      <c r="H334" t="s">
        <v>11</v>
      </c>
      <c r="I334">
        <f>YEAR(Table1[[#This Row],[date]])</f>
        <v>2006</v>
      </c>
      <c r="J334">
        <f>Table1[[#This Row],[revenue]]-Table1[[#This Row],[budget_x]]</f>
        <v>865659812</v>
      </c>
      <c r="K334" s="7">
        <f>Table1[[#This Row],[profit /loss ]]/Table1[[#This Row],[budget_x]]</f>
        <v>4.32829906</v>
      </c>
      <c r="L334" t="str" cm="1">
        <f t="array" ref="L334">_xlfn.IFS(Table1[[#This Row],[score]]&gt;70,"high",Table1[[#This Row],[score]]&gt;50,"medium",Table1[[#This Row],[score]]&lt;=50,"low")</f>
        <v>high</v>
      </c>
    </row>
    <row r="335" spans="1:12" x14ac:dyDescent="0.3">
      <c r="A335" t="s">
        <v>382</v>
      </c>
      <c r="B335" s="1">
        <v>44883</v>
      </c>
      <c r="C335">
        <v>72</v>
      </c>
      <c r="D335" t="s">
        <v>9</v>
      </c>
      <c r="E335" t="s">
        <v>10</v>
      </c>
      <c r="F335">
        <v>30000000</v>
      </c>
      <c r="G335">
        <v>73040804</v>
      </c>
      <c r="H335" t="s">
        <v>11</v>
      </c>
      <c r="I335">
        <f>YEAR(Table1[[#This Row],[date]])</f>
        <v>2022</v>
      </c>
      <c r="J335">
        <f>Table1[[#This Row],[revenue]]-Table1[[#This Row],[budget_x]]</f>
        <v>43040804</v>
      </c>
      <c r="K335" s="7">
        <f>Table1[[#This Row],[profit /loss ]]/Table1[[#This Row],[budget_x]]</f>
        <v>1.4346934666666666</v>
      </c>
      <c r="L335" t="str" cm="1">
        <f t="array" ref="L335">_xlfn.IFS(Table1[[#This Row],[score]]&gt;70,"high",Table1[[#This Row],[score]]&gt;50,"medium",Table1[[#This Row],[score]]&lt;=50,"low")</f>
        <v>high</v>
      </c>
    </row>
    <row r="336" spans="1:12" x14ac:dyDescent="0.3">
      <c r="A336" t="s">
        <v>383</v>
      </c>
      <c r="B336" s="1">
        <v>37336</v>
      </c>
      <c r="C336">
        <v>73</v>
      </c>
      <c r="D336" t="s">
        <v>9</v>
      </c>
      <c r="E336" t="s">
        <v>10</v>
      </c>
      <c r="F336">
        <v>65000000</v>
      </c>
      <c r="G336">
        <v>386116343</v>
      </c>
      <c r="H336" t="s">
        <v>11</v>
      </c>
      <c r="I336">
        <f>YEAR(Table1[[#This Row],[date]])</f>
        <v>2002</v>
      </c>
      <c r="J336">
        <f>Table1[[#This Row],[revenue]]-Table1[[#This Row],[budget_x]]</f>
        <v>321116343</v>
      </c>
      <c r="K336" s="7">
        <f>Table1[[#This Row],[profit /loss ]]/Table1[[#This Row],[budget_x]]</f>
        <v>4.9402514307692309</v>
      </c>
      <c r="L336" t="str" cm="1">
        <f t="array" ref="L336">_xlfn.IFS(Table1[[#This Row],[score]]&gt;70,"high",Table1[[#This Row],[score]]&gt;50,"medium",Table1[[#This Row],[score]]&lt;=50,"low")</f>
        <v>high</v>
      </c>
    </row>
    <row r="337" spans="1:12" x14ac:dyDescent="0.3">
      <c r="A337" t="s">
        <v>384</v>
      </c>
      <c r="B337" s="1">
        <v>44526</v>
      </c>
      <c r="C337">
        <v>61</v>
      </c>
      <c r="D337" t="s">
        <v>9</v>
      </c>
      <c r="E337" t="s">
        <v>69</v>
      </c>
      <c r="F337">
        <v>139600000</v>
      </c>
      <c r="G337">
        <v>350558192.60000002</v>
      </c>
      <c r="H337" t="s">
        <v>143</v>
      </c>
      <c r="I337">
        <f>YEAR(Table1[[#This Row],[date]])</f>
        <v>2021</v>
      </c>
      <c r="J337">
        <f>Table1[[#This Row],[revenue]]-Table1[[#This Row],[budget_x]]</f>
        <v>210958192.60000002</v>
      </c>
      <c r="K337" s="7">
        <f>Table1[[#This Row],[profit /loss ]]/Table1[[#This Row],[budget_x]]</f>
        <v>1.5111618381088827</v>
      </c>
      <c r="L337" t="str" cm="1">
        <f t="array" ref="L337">_xlfn.IFS(Table1[[#This Row],[score]]&gt;70,"high",Table1[[#This Row],[score]]&gt;50,"medium",Table1[[#This Row],[score]]&lt;=50,"low")</f>
        <v>medium</v>
      </c>
    </row>
    <row r="338" spans="1:12" x14ac:dyDescent="0.3">
      <c r="A338" t="s">
        <v>259</v>
      </c>
      <c r="B338" s="1">
        <v>33059</v>
      </c>
      <c r="C338">
        <v>73</v>
      </c>
      <c r="D338" t="s">
        <v>9</v>
      </c>
      <c r="E338" t="s">
        <v>10</v>
      </c>
      <c r="F338">
        <v>40000000</v>
      </c>
      <c r="G338">
        <v>211343479</v>
      </c>
      <c r="H338" t="s">
        <v>11</v>
      </c>
      <c r="I338">
        <f>YEAR(Table1[[#This Row],[date]])</f>
        <v>1990</v>
      </c>
      <c r="J338">
        <f>Table1[[#This Row],[revenue]]-Table1[[#This Row],[budget_x]]</f>
        <v>171343479</v>
      </c>
      <c r="K338" s="7">
        <f>Table1[[#This Row],[profit /loss ]]/Table1[[#This Row],[budget_x]]</f>
        <v>4.2835869750000004</v>
      </c>
      <c r="L338" t="str" cm="1">
        <f t="array" ref="L338">_xlfn.IFS(Table1[[#This Row],[score]]&gt;70,"high",Table1[[#This Row],[score]]&gt;50,"medium",Table1[[#This Row],[score]]&lt;=50,"low")</f>
        <v>high</v>
      </c>
    </row>
    <row r="339" spans="1:12" x14ac:dyDescent="0.3">
      <c r="A339" t="s">
        <v>385</v>
      </c>
      <c r="B339" s="1">
        <v>40361</v>
      </c>
      <c r="C339">
        <v>63</v>
      </c>
      <c r="D339" t="s">
        <v>9</v>
      </c>
      <c r="E339" t="s">
        <v>10</v>
      </c>
      <c r="F339">
        <v>165000000</v>
      </c>
      <c r="G339">
        <v>756244673</v>
      </c>
      <c r="H339" t="s">
        <v>11</v>
      </c>
      <c r="I339">
        <f>YEAR(Table1[[#This Row],[date]])</f>
        <v>2010</v>
      </c>
      <c r="J339">
        <f>Table1[[#This Row],[revenue]]-Table1[[#This Row],[budget_x]]</f>
        <v>591244673</v>
      </c>
      <c r="K339" s="7">
        <f>Table1[[#This Row],[profit /loss ]]/Table1[[#This Row],[budget_x]]</f>
        <v>3.5833010484848486</v>
      </c>
      <c r="L339" t="str" cm="1">
        <f t="array" ref="L339">_xlfn.IFS(Table1[[#This Row],[score]]&gt;70,"high",Table1[[#This Row],[score]]&gt;50,"medium",Table1[[#This Row],[score]]&lt;=50,"low")</f>
        <v>medium</v>
      </c>
    </row>
    <row r="340" spans="1:12" x14ac:dyDescent="0.3">
      <c r="A340" t="s">
        <v>386</v>
      </c>
      <c r="B340" s="1">
        <v>44562</v>
      </c>
      <c r="C340">
        <v>75</v>
      </c>
      <c r="D340" t="s">
        <v>9</v>
      </c>
      <c r="E340" t="s">
        <v>10</v>
      </c>
      <c r="F340">
        <v>75000000</v>
      </c>
      <c r="G340">
        <v>203614138</v>
      </c>
      <c r="H340" t="s">
        <v>11</v>
      </c>
      <c r="I340">
        <f>YEAR(Table1[[#This Row],[date]])</f>
        <v>2022</v>
      </c>
      <c r="J340">
        <f>Table1[[#This Row],[revenue]]-Table1[[#This Row],[budget_x]]</f>
        <v>128614138</v>
      </c>
      <c r="K340" s="7">
        <f>Table1[[#This Row],[profit /loss ]]/Table1[[#This Row],[budget_x]]</f>
        <v>1.7148551733333333</v>
      </c>
      <c r="L340" t="str" cm="1">
        <f t="array" ref="L340">_xlfn.IFS(Table1[[#This Row],[score]]&gt;70,"high",Table1[[#This Row],[score]]&gt;50,"medium",Table1[[#This Row],[score]]&lt;=50,"low")</f>
        <v>high</v>
      </c>
    </row>
    <row r="341" spans="1:12" x14ac:dyDescent="0.3">
      <c r="A341" t="s">
        <v>387</v>
      </c>
      <c r="B341" s="1">
        <v>43874</v>
      </c>
      <c r="C341">
        <v>74</v>
      </c>
      <c r="D341" t="s">
        <v>9</v>
      </c>
      <c r="E341" t="s">
        <v>10</v>
      </c>
      <c r="F341">
        <v>85000000</v>
      </c>
      <c r="G341">
        <v>319715683</v>
      </c>
      <c r="H341" t="s">
        <v>11</v>
      </c>
      <c r="I341">
        <f>YEAR(Table1[[#This Row],[date]])</f>
        <v>2020</v>
      </c>
      <c r="J341">
        <f>Table1[[#This Row],[revenue]]-Table1[[#This Row],[budget_x]]</f>
        <v>234715683</v>
      </c>
      <c r="K341" s="7">
        <f>Table1[[#This Row],[profit /loss ]]/Table1[[#This Row],[budget_x]]</f>
        <v>2.7613609764705882</v>
      </c>
      <c r="L341" t="str" cm="1">
        <f t="array" ref="L341">_xlfn.IFS(Table1[[#This Row],[score]]&gt;70,"high",Table1[[#This Row],[score]]&gt;50,"medium",Table1[[#This Row],[score]]&lt;=50,"low")</f>
        <v>high</v>
      </c>
    </row>
    <row r="342" spans="1:12" x14ac:dyDescent="0.3">
      <c r="A342" t="s">
        <v>388</v>
      </c>
      <c r="B342" s="1">
        <v>44722</v>
      </c>
      <c r="C342">
        <v>86</v>
      </c>
      <c r="D342" t="s">
        <v>9</v>
      </c>
      <c r="E342" t="s">
        <v>69</v>
      </c>
      <c r="F342">
        <v>189000000</v>
      </c>
      <c r="G342">
        <v>1168749675</v>
      </c>
      <c r="H342" t="s">
        <v>143</v>
      </c>
      <c r="I342">
        <f>YEAR(Table1[[#This Row],[date]])</f>
        <v>2022</v>
      </c>
      <c r="J342">
        <f>Table1[[#This Row],[revenue]]-Table1[[#This Row],[budget_x]]</f>
        <v>979749675</v>
      </c>
      <c r="K342" s="7">
        <f>Table1[[#This Row],[profit /loss ]]/Table1[[#This Row],[budget_x]]</f>
        <v>5.1838607142857143</v>
      </c>
      <c r="L342" t="str" cm="1">
        <f t="array" ref="L342">_xlfn.IFS(Table1[[#This Row],[score]]&gt;70,"high",Table1[[#This Row],[score]]&gt;50,"medium",Table1[[#This Row],[score]]&lt;=50,"low")</f>
        <v>high</v>
      </c>
    </row>
    <row r="343" spans="1:12" x14ac:dyDescent="0.3">
      <c r="A343" t="s">
        <v>389</v>
      </c>
      <c r="B343" s="1">
        <v>42112</v>
      </c>
      <c r="C343">
        <v>68</v>
      </c>
      <c r="D343" t="s">
        <v>9</v>
      </c>
      <c r="E343" t="s">
        <v>69</v>
      </c>
      <c r="F343">
        <v>5000000</v>
      </c>
      <c r="G343">
        <v>61768190</v>
      </c>
      <c r="H343" t="s">
        <v>143</v>
      </c>
      <c r="I343">
        <f>YEAR(Table1[[#This Row],[date]])</f>
        <v>2015</v>
      </c>
      <c r="J343">
        <f>Table1[[#This Row],[revenue]]-Table1[[#This Row],[budget_x]]</f>
        <v>56768190</v>
      </c>
      <c r="K343" s="7">
        <f>Table1[[#This Row],[profit /loss ]]/Table1[[#This Row],[budget_x]]</f>
        <v>11.353638</v>
      </c>
      <c r="L343" t="str" cm="1">
        <f t="array" ref="L343">_xlfn.IFS(Table1[[#This Row],[score]]&gt;70,"high",Table1[[#This Row],[score]]&gt;50,"medium",Table1[[#This Row],[score]]&lt;=50,"low")</f>
        <v>medium</v>
      </c>
    </row>
    <row r="344" spans="1:12" x14ac:dyDescent="0.3">
      <c r="A344" t="s">
        <v>390</v>
      </c>
      <c r="B344" s="1">
        <v>44890</v>
      </c>
      <c r="C344">
        <v>73</v>
      </c>
      <c r="D344" t="s">
        <v>9</v>
      </c>
      <c r="E344" t="s">
        <v>10</v>
      </c>
      <c r="F344">
        <v>97200000</v>
      </c>
      <c r="G344">
        <v>641749489.39999998</v>
      </c>
      <c r="H344" t="s">
        <v>11</v>
      </c>
      <c r="I344">
        <f>YEAR(Table1[[#This Row],[date]])</f>
        <v>2022</v>
      </c>
      <c r="J344">
        <f>Table1[[#This Row],[revenue]]-Table1[[#This Row],[budget_x]]</f>
        <v>544549489.39999998</v>
      </c>
      <c r="K344" s="7">
        <f>Table1[[#This Row],[profit /loss ]]/Table1[[#This Row],[budget_x]]</f>
        <v>5.6023610020576129</v>
      </c>
      <c r="L344" t="str" cm="1">
        <f t="array" ref="L344">_xlfn.IFS(Table1[[#This Row],[score]]&gt;70,"high",Table1[[#This Row],[score]]&gt;50,"medium",Table1[[#This Row],[score]]&lt;=50,"low")</f>
        <v>high</v>
      </c>
    </row>
    <row r="345" spans="1:12" x14ac:dyDescent="0.3">
      <c r="A345" t="s">
        <v>391</v>
      </c>
      <c r="B345" s="1">
        <v>44785</v>
      </c>
      <c r="C345">
        <v>68</v>
      </c>
      <c r="D345" t="s">
        <v>9</v>
      </c>
      <c r="E345" t="s">
        <v>10</v>
      </c>
      <c r="F345">
        <v>143000000</v>
      </c>
      <c r="G345">
        <v>420598835.39999998</v>
      </c>
      <c r="H345" t="s">
        <v>17</v>
      </c>
      <c r="I345">
        <f>YEAR(Table1[[#This Row],[date]])</f>
        <v>2022</v>
      </c>
      <c r="J345">
        <f>Table1[[#This Row],[revenue]]-Table1[[#This Row],[budget_x]]</f>
        <v>277598835.39999998</v>
      </c>
      <c r="K345" s="7">
        <f>Table1[[#This Row],[profit /loss ]]/Table1[[#This Row],[budget_x]]</f>
        <v>1.9412505972027971</v>
      </c>
      <c r="L345" t="str" cm="1">
        <f t="array" ref="L345">_xlfn.IFS(Table1[[#This Row],[score]]&gt;70,"high",Table1[[#This Row],[score]]&gt;50,"medium",Table1[[#This Row],[score]]&lt;=50,"low")</f>
        <v>medium</v>
      </c>
    </row>
    <row r="346" spans="1:12" x14ac:dyDescent="0.3">
      <c r="A346" t="s">
        <v>392</v>
      </c>
      <c r="B346" s="1">
        <v>40188</v>
      </c>
      <c r="C346">
        <v>72</v>
      </c>
      <c r="D346" t="s">
        <v>9</v>
      </c>
      <c r="E346" t="s">
        <v>10</v>
      </c>
      <c r="F346">
        <v>105000000</v>
      </c>
      <c r="G346">
        <v>270997378</v>
      </c>
      <c r="H346" t="s">
        <v>11</v>
      </c>
      <c r="I346">
        <f>YEAR(Table1[[#This Row],[date]])</f>
        <v>2010</v>
      </c>
      <c r="J346">
        <f>Table1[[#This Row],[revenue]]-Table1[[#This Row],[budget_x]]</f>
        <v>165997378</v>
      </c>
      <c r="K346" s="7">
        <f>Table1[[#This Row],[profit /loss ]]/Table1[[#This Row],[budget_x]]</f>
        <v>1.5809274095238095</v>
      </c>
      <c r="L346" t="str" cm="1">
        <f t="array" ref="L346">_xlfn.IFS(Table1[[#This Row],[score]]&gt;70,"high",Table1[[#This Row],[score]]&gt;50,"medium",Table1[[#This Row],[score]]&lt;=50,"low")</f>
        <v>high</v>
      </c>
    </row>
    <row r="347" spans="1:12" x14ac:dyDescent="0.3">
      <c r="A347" t="s">
        <v>393</v>
      </c>
      <c r="B347" s="1">
        <v>44678</v>
      </c>
      <c r="C347">
        <v>59</v>
      </c>
      <c r="D347" t="s">
        <v>9</v>
      </c>
      <c r="E347" t="s">
        <v>284</v>
      </c>
      <c r="F347">
        <v>162100000</v>
      </c>
      <c r="G347">
        <v>437846475.19999999</v>
      </c>
      <c r="H347" t="s">
        <v>11</v>
      </c>
      <c r="I347">
        <f>YEAR(Table1[[#This Row],[date]])</f>
        <v>2022</v>
      </c>
      <c r="J347">
        <f>Table1[[#This Row],[revenue]]-Table1[[#This Row],[budget_x]]</f>
        <v>275746475.19999999</v>
      </c>
      <c r="K347" s="7">
        <f>Table1[[#This Row],[profit /loss ]]/Table1[[#This Row],[budget_x]]</f>
        <v>1.7010886810610732</v>
      </c>
      <c r="L347" t="str" cm="1">
        <f t="array" ref="L347">_xlfn.IFS(Table1[[#This Row],[score]]&gt;70,"high",Table1[[#This Row],[score]]&gt;50,"medium",Table1[[#This Row],[score]]&lt;=50,"low")</f>
        <v>medium</v>
      </c>
    </row>
    <row r="348" spans="1:12" x14ac:dyDescent="0.3">
      <c r="A348" t="s">
        <v>394</v>
      </c>
      <c r="B348" s="1">
        <v>44993</v>
      </c>
      <c r="C348">
        <v>68</v>
      </c>
      <c r="D348" t="s">
        <v>9</v>
      </c>
      <c r="E348" t="s">
        <v>125</v>
      </c>
      <c r="F348">
        <v>52900000</v>
      </c>
      <c r="G348">
        <v>368167712.60000002</v>
      </c>
      <c r="H348" t="s">
        <v>132</v>
      </c>
      <c r="I348">
        <f>YEAR(Table1[[#This Row],[date]])</f>
        <v>2023</v>
      </c>
      <c r="J348">
        <f>Table1[[#This Row],[revenue]]-Table1[[#This Row],[budget_x]]</f>
        <v>315267712.60000002</v>
      </c>
      <c r="K348" s="7">
        <f>Table1[[#This Row],[profit /loss ]]/Table1[[#This Row],[budget_x]]</f>
        <v>5.959692109640832</v>
      </c>
      <c r="L348" t="str" cm="1">
        <f t="array" ref="L348">_xlfn.IFS(Table1[[#This Row],[score]]&gt;70,"high",Table1[[#This Row],[score]]&gt;50,"medium",Table1[[#This Row],[score]]&lt;=50,"low")</f>
        <v>medium</v>
      </c>
    </row>
    <row r="349" spans="1:12" x14ac:dyDescent="0.3">
      <c r="A349" t="s">
        <v>395</v>
      </c>
      <c r="B349" s="1">
        <v>44860</v>
      </c>
      <c r="C349">
        <v>60</v>
      </c>
      <c r="D349" t="s">
        <v>9</v>
      </c>
      <c r="E349" t="s">
        <v>284</v>
      </c>
      <c r="F349">
        <v>146740000</v>
      </c>
      <c r="G349">
        <v>301123555.19999999</v>
      </c>
      <c r="H349" t="s">
        <v>396</v>
      </c>
      <c r="I349">
        <f>YEAR(Table1[[#This Row],[date]])</f>
        <v>2022</v>
      </c>
      <c r="J349">
        <f>Table1[[#This Row],[revenue]]-Table1[[#This Row],[budget_x]]</f>
        <v>154383555.19999999</v>
      </c>
      <c r="K349" s="7">
        <f>Table1[[#This Row],[profit /loss ]]/Table1[[#This Row],[budget_x]]</f>
        <v>1.0520891045386398</v>
      </c>
      <c r="L349" t="str" cm="1">
        <f t="array" ref="L349">_xlfn.IFS(Table1[[#This Row],[score]]&gt;70,"high",Table1[[#This Row],[score]]&gt;50,"medium",Table1[[#This Row],[score]]&lt;=50,"low")</f>
        <v>medium</v>
      </c>
    </row>
    <row r="350" spans="1:12" x14ac:dyDescent="0.3">
      <c r="A350" t="s">
        <v>397</v>
      </c>
      <c r="B350" s="1">
        <v>44679</v>
      </c>
      <c r="C350">
        <v>60</v>
      </c>
      <c r="D350" t="s">
        <v>9</v>
      </c>
      <c r="E350" t="s">
        <v>15</v>
      </c>
      <c r="F350">
        <v>105000000</v>
      </c>
      <c r="G350">
        <v>227896979.19999999</v>
      </c>
      <c r="H350" t="s">
        <v>254</v>
      </c>
      <c r="I350">
        <f>YEAR(Table1[[#This Row],[date]])</f>
        <v>2022</v>
      </c>
      <c r="J350">
        <f>Table1[[#This Row],[revenue]]-Table1[[#This Row],[budget_x]]</f>
        <v>122896979.19999999</v>
      </c>
      <c r="K350" s="7">
        <f>Table1[[#This Row],[profit /loss ]]/Table1[[#This Row],[budget_x]]</f>
        <v>1.1704474209523807</v>
      </c>
      <c r="L350" t="str" cm="1">
        <f t="array" ref="L350">_xlfn.IFS(Table1[[#This Row],[score]]&gt;70,"high",Table1[[#This Row],[score]]&gt;50,"medium",Table1[[#This Row],[score]]&lt;=50,"low")</f>
        <v>medium</v>
      </c>
    </row>
    <row r="351" spans="1:12" x14ac:dyDescent="0.3">
      <c r="A351" t="s">
        <v>398</v>
      </c>
      <c r="B351" s="1">
        <v>42446</v>
      </c>
      <c r="C351">
        <v>77</v>
      </c>
      <c r="D351" t="s">
        <v>9</v>
      </c>
      <c r="E351" t="s">
        <v>10</v>
      </c>
      <c r="F351">
        <v>150000000</v>
      </c>
      <c r="G351">
        <v>1002462578</v>
      </c>
      <c r="H351" t="s">
        <v>11</v>
      </c>
      <c r="I351">
        <f>YEAR(Table1[[#This Row],[date]])</f>
        <v>2016</v>
      </c>
      <c r="J351">
        <f>Table1[[#This Row],[revenue]]-Table1[[#This Row],[budget_x]]</f>
        <v>852462578</v>
      </c>
      <c r="K351" s="7">
        <f>Table1[[#This Row],[profit /loss ]]/Table1[[#This Row],[budget_x]]</f>
        <v>5.6830838533333337</v>
      </c>
      <c r="L351" t="str" cm="1">
        <f t="array" ref="L351">_xlfn.IFS(Table1[[#This Row],[score]]&gt;70,"high",Table1[[#This Row],[score]]&gt;50,"medium",Table1[[#This Row],[score]]&lt;=50,"low")</f>
        <v>high</v>
      </c>
    </row>
    <row r="352" spans="1:12" x14ac:dyDescent="0.3">
      <c r="A352" t="s">
        <v>399</v>
      </c>
      <c r="B352" s="1">
        <v>41548</v>
      </c>
      <c r="C352">
        <v>73</v>
      </c>
      <c r="D352" t="s">
        <v>9</v>
      </c>
      <c r="E352" t="s">
        <v>10</v>
      </c>
      <c r="F352">
        <v>92600000</v>
      </c>
      <c r="G352">
        <v>428471214.19999999</v>
      </c>
      <c r="H352" t="s">
        <v>17</v>
      </c>
      <c r="I352">
        <f>YEAR(Table1[[#This Row],[date]])</f>
        <v>2013</v>
      </c>
      <c r="J352">
        <f>Table1[[#This Row],[revenue]]-Table1[[#This Row],[budget_x]]</f>
        <v>335871214.19999999</v>
      </c>
      <c r="K352" s="7">
        <f>Table1[[#This Row],[profit /loss ]]/Table1[[#This Row],[budget_x]]</f>
        <v>3.6271189438444922</v>
      </c>
      <c r="L352" t="str" cm="1">
        <f t="array" ref="L352">_xlfn.IFS(Table1[[#This Row],[score]]&gt;70,"high",Table1[[#This Row],[score]]&gt;50,"medium",Table1[[#This Row],[score]]&lt;=50,"low")</f>
        <v>high</v>
      </c>
    </row>
    <row r="353" spans="1:12" x14ac:dyDescent="0.3">
      <c r="A353" t="s">
        <v>400</v>
      </c>
      <c r="B353" s="1">
        <v>44888</v>
      </c>
      <c r="C353">
        <v>63</v>
      </c>
      <c r="D353" t="s">
        <v>9</v>
      </c>
      <c r="E353" t="s">
        <v>284</v>
      </c>
      <c r="F353">
        <v>121600000</v>
      </c>
      <c r="G353">
        <v>343621307.39999998</v>
      </c>
      <c r="H353" t="s">
        <v>11</v>
      </c>
      <c r="I353">
        <f>YEAR(Table1[[#This Row],[date]])</f>
        <v>2022</v>
      </c>
      <c r="J353">
        <f>Table1[[#This Row],[revenue]]-Table1[[#This Row],[budget_x]]</f>
        <v>222021307.39999998</v>
      </c>
      <c r="K353" s="7">
        <f>Table1[[#This Row],[profit /loss ]]/Table1[[#This Row],[budget_x]]</f>
        <v>1.8258331200657894</v>
      </c>
      <c r="L353" t="str" cm="1">
        <f t="array" ref="L353">_xlfn.IFS(Table1[[#This Row],[score]]&gt;70,"high",Table1[[#This Row],[score]]&gt;50,"medium",Table1[[#This Row],[score]]&lt;=50,"low")</f>
        <v>medium</v>
      </c>
    </row>
    <row r="354" spans="1:12" x14ac:dyDescent="0.3">
      <c r="A354" t="s">
        <v>401</v>
      </c>
      <c r="B354" s="1">
        <v>44448</v>
      </c>
      <c r="C354">
        <v>76</v>
      </c>
      <c r="D354" t="s">
        <v>9</v>
      </c>
      <c r="E354" t="s">
        <v>10</v>
      </c>
      <c r="F354">
        <v>110000000</v>
      </c>
      <c r="G354">
        <v>331526598</v>
      </c>
      <c r="H354" t="s">
        <v>11</v>
      </c>
      <c r="I354">
        <f>YEAR(Table1[[#This Row],[date]])</f>
        <v>2021</v>
      </c>
      <c r="J354">
        <f>Table1[[#This Row],[revenue]]-Table1[[#This Row],[budget_x]]</f>
        <v>221526598</v>
      </c>
      <c r="K354" s="7">
        <f>Table1[[#This Row],[profit /loss ]]/Table1[[#This Row],[budget_x]]</f>
        <v>2.0138781636363636</v>
      </c>
      <c r="L354" t="str" cm="1">
        <f t="array" ref="L354">_xlfn.IFS(Table1[[#This Row],[score]]&gt;70,"high",Table1[[#This Row],[score]]&gt;50,"medium",Table1[[#This Row],[score]]&lt;=50,"low")</f>
        <v>high</v>
      </c>
    </row>
    <row r="355" spans="1:12" x14ac:dyDescent="0.3">
      <c r="A355" t="s">
        <v>402</v>
      </c>
      <c r="B355" s="1">
        <v>44924</v>
      </c>
      <c r="C355">
        <v>74</v>
      </c>
      <c r="D355" t="s">
        <v>9</v>
      </c>
      <c r="E355" t="s">
        <v>15</v>
      </c>
      <c r="F355">
        <v>88200000</v>
      </c>
      <c r="G355">
        <v>429165998.80000001</v>
      </c>
      <c r="H355" t="s">
        <v>25</v>
      </c>
      <c r="I355">
        <f>YEAR(Table1[[#This Row],[date]])</f>
        <v>2022</v>
      </c>
      <c r="J355">
        <f>Table1[[#This Row],[revenue]]-Table1[[#This Row],[budget_x]]</f>
        <v>340965998.80000001</v>
      </c>
      <c r="K355" s="7">
        <f>Table1[[#This Row],[profit /loss ]]/Table1[[#This Row],[budget_x]]</f>
        <v>3.8658276507936509</v>
      </c>
      <c r="L355" t="str" cm="1">
        <f t="array" ref="L355">_xlfn.IFS(Table1[[#This Row],[score]]&gt;70,"high",Table1[[#This Row],[score]]&gt;50,"medium",Table1[[#This Row],[score]]&lt;=50,"low")</f>
        <v>high</v>
      </c>
    </row>
    <row r="356" spans="1:12" x14ac:dyDescent="0.3">
      <c r="A356" t="s">
        <v>403</v>
      </c>
      <c r="B356" s="1">
        <v>44897</v>
      </c>
      <c r="C356">
        <v>71</v>
      </c>
      <c r="D356" t="s">
        <v>9</v>
      </c>
      <c r="E356" t="s">
        <v>10</v>
      </c>
      <c r="F356">
        <v>18000000</v>
      </c>
      <c r="G356">
        <v>73695194</v>
      </c>
      <c r="H356" t="s">
        <v>17</v>
      </c>
      <c r="I356">
        <f>YEAR(Table1[[#This Row],[date]])</f>
        <v>2022</v>
      </c>
      <c r="J356">
        <f>Table1[[#This Row],[revenue]]-Table1[[#This Row],[budget_x]]</f>
        <v>55695194</v>
      </c>
      <c r="K356" s="7">
        <f>Table1[[#This Row],[profit /loss ]]/Table1[[#This Row],[budget_x]]</f>
        <v>3.0941774444444445</v>
      </c>
      <c r="L356" t="str" cm="1">
        <f t="array" ref="L356">_xlfn.IFS(Table1[[#This Row],[score]]&gt;70,"high",Table1[[#This Row],[score]]&gt;50,"medium",Table1[[#This Row],[score]]&lt;=50,"low")</f>
        <v>high</v>
      </c>
    </row>
    <row r="357" spans="1:12" x14ac:dyDescent="0.3">
      <c r="A357" t="s">
        <v>404</v>
      </c>
      <c r="B357" s="1">
        <v>40297</v>
      </c>
      <c r="C357">
        <v>68</v>
      </c>
      <c r="D357" t="s">
        <v>9</v>
      </c>
      <c r="E357" t="s">
        <v>10</v>
      </c>
      <c r="F357">
        <v>170000000</v>
      </c>
      <c r="G357">
        <v>621156389</v>
      </c>
      <c r="H357" t="s">
        <v>11</v>
      </c>
      <c r="I357">
        <f>YEAR(Table1[[#This Row],[date]])</f>
        <v>2010</v>
      </c>
      <c r="J357">
        <f>Table1[[#This Row],[revenue]]-Table1[[#This Row],[budget_x]]</f>
        <v>451156389</v>
      </c>
      <c r="K357" s="7">
        <f>Table1[[#This Row],[profit /loss ]]/Table1[[#This Row],[budget_x]]</f>
        <v>2.653861111764706</v>
      </c>
      <c r="L357" t="str" cm="1">
        <f t="array" ref="L357">_xlfn.IFS(Table1[[#This Row],[score]]&gt;70,"high",Table1[[#This Row],[score]]&gt;50,"medium",Table1[[#This Row],[score]]&lt;=50,"low")</f>
        <v>medium</v>
      </c>
    </row>
    <row r="358" spans="1:12" x14ac:dyDescent="0.3">
      <c r="A358" t="s">
        <v>405</v>
      </c>
      <c r="B358" s="1">
        <v>41473</v>
      </c>
      <c r="C358">
        <v>75</v>
      </c>
      <c r="D358" t="s">
        <v>9</v>
      </c>
      <c r="E358" t="s">
        <v>10</v>
      </c>
      <c r="F358">
        <v>20000000</v>
      </c>
      <c r="G358">
        <v>316849722</v>
      </c>
      <c r="H358" t="s">
        <v>11</v>
      </c>
      <c r="I358">
        <f>YEAR(Table1[[#This Row],[date]])</f>
        <v>2013</v>
      </c>
      <c r="J358">
        <f>Table1[[#This Row],[revenue]]-Table1[[#This Row],[budget_x]]</f>
        <v>296849722</v>
      </c>
      <c r="K358" s="7">
        <f>Table1[[#This Row],[profit /loss ]]/Table1[[#This Row],[budget_x]]</f>
        <v>14.8424861</v>
      </c>
      <c r="L358" t="str" cm="1">
        <f t="array" ref="L358">_xlfn.IFS(Table1[[#This Row],[score]]&gt;70,"high",Table1[[#This Row],[score]]&gt;50,"medium",Table1[[#This Row],[score]]&lt;=50,"low")</f>
        <v>high</v>
      </c>
    </row>
    <row r="359" spans="1:12" x14ac:dyDescent="0.3">
      <c r="A359" t="s">
        <v>406</v>
      </c>
      <c r="B359" s="1">
        <v>43678</v>
      </c>
      <c r="C359">
        <v>69</v>
      </c>
      <c r="D359" t="s">
        <v>9</v>
      </c>
      <c r="E359" t="s">
        <v>10</v>
      </c>
      <c r="F359">
        <v>200000000</v>
      </c>
      <c r="G359">
        <v>760732926</v>
      </c>
      <c r="H359" t="s">
        <v>11</v>
      </c>
      <c r="I359">
        <f>YEAR(Table1[[#This Row],[date]])</f>
        <v>2019</v>
      </c>
      <c r="J359">
        <f>Table1[[#This Row],[revenue]]-Table1[[#This Row],[budget_x]]</f>
        <v>560732926</v>
      </c>
      <c r="K359" s="7">
        <f>Table1[[#This Row],[profit /loss ]]/Table1[[#This Row],[budget_x]]</f>
        <v>2.8036646300000001</v>
      </c>
      <c r="L359" t="str" cm="1">
        <f t="array" ref="L359">_xlfn.IFS(Table1[[#This Row],[score]]&gt;70,"high",Table1[[#This Row],[score]]&gt;50,"medium",Table1[[#This Row],[score]]&lt;=50,"low")</f>
        <v>medium</v>
      </c>
    </row>
    <row r="360" spans="1:12" x14ac:dyDescent="0.3">
      <c r="A360" t="s">
        <v>407</v>
      </c>
      <c r="B360" s="1">
        <v>44894</v>
      </c>
      <c r="C360">
        <v>43</v>
      </c>
      <c r="D360" t="s">
        <v>9</v>
      </c>
      <c r="E360" t="s">
        <v>10</v>
      </c>
      <c r="F360">
        <v>77300000</v>
      </c>
      <c r="G360">
        <v>564483267.79999995</v>
      </c>
      <c r="H360" t="s">
        <v>11</v>
      </c>
      <c r="I360">
        <f>YEAR(Table1[[#This Row],[date]])</f>
        <v>2022</v>
      </c>
      <c r="J360">
        <f>Table1[[#This Row],[revenue]]-Table1[[#This Row],[budget_x]]</f>
        <v>487183267.79999995</v>
      </c>
      <c r="K360" s="7">
        <f>Table1[[#This Row],[profit /loss ]]/Table1[[#This Row],[budget_x]]</f>
        <v>6.3025002302716686</v>
      </c>
      <c r="L360" t="str" cm="1">
        <f t="array" ref="L360">_xlfn.IFS(Table1[[#This Row],[score]]&gt;70,"high",Table1[[#This Row],[score]]&gt;50,"medium",Table1[[#This Row],[score]]&lt;=50,"low")</f>
        <v>low</v>
      </c>
    </row>
    <row r="361" spans="1:12" x14ac:dyDescent="0.3">
      <c r="A361" t="s">
        <v>408</v>
      </c>
      <c r="B361" s="1">
        <v>41894</v>
      </c>
      <c r="C361">
        <v>72</v>
      </c>
      <c r="D361" t="s">
        <v>9</v>
      </c>
      <c r="E361" t="s">
        <v>10</v>
      </c>
      <c r="F361">
        <v>34000000</v>
      </c>
      <c r="G361">
        <v>348319861</v>
      </c>
      <c r="H361" t="s">
        <v>11</v>
      </c>
      <c r="I361">
        <f>YEAR(Table1[[#This Row],[date]])</f>
        <v>2014</v>
      </c>
      <c r="J361">
        <f>Table1[[#This Row],[revenue]]-Table1[[#This Row],[budget_x]]</f>
        <v>314319861</v>
      </c>
      <c r="K361" s="7">
        <f>Table1[[#This Row],[profit /loss ]]/Table1[[#This Row],[budget_x]]</f>
        <v>9.2447017941176473</v>
      </c>
      <c r="L361" t="str" cm="1">
        <f t="array" ref="L361">_xlfn.IFS(Table1[[#This Row],[score]]&gt;70,"high",Table1[[#This Row],[score]]&gt;50,"medium",Table1[[#This Row],[score]]&lt;=50,"low")</f>
        <v>high</v>
      </c>
    </row>
    <row r="362" spans="1:12" x14ac:dyDescent="0.3">
      <c r="A362" t="s">
        <v>409</v>
      </c>
      <c r="B362" s="1">
        <v>44927</v>
      </c>
      <c r="C362">
        <v>62</v>
      </c>
      <c r="D362" t="s">
        <v>9</v>
      </c>
      <c r="E362" t="s">
        <v>10</v>
      </c>
      <c r="F362">
        <v>178000000</v>
      </c>
      <c r="G362">
        <v>528252215.39999998</v>
      </c>
      <c r="H362" t="s">
        <v>11</v>
      </c>
      <c r="I362">
        <f>YEAR(Table1[[#This Row],[date]])</f>
        <v>2023</v>
      </c>
      <c r="J362">
        <f>Table1[[#This Row],[revenue]]-Table1[[#This Row],[budget_x]]</f>
        <v>350252215.39999998</v>
      </c>
      <c r="K362" s="7">
        <f>Table1[[#This Row],[profit /loss ]]/Table1[[#This Row],[budget_x]]</f>
        <v>1.9677090752808988</v>
      </c>
      <c r="L362" t="str" cm="1">
        <f t="array" ref="L362">_xlfn.IFS(Table1[[#This Row],[score]]&gt;70,"high",Table1[[#This Row],[score]]&gt;50,"medium",Table1[[#This Row],[score]]&lt;=50,"low")</f>
        <v>medium</v>
      </c>
    </row>
    <row r="363" spans="1:12" x14ac:dyDescent="0.3">
      <c r="A363" t="s">
        <v>410</v>
      </c>
      <c r="B363" s="1">
        <v>44567</v>
      </c>
      <c r="C363">
        <v>68</v>
      </c>
      <c r="D363" t="s">
        <v>9</v>
      </c>
      <c r="E363" t="s">
        <v>10</v>
      </c>
      <c r="F363">
        <v>100000000</v>
      </c>
      <c r="G363">
        <v>125928656</v>
      </c>
      <c r="H363" t="s">
        <v>11</v>
      </c>
      <c r="I363">
        <f>YEAR(Table1[[#This Row],[date]])</f>
        <v>2022</v>
      </c>
      <c r="J363">
        <f>Table1[[#This Row],[revenue]]-Table1[[#This Row],[budget_x]]</f>
        <v>25928656</v>
      </c>
      <c r="K363" s="7">
        <f>Table1[[#This Row],[profit /loss ]]/Table1[[#This Row],[budget_x]]</f>
        <v>0.25928656</v>
      </c>
      <c r="L363" t="str" cm="1">
        <f t="array" ref="L363">_xlfn.IFS(Table1[[#This Row],[score]]&gt;70,"high",Table1[[#This Row],[score]]&gt;50,"medium",Table1[[#This Row],[score]]&lt;=50,"low")</f>
        <v>medium</v>
      </c>
    </row>
    <row r="364" spans="1:12" x14ac:dyDescent="0.3">
      <c r="A364" t="s">
        <v>411</v>
      </c>
      <c r="B364" s="1">
        <v>41999</v>
      </c>
      <c r="C364">
        <v>73</v>
      </c>
      <c r="D364" t="s">
        <v>9</v>
      </c>
      <c r="E364" t="s">
        <v>10</v>
      </c>
      <c r="F364">
        <v>250000000</v>
      </c>
      <c r="G364">
        <v>940323039</v>
      </c>
      <c r="H364" t="s">
        <v>11</v>
      </c>
      <c r="I364">
        <f>YEAR(Table1[[#This Row],[date]])</f>
        <v>2014</v>
      </c>
      <c r="J364">
        <f>Table1[[#This Row],[revenue]]-Table1[[#This Row],[budget_x]]</f>
        <v>690323039</v>
      </c>
      <c r="K364" s="7">
        <f>Table1[[#This Row],[profit /loss ]]/Table1[[#This Row],[budget_x]]</f>
        <v>2.7612921560000001</v>
      </c>
      <c r="L364" t="str" cm="1">
        <f t="array" ref="L364">_xlfn.IFS(Table1[[#This Row],[score]]&gt;70,"high",Table1[[#This Row],[score]]&gt;50,"medium",Table1[[#This Row],[score]]&lt;=50,"low")</f>
        <v>high</v>
      </c>
    </row>
    <row r="365" spans="1:12" x14ac:dyDescent="0.3">
      <c r="A365" t="s">
        <v>412</v>
      </c>
      <c r="B365" s="1">
        <v>44100</v>
      </c>
      <c r="C365">
        <v>82</v>
      </c>
      <c r="D365" t="s">
        <v>9</v>
      </c>
      <c r="E365" t="s">
        <v>171</v>
      </c>
      <c r="F365">
        <v>134400000</v>
      </c>
      <c r="G365">
        <v>662530414</v>
      </c>
      <c r="H365" t="s">
        <v>184</v>
      </c>
      <c r="I365">
        <f>YEAR(Table1[[#This Row],[date]])</f>
        <v>2020</v>
      </c>
      <c r="J365">
        <f>Table1[[#This Row],[revenue]]-Table1[[#This Row],[budget_x]]</f>
        <v>528130414</v>
      </c>
      <c r="K365" s="7">
        <f>Table1[[#This Row],[profit /loss ]]/Table1[[#This Row],[budget_x]]</f>
        <v>3.9295417708333331</v>
      </c>
      <c r="L365" t="str" cm="1">
        <f t="array" ref="L365">_xlfn.IFS(Table1[[#This Row],[score]]&gt;70,"high",Table1[[#This Row],[score]]&gt;50,"medium",Table1[[#This Row],[score]]&lt;=50,"low")</f>
        <v>high</v>
      </c>
    </row>
    <row r="366" spans="1:12" x14ac:dyDescent="0.3">
      <c r="A366" t="s">
        <v>413</v>
      </c>
      <c r="B366" s="1">
        <v>43181</v>
      </c>
      <c r="C366">
        <v>63</v>
      </c>
      <c r="D366" t="s">
        <v>9</v>
      </c>
      <c r="E366" t="s">
        <v>10</v>
      </c>
      <c r="F366">
        <v>7855689</v>
      </c>
      <c r="G366">
        <v>11710110</v>
      </c>
      <c r="H366" t="s">
        <v>11</v>
      </c>
      <c r="I366">
        <f>YEAR(Table1[[#This Row],[date]])</f>
        <v>2018</v>
      </c>
      <c r="J366">
        <f>Table1[[#This Row],[revenue]]-Table1[[#This Row],[budget_x]]</f>
        <v>3854421</v>
      </c>
      <c r="K366" s="7">
        <f>Table1[[#This Row],[profit /loss ]]/Table1[[#This Row],[budget_x]]</f>
        <v>0.49065346145958683</v>
      </c>
      <c r="L366" t="str" cm="1">
        <f t="array" ref="L366">_xlfn.IFS(Table1[[#This Row],[score]]&gt;70,"high",Table1[[#This Row],[score]]&gt;50,"medium",Table1[[#This Row],[score]]&lt;=50,"low")</f>
        <v>medium</v>
      </c>
    </row>
    <row r="367" spans="1:12" x14ac:dyDescent="0.3">
      <c r="A367" t="s">
        <v>414</v>
      </c>
      <c r="B367" s="1">
        <v>43573</v>
      </c>
      <c r="C367">
        <v>78</v>
      </c>
      <c r="D367" t="s">
        <v>9</v>
      </c>
      <c r="E367" t="s">
        <v>10</v>
      </c>
      <c r="F367">
        <v>101000000</v>
      </c>
      <c r="G367">
        <v>893800197.20000005</v>
      </c>
      <c r="H367" t="s">
        <v>17</v>
      </c>
      <c r="I367">
        <f>YEAR(Table1[[#This Row],[date]])</f>
        <v>2019</v>
      </c>
      <c r="J367">
        <f>Table1[[#This Row],[revenue]]-Table1[[#This Row],[budget_x]]</f>
        <v>792800197.20000005</v>
      </c>
      <c r="K367" s="7">
        <f>Table1[[#This Row],[profit /loss ]]/Table1[[#This Row],[budget_x]]</f>
        <v>7.8495069029702975</v>
      </c>
      <c r="L367" t="str" cm="1">
        <f t="array" ref="L367">_xlfn.IFS(Table1[[#This Row],[score]]&gt;70,"high",Table1[[#This Row],[score]]&gt;50,"medium",Table1[[#This Row],[score]]&lt;=50,"low")</f>
        <v>high</v>
      </c>
    </row>
    <row r="368" spans="1:12" x14ac:dyDescent="0.3">
      <c r="A368" t="s">
        <v>415</v>
      </c>
      <c r="B368" s="1">
        <v>44504</v>
      </c>
      <c r="C368">
        <v>68</v>
      </c>
      <c r="D368" t="s">
        <v>9</v>
      </c>
      <c r="E368" t="s">
        <v>10</v>
      </c>
      <c r="F368">
        <v>150000000</v>
      </c>
      <c r="G368">
        <v>173638</v>
      </c>
      <c r="H368" t="s">
        <v>11</v>
      </c>
      <c r="I368">
        <f>YEAR(Table1[[#This Row],[date]])</f>
        <v>2021</v>
      </c>
      <c r="J368">
        <f>Table1[[#This Row],[revenue]]-Table1[[#This Row],[budget_x]]</f>
        <v>-149826362</v>
      </c>
      <c r="K368" s="7">
        <f>Table1[[#This Row],[profit /loss ]]/Table1[[#This Row],[budget_x]]</f>
        <v>-0.99884241333333335</v>
      </c>
      <c r="L368" t="str" cm="1">
        <f t="array" ref="L368">_xlfn.IFS(Table1[[#This Row],[score]]&gt;70,"high",Table1[[#This Row],[score]]&gt;50,"medium",Table1[[#This Row],[score]]&lt;=50,"low")</f>
        <v>medium</v>
      </c>
    </row>
    <row r="369" spans="1:12" x14ac:dyDescent="0.3">
      <c r="A369" t="s">
        <v>416</v>
      </c>
      <c r="B369" s="1">
        <v>44847</v>
      </c>
      <c r="C369">
        <v>63</v>
      </c>
      <c r="D369" t="s">
        <v>9</v>
      </c>
      <c r="E369" t="s">
        <v>15</v>
      </c>
      <c r="F369">
        <v>87000000</v>
      </c>
      <c r="G369">
        <v>476680473.80000001</v>
      </c>
      <c r="H369" t="s">
        <v>417</v>
      </c>
      <c r="I369">
        <f>YEAR(Table1[[#This Row],[date]])</f>
        <v>2022</v>
      </c>
      <c r="J369">
        <f>Table1[[#This Row],[revenue]]-Table1[[#This Row],[budget_x]]</f>
        <v>389680473.80000001</v>
      </c>
      <c r="K369" s="7">
        <f>Table1[[#This Row],[profit /loss ]]/Table1[[#This Row],[budget_x]]</f>
        <v>4.4790859057471266</v>
      </c>
      <c r="L369" t="str" cm="1">
        <f t="array" ref="L369">_xlfn.IFS(Table1[[#This Row],[score]]&gt;70,"high",Table1[[#This Row],[score]]&gt;50,"medium",Table1[[#This Row],[score]]&lt;=50,"low")</f>
        <v>medium</v>
      </c>
    </row>
    <row r="370" spans="1:12" x14ac:dyDescent="0.3">
      <c r="A370" t="s">
        <v>418</v>
      </c>
      <c r="B370" s="1">
        <v>44783</v>
      </c>
      <c r="C370">
        <v>71</v>
      </c>
      <c r="D370" t="s">
        <v>9</v>
      </c>
      <c r="E370" t="s">
        <v>10</v>
      </c>
      <c r="F370">
        <v>131400000</v>
      </c>
      <c r="G370">
        <v>730150001.20000005</v>
      </c>
      <c r="H370" t="s">
        <v>17</v>
      </c>
      <c r="I370">
        <f>YEAR(Table1[[#This Row],[date]])</f>
        <v>2022</v>
      </c>
      <c r="J370">
        <f>Table1[[#This Row],[revenue]]-Table1[[#This Row],[budget_x]]</f>
        <v>598750001.20000005</v>
      </c>
      <c r="K370" s="7">
        <f>Table1[[#This Row],[profit /loss ]]/Table1[[#This Row],[budget_x]]</f>
        <v>4.5566971171993913</v>
      </c>
      <c r="L370" t="str" cm="1">
        <f t="array" ref="L370">_xlfn.IFS(Table1[[#This Row],[score]]&gt;70,"high",Table1[[#This Row],[score]]&gt;50,"medium",Table1[[#This Row],[score]]&lt;=50,"low")</f>
        <v>high</v>
      </c>
    </row>
    <row r="371" spans="1:12" x14ac:dyDescent="0.3">
      <c r="A371" t="s">
        <v>419</v>
      </c>
      <c r="B371" s="1">
        <v>44644</v>
      </c>
      <c r="C371">
        <v>68</v>
      </c>
      <c r="D371" t="s">
        <v>9</v>
      </c>
      <c r="E371" t="s">
        <v>10</v>
      </c>
      <c r="F371">
        <v>1000000</v>
      </c>
      <c r="G371">
        <v>15113105</v>
      </c>
      <c r="H371" t="s">
        <v>11</v>
      </c>
      <c r="I371">
        <f>YEAR(Table1[[#This Row],[date]])</f>
        <v>2022</v>
      </c>
      <c r="J371">
        <f>Table1[[#This Row],[revenue]]-Table1[[#This Row],[budget_x]]</f>
        <v>14113105</v>
      </c>
      <c r="K371" s="7">
        <f>Table1[[#This Row],[profit /loss ]]/Table1[[#This Row],[budget_x]]</f>
        <v>14.113104999999999</v>
      </c>
      <c r="L371" t="str" cm="1">
        <f t="array" ref="L371">_xlfn.IFS(Table1[[#This Row],[score]]&gt;70,"high",Table1[[#This Row],[score]]&gt;50,"medium",Table1[[#This Row],[score]]&lt;=50,"low")</f>
        <v>medium</v>
      </c>
    </row>
    <row r="372" spans="1:12" x14ac:dyDescent="0.3">
      <c r="A372" t="s">
        <v>420</v>
      </c>
      <c r="B372" s="1">
        <v>44293</v>
      </c>
      <c r="C372">
        <v>75</v>
      </c>
      <c r="D372" t="s">
        <v>9</v>
      </c>
      <c r="E372" t="s">
        <v>10</v>
      </c>
      <c r="F372">
        <v>65000000</v>
      </c>
      <c r="G372">
        <v>214790246</v>
      </c>
      <c r="H372" t="s">
        <v>11</v>
      </c>
      <c r="I372">
        <f>YEAR(Table1[[#This Row],[date]])</f>
        <v>2021</v>
      </c>
      <c r="J372">
        <f>Table1[[#This Row],[revenue]]-Table1[[#This Row],[budget_x]]</f>
        <v>149790246</v>
      </c>
      <c r="K372" s="7">
        <f>Table1[[#This Row],[profit /loss ]]/Table1[[#This Row],[budget_x]]</f>
        <v>2.304465323076923</v>
      </c>
      <c r="L372" t="str" cm="1">
        <f t="array" ref="L372">_xlfn.IFS(Table1[[#This Row],[score]]&gt;70,"high",Table1[[#This Row],[score]]&gt;50,"medium",Table1[[#This Row],[score]]&lt;=50,"low")</f>
        <v>high</v>
      </c>
    </row>
    <row r="373" spans="1:12" x14ac:dyDescent="0.3">
      <c r="A373" t="s">
        <v>421</v>
      </c>
      <c r="B373" s="1">
        <v>42223</v>
      </c>
      <c r="C373">
        <v>76</v>
      </c>
      <c r="D373" t="s">
        <v>9</v>
      </c>
      <c r="E373" t="s">
        <v>69</v>
      </c>
      <c r="F373">
        <v>24413000</v>
      </c>
      <c r="G373">
        <v>39500000</v>
      </c>
      <c r="H373" t="s">
        <v>143</v>
      </c>
      <c r="I373">
        <f>YEAR(Table1[[#This Row],[date]])</f>
        <v>2015</v>
      </c>
      <c r="J373">
        <f>Table1[[#This Row],[revenue]]-Table1[[#This Row],[budget_x]]</f>
        <v>15087000</v>
      </c>
      <c r="K373" s="7">
        <f>Table1[[#This Row],[profit /loss ]]/Table1[[#This Row],[budget_x]]</f>
        <v>0.61799041494285833</v>
      </c>
      <c r="L373" t="str" cm="1">
        <f t="array" ref="L373">_xlfn.IFS(Table1[[#This Row],[score]]&gt;70,"high",Table1[[#This Row],[score]]&gt;50,"medium",Table1[[#This Row],[score]]&lt;=50,"low")</f>
        <v>high</v>
      </c>
    </row>
    <row r="374" spans="1:12" x14ac:dyDescent="0.3">
      <c r="A374" t="s">
        <v>422</v>
      </c>
      <c r="B374" s="1">
        <v>43034</v>
      </c>
      <c r="C374">
        <v>76</v>
      </c>
      <c r="D374" t="s">
        <v>9</v>
      </c>
      <c r="E374" t="s">
        <v>10</v>
      </c>
      <c r="F374">
        <v>180000000</v>
      </c>
      <c r="G374">
        <v>850482778</v>
      </c>
      <c r="H374" t="s">
        <v>11</v>
      </c>
      <c r="I374">
        <f>YEAR(Table1[[#This Row],[date]])</f>
        <v>2017</v>
      </c>
      <c r="J374">
        <f>Table1[[#This Row],[revenue]]-Table1[[#This Row],[budget_x]]</f>
        <v>670482778</v>
      </c>
      <c r="K374" s="7">
        <f>Table1[[#This Row],[profit /loss ]]/Table1[[#This Row],[budget_x]]</f>
        <v>3.7249043222222222</v>
      </c>
      <c r="L374" t="str" cm="1">
        <f t="array" ref="L374">_xlfn.IFS(Table1[[#This Row],[score]]&gt;70,"high",Table1[[#This Row],[score]]&gt;50,"medium",Table1[[#This Row],[score]]&lt;=50,"low")</f>
        <v>high</v>
      </c>
    </row>
    <row r="375" spans="1:12" x14ac:dyDescent="0.3">
      <c r="A375" t="s">
        <v>423</v>
      </c>
      <c r="B375" s="1">
        <v>45128</v>
      </c>
      <c r="C375">
        <v>0</v>
      </c>
      <c r="D375" t="s">
        <v>150</v>
      </c>
      <c r="E375" t="s">
        <v>10</v>
      </c>
      <c r="F375">
        <v>175000000</v>
      </c>
      <c r="G375">
        <v>178359863</v>
      </c>
      <c r="H375" t="s">
        <v>17</v>
      </c>
      <c r="I375">
        <f>YEAR(Table1[[#This Row],[date]])</f>
        <v>2023</v>
      </c>
      <c r="J375">
        <f>Table1[[#This Row],[revenue]]-Table1[[#This Row],[budget_x]]</f>
        <v>3359863</v>
      </c>
      <c r="K375" s="7">
        <f>Table1[[#This Row],[profit /loss ]]/Table1[[#This Row],[budget_x]]</f>
        <v>1.9199217142857144E-2</v>
      </c>
      <c r="L375" t="str" cm="1">
        <f t="array" ref="L375">_xlfn.IFS(Table1[[#This Row],[score]]&gt;70,"high",Table1[[#This Row],[score]]&gt;50,"medium",Table1[[#This Row],[score]]&lt;=50,"low")</f>
        <v>low</v>
      </c>
    </row>
    <row r="376" spans="1:12" x14ac:dyDescent="0.3">
      <c r="A376" t="s">
        <v>424</v>
      </c>
      <c r="B376" s="1">
        <v>41725</v>
      </c>
      <c r="C376">
        <v>56</v>
      </c>
      <c r="D376" t="s">
        <v>9</v>
      </c>
      <c r="E376" t="s">
        <v>10</v>
      </c>
      <c r="F376">
        <v>130000000</v>
      </c>
      <c r="G376">
        <v>352831065</v>
      </c>
      <c r="H376" t="s">
        <v>11</v>
      </c>
      <c r="I376">
        <f>YEAR(Table1[[#This Row],[date]])</f>
        <v>2014</v>
      </c>
      <c r="J376">
        <f>Table1[[#This Row],[revenue]]-Table1[[#This Row],[budget_x]]</f>
        <v>222831065</v>
      </c>
      <c r="K376" s="7">
        <f>Table1[[#This Row],[profit /loss ]]/Table1[[#This Row],[budget_x]]</f>
        <v>1.7140851153846153</v>
      </c>
      <c r="L376" t="str" cm="1">
        <f t="array" ref="L376">_xlfn.IFS(Table1[[#This Row],[score]]&gt;70,"high",Table1[[#This Row],[score]]&gt;50,"medium",Table1[[#This Row],[score]]&lt;=50,"low")</f>
        <v>medium</v>
      </c>
    </row>
    <row r="377" spans="1:12" x14ac:dyDescent="0.3">
      <c r="A377" t="s">
        <v>425</v>
      </c>
      <c r="B377" s="1">
        <v>44379</v>
      </c>
      <c r="C377">
        <v>78</v>
      </c>
      <c r="D377" t="s">
        <v>9</v>
      </c>
      <c r="E377" t="s">
        <v>69</v>
      </c>
      <c r="F377">
        <v>38211149.200000003</v>
      </c>
      <c r="G377">
        <v>1094673</v>
      </c>
      <c r="H377" t="s">
        <v>143</v>
      </c>
      <c r="I377">
        <f>YEAR(Table1[[#This Row],[date]])</f>
        <v>2021</v>
      </c>
      <c r="J377">
        <f>Table1[[#This Row],[revenue]]-Table1[[#This Row],[budget_x]]</f>
        <v>-37116476.200000003</v>
      </c>
      <c r="K377" s="7">
        <f>Table1[[#This Row],[profit /loss ]]/Table1[[#This Row],[budget_x]]</f>
        <v>-0.97135200005971034</v>
      </c>
      <c r="L377" t="str" cm="1">
        <f t="array" ref="L377">_xlfn.IFS(Table1[[#This Row],[score]]&gt;70,"high",Table1[[#This Row],[score]]&gt;50,"medium",Table1[[#This Row],[score]]&lt;=50,"low")</f>
        <v>high</v>
      </c>
    </row>
    <row r="378" spans="1:12" x14ac:dyDescent="0.3">
      <c r="A378" t="s">
        <v>426</v>
      </c>
      <c r="B378" s="1">
        <v>44630</v>
      </c>
      <c r="C378">
        <v>68</v>
      </c>
      <c r="D378" t="s">
        <v>9</v>
      </c>
      <c r="E378" t="s">
        <v>69</v>
      </c>
      <c r="F378">
        <v>67654097.599999994</v>
      </c>
      <c r="G378">
        <v>629573144.79999995</v>
      </c>
      <c r="H378" t="s">
        <v>143</v>
      </c>
      <c r="I378">
        <f>YEAR(Table1[[#This Row],[date]])</f>
        <v>2022</v>
      </c>
      <c r="J378">
        <f>Table1[[#This Row],[revenue]]-Table1[[#This Row],[budget_x]]</f>
        <v>561919047.19999993</v>
      </c>
      <c r="K378" s="7">
        <f>Table1[[#This Row],[profit /loss ]]/Table1[[#This Row],[budget_x]]</f>
        <v>8.305765166247669</v>
      </c>
      <c r="L378" t="str" cm="1">
        <f t="array" ref="L378">_xlfn.IFS(Table1[[#This Row],[score]]&gt;70,"high",Table1[[#This Row],[score]]&gt;50,"medium",Table1[[#This Row],[score]]&lt;=50,"low")</f>
        <v>medium</v>
      </c>
    </row>
    <row r="379" spans="1:12" x14ac:dyDescent="0.3">
      <c r="A379" t="s">
        <v>427</v>
      </c>
      <c r="B379" s="1">
        <v>44869</v>
      </c>
      <c r="C379">
        <v>76</v>
      </c>
      <c r="D379" t="s">
        <v>9</v>
      </c>
      <c r="E379" t="s">
        <v>10</v>
      </c>
      <c r="F379">
        <v>93000000</v>
      </c>
      <c r="G379">
        <v>394945972.80000001</v>
      </c>
      <c r="H379" t="s">
        <v>11</v>
      </c>
      <c r="I379">
        <f>YEAR(Table1[[#This Row],[date]])</f>
        <v>2022</v>
      </c>
      <c r="J379">
        <f>Table1[[#This Row],[revenue]]-Table1[[#This Row],[budget_x]]</f>
        <v>301945972.80000001</v>
      </c>
      <c r="K379" s="7">
        <f>Table1[[#This Row],[profit /loss ]]/Table1[[#This Row],[budget_x]]</f>
        <v>3.2467308903225809</v>
      </c>
      <c r="L379" t="str" cm="1">
        <f t="array" ref="L379">_xlfn.IFS(Table1[[#This Row],[score]]&gt;70,"high",Table1[[#This Row],[score]]&gt;50,"medium",Table1[[#This Row],[score]]&lt;=50,"low")</f>
        <v>high</v>
      </c>
    </row>
    <row r="380" spans="1:12" x14ac:dyDescent="0.3">
      <c r="A380" t="s">
        <v>428</v>
      </c>
      <c r="B380" s="1">
        <v>42201</v>
      </c>
      <c r="C380">
        <v>71</v>
      </c>
      <c r="D380" t="s">
        <v>9</v>
      </c>
      <c r="E380" t="s">
        <v>10</v>
      </c>
      <c r="F380">
        <v>130000000</v>
      </c>
      <c r="G380">
        <v>518858449</v>
      </c>
      <c r="H380" t="s">
        <v>11</v>
      </c>
      <c r="I380">
        <f>YEAR(Table1[[#This Row],[date]])</f>
        <v>2015</v>
      </c>
      <c r="J380">
        <f>Table1[[#This Row],[revenue]]-Table1[[#This Row],[budget_x]]</f>
        <v>388858449</v>
      </c>
      <c r="K380" s="7">
        <f>Table1[[#This Row],[profit /loss ]]/Table1[[#This Row],[budget_x]]</f>
        <v>2.9912188384615384</v>
      </c>
      <c r="L380" t="str" cm="1">
        <f t="array" ref="L380">_xlfn.IFS(Table1[[#This Row],[score]]&gt;70,"high",Table1[[#This Row],[score]]&gt;50,"medium",Table1[[#This Row],[score]]&lt;=50,"low")</f>
        <v>high</v>
      </c>
    </row>
    <row r="381" spans="1:12" x14ac:dyDescent="0.3">
      <c r="A381" t="s">
        <v>127</v>
      </c>
      <c r="B381" s="1">
        <v>35474</v>
      </c>
      <c r="C381">
        <v>74</v>
      </c>
      <c r="D381" t="s">
        <v>9</v>
      </c>
      <c r="E381" t="s">
        <v>10</v>
      </c>
      <c r="F381">
        <v>24000000</v>
      </c>
      <c r="G381">
        <v>138874789</v>
      </c>
      <c r="H381" t="s">
        <v>11</v>
      </c>
      <c r="I381">
        <f>YEAR(Table1[[#This Row],[date]])</f>
        <v>1997</v>
      </c>
      <c r="J381">
        <f>Table1[[#This Row],[revenue]]-Table1[[#This Row],[budget_x]]</f>
        <v>114874789</v>
      </c>
      <c r="K381" s="7">
        <f>Table1[[#This Row],[profit /loss ]]/Table1[[#This Row],[budget_x]]</f>
        <v>4.7864495416666664</v>
      </c>
      <c r="L381" t="str" cm="1">
        <f t="array" ref="L381">_xlfn.IFS(Table1[[#This Row],[score]]&gt;70,"high",Table1[[#This Row],[score]]&gt;50,"medium",Table1[[#This Row],[score]]&lt;=50,"low")</f>
        <v>high</v>
      </c>
    </row>
    <row r="382" spans="1:12" x14ac:dyDescent="0.3">
      <c r="A382" t="s">
        <v>127</v>
      </c>
      <c r="B382" s="1">
        <v>35474</v>
      </c>
      <c r="C382">
        <v>74</v>
      </c>
      <c r="D382" t="s">
        <v>9</v>
      </c>
      <c r="E382" t="s">
        <v>10</v>
      </c>
      <c r="F382">
        <v>15000000</v>
      </c>
      <c r="G382">
        <v>173046640</v>
      </c>
      <c r="H382" t="s">
        <v>11</v>
      </c>
      <c r="I382">
        <f>YEAR(Table1[[#This Row],[date]])</f>
        <v>1997</v>
      </c>
      <c r="J382">
        <f>Table1[[#This Row],[revenue]]-Table1[[#This Row],[budget_x]]</f>
        <v>158046640</v>
      </c>
      <c r="K382" s="7">
        <f>Table1[[#This Row],[profit /loss ]]/Table1[[#This Row],[budget_x]]</f>
        <v>10.536442666666666</v>
      </c>
      <c r="L382" t="str" cm="1">
        <f t="array" ref="L382">_xlfn.IFS(Table1[[#This Row],[score]]&gt;70,"high",Table1[[#This Row],[score]]&gt;50,"medium",Table1[[#This Row],[score]]&lt;=50,"low")</f>
        <v>high</v>
      </c>
    </row>
    <row r="383" spans="1:12" x14ac:dyDescent="0.3">
      <c r="A383" t="s">
        <v>429</v>
      </c>
      <c r="B383" s="1">
        <v>43827</v>
      </c>
      <c r="C383">
        <v>73</v>
      </c>
      <c r="D383" t="s">
        <v>9</v>
      </c>
      <c r="E383" t="s">
        <v>10</v>
      </c>
      <c r="F383">
        <v>150000000</v>
      </c>
      <c r="G383">
        <v>1437862795</v>
      </c>
      <c r="H383" t="s">
        <v>11</v>
      </c>
      <c r="I383">
        <f>YEAR(Table1[[#This Row],[date]])</f>
        <v>2019</v>
      </c>
      <c r="J383">
        <f>Table1[[#This Row],[revenue]]-Table1[[#This Row],[budget_x]]</f>
        <v>1287862795</v>
      </c>
      <c r="K383" s="7">
        <f>Table1[[#This Row],[profit /loss ]]/Table1[[#This Row],[budget_x]]</f>
        <v>8.5857519666666668</v>
      </c>
      <c r="L383" t="str" cm="1">
        <f t="array" ref="L383">_xlfn.IFS(Table1[[#This Row],[score]]&gt;70,"high",Table1[[#This Row],[score]]&gt;50,"medium",Table1[[#This Row],[score]]&lt;=50,"low")</f>
        <v>high</v>
      </c>
    </row>
    <row r="384" spans="1:12" x14ac:dyDescent="0.3">
      <c r="A384" t="s">
        <v>430</v>
      </c>
      <c r="B384" s="1">
        <v>39240</v>
      </c>
      <c r="C384">
        <v>63</v>
      </c>
      <c r="D384" t="s">
        <v>9</v>
      </c>
      <c r="E384" t="s">
        <v>10</v>
      </c>
      <c r="F384">
        <v>160000000</v>
      </c>
      <c r="G384">
        <v>807330936</v>
      </c>
      <c r="H384" t="s">
        <v>11</v>
      </c>
      <c r="I384">
        <f>YEAR(Table1[[#This Row],[date]])</f>
        <v>2007</v>
      </c>
      <c r="J384">
        <f>Table1[[#This Row],[revenue]]-Table1[[#This Row],[budget_x]]</f>
        <v>647330936</v>
      </c>
      <c r="K384" s="7">
        <f>Table1[[#This Row],[profit /loss ]]/Table1[[#This Row],[budget_x]]</f>
        <v>4.0458183500000002</v>
      </c>
      <c r="L384" t="str" cm="1">
        <f t="array" ref="L384">_xlfn.IFS(Table1[[#This Row],[score]]&gt;70,"high",Table1[[#This Row],[score]]&gt;50,"medium",Table1[[#This Row],[score]]&lt;=50,"low")</f>
        <v>medium</v>
      </c>
    </row>
    <row r="385" spans="1:12" x14ac:dyDescent="0.3">
      <c r="A385" t="s">
        <v>431</v>
      </c>
      <c r="B385" s="1">
        <v>39331</v>
      </c>
      <c r="C385">
        <v>78</v>
      </c>
      <c r="D385" t="s">
        <v>9</v>
      </c>
      <c r="E385" t="s">
        <v>10</v>
      </c>
      <c r="F385">
        <v>150000000</v>
      </c>
      <c r="G385">
        <v>626549695</v>
      </c>
      <c r="H385" t="s">
        <v>11</v>
      </c>
      <c r="I385">
        <f>YEAR(Table1[[#This Row],[date]])</f>
        <v>2007</v>
      </c>
      <c r="J385">
        <f>Table1[[#This Row],[revenue]]-Table1[[#This Row],[budget_x]]</f>
        <v>476549695</v>
      </c>
      <c r="K385" s="7">
        <f>Table1[[#This Row],[profit /loss ]]/Table1[[#This Row],[budget_x]]</f>
        <v>3.1769979666666668</v>
      </c>
      <c r="L385" t="str" cm="1">
        <f t="array" ref="L385">_xlfn.IFS(Table1[[#This Row],[score]]&gt;70,"high",Table1[[#This Row],[score]]&gt;50,"medium",Table1[[#This Row],[score]]&lt;=50,"low")</f>
        <v>high</v>
      </c>
    </row>
    <row r="386" spans="1:12" x14ac:dyDescent="0.3">
      <c r="A386" t="s">
        <v>432</v>
      </c>
      <c r="B386" s="1">
        <v>44799</v>
      </c>
      <c r="C386">
        <v>49</v>
      </c>
      <c r="D386" t="s">
        <v>9</v>
      </c>
      <c r="E386" t="s">
        <v>10</v>
      </c>
      <c r="F386">
        <v>132800000</v>
      </c>
      <c r="G386">
        <v>660707570.79999995</v>
      </c>
      <c r="H386" t="s">
        <v>17</v>
      </c>
      <c r="I386">
        <f>YEAR(Table1[[#This Row],[date]])</f>
        <v>2022</v>
      </c>
      <c r="J386">
        <f>Table1[[#This Row],[revenue]]-Table1[[#This Row],[budget_x]]</f>
        <v>527907570.79999995</v>
      </c>
      <c r="K386" s="7">
        <f>Table1[[#This Row],[profit /loss ]]/Table1[[#This Row],[budget_x]]</f>
        <v>3.9752076114457826</v>
      </c>
      <c r="L386" t="str" cm="1">
        <f t="array" ref="L386">_xlfn.IFS(Table1[[#This Row],[score]]&gt;70,"high",Table1[[#This Row],[score]]&gt;50,"medium",Table1[[#This Row],[score]]&lt;=50,"low")</f>
        <v>low</v>
      </c>
    </row>
    <row r="387" spans="1:12" x14ac:dyDescent="0.3">
      <c r="A387" t="s">
        <v>433</v>
      </c>
      <c r="B387" s="1">
        <v>44259</v>
      </c>
      <c r="C387">
        <v>79</v>
      </c>
      <c r="D387" t="s">
        <v>9</v>
      </c>
      <c r="E387" t="s">
        <v>10</v>
      </c>
      <c r="F387">
        <v>100000000</v>
      </c>
      <c r="G387">
        <v>130423032</v>
      </c>
      <c r="H387" t="s">
        <v>11</v>
      </c>
      <c r="I387">
        <f>YEAR(Table1[[#This Row],[date]])</f>
        <v>2021</v>
      </c>
      <c r="J387">
        <f>Table1[[#This Row],[revenue]]-Table1[[#This Row],[budget_x]]</f>
        <v>30423032</v>
      </c>
      <c r="K387" s="7">
        <f>Table1[[#This Row],[profit /loss ]]/Table1[[#This Row],[budget_x]]</f>
        <v>0.30423032</v>
      </c>
      <c r="L387" t="str" cm="1">
        <f t="array" ref="L387">_xlfn.IFS(Table1[[#This Row],[score]]&gt;70,"high",Table1[[#This Row],[score]]&gt;50,"medium",Table1[[#This Row],[score]]&lt;=50,"low")</f>
        <v>high</v>
      </c>
    </row>
    <row r="388" spans="1:12" x14ac:dyDescent="0.3">
      <c r="A388" t="s">
        <v>434</v>
      </c>
      <c r="B388" s="1">
        <v>44883</v>
      </c>
      <c r="C388">
        <v>75</v>
      </c>
      <c r="D388" t="s">
        <v>9</v>
      </c>
      <c r="E388" t="s">
        <v>10</v>
      </c>
      <c r="F388">
        <v>35000000</v>
      </c>
      <c r="G388">
        <v>374600744.39999998</v>
      </c>
      <c r="H388" t="s">
        <v>11</v>
      </c>
      <c r="I388">
        <f>YEAR(Table1[[#This Row],[date]])</f>
        <v>2022</v>
      </c>
      <c r="J388">
        <f>Table1[[#This Row],[revenue]]-Table1[[#This Row],[budget_x]]</f>
        <v>339600744.39999998</v>
      </c>
      <c r="K388" s="7">
        <f>Table1[[#This Row],[profit /loss ]]/Table1[[#This Row],[budget_x]]</f>
        <v>9.7028784114285713</v>
      </c>
      <c r="L388" t="str" cm="1">
        <f t="array" ref="L388">_xlfn.IFS(Table1[[#This Row],[score]]&gt;70,"high",Table1[[#This Row],[score]]&gt;50,"medium",Table1[[#This Row],[score]]&lt;=50,"low")</f>
        <v>high</v>
      </c>
    </row>
    <row r="389" spans="1:12" x14ac:dyDescent="0.3">
      <c r="A389" t="s">
        <v>435</v>
      </c>
      <c r="B389" s="1">
        <v>44429</v>
      </c>
      <c r="C389">
        <v>75</v>
      </c>
      <c r="D389" t="s">
        <v>9</v>
      </c>
      <c r="E389" t="s">
        <v>10</v>
      </c>
      <c r="F389">
        <v>26000000</v>
      </c>
      <c r="G389">
        <v>144327371</v>
      </c>
      <c r="H389" t="s">
        <v>11</v>
      </c>
      <c r="I389">
        <f>YEAR(Table1[[#This Row],[date]])</f>
        <v>2021</v>
      </c>
      <c r="J389">
        <f>Table1[[#This Row],[revenue]]-Table1[[#This Row],[budget_x]]</f>
        <v>118327371</v>
      </c>
      <c r="K389" s="7">
        <f>Table1[[#This Row],[profit /loss ]]/Table1[[#This Row],[budget_x]]</f>
        <v>4.5510527307692303</v>
      </c>
      <c r="L389" t="str" cm="1">
        <f t="array" ref="L389">_xlfn.IFS(Table1[[#This Row],[score]]&gt;70,"high",Table1[[#This Row],[score]]&gt;50,"medium",Table1[[#This Row],[score]]&lt;=50,"low")</f>
        <v>high</v>
      </c>
    </row>
    <row r="390" spans="1:12" x14ac:dyDescent="0.3">
      <c r="A390" t="s">
        <v>436</v>
      </c>
      <c r="B390" s="1">
        <v>42411</v>
      </c>
      <c r="C390">
        <v>76</v>
      </c>
      <c r="D390" t="s">
        <v>9</v>
      </c>
      <c r="E390" t="s">
        <v>10</v>
      </c>
      <c r="F390">
        <v>58000000</v>
      </c>
      <c r="G390">
        <v>781947691</v>
      </c>
      <c r="H390" t="s">
        <v>11</v>
      </c>
      <c r="I390">
        <f>YEAR(Table1[[#This Row],[date]])</f>
        <v>2016</v>
      </c>
      <c r="J390">
        <f>Table1[[#This Row],[revenue]]-Table1[[#This Row],[budget_x]]</f>
        <v>723947691</v>
      </c>
      <c r="K390" s="7">
        <f>Table1[[#This Row],[profit /loss ]]/Table1[[#This Row],[budget_x]]</f>
        <v>12.48185674137931</v>
      </c>
      <c r="L390" t="str" cm="1">
        <f t="array" ref="L390">_xlfn.IFS(Table1[[#This Row],[score]]&gt;70,"high",Table1[[#This Row],[score]]&gt;50,"medium",Table1[[#This Row],[score]]&lt;=50,"low")</f>
        <v>high</v>
      </c>
    </row>
    <row r="391" spans="1:12" x14ac:dyDescent="0.3">
      <c r="A391" t="s">
        <v>437</v>
      </c>
      <c r="B391" s="1">
        <v>42370</v>
      </c>
      <c r="C391">
        <v>68</v>
      </c>
      <c r="D391" t="s">
        <v>9</v>
      </c>
      <c r="E391" t="s">
        <v>10</v>
      </c>
      <c r="F391">
        <v>187500000</v>
      </c>
      <c r="G391">
        <v>333771037</v>
      </c>
      <c r="H391" t="s">
        <v>11</v>
      </c>
      <c r="I391">
        <f>YEAR(Table1[[#This Row],[date]])</f>
        <v>2016</v>
      </c>
      <c r="J391">
        <f>Table1[[#This Row],[revenue]]-Table1[[#This Row],[budget_x]]</f>
        <v>146271037</v>
      </c>
      <c r="K391" s="7">
        <f>Table1[[#This Row],[profit /loss ]]/Table1[[#This Row],[budget_x]]</f>
        <v>0.78011219733333337</v>
      </c>
      <c r="L391" t="str" cm="1">
        <f t="array" ref="L391">_xlfn.IFS(Table1[[#This Row],[score]]&gt;70,"high",Table1[[#This Row],[score]]&gt;50,"medium",Table1[[#This Row],[score]]&lt;=50,"low")</f>
        <v>medium</v>
      </c>
    </row>
    <row r="392" spans="1:12" x14ac:dyDescent="0.3">
      <c r="A392" t="s">
        <v>438</v>
      </c>
      <c r="B392" s="1">
        <v>44700</v>
      </c>
      <c r="C392">
        <v>66</v>
      </c>
      <c r="D392" t="s">
        <v>9</v>
      </c>
      <c r="E392" t="s">
        <v>10</v>
      </c>
      <c r="F392">
        <v>107700000</v>
      </c>
      <c r="G392">
        <v>276937185.80000001</v>
      </c>
      <c r="H392" t="s">
        <v>11</v>
      </c>
      <c r="I392">
        <f>YEAR(Table1[[#This Row],[date]])</f>
        <v>2022</v>
      </c>
      <c r="J392">
        <f>Table1[[#This Row],[revenue]]-Table1[[#This Row],[budget_x]]</f>
        <v>169237185.80000001</v>
      </c>
      <c r="K392" s="7">
        <f>Table1[[#This Row],[profit /loss ]]/Table1[[#This Row],[budget_x]]</f>
        <v>1.57137591272052</v>
      </c>
      <c r="L392" t="str" cm="1">
        <f t="array" ref="L392">_xlfn.IFS(Table1[[#This Row],[score]]&gt;70,"high",Table1[[#This Row],[score]]&gt;50,"medium",Table1[[#This Row],[score]]&lt;=50,"low")</f>
        <v>medium</v>
      </c>
    </row>
    <row r="393" spans="1:12" x14ac:dyDescent="0.3">
      <c r="A393" t="s">
        <v>439</v>
      </c>
      <c r="B393" s="1">
        <v>44981</v>
      </c>
      <c r="C393">
        <v>66</v>
      </c>
      <c r="D393" t="s">
        <v>9</v>
      </c>
      <c r="E393" t="s">
        <v>10</v>
      </c>
      <c r="F393">
        <v>150000000</v>
      </c>
      <c r="G393">
        <v>569719222.60000002</v>
      </c>
      <c r="H393" t="s">
        <v>17</v>
      </c>
      <c r="I393">
        <f>YEAR(Table1[[#This Row],[date]])</f>
        <v>2023</v>
      </c>
      <c r="J393">
        <f>Table1[[#This Row],[revenue]]-Table1[[#This Row],[budget_x]]</f>
        <v>419719222.60000002</v>
      </c>
      <c r="K393" s="7">
        <f>Table1[[#This Row],[profit /loss ]]/Table1[[#This Row],[budget_x]]</f>
        <v>2.7981281506666669</v>
      </c>
      <c r="L393" t="str" cm="1">
        <f t="array" ref="L393">_xlfn.IFS(Table1[[#This Row],[score]]&gt;70,"high",Table1[[#This Row],[score]]&gt;50,"medium",Table1[[#This Row],[score]]&lt;=50,"low")</f>
        <v>medium</v>
      </c>
    </row>
    <row r="394" spans="1:12" x14ac:dyDescent="0.3">
      <c r="A394" t="s">
        <v>440</v>
      </c>
      <c r="B394" s="1">
        <v>43188</v>
      </c>
      <c r="C394">
        <v>75</v>
      </c>
      <c r="D394" t="s">
        <v>9</v>
      </c>
      <c r="E394" t="s">
        <v>10</v>
      </c>
      <c r="F394">
        <v>5000000</v>
      </c>
      <c r="G394">
        <v>26078500</v>
      </c>
      <c r="H394" t="s">
        <v>11</v>
      </c>
      <c r="I394">
        <f>YEAR(Table1[[#This Row],[date]])</f>
        <v>2018</v>
      </c>
      <c r="J394">
        <f>Table1[[#This Row],[revenue]]-Table1[[#This Row],[budget_x]]</f>
        <v>21078500</v>
      </c>
      <c r="K394" s="7">
        <f>Table1[[#This Row],[profit /loss ]]/Table1[[#This Row],[budget_x]]</f>
        <v>4.2157</v>
      </c>
      <c r="L394" t="str" cm="1">
        <f t="array" ref="L394">_xlfn.IFS(Table1[[#This Row],[score]]&gt;70,"high",Table1[[#This Row],[score]]&gt;50,"medium",Table1[[#This Row],[score]]&lt;=50,"low")</f>
        <v>high</v>
      </c>
    </row>
    <row r="395" spans="1:12" x14ac:dyDescent="0.3">
      <c r="A395" t="s">
        <v>441</v>
      </c>
      <c r="B395" s="1">
        <v>40814</v>
      </c>
      <c r="C395">
        <v>70</v>
      </c>
      <c r="D395" t="s">
        <v>9</v>
      </c>
      <c r="E395" t="s">
        <v>10</v>
      </c>
      <c r="F395">
        <v>110000000</v>
      </c>
      <c r="G395">
        <v>263880341</v>
      </c>
      <c r="H395" t="s">
        <v>11</v>
      </c>
      <c r="I395">
        <f>YEAR(Table1[[#This Row],[date]])</f>
        <v>2011</v>
      </c>
      <c r="J395">
        <f>Table1[[#This Row],[revenue]]-Table1[[#This Row],[budget_x]]</f>
        <v>153880341</v>
      </c>
      <c r="K395" s="7">
        <f>Table1[[#This Row],[profit /loss ]]/Table1[[#This Row],[budget_x]]</f>
        <v>1.3989121909090909</v>
      </c>
      <c r="L395" t="str" cm="1">
        <f t="array" ref="L395">_xlfn.IFS(Table1[[#This Row],[score]]&gt;70,"high",Table1[[#This Row],[score]]&gt;50,"medium",Table1[[#This Row],[score]]&lt;=50,"low")</f>
        <v>medium</v>
      </c>
    </row>
    <row r="396" spans="1:12" x14ac:dyDescent="0.3">
      <c r="A396" t="s">
        <v>442</v>
      </c>
      <c r="B396" s="1">
        <v>44556</v>
      </c>
      <c r="C396">
        <v>65</v>
      </c>
      <c r="D396" t="s">
        <v>9</v>
      </c>
      <c r="E396" t="s">
        <v>10</v>
      </c>
      <c r="F396">
        <v>190000000</v>
      </c>
      <c r="G396">
        <v>159197755</v>
      </c>
      <c r="H396" t="s">
        <v>11</v>
      </c>
      <c r="I396">
        <f>YEAR(Table1[[#This Row],[date]])</f>
        <v>2021</v>
      </c>
      <c r="J396">
        <f>Table1[[#This Row],[revenue]]-Table1[[#This Row],[budget_x]]</f>
        <v>-30802245</v>
      </c>
      <c r="K396" s="7">
        <f>Table1[[#This Row],[profit /loss ]]/Table1[[#This Row],[budget_x]]</f>
        <v>-0.16211707894736843</v>
      </c>
      <c r="L396" t="str" cm="1">
        <f t="array" ref="L396">_xlfn.IFS(Table1[[#This Row],[score]]&gt;70,"high",Table1[[#This Row],[score]]&gt;50,"medium",Table1[[#This Row],[score]]&lt;=50,"low")</f>
        <v>medium</v>
      </c>
    </row>
    <row r="397" spans="1:12" x14ac:dyDescent="0.3">
      <c r="A397" t="s">
        <v>443</v>
      </c>
      <c r="B397" s="1">
        <v>44827</v>
      </c>
      <c r="C397">
        <v>67</v>
      </c>
      <c r="D397" t="s">
        <v>9</v>
      </c>
      <c r="E397" t="s">
        <v>10</v>
      </c>
      <c r="F397">
        <v>69400000</v>
      </c>
      <c r="G397">
        <v>240033015.80000001</v>
      </c>
      <c r="H397" t="s">
        <v>11</v>
      </c>
      <c r="I397">
        <f>YEAR(Table1[[#This Row],[date]])</f>
        <v>2022</v>
      </c>
      <c r="J397">
        <f>Table1[[#This Row],[revenue]]-Table1[[#This Row],[budget_x]]</f>
        <v>170633015.80000001</v>
      </c>
      <c r="K397" s="7">
        <f>Table1[[#This Row],[profit /loss ]]/Table1[[#This Row],[budget_x]]</f>
        <v>2.4586889884726228</v>
      </c>
      <c r="L397" t="str" cm="1">
        <f t="array" ref="L397">_xlfn.IFS(Table1[[#This Row],[score]]&gt;70,"high",Table1[[#This Row],[score]]&gt;50,"medium",Table1[[#This Row],[score]]&lt;=50,"low")</f>
        <v>medium</v>
      </c>
    </row>
    <row r="398" spans="1:12" x14ac:dyDescent="0.3">
      <c r="A398" t="s">
        <v>444</v>
      </c>
      <c r="B398" s="1">
        <v>44812</v>
      </c>
      <c r="C398">
        <v>65</v>
      </c>
      <c r="D398" t="s">
        <v>9</v>
      </c>
      <c r="E398" t="s">
        <v>10</v>
      </c>
      <c r="F398">
        <v>45000000</v>
      </c>
      <c r="G398">
        <v>31681811</v>
      </c>
      <c r="H398" t="s">
        <v>11</v>
      </c>
      <c r="I398">
        <f>YEAR(Table1[[#This Row],[date]])</f>
        <v>2022</v>
      </c>
      <c r="J398">
        <f>Table1[[#This Row],[revenue]]-Table1[[#This Row],[budget_x]]</f>
        <v>-13318189</v>
      </c>
      <c r="K398" s="7">
        <f>Table1[[#This Row],[profit /loss ]]/Table1[[#This Row],[budget_x]]</f>
        <v>-0.29595975555555554</v>
      </c>
      <c r="L398" t="str" cm="1">
        <f t="array" ref="L398">_xlfn.IFS(Table1[[#This Row],[score]]&gt;70,"high",Table1[[#This Row],[score]]&gt;50,"medium",Table1[[#This Row],[score]]&lt;=50,"low")</f>
        <v>medium</v>
      </c>
    </row>
    <row r="399" spans="1:12" x14ac:dyDescent="0.3">
      <c r="A399" t="s">
        <v>444</v>
      </c>
      <c r="B399" s="1">
        <v>44812</v>
      </c>
      <c r="C399">
        <v>65</v>
      </c>
      <c r="D399" t="s">
        <v>9</v>
      </c>
      <c r="E399" t="s">
        <v>10</v>
      </c>
      <c r="F399">
        <v>13200000</v>
      </c>
      <c r="G399">
        <v>30360375</v>
      </c>
      <c r="H399" t="s">
        <v>11</v>
      </c>
      <c r="I399">
        <f>YEAR(Table1[[#This Row],[date]])</f>
        <v>2022</v>
      </c>
      <c r="J399">
        <f>Table1[[#This Row],[revenue]]-Table1[[#This Row],[budget_x]]</f>
        <v>17160375</v>
      </c>
      <c r="K399" s="7">
        <f>Table1[[#This Row],[profit /loss ]]/Table1[[#This Row],[budget_x]]</f>
        <v>1.3000284090909091</v>
      </c>
      <c r="L399" t="str" cm="1">
        <f t="array" ref="L399">_xlfn.IFS(Table1[[#This Row],[score]]&gt;70,"high",Table1[[#This Row],[score]]&gt;50,"medium",Table1[[#This Row],[score]]&lt;=50,"low")</f>
        <v>medium</v>
      </c>
    </row>
    <row r="400" spans="1:12" x14ac:dyDescent="0.3">
      <c r="A400" t="s">
        <v>444</v>
      </c>
      <c r="B400" s="1">
        <v>44812</v>
      </c>
      <c r="C400">
        <v>65</v>
      </c>
      <c r="D400" t="s">
        <v>9</v>
      </c>
      <c r="E400" t="s">
        <v>10</v>
      </c>
      <c r="F400">
        <v>2289247</v>
      </c>
      <c r="G400">
        <v>84300000</v>
      </c>
      <c r="H400" t="s">
        <v>11</v>
      </c>
      <c r="I400">
        <f>YEAR(Table1[[#This Row],[date]])</f>
        <v>2022</v>
      </c>
      <c r="J400">
        <f>Table1[[#This Row],[revenue]]-Table1[[#This Row],[budget_x]]</f>
        <v>82010753</v>
      </c>
      <c r="K400" s="7">
        <f>Table1[[#This Row],[profit /loss ]]/Table1[[#This Row],[budget_x]]</f>
        <v>35.824335687673717</v>
      </c>
      <c r="L400" t="str" cm="1">
        <f t="array" ref="L400">_xlfn.IFS(Table1[[#This Row],[score]]&gt;70,"high",Table1[[#This Row],[score]]&gt;50,"medium",Table1[[#This Row],[score]]&lt;=50,"low")</f>
        <v>medium</v>
      </c>
    </row>
    <row r="401" spans="1:12" x14ac:dyDescent="0.3">
      <c r="A401" t="s">
        <v>445</v>
      </c>
      <c r="B401" s="1">
        <v>44290</v>
      </c>
      <c r="C401">
        <v>79</v>
      </c>
      <c r="D401" t="s">
        <v>9</v>
      </c>
      <c r="E401" t="s">
        <v>171</v>
      </c>
      <c r="F401">
        <v>149860000</v>
      </c>
      <c r="G401">
        <v>660957374.39999998</v>
      </c>
      <c r="H401" t="s">
        <v>184</v>
      </c>
      <c r="I401">
        <f>YEAR(Table1[[#This Row],[date]])</f>
        <v>2021</v>
      </c>
      <c r="J401">
        <f>Table1[[#This Row],[revenue]]-Table1[[#This Row],[budget_x]]</f>
        <v>511097374.39999998</v>
      </c>
      <c r="K401" s="7">
        <f>Table1[[#This Row],[profit /loss ]]/Table1[[#This Row],[budget_x]]</f>
        <v>3.4104989616975843</v>
      </c>
      <c r="L401" t="str" cm="1">
        <f t="array" ref="L401">_xlfn.IFS(Table1[[#This Row],[score]]&gt;70,"high",Table1[[#This Row],[score]]&gt;50,"medium",Table1[[#This Row],[score]]&lt;=50,"low")</f>
        <v>high</v>
      </c>
    </row>
    <row r="402" spans="1:12" x14ac:dyDescent="0.3">
      <c r="A402" t="s">
        <v>446</v>
      </c>
      <c r="B402" s="1">
        <v>44379</v>
      </c>
      <c r="C402">
        <v>79</v>
      </c>
      <c r="D402" t="s">
        <v>9</v>
      </c>
      <c r="E402" t="s">
        <v>10</v>
      </c>
      <c r="F402">
        <v>200000000</v>
      </c>
      <c r="G402">
        <v>19220000</v>
      </c>
      <c r="H402" t="s">
        <v>11</v>
      </c>
      <c r="I402">
        <f>YEAR(Table1[[#This Row],[date]])</f>
        <v>2021</v>
      </c>
      <c r="J402">
        <f>Table1[[#This Row],[revenue]]-Table1[[#This Row],[budget_x]]</f>
        <v>-180780000</v>
      </c>
      <c r="K402" s="7">
        <f>Table1[[#This Row],[profit /loss ]]/Table1[[#This Row],[budget_x]]</f>
        <v>-0.90390000000000004</v>
      </c>
      <c r="L402" t="str" cm="1">
        <f t="array" ref="L402">_xlfn.IFS(Table1[[#This Row],[score]]&gt;70,"high",Table1[[#This Row],[score]]&gt;50,"medium",Table1[[#This Row],[score]]&lt;=50,"low")</f>
        <v>high</v>
      </c>
    </row>
    <row r="403" spans="1:12" x14ac:dyDescent="0.3">
      <c r="A403" t="s">
        <v>447</v>
      </c>
      <c r="B403" s="1">
        <v>38876</v>
      </c>
      <c r="C403">
        <v>69</v>
      </c>
      <c r="D403" t="s">
        <v>9</v>
      </c>
      <c r="E403" t="s">
        <v>10</v>
      </c>
      <c r="F403">
        <v>70000000</v>
      </c>
      <c r="G403">
        <v>461630558</v>
      </c>
      <c r="H403" t="s">
        <v>11</v>
      </c>
      <c r="I403">
        <f>YEAR(Table1[[#This Row],[date]])</f>
        <v>2006</v>
      </c>
      <c r="J403">
        <f>Table1[[#This Row],[revenue]]-Table1[[#This Row],[budget_x]]</f>
        <v>391630558</v>
      </c>
      <c r="K403" s="7">
        <f>Table1[[#This Row],[profit /loss ]]/Table1[[#This Row],[budget_x]]</f>
        <v>5.5947222571428572</v>
      </c>
      <c r="L403" t="str" cm="1">
        <f t="array" ref="L403">_xlfn.IFS(Table1[[#This Row],[score]]&gt;70,"high",Table1[[#This Row],[score]]&gt;50,"medium",Table1[[#This Row],[score]]&lt;=50,"low")</f>
        <v>medium</v>
      </c>
    </row>
    <row r="404" spans="1:12" x14ac:dyDescent="0.3">
      <c r="A404" t="s">
        <v>448</v>
      </c>
      <c r="B404" s="1">
        <v>44844</v>
      </c>
      <c r="C404">
        <v>54</v>
      </c>
      <c r="D404" t="s">
        <v>9</v>
      </c>
      <c r="E404" t="s">
        <v>10</v>
      </c>
      <c r="F404">
        <v>130800000</v>
      </c>
      <c r="G404">
        <v>249577615.19999999</v>
      </c>
      <c r="H404" t="s">
        <v>17</v>
      </c>
      <c r="I404">
        <f>YEAR(Table1[[#This Row],[date]])</f>
        <v>2022</v>
      </c>
      <c r="J404">
        <f>Table1[[#This Row],[revenue]]-Table1[[#This Row],[budget_x]]</f>
        <v>118777615.19999999</v>
      </c>
      <c r="K404" s="7">
        <f>Table1[[#This Row],[profit /loss ]]/Table1[[#This Row],[budget_x]]</f>
        <v>0.90808574311926593</v>
      </c>
      <c r="L404" t="str" cm="1">
        <f t="array" ref="L404">_xlfn.IFS(Table1[[#This Row],[score]]&gt;70,"high",Table1[[#This Row],[score]]&gt;50,"medium",Table1[[#This Row],[score]]&lt;=50,"low")</f>
        <v>medium</v>
      </c>
    </row>
    <row r="405" spans="1:12" x14ac:dyDescent="0.3">
      <c r="A405" t="s">
        <v>449</v>
      </c>
      <c r="B405" s="1">
        <v>44890</v>
      </c>
      <c r="C405">
        <v>68</v>
      </c>
      <c r="D405" t="s">
        <v>9</v>
      </c>
      <c r="E405" t="s">
        <v>10</v>
      </c>
      <c r="F405">
        <v>87000000</v>
      </c>
      <c r="G405">
        <v>459237806</v>
      </c>
      <c r="H405" t="s">
        <v>30</v>
      </c>
      <c r="I405">
        <f>YEAR(Table1[[#This Row],[date]])</f>
        <v>2022</v>
      </c>
      <c r="J405">
        <f>Table1[[#This Row],[revenue]]-Table1[[#This Row],[budget_x]]</f>
        <v>372237806</v>
      </c>
      <c r="K405" s="7">
        <f>Table1[[#This Row],[profit /loss ]]/Table1[[#This Row],[budget_x]]</f>
        <v>4.2785954712643681</v>
      </c>
      <c r="L405" t="str" cm="1">
        <f t="array" ref="L405">_xlfn.IFS(Table1[[#This Row],[score]]&gt;70,"high",Table1[[#This Row],[score]]&gt;50,"medium",Table1[[#This Row],[score]]&lt;=50,"low")</f>
        <v>medium</v>
      </c>
    </row>
    <row r="406" spans="1:12" x14ac:dyDescent="0.3">
      <c r="A406" t="s">
        <v>450</v>
      </c>
      <c r="B406" s="1">
        <v>44967</v>
      </c>
      <c r="C406">
        <v>64</v>
      </c>
      <c r="D406" t="s">
        <v>9</v>
      </c>
      <c r="E406" t="s">
        <v>10</v>
      </c>
      <c r="F406">
        <v>105400000</v>
      </c>
      <c r="G406">
        <v>286421986.19999999</v>
      </c>
      <c r="H406" t="s">
        <v>17</v>
      </c>
      <c r="I406">
        <f>YEAR(Table1[[#This Row],[date]])</f>
        <v>2023</v>
      </c>
      <c r="J406">
        <f>Table1[[#This Row],[revenue]]-Table1[[#This Row],[budget_x]]</f>
        <v>181021986.19999999</v>
      </c>
      <c r="K406" s="7">
        <f>Table1[[#This Row],[profit /loss ]]/Table1[[#This Row],[budget_x]]</f>
        <v>1.7174761499051232</v>
      </c>
      <c r="L406" t="str" cm="1">
        <f t="array" ref="L406">_xlfn.IFS(Table1[[#This Row],[score]]&gt;70,"high",Table1[[#This Row],[score]]&gt;50,"medium",Table1[[#This Row],[score]]&lt;=50,"low")</f>
        <v>medium</v>
      </c>
    </row>
    <row r="407" spans="1:12" x14ac:dyDescent="0.3">
      <c r="A407" t="s">
        <v>451</v>
      </c>
      <c r="B407" s="1">
        <v>42698</v>
      </c>
      <c r="C407">
        <v>85</v>
      </c>
      <c r="D407" t="s">
        <v>9</v>
      </c>
      <c r="E407" t="s">
        <v>69</v>
      </c>
      <c r="F407">
        <v>2937023.8</v>
      </c>
      <c r="G407">
        <v>357986087</v>
      </c>
      <c r="H407" t="s">
        <v>11</v>
      </c>
      <c r="I407">
        <f>YEAR(Table1[[#This Row],[date]])</f>
        <v>2016</v>
      </c>
      <c r="J407">
        <f>Table1[[#This Row],[revenue]]-Table1[[#This Row],[budget_x]]</f>
        <v>355049063.19999999</v>
      </c>
      <c r="K407" s="7">
        <f>Table1[[#This Row],[profit /loss ]]/Table1[[#This Row],[budget_x]]</f>
        <v>120.88736332337518</v>
      </c>
      <c r="L407" t="str" cm="1">
        <f t="array" ref="L407">_xlfn.IFS(Table1[[#This Row],[score]]&gt;70,"high",Table1[[#This Row],[score]]&gt;50,"medium",Table1[[#This Row],[score]]&lt;=50,"low")</f>
        <v>high</v>
      </c>
    </row>
    <row r="408" spans="1:12" x14ac:dyDescent="0.3">
      <c r="A408" t="s">
        <v>452</v>
      </c>
      <c r="B408" s="1">
        <v>40844</v>
      </c>
      <c r="C408">
        <v>65</v>
      </c>
      <c r="D408" t="s">
        <v>9</v>
      </c>
      <c r="E408" t="s">
        <v>10</v>
      </c>
      <c r="F408">
        <v>130000000</v>
      </c>
      <c r="G408">
        <v>554987477</v>
      </c>
      <c r="H408" t="s">
        <v>17</v>
      </c>
      <c r="I408">
        <f>YEAR(Table1[[#This Row],[date]])</f>
        <v>2011</v>
      </c>
      <c r="J408">
        <f>Table1[[#This Row],[revenue]]-Table1[[#This Row],[budget_x]]</f>
        <v>424987477</v>
      </c>
      <c r="K408" s="7">
        <f>Table1[[#This Row],[profit /loss ]]/Table1[[#This Row],[budget_x]]</f>
        <v>3.2691344384615384</v>
      </c>
      <c r="L408" t="str" cm="1">
        <f t="array" ref="L408">_xlfn.IFS(Table1[[#This Row],[score]]&gt;70,"high",Table1[[#This Row],[score]]&gt;50,"medium",Table1[[#This Row],[score]]&lt;=50,"low")</f>
        <v>medium</v>
      </c>
    </row>
    <row r="409" spans="1:12" x14ac:dyDescent="0.3">
      <c r="A409" t="s">
        <v>453</v>
      </c>
      <c r="B409" s="1">
        <v>44868</v>
      </c>
      <c r="C409">
        <v>75</v>
      </c>
      <c r="D409" t="s">
        <v>9</v>
      </c>
      <c r="E409" t="s">
        <v>69</v>
      </c>
      <c r="F409">
        <v>8705000</v>
      </c>
      <c r="G409">
        <v>150797338</v>
      </c>
      <c r="H409" t="s">
        <v>11</v>
      </c>
      <c r="I409">
        <f>YEAR(Table1[[#This Row],[date]])</f>
        <v>2022</v>
      </c>
      <c r="J409">
        <f>Table1[[#This Row],[revenue]]-Table1[[#This Row],[budget_x]]</f>
        <v>142092338</v>
      </c>
      <c r="K409" s="7">
        <f>Table1[[#This Row],[profit /loss ]]/Table1[[#This Row],[budget_x]]</f>
        <v>16.323071568064332</v>
      </c>
      <c r="L409" t="str" cm="1">
        <f t="array" ref="L409">_xlfn.IFS(Table1[[#This Row],[score]]&gt;70,"high",Table1[[#This Row],[score]]&gt;50,"medium",Table1[[#This Row],[score]]&lt;=50,"low")</f>
        <v>high</v>
      </c>
    </row>
    <row r="410" spans="1:12" x14ac:dyDescent="0.3">
      <c r="A410" t="s">
        <v>454</v>
      </c>
      <c r="B410" s="1">
        <v>42837</v>
      </c>
      <c r="C410">
        <v>69</v>
      </c>
      <c r="D410" t="s">
        <v>9</v>
      </c>
      <c r="E410" t="s">
        <v>10</v>
      </c>
      <c r="F410">
        <v>250000000</v>
      </c>
      <c r="G410">
        <v>1236703796</v>
      </c>
      <c r="H410" t="s">
        <v>11</v>
      </c>
      <c r="I410">
        <f>YEAR(Table1[[#This Row],[date]])</f>
        <v>2017</v>
      </c>
      <c r="J410">
        <f>Table1[[#This Row],[revenue]]-Table1[[#This Row],[budget_x]]</f>
        <v>986703796</v>
      </c>
      <c r="K410" s="7">
        <f>Table1[[#This Row],[profit /loss ]]/Table1[[#This Row],[budget_x]]</f>
        <v>3.9468151840000001</v>
      </c>
      <c r="L410" t="str" cm="1">
        <f t="array" ref="L410">_xlfn.IFS(Table1[[#This Row],[score]]&gt;70,"high",Table1[[#This Row],[score]]&gt;50,"medium",Table1[[#This Row],[score]]&lt;=50,"low")</f>
        <v>medium</v>
      </c>
    </row>
    <row r="411" spans="1:12" x14ac:dyDescent="0.3">
      <c r="A411" t="s">
        <v>455</v>
      </c>
      <c r="B411" s="1">
        <v>44974</v>
      </c>
      <c r="C411">
        <v>55</v>
      </c>
      <c r="D411" t="s">
        <v>9</v>
      </c>
      <c r="E411" t="s">
        <v>10</v>
      </c>
      <c r="F411">
        <v>131700000</v>
      </c>
      <c r="G411">
        <v>751965791.60000002</v>
      </c>
      <c r="H411" t="s">
        <v>30</v>
      </c>
      <c r="I411">
        <f>YEAR(Table1[[#This Row],[date]])</f>
        <v>2023</v>
      </c>
      <c r="J411">
        <f>Table1[[#This Row],[revenue]]-Table1[[#This Row],[budget_x]]</f>
        <v>620265791.60000002</v>
      </c>
      <c r="K411" s="7">
        <f>Table1[[#This Row],[profit /loss ]]/Table1[[#This Row],[budget_x]]</f>
        <v>4.7096871040242982</v>
      </c>
      <c r="L411" t="str" cm="1">
        <f t="array" ref="L411">_xlfn.IFS(Table1[[#This Row],[score]]&gt;70,"high",Table1[[#This Row],[score]]&gt;50,"medium",Table1[[#This Row],[score]]&lt;=50,"low")</f>
        <v>medium</v>
      </c>
    </row>
    <row r="412" spans="1:12" x14ac:dyDescent="0.3">
      <c r="A412" t="s">
        <v>456</v>
      </c>
      <c r="B412" s="1">
        <v>44715</v>
      </c>
      <c r="C412">
        <v>66</v>
      </c>
      <c r="D412" t="s">
        <v>9</v>
      </c>
      <c r="E412" t="s">
        <v>10</v>
      </c>
      <c r="F412">
        <v>10237862.6</v>
      </c>
      <c r="G412">
        <v>2667033</v>
      </c>
      <c r="H412" t="s">
        <v>17</v>
      </c>
      <c r="I412">
        <f>YEAR(Table1[[#This Row],[date]])</f>
        <v>2022</v>
      </c>
      <c r="J412">
        <f>Table1[[#This Row],[revenue]]-Table1[[#This Row],[budget_x]]</f>
        <v>-7570829.5999999996</v>
      </c>
      <c r="K412" s="7">
        <f>Table1[[#This Row],[profit /loss ]]/Table1[[#This Row],[budget_x]]</f>
        <v>-0.73949318288370069</v>
      </c>
      <c r="L412" t="str" cm="1">
        <f t="array" ref="L412">_xlfn.IFS(Table1[[#This Row],[score]]&gt;70,"high",Table1[[#This Row],[score]]&gt;50,"medium",Table1[[#This Row],[score]]&lt;=50,"low")</f>
        <v>medium</v>
      </c>
    </row>
    <row r="413" spans="1:12" x14ac:dyDescent="0.3">
      <c r="A413" t="s">
        <v>457</v>
      </c>
      <c r="B413" s="1">
        <v>44756</v>
      </c>
      <c r="C413">
        <v>70</v>
      </c>
      <c r="D413" t="s">
        <v>9</v>
      </c>
      <c r="E413" t="s">
        <v>10</v>
      </c>
      <c r="F413">
        <v>200000000</v>
      </c>
      <c r="G413">
        <v>451178</v>
      </c>
      <c r="H413" t="s">
        <v>11</v>
      </c>
      <c r="I413">
        <f>YEAR(Table1[[#This Row],[date]])</f>
        <v>2022</v>
      </c>
      <c r="J413">
        <f>Table1[[#This Row],[revenue]]-Table1[[#This Row],[budget_x]]</f>
        <v>-199548822</v>
      </c>
      <c r="K413" s="7">
        <f>Table1[[#This Row],[profit /loss ]]/Table1[[#This Row],[budget_x]]</f>
        <v>-0.99774410999999996</v>
      </c>
      <c r="L413" t="str" cm="1">
        <f t="array" ref="L413">_xlfn.IFS(Table1[[#This Row],[score]]&gt;70,"high",Table1[[#This Row],[score]]&gt;50,"medium",Table1[[#This Row],[score]]&lt;=50,"low")</f>
        <v>medium</v>
      </c>
    </row>
    <row r="414" spans="1:12" x14ac:dyDescent="0.3">
      <c r="A414" t="s">
        <v>458</v>
      </c>
      <c r="B414" s="1">
        <v>44928</v>
      </c>
      <c r="C414">
        <v>50</v>
      </c>
      <c r="D414" t="s">
        <v>9</v>
      </c>
      <c r="E414" t="s">
        <v>10</v>
      </c>
      <c r="F414">
        <v>102800000</v>
      </c>
      <c r="G414">
        <v>545695337.60000002</v>
      </c>
      <c r="H414" t="s">
        <v>30</v>
      </c>
      <c r="I414">
        <f>YEAR(Table1[[#This Row],[date]])</f>
        <v>2023</v>
      </c>
      <c r="J414">
        <f>Table1[[#This Row],[revenue]]-Table1[[#This Row],[budget_x]]</f>
        <v>442895337.60000002</v>
      </c>
      <c r="K414" s="7">
        <f>Table1[[#This Row],[profit /loss ]]/Table1[[#This Row],[budget_x]]</f>
        <v>4.3083204046692609</v>
      </c>
      <c r="L414" t="str" cm="1">
        <f t="array" ref="L414">_xlfn.IFS(Table1[[#This Row],[score]]&gt;70,"high",Table1[[#This Row],[score]]&gt;50,"medium",Table1[[#This Row],[score]]&lt;=50,"low")</f>
        <v>low</v>
      </c>
    </row>
    <row r="415" spans="1:12" x14ac:dyDescent="0.3">
      <c r="A415" t="s">
        <v>459</v>
      </c>
      <c r="B415" s="1">
        <v>44272</v>
      </c>
      <c r="C415">
        <v>77</v>
      </c>
      <c r="D415" t="s">
        <v>9</v>
      </c>
      <c r="E415" t="s">
        <v>10</v>
      </c>
      <c r="F415">
        <v>114200000</v>
      </c>
      <c r="G415">
        <v>736329646.20000005</v>
      </c>
      <c r="H415" t="s">
        <v>17</v>
      </c>
      <c r="I415">
        <f>YEAR(Table1[[#This Row],[date]])</f>
        <v>2021</v>
      </c>
      <c r="J415">
        <f>Table1[[#This Row],[revenue]]-Table1[[#This Row],[budget_x]]</f>
        <v>622129646.20000005</v>
      </c>
      <c r="K415" s="7">
        <f>Table1[[#This Row],[profit /loss ]]/Table1[[#This Row],[budget_x]]</f>
        <v>5.4477201943957976</v>
      </c>
      <c r="L415" t="str" cm="1">
        <f t="array" ref="L415">_xlfn.IFS(Table1[[#This Row],[score]]&gt;70,"high",Table1[[#This Row],[score]]&gt;50,"medium",Table1[[#This Row],[score]]&lt;=50,"low")</f>
        <v>high</v>
      </c>
    </row>
    <row r="416" spans="1:12" x14ac:dyDescent="0.3">
      <c r="A416" t="s">
        <v>460</v>
      </c>
      <c r="B416" s="1">
        <v>45050</v>
      </c>
      <c r="C416">
        <v>0</v>
      </c>
      <c r="D416" t="s">
        <v>150</v>
      </c>
      <c r="E416" t="s">
        <v>10</v>
      </c>
      <c r="F416">
        <v>250000000</v>
      </c>
      <c r="G416">
        <v>1240261.6000000001</v>
      </c>
      <c r="H416" t="s">
        <v>11</v>
      </c>
      <c r="I416">
        <f>YEAR(Table1[[#This Row],[date]])</f>
        <v>2023</v>
      </c>
      <c r="J416">
        <f>Table1[[#This Row],[revenue]]-Table1[[#This Row],[budget_x]]</f>
        <v>-248759738.40000001</v>
      </c>
      <c r="K416" s="7">
        <f>Table1[[#This Row],[profit /loss ]]/Table1[[#This Row],[budget_x]]</f>
        <v>-0.99503895360000005</v>
      </c>
      <c r="L416" t="str" cm="1">
        <f t="array" ref="L416">_xlfn.IFS(Table1[[#This Row],[score]]&gt;70,"high",Table1[[#This Row],[score]]&gt;50,"medium",Table1[[#This Row],[score]]&lt;=50,"low")</f>
        <v>low</v>
      </c>
    </row>
    <row r="417" spans="1:12" x14ac:dyDescent="0.3">
      <c r="A417" t="s">
        <v>461</v>
      </c>
      <c r="B417" s="1">
        <v>42635</v>
      </c>
      <c r="C417">
        <v>71</v>
      </c>
      <c r="D417" t="s">
        <v>9</v>
      </c>
      <c r="E417" t="s">
        <v>10</v>
      </c>
      <c r="F417">
        <v>119400000</v>
      </c>
      <c r="G417">
        <v>343644155</v>
      </c>
      <c r="H417" t="s">
        <v>17</v>
      </c>
      <c r="I417">
        <f>YEAR(Table1[[#This Row],[date]])</f>
        <v>2016</v>
      </c>
      <c r="J417">
        <f>Table1[[#This Row],[revenue]]-Table1[[#This Row],[budget_x]]</f>
        <v>224244155</v>
      </c>
      <c r="K417" s="7">
        <f>Table1[[#This Row],[profit /loss ]]/Table1[[#This Row],[budget_x]]</f>
        <v>1.8780917504187604</v>
      </c>
      <c r="L417" t="str" cm="1">
        <f t="array" ref="L417">_xlfn.IFS(Table1[[#This Row],[score]]&gt;70,"high",Table1[[#This Row],[score]]&gt;50,"medium",Table1[[#This Row],[score]]&lt;=50,"low")</f>
        <v>high</v>
      </c>
    </row>
    <row r="418" spans="1:12" x14ac:dyDescent="0.3">
      <c r="A418" t="s">
        <v>462</v>
      </c>
      <c r="B418" s="1">
        <v>26605</v>
      </c>
      <c r="C418">
        <v>87</v>
      </c>
      <c r="D418" t="s">
        <v>9</v>
      </c>
      <c r="E418" t="s">
        <v>10</v>
      </c>
      <c r="F418">
        <v>7000000</v>
      </c>
      <c r="G418">
        <v>270007394</v>
      </c>
      <c r="H418" t="s">
        <v>11</v>
      </c>
      <c r="I418">
        <f>YEAR(Table1[[#This Row],[date]])</f>
        <v>1972</v>
      </c>
      <c r="J418">
        <f>Table1[[#This Row],[revenue]]-Table1[[#This Row],[budget_x]]</f>
        <v>263007394</v>
      </c>
      <c r="K418" s="7">
        <f>Table1[[#This Row],[profit /loss ]]/Table1[[#This Row],[budget_x]]</f>
        <v>37.572484857142854</v>
      </c>
      <c r="L418" t="str" cm="1">
        <f t="array" ref="L418">_xlfn.IFS(Table1[[#This Row],[score]]&gt;70,"high",Table1[[#This Row],[score]]&gt;50,"medium",Table1[[#This Row],[score]]&lt;=50,"low")</f>
        <v>high</v>
      </c>
    </row>
    <row r="419" spans="1:12" x14ac:dyDescent="0.3">
      <c r="A419" t="s">
        <v>463</v>
      </c>
      <c r="B419" s="1">
        <v>36041</v>
      </c>
      <c r="C419">
        <v>79</v>
      </c>
      <c r="D419" t="s">
        <v>9</v>
      </c>
      <c r="E419" t="s">
        <v>10</v>
      </c>
      <c r="F419">
        <v>200000000</v>
      </c>
      <c r="G419">
        <v>69973540</v>
      </c>
      <c r="H419" t="s">
        <v>11</v>
      </c>
      <c r="I419">
        <f>YEAR(Table1[[#This Row],[date]])</f>
        <v>1998</v>
      </c>
      <c r="J419">
        <f>Table1[[#This Row],[revenue]]-Table1[[#This Row],[budget_x]]</f>
        <v>-130026460</v>
      </c>
      <c r="K419" s="7">
        <f>Table1[[#This Row],[profit /loss ]]/Table1[[#This Row],[budget_x]]</f>
        <v>-0.6501323</v>
      </c>
      <c r="L419" t="str" cm="1">
        <f t="array" ref="L419">_xlfn.IFS(Table1[[#This Row],[score]]&gt;70,"high",Table1[[#This Row],[score]]&gt;50,"medium",Table1[[#This Row],[score]]&lt;=50,"low")</f>
        <v>high</v>
      </c>
    </row>
    <row r="420" spans="1:12" x14ac:dyDescent="0.3">
      <c r="A420" t="s">
        <v>463</v>
      </c>
      <c r="B420" s="1">
        <v>36041</v>
      </c>
      <c r="C420">
        <v>79</v>
      </c>
      <c r="D420" t="s">
        <v>9</v>
      </c>
      <c r="E420" t="s">
        <v>10</v>
      </c>
      <c r="F420">
        <v>90000000</v>
      </c>
      <c r="G420">
        <v>303500000</v>
      </c>
      <c r="H420" t="s">
        <v>11</v>
      </c>
      <c r="I420">
        <f>YEAR(Table1[[#This Row],[date]])</f>
        <v>1998</v>
      </c>
      <c r="J420">
        <f>Table1[[#This Row],[revenue]]-Table1[[#This Row],[budget_x]]</f>
        <v>213500000</v>
      </c>
      <c r="K420" s="7">
        <f>Table1[[#This Row],[profit /loss ]]/Table1[[#This Row],[budget_x]]</f>
        <v>2.3722222222222222</v>
      </c>
      <c r="L420" t="str" cm="1">
        <f t="array" ref="L420">_xlfn.IFS(Table1[[#This Row],[score]]&gt;70,"high",Table1[[#This Row],[score]]&gt;50,"medium",Table1[[#This Row],[score]]&lt;=50,"low")</f>
        <v>high</v>
      </c>
    </row>
    <row r="421" spans="1:12" x14ac:dyDescent="0.3">
      <c r="A421" t="s">
        <v>464</v>
      </c>
      <c r="B421" s="1">
        <v>44589</v>
      </c>
      <c r="C421">
        <v>54</v>
      </c>
      <c r="D421" t="s">
        <v>9</v>
      </c>
      <c r="E421" t="s">
        <v>10</v>
      </c>
      <c r="F421">
        <v>124800000</v>
      </c>
      <c r="G421">
        <v>605767026.79999995</v>
      </c>
      <c r="H421" t="s">
        <v>17</v>
      </c>
      <c r="I421">
        <f>YEAR(Table1[[#This Row],[date]])</f>
        <v>2022</v>
      </c>
      <c r="J421">
        <f>Table1[[#This Row],[revenue]]-Table1[[#This Row],[budget_x]]</f>
        <v>480967026.79999995</v>
      </c>
      <c r="K421" s="7">
        <f>Table1[[#This Row],[profit /loss ]]/Table1[[#This Row],[budget_x]]</f>
        <v>3.8539024583333328</v>
      </c>
      <c r="L421" t="str" cm="1">
        <f t="array" ref="L421">_xlfn.IFS(Table1[[#This Row],[score]]&gt;70,"high",Table1[[#This Row],[score]]&gt;50,"medium",Table1[[#This Row],[score]]&lt;=50,"low")</f>
        <v>medium</v>
      </c>
    </row>
    <row r="422" spans="1:12" x14ac:dyDescent="0.3">
      <c r="A422" t="s">
        <v>465</v>
      </c>
      <c r="B422" s="1">
        <v>41998</v>
      </c>
      <c r="C422">
        <v>77</v>
      </c>
      <c r="D422" t="s">
        <v>9</v>
      </c>
      <c r="E422" t="s">
        <v>10</v>
      </c>
      <c r="F422">
        <v>165000000</v>
      </c>
      <c r="G422">
        <v>647263005</v>
      </c>
      <c r="H422" t="s">
        <v>11</v>
      </c>
      <c r="I422">
        <f>YEAR(Table1[[#This Row],[date]])</f>
        <v>2014</v>
      </c>
      <c r="J422">
        <f>Table1[[#This Row],[revenue]]-Table1[[#This Row],[budget_x]]</f>
        <v>482263005</v>
      </c>
      <c r="K422" s="7">
        <f>Table1[[#This Row],[profit /loss ]]/Table1[[#This Row],[budget_x]]</f>
        <v>2.9228060909090909</v>
      </c>
      <c r="L422" t="str" cm="1">
        <f t="array" ref="L422">_xlfn.IFS(Table1[[#This Row],[score]]&gt;70,"high",Table1[[#This Row],[score]]&gt;50,"medium",Table1[[#This Row],[score]]&lt;=50,"low")</f>
        <v>high</v>
      </c>
    </row>
    <row r="423" spans="1:12" x14ac:dyDescent="0.3">
      <c r="A423" t="s">
        <v>466</v>
      </c>
      <c r="B423" s="1">
        <v>44921</v>
      </c>
      <c r="C423">
        <v>72</v>
      </c>
      <c r="D423" t="s">
        <v>9</v>
      </c>
      <c r="E423" t="s">
        <v>10</v>
      </c>
      <c r="F423">
        <v>15600000</v>
      </c>
      <c r="G423">
        <v>24733572</v>
      </c>
      <c r="H423" t="s">
        <v>11</v>
      </c>
      <c r="I423">
        <f>YEAR(Table1[[#This Row],[date]])</f>
        <v>2022</v>
      </c>
      <c r="J423">
        <f>Table1[[#This Row],[revenue]]-Table1[[#This Row],[budget_x]]</f>
        <v>9133572</v>
      </c>
      <c r="K423" s="7">
        <f>Table1[[#This Row],[profit /loss ]]/Table1[[#This Row],[budget_x]]</f>
        <v>0.58548538461538457</v>
      </c>
      <c r="L423" t="str" cm="1">
        <f t="array" ref="L423">_xlfn.IFS(Table1[[#This Row],[score]]&gt;70,"high",Table1[[#This Row],[score]]&gt;50,"medium",Table1[[#This Row],[score]]&lt;=50,"low")</f>
        <v>high</v>
      </c>
    </row>
    <row r="424" spans="1:12" x14ac:dyDescent="0.3">
      <c r="A424" t="s">
        <v>467</v>
      </c>
      <c r="B424" s="1">
        <v>36909</v>
      </c>
      <c r="C424">
        <v>43</v>
      </c>
      <c r="D424" t="s">
        <v>9</v>
      </c>
      <c r="E424" t="s">
        <v>10</v>
      </c>
      <c r="F424">
        <v>35000000</v>
      </c>
      <c r="G424">
        <v>15185241</v>
      </c>
      <c r="H424" t="s">
        <v>11</v>
      </c>
      <c r="I424">
        <f>YEAR(Table1[[#This Row],[date]])</f>
        <v>2001</v>
      </c>
      <c r="J424">
        <f>Table1[[#This Row],[revenue]]-Table1[[#This Row],[budget_x]]</f>
        <v>-19814759</v>
      </c>
      <c r="K424" s="7">
        <f>Table1[[#This Row],[profit /loss ]]/Table1[[#This Row],[budget_x]]</f>
        <v>-0.56613597142857142</v>
      </c>
      <c r="L424" t="str" cm="1">
        <f t="array" ref="L424">_xlfn.IFS(Table1[[#This Row],[score]]&gt;70,"high",Table1[[#This Row],[score]]&gt;50,"medium",Table1[[#This Row],[score]]&lt;=50,"low")</f>
        <v>low</v>
      </c>
    </row>
    <row r="425" spans="1:12" x14ac:dyDescent="0.3">
      <c r="A425" t="s">
        <v>468</v>
      </c>
      <c r="B425" s="1">
        <v>44806</v>
      </c>
      <c r="C425">
        <v>66</v>
      </c>
      <c r="D425" t="s">
        <v>9</v>
      </c>
      <c r="E425" t="s">
        <v>10</v>
      </c>
      <c r="F425">
        <v>101000000</v>
      </c>
      <c r="G425">
        <v>321357348.60000002</v>
      </c>
      <c r="H425" t="s">
        <v>17</v>
      </c>
      <c r="I425">
        <f>YEAR(Table1[[#This Row],[date]])</f>
        <v>2022</v>
      </c>
      <c r="J425">
        <f>Table1[[#This Row],[revenue]]-Table1[[#This Row],[budget_x]]</f>
        <v>220357348.60000002</v>
      </c>
      <c r="K425" s="7">
        <f>Table1[[#This Row],[profit /loss ]]/Table1[[#This Row],[budget_x]]</f>
        <v>2.1817559267326736</v>
      </c>
      <c r="L425" t="str" cm="1">
        <f t="array" ref="L425">_xlfn.IFS(Table1[[#This Row],[score]]&gt;70,"high",Table1[[#This Row],[score]]&gt;50,"medium",Table1[[#This Row],[score]]&lt;=50,"low")</f>
        <v>medium</v>
      </c>
    </row>
    <row r="426" spans="1:12" x14ac:dyDescent="0.3">
      <c r="A426" t="s">
        <v>469</v>
      </c>
      <c r="B426" s="1">
        <v>42092</v>
      </c>
      <c r="C426">
        <v>65</v>
      </c>
      <c r="D426" t="s">
        <v>9</v>
      </c>
      <c r="E426" t="s">
        <v>10</v>
      </c>
      <c r="F426">
        <v>35580000</v>
      </c>
      <c r="G426">
        <v>258973331.59999999</v>
      </c>
      <c r="H426" t="s">
        <v>17</v>
      </c>
      <c r="I426">
        <f>YEAR(Table1[[#This Row],[date]])</f>
        <v>2015</v>
      </c>
      <c r="J426">
        <f>Table1[[#This Row],[revenue]]-Table1[[#This Row],[budget_x]]</f>
        <v>223393331.59999999</v>
      </c>
      <c r="K426" s="7">
        <f>Table1[[#This Row],[profit /loss ]]/Table1[[#This Row],[budget_x]]</f>
        <v>6.278620899381675</v>
      </c>
      <c r="L426" t="str" cm="1">
        <f t="array" ref="L426">_xlfn.IFS(Table1[[#This Row],[score]]&gt;70,"high",Table1[[#This Row],[score]]&gt;50,"medium",Table1[[#This Row],[score]]&lt;=50,"low")</f>
        <v>medium</v>
      </c>
    </row>
    <row r="427" spans="1:12" x14ac:dyDescent="0.3">
      <c r="A427" t="s">
        <v>470</v>
      </c>
      <c r="B427" s="1">
        <v>42164</v>
      </c>
      <c r="C427">
        <v>79</v>
      </c>
      <c r="D427" t="s">
        <v>9</v>
      </c>
      <c r="E427" t="s">
        <v>10</v>
      </c>
      <c r="F427">
        <v>175000000</v>
      </c>
      <c r="G427">
        <v>850566343</v>
      </c>
      <c r="H427" t="s">
        <v>11</v>
      </c>
      <c r="I427">
        <f>YEAR(Table1[[#This Row],[date]])</f>
        <v>2015</v>
      </c>
      <c r="J427">
        <f>Table1[[#This Row],[revenue]]-Table1[[#This Row],[budget_x]]</f>
        <v>675566343</v>
      </c>
      <c r="K427" s="7">
        <f>Table1[[#This Row],[profit /loss ]]/Table1[[#This Row],[budget_x]]</f>
        <v>3.8603791028571428</v>
      </c>
      <c r="L427" t="str" cm="1">
        <f t="array" ref="L427">_xlfn.IFS(Table1[[#This Row],[score]]&gt;70,"high",Table1[[#This Row],[score]]&gt;50,"medium",Table1[[#This Row],[score]]&lt;=50,"low")</f>
        <v>high</v>
      </c>
    </row>
    <row r="428" spans="1:12" x14ac:dyDescent="0.3">
      <c r="A428" t="s">
        <v>471</v>
      </c>
      <c r="B428" s="1">
        <v>20144</v>
      </c>
      <c r="C428">
        <v>71</v>
      </c>
      <c r="D428" t="s">
        <v>9</v>
      </c>
      <c r="E428" t="s">
        <v>15</v>
      </c>
      <c r="F428">
        <v>110000000</v>
      </c>
      <c r="G428">
        <v>759213943.79999995</v>
      </c>
      <c r="H428" t="s">
        <v>52</v>
      </c>
      <c r="I428">
        <f>YEAR(Table1[[#This Row],[date]])</f>
        <v>1955</v>
      </c>
      <c r="J428">
        <f>Table1[[#This Row],[revenue]]-Table1[[#This Row],[budget_x]]</f>
        <v>649213943.79999995</v>
      </c>
      <c r="K428" s="7">
        <f>Table1[[#This Row],[profit /loss ]]/Table1[[#This Row],[budget_x]]</f>
        <v>5.9019449436363631</v>
      </c>
      <c r="L428" t="str" cm="1">
        <f t="array" ref="L428">_xlfn.IFS(Table1[[#This Row],[score]]&gt;70,"high",Table1[[#This Row],[score]]&gt;50,"medium",Table1[[#This Row],[score]]&lt;=50,"low")</f>
        <v>high</v>
      </c>
    </row>
    <row r="429" spans="1:12" x14ac:dyDescent="0.3">
      <c r="A429" t="s">
        <v>472</v>
      </c>
      <c r="B429" s="1">
        <v>41935</v>
      </c>
      <c r="C429">
        <v>75</v>
      </c>
      <c r="D429" t="s">
        <v>9</v>
      </c>
      <c r="E429" t="s">
        <v>10</v>
      </c>
      <c r="F429">
        <v>80000000</v>
      </c>
      <c r="G429">
        <v>210315681</v>
      </c>
      <c r="H429" t="s">
        <v>11</v>
      </c>
      <c r="I429">
        <f>YEAR(Table1[[#This Row],[date]])</f>
        <v>2014</v>
      </c>
      <c r="J429">
        <f>Table1[[#This Row],[revenue]]-Table1[[#This Row],[budget_x]]</f>
        <v>130315681</v>
      </c>
      <c r="K429" s="7">
        <f>Table1[[#This Row],[profit /loss ]]/Table1[[#This Row],[budget_x]]</f>
        <v>1.6289460124999999</v>
      </c>
      <c r="L429" t="str" cm="1">
        <f t="array" ref="L429">_xlfn.IFS(Table1[[#This Row],[score]]&gt;70,"high",Table1[[#This Row],[score]]&gt;50,"medium",Table1[[#This Row],[score]]&lt;=50,"low")</f>
        <v>high</v>
      </c>
    </row>
    <row r="430" spans="1:12" x14ac:dyDescent="0.3">
      <c r="A430" t="s">
        <v>473</v>
      </c>
      <c r="B430" s="1">
        <v>44812</v>
      </c>
      <c r="C430">
        <v>66</v>
      </c>
      <c r="D430" t="s">
        <v>9</v>
      </c>
      <c r="E430" t="s">
        <v>10</v>
      </c>
      <c r="F430">
        <v>124000000</v>
      </c>
      <c r="G430">
        <v>690278154.20000005</v>
      </c>
      <c r="H430" t="s">
        <v>17</v>
      </c>
      <c r="I430">
        <f>YEAR(Table1[[#This Row],[date]])</f>
        <v>2022</v>
      </c>
      <c r="J430">
        <f>Table1[[#This Row],[revenue]]-Table1[[#This Row],[budget_x]]</f>
        <v>566278154.20000005</v>
      </c>
      <c r="K430" s="7">
        <f>Table1[[#This Row],[profit /loss ]]/Table1[[#This Row],[budget_x]]</f>
        <v>4.5667593080645164</v>
      </c>
      <c r="L430" t="str" cm="1">
        <f t="array" ref="L430">_xlfn.IFS(Table1[[#This Row],[score]]&gt;70,"high",Table1[[#This Row],[score]]&gt;50,"medium",Table1[[#This Row],[score]]&lt;=50,"low")</f>
        <v>medium</v>
      </c>
    </row>
    <row r="431" spans="1:12" x14ac:dyDescent="0.3">
      <c r="A431" t="s">
        <v>474</v>
      </c>
      <c r="B431" s="1">
        <v>44897</v>
      </c>
      <c r="C431">
        <v>80</v>
      </c>
      <c r="D431" t="s">
        <v>9</v>
      </c>
      <c r="E431" t="s">
        <v>10</v>
      </c>
      <c r="F431">
        <v>120000000</v>
      </c>
      <c r="G431">
        <v>0</v>
      </c>
      <c r="H431" t="s">
        <v>17</v>
      </c>
      <c r="I431">
        <f>YEAR(Table1[[#This Row],[date]])</f>
        <v>2022</v>
      </c>
      <c r="J431">
        <f>Table1[[#This Row],[revenue]]-Table1[[#This Row],[budget_x]]</f>
        <v>-120000000</v>
      </c>
      <c r="K431" s="7">
        <f>Table1[[#This Row],[profit /loss ]]/Table1[[#This Row],[budget_x]]</f>
        <v>-1</v>
      </c>
      <c r="L431" t="str" cm="1">
        <f t="array" ref="L431">_xlfn.IFS(Table1[[#This Row],[score]]&gt;70,"high",Table1[[#This Row],[score]]&gt;50,"medium",Table1[[#This Row],[score]]&lt;=50,"low")</f>
        <v>high</v>
      </c>
    </row>
    <row r="432" spans="1:12" x14ac:dyDescent="0.3">
      <c r="A432" t="s">
        <v>475</v>
      </c>
      <c r="B432" s="1">
        <v>40346</v>
      </c>
      <c r="C432">
        <v>76</v>
      </c>
      <c r="D432" t="s">
        <v>9</v>
      </c>
      <c r="E432" t="s">
        <v>10</v>
      </c>
      <c r="F432">
        <v>3000000</v>
      </c>
      <c r="G432">
        <v>78701381.799999997</v>
      </c>
      <c r="H432" t="s">
        <v>11</v>
      </c>
      <c r="I432">
        <f>YEAR(Table1[[#This Row],[date]])</f>
        <v>2010</v>
      </c>
      <c r="J432">
        <f>Table1[[#This Row],[revenue]]-Table1[[#This Row],[budget_x]]</f>
        <v>75701381.799999997</v>
      </c>
      <c r="K432" s="7">
        <f>Table1[[#This Row],[profit /loss ]]/Table1[[#This Row],[budget_x]]</f>
        <v>25.233793933333331</v>
      </c>
      <c r="L432" t="str" cm="1">
        <f t="array" ref="L432">_xlfn.IFS(Table1[[#This Row],[score]]&gt;70,"high",Table1[[#This Row],[score]]&gt;50,"medium",Table1[[#This Row],[score]]&lt;=50,"low")</f>
        <v>high</v>
      </c>
    </row>
    <row r="433" spans="1:12" x14ac:dyDescent="0.3">
      <c r="A433" t="s">
        <v>476</v>
      </c>
      <c r="B433" s="1">
        <v>44197</v>
      </c>
      <c r="C433">
        <v>69</v>
      </c>
      <c r="D433" t="s">
        <v>9</v>
      </c>
      <c r="E433" t="s">
        <v>83</v>
      </c>
      <c r="F433">
        <v>8400000</v>
      </c>
      <c r="G433">
        <v>27658331</v>
      </c>
      <c r="H433" t="s">
        <v>108</v>
      </c>
      <c r="I433">
        <f>YEAR(Table1[[#This Row],[date]])</f>
        <v>2021</v>
      </c>
      <c r="J433">
        <f>Table1[[#This Row],[revenue]]-Table1[[#This Row],[budget_x]]</f>
        <v>19258331</v>
      </c>
      <c r="K433" s="7">
        <f>Table1[[#This Row],[profit /loss ]]/Table1[[#This Row],[budget_x]]</f>
        <v>2.2926584523809526</v>
      </c>
      <c r="L433" t="str" cm="1">
        <f t="array" ref="L433">_xlfn.IFS(Table1[[#This Row],[score]]&gt;70,"high",Table1[[#This Row],[score]]&gt;50,"medium",Table1[[#This Row],[score]]&lt;=50,"low")</f>
        <v>medium</v>
      </c>
    </row>
    <row r="434" spans="1:12" x14ac:dyDescent="0.3">
      <c r="A434" t="s">
        <v>477</v>
      </c>
      <c r="B434" s="1">
        <v>44491</v>
      </c>
      <c r="C434">
        <v>71</v>
      </c>
      <c r="D434" t="s">
        <v>9</v>
      </c>
      <c r="E434" t="s">
        <v>10</v>
      </c>
      <c r="F434">
        <v>14000000</v>
      </c>
      <c r="G434">
        <v>21500000</v>
      </c>
      <c r="H434" t="s">
        <v>11</v>
      </c>
      <c r="I434">
        <f>YEAR(Table1[[#This Row],[date]])</f>
        <v>2021</v>
      </c>
      <c r="J434">
        <f>Table1[[#This Row],[revenue]]-Table1[[#This Row],[budget_x]]</f>
        <v>7500000</v>
      </c>
      <c r="K434" s="7">
        <f>Table1[[#This Row],[profit /loss ]]/Table1[[#This Row],[budget_x]]</f>
        <v>0.5357142857142857</v>
      </c>
      <c r="L434" t="str" cm="1">
        <f t="array" ref="L434">_xlfn.IFS(Table1[[#This Row],[score]]&gt;70,"high",Table1[[#This Row],[score]]&gt;50,"medium",Table1[[#This Row],[score]]&lt;=50,"low")</f>
        <v>high</v>
      </c>
    </row>
    <row r="435" spans="1:12" x14ac:dyDescent="0.3">
      <c r="A435" t="s">
        <v>478</v>
      </c>
      <c r="B435" s="1">
        <v>44799</v>
      </c>
      <c r="C435">
        <v>67</v>
      </c>
      <c r="D435" t="s">
        <v>9</v>
      </c>
      <c r="E435" t="s">
        <v>74</v>
      </c>
      <c r="F435">
        <v>160200000</v>
      </c>
      <c r="G435">
        <v>348577844</v>
      </c>
      <c r="H435" t="s">
        <v>75</v>
      </c>
      <c r="I435">
        <f>YEAR(Table1[[#This Row],[date]])</f>
        <v>2022</v>
      </c>
      <c r="J435">
        <f>Table1[[#This Row],[revenue]]-Table1[[#This Row],[budget_x]]</f>
        <v>188377844</v>
      </c>
      <c r="K435" s="7">
        <f>Table1[[#This Row],[profit /loss ]]/Table1[[#This Row],[budget_x]]</f>
        <v>1.1758916604244694</v>
      </c>
      <c r="L435" t="str" cm="1">
        <f t="array" ref="L435">_xlfn.IFS(Table1[[#This Row],[score]]&gt;70,"high",Table1[[#This Row],[score]]&gt;50,"medium",Table1[[#This Row],[score]]&lt;=50,"low")</f>
        <v>medium</v>
      </c>
    </row>
    <row r="436" spans="1:12" x14ac:dyDescent="0.3">
      <c r="A436" t="s">
        <v>479</v>
      </c>
      <c r="B436" s="1">
        <v>44730</v>
      </c>
      <c r="C436">
        <v>52</v>
      </c>
      <c r="D436" t="s">
        <v>9</v>
      </c>
      <c r="E436" t="s">
        <v>319</v>
      </c>
      <c r="F436">
        <v>111940000</v>
      </c>
      <c r="G436">
        <v>638332462.60000002</v>
      </c>
      <c r="H436" t="s">
        <v>480</v>
      </c>
      <c r="I436">
        <f>YEAR(Table1[[#This Row],[date]])</f>
        <v>2022</v>
      </c>
      <c r="J436">
        <f>Table1[[#This Row],[revenue]]-Table1[[#This Row],[budget_x]]</f>
        <v>526392462.60000002</v>
      </c>
      <c r="K436" s="7">
        <f>Table1[[#This Row],[profit /loss ]]/Table1[[#This Row],[budget_x]]</f>
        <v>4.7024518724316602</v>
      </c>
      <c r="L436" t="str" cm="1">
        <f t="array" ref="L436">_xlfn.IFS(Table1[[#This Row],[score]]&gt;70,"high",Table1[[#This Row],[score]]&gt;50,"medium",Table1[[#This Row],[score]]&lt;=50,"low")</f>
        <v>medium</v>
      </c>
    </row>
    <row r="437" spans="1:12" x14ac:dyDescent="0.3">
      <c r="A437" t="s">
        <v>481</v>
      </c>
      <c r="B437" s="1">
        <v>44385</v>
      </c>
      <c r="C437">
        <v>69</v>
      </c>
      <c r="D437" t="s">
        <v>9</v>
      </c>
      <c r="E437" t="s">
        <v>10</v>
      </c>
      <c r="F437">
        <v>150000000</v>
      </c>
      <c r="G437">
        <v>143987946</v>
      </c>
      <c r="H437" t="s">
        <v>11</v>
      </c>
      <c r="I437">
        <f>YEAR(Table1[[#This Row],[date]])</f>
        <v>2021</v>
      </c>
      <c r="J437">
        <f>Table1[[#This Row],[revenue]]-Table1[[#This Row],[budget_x]]</f>
        <v>-6012054</v>
      </c>
      <c r="K437" s="7">
        <f>Table1[[#This Row],[profit /loss ]]/Table1[[#This Row],[budget_x]]</f>
        <v>-4.0080360000000002E-2</v>
      </c>
      <c r="L437" t="str" cm="1">
        <f t="array" ref="L437">_xlfn.IFS(Table1[[#This Row],[score]]&gt;70,"high",Table1[[#This Row],[score]]&gt;50,"medium",Table1[[#This Row],[score]]&lt;=50,"low")</f>
        <v>medium</v>
      </c>
    </row>
    <row r="438" spans="1:12" x14ac:dyDescent="0.3">
      <c r="A438" t="s">
        <v>482</v>
      </c>
      <c r="B438" s="1">
        <v>44287</v>
      </c>
      <c r="C438">
        <v>81</v>
      </c>
      <c r="D438" t="s">
        <v>9</v>
      </c>
      <c r="E438" t="s">
        <v>10</v>
      </c>
      <c r="F438">
        <v>16000000</v>
      </c>
      <c r="G438">
        <v>57512470</v>
      </c>
      <c r="H438" t="s">
        <v>11</v>
      </c>
      <c r="I438">
        <f>YEAR(Table1[[#This Row],[date]])</f>
        <v>2021</v>
      </c>
      <c r="J438">
        <f>Table1[[#This Row],[revenue]]-Table1[[#This Row],[budget_x]]</f>
        <v>41512470</v>
      </c>
      <c r="K438" s="7">
        <f>Table1[[#This Row],[profit /loss ]]/Table1[[#This Row],[budget_x]]</f>
        <v>2.594529375</v>
      </c>
      <c r="L438" t="str" cm="1">
        <f t="array" ref="L438">_xlfn.IFS(Table1[[#This Row],[score]]&gt;70,"high",Table1[[#This Row],[score]]&gt;50,"medium",Table1[[#This Row],[score]]&lt;=50,"low")</f>
        <v>high</v>
      </c>
    </row>
    <row r="439" spans="1:12" x14ac:dyDescent="0.3">
      <c r="A439" t="s">
        <v>483</v>
      </c>
      <c r="B439" s="1">
        <v>44847</v>
      </c>
      <c r="C439">
        <v>70</v>
      </c>
      <c r="D439" t="s">
        <v>9</v>
      </c>
      <c r="E439" t="s">
        <v>10</v>
      </c>
      <c r="F439">
        <v>120000000</v>
      </c>
      <c r="G439">
        <v>305330864.19999999</v>
      </c>
      <c r="H439" t="s">
        <v>96</v>
      </c>
      <c r="I439">
        <f>YEAR(Table1[[#This Row],[date]])</f>
        <v>2022</v>
      </c>
      <c r="J439">
        <f>Table1[[#This Row],[revenue]]-Table1[[#This Row],[budget_x]]</f>
        <v>185330864.19999999</v>
      </c>
      <c r="K439" s="7">
        <f>Table1[[#This Row],[profit /loss ]]/Table1[[#This Row],[budget_x]]</f>
        <v>1.5444238683333333</v>
      </c>
      <c r="L439" t="str" cm="1">
        <f t="array" ref="L439">_xlfn.IFS(Table1[[#This Row],[score]]&gt;70,"high",Table1[[#This Row],[score]]&gt;50,"medium",Table1[[#This Row],[score]]&lt;=50,"low")</f>
        <v>medium</v>
      </c>
    </row>
    <row r="440" spans="1:12" x14ac:dyDescent="0.3">
      <c r="A440" t="s">
        <v>484</v>
      </c>
      <c r="B440" s="1">
        <v>39298</v>
      </c>
      <c r="C440">
        <v>72</v>
      </c>
      <c r="D440" t="s">
        <v>9</v>
      </c>
      <c r="E440" t="s">
        <v>69</v>
      </c>
      <c r="F440">
        <v>33111535.199999999</v>
      </c>
      <c r="G440">
        <v>10000000</v>
      </c>
      <c r="H440" t="s">
        <v>143</v>
      </c>
      <c r="I440">
        <f>YEAR(Table1[[#This Row],[date]])</f>
        <v>2007</v>
      </c>
      <c r="J440">
        <f>Table1[[#This Row],[revenue]]-Table1[[#This Row],[budget_x]]</f>
        <v>-23111535.199999999</v>
      </c>
      <c r="K440" s="7">
        <f>Table1[[#This Row],[profit /loss ]]/Table1[[#This Row],[budget_x]]</f>
        <v>-0.69799044533579946</v>
      </c>
      <c r="L440" t="str" cm="1">
        <f t="array" ref="L440">_xlfn.IFS(Table1[[#This Row],[score]]&gt;70,"high",Table1[[#This Row],[score]]&gt;50,"medium",Table1[[#This Row],[score]]&lt;=50,"low")</f>
        <v>high</v>
      </c>
    </row>
    <row r="441" spans="1:12" x14ac:dyDescent="0.3">
      <c r="A441" t="s">
        <v>485</v>
      </c>
      <c r="B441" s="1">
        <v>42444</v>
      </c>
      <c r="C441">
        <v>66</v>
      </c>
      <c r="D441" t="s">
        <v>9</v>
      </c>
      <c r="E441" t="s">
        <v>10</v>
      </c>
      <c r="F441">
        <v>35000</v>
      </c>
      <c r="G441">
        <v>0</v>
      </c>
      <c r="H441" t="s">
        <v>17</v>
      </c>
      <c r="I441">
        <f>YEAR(Table1[[#This Row],[date]])</f>
        <v>2016</v>
      </c>
      <c r="J441">
        <f>Table1[[#This Row],[revenue]]-Table1[[#This Row],[budget_x]]</f>
        <v>-35000</v>
      </c>
      <c r="K441" s="7">
        <f>Table1[[#This Row],[profit /loss ]]/Table1[[#This Row],[budget_x]]</f>
        <v>-1</v>
      </c>
      <c r="L441" t="str" cm="1">
        <f t="array" ref="L441">_xlfn.IFS(Table1[[#This Row],[score]]&gt;70,"high",Table1[[#This Row],[score]]&gt;50,"medium",Table1[[#This Row],[score]]&lt;=50,"low")</f>
        <v>medium</v>
      </c>
    </row>
    <row r="442" spans="1:12" x14ac:dyDescent="0.3">
      <c r="A442" t="s">
        <v>486</v>
      </c>
      <c r="B442" s="1">
        <v>44589</v>
      </c>
      <c r="C442">
        <v>60</v>
      </c>
      <c r="D442" t="s">
        <v>9</v>
      </c>
      <c r="E442" t="s">
        <v>10</v>
      </c>
      <c r="F442">
        <v>84600000</v>
      </c>
      <c r="G442">
        <v>178745725.59999999</v>
      </c>
      <c r="H442" t="s">
        <v>17</v>
      </c>
      <c r="I442">
        <f>YEAR(Table1[[#This Row],[date]])</f>
        <v>2022</v>
      </c>
      <c r="J442">
        <f>Table1[[#This Row],[revenue]]-Table1[[#This Row],[budget_x]]</f>
        <v>94145725.599999994</v>
      </c>
      <c r="K442" s="7">
        <f>Table1[[#This Row],[profit /loss ]]/Table1[[#This Row],[budget_x]]</f>
        <v>1.112833635933806</v>
      </c>
      <c r="L442" t="str" cm="1">
        <f t="array" ref="L442">_xlfn.IFS(Table1[[#This Row],[score]]&gt;70,"high",Table1[[#This Row],[score]]&gt;50,"medium",Table1[[#This Row],[score]]&lt;=50,"low")</f>
        <v>medium</v>
      </c>
    </row>
    <row r="443" spans="1:12" x14ac:dyDescent="0.3">
      <c r="A443" t="s">
        <v>487</v>
      </c>
      <c r="B443" s="1">
        <v>41093</v>
      </c>
      <c r="C443">
        <v>67</v>
      </c>
      <c r="D443" t="s">
        <v>9</v>
      </c>
      <c r="E443" t="s">
        <v>10</v>
      </c>
      <c r="F443">
        <v>220000000</v>
      </c>
      <c r="G443">
        <v>757890267</v>
      </c>
      <c r="H443" t="s">
        <v>11</v>
      </c>
      <c r="I443">
        <f>YEAR(Table1[[#This Row],[date]])</f>
        <v>2012</v>
      </c>
      <c r="J443">
        <f>Table1[[#This Row],[revenue]]-Table1[[#This Row],[budget_x]]</f>
        <v>537890267</v>
      </c>
      <c r="K443" s="7">
        <f>Table1[[#This Row],[profit /loss ]]/Table1[[#This Row],[budget_x]]</f>
        <v>2.444955759090909</v>
      </c>
      <c r="L443" t="str" cm="1">
        <f t="array" ref="L443">_xlfn.IFS(Table1[[#This Row],[score]]&gt;70,"high",Table1[[#This Row],[score]]&gt;50,"medium",Table1[[#This Row],[score]]&lt;=50,"low")</f>
        <v>medium</v>
      </c>
    </row>
    <row r="444" spans="1:12" x14ac:dyDescent="0.3">
      <c r="A444" t="s">
        <v>488</v>
      </c>
      <c r="B444" s="1">
        <v>41395</v>
      </c>
      <c r="C444">
        <v>65</v>
      </c>
      <c r="D444" t="s">
        <v>9</v>
      </c>
      <c r="E444" t="s">
        <v>10</v>
      </c>
      <c r="F444">
        <v>17000000</v>
      </c>
      <c r="G444">
        <v>99010045</v>
      </c>
      <c r="H444" t="s">
        <v>11</v>
      </c>
      <c r="I444">
        <f>YEAR(Table1[[#This Row],[date]])</f>
        <v>2013</v>
      </c>
      <c r="J444">
        <f>Table1[[#This Row],[revenue]]-Table1[[#This Row],[budget_x]]</f>
        <v>82010045</v>
      </c>
      <c r="K444" s="7">
        <f>Table1[[#This Row],[profit /loss ]]/Table1[[#This Row],[budget_x]]</f>
        <v>4.8241202941176473</v>
      </c>
      <c r="L444" t="str" cm="1">
        <f t="array" ref="L444">_xlfn.IFS(Table1[[#This Row],[score]]&gt;70,"high",Table1[[#This Row],[score]]&gt;50,"medium",Table1[[#This Row],[score]]&lt;=50,"low")</f>
        <v>medium</v>
      </c>
    </row>
    <row r="445" spans="1:12" x14ac:dyDescent="0.3">
      <c r="A445" t="s">
        <v>489</v>
      </c>
      <c r="B445" s="1">
        <v>44986</v>
      </c>
      <c r="C445">
        <v>100</v>
      </c>
      <c r="D445" t="s">
        <v>9</v>
      </c>
      <c r="E445" t="s">
        <v>15</v>
      </c>
      <c r="F445">
        <v>201000000</v>
      </c>
      <c r="G445">
        <v>1569323844</v>
      </c>
      <c r="H445" t="s">
        <v>72</v>
      </c>
      <c r="I445">
        <f>YEAR(Table1[[#This Row],[date]])</f>
        <v>2023</v>
      </c>
      <c r="J445">
        <f>Table1[[#This Row],[revenue]]-Table1[[#This Row],[budget_x]]</f>
        <v>1368323844</v>
      </c>
      <c r="K445" s="7">
        <f>Table1[[#This Row],[profit /loss ]]/Table1[[#This Row],[budget_x]]</f>
        <v>6.807581313432836</v>
      </c>
      <c r="L445" t="str" cm="1">
        <f t="array" ref="L445">_xlfn.IFS(Table1[[#This Row],[score]]&gt;70,"high",Table1[[#This Row],[score]]&gt;50,"medium",Table1[[#This Row],[score]]&lt;=50,"low")</f>
        <v>high</v>
      </c>
    </row>
    <row r="446" spans="1:12" x14ac:dyDescent="0.3">
      <c r="A446" t="s">
        <v>490</v>
      </c>
      <c r="B446" s="1">
        <v>44672</v>
      </c>
      <c r="C446">
        <v>69</v>
      </c>
      <c r="D446" t="s">
        <v>9</v>
      </c>
      <c r="E446" t="s">
        <v>15</v>
      </c>
      <c r="F446">
        <v>101400000</v>
      </c>
      <c r="G446">
        <v>531683245.80000001</v>
      </c>
      <c r="H446" t="s">
        <v>72</v>
      </c>
      <c r="I446">
        <f>YEAR(Table1[[#This Row],[date]])</f>
        <v>2022</v>
      </c>
      <c r="J446">
        <f>Table1[[#This Row],[revenue]]-Table1[[#This Row],[budget_x]]</f>
        <v>430283245.80000001</v>
      </c>
      <c r="K446" s="7">
        <f>Table1[[#This Row],[profit /loss ]]/Table1[[#This Row],[budget_x]]</f>
        <v>4.2434245147928999</v>
      </c>
      <c r="L446" t="str" cm="1">
        <f t="array" ref="L446">_xlfn.IFS(Table1[[#This Row],[score]]&gt;70,"high",Table1[[#This Row],[score]]&gt;50,"medium",Table1[[#This Row],[score]]&lt;=50,"low")</f>
        <v>medium</v>
      </c>
    </row>
    <row r="447" spans="1:12" x14ac:dyDescent="0.3">
      <c r="A447" t="s">
        <v>491</v>
      </c>
      <c r="B447" s="1">
        <v>45015</v>
      </c>
      <c r="C447">
        <v>68</v>
      </c>
      <c r="D447" t="s">
        <v>9</v>
      </c>
      <c r="E447" t="s">
        <v>10</v>
      </c>
      <c r="F447">
        <v>109000000</v>
      </c>
      <c r="G447">
        <v>673135995.20000005</v>
      </c>
      <c r="H447" t="s">
        <v>11</v>
      </c>
      <c r="I447">
        <f>YEAR(Table1[[#This Row],[date]])</f>
        <v>2023</v>
      </c>
      <c r="J447">
        <f>Table1[[#This Row],[revenue]]-Table1[[#This Row],[budget_x]]</f>
        <v>564135995.20000005</v>
      </c>
      <c r="K447" s="7">
        <f>Table1[[#This Row],[profit /loss ]]/Table1[[#This Row],[budget_x]]</f>
        <v>5.1755595889908257</v>
      </c>
      <c r="L447" t="str" cm="1">
        <f t="array" ref="L447">_xlfn.IFS(Table1[[#This Row],[score]]&gt;70,"high",Table1[[#This Row],[score]]&gt;50,"medium",Table1[[#This Row],[score]]&lt;=50,"low")</f>
        <v>medium</v>
      </c>
    </row>
    <row r="448" spans="1:12" x14ac:dyDescent="0.3">
      <c r="A448" t="s">
        <v>492</v>
      </c>
      <c r="B448" s="1">
        <v>44197</v>
      </c>
      <c r="C448">
        <v>72</v>
      </c>
      <c r="D448" t="s">
        <v>9</v>
      </c>
      <c r="E448" t="s">
        <v>10</v>
      </c>
      <c r="F448">
        <v>24685792</v>
      </c>
      <c r="G448">
        <v>42000000</v>
      </c>
      <c r="H448" t="s">
        <v>11</v>
      </c>
      <c r="I448">
        <f>YEAR(Table1[[#This Row],[date]])</f>
        <v>2021</v>
      </c>
      <c r="J448">
        <f>Table1[[#This Row],[revenue]]-Table1[[#This Row],[budget_x]]</f>
        <v>17314208</v>
      </c>
      <c r="K448" s="7">
        <f>Table1[[#This Row],[profit /loss ]]/Table1[[#This Row],[budget_x]]</f>
        <v>0.70138353268147113</v>
      </c>
      <c r="L448" t="str" cm="1">
        <f t="array" ref="L448">_xlfn.IFS(Table1[[#This Row],[score]]&gt;70,"high",Table1[[#This Row],[score]]&gt;50,"medium",Table1[[#This Row],[score]]&lt;=50,"low")</f>
        <v>high</v>
      </c>
    </row>
    <row r="449" spans="1:12" x14ac:dyDescent="0.3">
      <c r="A449" t="s">
        <v>493</v>
      </c>
      <c r="B449" s="1">
        <v>26836</v>
      </c>
      <c r="C449">
        <v>49</v>
      </c>
      <c r="D449" t="s">
        <v>9</v>
      </c>
      <c r="E449" t="s">
        <v>171</v>
      </c>
      <c r="F449">
        <v>167400000</v>
      </c>
      <c r="G449">
        <v>997517367.79999995</v>
      </c>
      <c r="H449" t="s">
        <v>184</v>
      </c>
      <c r="I449">
        <f>YEAR(Table1[[#This Row],[date]])</f>
        <v>1973</v>
      </c>
      <c r="J449">
        <f>Table1[[#This Row],[revenue]]-Table1[[#This Row],[budget_x]]</f>
        <v>830117367.79999995</v>
      </c>
      <c r="K449" s="7">
        <f>Table1[[#This Row],[profit /loss ]]/Table1[[#This Row],[budget_x]]</f>
        <v>4.9588851123058539</v>
      </c>
      <c r="L449" t="str" cm="1">
        <f t="array" ref="L449">_xlfn.IFS(Table1[[#This Row],[score]]&gt;70,"high",Table1[[#This Row],[score]]&gt;50,"medium",Table1[[#This Row],[score]]&lt;=50,"low")</f>
        <v>low</v>
      </c>
    </row>
    <row r="450" spans="1:12" x14ac:dyDescent="0.3">
      <c r="A450" t="s">
        <v>494</v>
      </c>
      <c r="B450" s="1">
        <v>44337</v>
      </c>
      <c r="C450">
        <v>75</v>
      </c>
      <c r="D450" t="s">
        <v>9</v>
      </c>
      <c r="E450" t="s">
        <v>10</v>
      </c>
      <c r="F450">
        <v>61000000</v>
      </c>
      <c r="G450">
        <v>297400000</v>
      </c>
      <c r="H450" t="s">
        <v>11</v>
      </c>
      <c r="I450">
        <f>YEAR(Table1[[#This Row],[date]])</f>
        <v>2021</v>
      </c>
      <c r="J450">
        <f>Table1[[#This Row],[revenue]]-Table1[[#This Row],[budget_x]]</f>
        <v>236400000</v>
      </c>
      <c r="K450" s="7">
        <f>Table1[[#This Row],[profit /loss ]]/Table1[[#This Row],[budget_x]]</f>
        <v>3.875409836065574</v>
      </c>
      <c r="L450" t="str" cm="1">
        <f t="array" ref="L450">_xlfn.IFS(Table1[[#This Row],[score]]&gt;70,"high",Table1[[#This Row],[score]]&gt;50,"medium",Table1[[#This Row],[score]]&lt;=50,"low")</f>
        <v>high</v>
      </c>
    </row>
    <row r="451" spans="1:12" x14ac:dyDescent="0.3">
      <c r="A451" t="s">
        <v>495</v>
      </c>
      <c r="B451" s="1">
        <v>39793</v>
      </c>
      <c r="C451">
        <v>63</v>
      </c>
      <c r="D451" t="s">
        <v>9</v>
      </c>
      <c r="E451" t="s">
        <v>10</v>
      </c>
      <c r="F451">
        <v>37000000</v>
      </c>
      <c r="G451">
        <v>402278564</v>
      </c>
      <c r="H451" t="s">
        <v>11</v>
      </c>
      <c r="I451">
        <f>YEAR(Table1[[#This Row],[date]])</f>
        <v>2008</v>
      </c>
      <c r="J451">
        <f>Table1[[#This Row],[revenue]]-Table1[[#This Row],[budget_x]]</f>
        <v>365278564</v>
      </c>
      <c r="K451" s="7">
        <f>Table1[[#This Row],[profit /loss ]]/Table1[[#This Row],[budget_x]]</f>
        <v>9.8723936216216224</v>
      </c>
      <c r="L451" t="str" cm="1">
        <f t="array" ref="L451">_xlfn.IFS(Table1[[#This Row],[score]]&gt;70,"high",Table1[[#This Row],[score]]&gt;50,"medium",Table1[[#This Row],[score]]&lt;=50,"low")</f>
        <v>medium</v>
      </c>
    </row>
    <row r="452" spans="1:12" x14ac:dyDescent="0.3">
      <c r="A452" t="s">
        <v>495</v>
      </c>
      <c r="B452" s="1">
        <v>39793</v>
      </c>
      <c r="C452">
        <v>63</v>
      </c>
      <c r="D452" t="s">
        <v>9</v>
      </c>
      <c r="E452" t="s">
        <v>10</v>
      </c>
      <c r="F452">
        <v>20000000</v>
      </c>
      <c r="G452">
        <v>15055091</v>
      </c>
      <c r="H452" t="s">
        <v>11</v>
      </c>
      <c r="I452">
        <f>YEAR(Table1[[#This Row],[date]])</f>
        <v>2008</v>
      </c>
      <c r="J452">
        <f>Table1[[#This Row],[revenue]]-Table1[[#This Row],[budget_x]]</f>
        <v>-4944909</v>
      </c>
      <c r="K452" s="7">
        <f>Table1[[#This Row],[profit /loss ]]/Table1[[#This Row],[budget_x]]</f>
        <v>-0.24724545000000001</v>
      </c>
      <c r="L452" t="str" cm="1">
        <f t="array" ref="L452">_xlfn.IFS(Table1[[#This Row],[score]]&gt;70,"high",Table1[[#This Row],[score]]&gt;50,"medium",Table1[[#This Row],[score]]&lt;=50,"low")</f>
        <v>medium</v>
      </c>
    </row>
    <row r="453" spans="1:12" x14ac:dyDescent="0.3">
      <c r="A453" t="s">
        <v>496</v>
      </c>
      <c r="B453" s="1">
        <v>44778</v>
      </c>
      <c r="C453">
        <v>73</v>
      </c>
      <c r="D453" t="s">
        <v>9</v>
      </c>
      <c r="E453" t="s">
        <v>319</v>
      </c>
      <c r="F453">
        <v>71460000</v>
      </c>
      <c r="G453">
        <v>300356421.19999999</v>
      </c>
      <c r="H453" t="s">
        <v>480</v>
      </c>
      <c r="I453">
        <f>YEAR(Table1[[#This Row],[date]])</f>
        <v>2022</v>
      </c>
      <c r="J453">
        <f>Table1[[#This Row],[revenue]]-Table1[[#This Row],[budget_x]]</f>
        <v>228896421.19999999</v>
      </c>
      <c r="K453" s="7">
        <f>Table1[[#This Row],[profit /loss ]]/Table1[[#This Row],[budget_x]]</f>
        <v>3.2031405149734113</v>
      </c>
      <c r="L453" t="str" cm="1">
        <f t="array" ref="L453">_xlfn.IFS(Table1[[#This Row],[score]]&gt;70,"high",Table1[[#This Row],[score]]&gt;50,"medium",Table1[[#This Row],[score]]&lt;=50,"low")</f>
        <v>high</v>
      </c>
    </row>
    <row r="454" spans="1:12" x14ac:dyDescent="0.3">
      <c r="A454" t="s">
        <v>497</v>
      </c>
      <c r="B454" s="1">
        <v>42922</v>
      </c>
      <c r="C454">
        <v>74</v>
      </c>
      <c r="D454" t="s">
        <v>9</v>
      </c>
      <c r="E454" t="s">
        <v>10</v>
      </c>
      <c r="F454">
        <v>175000000</v>
      </c>
      <c r="G454">
        <v>878271291</v>
      </c>
      <c r="H454" t="s">
        <v>11</v>
      </c>
      <c r="I454">
        <f>YEAR(Table1[[#This Row],[date]])</f>
        <v>2017</v>
      </c>
      <c r="J454">
        <f>Table1[[#This Row],[revenue]]-Table1[[#This Row],[budget_x]]</f>
        <v>703271291</v>
      </c>
      <c r="K454" s="7">
        <f>Table1[[#This Row],[profit /loss ]]/Table1[[#This Row],[budget_x]]</f>
        <v>4.0186930914285712</v>
      </c>
      <c r="L454" t="str" cm="1">
        <f t="array" ref="L454">_xlfn.IFS(Table1[[#This Row],[score]]&gt;70,"high",Table1[[#This Row],[score]]&gt;50,"medium",Table1[[#This Row],[score]]&lt;=50,"low")</f>
        <v>high</v>
      </c>
    </row>
    <row r="455" spans="1:12" x14ac:dyDescent="0.3">
      <c r="A455" t="s">
        <v>498</v>
      </c>
      <c r="B455" s="1">
        <v>38512</v>
      </c>
      <c r="C455">
        <v>84</v>
      </c>
      <c r="D455" t="s">
        <v>9</v>
      </c>
      <c r="E455" t="s">
        <v>69</v>
      </c>
      <c r="F455">
        <v>24000000</v>
      </c>
      <c r="G455">
        <v>236049757</v>
      </c>
      <c r="H455" t="s">
        <v>11</v>
      </c>
      <c r="I455">
        <f>YEAR(Table1[[#This Row],[date]])</f>
        <v>2005</v>
      </c>
      <c r="J455">
        <f>Table1[[#This Row],[revenue]]-Table1[[#This Row],[budget_x]]</f>
        <v>212049757</v>
      </c>
      <c r="K455" s="7">
        <f>Table1[[#This Row],[profit /loss ]]/Table1[[#This Row],[budget_x]]</f>
        <v>8.8354065416666661</v>
      </c>
      <c r="L455" t="str" cm="1">
        <f t="array" ref="L455">_xlfn.IFS(Table1[[#This Row],[score]]&gt;70,"high",Table1[[#This Row],[score]]&gt;50,"medium",Table1[[#This Row],[score]]&lt;=50,"low")</f>
        <v>high</v>
      </c>
    </row>
    <row r="456" spans="1:12" x14ac:dyDescent="0.3">
      <c r="A456" t="s">
        <v>499</v>
      </c>
      <c r="B456" s="1">
        <v>41445</v>
      </c>
      <c r="C456">
        <v>68</v>
      </c>
      <c r="D456" t="s">
        <v>9</v>
      </c>
      <c r="E456" t="s">
        <v>10</v>
      </c>
      <c r="F456">
        <v>190000000</v>
      </c>
      <c r="G456">
        <v>531861650</v>
      </c>
      <c r="H456" t="s">
        <v>11</v>
      </c>
      <c r="I456">
        <f>YEAR(Table1[[#This Row],[date]])</f>
        <v>2013</v>
      </c>
      <c r="J456">
        <f>Table1[[#This Row],[revenue]]-Table1[[#This Row],[budget_x]]</f>
        <v>341861650</v>
      </c>
      <c r="K456" s="7">
        <f>Table1[[#This Row],[profit /loss ]]/Table1[[#This Row],[budget_x]]</f>
        <v>1.7992718421052631</v>
      </c>
      <c r="L456" t="str" cm="1">
        <f t="array" ref="L456">_xlfn.IFS(Table1[[#This Row],[score]]&gt;70,"high",Table1[[#This Row],[score]]&gt;50,"medium",Table1[[#This Row],[score]]&lt;=50,"low")</f>
        <v>medium</v>
      </c>
    </row>
    <row r="457" spans="1:12" x14ac:dyDescent="0.3">
      <c r="A457" t="s">
        <v>500</v>
      </c>
      <c r="B457" s="1">
        <v>38596</v>
      </c>
      <c r="C457">
        <v>70</v>
      </c>
      <c r="D457" t="s">
        <v>9</v>
      </c>
      <c r="E457" t="s">
        <v>10</v>
      </c>
      <c r="F457">
        <v>150000000</v>
      </c>
      <c r="G457">
        <v>475825484</v>
      </c>
      <c r="H457" t="s">
        <v>11</v>
      </c>
      <c r="I457">
        <f>YEAR(Table1[[#This Row],[date]])</f>
        <v>2005</v>
      </c>
      <c r="J457">
        <f>Table1[[#This Row],[revenue]]-Table1[[#This Row],[budget_x]]</f>
        <v>325825484</v>
      </c>
      <c r="K457" s="7">
        <f>Table1[[#This Row],[profit /loss ]]/Table1[[#This Row],[budget_x]]</f>
        <v>2.1721698933333333</v>
      </c>
      <c r="L457" t="str" cm="1">
        <f t="array" ref="L457">_xlfn.IFS(Table1[[#This Row],[score]]&gt;70,"high",Table1[[#This Row],[score]]&gt;50,"medium",Table1[[#This Row],[score]]&lt;=50,"low")</f>
        <v>medium</v>
      </c>
    </row>
    <row r="458" spans="1:12" x14ac:dyDescent="0.3">
      <c r="A458" t="s">
        <v>501</v>
      </c>
      <c r="B458" s="1">
        <v>44986</v>
      </c>
      <c r="C458">
        <v>60</v>
      </c>
      <c r="D458" t="s">
        <v>9</v>
      </c>
      <c r="E458" t="s">
        <v>10</v>
      </c>
      <c r="F458">
        <v>78000000</v>
      </c>
      <c r="G458">
        <v>277412220</v>
      </c>
      <c r="H458" t="s">
        <v>11</v>
      </c>
      <c r="I458">
        <f>YEAR(Table1[[#This Row],[date]])</f>
        <v>2023</v>
      </c>
      <c r="J458">
        <f>Table1[[#This Row],[revenue]]-Table1[[#This Row],[budget_x]]</f>
        <v>199412220</v>
      </c>
      <c r="K458" s="7">
        <f>Table1[[#This Row],[profit /loss ]]/Table1[[#This Row],[budget_x]]</f>
        <v>2.556566923076923</v>
      </c>
      <c r="L458" t="str" cm="1">
        <f t="array" ref="L458">_xlfn.IFS(Table1[[#This Row],[score]]&gt;70,"high",Table1[[#This Row],[score]]&gt;50,"medium",Table1[[#This Row],[score]]&lt;=50,"low")</f>
        <v>medium</v>
      </c>
    </row>
    <row r="459" spans="1:12" x14ac:dyDescent="0.3">
      <c r="A459" t="s">
        <v>502</v>
      </c>
      <c r="B459" s="1">
        <v>43468</v>
      </c>
      <c r="C459">
        <v>78</v>
      </c>
      <c r="D459" t="s">
        <v>9</v>
      </c>
      <c r="E459" t="s">
        <v>10</v>
      </c>
      <c r="F459">
        <v>129000000</v>
      </c>
      <c r="G459">
        <v>521533238</v>
      </c>
      <c r="H459" t="s">
        <v>11</v>
      </c>
      <c r="I459">
        <f>YEAR(Table1[[#This Row],[date]])</f>
        <v>2019</v>
      </c>
      <c r="J459">
        <f>Table1[[#This Row],[revenue]]-Table1[[#This Row],[budget_x]]</f>
        <v>392533238</v>
      </c>
      <c r="K459" s="7">
        <f>Table1[[#This Row],[profit /loss ]]/Table1[[#This Row],[budget_x]]</f>
        <v>3.0428933178294573</v>
      </c>
      <c r="L459" t="str" cm="1">
        <f t="array" ref="L459">_xlfn.IFS(Table1[[#This Row],[score]]&gt;70,"high",Table1[[#This Row],[score]]&gt;50,"medium",Table1[[#This Row],[score]]&lt;=50,"low")</f>
        <v>high</v>
      </c>
    </row>
    <row r="460" spans="1:12" x14ac:dyDescent="0.3">
      <c r="A460" t="s">
        <v>503</v>
      </c>
      <c r="B460" s="1">
        <v>44791</v>
      </c>
      <c r="C460">
        <v>65</v>
      </c>
      <c r="D460" t="s">
        <v>9</v>
      </c>
      <c r="E460" t="s">
        <v>10</v>
      </c>
      <c r="F460">
        <v>95200000</v>
      </c>
      <c r="G460">
        <v>294248739.19999999</v>
      </c>
      <c r="H460" t="s">
        <v>11</v>
      </c>
      <c r="I460">
        <f>YEAR(Table1[[#This Row],[date]])</f>
        <v>2022</v>
      </c>
      <c r="J460">
        <f>Table1[[#This Row],[revenue]]-Table1[[#This Row],[budget_x]]</f>
        <v>199048739.19999999</v>
      </c>
      <c r="K460" s="7">
        <f>Table1[[#This Row],[profit /loss ]]/Table1[[#This Row],[budget_x]]</f>
        <v>2.0908481008403359</v>
      </c>
      <c r="L460" t="str" cm="1">
        <f t="array" ref="L460">_xlfn.IFS(Table1[[#This Row],[score]]&gt;70,"high",Table1[[#This Row],[score]]&gt;50,"medium",Table1[[#This Row],[score]]&lt;=50,"low")</f>
        <v>medium</v>
      </c>
    </row>
    <row r="461" spans="1:12" x14ac:dyDescent="0.3">
      <c r="A461" t="s">
        <v>504</v>
      </c>
      <c r="B461" s="1">
        <v>44842</v>
      </c>
      <c r="C461">
        <v>64</v>
      </c>
      <c r="D461" t="s">
        <v>9</v>
      </c>
      <c r="E461" t="s">
        <v>10</v>
      </c>
      <c r="F461">
        <v>1000000</v>
      </c>
      <c r="G461">
        <v>14575148</v>
      </c>
      <c r="H461" t="s">
        <v>11</v>
      </c>
      <c r="I461">
        <f>YEAR(Table1[[#This Row],[date]])</f>
        <v>2022</v>
      </c>
      <c r="J461">
        <f>Table1[[#This Row],[revenue]]-Table1[[#This Row],[budget_x]]</f>
        <v>13575148</v>
      </c>
      <c r="K461" s="7">
        <f>Table1[[#This Row],[profit /loss ]]/Table1[[#This Row],[budget_x]]</f>
        <v>13.575148</v>
      </c>
      <c r="L461" t="str" cm="1">
        <f t="array" ref="L461">_xlfn.IFS(Table1[[#This Row],[score]]&gt;70,"high",Table1[[#This Row],[score]]&gt;50,"medium",Table1[[#This Row],[score]]&lt;=50,"low")</f>
        <v>medium</v>
      </c>
    </row>
    <row r="462" spans="1:12" x14ac:dyDescent="0.3">
      <c r="A462" t="s">
        <v>505</v>
      </c>
      <c r="B462" s="1">
        <v>41466</v>
      </c>
      <c r="C462">
        <v>69</v>
      </c>
      <c r="D462" t="s">
        <v>9</v>
      </c>
      <c r="E462" t="s">
        <v>10</v>
      </c>
      <c r="F462">
        <v>190000000</v>
      </c>
      <c r="G462">
        <v>411002906</v>
      </c>
      <c r="H462" t="s">
        <v>11</v>
      </c>
      <c r="I462">
        <f>YEAR(Table1[[#This Row],[date]])</f>
        <v>2013</v>
      </c>
      <c r="J462">
        <f>Table1[[#This Row],[revenue]]-Table1[[#This Row],[budget_x]]</f>
        <v>221002906</v>
      </c>
      <c r="K462" s="7">
        <f>Table1[[#This Row],[profit /loss ]]/Table1[[#This Row],[budget_x]]</f>
        <v>1.1631731894736843</v>
      </c>
      <c r="L462" t="str" cm="1">
        <f t="array" ref="L462">_xlfn.IFS(Table1[[#This Row],[score]]&gt;70,"high",Table1[[#This Row],[score]]&gt;50,"medium",Table1[[#This Row],[score]]&lt;=50,"low")</f>
        <v>medium</v>
      </c>
    </row>
    <row r="463" spans="1:12" x14ac:dyDescent="0.3">
      <c r="A463" t="s">
        <v>506</v>
      </c>
      <c r="B463" s="1">
        <v>43902</v>
      </c>
      <c r="C463">
        <v>82</v>
      </c>
      <c r="D463" t="s">
        <v>9</v>
      </c>
      <c r="E463" t="s">
        <v>69</v>
      </c>
      <c r="F463">
        <v>21911000</v>
      </c>
      <c r="G463">
        <v>29900850</v>
      </c>
      <c r="H463" t="s">
        <v>11</v>
      </c>
      <c r="I463">
        <f>YEAR(Table1[[#This Row],[date]])</f>
        <v>2020</v>
      </c>
      <c r="J463">
        <f>Table1[[#This Row],[revenue]]-Table1[[#This Row],[budget_x]]</f>
        <v>7989850</v>
      </c>
      <c r="K463" s="7">
        <f>Table1[[#This Row],[profit /loss ]]/Table1[[#This Row],[budget_x]]</f>
        <v>0.36465017571083019</v>
      </c>
      <c r="L463" t="str" cm="1">
        <f t="array" ref="L463">_xlfn.IFS(Table1[[#This Row],[score]]&gt;70,"high",Table1[[#This Row],[score]]&gt;50,"medium",Table1[[#This Row],[score]]&lt;=50,"low")</f>
        <v>high</v>
      </c>
    </row>
    <row r="464" spans="1:12" x14ac:dyDescent="0.3">
      <c r="A464" t="s">
        <v>507</v>
      </c>
      <c r="B464" s="1">
        <v>43650</v>
      </c>
      <c r="C464">
        <v>72</v>
      </c>
      <c r="D464" t="s">
        <v>9</v>
      </c>
      <c r="E464" t="s">
        <v>10</v>
      </c>
      <c r="F464">
        <v>14000000</v>
      </c>
      <c r="G464">
        <v>57926850</v>
      </c>
      <c r="H464" t="s">
        <v>11</v>
      </c>
      <c r="I464">
        <f>YEAR(Table1[[#This Row],[date]])</f>
        <v>2019</v>
      </c>
      <c r="J464">
        <f>Table1[[#This Row],[revenue]]-Table1[[#This Row],[budget_x]]</f>
        <v>43926850</v>
      </c>
      <c r="K464" s="7">
        <f>Table1[[#This Row],[profit /loss ]]/Table1[[#This Row],[budget_x]]</f>
        <v>3.137632142857143</v>
      </c>
      <c r="L464" t="str" cm="1">
        <f t="array" ref="L464">_xlfn.IFS(Table1[[#This Row],[score]]&gt;70,"high",Table1[[#This Row],[score]]&gt;50,"medium",Table1[[#This Row],[score]]&lt;=50,"low")</f>
        <v>high</v>
      </c>
    </row>
    <row r="465" spans="1:12" x14ac:dyDescent="0.3">
      <c r="A465" t="s">
        <v>507</v>
      </c>
      <c r="B465" s="1">
        <v>43650</v>
      </c>
      <c r="C465">
        <v>72</v>
      </c>
      <c r="D465" t="s">
        <v>9</v>
      </c>
      <c r="E465" t="s">
        <v>10</v>
      </c>
      <c r="F465">
        <v>650000</v>
      </c>
      <c r="G465">
        <v>0</v>
      </c>
      <c r="H465" t="s">
        <v>11</v>
      </c>
      <c r="I465">
        <f>YEAR(Table1[[#This Row],[date]])</f>
        <v>2019</v>
      </c>
      <c r="J465">
        <f>Table1[[#This Row],[revenue]]-Table1[[#This Row],[budget_x]]</f>
        <v>-650000</v>
      </c>
      <c r="K465" s="7">
        <f>Table1[[#This Row],[profit /loss ]]/Table1[[#This Row],[budget_x]]</f>
        <v>-1</v>
      </c>
      <c r="L465" t="str" cm="1">
        <f t="array" ref="L465">_xlfn.IFS(Table1[[#This Row],[score]]&gt;70,"high",Table1[[#This Row],[score]]&gt;50,"medium",Table1[[#This Row],[score]]&lt;=50,"low")</f>
        <v>high</v>
      </c>
    </row>
    <row r="466" spans="1:12" x14ac:dyDescent="0.3">
      <c r="A466" t="s">
        <v>508</v>
      </c>
      <c r="B466" s="1">
        <v>39975</v>
      </c>
      <c r="C466">
        <v>73</v>
      </c>
      <c r="D466" t="s">
        <v>9</v>
      </c>
      <c r="E466" t="s">
        <v>10</v>
      </c>
      <c r="F466">
        <v>35000000</v>
      </c>
      <c r="G466">
        <v>465487583</v>
      </c>
      <c r="H466" t="s">
        <v>11</v>
      </c>
      <c r="I466">
        <f>YEAR(Table1[[#This Row],[date]])</f>
        <v>2009</v>
      </c>
      <c r="J466">
        <f>Table1[[#This Row],[revenue]]-Table1[[#This Row],[budget_x]]</f>
        <v>430487583</v>
      </c>
      <c r="K466" s="7">
        <f>Table1[[#This Row],[profit /loss ]]/Table1[[#This Row],[budget_x]]</f>
        <v>12.299645228571428</v>
      </c>
      <c r="L466" t="str" cm="1">
        <f t="array" ref="L466">_xlfn.IFS(Table1[[#This Row],[score]]&gt;70,"high",Table1[[#This Row],[score]]&gt;50,"medium",Table1[[#This Row],[score]]&lt;=50,"low")</f>
        <v>high</v>
      </c>
    </row>
    <row r="467" spans="1:12" x14ac:dyDescent="0.3">
      <c r="A467" t="s">
        <v>509</v>
      </c>
      <c r="B467" s="1">
        <v>44631</v>
      </c>
      <c r="C467">
        <v>71</v>
      </c>
      <c r="D467" t="s">
        <v>9</v>
      </c>
      <c r="E467" t="s">
        <v>10</v>
      </c>
      <c r="F467">
        <v>116000000</v>
      </c>
      <c r="G467">
        <v>203098455.59999999</v>
      </c>
      <c r="H467" t="s">
        <v>11</v>
      </c>
      <c r="I467">
        <f>YEAR(Table1[[#This Row],[date]])</f>
        <v>2022</v>
      </c>
      <c r="J467">
        <f>Table1[[#This Row],[revenue]]-Table1[[#This Row],[budget_x]]</f>
        <v>87098455.599999994</v>
      </c>
      <c r="K467" s="7">
        <f>Table1[[#This Row],[profit /loss ]]/Table1[[#This Row],[budget_x]]</f>
        <v>0.75084875517241378</v>
      </c>
      <c r="L467" t="str" cm="1">
        <f t="array" ref="L467">_xlfn.IFS(Table1[[#This Row],[score]]&gt;70,"high",Table1[[#This Row],[score]]&gt;50,"medium",Table1[[#This Row],[score]]&lt;=50,"low")</f>
        <v>high</v>
      </c>
    </row>
    <row r="468" spans="1:12" x14ac:dyDescent="0.3">
      <c r="A468" t="s">
        <v>510</v>
      </c>
      <c r="B468" s="1">
        <v>44838</v>
      </c>
      <c r="C468">
        <v>73</v>
      </c>
      <c r="D468" t="s">
        <v>9</v>
      </c>
      <c r="E468" t="s">
        <v>10</v>
      </c>
      <c r="F468">
        <v>85000000</v>
      </c>
      <c r="G468">
        <v>575808566</v>
      </c>
      <c r="H468" t="s">
        <v>17</v>
      </c>
      <c r="I468">
        <f>YEAR(Table1[[#This Row],[date]])</f>
        <v>2022</v>
      </c>
      <c r="J468">
        <f>Table1[[#This Row],[revenue]]-Table1[[#This Row],[budget_x]]</f>
        <v>490808566</v>
      </c>
      <c r="K468" s="7">
        <f>Table1[[#This Row],[profit /loss ]]/Table1[[#This Row],[budget_x]]</f>
        <v>5.7742184235294118</v>
      </c>
      <c r="L468" t="str" cm="1">
        <f t="array" ref="L468">_xlfn.IFS(Table1[[#This Row],[score]]&gt;70,"high",Table1[[#This Row],[score]]&gt;50,"medium",Table1[[#This Row],[score]]&lt;=50,"low")</f>
        <v>high</v>
      </c>
    </row>
    <row r="469" spans="1:12" x14ac:dyDescent="0.3">
      <c r="A469" t="s">
        <v>511</v>
      </c>
      <c r="B469" s="1">
        <v>44945</v>
      </c>
      <c r="C469">
        <v>60</v>
      </c>
      <c r="D469" t="s">
        <v>9</v>
      </c>
      <c r="E469" t="s">
        <v>15</v>
      </c>
      <c r="F469">
        <v>114200000</v>
      </c>
      <c r="G469">
        <v>241031716.59999999</v>
      </c>
      <c r="H469" t="s">
        <v>72</v>
      </c>
      <c r="I469">
        <f>YEAR(Table1[[#This Row],[date]])</f>
        <v>2023</v>
      </c>
      <c r="J469">
        <f>Table1[[#This Row],[revenue]]-Table1[[#This Row],[budget_x]]</f>
        <v>126831716.59999999</v>
      </c>
      <c r="K469" s="7">
        <f>Table1[[#This Row],[profit /loss ]]/Table1[[#This Row],[budget_x]]</f>
        <v>1.1106104781085815</v>
      </c>
      <c r="L469" t="str" cm="1">
        <f t="array" ref="L469">_xlfn.IFS(Table1[[#This Row],[score]]&gt;70,"high",Table1[[#This Row],[score]]&gt;50,"medium",Table1[[#This Row],[score]]&lt;=50,"low")</f>
        <v>medium</v>
      </c>
    </row>
    <row r="470" spans="1:12" x14ac:dyDescent="0.3">
      <c r="A470" t="s">
        <v>512</v>
      </c>
      <c r="B470" s="1">
        <v>44501</v>
      </c>
      <c r="C470">
        <v>58</v>
      </c>
      <c r="D470" t="s">
        <v>9</v>
      </c>
      <c r="E470" t="s">
        <v>10</v>
      </c>
      <c r="F470">
        <v>165000000</v>
      </c>
      <c r="G470">
        <v>250351474.59999999</v>
      </c>
      <c r="H470" t="s">
        <v>11</v>
      </c>
      <c r="I470">
        <f>YEAR(Table1[[#This Row],[date]])</f>
        <v>2021</v>
      </c>
      <c r="J470">
        <f>Table1[[#This Row],[revenue]]-Table1[[#This Row],[budget_x]]</f>
        <v>85351474.599999994</v>
      </c>
      <c r="K470" s="7">
        <f>Table1[[#This Row],[profit /loss ]]/Table1[[#This Row],[budget_x]]</f>
        <v>0.51728166424242417</v>
      </c>
      <c r="L470" t="str" cm="1">
        <f t="array" ref="L470">_xlfn.IFS(Table1[[#This Row],[score]]&gt;70,"high",Table1[[#This Row],[score]]&gt;50,"medium",Table1[[#This Row],[score]]&lt;=50,"low")</f>
        <v>medium</v>
      </c>
    </row>
    <row r="471" spans="1:12" x14ac:dyDescent="0.3">
      <c r="A471" t="s">
        <v>513</v>
      </c>
      <c r="B471" s="1">
        <v>36986</v>
      </c>
      <c r="C471">
        <v>75</v>
      </c>
      <c r="D471" t="s">
        <v>9</v>
      </c>
      <c r="E471" t="s">
        <v>10</v>
      </c>
      <c r="F471">
        <v>100000000</v>
      </c>
      <c r="G471">
        <v>169630573</v>
      </c>
      <c r="H471" t="s">
        <v>11</v>
      </c>
      <c r="I471">
        <f>YEAR(Table1[[#This Row],[date]])</f>
        <v>2001</v>
      </c>
      <c r="J471">
        <f>Table1[[#This Row],[revenue]]-Table1[[#This Row],[budget_x]]</f>
        <v>69630573</v>
      </c>
      <c r="K471" s="7">
        <f>Table1[[#This Row],[profit /loss ]]/Table1[[#This Row],[budget_x]]</f>
        <v>0.69630572999999996</v>
      </c>
      <c r="L471" t="str" cm="1">
        <f t="array" ref="L471">_xlfn.IFS(Table1[[#This Row],[score]]&gt;70,"high",Table1[[#This Row],[score]]&gt;50,"medium",Table1[[#This Row],[score]]&lt;=50,"low")</f>
        <v>high</v>
      </c>
    </row>
    <row r="472" spans="1:12" x14ac:dyDescent="0.3">
      <c r="A472" t="s">
        <v>514</v>
      </c>
      <c r="B472" s="1">
        <v>44728</v>
      </c>
      <c r="C472">
        <v>69</v>
      </c>
      <c r="D472" t="s">
        <v>9</v>
      </c>
      <c r="E472" t="s">
        <v>10</v>
      </c>
      <c r="F472">
        <v>89000000</v>
      </c>
      <c r="G472">
        <v>518519804.39999998</v>
      </c>
      <c r="H472" t="s">
        <v>17</v>
      </c>
      <c r="I472">
        <f>YEAR(Table1[[#This Row],[date]])</f>
        <v>2022</v>
      </c>
      <c r="J472">
        <f>Table1[[#This Row],[revenue]]-Table1[[#This Row],[budget_x]]</f>
        <v>429519804.39999998</v>
      </c>
      <c r="K472" s="7">
        <f>Table1[[#This Row],[profit /loss ]]/Table1[[#This Row],[budget_x]]</f>
        <v>4.8260652179775274</v>
      </c>
      <c r="L472" t="str" cm="1">
        <f t="array" ref="L472">_xlfn.IFS(Table1[[#This Row],[score]]&gt;70,"high",Table1[[#This Row],[score]]&gt;50,"medium",Table1[[#This Row],[score]]&lt;=50,"low")</f>
        <v>medium</v>
      </c>
    </row>
    <row r="473" spans="1:12" x14ac:dyDescent="0.3">
      <c r="A473" t="s">
        <v>377</v>
      </c>
      <c r="B473" s="1">
        <v>43663</v>
      </c>
      <c r="C473">
        <v>71</v>
      </c>
      <c r="D473" t="s">
        <v>9</v>
      </c>
      <c r="E473" t="s">
        <v>10</v>
      </c>
      <c r="F473">
        <v>260000000</v>
      </c>
      <c r="G473">
        <v>1647733638</v>
      </c>
      <c r="H473" t="s">
        <v>11</v>
      </c>
      <c r="I473">
        <f>YEAR(Table1[[#This Row],[date]])</f>
        <v>2019</v>
      </c>
      <c r="J473">
        <f>Table1[[#This Row],[revenue]]-Table1[[#This Row],[budget_x]]</f>
        <v>1387733638</v>
      </c>
      <c r="K473" s="7">
        <f>Table1[[#This Row],[profit /loss ]]/Table1[[#This Row],[budget_x]]</f>
        <v>5.3374370692307691</v>
      </c>
      <c r="L473" t="str" cm="1">
        <f t="array" ref="L473">_xlfn.IFS(Table1[[#This Row],[score]]&gt;70,"high",Table1[[#This Row],[score]]&gt;50,"medium",Table1[[#This Row],[score]]&lt;=50,"low")</f>
        <v>high</v>
      </c>
    </row>
    <row r="474" spans="1:12" x14ac:dyDescent="0.3">
      <c r="A474" t="s">
        <v>377</v>
      </c>
      <c r="B474" s="1">
        <v>43663</v>
      </c>
      <c r="C474">
        <v>71</v>
      </c>
      <c r="D474" t="s">
        <v>9</v>
      </c>
      <c r="E474" t="s">
        <v>10</v>
      </c>
      <c r="F474">
        <v>79300000</v>
      </c>
      <c r="G474">
        <v>986193783</v>
      </c>
      <c r="H474" t="s">
        <v>11</v>
      </c>
      <c r="I474">
        <f>YEAR(Table1[[#This Row],[date]])</f>
        <v>2019</v>
      </c>
      <c r="J474">
        <f>Table1[[#This Row],[revenue]]-Table1[[#This Row],[budget_x]]</f>
        <v>906893783</v>
      </c>
      <c r="K474" s="7">
        <f>Table1[[#This Row],[profit /loss ]]/Table1[[#This Row],[budget_x]]</f>
        <v>11.436239382093316</v>
      </c>
      <c r="L474" t="str" cm="1">
        <f t="array" ref="L474">_xlfn.IFS(Table1[[#This Row],[score]]&gt;70,"high",Table1[[#This Row],[score]]&gt;50,"medium",Table1[[#This Row],[score]]&lt;=50,"low")</f>
        <v>high</v>
      </c>
    </row>
    <row r="475" spans="1:12" x14ac:dyDescent="0.3">
      <c r="A475" t="s">
        <v>515</v>
      </c>
      <c r="B475" s="1">
        <v>44406</v>
      </c>
      <c r="C475">
        <v>75</v>
      </c>
      <c r="D475" t="s">
        <v>9</v>
      </c>
      <c r="E475" t="s">
        <v>10</v>
      </c>
      <c r="F475">
        <v>200000000</v>
      </c>
      <c r="G475">
        <v>210469803</v>
      </c>
      <c r="H475" t="s">
        <v>11</v>
      </c>
      <c r="I475">
        <f>YEAR(Table1[[#This Row],[date]])</f>
        <v>2021</v>
      </c>
      <c r="J475">
        <f>Table1[[#This Row],[revenue]]-Table1[[#This Row],[budget_x]]</f>
        <v>10469803</v>
      </c>
      <c r="K475" s="7">
        <f>Table1[[#This Row],[profit /loss ]]/Table1[[#This Row],[budget_x]]</f>
        <v>5.2349014999999999E-2</v>
      </c>
      <c r="L475" t="str" cm="1">
        <f t="array" ref="L475">_xlfn.IFS(Table1[[#This Row],[score]]&gt;70,"high",Table1[[#This Row],[score]]&gt;50,"medium",Table1[[#This Row],[score]]&lt;=50,"low")</f>
        <v>high</v>
      </c>
    </row>
    <row r="476" spans="1:12" x14ac:dyDescent="0.3">
      <c r="A476" t="s">
        <v>516</v>
      </c>
      <c r="B476" s="1">
        <v>43349</v>
      </c>
      <c r="C476">
        <v>59</v>
      </c>
      <c r="D476" t="s">
        <v>9</v>
      </c>
      <c r="E476" t="s">
        <v>10</v>
      </c>
      <c r="F476">
        <v>22000000</v>
      </c>
      <c r="G476">
        <v>363391647</v>
      </c>
      <c r="H476" t="s">
        <v>11</v>
      </c>
      <c r="I476">
        <f>YEAR(Table1[[#This Row],[date]])</f>
        <v>2018</v>
      </c>
      <c r="J476">
        <f>Table1[[#This Row],[revenue]]-Table1[[#This Row],[budget_x]]</f>
        <v>341391647</v>
      </c>
      <c r="K476" s="7">
        <f>Table1[[#This Row],[profit /loss ]]/Table1[[#This Row],[budget_x]]</f>
        <v>15.517802136363636</v>
      </c>
      <c r="L476" t="str" cm="1">
        <f t="array" ref="L476">_xlfn.IFS(Table1[[#This Row],[score]]&gt;70,"high",Table1[[#This Row],[score]]&gt;50,"medium",Table1[[#This Row],[score]]&lt;=50,"low")</f>
        <v>medium</v>
      </c>
    </row>
    <row r="477" spans="1:12" x14ac:dyDescent="0.3">
      <c r="A477" t="s">
        <v>517</v>
      </c>
      <c r="B477" s="1">
        <v>42096</v>
      </c>
      <c r="C477">
        <v>50</v>
      </c>
      <c r="D477" t="s">
        <v>9</v>
      </c>
      <c r="E477" t="s">
        <v>10</v>
      </c>
      <c r="F477">
        <v>20000000</v>
      </c>
      <c r="G477">
        <v>3146707.8</v>
      </c>
      <c r="H477" t="s">
        <v>17</v>
      </c>
      <c r="I477">
        <f>YEAR(Table1[[#This Row],[date]])</f>
        <v>2015</v>
      </c>
      <c r="J477">
        <f>Table1[[#This Row],[revenue]]-Table1[[#This Row],[budget_x]]</f>
        <v>-16853292.199999999</v>
      </c>
      <c r="K477" s="7">
        <f>Table1[[#This Row],[profit /loss ]]/Table1[[#This Row],[budget_x]]</f>
        <v>-0.84266460999999993</v>
      </c>
      <c r="L477" t="str" cm="1">
        <f t="array" ref="L477">_xlfn.IFS(Table1[[#This Row],[score]]&gt;70,"high",Table1[[#This Row],[score]]&gt;50,"medium",Table1[[#This Row],[score]]&lt;=50,"low")</f>
        <v>low</v>
      </c>
    </row>
    <row r="478" spans="1:12" x14ac:dyDescent="0.3">
      <c r="A478" t="s">
        <v>518</v>
      </c>
      <c r="B478" s="1">
        <v>44743</v>
      </c>
      <c r="C478">
        <v>59</v>
      </c>
      <c r="D478" t="s">
        <v>9</v>
      </c>
      <c r="E478" t="s">
        <v>10</v>
      </c>
      <c r="F478">
        <v>70520000</v>
      </c>
      <c r="G478">
        <v>457654821.60000002</v>
      </c>
      <c r="H478" t="s">
        <v>17</v>
      </c>
      <c r="I478">
        <f>YEAR(Table1[[#This Row],[date]])</f>
        <v>2022</v>
      </c>
      <c r="J478">
        <f>Table1[[#This Row],[revenue]]-Table1[[#This Row],[budget_x]]</f>
        <v>387134821.60000002</v>
      </c>
      <c r="K478" s="7">
        <f>Table1[[#This Row],[profit /loss ]]/Table1[[#This Row],[budget_x]]</f>
        <v>5.4897166988088486</v>
      </c>
      <c r="L478" t="str" cm="1">
        <f t="array" ref="L478">_xlfn.IFS(Table1[[#This Row],[score]]&gt;70,"high",Table1[[#This Row],[score]]&gt;50,"medium",Table1[[#This Row],[score]]&lt;=50,"low")</f>
        <v>medium</v>
      </c>
    </row>
    <row r="479" spans="1:12" x14ac:dyDescent="0.3">
      <c r="A479" t="s">
        <v>519</v>
      </c>
      <c r="B479" s="1">
        <v>43144</v>
      </c>
      <c r="C479">
        <v>70</v>
      </c>
      <c r="D479" t="s">
        <v>9</v>
      </c>
      <c r="E479" t="s">
        <v>74</v>
      </c>
      <c r="F479">
        <v>105740523.8</v>
      </c>
      <c r="G479">
        <v>345465556.80000001</v>
      </c>
      <c r="H479" t="s">
        <v>75</v>
      </c>
      <c r="I479">
        <f>YEAR(Table1[[#This Row],[date]])</f>
        <v>2018</v>
      </c>
      <c r="J479">
        <f>Table1[[#This Row],[revenue]]-Table1[[#This Row],[budget_x]]</f>
        <v>239725033</v>
      </c>
      <c r="K479" s="7">
        <f>Table1[[#This Row],[profit /loss ]]/Table1[[#This Row],[budget_x]]</f>
        <v>2.2671065395270911</v>
      </c>
      <c r="L479" t="str" cm="1">
        <f t="array" ref="L479">_xlfn.IFS(Table1[[#This Row],[score]]&gt;70,"high",Table1[[#This Row],[score]]&gt;50,"medium",Table1[[#This Row],[score]]&lt;=50,"low")</f>
        <v>medium</v>
      </c>
    </row>
    <row r="480" spans="1:12" x14ac:dyDescent="0.3">
      <c r="A480" t="s">
        <v>520</v>
      </c>
      <c r="B480" s="1">
        <v>36005</v>
      </c>
      <c r="C480">
        <v>71</v>
      </c>
      <c r="D480" t="s">
        <v>9</v>
      </c>
      <c r="E480" t="s">
        <v>10</v>
      </c>
      <c r="F480">
        <v>15000000</v>
      </c>
      <c r="G480">
        <v>92108518</v>
      </c>
      <c r="H480" t="s">
        <v>17</v>
      </c>
      <c r="I480">
        <f>YEAR(Table1[[#This Row],[date]])</f>
        <v>1998</v>
      </c>
      <c r="J480">
        <f>Table1[[#This Row],[revenue]]-Table1[[#This Row],[budget_x]]</f>
        <v>77108518</v>
      </c>
      <c r="K480" s="7">
        <f>Table1[[#This Row],[profit /loss ]]/Table1[[#This Row],[budget_x]]</f>
        <v>5.1405678666666663</v>
      </c>
      <c r="L480" t="str" cm="1">
        <f t="array" ref="L480">_xlfn.IFS(Table1[[#This Row],[score]]&gt;70,"high",Table1[[#This Row],[score]]&gt;50,"medium",Table1[[#This Row],[score]]&lt;=50,"low")</f>
        <v>high</v>
      </c>
    </row>
    <row r="481" spans="1:12" x14ac:dyDescent="0.3">
      <c r="A481" t="s">
        <v>521</v>
      </c>
      <c r="B481" s="1">
        <v>44896</v>
      </c>
      <c r="C481">
        <v>64</v>
      </c>
      <c r="D481" t="s">
        <v>9</v>
      </c>
      <c r="E481" t="s">
        <v>10</v>
      </c>
      <c r="F481">
        <v>98600000</v>
      </c>
      <c r="G481">
        <v>688313467.60000002</v>
      </c>
      <c r="H481" t="s">
        <v>11</v>
      </c>
      <c r="I481">
        <f>YEAR(Table1[[#This Row],[date]])</f>
        <v>2022</v>
      </c>
      <c r="J481">
        <f>Table1[[#This Row],[revenue]]-Table1[[#This Row],[budget_x]]</f>
        <v>589713467.60000002</v>
      </c>
      <c r="K481" s="7">
        <f>Table1[[#This Row],[profit /loss ]]/Table1[[#This Row],[budget_x]]</f>
        <v>5.9808668113590269</v>
      </c>
      <c r="L481" t="str" cm="1">
        <f t="array" ref="L481">_xlfn.IFS(Table1[[#This Row],[score]]&gt;70,"high",Table1[[#This Row],[score]]&gt;50,"medium",Table1[[#This Row],[score]]&lt;=50,"low")</f>
        <v>medium</v>
      </c>
    </row>
    <row r="482" spans="1:12" x14ac:dyDescent="0.3">
      <c r="A482" t="s">
        <v>522</v>
      </c>
      <c r="B482" s="1">
        <v>44840</v>
      </c>
      <c r="C482">
        <v>70</v>
      </c>
      <c r="D482" t="s">
        <v>9</v>
      </c>
      <c r="E482" t="s">
        <v>10</v>
      </c>
      <c r="F482">
        <v>147200000</v>
      </c>
      <c r="G482">
        <v>432006011.19999999</v>
      </c>
      <c r="H482" t="s">
        <v>17</v>
      </c>
      <c r="I482">
        <f>YEAR(Table1[[#This Row],[date]])</f>
        <v>2022</v>
      </c>
      <c r="J482">
        <f>Table1[[#This Row],[revenue]]-Table1[[#This Row],[budget_x]]</f>
        <v>284806011.19999999</v>
      </c>
      <c r="K482" s="7">
        <f>Table1[[#This Row],[profit /loss ]]/Table1[[#This Row],[budget_x]]</f>
        <v>1.9348234456521738</v>
      </c>
      <c r="L482" t="str" cm="1">
        <f t="array" ref="L482">_xlfn.IFS(Table1[[#This Row],[score]]&gt;70,"high",Table1[[#This Row],[score]]&gt;50,"medium",Table1[[#This Row],[score]]&lt;=50,"low")</f>
        <v>medium</v>
      </c>
    </row>
    <row r="483" spans="1:12" x14ac:dyDescent="0.3">
      <c r="A483" t="s">
        <v>523</v>
      </c>
      <c r="B483" s="1">
        <v>42096</v>
      </c>
      <c r="C483">
        <v>72</v>
      </c>
      <c r="D483" t="s">
        <v>9</v>
      </c>
      <c r="E483" t="s">
        <v>10</v>
      </c>
      <c r="F483">
        <v>190000000</v>
      </c>
      <c r="G483">
        <v>1514553486</v>
      </c>
      <c r="H483" t="s">
        <v>11</v>
      </c>
      <c r="I483">
        <f>YEAR(Table1[[#This Row],[date]])</f>
        <v>2015</v>
      </c>
      <c r="J483">
        <f>Table1[[#This Row],[revenue]]-Table1[[#This Row],[budget_x]]</f>
        <v>1324553486</v>
      </c>
      <c r="K483" s="7">
        <f>Table1[[#This Row],[profit /loss ]]/Table1[[#This Row],[budget_x]]</f>
        <v>6.9713341368421053</v>
      </c>
      <c r="L483" t="str" cm="1">
        <f t="array" ref="L483">_xlfn.IFS(Table1[[#This Row],[score]]&gt;70,"high",Table1[[#This Row],[score]]&gt;50,"medium",Table1[[#This Row],[score]]&lt;=50,"low")</f>
        <v>high</v>
      </c>
    </row>
    <row r="484" spans="1:12" x14ac:dyDescent="0.3">
      <c r="A484" t="s">
        <v>524</v>
      </c>
      <c r="B484" s="1">
        <v>42530</v>
      </c>
      <c r="C484">
        <v>73</v>
      </c>
      <c r="D484" t="s">
        <v>9</v>
      </c>
      <c r="E484" t="s">
        <v>10</v>
      </c>
      <c r="F484">
        <v>40000000</v>
      </c>
      <c r="G484">
        <v>321834351</v>
      </c>
      <c r="H484" t="s">
        <v>11</v>
      </c>
      <c r="I484">
        <f>YEAR(Table1[[#This Row],[date]])</f>
        <v>2016</v>
      </c>
      <c r="J484">
        <f>Table1[[#This Row],[revenue]]-Table1[[#This Row],[budget_x]]</f>
        <v>281834351</v>
      </c>
      <c r="K484" s="7">
        <f>Table1[[#This Row],[profit /loss ]]/Table1[[#This Row],[budget_x]]</f>
        <v>7.0458587750000001</v>
      </c>
      <c r="L484" t="str" cm="1">
        <f t="array" ref="L484">_xlfn.IFS(Table1[[#This Row],[score]]&gt;70,"high",Table1[[#This Row],[score]]&gt;50,"medium",Table1[[#This Row],[score]]&lt;=50,"low")</f>
        <v>high</v>
      </c>
    </row>
    <row r="485" spans="1:12" x14ac:dyDescent="0.3">
      <c r="A485" t="s">
        <v>525</v>
      </c>
      <c r="B485" s="1">
        <v>44869</v>
      </c>
      <c r="C485">
        <v>66</v>
      </c>
      <c r="D485" t="s">
        <v>9</v>
      </c>
      <c r="E485" t="s">
        <v>171</v>
      </c>
      <c r="F485">
        <v>99400000</v>
      </c>
      <c r="G485">
        <v>341205403.39999998</v>
      </c>
      <c r="H485" t="s">
        <v>184</v>
      </c>
      <c r="I485">
        <f>YEAR(Table1[[#This Row],[date]])</f>
        <v>2022</v>
      </c>
      <c r="J485">
        <f>Table1[[#This Row],[revenue]]-Table1[[#This Row],[budget_x]]</f>
        <v>241805403.39999998</v>
      </c>
      <c r="K485" s="7">
        <f>Table1[[#This Row],[profit /loss ]]/Table1[[#This Row],[budget_x]]</f>
        <v>2.4326499336016094</v>
      </c>
      <c r="L485" t="str" cm="1">
        <f t="array" ref="L485">_xlfn.IFS(Table1[[#This Row],[score]]&gt;70,"high",Table1[[#This Row],[score]]&gt;50,"medium",Table1[[#This Row],[score]]&lt;=50,"low")</f>
        <v>medium</v>
      </c>
    </row>
    <row r="486" spans="1:12" x14ac:dyDescent="0.3">
      <c r="A486" t="s">
        <v>526</v>
      </c>
      <c r="B486" s="1">
        <v>34034</v>
      </c>
      <c r="C486">
        <v>73</v>
      </c>
      <c r="D486" t="s">
        <v>9</v>
      </c>
      <c r="E486" t="s">
        <v>69</v>
      </c>
      <c r="F486">
        <v>25100000</v>
      </c>
      <c r="G486">
        <v>21658982</v>
      </c>
      <c r="H486" t="s">
        <v>143</v>
      </c>
      <c r="I486">
        <f>YEAR(Table1[[#This Row],[date]])</f>
        <v>1993</v>
      </c>
      <c r="J486">
        <f>Table1[[#This Row],[revenue]]-Table1[[#This Row],[budget_x]]</f>
        <v>-3441018</v>
      </c>
      <c r="K486" s="7">
        <f>Table1[[#This Row],[profit /loss ]]/Table1[[#This Row],[budget_x]]</f>
        <v>-0.13709235059760957</v>
      </c>
      <c r="L486" t="str" cm="1">
        <f t="array" ref="L486">_xlfn.IFS(Table1[[#This Row],[score]]&gt;70,"high",Table1[[#This Row],[score]]&gt;50,"medium",Table1[[#This Row],[score]]&lt;=50,"low")</f>
        <v>high</v>
      </c>
    </row>
    <row r="487" spans="1:12" x14ac:dyDescent="0.3">
      <c r="A487" t="s">
        <v>527</v>
      </c>
      <c r="B487" s="1">
        <v>40381</v>
      </c>
      <c r="C487">
        <v>84</v>
      </c>
      <c r="D487" t="s">
        <v>9</v>
      </c>
      <c r="E487" t="s">
        <v>10</v>
      </c>
      <c r="F487">
        <v>160000000</v>
      </c>
      <c r="G487">
        <v>728537960</v>
      </c>
      <c r="H487" t="s">
        <v>11</v>
      </c>
      <c r="I487">
        <f>YEAR(Table1[[#This Row],[date]])</f>
        <v>2010</v>
      </c>
      <c r="J487">
        <f>Table1[[#This Row],[revenue]]-Table1[[#This Row],[budget_x]]</f>
        <v>568537960</v>
      </c>
      <c r="K487" s="7">
        <f>Table1[[#This Row],[profit /loss ]]/Table1[[#This Row],[budget_x]]</f>
        <v>3.5533622500000002</v>
      </c>
      <c r="L487" t="str" cm="1">
        <f t="array" ref="L487">_xlfn.IFS(Table1[[#This Row],[score]]&gt;70,"high",Table1[[#This Row],[score]]&gt;50,"medium",Table1[[#This Row],[score]]&lt;=50,"low")</f>
        <v>high</v>
      </c>
    </row>
    <row r="488" spans="1:12" x14ac:dyDescent="0.3">
      <c r="A488" t="s">
        <v>528</v>
      </c>
      <c r="B488" s="1">
        <v>41634</v>
      </c>
      <c r="C488">
        <v>72</v>
      </c>
      <c r="D488" t="s">
        <v>9</v>
      </c>
      <c r="E488" t="s">
        <v>10</v>
      </c>
      <c r="F488">
        <v>150000000</v>
      </c>
      <c r="G488">
        <v>1256887580</v>
      </c>
      <c r="H488" t="s">
        <v>11</v>
      </c>
      <c r="I488">
        <f>YEAR(Table1[[#This Row],[date]])</f>
        <v>2013</v>
      </c>
      <c r="J488">
        <f>Table1[[#This Row],[revenue]]-Table1[[#This Row],[budget_x]]</f>
        <v>1106887580</v>
      </c>
      <c r="K488" s="7">
        <f>Table1[[#This Row],[profit /loss ]]/Table1[[#This Row],[budget_x]]</f>
        <v>7.3792505333333329</v>
      </c>
      <c r="L488" t="str" cm="1">
        <f t="array" ref="L488">_xlfn.IFS(Table1[[#This Row],[score]]&gt;70,"high",Table1[[#This Row],[score]]&gt;50,"medium",Table1[[#This Row],[score]]&lt;=50,"low")</f>
        <v>high</v>
      </c>
    </row>
    <row r="489" spans="1:12" x14ac:dyDescent="0.3">
      <c r="A489" t="s">
        <v>529</v>
      </c>
      <c r="B489" s="1">
        <v>44526</v>
      </c>
      <c r="C489">
        <v>63</v>
      </c>
      <c r="D489" t="s">
        <v>9</v>
      </c>
      <c r="E489" t="s">
        <v>10</v>
      </c>
      <c r="F489">
        <v>83400000</v>
      </c>
      <c r="G489">
        <v>191964060.40000001</v>
      </c>
      <c r="H489" t="s">
        <v>17</v>
      </c>
      <c r="I489">
        <f>YEAR(Table1[[#This Row],[date]])</f>
        <v>2021</v>
      </c>
      <c r="J489">
        <f>Table1[[#This Row],[revenue]]-Table1[[#This Row],[budget_x]]</f>
        <v>108564060.40000001</v>
      </c>
      <c r="K489" s="7">
        <f>Table1[[#This Row],[profit /loss ]]/Table1[[#This Row],[budget_x]]</f>
        <v>1.3017273429256595</v>
      </c>
      <c r="L489" t="str" cm="1">
        <f t="array" ref="L489">_xlfn.IFS(Table1[[#This Row],[score]]&gt;70,"high",Table1[[#This Row],[score]]&gt;50,"medium",Table1[[#This Row],[score]]&lt;=50,"low")</f>
        <v>medium</v>
      </c>
    </row>
    <row r="490" spans="1:12" x14ac:dyDescent="0.3">
      <c r="A490" t="s">
        <v>530</v>
      </c>
      <c r="B490" s="1">
        <v>43189</v>
      </c>
      <c r="C490">
        <v>69</v>
      </c>
      <c r="D490" t="s">
        <v>9</v>
      </c>
      <c r="E490" t="s">
        <v>10</v>
      </c>
      <c r="F490">
        <v>56400000</v>
      </c>
      <c r="G490">
        <v>5728940</v>
      </c>
      <c r="H490" t="s">
        <v>17</v>
      </c>
      <c r="I490">
        <f>YEAR(Table1[[#This Row],[date]])</f>
        <v>2018</v>
      </c>
      <c r="J490">
        <f>Table1[[#This Row],[revenue]]-Table1[[#This Row],[budget_x]]</f>
        <v>-50671060</v>
      </c>
      <c r="K490" s="7">
        <f>Table1[[#This Row],[profit /loss ]]/Table1[[#This Row],[budget_x]]</f>
        <v>-0.8984230496453901</v>
      </c>
      <c r="L490" t="str" cm="1">
        <f t="array" ref="L490">_xlfn.IFS(Table1[[#This Row],[score]]&gt;70,"high",Table1[[#This Row],[score]]&gt;50,"medium",Table1[[#This Row],[score]]&lt;=50,"low")</f>
        <v>medium</v>
      </c>
    </row>
    <row r="491" spans="1:12" x14ac:dyDescent="0.3">
      <c r="A491" t="s">
        <v>531</v>
      </c>
      <c r="B491" s="1">
        <v>31583</v>
      </c>
      <c r="C491">
        <v>70</v>
      </c>
      <c r="D491" t="s">
        <v>9</v>
      </c>
      <c r="E491" t="s">
        <v>10</v>
      </c>
      <c r="F491">
        <v>15000000</v>
      </c>
      <c r="G491">
        <v>357469522</v>
      </c>
      <c r="H491" t="s">
        <v>11</v>
      </c>
      <c r="I491">
        <f>YEAR(Table1[[#This Row],[date]])</f>
        <v>1986</v>
      </c>
      <c r="J491">
        <f>Table1[[#This Row],[revenue]]-Table1[[#This Row],[budget_x]]</f>
        <v>342469522</v>
      </c>
      <c r="K491" s="7">
        <f>Table1[[#This Row],[profit /loss ]]/Table1[[#This Row],[budget_x]]</f>
        <v>22.831301466666666</v>
      </c>
      <c r="L491" t="str" cm="1">
        <f t="array" ref="L491">_xlfn.IFS(Table1[[#This Row],[score]]&gt;70,"high",Table1[[#This Row],[score]]&gt;50,"medium",Table1[[#This Row],[score]]&lt;=50,"low")</f>
        <v>medium</v>
      </c>
    </row>
    <row r="492" spans="1:12" x14ac:dyDescent="0.3">
      <c r="A492" t="s">
        <v>532</v>
      </c>
      <c r="B492" s="1">
        <v>36155</v>
      </c>
      <c r="C492">
        <v>72</v>
      </c>
      <c r="D492" t="s">
        <v>9</v>
      </c>
      <c r="E492" t="s">
        <v>10</v>
      </c>
      <c r="F492">
        <v>60000000</v>
      </c>
      <c r="G492">
        <v>218613188</v>
      </c>
      <c r="H492" t="s">
        <v>11</v>
      </c>
      <c r="I492">
        <f>YEAR(Table1[[#This Row],[date]])</f>
        <v>1998</v>
      </c>
      <c r="J492">
        <f>Table1[[#This Row],[revenue]]-Table1[[#This Row],[budget_x]]</f>
        <v>158613188</v>
      </c>
      <c r="K492" s="7">
        <f>Table1[[#This Row],[profit /loss ]]/Table1[[#This Row],[budget_x]]</f>
        <v>2.6435531333333335</v>
      </c>
      <c r="L492" t="str" cm="1">
        <f t="array" ref="L492">_xlfn.IFS(Table1[[#This Row],[score]]&gt;70,"high",Table1[[#This Row],[score]]&gt;50,"medium",Table1[[#This Row],[score]]&lt;=50,"low")</f>
        <v>high</v>
      </c>
    </row>
    <row r="493" spans="1:12" x14ac:dyDescent="0.3">
      <c r="A493" t="s">
        <v>533</v>
      </c>
      <c r="B493" s="1">
        <v>44589</v>
      </c>
      <c r="C493">
        <v>50</v>
      </c>
      <c r="D493" t="s">
        <v>9</v>
      </c>
      <c r="E493" t="s">
        <v>10</v>
      </c>
      <c r="F493">
        <v>8500000</v>
      </c>
      <c r="G493">
        <v>130493</v>
      </c>
      <c r="H493" t="s">
        <v>17</v>
      </c>
      <c r="I493">
        <f>YEAR(Table1[[#This Row],[date]])</f>
        <v>2022</v>
      </c>
      <c r="J493">
        <f>Table1[[#This Row],[revenue]]-Table1[[#This Row],[budget_x]]</f>
        <v>-8369507</v>
      </c>
      <c r="K493" s="7">
        <f>Table1[[#This Row],[profit /loss ]]/Table1[[#This Row],[budget_x]]</f>
        <v>-0.98464788235294121</v>
      </c>
      <c r="L493" t="str" cm="1">
        <f t="array" ref="L493">_xlfn.IFS(Table1[[#This Row],[score]]&gt;70,"high",Table1[[#This Row],[score]]&gt;50,"medium",Table1[[#This Row],[score]]&lt;=50,"low")</f>
        <v>low</v>
      </c>
    </row>
    <row r="494" spans="1:12" x14ac:dyDescent="0.3">
      <c r="A494" t="s">
        <v>534</v>
      </c>
      <c r="B494" s="1">
        <v>43713</v>
      </c>
      <c r="C494">
        <v>69</v>
      </c>
      <c r="D494" t="s">
        <v>9</v>
      </c>
      <c r="E494" t="s">
        <v>10</v>
      </c>
      <c r="F494">
        <v>79000000</v>
      </c>
      <c r="G494">
        <v>473122525</v>
      </c>
      <c r="H494" t="s">
        <v>11</v>
      </c>
      <c r="I494">
        <f>YEAR(Table1[[#This Row],[date]])</f>
        <v>2019</v>
      </c>
      <c r="J494">
        <f>Table1[[#This Row],[revenue]]-Table1[[#This Row],[budget_x]]</f>
        <v>394122525</v>
      </c>
      <c r="K494" s="7">
        <f>Table1[[#This Row],[profit /loss ]]/Table1[[#This Row],[budget_x]]</f>
        <v>4.9888927215189875</v>
      </c>
      <c r="L494" t="str" cm="1">
        <f t="array" ref="L494">_xlfn.IFS(Table1[[#This Row],[score]]&gt;70,"high",Table1[[#This Row],[score]]&gt;50,"medium",Table1[[#This Row],[score]]&lt;=50,"low")</f>
        <v>medium</v>
      </c>
    </row>
    <row r="495" spans="1:12" x14ac:dyDescent="0.3">
      <c r="A495" t="s">
        <v>535</v>
      </c>
      <c r="B495" s="1">
        <v>44301</v>
      </c>
      <c r="C495">
        <v>67</v>
      </c>
      <c r="D495" t="s">
        <v>9</v>
      </c>
      <c r="E495" t="s">
        <v>10</v>
      </c>
      <c r="F495">
        <v>10000000</v>
      </c>
      <c r="G495">
        <v>30792024</v>
      </c>
      <c r="H495" t="s">
        <v>11</v>
      </c>
      <c r="I495">
        <f>YEAR(Table1[[#This Row],[date]])</f>
        <v>2021</v>
      </c>
      <c r="J495">
        <f>Table1[[#This Row],[revenue]]-Table1[[#This Row],[budget_x]]</f>
        <v>20792024</v>
      </c>
      <c r="K495" s="7">
        <f>Table1[[#This Row],[profit /loss ]]/Table1[[#This Row],[budget_x]]</f>
        <v>2.0792023999999998</v>
      </c>
      <c r="L495" t="str" cm="1">
        <f t="array" ref="L495">_xlfn.IFS(Table1[[#This Row],[score]]&gt;70,"high",Table1[[#This Row],[score]]&gt;50,"medium",Table1[[#This Row],[score]]&lt;=50,"low")</f>
        <v>medium</v>
      </c>
    </row>
    <row r="496" spans="1:12" x14ac:dyDescent="0.3">
      <c r="A496" t="s">
        <v>536</v>
      </c>
      <c r="B496" s="1">
        <v>18549</v>
      </c>
      <c r="C496">
        <v>70</v>
      </c>
      <c r="D496" t="s">
        <v>9</v>
      </c>
      <c r="E496" t="s">
        <v>10</v>
      </c>
      <c r="F496">
        <v>95000000</v>
      </c>
      <c r="G496">
        <v>542351353</v>
      </c>
      <c r="H496" t="s">
        <v>11</v>
      </c>
      <c r="I496">
        <f>YEAR(Table1[[#This Row],[date]])</f>
        <v>1950</v>
      </c>
      <c r="J496">
        <f>Table1[[#This Row],[revenue]]-Table1[[#This Row],[budget_x]]</f>
        <v>447351353</v>
      </c>
      <c r="K496" s="7">
        <f>Table1[[#This Row],[profit /loss ]]/Table1[[#This Row],[budget_x]]</f>
        <v>4.7089616105263161</v>
      </c>
      <c r="L496" t="str" cm="1">
        <f t="array" ref="L496">_xlfn.IFS(Table1[[#This Row],[score]]&gt;70,"high",Table1[[#This Row],[score]]&gt;50,"medium",Table1[[#This Row],[score]]&lt;=50,"low")</f>
        <v>medium</v>
      </c>
    </row>
    <row r="497" spans="1:12" x14ac:dyDescent="0.3">
      <c r="A497" t="s">
        <v>536</v>
      </c>
      <c r="B497" s="1">
        <v>18549</v>
      </c>
      <c r="C497">
        <v>70</v>
      </c>
      <c r="D497" t="s">
        <v>9</v>
      </c>
      <c r="E497" t="s">
        <v>10</v>
      </c>
      <c r="F497">
        <v>2900000</v>
      </c>
      <c r="G497">
        <v>263591415</v>
      </c>
      <c r="H497" t="s">
        <v>11</v>
      </c>
      <c r="I497">
        <f>YEAR(Table1[[#This Row],[date]])</f>
        <v>1950</v>
      </c>
      <c r="J497">
        <f>Table1[[#This Row],[revenue]]-Table1[[#This Row],[budget_x]]</f>
        <v>260691415</v>
      </c>
      <c r="K497" s="7">
        <f>Table1[[#This Row],[profit /loss ]]/Table1[[#This Row],[budget_x]]</f>
        <v>89.893591379310351</v>
      </c>
      <c r="L497" t="str" cm="1">
        <f t="array" ref="L497">_xlfn.IFS(Table1[[#This Row],[score]]&gt;70,"high",Table1[[#This Row],[score]]&gt;50,"medium",Table1[[#This Row],[score]]&lt;=50,"low")</f>
        <v>medium</v>
      </c>
    </row>
    <row r="498" spans="1:12" x14ac:dyDescent="0.3">
      <c r="A498" t="s">
        <v>537</v>
      </c>
      <c r="B498" s="1">
        <v>37251</v>
      </c>
      <c r="C498">
        <v>84</v>
      </c>
      <c r="D498" t="s">
        <v>9</v>
      </c>
      <c r="E498" t="s">
        <v>10</v>
      </c>
      <c r="F498">
        <v>93000000</v>
      </c>
      <c r="G498">
        <v>891216824</v>
      </c>
      <c r="H498" t="s">
        <v>11</v>
      </c>
      <c r="I498">
        <f>YEAR(Table1[[#This Row],[date]])</f>
        <v>2001</v>
      </c>
      <c r="J498">
        <f>Table1[[#This Row],[revenue]]-Table1[[#This Row],[budget_x]]</f>
        <v>798216824</v>
      </c>
      <c r="K498" s="7">
        <f>Table1[[#This Row],[profit /loss ]]/Table1[[#This Row],[budget_x]]</f>
        <v>8.5829766021505378</v>
      </c>
      <c r="L498" t="str" cm="1">
        <f t="array" ref="L498">_xlfn.IFS(Table1[[#This Row],[score]]&gt;70,"high",Table1[[#This Row],[score]]&gt;50,"medium",Table1[[#This Row],[score]]&lt;=50,"low")</f>
        <v>high</v>
      </c>
    </row>
    <row r="499" spans="1:12" x14ac:dyDescent="0.3">
      <c r="A499" t="s">
        <v>538</v>
      </c>
      <c r="B499" s="1">
        <v>44890</v>
      </c>
      <c r="C499">
        <v>57</v>
      </c>
      <c r="D499" t="s">
        <v>9</v>
      </c>
      <c r="E499" t="s">
        <v>10</v>
      </c>
      <c r="F499">
        <v>92000000</v>
      </c>
      <c r="G499">
        <v>220028554.80000001</v>
      </c>
      <c r="H499" t="s">
        <v>17</v>
      </c>
      <c r="I499">
        <f>YEAR(Table1[[#This Row],[date]])</f>
        <v>2022</v>
      </c>
      <c r="J499">
        <f>Table1[[#This Row],[revenue]]-Table1[[#This Row],[budget_x]]</f>
        <v>128028554.80000001</v>
      </c>
      <c r="K499" s="7">
        <f>Table1[[#This Row],[profit /loss ]]/Table1[[#This Row],[budget_x]]</f>
        <v>1.3916147260869567</v>
      </c>
      <c r="L499" t="str" cm="1">
        <f t="array" ref="L499">_xlfn.IFS(Table1[[#This Row],[score]]&gt;70,"high",Table1[[#This Row],[score]]&gt;50,"medium",Table1[[#This Row],[score]]&lt;=50,"low")</f>
        <v>medium</v>
      </c>
    </row>
    <row r="500" spans="1:12" x14ac:dyDescent="0.3">
      <c r="A500" t="s">
        <v>539</v>
      </c>
      <c r="B500" s="1">
        <v>44813</v>
      </c>
      <c r="C500">
        <v>68</v>
      </c>
      <c r="D500" t="s">
        <v>9</v>
      </c>
      <c r="E500" t="s">
        <v>10</v>
      </c>
      <c r="F500">
        <v>49000000</v>
      </c>
      <c r="G500">
        <v>499592777</v>
      </c>
      <c r="H500" t="s">
        <v>17</v>
      </c>
      <c r="I500">
        <f>YEAR(Table1[[#This Row],[date]])</f>
        <v>2022</v>
      </c>
      <c r="J500">
        <f>Table1[[#This Row],[revenue]]-Table1[[#This Row],[budget_x]]</f>
        <v>450592777</v>
      </c>
      <c r="K500" s="7">
        <f>Table1[[#This Row],[profit /loss ]]/Table1[[#This Row],[budget_x]]</f>
        <v>9.1957709591836743</v>
      </c>
      <c r="L500" t="str" cm="1">
        <f t="array" ref="L500">_xlfn.IFS(Table1[[#This Row],[score]]&gt;70,"high",Table1[[#This Row],[score]]&gt;50,"medium",Table1[[#This Row],[score]]&lt;=50,"low")</f>
        <v>medium</v>
      </c>
    </row>
    <row r="501" spans="1:12" x14ac:dyDescent="0.3">
      <c r="A501" t="s">
        <v>540</v>
      </c>
      <c r="B501" s="1">
        <v>42733</v>
      </c>
      <c r="C501">
        <v>62</v>
      </c>
      <c r="D501" t="s">
        <v>9</v>
      </c>
      <c r="E501" t="s">
        <v>74</v>
      </c>
      <c r="F501">
        <v>119700000</v>
      </c>
      <c r="G501">
        <v>333485619.19999999</v>
      </c>
      <c r="H501" t="s">
        <v>75</v>
      </c>
      <c r="I501">
        <f>YEAR(Table1[[#This Row],[date]])</f>
        <v>2016</v>
      </c>
      <c r="J501">
        <f>Table1[[#This Row],[revenue]]-Table1[[#This Row],[budget_x]]</f>
        <v>213785619.19999999</v>
      </c>
      <c r="K501" s="7">
        <f>Table1[[#This Row],[profit /loss ]]/Table1[[#This Row],[budget_x]]</f>
        <v>1.7860118563074352</v>
      </c>
      <c r="L501" t="str" cm="1">
        <f t="array" ref="L501">_xlfn.IFS(Table1[[#This Row],[score]]&gt;70,"high",Table1[[#This Row],[score]]&gt;50,"medium",Table1[[#This Row],[score]]&lt;=50,"low")</f>
        <v>medium</v>
      </c>
    </row>
    <row r="502" spans="1:12" x14ac:dyDescent="0.3">
      <c r="A502" t="s">
        <v>541</v>
      </c>
      <c r="B502" s="1">
        <v>44385</v>
      </c>
      <c r="C502">
        <v>74</v>
      </c>
      <c r="D502" t="s">
        <v>9</v>
      </c>
      <c r="E502" t="s">
        <v>10</v>
      </c>
      <c r="F502">
        <v>200000000</v>
      </c>
      <c r="G502">
        <v>379751131</v>
      </c>
      <c r="H502" t="s">
        <v>11</v>
      </c>
      <c r="I502">
        <f>YEAR(Table1[[#This Row],[date]])</f>
        <v>2021</v>
      </c>
      <c r="J502">
        <f>Table1[[#This Row],[revenue]]-Table1[[#This Row],[budget_x]]</f>
        <v>179751131</v>
      </c>
      <c r="K502" s="7">
        <f>Table1[[#This Row],[profit /loss ]]/Table1[[#This Row],[budget_x]]</f>
        <v>0.89875565499999999</v>
      </c>
      <c r="L502" t="str" cm="1">
        <f t="array" ref="L502">_xlfn.IFS(Table1[[#This Row],[score]]&gt;70,"high",Table1[[#This Row],[score]]&gt;50,"medium",Table1[[#This Row],[score]]&lt;=50,"low")</f>
        <v>high</v>
      </c>
    </row>
    <row r="503" spans="1:12" x14ac:dyDescent="0.3">
      <c r="A503" t="s">
        <v>542</v>
      </c>
      <c r="B503" s="1">
        <v>44805</v>
      </c>
      <c r="C503">
        <v>61</v>
      </c>
      <c r="D503" t="s">
        <v>9</v>
      </c>
      <c r="E503" t="s">
        <v>10</v>
      </c>
      <c r="F503">
        <v>129000000</v>
      </c>
      <c r="G503">
        <v>361706066.80000001</v>
      </c>
      <c r="H503" t="s">
        <v>11</v>
      </c>
      <c r="I503">
        <f>YEAR(Table1[[#This Row],[date]])</f>
        <v>2022</v>
      </c>
      <c r="J503">
        <f>Table1[[#This Row],[revenue]]-Table1[[#This Row],[budget_x]]</f>
        <v>232706066.80000001</v>
      </c>
      <c r="K503" s="7">
        <f>Table1[[#This Row],[profit /loss ]]/Table1[[#This Row],[budget_x]]</f>
        <v>1.8039229984496126</v>
      </c>
      <c r="L503" t="str" cm="1">
        <f t="array" ref="L503">_xlfn.IFS(Table1[[#This Row],[score]]&gt;70,"high",Table1[[#This Row],[score]]&gt;50,"medium",Table1[[#This Row],[score]]&lt;=50,"low")</f>
        <v>medium</v>
      </c>
    </row>
    <row r="504" spans="1:12" x14ac:dyDescent="0.3">
      <c r="A504" t="s">
        <v>543</v>
      </c>
      <c r="B504" s="1">
        <v>44659</v>
      </c>
      <c r="C504">
        <v>55</v>
      </c>
      <c r="D504" t="s">
        <v>9</v>
      </c>
      <c r="E504" t="s">
        <v>10</v>
      </c>
      <c r="F504">
        <v>158000000</v>
      </c>
      <c r="G504">
        <v>184193215.40000001</v>
      </c>
      <c r="H504" t="s">
        <v>17</v>
      </c>
      <c r="I504">
        <f>YEAR(Table1[[#This Row],[date]])</f>
        <v>2022</v>
      </c>
      <c r="J504">
        <f>Table1[[#This Row],[revenue]]-Table1[[#This Row],[budget_x]]</f>
        <v>26193215.400000006</v>
      </c>
      <c r="K504" s="7">
        <f>Table1[[#This Row],[profit /loss ]]/Table1[[#This Row],[budget_x]]</f>
        <v>0.1657798443037975</v>
      </c>
      <c r="L504" t="str" cm="1">
        <f t="array" ref="L504">_xlfn.IFS(Table1[[#This Row],[score]]&gt;70,"high",Table1[[#This Row],[score]]&gt;50,"medium",Table1[[#This Row],[score]]&lt;=50,"low")</f>
        <v>medium</v>
      </c>
    </row>
    <row r="505" spans="1:12" x14ac:dyDescent="0.3">
      <c r="A505" t="s">
        <v>544</v>
      </c>
      <c r="B505" s="1">
        <v>44715</v>
      </c>
      <c r="C505">
        <v>77</v>
      </c>
      <c r="D505" t="s">
        <v>9</v>
      </c>
      <c r="E505" t="s">
        <v>10</v>
      </c>
      <c r="F505">
        <v>138100000</v>
      </c>
      <c r="G505">
        <v>717029254</v>
      </c>
      <c r="H505" t="s">
        <v>17</v>
      </c>
      <c r="I505">
        <f>YEAR(Table1[[#This Row],[date]])</f>
        <v>2022</v>
      </c>
      <c r="J505">
        <f>Table1[[#This Row],[revenue]]-Table1[[#This Row],[budget_x]]</f>
        <v>578929254</v>
      </c>
      <c r="K505" s="7">
        <f>Table1[[#This Row],[profit /loss ]]/Table1[[#This Row],[budget_x]]</f>
        <v>4.1921017668356262</v>
      </c>
      <c r="L505" t="str" cm="1">
        <f t="array" ref="L505">_xlfn.IFS(Table1[[#This Row],[score]]&gt;70,"high",Table1[[#This Row],[score]]&gt;50,"medium",Table1[[#This Row],[score]]&lt;=50,"low")</f>
        <v>high</v>
      </c>
    </row>
    <row r="506" spans="1:12" x14ac:dyDescent="0.3">
      <c r="A506" t="s">
        <v>545</v>
      </c>
      <c r="B506" s="1">
        <v>37861</v>
      </c>
      <c r="C506">
        <v>78</v>
      </c>
      <c r="D506" t="s">
        <v>9</v>
      </c>
      <c r="E506" t="s">
        <v>10</v>
      </c>
      <c r="F506">
        <v>94000000</v>
      </c>
      <c r="G506">
        <v>936094852</v>
      </c>
      <c r="H506" t="s">
        <v>11</v>
      </c>
      <c r="I506">
        <f>YEAR(Table1[[#This Row],[date]])</f>
        <v>2003</v>
      </c>
      <c r="J506">
        <f>Table1[[#This Row],[revenue]]-Table1[[#This Row],[budget_x]]</f>
        <v>842094852</v>
      </c>
      <c r="K506" s="7">
        <f>Table1[[#This Row],[profit /loss ]]/Table1[[#This Row],[budget_x]]</f>
        <v>8.9584558723404264</v>
      </c>
      <c r="L506" t="str" cm="1">
        <f t="array" ref="L506">_xlfn.IFS(Table1[[#This Row],[score]]&gt;70,"high",Table1[[#This Row],[score]]&gt;50,"medium",Table1[[#This Row],[score]]&lt;=50,"low")</f>
        <v>high</v>
      </c>
    </row>
    <row r="507" spans="1:12" x14ac:dyDescent="0.3">
      <c r="A507" t="s">
        <v>282</v>
      </c>
      <c r="B507" s="1">
        <v>42607</v>
      </c>
      <c r="C507">
        <v>57</v>
      </c>
      <c r="D507" t="s">
        <v>9</v>
      </c>
      <c r="E507" t="s">
        <v>10</v>
      </c>
      <c r="F507">
        <v>95000000</v>
      </c>
      <c r="G507">
        <v>91669648</v>
      </c>
      <c r="H507" t="s">
        <v>11</v>
      </c>
      <c r="I507">
        <f>YEAR(Table1[[#This Row],[date]])</f>
        <v>2016</v>
      </c>
      <c r="J507">
        <f>Table1[[#This Row],[revenue]]-Table1[[#This Row],[budget_x]]</f>
        <v>-3330352</v>
      </c>
      <c r="K507" s="7">
        <f>Table1[[#This Row],[profit /loss ]]/Table1[[#This Row],[budget_x]]</f>
        <v>-3.5056336842105261E-2</v>
      </c>
      <c r="L507" t="str" cm="1">
        <f t="array" ref="L507">_xlfn.IFS(Table1[[#This Row],[score]]&gt;70,"high",Table1[[#This Row],[score]]&gt;50,"medium",Table1[[#This Row],[score]]&lt;=50,"low")</f>
        <v>medium</v>
      </c>
    </row>
    <row r="508" spans="1:12" x14ac:dyDescent="0.3">
      <c r="A508" t="s">
        <v>282</v>
      </c>
      <c r="B508" s="1">
        <v>42607</v>
      </c>
      <c r="C508">
        <v>57</v>
      </c>
      <c r="D508" t="s">
        <v>9</v>
      </c>
      <c r="E508" t="s">
        <v>10</v>
      </c>
      <c r="F508">
        <v>15000000</v>
      </c>
      <c r="G508">
        <v>73259017</v>
      </c>
      <c r="H508" t="s">
        <v>11</v>
      </c>
      <c r="I508">
        <f>YEAR(Table1[[#This Row],[date]])</f>
        <v>2016</v>
      </c>
      <c r="J508">
        <f>Table1[[#This Row],[revenue]]-Table1[[#This Row],[budget_x]]</f>
        <v>58259017</v>
      </c>
      <c r="K508" s="7">
        <f>Table1[[#This Row],[profit /loss ]]/Table1[[#This Row],[budget_x]]</f>
        <v>3.8839344666666666</v>
      </c>
      <c r="L508" t="str" cm="1">
        <f t="array" ref="L508">_xlfn.IFS(Table1[[#This Row],[score]]&gt;70,"high",Table1[[#This Row],[score]]&gt;50,"medium",Table1[[#This Row],[score]]&lt;=50,"low")</f>
        <v>medium</v>
      </c>
    </row>
    <row r="509" spans="1:12" x14ac:dyDescent="0.3">
      <c r="A509" t="s">
        <v>546</v>
      </c>
      <c r="B509" s="1">
        <v>44895</v>
      </c>
      <c r="C509">
        <v>71</v>
      </c>
      <c r="D509" t="s">
        <v>9</v>
      </c>
      <c r="E509" t="s">
        <v>15</v>
      </c>
      <c r="F509">
        <v>78300000</v>
      </c>
      <c r="G509">
        <v>349714816.80000001</v>
      </c>
      <c r="H509" t="s">
        <v>25</v>
      </c>
      <c r="I509">
        <f>YEAR(Table1[[#This Row],[date]])</f>
        <v>2022</v>
      </c>
      <c r="J509">
        <f>Table1[[#This Row],[revenue]]-Table1[[#This Row],[budget_x]]</f>
        <v>271414816.80000001</v>
      </c>
      <c r="K509" s="7">
        <f>Table1[[#This Row],[profit /loss ]]/Table1[[#This Row],[budget_x]]</f>
        <v>3.4663450421455941</v>
      </c>
      <c r="L509" t="str" cm="1">
        <f t="array" ref="L509">_xlfn.IFS(Table1[[#This Row],[score]]&gt;70,"high",Table1[[#This Row],[score]]&gt;50,"medium",Table1[[#This Row],[score]]&lt;=50,"low")</f>
        <v>high</v>
      </c>
    </row>
    <row r="510" spans="1:12" x14ac:dyDescent="0.3">
      <c r="A510" t="s">
        <v>547</v>
      </c>
      <c r="B510" s="1">
        <v>41543</v>
      </c>
      <c r="C510">
        <v>61</v>
      </c>
      <c r="D510" t="s">
        <v>9</v>
      </c>
      <c r="E510" t="s">
        <v>10</v>
      </c>
      <c r="F510">
        <v>80000000</v>
      </c>
      <c r="G510">
        <v>247023808</v>
      </c>
      <c r="H510" t="s">
        <v>11</v>
      </c>
      <c r="I510">
        <f>YEAR(Table1[[#This Row],[date]])</f>
        <v>2013</v>
      </c>
      <c r="J510">
        <f>Table1[[#This Row],[revenue]]-Table1[[#This Row],[budget_x]]</f>
        <v>167023808</v>
      </c>
      <c r="K510" s="7">
        <f>Table1[[#This Row],[profit /loss ]]/Table1[[#This Row],[budget_x]]</f>
        <v>2.0877976</v>
      </c>
      <c r="L510" t="str" cm="1">
        <f t="array" ref="L510">_xlfn.IFS(Table1[[#This Row],[score]]&gt;70,"high",Table1[[#This Row],[score]]&gt;50,"medium",Table1[[#This Row],[score]]&lt;=50,"low")</f>
        <v>medium</v>
      </c>
    </row>
    <row r="511" spans="1:12" x14ac:dyDescent="0.3">
      <c r="A511" t="s">
        <v>548</v>
      </c>
      <c r="B511" s="1">
        <v>31062</v>
      </c>
      <c r="C511">
        <v>60</v>
      </c>
      <c r="D511" t="s">
        <v>9</v>
      </c>
      <c r="E511" t="s">
        <v>69</v>
      </c>
      <c r="F511">
        <v>73800000</v>
      </c>
      <c r="G511">
        <v>346352260.60000002</v>
      </c>
      <c r="H511" t="s">
        <v>143</v>
      </c>
      <c r="I511">
        <f>YEAR(Table1[[#This Row],[date]])</f>
        <v>1985</v>
      </c>
      <c r="J511">
        <f>Table1[[#This Row],[revenue]]-Table1[[#This Row],[budget_x]]</f>
        <v>272552260.60000002</v>
      </c>
      <c r="K511" s="7">
        <f>Table1[[#This Row],[profit /loss ]]/Table1[[#This Row],[budget_x]]</f>
        <v>3.6931200623306237</v>
      </c>
      <c r="L511" t="str" cm="1">
        <f t="array" ref="L511">_xlfn.IFS(Table1[[#This Row],[score]]&gt;70,"high",Table1[[#This Row],[score]]&gt;50,"medium",Table1[[#This Row],[score]]&lt;=50,"low")</f>
        <v>medium</v>
      </c>
    </row>
    <row r="512" spans="1:12" x14ac:dyDescent="0.3">
      <c r="A512" t="s">
        <v>549</v>
      </c>
      <c r="B512" s="1">
        <v>40654</v>
      </c>
      <c r="C512">
        <v>68</v>
      </c>
      <c r="D512" t="s">
        <v>9</v>
      </c>
      <c r="E512" t="s">
        <v>10</v>
      </c>
      <c r="F512">
        <v>150000000</v>
      </c>
      <c r="G512">
        <v>449326618</v>
      </c>
      <c r="H512" t="s">
        <v>11</v>
      </c>
      <c r="I512">
        <f>YEAR(Table1[[#This Row],[date]])</f>
        <v>2011</v>
      </c>
      <c r="J512">
        <f>Table1[[#This Row],[revenue]]-Table1[[#This Row],[budget_x]]</f>
        <v>299326618</v>
      </c>
      <c r="K512" s="7">
        <f>Table1[[#This Row],[profit /loss ]]/Table1[[#This Row],[budget_x]]</f>
        <v>1.9955107866666666</v>
      </c>
      <c r="L512" t="str" cm="1">
        <f t="array" ref="L512">_xlfn.IFS(Table1[[#This Row],[score]]&gt;70,"high",Table1[[#This Row],[score]]&gt;50,"medium",Table1[[#This Row],[score]]&lt;=50,"low")</f>
        <v>medium</v>
      </c>
    </row>
    <row r="513" spans="1:12" x14ac:dyDescent="0.3">
      <c r="A513" t="s">
        <v>550</v>
      </c>
      <c r="B513" s="1">
        <v>44852</v>
      </c>
      <c r="C513">
        <v>79</v>
      </c>
      <c r="D513" t="s">
        <v>9</v>
      </c>
      <c r="E513" t="s">
        <v>10</v>
      </c>
      <c r="F513">
        <v>148000000</v>
      </c>
      <c r="G513">
        <v>1180818578</v>
      </c>
      <c r="H513" t="s">
        <v>17</v>
      </c>
      <c r="I513">
        <f>YEAR(Table1[[#This Row],[date]])</f>
        <v>2022</v>
      </c>
      <c r="J513">
        <f>Table1[[#This Row],[revenue]]-Table1[[#This Row],[budget_x]]</f>
        <v>1032818578</v>
      </c>
      <c r="K513" s="7">
        <f>Table1[[#This Row],[profit /loss ]]/Table1[[#This Row],[budget_x]]</f>
        <v>6.9785039054054057</v>
      </c>
      <c r="L513" t="str" cm="1">
        <f t="array" ref="L513">_xlfn.IFS(Table1[[#This Row],[score]]&gt;70,"high",Table1[[#This Row],[score]]&gt;50,"medium",Table1[[#This Row],[score]]&lt;=50,"low")</f>
        <v>high</v>
      </c>
    </row>
    <row r="514" spans="1:12" x14ac:dyDescent="0.3">
      <c r="A514" t="s">
        <v>551</v>
      </c>
      <c r="B514" s="1">
        <v>42488</v>
      </c>
      <c r="C514">
        <v>74</v>
      </c>
      <c r="D514" t="s">
        <v>9</v>
      </c>
      <c r="E514" t="s">
        <v>10</v>
      </c>
      <c r="F514">
        <v>250000000</v>
      </c>
      <c r="G514">
        <v>1151899586</v>
      </c>
      <c r="H514" t="s">
        <v>11</v>
      </c>
      <c r="I514">
        <f>YEAR(Table1[[#This Row],[date]])</f>
        <v>2016</v>
      </c>
      <c r="J514">
        <f>Table1[[#This Row],[revenue]]-Table1[[#This Row],[budget_x]]</f>
        <v>901899586</v>
      </c>
      <c r="K514" s="7">
        <f>Table1[[#This Row],[profit /loss ]]/Table1[[#This Row],[budget_x]]</f>
        <v>3.6075983439999999</v>
      </c>
      <c r="L514" t="str" cm="1">
        <f t="array" ref="L514">_xlfn.IFS(Table1[[#This Row],[score]]&gt;70,"high",Table1[[#This Row],[score]]&gt;50,"medium",Table1[[#This Row],[score]]&lt;=50,"low")</f>
        <v>high</v>
      </c>
    </row>
    <row r="515" spans="1:12" x14ac:dyDescent="0.3">
      <c r="A515" t="s">
        <v>552</v>
      </c>
      <c r="B515" s="1">
        <v>38633</v>
      </c>
      <c r="C515">
        <v>43</v>
      </c>
      <c r="D515" t="s">
        <v>9</v>
      </c>
      <c r="E515" t="s">
        <v>10</v>
      </c>
      <c r="F515">
        <v>102300000</v>
      </c>
      <c r="G515">
        <v>633555866.20000005</v>
      </c>
      <c r="H515" t="s">
        <v>30</v>
      </c>
      <c r="I515">
        <f>YEAR(Table1[[#This Row],[date]])</f>
        <v>2005</v>
      </c>
      <c r="J515">
        <f>Table1[[#This Row],[revenue]]-Table1[[#This Row],[budget_x]]</f>
        <v>531255866.20000005</v>
      </c>
      <c r="K515" s="7">
        <f>Table1[[#This Row],[profit /loss ]]/Table1[[#This Row],[budget_x]]</f>
        <v>5.193116971652004</v>
      </c>
      <c r="L515" t="str" cm="1">
        <f t="array" ref="L515">_xlfn.IFS(Table1[[#This Row],[score]]&gt;70,"high",Table1[[#This Row],[score]]&gt;50,"medium",Table1[[#This Row],[score]]&lt;=50,"low")</f>
        <v>low</v>
      </c>
    </row>
    <row r="516" spans="1:12" x14ac:dyDescent="0.3">
      <c r="A516" t="s">
        <v>553</v>
      </c>
      <c r="B516" s="1">
        <v>42670</v>
      </c>
      <c r="C516">
        <v>74</v>
      </c>
      <c r="D516" t="s">
        <v>9</v>
      </c>
      <c r="E516" t="s">
        <v>10</v>
      </c>
      <c r="F516">
        <v>165000000</v>
      </c>
      <c r="G516">
        <v>676343174</v>
      </c>
      <c r="H516" t="s">
        <v>11</v>
      </c>
      <c r="I516">
        <f>YEAR(Table1[[#This Row],[date]])</f>
        <v>2016</v>
      </c>
      <c r="J516">
        <f>Table1[[#This Row],[revenue]]-Table1[[#This Row],[budget_x]]</f>
        <v>511343174</v>
      </c>
      <c r="K516" s="7">
        <f>Table1[[#This Row],[profit /loss ]]/Table1[[#This Row],[budget_x]]</f>
        <v>3.0990495393939392</v>
      </c>
      <c r="L516" t="str" cm="1">
        <f t="array" ref="L516">_xlfn.IFS(Table1[[#This Row],[score]]&gt;70,"high",Table1[[#This Row],[score]]&gt;50,"medium",Table1[[#This Row],[score]]&lt;=50,"low")</f>
        <v>high</v>
      </c>
    </row>
    <row r="517" spans="1:12" x14ac:dyDescent="0.3">
      <c r="A517" t="s">
        <v>554</v>
      </c>
      <c r="B517" s="1">
        <v>41816</v>
      </c>
      <c r="C517">
        <v>59</v>
      </c>
      <c r="D517" t="s">
        <v>9</v>
      </c>
      <c r="E517" t="s">
        <v>10</v>
      </c>
      <c r="F517">
        <v>210000000</v>
      </c>
      <c r="G517">
        <v>1104054072</v>
      </c>
      <c r="H517" t="s">
        <v>11</v>
      </c>
      <c r="I517">
        <f>YEAR(Table1[[#This Row],[date]])</f>
        <v>2014</v>
      </c>
      <c r="J517">
        <f>Table1[[#This Row],[revenue]]-Table1[[#This Row],[budget_x]]</f>
        <v>894054072</v>
      </c>
      <c r="K517" s="7">
        <f>Table1[[#This Row],[profit /loss ]]/Table1[[#This Row],[budget_x]]</f>
        <v>4.2574003428571432</v>
      </c>
      <c r="L517" t="str" cm="1">
        <f t="array" ref="L517">_xlfn.IFS(Table1[[#This Row],[score]]&gt;70,"high",Table1[[#This Row],[score]]&gt;50,"medium",Table1[[#This Row],[score]]&lt;=50,"low")</f>
        <v>medium</v>
      </c>
    </row>
    <row r="518" spans="1:12" x14ac:dyDescent="0.3">
      <c r="A518" t="s">
        <v>555</v>
      </c>
      <c r="B518" s="1">
        <v>44778</v>
      </c>
      <c r="C518">
        <v>62</v>
      </c>
      <c r="D518" t="s">
        <v>9</v>
      </c>
      <c r="E518" t="s">
        <v>74</v>
      </c>
      <c r="F518">
        <v>38200000</v>
      </c>
      <c r="G518">
        <v>319040588.80000001</v>
      </c>
      <c r="H518" t="s">
        <v>75</v>
      </c>
      <c r="I518">
        <f>YEAR(Table1[[#This Row],[date]])</f>
        <v>2022</v>
      </c>
      <c r="J518">
        <f>Table1[[#This Row],[revenue]]-Table1[[#This Row],[budget_x]]</f>
        <v>280840588.80000001</v>
      </c>
      <c r="K518" s="7">
        <f>Table1[[#This Row],[profit /loss ]]/Table1[[#This Row],[budget_x]]</f>
        <v>7.35184787434555</v>
      </c>
      <c r="L518" t="str" cm="1">
        <f t="array" ref="L518">_xlfn.IFS(Table1[[#This Row],[score]]&gt;70,"high",Table1[[#This Row],[score]]&gt;50,"medium",Table1[[#This Row],[score]]&lt;=50,"low")</f>
        <v>medium</v>
      </c>
    </row>
    <row r="519" spans="1:12" x14ac:dyDescent="0.3">
      <c r="A519" t="s">
        <v>556</v>
      </c>
      <c r="B519" s="1">
        <v>44652</v>
      </c>
      <c r="C519">
        <v>67</v>
      </c>
      <c r="D519" t="s">
        <v>9</v>
      </c>
      <c r="E519" t="s">
        <v>69</v>
      </c>
      <c r="F519">
        <v>116000000</v>
      </c>
      <c r="G519">
        <v>616543720.60000002</v>
      </c>
      <c r="H519" t="s">
        <v>143</v>
      </c>
      <c r="I519">
        <f>YEAR(Table1[[#This Row],[date]])</f>
        <v>2022</v>
      </c>
      <c r="J519">
        <f>Table1[[#This Row],[revenue]]-Table1[[#This Row],[budget_x]]</f>
        <v>500543720.60000002</v>
      </c>
      <c r="K519" s="7">
        <f>Table1[[#This Row],[profit /loss ]]/Table1[[#This Row],[budget_x]]</f>
        <v>4.3150320741379309</v>
      </c>
      <c r="L519" t="str" cm="1">
        <f t="array" ref="L519">_xlfn.IFS(Table1[[#This Row],[score]]&gt;70,"high",Table1[[#This Row],[score]]&gt;50,"medium",Table1[[#This Row],[score]]&lt;=50,"low")</f>
        <v>medium</v>
      </c>
    </row>
    <row r="520" spans="1:12" x14ac:dyDescent="0.3">
      <c r="A520" t="s">
        <v>557</v>
      </c>
      <c r="B520" s="1">
        <v>36837</v>
      </c>
      <c r="C520">
        <v>68</v>
      </c>
      <c r="D520" t="s">
        <v>9</v>
      </c>
      <c r="E520" t="s">
        <v>10</v>
      </c>
      <c r="F520">
        <v>79000000</v>
      </c>
      <c r="G520">
        <v>601957369</v>
      </c>
      <c r="H520" t="s">
        <v>17</v>
      </c>
      <c r="I520">
        <f>YEAR(Table1[[#This Row],[date]])</f>
        <v>2000</v>
      </c>
      <c r="J520">
        <f>Table1[[#This Row],[revenue]]-Table1[[#This Row],[budget_x]]</f>
        <v>522957369</v>
      </c>
      <c r="K520" s="7">
        <f>Table1[[#This Row],[profit /loss ]]/Table1[[#This Row],[budget_x]]</f>
        <v>6.6197135316455693</v>
      </c>
      <c r="L520" t="str" cm="1">
        <f t="array" ref="L520">_xlfn.IFS(Table1[[#This Row],[score]]&gt;70,"high",Table1[[#This Row],[score]]&gt;50,"medium",Table1[[#This Row],[score]]&lt;=50,"low")</f>
        <v>medium</v>
      </c>
    </row>
    <row r="521" spans="1:12" x14ac:dyDescent="0.3">
      <c r="A521" t="s">
        <v>558</v>
      </c>
      <c r="B521" s="1">
        <v>43881</v>
      </c>
      <c r="C521">
        <v>76</v>
      </c>
      <c r="D521" t="s">
        <v>9</v>
      </c>
      <c r="E521" t="s">
        <v>10</v>
      </c>
      <c r="F521">
        <v>125000000</v>
      </c>
      <c r="G521">
        <v>107351191</v>
      </c>
      <c r="H521" t="s">
        <v>11</v>
      </c>
      <c r="I521">
        <f>YEAR(Table1[[#This Row],[date]])</f>
        <v>2020</v>
      </c>
      <c r="J521">
        <f>Table1[[#This Row],[revenue]]-Table1[[#This Row],[budget_x]]</f>
        <v>-17648809</v>
      </c>
      <c r="K521" s="7">
        <f>Table1[[#This Row],[profit /loss ]]/Table1[[#This Row],[budget_x]]</f>
        <v>-0.14119047200000001</v>
      </c>
      <c r="L521" t="str" cm="1">
        <f t="array" ref="L521">_xlfn.IFS(Table1[[#This Row],[score]]&gt;70,"high",Table1[[#This Row],[score]]&gt;50,"medium",Table1[[#This Row],[score]]&lt;=50,"low")</f>
        <v>high</v>
      </c>
    </row>
    <row r="522" spans="1:12" x14ac:dyDescent="0.3">
      <c r="A522" t="s">
        <v>559</v>
      </c>
      <c r="B522" s="1">
        <v>44617</v>
      </c>
      <c r="C522">
        <v>70</v>
      </c>
      <c r="D522" t="s">
        <v>9</v>
      </c>
      <c r="E522" t="s">
        <v>10</v>
      </c>
      <c r="F522">
        <v>59500000</v>
      </c>
      <c r="G522">
        <v>596465139.39999998</v>
      </c>
      <c r="H522" t="s">
        <v>11</v>
      </c>
      <c r="I522">
        <f>YEAR(Table1[[#This Row],[date]])</f>
        <v>2022</v>
      </c>
      <c r="J522">
        <f>Table1[[#This Row],[revenue]]-Table1[[#This Row],[budget_x]]</f>
        <v>536965139.39999998</v>
      </c>
      <c r="K522" s="7">
        <f>Table1[[#This Row],[profit /loss ]]/Table1[[#This Row],[budget_x]]</f>
        <v>9.0246241915966383</v>
      </c>
      <c r="L522" t="str" cm="1">
        <f t="array" ref="L522">_xlfn.IFS(Table1[[#This Row],[score]]&gt;70,"high",Table1[[#This Row],[score]]&gt;50,"medium",Table1[[#This Row],[score]]&lt;=50,"low")</f>
        <v>medium</v>
      </c>
    </row>
    <row r="523" spans="1:12" x14ac:dyDescent="0.3">
      <c r="A523" t="s">
        <v>560</v>
      </c>
      <c r="B523" s="1">
        <v>44567</v>
      </c>
      <c r="C523">
        <v>71</v>
      </c>
      <c r="D523" t="s">
        <v>9</v>
      </c>
      <c r="E523" t="s">
        <v>10</v>
      </c>
      <c r="F523">
        <v>9330400</v>
      </c>
      <c r="G523">
        <v>119815153</v>
      </c>
      <c r="H523" t="s">
        <v>11</v>
      </c>
      <c r="I523">
        <f>YEAR(Table1[[#This Row],[date]])</f>
        <v>2022</v>
      </c>
      <c r="J523">
        <f>Table1[[#This Row],[revenue]]-Table1[[#This Row],[budget_x]]</f>
        <v>110484753</v>
      </c>
      <c r="K523" s="7">
        <f>Table1[[#This Row],[profit /loss ]]/Table1[[#This Row],[budget_x]]</f>
        <v>11.841373681728543</v>
      </c>
      <c r="L523" t="str" cm="1">
        <f t="array" ref="L523">_xlfn.IFS(Table1[[#This Row],[score]]&gt;70,"high",Table1[[#This Row],[score]]&gt;50,"medium",Table1[[#This Row],[score]]&lt;=50,"low")</f>
        <v>high</v>
      </c>
    </row>
    <row r="524" spans="1:12" x14ac:dyDescent="0.3">
      <c r="A524" t="s">
        <v>561</v>
      </c>
      <c r="B524" s="1">
        <v>43398</v>
      </c>
      <c r="C524">
        <v>71</v>
      </c>
      <c r="D524" t="s">
        <v>9</v>
      </c>
      <c r="E524" t="s">
        <v>10</v>
      </c>
      <c r="F524">
        <v>105000000</v>
      </c>
      <c r="G524">
        <v>496783754.39999998</v>
      </c>
      <c r="H524" t="s">
        <v>11</v>
      </c>
      <c r="I524">
        <f>YEAR(Table1[[#This Row],[date]])</f>
        <v>2018</v>
      </c>
      <c r="J524">
        <f>Table1[[#This Row],[revenue]]-Table1[[#This Row],[budget_x]]</f>
        <v>391783754.39999998</v>
      </c>
      <c r="K524" s="7">
        <f>Table1[[#This Row],[profit /loss ]]/Table1[[#This Row],[budget_x]]</f>
        <v>3.731273851428571</v>
      </c>
      <c r="L524" t="str" cm="1">
        <f t="array" ref="L524">_xlfn.IFS(Table1[[#This Row],[score]]&gt;70,"high",Table1[[#This Row],[score]]&gt;50,"medium",Table1[[#This Row],[score]]&lt;=50,"low")</f>
        <v>high</v>
      </c>
    </row>
    <row r="525" spans="1:12" x14ac:dyDescent="0.3">
      <c r="A525" t="s">
        <v>562</v>
      </c>
      <c r="B525" s="1">
        <v>44532</v>
      </c>
      <c r="C525">
        <v>78</v>
      </c>
      <c r="D525" t="s">
        <v>9</v>
      </c>
      <c r="E525" t="s">
        <v>10</v>
      </c>
      <c r="F525">
        <v>165000000</v>
      </c>
      <c r="G525">
        <v>391774790</v>
      </c>
      <c r="H525" t="s">
        <v>11</v>
      </c>
      <c r="I525">
        <f>YEAR(Table1[[#This Row],[date]])</f>
        <v>2021</v>
      </c>
      <c r="J525">
        <f>Table1[[#This Row],[revenue]]-Table1[[#This Row],[budget_x]]</f>
        <v>226774790</v>
      </c>
      <c r="K525" s="7">
        <f>Table1[[#This Row],[profit /loss ]]/Table1[[#This Row],[budget_x]]</f>
        <v>1.3743926666666666</v>
      </c>
      <c r="L525" t="str" cm="1">
        <f t="array" ref="L525">_xlfn.IFS(Table1[[#This Row],[score]]&gt;70,"high",Table1[[#This Row],[score]]&gt;50,"medium",Table1[[#This Row],[score]]&lt;=50,"low")</f>
        <v>high</v>
      </c>
    </row>
    <row r="526" spans="1:12" x14ac:dyDescent="0.3">
      <c r="A526" t="s">
        <v>562</v>
      </c>
      <c r="B526" s="1">
        <v>44532</v>
      </c>
      <c r="C526">
        <v>78</v>
      </c>
      <c r="D526" t="s">
        <v>9</v>
      </c>
      <c r="E526" t="s">
        <v>10</v>
      </c>
      <c r="F526">
        <v>45000000</v>
      </c>
      <c r="G526">
        <v>27503491</v>
      </c>
      <c r="H526" t="s">
        <v>11</v>
      </c>
      <c r="I526">
        <f>YEAR(Table1[[#This Row],[date]])</f>
        <v>2021</v>
      </c>
      <c r="J526">
        <f>Table1[[#This Row],[revenue]]-Table1[[#This Row],[budget_x]]</f>
        <v>-17496509</v>
      </c>
      <c r="K526" s="7">
        <f>Table1[[#This Row],[profit /loss ]]/Table1[[#This Row],[budget_x]]</f>
        <v>-0.38881131111111111</v>
      </c>
      <c r="L526" t="str" cm="1">
        <f t="array" ref="L526">_xlfn.IFS(Table1[[#This Row],[score]]&gt;70,"high",Table1[[#This Row],[score]]&gt;50,"medium",Table1[[#This Row],[score]]&lt;=50,"low")</f>
        <v>high</v>
      </c>
    </row>
    <row r="527" spans="1:12" x14ac:dyDescent="0.3">
      <c r="A527" t="s">
        <v>563</v>
      </c>
      <c r="B527" s="1">
        <v>44858</v>
      </c>
      <c r="C527">
        <v>79</v>
      </c>
      <c r="D527" t="s">
        <v>9</v>
      </c>
      <c r="E527" t="s">
        <v>10</v>
      </c>
      <c r="F527">
        <v>118400000</v>
      </c>
      <c r="G527">
        <v>599966189.20000005</v>
      </c>
      <c r="H527" t="s">
        <v>17</v>
      </c>
      <c r="I527">
        <f>YEAR(Table1[[#This Row],[date]])</f>
        <v>2022</v>
      </c>
      <c r="J527">
        <f>Table1[[#This Row],[revenue]]-Table1[[#This Row],[budget_x]]</f>
        <v>481566189.20000005</v>
      </c>
      <c r="K527" s="7">
        <f>Table1[[#This Row],[profit /loss ]]/Table1[[#This Row],[budget_x]]</f>
        <v>4.067282003378379</v>
      </c>
      <c r="L527" t="str" cm="1">
        <f t="array" ref="L527">_xlfn.IFS(Table1[[#This Row],[score]]&gt;70,"high",Table1[[#This Row],[score]]&gt;50,"medium",Table1[[#This Row],[score]]&lt;=50,"low")</f>
        <v>high</v>
      </c>
    </row>
    <row r="528" spans="1:12" x14ac:dyDescent="0.3">
      <c r="A528" t="s">
        <v>564</v>
      </c>
      <c r="B528" s="1">
        <v>40059</v>
      </c>
      <c r="C528">
        <v>79</v>
      </c>
      <c r="D528" t="s">
        <v>9</v>
      </c>
      <c r="E528" t="s">
        <v>10</v>
      </c>
      <c r="F528">
        <v>175000000</v>
      </c>
      <c r="G528">
        <v>731463377</v>
      </c>
      <c r="H528" t="s">
        <v>11</v>
      </c>
      <c r="I528">
        <f>YEAR(Table1[[#This Row],[date]])</f>
        <v>2009</v>
      </c>
      <c r="J528">
        <f>Table1[[#This Row],[revenue]]-Table1[[#This Row],[budget_x]]</f>
        <v>556463377</v>
      </c>
      <c r="K528" s="7">
        <f>Table1[[#This Row],[profit /loss ]]/Table1[[#This Row],[budget_x]]</f>
        <v>3.1797907257142857</v>
      </c>
      <c r="L528" t="str" cm="1">
        <f t="array" ref="L528">_xlfn.IFS(Table1[[#This Row],[score]]&gt;70,"high",Table1[[#This Row],[score]]&gt;50,"medium",Table1[[#This Row],[score]]&lt;=50,"low")</f>
        <v>high</v>
      </c>
    </row>
    <row r="529" spans="1:12" x14ac:dyDescent="0.3">
      <c r="A529" t="s">
        <v>565</v>
      </c>
      <c r="B529" s="1">
        <v>42880</v>
      </c>
      <c r="C529">
        <v>66</v>
      </c>
      <c r="D529" t="s">
        <v>9</v>
      </c>
      <c r="E529" t="s">
        <v>10</v>
      </c>
      <c r="F529">
        <v>230000000</v>
      </c>
      <c r="G529">
        <v>794861794</v>
      </c>
      <c r="H529" t="s">
        <v>11</v>
      </c>
      <c r="I529">
        <f>YEAR(Table1[[#This Row],[date]])</f>
        <v>2017</v>
      </c>
      <c r="J529">
        <f>Table1[[#This Row],[revenue]]-Table1[[#This Row],[budget_x]]</f>
        <v>564861794</v>
      </c>
      <c r="K529" s="7">
        <f>Table1[[#This Row],[profit /loss ]]/Table1[[#This Row],[budget_x]]</f>
        <v>2.4559208434782609</v>
      </c>
      <c r="L529" t="str" cm="1">
        <f t="array" ref="L529">_xlfn.IFS(Table1[[#This Row],[score]]&gt;70,"high",Table1[[#This Row],[score]]&gt;50,"medium",Table1[[#This Row],[score]]&lt;=50,"low")</f>
        <v>medium</v>
      </c>
    </row>
    <row r="530" spans="1:12" x14ac:dyDescent="0.3">
      <c r="A530" t="s">
        <v>566</v>
      </c>
      <c r="B530" s="1">
        <v>41746</v>
      </c>
      <c r="C530">
        <v>65</v>
      </c>
      <c r="D530" t="s">
        <v>9</v>
      </c>
      <c r="E530" t="s">
        <v>10</v>
      </c>
      <c r="F530">
        <v>200000000</v>
      </c>
      <c r="G530">
        <v>708996336</v>
      </c>
      <c r="H530" t="s">
        <v>11</v>
      </c>
      <c r="I530">
        <f>YEAR(Table1[[#This Row],[date]])</f>
        <v>2014</v>
      </c>
      <c r="J530">
        <f>Table1[[#This Row],[revenue]]-Table1[[#This Row],[budget_x]]</f>
        <v>508996336</v>
      </c>
      <c r="K530" s="7">
        <f>Table1[[#This Row],[profit /loss ]]/Table1[[#This Row],[budget_x]]</f>
        <v>2.5449816799999998</v>
      </c>
      <c r="L530" t="str" cm="1">
        <f t="array" ref="L530">_xlfn.IFS(Table1[[#This Row],[score]]&gt;70,"high",Table1[[#This Row],[score]]&gt;50,"medium",Table1[[#This Row],[score]]&lt;=50,"low")</f>
        <v>medium</v>
      </c>
    </row>
    <row r="531" spans="1:12" x14ac:dyDescent="0.3">
      <c r="A531" t="s">
        <v>567</v>
      </c>
      <c r="B531" s="1">
        <v>39995</v>
      </c>
      <c r="C531">
        <v>67</v>
      </c>
      <c r="D531" t="s">
        <v>9</v>
      </c>
      <c r="E531" t="s">
        <v>10</v>
      </c>
      <c r="F531">
        <v>90000000</v>
      </c>
      <c r="G531">
        <v>886686817</v>
      </c>
      <c r="H531" t="s">
        <v>11</v>
      </c>
      <c r="I531">
        <f>YEAR(Table1[[#This Row],[date]])</f>
        <v>2009</v>
      </c>
      <c r="J531">
        <f>Table1[[#This Row],[revenue]]-Table1[[#This Row],[budget_x]]</f>
        <v>796686817</v>
      </c>
      <c r="K531" s="7">
        <f>Table1[[#This Row],[profit /loss ]]/Table1[[#This Row],[budget_x]]</f>
        <v>8.8520757444444449</v>
      </c>
      <c r="L531" t="str" cm="1">
        <f t="array" ref="L531">_xlfn.IFS(Table1[[#This Row],[score]]&gt;70,"high",Table1[[#This Row],[score]]&gt;50,"medium",Table1[[#This Row],[score]]&lt;=50,"low")</f>
        <v>medium</v>
      </c>
    </row>
    <row r="532" spans="1:12" x14ac:dyDescent="0.3">
      <c r="A532" t="s">
        <v>568</v>
      </c>
      <c r="B532" s="1">
        <v>44778</v>
      </c>
      <c r="C532">
        <v>73</v>
      </c>
      <c r="D532" t="s">
        <v>9</v>
      </c>
      <c r="E532" t="s">
        <v>15</v>
      </c>
      <c r="F532">
        <v>104400000</v>
      </c>
      <c r="G532">
        <v>492717594.80000001</v>
      </c>
      <c r="H532" t="s">
        <v>25</v>
      </c>
      <c r="I532">
        <f>YEAR(Table1[[#This Row],[date]])</f>
        <v>2022</v>
      </c>
      <c r="J532">
        <f>Table1[[#This Row],[revenue]]-Table1[[#This Row],[budget_x]]</f>
        <v>388317594.80000001</v>
      </c>
      <c r="K532" s="7">
        <f>Table1[[#This Row],[profit /loss ]]/Table1[[#This Row],[budget_x]]</f>
        <v>3.7195171915708811</v>
      </c>
      <c r="L532" t="str" cm="1">
        <f t="array" ref="L532">_xlfn.IFS(Table1[[#This Row],[score]]&gt;70,"high",Table1[[#This Row],[score]]&gt;50,"medium",Table1[[#This Row],[score]]&lt;=50,"low")</f>
        <v>high</v>
      </c>
    </row>
    <row r="533" spans="1:12" x14ac:dyDescent="0.3">
      <c r="A533" t="s">
        <v>569</v>
      </c>
      <c r="B533" s="1">
        <v>44659</v>
      </c>
      <c r="C533">
        <v>37</v>
      </c>
      <c r="D533" t="s">
        <v>9</v>
      </c>
      <c r="E533" t="s">
        <v>10</v>
      </c>
      <c r="F533">
        <v>58670000</v>
      </c>
      <c r="G533">
        <v>385960548.19999999</v>
      </c>
      <c r="H533" t="s">
        <v>17</v>
      </c>
      <c r="I533">
        <f>YEAR(Table1[[#This Row],[date]])</f>
        <v>2022</v>
      </c>
      <c r="J533">
        <f>Table1[[#This Row],[revenue]]-Table1[[#This Row],[budget_x]]</f>
        <v>327290548.19999999</v>
      </c>
      <c r="K533" s="7">
        <f>Table1[[#This Row],[profit /loss ]]/Table1[[#This Row],[budget_x]]</f>
        <v>5.5784992023180502</v>
      </c>
      <c r="L533" t="str" cm="1">
        <f t="array" ref="L533">_xlfn.IFS(Table1[[#This Row],[score]]&gt;70,"high",Table1[[#This Row],[score]]&gt;50,"medium",Table1[[#This Row],[score]]&lt;=50,"low")</f>
        <v>low</v>
      </c>
    </row>
    <row r="534" spans="1:12" x14ac:dyDescent="0.3">
      <c r="A534" t="s">
        <v>570</v>
      </c>
      <c r="B534" s="1">
        <v>36496</v>
      </c>
      <c r="C534">
        <v>76</v>
      </c>
      <c r="D534" t="s">
        <v>9</v>
      </c>
      <c r="E534" t="s">
        <v>10</v>
      </c>
      <c r="F534">
        <v>90000000</v>
      </c>
      <c r="G534">
        <v>511358276</v>
      </c>
      <c r="H534" t="s">
        <v>11</v>
      </c>
      <c r="I534">
        <f>YEAR(Table1[[#This Row],[date]])</f>
        <v>1999</v>
      </c>
      <c r="J534">
        <f>Table1[[#This Row],[revenue]]-Table1[[#This Row],[budget_x]]</f>
        <v>421358276</v>
      </c>
      <c r="K534" s="7">
        <f>Table1[[#This Row],[profit /loss ]]/Table1[[#This Row],[budget_x]]</f>
        <v>4.6817586222222225</v>
      </c>
      <c r="L534" t="str" cm="1">
        <f t="array" ref="L534">_xlfn.IFS(Table1[[#This Row],[score]]&gt;70,"high",Table1[[#This Row],[score]]&gt;50,"medium",Table1[[#This Row],[score]]&lt;=50,"low")</f>
        <v>high</v>
      </c>
    </row>
    <row r="535" spans="1:12" x14ac:dyDescent="0.3">
      <c r="A535" t="s">
        <v>571</v>
      </c>
      <c r="B535" s="1">
        <v>45008</v>
      </c>
      <c r="C535">
        <v>54</v>
      </c>
      <c r="D535" t="s">
        <v>9</v>
      </c>
      <c r="E535" t="s">
        <v>10</v>
      </c>
      <c r="F535">
        <v>138800000</v>
      </c>
      <c r="G535">
        <v>293853255.19999999</v>
      </c>
      <c r="H535" t="s">
        <v>17</v>
      </c>
      <c r="I535">
        <f>YEAR(Table1[[#This Row],[date]])</f>
        <v>2023</v>
      </c>
      <c r="J535">
        <f>Table1[[#This Row],[revenue]]-Table1[[#This Row],[budget_x]]</f>
        <v>155053255.19999999</v>
      </c>
      <c r="K535" s="7">
        <f>Table1[[#This Row],[profit /loss ]]/Table1[[#This Row],[budget_x]]</f>
        <v>1.1170983804034582</v>
      </c>
      <c r="L535" t="str" cm="1">
        <f t="array" ref="L535">_xlfn.IFS(Table1[[#This Row],[score]]&gt;70,"high",Table1[[#This Row],[score]]&gt;50,"medium",Table1[[#This Row],[score]]&lt;=50,"low")</f>
        <v>medium</v>
      </c>
    </row>
    <row r="536" spans="1:12" x14ac:dyDescent="0.3">
      <c r="A536" t="s">
        <v>572</v>
      </c>
      <c r="B536" s="1">
        <v>45071</v>
      </c>
      <c r="C536">
        <v>83</v>
      </c>
      <c r="D536" t="s">
        <v>9</v>
      </c>
      <c r="E536" t="s">
        <v>10</v>
      </c>
      <c r="F536">
        <v>86203077</v>
      </c>
      <c r="G536">
        <v>12076404</v>
      </c>
      <c r="H536" t="s">
        <v>11</v>
      </c>
      <c r="I536">
        <f>YEAR(Table1[[#This Row],[date]])</f>
        <v>2023</v>
      </c>
      <c r="J536">
        <f>Table1[[#This Row],[revenue]]-Table1[[#This Row],[budget_x]]</f>
        <v>-74126673</v>
      </c>
      <c r="K536" s="7">
        <f>Table1[[#This Row],[profit /loss ]]/Table1[[#This Row],[budget_x]]</f>
        <v>-0.85990750654991122</v>
      </c>
      <c r="L536" t="str" cm="1">
        <f t="array" ref="L536">_xlfn.IFS(Table1[[#This Row],[score]]&gt;70,"high",Table1[[#This Row],[score]]&gt;50,"medium",Table1[[#This Row],[score]]&lt;=50,"low")</f>
        <v>high</v>
      </c>
    </row>
    <row r="537" spans="1:12" x14ac:dyDescent="0.3">
      <c r="A537" t="s">
        <v>573</v>
      </c>
      <c r="B537" s="1">
        <v>44759</v>
      </c>
      <c r="C537">
        <v>73</v>
      </c>
      <c r="D537" t="s">
        <v>9</v>
      </c>
      <c r="E537" t="s">
        <v>10</v>
      </c>
      <c r="F537">
        <v>123600000</v>
      </c>
      <c r="G537">
        <v>590203752.20000005</v>
      </c>
      <c r="H537" t="s">
        <v>11</v>
      </c>
      <c r="I537">
        <f>YEAR(Table1[[#This Row],[date]])</f>
        <v>2022</v>
      </c>
      <c r="J537">
        <f>Table1[[#This Row],[revenue]]-Table1[[#This Row],[budget_x]]</f>
        <v>466603752.20000005</v>
      </c>
      <c r="K537" s="7">
        <f>Table1[[#This Row],[profit /loss ]]/Table1[[#This Row],[budget_x]]</f>
        <v>3.7751112637540456</v>
      </c>
      <c r="L537" t="str" cm="1">
        <f t="array" ref="L537">_xlfn.IFS(Table1[[#This Row],[score]]&gt;70,"high",Table1[[#This Row],[score]]&gt;50,"medium",Table1[[#This Row],[score]]&lt;=50,"low")</f>
        <v>high</v>
      </c>
    </row>
    <row r="538" spans="1:12" x14ac:dyDescent="0.3">
      <c r="A538" t="s">
        <v>574</v>
      </c>
      <c r="B538" s="1">
        <v>40353</v>
      </c>
      <c r="C538">
        <v>64</v>
      </c>
      <c r="D538" t="s">
        <v>9</v>
      </c>
      <c r="E538" t="s">
        <v>10</v>
      </c>
      <c r="F538">
        <v>75000000</v>
      </c>
      <c r="G538">
        <v>272222420</v>
      </c>
      <c r="H538" t="s">
        <v>11</v>
      </c>
      <c r="I538">
        <f>YEAR(Table1[[#This Row],[date]])</f>
        <v>2010</v>
      </c>
      <c r="J538">
        <f>Table1[[#This Row],[revenue]]-Table1[[#This Row],[budget_x]]</f>
        <v>197222420</v>
      </c>
      <c r="K538" s="7">
        <f>Table1[[#This Row],[profit /loss ]]/Table1[[#This Row],[budget_x]]</f>
        <v>2.6296322666666665</v>
      </c>
      <c r="L538" t="str" cm="1">
        <f t="array" ref="L538">_xlfn.IFS(Table1[[#This Row],[score]]&gt;70,"high",Table1[[#This Row],[score]]&gt;50,"medium",Table1[[#This Row],[score]]&lt;=50,"low")</f>
        <v>medium</v>
      </c>
    </row>
    <row r="539" spans="1:12" x14ac:dyDescent="0.3">
      <c r="A539" t="s">
        <v>575</v>
      </c>
      <c r="B539" s="1">
        <v>42782</v>
      </c>
      <c r="C539">
        <v>81</v>
      </c>
      <c r="D539" t="s">
        <v>9</v>
      </c>
      <c r="E539" t="s">
        <v>10</v>
      </c>
      <c r="F539">
        <v>25000000</v>
      </c>
      <c r="G539">
        <v>230677636</v>
      </c>
      <c r="H539" t="s">
        <v>11</v>
      </c>
      <c r="I539">
        <f>YEAR(Table1[[#This Row],[date]])</f>
        <v>2017</v>
      </c>
      <c r="J539">
        <f>Table1[[#This Row],[revenue]]-Table1[[#This Row],[budget_x]]</f>
        <v>205677636</v>
      </c>
      <c r="K539" s="7">
        <f>Table1[[#This Row],[profit /loss ]]/Table1[[#This Row],[budget_x]]</f>
        <v>8.2271054400000008</v>
      </c>
      <c r="L539" t="str" cm="1">
        <f t="array" ref="L539">_xlfn.IFS(Table1[[#This Row],[score]]&gt;70,"high",Table1[[#This Row],[score]]&gt;50,"medium",Table1[[#This Row],[score]]&lt;=50,"low")</f>
        <v>high</v>
      </c>
    </row>
    <row r="540" spans="1:12" x14ac:dyDescent="0.3">
      <c r="A540" t="s">
        <v>576</v>
      </c>
      <c r="B540" s="1">
        <v>40360</v>
      </c>
      <c r="C540">
        <v>62</v>
      </c>
      <c r="D540" t="s">
        <v>9</v>
      </c>
      <c r="E540" t="s">
        <v>10</v>
      </c>
      <c r="F540">
        <v>68000000</v>
      </c>
      <c r="G540">
        <v>706102828</v>
      </c>
      <c r="H540" t="s">
        <v>11</v>
      </c>
      <c r="I540">
        <f>YEAR(Table1[[#This Row],[date]])</f>
        <v>2010</v>
      </c>
      <c r="J540">
        <f>Table1[[#This Row],[revenue]]-Table1[[#This Row],[budget_x]]</f>
        <v>638102828</v>
      </c>
      <c r="K540" s="7">
        <f>Table1[[#This Row],[profit /loss ]]/Table1[[#This Row],[budget_x]]</f>
        <v>9.3838651176470584</v>
      </c>
      <c r="L540" t="str" cm="1">
        <f t="array" ref="L540">_xlfn.IFS(Table1[[#This Row],[score]]&gt;70,"high",Table1[[#This Row],[score]]&gt;50,"medium",Table1[[#This Row],[score]]&lt;=50,"low")</f>
        <v>medium</v>
      </c>
    </row>
    <row r="541" spans="1:12" x14ac:dyDescent="0.3">
      <c r="A541" t="s">
        <v>577</v>
      </c>
      <c r="B541" s="1">
        <v>44847</v>
      </c>
      <c r="C541">
        <v>63</v>
      </c>
      <c r="D541" t="s">
        <v>9</v>
      </c>
      <c r="E541" t="s">
        <v>10</v>
      </c>
      <c r="F541">
        <v>20000000</v>
      </c>
      <c r="G541">
        <v>105199765</v>
      </c>
      <c r="H541" t="s">
        <v>11</v>
      </c>
      <c r="I541">
        <f>YEAR(Table1[[#This Row],[date]])</f>
        <v>2022</v>
      </c>
      <c r="J541">
        <f>Table1[[#This Row],[revenue]]-Table1[[#This Row],[budget_x]]</f>
        <v>85199765</v>
      </c>
      <c r="K541" s="7">
        <f>Table1[[#This Row],[profit /loss ]]/Table1[[#This Row],[budget_x]]</f>
        <v>4.2599882500000001</v>
      </c>
      <c r="L541" t="str" cm="1">
        <f t="array" ref="L541">_xlfn.IFS(Table1[[#This Row],[score]]&gt;70,"high",Table1[[#This Row],[score]]&gt;50,"medium",Table1[[#This Row],[score]]&lt;=50,"low")</f>
        <v>medium</v>
      </c>
    </row>
    <row r="542" spans="1:12" x14ac:dyDescent="0.3">
      <c r="A542" t="s">
        <v>578</v>
      </c>
      <c r="B542" s="1">
        <v>43726</v>
      </c>
      <c r="C542">
        <v>77</v>
      </c>
      <c r="D542" t="s">
        <v>9</v>
      </c>
      <c r="E542" t="s">
        <v>284</v>
      </c>
      <c r="F542">
        <v>1300000</v>
      </c>
      <c r="G542">
        <v>10951283</v>
      </c>
      <c r="H542" t="s">
        <v>396</v>
      </c>
      <c r="I542">
        <f>YEAR(Table1[[#This Row],[date]])</f>
        <v>2019</v>
      </c>
      <c r="J542">
        <f>Table1[[#This Row],[revenue]]-Table1[[#This Row],[budget_x]]</f>
        <v>9651283</v>
      </c>
      <c r="K542" s="7">
        <f>Table1[[#This Row],[profit /loss ]]/Table1[[#This Row],[budget_x]]</f>
        <v>7.424063846153846</v>
      </c>
      <c r="L542" t="str" cm="1">
        <f t="array" ref="L542">_xlfn.IFS(Table1[[#This Row],[score]]&gt;70,"high",Table1[[#This Row],[score]]&gt;50,"medium",Table1[[#This Row],[score]]&lt;=50,"low")</f>
        <v>high</v>
      </c>
    </row>
    <row r="543" spans="1:12" x14ac:dyDescent="0.3">
      <c r="A543" t="s">
        <v>579</v>
      </c>
      <c r="B543" s="1">
        <v>44610</v>
      </c>
      <c r="C543">
        <v>60</v>
      </c>
      <c r="D543" t="s">
        <v>9</v>
      </c>
      <c r="E543" t="s">
        <v>69</v>
      </c>
      <c r="F543">
        <v>111000000</v>
      </c>
      <c r="G543">
        <v>251309155</v>
      </c>
      <c r="H543" t="s">
        <v>143</v>
      </c>
      <c r="I543">
        <f>YEAR(Table1[[#This Row],[date]])</f>
        <v>2022</v>
      </c>
      <c r="J543">
        <f>Table1[[#This Row],[revenue]]-Table1[[#This Row],[budget_x]]</f>
        <v>140309155</v>
      </c>
      <c r="K543" s="7">
        <f>Table1[[#This Row],[profit /loss ]]/Table1[[#This Row],[budget_x]]</f>
        <v>1.2640464414414414</v>
      </c>
      <c r="L543" t="str" cm="1">
        <f t="array" ref="L543">_xlfn.IFS(Table1[[#This Row],[score]]&gt;70,"high",Table1[[#This Row],[score]]&gt;50,"medium",Table1[[#This Row],[score]]&lt;=50,"low")</f>
        <v>medium</v>
      </c>
    </row>
    <row r="544" spans="1:12" x14ac:dyDescent="0.3">
      <c r="A544" t="s">
        <v>580</v>
      </c>
      <c r="B544" s="1">
        <v>44692</v>
      </c>
      <c r="C544">
        <v>65</v>
      </c>
      <c r="D544" t="s">
        <v>9</v>
      </c>
      <c r="E544" t="s">
        <v>10</v>
      </c>
      <c r="F544">
        <v>43967862.600000001</v>
      </c>
      <c r="G544">
        <v>2122288</v>
      </c>
      <c r="H544" t="s">
        <v>11</v>
      </c>
      <c r="I544">
        <f>YEAR(Table1[[#This Row],[date]])</f>
        <v>2022</v>
      </c>
      <c r="J544">
        <f>Table1[[#This Row],[revenue]]-Table1[[#This Row],[budget_x]]</f>
        <v>-41845574.600000001</v>
      </c>
      <c r="K544" s="7">
        <f>Table1[[#This Row],[profit /loss ]]/Table1[[#This Row],[budget_x]]</f>
        <v>-0.95173092630616074</v>
      </c>
      <c r="L544" t="str" cm="1">
        <f t="array" ref="L544">_xlfn.IFS(Table1[[#This Row],[score]]&gt;70,"high",Table1[[#This Row],[score]]&gt;50,"medium",Table1[[#This Row],[score]]&lt;=50,"low")</f>
        <v>medium</v>
      </c>
    </row>
    <row r="545" spans="1:12" x14ac:dyDescent="0.3">
      <c r="A545" t="s">
        <v>581</v>
      </c>
      <c r="B545" s="1">
        <v>43147</v>
      </c>
      <c r="C545">
        <v>58</v>
      </c>
      <c r="D545" t="s">
        <v>9</v>
      </c>
      <c r="E545" t="s">
        <v>10</v>
      </c>
      <c r="F545">
        <v>8101468</v>
      </c>
      <c r="G545">
        <v>4873825</v>
      </c>
      <c r="H545" t="s">
        <v>17</v>
      </c>
      <c r="I545">
        <f>YEAR(Table1[[#This Row],[date]])</f>
        <v>2018</v>
      </c>
      <c r="J545">
        <f>Table1[[#This Row],[revenue]]-Table1[[#This Row],[budget_x]]</f>
        <v>-3227643</v>
      </c>
      <c r="K545" s="7">
        <f>Table1[[#This Row],[profit /loss ]]/Table1[[#This Row],[budget_x]]</f>
        <v>-0.39840224018659337</v>
      </c>
      <c r="L545" t="str" cm="1">
        <f t="array" ref="L545">_xlfn.IFS(Table1[[#This Row],[score]]&gt;70,"high",Table1[[#This Row],[score]]&gt;50,"medium",Table1[[#This Row],[score]]&lt;=50,"low")</f>
        <v>medium</v>
      </c>
    </row>
    <row r="546" spans="1:12" x14ac:dyDescent="0.3">
      <c r="A546" t="s">
        <v>582</v>
      </c>
      <c r="B546" s="1">
        <v>24378</v>
      </c>
      <c r="C546">
        <v>73</v>
      </c>
      <c r="D546" t="s">
        <v>9</v>
      </c>
      <c r="E546" t="s">
        <v>10</v>
      </c>
      <c r="F546">
        <v>18000000</v>
      </c>
      <c r="G546">
        <v>52356840</v>
      </c>
      <c r="H546" t="s">
        <v>17</v>
      </c>
      <c r="I546">
        <f>YEAR(Table1[[#This Row],[date]])</f>
        <v>1966</v>
      </c>
      <c r="J546">
        <f>Table1[[#This Row],[revenue]]-Table1[[#This Row],[budget_x]]</f>
        <v>34356840</v>
      </c>
      <c r="K546" s="7">
        <f>Table1[[#This Row],[profit /loss ]]/Table1[[#This Row],[budget_x]]</f>
        <v>1.9087133333333333</v>
      </c>
      <c r="L546" t="str" cm="1">
        <f t="array" ref="L546">_xlfn.IFS(Table1[[#This Row],[score]]&gt;70,"high",Table1[[#This Row],[score]]&gt;50,"medium",Table1[[#This Row],[score]]&lt;=50,"low")</f>
        <v>high</v>
      </c>
    </row>
    <row r="547" spans="1:12" x14ac:dyDescent="0.3">
      <c r="A547" t="s">
        <v>583</v>
      </c>
      <c r="B547" s="1">
        <v>43236</v>
      </c>
      <c r="C547">
        <v>75</v>
      </c>
      <c r="D547" t="s">
        <v>9</v>
      </c>
      <c r="E547" t="s">
        <v>10</v>
      </c>
      <c r="F547">
        <v>110000000</v>
      </c>
      <c r="G547">
        <v>786362370</v>
      </c>
      <c r="H547" t="s">
        <v>11</v>
      </c>
      <c r="I547">
        <f>YEAR(Table1[[#This Row],[date]])</f>
        <v>2018</v>
      </c>
      <c r="J547">
        <f>Table1[[#This Row],[revenue]]-Table1[[#This Row],[budget_x]]</f>
        <v>676362370</v>
      </c>
      <c r="K547" s="7">
        <f>Table1[[#This Row],[profit /loss ]]/Table1[[#This Row],[budget_x]]</f>
        <v>6.1487488181818186</v>
      </c>
      <c r="L547" t="str" cm="1">
        <f t="array" ref="L547">_xlfn.IFS(Table1[[#This Row],[score]]&gt;70,"high",Table1[[#This Row],[score]]&gt;50,"medium",Table1[[#This Row],[score]]&lt;=50,"low")</f>
        <v>high</v>
      </c>
    </row>
    <row r="548" spans="1:12" x14ac:dyDescent="0.3">
      <c r="A548" t="s">
        <v>584</v>
      </c>
      <c r="B548" s="1">
        <v>42152</v>
      </c>
      <c r="C548">
        <v>62</v>
      </c>
      <c r="D548" t="s">
        <v>9</v>
      </c>
      <c r="E548" t="s">
        <v>10</v>
      </c>
      <c r="F548">
        <v>110000000</v>
      </c>
      <c r="G548">
        <v>456258539</v>
      </c>
      <c r="H548" t="s">
        <v>11</v>
      </c>
      <c r="I548">
        <f>YEAR(Table1[[#This Row],[date]])</f>
        <v>2015</v>
      </c>
      <c r="J548">
        <f>Table1[[#This Row],[revenue]]-Table1[[#This Row],[budget_x]]</f>
        <v>346258539</v>
      </c>
      <c r="K548" s="7">
        <f>Table1[[#This Row],[profit /loss ]]/Table1[[#This Row],[budget_x]]</f>
        <v>3.1478049000000001</v>
      </c>
      <c r="L548" t="str" cm="1">
        <f t="array" ref="L548">_xlfn.IFS(Table1[[#This Row],[score]]&gt;70,"high",Table1[[#This Row],[score]]&gt;50,"medium",Table1[[#This Row],[score]]&lt;=50,"low")</f>
        <v>medium</v>
      </c>
    </row>
    <row r="549" spans="1:12" x14ac:dyDescent="0.3">
      <c r="A549" t="s">
        <v>585</v>
      </c>
      <c r="B549" s="1">
        <v>44418</v>
      </c>
      <c r="C549">
        <v>66</v>
      </c>
      <c r="D549" t="s">
        <v>9</v>
      </c>
      <c r="E549" t="s">
        <v>10</v>
      </c>
      <c r="F549">
        <v>105800000</v>
      </c>
      <c r="G549">
        <v>682359112.60000002</v>
      </c>
      <c r="H549" t="s">
        <v>11</v>
      </c>
      <c r="I549">
        <f>YEAR(Table1[[#This Row],[date]])</f>
        <v>2021</v>
      </c>
      <c r="J549">
        <f>Table1[[#This Row],[revenue]]-Table1[[#This Row],[budget_x]]</f>
        <v>576559112.60000002</v>
      </c>
      <c r="K549" s="7">
        <f>Table1[[#This Row],[profit /loss ]]/Table1[[#This Row],[budget_x]]</f>
        <v>5.44951902268431</v>
      </c>
      <c r="L549" t="str" cm="1">
        <f t="array" ref="L549">_xlfn.IFS(Table1[[#This Row],[score]]&gt;70,"high",Table1[[#This Row],[score]]&gt;50,"medium",Table1[[#This Row],[score]]&lt;=50,"low")</f>
        <v>medium</v>
      </c>
    </row>
    <row r="550" spans="1:12" x14ac:dyDescent="0.3">
      <c r="A550" t="s">
        <v>586</v>
      </c>
      <c r="B550" s="1">
        <v>43942</v>
      </c>
      <c r="C550">
        <v>58</v>
      </c>
      <c r="D550" t="s">
        <v>9</v>
      </c>
      <c r="E550" t="s">
        <v>10</v>
      </c>
      <c r="F550">
        <v>61498000</v>
      </c>
      <c r="G550">
        <v>254671383.80000001</v>
      </c>
      <c r="H550" t="s">
        <v>17</v>
      </c>
      <c r="I550">
        <f>YEAR(Table1[[#This Row],[date]])</f>
        <v>2020</v>
      </c>
      <c r="J550">
        <f>Table1[[#This Row],[revenue]]-Table1[[#This Row],[budget_x]]</f>
        <v>193173383.80000001</v>
      </c>
      <c r="K550" s="7">
        <f>Table1[[#This Row],[profit /loss ]]/Table1[[#This Row],[budget_x]]</f>
        <v>3.1411327815538717</v>
      </c>
      <c r="L550" t="str" cm="1">
        <f t="array" ref="L550">_xlfn.IFS(Table1[[#This Row],[score]]&gt;70,"high",Table1[[#This Row],[score]]&gt;50,"medium",Table1[[#This Row],[score]]&lt;=50,"low")</f>
        <v>medium</v>
      </c>
    </row>
    <row r="551" spans="1:12" x14ac:dyDescent="0.3">
      <c r="A551" t="s">
        <v>587</v>
      </c>
      <c r="B551" s="1">
        <v>42418</v>
      </c>
      <c r="C551">
        <v>61</v>
      </c>
      <c r="D551" t="s">
        <v>9</v>
      </c>
      <c r="E551" t="s">
        <v>10</v>
      </c>
      <c r="F551">
        <v>20000000</v>
      </c>
      <c r="G551">
        <v>46244066</v>
      </c>
      <c r="H551" t="s">
        <v>17</v>
      </c>
      <c r="I551">
        <f>YEAR(Table1[[#This Row],[date]])</f>
        <v>2016</v>
      </c>
      <c r="J551">
        <f>Table1[[#This Row],[revenue]]-Table1[[#This Row],[budget_x]]</f>
        <v>26244066</v>
      </c>
      <c r="K551" s="7">
        <f>Table1[[#This Row],[profit /loss ]]/Table1[[#This Row],[budget_x]]</f>
        <v>1.3122033</v>
      </c>
      <c r="L551" t="str" cm="1">
        <f t="array" ref="L551">_xlfn.IFS(Table1[[#This Row],[score]]&gt;70,"high",Table1[[#This Row],[score]]&gt;50,"medium",Table1[[#This Row],[score]]&lt;=50,"low")</f>
        <v>medium</v>
      </c>
    </row>
    <row r="552" spans="1:12" x14ac:dyDescent="0.3">
      <c r="A552" t="s">
        <v>588</v>
      </c>
      <c r="B552" s="1">
        <v>44525</v>
      </c>
      <c r="C552">
        <v>65</v>
      </c>
      <c r="D552" t="s">
        <v>9</v>
      </c>
      <c r="E552" t="s">
        <v>589</v>
      </c>
      <c r="F552">
        <v>100000000</v>
      </c>
      <c r="G552">
        <v>246367071</v>
      </c>
      <c r="H552" t="s">
        <v>11</v>
      </c>
      <c r="I552">
        <f>YEAR(Table1[[#This Row],[date]])</f>
        <v>2021</v>
      </c>
      <c r="J552">
        <f>Table1[[#This Row],[revenue]]-Table1[[#This Row],[budget_x]]</f>
        <v>146367071</v>
      </c>
      <c r="K552" s="7">
        <f>Table1[[#This Row],[profit /loss ]]/Table1[[#This Row],[budget_x]]</f>
        <v>1.4636707099999999</v>
      </c>
      <c r="L552" t="str" cm="1">
        <f t="array" ref="L552">_xlfn.IFS(Table1[[#This Row],[score]]&gt;70,"high",Table1[[#This Row],[score]]&gt;50,"medium",Table1[[#This Row],[score]]&lt;=50,"low")</f>
        <v>medium</v>
      </c>
    </row>
    <row r="553" spans="1:12" x14ac:dyDescent="0.3">
      <c r="A553" t="s">
        <v>590</v>
      </c>
      <c r="B553" s="1">
        <v>44843</v>
      </c>
      <c r="C553">
        <v>79</v>
      </c>
      <c r="D553" t="s">
        <v>9</v>
      </c>
      <c r="E553" t="s">
        <v>10</v>
      </c>
      <c r="F553">
        <v>121600000</v>
      </c>
      <c r="G553">
        <v>796809611.20000005</v>
      </c>
      <c r="H553" t="s">
        <v>11</v>
      </c>
      <c r="I553">
        <f>YEAR(Table1[[#This Row],[date]])</f>
        <v>2022</v>
      </c>
      <c r="J553">
        <f>Table1[[#This Row],[revenue]]-Table1[[#This Row],[budget_x]]</f>
        <v>675209611.20000005</v>
      </c>
      <c r="K553" s="7">
        <f>Table1[[#This Row],[profit /loss ]]/Table1[[#This Row],[budget_x]]</f>
        <v>5.5527106184210533</v>
      </c>
      <c r="L553" t="str" cm="1">
        <f t="array" ref="L553">_xlfn.IFS(Table1[[#This Row],[score]]&gt;70,"high",Table1[[#This Row],[score]]&gt;50,"medium",Table1[[#This Row],[score]]&lt;=50,"low")</f>
        <v>high</v>
      </c>
    </row>
    <row r="554" spans="1:12" x14ac:dyDescent="0.3">
      <c r="A554">
        <v>2037</v>
      </c>
      <c r="B554" s="1">
        <v>44720</v>
      </c>
      <c r="C554">
        <v>71</v>
      </c>
      <c r="D554" t="s">
        <v>9</v>
      </c>
      <c r="E554" t="s">
        <v>74</v>
      </c>
      <c r="F554">
        <v>118000000</v>
      </c>
      <c r="G554">
        <v>624618913.79999995</v>
      </c>
      <c r="H554" t="s">
        <v>75</v>
      </c>
      <c r="I554">
        <f>YEAR(Table1[[#This Row],[date]])</f>
        <v>2022</v>
      </c>
      <c r="J554">
        <f>Table1[[#This Row],[revenue]]-Table1[[#This Row],[budget_x]]</f>
        <v>506618913.79999995</v>
      </c>
      <c r="K554" s="7">
        <f>Table1[[#This Row],[profit /loss ]]/Table1[[#This Row],[budget_x]]</f>
        <v>4.2933806254237288</v>
      </c>
      <c r="L554" t="str" cm="1">
        <f t="array" ref="L554">_xlfn.IFS(Table1[[#This Row],[score]]&gt;70,"high",Table1[[#This Row],[score]]&gt;50,"medium",Table1[[#This Row],[score]]&lt;=50,"low")</f>
        <v>high</v>
      </c>
    </row>
    <row r="555" spans="1:12" x14ac:dyDescent="0.3">
      <c r="A555" t="s">
        <v>591</v>
      </c>
      <c r="B555" s="1">
        <v>44639</v>
      </c>
      <c r="C555">
        <v>68</v>
      </c>
      <c r="D555" t="s">
        <v>9</v>
      </c>
      <c r="E555" t="s">
        <v>10</v>
      </c>
      <c r="F555">
        <v>115500000</v>
      </c>
      <c r="G555">
        <v>468695206.80000001</v>
      </c>
      <c r="H555" t="s">
        <v>17</v>
      </c>
      <c r="I555">
        <f>YEAR(Table1[[#This Row],[date]])</f>
        <v>2022</v>
      </c>
      <c r="J555">
        <f>Table1[[#This Row],[revenue]]-Table1[[#This Row],[budget_x]]</f>
        <v>353195206.80000001</v>
      </c>
      <c r="K555" s="7">
        <f>Table1[[#This Row],[profit /loss ]]/Table1[[#This Row],[budget_x]]</f>
        <v>3.0579671584415586</v>
      </c>
      <c r="L555" t="str" cm="1">
        <f t="array" ref="L555">_xlfn.IFS(Table1[[#This Row],[score]]&gt;70,"high",Table1[[#This Row],[score]]&gt;50,"medium",Table1[[#This Row],[score]]&lt;=50,"low")</f>
        <v>medium</v>
      </c>
    </row>
    <row r="556" spans="1:12" x14ac:dyDescent="0.3">
      <c r="A556" t="s">
        <v>592</v>
      </c>
      <c r="B556" s="1">
        <v>44239</v>
      </c>
      <c r="C556">
        <v>72</v>
      </c>
      <c r="D556" t="s">
        <v>9</v>
      </c>
      <c r="E556" t="s">
        <v>319</v>
      </c>
      <c r="F556">
        <v>26548000</v>
      </c>
      <c r="G556">
        <v>150123320</v>
      </c>
      <c r="H556" t="s">
        <v>480</v>
      </c>
      <c r="I556">
        <f>YEAR(Table1[[#This Row],[date]])</f>
        <v>2021</v>
      </c>
      <c r="J556">
        <f>Table1[[#This Row],[revenue]]-Table1[[#This Row],[budget_x]]</f>
        <v>123575320</v>
      </c>
      <c r="K556" s="7">
        <f>Table1[[#This Row],[profit /loss ]]/Table1[[#This Row],[budget_x]]</f>
        <v>4.6547883079704686</v>
      </c>
      <c r="L556" t="str" cm="1">
        <f t="array" ref="L556">_xlfn.IFS(Table1[[#This Row],[score]]&gt;70,"high",Table1[[#This Row],[score]]&gt;50,"medium",Table1[[#This Row],[score]]&lt;=50,"low")</f>
        <v>high</v>
      </c>
    </row>
    <row r="557" spans="1:12" x14ac:dyDescent="0.3">
      <c r="A557" t="s">
        <v>593</v>
      </c>
      <c r="B557" s="1">
        <v>37602</v>
      </c>
      <c r="C557">
        <v>85</v>
      </c>
      <c r="D557" t="s">
        <v>9</v>
      </c>
      <c r="E557" t="s">
        <v>69</v>
      </c>
      <c r="F557">
        <v>19000000</v>
      </c>
      <c r="G557">
        <v>274925095</v>
      </c>
      <c r="H557" t="s">
        <v>11</v>
      </c>
      <c r="I557">
        <f>YEAR(Table1[[#This Row],[date]])</f>
        <v>2002</v>
      </c>
      <c r="J557">
        <f>Table1[[#This Row],[revenue]]-Table1[[#This Row],[budget_x]]</f>
        <v>255925095</v>
      </c>
      <c r="K557" s="7">
        <f>Table1[[#This Row],[profit /loss ]]/Table1[[#This Row],[budget_x]]</f>
        <v>13.469741842105263</v>
      </c>
      <c r="L557" t="str" cm="1">
        <f t="array" ref="L557">_xlfn.IFS(Table1[[#This Row],[score]]&gt;70,"high",Table1[[#This Row],[score]]&gt;50,"medium",Table1[[#This Row],[score]]&lt;=50,"low")</f>
        <v>high</v>
      </c>
    </row>
    <row r="558" spans="1:12" x14ac:dyDescent="0.3">
      <c r="A558" t="s">
        <v>594</v>
      </c>
      <c r="B558" s="1">
        <v>44829</v>
      </c>
      <c r="C558">
        <v>67</v>
      </c>
      <c r="D558" t="s">
        <v>9</v>
      </c>
      <c r="E558" t="s">
        <v>10</v>
      </c>
      <c r="F558">
        <v>123400000</v>
      </c>
      <c r="G558">
        <v>585545192.20000005</v>
      </c>
      <c r="H558" t="s">
        <v>17</v>
      </c>
      <c r="I558">
        <f>YEAR(Table1[[#This Row],[date]])</f>
        <v>2022</v>
      </c>
      <c r="J558">
        <f>Table1[[#This Row],[revenue]]-Table1[[#This Row],[budget_x]]</f>
        <v>462145192.20000005</v>
      </c>
      <c r="K558" s="7">
        <f>Table1[[#This Row],[profit /loss ]]/Table1[[#This Row],[budget_x]]</f>
        <v>3.7450988022690441</v>
      </c>
      <c r="L558" t="str" cm="1">
        <f t="array" ref="L558">_xlfn.IFS(Table1[[#This Row],[score]]&gt;70,"high",Table1[[#This Row],[score]]&gt;50,"medium",Table1[[#This Row],[score]]&lt;=50,"low")</f>
        <v>medium</v>
      </c>
    </row>
    <row r="559" spans="1:12" x14ac:dyDescent="0.3">
      <c r="A559" t="s">
        <v>595</v>
      </c>
      <c r="B559" s="1">
        <v>41946</v>
      </c>
      <c r="C559">
        <v>34</v>
      </c>
      <c r="D559" t="s">
        <v>9</v>
      </c>
      <c r="E559" t="s">
        <v>10</v>
      </c>
      <c r="F559">
        <v>54640000</v>
      </c>
      <c r="G559">
        <v>329856760.80000001</v>
      </c>
      <c r="H559" t="s">
        <v>30</v>
      </c>
      <c r="I559">
        <f>YEAR(Table1[[#This Row],[date]])</f>
        <v>2014</v>
      </c>
      <c r="J559">
        <f>Table1[[#This Row],[revenue]]-Table1[[#This Row],[budget_x]]</f>
        <v>275216760.80000001</v>
      </c>
      <c r="K559" s="7">
        <f>Table1[[#This Row],[profit /loss ]]/Table1[[#This Row],[budget_x]]</f>
        <v>5.0369099707174234</v>
      </c>
      <c r="L559" t="str" cm="1">
        <f t="array" ref="L559">_xlfn.IFS(Table1[[#This Row],[score]]&gt;70,"high",Table1[[#This Row],[score]]&gt;50,"medium",Table1[[#This Row],[score]]&lt;=50,"low")</f>
        <v>low</v>
      </c>
    </row>
    <row r="560" spans="1:12" x14ac:dyDescent="0.3">
      <c r="A560" t="s">
        <v>596</v>
      </c>
      <c r="B560" s="1">
        <v>1231</v>
      </c>
      <c r="C560">
        <v>63</v>
      </c>
      <c r="D560" t="s">
        <v>9</v>
      </c>
      <c r="E560" t="s">
        <v>171</v>
      </c>
      <c r="F560">
        <v>106400000</v>
      </c>
      <c r="G560">
        <v>524759370.39999998</v>
      </c>
      <c r="H560" t="s">
        <v>184</v>
      </c>
      <c r="I560">
        <f>YEAR(Table1[[#This Row],[date]])</f>
        <v>1903</v>
      </c>
      <c r="J560">
        <f>Table1[[#This Row],[revenue]]-Table1[[#This Row],[budget_x]]</f>
        <v>418359370.39999998</v>
      </c>
      <c r="K560" s="7">
        <f>Table1[[#This Row],[profit /loss ]]/Table1[[#This Row],[budget_x]]</f>
        <v>3.9319489699248118</v>
      </c>
      <c r="L560" t="str" cm="1">
        <f t="array" ref="L560">_xlfn.IFS(Table1[[#This Row],[score]]&gt;70,"high",Table1[[#This Row],[score]]&gt;50,"medium",Table1[[#This Row],[score]]&lt;=50,"low")</f>
        <v>medium</v>
      </c>
    </row>
    <row r="561" spans="1:12" x14ac:dyDescent="0.3">
      <c r="A561" t="s">
        <v>597</v>
      </c>
      <c r="B561" s="1">
        <v>44197</v>
      </c>
      <c r="C561">
        <v>67</v>
      </c>
      <c r="D561" t="s">
        <v>9</v>
      </c>
      <c r="E561" t="s">
        <v>10</v>
      </c>
      <c r="F561">
        <v>60000000</v>
      </c>
      <c r="G561">
        <v>47853893</v>
      </c>
      <c r="H561" t="s">
        <v>11</v>
      </c>
      <c r="I561">
        <f>YEAR(Table1[[#This Row],[date]])</f>
        <v>2021</v>
      </c>
      <c r="J561">
        <f>Table1[[#This Row],[revenue]]-Table1[[#This Row],[budget_x]]</f>
        <v>-12146107</v>
      </c>
      <c r="K561" s="7">
        <f>Table1[[#This Row],[profit /loss ]]/Table1[[#This Row],[budget_x]]</f>
        <v>-0.20243511666666666</v>
      </c>
      <c r="L561" t="str" cm="1">
        <f t="array" ref="L561">_xlfn.IFS(Table1[[#This Row],[score]]&gt;70,"high",Table1[[#This Row],[score]]&gt;50,"medium",Table1[[#This Row],[score]]&lt;=50,"low")</f>
        <v>medium</v>
      </c>
    </row>
    <row r="562" spans="1:12" x14ac:dyDescent="0.3">
      <c r="A562" t="s">
        <v>598</v>
      </c>
      <c r="B562" s="1">
        <v>42180</v>
      </c>
      <c r="C562">
        <v>63</v>
      </c>
      <c r="D562" t="s">
        <v>9</v>
      </c>
      <c r="E562" t="s">
        <v>10</v>
      </c>
      <c r="F562">
        <v>68000000</v>
      </c>
      <c r="G562">
        <v>217214143</v>
      </c>
      <c r="H562" t="s">
        <v>11</v>
      </c>
      <c r="I562">
        <f>YEAR(Table1[[#This Row],[date]])</f>
        <v>2015</v>
      </c>
      <c r="J562">
        <f>Table1[[#This Row],[revenue]]-Table1[[#This Row],[budget_x]]</f>
        <v>149214143</v>
      </c>
      <c r="K562" s="7">
        <f>Table1[[#This Row],[profit /loss ]]/Table1[[#This Row],[budget_x]]</f>
        <v>2.1943256323529412</v>
      </c>
      <c r="L562" t="str" cm="1">
        <f t="array" ref="L562">_xlfn.IFS(Table1[[#This Row],[score]]&gt;70,"high",Table1[[#This Row],[score]]&gt;50,"medium",Table1[[#This Row],[score]]&lt;=50,"low")</f>
        <v>medium</v>
      </c>
    </row>
    <row r="563" spans="1:12" x14ac:dyDescent="0.3">
      <c r="A563" t="s">
        <v>599</v>
      </c>
      <c r="B563" s="1">
        <v>44783</v>
      </c>
      <c r="C563">
        <v>58</v>
      </c>
      <c r="D563" t="s">
        <v>9</v>
      </c>
      <c r="E563" t="s">
        <v>10</v>
      </c>
      <c r="F563">
        <v>54200000</v>
      </c>
      <c r="G563">
        <v>485386108.60000002</v>
      </c>
      <c r="H563" t="s">
        <v>17</v>
      </c>
      <c r="I563">
        <f>YEAR(Table1[[#This Row],[date]])</f>
        <v>2022</v>
      </c>
      <c r="J563">
        <f>Table1[[#This Row],[revenue]]-Table1[[#This Row],[budget_x]]</f>
        <v>431186108.60000002</v>
      </c>
      <c r="K563" s="7">
        <f>Table1[[#This Row],[profit /loss ]]/Table1[[#This Row],[budget_x]]</f>
        <v>7.9554632583025837</v>
      </c>
      <c r="L563" t="str" cm="1">
        <f t="array" ref="L563">_xlfn.IFS(Table1[[#This Row],[score]]&gt;70,"high",Table1[[#This Row],[score]]&gt;50,"medium",Table1[[#This Row],[score]]&lt;=50,"low")</f>
        <v>medium</v>
      </c>
    </row>
    <row r="564" spans="1:12" x14ac:dyDescent="0.3">
      <c r="A564" t="s">
        <v>600</v>
      </c>
      <c r="B564" s="1">
        <v>44791</v>
      </c>
      <c r="C564">
        <v>50</v>
      </c>
      <c r="D564" t="s">
        <v>9</v>
      </c>
      <c r="E564" t="s">
        <v>15</v>
      </c>
      <c r="F564">
        <v>138600000</v>
      </c>
      <c r="G564">
        <v>308041312.39999998</v>
      </c>
      <c r="H564" t="s">
        <v>72</v>
      </c>
      <c r="I564">
        <f>YEAR(Table1[[#This Row],[date]])</f>
        <v>2022</v>
      </c>
      <c r="J564">
        <f>Table1[[#This Row],[revenue]]-Table1[[#This Row],[budget_x]]</f>
        <v>169441312.39999998</v>
      </c>
      <c r="K564" s="7">
        <f>Table1[[#This Row],[profit /loss ]]/Table1[[#This Row],[budget_x]]</f>
        <v>1.2225202914862914</v>
      </c>
      <c r="L564" t="str" cm="1">
        <f t="array" ref="L564">_xlfn.IFS(Table1[[#This Row],[score]]&gt;70,"high",Table1[[#This Row],[score]]&gt;50,"medium",Table1[[#This Row],[score]]&lt;=50,"low")</f>
        <v>low</v>
      </c>
    </row>
    <row r="565" spans="1:12" x14ac:dyDescent="0.3">
      <c r="A565" t="s">
        <v>601</v>
      </c>
      <c r="B565" s="1">
        <v>44839</v>
      </c>
      <c r="C565">
        <v>66</v>
      </c>
      <c r="D565" t="s">
        <v>9</v>
      </c>
      <c r="E565" t="s">
        <v>15</v>
      </c>
      <c r="F565">
        <v>76400000</v>
      </c>
      <c r="G565">
        <v>651222288.20000005</v>
      </c>
      <c r="H565" t="s">
        <v>254</v>
      </c>
      <c r="I565">
        <f>YEAR(Table1[[#This Row],[date]])</f>
        <v>2022</v>
      </c>
      <c r="J565">
        <f>Table1[[#This Row],[revenue]]-Table1[[#This Row],[budget_x]]</f>
        <v>574822288.20000005</v>
      </c>
      <c r="K565" s="7">
        <f>Table1[[#This Row],[profit /loss ]]/Table1[[#This Row],[budget_x]]</f>
        <v>7.5238519397905765</v>
      </c>
      <c r="L565" t="str" cm="1">
        <f t="array" ref="L565">_xlfn.IFS(Table1[[#This Row],[score]]&gt;70,"high",Table1[[#This Row],[score]]&gt;50,"medium",Table1[[#This Row],[score]]&lt;=50,"low")</f>
        <v>medium</v>
      </c>
    </row>
    <row r="566" spans="1:12" x14ac:dyDescent="0.3">
      <c r="A566" t="s">
        <v>24</v>
      </c>
      <c r="B566" s="1">
        <v>36972</v>
      </c>
      <c r="C566">
        <v>77</v>
      </c>
      <c r="D566" t="s">
        <v>9</v>
      </c>
      <c r="E566" t="s">
        <v>10</v>
      </c>
      <c r="F566">
        <v>12000000</v>
      </c>
      <c r="G566">
        <v>428214478</v>
      </c>
      <c r="H566" t="s">
        <v>11</v>
      </c>
      <c r="I566">
        <f>YEAR(Table1[[#This Row],[date]])</f>
        <v>2001</v>
      </c>
      <c r="J566">
        <f>Table1[[#This Row],[revenue]]-Table1[[#This Row],[budget_x]]</f>
        <v>416214478</v>
      </c>
      <c r="K566" s="7">
        <f>Table1[[#This Row],[profit /loss ]]/Table1[[#This Row],[budget_x]]</f>
        <v>34.684539833333332</v>
      </c>
      <c r="L566" t="str" cm="1">
        <f t="array" ref="L566">_xlfn.IFS(Table1[[#This Row],[score]]&gt;70,"high",Table1[[#This Row],[score]]&gt;50,"medium",Table1[[#This Row],[score]]&lt;=50,"low")</f>
        <v>high</v>
      </c>
    </row>
    <row r="567" spans="1:12" x14ac:dyDescent="0.3">
      <c r="A567" t="s">
        <v>602</v>
      </c>
      <c r="B567" s="1">
        <v>34895</v>
      </c>
      <c r="C567">
        <v>72</v>
      </c>
      <c r="D567" t="s">
        <v>9</v>
      </c>
      <c r="E567" t="s">
        <v>69</v>
      </c>
      <c r="F567">
        <v>30314000</v>
      </c>
      <c r="G567">
        <v>24000000</v>
      </c>
      <c r="H567" t="s">
        <v>143</v>
      </c>
      <c r="I567">
        <f>YEAR(Table1[[#This Row],[date]])</f>
        <v>1995</v>
      </c>
      <c r="J567">
        <f>Table1[[#This Row],[revenue]]-Table1[[#This Row],[budget_x]]</f>
        <v>-6314000</v>
      </c>
      <c r="K567" s="7">
        <f>Table1[[#This Row],[profit /loss ]]/Table1[[#This Row],[budget_x]]</f>
        <v>-0.20828660025070925</v>
      </c>
      <c r="L567" t="str" cm="1">
        <f t="array" ref="L567">_xlfn.IFS(Table1[[#This Row],[score]]&gt;70,"high",Table1[[#This Row],[score]]&gt;50,"medium",Table1[[#This Row],[score]]&lt;=50,"low")</f>
        <v>high</v>
      </c>
    </row>
    <row r="568" spans="1:12" x14ac:dyDescent="0.3">
      <c r="A568" t="s">
        <v>603</v>
      </c>
      <c r="B568" s="1">
        <v>44785</v>
      </c>
      <c r="C568">
        <v>69</v>
      </c>
      <c r="D568" t="s">
        <v>9</v>
      </c>
      <c r="E568" t="s">
        <v>10</v>
      </c>
      <c r="F568">
        <v>152000000</v>
      </c>
      <c r="G568">
        <v>500715939.39999998</v>
      </c>
      <c r="H568" t="s">
        <v>11</v>
      </c>
      <c r="I568">
        <f>YEAR(Table1[[#This Row],[date]])</f>
        <v>2022</v>
      </c>
      <c r="J568">
        <f>Table1[[#This Row],[revenue]]-Table1[[#This Row],[budget_x]]</f>
        <v>348715939.39999998</v>
      </c>
      <c r="K568" s="7">
        <f>Table1[[#This Row],[profit /loss ]]/Table1[[#This Row],[budget_x]]</f>
        <v>2.294183811842105</v>
      </c>
      <c r="L568" t="str" cm="1">
        <f t="array" ref="L568">_xlfn.IFS(Table1[[#This Row],[score]]&gt;70,"high",Table1[[#This Row],[score]]&gt;50,"medium",Table1[[#This Row],[score]]&lt;=50,"low")</f>
        <v>medium</v>
      </c>
    </row>
    <row r="569" spans="1:12" x14ac:dyDescent="0.3">
      <c r="A569" t="s">
        <v>604</v>
      </c>
      <c r="B569" s="1">
        <v>45093</v>
      </c>
      <c r="C569">
        <v>0</v>
      </c>
      <c r="D569" t="s">
        <v>150</v>
      </c>
      <c r="E569" t="s">
        <v>10</v>
      </c>
      <c r="F569">
        <v>226000000</v>
      </c>
      <c r="G569">
        <v>175269998.80000001</v>
      </c>
      <c r="H569" t="s">
        <v>17</v>
      </c>
      <c r="I569">
        <f>YEAR(Table1[[#This Row],[date]])</f>
        <v>2023</v>
      </c>
      <c r="J569">
        <f>Table1[[#This Row],[revenue]]-Table1[[#This Row],[budget_x]]</f>
        <v>-50730001.199999988</v>
      </c>
      <c r="K569" s="7">
        <f>Table1[[#This Row],[profit /loss ]]/Table1[[#This Row],[budget_x]]</f>
        <v>-0.22446903185840703</v>
      </c>
      <c r="L569" t="str" cm="1">
        <f t="array" ref="L569">_xlfn.IFS(Table1[[#This Row],[score]]&gt;70,"high",Table1[[#This Row],[score]]&gt;50,"medium",Table1[[#This Row],[score]]&lt;=50,"low")</f>
        <v>low</v>
      </c>
    </row>
    <row r="570" spans="1:12" x14ac:dyDescent="0.3">
      <c r="A570" t="s">
        <v>605</v>
      </c>
      <c r="B570" s="1">
        <v>40515</v>
      </c>
      <c r="C570">
        <v>78</v>
      </c>
      <c r="D570" t="s">
        <v>9</v>
      </c>
      <c r="E570" t="s">
        <v>15</v>
      </c>
      <c r="F570">
        <v>99600000</v>
      </c>
      <c r="G570">
        <v>555598357.20000005</v>
      </c>
      <c r="H570" t="s">
        <v>52</v>
      </c>
      <c r="I570">
        <f>YEAR(Table1[[#This Row],[date]])</f>
        <v>2010</v>
      </c>
      <c r="J570">
        <f>Table1[[#This Row],[revenue]]-Table1[[#This Row],[budget_x]]</f>
        <v>455998357.20000005</v>
      </c>
      <c r="K570" s="7">
        <f>Table1[[#This Row],[profit /loss ]]/Table1[[#This Row],[budget_x]]</f>
        <v>4.578296759036145</v>
      </c>
      <c r="L570" t="str" cm="1">
        <f t="array" ref="L570">_xlfn.IFS(Table1[[#This Row],[score]]&gt;70,"high",Table1[[#This Row],[score]]&gt;50,"medium",Table1[[#This Row],[score]]&lt;=50,"low")</f>
        <v>high</v>
      </c>
    </row>
    <row r="571" spans="1:12" x14ac:dyDescent="0.3">
      <c r="A571" t="s">
        <v>606</v>
      </c>
      <c r="B571" s="1">
        <v>41599</v>
      </c>
      <c r="C571">
        <v>74</v>
      </c>
      <c r="D571" t="s">
        <v>9</v>
      </c>
      <c r="E571" t="s">
        <v>10</v>
      </c>
      <c r="F571">
        <v>130000000</v>
      </c>
      <c r="G571">
        <v>864868047</v>
      </c>
      <c r="H571" t="s">
        <v>11</v>
      </c>
      <c r="I571">
        <f>YEAR(Table1[[#This Row],[date]])</f>
        <v>2013</v>
      </c>
      <c r="J571">
        <f>Table1[[#This Row],[revenue]]-Table1[[#This Row],[budget_x]]</f>
        <v>734868047</v>
      </c>
      <c r="K571" s="7">
        <f>Table1[[#This Row],[profit /loss ]]/Table1[[#This Row],[budget_x]]</f>
        <v>5.6528311307692309</v>
      </c>
      <c r="L571" t="str" cm="1">
        <f t="array" ref="L571">_xlfn.IFS(Table1[[#This Row],[score]]&gt;70,"high",Table1[[#This Row],[score]]&gt;50,"medium",Table1[[#This Row],[score]]&lt;=50,"low")</f>
        <v>high</v>
      </c>
    </row>
    <row r="572" spans="1:12" x14ac:dyDescent="0.3">
      <c r="A572" t="s">
        <v>607</v>
      </c>
      <c r="B572" s="1">
        <v>44784</v>
      </c>
      <c r="C572">
        <v>69</v>
      </c>
      <c r="D572" t="s">
        <v>9</v>
      </c>
      <c r="E572" t="s">
        <v>10</v>
      </c>
      <c r="F572">
        <v>68000000</v>
      </c>
      <c r="G572">
        <v>171172274</v>
      </c>
      <c r="H572" t="s">
        <v>11</v>
      </c>
      <c r="I572">
        <f>YEAR(Table1[[#This Row],[date]])</f>
        <v>2022</v>
      </c>
      <c r="J572">
        <f>Table1[[#This Row],[revenue]]-Table1[[#This Row],[budget_x]]</f>
        <v>103172274</v>
      </c>
      <c r="K572" s="7">
        <f>Table1[[#This Row],[profit /loss ]]/Table1[[#This Row],[budget_x]]</f>
        <v>1.5172393235294117</v>
      </c>
      <c r="L572" t="str" cm="1">
        <f t="array" ref="L572">_xlfn.IFS(Table1[[#This Row],[score]]&gt;70,"high",Table1[[#This Row],[score]]&gt;50,"medium",Table1[[#This Row],[score]]&lt;=50,"low")</f>
        <v>medium</v>
      </c>
    </row>
    <row r="573" spans="1:12" x14ac:dyDescent="0.3">
      <c r="A573" t="s">
        <v>608</v>
      </c>
      <c r="B573" s="1">
        <v>39450</v>
      </c>
      <c r="C573">
        <v>72</v>
      </c>
      <c r="D573" t="s">
        <v>9</v>
      </c>
      <c r="E573" t="s">
        <v>10</v>
      </c>
      <c r="F573">
        <v>150000000</v>
      </c>
      <c r="G573">
        <v>585410052</v>
      </c>
      <c r="H573" t="s">
        <v>11</v>
      </c>
      <c r="I573">
        <f>YEAR(Table1[[#This Row],[date]])</f>
        <v>2008</v>
      </c>
      <c r="J573">
        <f>Table1[[#This Row],[revenue]]-Table1[[#This Row],[budget_x]]</f>
        <v>435410052</v>
      </c>
      <c r="K573" s="7">
        <f>Table1[[#This Row],[profit /loss ]]/Table1[[#This Row],[budget_x]]</f>
        <v>2.9027336799999999</v>
      </c>
      <c r="L573" t="str" cm="1">
        <f t="array" ref="L573">_xlfn.IFS(Table1[[#This Row],[score]]&gt;70,"high",Table1[[#This Row],[score]]&gt;50,"medium",Table1[[#This Row],[score]]&lt;=50,"low")</f>
        <v>high</v>
      </c>
    </row>
    <row r="574" spans="1:12" x14ac:dyDescent="0.3">
      <c r="A574" t="s">
        <v>609</v>
      </c>
      <c r="B574" s="1">
        <v>40216</v>
      </c>
      <c r="C574">
        <v>70</v>
      </c>
      <c r="D574" t="s">
        <v>9</v>
      </c>
      <c r="E574" t="s">
        <v>10</v>
      </c>
      <c r="F574">
        <v>100140523.8</v>
      </c>
      <c r="G574">
        <v>625891229</v>
      </c>
      <c r="H574" t="s">
        <v>610</v>
      </c>
      <c r="I574">
        <f>YEAR(Table1[[#This Row],[date]])</f>
        <v>2010</v>
      </c>
      <c r="J574">
        <f>Table1[[#This Row],[revenue]]-Table1[[#This Row],[budget_x]]</f>
        <v>525750705.19999999</v>
      </c>
      <c r="K574" s="7">
        <f>Table1[[#This Row],[profit /loss ]]/Table1[[#This Row],[budget_x]]</f>
        <v>5.2501293707033714</v>
      </c>
      <c r="L574" t="str" cm="1">
        <f t="array" ref="L574">_xlfn.IFS(Table1[[#This Row],[score]]&gt;70,"high",Table1[[#This Row],[score]]&gt;50,"medium",Table1[[#This Row],[score]]&lt;=50,"low")</f>
        <v>medium</v>
      </c>
    </row>
    <row r="575" spans="1:12" x14ac:dyDescent="0.3">
      <c r="A575" t="s">
        <v>611</v>
      </c>
      <c r="B575" s="1">
        <v>44826</v>
      </c>
      <c r="C575">
        <v>68</v>
      </c>
      <c r="D575" t="s">
        <v>9</v>
      </c>
      <c r="E575" t="s">
        <v>10</v>
      </c>
      <c r="F575">
        <v>45000000</v>
      </c>
      <c r="G575">
        <v>40166138</v>
      </c>
      <c r="H575" t="s">
        <v>11</v>
      </c>
      <c r="I575">
        <f>YEAR(Table1[[#This Row],[date]])</f>
        <v>2022</v>
      </c>
      <c r="J575">
        <f>Table1[[#This Row],[revenue]]-Table1[[#This Row],[budget_x]]</f>
        <v>-4833862</v>
      </c>
      <c r="K575" s="7">
        <f>Table1[[#This Row],[profit /loss ]]/Table1[[#This Row],[budget_x]]</f>
        <v>-0.10741915555555556</v>
      </c>
      <c r="L575" t="str" cm="1">
        <f t="array" ref="L575">_xlfn.IFS(Table1[[#This Row],[score]]&gt;70,"high",Table1[[#This Row],[score]]&gt;50,"medium",Table1[[#This Row],[score]]&lt;=50,"low")</f>
        <v>medium</v>
      </c>
    </row>
    <row r="576" spans="1:12" x14ac:dyDescent="0.3">
      <c r="A576" t="s">
        <v>612</v>
      </c>
      <c r="B576" s="1">
        <v>42040</v>
      </c>
      <c r="C576">
        <v>76</v>
      </c>
      <c r="D576" t="s">
        <v>9</v>
      </c>
      <c r="E576" t="s">
        <v>10</v>
      </c>
      <c r="F576">
        <v>94000000</v>
      </c>
      <c r="G576">
        <v>404561724</v>
      </c>
      <c r="H576" t="s">
        <v>11</v>
      </c>
      <c r="I576">
        <f>YEAR(Table1[[#This Row],[date]])</f>
        <v>2015</v>
      </c>
      <c r="J576">
        <f>Table1[[#This Row],[revenue]]-Table1[[#This Row],[budget_x]]</f>
        <v>310561724</v>
      </c>
      <c r="K576" s="7">
        <f>Table1[[#This Row],[profit /loss ]]/Table1[[#This Row],[budget_x]]</f>
        <v>3.3038481276595744</v>
      </c>
      <c r="L576" t="str" cm="1">
        <f t="array" ref="L576">_xlfn.IFS(Table1[[#This Row],[score]]&gt;70,"high",Table1[[#This Row],[score]]&gt;50,"medium",Table1[[#This Row],[score]]&lt;=50,"low")</f>
        <v>high</v>
      </c>
    </row>
    <row r="577" spans="1:12" x14ac:dyDescent="0.3">
      <c r="A577" t="s">
        <v>613</v>
      </c>
      <c r="B577" s="1">
        <v>44727</v>
      </c>
      <c r="C577">
        <v>71</v>
      </c>
      <c r="D577" t="s">
        <v>9</v>
      </c>
      <c r="E577" t="s">
        <v>74</v>
      </c>
      <c r="F577">
        <v>26012400</v>
      </c>
      <c r="G577">
        <v>23000000</v>
      </c>
      <c r="H577" t="s">
        <v>75</v>
      </c>
      <c r="I577">
        <f>YEAR(Table1[[#This Row],[date]])</f>
        <v>2022</v>
      </c>
      <c r="J577">
        <f>Table1[[#This Row],[revenue]]-Table1[[#This Row],[budget_x]]</f>
        <v>-3012400</v>
      </c>
      <c r="K577" s="7">
        <f>Table1[[#This Row],[profit /loss ]]/Table1[[#This Row],[budget_x]]</f>
        <v>-0.11580630776091402</v>
      </c>
      <c r="L577" t="str" cm="1">
        <f t="array" ref="L577">_xlfn.IFS(Table1[[#This Row],[score]]&gt;70,"high",Table1[[#This Row],[score]]&gt;50,"medium",Table1[[#This Row],[score]]&lt;=50,"low")</f>
        <v>high</v>
      </c>
    </row>
    <row r="578" spans="1:12" x14ac:dyDescent="0.3">
      <c r="A578" t="s">
        <v>614</v>
      </c>
      <c r="B578" s="1">
        <v>44602</v>
      </c>
      <c r="C578">
        <v>63</v>
      </c>
      <c r="D578" t="s">
        <v>9</v>
      </c>
      <c r="E578" t="s">
        <v>10</v>
      </c>
      <c r="F578">
        <v>29000000</v>
      </c>
      <c r="G578">
        <v>16017096</v>
      </c>
      <c r="H578" t="s">
        <v>11</v>
      </c>
      <c r="I578">
        <f>YEAR(Table1[[#This Row],[date]])</f>
        <v>2022</v>
      </c>
      <c r="J578">
        <f>Table1[[#This Row],[revenue]]-Table1[[#This Row],[budget_x]]</f>
        <v>-12982904</v>
      </c>
      <c r="K578" s="7">
        <f>Table1[[#This Row],[profit /loss ]]/Table1[[#This Row],[budget_x]]</f>
        <v>-0.44768634482758618</v>
      </c>
      <c r="L578" t="str" cm="1">
        <f t="array" ref="L578">_xlfn.IFS(Table1[[#This Row],[score]]&gt;70,"high",Table1[[#This Row],[score]]&gt;50,"medium",Table1[[#This Row],[score]]&lt;=50,"low")</f>
        <v>medium</v>
      </c>
    </row>
    <row r="579" spans="1:12" x14ac:dyDescent="0.3">
      <c r="A579" t="s">
        <v>615</v>
      </c>
      <c r="B579" s="1">
        <v>37981</v>
      </c>
      <c r="C579">
        <v>85</v>
      </c>
      <c r="D579" t="s">
        <v>9</v>
      </c>
      <c r="E579" t="s">
        <v>10</v>
      </c>
      <c r="F579">
        <v>94000000</v>
      </c>
      <c r="G579">
        <v>1121386981</v>
      </c>
      <c r="H579" t="s">
        <v>11</v>
      </c>
      <c r="I579">
        <f>YEAR(Table1[[#This Row],[date]])</f>
        <v>2003</v>
      </c>
      <c r="J579">
        <f>Table1[[#This Row],[revenue]]-Table1[[#This Row],[budget_x]]</f>
        <v>1027386981</v>
      </c>
      <c r="K579" s="7">
        <f>Table1[[#This Row],[profit /loss ]]/Table1[[#This Row],[budget_x]]</f>
        <v>10.929648734042553</v>
      </c>
      <c r="L579" t="str" cm="1">
        <f t="array" ref="L579">_xlfn.IFS(Table1[[#This Row],[score]]&gt;70,"high",Table1[[#This Row],[score]]&gt;50,"medium",Table1[[#This Row],[score]]&lt;=50,"low")</f>
        <v>high</v>
      </c>
    </row>
    <row r="580" spans="1:12" x14ac:dyDescent="0.3">
      <c r="A580" t="s">
        <v>616</v>
      </c>
      <c r="B580" s="1">
        <v>41578</v>
      </c>
      <c r="C580">
        <v>65</v>
      </c>
      <c r="D580" t="s">
        <v>9</v>
      </c>
      <c r="E580" t="s">
        <v>10</v>
      </c>
      <c r="F580">
        <v>150000000</v>
      </c>
      <c r="G580">
        <v>644602516</v>
      </c>
      <c r="H580" t="s">
        <v>11</v>
      </c>
      <c r="I580">
        <f>YEAR(Table1[[#This Row],[date]])</f>
        <v>2013</v>
      </c>
      <c r="J580">
        <f>Table1[[#This Row],[revenue]]-Table1[[#This Row],[budget_x]]</f>
        <v>494602516</v>
      </c>
      <c r="K580" s="7">
        <f>Table1[[#This Row],[profit /loss ]]/Table1[[#This Row],[budget_x]]</f>
        <v>3.2973501066666668</v>
      </c>
      <c r="L580" t="str" cm="1">
        <f t="array" ref="L580">_xlfn.IFS(Table1[[#This Row],[score]]&gt;70,"high",Table1[[#This Row],[score]]&gt;50,"medium",Table1[[#This Row],[score]]&lt;=50,"low")</f>
        <v>medium</v>
      </c>
    </row>
    <row r="581" spans="1:12" x14ac:dyDescent="0.3">
      <c r="A581" t="s">
        <v>617</v>
      </c>
      <c r="B581" s="1">
        <v>44398</v>
      </c>
      <c r="C581">
        <v>62</v>
      </c>
      <c r="D581" t="s">
        <v>9</v>
      </c>
      <c r="E581" t="s">
        <v>83</v>
      </c>
      <c r="F581">
        <v>9100000</v>
      </c>
      <c r="G581">
        <v>6459306</v>
      </c>
      <c r="H581" t="s">
        <v>11</v>
      </c>
      <c r="I581">
        <f>YEAR(Table1[[#This Row],[date]])</f>
        <v>2021</v>
      </c>
      <c r="J581">
        <f>Table1[[#This Row],[revenue]]-Table1[[#This Row],[budget_x]]</f>
        <v>-2640694</v>
      </c>
      <c r="K581" s="7">
        <f>Table1[[#This Row],[profit /loss ]]/Table1[[#This Row],[budget_x]]</f>
        <v>-0.29018615384615387</v>
      </c>
      <c r="L581" t="str" cm="1">
        <f t="array" ref="L581">_xlfn.IFS(Table1[[#This Row],[score]]&gt;70,"high",Table1[[#This Row],[score]]&gt;50,"medium",Table1[[#This Row],[score]]&lt;=50,"low")</f>
        <v>medium</v>
      </c>
    </row>
    <row r="582" spans="1:12" x14ac:dyDescent="0.3">
      <c r="A582" t="s">
        <v>618</v>
      </c>
      <c r="B582" s="1">
        <v>43357</v>
      </c>
      <c r="C582">
        <v>79</v>
      </c>
      <c r="D582" t="s">
        <v>9</v>
      </c>
      <c r="E582" t="s">
        <v>69</v>
      </c>
      <c r="F582">
        <v>12000000</v>
      </c>
      <c r="G582">
        <v>31478826</v>
      </c>
      <c r="H582" t="s">
        <v>11</v>
      </c>
      <c r="I582">
        <f>YEAR(Table1[[#This Row],[date]])</f>
        <v>2018</v>
      </c>
      <c r="J582">
        <f>Table1[[#This Row],[revenue]]-Table1[[#This Row],[budget_x]]</f>
        <v>19478826</v>
      </c>
      <c r="K582" s="7">
        <f>Table1[[#This Row],[profit /loss ]]/Table1[[#This Row],[budget_x]]</f>
        <v>1.6232355000000001</v>
      </c>
      <c r="L582" t="str" cm="1">
        <f t="array" ref="L582">_xlfn.IFS(Table1[[#This Row],[score]]&gt;70,"high",Table1[[#This Row],[score]]&gt;50,"medium",Table1[[#This Row],[score]]&lt;=50,"low")</f>
        <v>high</v>
      </c>
    </row>
    <row r="583" spans="1:12" x14ac:dyDescent="0.3">
      <c r="A583" t="s">
        <v>619</v>
      </c>
      <c r="B583" s="1">
        <v>43699</v>
      </c>
      <c r="C583">
        <v>77</v>
      </c>
      <c r="D583" t="s">
        <v>9</v>
      </c>
      <c r="E583" t="s">
        <v>10</v>
      </c>
      <c r="F583">
        <v>5000000</v>
      </c>
      <c r="G583">
        <v>38093564</v>
      </c>
      <c r="H583" t="s">
        <v>11</v>
      </c>
      <c r="I583">
        <f>YEAR(Table1[[#This Row],[date]])</f>
        <v>2019</v>
      </c>
      <c r="J583">
        <f>Table1[[#This Row],[revenue]]-Table1[[#This Row],[budget_x]]</f>
        <v>33093564</v>
      </c>
      <c r="K583" s="7">
        <f>Table1[[#This Row],[profit /loss ]]/Table1[[#This Row],[budget_x]]</f>
        <v>6.6187128</v>
      </c>
      <c r="L583" t="str" cm="1">
        <f t="array" ref="L583">_xlfn.IFS(Table1[[#This Row],[score]]&gt;70,"high",Table1[[#This Row],[score]]&gt;50,"medium",Table1[[#This Row],[score]]&lt;=50,"low")</f>
        <v>high</v>
      </c>
    </row>
    <row r="584" spans="1:12" x14ac:dyDescent="0.3">
      <c r="A584" t="s">
        <v>620</v>
      </c>
      <c r="B584" s="1">
        <v>44190</v>
      </c>
      <c r="C584">
        <v>82</v>
      </c>
      <c r="D584" t="s">
        <v>9</v>
      </c>
      <c r="E584" t="s">
        <v>10</v>
      </c>
      <c r="F584">
        <v>150000000</v>
      </c>
      <c r="G584">
        <v>136384442</v>
      </c>
      <c r="H584" t="s">
        <v>11</v>
      </c>
      <c r="I584">
        <f>YEAR(Table1[[#This Row],[date]])</f>
        <v>2020</v>
      </c>
      <c r="J584">
        <f>Table1[[#This Row],[revenue]]-Table1[[#This Row],[budget_x]]</f>
        <v>-13615558</v>
      </c>
      <c r="K584" s="7">
        <f>Table1[[#This Row],[profit /loss ]]/Table1[[#This Row],[budget_x]]</f>
        <v>-9.0770386666666661E-2</v>
      </c>
      <c r="L584" t="str" cm="1">
        <f t="array" ref="L584">_xlfn.IFS(Table1[[#This Row],[score]]&gt;70,"high",Table1[[#This Row],[score]]&gt;50,"medium",Table1[[#This Row],[score]]&lt;=50,"low")</f>
        <v>high</v>
      </c>
    </row>
    <row r="585" spans="1:12" x14ac:dyDescent="0.3">
      <c r="A585" t="s">
        <v>621</v>
      </c>
      <c r="B585" s="1">
        <v>31847</v>
      </c>
      <c r="C585">
        <v>57</v>
      </c>
      <c r="D585" t="s">
        <v>9</v>
      </c>
      <c r="E585" t="s">
        <v>171</v>
      </c>
      <c r="F585">
        <v>59400000</v>
      </c>
      <c r="G585">
        <v>448288134.39999998</v>
      </c>
      <c r="H585" t="s">
        <v>184</v>
      </c>
      <c r="I585">
        <f>YEAR(Table1[[#This Row],[date]])</f>
        <v>1987</v>
      </c>
      <c r="J585">
        <f>Table1[[#This Row],[revenue]]-Table1[[#This Row],[budget_x]]</f>
        <v>388888134.39999998</v>
      </c>
      <c r="K585" s="7">
        <f>Table1[[#This Row],[profit /loss ]]/Table1[[#This Row],[budget_x]]</f>
        <v>6.5469382895622887</v>
      </c>
      <c r="L585" t="str" cm="1">
        <f t="array" ref="L585">_xlfn.IFS(Table1[[#This Row],[score]]&gt;70,"high",Table1[[#This Row],[score]]&gt;50,"medium",Table1[[#This Row],[score]]&lt;=50,"low")</f>
        <v>medium</v>
      </c>
    </row>
    <row r="586" spans="1:12" x14ac:dyDescent="0.3">
      <c r="A586" t="s">
        <v>622</v>
      </c>
      <c r="B586" s="1">
        <v>40927</v>
      </c>
      <c r="C586">
        <v>61</v>
      </c>
      <c r="D586" t="s">
        <v>9</v>
      </c>
      <c r="E586" t="s">
        <v>10</v>
      </c>
      <c r="F586">
        <v>79000000</v>
      </c>
      <c r="G586">
        <v>318146162</v>
      </c>
      <c r="H586" t="s">
        <v>11</v>
      </c>
      <c r="I586">
        <f>YEAR(Table1[[#This Row],[date]])</f>
        <v>2012</v>
      </c>
      <c r="J586">
        <f>Table1[[#This Row],[revenue]]-Table1[[#This Row],[budget_x]]</f>
        <v>239146162</v>
      </c>
      <c r="K586" s="7">
        <f>Table1[[#This Row],[profit /loss ]]/Table1[[#This Row],[budget_x]]</f>
        <v>3.0271666075949368</v>
      </c>
      <c r="L586" t="str" cm="1">
        <f t="array" ref="L586">_xlfn.IFS(Table1[[#This Row],[score]]&gt;70,"high",Table1[[#This Row],[score]]&gt;50,"medium",Table1[[#This Row],[score]]&lt;=50,"low")</f>
        <v>medium</v>
      </c>
    </row>
    <row r="587" spans="1:12" x14ac:dyDescent="0.3">
      <c r="A587" t="s">
        <v>623</v>
      </c>
      <c r="B587" s="1">
        <v>44664</v>
      </c>
      <c r="C587">
        <v>59</v>
      </c>
      <c r="D587" t="s">
        <v>9</v>
      </c>
      <c r="E587" t="s">
        <v>15</v>
      </c>
      <c r="F587">
        <v>135159000</v>
      </c>
      <c r="G587">
        <v>234980052.80000001</v>
      </c>
      <c r="H587" t="s">
        <v>52</v>
      </c>
      <c r="I587">
        <f>YEAR(Table1[[#This Row],[date]])</f>
        <v>2022</v>
      </c>
      <c r="J587">
        <f>Table1[[#This Row],[revenue]]-Table1[[#This Row],[budget_x]]</f>
        <v>99821052.800000012</v>
      </c>
      <c r="K587" s="7">
        <f>Table1[[#This Row],[profit /loss ]]/Table1[[#This Row],[budget_x]]</f>
        <v>0.73854536360878675</v>
      </c>
      <c r="L587" t="str" cm="1">
        <f t="array" ref="L587">_xlfn.IFS(Table1[[#This Row],[score]]&gt;70,"high",Table1[[#This Row],[score]]&gt;50,"medium",Table1[[#This Row],[score]]&lt;=50,"low")</f>
        <v>medium</v>
      </c>
    </row>
    <row r="588" spans="1:12" x14ac:dyDescent="0.3">
      <c r="A588" t="s">
        <v>624</v>
      </c>
      <c r="B588" s="1">
        <v>41228</v>
      </c>
      <c r="C588">
        <v>65</v>
      </c>
      <c r="D588" t="s">
        <v>9</v>
      </c>
      <c r="E588" t="s">
        <v>10</v>
      </c>
      <c r="F588">
        <v>120000000</v>
      </c>
      <c r="G588">
        <v>829747654</v>
      </c>
      <c r="H588" t="s">
        <v>11</v>
      </c>
      <c r="I588">
        <f>YEAR(Table1[[#This Row],[date]])</f>
        <v>2012</v>
      </c>
      <c r="J588">
        <f>Table1[[#This Row],[revenue]]-Table1[[#This Row],[budget_x]]</f>
        <v>709747654</v>
      </c>
      <c r="K588" s="7">
        <f>Table1[[#This Row],[profit /loss ]]/Table1[[#This Row],[budget_x]]</f>
        <v>5.9145637833333335</v>
      </c>
      <c r="L588" t="str" cm="1">
        <f t="array" ref="L588">_xlfn.IFS(Table1[[#This Row],[score]]&gt;70,"high",Table1[[#This Row],[score]]&gt;50,"medium",Table1[[#This Row],[score]]&lt;=50,"low")</f>
        <v>medium</v>
      </c>
    </row>
    <row r="589" spans="1:12" x14ac:dyDescent="0.3">
      <c r="A589" t="s">
        <v>625</v>
      </c>
      <c r="B589" s="1">
        <v>45016</v>
      </c>
      <c r="C589">
        <v>20</v>
      </c>
      <c r="D589" t="s">
        <v>9</v>
      </c>
      <c r="E589" t="s">
        <v>626</v>
      </c>
      <c r="F589">
        <v>12001040</v>
      </c>
      <c r="G589">
        <v>38139010</v>
      </c>
      <c r="H589" t="s">
        <v>627</v>
      </c>
      <c r="I589">
        <f>YEAR(Table1[[#This Row],[date]])</f>
        <v>2023</v>
      </c>
      <c r="J589">
        <f>Table1[[#This Row],[revenue]]-Table1[[#This Row],[budget_x]]</f>
        <v>26137970</v>
      </c>
      <c r="K589" s="7">
        <f>Table1[[#This Row],[profit /loss ]]/Table1[[#This Row],[budget_x]]</f>
        <v>2.177975408797904</v>
      </c>
      <c r="L589" t="str" cm="1">
        <f t="array" ref="L589">_xlfn.IFS(Table1[[#This Row],[score]]&gt;70,"high",Table1[[#This Row],[score]]&gt;50,"medium",Table1[[#This Row],[score]]&lt;=50,"low")</f>
        <v>low</v>
      </c>
    </row>
    <row r="590" spans="1:12" x14ac:dyDescent="0.3">
      <c r="A590" t="s">
        <v>628</v>
      </c>
      <c r="B590" s="1">
        <v>42209</v>
      </c>
      <c r="C590">
        <v>53</v>
      </c>
      <c r="D590" t="s">
        <v>9</v>
      </c>
      <c r="E590" t="s">
        <v>10</v>
      </c>
      <c r="F590">
        <v>13000000</v>
      </c>
      <c r="G590">
        <v>14929184</v>
      </c>
      <c r="H590" t="s">
        <v>17</v>
      </c>
      <c r="I590">
        <f>YEAR(Table1[[#This Row],[date]])</f>
        <v>2015</v>
      </c>
      <c r="J590">
        <f>Table1[[#This Row],[revenue]]-Table1[[#This Row],[budget_x]]</f>
        <v>1929184</v>
      </c>
      <c r="K590" s="7">
        <f>Table1[[#This Row],[profit /loss ]]/Table1[[#This Row],[budget_x]]</f>
        <v>0.14839876923076922</v>
      </c>
      <c r="L590" t="str" cm="1">
        <f t="array" ref="L590">_xlfn.IFS(Table1[[#This Row],[score]]&gt;70,"high",Table1[[#This Row],[score]]&gt;50,"medium",Table1[[#This Row],[score]]&lt;=50,"low")</f>
        <v>medium</v>
      </c>
    </row>
    <row r="591" spans="1:12" x14ac:dyDescent="0.3">
      <c r="A591" t="s">
        <v>629</v>
      </c>
      <c r="B591" s="1">
        <v>42327</v>
      </c>
      <c r="C591">
        <v>69</v>
      </c>
      <c r="D591" t="s">
        <v>9</v>
      </c>
      <c r="E591" t="s">
        <v>10</v>
      </c>
      <c r="F591">
        <v>160000000</v>
      </c>
      <c r="G591">
        <v>647396133</v>
      </c>
      <c r="H591" t="s">
        <v>11</v>
      </c>
      <c r="I591">
        <f>YEAR(Table1[[#This Row],[date]])</f>
        <v>2015</v>
      </c>
      <c r="J591">
        <f>Table1[[#This Row],[revenue]]-Table1[[#This Row],[budget_x]]</f>
        <v>487396133</v>
      </c>
      <c r="K591" s="7">
        <f>Table1[[#This Row],[profit /loss ]]/Table1[[#This Row],[budget_x]]</f>
        <v>3.0462258312500001</v>
      </c>
      <c r="L591" t="str" cm="1">
        <f t="array" ref="L591">_xlfn.IFS(Table1[[#This Row],[score]]&gt;70,"high",Table1[[#This Row],[score]]&gt;50,"medium",Table1[[#This Row],[score]]&lt;=50,"low")</f>
        <v>medium</v>
      </c>
    </row>
    <row r="592" spans="1:12" x14ac:dyDescent="0.3">
      <c r="A592" t="s">
        <v>630</v>
      </c>
      <c r="B592" s="1">
        <v>36769</v>
      </c>
      <c r="C592">
        <v>63</v>
      </c>
      <c r="D592" t="s">
        <v>9</v>
      </c>
      <c r="E592" t="s">
        <v>10</v>
      </c>
      <c r="F592">
        <v>19000000</v>
      </c>
      <c r="G592">
        <v>277200000</v>
      </c>
      <c r="H592" t="s">
        <v>11</v>
      </c>
      <c r="I592">
        <f>YEAR(Table1[[#This Row],[date]])</f>
        <v>2000</v>
      </c>
      <c r="J592">
        <f>Table1[[#This Row],[revenue]]-Table1[[#This Row],[budget_x]]</f>
        <v>258200000</v>
      </c>
      <c r="K592" s="7">
        <f>Table1[[#This Row],[profit /loss ]]/Table1[[#This Row],[budget_x]]</f>
        <v>13.589473684210526</v>
      </c>
      <c r="L592" t="str" cm="1">
        <f t="array" ref="L592">_xlfn.IFS(Table1[[#This Row],[score]]&gt;70,"high",Table1[[#This Row],[score]]&gt;50,"medium",Table1[[#This Row],[score]]&lt;=50,"low")</f>
        <v>medium</v>
      </c>
    </row>
    <row r="593" spans="1:12" x14ac:dyDescent="0.3">
      <c r="A593" t="s">
        <v>631</v>
      </c>
      <c r="B593" s="1">
        <v>39645</v>
      </c>
      <c r="C593">
        <v>85</v>
      </c>
      <c r="D593" t="s">
        <v>9</v>
      </c>
      <c r="E593" t="s">
        <v>10</v>
      </c>
      <c r="F593">
        <v>185000000</v>
      </c>
      <c r="G593">
        <v>1006234167</v>
      </c>
      <c r="H593" t="s">
        <v>11</v>
      </c>
      <c r="I593">
        <f>YEAR(Table1[[#This Row],[date]])</f>
        <v>2008</v>
      </c>
      <c r="J593">
        <f>Table1[[#This Row],[revenue]]-Table1[[#This Row],[budget_x]]</f>
        <v>821234167</v>
      </c>
      <c r="K593" s="7">
        <f>Table1[[#This Row],[profit /loss ]]/Table1[[#This Row],[budget_x]]</f>
        <v>4.4391036054054052</v>
      </c>
      <c r="L593" t="str" cm="1">
        <f t="array" ref="L593">_xlfn.IFS(Table1[[#This Row],[score]]&gt;70,"high",Table1[[#This Row],[score]]&gt;50,"medium",Table1[[#This Row],[score]]&lt;=50,"low")</f>
        <v>high</v>
      </c>
    </row>
    <row r="594" spans="1:12" x14ac:dyDescent="0.3">
      <c r="A594" t="s">
        <v>632</v>
      </c>
      <c r="B594" s="1">
        <v>42538</v>
      </c>
      <c r="C594">
        <v>74</v>
      </c>
      <c r="D594" t="s">
        <v>9</v>
      </c>
      <c r="E594" t="s">
        <v>10</v>
      </c>
      <c r="F594">
        <v>13000000</v>
      </c>
      <c r="G594">
        <v>73773317</v>
      </c>
      <c r="H594" t="s">
        <v>11</v>
      </c>
      <c r="I594">
        <f>YEAR(Table1[[#This Row],[date]])</f>
        <v>2016</v>
      </c>
      <c r="J594">
        <f>Table1[[#This Row],[revenue]]-Table1[[#This Row],[budget_x]]</f>
        <v>60773317</v>
      </c>
      <c r="K594" s="7">
        <f>Table1[[#This Row],[profit /loss ]]/Table1[[#This Row],[budget_x]]</f>
        <v>4.6748705384615388</v>
      </c>
      <c r="L594" t="str" cm="1">
        <f t="array" ref="L594">_xlfn.IFS(Table1[[#This Row],[score]]&gt;70,"high",Table1[[#This Row],[score]]&gt;50,"medium",Table1[[#This Row],[score]]&lt;=50,"low")</f>
        <v>high</v>
      </c>
    </row>
    <row r="595" spans="1:12" x14ac:dyDescent="0.3">
      <c r="A595" t="s">
        <v>633</v>
      </c>
      <c r="B595" s="1">
        <v>43635</v>
      </c>
      <c r="C595">
        <v>75</v>
      </c>
      <c r="D595" t="s">
        <v>9</v>
      </c>
      <c r="E595" t="s">
        <v>10</v>
      </c>
      <c r="F595">
        <v>200000000</v>
      </c>
      <c r="G595">
        <v>1073064540</v>
      </c>
      <c r="H595" t="s">
        <v>11</v>
      </c>
      <c r="I595">
        <f>YEAR(Table1[[#This Row],[date]])</f>
        <v>2019</v>
      </c>
      <c r="J595">
        <f>Table1[[#This Row],[revenue]]-Table1[[#This Row],[budget_x]]</f>
        <v>873064540</v>
      </c>
      <c r="K595" s="7">
        <f>Table1[[#This Row],[profit /loss ]]/Table1[[#This Row],[budget_x]]</f>
        <v>4.3653227000000001</v>
      </c>
      <c r="L595" t="str" cm="1">
        <f t="array" ref="L595">_xlfn.IFS(Table1[[#This Row],[score]]&gt;70,"high",Table1[[#This Row],[score]]&gt;50,"medium",Table1[[#This Row],[score]]&lt;=50,"low")</f>
        <v>high</v>
      </c>
    </row>
    <row r="596" spans="1:12" x14ac:dyDescent="0.3">
      <c r="A596" t="s">
        <v>634</v>
      </c>
      <c r="B596" s="1">
        <v>44140</v>
      </c>
      <c r="C596">
        <v>75</v>
      </c>
      <c r="D596" t="s">
        <v>9</v>
      </c>
      <c r="E596" t="s">
        <v>10</v>
      </c>
      <c r="F596">
        <v>60000000</v>
      </c>
      <c r="G596">
        <v>4810790</v>
      </c>
      <c r="H596" t="s">
        <v>11</v>
      </c>
      <c r="I596">
        <f>YEAR(Table1[[#This Row],[date]])</f>
        <v>2020</v>
      </c>
      <c r="J596">
        <f>Table1[[#This Row],[revenue]]-Table1[[#This Row],[budget_x]]</f>
        <v>-55189210</v>
      </c>
      <c r="K596" s="7">
        <f>Table1[[#This Row],[profit /loss ]]/Table1[[#This Row],[budget_x]]</f>
        <v>-0.91982016666666666</v>
      </c>
      <c r="L596" t="str" cm="1">
        <f t="array" ref="L596">_xlfn.IFS(Table1[[#This Row],[score]]&gt;70,"high",Table1[[#This Row],[score]]&gt;50,"medium",Table1[[#This Row],[score]]&lt;=50,"low")</f>
        <v>high</v>
      </c>
    </row>
    <row r="597" spans="1:12" x14ac:dyDescent="0.3">
      <c r="A597" t="s">
        <v>635</v>
      </c>
      <c r="B597" s="1">
        <v>44084</v>
      </c>
      <c r="C597">
        <v>74</v>
      </c>
      <c r="D597" t="s">
        <v>9</v>
      </c>
      <c r="E597" t="s">
        <v>10</v>
      </c>
      <c r="F597">
        <v>17622000</v>
      </c>
      <c r="G597">
        <v>47000000</v>
      </c>
      <c r="H597" t="s">
        <v>11</v>
      </c>
      <c r="I597">
        <f>YEAR(Table1[[#This Row],[date]])</f>
        <v>2020</v>
      </c>
      <c r="J597">
        <f>Table1[[#This Row],[revenue]]-Table1[[#This Row],[budget_x]]</f>
        <v>29378000</v>
      </c>
      <c r="K597" s="7">
        <f>Table1[[#This Row],[profit /loss ]]/Table1[[#This Row],[budget_x]]</f>
        <v>1.6671206446487346</v>
      </c>
      <c r="L597" t="str" cm="1">
        <f t="array" ref="L597">_xlfn.IFS(Table1[[#This Row],[score]]&gt;70,"high",Table1[[#This Row],[score]]&gt;50,"medium",Table1[[#This Row],[score]]&lt;=50,"low")</f>
        <v>high</v>
      </c>
    </row>
    <row r="598" spans="1:12" x14ac:dyDescent="0.3">
      <c r="A598" t="s">
        <v>636</v>
      </c>
      <c r="B598" s="1">
        <v>41388</v>
      </c>
      <c r="C598">
        <v>69</v>
      </c>
      <c r="D598" t="s">
        <v>9</v>
      </c>
      <c r="E598" t="s">
        <v>10</v>
      </c>
      <c r="F598">
        <v>200000000</v>
      </c>
      <c r="G598">
        <v>1215392272</v>
      </c>
      <c r="H598" t="s">
        <v>11</v>
      </c>
      <c r="I598">
        <f>YEAR(Table1[[#This Row],[date]])</f>
        <v>2013</v>
      </c>
      <c r="J598">
        <f>Table1[[#This Row],[revenue]]-Table1[[#This Row],[budget_x]]</f>
        <v>1015392272</v>
      </c>
      <c r="K598" s="7">
        <f>Table1[[#This Row],[profit /loss ]]/Table1[[#This Row],[budget_x]]</f>
        <v>5.0769613600000003</v>
      </c>
      <c r="L598" t="str" cm="1">
        <f t="array" ref="L598">_xlfn.IFS(Table1[[#This Row],[score]]&gt;70,"high",Table1[[#This Row],[score]]&gt;50,"medium",Table1[[#This Row],[score]]&lt;=50,"low")</f>
        <v>medium</v>
      </c>
    </row>
    <row r="599" spans="1:12" x14ac:dyDescent="0.3">
      <c r="A599" t="s">
        <v>637</v>
      </c>
      <c r="B599" s="1">
        <v>41067</v>
      </c>
      <c r="C599">
        <v>65</v>
      </c>
      <c r="D599" t="s">
        <v>9</v>
      </c>
      <c r="E599" t="s">
        <v>10</v>
      </c>
      <c r="F599">
        <v>125000000</v>
      </c>
      <c r="G599">
        <v>402448265</v>
      </c>
      <c r="H599" t="s">
        <v>11</v>
      </c>
      <c r="I599">
        <f>YEAR(Table1[[#This Row],[date]])</f>
        <v>2012</v>
      </c>
      <c r="J599">
        <f>Table1[[#This Row],[revenue]]-Table1[[#This Row],[budget_x]]</f>
        <v>277448265</v>
      </c>
      <c r="K599" s="7">
        <f>Table1[[#This Row],[profit /loss ]]/Table1[[#This Row],[budget_x]]</f>
        <v>2.2195861200000002</v>
      </c>
      <c r="L599" t="str" cm="1">
        <f t="array" ref="L599">_xlfn.IFS(Table1[[#This Row],[score]]&gt;70,"high",Table1[[#This Row],[score]]&gt;50,"medium",Table1[[#This Row],[score]]&lt;=50,"low")</f>
        <v>medium</v>
      </c>
    </row>
    <row r="600" spans="1:12" x14ac:dyDescent="0.3">
      <c r="A600" t="s">
        <v>638</v>
      </c>
      <c r="B600" s="1">
        <v>40353</v>
      </c>
      <c r="C600">
        <v>78</v>
      </c>
      <c r="D600" t="s">
        <v>9</v>
      </c>
      <c r="E600" t="s">
        <v>10</v>
      </c>
      <c r="F600">
        <v>200000000</v>
      </c>
      <c r="G600">
        <v>1068879522</v>
      </c>
      <c r="H600" t="s">
        <v>11</v>
      </c>
      <c r="I600">
        <f>YEAR(Table1[[#This Row],[date]])</f>
        <v>2010</v>
      </c>
      <c r="J600">
        <f>Table1[[#This Row],[revenue]]-Table1[[#This Row],[budget_x]]</f>
        <v>868879522</v>
      </c>
      <c r="K600" s="7">
        <f>Table1[[#This Row],[profit /loss ]]/Table1[[#This Row],[budget_x]]</f>
        <v>4.3443976099999997</v>
      </c>
      <c r="L600" t="str" cm="1">
        <f t="array" ref="L600">_xlfn.IFS(Table1[[#This Row],[score]]&gt;70,"high",Table1[[#This Row],[score]]&gt;50,"medium",Table1[[#This Row],[score]]&lt;=50,"low")</f>
        <v>high</v>
      </c>
    </row>
    <row r="601" spans="1:12" x14ac:dyDescent="0.3">
      <c r="A601" t="s">
        <v>639</v>
      </c>
      <c r="B601" s="1">
        <v>36566</v>
      </c>
      <c r="C601">
        <v>85</v>
      </c>
      <c r="D601" t="s">
        <v>9</v>
      </c>
      <c r="E601" t="s">
        <v>10</v>
      </c>
      <c r="F601">
        <v>60000000</v>
      </c>
      <c r="G601">
        <v>290701374</v>
      </c>
      <c r="H601" t="s">
        <v>11</v>
      </c>
      <c r="I601">
        <f>YEAR(Table1[[#This Row],[date]])</f>
        <v>2000</v>
      </c>
      <c r="J601">
        <f>Table1[[#This Row],[revenue]]-Table1[[#This Row],[budget_x]]</f>
        <v>230701374</v>
      </c>
      <c r="K601" s="7">
        <f>Table1[[#This Row],[profit /loss ]]/Table1[[#This Row],[budget_x]]</f>
        <v>3.8450229</v>
      </c>
      <c r="L601" t="str" cm="1">
        <f t="array" ref="L601">_xlfn.IFS(Table1[[#This Row],[score]]&gt;70,"high",Table1[[#This Row],[score]]&gt;50,"medium",Table1[[#This Row],[score]]&lt;=50,"low")</f>
        <v>high</v>
      </c>
    </row>
    <row r="602" spans="1:12" x14ac:dyDescent="0.3">
      <c r="A602" t="s">
        <v>640</v>
      </c>
      <c r="B602" s="1">
        <v>44047</v>
      </c>
      <c r="C602">
        <v>70</v>
      </c>
      <c r="D602" t="s">
        <v>9</v>
      </c>
      <c r="E602" t="s">
        <v>10</v>
      </c>
      <c r="F602">
        <v>157000000</v>
      </c>
      <c r="G602">
        <v>563127144.79999995</v>
      </c>
      <c r="H602" t="s">
        <v>17</v>
      </c>
      <c r="I602">
        <f>YEAR(Table1[[#This Row],[date]])</f>
        <v>2020</v>
      </c>
      <c r="J602">
        <f>Table1[[#This Row],[revenue]]-Table1[[#This Row],[budget_x]]</f>
        <v>406127144.79999995</v>
      </c>
      <c r="K602" s="7">
        <f>Table1[[#This Row],[profit /loss ]]/Table1[[#This Row],[budget_x]]</f>
        <v>2.5867971006369426</v>
      </c>
      <c r="L602" t="str" cm="1">
        <f t="array" ref="L602">_xlfn.IFS(Table1[[#This Row],[score]]&gt;70,"high",Table1[[#This Row],[score]]&gt;50,"medium",Table1[[#This Row],[score]]&lt;=50,"low")</f>
        <v>medium</v>
      </c>
    </row>
    <row r="603" spans="1:12" x14ac:dyDescent="0.3">
      <c r="A603" t="s">
        <v>463</v>
      </c>
      <c r="B603" s="1">
        <v>44078</v>
      </c>
      <c r="C603">
        <v>69</v>
      </c>
      <c r="D603" t="s">
        <v>9</v>
      </c>
      <c r="E603" t="s">
        <v>10</v>
      </c>
      <c r="F603">
        <v>200000000</v>
      </c>
      <c r="G603">
        <v>69973540</v>
      </c>
      <c r="H603" t="s">
        <v>11</v>
      </c>
      <c r="I603">
        <f>YEAR(Table1[[#This Row],[date]])</f>
        <v>2020</v>
      </c>
      <c r="J603">
        <f>Table1[[#This Row],[revenue]]-Table1[[#This Row],[budget_x]]</f>
        <v>-130026460</v>
      </c>
      <c r="K603" s="7">
        <f>Table1[[#This Row],[profit /loss ]]/Table1[[#This Row],[budget_x]]</f>
        <v>-0.6501323</v>
      </c>
      <c r="L603" t="str" cm="1">
        <f t="array" ref="L603">_xlfn.IFS(Table1[[#This Row],[score]]&gt;70,"high",Table1[[#This Row],[score]]&gt;50,"medium",Table1[[#This Row],[score]]&lt;=50,"low")</f>
        <v>medium</v>
      </c>
    </row>
    <row r="604" spans="1:12" x14ac:dyDescent="0.3">
      <c r="A604" t="s">
        <v>463</v>
      </c>
      <c r="B604" s="1">
        <v>44078</v>
      </c>
      <c r="C604">
        <v>69</v>
      </c>
      <c r="D604" t="s">
        <v>9</v>
      </c>
      <c r="E604" t="s">
        <v>10</v>
      </c>
      <c r="F604">
        <v>90000000</v>
      </c>
      <c r="G604">
        <v>303500000</v>
      </c>
      <c r="H604" t="s">
        <v>11</v>
      </c>
      <c r="I604">
        <f>YEAR(Table1[[#This Row],[date]])</f>
        <v>2020</v>
      </c>
      <c r="J604">
        <f>Table1[[#This Row],[revenue]]-Table1[[#This Row],[budget_x]]</f>
        <v>213500000</v>
      </c>
      <c r="K604" s="7">
        <f>Table1[[#This Row],[profit /loss ]]/Table1[[#This Row],[budget_x]]</f>
        <v>2.3722222222222222</v>
      </c>
      <c r="L604" t="str" cm="1">
        <f t="array" ref="L604">_xlfn.IFS(Table1[[#This Row],[score]]&gt;70,"high",Table1[[#This Row],[score]]&gt;50,"medium",Table1[[#This Row],[score]]&lt;=50,"low")</f>
        <v>medium</v>
      </c>
    </row>
    <row r="605" spans="1:12" x14ac:dyDescent="0.3">
      <c r="A605" t="s">
        <v>641</v>
      </c>
      <c r="B605" s="1">
        <v>44862</v>
      </c>
      <c r="C605">
        <v>56</v>
      </c>
      <c r="D605" t="s">
        <v>9</v>
      </c>
      <c r="E605" t="s">
        <v>10</v>
      </c>
      <c r="F605">
        <v>77200000</v>
      </c>
      <c r="G605">
        <v>250609542.59999999</v>
      </c>
      <c r="H605" t="s">
        <v>642</v>
      </c>
      <c r="I605">
        <f>YEAR(Table1[[#This Row],[date]])</f>
        <v>2022</v>
      </c>
      <c r="J605">
        <f>Table1[[#This Row],[revenue]]-Table1[[#This Row],[budget_x]]</f>
        <v>173409542.59999999</v>
      </c>
      <c r="K605" s="7">
        <f>Table1[[#This Row],[profit /loss ]]/Table1[[#This Row],[budget_x]]</f>
        <v>2.2462375984455956</v>
      </c>
      <c r="L605" t="str" cm="1">
        <f t="array" ref="L605">_xlfn.IFS(Table1[[#This Row],[score]]&gt;70,"high",Table1[[#This Row],[score]]&gt;50,"medium",Table1[[#This Row],[score]]&lt;=50,"low")</f>
        <v>medium</v>
      </c>
    </row>
    <row r="606" spans="1:12" x14ac:dyDescent="0.3">
      <c r="A606" t="s">
        <v>643</v>
      </c>
      <c r="B606" s="1">
        <v>42775</v>
      </c>
      <c r="C606">
        <v>65</v>
      </c>
      <c r="D606" t="s">
        <v>9</v>
      </c>
      <c r="E606" t="s">
        <v>10</v>
      </c>
      <c r="F606">
        <v>55000000</v>
      </c>
      <c r="G606">
        <v>381367046</v>
      </c>
      <c r="H606" t="s">
        <v>11</v>
      </c>
      <c r="I606">
        <f>YEAR(Table1[[#This Row],[date]])</f>
        <v>2017</v>
      </c>
      <c r="J606">
        <f>Table1[[#This Row],[revenue]]-Table1[[#This Row],[budget_x]]</f>
        <v>326367046</v>
      </c>
      <c r="K606" s="7">
        <f>Table1[[#This Row],[profit /loss ]]/Table1[[#This Row],[budget_x]]</f>
        <v>5.9339462909090912</v>
      </c>
      <c r="L606" t="str" cm="1">
        <f t="array" ref="L606">_xlfn.IFS(Table1[[#This Row],[score]]&gt;70,"high",Table1[[#This Row],[score]]&gt;50,"medium",Table1[[#This Row],[score]]&lt;=50,"low")</f>
        <v>medium</v>
      </c>
    </row>
    <row r="607" spans="1:12" x14ac:dyDescent="0.3">
      <c r="A607" t="s">
        <v>644</v>
      </c>
      <c r="B607" s="1">
        <v>42850</v>
      </c>
      <c r="C607">
        <v>76</v>
      </c>
      <c r="D607" t="s">
        <v>9</v>
      </c>
      <c r="E607" t="s">
        <v>10</v>
      </c>
      <c r="F607">
        <v>200000000</v>
      </c>
      <c r="G607">
        <v>863756051</v>
      </c>
      <c r="H607" t="s">
        <v>11</v>
      </c>
      <c r="I607">
        <f>YEAR(Table1[[#This Row],[date]])</f>
        <v>2017</v>
      </c>
      <c r="J607">
        <f>Table1[[#This Row],[revenue]]-Table1[[#This Row],[budget_x]]</f>
        <v>663756051</v>
      </c>
      <c r="K607" s="7">
        <f>Table1[[#This Row],[profit /loss ]]/Table1[[#This Row],[budget_x]]</f>
        <v>3.3187802550000001</v>
      </c>
      <c r="L607" t="str" cm="1">
        <f t="array" ref="L607">_xlfn.IFS(Table1[[#This Row],[score]]&gt;70,"high",Table1[[#This Row],[score]]&gt;50,"medium",Table1[[#This Row],[score]]&lt;=50,"low")</f>
        <v>high</v>
      </c>
    </row>
    <row r="608" spans="1:12" x14ac:dyDescent="0.3">
      <c r="A608" t="s">
        <v>645</v>
      </c>
      <c r="B608" s="1">
        <v>43286</v>
      </c>
      <c r="C608">
        <v>70</v>
      </c>
      <c r="D608" t="s">
        <v>9</v>
      </c>
      <c r="E608" t="s">
        <v>10</v>
      </c>
      <c r="F608">
        <v>130000000</v>
      </c>
      <c r="G608">
        <v>623144660</v>
      </c>
      <c r="H608" t="s">
        <v>11</v>
      </c>
      <c r="I608">
        <f>YEAR(Table1[[#This Row],[date]])</f>
        <v>2018</v>
      </c>
      <c r="J608">
        <f>Table1[[#This Row],[revenue]]-Table1[[#This Row],[budget_x]]</f>
        <v>493144660</v>
      </c>
      <c r="K608" s="7">
        <f>Table1[[#This Row],[profit /loss ]]/Table1[[#This Row],[budget_x]]</f>
        <v>3.7934204615384615</v>
      </c>
      <c r="L608" t="str" cm="1">
        <f t="array" ref="L608">_xlfn.IFS(Table1[[#This Row],[score]]&gt;70,"high",Table1[[#This Row],[score]]&gt;50,"medium",Table1[[#This Row],[score]]&lt;=50,"low")</f>
        <v>medium</v>
      </c>
    </row>
    <row r="609" spans="1:12" x14ac:dyDescent="0.3">
      <c r="A609" t="s">
        <v>646</v>
      </c>
      <c r="B609" s="1">
        <v>43741</v>
      </c>
      <c r="C609">
        <v>82</v>
      </c>
      <c r="D609" t="s">
        <v>9</v>
      </c>
      <c r="E609" t="s">
        <v>10</v>
      </c>
      <c r="F609">
        <v>55000000</v>
      </c>
      <c r="G609">
        <v>1069121583</v>
      </c>
      <c r="H609" t="s">
        <v>11</v>
      </c>
      <c r="I609">
        <f>YEAR(Table1[[#This Row],[date]])</f>
        <v>2019</v>
      </c>
      <c r="J609">
        <f>Table1[[#This Row],[revenue]]-Table1[[#This Row],[budget_x]]</f>
        <v>1014121583</v>
      </c>
      <c r="K609" s="7">
        <f>Table1[[#This Row],[profit /loss ]]/Table1[[#This Row],[budget_x]]</f>
        <v>18.438574236363635</v>
      </c>
      <c r="L609" t="str" cm="1">
        <f t="array" ref="L609">_xlfn.IFS(Table1[[#This Row],[score]]&gt;70,"high",Table1[[#This Row],[score]]&gt;50,"medium",Table1[[#This Row],[score]]&lt;=50,"low")</f>
        <v>high</v>
      </c>
    </row>
    <row r="610" spans="1:12" x14ac:dyDescent="0.3">
      <c r="A610" t="s">
        <v>647</v>
      </c>
      <c r="B610" s="1">
        <v>44762</v>
      </c>
      <c r="C610">
        <v>72</v>
      </c>
      <c r="D610" t="s">
        <v>9</v>
      </c>
      <c r="E610" t="s">
        <v>74</v>
      </c>
      <c r="F610">
        <v>24457676</v>
      </c>
      <c r="G610">
        <v>100556193.8</v>
      </c>
      <c r="H610" t="s">
        <v>75</v>
      </c>
      <c r="I610">
        <f>YEAR(Table1[[#This Row],[date]])</f>
        <v>2022</v>
      </c>
      <c r="J610">
        <f>Table1[[#This Row],[revenue]]-Table1[[#This Row],[budget_x]]</f>
        <v>76098517.799999997</v>
      </c>
      <c r="K610" s="7">
        <f>Table1[[#This Row],[profit /loss ]]/Table1[[#This Row],[budget_x]]</f>
        <v>3.1114369901702843</v>
      </c>
      <c r="L610" t="str" cm="1">
        <f t="array" ref="L610">_xlfn.IFS(Table1[[#This Row],[score]]&gt;70,"high",Table1[[#This Row],[score]]&gt;50,"medium",Table1[[#This Row],[score]]&lt;=50,"low")</f>
        <v>high</v>
      </c>
    </row>
    <row r="611" spans="1:12" x14ac:dyDescent="0.3">
      <c r="A611" t="s">
        <v>648</v>
      </c>
      <c r="B611" s="1">
        <v>40220</v>
      </c>
      <c r="C611">
        <v>62</v>
      </c>
      <c r="D611" t="s">
        <v>9</v>
      </c>
      <c r="E611" t="s">
        <v>10</v>
      </c>
      <c r="F611">
        <v>95000000</v>
      </c>
      <c r="G611">
        <v>223050874</v>
      </c>
      <c r="H611" t="s">
        <v>11</v>
      </c>
      <c r="I611">
        <f>YEAR(Table1[[#This Row],[date]])</f>
        <v>2010</v>
      </c>
      <c r="J611">
        <f>Table1[[#This Row],[revenue]]-Table1[[#This Row],[budget_x]]</f>
        <v>128050874</v>
      </c>
      <c r="K611" s="7">
        <f>Table1[[#This Row],[profit /loss ]]/Table1[[#This Row],[budget_x]]</f>
        <v>1.3479039368421053</v>
      </c>
      <c r="L611" t="str" cm="1">
        <f t="array" ref="L611">_xlfn.IFS(Table1[[#This Row],[score]]&gt;70,"high",Table1[[#This Row],[score]]&gt;50,"medium",Table1[[#This Row],[score]]&lt;=50,"low")</f>
        <v>medium</v>
      </c>
    </row>
    <row r="612" spans="1:12" x14ac:dyDescent="0.3">
      <c r="A612" t="s">
        <v>649</v>
      </c>
      <c r="B612" s="1">
        <v>38407</v>
      </c>
      <c r="C612">
        <v>70</v>
      </c>
      <c r="D612" t="s">
        <v>9</v>
      </c>
      <c r="E612" t="s">
        <v>10</v>
      </c>
      <c r="F612">
        <v>75000000</v>
      </c>
      <c r="G612">
        <v>221593554</v>
      </c>
      <c r="H612" t="s">
        <v>11</v>
      </c>
      <c r="I612">
        <f>YEAR(Table1[[#This Row],[date]])</f>
        <v>2005</v>
      </c>
      <c r="J612">
        <f>Table1[[#This Row],[revenue]]-Table1[[#This Row],[budget_x]]</f>
        <v>146593554</v>
      </c>
      <c r="K612" s="7">
        <f>Table1[[#This Row],[profit /loss ]]/Table1[[#This Row],[budget_x]]</f>
        <v>1.95458072</v>
      </c>
      <c r="L612" t="str" cm="1">
        <f t="array" ref="L612">_xlfn.IFS(Table1[[#This Row],[score]]&gt;70,"high",Table1[[#This Row],[score]]&gt;50,"medium",Table1[[#This Row],[score]]&lt;=50,"low")</f>
        <v>medium</v>
      </c>
    </row>
    <row r="613" spans="1:12" x14ac:dyDescent="0.3">
      <c r="A613" t="s">
        <v>650</v>
      </c>
      <c r="B613" s="1">
        <v>44901</v>
      </c>
      <c r="C613">
        <v>46</v>
      </c>
      <c r="D613" t="s">
        <v>9</v>
      </c>
      <c r="E613" t="s">
        <v>10</v>
      </c>
      <c r="F613">
        <v>94000000</v>
      </c>
      <c r="G613">
        <v>437537244.80000001</v>
      </c>
      <c r="H613" t="s">
        <v>17</v>
      </c>
      <c r="I613">
        <f>YEAR(Table1[[#This Row],[date]])</f>
        <v>2022</v>
      </c>
      <c r="J613">
        <f>Table1[[#This Row],[revenue]]-Table1[[#This Row],[budget_x]]</f>
        <v>343537244.80000001</v>
      </c>
      <c r="K613" s="7">
        <f>Table1[[#This Row],[profit /loss ]]/Table1[[#This Row],[budget_x]]</f>
        <v>3.6546515404255322</v>
      </c>
      <c r="L613" t="str" cm="1">
        <f t="array" ref="L613">_xlfn.IFS(Table1[[#This Row],[score]]&gt;70,"high",Table1[[#This Row],[score]]&gt;50,"medium",Table1[[#This Row],[score]]&lt;=50,"low")</f>
        <v>low</v>
      </c>
    </row>
    <row r="614" spans="1:12" x14ac:dyDescent="0.3">
      <c r="A614" t="s">
        <v>651</v>
      </c>
      <c r="B614" s="1">
        <v>44774</v>
      </c>
      <c r="C614">
        <v>61</v>
      </c>
      <c r="D614" t="s">
        <v>9</v>
      </c>
      <c r="E614" t="s">
        <v>10</v>
      </c>
      <c r="F614">
        <v>62000000</v>
      </c>
      <c r="G614">
        <v>379472585</v>
      </c>
      <c r="H614" t="s">
        <v>11</v>
      </c>
      <c r="I614">
        <f>YEAR(Table1[[#This Row],[date]])</f>
        <v>2022</v>
      </c>
      <c r="J614">
        <f>Table1[[#This Row],[revenue]]-Table1[[#This Row],[budget_x]]</f>
        <v>317472585</v>
      </c>
      <c r="K614" s="7">
        <f>Table1[[#This Row],[profit /loss ]]/Table1[[#This Row],[budget_x]]</f>
        <v>5.1205255645161287</v>
      </c>
      <c r="L614" t="str" cm="1">
        <f t="array" ref="L614">_xlfn.IFS(Table1[[#This Row],[score]]&gt;70,"high",Table1[[#This Row],[score]]&gt;50,"medium",Table1[[#This Row],[score]]&lt;=50,"low")</f>
        <v>medium</v>
      </c>
    </row>
    <row r="615" spans="1:12" x14ac:dyDescent="0.3">
      <c r="A615" t="s">
        <v>652</v>
      </c>
      <c r="B615" s="1">
        <v>42957</v>
      </c>
      <c r="C615">
        <v>81</v>
      </c>
      <c r="D615" t="s">
        <v>9</v>
      </c>
      <c r="E615" t="s">
        <v>10</v>
      </c>
      <c r="F615">
        <v>7000000</v>
      </c>
      <c r="G615">
        <v>36964656</v>
      </c>
      <c r="H615" t="s">
        <v>11</v>
      </c>
      <c r="I615">
        <f>YEAR(Table1[[#This Row],[date]])</f>
        <v>2017</v>
      </c>
      <c r="J615">
        <f>Table1[[#This Row],[revenue]]-Table1[[#This Row],[budget_x]]</f>
        <v>29964656</v>
      </c>
      <c r="K615" s="7">
        <f>Table1[[#This Row],[profit /loss ]]/Table1[[#This Row],[budget_x]]</f>
        <v>4.2806651428571429</v>
      </c>
      <c r="L615" t="str" cm="1">
        <f t="array" ref="L615">_xlfn.IFS(Table1[[#This Row],[score]]&gt;70,"high",Table1[[#This Row],[score]]&gt;50,"medium",Table1[[#This Row],[score]]&lt;=50,"low")</f>
        <v>high</v>
      </c>
    </row>
    <row r="616" spans="1:12" x14ac:dyDescent="0.3">
      <c r="A616" t="s">
        <v>653</v>
      </c>
      <c r="B616" s="1">
        <v>39625</v>
      </c>
      <c r="C616">
        <v>72</v>
      </c>
      <c r="D616" t="s">
        <v>9</v>
      </c>
      <c r="E616" t="s">
        <v>10</v>
      </c>
      <c r="F616">
        <v>130000000</v>
      </c>
      <c r="G616">
        <v>631910531</v>
      </c>
      <c r="H616" t="s">
        <v>11</v>
      </c>
      <c r="I616">
        <f>YEAR(Table1[[#This Row],[date]])</f>
        <v>2008</v>
      </c>
      <c r="J616">
        <f>Table1[[#This Row],[revenue]]-Table1[[#This Row],[budget_x]]</f>
        <v>501910531</v>
      </c>
      <c r="K616" s="7">
        <f>Table1[[#This Row],[profit /loss ]]/Table1[[#This Row],[budget_x]]</f>
        <v>3.8608502384615386</v>
      </c>
      <c r="L616" t="str" cm="1">
        <f t="array" ref="L616">_xlfn.IFS(Table1[[#This Row],[score]]&gt;70,"high",Table1[[#This Row],[score]]&gt;50,"medium",Table1[[#This Row],[score]]&lt;=50,"low")</f>
        <v>high</v>
      </c>
    </row>
    <row r="617" spans="1:12" x14ac:dyDescent="0.3">
      <c r="A617" t="s">
        <v>654</v>
      </c>
      <c r="B617" s="1">
        <v>44729</v>
      </c>
      <c r="C617">
        <v>55</v>
      </c>
      <c r="D617" t="s">
        <v>9</v>
      </c>
      <c r="E617" t="s">
        <v>171</v>
      </c>
      <c r="F617">
        <v>4000000</v>
      </c>
      <c r="G617">
        <v>1039744.4</v>
      </c>
      <c r="H617" t="s">
        <v>655</v>
      </c>
      <c r="I617">
        <f>YEAR(Table1[[#This Row],[date]])</f>
        <v>2022</v>
      </c>
      <c r="J617">
        <f>Table1[[#This Row],[revenue]]-Table1[[#This Row],[budget_x]]</f>
        <v>-2960255.6</v>
      </c>
      <c r="K617" s="7">
        <f>Table1[[#This Row],[profit /loss ]]/Table1[[#This Row],[budget_x]]</f>
        <v>-0.7400639</v>
      </c>
      <c r="L617" t="str" cm="1">
        <f t="array" ref="L617">_xlfn.IFS(Table1[[#This Row],[score]]&gt;70,"high",Table1[[#This Row],[score]]&gt;50,"medium",Table1[[#This Row],[score]]&lt;=50,"low")</f>
        <v>medium</v>
      </c>
    </row>
    <row r="618" spans="1:12" x14ac:dyDescent="0.3">
      <c r="A618" t="s">
        <v>656</v>
      </c>
      <c r="B618" s="1">
        <v>44875</v>
      </c>
      <c r="C618">
        <v>49</v>
      </c>
      <c r="D618" t="s">
        <v>9</v>
      </c>
      <c r="E618" t="s">
        <v>171</v>
      </c>
      <c r="F618">
        <v>158800000</v>
      </c>
      <c r="G618">
        <v>677460163.60000002</v>
      </c>
      <c r="H618" t="s">
        <v>132</v>
      </c>
      <c r="I618">
        <f>YEAR(Table1[[#This Row],[date]])</f>
        <v>2022</v>
      </c>
      <c r="J618">
        <f>Table1[[#This Row],[revenue]]-Table1[[#This Row],[budget_x]]</f>
        <v>518660163.60000002</v>
      </c>
      <c r="K618" s="7">
        <f>Table1[[#This Row],[profit /loss ]]/Table1[[#This Row],[budget_x]]</f>
        <v>3.2661219370277079</v>
      </c>
      <c r="L618" t="str" cm="1">
        <f t="array" ref="L618">_xlfn.IFS(Table1[[#This Row],[score]]&gt;70,"high",Table1[[#This Row],[score]]&gt;50,"medium",Table1[[#This Row],[score]]&lt;=50,"low")</f>
        <v>low</v>
      </c>
    </row>
    <row r="619" spans="1:12" x14ac:dyDescent="0.3">
      <c r="A619" t="s">
        <v>657</v>
      </c>
      <c r="B619" s="1">
        <v>44175</v>
      </c>
      <c r="C619">
        <v>64</v>
      </c>
      <c r="D619" t="s">
        <v>9</v>
      </c>
      <c r="E619" t="s">
        <v>10</v>
      </c>
      <c r="F619">
        <v>49500000</v>
      </c>
      <c r="G619">
        <v>29303571</v>
      </c>
      <c r="H619" t="s">
        <v>11</v>
      </c>
      <c r="I619">
        <f>YEAR(Table1[[#This Row],[date]])</f>
        <v>2020</v>
      </c>
      <c r="J619">
        <f>Table1[[#This Row],[revenue]]-Table1[[#This Row],[budget_x]]</f>
        <v>-20196429</v>
      </c>
      <c r="K619" s="7">
        <f>Table1[[#This Row],[profit /loss ]]/Table1[[#This Row],[budget_x]]</f>
        <v>-0.40800866666666669</v>
      </c>
      <c r="L619" t="str" cm="1">
        <f t="array" ref="L619">_xlfn.IFS(Table1[[#This Row],[score]]&gt;70,"high",Table1[[#This Row],[score]]&gt;50,"medium",Table1[[#This Row],[score]]&lt;=50,"low")</f>
        <v>medium</v>
      </c>
    </row>
    <row r="620" spans="1:12" x14ac:dyDescent="0.3">
      <c r="A620" t="s">
        <v>658</v>
      </c>
      <c r="B620" s="1">
        <v>39707</v>
      </c>
      <c r="C620">
        <v>76</v>
      </c>
      <c r="D620" t="s">
        <v>9</v>
      </c>
      <c r="E620" t="s">
        <v>10</v>
      </c>
      <c r="F620">
        <v>200000</v>
      </c>
      <c r="G620">
        <v>58992776.799999997</v>
      </c>
      <c r="H620" t="s">
        <v>11</v>
      </c>
      <c r="I620">
        <f>YEAR(Table1[[#This Row],[date]])</f>
        <v>2008</v>
      </c>
      <c r="J620">
        <f>Table1[[#This Row],[revenue]]-Table1[[#This Row],[budget_x]]</f>
        <v>58792776.799999997</v>
      </c>
      <c r="K620" s="7">
        <f>Table1[[#This Row],[profit /loss ]]/Table1[[#This Row],[budget_x]]</f>
        <v>293.96388400000001</v>
      </c>
      <c r="L620" t="str" cm="1">
        <f t="array" ref="L620">_xlfn.IFS(Table1[[#This Row],[score]]&gt;70,"high",Table1[[#This Row],[score]]&gt;50,"medium",Table1[[#This Row],[score]]&lt;=50,"low")</f>
        <v>high</v>
      </c>
    </row>
    <row r="621" spans="1:12" x14ac:dyDescent="0.3">
      <c r="A621" t="s">
        <v>659</v>
      </c>
      <c r="B621" s="1">
        <v>40106</v>
      </c>
      <c r="C621">
        <v>56</v>
      </c>
      <c r="D621" t="s">
        <v>9</v>
      </c>
      <c r="E621" t="s">
        <v>10</v>
      </c>
      <c r="F621">
        <v>3000000</v>
      </c>
      <c r="G621">
        <v>37753869.200000003</v>
      </c>
      <c r="H621" t="s">
        <v>17</v>
      </c>
      <c r="I621">
        <f>YEAR(Table1[[#This Row],[date]])</f>
        <v>2009</v>
      </c>
      <c r="J621">
        <f>Table1[[#This Row],[revenue]]-Table1[[#This Row],[budget_x]]</f>
        <v>34753869.200000003</v>
      </c>
      <c r="K621" s="7">
        <f>Table1[[#This Row],[profit /loss ]]/Table1[[#This Row],[budget_x]]</f>
        <v>11.584623066666667</v>
      </c>
      <c r="L621" t="str" cm="1">
        <f t="array" ref="L621">_xlfn.IFS(Table1[[#This Row],[score]]&gt;70,"high",Table1[[#This Row],[score]]&gt;50,"medium",Table1[[#This Row],[score]]&lt;=50,"low")</f>
        <v>medium</v>
      </c>
    </row>
    <row r="622" spans="1:12" x14ac:dyDescent="0.3">
      <c r="A622" t="s">
        <v>660</v>
      </c>
      <c r="B622" s="1">
        <v>39058</v>
      </c>
      <c r="C622">
        <v>75</v>
      </c>
      <c r="D622" t="s">
        <v>9</v>
      </c>
      <c r="E622" t="s">
        <v>10</v>
      </c>
      <c r="F622">
        <v>40000000</v>
      </c>
      <c r="G622">
        <v>121032272</v>
      </c>
      <c r="H622" t="s">
        <v>11</v>
      </c>
      <c r="I622">
        <f>YEAR(Table1[[#This Row],[date]])</f>
        <v>2006</v>
      </c>
      <c r="J622">
        <f>Table1[[#This Row],[revenue]]-Table1[[#This Row],[budget_x]]</f>
        <v>81032272</v>
      </c>
      <c r="K622" s="7">
        <f>Table1[[#This Row],[profit /loss ]]/Table1[[#This Row],[budget_x]]</f>
        <v>2.0258067999999998</v>
      </c>
      <c r="L622" t="str" cm="1">
        <f t="array" ref="L622">_xlfn.IFS(Table1[[#This Row],[score]]&gt;70,"high",Table1[[#This Row],[score]]&gt;50,"medium",Table1[[#This Row],[score]]&lt;=50,"low")</f>
        <v>high</v>
      </c>
    </row>
    <row r="623" spans="1:12" x14ac:dyDescent="0.3">
      <c r="A623" t="s">
        <v>661</v>
      </c>
      <c r="B623" s="1">
        <v>33012</v>
      </c>
      <c r="C623">
        <v>58</v>
      </c>
      <c r="D623" t="s">
        <v>9</v>
      </c>
      <c r="E623" t="s">
        <v>86</v>
      </c>
      <c r="F623">
        <v>95000000</v>
      </c>
      <c r="G623">
        <v>292616817.39999998</v>
      </c>
      <c r="H623" t="s">
        <v>87</v>
      </c>
      <c r="I623">
        <f>YEAR(Table1[[#This Row],[date]])</f>
        <v>1990</v>
      </c>
      <c r="J623">
        <f>Table1[[#This Row],[revenue]]-Table1[[#This Row],[budget_x]]</f>
        <v>197616817.39999998</v>
      </c>
      <c r="K623" s="7">
        <f>Table1[[#This Row],[profit /loss ]]/Table1[[#This Row],[budget_x]]</f>
        <v>2.0801770252631577</v>
      </c>
      <c r="L623" t="str" cm="1">
        <f t="array" ref="L623">_xlfn.IFS(Table1[[#This Row],[score]]&gt;70,"high",Table1[[#This Row],[score]]&gt;50,"medium",Table1[[#This Row],[score]]&lt;=50,"low")</f>
        <v>medium</v>
      </c>
    </row>
    <row r="624" spans="1:12" x14ac:dyDescent="0.3">
      <c r="A624" t="s">
        <v>662</v>
      </c>
      <c r="B624" s="1">
        <v>44958</v>
      </c>
      <c r="C624">
        <v>60</v>
      </c>
      <c r="D624" t="s">
        <v>9</v>
      </c>
      <c r="E624" t="s">
        <v>10</v>
      </c>
      <c r="F624">
        <v>128000000</v>
      </c>
      <c r="G624">
        <v>635149752.79999995</v>
      </c>
      <c r="H624" t="s">
        <v>17</v>
      </c>
      <c r="I624">
        <f>YEAR(Table1[[#This Row],[date]])</f>
        <v>2023</v>
      </c>
      <c r="J624">
        <f>Table1[[#This Row],[revenue]]-Table1[[#This Row],[budget_x]]</f>
        <v>507149752.79999995</v>
      </c>
      <c r="K624" s="7">
        <f>Table1[[#This Row],[profit /loss ]]/Table1[[#This Row],[budget_x]]</f>
        <v>3.9621074437499995</v>
      </c>
      <c r="L624" t="str" cm="1">
        <f t="array" ref="L624">_xlfn.IFS(Table1[[#This Row],[score]]&gt;70,"high",Table1[[#This Row],[score]]&gt;50,"medium",Table1[[#This Row],[score]]&lt;=50,"low")</f>
        <v>medium</v>
      </c>
    </row>
    <row r="625" spans="1:12" x14ac:dyDescent="0.3">
      <c r="A625" t="s">
        <v>663</v>
      </c>
      <c r="B625" s="1">
        <v>44826</v>
      </c>
      <c r="C625">
        <v>66</v>
      </c>
      <c r="D625" t="s">
        <v>9</v>
      </c>
      <c r="E625" t="s">
        <v>664</v>
      </c>
      <c r="F625">
        <v>39677129</v>
      </c>
      <c r="G625">
        <v>125000</v>
      </c>
      <c r="H625" t="s">
        <v>11</v>
      </c>
      <c r="I625">
        <f>YEAR(Table1[[#This Row],[date]])</f>
        <v>2022</v>
      </c>
      <c r="J625">
        <f>Table1[[#This Row],[revenue]]-Table1[[#This Row],[budget_x]]</f>
        <v>-39552129</v>
      </c>
      <c r="K625" s="7">
        <f>Table1[[#This Row],[profit /loss ]]/Table1[[#This Row],[budget_x]]</f>
        <v>-0.99684957044145006</v>
      </c>
      <c r="L625" t="str" cm="1">
        <f t="array" ref="L625">_xlfn.IFS(Table1[[#This Row],[score]]&gt;70,"high",Table1[[#This Row],[score]]&gt;50,"medium",Table1[[#This Row],[score]]&lt;=50,"low")</f>
        <v>medium</v>
      </c>
    </row>
    <row r="626" spans="1:12" x14ac:dyDescent="0.3">
      <c r="A626" t="s">
        <v>665</v>
      </c>
      <c r="B626" s="1">
        <v>44866</v>
      </c>
      <c r="C626">
        <v>59</v>
      </c>
      <c r="D626" t="s">
        <v>9</v>
      </c>
      <c r="E626" t="s">
        <v>249</v>
      </c>
      <c r="F626">
        <v>121000000</v>
      </c>
      <c r="G626">
        <v>466223042</v>
      </c>
      <c r="H626" t="s">
        <v>666</v>
      </c>
      <c r="I626">
        <f>YEAR(Table1[[#This Row],[date]])</f>
        <v>2022</v>
      </c>
      <c r="J626">
        <f>Table1[[#This Row],[revenue]]-Table1[[#This Row],[budget_x]]</f>
        <v>345223042</v>
      </c>
      <c r="K626" s="7">
        <f>Table1[[#This Row],[profit /loss ]]/Table1[[#This Row],[budget_x]]</f>
        <v>2.8530829917355374</v>
      </c>
      <c r="L626" t="str" cm="1">
        <f t="array" ref="L626">_xlfn.IFS(Table1[[#This Row],[score]]&gt;70,"high",Table1[[#This Row],[score]]&gt;50,"medium",Table1[[#This Row],[score]]&lt;=50,"low")</f>
        <v>medium</v>
      </c>
    </row>
    <row r="627" spans="1:12" x14ac:dyDescent="0.3">
      <c r="A627" t="s">
        <v>667</v>
      </c>
      <c r="B627" s="1">
        <v>43371</v>
      </c>
      <c r="C627">
        <v>68</v>
      </c>
      <c r="D627" t="s">
        <v>9</v>
      </c>
      <c r="E627" t="s">
        <v>10</v>
      </c>
      <c r="F627">
        <v>116000000</v>
      </c>
      <c r="G627">
        <v>856081053</v>
      </c>
      <c r="H627" t="s">
        <v>11</v>
      </c>
      <c r="I627">
        <f>YEAR(Table1[[#This Row],[date]])</f>
        <v>2018</v>
      </c>
      <c r="J627">
        <f>Table1[[#This Row],[revenue]]-Table1[[#This Row],[budget_x]]</f>
        <v>740081053</v>
      </c>
      <c r="K627" s="7">
        <f>Table1[[#This Row],[profit /loss ]]/Table1[[#This Row],[budget_x]]</f>
        <v>6.3800090775862071</v>
      </c>
      <c r="L627" t="str" cm="1">
        <f t="array" ref="L627">_xlfn.IFS(Table1[[#This Row],[score]]&gt;70,"high",Table1[[#This Row],[score]]&gt;50,"medium",Table1[[#This Row],[score]]&lt;=50,"low")</f>
        <v>medium</v>
      </c>
    </row>
    <row r="628" spans="1:12" x14ac:dyDescent="0.3">
      <c r="A628" t="s">
        <v>667</v>
      </c>
      <c r="B628" s="1">
        <v>43371</v>
      </c>
      <c r="C628">
        <v>68</v>
      </c>
      <c r="D628" t="s">
        <v>9</v>
      </c>
      <c r="E628" t="s">
        <v>10</v>
      </c>
      <c r="F628">
        <v>25000000</v>
      </c>
      <c r="G628">
        <v>881745</v>
      </c>
      <c r="H628" t="s">
        <v>11</v>
      </c>
      <c r="I628">
        <f>YEAR(Table1[[#This Row],[date]])</f>
        <v>2018</v>
      </c>
      <c r="J628">
        <f>Table1[[#This Row],[revenue]]-Table1[[#This Row],[budget_x]]</f>
        <v>-24118255</v>
      </c>
      <c r="K628" s="7">
        <f>Table1[[#This Row],[profit /loss ]]/Table1[[#This Row],[budget_x]]</f>
        <v>-0.96473019999999998</v>
      </c>
      <c r="L628" t="str" cm="1">
        <f t="array" ref="L628">_xlfn.IFS(Table1[[#This Row],[score]]&gt;70,"high",Table1[[#This Row],[score]]&gt;50,"medium",Table1[[#This Row],[score]]&lt;=50,"low")</f>
        <v>medium</v>
      </c>
    </row>
    <row r="629" spans="1:12" x14ac:dyDescent="0.3">
      <c r="A629" t="s">
        <v>668</v>
      </c>
      <c r="B629" s="1">
        <v>37630</v>
      </c>
      <c r="C629">
        <v>80</v>
      </c>
      <c r="D629" t="s">
        <v>9</v>
      </c>
      <c r="E629" t="s">
        <v>10</v>
      </c>
      <c r="F629">
        <v>52000000</v>
      </c>
      <c r="G629">
        <v>352114312</v>
      </c>
      <c r="H629" t="s">
        <v>11</v>
      </c>
      <c r="I629">
        <f>YEAR(Table1[[#This Row],[date]])</f>
        <v>2003</v>
      </c>
      <c r="J629">
        <f>Table1[[#This Row],[revenue]]-Table1[[#This Row],[budget_x]]</f>
        <v>300114312</v>
      </c>
      <c r="K629" s="7">
        <f>Table1[[#This Row],[profit /loss ]]/Table1[[#This Row],[budget_x]]</f>
        <v>5.7714290769230772</v>
      </c>
      <c r="L629" t="str" cm="1">
        <f t="array" ref="L629">_xlfn.IFS(Table1[[#This Row],[score]]&gt;70,"high",Table1[[#This Row],[score]]&gt;50,"medium",Table1[[#This Row],[score]]&lt;=50,"low")</f>
        <v>high</v>
      </c>
    </row>
    <row r="630" spans="1:12" x14ac:dyDescent="0.3">
      <c r="A630" t="s">
        <v>669</v>
      </c>
      <c r="B630" s="1">
        <v>37616</v>
      </c>
      <c r="C630">
        <v>84</v>
      </c>
      <c r="D630" t="s">
        <v>9</v>
      </c>
      <c r="E630" t="s">
        <v>10</v>
      </c>
      <c r="F630">
        <v>94000000</v>
      </c>
      <c r="G630">
        <v>919148764</v>
      </c>
      <c r="H630" t="s">
        <v>11</v>
      </c>
      <c r="I630">
        <f>YEAR(Table1[[#This Row],[date]])</f>
        <v>2002</v>
      </c>
      <c r="J630">
        <f>Table1[[#This Row],[revenue]]-Table1[[#This Row],[budget_x]]</f>
        <v>825148764</v>
      </c>
      <c r="K630" s="7">
        <f>Table1[[#This Row],[profit /loss ]]/Table1[[#This Row],[budget_x]]</f>
        <v>8.7781783404255318</v>
      </c>
      <c r="L630" t="str" cm="1">
        <f t="array" ref="L630">_xlfn.IFS(Table1[[#This Row],[score]]&gt;70,"high",Table1[[#This Row],[score]]&gt;50,"medium",Table1[[#This Row],[score]]&lt;=50,"low")</f>
        <v>high</v>
      </c>
    </row>
    <row r="631" spans="1:12" x14ac:dyDescent="0.3">
      <c r="A631" t="s">
        <v>670</v>
      </c>
      <c r="B631" s="1">
        <v>44995</v>
      </c>
      <c r="C631">
        <v>38</v>
      </c>
      <c r="D631" t="s">
        <v>9</v>
      </c>
      <c r="E631" t="s">
        <v>15</v>
      </c>
      <c r="F631">
        <v>64500000</v>
      </c>
      <c r="G631">
        <v>385960548.19999999</v>
      </c>
      <c r="H631" t="s">
        <v>52</v>
      </c>
      <c r="I631">
        <f>YEAR(Table1[[#This Row],[date]])</f>
        <v>2023</v>
      </c>
      <c r="J631">
        <f>Table1[[#This Row],[revenue]]-Table1[[#This Row],[budget_x]]</f>
        <v>321460548.19999999</v>
      </c>
      <c r="K631" s="7">
        <f>Table1[[#This Row],[profit /loss ]]/Table1[[#This Row],[budget_x]]</f>
        <v>4.9838844682170542</v>
      </c>
      <c r="L631" t="str" cm="1">
        <f t="array" ref="L631">_xlfn.IFS(Table1[[#This Row],[score]]&gt;70,"high",Table1[[#This Row],[score]]&gt;50,"medium",Table1[[#This Row],[score]]&lt;=50,"low")</f>
        <v>low</v>
      </c>
    </row>
    <row r="632" spans="1:12" x14ac:dyDescent="0.3">
      <c r="A632" t="s">
        <v>671</v>
      </c>
      <c r="B632" s="1">
        <v>44596</v>
      </c>
      <c r="C632">
        <v>74</v>
      </c>
      <c r="D632" t="s">
        <v>9</v>
      </c>
      <c r="E632" t="s">
        <v>15</v>
      </c>
      <c r="F632">
        <v>85000000</v>
      </c>
      <c r="G632">
        <v>645835675.20000005</v>
      </c>
      <c r="H632" t="s">
        <v>52</v>
      </c>
      <c r="I632">
        <f>YEAR(Table1[[#This Row],[date]])</f>
        <v>2022</v>
      </c>
      <c r="J632">
        <f>Table1[[#This Row],[revenue]]-Table1[[#This Row],[budget_x]]</f>
        <v>560835675.20000005</v>
      </c>
      <c r="K632" s="7">
        <f>Table1[[#This Row],[profit /loss ]]/Table1[[#This Row],[budget_x]]</f>
        <v>6.5980667670588238</v>
      </c>
      <c r="L632" t="str" cm="1">
        <f t="array" ref="L632">_xlfn.IFS(Table1[[#This Row],[score]]&gt;70,"high",Table1[[#This Row],[score]]&gt;50,"medium",Table1[[#This Row],[score]]&lt;=50,"low")</f>
        <v>high</v>
      </c>
    </row>
    <row r="633" spans="1:12" x14ac:dyDescent="0.3">
      <c r="A633" t="s">
        <v>672</v>
      </c>
      <c r="B633" s="1">
        <v>44854</v>
      </c>
      <c r="C633">
        <v>74</v>
      </c>
      <c r="D633" t="s">
        <v>9</v>
      </c>
      <c r="E633" t="s">
        <v>74</v>
      </c>
      <c r="F633">
        <v>6993600</v>
      </c>
      <c r="G633">
        <v>16914773</v>
      </c>
      <c r="H633" t="s">
        <v>11</v>
      </c>
      <c r="I633">
        <f>YEAR(Table1[[#This Row],[date]])</f>
        <v>2022</v>
      </c>
      <c r="J633">
        <f>Table1[[#This Row],[revenue]]-Table1[[#This Row],[budget_x]]</f>
        <v>9921173</v>
      </c>
      <c r="K633" s="7">
        <f>Table1[[#This Row],[profit /loss ]]/Table1[[#This Row],[budget_x]]</f>
        <v>1.4186074410889957</v>
      </c>
      <c r="L633" t="str" cm="1">
        <f t="array" ref="L633">_xlfn.IFS(Table1[[#This Row],[score]]&gt;70,"high",Table1[[#This Row],[score]]&gt;50,"medium",Table1[[#This Row],[score]]&lt;=50,"low")</f>
        <v>high</v>
      </c>
    </row>
    <row r="634" spans="1:12" x14ac:dyDescent="0.3">
      <c r="A634" t="s">
        <v>673</v>
      </c>
      <c r="B634" s="1">
        <v>44834</v>
      </c>
      <c r="C634">
        <v>57</v>
      </c>
      <c r="D634" t="s">
        <v>9</v>
      </c>
      <c r="E634" t="s">
        <v>10</v>
      </c>
      <c r="F634">
        <v>134600000</v>
      </c>
      <c r="G634">
        <v>409636263</v>
      </c>
      <c r="H634" t="s">
        <v>17</v>
      </c>
      <c r="I634">
        <f>YEAR(Table1[[#This Row],[date]])</f>
        <v>2022</v>
      </c>
      <c r="J634">
        <f>Table1[[#This Row],[revenue]]-Table1[[#This Row],[budget_x]]</f>
        <v>275036263</v>
      </c>
      <c r="K634" s="7">
        <f>Table1[[#This Row],[profit /loss ]]/Table1[[#This Row],[budget_x]]</f>
        <v>2.0433600520059434</v>
      </c>
      <c r="L634" t="str" cm="1">
        <f t="array" ref="L634">_xlfn.IFS(Table1[[#This Row],[score]]&gt;70,"high",Table1[[#This Row],[score]]&gt;50,"medium",Table1[[#This Row],[score]]&lt;=50,"low")</f>
        <v>medium</v>
      </c>
    </row>
    <row r="635" spans="1:12" x14ac:dyDescent="0.3">
      <c r="A635" t="s">
        <v>674</v>
      </c>
      <c r="B635" s="1">
        <v>42509</v>
      </c>
      <c r="C635">
        <v>65</v>
      </c>
      <c r="D635" t="s">
        <v>9</v>
      </c>
      <c r="E635" t="s">
        <v>10</v>
      </c>
      <c r="F635">
        <v>178000000</v>
      </c>
      <c r="G635">
        <v>542537546</v>
      </c>
      <c r="H635" t="s">
        <v>11</v>
      </c>
      <c r="I635">
        <f>YEAR(Table1[[#This Row],[date]])</f>
        <v>2016</v>
      </c>
      <c r="J635">
        <f>Table1[[#This Row],[revenue]]-Table1[[#This Row],[budget_x]]</f>
        <v>364537546</v>
      </c>
      <c r="K635" s="7">
        <f>Table1[[#This Row],[profit /loss ]]/Table1[[#This Row],[budget_x]]</f>
        <v>2.0479637415730338</v>
      </c>
      <c r="L635" t="str" cm="1">
        <f t="array" ref="L635">_xlfn.IFS(Table1[[#This Row],[score]]&gt;70,"high",Table1[[#This Row],[score]]&gt;50,"medium",Table1[[#This Row],[score]]&lt;=50,"low")</f>
        <v>medium</v>
      </c>
    </row>
    <row r="636" spans="1:12" x14ac:dyDescent="0.3">
      <c r="A636" t="s">
        <v>675</v>
      </c>
      <c r="B636" s="1">
        <v>44511</v>
      </c>
      <c r="C636">
        <v>74</v>
      </c>
      <c r="D636" t="s">
        <v>9</v>
      </c>
      <c r="E636" t="s">
        <v>10</v>
      </c>
      <c r="F636">
        <v>250000000</v>
      </c>
      <c r="G636">
        <v>759959662</v>
      </c>
      <c r="H636" t="s">
        <v>11</v>
      </c>
      <c r="I636">
        <f>YEAR(Table1[[#This Row],[date]])</f>
        <v>2021</v>
      </c>
      <c r="J636">
        <f>Table1[[#This Row],[revenue]]-Table1[[#This Row],[budget_x]]</f>
        <v>509959662</v>
      </c>
      <c r="K636" s="7">
        <f>Table1[[#This Row],[profit /loss ]]/Table1[[#This Row],[budget_x]]</f>
        <v>2.0398386479999999</v>
      </c>
      <c r="L636" t="str" cm="1">
        <f t="array" ref="L636">_xlfn.IFS(Table1[[#This Row],[score]]&gt;70,"high",Table1[[#This Row],[score]]&gt;50,"medium",Table1[[#This Row],[score]]&lt;=50,"low")</f>
        <v>high</v>
      </c>
    </row>
    <row r="637" spans="1:12" x14ac:dyDescent="0.3">
      <c r="A637" t="s">
        <v>676</v>
      </c>
      <c r="B637" s="1">
        <v>43945</v>
      </c>
      <c r="C637">
        <v>73</v>
      </c>
      <c r="D637" t="s">
        <v>9</v>
      </c>
      <c r="E637" t="s">
        <v>10</v>
      </c>
      <c r="F637">
        <v>65000000</v>
      </c>
      <c r="G637">
        <v>0</v>
      </c>
      <c r="H637" t="s">
        <v>11</v>
      </c>
      <c r="I637">
        <f>YEAR(Table1[[#This Row],[date]])</f>
        <v>2020</v>
      </c>
      <c r="J637">
        <f>Table1[[#This Row],[revenue]]-Table1[[#This Row],[budget_x]]</f>
        <v>-65000000</v>
      </c>
      <c r="K637" s="7">
        <f>Table1[[#This Row],[profit /loss ]]/Table1[[#This Row],[budget_x]]</f>
        <v>-1</v>
      </c>
      <c r="L637" t="str" cm="1">
        <f t="array" ref="L637">_xlfn.IFS(Table1[[#This Row],[score]]&gt;70,"high",Table1[[#This Row],[score]]&gt;50,"medium",Table1[[#This Row],[score]]&lt;=50,"low")</f>
        <v>high</v>
      </c>
    </row>
    <row r="638" spans="1:12" x14ac:dyDescent="0.3">
      <c r="A638" t="s">
        <v>677</v>
      </c>
      <c r="B638" s="1">
        <v>44830</v>
      </c>
      <c r="C638">
        <v>73</v>
      </c>
      <c r="D638" t="s">
        <v>9</v>
      </c>
      <c r="E638" t="s">
        <v>10</v>
      </c>
      <c r="F638">
        <v>53600000</v>
      </c>
      <c r="G638">
        <v>682429959.60000002</v>
      </c>
      <c r="H638" t="s">
        <v>17</v>
      </c>
      <c r="I638">
        <f>YEAR(Table1[[#This Row],[date]])</f>
        <v>2022</v>
      </c>
      <c r="J638">
        <f>Table1[[#This Row],[revenue]]-Table1[[#This Row],[budget_x]]</f>
        <v>628829959.60000002</v>
      </c>
      <c r="K638" s="7">
        <f>Table1[[#This Row],[profit /loss ]]/Table1[[#This Row],[budget_x]]</f>
        <v>11.731902231343284</v>
      </c>
      <c r="L638" t="str" cm="1">
        <f t="array" ref="L638">_xlfn.IFS(Table1[[#This Row],[score]]&gt;70,"high",Table1[[#This Row],[score]]&gt;50,"medium",Table1[[#This Row],[score]]&lt;=50,"low")</f>
        <v>high</v>
      </c>
    </row>
    <row r="639" spans="1:12" x14ac:dyDescent="0.3">
      <c r="A639" t="s">
        <v>678</v>
      </c>
      <c r="B639" s="1">
        <v>43510</v>
      </c>
      <c r="C639">
        <v>72</v>
      </c>
      <c r="D639" t="s">
        <v>9</v>
      </c>
      <c r="E639" t="s">
        <v>10</v>
      </c>
      <c r="F639">
        <v>170000000</v>
      </c>
      <c r="G639">
        <v>401900040</v>
      </c>
      <c r="H639" t="s">
        <v>11</v>
      </c>
      <c r="I639">
        <f>YEAR(Table1[[#This Row],[date]])</f>
        <v>2019</v>
      </c>
      <c r="J639">
        <f>Table1[[#This Row],[revenue]]-Table1[[#This Row],[budget_x]]</f>
        <v>231900040</v>
      </c>
      <c r="K639" s="7">
        <f>Table1[[#This Row],[profit /loss ]]/Table1[[#This Row],[budget_x]]</f>
        <v>1.3641178823529412</v>
      </c>
      <c r="L639" t="str" cm="1">
        <f t="array" ref="L639">_xlfn.IFS(Table1[[#This Row],[score]]&gt;70,"high",Table1[[#This Row],[score]]&gt;50,"medium",Table1[[#This Row],[score]]&lt;=50,"low")</f>
        <v>high</v>
      </c>
    </row>
    <row r="640" spans="1:12" x14ac:dyDescent="0.3">
      <c r="A640" t="s">
        <v>679</v>
      </c>
      <c r="B640" s="1">
        <v>41081</v>
      </c>
      <c r="C640">
        <v>70</v>
      </c>
      <c r="D640" t="s">
        <v>9</v>
      </c>
      <c r="E640" t="s">
        <v>10</v>
      </c>
      <c r="F640">
        <v>185000000</v>
      </c>
      <c r="G640">
        <v>554606532</v>
      </c>
      <c r="H640" t="s">
        <v>11</v>
      </c>
      <c r="I640">
        <f>YEAR(Table1[[#This Row],[date]])</f>
        <v>2012</v>
      </c>
      <c r="J640">
        <f>Table1[[#This Row],[revenue]]-Table1[[#This Row],[budget_x]]</f>
        <v>369606532</v>
      </c>
      <c r="K640" s="7">
        <f>Table1[[#This Row],[profit /loss ]]/Table1[[#This Row],[budget_x]]</f>
        <v>1.997873145945946</v>
      </c>
      <c r="L640" t="str" cm="1">
        <f t="array" ref="L640">_xlfn.IFS(Table1[[#This Row],[score]]&gt;70,"high",Table1[[#This Row],[score]]&gt;50,"medium",Table1[[#This Row],[score]]&lt;=50,"low")</f>
        <v>medium</v>
      </c>
    </row>
    <row r="641" spans="1:12" x14ac:dyDescent="0.3">
      <c r="A641" t="s">
        <v>680</v>
      </c>
      <c r="B641" s="1">
        <v>41466</v>
      </c>
      <c r="C641">
        <v>70</v>
      </c>
      <c r="D641" t="s">
        <v>9</v>
      </c>
      <c r="E641" t="s">
        <v>10</v>
      </c>
      <c r="F641">
        <v>200000000</v>
      </c>
      <c r="G641">
        <v>743455810</v>
      </c>
      <c r="H641" t="s">
        <v>11</v>
      </c>
      <c r="I641">
        <f>YEAR(Table1[[#This Row],[date]])</f>
        <v>2013</v>
      </c>
      <c r="J641">
        <f>Table1[[#This Row],[revenue]]-Table1[[#This Row],[budget_x]]</f>
        <v>543455810</v>
      </c>
      <c r="K641" s="7">
        <f>Table1[[#This Row],[profit /loss ]]/Table1[[#This Row],[budget_x]]</f>
        <v>2.7172790500000001</v>
      </c>
      <c r="L641" t="str" cm="1">
        <f t="array" ref="L641">_xlfn.IFS(Table1[[#This Row],[score]]&gt;70,"high",Table1[[#This Row],[score]]&gt;50,"medium",Table1[[#This Row],[score]]&lt;=50,"low")</f>
        <v>medium</v>
      </c>
    </row>
    <row r="642" spans="1:12" x14ac:dyDescent="0.3">
      <c r="A642" t="s">
        <v>681</v>
      </c>
      <c r="B642" s="1">
        <v>39569</v>
      </c>
      <c r="C642">
        <v>76</v>
      </c>
      <c r="D642" t="s">
        <v>9</v>
      </c>
      <c r="E642" t="s">
        <v>10</v>
      </c>
      <c r="F642">
        <v>186000000</v>
      </c>
      <c r="G642">
        <v>585171547</v>
      </c>
      <c r="H642" t="s">
        <v>11</v>
      </c>
      <c r="I642">
        <f>YEAR(Table1[[#This Row],[date]])</f>
        <v>2008</v>
      </c>
      <c r="J642">
        <f>Table1[[#This Row],[revenue]]-Table1[[#This Row],[budget_x]]</f>
        <v>399171547</v>
      </c>
      <c r="K642" s="7">
        <f>Table1[[#This Row],[profit /loss ]]/Table1[[#This Row],[budget_x]]</f>
        <v>2.1460835860215055</v>
      </c>
      <c r="L642" t="str" cm="1">
        <f t="array" ref="L642">_xlfn.IFS(Table1[[#This Row],[score]]&gt;70,"high",Table1[[#This Row],[score]]&gt;50,"medium",Table1[[#This Row],[score]]&lt;=50,"low")</f>
        <v>high</v>
      </c>
    </row>
    <row r="643" spans="1:12" x14ac:dyDescent="0.3">
      <c r="A643" t="s">
        <v>682</v>
      </c>
      <c r="B643" s="1">
        <v>14033</v>
      </c>
      <c r="C643">
        <v>71</v>
      </c>
      <c r="D643" t="s">
        <v>9</v>
      </c>
      <c r="E643" t="s">
        <v>10</v>
      </c>
      <c r="F643">
        <v>1488000</v>
      </c>
      <c r="G643">
        <v>184925486</v>
      </c>
      <c r="H643" t="s">
        <v>11</v>
      </c>
      <c r="I643">
        <f>YEAR(Table1[[#This Row],[date]])</f>
        <v>1938</v>
      </c>
      <c r="J643">
        <f>Table1[[#This Row],[revenue]]-Table1[[#This Row],[budget_x]]</f>
        <v>183437486</v>
      </c>
      <c r="K643" s="7">
        <f>Table1[[#This Row],[profit /loss ]]/Table1[[#This Row],[budget_x]]</f>
        <v>123.27788037634409</v>
      </c>
      <c r="L643" t="str" cm="1">
        <f t="array" ref="L643">_xlfn.IFS(Table1[[#This Row],[score]]&gt;70,"high",Table1[[#This Row],[score]]&gt;50,"medium",Table1[[#This Row],[score]]&lt;=50,"low")</f>
        <v>high</v>
      </c>
    </row>
    <row r="644" spans="1:12" x14ac:dyDescent="0.3">
      <c r="A644" t="s">
        <v>683</v>
      </c>
      <c r="B644" s="1">
        <v>43573</v>
      </c>
      <c r="C644">
        <v>57</v>
      </c>
      <c r="D644" t="s">
        <v>9</v>
      </c>
      <c r="E644" t="s">
        <v>10</v>
      </c>
      <c r="F644">
        <v>9000000</v>
      </c>
      <c r="G644">
        <v>123133739</v>
      </c>
      <c r="H644" t="s">
        <v>11</v>
      </c>
      <c r="I644">
        <f>YEAR(Table1[[#This Row],[date]])</f>
        <v>2019</v>
      </c>
      <c r="J644">
        <f>Table1[[#This Row],[revenue]]-Table1[[#This Row],[budget_x]]</f>
        <v>114133739</v>
      </c>
      <c r="K644" s="7">
        <f>Table1[[#This Row],[profit /loss ]]/Table1[[#This Row],[budget_x]]</f>
        <v>12.681526555555555</v>
      </c>
      <c r="L644" t="str" cm="1">
        <f t="array" ref="L644">_xlfn.IFS(Table1[[#This Row],[score]]&gt;70,"high",Table1[[#This Row],[score]]&gt;50,"medium",Table1[[#This Row],[score]]&lt;=50,"low")</f>
        <v>medium</v>
      </c>
    </row>
    <row r="645" spans="1:12" x14ac:dyDescent="0.3">
      <c r="A645" t="s">
        <v>684</v>
      </c>
      <c r="B645" s="1">
        <v>41893</v>
      </c>
      <c r="C645">
        <v>59</v>
      </c>
      <c r="D645" t="s">
        <v>9</v>
      </c>
      <c r="E645" t="s">
        <v>10</v>
      </c>
      <c r="F645">
        <v>125000000</v>
      </c>
      <c r="G645">
        <v>485004754</v>
      </c>
      <c r="H645" t="s">
        <v>11</v>
      </c>
      <c r="I645">
        <f>YEAR(Table1[[#This Row],[date]])</f>
        <v>2014</v>
      </c>
      <c r="J645">
        <f>Table1[[#This Row],[revenue]]-Table1[[#This Row],[budget_x]]</f>
        <v>360004754</v>
      </c>
      <c r="K645" s="7">
        <f>Table1[[#This Row],[profit /loss ]]/Table1[[#This Row],[budget_x]]</f>
        <v>2.8800380319999999</v>
      </c>
      <c r="L645" t="str" cm="1">
        <f t="array" ref="L645">_xlfn.IFS(Table1[[#This Row],[score]]&gt;70,"high",Table1[[#This Row],[score]]&gt;50,"medium",Table1[[#This Row],[score]]&lt;=50,"low")</f>
        <v>medium</v>
      </c>
    </row>
    <row r="646" spans="1:12" x14ac:dyDescent="0.3">
      <c r="A646" t="s">
        <v>684</v>
      </c>
      <c r="B646" s="1">
        <v>41893</v>
      </c>
      <c r="C646">
        <v>59</v>
      </c>
      <c r="D646" t="s">
        <v>9</v>
      </c>
      <c r="E646" t="s">
        <v>10</v>
      </c>
      <c r="F646">
        <v>13500000</v>
      </c>
      <c r="G646">
        <v>202000000</v>
      </c>
      <c r="H646" t="s">
        <v>11</v>
      </c>
      <c r="I646">
        <f>YEAR(Table1[[#This Row],[date]])</f>
        <v>2014</v>
      </c>
      <c r="J646">
        <f>Table1[[#This Row],[revenue]]-Table1[[#This Row],[budget_x]]</f>
        <v>188500000</v>
      </c>
      <c r="K646" s="7">
        <f>Table1[[#This Row],[profit /loss ]]/Table1[[#This Row],[budget_x]]</f>
        <v>13.962962962962964</v>
      </c>
      <c r="L646" t="str" cm="1">
        <f t="array" ref="L646">_xlfn.IFS(Table1[[#This Row],[score]]&gt;70,"high",Table1[[#This Row],[score]]&gt;50,"medium",Table1[[#This Row],[score]]&lt;=50,"low")</f>
        <v>medium</v>
      </c>
    </row>
    <row r="647" spans="1:12" x14ac:dyDescent="0.3">
      <c r="A647" t="s">
        <v>685</v>
      </c>
      <c r="B647" s="1">
        <v>44684</v>
      </c>
      <c r="C647">
        <v>70</v>
      </c>
      <c r="D647" t="s">
        <v>9</v>
      </c>
      <c r="E647" t="s">
        <v>10</v>
      </c>
      <c r="F647">
        <v>146400000</v>
      </c>
      <c r="G647">
        <v>638963437.39999998</v>
      </c>
      <c r="H647" t="s">
        <v>17</v>
      </c>
      <c r="I647">
        <f>YEAR(Table1[[#This Row],[date]])</f>
        <v>2022</v>
      </c>
      <c r="J647">
        <f>Table1[[#This Row],[revenue]]-Table1[[#This Row],[budget_x]]</f>
        <v>492563437.39999998</v>
      </c>
      <c r="K647" s="7">
        <f>Table1[[#This Row],[profit /loss ]]/Table1[[#This Row],[budget_x]]</f>
        <v>3.3645043538251365</v>
      </c>
      <c r="L647" t="str" cm="1">
        <f t="array" ref="L647">_xlfn.IFS(Table1[[#This Row],[score]]&gt;70,"high",Table1[[#This Row],[score]]&gt;50,"medium",Table1[[#This Row],[score]]&lt;=50,"low")</f>
        <v>medium</v>
      </c>
    </row>
    <row r="648" spans="1:12" x14ac:dyDescent="0.3">
      <c r="A648" t="s">
        <v>686</v>
      </c>
      <c r="B648" s="1">
        <v>41269</v>
      </c>
      <c r="C648">
        <v>73</v>
      </c>
      <c r="D648" t="s">
        <v>9</v>
      </c>
      <c r="E648" t="s">
        <v>10</v>
      </c>
      <c r="F648">
        <v>200000000</v>
      </c>
      <c r="G648">
        <v>1014938545</v>
      </c>
      <c r="H648" t="s">
        <v>11</v>
      </c>
      <c r="I648">
        <f>YEAR(Table1[[#This Row],[date]])</f>
        <v>2012</v>
      </c>
      <c r="J648">
        <f>Table1[[#This Row],[revenue]]-Table1[[#This Row],[budget_x]]</f>
        <v>814938545</v>
      </c>
      <c r="K648" s="7">
        <f>Table1[[#This Row],[profit /loss ]]/Table1[[#This Row],[budget_x]]</f>
        <v>4.0746927250000002</v>
      </c>
      <c r="L648" t="str" cm="1">
        <f t="array" ref="L648">_xlfn.IFS(Table1[[#This Row],[score]]&gt;70,"high",Table1[[#This Row],[score]]&gt;50,"medium",Table1[[#This Row],[score]]&lt;=50,"low")</f>
        <v>high</v>
      </c>
    </row>
    <row r="649" spans="1:12" x14ac:dyDescent="0.3">
      <c r="A649" t="s">
        <v>687</v>
      </c>
      <c r="B649" s="1">
        <v>44602</v>
      </c>
      <c r="C649">
        <v>63</v>
      </c>
      <c r="D649" t="s">
        <v>9</v>
      </c>
      <c r="E649" t="s">
        <v>10</v>
      </c>
      <c r="F649">
        <v>3500000</v>
      </c>
      <c r="G649">
        <v>192301839.80000001</v>
      </c>
      <c r="H649" t="s">
        <v>17</v>
      </c>
      <c r="I649">
        <f>YEAR(Table1[[#This Row],[date]])</f>
        <v>2022</v>
      </c>
      <c r="J649">
        <f>Table1[[#This Row],[revenue]]-Table1[[#This Row],[budget_x]]</f>
        <v>188801839.80000001</v>
      </c>
      <c r="K649" s="7">
        <f>Table1[[#This Row],[profit /loss ]]/Table1[[#This Row],[budget_x]]</f>
        <v>53.943382800000002</v>
      </c>
      <c r="L649" t="str" cm="1">
        <f t="array" ref="L649">_xlfn.IFS(Table1[[#This Row],[score]]&gt;70,"high",Table1[[#This Row],[score]]&gt;50,"medium",Table1[[#This Row],[score]]&lt;=50,"low")</f>
        <v>medium</v>
      </c>
    </row>
    <row r="650" spans="1:12" x14ac:dyDescent="0.3">
      <c r="A650" t="s">
        <v>688</v>
      </c>
      <c r="B650" s="1">
        <v>43647</v>
      </c>
      <c r="C650">
        <v>75</v>
      </c>
      <c r="D650" t="s">
        <v>9</v>
      </c>
      <c r="E650" t="s">
        <v>10</v>
      </c>
      <c r="F650">
        <v>160000000</v>
      </c>
      <c r="G650">
        <v>1132107522</v>
      </c>
      <c r="H650" t="s">
        <v>11</v>
      </c>
      <c r="I650">
        <f>YEAR(Table1[[#This Row],[date]])</f>
        <v>2019</v>
      </c>
      <c r="J650">
        <f>Table1[[#This Row],[revenue]]-Table1[[#This Row],[budget_x]]</f>
        <v>972107522</v>
      </c>
      <c r="K650" s="7">
        <f>Table1[[#This Row],[profit /loss ]]/Table1[[#This Row],[budget_x]]</f>
        <v>6.0756720125000001</v>
      </c>
      <c r="L650" t="str" cm="1">
        <f t="array" ref="L650">_xlfn.IFS(Table1[[#This Row],[score]]&gt;70,"high",Table1[[#This Row],[score]]&gt;50,"medium",Table1[[#This Row],[score]]&lt;=50,"low")</f>
        <v>high</v>
      </c>
    </row>
    <row r="651" spans="1:12" x14ac:dyDescent="0.3">
      <c r="A651" t="s">
        <v>689</v>
      </c>
      <c r="B651" s="1">
        <v>44915</v>
      </c>
      <c r="C651">
        <v>81</v>
      </c>
      <c r="D651" t="s">
        <v>9</v>
      </c>
      <c r="E651" t="s">
        <v>15</v>
      </c>
      <c r="F651">
        <v>77600000</v>
      </c>
      <c r="G651">
        <v>827017257.20000005</v>
      </c>
      <c r="H651" t="s">
        <v>17</v>
      </c>
      <c r="I651">
        <f>YEAR(Table1[[#This Row],[date]])</f>
        <v>2022</v>
      </c>
      <c r="J651">
        <f>Table1[[#This Row],[revenue]]-Table1[[#This Row],[budget_x]]</f>
        <v>749417257.20000005</v>
      </c>
      <c r="K651" s="7">
        <f>Table1[[#This Row],[profit /loss ]]/Table1[[#This Row],[budget_x]]</f>
        <v>9.6574388814432996</v>
      </c>
      <c r="L651" t="str" cm="1">
        <f t="array" ref="L651">_xlfn.IFS(Table1[[#This Row],[score]]&gt;70,"high",Table1[[#This Row],[score]]&gt;50,"medium",Table1[[#This Row],[score]]&lt;=50,"low")</f>
        <v>high</v>
      </c>
    </row>
    <row r="652" spans="1:12" x14ac:dyDescent="0.3">
      <c r="A652" t="s">
        <v>690</v>
      </c>
      <c r="B652" s="1">
        <v>44505</v>
      </c>
      <c r="C652">
        <v>80</v>
      </c>
      <c r="D652" t="s">
        <v>9</v>
      </c>
      <c r="E652" t="s">
        <v>10</v>
      </c>
      <c r="F652">
        <v>2500000</v>
      </c>
      <c r="G652">
        <v>61416888</v>
      </c>
      <c r="H652" t="s">
        <v>11</v>
      </c>
      <c r="I652">
        <f>YEAR(Table1[[#This Row],[date]])</f>
        <v>2021</v>
      </c>
      <c r="J652">
        <f>Table1[[#This Row],[revenue]]-Table1[[#This Row],[budget_x]]</f>
        <v>58916888</v>
      </c>
      <c r="K652" s="7">
        <f>Table1[[#This Row],[profit /loss ]]/Table1[[#This Row],[budget_x]]</f>
        <v>23.566755199999999</v>
      </c>
      <c r="L652" t="str" cm="1">
        <f t="array" ref="L652">_xlfn.IFS(Table1[[#This Row],[score]]&gt;70,"high",Table1[[#This Row],[score]]&gt;50,"medium",Table1[[#This Row],[score]]&lt;=50,"low")</f>
        <v>high</v>
      </c>
    </row>
    <row r="653" spans="1:12" x14ac:dyDescent="0.3">
      <c r="A653" t="s">
        <v>691</v>
      </c>
      <c r="B653" s="1">
        <v>40688</v>
      </c>
      <c r="C653">
        <v>65</v>
      </c>
      <c r="D653" t="s">
        <v>9</v>
      </c>
      <c r="E653" t="s">
        <v>10</v>
      </c>
      <c r="F653">
        <v>80000000</v>
      </c>
      <c r="G653">
        <v>586764305</v>
      </c>
      <c r="H653" t="s">
        <v>11</v>
      </c>
      <c r="I653">
        <f>YEAR(Table1[[#This Row],[date]])</f>
        <v>2011</v>
      </c>
      <c r="J653">
        <f>Table1[[#This Row],[revenue]]-Table1[[#This Row],[budget_x]]</f>
        <v>506764305</v>
      </c>
      <c r="K653" s="7">
        <f>Table1[[#This Row],[profit /loss ]]/Table1[[#This Row],[budget_x]]</f>
        <v>6.3345538125000003</v>
      </c>
      <c r="L653" t="str" cm="1">
        <f t="array" ref="L653">_xlfn.IFS(Table1[[#This Row],[score]]&gt;70,"high",Table1[[#This Row],[score]]&gt;50,"medium",Table1[[#This Row],[score]]&lt;=50,"low")</f>
        <v>medium</v>
      </c>
    </row>
    <row r="654" spans="1:12" x14ac:dyDescent="0.3">
      <c r="A654" t="s">
        <v>692</v>
      </c>
      <c r="B654" s="1">
        <v>44840</v>
      </c>
      <c r="C654">
        <v>62</v>
      </c>
      <c r="D654" t="s">
        <v>9</v>
      </c>
      <c r="E654" t="s">
        <v>10</v>
      </c>
      <c r="F654">
        <v>73600000</v>
      </c>
      <c r="G654">
        <v>306445940.39999998</v>
      </c>
      <c r="H654" t="s">
        <v>11</v>
      </c>
      <c r="I654">
        <f>YEAR(Table1[[#This Row],[date]])</f>
        <v>2022</v>
      </c>
      <c r="J654">
        <f>Table1[[#This Row],[revenue]]-Table1[[#This Row],[budget_x]]</f>
        <v>232845940.39999998</v>
      </c>
      <c r="K654" s="7">
        <f>Table1[[#This Row],[profit /loss ]]/Table1[[#This Row],[budget_x]]</f>
        <v>3.1636676684782605</v>
      </c>
      <c r="L654" t="str" cm="1">
        <f t="array" ref="L654">_xlfn.IFS(Table1[[#This Row],[score]]&gt;70,"high",Table1[[#This Row],[score]]&gt;50,"medium",Table1[[#This Row],[score]]&lt;=50,"low")</f>
        <v>medium</v>
      </c>
    </row>
    <row r="655" spans="1:12" x14ac:dyDescent="0.3">
      <c r="A655" t="s">
        <v>693</v>
      </c>
      <c r="B655" s="1">
        <v>44736</v>
      </c>
      <c r="C655">
        <v>66</v>
      </c>
      <c r="D655" t="s">
        <v>9</v>
      </c>
      <c r="E655" t="s">
        <v>10</v>
      </c>
      <c r="F655">
        <v>75000000</v>
      </c>
      <c r="G655">
        <v>416154234.19999999</v>
      </c>
      <c r="H655" t="s">
        <v>17</v>
      </c>
      <c r="I655">
        <f>YEAR(Table1[[#This Row],[date]])</f>
        <v>2022</v>
      </c>
      <c r="J655">
        <f>Table1[[#This Row],[revenue]]-Table1[[#This Row],[budget_x]]</f>
        <v>341154234.19999999</v>
      </c>
      <c r="K655" s="7">
        <f>Table1[[#This Row],[profit /loss ]]/Table1[[#This Row],[budget_x]]</f>
        <v>4.5487231226666669</v>
      </c>
      <c r="L655" t="str" cm="1">
        <f t="array" ref="L655">_xlfn.IFS(Table1[[#This Row],[score]]&gt;70,"high",Table1[[#This Row],[score]]&gt;50,"medium",Table1[[#This Row],[score]]&lt;=50,"low")</f>
        <v>medium</v>
      </c>
    </row>
    <row r="656" spans="1:12" x14ac:dyDescent="0.3">
      <c r="A656">
        <v>2012</v>
      </c>
      <c r="B656" s="1">
        <v>40109</v>
      </c>
      <c r="C656">
        <v>58</v>
      </c>
      <c r="D656" t="s">
        <v>9</v>
      </c>
      <c r="E656" t="s">
        <v>10</v>
      </c>
      <c r="F656">
        <v>200000000</v>
      </c>
      <c r="G656">
        <v>757677748</v>
      </c>
      <c r="H656" t="s">
        <v>11</v>
      </c>
      <c r="I656">
        <f>YEAR(Table1[[#This Row],[date]])</f>
        <v>2009</v>
      </c>
      <c r="J656">
        <f>Table1[[#This Row],[revenue]]-Table1[[#This Row],[budget_x]]</f>
        <v>557677748</v>
      </c>
      <c r="K656" s="7">
        <f>Table1[[#This Row],[profit /loss ]]/Table1[[#This Row],[budget_x]]</f>
        <v>2.7883887399999998</v>
      </c>
      <c r="L656" t="str" cm="1">
        <f t="array" ref="L656">_xlfn.IFS(Table1[[#This Row],[score]]&gt;70,"high",Table1[[#This Row],[score]]&gt;50,"medium",Table1[[#This Row],[score]]&lt;=50,"low")</f>
        <v>medium</v>
      </c>
    </row>
    <row r="657" spans="1:12" x14ac:dyDescent="0.3">
      <c r="A657" t="s">
        <v>694</v>
      </c>
      <c r="B657" s="1">
        <v>38351</v>
      </c>
      <c r="C657">
        <v>69</v>
      </c>
      <c r="D657" t="s">
        <v>9</v>
      </c>
      <c r="E657" t="s">
        <v>10</v>
      </c>
      <c r="F657">
        <v>20000000</v>
      </c>
      <c r="G657">
        <v>111448997</v>
      </c>
      <c r="H657" t="s">
        <v>11</v>
      </c>
      <c r="I657">
        <f>YEAR(Table1[[#This Row],[date]])</f>
        <v>2004</v>
      </c>
      <c r="J657">
        <f>Table1[[#This Row],[revenue]]-Table1[[#This Row],[budget_x]]</f>
        <v>91448997</v>
      </c>
      <c r="K657" s="7">
        <f>Table1[[#This Row],[profit /loss ]]/Table1[[#This Row],[budget_x]]</f>
        <v>4.5724498499999999</v>
      </c>
      <c r="L657" t="str" cm="1">
        <f t="array" ref="L657">_xlfn.IFS(Table1[[#This Row],[score]]&gt;70,"high",Table1[[#This Row],[score]]&gt;50,"medium",Table1[[#This Row],[score]]&lt;=50,"low")</f>
        <v>medium</v>
      </c>
    </row>
    <row r="658" spans="1:12" x14ac:dyDescent="0.3">
      <c r="A658" t="s">
        <v>695</v>
      </c>
      <c r="B658" s="1">
        <v>44498</v>
      </c>
      <c r="C658">
        <v>69</v>
      </c>
      <c r="D658" t="s">
        <v>9</v>
      </c>
      <c r="E658" t="s">
        <v>10</v>
      </c>
      <c r="F658">
        <v>175200000</v>
      </c>
      <c r="G658">
        <v>393196433</v>
      </c>
      <c r="H658" t="s">
        <v>11</v>
      </c>
      <c r="I658">
        <f>YEAR(Table1[[#This Row],[date]])</f>
        <v>2021</v>
      </c>
      <c r="J658">
        <f>Table1[[#This Row],[revenue]]-Table1[[#This Row],[budget_x]]</f>
        <v>217996433</v>
      </c>
      <c r="K658" s="7">
        <f>Table1[[#This Row],[profit /loss ]]/Table1[[#This Row],[budget_x]]</f>
        <v>1.2442718778538813</v>
      </c>
      <c r="L658" t="str" cm="1">
        <f t="array" ref="L658">_xlfn.IFS(Table1[[#This Row],[score]]&gt;70,"high",Table1[[#This Row],[score]]&gt;50,"medium",Table1[[#This Row],[score]]&lt;=50,"low")</f>
        <v>medium</v>
      </c>
    </row>
    <row r="659" spans="1:12" x14ac:dyDescent="0.3">
      <c r="A659" t="s">
        <v>696</v>
      </c>
      <c r="B659" s="1">
        <v>41536</v>
      </c>
      <c r="C659">
        <v>68</v>
      </c>
      <c r="D659" t="s">
        <v>9</v>
      </c>
      <c r="E659" t="s">
        <v>69</v>
      </c>
      <c r="F659">
        <v>20950000</v>
      </c>
      <c r="G659">
        <v>50461371</v>
      </c>
      <c r="H659" t="s">
        <v>11</v>
      </c>
      <c r="I659">
        <f>YEAR(Table1[[#This Row],[date]])</f>
        <v>2013</v>
      </c>
      <c r="J659">
        <f>Table1[[#This Row],[revenue]]-Table1[[#This Row],[budget_x]]</f>
        <v>29511371</v>
      </c>
      <c r="K659" s="7">
        <f>Table1[[#This Row],[profit /loss ]]/Table1[[#This Row],[budget_x]]</f>
        <v>1.4086573269689737</v>
      </c>
      <c r="L659" t="str" cm="1">
        <f t="array" ref="L659">_xlfn.IFS(Table1[[#This Row],[score]]&gt;70,"high",Table1[[#This Row],[score]]&gt;50,"medium",Table1[[#This Row],[score]]&lt;=50,"low")</f>
        <v>medium</v>
      </c>
    </row>
    <row r="660" spans="1:12" x14ac:dyDescent="0.3">
      <c r="A660" t="s">
        <v>697</v>
      </c>
      <c r="B660" s="1">
        <v>28424</v>
      </c>
      <c r="C660">
        <v>82</v>
      </c>
      <c r="D660" t="s">
        <v>9</v>
      </c>
      <c r="E660" t="s">
        <v>10</v>
      </c>
      <c r="F660">
        <v>11000000</v>
      </c>
      <c r="G660">
        <v>775398007</v>
      </c>
      <c r="H660" t="s">
        <v>11</v>
      </c>
      <c r="I660">
        <f>YEAR(Table1[[#This Row],[date]])</f>
        <v>1977</v>
      </c>
      <c r="J660">
        <f>Table1[[#This Row],[revenue]]-Table1[[#This Row],[budget_x]]</f>
        <v>764398007</v>
      </c>
      <c r="K660" s="7">
        <f>Table1[[#This Row],[profit /loss ]]/Table1[[#This Row],[budget_x]]</f>
        <v>69.490727909090907</v>
      </c>
      <c r="L660" t="str" cm="1">
        <f t="array" ref="L660">_xlfn.IFS(Table1[[#This Row],[score]]&gt;70,"high",Table1[[#This Row],[score]]&gt;50,"medium",Table1[[#This Row],[score]]&lt;=50,"low")</f>
        <v>high</v>
      </c>
    </row>
    <row r="661" spans="1:12" x14ac:dyDescent="0.3">
      <c r="A661" t="s">
        <v>698</v>
      </c>
      <c r="B661" s="1">
        <v>35776</v>
      </c>
      <c r="C661">
        <v>65</v>
      </c>
      <c r="D661" t="s">
        <v>9</v>
      </c>
      <c r="E661" t="s">
        <v>10</v>
      </c>
      <c r="F661">
        <v>24000000</v>
      </c>
      <c r="G661">
        <v>172363301</v>
      </c>
      <c r="H661" t="s">
        <v>17</v>
      </c>
      <c r="I661">
        <f>YEAR(Table1[[#This Row],[date]])</f>
        <v>1997</v>
      </c>
      <c r="J661">
        <f>Table1[[#This Row],[revenue]]-Table1[[#This Row],[budget_x]]</f>
        <v>148363301</v>
      </c>
      <c r="K661" s="7">
        <f>Table1[[#This Row],[profit /loss ]]/Table1[[#This Row],[budget_x]]</f>
        <v>6.1818042083333333</v>
      </c>
      <c r="L661" t="str" cm="1">
        <f t="array" ref="L661">_xlfn.IFS(Table1[[#This Row],[score]]&gt;70,"high",Table1[[#This Row],[score]]&gt;50,"medium",Table1[[#This Row],[score]]&lt;=50,"low")</f>
        <v>medium</v>
      </c>
    </row>
    <row r="662" spans="1:12" x14ac:dyDescent="0.3">
      <c r="A662" t="s">
        <v>699</v>
      </c>
      <c r="B662" s="1">
        <v>42026</v>
      </c>
      <c r="C662">
        <v>74</v>
      </c>
      <c r="D662" t="s">
        <v>9</v>
      </c>
      <c r="E662" t="s">
        <v>10</v>
      </c>
      <c r="F662">
        <v>58000000</v>
      </c>
      <c r="G662">
        <v>547326372</v>
      </c>
      <c r="H662" t="s">
        <v>11</v>
      </c>
      <c r="I662">
        <f>YEAR(Table1[[#This Row],[date]])</f>
        <v>2015</v>
      </c>
      <c r="J662">
        <f>Table1[[#This Row],[revenue]]-Table1[[#This Row],[budget_x]]</f>
        <v>489326372</v>
      </c>
      <c r="K662" s="7">
        <f>Table1[[#This Row],[profit /loss ]]/Table1[[#This Row],[budget_x]]</f>
        <v>8.4366615862068972</v>
      </c>
      <c r="L662" t="str" cm="1">
        <f t="array" ref="L662">_xlfn.IFS(Table1[[#This Row],[score]]&gt;70,"high",Table1[[#This Row],[score]]&gt;50,"medium",Table1[[#This Row],[score]]&lt;=50,"low")</f>
        <v>high</v>
      </c>
    </row>
    <row r="663" spans="1:12" x14ac:dyDescent="0.3">
      <c r="A663" t="s">
        <v>700</v>
      </c>
      <c r="B663" s="1">
        <v>42503</v>
      </c>
      <c r="C663">
        <v>57</v>
      </c>
      <c r="D663" t="s">
        <v>9</v>
      </c>
      <c r="E663" t="s">
        <v>10</v>
      </c>
      <c r="F663">
        <v>124600000</v>
      </c>
      <c r="G663">
        <v>375161639.60000002</v>
      </c>
      <c r="H663" t="s">
        <v>17</v>
      </c>
      <c r="I663">
        <f>YEAR(Table1[[#This Row],[date]])</f>
        <v>2016</v>
      </c>
      <c r="J663">
        <f>Table1[[#This Row],[revenue]]-Table1[[#This Row],[budget_x]]</f>
        <v>250561639.60000002</v>
      </c>
      <c r="K663" s="7">
        <f>Table1[[#This Row],[profit /loss ]]/Table1[[#This Row],[budget_x]]</f>
        <v>2.0109280866773678</v>
      </c>
      <c r="L663" t="str" cm="1">
        <f t="array" ref="L663">_xlfn.IFS(Table1[[#This Row],[score]]&gt;70,"high",Table1[[#This Row],[score]]&gt;50,"medium",Table1[[#This Row],[score]]&lt;=50,"low")</f>
        <v>medium</v>
      </c>
    </row>
    <row r="664" spans="1:12" x14ac:dyDescent="0.3">
      <c r="A664" t="s">
        <v>701</v>
      </c>
      <c r="B664" s="1">
        <v>44953</v>
      </c>
      <c r="C664">
        <v>63</v>
      </c>
      <c r="D664" t="s">
        <v>9</v>
      </c>
      <c r="E664" t="s">
        <v>15</v>
      </c>
      <c r="F664">
        <v>88200000</v>
      </c>
      <c r="G664">
        <v>783754106</v>
      </c>
      <c r="H664" t="s">
        <v>52</v>
      </c>
      <c r="I664">
        <f>YEAR(Table1[[#This Row],[date]])</f>
        <v>2023</v>
      </c>
      <c r="J664">
        <f>Table1[[#This Row],[revenue]]-Table1[[#This Row],[budget_x]]</f>
        <v>695554106</v>
      </c>
      <c r="K664" s="7">
        <f>Table1[[#This Row],[profit /loss ]]/Table1[[#This Row],[budget_x]]</f>
        <v>7.8861009750566895</v>
      </c>
      <c r="L664" t="str" cm="1">
        <f t="array" ref="L664">_xlfn.IFS(Table1[[#This Row],[score]]&gt;70,"high",Table1[[#This Row],[score]]&gt;50,"medium",Table1[[#This Row],[score]]&lt;=50,"low")</f>
        <v>medium</v>
      </c>
    </row>
    <row r="665" spans="1:12" x14ac:dyDescent="0.3">
      <c r="A665" t="s">
        <v>702</v>
      </c>
      <c r="B665" s="1">
        <v>44400</v>
      </c>
      <c r="C665">
        <v>71</v>
      </c>
      <c r="D665" t="s">
        <v>9</v>
      </c>
      <c r="E665" t="s">
        <v>10</v>
      </c>
      <c r="F665">
        <v>18000000</v>
      </c>
      <c r="G665">
        <v>76950525</v>
      </c>
      <c r="H665" t="s">
        <v>11</v>
      </c>
      <c r="I665">
        <f>YEAR(Table1[[#This Row],[date]])</f>
        <v>2021</v>
      </c>
      <c r="J665">
        <f>Table1[[#This Row],[revenue]]-Table1[[#This Row],[budget_x]]</f>
        <v>58950525</v>
      </c>
      <c r="K665" s="7">
        <f>Table1[[#This Row],[profit /loss ]]/Table1[[#This Row],[budget_x]]</f>
        <v>3.2750291666666667</v>
      </c>
      <c r="L665" t="str" cm="1">
        <f t="array" ref="L665">_xlfn.IFS(Table1[[#This Row],[score]]&gt;70,"high",Table1[[#This Row],[score]]&gt;50,"medium",Table1[[#This Row],[score]]&lt;=50,"low")</f>
        <v>high</v>
      </c>
    </row>
    <row r="666" spans="1:12" x14ac:dyDescent="0.3">
      <c r="A666" t="s">
        <v>703</v>
      </c>
      <c r="B666" s="1">
        <v>41375</v>
      </c>
      <c r="C666">
        <v>48</v>
      </c>
      <c r="D666" t="s">
        <v>9</v>
      </c>
      <c r="E666" t="s">
        <v>10</v>
      </c>
      <c r="F666">
        <v>20000000</v>
      </c>
      <c r="G666">
        <v>78378744</v>
      </c>
      <c r="H666" t="s">
        <v>11</v>
      </c>
      <c r="I666">
        <f>YEAR(Table1[[#This Row],[date]])</f>
        <v>2013</v>
      </c>
      <c r="J666">
        <f>Table1[[#This Row],[revenue]]-Table1[[#This Row],[budget_x]]</f>
        <v>58378744</v>
      </c>
      <c r="K666" s="7">
        <f>Table1[[#This Row],[profit /loss ]]/Table1[[#This Row],[budget_x]]</f>
        <v>2.9189371999999998</v>
      </c>
      <c r="L666" t="str" cm="1">
        <f t="array" ref="L666">_xlfn.IFS(Table1[[#This Row],[score]]&gt;70,"high",Table1[[#This Row],[score]]&gt;50,"medium",Table1[[#This Row],[score]]&lt;=50,"low")</f>
        <v>low</v>
      </c>
    </row>
    <row r="667" spans="1:12" x14ac:dyDescent="0.3">
      <c r="A667" t="s">
        <v>704</v>
      </c>
      <c r="B667" s="1">
        <v>42957</v>
      </c>
      <c r="C667">
        <v>66</v>
      </c>
      <c r="D667" t="s">
        <v>9</v>
      </c>
      <c r="E667" t="s">
        <v>10</v>
      </c>
      <c r="F667">
        <v>15000000</v>
      </c>
      <c r="G667">
        <v>305384865</v>
      </c>
      <c r="H667" t="s">
        <v>11</v>
      </c>
      <c r="I667">
        <f>YEAR(Table1[[#This Row],[date]])</f>
        <v>2017</v>
      </c>
      <c r="J667">
        <f>Table1[[#This Row],[revenue]]-Table1[[#This Row],[budget_x]]</f>
        <v>290384865</v>
      </c>
      <c r="K667" s="7">
        <f>Table1[[#This Row],[profit /loss ]]/Table1[[#This Row],[budget_x]]</f>
        <v>19.358991</v>
      </c>
      <c r="L667" t="str" cm="1">
        <f t="array" ref="L667">_xlfn.IFS(Table1[[#This Row],[score]]&gt;70,"high",Table1[[#This Row],[score]]&gt;50,"medium",Table1[[#This Row],[score]]&lt;=50,"low")</f>
        <v>medium</v>
      </c>
    </row>
    <row r="668" spans="1:12" x14ac:dyDescent="0.3">
      <c r="A668" t="s">
        <v>705</v>
      </c>
      <c r="B668" s="1">
        <v>36230</v>
      </c>
      <c r="C668">
        <v>73</v>
      </c>
      <c r="D668" t="s">
        <v>9</v>
      </c>
      <c r="E668" t="s">
        <v>10</v>
      </c>
      <c r="F668">
        <v>85000000</v>
      </c>
      <c r="G668">
        <v>44650003</v>
      </c>
      <c r="H668" t="s">
        <v>11</v>
      </c>
      <c r="I668">
        <f>YEAR(Table1[[#This Row],[date]])</f>
        <v>1999</v>
      </c>
      <c r="J668">
        <f>Table1[[#This Row],[revenue]]-Table1[[#This Row],[budget_x]]</f>
        <v>-40349997</v>
      </c>
      <c r="K668" s="7">
        <f>Table1[[#This Row],[profit /loss ]]/Table1[[#This Row],[budget_x]]</f>
        <v>-0.47470584705882352</v>
      </c>
      <c r="L668" t="str" cm="1">
        <f t="array" ref="L668">_xlfn.IFS(Table1[[#This Row],[score]]&gt;70,"high",Table1[[#This Row],[score]]&gt;50,"medium",Table1[[#This Row],[score]]&lt;=50,"low")</f>
        <v>high</v>
      </c>
    </row>
    <row r="669" spans="1:12" x14ac:dyDescent="0.3">
      <c r="A669" t="s">
        <v>706</v>
      </c>
      <c r="B669" s="1">
        <v>41829</v>
      </c>
      <c r="C669">
        <v>73</v>
      </c>
      <c r="D669" t="s">
        <v>9</v>
      </c>
      <c r="E669" t="s">
        <v>10</v>
      </c>
      <c r="F669">
        <v>170000000</v>
      </c>
      <c r="G669">
        <v>710644566</v>
      </c>
      <c r="H669" t="s">
        <v>11</v>
      </c>
      <c r="I669">
        <f>YEAR(Table1[[#This Row],[date]])</f>
        <v>2014</v>
      </c>
      <c r="J669">
        <f>Table1[[#This Row],[revenue]]-Table1[[#This Row],[budget_x]]</f>
        <v>540644566</v>
      </c>
      <c r="K669" s="7">
        <f>Table1[[#This Row],[profit /loss ]]/Table1[[#This Row],[budget_x]]</f>
        <v>3.1802621529411765</v>
      </c>
      <c r="L669" t="str" cm="1">
        <f t="array" ref="L669">_xlfn.IFS(Table1[[#This Row],[score]]&gt;70,"high",Table1[[#This Row],[score]]&gt;50,"medium",Table1[[#This Row],[score]]&lt;=50,"low")</f>
        <v>high</v>
      </c>
    </row>
    <row r="670" spans="1:12" x14ac:dyDescent="0.3">
      <c r="A670" t="s">
        <v>707</v>
      </c>
      <c r="B670" s="1">
        <v>30713</v>
      </c>
      <c r="C670">
        <v>82</v>
      </c>
      <c r="D670" t="s">
        <v>9</v>
      </c>
      <c r="E670" t="s">
        <v>10</v>
      </c>
      <c r="F670">
        <v>25000000</v>
      </c>
      <c r="G670">
        <v>44942821</v>
      </c>
      <c r="H670" t="s">
        <v>11</v>
      </c>
      <c r="I670">
        <f>YEAR(Table1[[#This Row],[date]])</f>
        <v>1984</v>
      </c>
      <c r="J670">
        <f>Table1[[#This Row],[revenue]]-Table1[[#This Row],[budget_x]]</f>
        <v>19942821</v>
      </c>
      <c r="K670" s="7">
        <f>Table1[[#This Row],[profit /loss ]]/Table1[[#This Row],[budget_x]]</f>
        <v>0.79771283999999998</v>
      </c>
      <c r="L670" t="str" cm="1">
        <f t="array" ref="L670">_xlfn.IFS(Table1[[#This Row],[score]]&gt;70,"high",Table1[[#This Row],[score]]&gt;50,"medium",Table1[[#This Row],[score]]&lt;=50,"low")</f>
        <v>high</v>
      </c>
    </row>
    <row r="671" spans="1:12" x14ac:dyDescent="0.3">
      <c r="A671" t="s">
        <v>708</v>
      </c>
      <c r="B671" s="1">
        <v>42580</v>
      </c>
      <c r="C671">
        <v>78</v>
      </c>
      <c r="D671" t="s">
        <v>9</v>
      </c>
      <c r="E671" t="s">
        <v>74</v>
      </c>
      <c r="F671">
        <v>8500000</v>
      </c>
      <c r="G671">
        <v>87547518</v>
      </c>
      <c r="H671" t="s">
        <v>11</v>
      </c>
      <c r="I671">
        <f>YEAR(Table1[[#This Row],[date]])</f>
        <v>2016</v>
      </c>
      <c r="J671">
        <f>Table1[[#This Row],[revenue]]-Table1[[#This Row],[budget_x]]</f>
        <v>79047518</v>
      </c>
      <c r="K671" s="7">
        <f>Table1[[#This Row],[profit /loss ]]/Table1[[#This Row],[budget_x]]</f>
        <v>9.2997080000000008</v>
      </c>
      <c r="L671" t="str" cm="1">
        <f t="array" ref="L671">_xlfn.IFS(Table1[[#This Row],[score]]&gt;70,"high",Table1[[#This Row],[score]]&gt;50,"medium",Table1[[#This Row],[score]]&lt;=50,"low")</f>
        <v>high</v>
      </c>
    </row>
    <row r="672" spans="1:12" x14ac:dyDescent="0.3">
      <c r="A672" t="s">
        <v>709</v>
      </c>
      <c r="B672" s="1">
        <v>40646</v>
      </c>
      <c r="C672">
        <v>64</v>
      </c>
      <c r="D672" t="s">
        <v>9</v>
      </c>
      <c r="E672" t="s">
        <v>10</v>
      </c>
      <c r="F672">
        <v>40000000</v>
      </c>
      <c r="G672">
        <v>95989590</v>
      </c>
      <c r="H672" t="s">
        <v>11</v>
      </c>
      <c r="I672">
        <f>YEAR(Table1[[#This Row],[date]])</f>
        <v>2011</v>
      </c>
      <c r="J672">
        <f>Table1[[#This Row],[revenue]]-Table1[[#This Row],[budget_x]]</f>
        <v>55989590</v>
      </c>
      <c r="K672" s="7">
        <f>Table1[[#This Row],[profit /loss ]]/Table1[[#This Row],[budget_x]]</f>
        <v>1.3997397499999999</v>
      </c>
      <c r="L672" t="str" cm="1">
        <f t="array" ref="L672">_xlfn.IFS(Table1[[#This Row],[score]]&gt;70,"high",Table1[[#This Row],[score]]&gt;50,"medium",Table1[[#This Row],[score]]&lt;=50,"low")</f>
        <v>medium</v>
      </c>
    </row>
    <row r="673" spans="1:12" x14ac:dyDescent="0.3">
      <c r="A673" t="s">
        <v>710</v>
      </c>
      <c r="B673" s="1">
        <v>34746</v>
      </c>
      <c r="C673">
        <v>87</v>
      </c>
      <c r="D673" t="s">
        <v>9</v>
      </c>
      <c r="E673" t="s">
        <v>10</v>
      </c>
      <c r="F673">
        <v>25000000</v>
      </c>
      <c r="G673">
        <v>28419159</v>
      </c>
      <c r="H673" t="s">
        <v>11</v>
      </c>
      <c r="I673">
        <f>YEAR(Table1[[#This Row],[date]])</f>
        <v>1995</v>
      </c>
      <c r="J673">
        <f>Table1[[#This Row],[revenue]]-Table1[[#This Row],[budget_x]]</f>
        <v>3419159</v>
      </c>
      <c r="K673" s="7">
        <f>Table1[[#This Row],[profit /loss ]]/Table1[[#This Row],[budget_x]]</f>
        <v>0.13676636</v>
      </c>
      <c r="L673" t="str" cm="1">
        <f t="array" ref="L673">_xlfn.IFS(Table1[[#This Row],[score]]&gt;70,"high",Table1[[#This Row],[score]]&gt;50,"medium",Table1[[#This Row],[score]]&lt;=50,"low")</f>
        <v>high</v>
      </c>
    </row>
    <row r="674" spans="1:12" x14ac:dyDescent="0.3">
      <c r="A674" t="s">
        <v>711</v>
      </c>
      <c r="B674" s="1">
        <v>33766</v>
      </c>
      <c r="C674">
        <v>77</v>
      </c>
      <c r="D674" t="s">
        <v>9</v>
      </c>
      <c r="E674" t="s">
        <v>10</v>
      </c>
      <c r="F674">
        <v>160000000</v>
      </c>
      <c r="G674">
        <v>1268697483</v>
      </c>
      <c r="H674" t="s">
        <v>11</v>
      </c>
      <c r="I674">
        <f>YEAR(Table1[[#This Row],[date]])</f>
        <v>1992</v>
      </c>
      <c r="J674">
        <f>Table1[[#This Row],[revenue]]-Table1[[#This Row],[budget_x]]</f>
        <v>1108697483</v>
      </c>
      <c r="K674" s="7">
        <f>Table1[[#This Row],[profit /loss ]]/Table1[[#This Row],[budget_x]]</f>
        <v>6.9293592687499999</v>
      </c>
      <c r="L674" t="str" cm="1">
        <f t="array" ref="L674">_xlfn.IFS(Table1[[#This Row],[score]]&gt;70,"high",Table1[[#This Row],[score]]&gt;50,"medium",Table1[[#This Row],[score]]&lt;=50,"low")</f>
        <v>high</v>
      </c>
    </row>
    <row r="675" spans="1:12" x14ac:dyDescent="0.3">
      <c r="A675" t="s">
        <v>711</v>
      </c>
      <c r="B675" s="1">
        <v>33766</v>
      </c>
      <c r="C675">
        <v>77</v>
      </c>
      <c r="D675" t="s">
        <v>9</v>
      </c>
      <c r="E675" t="s">
        <v>10</v>
      </c>
      <c r="F675">
        <v>20000000</v>
      </c>
      <c r="G675">
        <v>438656843</v>
      </c>
      <c r="H675" t="s">
        <v>11</v>
      </c>
      <c r="I675">
        <f>YEAR(Table1[[#This Row],[date]])</f>
        <v>1992</v>
      </c>
      <c r="J675">
        <f>Table1[[#This Row],[revenue]]-Table1[[#This Row],[budget_x]]</f>
        <v>418656843</v>
      </c>
      <c r="K675" s="7">
        <f>Table1[[#This Row],[profit /loss ]]/Table1[[#This Row],[budget_x]]</f>
        <v>20.932842149999999</v>
      </c>
      <c r="L675" t="str" cm="1">
        <f t="array" ref="L675">_xlfn.IFS(Table1[[#This Row],[score]]&gt;70,"high",Table1[[#This Row],[score]]&gt;50,"medium",Table1[[#This Row],[score]]&lt;=50,"low")</f>
        <v>high</v>
      </c>
    </row>
    <row r="676" spans="1:12" x14ac:dyDescent="0.3">
      <c r="A676" t="s">
        <v>712</v>
      </c>
      <c r="B676" s="1">
        <v>42186</v>
      </c>
      <c r="C676">
        <v>59</v>
      </c>
      <c r="D676" t="s">
        <v>9</v>
      </c>
      <c r="E676" t="s">
        <v>10</v>
      </c>
      <c r="F676">
        <v>155000000</v>
      </c>
      <c r="G676">
        <v>440603537</v>
      </c>
      <c r="H676" t="s">
        <v>11</v>
      </c>
      <c r="I676">
        <f>YEAR(Table1[[#This Row],[date]])</f>
        <v>2015</v>
      </c>
      <c r="J676">
        <f>Table1[[#This Row],[revenue]]-Table1[[#This Row],[budget_x]]</f>
        <v>285603537</v>
      </c>
      <c r="K676" s="7">
        <f>Table1[[#This Row],[profit /loss ]]/Table1[[#This Row],[budget_x]]</f>
        <v>1.8426034645161291</v>
      </c>
      <c r="L676" t="str" cm="1">
        <f t="array" ref="L676">_xlfn.IFS(Table1[[#This Row],[score]]&gt;70,"high",Table1[[#This Row],[score]]&gt;50,"medium",Table1[[#This Row],[score]]&lt;=50,"low")</f>
        <v>medium</v>
      </c>
    </row>
    <row r="677" spans="1:12" x14ac:dyDescent="0.3">
      <c r="A677" t="s">
        <v>713</v>
      </c>
      <c r="B677" s="1">
        <v>44593</v>
      </c>
      <c r="C677">
        <v>46</v>
      </c>
      <c r="D677" t="s">
        <v>9</v>
      </c>
      <c r="E677" t="s">
        <v>10</v>
      </c>
      <c r="F677">
        <v>96300000</v>
      </c>
      <c r="G677">
        <v>565191997</v>
      </c>
      <c r="H677" t="s">
        <v>17</v>
      </c>
      <c r="I677">
        <f>YEAR(Table1[[#This Row],[date]])</f>
        <v>2022</v>
      </c>
      <c r="J677">
        <f>Table1[[#This Row],[revenue]]-Table1[[#This Row],[budget_x]]</f>
        <v>468891997</v>
      </c>
      <c r="K677" s="7">
        <f>Table1[[#This Row],[profit /loss ]]/Table1[[#This Row],[budget_x]]</f>
        <v>4.8690757736240915</v>
      </c>
      <c r="L677" t="str" cm="1">
        <f t="array" ref="L677">_xlfn.IFS(Table1[[#This Row],[score]]&gt;70,"high",Table1[[#This Row],[score]]&gt;50,"medium",Table1[[#This Row],[score]]&lt;=50,"low")</f>
        <v>low</v>
      </c>
    </row>
    <row r="678" spans="1:12" x14ac:dyDescent="0.3">
      <c r="A678" t="s">
        <v>714</v>
      </c>
      <c r="B678" s="1">
        <v>43146</v>
      </c>
      <c r="C678">
        <v>74</v>
      </c>
      <c r="D678" t="s">
        <v>9</v>
      </c>
      <c r="E678" t="s">
        <v>10</v>
      </c>
      <c r="F678">
        <v>200000000</v>
      </c>
      <c r="G678">
        <v>1336494320</v>
      </c>
      <c r="H678" t="s">
        <v>11</v>
      </c>
      <c r="I678">
        <f>YEAR(Table1[[#This Row],[date]])</f>
        <v>2018</v>
      </c>
      <c r="J678">
        <f>Table1[[#This Row],[revenue]]-Table1[[#This Row],[budget_x]]</f>
        <v>1136494320</v>
      </c>
      <c r="K678" s="7">
        <f>Table1[[#This Row],[profit /loss ]]/Table1[[#This Row],[budget_x]]</f>
        <v>5.6824716000000004</v>
      </c>
      <c r="L678" t="str" cm="1">
        <f t="array" ref="L678">_xlfn.IFS(Table1[[#This Row],[score]]&gt;70,"high",Table1[[#This Row],[score]]&gt;50,"medium",Table1[[#This Row],[score]]&lt;=50,"low")</f>
        <v>high</v>
      </c>
    </row>
    <row r="679" spans="1:12" x14ac:dyDescent="0.3">
      <c r="A679" t="s">
        <v>715</v>
      </c>
      <c r="B679" s="1">
        <v>42453</v>
      </c>
      <c r="C679">
        <v>59</v>
      </c>
      <c r="D679" t="s">
        <v>9</v>
      </c>
      <c r="E679" t="s">
        <v>10</v>
      </c>
      <c r="F679">
        <v>263000000</v>
      </c>
      <c r="G679">
        <v>872395091</v>
      </c>
      <c r="H679" t="s">
        <v>11</v>
      </c>
      <c r="I679">
        <f>YEAR(Table1[[#This Row],[date]])</f>
        <v>2016</v>
      </c>
      <c r="J679">
        <f>Table1[[#This Row],[revenue]]-Table1[[#This Row],[budget_x]]</f>
        <v>609395091</v>
      </c>
      <c r="K679" s="7">
        <f>Table1[[#This Row],[profit /loss ]]/Table1[[#This Row],[budget_x]]</f>
        <v>2.3170916007604561</v>
      </c>
      <c r="L679" t="str" cm="1">
        <f t="array" ref="L679">_xlfn.IFS(Table1[[#This Row],[score]]&gt;70,"high",Table1[[#This Row],[score]]&gt;50,"medium",Table1[[#This Row],[score]]&lt;=50,"low")</f>
        <v>medium</v>
      </c>
    </row>
    <row r="680" spans="1:12" x14ac:dyDescent="0.3">
      <c r="A680" t="s">
        <v>716</v>
      </c>
      <c r="B680" s="1">
        <v>42867</v>
      </c>
      <c r="C680">
        <v>73</v>
      </c>
      <c r="D680" t="s">
        <v>9</v>
      </c>
      <c r="E680" t="s">
        <v>10</v>
      </c>
      <c r="F680">
        <v>43000000</v>
      </c>
      <c r="G680">
        <v>46414530</v>
      </c>
      <c r="H680" t="s">
        <v>11</v>
      </c>
      <c r="I680">
        <f>YEAR(Table1[[#This Row],[date]])</f>
        <v>2017</v>
      </c>
      <c r="J680">
        <f>Table1[[#This Row],[revenue]]-Table1[[#This Row],[budget_x]]</f>
        <v>3414530</v>
      </c>
      <c r="K680" s="7">
        <f>Table1[[#This Row],[profit /loss ]]/Table1[[#This Row],[budget_x]]</f>
        <v>7.9407674418604648E-2</v>
      </c>
      <c r="L680" t="str" cm="1">
        <f t="array" ref="L680">_xlfn.IFS(Table1[[#This Row],[score]]&gt;70,"high",Table1[[#This Row],[score]]&gt;50,"medium",Table1[[#This Row],[score]]&lt;=50,"low")</f>
        <v>high</v>
      </c>
    </row>
    <row r="681" spans="1:12" x14ac:dyDescent="0.3">
      <c r="A681" t="s">
        <v>717</v>
      </c>
      <c r="B681" s="1">
        <v>37413</v>
      </c>
      <c r="C681">
        <v>73</v>
      </c>
      <c r="D681" t="s">
        <v>9</v>
      </c>
      <c r="E681" t="s">
        <v>10</v>
      </c>
      <c r="F681">
        <v>139000000</v>
      </c>
      <c r="G681">
        <v>821706375</v>
      </c>
      <c r="H681" t="s">
        <v>11</v>
      </c>
      <c r="I681">
        <f>YEAR(Table1[[#This Row],[date]])</f>
        <v>2002</v>
      </c>
      <c r="J681">
        <f>Table1[[#This Row],[revenue]]-Table1[[#This Row],[budget_x]]</f>
        <v>682706375</v>
      </c>
      <c r="K681" s="7">
        <f>Table1[[#This Row],[profit /loss ]]/Table1[[#This Row],[budget_x]]</f>
        <v>4.911556654676259</v>
      </c>
      <c r="L681" t="str" cm="1">
        <f t="array" ref="L681">_xlfn.IFS(Table1[[#This Row],[score]]&gt;70,"high",Table1[[#This Row],[score]]&gt;50,"medium",Table1[[#This Row],[score]]&lt;=50,"low")</f>
        <v>high</v>
      </c>
    </row>
    <row r="682" spans="1:12" x14ac:dyDescent="0.3">
      <c r="A682" t="s">
        <v>718</v>
      </c>
      <c r="B682" s="1">
        <v>44435</v>
      </c>
      <c r="C682">
        <v>71</v>
      </c>
      <c r="D682" t="s">
        <v>9</v>
      </c>
      <c r="E682" t="s">
        <v>10</v>
      </c>
      <c r="F682">
        <v>105200000</v>
      </c>
      <c r="G682">
        <v>558301701.79999995</v>
      </c>
      <c r="H682" t="s">
        <v>11</v>
      </c>
      <c r="I682">
        <f>YEAR(Table1[[#This Row],[date]])</f>
        <v>2021</v>
      </c>
      <c r="J682">
        <f>Table1[[#This Row],[revenue]]-Table1[[#This Row],[budget_x]]</f>
        <v>453101701.79999995</v>
      </c>
      <c r="K682" s="7">
        <f>Table1[[#This Row],[profit /loss ]]/Table1[[#This Row],[budget_x]]</f>
        <v>4.3070503973384024</v>
      </c>
      <c r="L682" t="str" cm="1">
        <f t="array" ref="L682">_xlfn.IFS(Table1[[#This Row],[score]]&gt;70,"high",Table1[[#This Row],[score]]&gt;50,"medium",Table1[[#This Row],[score]]&lt;=50,"low")</f>
        <v>high</v>
      </c>
    </row>
    <row r="683" spans="1:12" x14ac:dyDescent="0.3">
      <c r="A683" t="s">
        <v>719</v>
      </c>
      <c r="B683" s="1">
        <v>44512</v>
      </c>
      <c r="C683">
        <v>66</v>
      </c>
      <c r="D683" t="s">
        <v>9</v>
      </c>
      <c r="E683" t="s">
        <v>10</v>
      </c>
      <c r="F683">
        <v>131600000</v>
      </c>
      <c r="G683">
        <v>318725312.60000002</v>
      </c>
      <c r="H683" t="s">
        <v>17</v>
      </c>
      <c r="I683">
        <f>YEAR(Table1[[#This Row],[date]])</f>
        <v>2021</v>
      </c>
      <c r="J683">
        <f>Table1[[#This Row],[revenue]]-Table1[[#This Row],[budget_x]]</f>
        <v>187125312.60000002</v>
      </c>
      <c r="K683" s="7">
        <f>Table1[[#This Row],[profit /loss ]]/Table1[[#This Row],[budget_x]]</f>
        <v>1.4219248677811551</v>
      </c>
      <c r="L683" t="str" cm="1">
        <f t="array" ref="L683">_xlfn.IFS(Table1[[#This Row],[score]]&gt;70,"high",Table1[[#This Row],[score]]&gt;50,"medium",Table1[[#This Row],[score]]&lt;=50,"low")</f>
        <v>medium</v>
      </c>
    </row>
    <row r="684" spans="1:12" x14ac:dyDescent="0.3">
      <c r="A684" t="s">
        <v>720</v>
      </c>
      <c r="B684" s="1">
        <v>44927</v>
      </c>
      <c r="C684">
        <v>56</v>
      </c>
      <c r="D684" t="s">
        <v>9</v>
      </c>
      <c r="E684" t="s">
        <v>10</v>
      </c>
      <c r="F684">
        <v>80300000</v>
      </c>
      <c r="G684">
        <v>321306715.60000002</v>
      </c>
      <c r="H684" t="s">
        <v>11</v>
      </c>
      <c r="I684">
        <f>YEAR(Table1[[#This Row],[date]])</f>
        <v>2023</v>
      </c>
      <c r="J684">
        <f>Table1[[#This Row],[revenue]]-Table1[[#This Row],[budget_x]]</f>
        <v>241006715.60000002</v>
      </c>
      <c r="K684" s="7">
        <f>Table1[[#This Row],[profit /loss ]]/Table1[[#This Row],[budget_x]]</f>
        <v>3.00132896139477</v>
      </c>
      <c r="L684" t="str" cm="1">
        <f t="array" ref="L684">_xlfn.IFS(Table1[[#This Row],[score]]&gt;70,"high",Table1[[#This Row],[score]]&gt;50,"medium",Table1[[#This Row],[score]]&lt;=50,"low")</f>
        <v>medium</v>
      </c>
    </row>
    <row r="685" spans="1:12" x14ac:dyDescent="0.3">
      <c r="A685" t="s">
        <v>721</v>
      </c>
      <c r="B685" s="1">
        <v>37182</v>
      </c>
      <c r="C685">
        <v>58</v>
      </c>
      <c r="D685" t="s">
        <v>9</v>
      </c>
      <c r="E685" t="s">
        <v>10</v>
      </c>
      <c r="F685">
        <v>45000000</v>
      </c>
      <c r="G685">
        <v>141189101</v>
      </c>
      <c r="H685" t="s">
        <v>11</v>
      </c>
      <c r="I685">
        <f>YEAR(Table1[[#This Row],[date]])</f>
        <v>2001</v>
      </c>
      <c r="J685">
        <f>Table1[[#This Row],[revenue]]-Table1[[#This Row],[budget_x]]</f>
        <v>96189101</v>
      </c>
      <c r="K685" s="7">
        <f>Table1[[#This Row],[profit /loss ]]/Table1[[#This Row],[budget_x]]</f>
        <v>2.1375355777777778</v>
      </c>
      <c r="L685" t="str" cm="1">
        <f t="array" ref="L685">_xlfn.IFS(Table1[[#This Row],[score]]&gt;70,"high",Table1[[#This Row],[score]]&gt;50,"medium",Table1[[#This Row],[score]]&lt;=50,"low")</f>
        <v>medium</v>
      </c>
    </row>
    <row r="686" spans="1:12" x14ac:dyDescent="0.3">
      <c r="A686" t="s">
        <v>722</v>
      </c>
      <c r="B686" s="1">
        <v>44562</v>
      </c>
      <c r="C686">
        <v>73</v>
      </c>
      <c r="D686" t="s">
        <v>9</v>
      </c>
      <c r="E686" t="s">
        <v>10</v>
      </c>
      <c r="F686">
        <v>53600000</v>
      </c>
      <c r="G686">
        <v>682429959.60000002</v>
      </c>
      <c r="H686" t="s">
        <v>17</v>
      </c>
      <c r="I686">
        <f>YEAR(Table1[[#This Row],[date]])</f>
        <v>2022</v>
      </c>
      <c r="J686">
        <f>Table1[[#This Row],[revenue]]-Table1[[#This Row],[budget_x]]</f>
        <v>628829959.60000002</v>
      </c>
      <c r="K686" s="7">
        <f>Table1[[#This Row],[profit /loss ]]/Table1[[#This Row],[budget_x]]</f>
        <v>11.731902231343284</v>
      </c>
      <c r="L686" t="str" cm="1">
        <f t="array" ref="L686">_xlfn.IFS(Table1[[#This Row],[score]]&gt;70,"high",Table1[[#This Row],[score]]&gt;50,"medium",Table1[[#This Row],[score]]&lt;=50,"low")</f>
        <v>high</v>
      </c>
    </row>
    <row r="687" spans="1:12" x14ac:dyDescent="0.3">
      <c r="A687" t="s">
        <v>723</v>
      </c>
      <c r="B687" s="1">
        <v>38843</v>
      </c>
      <c r="C687">
        <v>85</v>
      </c>
      <c r="D687" t="s">
        <v>9</v>
      </c>
      <c r="E687" t="s">
        <v>95</v>
      </c>
      <c r="F687">
        <v>20000000</v>
      </c>
      <c r="G687">
        <v>230098753</v>
      </c>
      <c r="H687" t="s">
        <v>11</v>
      </c>
      <c r="I687">
        <f>YEAR(Table1[[#This Row],[date]])</f>
        <v>2006</v>
      </c>
      <c r="J687">
        <f>Table1[[#This Row],[revenue]]-Table1[[#This Row],[budget_x]]</f>
        <v>210098753</v>
      </c>
      <c r="K687" s="7">
        <f>Table1[[#This Row],[profit /loss ]]/Table1[[#This Row],[budget_x]]</f>
        <v>10.50493765</v>
      </c>
      <c r="L687" t="str" cm="1">
        <f t="array" ref="L687">_xlfn.IFS(Table1[[#This Row],[score]]&gt;70,"high",Table1[[#This Row],[score]]&gt;50,"medium",Table1[[#This Row],[score]]&lt;=50,"low")</f>
        <v>high</v>
      </c>
    </row>
    <row r="688" spans="1:12" x14ac:dyDescent="0.3">
      <c r="A688" t="s">
        <v>724</v>
      </c>
      <c r="B688" s="1">
        <v>44657</v>
      </c>
      <c r="C688">
        <v>60</v>
      </c>
      <c r="D688" t="s">
        <v>9</v>
      </c>
      <c r="E688" t="s">
        <v>10</v>
      </c>
      <c r="F688">
        <v>2620000</v>
      </c>
      <c r="G688">
        <v>492000</v>
      </c>
      <c r="H688" t="s">
        <v>188</v>
      </c>
      <c r="I688">
        <f>YEAR(Table1[[#This Row],[date]])</f>
        <v>2022</v>
      </c>
      <c r="J688">
        <f>Table1[[#This Row],[revenue]]-Table1[[#This Row],[budget_x]]</f>
        <v>-2128000</v>
      </c>
      <c r="K688" s="7">
        <f>Table1[[#This Row],[profit /loss ]]/Table1[[#This Row],[budget_x]]</f>
        <v>-0.81221374045801531</v>
      </c>
      <c r="L688" t="str" cm="1">
        <f t="array" ref="L688">_xlfn.IFS(Table1[[#This Row],[score]]&gt;70,"high",Table1[[#This Row],[score]]&gt;50,"medium",Table1[[#This Row],[score]]&lt;=50,"low")</f>
        <v>medium</v>
      </c>
    </row>
    <row r="689" spans="1:12" x14ac:dyDescent="0.3">
      <c r="A689" t="s">
        <v>725</v>
      </c>
      <c r="B689" s="1">
        <v>39371</v>
      </c>
      <c r="C689">
        <v>60</v>
      </c>
      <c r="D689" t="s">
        <v>9</v>
      </c>
      <c r="E689" t="s">
        <v>10</v>
      </c>
      <c r="F689">
        <v>4000000</v>
      </c>
      <c r="G689">
        <v>30361598</v>
      </c>
      <c r="H689" t="s">
        <v>11</v>
      </c>
      <c r="I689">
        <f>YEAR(Table1[[#This Row],[date]])</f>
        <v>2007</v>
      </c>
      <c r="J689">
        <f>Table1[[#This Row],[revenue]]-Table1[[#This Row],[budget_x]]</f>
        <v>26361598</v>
      </c>
      <c r="K689" s="7">
        <f>Table1[[#This Row],[profit /loss ]]/Table1[[#This Row],[budget_x]]</f>
        <v>6.5903995000000002</v>
      </c>
      <c r="L689" t="str" cm="1">
        <f t="array" ref="L689">_xlfn.IFS(Table1[[#This Row],[score]]&gt;70,"high",Table1[[#This Row],[score]]&gt;50,"medium",Table1[[#This Row],[score]]&lt;=50,"low")</f>
        <v>medium</v>
      </c>
    </row>
    <row r="690" spans="1:12" x14ac:dyDescent="0.3">
      <c r="A690" t="s">
        <v>726</v>
      </c>
      <c r="B690" s="1">
        <v>39898</v>
      </c>
      <c r="C690">
        <v>62</v>
      </c>
      <c r="D690" t="s">
        <v>9</v>
      </c>
      <c r="E690" t="s">
        <v>10</v>
      </c>
      <c r="F690">
        <v>50000000</v>
      </c>
      <c r="G690">
        <v>186450317</v>
      </c>
      <c r="H690" t="s">
        <v>11</v>
      </c>
      <c r="I690">
        <f>YEAR(Table1[[#This Row],[date]])</f>
        <v>2009</v>
      </c>
      <c r="J690">
        <f>Table1[[#This Row],[revenue]]-Table1[[#This Row],[budget_x]]</f>
        <v>136450317</v>
      </c>
      <c r="K690" s="7">
        <f>Table1[[#This Row],[profit /loss ]]/Table1[[#This Row],[budget_x]]</f>
        <v>2.7290063400000002</v>
      </c>
      <c r="L690" t="str" cm="1">
        <f t="array" ref="L690">_xlfn.IFS(Table1[[#This Row],[score]]&gt;70,"high",Table1[[#This Row],[score]]&gt;50,"medium",Table1[[#This Row],[score]]&lt;=50,"low")</f>
        <v>medium</v>
      </c>
    </row>
    <row r="691" spans="1:12" x14ac:dyDescent="0.3">
      <c r="A691" t="s">
        <v>727</v>
      </c>
      <c r="B691" s="1">
        <v>44407</v>
      </c>
      <c r="C691">
        <v>68</v>
      </c>
      <c r="D691" t="s">
        <v>9</v>
      </c>
      <c r="E691" t="s">
        <v>69</v>
      </c>
      <c r="F691">
        <v>167100000</v>
      </c>
      <c r="G691">
        <v>651465482.39999998</v>
      </c>
      <c r="H691" t="s">
        <v>143</v>
      </c>
      <c r="I691">
        <f>YEAR(Table1[[#This Row],[date]])</f>
        <v>2021</v>
      </c>
      <c r="J691">
        <f>Table1[[#This Row],[revenue]]-Table1[[#This Row],[budget_x]]</f>
        <v>484365482.39999998</v>
      </c>
      <c r="K691" s="7">
        <f>Table1[[#This Row],[profit /loss ]]/Table1[[#This Row],[budget_x]]</f>
        <v>2.8986563877917413</v>
      </c>
      <c r="L691" t="str" cm="1">
        <f t="array" ref="L691">_xlfn.IFS(Table1[[#This Row],[score]]&gt;70,"high",Table1[[#This Row],[score]]&gt;50,"medium",Table1[[#This Row],[score]]&lt;=50,"low")</f>
        <v>medium</v>
      </c>
    </row>
    <row r="692" spans="1:12" x14ac:dyDescent="0.3">
      <c r="A692" t="s">
        <v>728</v>
      </c>
      <c r="B692" s="1">
        <v>43643</v>
      </c>
      <c r="C692">
        <v>64</v>
      </c>
      <c r="D692" t="s">
        <v>9</v>
      </c>
      <c r="E692" t="s">
        <v>10</v>
      </c>
      <c r="F692">
        <v>27000000</v>
      </c>
      <c r="G692">
        <v>230779191</v>
      </c>
      <c r="H692" t="s">
        <v>11</v>
      </c>
      <c r="I692">
        <f>YEAR(Table1[[#This Row],[date]])</f>
        <v>2019</v>
      </c>
      <c r="J692">
        <f>Table1[[#This Row],[revenue]]-Table1[[#This Row],[budget_x]]</f>
        <v>203779191</v>
      </c>
      <c r="K692" s="7">
        <f>Table1[[#This Row],[profit /loss ]]/Table1[[#This Row],[budget_x]]</f>
        <v>7.5473774444444448</v>
      </c>
      <c r="L692" t="str" cm="1">
        <f t="array" ref="L692">_xlfn.IFS(Table1[[#This Row],[score]]&gt;70,"high",Table1[[#This Row],[score]]&gt;50,"medium",Table1[[#This Row],[score]]&lt;=50,"low")</f>
        <v>medium</v>
      </c>
    </row>
    <row r="693" spans="1:12" x14ac:dyDescent="0.3">
      <c r="A693" t="s">
        <v>729</v>
      </c>
      <c r="B693" s="1">
        <v>45023</v>
      </c>
      <c r="C693">
        <v>69</v>
      </c>
      <c r="D693" t="s">
        <v>9</v>
      </c>
      <c r="E693" t="s">
        <v>10</v>
      </c>
      <c r="F693">
        <v>91940000</v>
      </c>
      <c r="G693">
        <v>615583976</v>
      </c>
      <c r="H693" t="s">
        <v>11</v>
      </c>
      <c r="I693">
        <f>YEAR(Table1[[#This Row],[date]])</f>
        <v>2023</v>
      </c>
      <c r="J693">
        <f>Table1[[#This Row],[revenue]]-Table1[[#This Row],[budget_x]]</f>
        <v>523643976</v>
      </c>
      <c r="K693" s="7">
        <f>Table1[[#This Row],[profit /loss ]]/Table1[[#This Row],[budget_x]]</f>
        <v>5.6954968022623449</v>
      </c>
      <c r="L693" t="str" cm="1">
        <f t="array" ref="L693">_xlfn.IFS(Table1[[#This Row],[score]]&gt;70,"high",Table1[[#This Row],[score]]&gt;50,"medium",Table1[[#This Row],[score]]&lt;=50,"low")</f>
        <v>medium</v>
      </c>
    </row>
    <row r="694" spans="1:12" x14ac:dyDescent="0.3">
      <c r="A694" t="s">
        <v>730</v>
      </c>
      <c r="B694" s="1">
        <v>36258</v>
      </c>
      <c r="C694">
        <v>82</v>
      </c>
      <c r="D694" t="s">
        <v>9</v>
      </c>
      <c r="E694" t="s">
        <v>10</v>
      </c>
      <c r="F694">
        <v>65000000</v>
      </c>
      <c r="G694">
        <v>465974198</v>
      </c>
      <c r="H694" t="s">
        <v>11</v>
      </c>
      <c r="I694">
        <f>YEAR(Table1[[#This Row],[date]])</f>
        <v>1999</v>
      </c>
      <c r="J694">
        <f>Table1[[#This Row],[revenue]]-Table1[[#This Row],[budget_x]]</f>
        <v>400974198</v>
      </c>
      <c r="K694" s="7">
        <f>Table1[[#This Row],[profit /loss ]]/Table1[[#This Row],[budget_x]]</f>
        <v>6.1688338153846152</v>
      </c>
      <c r="L694" t="str" cm="1">
        <f t="array" ref="L694">_xlfn.IFS(Table1[[#This Row],[score]]&gt;70,"high",Table1[[#This Row],[score]]&gt;50,"medium",Table1[[#This Row],[score]]&lt;=50,"low")</f>
        <v>high</v>
      </c>
    </row>
    <row r="695" spans="1:12" x14ac:dyDescent="0.3">
      <c r="A695" t="s">
        <v>731</v>
      </c>
      <c r="B695" s="1">
        <v>35194</v>
      </c>
      <c r="C695">
        <v>60</v>
      </c>
      <c r="D695" t="s">
        <v>9</v>
      </c>
      <c r="E695" t="s">
        <v>86</v>
      </c>
      <c r="F695">
        <v>60600000</v>
      </c>
      <c r="G695">
        <v>697062094.39999998</v>
      </c>
      <c r="H695" t="s">
        <v>87</v>
      </c>
      <c r="I695">
        <f>YEAR(Table1[[#This Row],[date]])</f>
        <v>1996</v>
      </c>
      <c r="J695">
        <f>Table1[[#This Row],[revenue]]-Table1[[#This Row],[budget_x]]</f>
        <v>636462094.39999998</v>
      </c>
      <c r="K695" s="7">
        <f>Table1[[#This Row],[profit /loss ]]/Table1[[#This Row],[budget_x]]</f>
        <v>10.502674825082508</v>
      </c>
      <c r="L695" t="str" cm="1">
        <f t="array" ref="L695">_xlfn.IFS(Table1[[#This Row],[score]]&gt;70,"high",Table1[[#This Row],[score]]&gt;50,"medium",Table1[[#This Row],[score]]&lt;=50,"low")</f>
        <v>medium</v>
      </c>
    </row>
    <row r="696" spans="1:12" x14ac:dyDescent="0.3">
      <c r="A696" t="s">
        <v>732</v>
      </c>
      <c r="B696" s="1">
        <v>41451</v>
      </c>
      <c r="C696">
        <v>69</v>
      </c>
      <c r="D696" t="s">
        <v>9</v>
      </c>
      <c r="E696" t="s">
        <v>10</v>
      </c>
      <c r="F696">
        <v>76000000</v>
      </c>
      <c r="G696">
        <v>975216835</v>
      </c>
      <c r="H696" t="s">
        <v>11</v>
      </c>
      <c r="I696">
        <f>YEAR(Table1[[#This Row],[date]])</f>
        <v>2013</v>
      </c>
      <c r="J696">
        <f>Table1[[#This Row],[revenue]]-Table1[[#This Row],[budget_x]]</f>
        <v>899216835</v>
      </c>
      <c r="K696" s="7">
        <f>Table1[[#This Row],[profit /loss ]]/Table1[[#This Row],[budget_x]]</f>
        <v>11.831800460526315</v>
      </c>
      <c r="L696" t="str" cm="1">
        <f t="array" ref="L696">_xlfn.IFS(Table1[[#This Row],[score]]&gt;70,"high",Table1[[#This Row],[score]]&gt;50,"medium",Table1[[#This Row],[score]]&lt;=50,"low")</f>
        <v>medium</v>
      </c>
    </row>
    <row r="697" spans="1:12" x14ac:dyDescent="0.3">
      <c r="A697" t="s">
        <v>733</v>
      </c>
      <c r="B697" s="1">
        <v>44699</v>
      </c>
      <c r="C697">
        <v>70</v>
      </c>
      <c r="D697" t="s">
        <v>9</v>
      </c>
      <c r="E697" t="s">
        <v>10</v>
      </c>
      <c r="F697">
        <v>116500000</v>
      </c>
      <c r="G697">
        <v>900250198.60000002</v>
      </c>
      <c r="H697" t="s">
        <v>17</v>
      </c>
      <c r="I697">
        <f>YEAR(Table1[[#This Row],[date]])</f>
        <v>2022</v>
      </c>
      <c r="J697">
        <f>Table1[[#This Row],[revenue]]-Table1[[#This Row],[budget_x]]</f>
        <v>783750198.60000002</v>
      </c>
      <c r="K697" s="7">
        <f>Table1[[#This Row],[profit /loss ]]/Table1[[#This Row],[budget_x]]</f>
        <v>6.7274695158798288</v>
      </c>
      <c r="L697" t="str" cm="1">
        <f t="array" ref="L697">_xlfn.IFS(Table1[[#This Row],[score]]&gt;70,"high",Table1[[#This Row],[score]]&gt;50,"medium",Table1[[#This Row],[score]]&lt;=50,"low")</f>
        <v>medium</v>
      </c>
    </row>
    <row r="698" spans="1:12" x14ac:dyDescent="0.3">
      <c r="A698" t="s">
        <v>734</v>
      </c>
      <c r="B698" s="1">
        <v>43181</v>
      </c>
      <c r="C698">
        <v>61</v>
      </c>
      <c r="D698" t="s">
        <v>9</v>
      </c>
      <c r="E698" t="s">
        <v>10</v>
      </c>
      <c r="F698">
        <v>155000000</v>
      </c>
      <c r="G698">
        <v>290930148</v>
      </c>
      <c r="H698" t="s">
        <v>11</v>
      </c>
      <c r="I698">
        <f>YEAR(Table1[[#This Row],[date]])</f>
        <v>2018</v>
      </c>
      <c r="J698">
        <f>Table1[[#This Row],[revenue]]-Table1[[#This Row],[budget_x]]</f>
        <v>135930148</v>
      </c>
      <c r="K698" s="7">
        <f>Table1[[#This Row],[profit /loss ]]/Table1[[#This Row],[budget_x]]</f>
        <v>0.87696869677419353</v>
      </c>
      <c r="L698" t="str" cm="1">
        <f t="array" ref="L698">_xlfn.IFS(Table1[[#This Row],[score]]&gt;70,"high",Table1[[#This Row],[score]]&gt;50,"medium",Table1[[#This Row],[score]]&lt;=50,"low")</f>
        <v>medium</v>
      </c>
    </row>
    <row r="699" spans="1:12" x14ac:dyDescent="0.3">
      <c r="A699" t="s">
        <v>735</v>
      </c>
      <c r="B699" s="1">
        <v>44359</v>
      </c>
      <c r="C699">
        <v>73</v>
      </c>
      <c r="D699" t="s">
        <v>9</v>
      </c>
      <c r="E699" t="s">
        <v>10</v>
      </c>
      <c r="F699">
        <v>30000000</v>
      </c>
      <c r="G699">
        <v>42235744</v>
      </c>
      <c r="H699" t="s">
        <v>11</v>
      </c>
      <c r="I699">
        <f>YEAR(Table1[[#This Row],[date]])</f>
        <v>2021</v>
      </c>
      <c r="J699">
        <f>Table1[[#This Row],[revenue]]-Table1[[#This Row],[budget_x]]</f>
        <v>12235744</v>
      </c>
      <c r="K699" s="7">
        <f>Table1[[#This Row],[profit /loss ]]/Table1[[#This Row],[budget_x]]</f>
        <v>0.40785813333333332</v>
      </c>
      <c r="L699" t="str" cm="1">
        <f t="array" ref="L699">_xlfn.IFS(Table1[[#This Row],[score]]&gt;70,"high",Table1[[#This Row],[score]]&gt;50,"medium",Table1[[#This Row],[score]]&lt;=50,"low")</f>
        <v>high</v>
      </c>
    </row>
    <row r="700" spans="1:12" x14ac:dyDescent="0.3">
      <c r="A700" t="s">
        <v>736</v>
      </c>
      <c r="B700" s="1">
        <v>18253</v>
      </c>
      <c r="C700">
        <v>66</v>
      </c>
      <c r="D700" t="s">
        <v>9</v>
      </c>
      <c r="E700" t="s">
        <v>10</v>
      </c>
      <c r="F700">
        <v>3000000</v>
      </c>
      <c r="G700">
        <v>11500000</v>
      </c>
      <c r="H700" t="s">
        <v>17</v>
      </c>
      <c r="I700">
        <f>YEAR(Table1[[#This Row],[date]])</f>
        <v>1949</v>
      </c>
      <c r="J700">
        <f>Table1[[#This Row],[revenue]]-Table1[[#This Row],[budget_x]]</f>
        <v>8500000</v>
      </c>
      <c r="K700" s="7">
        <f>Table1[[#This Row],[profit /loss ]]/Table1[[#This Row],[budget_x]]</f>
        <v>2.8333333333333335</v>
      </c>
      <c r="L700" t="str" cm="1">
        <f t="array" ref="L700">_xlfn.IFS(Table1[[#This Row],[score]]&gt;70,"high",Table1[[#This Row],[score]]&gt;50,"medium",Table1[[#This Row],[score]]&lt;=50,"low")</f>
        <v>medium</v>
      </c>
    </row>
    <row r="701" spans="1:12" x14ac:dyDescent="0.3">
      <c r="A701" t="s">
        <v>737</v>
      </c>
      <c r="B701" s="1">
        <v>40498</v>
      </c>
      <c r="C701">
        <v>78</v>
      </c>
      <c r="D701" t="s">
        <v>9</v>
      </c>
      <c r="E701" t="s">
        <v>10</v>
      </c>
      <c r="F701">
        <v>101700000</v>
      </c>
      <c r="G701">
        <v>716719914.20000005</v>
      </c>
      <c r="H701" t="s">
        <v>17</v>
      </c>
      <c r="I701">
        <f>YEAR(Table1[[#This Row],[date]])</f>
        <v>2010</v>
      </c>
      <c r="J701">
        <f>Table1[[#This Row],[revenue]]-Table1[[#This Row],[budget_x]]</f>
        <v>615019914.20000005</v>
      </c>
      <c r="K701" s="7">
        <f>Table1[[#This Row],[profit /loss ]]/Table1[[#This Row],[budget_x]]</f>
        <v>6.0473934532940028</v>
      </c>
      <c r="L701" t="str" cm="1">
        <f t="array" ref="L701">_xlfn.IFS(Table1[[#This Row],[score]]&gt;70,"high",Table1[[#This Row],[score]]&gt;50,"medium",Table1[[#This Row],[score]]&lt;=50,"low")</f>
        <v>high</v>
      </c>
    </row>
    <row r="702" spans="1:12" x14ac:dyDescent="0.3">
      <c r="A702" t="s">
        <v>738</v>
      </c>
      <c r="B702" s="1">
        <v>44693</v>
      </c>
      <c r="C702">
        <v>20</v>
      </c>
      <c r="D702" t="s">
        <v>9</v>
      </c>
      <c r="E702" t="s">
        <v>15</v>
      </c>
      <c r="F702">
        <v>12001040</v>
      </c>
      <c r="G702">
        <v>38139010</v>
      </c>
      <c r="H702" t="s">
        <v>123</v>
      </c>
      <c r="I702">
        <f>YEAR(Table1[[#This Row],[date]])</f>
        <v>2022</v>
      </c>
      <c r="J702">
        <f>Table1[[#This Row],[revenue]]-Table1[[#This Row],[budget_x]]</f>
        <v>26137970</v>
      </c>
      <c r="K702" s="7">
        <f>Table1[[#This Row],[profit /loss ]]/Table1[[#This Row],[budget_x]]</f>
        <v>2.177975408797904</v>
      </c>
      <c r="L702" t="str" cm="1">
        <f t="array" ref="L702">_xlfn.IFS(Table1[[#This Row],[score]]&gt;70,"high",Table1[[#This Row],[score]]&gt;50,"medium",Table1[[#This Row],[score]]&lt;=50,"low")</f>
        <v>low</v>
      </c>
    </row>
    <row r="703" spans="1:12" x14ac:dyDescent="0.3">
      <c r="A703" t="s">
        <v>739</v>
      </c>
      <c r="B703" s="1">
        <v>36335</v>
      </c>
      <c r="C703">
        <v>69</v>
      </c>
      <c r="D703" t="s">
        <v>9</v>
      </c>
      <c r="E703" t="s">
        <v>10</v>
      </c>
      <c r="F703">
        <v>195000000</v>
      </c>
      <c r="G703">
        <v>409953905</v>
      </c>
      <c r="H703" t="s">
        <v>11</v>
      </c>
      <c r="I703">
        <f>YEAR(Table1[[#This Row],[date]])</f>
        <v>1999</v>
      </c>
      <c r="J703">
        <f>Table1[[#This Row],[revenue]]-Table1[[#This Row],[budget_x]]</f>
        <v>214953905</v>
      </c>
      <c r="K703" s="7">
        <f>Table1[[#This Row],[profit /loss ]]/Table1[[#This Row],[budget_x]]</f>
        <v>1.1023277179487179</v>
      </c>
      <c r="L703" t="str" cm="1">
        <f t="array" ref="L703">_xlfn.IFS(Table1[[#This Row],[score]]&gt;70,"high",Table1[[#This Row],[score]]&gt;50,"medium",Table1[[#This Row],[score]]&lt;=50,"low")</f>
        <v>medium</v>
      </c>
    </row>
    <row r="704" spans="1:12" x14ac:dyDescent="0.3">
      <c r="A704" t="s">
        <v>739</v>
      </c>
      <c r="B704" s="1">
        <v>36335</v>
      </c>
      <c r="C704">
        <v>69</v>
      </c>
      <c r="D704" t="s">
        <v>9</v>
      </c>
      <c r="E704" t="s">
        <v>10</v>
      </c>
      <c r="F704">
        <v>80000000</v>
      </c>
      <c r="G704">
        <v>416385488</v>
      </c>
      <c r="H704" t="s">
        <v>11</v>
      </c>
      <c r="I704">
        <f>YEAR(Table1[[#This Row],[date]])</f>
        <v>1999</v>
      </c>
      <c r="J704">
        <f>Table1[[#This Row],[revenue]]-Table1[[#This Row],[budget_x]]</f>
        <v>336385488</v>
      </c>
      <c r="K704" s="7">
        <f>Table1[[#This Row],[profit /loss ]]/Table1[[#This Row],[budget_x]]</f>
        <v>4.2048186000000003</v>
      </c>
      <c r="L704" t="str" cm="1">
        <f t="array" ref="L704">_xlfn.IFS(Table1[[#This Row],[score]]&gt;70,"high",Table1[[#This Row],[score]]&gt;50,"medium",Table1[[#This Row],[score]]&lt;=50,"low")</f>
        <v>medium</v>
      </c>
    </row>
    <row r="705" spans="1:12" x14ac:dyDescent="0.3">
      <c r="A705" t="s">
        <v>740</v>
      </c>
      <c r="B705" s="1">
        <v>37427</v>
      </c>
      <c r="C705">
        <v>60</v>
      </c>
      <c r="D705" t="s">
        <v>9</v>
      </c>
      <c r="E705" t="s">
        <v>10</v>
      </c>
      <c r="F705">
        <v>84000000</v>
      </c>
      <c r="G705">
        <v>276294164</v>
      </c>
      <c r="H705" t="s">
        <v>11</v>
      </c>
      <c r="I705">
        <f>YEAR(Table1[[#This Row],[date]])</f>
        <v>2002</v>
      </c>
      <c r="J705">
        <f>Table1[[#This Row],[revenue]]-Table1[[#This Row],[budget_x]]</f>
        <v>192294164</v>
      </c>
      <c r="K705" s="7">
        <f>Table1[[#This Row],[profit /loss ]]/Table1[[#This Row],[budget_x]]</f>
        <v>2.2892162380952379</v>
      </c>
      <c r="L705" t="str" cm="1">
        <f t="array" ref="L705">_xlfn.IFS(Table1[[#This Row],[score]]&gt;70,"high",Table1[[#This Row],[score]]&gt;50,"medium",Table1[[#This Row],[score]]&lt;=50,"low")</f>
        <v>medium</v>
      </c>
    </row>
    <row r="706" spans="1:12" x14ac:dyDescent="0.3">
      <c r="A706" t="s">
        <v>741</v>
      </c>
      <c r="B706" s="1">
        <v>42166</v>
      </c>
      <c r="C706">
        <v>67</v>
      </c>
      <c r="D706" t="s">
        <v>9</v>
      </c>
      <c r="E706" t="s">
        <v>10</v>
      </c>
      <c r="F706">
        <v>215000000</v>
      </c>
      <c r="G706">
        <v>1669963641</v>
      </c>
      <c r="H706" t="s">
        <v>11</v>
      </c>
      <c r="I706">
        <f>YEAR(Table1[[#This Row],[date]])</f>
        <v>2015</v>
      </c>
      <c r="J706">
        <f>Table1[[#This Row],[revenue]]-Table1[[#This Row],[budget_x]]</f>
        <v>1454963641</v>
      </c>
      <c r="K706" s="7">
        <f>Table1[[#This Row],[profit /loss ]]/Table1[[#This Row],[budget_x]]</f>
        <v>6.7672727488372093</v>
      </c>
      <c r="L706" t="str" cm="1">
        <f t="array" ref="L706">_xlfn.IFS(Table1[[#This Row],[score]]&gt;70,"high",Table1[[#This Row],[score]]&gt;50,"medium",Table1[[#This Row],[score]]&lt;=50,"low")</f>
        <v>medium</v>
      </c>
    </row>
    <row r="707" spans="1:12" x14ac:dyDescent="0.3">
      <c r="A707" t="s">
        <v>742</v>
      </c>
      <c r="B707" s="1">
        <v>42999</v>
      </c>
      <c r="C707">
        <v>70</v>
      </c>
      <c r="D707" t="s">
        <v>9</v>
      </c>
      <c r="E707" t="s">
        <v>10</v>
      </c>
      <c r="F707">
        <v>104000000</v>
      </c>
      <c r="G707">
        <v>408803696</v>
      </c>
      <c r="H707" t="s">
        <v>11</v>
      </c>
      <c r="I707">
        <f>YEAR(Table1[[#This Row],[date]])</f>
        <v>2017</v>
      </c>
      <c r="J707">
        <f>Table1[[#This Row],[revenue]]-Table1[[#This Row],[budget_x]]</f>
        <v>304803696</v>
      </c>
      <c r="K707" s="7">
        <f>Table1[[#This Row],[profit /loss ]]/Table1[[#This Row],[budget_x]]</f>
        <v>2.930804769230769</v>
      </c>
      <c r="L707" t="str" cm="1">
        <f t="array" ref="L707">_xlfn.IFS(Table1[[#This Row],[score]]&gt;70,"high",Table1[[#This Row],[score]]&gt;50,"medium",Table1[[#This Row],[score]]&lt;=50,"low")</f>
        <v>medium</v>
      </c>
    </row>
    <row r="708" spans="1:12" x14ac:dyDescent="0.3">
      <c r="A708" t="s">
        <v>743</v>
      </c>
      <c r="B708" s="1">
        <v>37400</v>
      </c>
      <c r="C708">
        <v>77</v>
      </c>
      <c r="D708" t="s">
        <v>9</v>
      </c>
      <c r="E708" t="s">
        <v>10</v>
      </c>
      <c r="F708">
        <v>80000000</v>
      </c>
      <c r="G708">
        <v>106515310</v>
      </c>
      <c r="H708" t="s">
        <v>17</v>
      </c>
      <c r="I708">
        <f>YEAR(Table1[[#This Row],[date]])</f>
        <v>2002</v>
      </c>
      <c r="J708">
        <f>Table1[[#This Row],[revenue]]-Table1[[#This Row],[budget_x]]</f>
        <v>26515310</v>
      </c>
      <c r="K708" s="7">
        <f>Table1[[#This Row],[profit /loss ]]/Table1[[#This Row],[budget_x]]</f>
        <v>0.33144137499999998</v>
      </c>
      <c r="L708" t="str" cm="1">
        <f t="array" ref="L708">_xlfn.IFS(Table1[[#This Row],[score]]&gt;70,"high",Table1[[#This Row],[score]]&gt;50,"medium",Table1[[#This Row],[score]]&lt;=50,"low")</f>
        <v>high</v>
      </c>
    </row>
    <row r="709" spans="1:12" x14ac:dyDescent="0.3">
      <c r="A709" t="s">
        <v>744</v>
      </c>
      <c r="B709" s="1">
        <v>44991</v>
      </c>
      <c r="C709">
        <v>72</v>
      </c>
      <c r="D709" t="s">
        <v>9</v>
      </c>
      <c r="E709" t="s">
        <v>10</v>
      </c>
      <c r="F709">
        <v>131000000</v>
      </c>
      <c r="G709">
        <v>630656413.79999995</v>
      </c>
      <c r="H709" t="s">
        <v>184</v>
      </c>
      <c r="I709">
        <f>YEAR(Table1[[#This Row],[date]])</f>
        <v>2023</v>
      </c>
      <c r="J709">
        <f>Table1[[#This Row],[revenue]]-Table1[[#This Row],[budget_x]]</f>
        <v>499656413.79999995</v>
      </c>
      <c r="K709" s="7">
        <f>Table1[[#This Row],[profit /loss ]]/Table1[[#This Row],[budget_x]]</f>
        <v>3.8141710977099232</v>
      </c>
      <c r="L709" t="str" cm="1">
        <f t="array" ref="L709">_xlfn.IFS(Table1[[#This Row],[score]]&gt;70,"high",Table1[[#This Row],[score]]&gt;50,"medium",Table1[[#This Row],[score]]&lt;=50,"low")</f>
        <v>high</v>
      </c>
    </row>
    <row r="710" spans="1:12" x14ac:dyDescent="0.3">
      <c r="A710" t="s">
        <v>745</v>
      </c>
      <c r="B710" s="1">
        <v>44783</v>
      </c>
      <c r="C710">
        <v>74</v>
      </c>
      <c r="D710" t="s">
        <v>9</v>
      </c>
      <c r="E710" t="s">
        <v>10</v>
      </c>
      <c r="F710">
        <v>148000000</v>
      </c>
      <c r="G710">
        <v>443047789.39999998</v>
      </c>
      <c r="H710" t="s">
        <v>17</v>
      </c>
      <c r="I710">
        <f>YEAR(Table1[[#This Row],[date]])</f>
        <v>2022</v>
      </c>
      <c r="J710">
        <f>Table1[[#This Row],[revenue]]-Table1[[#This Row],[budget_x]]</f>
        <v>295047789.39999998</v>
      </c>
      <c r="K710" s="7">
        <f>Table1[[#This Row],[profit /loss ]]/Table1[[#This Row],[budget_x]]</f>
        <v>1.9935661445945945</v>
      </c>
      <c r="L710" t="str" cm="1">
        <f t="array" ref="L710">_xlfn.IFS(Table1[[#This Row],[score]]&gt;70,"high",Table1[[#This Row],[score]]&gt;50,"medium",Table1[[#This Row],[score]]&lt;=50,"low")</f>
        <v>high</v>
      </c>
    </row>
    <row r="711" spans="1:12" x14ac:dyDescent="0.3">
      <c r="A711" t="s">
        <v>746</v>
      </c>
      <c r="B711" s="1">
        <v>40969</v>
      </c>
      <c r="C711">
        <v>68</v>
      </c>
      <c r="D711" t="s">
        <v>9</v>
      </c>
      <c r="E711" t="s">
        <v>10</v>
      </c>
      <c r="F711">
        <v>12000000</v>
      </c>
      <c r="G711">
        <v>103028188</v>
      </c>
      <c r="H711" t="s">
        <v>11</v>
      </c>
      <c r="I711">
        <f>YEAR(Table1[[#This Row],[date]])</f>
        <v>2012</v>
      </c>
      <c r="J711">
        <f>Table1[[#This Row],[revenue]]-Table1[[#This Row],[budget_x]]</f>
        <v>91028188</v>
      </c>
      <c r="K711" s="7">
        <f>Table1[[#This Row],[profit /loss ]]/Table1[[#This Row],[budget_x]]</f>
        <v>7.5856823333333336</v>
      </c>
      <c r="L711" t="str" cm="1">
        <f t="array" ref="L711">_xlfn.IFS(Table1[[#This Row],[score]]&gt;70,"high",Table1[[#This Row],[score]]&gt;50,"medium",Table1[[#This Row],[score]]&lt;=50,"low")</f>
        <v>medium</v>
      </c>
    </row>
    <row r="712" spans="1:12" x14ac:dyDescent="0.3">
      <c r="A712" t="s">
        <v>747</v>
      </c>
      <c r="B712" s="1">
        <v>44287</v>
      </c>
      <c r="C712">
        <v>69</v>
      </c>
      <c r="D712" t="s">
        <v>9</v>
      </c>
      <c r="E712" t="s">
        <v>10</v>
      </c>
      <c r="F712">
        <v>50000000</v>
      </c>
      <c r="G712">
        <v>136536687</v>
      </c>
      <c r="H712" t="s">
        <v>11</v>
      </c>
      <c r="I712">
        <f>YEAR(Table1[[#This Row],[date]])</f>
        <v>2021</v>
      </c>
      <c r="J712">
        <f>Table1[[#This Row],[revenue]]-Table1[[#This Row],[budget_x]]</f>
        <v>86536687</v>
      </c>
      <c r="K712" s="7">
        <f>Table1[[#This Row],[profit /loss ]]/Table1[[#This Row],[budget_x]]</f>
        <v>1.73073374</v>
      </c>
      <c r="L712" t="str" cm="1">
        <f t="array" ref="L712">_xlfn.IFS(Table1[[#This Row],[score]]&gt;70,"high",Table1[[#This Row],[score]]&gt;50,"medium",Table1[[#This Row],[score]]&lt;=50,"low")</f>
        <v>medium</v>
      </c>
    </row>
    <row r="713" spans="1:12" x14ac:dyDescent="0.3">
      <c r="A713" t="s">
        <v>748</v>
      </c>
      <c r="B713" s="1">
        <v>36412</v>
      </c>
      <c r="C713">
        <v>74</v>
      </c>
      <c r="D713" t="s">
        <v>9</v>
      </c>
      <c r="E713" t="s">
        <v>10</v>
      </c>
      <c r="F713">
        <v>145000000</v>
      </c>
      <c r="G713">
        <v>448191819</v>
      </c>
      <c r="H713" t="s">
        <v>11</v>
      </c>
      <c r="I713">
        <f>YEAR(Table1[[#This Row],[date]])</f>
        <v>1999</v>
      </c>
      <c r="J713">
        <f>Table1[[#This Row],[revenue]]-Table1[[#This Row],[budget_x]]</f>
        <v>303191819</v>
      </c>
      <c r="K713" s="7">
        <f>Table1[[#This Row],[profit /loss ]]/Table1[[#This Row],[budget_x]]</f>
        <v>2.0909780620689653</v>
      </c>
      <c r="L713" t="str" cm="1">
        <f t="array" ref="L713">_xlfn.IFS(Table1[[#This Row],[score]]&gt;70,"high",Table1[[#This Row],[score]]&gt;50,"medium",Table1[[#This Row],[score]]&lt;=50,"low")</f>
        <v>high</v>
      </c>
    </row>
    <row r="714" spans="1:12" x14ac:dyDescent="0.3">
      <c r="A714" t="s">
        <v>749</v>
      </c>
      <c r="B714" s="1">
        <v>38673</v>
      </c>
      <c r="C714">
        <v>75</v>
      </c>
      <c r="D714" t="s">
        <v>9</v>
      </c>
      <c r="E714" t="s">
        <v>10</v>
      </c>
      <c r="F714">
        <v>30000000</v>
      </c>
      <c r="G714">
        <v>114770654</v>
      </c>
      <c r="H714" t="s">
        <v>11</v>
      </c>
      <c r="I714">
        <f>YEAR(Table1[[#This Row],[date]])</f>
        <v>2005</v>
      </c>
      <c r="J714">
        <f>Table1[[#This Row],[revenue]]-Table1[[#This Row],[budget_x]]</f>
        <v>84770654</v>
      </c>
      <c r="K714" s="7">
        <f>Table1[[#This Row],[profit /loss ]]/Table1[[#This Row],[budget_x]]</f>
        <v>2.8256884666666666</v>
      </c>
      <c r="L714" t="str" cm="1">
        <f t="array" ref="L714">_xlfn.IFS(Table1[[#This Row],[score]]&gt;70,"high",Table1[[#This Row],[score]]&gt;50,"medium",Table1[[#This Row],[score]]&lt;=50,"low")</f>
        <v>high</v>
      </c>
    </row>
    <row r="715" spans="1:12" x14ac:dyDescent="0.3">
      <c r="A715" t="s">
        <v>750</v>
      </c>
      <c r="B715" s="1">
        <v>44316</v>
      </c>
      <c r="C715">
        <v>70</v>
      </c>
      <c r="D715" t="s">
        <v>9</v>
      </c>
      <c r="E715" t="s">
        <v>10</v>
      </c>
      <c r="F715">
        <v>88200000</v>
      </c>
      <c r="G715">
        <v>541630998.39999998</v>
      </c>
      <c r="H715" t="s">
        <v>11</v>
      </c>
      <c r="I715">
        <f>YEAR(Table1[[#This Row],[date]])</f>
        <v>2021</v>
      </c>
      <c r="J715">
        <f>Table1[[#This Row],[revenue]]-Table1[[#This Row],[budget_x]]</f>
        <v>453430998.39999998</v>
      </c>
      <c r="K715" s="7">
        <f>Table1[[#This Row],[profit /loss ]]/Table1[[#This Row],[budget_x]]</f>
        <v>5.1409410249433103</v>
      </c>
      <c r="L715" t="str" cm="1">
        <f t="array" ref="L715">_xlfn.IFS(Table1[[#This Row],[score]]&gt;70,"high",Table1[[#This Row],[score]]&gt;50,"medium",Table1[[#This Row],[score]]&lt;=50,"low")</f>
        <v>medium</v>
      </c>
    </row>
    <row r="716" spans="1:12" x14ac:dyDescent="0.3">
      <c r="A716" t="s">
        <v>751</v>
      </c>
      <c r="B716" s="1">
        <v>38800</v>
      </c>
      <c r="C716">
        <v>74</v>
      </c>
      <c r="D716" t="s">
        <v>9</v>
      </c>
      <c r="E716" t="s">
        <v>69</v>
      </c>
      <c r="F716">
        <v>5387948</v>
      </c>
      <c r="G716">
        <v>23500000</v>
      </c>
      <c r="H716" t="s">
        <v>11</v>
      </c>
      <c r="I716">
        <f>YEAR(Table1[[#This Row],[date]])</f>
        <v>2006</v>
      </c>
      <c r="J716">
        <f>Table1[[#This Row],[revenue]]-Table1[[#This Row],[budget_x]]</f>
        <v>18112052</v>
      </c>
      <c r="K716" s="7">
        <f>Table1[[#This Row],[profit /loss ]]/Table1[[#This Row],[budget_x]]</f>
        <v>3.3615862662371647</v>
      </c>
      <c r="L716" t="str" cm="1">
        <f t="array" ref="L716">_xlfn.IFS(Table1[[#This Row],[score]]&gt;70,"high",Table1[[#This Row],[score]]&gt;50,"medium",Table1[[#This Row],[score]]&lt;=50,"low")</f>
        <v>high</v>
      </c>
    </row>
    <row r="717" spans="1:12" x14ac:dyDescent="0.3">
      <c r="A717" t="s">
        <v>752</v>
      </c>
      <c r="B717" s="1">
        <v>38519</v>
      </c>
      <c r="C717">
        <v>69</v>
      </c>
      <c r="D717" t="s">
        <v>9</v>
      </c>
      <c r="E717" t="s">
        <v>10</v>
      </c>
      <c r="F717">
        <v>75000000</v>
      </c>
      <c r="G717">
        <v>556559566</v>
      </c>
      <c r="H717" t="s">
        <v>11</v>
      </c>
      <c r="I717">
        <f>YEAR(Table1[[#This Row],[date]])</f>
        <v>2005</v>
      </c>
      <c r="J717">
        <f>Table1[[#This Row],[revenue]]-Table1[[#This Row],[budget_x]]</f>
        <v>481559566</v>
      </c>
      <c r="K717" s="7">
        <f>Table1[[#This Row],[profit /loss ]]/Table1[[#This Row],[budget_x]]</f>
        <v>6.4207942133333331</v>
      </c>
      <c r="L717" t="str" cm="1">
        <f t="array" ref="L717">_xlfn.IFS(Table1[[#This Row],[score]]&gt;70,"high",Table1[[#This Row],[score]]&gt;50,"medium",Table1[[#This Row],[score]]&lt;=50,"low")</f>
        <v>medium</v>
      </c>
    </row>
    <row r="718" spans="1:12" x14ac:dyDescent="0.3">
      <c r="A718" t="s">
        <v>753</v>
      </c>
      <c r="B718" s="1">
        <v>40864</v>
      </c>
      <c r="C718">
        <v>62</v>
      </c>
      <c r="D718" t="s">
        <v>9</v>
      </c>
      <c r="E718" t="s">
        <v>10</v>
      </c>
      <c r="F718">
        <v>110000000</v>
      </c>
      <c r="G718">
        <v>712171856</v>
      </c>
      <c r="H718" t="s">
        <v>11</v>
      </c>
      <c r="I718">
        <f>YEAR(Table1[[#This Row],[date]])</f>
        <v>2011</v>
      </c>
      <c r="J718">
        <f>Table1[[#This Row],[revenue]]-Table1[[#This Row],[budget_x]]</f>
        <v>602171856</v>
      </c>
      <c r="K718" s="7">
        <f>Table1[[#This Row],[profit /loss ]]/Table1[[#This Row],[budget_x]]</f>
        <v>5.4742895999999996</v>
      </c>
      <c r="L718" t="str" cm="1">
        <f t="array" ref="L718">_xlfn.IFS(Table1[[#This Row],[score]]&gt;70,"high",Table1[[#This Row],[score]]&gt;50,"medium",Table1[[#This Row],[score]]&lt;=50,"low")</f>
        <v>medium</v>
      </c>
    </row>
    <row r="719" spans="1:12" x14ac:dyDescent="0.3">
      <c r="A719" t="s">
        <v>754</v>
      </c>
      <c r="B719" s="1">
        <v>44337</v>
      </c>
      <c r="C719">
        <v>63</v>
      </c>
      <c r="D719" t="s">
        <v>9</v>
      </c>
      <c r="E719" t="s">
        <v>10</v>
      </c>
      <c r="F719">
        <v>90000000</v>
      </c>
      <c r="G719">
        <v>0</v>
      </c>
      <c r="H719" t="s">
        <v>11</v>
      </c>
      <c r="I719">
        <f>YEAR(Table1[[#This Row],[date]])</f>
        <v>2021</v>
      </c>
      <c r="J719">
        <f>Table1[[#This Row],[revenue]]-Table1[[#This Row],[budget_x]]</f>
        <v>-90000000</v>
      </c>
      <c r="K719" s="7">
        <f>Table1[[#This Row],[profit /loss ]]/Table1[[#This Row],[budget_x]]</f>
        <v>-1</v>
      </c>
      <c r="L719" t="str" cm="1">
        <f t="array" ref="L719">_xlfn.IFS(Table1[[#This Row],[score]]&gt;70,"high",Table1[[#This Row],[score]]&gt;50,"medium",Table1[[#This Row],[score]]&lt;=50,"low")</f>
        <v>medium</v>
      </c>
    </row>
    <row r="720" spans="1:12" x14ac:dyDescent="0.3">
      <c r="A720" t="s">
        <v>755</v>
      </c>
      <c r="B720" s="1">
        <v>44876</v>
      </c>
      <c r="C720">
        <v>53</v>
      </c>
      <c r="D720" t="s">
        <v>9</v>
      </c>
      <c r="E720" t="s">
        <v>10</v>
      </c>
      <c r="F720">
        <v>104050080</v>
      </c>
      <c r="G720">
        <v>536903130</v>
      </c>
      <c r="H720" t="s">
        <v>17</v>
      </c>
      <c r="I720">
        <f>YEAR(Table1[[#This Row],[date]])</f>
        <v>2022</v>
      </c>
      <c r="J720">
        <f>Table1[[#This Row],[revenue]]-Table1[[#This Row],[budget_x]]</f>
        <v>432853050</v>
      </c>
      <c r="K720" s="7">
        <f>Table1[[#This Row],[profit /loss ]]/Table1[[#This Row],[budget_x]]</f>
        <v>4.1600453358613469</v>
      </c>
      <c r="L720" t="str" cm="1">
        <f t="array" ref="L720">_xlfn.IFS(Table1[[#This Row],[score]]&gt;70,"high",Table1[[#This Row],[score]]&gt;50,"medium",Table1[[#This Row],[score]]&lt;=50,"low")</f>
        <v>medium</v>
      </c>
    </row>
    <row r="721" spans="1:12" x14ac:dyDescent="0.3">
      <c r="A721" t="s">
        <v>756</v>
      </c>
      <c r="B721" s="1">
        <v>41788</v>
      </c>
      <c r="C721">
        <v>71</v>
      </c>
      <c r="D721" t="s">
        <v>9</v>
      </c>
      <c r="E721" t="s">
        <v>10</v>
      </c>
      <c r="F721">
        <v>180000000</v>
      </c>
      <c r="G721">
        <v>758536735</v>
      </c>
      <c r="H721" t="s">
        <v>11</v>
      </c>
      <c r="I721">
        <f>YEAR(Table1[[#This Row],[date]])</f>
        <v>2014</v>
      </c>
      <c r="J721">
        <f>Table1[[#This Row],[revenue]]-Table1[[#This Row],[budget_x]]</f>
        <v>578536735</v>
      </c>
      <c r="K721" s="7">
        <f>Table1[[#This Row],[profit /loss ]]/Table1[[#This Row],[budget_x]]</f>
        <v>3.2140929722222222</v>
      </c>
      <c r="L721" t="str" cm="1">
        <f t="array" ref="L721">_xlfn.IFS(Table1[[#This Row],[score]]&gt;70,"high",Table1[[#This Row],[score]]&gt;50,"medium",Table1[[#This Row],[score]]&lt;=50,"low")</f>
        <v>high</v>
      </c>
    </row>
    <row r="722" spans="1:12" x14ac:dyDescent="0.3">
      <c r="A722" t="s">
        <v>757</v>
      </c>
      <c r="B722" s="1">
        <v>30490</v>
      </c>
      <c r="C722">
        <v>73</v>
      </c>
      <c r="D722" t="s">
        <v>9</v>
      </c>
      <c r="E722" t="s">
        <v>10</v>
      </c>
      <c r="F722">
        <v>375000</v>
      </c>
      <c r="G722">
        <v>29400000</v>
      </c>
      <c r="H722" t="s">
        <v>11</v>
      </c>
      <c r="I722">
        <f>YEAR(Table1[[#This Row],[date]])</f>
        <v>1983</v>
      </c>
      <c r="J722">
        <f>Table1[[#This Row],[revenue]]-Table1[[#This Row],[budget_x]]</f>
        <v>29025000</v>
      </c>
      <c r="K722" s="7">
        <f>Table1[[#This Row],[profit /loss ]]/Table1[[#This Row],[budget_x]]</f>
        <v>77.400000000000006</v>
      </c>
      <c r="L722" t="str" cm="1">
        <f t="array" ref="L722">_xlfn.IFS(Table1[[#This Row],[score]]&gt;70,"high",Table1[[#This Row],[score]]&gt;50,"medium",Table1[[#This Row],[score]]&lt;=50,"low")</f>
        <v>high</v>
      </c>
    </row>
    <row r="723" spans="1:12" x14ac:dyDescent="0.3">
      <c r="A723" t="s">
        <v>758</v>
      </c>
      <c r="B723" s="1">
        <v>42754</v>
      </c>
      <c r="C723">
        <v>61</v>
      </c>
      <c r="D723" t="s">
        <v>9</v>
      </c>
      <c r="E723" t="s">
        <v>10</v>
      </c>
      <c r="F723">
        <v>85000000</v>
      </c>
      <c r="G723">
        <v>345033359</v>
      </c>
      <c r="H723" t="s">
        <v>11</v>
      </c>
      <c r="I723">
        <f>YEAR(Table1[[#This Row],[date]])</f>
        <v>2017</v>
      </c>
      <c r="J723">
        <f>Table1[[#This Row],[revenue]]-Table1[[#This Row],[budget_x]]</f>
        <v>260033359</v>
      </c>
      <c r="K723" s="7">
        <f>Table1[[#This Row],[profit /loss ]]/Table1[[#This Row],[budget_x]]</f>
        <v>3.0592159882352941</v>
      </c>
      <c r="L723" t="str" cm="1">
        <f t="array" ref="L723">_xlfn.IFS(Table1[[#This Row],[score]]&gt;70,"high",Table1[[#This Row],[score]]&gt;50,"medium",Table1[[#This Row],[score]]&lt;=50,"low")</f>
        <v>medium</v>
      </c>
    </row>
    <row r="724" spans="1:12" x14ac:dyDescent="0.3">
      <c r="A724" t="s">
        <v>759</v>
      </c>
      <c r="B724" s="1">
        <v>43265</v>
      </c>
      <c r="C724">
        <v>75</v>
      </c>
      <c r="D724" t="s">
        <v>9</v>
      </c>
      <c r="E724" t="s">
        <v>10</v>
      </c>
      <c r="F724">
        <v>200000000</v>
      </c>
      <c r="G724">
        <v>1242805359</v>
      </c>
      <c r="H724" t="s">
        <v>11</v>
      </c>
      <c r="I724">
        <f>YEAR(Table1[[#This Row],[date]])</f>
        <v>2018</v>
      </c>
      <c r="J724">
        <f>Table1[[#This Row],[revenue]]-Table1[[#This Row],[budget_x]]</f>
        <v>1042805359</v>
      </c>
      <c r="K724" s="7">
        <f>Table1[[#This Row],[profit /loss ]]/Table1[[#This Row],[budget_x]]</f>
        <v>5.2140267949999997</v>
      </c>
      <c r="L724" t="str" cm="1">
        <f t="array" ref="L724">_xlfn.IFS(Table1[[#This Row],[score]]&gt;70,"high",Table1[[#This Row],[score]]&gt;50,"medium",Table1[[#This Row],[score]]&lt;=50,"low")</f>
        <v>high</v>
      </c>
    </row>
    <row r="725" spans="1:12" x14ac:dyDescent="0.3">
      <c r="A725" t="s">
        <v>760</v>
      </c>
      <c r="B725" s="1">
        <v>44638</v>
      </c>
      <c r="C725">
        <v>69</v>
      </c>
      <c r="D725" t="s">
        <v>9</v>
      </c>
      <c r="E725" t="s">
        <v>319</v>
      </c>
      <c r="F725">
        <v>52000050</v>
      </c>
      <c r="G725">
        <v>5700000</v>
      </c>
      <c r="H725" t="s">
        <v>761</v>
      </c>
      <c r="I725">
        <f>YEAR(Table1[[#This Row],[date]])</f>
        <v>2022</v>
      </c>
      <c r="J725">
        <f>Table1[[#This Row],[revenue]]-Table1[[#This Row],[budget_x]]</f>
        <v>-46300050</v>
      </c>
      <c r="K725" s="7">
        <f>Table1[[#This Row],[profit /loss ]]/Table1[[#This Row],[budget_x]]</f>
        <v>-0.89038472078392228</v>
      </c>
      <c r="L725" t="str" cm="1">
        <f t="array" ref="L725">_xlfn.IFS(Table1[[#This Row],[score]]&gt;70,"high",Table1[[#This Row],[score]]&gt;50,"medium",Table1[[#This Row],[score]]&lt;=50,"low")</f>
        <v>medium</v>
      </c>
    </row>
    <row r="726" spans="1:12" x14ac:dyDescent="0.3">
      <c r="A726" t="s">
        <v>536</v>
      </c>
      <c r="B726" s="1">
        <v>42089</v>
      </c>
      <c r="C726">
        <v>68</v>
      </c>
      <c r="D726" t="s">
        <v>9</v>
      </c>
      <c r="E726" t="s">
        <v>10</v>
      </c>
      <c r="F726">
        <v>95000000</v>
      </c>
      <c r="G726">
        <v>542351353</v>
      </c>
      <c r="H726" t="s">
        <v>11</v>
      </c>
      <c r="I726">
        <f>YEAR(Table1[[#This Row],[date]])</f>
        <v>2015</v>
      </c>
      <c r="J726">
        <f>Table1[[#This Row],[revenue]]-Table1[[#This Row],[budget_x]]</f>
        <v>447351353</v>
      </c>
      <c r="K726" s="7">
        <f>Table1[[#This Row],[profit /loss ]]/Table1[[#This Row],[budget_x]]</f>
        <v>4.7089616105263161</v>
      </c>
      <c r="L726" t="str" cm="1">
        <f t="array" ref="L726">_xlfn.IFS(Table1[[#This Row],[score]]&gt;70,"high",Table1[[#This Row],[score]]&gt;50,"medium",Table1[[#This Row],[score]]&lt;=50,"low")</f>
        <v>medium</v>
      </c>
    </row>
    <row r="727" spans="1:12" x14ac:dyDescent="0.3">
      <c r="A727" t="s">
        <v>536</v>
      </c>
      <c r="B727" s="1">
        <v>42089</v>
      </c>
      <c r="C727">
        <v>68</v>
      </c>
      <c r="D727" t="s">
        <v>9</v>
      </c>
      <c r="E727" t="s">
        <v>10</v>
      </c>
      <c r="F727">
        <v>2900000</v>
      </c>
      <c r="G727">
        <v>263591415</v>
      </c>
      <c r="H727" t="s">
        <v>11</v>
      </c>
      <c r="I727">
        <f>YEAR(Table1[[#This Row],[date]])</f>
        <v>2015</v>
      </c>
      <c r="J727">
        <f>Table1[[#This Row],[revenue]]-Table1[[#This Row],[budget_x]]</f>
        <v>260691415</v>
      </c>
      <c r="K727" s="7">
        <f>Table1[[#This Row],[profit /loss ]]/Table1[[#This Row],[budget_x]]</f>
        <v>89.893591379310351</v>
      </c>
      <c r="L727" t="str" cm="1">
        <f t="array" ref="L727">_xlfn.IFS(Table1[[#This Row],[score]]&gt;70,"high",Table1[[#This Row],[score]]&gt;50,"medium",Table1[[#This Row],[score]]&lt;=50,"low")</f>
        <v>medium</v>
      </c>
    </row>
    <row r="728" spans="1:12" x14ac:dyDescent="0.3">
      <c r="A728" t="s">
        <v>762</v>
      </c>
      <c r="B728" s="1">
        <v>41269</v>
      </c>
      <c r="C728">
        <v>73</v>
      </c>
      <c r="D728" t="s">
        <v>9</v>
      </c>
      <c r="E728" t="s">
        <v>10</v>
      </c>
      <c r="F728">
        <v>165000000</v>
      </c>
      <c r="G728">
        <v>496511521</v>
      </c>
      <c r="H728" t="s">
        <v>11</v>
      </c>
      <c r="I728">
        <f>YEAR(Table1[[#This Row],[date]])</f>
        <v>2012</v>
      </c>
      <c r="J728">
        <f>Table1[[#This Row],[revenue]]-Table1[[#This Row],[budget_x]]</f>
        <v>331511521</v>
      </c>
      <c r="K728" s="7">
        <f>Table1[[#This Row],[profit /loss ]]/Table1[[#This Row],[budget_x]]</f>
        <v>2.0091607333333332</v>
      </c>
      <c r="L728" t="str" cm="1">
        <f t="array" ref="L728">_xlfn.IFS(Table1[[#This Row],[score]]&gt;70,"high",Table1[[#This Row],[score]]&gt;50,"medium",Table1[[#This Row],[score]]&lt;=50,"low")</f>
        <v>high</v>
      </c>
    </row>
    <row r="729" spans="1:12" x14ac:dyDescent="0.3">
      <c r="A729" t="s">
        <v>763</v>
      </c>
      <c r="B729" s="1">
        <v>41906</v>
      </c>
      <c r="C729">
        <v>72</v>
      </c>
      <c r="D729" t="s">
        <v>9</v>
      </c>
      <c r="E729" t="s">
        <v>10</v>
      </c>
      <c r="F729">
        <v>55000000</v>
      </c>
      <c r="G729">
        <v>192903624</v>
      </c>
      <c r="H729" t="s">
        <v>11</v>
      </c>
      <c r="I729">
        <f>YEAR(Table1[[#This Row],[date]])</f>
        <v>2014</v>
      </c>
      <c r="J729">
        <f>Table1[[#This Row],[revenue]]-Table1[[#This Row],[budget_x]]</f>
        <v>137903624</v>
      </c>
      <c r="K729" s="7">
        <f>Table1[[#This Row],[profit /loss ]]/Table1[[#This Row],[budget_x]]</f>
        <v>2.507338618181818</v>
      </c>
      <c r="L729" t="str" cm="1">
        <f t="array" ref="L729">_xlfn.IFS(Table1[[#This Row],[score]]&gt;70,"high",Table1[[#This Row],[score]]&gt;50,"medium",Table1[[#This Row],[score]]&lt;=50,"low")</f>
        <v>high</v>
      </c>
    </row>
    <row r="730" spans="1:12" x14ac:dyDescent="0.3">
      <c r="A730">
        <v>1917</v>
      </c>
      <c r="B730" s="1">
        <v>43839</v>
      </c>
      <c r="C730">
        <v>80</v>
      </c>
      <c r="D730" t="s">
        <v>9</v>
      </c>
      <c r="E730" t="s">
        <v>10</v>
      </c>
      <c r="F730">
        <v>100000000</v>
      </c>
      <c r="G730">
        <v>389140440</v>
      </c>
      <c r="H730" t="s">
        <v>11</v>
      </c>
      <c r="I730">
        <f>YEAR(Table1[[#This Row],[date]])</f>
        <v>2020</v>
      </c>
      <c r="J730">
        <f>Table1[[#This Row],[revenue]]-Table1[[#This Row],[budget_x]]</f>
        <v>289140440</v>
      </c>
      <c r="K730" s="7">
        <f>Table1[[#This Row],[profit /loss ]]/Table1[[#This Row],[budget_x]]</f>
        <v>2.8914043999999999</v>
      </c>
      <c r="L730" t="str" cm="1">
        <f t="array" ref="L730">_xlfn.IFS(Table1[[#This Row],[score]]&gt;70,"high",Table1[[#This Row],[score]]&gt;50,"medium",Table1[[#This Row],[score]]&lt;=50,"low")</f>
        <v>high</v>
      </c>
    </row>
    <row r="731" spans="1:12" x14ac:dyDescent="0.3">
      <c r="A731" t="s">
        <v>764</v>
      </c>
      <c r="B731" s="1">
        <v>44050</v>
      </c>
      <c r="C731">
        <v>52</v>
      </c>
      <c r="D731" t="s">
        <v>9</v>
      </c>
      <c r="E731" t="s">
        <v>10</v>
      </c>
      <c r="F731">
        <v>7060000</v>
      </c>
      <c r="G731">
        <v>1117982</v>
      </c>
      <c r="H731" t="s">
        <v>17</v>
      </c>
      <c r="I731">
        <f>YEAR(Table1[[#This Row],[date]])</f>
        <v>2020</v>
      </c>
      <c r="J731">
        <f>Table1[[#This Row],[revenue]]-Table1[[#This Row],[budget_x]]</f>
        <v>-5942018</v>
      </c>
      <c r="K731" s="7">
        <f>Table1[[#This Row],[profit /loss ]]/Table1[[#This Row],[budget_x]]</f>
        <v>-0.84164560906515584</v>
      </c>
      <c r="L731" t="str" cm="1">
        <f t="array" ref="L731">_xlfn.IFS(Table1[[#This Row],[score]]&gt;70,"high",Table1[[#This Row],[score]]&gt;50,"medium",Table1[[#This Row],[score]]&lt;=50,"low")</f>
        <v>medium</v>
      </c>
    </row>
    <row r="732" spans="1:12" x14ac:dyDescent="0.3">
      <c r="A732" t="s">
        <v>765</v>
      </c>
      <c r="B732" s="1">
        <v>44778</v>
      </c>
      <c r="C732">
        <v>67</v>
      </c>
      <c r="D732" t="s">
        <v>9</v>
      </c>
      <c r="E732" t="s">
        <v>319</v>
      </c>
      <c r="F732">
        <v>84800000</v>
      </c>
      <c r="G732">
        <v>353650070</v>
      </c>
      <c r="H732" t="s">
        <v>480</v>
      </c>
      <c r="I732">
        <f>YEAR(Table1[[#This Row],[date]])</f>
        <v>2022</v>
      </c>
      <c r="J732">
        <f>Table1[[#This Row],[revenue]]-Table1[[#This Row],[budget_x]]</f>
        <v>268850070</v>
      </c>
      <c r="K732" s="7">
        <f>Table1[[#This Row],[profit /loss ]]/Table1[[#This Row],[budget_x]]</f>
        <v>3.1704017688679245</v>
      </c>
      <c r="L732" t="str" cm="1">
        <f t="array" ref="L732">_xlfn.IFS(Table1[[#This Row],[score]]&gt;70,"high",Table1[[#This Row],[score]]&gt;50,"medium",Table1[[#This Row],[score]]&lt;=50,"low")</f>
        <v>medium</v>
      </c>
    </row>
    <row r="733" spans="1:12" x14ac:dyDescent="0.3">
      <c r="A733" t="s">
        <v>766</v>
      </c>
      <c r="B733" s="1">
        <v>44760</v>
      </c>
      <c r="C733">
        <v>74</v>
      </c>
      <c r="D733" t="s">
        <v>9</v>
      </c>
      <c r="E733" t="s">
        <v>10</v>
      </c>
      <c r="F733">
        <v>153000000</v>
      </c>
      <c r="G733">
        <v>648868926.39999998</v>
      </c>
      <c r="H733" t="s">
        <v>17</v>
      </c>
      <c r="I733">
        <f>YEAR(Table1[[#This Row],[date]])</f>
        <v>2022</v>
      </c>
      <c r="J733">
        <f>Table1[[#This Row],[revenue]]-Table1[[#This Row],[budget_x]]</f>
        <v>495868926.39999998</v>
      </c>
      <c r="K733" s="7">
        <f>Table1[[#This Row],[profit /loss ]]/Table1[[#This Row],[budget_x]]</f>
        <v>3.2409733751633985</v>
      </c>
      <c r="L733" t="str" cm="1">
        <f t="array" ref="L733">_xlfn.IFS(Table1[[#This Row],[score]]&gt;70,"high",Table1[[#This Row],[score]]&gt;50,"medium",Table1[[#This Row],[score]]&lt;=50,"low")</f>
        <v>high</v>
      </c>
    </row>
    <row r="734" spans="1:12" x14ac:dyDescent="0.3">
      <c r="A734" t="s">
        <v>767</v>
      </c>
      <c r="B734" s="1">
        <v>44643</v>
      </c>
      <c r="C734">
        <v>62</v>
      </c>
      <c r="D734" t="s">
        <v>9</v>
      </c>
      <c r="E734" t="s">
        <v>95</v>
      </c>
      <c r="F734">
        <v>147000000</v>
      </c>
      <c r="G734">
        <v>296181163</v>
      </c>
      <c r="H734" t="s">
        <v>96</v>
      </c>
      <c r="I734">
        <f>YEAR(Table1[[#This Row],[date]])</f>
        <v>2022</v>
      </c>
      <c r="J734">
        <f>Table1[[#This Row],[revenue]]-Table1[[#This Row],[budget_x]]</f>
        <v>149181163</v>
      </c>
      <c r="K734" s="7">
        <f>Table1[[#This Row],[profit /loss ]]/Table1[[#This Row],[budget_x]]</f>
        <v>1.014837843537415</v>
      </c>
      <c r="L734" t="str" cm="1">
        <f t="array" ref="L734">_xlfn.IFS(Table1[[#This Row],[score]]&gt;70,"high",Table1[[#This Row],[score]]&gt;50,"medium",Table1[[#This Row],[score]]&lt;=50,"low")</f>
        <v>medium</v>
      </c>
    </row>
    <row r="735" spans="1:12" x14ac:dyDescent="0.3">
      <c r="A735" t="s">
        <v>768</v>
      </c>
      <c r="B735" s="1">
        <v>41417</v>
      </c>
      <c r="C735">
        <v>62</v>
      </c>
      <c r="D735" t="s">
        <v>9</v>
      </c>
      <c r="E735" t="s">
        <v>10</v>
      </c>
      <c r="F735">
        <v>103000000</v>
      </c>
      <c r="G735">
        <v>362000072</v>
      </c>
      <c r="H735" t="s">
        <v>11</v>
      </c>
      <c r="I735">
        <f>YEAR(Table1[[#This Row],[date]])</f>
        <v>2013</v>
      </c>
      <c r="J735">
        <f>Table1[[#This Row],[revenue]]-Table1[[#This Row],[budget_x]]</f>
        <v>259000072</v>
      </c>
      <c r="K735" s="7">
        <f>Table1[[#This Row],[profit /loss ]]/Table1[[#This Row],[budget_x]]</f>
        <v>2.5145638058252429</v>
      </c>
      <c r="L735" t="str" cm="1">
        <f t="array" ref="L735">_xlfn.IFS(Table1[[#This Row],[score]]&gt;70,"high",Table1[[#This Row],[score]]&gt;50,"medium",Table1[[#This Row],[score]]&lt;=50,"low")</f>
        <v>medium</v>
      </c>
    </row>
    <row r="736" spans="1:12" x14ac:dyDescent="0.3">
      <c r="A736" t="s">
        <v>769</v>
      </c>
      <c r="B736" s="1">
        <v>44888</v>
      </c>
      <c r="C736">
        <v>67</v>
      </c>
      <c r="D736" t="s">
        <v>9</v>
      </c>
      <c r="E736" t="s">
        <v>10</v>
      </c>
      <c r="F736">
        <v>69400000</v>
      </c>
      <c r="G736">
        <v>240033015.80000001</v>
      </c>
      <c r="H736" t="s">
        <v>11</v>
      </c>
      <c r="I736">
        <f>YEAR(Table1[[#This Row],[date]])</f>
        <v>2022</v>
      </c>
      <c r="J736">
        <f>Table1[[#This Row],[revenue]]-Table1[[#This Row],[budget_x]]</f>
        <v>170633015.80000001</v>
      </c>
      <c r="K736" s="7">
        <f>Table1[[#This Row],[profit /loss ]]/Table1[[#This Row],[budget_x]]</f>
        <v>2.4586889884726228</v>
      </c>
      <c r="L736" t="str" cm="1">
        <f t="array" ref="L736">_xlfn.IFS(Table1[[#This Row],[score]]&gt;70,"high",Table1[[#This Row],[score]]&gt;50,"medium",Table1[[#This Row],[score]]&lt;=50,"low")</f>
        <v>medium</v>
      </c>
    </row>
    <row r="737" spans="1:12" x14ac:dyDescent="0.3">
      <c r="A737" t="s">
        <v>770</v>
      </c>
      <c r="B737" s="1">
        <v>38813</v>
      </c>
      <c r="C737">
        <v>67</v>
      </c>
      <c r="D737" t="s">
        <v>9</v>
      </c>
      <c r="E737" t="s">
        <v>10</v>
      </c>
      <c r="F737">
        <v>75000000</v>
      </c>
      <c r="G737">
        <v>651899282</v>
      </c>
      <c r="H737" t="s">
        <v>11</v>
      </c>
      <c r="I737">
        <f>YEAR(Table1[[#This Row],[date]])</f>
        <v>2006</v>
      </c>
      <c r="J737">
        <f>Table1[[#This Row],[revenue]]-Table1[[#This Row],[budget_x]]</f>
        <v>576899282</v>
      </c>
      <c r="K737" s="7">
        <f>Table1[[#This Row],[profit /loss ]]/Table1[[#This Row],[budget_x]]</f>
        <v>7.691990426666667</v>
      </c>
      <c r="L737" t="str" cm="1">
        <f t="array" ref="L737">_xlfn.IFS(Table1[[#This Row],[score]]&gt;70,"high",Table1[[#This Row],[score]]&gt;50,"medium",Table1[[#This Row],[score]]&lt;=50,"low")</f>
        <v>medium</v>
      </c>
    </row>
    <row r="738" spans="1:12" x14ac:dyDescent="0.3">
      <c r="A738" t="s">
        <v>771</v>
      </c>
      <c r="B738" s="1">
        <v>41047</v>
      </c>
      <c r="C738">
        <v>83</v>
      </c>
      <c r="D738" t="s">
        <v>9</v>
      </c>
      <c r="E738" t="s">
        <v>171</v>
      </c>
      <c r="F738">
        <v>13000000</v>
      </c>
      <c r="G738">
        <v>426588510</v>
      </c>
      <c r="H738" t="s">
        <v>11</v>
      </c>
      <c r="I738">
        <f>YEAR(Table1[[#This Row],[date]])</f>
        <v>2012</v>
      </c>
      <c r="J738">
        <f>Table1[[#This Row],[revenue]]-Table1[[#This Row],[budget_x]]</f>
        <v>413588510</v>
      </c>
      <c r="K738" s="7">
        <f>Table1[[#This Row],[profit /loss ]]/Table1[[#This Row],[budget_x]]</f>
        <v>31.814500769230769</v>
      </c>
      <c r="L738" t="str" cm="1">
        <f t="array" ref="L738">_xlfn.IFS(Table1[[#This Row],[score]]&gt;70,"high",Table1[[#This Row],[score]]&gt;50,"medium",Table1[[#This Row],[score]]&lt;=50,"low")</f>
        <v>high</v>
      </c>
    </row>
    <row r="739" spans="1:12" x14ac:dyDescent="0.3">
      <c r="A739" t="s">
        <v>772</v>
      </c>
      <c r="B739" s="1">
        <v>44254</v>
      </c>
      <c r="C739">
        <v>79</v>
      </c>
      <c r="D739" t="s">
        <v>9</v>
      </c>
      <c r="E739" t="s">
        <v>10</v>
      </c>
      <c r="F739">
        <v>135000000</v>
      </c>
      <c r="G739">
        <v>684741124.60000002</v>
      </c>
      <c r="H739" t="s">
        <v>17</v>
      </c>
      <c r="I739">
        <f>YEAR(Table1[[#This Row],[date]])</f>
        <v>2021</v>
      </c>
      <c r="J739">
        <f>Table1[[#This Row],[revenue]]-Table1[[#This Row],[budget_x]]</f>
        <v>549741124.60000002</v>
      </c>
      <c r="K739" s="7">
        <f>Table1[[#This Row],[profit /loss ]]/Table1[[#This Row],[budget_x]]</f>
        <v>4.0721564785185187</v>
      </c>
      <c r="L739" t="str" cm="1">
        <f t="array" ref="L739">_xlfn.IFS(Table1[[#This Row],[score]]&gt;70,"high",Table1[[#This Row],[score]]&gt;50,"medium",Table1[[#This Row],[score]]&lt;=50,"low")</f>
        <v>high</v>
      </c>
    </row>
    <row r="740" spans="1:12" x14ac:dyDescent="0.3">
      <c r="A740" t="s">
        <v>773</v>
      </c>
      <c r="B740" s="1">
        <v>44658</v>
      </c>
      <c r="C740">
        <v>68</v>
      </c>
      <c r="D740" t="s">
        <v>9</v>
      </c>
      <c r="E740" t="s">
        <v>10</v>
      </c>
      <c r="F740">
        <v>40000000</v>
      </c>
      <c r="G740">
        <v>51783040</v>
      </c>
      <c r="H740" t="s">
        <v>11</v>
      </c>
      <c r="I740">
        <f>YEAR(Table1[[#This Row],[date]])</f>
        <v>2022</v>
      </c>
      <c r="J740">
        <f>Table1[[#This Row],[revenue]]-Table1[[#This Row],[budget_x]]</f>
        <v>11783040</v>
      </c>
      <c r="K740" s="7">
        <f>Table1[[#This Row],[profit /loss ]]/Table1[[#This Row],[budget_x]]</f>
        <v>0.294576</v>
      </c>
      <c r="L740" t="str" cm="1">
        <f t="array" ref="L740">_xlfn.IFS(Table1[[#This Row],[score]]&gt;70,"high",Table1[[#This Row],[score]]&gt;50,"medium",Table1[[#This Row],[score]]&lt;=50,"low")</f>
        <v>medium</v>
      </c>
    </row>
    <row r="741" spans="1:12" x14ac:dyDescent="0.3">
      <c r="A741" t="s">
        <v>774</v>
      </c>
      <c r="B741" s="1">
        <v>34405</v>
      </c>
      <c r="C741">
        <v>67</v>
      </c>
      <c r="D741" t="s">
        <v>9</v>
      </c>
      <c r="E741" t="s">
        <v>69</v>
      </c>
      <c r="F741">
        <v>59080000</v>
      </c>
      <c r="G741">
        <v>24200000</v>
      </c>
      <c r="H741" t="s">
        <v>143</v>
      </c>
      <c r="I741">
        <f>YEAR(Table1[[#This Row],[date]])</f>
        <v>1994</v>
      </c>
      <c r="J741">
        <f>Table1[[#This Row],[revenue]]-Table1[[#This Row],[budget_x]]</f>
        <v>-34880000</v>
      </c>
      <c r="K741" s="7">
        <f>Table1[[#This Row],[profit /loss ]]/Table1[[#This Row],[budget_x]]</f>
        <v>-0.59038591740013546</v>
      </c>
      <c r="L741" t="str" cm="1">
        <f t="array" ref="L741">_xlfn.IFS(Table1[[#This Row],[score]]&gt;70,"high",Table1[[#This Row],[score]]&gt;50,"medium",Table1[[#This Row],[score]]&lt;=50,"low")</f>
        <v>medium</v>
      </c>
    </row>
    <row r="742" spans="1:12" x14ac:dyDescent="0.3">
      <c r="A742" t="s">
        <v>775</v>
      </c>
      <c r="B742" s="1">
        <v>44042</v>
      </c>
      <c r="C742">
        <v>65</v>
      </c>
      <c r="D742" t="s">
        <v>9</v>
      </c>
      <c r="E742" t="s">
        <v>10</v>
      </c>
      <c r="F742">
        <v>35000</v>
      </c>
      <c r="G742">
        <v>436536</v>
      </c>
      <c r="H742" t="s">
        <v>17</v>
      </c>
      <c r="I742">
        <f>YEAR(Table1[[#This Row],[date]])</f>
        <v>2020</v>
      </c>
      <c r="J742">
        <f>Table1[[#This Row],[revenue]]-Table1[[#This Row],[budget_x]]</f>
        <v>401536</v>
      </c>
      <c r="K742" s="7">
        <f>Table1[[#This Row],[profit /loss ]]/Table1[[#This Row],[budget_x]]</f>
        <v>11.472457142857143</v>
      </c>
      <c r="L742" t="str" cm="1">
        <f t="array" ref="L742">_xlfn.IFS(Table1[[#This Row],[score]]&gt;70,"high",Table1[[#This Row],[score]]&gt;50,"medium",Table1[[#This Row],[score]]&lt;=50,"low")</f>
        <v>medium</v>
      </c>
    </row>
    <row r="743" spans="1:12" x14ac:dyDescent="0.3">
      <c r="A743" t="s">
        <v>776</v>
      </c>
      <c r="B743" s="1">
        <v>30086</v>
      </c>
      <c r="C743">
        <v>35</v>
      </c>
      <c r="D743" t="s">
        <v>9</v>
      </c>
      <c r="E743" t="s">
        <v>69</v>
      </c>
      <c r="F743">
        <v>47270000</v>
      </c>
      <c r="G743">
        <v>329856760.80000001</v>
      </c>
      <c r="H743" t="s">
        <v>143</v>
      </c>
      <c r="I743">
        <f>YEAR(Table1[[#This Row],[date]])</f>
        <v>1982</v>
      </c>
      <c r="J743">
        <f>Table1[[#This Row],[revenue]]-Table1[[#This Row],[budget_x]]</f>
        <v>282586760.80000001</v>
      </c>
      <c r="K743" s="7">
        <f>Table1[[#This Row],[profit /loss ]]/Table1[[#This Row],[budget_x]]</f>
        <v>5.9781417558705314</v>
      </c>
      <c r="L743" t="str" cm="1">
        <f t="array" ref="L743">_xlfn.IFS(Table1[[#This Row],[score]]&gt;70,"high",Table1[[#This Row],[score]]&gt;50,"medium",Table1[[#This Row],[score]]&lt;=50,"low")</f>
        <v>low</v>
      </c>
    </row>
    <row r="744" spans="1:12" x14ac:dyDescent="0.3">
      <c r="A744" t="s">
        <v>777</v>
      </c>
      <c r="B744" s="1">
        <v>41801</v>
      </c>
      <c r="C744">
        <v>69</v>
      </c>
      <c r="D744" t="s">
        <v>9</v>
      </c>
      <c r="E744" t="s">
        <v>10</v>
      </c>
      <c r="F744">
        <v>45000000</v>
      </c>
      <c r="G744">
        <v>127990741</v>
      </c>
      <c r="H744" t="s">
        <v>11</v>
      </c>
      <c r="I744">
        <f>YEAR(Table1[[#This Row],[date]])</f>
        <v>2014</v>
      </c>
      <c r="J744">
        <f>Table1[[#This Row],[revenue]]-Table1[[#This Row],[budget_x]]</f>
        <v>82990741</v>
      </c>
      <c r="K744" s="7">
        <f>Table1[[#This Row],[profit /loss ]]/Table1[[#This Row],[budget_x]]</f>
        <v>1.8442386888888889</v>
      </c>
      <c r="L744" t="str" cm="1">
        <f t="array" ref="L744">_xlfn.IFS(Table1[[#This Row],[score]]&gt;70,"high",Table1[[#This Row],[score]]&gt;50,"medium",Table1[[#This Row],[score]]&lt;=50,"low")</f>
        <v>medium</v>
      </c>
    </row>
    <row r="745" spans="1:12" x14ac:dyDescent="0.3">
      <c r="A745" t="s">
        <v>778</v>
      </c>
      <c r="B745" s="1">
        <v>44428</v>
      </c>
      <c r="C745">
        <v>72</v>
      </c>
      <c r="D745" t="s">
        <v>9</v>
      </c>
      <c r="E745" t="s">
        <v>10</v>
      </c>
      <c r="F745">
        <v>10000000</v>
      </c>
      <c r="G745">
        <v>53785551</v>
      </c>
      <c r="H745" t="s">
        <v>11</v>
      </c>
      <c r="I745">
        <f>YEAR(Table1[[#This Row],[date]])</f>
        <v>2021</v>
      </c>
      <c r="J745">
        <f>Table1[[#This Row],[revenue]]-Table1[[#This Row],[budget_x]]</f>
        <v>43785551</v>
      </c>
      <c r="K745" s="7">
        <f>Table1[[#This Row],[profit /loss ]]/Table1[[#This Row],[budget_x]]</f>
        <v>4.3785550999999998</v>
      </c>
      <c r="L745" t="str" cm="1">
        <f t="array" ref="L745">_xlfn.IFS(Table1[[#This Row],[score]]&gt;70,"high",Table1[[#This Row],[score]]&gt;50,"medium",Table1[[#This Row],[score]]&lt;=50,"low")</f>
        <v>high</v>
      </c>
    </row>
    <row r="746" spans="1:12" x14ac:dyDescent="0.3">
      <c r="A746" t="s">
        <v>779</v>
      </c>
      <c r="B746" s="1">
        <v>43272</v>
      </c>
      <c r="C746">
        <v>66</v>
      </c>
      <c r="D746" t="s">
        <v>9</v>
      </c>
      <c r="E746" t="s">
        <v>10</v>
      </c>
      <c r="F746">
        <v>170000000</v>
      </c>
      <c r="G746">
        <v>1308323302</v>
      </c>
      <c r="H746" t="s">
        <v>11</v>
      </c>
      <c r="I746">
        <f>YEAR(Table1[[#This Row],[date]])</f>
        <v>2018</v>
      </c>
      <c r="J746">
        <f>Table1[[#This Row],[revenue]]-Table1[[#This Row],[budget_x]]</f>
        <v>1138323302</v>
      </c>
      <c r="K746" s="7">
        <f>Table1[[#This Row],[profit /loss ]]/Table1[[#This Row],[budget_x]]</f>
        <v>6.6960194235294122</v>
      </c>
      <c r="L746" t="str" cm="1">
        <f t="array" ref="L746">_xlfn.IFS(Table1[[#This Row],[score]]&gt;70,"high",Table1[[#This Row],[score]]&gt;50,"medium",Table1[[#This Row],[score]]&lt;=50,"low")</f>
        <v>medium</v>
      </c>
    </row>
    <row r="747" spans="1:12" x14ac:dyDescent="0.3">
      <c r="A747" t="s">
        <v>780</v>
      </c>
      <c r="B747" s="1">
        <v>40754</v>
      </c>
      <c r="C747">
        <v>73</v>
      </c>
      <c r="D747" t="s">
        <v>9</v>
      </c>
      <c r="E747" t="s">
        <v>69</v>
      </c>
      <c r="F747">
        <v>1545000</v>
      </c>
      <c r="G747">
        <v>9100000</v>
      </c>
      <c r="H747" t="s">
        <v>143</v>
      </c>
      <c r="I747">
        <f>YEAR(Table1[[#This Row],[date]])</f>
        <v>2011</v>
      </c>
      <c r="J747">
        <f>Table1[[#This Row],[revenue]]-Table1[[#This Row],[budget_x]]</f>
        <v>7555000</v>
      </c>
      <c r="K747" s="7">
        <f>Table1[[#This Row],[profit /loss ]]/Table1[[#This Row],[budget_x]]</f>
        <v>4.8899676375404528</v>
      </c>
      <c r="L747" t="str" cm="1">
        <f t="array" ref="L747">_xlfn.IFS(Table1[[#This Row],[score]]&gt;70,"high",Table1[[#This Row],[score]]&gt;50,"medium",Table1[[#This Row],[score]]&lt;=50,"low")</f>
        <v>high</v>
      </c>
    </row>
    <row r="748" spans="1:12" x14ac:dyDescent="0.3">
      <c r="A748" t="s">
        <v>781</v>
      </c>
      <c r="B748" s="1">
        <v>44679</v>
      </c>
      <c r="C748">
        <v>75</v>
      </c>
      <c r="D748" t="s">
        <v>9</v>
      </c>
      <c r="E748" t="s">
        <v>69</v>
      </c>
      <c r="F748">
        <v>1600000</v>
      </c>
      <c r="G748">
        <v>145382</v>
      </c>
      <c r="H748" t="s">
        <v>143</v>
      </c>
      <c r="I748">
        <f>YEAR(Table1[[#This Row],[date]])</f>
        <v>2022</v>
      </c>
      <c r="J748">
        <f>Table1[[#This Row],[revenue]]-Table1[[#This Row],[budget_x]]</f>
        <v>-1454618</v>
      </c>
      <c r="K748" s="7">
        <f>Table1[[#This Row],[profit /loss ]]/Table1[[#This Row],[budget_x]]</f>
        <v>-0.90913624999999998</v>
      </c>
      <c r="L748" t="str" cm="1">
        <f t="array" ref="L748">_xlfn.IFS(Table1[[#This Row],[score]]&gt;70,"high",Table1[[#This Row],[score]]&gt;50,"medium",Table1[[#This Row],[score]]&lt;=50,"low")</f>
        <v>high</v>
      </c>
    </row>
    <row r="749" spans="1:12" x14ac:dyDescent="0.3">
      <c r="A749" t="s">
        <v>782</v>
      </c>
      <c r="B749" s="1">
        <v>43328</v>
      </c>
      <c r="C749">
        <v>62</v>
      </c>
      <c r="D749" t="s">
        <v>9</v>
      </c>
      <c r="E749" t="s">
        <v>10</v>
      </c>
      <c r="F749">
        <v>178000000</v>
      </c>
      <c r="G749">
        <v>527267828</v>
      </c>
      <c r="H749" t="s">
        <v>11</v>
      </c>
      <c r="I749">
        <f>YEAR(Table1[[#This Row],[date]])</f>
        <v>2018</v>
      </c>
      <c r="J749">
        <f>Table1[[#This Row],[revenue]]-Table1[[#This Row],[budget_x]]</f>
        <v>349267828</v>
      </c>
      <c r="K749" s="7">
        <f>Table1[[#This Row],[profit /loss ]]/Table1[[#This Row],[budget_x]]</f>
        <v>1.962178808988764</v>
      </c>
      <c r="L749" t="str" cm="1">
        <f t="array" ref="L749">_xlfn.IFS(Table1[[#This Row],[score]]&gt;70,"high",Table1[[#This Row],[score]]&gt;50,"medium",Table1[[#This Row],[score]]&lt;=50,"low")</f>
        <v>medium</v>
      </c>
    </row>
    <row r="750" spans="1:12" x14ac:dyDescent="0.3">
      <c r="A750" t="s">
        <v>783</v>
      </c>
      <c r="B750" s="1">
        <v>41536</v>
      </c>
      <c r="C750">
        <v>73</v>
      </c>
      <c r="D750" t="s">
        <v>9</v>
      </c>
      <c r="E750" t="s">
        <v>10</v>
      </c>
      <c r="F750">
        <v>2037792</v>
      </c>
      <c r="G750">
        <v>102617</v>
      </c>
      <c r="H750" t="s">
        <v>17</v>
      </c>
      <c r="I750">
        <f>YEAR(Table1[[#This Row],[date]])</f>
        <v>2013</v>
      </c>
      <c r="J750">
        <f>Table1[[#This Row],[revenue]]-Table1[[#This Row],[budget_x]]</f>
        <v>-1935175</v>
      </c>
      <c r="K750" s="7">
        <f>Table1[[#This Row],[profit /loss ]]/Table1[[#This Row],[budget_x]]</f>
        <v>-0.94964304502127794</v>
      </c>
      <c r="L750" t="str" cm="1">
        <f t="array" ref="L750">_xlfn.IFS(Table1[[#This Row],[score]]&gt;70,"high",Table1[[#This Row],[score]]&gt;50,"medium",Table1[[#This Row],[score]]&lt;=50,"low")</f>
        <v>high</v>
      </c>
    </row>
    <row r="751" spans="1:12" x14ac:dyDescent="0.3">
      <c r="A751" t="s">
        <v>784</v>
      </c>
      <c r="B751" s="1">
        <v>44652</v>
      </c>
      <c r="C751">
        <v>57</v>
      </c>
      <c r="D751" t="s">
        <v>9</v>
      </c>
      <c r="E751" t="s">
        <v>10</v>
      </c>
      <c r="F751">
        <v>117000000</v>
      </c>
      <c r="G751">
        <v>272244777</v>
      </c>
      <c r="H751" t="s">
        <v>11</v>
      </c>
      <c r="I751">
        <f>YEAR(Table1[[#This Row],[date]])</f>
        <v>2022</v>
      </c>
      <c r="J751">
        <f>Table1[[#This Row],[revenue]]-Table1[[#This Row],[budget_x]]</f>
        <v>155244777</v>
      </c>
      <c r="K751" s="7">
        <f>Table1[[#This Row],[profit /loss ]]/Table1[[#This Row],[budget_x]]</f>
        <v>1.3268784358974359</v>
      </c>
      <c r="L751" t="str" cm="1">
        <f t="array" ref="L751">_xlfn.IFS(Table1[[#This Row],[score]]&gt;70,"high",Table1[[#This Row],[score]]&gt;50,"medium",Table1[[#This Row],[score]]&lt;=50,"low")</f>
        <v>medium</v>
      </c>
    </row>
    <row r="752" spans="1:12" x14ac:dyDescent="0.3">
      <c r="A752" t="s">
        <v>785</v>
      </c>
      <c r="B752" s="1">
        <v>44434</v>
      </c>
      <c r="C752">
        <v>58</v>
      </c>
      <c r="D752" t="s">
        <v>9</v>
      </c>
      <c r="E752" t="s">
        <v>69</v>
      </c>
      <c r="F752">
        <v>102000000</v>
      </c>
      <c r="G752">
        <v>441454936.39999998</v>
      </c>
      <c r="H752" t="s">
        <v>11</v>
      </c>
      <c r="I752">
        <f>YEAR(Table1[[#This Row],[date]])</f>
        <v>2021</v>
      </c>
      <c r="J752">
        <f>Table1[[#This Row],[revenue]]-Table1[[#This Row],[budget_x]]</f>
        <v>339454936.39999998</v>
      </c>
      <c r="K752" s="7">
        <f>Table1[[#This Row],[profit /loss ]]/Table1[[#This Row],[budget_x]]</f>
        <v>3.3279895725490194</v>
      </c>
      <c r="L752" t="str" cm="1">
        <f t="array" ref="L752">_xlfn.IFS(Table1[[#This Row],[score]]&gt;70,"high",Table1[[#This Row],[score]]&gt;50,"medium",Table1[[#This Row],[score]]&lt;=50,"low")</f>
        <v>medium</v>
      </c>
    </row>
    <row r="753" spans="1:12" x14ac:dyDescent="0.3">
      <c r="A753" t="s">
        <v>786</v>
      </c>
      <c r="B753" s="1">
        <v>44729</v>
      </c>
      <c r="C753">
        <v>58</v>
      </c>
      <c r="D753" t="s">
        <v>9</v>
      </c>
      <c r="E753" t="s">
        <v>10</v>
      </c>
      <c r="F753">
        <v>102800000</v>
      </c>
      <c r="G753">
        <v>365455879.60000002</v>
      </c>
      <c r="H753" t="s">
        <v>11</v>
      </c>
      <c r="I753">
        <f>YEAR(Table1[[#This Row],[date]])</f>
        <v>2022</v>
      </c>
      <c r="J753">
        <f>Table1[[#This Row],[revenue]]-Table1[[#This Row],[budget_x]]</f>
        <v>262655879.60000002</v>
      </c>
      <c r="K753" s="7">
        <f>Table1[[#This Row],[profit /loss ]]/Table1[[#This Row],[budget_x]]</f>
        <v>2.5550182840466928</v>
      </c>
      <c r="L753" t="str" cm="1">
        <f t="array" ref="L753">_xlfn.IFS(Table1[[#This Row],[score]]&gt;70,"high",Table1[[#This Row],[score]]&gt;50,"medium",Table1[[#This Row],[score]]&lt;=50,"low")</f>
        <v>medium</v>
      </c>
    </row>
    <row r="754" spans="1:12" x14ac:dyDescent="0.3">
      <c r="A754" t="s">
        <v>787</v>
      </c>
      <c r="B754" s="1">
        <v>42902</v>
      </c>
      <c r="C754">
        <v>61</v>
      </c>
      <c r="D754" t="s">
        <v>9</v>
      </c>
      <c r="E754" t="s">
        <v>10</v>
      </c>
      <c r="F754">
        <v>217000000</v>
      </c>
      <c r="G754">
        <v>602893340</v>
      </c>
      <c r="H754" t="s">
        <v>11</v>
      </c>
      <c r="I754">
        <f>YEAR(Table1[[#This Row],[date]])</f>
        <v>2017</v>
      </c>
      <c r="J754">
        <f>Table1[[#This Row],[revenue]]-Table1[[#This Row],[budget_x]]</f>
        <v>385893340</v>
      </c>
      <c r="K754" s="7">
        <f>Table1[[#This Row],[profit /loss ]]/Table1[[#This Row],[budget_x]]</f>
        <v>1.7783103225806451</v>
      </c>
      <c r="L754" t="str" cm="1">
        <f t="array" ref="L754">_xlfn.IFS(Table1[[#This Row],[score]]&gt;70,"high",Table1[[#This Row],[score]]&gt;50,"medium",Table1[[#This Row],[score]]&lt;=50,"low")</f>
        <v>medium</v>
      </c>
    </row>
    <row r="755" spans="1:12" x14ac:dyDescent="0.3">
      <c r="A755" t="s">
        <v>788</v>
      </c>
      <c r="B755" s="1">
        <v>44817</v>
      </c>
      <c r="C755">
        <v>56</v>
      </c>
      <c r="D755" t="s">
        <v>9</v>
      </c>
      <c r="E755" t="s">
        <v>10</v>
      </c>
      <c r="F755">
        <v>141600000</v>
      </c>
      <c r="G755">
        <v>522659686.19999999</v>
      </c>
      <c r="H755" t="s">
        <v>17</v>
      </c>
      <c r="I755">
        <f>YEAR(Table1[[#This Row],[date]])</f>
        <v>2022</v>
      </c>
      <c r="J755">
        <f>Table1[[#This Row],[revenue]]-Table1[[#This Row],[budget_x]]</f>
        <v>381059686.19999999</v>
      </c>
      <c r="K755" s="7">
        <f>Table1[[#This Row],[profit /loss ]]/Table1[[#This Row],[budget_x]]</f>
        <v>2.6910994788135594</v>
      </c>
      <c r="L755" t="str" cm="1">
        <f t="array" ref="L755">_xlfn.IFS(Table1[[#This Row],[score]]&gt;70,"high",Table1[[#This Row],[score]]&gt;50,"medium",Table1[[#This Row],[score]]&lt;=50,"low")</f>
        <v>medium</v>
      </c>
    </row>
    <row r="756" spans="1:12" x14ac:dyDescent="0.3">
      <c r="A756" t="s">
        <v>789</v>
      </c>
      <c r="B756" s="1">
        <v>43633</v>
      </c>
      <c r="C756">
        <v>85</v>
      </c>
      <c r="D756" t="s">
        <v>9</v>
      </c>
      <c r="E756" t="s">
        <v>74</v>
      </c>
      <c r="F756">
        <v>11363000</v>
      </c>
      <c r="G756">
        <v>257591776</v>
      </c>
      <c r="H756" t="s">
        <v>11</v>
      </c>
      <c r="I756">
        <f>YEAR(Table1[[#This Row],[date]])</f>
        <v>2019</v>
      </c>
      <c r="J756">
        <f>Table1[[#This Row],[revenue]]-Table1[[#This Row],[budget_x]]</f>
        <v>246228776</v>
      </c>
      <c r="K756" s="7">
        <f>Table1[[#This Row],[profit /loss ]]/Table1[[#This Row],[budget_x]]</f>
        <v>21.669345771363197</v>
      </c>
      <c r="L756" t="str" cm="1">
        <f t="array" ref="L756">_xlfn.IFS(Table1[[#This Row],[score]]&gt;70,"high",Table1[[#This Row],[score]]&gt;50,"medium",Table1[[#This Row],[score]]&lt;=50,"low")</f>
        <v>high</v>
      </c>
    </row>
    <row r="757" spans="1:12" x14ac:dyDescent="0.3">
      <c r="A757" t="s">
        <v>790</v>
      </c>
      <c r="B757" s="1">
        <v>44191</v>
      </c>
      <c r="C757">
        <v>65</v>
      </c>
      <c r="D757" t="s">
        <v>9</v>
      </c>
      <c r="E757" t="s">
        <v>10</v>
      </c>
      <c r="F757">
        <v>200000000</v>
      </c>
      <c r="G757">
        <v>166360232</v>
      </c>
      <c r="H757" t="s">
        <v>11</v>
      </c>
      <c r="I757">
        <f>YEAR(Table1[[#This Row],[date]])</f>
        <v>2020</v>
      </c>
      <c r="J757">
        <f>Table1[[#This Row],[revenue]]-Table1[[#This Row],[budget_x]]</f>
        <v>-33639768</v>
      </c>
      <c r="K757" s="7">
        <f>Table1[[#This Row],[profit /loss ]]/Table1[[#This Row],[budget_x]]</f>
        <v>-0.16819883999999999</v>
      </c>
      <c r="L757" t="str" cm="1">
        <f t="array" ref="L757">_xlfn.IFS(Table1[[#This Row],[score]]&gt;70,"high",Table1[[#This Row],[score]]&gt;50,"medium",Table1[[#This Row],[score]]&lt;=50,"low")</f>
        <v>medium</v>
      </c>
    </row>
    <row r="758" spans="1:12" x14ac:dyDescent="0.3">
      <c r="A758" t="s">
        <v>791</v>
      </c>
      <c r="B758" s="1">
        <v>43825</v>
      </c>
      <c r="C758">
        <v>69</v>
      </c>
      <c r="D758" t="s">
        <v>9</v>
      </c>
      <c r="E758" t="s">
        <v>10</v>
      </c>
      <c r="F758">
        <v>125000000</v>
      </c>
      <c r="G758">
        <v>798210215</v>
      </c>
      <c r="H758" t="s">
        <v>11</v>
      </c>
      <c r="I758">
        <f>YEAR(Table1[[#This Row],[date]])</f>
        <v>2019</v>
      </c>
      <c r="J758">
        <f>Table1[[#This Row],[revenue]]-Table1[[#This Row],[budget_x]]</f>
        <v>673210215</v>
      </c>
      <c r="K758" s="7">
        <f>Table1[[#This Row],[profit /loss ]]/Table1[[#This Row],[budget_x]]</f>
        <v>5.38568172</v>
      </c>
      <c r="L758" t="str" cm="1">
        <f t="array" ref="L758">_xlfn.IFS(Table1[[#This Row],[score]]&gt;70,"high",Table1[[#This Row],[score]]&gt;50,"medium",Table1[[#This Row],[score]]&lt;=50,"low")</f>
        <v>medium</v>
      </c>
    </row>
    <row r="759" spans="1:12" x14ac:dyDescent="0.3">
      <c r="A759" t="s">
        <v>792</v>
      </c>
      <c r="B759" s="1">
        <v>34160</v>
      </c>
      <c r="C759">
        <v>71</v>
      </c>
      <c r="D759" t="s">
        <v>9</v>
      </c>
      <c r="E759" t="s">
        <v>69</v>
      </c>
      <c r="F759">
        <v>24812400</v>
      </c>
      <c r="G759">
        <v>20100000</v>
      </c>
      <c r="H759" t="s">
        <v>143</v>
      </c>
      <c r="I759">
        <f>YEAR(Table1[[#This Row],[date]])</f>
        <v>1993</v>
      </c>
      <c r="J759">
        <f>Table1[[#This Row],[revenue]]-Table1[[#This Row],[budget_x]]</f>
        <v>-4712400</v>
      </c>
      <c r="K759" s="7">
        <f>Table1[[#This Row],[profit /loss ]]/Table1[[#This Row],[budget_x]]</f>
        <v>-0.18992116844803406</v>
      </c>
      <c r="L759" t="str" cm="1">
        <f t="array" ref="L759">_xlfn.IFS(Table1[[#This Row],[score]]&gt;70,"high",Table1[[#This Row],[score]]&gt;50,"medium",Table1[[#This Row],[score]]&lt;=50,"low")</f>
        <v>high</v>
      </c>
    </row>
    <row r="760" spans="1:12" x14ac:dyDescent="0.3">
      <c r="A760" t="s">
        <v>793</v>
      </c>
      <c r="B760" s="1">
        <v>42207</v>
      </c>
      <c r="C760">
        <v>72</v>
      </c>
      <c r="D760" t="s">
        <v>9</v>
      </c>
      <c r="E760" t="s">
        <v>10</v>
      </c>
      <c r="F760">
        <v>73800000</v>
      </c>
      <c r="G760">
        <v>394200421.39999998</v>
      </c>
      <c r="H760" t="s">
        <v>11</v>
      </c>
      <c r="I760">
        <f>YEAR(Table1[[#This Row],[date]])</f>
        <v>2015</v>
      </c>
      <c r="J760">
        <f>Table1[[#This Row],[revenue]]-Table1[[#This Row],[budget_x]]</f>
        <v>320400421.39999998</v>
      </c>
      <c r="K760" s="7">
        <f>Table1[[#This Row],[profit /loss ]]/Table1[[#This Row],[budget_x]]</f>
        <v>4.3414691246612467</v>
      </c>
      <c r="L760" t="str" cm="1">
        <f t="array" ref="L760">_xlfn.IFS(Table1[[#This Row],[score]]&gt;70,"high",Table1[[#This Row],[score]]&gt;50,"medium",Table1[[#This Row],[score]]&lt;=50,"low")</f>
        <v>high</v>
      </c>
    </row>
    <row r="761" spans="1:12" x14ac:dyDescent="0.3">
      <c r="A761" t="s">
        <v>794</v>
      </c>
      <c r="B761" s="1">
        <v>44861</v>
      </c>
      <c r="C761">
        <v>71</v>
      </c>
      <c r="D761" t="s">
        <v>9</v>
      </c>
      <c r="E761" t="s">
        <v>10</v>
      </c>
      <c r="F761">
        <v>106200000</v>
      </c>
      <c r="G761">
        <v>588649044.60000002</v>
      </c>
      <c r="H761" t="s">
        <v>11</v>
      </c>
      <c r="I761">
        <f>YEAR(Table1[[#This Row],[date]])</f>
        <v>2022</v>
      </c>
      <c r="J761">
        <f>Table1[[#This Row],[revenue]]-Table1[[#This Row],[budget_x]]</f>
        <v>482449044.60000002</v>
      </c>
      <c r="K761" s="7">
        <f>Table1[[#This Row],[profit /loss ]]/Table1[[#This Row],[budget_x]]</f>
        <v>4.5428346949152543</v>
      </c>
      <c r="L761" t="str" cm="1">
        <f t="array" ref="L761">_xlfn.IFS(Table1[[#This Row],[score]]&gt;70,"high",Table1[[#This Row],[score]]&gt;50,"medium",Table1[[#This Row],[score]]&lt;=50,"low")</f>
        <v>high</v>
      </c>
    </row>
    <row r="762" spans="1:12" x14ac:dyDescent="0.3">
      <c r="A762" t="s">
        <v>795</v>
      </c>
      <c r="B762" s="1">
        <v>44783</v>
      </c>
      <c r="C762">
        <v>72</v>
      </c>
      <c r="D762" t="s">
        <v>9</v>
      </c>
      <c r="E762" t="s">
        <v>10</v>
      </c>
      <c r="F762">
        <v>97600000</v>
      </c>
      <c r="G762">
        <v>571300438.60000002</v>
      </c>
      <c r="H762" t="s">
        <v>17</v>
      </c>
      <c r="I762">
        <f>YEAR(Table1[[#This Row],[date]])</f>
        <v>2022</v>
      </c>
      <c r="J762">
        <f>Table1[[#This Row],[revenue]]-Table1[[#This Row],[budget_x]]</f>
        <v>473700438.60000002</v>
      </c>
      <c r="K762" s="7">
        <f>Table1[[#This Row],[profit /loss ]]/Table1[[#This Row],[budget_x]]</f>
        <v>4.8534881004098365</v>
      </c>
      <c r="L762" t="str" cm="1">
        <f t="array" ref="L762">_xlfn.IFS(Table1[[#This Row],[score]]&gt;70,"high",Table1[[#This Row],[score]]&gt;50,"medium",Table1[[#This Row],[score]]&lt;=50,"low")</f>
        <v>high</v>
      </c>
    </row>
    <row r="763" spans="1:12" x14ac:dyDescent="0.3">
      <c r="A763" t="s">
        <v>796</v>
      </c>
      <c r="B763" s="1">
        <v>41118</v>
      </c>
      <c r="C763">
        <v>76</v>
      </c>
      <c r="D763" t="s">
        <v>9</v>
      </c>
      <c r="E763" t="s">
        <v>69</v>
      </c>
      <c r="F763">
        <v>44304333.200000003</v>
      </c>
      <c r="G763">
        <v>17900000</v>
      </c>
      <c r="H763" t="s">
        <v>143</v>
      </c>
      <c r="I763">
        <f>YEAR(Table1[[#This Row],[date]])</f>
        <v>2012</v>
      </c>
      <c r="J763">
        <f>Table1[[#This Row],[revenue]]-Table1[[#This Row],[budget_x]]</f>
        <v>-26404333.200000003</v>
      </c>
      <c r="K763" s="7">
        <f>Table1[[#This Row],[profit /loss ]]/Table1[[#This Row],[budget_x]]</f>
        <v>-0.59597631411818652</v>
      </c>
      <c r="L763" t="str" cm="1">
        <f t="array" ref="L763">_xlfn.IFS(Table1[[#This Row],[score]]&gt;70,"high",Table1[[#This Row],[score]]&gt;50,"medium",Table1[[#This Row],[score]]&lt;=50,"low")</f>
        <v>high</v>
      </c>
    </row>
    <row r="764" spans="1:12" x14ac:dyDescent="0.3">
      <c r="A764" t="s">
        <v>797</v>
      </c>
      <c r="B764" s="1">
        <v>44358</v>
      </c>
      <c r="C764">
        <v>74</v>
      </c>
      <c r="D764" t="s">
        <v>9</v>
      </c>
      <c r="E764" t="s">
        <v>69</v>
      </c>
      <c r="F764">
        <v>78600000</v>
      </c>
      <c r="G764">
        <v>660438536.20000005</v>
      </c>
      <c r="H764" t="s">
        <v>143</v>
      </c>
      <c r="I764">
        <f>YEAR(Table1[[#This Row],[date]])</f>
        <v>2021</v>
      </c>
      <c r="J764">
        <f>Table1[[#This Row],[revenue]]-Table1[[#This Row],[budget_x]]</f>
        <v>581838536.20000005</v>
      </c>
      <c r="K764" s="7">
        <f>Table1[[#This Row],[profit /loss ]]/Table1[[#This Row],[budget_x]]</f>
        <v>7.4025259058524178</v>
      </c>
      <c r="L764" t="str" cm="1">
        <f t="array" ref="L764">_xlfn.IFS(Table1[[#This Row],[score]]&gt;70,"high",Table1[[#This Row],[score]]&gt;50,"medium",Table1[[#This Row],[score]]&lt;=50,"low")</f>
        <v>high</v>
      </c>
    </row>
    <row r="765" spans="1:12" x14ac:dyDescent="0.3">
      <c r="A765" t="s">
        <v>798</v>
      </c>
      <c r="B765" s="1">
        <v>44657</v>
      </c>
      <c r="C765">
        <v>59</v>
      </c>
      <c r="D765" t="s">
        <v>9</v>
      </c>
      <c r="E765" t="s">
        <v>171</v>
      </c>
      <c r="F765">
        <v>164900000</v>
      </c>
      <c r="G765">
        <v>690959382.39999998</v>
      </c>
      <c r="H765" t="s">
        <v>184</v>
      </c>
      <c r="I765">
        <f>YEAR(Table1[[#This Row],[date]])</f>
        <v>2022</v>
      </c>
      <c r="J765">
        <f>Table1[[#This Row],[revenue]]-Table1[[#This Row],[budget_x]]</f>
        <v>526059382.39999998</v>
      </c>
      <c r="K765" s="7">
        <f>Table1[[#This Row],[profit /loss ]]/Table1[[#This Row],[budget_x]]</f>
        <v>3.1901721188599148</v>
      </c>
      <c r="L765" t="str" cm="1">
        <f t="array" ref="L765">_xlfn.IFS(Table1[[#This Row],[score]]&gt;70,"high",Table1[[#This Row],[score]]&gt;50,"medium",Table1[[#This Row],[score]]&lt;=50,"low")</f>
        <v>medium</v>
      </c>
    </row>
    <row r="766" spans="1:12" x14ac:dyDescent="0.3">
      <c r="A766" t="s">
        <v>799</v>
      </c>
      <c r="B766" s="1">
        <v>39709</v>
      </c>
      <c r="C766">
        <v>81</v>
      </c>
      <c r="D766" t="s">
        <v>9</v>
      </c>
      <c r="E766" t="s">
        <v>10</v>
      </c>
      <c r="F766">
        <v>180000000</v>
      </c>
      <c r="G766">
        <v>521311860</v>
      </c>
      <c r="H766" t="s">
        <v>11</v>
      </c>
      <c r="I766">
        <f>YEAR(Table1[[#This Row],[date]])</f>
        <v>2008</v>
      </c>
      <c r="J766">
        <f>Table1[[#This Row],[revenue]]-Table1[[#This Row],[budget_x]]</f>
        <v>341311860</v>
      </c>
      <c r="K766" s="7">
        <f>Table1[[#This Row],[profit /loss ]]/Table1[[#This Row],[budget_x]]</f>
        <v>1.896177</v>
      </c>
      <c r="L766" t="str" cm="1">
        <f t="array" ref="L766">_xlfn.IFS(Table1[[#This Row],[score]]&gt;70,"high",Table1[[#This Row],[score]]&gt;50,"medium",Table1[[#This Row],[score]]&lt;=50,"low")</f>
        <v>high</v>
      </c>
    </row>
    <row r="767" spans="1:12" x14ac:dyDescent="0.3">
      <c r="A767" t="s">
        <v>800</v>
      </c>
      <c r="B767" s="1">
        <v>44242</v>
      </c>
      <c r="C767">
        <v>83</v>
      </c>
      <c r="D767" t="s">
        <v>9</v>
      </c>
      <c r="E767" t="s">
        <v>15</v>
      </c>
      <c r="F767">
        <v>109200000</v>
      </c>
      <c r="G767">
        <v>728382406.20000005</v>
      </c>
      <c r="H767" t="s">
        <v>25</v>
      </c>
      <c r="I767">
        <f>YEAR(Table1[[#This Row],[date]])</f>
        <v>2021</v>
      </c>
      <c r="J767">
        <f>Table1[[#This Row],[revenue]]-Table1[[#This Row],[budget_x]]</f>
        <v>619182406.20000005</v>
      </c>
      <c r="K767" s="7">
        <f>Table1[[#This Row],[profit /loss ]]/Table1[[#This Row],[budget_x]]</f>
        <v>5.6701685549450556</v>
      </c>
      <c r="L767" t="str" cm="1">
        <f t="array" ref="L767">_xlfn.IFS(Table1[[#This Row],[score]]&gt;70,"high",Table1[[#This Row],[score]]&gt;50,"medium",Table1[[#This Row],[score]]&lt;=50,"low")</f>
        <v>high</v>
      </c>
    </row>
    <row r="768" spans="1:12" x14ac:dyDescent="0.3">
      <c r="A768" t="s">
        <v>801</v>
      </c>
      <c r="B768" s="1">
        <v>44921</v>
      </c>
      <c r="C768">
        <v>75</v>
      </c>
      <c r="D768" t="s">
        <v>9</v>
      </c>
      <c r="E768" t="s">
        <v>10</v>
      </c>
      <c r="F768">
        <v>515001.4</v>
      </c>
      <c r="G768">
        <v>41000000</v>
      </c>
      <c r="H768" t="s">
        <v>11</v>
      </c>
      <c r="I768">
        <f>YEAR(Table1[[#This Row],[date]])</f>
        <v>2022</v>
      </c>
      <c r="J768">
        <f>Table1[[#This Row],[revenue]]-Table1[[#This Row],[budget_x]]</f>
        <v>40484998.600000001</v>
      </c>
      <c r="K768" s="7">
        <f>Table1[[#This Row],[profit /loss ]]/Table1[[#This Row],[budget_x]]</f>
        <v>78.611434066004477</v>
      </c>
      <c r="L768" t="str" cm="1">
        <f t="array" ref="L768">_xlfn.IFS(Table1[[#This Row],[score]]&gt;70,"high",Table1[[#This Row],[score]]&gt;50,"medium",Table1[[#This Row],[score]]&lt;=50,"low")</f>
        <v>high</v>
      </c>
    </row>
    <row r="769" spans="1:12" x14ac:dyDescent="0.3">
      <c r="A769" t="s">
        <v>802</v>
      </c>
      <c r="B769" s="1">
        <v>41634</v>
      </c>
      <c r="C769">
        <v>76</v>
      </c>
      <c r="D769" t="s">
        <v>9</v>
      </c>
      <c r="E769" t="s">
        <v>10</v>
      </c>
      <c r="F769">
        <v>250000000</v>
      </c>
      <c r="G769">
        <v>959358436</v>
      </c>
      <c r="H769" t="s">
        <v>11</v>
      </c>
      <c r="I769">
        <f>YEAR(Table1[[#This Row],[date]])</f>
        <v>2013</v>
      </c>
      <c r="J769">
        <f>Table1[[#This Row],[revenue]]-Table1[[#This Row],[budget_x]]</f>
        <v>709358436</v>
      </c>
      <c r="K769" s="7">
        <f>Table1[[#This Row],[profit /loss ]]/Table1[[#This Row],[budget_x]]</f>
        <v>2.8374337440000001</v>
      </c>
      <c r="L769" t="str" cm="1">
        <f t="array" ref="L769">_xlfn.IFS(Table1[[#This Row],[score]]&gt;70,"high",Table1[[#This Row],[score]]&gt;50,"medium",Table1[[#This Row],[score]]&lt;=50,"low")</f>
        <v>high</v>
      </c>
    </row>
    <row r="770" spans="1:12" x14ac:dyDescent="0.3">
      <c r="A770" t="s">
        <v>803</v>
      </c>
      <c r="B770" s="1">
        <v>44076</v>
      </c>
      <c r="C770">
        <v>58</v>
      </c>
      <c r="D770" t="s">
        <v>9</v>
      </c>
      <c r="E770" t="s">
        <v>10</v>
      </c>
      <c r="F770">
        <v>12000000</v>
      </c>
      <c r="G770">
        <v>2987741</v>
      </c>
      <c r="H770" t="s">
        <v>11</v>
      </c>
      <c r="I770">
        <f>YEAR(Table1[[#This Row],[date]])</f>
        <v>2020</v>
      </c>
      <c r="J770">
        <f>Table1[[#This Row],[revenue]]-Table1[[#This Row],[budget_x]]</f>
        <v>-9012259</v>
      </c>
      <c r="K770" s="7">
        <f>Table1[[#This Row],[profit /loss ]]/Table1[[#This Row],[budget_x]]</f>
        <v>-0.75102158333333335</v>
      </c>
      <c r="L770" t="str" cm="1">
        <f t="array" ref="L770">_xlfn.IFS(Table1[[#This Row],[score]]&gt;70,"high",Table1[[#This Row],[score]]&gt;50,"medium",Table1[[#This Row],[score]]&lt;=50,"low")</f>
        <v>medium</v>
      </c>
    </row>
    <row r="771" spans="1:12" x14ac:dyDescent="0.3">
      <c r="A771" t="s">
        <v>804</v>
      </c>
      <c r="B771" s="1">
        <v>40234</v>
      </c>
      <c r="C771">
        <v>77</v>
      </c>
      <c r="D771" t="s">
        <v>9</v>
      </c>
      <c r="E771" t="s">
        <v>10</v>
      </c>
      <c r="F771">
        <v>35000000</v>
      </c>
      <c r="G771">
        <v>305705794</v>
      </c>
      <c r="H771" t="s">
        <v>11</v>
      </c>
      <c r="I771">
        <f>YEAR(Table1[[#This Row],[date]])</f>
        <v>2010</v>
      </c>
      <c r="J771">
        <f>Table1[[#This Row],[revenue]]-Table1[[#This Row],[budget_x]]</f>
        <v>270705794</v>
      </c>
      <c r="K771" s="7">
        <f>Table1[[#This Row],[profit /loss ]]/Table1[[#This Row],[budget_x]]</f>
        <v>7.7344512571428572</v>
      </c>
      <c r="L771" t="str" cm="1">
        <f t="array" ref="L771">_xlfn.IFS(Table1[[#This Row],[score]]&gt;70,"high",Table1[[#This Row],[score]]&gt;50,"medium",Table1[[#This Row],[score]]&lt;=50,"low")</f>
        <v>high</v>
      </c>
    </row>
    <row r="772" spans="1:12" x14ac:dyDescent="0.3">
      <c r="A772" t="s">
        <v>805</v>
      </c>
      <c r="B772" s="1">
        <v>42832</v>
      </c>
      <c r="C772">
        <v>69</v>
      </c>
      <c r="D772" t="s">
        <v>9</v>
      </c>
      <c r="E772" t="s">
        <v>10</v>
      </c>
      <c r="F772">
        <v>3000000</v>
      </c>
      <c r="G772">
        <v>17966760</v>
      </c>
      <c r="H772" t="s">
        <v>17</v>
      </c>
      <c r="I772">
        <f>YEAR(Table1[[#This Row],[date]])</f>
        <v>2017</v>
      </c>
      <c r="J772">
        <f>Table1[[#This Row],[revenue]]-Table1[[#This Row],[budget_x]]</f>
        <v>14966760</v>
      </c>
      <c r="K772" s="7">
        <f>Table1[[#This Row],[profit /loss ]]/Table1[[#This Row],[budget_x]]</f>
        <v>4.9889200000000002</v>
      </c>
      <c r="L772" t="str" cm="1">
        <f t="array" ref="L772">_xlfn.IFS(Table1[[#This Row],[score]]&gt;70,"high",Table1[[#This Row],[score]]&gt;50,"medium",Table1[[#This Row],[score]]&lt;=50,"low")</f>
        <v>medium</v>
      </c>
    </row>
    <row r="773" spans="1:12" x14ac:dyDescent="0.3">
      <c r="A773" t="s">
        <v>806</v>
      </c>
      <c r="B773" s="1">
        <v>43357</v>
      </c>
      <c r="C773">
        <v>69</v>
      </c>
      <c r="D773" t="s">
        <v>9</v>
      </c>
      <c r="E773" t="s">
        <v>10</v>
      </c>
      <c r="F773">
        <v>6000000</v>
      </c>
      <c r="G773">
        <v>6216897</v>
      </c>
      <c r="H773" t="s">
        <v>17</v>
      </c>
      <c r="I773">
        <f>YEAR(Table1[[#This Row],[date]])</f>
        <v>2018</v>
      </c>
      <c r="J773">
        <f>Table1[[#This Row],[revenue]]-Table1[[#This Row],[budget_x]]</f>
        <v>216897</v>
      </c>
      <c r="K773" s="7">
        <f>Table1[[#This Row],[profit /loss ]]/Table1[[#This Row],[budget_x]]</f>
        <v>3.6149500000000001E-2</v>
      </c>
      <c r="L773" t="str" cm="1">
        <f t="array" ref="L773">_xlfn.IFS(Table1[[#This Row],[score]]&gt;70,"high",Table1[[#This Row],[score]]&gt;50,"medium",Table1[[#This Row],[score]]&lt;=50,"low")</f>
        <v>medium</v>
      </c>
    </row>
    <row r="774" spans="1:12" x14ac:dyDescent="0.3">
      <c r="A774" t="s">
        <v>807</v>
      </c>
      <c r="B774" s="1">
        <v>43241</v>
      </c>
      <c r="C774">
        <v>74</v>
      </c>
      <c r="D774" t="s">
        <v>9</v>
      </c>
      <c r="E774" t="s">
        <v>10</v>
      </c>
      <c r="F774">
        <v>17000000</v>
      </c>
      <c r="G774">
        <v>334876670</v>
      </c>
      <c r="H774" t="s">
        <v>11</v>
      </c>
      <c r="I774">
        <f>YEAR(Table1[[#This Row],[date]])</f>
        <v>2018</v>
      </c>
      <c r="J774">
        <f>Table1[[#This Row],[revenue]]-Table1[[#This Row],[budget_x]]</f>
        <v>317876670</v>
      </c>
      <c r="K774" s="7">
        <f>Table1[[#This Row],[profit /loss ]]/Table1[[#This Row],[budget_x]]</f>
        <v>18.698627647058824</v>
      </c>
      <c r="L774" t="str" cm="1">
        <f t="array" ref="L774">_xlfn.IFS(Table1[[#This Row],[score]]&gt;70,"high",Table1[[#This Row],[score]]&gt;50,"medium",Table1[[#This Row],[score]]&lt;=50,"low")</f>
        <v>high</v>
      </c>
    </row>
    <row r="775" spans="1:12" x14ac:dyDescent="0.3">
      <c r="A775" t="s">
        <v>808</v>
      </c>
      <c r="B775" s="1">
        <v>37518</v>
      </c>
      <c r="C775">
        <v>75</v>
      </c>
      <c r="D775" t="s">
        <v>9</v>
      </c>
      <c r="E775" t="s">
        <v>10</v>
      </c>
      <c r="F775">
        <v>80000000</v>
      </c>
      <c r="G775">
        <v>245799997</v>
      </c>
      <c r="H775" t="s">
        <v>11</v>
      </c>
      <c r="I775">
        <f>YEAR(Table1[[#This Row],[date]])</f>
        <v>2002</v>
      </c>
      <c r="J775">
        <f>Table1[[#This Row],[revenue]]-Table1[[#This Row],[budget_x]]</f>
        <v>165799997</v>
      </c>
      <c r="K775" s="7">
        <f>Table1[[#This Row],[profit /loss ]]/Table1[[#This Row],[budget_x]]</f>
        <v>2.0724999624999998</v>
      </c>
      <c r="L775" t="str" cm="1">
        <f t="array" ref="L775">_xlfn.IFS(Table1[[#This Row],[score]]&gt;70,"high",Table1[[#This Row],[score]]&gt;50,"medium",Table1[[#This Row],[score]]&lt;=50,"low")</f>
        <v>high</v>
      </c>
    </row>
    <row r="776" spans="1:12" x14ac:dyDescent="0.3">
      <c r="A776" t="s">
        <v>809</v>
      </c>
      <c r="B776" s="1">
        <v>28201</v>
      </c>
      <c r="C776">
        <v>78</v>
      </c>
      <c r="D776" t="s">
        <v>9</v>
      </c>
      <c r="E776" t="s">
        <v>10</v>
      </c>
      <c r="F776">
        <v>1000000</v>
      </c>
      <c r="G776">
        <v>225000000</v>
      </c>
      <c r="H776" t="s">
        <v>11</v>
      </c>
      <c r="I776">
        <f>YEAR(Table1[[#This Row],[date]])</f>
        <v>1977</v>
      </c>
      <c r="J776">
        <f>Table1[[#This Row],[revenue]]-Table1[[#This Row],[budget_x]]</f>
        <v>224000000</v>
      </c>
      <c r="K776" s="7">
        <f>Table1[[#This Row],[profit /loss ]]/Table1[[#This Row],[budget_x]]</f>
        <v>224</v>
      </c>
      <c r="L776" t="str" cm="1">
        <f t="array" ref="L776">_xlfn.IFS(Table1[[#This Row],[score]]&gt;70,"high",Table1[[#This Row],[score]]&gt;50,"medium",Table1[[#This Row],[score]]&lt;=50,"low")</f>
        <v>high</v>
      </c>
    </row>
    <row r="777" spans="1:12" x14ac:dyDescent="0.3">
      <c r="A777" t="s">
        <v>810</v>
      </c>
      <c r="B777" s="1">
        <v>43888</v>
      </c>
      <c r="C777">
        <v>60</v>
      </c>
      <c r="D777" t="s">
        <v>9</v>
      </c>
      <c r="E777" t="s">
        <v>83</v>
      </c>
      <c r="F777">
        <v>146740000</v>
      </c>
      <c r="G777">
        <v>301123555.19999999</v>
      </c>
      <c r="H777" t="s">
        <v>108</v>
      </c>
      <c r="I777">
        <f>YEAR(Table1[[#This Row],[date]])</f>
        <v>2020</v>
      </c>
      <c r="J777">
        <f>Table1[[#This Row],[revenue]]-Table1[[#This Row],[budget_x]]</f>
        <v>154383555.19999999</v>
      </c>
      <c r="K777" s="7">
        <f>Table1[[#This Row],[profit /loss ]]/Table1[[#This Row],[budget_x]]</f>
        <v>1.0520891045386398</v>
      </c>
      <c r="L777" t="str" cm="1">
        <f t="array" ref="L777">_xlfn.IFS(Table1[[#This Row],[score]]&gt;70,"high",Table1[[#This Row],[score]]&gt;50,"medium",Table1[[#This Row],[score]]&lt;=50,"low")</f>
        <v>medium</v>
      </c>
    </row>
    <row r="778" spans="1:12" x14ac:dyDescent="0.3">
      <c r="A778" t="s">
        <v>811</v>
      </c>
      <c r="B778" s="1">
        <v>44862</v>
      </c>
      <c r="C778">
        <v>68</v>
      </c>
      <c r="D778" t="s">
        <v>9</v>
      </c>
      <c r="E778" t="s">
        <v>10</v>
      </c>
      <c r="F778">
        <v>59960000</v>
      </c>
      <c r="G778">
        <v>418659258.39999998</v>
      </c>
      <c r="H778" t="s">
        <v>11</v>
      </c>
      <c r="I778">
        <f>YEAR(Table1[[#This Row],[date]])</f>
        <v>2022</v>
      </c>
      <c r="J778">
        <f>Table1[[#This Row],[revenue]]-Table1[[#This Row],[budget_x]]</f>
        <v>358699258.39999998</v>
      </c>
      <c r="K778" s="7">
        <f>Table1[[#This Row],[profit /loss ]]/Table1[[#This Row],[budget_x]]</f>
        <v>5.9823091794529679</v>
      </c>
      <c r="L778" t="str" cm="1">
        <f t="array" ref="L778">_xlfn.IFS(Table1[[#This Row],[score]]&gt;70,"high",Table1[[#This Row],[score]]&gt;50,"medium",Table1[[#This Row],[score]]&lt;=50,"low")</f>
        <v>medium</v>
      </c>
    </row>
    <row r="779" spans="1:12" x14ac:dyDescent="0.3">
      <c r="A779" t="s">
        <v>812</v>
      </c>
      <c r="B779" s="1">
        <v>44908</v>
      </c>
      <c r="C779">
        <v>75</v>
      </c>
      <c r="D779" t="s">
        <v>9</v>
      </c>
      <c r="E779" t="s">
        <v>10</v>
      </c>
      <c r="F779">
        <v>98800000</v>
      </c>
      <c r="G779">
        <v>580810039.60000002</v>
      </c>
      <c r="H779" t="s">
        <v>17</v>
      </c>
      <c r="I779">
        <f>YEAR(Table1[[#This Row],[date]])</f>
        <v>2022</v>
      </c>
      <c r="J779">
        <f>Table1[[#This Row],[revenue]]-Table1[[#This Row],[budget_x]]</f>
        <v>482010039.60000002</v>
      </c>
      <c r="K779" s="7">
        <f>Table1[[#This Row],[profit /loss ]]/Table1[[#This Row],[budget_x]]</f>
        <v>4.8786441255060735</v>
      </c>
      <c r="L779" t="str" cm="1">
        <f t="array" ref="L779">_xlfn.IFS(Table1[[#This Row],[score]]&gt;70,"high",Table1[[#This Row],[score]]&gt;50,"medium",Table1[[#This Row],[score]]&lt;=50,"low")</f>
        <v>high</v>
      </c>
    </row>
    <row r="780" spans="1:12" x14ac:dyDescent="0.3">
      <c r="A780" t="s">
        <v>813</v>
      </c>
      <c r="B780" s="1">
        <v>44903</v>
      </c>
      <c r="C780">
        <v>68</v>
      </c>
      <c r="D780" t="s">
        <v>9</v>
      </c>
      <c r="E780" t="s">
        <v>15</v>
      </c>
      <c r="F780">
        <v>85800000</v>
      </c>
      <c r="G780">
        <v>568195972</v>
      </c>
      <c r="H780" t="s">
        <v>72</v>
      </c>
      <c r="I780">
        <f>YEAR(Table1[[#This Row],[date]])</f>
        <v>2022</v>
      </c>
      <c r="J780">
        <f>Table1[[#This Row],[revenue]]-Table1[[#This Row],[budget_x]]</f>
        <v>482395972</v>
      </c>
      <c r="K780" s="7">
        <f>Table1[[#This Row],[profit /loss ]]/Table1[[#This Row],[budget_x]]</f>
        <v>5.6223306759906757</v>
      </c>
      <c r="L780" t="str" cm="1">
        <f t="array" ref="L780">_xlfn.IFS(Table1[[#This Row],[score]]&gt;70,"high",Table1[[#This Row],[score]]&gt;50,"medium",Table1[[#This Row],[score]]&lt;=50,"low")</f>
        <v>medium</v>
      </c>
    </row>
    <row r="781" spans="1:12" x14ac:dyDescent="0.3">
      <c r="A781" t="s">
        <v>814</v>
      </c>
      <c r="B781" s="1">
        <v>43181</v>
      </c>
      <c r="C781">
        <v>78</v>
      </c>
      <c r="D781" t="s">
        <v>9</v>
      </c>
      <c r="E781" t="s">
        <v>15</v>
      </c>
      <c r="F781">
        <v>89000000</v>
      </c>
      <c r="G781">
        <v>436644599.39999998</v>
      </c>
      <c r="H781" t="s">
        <v>815</v>
      </c>
      <c r="I781">
        <f>YEAR(Table1[[#This Row],[date]])</f>
        <v>2018</v>
      </c>
      <c r="J781">
        <f>Table1[[#This Row],[revenue]]-Table1[[#This Row],[budget_x]]</f>
        <v>347644599.39999998</v>
      </c>
      <c r="K781" s="7">
        <f>Table1[[#This Row],[profit /loss ]]/Table1[[#This Row],[budget_x]]</f>
        <v>3.9061190943820221</v>
      </c>
      <c r="L781" t="str" cm="1">
        <f t="array" ref="L781">_xlfn.IFS(Table1[[#This Row],[score]]&gt;70,"high",Table1[[#This Row],[score]]&gt;50,"medium",Table1[[#This Row],[score]]&lt;=50,"low")</f>
        <v>high</v>
      </c>
    </row>
    <row r="782" spans="1:12" x14ac:dyDescent="0.3">
      <c r="A782" t="s">
        <v>816</v>
      </c>
      <c r="B782" s="1">
        <v>36738</v>
      </c>
      <c r="C782">
        <v>69</v>
      </c>
      <c r="D782" t="s">
        <v>9</v>
      </c>
      <c r="E782" t="s">
        <v>10</v>
      </c>
      <c r="F782">
        <v>140700000</v>
      </c>
      <c r="G782">
        <v>490644301.80000001</v>
      </c>
      <c r="H782" t="s">
        <v>11</v>
      </c>
      <c r="I782">
        <f>YEAR(Table1[[#This Row],[date]])</f>
        <v>2000</v>
      </c>
      <c r="J782">
        <f>Table1[[#This Row],[revenue]]-Table1[[#This Row],[budget_x]]</f>
        <v>349944301.80000001</v>
      </c>
      <c r="K782" s="7">
        <f>Table1[[#This Row],[profit /loss ]]/Table1[[#This Row],[budget_x]]</f>
        <v>2.4871663240938169</v>
      </c>
      <c r="L782" t="str" cm="1">
        <f t="array" ref="L782">_xlfn.IFS(Table1[[#This Row],[score]]&gt;70,"high",Table1[[#This Row],[score]]&gt;50,"medium",Table1[[#This Row],[score]]&lt;=50,"low")</f>
        <v>medium</v>
      </c>
    </row>
    <row r="783" spans="1:12" x14ac:dyDescent="0.3">
      <c r="A783" t="s">
        <v>817</v>
      </c>
      <c r="B783" s="1">
        <v>39290</v>
      </c>
      <c r="C783">
        <v>70</v>
      </c>
      <c r="D783" t="s">
        <v>9</v>
      </c>
      <c r="E783" t="s">
        <v>10</v>
      </c>
      <c r="F783">
        <v>72500000</v>
      </c>
      <c r="G783">
        <v>527071022</v>
      </c>
      <c r="H783" t="s">
        <v>11</v>
      </c>
      <c r="I783">
        <f>YEAR(Table1[[#This Row],[date]])</f>
        <v>2007</v>
      </c>
      <c r="J783">
        <f>Table1[[#This Row],[revenue]]-Table1[[#This Row],[budget_x]]</f>
        <v>454571022</v>
      </c>
      <c r="K783" s="7">
        <f>Table1[[#This Row],[profit /loss ]]/Table1[[#This Row],[budget_x]]</f>
        <v>6.2699451310344827</v>
      </c>
      <c r="L783" t="str" cm="1">
        <f t="array" ref="L783">_xlfn.IFS(Table1[[#This Row],[score]]&gt;70,"high",Table1[[#This Row],[score]]&gt;50,"medium",Table1[[#This Row],[score]]&lt;=50,"low")</f>
        <v>medium</v>
      </c>
    </row>
    <row r="784" spans="1:12" x14ac:dyDescent="0.3">
      <c r="A784" t="s">
        <v>818</v>
      </c>
      <c r="B784" s="1">
        <v>37021</v>
      </c>
      <c r="C784">
        <v>63</v>
      </c>
      <c r="D784" t="s">
        <v>9</v>
      </c>
      <c r="E784" t="s">
        <v>10</v>
      </c>
      <c r="F784">
        <v>98000000</v>
      </c>
      <c r="G784">
        <v>435040395</v>
      </c>
      <c r="H784" t="s">
        <v>11</v>
      </c>
      <c r="I784">
        <f>YEAR(Table1[[#This Row],[date]])</f>
        <v>2001</v>
      </c>
      <c r="J784">
        <f>Table1[[#This Row],[revenue]]-Table1[[#This Row],[budget_x]]</f>
        <v>337040395</v>
      </c>
      <c r="K784" s="7">
        <f>Table1[[#This Row],[profit /loss ]]/Table1[[#This Row],[budget_x]]</f>
        <v>3.4391877040816325</v>
      </c>
      <c r="L784" t="str" cm="1">
        <f t="array" ref="L784">_xlfn.IFS(Table1[[#This Row],[score]]&gt;70,"high",Table1[[#This Row],[score]]&gt;50,"medium",Table1[[#This Row],[score]]&lt;=50,"low")</f>
        <v>medium</v>
      </c>
    </row>
    <row r="785" spans="1:12" x14ac:dyDescent="0.3">
      <c r="A785" t="s">
        <v>819</v>
      </c>
      <c r="B785" s="1">
        <v>44735</v>
      </c>
      <c r="C785">
        <v>77</v>
      </c>
      <c r="D785" t="s">
        <v>9</v>
      </c>
      <c r="E785" t="s">
        <v>10</v>
      </c>
      <c r="F785">
        <v>85000000</v>
      </c>
      <c r="G785">
        <v>279854594</v>
      </c>
      <c r="H785" t="s">
        <v>11</v>
      </c>
      <c r="I785">
        <f>YEAR(Table1[[#This Row],[date]])</f>
        <v>2022</v>
      </c>
      <c r="J785">
        <f>Table1[[#This Row],[revenue]]-Table1[[#This Row],[budget_x]]</f>
        <v>194854594</v>
      </c>
      <c r="K785" s="7">
        <f>Table1[[#This Row],[profit /loss ]]/Table1[[#This Row],[budget_x]]</f>
        <v>2.2924069882352942</v>
      </c>
      <c r="L785" t="str" cm="1">
        <f t="array" ref="L785">_xlfn.IFS(Table1[[#This Row],[score]]&gt;70,"high",Table1[[#This Row],[score]]&gt;50,"medium",Table1[[#This Row],[score]]&lt;=50,"low")</f>
        <v>high</v>
      </c>
    </row>
    <row r="786" spans="1:12" x14ac:dyDescent="0.3">
      <c r="A786" t="s">
        <v>820</v>
      </c>
      <c r="B786" s="1">
        <v>44575</v>
      </c>
      <c r="C786">
        <v>71</v>
      </c>
      <c r="D786" t="s">
        <v>9</v>
      </c>
      <c r="E786" t="s">
        <v>10</v>
      </c>
      <c r="F786">
        <v>40000000</v>
      </c>
      <c r="G786">
        <v>31192425</v>
      </c>
      <c r="H786" t="s">
        <v>30</v>
      </c>
      <c r="I786">
        <f>YEAR(Table1[[#This Row],[date]])</f>
        <v>2022</v>
      </c>
      <c r="J786">
        <f>Table1[[#This Row],[revenue]]-Table1[[#This Row],[budget_x]]</f>
        <v>-8807575</v>
      </c>
      <c r="K786" s="7">
        <f>Table1[[#This Row],[profit /loss ]]/Table1[[#This Row],[budget_x]]</f>
        <v>-0.22018937499999999</v>
      </c>
      <c r="L786" t="str" cm="1">
        <f t="array" ref="L786">_xlfn.IFS(Table1[[#This Row],[score]]&gt;70,"high",Table1[[#This Row],[score]]&gt;50,"medium",Table1[[#This Row],[score]]&lt;=50,"low")</f>
        <v>high</v>
      </c>
    </row>
    <row r="787" spans="1:12" x14ac:dyDescent="0.3">
      <c r="A787" t="s">
        <v>821</v>
      </c>
      <c r="B787" s="1">
        <v>44621</v>
      </c>
      <c r="C787">
        <v>60</v>
      </c>
      <c r="D787" t="s">
        <v>9</v>
      </c>
      <c r="E787" t="s">
        <v>10</v>
      </c>
      <c r="F787">
        <v>12000000</v>
      </c>
      <c r="G787">
        <v>46730578</v>
      </c>
      <c r="H787" t="s">
        <v>11</v>
      </c>
      <c r="I787">
        <f>YEAR(Table1[[#This Row],[date]])</f>
        <v>2022</v>
      </c>
      <c r="J787">
        <f>Table1[[#This Row],[revenue]]-Table1[[#This Row],[budget_x]]</f>
        <v>34730578</v>
      </c>
      <c r="K787" s="7">
        <f>Table1[[#This Row],[profit /loss ]]/Table1[[#This Row],[budget_x]]</f>
        <v>2.8942148333333333</v>
      </c>
      <c r="L787" t="str" cm="1">
        <f t="array" ref="L787">_xlfn.IFS(Table1[[#This Row],[score]]&gt;70,"high",Table1[[#This Row],[score]]&gt;50,"medium",Table1[[#This Row],[score]]&lt;=50,"low")</f>
        <v>medium</v>
      </c>
    </row>
    <row r="788" spans="1:12" x14ac:dyDescent="0.3">
      <c r="A788" t="s">
        <v>822</v>
      </c>
      <c r="B788" s="1">
        <v>44657</v>
      </c>
      <c r="C788">
        <v>59</v>
      </c>
      <c r="D788" t="s">
        <v>9</v>
      </c>
      <c r="E788" t="s">
        <v>15</v>
      </c>
      <c r="F788">
        <v>3749231</v>
      </c>
      <c r="G788">
        <v>1817696</v>
      </c>
      <c r="H788" t="s">
        <v>184</v>
      </c>
      <c r="I788">
        <f>YEAR(Table1[[#This Row],[date]])</f>
        <v>2022</v>
      </c>
      <c r="J788">
        <f>Table1[[#This Row],[revenue]]-Table1[[#This Row],[budget_x]]</f>
        <v>-1931535</v>
      </c>
      <c r="K788" s="7">
        <f>Table1[[#This Row],[profit /loss ]]/Table1[[#This Row],[budget_x]]</f>
        <v>-0.51518164658299259</v>
      </c>
      <c r="L788" t="str" cm="1">
        <f t="array" ref="L788">_xlfn.IFS(Table1[[#This Row],[score]]&gt;70,"high",Table1[[#This Row],[score]]&gt;50,"medium",Table1[[#This Row],[score]]&lt;=50,"low")</f>
        <v>medium</v>
      </c>
    </row>
    <row r="789" spans="1:12" x14ac:dyDescent="0.3">
      <c r="A789" t="s">
        <v>823</v>
      </c>
      <c r="B789" s="1">
        <v>22565</v>
      </c>
      <c r="C789">
        <v>71</v>
      </c>
      <c r="D789" t="s">
        <v>9</v>
      </c>
      <c r="E789" t="s">
        <v>10</v>
      </c>
      <c r="F789">
        <v>5037000</v>
      </c>
      <c r="G789">
        <v>14483352</v>
      </c>
      <c r="H789" t="s">
        <v>17</v>
      </c>
      <c r="I789">
        <f>YEAR(Table1[[#This Row],[date]])</f>
        <v>1961</v>
      </c>
      <c r="J789">
        <f>Table1[[#This Row],[revenue]]-Table1[[#This Row],[budget_x]]</f>
        <v>9446352</v>
      </c>
      <c r="K789" s="7">
        <f>Table1[[#This Row],[profit /loss ]]/Table1[[#This Row],[budget_x]]</f>
        <v>1.8753924955330554</v>
      </c>
      <c r="L789" t="str" cm="1">
        <f t="array" ref="L789">_xlfn.IFS(Table1[[#This Row],[score]]&gt;70,"high",Table1[[#This Row],[score]]&gt;50,"medium",Table1[[#This Row],[score]]&lt;=50,"low")</f>
        <v>high</v>
      </c>
    </row>
    <row r="790" spans="1:12" x14ac:dyDescent="0.3">
      <c r="A790" t="s">
        <v>824</v>
      </c>
      <c r="B790" s="1">
        <v>40843</v>
      </c>
      <c r="C790">
        <v>70</v>
      </c>
      <c r="D790" t="s">
        <v>9</v>
      </c>
      <c r="E790" t="s">
        <v>10</v>
      </c>
      <c r="F790">
        <v>35000000</v>
      </c>
      <c r="G790">
        <v>165103952</v>
      </c>
      <c r="H790" t="s">
        <v>11</v>
      </c>
      <c r="I790">
        <f>YEAR(Table1[[#This Row],[date]])</f>
        <v>2011</v>
      </c>
      <c r="J790">
        <f>Table1[[#This Row],[revenue]]-Table1[[#This Row],[budget_x]]</f>
        <v>130103952</v>
      </c>
      <c r="K790" s="7">
        <f>Table1[[#This Row],[profit /loss ]]/Table1[[#This Row],[budget_x]]</f>
        <v>3.7172557714285714</v>
      </c>
      <c r="L790" t="str" cm="1">
        <f t="array" ref="L790">_xlfn.IFS(Table1[[#This Row],[score]]&gt;70,"high",Table1[[#This Row],[score]]&gt;50,"medium",Table1[[#This Row],[score]]&lt;=50,"low")</f>
        <v>medium</v>
      </c>
    </row>
    <row r="791" spans="1:12" x14ac:dyDescent="0.3">
      <c r="A791" t="s">
        <v>825</v>
      </c>
      <c r="B791" s="1">
        <v>44778</v>
      </c>
      <c r="C791">
        <v>72</v>
      </c>
      <c r="D791" t="s">
        <v>9</v>
      </c>
      <c r="E791" t="s">
        <v>74</v>
      </c>
      <c r="F791">
        <v>121000000</v>
      </c>
      <c r="G791">
        <v>288842249.60000002</v>
      </c>
      <c r="H791" t="s">
        <v>11</v>
      </c>
      <c r="I791">
        <f>YEAR(Table1[[#This Row],[date]])</f>
        <v>2022</v>
      </c>
      <c r="J791">
        <f>Table1[[#This Row],[revenue]]-Table1[[#This Row],[budget_x]]</f>
        <v>167842249.60000002</v>
      </c>
      <c r="K791" s="7">
        <f>Table1[[#This Row],[profit /loss ]]/Table1[[#This Row],[budget_x]]</f>
        <v>1.3871260297520662</v>
      </c>
      <c r="L791" t="str" cm="1">
        <f t="array" ref="L791">_xlfn.IFS(Table1[[#This Row],[score]]&gt;70,"high",Table1[[#This Row],[score]]&gt;50,"medium",Table1[[#This Row],[score]]&lt;=50,"low")</f>
        <v>high</v>
      </c>
    </row>
    <row r="792" spans="1:12" x14ac:dyDescent="0.3">
      <c r="A792" t="s">
        <v>826</v>
      </c>
      <c r="B792" s="1">
        <v>42012</v>
      </c>
      <c r="C792">
        <v>62</v>
      </c>
      <c r="D792" t="s">
        <v>9</v>
      </c>
      <c r="E792" t="s">
        <v>10</v>
      </c>
      <c r="F792">
        <v>48000000</v>
      </c>
      <c r="G792">
        <v>327656424</v>
      </c>
      <c r="H792" t="s">
        <v>11</v>
      </c>
      <c r="I792">
        <f>YEAR(Table1[[#This Row],[date]])</f>
        <v>2015</v>
      </c>
      <c r="J792">
        <f>Table1[[#This Row],[revenue]]-Table1[[#This Row],[budget_x]]</f>
        <v>279656424</v>
      </c>
      <c r="K792" s="7">
        <f>Table1[[#This Row],[profit /loss ]]/Table1[[#This Row],[budget_x]]</f>
        <v>5.8261754999999997</v>
      </c>
      <c r="L792" t="str" cm="1">
        <f t="array" ref="L792">_xlfn.IFS(Table1[[#This Row],[score]]&gt;70,"high",Table1[[#This Row],[score]]&gt;50,"medium",Table1[[#This Row],[score]]&lt;=50,"low")</f>
        <v>medium</v>
      </c>
    </row>
    <row r="793" spans="1:12" x14ac:dyDescent="0.3">
      <c r="A793" t="s">
        <v>827</v>
      </c>
      <c r="B793" s="1">
        <v>36132</v>
      </c>
      <c r="C793">
        <v>70</v>
      </c>
      <c r="D793" t="s">
        <v>9</v>
      </c>
      <c r="E793" t="s">
        <v>10</v>
      </c>
      <c r="F793">
        <v>120000000</v>
      </c>
      <c r="G793">
        <v>363258859</v>
      </c>
      <c r="H793" t="s">
        <v>11</v>
      </c>
      <c r="I793">
        <f>YEAR(Table1[[#This Row],[date]])</f>
        <v>1998</v>
      </c>
      <c r="J793">
        <f>Table1[[#This Row],[revenue]]-Table1[[#This Row],[budget_x]]</f>
        <v>243258859</v>
      </c>
      <c r="K793" s="7">
        <f>Table1[[#This Row],[profit /loss ]]/Table1[[#This Row],[budget_x]]</f>
        <v>2.0271571583333334</v>
      </c>
      <c r="L793" t="str" cm="1">
        <f t="array" ref="L793">_xlfn.IFS(Table1[[#This Row],[score]]&gt;70,"high",Table1[[#This Row],[score]]&gt;50,"medium",Table1[[#This Row],[score]]&lt;=50,"low")</f>
        <v>medium</v>
      </c>
    </row>
    <row r="794" spans="1:12" x14ac:dyDescent="0.3">
      <c r="A794" t="s">
        <v>828</v>
      </c>
      <c r="B794" s="1">
        <v>43755</v>
      </c>
      <c r="C794">
        <v>73</v>
      </c>
      <c r="D794" t="s">
        <v>9</v>
      </c>
      <c r="E794" t="s">
        <v>10</v>
      </c>
      <c r="F794">
        <v>185000000</v>
      </c>
      <c r="G794">
        <v>489181357</v>
      </c>
      <c r="H794" t="s">
        <v>11</v>
      </c>
      <c r="I794">
        <f>YEAR(Table1[[#This Row],[date]])</f>
        <v>2019</v>
      </c>
      <c r="J794">
        <f>Table1[[#This Row],[revenue]]-Table1[[#This Row],[budget_x]]</f>
        <v>304181357</v>
      </c>
      <c r="K794" s="7">
        <f>Table1[[#This Row],[profit /loss ]]/Table1[[#This Row],[budget_x]]</f>
        <v>1.6442235513513515</v>
      </c>
      <c r="L794" t="str" cm="1">
        <f t="array" ref="L794">_xlfn.IFS(Table1[[#This Row],[score]]&gt;70,"high",Table1[[#This Row],[score]]&gt;50,"medium",Table1[[#This Row],[score]]&lt;=50,"low")</f>
        <v>high</v>
      </c>
    </row>
    <row r="795" spans="1:12" x14ac:dyDescent="0.3">
      <c r="A795" t="s">
        <v>829</v>
      </c>
      <c r="B795" s="1">
        <v>43846</v>
      </c>
      <c r="C795">
        <v>72</v>
      </c>
      <c r="D795" t="s">
        <v>9</v>
      </c>
      <c r="E795" t="s">
        <v>10</v>
      </c>
      <c r="F795">
        <v>90000000</v>
      </c>
      <c r="G795">
        <v>426505244</v>
      </c>
      <c r="H795" t="s">
        <v>11</v>
      </c>
      <c r="I795">
        <f>YEAR(Table1[[#This Row],[date]])</f>
        <v>2020</v>
      </c>
      <c r="J795">
        <f>Table1[[#This Row],[revenue]]-Table1[[#This Row],[budget_x]]</f>
        <v>336505244</v>
      </c>
      <c r="K795" s="7">
        <f>Table1[[#This Row],[profit /loss ]]/Table1[[#This Row],[budget_x]]</f>
        <v>3.7389471555555556</v>
      </c>
      <c r="L795" t="str" cm="1">
        <f t="array" ref="L795">_xlfn.IFS(Table1[[#This Row],[score]]&gt;70,"high",Table1[[#This Row],[score]]&gt;50,"medium",Table1[[#This Row],[score]]&lt;=50,"low")</f>
        <v>high</v>
      </c>
    </row>
    <row r="796" spans="1:12" x14ac:dyDescent="0.3">
      <c r="A796" t="s">
        <v>830</v>
      </c>
      <c r="B796" s="1">
        <v>43188</v>
      </c>
      <c r="C796">
        <v>76</v>
      </c>
      <c r="D796" t="s">
        <v>9</v>
      </c>
      <c r="E796" t="s">
        <v>10</v>
      </c>
      <c r="F796">
        <v>150000000</v>
      </c>
      <c r="G796">
        <v>579055653</v>
      </c>
      <c r="H796" t="s">
        <v>11</v>
      </c>
      <c r="I796">
        <f>YEAR(Table1[[#This Row],[date]])</f>
        <v>2018</v>
      </c>
      <c r="J796">
        <f>Table1[[#This Row],[revenue]]-Table1[[#This Row],[budget_x]]</f>
        <v>429055653</v>
      </c>
      <c r="K796" s="7">
        <f>Table1[[#This Row],[profit /loss ]]/Table1[[#This Row],[budget_x]]</f>
        <v>2.8603710200000001</v>
      </c>
      <c r="L796" t="str" cm="1">
        <f t="array" ref="L796">_xlfn.IFS(Table1[[#This Row],[score]]&gt;70,"high",Table1[[#This Row],[score]]&gt;50,"medium",Table1[[#This Row],[score]]&lt;=50,"low")</f>
        <v>high</v>
      </c>
    </row>
    <row r="797" spans="1:12" x14ac:dyDescent="0.3">
      <c r="A797" t="s">
        <v>831</v>
      </c>
      <c r="B797" s="1">
        <v>43165</v>
      </c>
      <c r="C797">
        <v>36</v>
      </c>
      <c r="D797" t="s">
        <v>9</v>
      </c>
      <c r="E797" t="s">
        <v>10</v>
      </c>
      <c r="F797">
        <v>47270000</v>
      </c>
      <c r="G797">
        <v>329856760.80000001</v>
      </c>
      <c r="H797" t="s">
        <v>17</v>
      </c>
      <c r="I797">
        <f>YEAR(Table1[[#This Row],[date]])</f>
        <v>2018</v>
      </c>
      <c r="J797">
        <f>Table1[[#This Row],[revenue]]-Table1[[#This Row],[budget_x]]</f>
        <v>282586760.80000001</v>
      </c>
      <c r="K797" s="7">
        <f>Table1[[#This Row],[profit /loss ]]/Table1[[#This Row],[budget_x]]</f>
        <v>5.9781417558705314</v>
      </c>
      <c r="L797" t="str" cm="1">
        <f t="array" ref="L797">_xlfn.IFS(Table1[[#This Row],[score]]&gt;70,"high",Table1[[#This Row],[score]]&gt;50,"medium",Table1[[#This Row],[score]]&lt;=50,"low")</f>
        <v>low</v>
      </c>
    </row>
    <row r="798" spans="1:12" x14ac:dyDescent="0.3">
      <c r="A798" t="s">
        <v>832</v>
      </c>
      <c r="B798" s="1">
        <v>45093</v>
      </c>
      <c r="C798">
        <v>0</v>
      </c>
      <c r="D798" t="s">
        <v>150</v>
      </c>
      <c r="E798" t="s">
        <v>10</v>
      </c>
      <c r="F798">
        <v>200000000</v>
      </c>
      <c r="G798">
        <v>1240261.6000000001</v>
      </c>
      <c r="H798" t="s">
        <v>17</v>
      </c>
      <c r="I798">
        <f>YEAR(Table1[[#This Row],[date]])</f>
        <v>2023</v>
      </c>
      <c r="J798">
        <f>Table1[[#This Row],[revenue]]-Table1[[#This Row],[budget_x]]</f>
        <v>-198759738.40000001</v>
      </c>
      <c r="K798" s="7">
        <f>Table1[[#This Row],[profit /loss ]]/Table1[[#This Row],[budget_x]]</f>
        <v>-0.99379869200000004</v>
      </c>
      <c r="L798" t="str" cm="1">
        <f t="array" ref="L798">_xlfn.IFS(Table1[[#This Row],[score]]&gt;70,"high",Table1[[#This Row],[score]]&gt;50,"medium",Table1[[#This Row],[score]]&lt;=50,"low")</f>
        <v>low</v>
      </c>
    </row>
    <row r="799" spans="1:12" x14ac:dyDescent="0.3">
      <c r="A799" t="s">
        <v>833</v>
      </c>
      <c r="B799" s="1">
        <v>44813</v>
      </c>
      <c r="C799">
        <v>64</v>
      </c>
      <c r="D799" t="s">
        <v>9</v>
      </c>
      <c r="E799" t="s">
        <v>15</v>
      </c>
      <c r="F799">
        <v>92600000</v>
      </c>
      <c r="G799">
        <v>353391998.39999998</v>
      </c>
      <c r="H799" t="s">
        <v>52</v>
      </c>
      <c r="I799">
        <f>YEAR(Table1[[#This Row],[date]])</f>
        <v>2022</v>
      </c>
      <c r="J799">
        <f>Table1[[#This Row],[revenue]]-Table1[[#This Row],[budget_x]]</f>
        <v>260791998.39999998</v>
      </c>
      <c r="K799" s="7">
        <f>Table1[[#This Row],[profit /loss ]]/Table1[[#This Row],[budget_x]]</f>
        <v>2.8163282764578832</v>
      </c>
      <c r="L799" t="str" cm="1">
        <f t="array" ref="L799">_xlfn.IFS(Table1[[#This Row],[score]]&gt;70,"high",Table1[[#This Row],[score]]&gt;50,"medium",Table1[[#This Row],[score]]&lt;=50,"low")</f>
        <v>medium</v>
      </c>
    </row>
    <row r="800" spans="1:12" x14ac:dyDescent="0.3">
      <c r="A800" t="s">
        <v>834</v>
      </c>
      <c r="B800" s="1">
        <v>43658</v>
      </c>
      <c r="C800">
        <v>67</v>
      </c>
      <c r="D800" t="s">
        <v>9</v>
      </c>
      <c r="E800" t="s">
        <v>69</v>
      </c>
      <c r="F800">
        <v>59844080</v>
      </c>
      <c r="G800">
        <v>26654184</v>
      </c>
      <c r="H800" t="s">
        <v>143</v>
      </c>
      <c r="I800">
        <f>YEAR(Table1[[#This Row],[date]])</f>
        <v>2019</v>
      </c>
      <c r="J800">
        <f>Table1[[#This Row],[revenue]]-Table1[[#This Row],[budget_x]]</f>
        <v>-33189896</v>
      </c>
      <c r="K800" s="7">
        <f>Table1[[#This Row],[profit /loss ]]/Table1[[#This Row],[budget_x]]</f>
        <v>-0.55460616990018063</v>
      </c>
      <c r="L800" t="str" cm="1">
        <f t="array" ref="L800">_xlfn.IFS(Table1[[#This Row],[score]]&gt;70,"high",Table1[[#This Row],[score]]&gt;50,"medium",Table1[[#This Row],[score]]&lt;=50,"low")</f>
        <v>medium</v>
      </c>
    </row>
    <row r="801" spans="1:12" x14ac:dyDescent="0.3">
      <c r="A801" t="s">
        <v>835</v>
      </c>
      <c r="B801" s="1">
        <v>44881</v>
      </c>
      <c r="C801">
        <v>60</v>
      </c>
      <c r="D801" t="s">
        <v>9</v>
      </c>
      <c r="E801" t="s">
        <v>368</v>
      </c>
      <c r="F801">
        <v>62800000</v>
      </c>
      <c r="G801">
        <v>566738520</v>
      </c>
      <c r="H801" t="s">
        <v>369</v>
      </c>
      <c r="I801">
        <f>YEAR(Table1[[#This Row],[date]])</f>
        <v>2022</v>
      </c>
      <c r="J801">
        <f>Table1[[#This Row],[revenue]]-Table1[[#This Row],[budget_x]]</f>
        <v>503938520</v>
      </c>
      <c r="K801" s="7">
        <f>Table1[[#This Row],[profit /loss ]]/Table1[[#This Row],[budget_x]]</f>
        <v>8.0244987261146505</v>
      </c>
      <c r="L801" t="str" cm="1">
        <f t="array" ref="L801">_xlfn.IFS(Table1[[#This Row],[score]]&gt;70,"high",Table1[[#This Row],[score]]&gt;50,"medium",Table1[[#This Row],[score]]&lt;=50,"low")</f>
        <v>medium</v>
      </c>
    </row>
    <row r="802" spans="1:12" x14ac:dyDescent="0.3">
      <c r="A802" t="s">
        <v>836</v>
      </c>
      <c r="B802" s="1">
        <v>45057</v>
      </c>
      <c r="C802">
        <v>73</v>
      </c>
      <c r="D802" t="s">
        <v>9</v>
      </c>
      <c r="E802" t="s">
        <v>171</v>
      </c>
      <c r="F802">
        <v>250000</v>
      </c>
      <c r="G802">
        <v>191862</v>
      </c>
      <c r="H802" t="s">
        <v>11</v>
      </c>
      <c r="I802">
        <f>YEAR(Table1[[#This Row],[date]])</f>
        <v>2023</v>
      </c>
      <c r="J802">
        <f>Table1[[#This Row],[revenue]]-Table1[[#This Row],[budget_x]]</f>
        <v>-58138</v>
      </c>
      <c r="K802" s="7">
        <f>Table1[[#This Row],[profit /loss ]]/Table1[[#This Row],[budget_x]]</f>
        <v>-0.23255200000000001</v>
      </c>
      <c r="L802" t="str" cm="1">
        <f t="array" ref="L802">_xlfn.IFS(Table1[[#This Row],[score]]&gt;70,"high",Table1[[#This Row],[score]]&gt;50,"medium",Table1[[#This Row],[score]]&lt;=50,"low")</f>
        <v>high</v>
      </c>
    </row>
    <row r="803" spans="1:12" x14ac:dyDescent="0.3">
      <c r="A803" t="s">
        <v>837</v>
      </c>
      <c r="B803" s="1">
        <v>45177</v>
      </c>
      <c r="C803">
        <v>0</v>
      </c>
      <c r="D803" t="s">
        <v>838</v>
      </c>
      <c r="E803" t="s">
        <v>10</v>
      </c>
      <c r="F803">
        <v>246000000</v>
      </c>
      <c r="G803">
        <v>175269998.80000001</v>
      </c>
      <c r="H803" t="s">
        <v>17</v>
      </c>
      <c r="I803">
        <f>YEAR(Table1[[#This Row],[date]])</f>
        <v>2023</v>
      </c>
      <c r="J803">
        <f>Table1[[#This Row],[revenue]]-Table1[[#This Row],[budget_x]]</f>
        <v>-70730001.199999988</v>
      </c>
      <c r="K803" s="7">
        <f>Table1[[#This Row],[profit /loss ]]/Table1[[#This Row],[budget_x]]</f>
        <v>-0.28752033008130079</v>
      </c>
      <c r="L803" t="str" cm="1">
        <f t="array" ref="L803">_xlfn.IFS(Table1[[#This Row],[score]]&gt;70,"high",Table1[[#This Row],[score]]&gt;50,"medium",Table1[[#This Row],[score]]&lt;=50,"low")</f>
        <v>low</v>
      </c>
    </row>
    <row r="804" spans="1:12" x14ac:dyDescent="0.3">
      <c r="A804" t="s">
        <v>839</v>
      </c>
      <c r="B804" s="1">
        <v>44533</v>
      </c>
      <c r="C804">
        <v>63</v>
      </c>
      <c r="D804" t="s">
        <v>9</v>
      </c>
      <c r="E804" t="s">
        <v>69</v>
      </c>
      <c r="F804">
        <v>184000000</v>
      </c>
      <c r="G804">
        <v>428723514.80000001</v>
      </c>
      <c r="H804" t="s">
        <v>143</v>
      </c>
      <c r="I804">
        <f>YEAR(Table1[[#This Row],[date]])</f>
        <v>2021</v>
      </c>
      <c r="J804">
        <f>Table1[[#This Row],[revenue]]-Table1[[#This Row],[budget_x]]</f>
        <v>244723514.80000001</v>
      </c>
      <c r="K804" s="7">
        <f>Table1[[#This Row],[profit /loss ]]/Table1[[#This Row],[budget_x]]</f>
        <v>1.3300191021739132</v>
      </c>
      <c r="L804" t="str" cm="1">
        <f t="array" ref="L804">_xlfn.IFS(Table1[[#This Row],[score]]&gt;70,"high",Table1[[#This Row],[score]]&gt;50,"medium",Table1[[#This Row],[score]]&lt;=50,"low")</f>
        <v>medium</v>
      </c>
    </row>
    <row r="805" spans="1:12" x14ac:dyDescent="0.3">
      <c r="A805" t="s">
        <v>840</v>
      </c>
      <c r="B805" s="1">
        <v>42593</v>
      </c>
      <c r="C805">
        <v>57</v>
      </c>
      <c r="D805" t="s">
        <v>9</v>
      </c>
      <c r="E805" t="s">
        <v>10</v>
      </c>
      <c r="F805">
        <v>19000000</v>
      </c>
      <c r="G805">
        <v>141344255</v>
      </c>
      <c r="H805" t="s">
        <v>11</v>
      </c>
      <c r="I805">
        <f>YEAR(Table1[[#This Row],[date]])</f>
        <v>2016</v>
      </c>
      <c r="J805">
        <f>Table1[[#This Row],[revenue]]-Table1[[#This Row],[budget_x]]</f>
        <v>122344255</v>
      </c>
      <c r="K805" s="7">
        <f>Table1[[#This Row],[profit /loss ]]/Table1[[#This Row],[budget_x]]</f>
        <v>6.4391713157894737</v>
      </c>
      <c r="L805" t="str" cm="1">
        <f t="array" ref="L805">_xlfn.IFS(Table1[[#This Row],[score]]&gt;70,"high",Table1[[#This Row],[score]]&gt;50,"medium",Table1[[#This Row],[score]]&lt;=50,"low")</f>
        <v>medium</v>
      </c>
    </row>
    <row r="806" spans="1:12" x14ac:dyDescent="0.3">
      <c r="A806" t="s">
        <v>841</v>
      </c>
      <c r="B806" s="1">
        <v>44680</v>
      </c>
      <c r="C806">
        <v>56</v>
      </c>
      <c r="D806" t="s">
        <v>9</v>
      </c>
      <c r="E806" t="s">
        <v>10</v>
      </c>
      <c r="F806">
        <v>125600000</v>
      </c>
      <c r="G806">
        <v>403087774</v>
      </c>
      <c r="H806" t="s">
        <v>17</v>
      </c>
      <c r="I806">
        <f>YEAR(Table1[[#This Row],[date]])</f>
        <v>2022</v>
      </c>
      <c r="J806">
        <f>Table1[[#This Row],[revenue]]-Table1[[#This Row],[budget_x]]</f>
        <v>277487774</v>
      </c>
      <c r="K806" s="7">
        <f>Table1[[#This Row],[profit /loss ]]/Table1[[#This Row],[budget_x]]</f>
        <v>2.2092975636942676</v>
      </c>
      <c r="L806" t="str" cm="1">
        <f t="array" ref="L806">_xlfn.IFS(Table1[[#This Row],[score]]&gt;70,"high",Table1[[#This Row],[score]]&gt;50,"medium",Table1[[#This Row],[score]]&lt;=50,"low")</f>
        <v>medium</v>
      </c>
    </row>
    <row r="807" spans="1:12" x14ac:dyDescent="0.3">
      <c r="A807" t="s">
        <v>842</v>
      </c>
      <c r="B807" s="1">
        <v>36475</v>
      </c>
      <c r="C807">
        <v>84</v>
      </c>
      <c r="D807" t="s">
        <v>9</v>
      </c>
      <c r="E807" t="s">
        <v>10</v>
      </c>
      <c r="F807">
        <v>65000000</v>
      </c>
      <c r="G807">
        <v>100820947</v>
      </c>
      <c r="H807" t="s">
        <v>11</v>
      </c>
      <c r="I807">
        <f>YEAR(Table1[[#This Row],[date]])</f>
        <v>1999</v>
      </c>
      <c r="J807">
        <f>Table1[[#This Row],[revenue]]-Table1[[#This Row],[budget_x]]</f>
        <v>35820947</v>
      </c>
      <c r="K807" s="7">
        <f>Table1[[#This Row],[profit /loss ]]/Table1[[#This Row],[budget_x]]</f>
        <v>0.55109149230769228</v>
      </c>
      <c r="L807" t="str" cm="1">
        <f t="array" ref="L807">_xlfn.IFS(Table1[[#This Row],[score]]&gt;70,"high",Table1[[#This Row],[score]]&gt;50,"medium",Table1[[#This Row],[score]]&lt;=50,"low")</f>
        <v>high</v>
      </c>
    </row>
    <row r="808" spans="1:12" x14ac:dyDescent="0.3">
      <c r="A808" t="s">
        <v>843</v>
      </c>
      <c r="B808" s="1">
        <v>35691</v>
      </c>
      <c r="C808">
        <v>75</v>
      </c>
      <c r="D808" t="s">
        <v>9</v>
      </c>
      <c r="E808" t="s">
        <v>10</v>
      </c>
      <c r="F808">
        <v>100000000</v>
      </c>
      <c r="G808">
        <v>243388614</v>
      </c>
      <c r="H808" t="s">
        <v>11</v>
      </c>
      <c r="I808">
        <f>YEAR(Table1[[#This Row],[date]])</f>
        <v>1997</v>
      </c>
      <c r="J808">
        <f>Table1[[#This Row],[revenue]]-Table1[[#This Row],[budget_x]]</f>
        <v>143388614</v>
      </c>
      <c r="K808" s="7">
        <f>Table1[[#This Row],[profit /loss ]]/Table1[[#This Row],[budget_x]]</f>
        <v>1.43388614</v>
      </c>
      <c r="L808" t="str" cm="1">
        <f t="array" ref="L808">_xlfn.IFS(Table1[[#This Row],[score]]&gt;70,"high",Table1[[#This Row],[score]]&gt;50,"medium",Table1[[#This Row],[score]]&lt;=50,"low")</f>
        <v>high</v>
      </c>
    </row>
    <row r="809" spans="1:12" x14ac:dyDescent="0.3">
      <c r="A809" t="s">
        <v>843</v>
      </c>
      <c r="B809" s="1">
        <v>35691</v>
      </c>
      <c r="C809">
        <v>75</v>
      </c>
      <c r="D809" t="s">
        <v>9</v>
      </c>
      <c r="E809" t="s">
        <v>10</v>
      </c>
      <c r="F809">
        <v>70000000</v>
      </c>
      <c r="G809">
        <v>250700000</v>
      </c>
      <c r="H809" t="s">
        <v>11</v>
      </c>
      <c r="I809">
        <f>YEAR(Table1[[#This Row],[date]])</f>
        <v>1997</v>
      </c>
      <c r="J809">
        <f>Table1[[#This Row],[revenue]]-Table1[[#This Row],[budget_x]]</f>
        <v>180700000</v>
      </c>
      <c r="K809" s="7">
        <f>Table1[[#This Row],[profit /loss ]]/Table1[[#This Row],[budget_x]]</f>
        <v>2.5814285714285714</v>
      </c>
      <c r="L809" t="str" cm="1">
        <f t="array" ref="L809">_xlfn.IFS(Table1[[#This Row],[score]]&gt;70,"high",Table1[[#This Row],[score]]&gt;50,"medium",Table1[[#This Row],[score]]&lt;=50,"low")</f>
        <v>high</v>
      </c>
    </row>
    <row r="810" spans="1:12" x14ac:dyDescent="0.3">
      <c r="A810" t="s">
        <v>844</v>
      </c>
      <c r="B810" s="1">
        <v>44966</v>
      </c>
      <c r="C810">
        <v>63</v>
      </c>
      <c r="D810" t="s">
        <v>9</v>
      </c>
      <c r="E810" t="s">
        <v>229</v>
      </c>
      <c r="F810">
        <v>87000000</v>
      </c>
      <c r="G810">
        <v>476680473.80000001</v>
      </c>
      <c r="H810" t="s">
        <v>230</v>
      </c>
      <c r="I810">
        <f>YEAR(Table1[[#This Row],[date]])</f>
        <v>2023</v>
      </c>
      <c r="J810">
        <f>Table1[[#This Row],[revenue]]-Table1[[#This Row],[budget_x]]</f>
        <v>389680473.80000001</v>
      </c>
      <c r="K810" s="7">
        <f>Table1[[#This Row],[profit /loss ]]/Table1[[#This Row],[budget_x]]</f>
        <v>4.4790859057471266</v>
      </c>
      <c r="L810" t="str" cm="1">
        <f t="array" ref="L810">_xlfn.IFS(Table1[[#This Row],[score]]&gt;70,"high",Table1[[#This Row],[score]]&gt;50,"medium",Table1[[#This Row],[score]]&lt;=50,"low")</f>
        <v>medium</v>
      </c>
    </row>
    <row r="811" spans="1:12" x14ac:dyDescent="0.3">
      <c r="A811" t="s">
        <v>845</v>
      </c>
      <c r="B811" s="1">
        <v>40332</v>
      </c>
      <c r="C811">
        <v>58</v>
      </c>
      <c r="D811" t="s">
        <v>9</v>
      </c>
      <c r="E811" t="s">
        <v>10</v>
      </c>
      <c r="F811">
        <v>26000000</v>
      </c>
      <c r="G811">
        <v>67647574</v>
      </c>
      <c r="H811" t="s">
        <v>11</v>
      </c>
      <c r="I811">
        <f>YEAR(Table1[[#This Row],[date]])</f>
        <v>2010</v>
      </c>
      <c r="J811">
        <f>Table1[[#This Row],[revenue]]-Table1[[#This Row],[budget_x]]</f>
        <v>41647574</v>
      </c>
      <c r="K811" s="7">
        <f>Table1[[#This Row],[profit /loss ]]/Table1[[#This Row],[budget_x]]</f>
        <v>1.6018297692307693</v>
      </c>
      <c r="L811" t="str" cm="1">
        <f t="array" ref="L811">_xlfn.IFS(Table1[[#This Row],[score]]&gt;70,"high",Table1[[#This Row],[score]]&gt;50,"medium",Table1[[#This Row],[score]]&lt;=50,"low")</f>
        <v>medium</v>
      </c>
    </row>
    <row r="812" spans="1:12" x14ac:dyDescent="0.3">
      <c r="A812" t="s">
        <v>846</v>
      </c>
      <c r="B812" s="1">
        <v>29126</v>
      </c>
      <c r="C812">
        <v>54</v>
      </c>
      <c r="D812" t="s">
        <v>9</v>
      </c>
      <c r="E812" t="s">
        <v>125</v>
      </c>
      <c r="F812">
        <v>76000000</v>
      </c>
      <c r="G812">
        <v>152911218.59999999</v>
      </c>
      <c r="H812" t="s">
        <v>132</v>
      </c>
      <c r="I812">
        <f>YEAR(Table1[[#This Row],[date]])</f>
        <v>1979</v>
      </c>
      <c r="J812">
        <f>Table1[[#This Row],[revenue]]-Table1[[#This Row],[budget_x]]</f>
        <v>76911218.599999994</v>
      </c>
      <c r="K812" s="7">
        <f>Table1[[#This Row],[profit /loss ]]/Table1[[#This Row],[budget_x]]</f>
        <v>1.0119897184210525</v>
      </c>
      <c r="L812" t="str" cm="1">
        <f t="array" ref="L812">_xlfn.IFS(Table1[[#This Row],[score]]&gt;70,"high",Table1[[#This Row],[score]]&gt;50,"medium",Table1[[#This Row],[score]]&lt;=50,"low")</f>
        <v>medium</v>
      </c>
    </row>
    <row r="813" spans="1:12" x14ac:dyDescent="0.3">
      <c r="A813" t="s">
        <v>847</v>
      </c>
      <c r="B813" s="1">
        <v>42777</v>
      </c>
      <c r="C813">
        <v>60</v>
      </c>
      <c r="D813" t="s">
        <v>9</v>
      </c>
      <c r="E813" t="s">
        <v>10</v>
      </c>
      <c r="F813">
        <v>127200000</v>
      </c>
      <c r="G813">
        <v>410122022.60000002</v>
      </c>
      <c r="H813" t="s">
        <v>17</v>
      </c>
      <c r="I813">
        <f>YEAR(Table1[[#This Row],[date]])</f>
        <v>2017</v>
      </c>
      <c r="J813">
        <f>Table1[[#This Row],[revenue]]-Table1[[#This Row],[budget_x]]</f>
        <v>282922022.60000002</v>
      </c>
      <c r="K813" s="7">
        <f>Table1[[#This Row],[profit /loss ]]/Table1[[#This Row],[budget_x]]</f>
        <v>2.2242297374213837</v>
      </c>
      <c r="L813" t="str" cm="1">
        <f t="array" ref="L813">_xlfn.IFS(Table1[[#This Row],[score]]&gt;70,"high",Table1[[#This Row],[score]]&gt;50,"medium",Table1[[#This Row],[score]]&lt;=50,"low")</f>
        <v>medium</v>
      </c>
    </row>
    <row r="814" spans="1:12" x14ac:dyDescent="0.3">
      <c r="A814" t="s">
        <v>848</v>
      </c>
      <c r="B814" s="1">
        <v>43055</v>
      </c>
      <c r="C814">
        <v>61</v>
      </c>
      <c r="D814" t="s">
        <v>9</v>
      </c>
      <c r="E814" t="s">
        <v>10</v>
      </c>
      <c r="F814">
        <v>300000000</v>
      </c>
      <c r="G814">
        <v>655945209</v>
      </c>
      <c r="H814" t="s">
        <v>11</v>
      </c>
      <c r="I814">
        <f>YEAR(Table1[[#This Row],[date]])</f>
        <v>2017</v>
      </c>
      <c r="J814">
        <f>Table1[[#This Row],[revenue]]-Table1[[#This Row],[budget_x]]</f>
        <v>355945209</v>
      </c>
      <c r="K814" s="7">
        <f>Table1[[#This Row],[profit /loss ]]/Table1[[#This Row],[budget_x]]</f>
        <v>1.1864840299999999</v>
      </c>
      <c r="L814" t="str" cm="1">
        <f t="array" ref="L814">_xlfn.IFS(Table1[[#This Row],[score]]&gt;70,"high",Table1[[#This Row],[score]]&gt;50,"medium",Table1[[#This Row],[score]]&lt;=50,"low")</f>
        <v>medium</v>
      </c>
    </row>
    <row r="815" spans="1:12" x14ac:dyDescent="0.3">
      <c r="A815" t="s">
        <v>849</v>
      </c>
      <c r="B815" s="1">
        <v>32429</v>
      </c>
      <c r="C815">
        <v>72</v>
      </c>
      <c r="D815" t="s">
        <v>9</v>
      </c>
      <c r="E815" t="s">
        <v>10</v>
      </c>
      <c r="F815">
        <v>7000000</v>
      </c>
      <c r="G815">
        <v>8373585</v>
      </c>
      <c r="H815" t="s">
        <v>11</v>
      </c>
      <c r="I815">
        <f>YEAR(Table1[[#This Row],[date]])</f>
        <v>1988</v>
      </c>
      <c r="J815">
        <f>Table1[[#This Row],[revenue]]-Table1[[#This Row],[budget_x]]</f>
        <v>1373585</v>
      </c>
      <c r="K815" s="7">
        <f>Table1[[#This Row],[profit /loss ]]/Table1[[#This Row],[budget_x]]</f>
        <v>0.19622642857142858</v>
      </c>
      <c r="L815" t="str" cm="1">
        <f t="array" ref="L815">_xlfn.IFS(Table1[[#This Row],[score]]&gt;70,"high",Table1[[#This Row],[score]]&gt;50,"medium",Table1[[#This Row],[score]]&lt;=50,"low")</f>
        <v>high</v>
      </c>
    </row>
    <row r="816" spans="1:12" x14ac:dyDescent="0.3">
      <c r="A816" t="s">
        <v>850</v>
      </c>
      <c r="B816" s="1">
        <v>44490</v>
      </c>
      <c r="C816">
        <v>80</v>
      </c>
      <c r="D816" t="s">
        <v>9</v>
      </c>
      <c r="E816" t="s">
        <v>10</v>
      </c>
      <c r="F816">
        <v>30511197</v>
      </c>
      <c r="G816">
        <v>60692022</v>
      </c>
      <c r="H816" t="s">
        <v>11</v>
      </c>
      <c r="I816">
        <f>YEAR(Table1[[#This Row],[date]])</f>
        <v>2021</v>
      </c>
      <c r="J816">
        <f>Table1[[#This Row],[revenue]]-Table1[[#This Row],[budget_x]]</f>
        <v>30180825</v>
      </c>
      <c r="K816" s="7">
        <f>Table1[[#This Row],[profit /loss ]]/Table1[[#This Row],[budget_x]]</f>
        <v>0.98917210622710083</v>
      </c>
      <c r="L816" t="str" cm="1">
        <f t="array" ref="L816">_xlfn.IFS(Table1[[#This Row],[score]]&gt;70,"high",Table1[[#This Row],[score]]&gt;50,"medium",Table1[[#This Row],[score]]&lt;=50,"low")</f>
        <v>high</v>
      </c>
    </row>
    <row r="817" spans="1:12" x14ac:dyDescent="0.3">
      <c r="A817" t="s">
        <v>851</v>
      </c>
      <c r="B817" s="1">
        <v>42138</v>
      </c>
      <c r="C817">
        <v>76</v>
      </c>
      <c r="D817" t="s">
        <v>9</v>
      </c>
      <c r="E817" t="s">
        <v>10</v>
      </c>
      <c r="F817">
        <v>150000000</v>
      </c>
      <c r="G817">
        <v>365769378</v>
      </c>
      <c r="H817" t="s">
        <v>11</v>
      </c>
      <c r="I817">
        <f>YEAR(Table1[[#This Row],[date]])</f>
        <v>2015</v>
      </c>
      <c r="J817">
        <f>Table1[[#This Row],[revenue]]-Table1[[#This Row],[budget_x]]</f>
        <v>215769378</v>
      </c>
      <c r="K817" s="7">
        <f>Table1[[#This Row],[profit /loss ]]/Table1[[#This Row],[budget_x]]</f>
        <v>1.4384625200000001</v>
      </c>
      <c r="L817" t="str" cm="1">
        <f t="array" ref="L817">_xlfn.IFS(Table1[[#This Row],[score]]&gt;70,"high",Table1[[#This Row],[score]]&gt;50,"medium",Table1[[#This Row],[score]]&lt;=50,"low")</f>
        <v>high</v>
      </c>
    </row>
    <row r="818" spans="1:12" x14ac:dyDescent="0.3">
      <c r="A818" t="s">
        <v>852</v>
      </c>
      <c r="B818" s="1">
        <v>41799</v>
      </c>
      <c r="C818">
        <v>77</v>
      </c>
      <c r="D818" t="s">
        <v>9</v>
      </c>
      <c r="E818" t="s">
        <v>10</v>
      </c>
      <c r="F818">
        <v>145000000</v>
      </c>
      <c r="G818">
        <v>614586270</v>
      </c>
      <c r="H818" t="s">
        <v>11</v>
      </c>
      <c r="I818">
        <f>YEAR(Table1[[#This Row],[date]])</f>
        <v>2014</v>
      </c>
      <c r="J818">
        <f>Table1[[#This Row],[revenue]]-Table1[[#This Row],[budget_x]]</f>
        <v>469586270</v>
      </c>
      <c r="K818" s="7">
        <f>Table1[[#This Row],[profit /loss ]]/Table1[[#This Row],[budget_x]]</f>
        <v>3.2385259999999998</v>
      </c>
      <c r="L818" t="str" cm="1">
        <f t="array" ref="L818">_xlfn.IFS(Table1[[#This Row],[score]]&gt;70,"high",Table1[[#This Row],[score]]&gt;50,"medium",Table1[[#This Row],[score]]&lt;=50,"low")</f>
        <v>high</v>
      </c>
    </row>
    <row r="819" spans="1:12" x14ac:dyDescent="0.3">
      <c r="A819" t="s">
        <v>853</v>
      </c>
      <c r="B819" s="1">
        <v>44846</v>
      </c>
      <c r="C819">
        <v>54</v>
      </c>
      <c r="D819" t="s">
        <v>9</v>
      </c>
      <c r="E819" t="s">
        <v>10</v>
      </c>
      <c r="F819">
        <v>96400000</v>
      </c>
      <c r="G819">
        <v>440151954.60000002</v>
      </c>
      <c r="H819" t="s">
        <v>306</v>
      </c>
      <c r="I819">
        <f>YEAR(Table1[[#This Row],[date]])</f>
        <v>2022</v>
      </c>
      <c r="J819">
        <f>Table1[[#This Row],[revenue]]-Table1[[#This Row],[budget_x]]</f>
        <v>343751954.60000002</v>
      </c>
      <c r="K819" s="7">
        <f>Table1[[#This Row],[profit /loss ]]/Table1[[#This Row],[budget_x]]</f>
        <v>3.5658916452282159</v>
      </c>
      <c r="L819" t="str" cm="1">
        <f t="array" ref="L819">_xlfn.IFS(Table1[[#This Row],[score]]&gt;70,"high",Table1[[#This Row],[score]]&gt;50,"medium",Table1[[#This Row],[score]]&lt;=50,"low")</f>
        <v>medium</v>
      </c>
    </row>
    <row r="820" spans="1:12" x14ac:dyDescent="0.3">
      <c r="A820" t="s">
        <v>854</v>
      </c>
      <c r="B820" s="1">
        <v>40430</v>
      </c>
      <c r="C820">
        <v>72</v>
      </c>
      <c r="D820" t="s">
        <v>9</v>
      </c>
      <c r="E820" t="s">
        <v>10</v>
      </c>
      <c r="F820">
        <v>69000000</v>
      </c>
      <c r="G820">
        <v>543464573</v>
      </c>
      <c r="H820" t="s">
        <v>11</v>
      </c>
      <c r="I820">
        <f>YEAR(Table1[[#This Row],[date]])</f>
        <v>2010</v>
      </c>
      <c r="J820">
        <f>Table1[[#This Row],[revenue]]-Table1[[#This Row],[budget_x]]</f>
        <v>474464573</v>
      </c>
      <c r="K820" s="7">
        <f>Table1[[#This Row],[profit /loss ]]/Table1[[#This Row],[budget_x]]</f>
        <v>6.8762981594202897</v>
      </c>
      <c r="L820" t="str" cm="1">
        <f t="array" ref="L820">_xlfn.IFS(Table1[[#This Row],[score]]&gt;70,"high",Table1[[#This Row],[score]]&gt;50,"medium",Table1[[#This Row],[score]]&lt;=50,"low")</f>
        <v>high</v>
      </c>
    </row>
    <row r="821" spans="1:12" x14ac:dyDescent="0.3">
      <c r="A821" t="s">
        <v>855</v>
      </c>
      <c r="B821" s="1">
        <v>44710</v>
      </c>
      <c r="C821">
        <v>66</v>
      </c>
      <c r="D821" t="s">
        <v>9</v>
      </c>
      <c r="E821" t="s">
        <v>10</v>
      </c>
      <c r="F821">
        <v>83800000</v>
      </c>
      <c r="G821">
        <v>700431681.60000002</v>
      </c>
      <c r="H821" t="s">
        <v>17</v>
      </c>
      <c r="I821">
        <f>YEAR(Table1[[#This Row],[date]])</f>
        <v>2022</v>
      </c>
      <c r="J821">
        <f>Table1[[#This Row],[revenue]]-Table1[[#This Row],[budget_x]]</f>
        <v>616631681.60000002</v>
      </c>
      <c r="K821" s="7">
        <f>Table1[[#This Row],[profit /loss ]]/Table1[[#This Row],[budget_x]]</f>
        <v>7.3583732887828166</v>
      </c>
      <c r="L821" t="str" cm="1">
        <f t="array" ref="L821">_xlfn.IFS(Table1[[#This Row],[score]]&gt;70,"high",Table1[[#This Row],[score]]&gt;50,"medium",Table1[[#This Row],[score]]&lt;=50,"low")</f>
        <v>medium</v>
      </c>
    </row>
    <row r="822" spans="1:12" x14ac:dyDescent="0.3">
      <c r="A822" t="s">
        <v>803</v>
      </c>
      <c r="B822" s="1">
        <v>42907</v>
      </c>
      <c r="C822">
        <v>62</v>
      </c>
      <c r="D822" t="s">
        <v>9</v>
      </c>
      <c r="E822" t="s">
        <v>171</v>
      </c>
      <c r="F822">
        <v>3000000</v>
      </c>
      <c r="G822">
        <v>500000</v>
      </c>
      <c r="H822" t="s">
        <v>184</v>
      </c>
      <c r="I822">
        <f>YEAR(Table1[[#This Row],[date]])</f>
        <v>2017</v>
      </c>
      <c r="J822">
        <f>Table1[[#This Row],[revenue]]-Table1[[#This Row],[budget_x]]</f>
        <v>-2500000</v>
      </c>
      <c r="K822" s="7">
        <f>Table1[[#This Row],[profit /loss ]]/Table1[[#This Row],[budget_x]]</f>
        <v>-0.83333333333333337</v>
      </c>
      <c r="L822" t="str" cm="1">
        <f t="array" ref="L822">_xlfn.IFS(Table1[[#This Row],[score]]&gt;70,"high",Table1[[#This Row],[score]]&gt;50,"medium",Table1[[#This Row],[score]]&lt;=50,"low")</f>
        <v>medium</v>
      </c>
    </row>
    <row r="823" spans="1:12" x14ac:dyDescent="0.3">
      <c r="A823" t="s">
        <v>856</v>
      </c>
      <c r="B823" s="1">
        <v>43748</v>
      </c>
      <c r="C823">
        <v>67</v>
      </c>
      <c r="D823" t="s">
        <v>9</v>
      </c>
      <c r="E823" t="s">
        <v>10</v>
      </c>
      <c r="F823">
        <v>108200000</v>
      </c>
      <c r="G823">
        <v>206009040.80000001</v>
      </c>
      <c r="H823" t="s">
        <v>11</v>
      </c>
      <c r="I823">
        <f>YEAR(Table1[[#This Row],[date]])</f>
        <v>2019</v>
      </c>
      <c r="J823">
        <f>Table1[[#This Row],[revenue]]-Table1[[#This Row],[budget_x]]</f>
        <v>97809040.800000012</v>
      </c>
      <c r="K823" s="7">
        <f>Table1[[#This Row],[profit /loss ]]/Table1[[#This Row],[budget_x]]</f>
        <v>0.90396525693160823</v>
      </c>
      <c r="L823" t="str" cm="1">
        <f t="array" ref="L823">_xlfn.IFS(Table1[[#This Row],[score]]&gt;70,"high",Table1[[#This Row],[score]]&gt;50,"medium",Table1[[#This Row],[score]]&lt;=50,"low")</f>
        <v>medium</v>
      </c>
    </row>
    <row r="824" spans="1:12" x14ac:dyDescent="0.3">
      <c r="A824" t="s">
        <v>857</v>
      </c>
      <c r="B824" s="1">
        <v>43430</v>
      </c>
      <c r="C824">
        <v>72</v>
      </c>
      <c r="D824" t="s">
        <v>9</v>
      </c>
      <c r="E824" t="s">
        <v>10</v>
      </c>
      <c r="F824">
        <v>175000000</v>
      </c>
      <c r="G824">
        <v>529221154</v>
      </c>
      <c r="H824" t="s">
        <v>11</v>
      </c>
      <c r="I824">
        <f>YEAR(Table1[[#This Row],[date]])</f>
        <v>2018</v>
      </c>
      <c r="J824">
        <f>Table1[[#This Row],[revenue]]-Table1[[#This Row],[budget_x]]</f>
        <v>354221154</v>
      </c>
      <c r="K824" s="7">
        <f>Table1[[#This Row],[profit /loss ]]/Table1[[#This Row],[budget_x]]</f>
        <v>2.0241208799999999</v>
      </c>
      <c r="L824" t="str" cm="1">
        <f t="array" ref="L824">_xlfn.IFS(Table1[[#This Row],[score]]&gt;70,"high",Table1[[#This Row],[score]]&gt;50,"medium",Table1[[#This Row],[score]]&lt;=50,"low")</f>
        <v>high</v>
      </c>
    </row>
    <row r="825" spans="1:12" x14ac:dyDescent="0.3">
      <c r="A825" t="s">
        <v>858</v>
      </c>
      <c r="B825" s="1">
        <v>39982</v>
      </c>
      <c r="C825">
        <v>71</v>
      </c>
      <c r="D825" t="s">
        <v>9</v>
      </c>
      <c r="E825" t="s">
        <v>10</v>
      </c>
      <c r="F825">
        <v>40000000</v>
      </c>
      <c r="G825">
        <v>314709717</v>
      </c>
      <c r="H825" t="s">
        <v>11</v>
      </c>
      <c r="I825">
        <f>YEAR(Table1[[#This Row],[date]])</f>
        <v>2009</v>
      </c>
      <c r="J825">
        <f>Table1[[#This Row],[revenue]]-Table1[[#This Row],[budget_x]]</f>
        <v>274709717</v>
      </c>
      <c r="K825" s="7">
        <f>Table1[[#This Row],[profit /loss ]]/Table1[[#This Row],[budget_x]]</f>
        <v>6.8677429249999999</v>
      </c>
      <c r="L825" t="str" cm="1">
        <f t="array" ref="L825">_xlfn.IFS(Table1[[#This Row],[score]]&gt;70,"high",Table1[[#This Row],[score]]&gt;50,"medium",Table1[[#This Row],[score]]&lt;=50,"low")</f>
        <v>high</v>
      </c>
    </row>
    <row r="826" spans="1:12" x14ac:dyDescent="0.3">
      <c r="A826" t="s">
        <v>859</v>
      </c>
      <c r="B826" s="1">
        <v>43210</v>
      </c>
      <c r="C826">
        <v>64</v>
      </c>
      <c r="D826" t="s">
        <v>9</v>
      </c>
      <c r="E826" t="s">
        <v>10</v>
      </c>
      <c r="F826">
        <v>120000000</v>
      </c>
      <c r="G826">
        <v>427947217</v>
      </c>
      <c r="H826" t="s">
        <v>11</v>
      </c>
      <c r="I826">
        <f>YEAR(Table1[[#This Row],[date]])</f>
        <v>2018</v>
      </c>
      <c r="J826">
        <f>Table1[[#This Row],[revenue]]-Table1[[#This Row],[budget_x]]</f>
        <v>307947217</v>
      </c>
      <c r="K826" s="7">
        <f>Table1[[#This Row],[profit /loss ]]/Table1[[#This Row],[budget_x]]</f>
        <v>2.5662268083333335</v>
      </c>
      <c r="L826" t="str" cm="1">
        <f t="array" ref="L826">_xlfn.IFS(Table1[[#This Row],[score]]&gt;70,"high",Table1[[#This Row],[score]]&gt;50,"medium",Table1[[#This Row],[score]]&lt;=50,"low")</f>
        <v>medium</v>
      </c>
    </row>
    <row r="827" spans="1:12" x14ac:dyDescent="0.3">
      <c r="A827" t="s">
        <v>860</v>
      </c>
      <c r="B827" s="1">
        <v>43839</v>
      </c>
      <c r="C827">
        <v>68</v>
      </c>
      <c r="D827" t="s">
        <v>9</v>
      </c>
      <c r="E827" t="s">
        <v>74</v>
      </c>
      <c r="F827">
        <v>17700000</v>
      </c>
      <c r="G827">
        <v>61321941</v>
      </c>
      <c r="H827" t="s">
        <v>11</v>
      </c>
      <c r="I827">
        <f>YEAR(Table1[[#This Row],[date]])</f>
        <v>2020</v>
      </c>
      <c r="J827">
        <f>Table1[[#This Row],[revenue]]-Table1[[#This Row],[budget_x]]</f>
        <v>43621941</v>
      </c>
      <c r="K827" s="7">
        <f>Table1[[#This Row],[profit /loss ]]/Table1[[#This Row],[budget_x]]</f>
        <v>2.4645164406779663</v>
      </c>
      <c r="L827" t="str" cm="1">
        <f t="array" ref="L827">_xlfn.IFS(Table1[[#This Row],[score]]&gt;70,"high",Table1[[#This Row],[score]]&gt;50,"medium",Table1[[#This Row],[score]]&lt;=50,"low")</f>
        <v>medium</v>
      </c>
    </row>
    <row r="828" spans="1:12" x14ac:dyDescent="0.3">
      <c r="A828" t="s">
        <v>861</v>
      </c>
      <c r="B828" s="1">
        <v>44231</v>
      </c>
      <c r="C828">
        <v>60</v>
      </c>
      <c r="D828" t="s">
        <v>9</v>
      </c>
      <c r="E828" t="s">
        <v>10</v>
      </c>
      <c r="F828">
        <v>10000000</v>
      </c>
      <c r="G828">
        <v>28649556</v>
      </c>
      <c r="H828" t="s">
        <v>11</v>
      </c>
      <c r="I828">
        <f>YEAR(Table1[[#This Row],[date]])</f>
        <v>2021</v>
      </c>
      <c r="J828">
        <f>Table1[[#This Row],[revenue]]-Table1[[#This Row],[budget_x]]</f>
        <v>18649556</v>
      </c>
      <c r="K828" s="7">
        <f>Table1[[#This Row],[profit /loss ]]/Table1[[#This Row],[budget_x]]</f>
        <v>1.8649556</v>
      </c>
      <c r="L828" t="str" cm="1">
        <f t="array" ref="L828">_xlfn.IFS(Table1[[#This Row],[score]]&gt;70,"high",Table1[[#This Row],[score]]&gt;50,"medium",Table1[[#This Row],[score]]&lt;=50,"low")</f>
        <v>medium</v>
      </c>
    </row>
    <row r="829" spans="1:12" x14ac:dyDescent="0.3">
      <c r="A829" t="s">
        <v>862</v>
      </c>
      <c r="B829" s="1">
        <v>40360</v>
      </c>
      <c r="C829">
        <v>66</v>
      </c>
      <c r="D829" t="s">
        <v>9</v>
      </c>
      <c r="E829" t="s">
        <v>10</v>
      </c>
      <c r="F829">
        <v>200000000</v>
      </c>
      <c r="G829">
        <v>1025491110</v>
      </c>
      <c r="H829" t="s">
        <v>11</v>
      </c>
      <c r="I829">
        <f>YEAR(Table1[[#This Row],[date]])</f>
        <v>2010</v>
      </c>
      <c r="J829">
        <f>Table1[[#This Row],[revenue]]-Table1[[#This Row],[budget_x]]</f>
        <v>825491110</v>
      </c>
      <c r="K829" s="7">
        <f>Table1[[#This Row],[profit /loss ]]/Table1[[#This Row],[budget_x]]</f>
        <v>4.1274555499999996</v>
      </c>
      <c r="L829" t="str" cm="1">
        <f t="array" ref="L829">_xlfn.IFS(Table1[[#This Row],[score]]&gt;70,"high",Table1[[#This Row],[score]]&gt;50,"medium",Table1[[#This Row],[score]]&lt;=50,"low")</f>
        <v>medium</v>
      </c>
    </row>
    <row r="830" spans="1:12" x14ac:dyDescent="0.3">
      <c r="A830" t="s">
        <v>862</v>
      </c>
      <c r="B830" s="1">
        <v>40360</v>
      </c>
      <c r="C830">
        <v>66</v>
      </c>
      <c r="D830" t="s">
        <v>9</v>
      </c>
      <c r="E830" t="s">
        <v>10</v>
      </c>
      <c r="F830">
        <v>3000000</v>
      </c>
      <c r="G830">
        <v>0</v>
      </c>
      <c r="H830" t="s">
        <v>11</v>
      </c>
      <c r="I830">
        <f>YEAR(Table1[[#This Row],[date]])</f>
        <v>2010</v>
      </c>
      <c r="J830">
        <f>Table1[[#This Row],[revenue]]-Table1[[#This Row],[budget_x]]</f>
        <v>-3000000</v>
      </c>
      <c r="K830" s="7">
        <f>Table1[[#This Row],[profit /loss ]]/Table1[[#This Row],[budget_x]]</f>
        <v>-1</v>
      </c>
      <c r="L830" t="str" cm="1">
        <f t="array" ref="L830">_xlfn.IFS(Table1[[#This Row],[score]]&gt;70,"high",Table1[[#This Row],[score]]&gt;50,"medium",Table1[[#This Row],[score]]&lt;=50,"low")</f>
        <v>medium</v>
      </c>
    </row>
    <row r="831" spans="1:12" x14ac:dyDescent="0.3">
      <c r="A831" t="s">
        <v>863</v>
      </c>
      <c r="B831" s="1">
        <v>44375</v>
      </c>
      <c r="C831">
        <v>62</v>
      </c>
      <c r="D831" t="s">
        <v>9</v>
      </c>
      <c r="E831" t="s">
        <v>10</v>
      </c>
      <c r="F831">
        <v>80200000</v>
      </c>
      <c r="G831">
        <v>338842741.39999998</v>
      </c>
      <c r="H831" t="s">
        <v>30</v>
      </c>
      <c r="I831">
        <f>YEAR(Table1[[#This Row],[date]])</f>
        <v>2021</v>
      </c>
      <c r="J831">
        <f>Table1[[#This Row],[revenue]]-Table1[[#This Row],[budget_x]]</f>
        <v>258642741.39999998</v>
      </c>
      <c r="K831" s="7">
        <f>Table1[[#This Row],[profit /loss ]]/Table1[[#This Row],[budget_x]]</f>
        <v>3.2249718379052368</v>
      </c>
      <c r="L831" t="str" cm="1">
        <f t="array" ref="L831">_xlfn.IFS(Table1[[#This Row],[score]]&gt;70,"high",Table1[[#This Row],[score]]&gt;50,"medium",Table1[[#This Row],[score]]&lt;=50,"low")</f>
        <v>medium</v>
      </c>
    </row>
    <row r="832" spans="1:12" x14ac:dyDescent="0.3">
      <c r="A832" t="s">
        <v>864</v>
      </c>
      <c r="B832" s="1">
        <v>44351</v>
      </c>
      <c r="C832">
        <v>77</v>
      </c>
      <c r="D832" t="s">
        <v>9</v>
      </c>
      <c r="E832" t="s">
        <v>69</v>
      </c>
      <c r="F832">
        <v>138000000</v>
      </c>
      <c r="G832">
        <v>450001647.60000002</v>
      </c>
      <c r="H832" t="s">
        <v>143</v>
      </c>
      <c r="I832">
        <f>YEAR(Table1[[#This Row],[date]])</f>
        <v>2021</v>
      </c>
      <c r="J832">
        <f>Table1[[#This Row],[revenue]]-Table1[[#This Row],[budget_x]]</f>
        <v>312001647.60000002</v>
      </c>
      <c r="K832" s="7">
        <f>Table1[[#This Row],[profit /loss ]]/Table1[[#This Row],[budget_x]]</f>
        <v>2.2608815043478261</v>
      </c>
      <c r="L832" t="str" cm="1">
        <f t="array" ref="L832">_xlfn.IFS(Table1[[#This Row],[score]]&gt;70,"high",Table1[[#This Row],[score]]&gt;50,"medium",Table1[[#This Row],[score]]&lt;=50,"low")</f>
        <v>high</v>
      </c>
    </row>
    <row r="833" spans="1:12" x14ac:dyDescent="0.3">
      <c r="A833" t="s">
        <v>865</v>
      </c>
      <c r="B833" s="1">
        <v>37981</v>
      </c>
      <c r="C833">
        <v>73</v>
      </c>
      <c r="D833" t="s">
        <v>9</v>
      </c>
      <c r="E833" t="s">
        <v>10</v>
      </c>
      <c r="F833">
        <v>46000000</v>
      </c>
      <c r="G833">
        <v>250397798</v>
      </c>
      <c r="H833" t="s">
        <v>11</v>
      </c>
      <c r="I833">
        <f>YEAR(Table1[[#This Row],[date]])</f>
        <v>2003</v>
      </c>
      <c r="J833">
        <f>Table1[[#This Row],[revenue]]-Table1[[#This Row],[budget_x]]</f>
        <v>204397798</v>
      </c>
      <c r="K833" s="7">
        <f>Table1[[#This Row],[profit /loss ]]/Table1[[#This Row],[budget_x]]</f>
        <v>4.4434303913043482</v>
      </c>
      <c r="L833" t="str" cm="1">
        <f t="array" ref="L833">_xlfn.IFS(Table1[[#This Row],[score]]&gt;70,"high",Table1[[#This Row],[score]]&gt;50,"medium",Table1[[#This Row],[score]]&lt;=50,"low")</f>
        <v>high</v>
      </c>
    </row>
    <row r="834" spans="1:12" x14ac:dyDescent="0.3">
      <c r="A834" t="s">
        <v>866</v>
      </c>
      <c r="B834" s="1">
        <v>44771</v>
      </c>
      <c r="C834">
        <v>82</v>
      </c>
      <c r="D834" t="s">
        <v>9</v>
      </c>
      <c r="E834" t="s">
        <v>10</v>
      </c>
      <c r="F834">
        <v>175200000</v>
      </c>
      <c r="G834">
        <v>715523713</v>
      </c>
      <c r="H834" t="s">
        <v>17</v>
      </c>
      <c r="I834">
        <f>YEAR(Table1[[#This Row],[date]])</f>
        <v>2022</v>
      </c>
      <c r="J834">
        <f>Table1[[#This Row],[revenue]]-Table1[[#This Row],[budget_x]]</f>
        <v>540323713</v>
      </c>
      <c r="K834" s="7">
        <f>Table1[[#This Row],[profit /loss ]]/Table1[[#This Row],[budget_x]]</f>
        <v>3.0840394577625569</v>
      </c>
      <c r="L834" t="str" cm="1">
        <f t="array" ref="L834">_xlfn.IFS(Table1[[#This Row],[score]]&gt;70,"high",Table1[[#This Row],[score]]&gt;50,"medium",Table1[[#This Row],[score]]&lt;=50,"low")</f>
        <v>high</v>
      </c>
    </row>
    <row r="835" spans="1:12" x14ac:dyDescent="0.3">
      <c r="A835" t="s">
        <v>867</v>
      </c>
      <c r="B835" s="1">
        <v>40241</v>
      </c>
      <c r="C835">
        <v>65</v>
      </c>
      <c r="D835" t="s">
        <v>9</v>
      </c>
      <c r="E835" t="s">
        <v>10</v>
      </c>
      <c r="F835">
        <v>50000000</v>
      </c>
      <c r="G835">
        <v>62209892</v>
      </c>
      <c r="H835" t="s">
        <v>11</v>
      </c>
      <c r="I835">
        <f>YEAR(Table1[[#This Row],[date]])</f>
        <v>2010</v>
      </c>
      <c r="J835">
        <f>Table1[[#This Row],[revenue]]-Table1[[#This Row],[budget_x]]</f>
        <v>12209892</v>
      </c>
      <c r="K835" s="7">
        <f>Table1[[#This Row],[profit /loss ]]/Table1[[#This Row],[budget_x]]</f>
        <v>0.24419784</v>
      </c>
      <c r="L835" t="str" cm="1">
        <f t="array" ref="L835">_xlfn.IFS(Table1[[#This Row],[score]]&gt;70,"high",Table1[[#This Row],[score]]&gt;50,"medium",Table1[[#This Row],[score]]&lt;=50,"low")</f>
        <v>medium</v>
      </c>
    </row>
    <row r="836" spans="1:12" x14ac:dyDescent="0.3">
      <c r="A836" t="s">
        <v>868</v>
      </c>
      <c r="B836" s="1">
        <v>44811</v>
      </c>
      <c r="C836">
        <v>69</v>
      </c>
      <c r="D836" t="s">
        <v>9</v>
      </c>
      <c r="E836" t="s">
        <v>15</v>
      </c>
      <c r="F836">
        <v>101400000</v>
      </c>
      <c r="G836">
        <v>531683245.80000001</v>
      </c>
      <c r="H836" t="s">
        <v>25</v>
      </c>
      <c r="I836">
        <f>YEAR(Table1[[#This Row],[date]])</f>
        <v>2022</v>
      </c>
      <c r="J836">
        <f>Table1[[#This Row],[revenue]]-Table1[[#This Row],[budget_x]]</f>
        <v>430283245.80000001</v>
      </c>
      <c r="K836" s="7">
        <f>Table1[[#This Row],[profit /loss ]]/Table1[[#This Row],[budget_x]]</f>
        <v>4.2434245147928999</v>
      </c>
      <c r="L836" t="str" cm="1">
        <f t="array" ref="L836">_xlfn.IFS(Table1[[#This Row],[score]]&gt;70,"high",Table1[[#This Row],[score]]&gt;50,"medium",Table1[[#This Row],[score]]&lt;=50,"low")</f>
        <v>medium</v>
      </c>
    </row>
    <row r="837" spans="1:12" x14ac:dyDescent="0.3">
      <c r="A837" t="s">
        <v>869</v>
      </c>
      <c r="B837" s="1">
        <v>42642</v>
      </c>
      <c r="C837">
        <v>68</v>
      </c>
      <c r="D837" t="s">
        <v>9</v>
      </c>
      <c r="E837" t="s">
        <v>10</v>
      </c>
      <c r="F837">
        <v>110000000</v>
      </c>
      <c r="G837">
        <v>296482446</v>
      </c>
      <c r="H837" t="s">
        <v>11</v>
      </c>
      <c r="I837">
        <f>YEAR(Table1[[#This Row],[date]])</f>
        <v>2016</v>
      </c>
      <c r="J837">
        <f>Table1[[#This Row],[revenue]]-Table1[[#This Row],[budget_x]]</f>
        <v>186482446</v>
      </c>
      <c r="K837" s="7">
        <f>Table1[[#This Row],[profit /loss ]]/Table1[[#This Row],[budget_x]]</f>
        <v>1.6952949636363637</v>
      </c>
      <c r="L837" t="str" cm="1">
        <f t="array" ref="L837">_xlfn.IFS(Table1[[#This Row],[score]]&gt;70,"high",Table1[[#This Row],[score]]&gt;50,"medium",Table1[[#This Row],[score]]&lt;=50,"low")</f>
        <v>medium</v>
      </c>
    </row>
    <row r="838" spans="1:12" x14ac:dyDescent="0.3">
      <c r="A838" t="s">
        <v>870</v>
      </c>
      <c r="B838" s="1">
        <v>40262</v>
      </c>
      <c r="C838">
        <v>78</v>
      </c>
      <c r="D838" t="s">
        <v>9</v>
      </c>
      <c r="E838" t="s">
        <v>10</v>
      </c>
      <c r="F838">
        <v>165000000</v>
      </c>
      <c r="G838">
        <v>494870992</v>
      </c>
      <c r="H838" t="s">
        <v>11</v>
      </c>
      <c r="I838">
        <f>YEAR(Table1[[#This Row],[date]])</f>
        <v>2010</v>
      </c>
      <c r="J838">
        <f>Table1[[#This Row],[revenue]]-Table1[[#This Row],[budget_x]]</f>
        <v>329870992</v>
      </c>
      <c r="K838" s="7">
        <f>Table1[[#This Row],[profit /loss ]]/Table1[[#This Row],[budget_x]]</f>
        <v>1.9992181333333334</v>
      </c>
      <c r="L838" t="str" cm="1">
        <f t="array" ref="L838">_xlfn.IFS(Table1[[#This Row],[score]]&gt;70,"high",Table1[[#This Row],[score]]&gt;50,"medium",Table1[[#This Row],[score]]&lt;=50,"low")</f>
        <v>high</v>
      </c>
    </row>
    <row r="839" spans="1:12" x14ac:dyDescent="0.3">
      <c r="A839" t="s">
        <v>871</v>
      </c>
      <c r="B839" s="1">
        <v>36608</v>
      </c>
      <c r="C839">
        <v>60</v>
      </c>
      <c r="D839" t="s">
        <v>9</v>
      </c>
      <c r="E839" t="s">
        <v>10</v>
      </c>
      <c r="F839">
        <v>40000000</v>
      </c>
      <c r="G839">
        <v>161838076</v>
      </c>
      <c r="H839" t="s">
        <v>11</v>
      </c>
      <c r="I839">
        <f>YEAR(Table1[[#This Row],[date]])</f>
        <v>2000</v>
      </c>
      <c r="J839">
        <f>Table1[[#This Row],[revenue]]-Table1[[#This Row],[budget_x]]</f>
        <v>121838076</v>
      </c>
      <c r="K839" s="7">
        <f>Table1[[#This Row],[profit /loss ]]/Table1[[#This Row],[budget_x]]</f>
        <v>3.0459518999999999</v>
      </c>
      <c r="L839" t="str" cm="1">
        <f t="array" ref="L839">_xlfn.IFS(Table1[[#This Row],[score]]&gt;70,"high",Table1[[#This Row],[score]]&gt;50,"medium",Table1[[#This Row],[score]]&lt;=50,"low")</f>
        <v>medium</v>
      </c>
    </row>
    <row r="840" spans="1:12" x14ac:dyDescent="0.3">
      <c r="A840" t="s">
        <v>872</v>
      </c>
      <c r="B840" s="1">
        <v>32009</v>
      </c>
      <c r="C840">
        <v>75</v>
      </c>
      <c r="D840" t="s">
        <v>9</v>
      </c>
      <c r="E840" t="s">
        <v>10</v>
      </c>
      <c r="F840">
        <v>18000000</v>
      </c>
      <c r="G840">
        <v>98267558</v>
      </c>
      <c r="H840" t="s">
        <v>11</v>
      </c>
      <c r="I840">
        <f>YEAR(Table1[[#This Row],[date]])</f>
        <v>1987</v>
      </c>
      <c r="J840">
        <f>Table1[[#This Row],[revenue]]-Table1[[#This Row],[budget_x]]</f>
        <v>80267558</v>
      </c>
      <c r="K840" s="7">
        <f>Table1[[#This Row],[profit /loss ]]/Table1[[#This Row],[budget_x]]</f>
        <v>4.4593087777777773</v>
      </c>
      <c r="L840" t="str" cm="1">
        <f t="array" ref="L840">_xlfn.IFS(Table1[[#This Row],[score]]&gt;70,"high",Table1[[#This Row],[score]]&gt;50,"medium",Table1[[#This Row],[score]]&lt;=50,"low")</f>
        <v>high</v>
      </c>
    </row>
    <row r="841" spans="1:12" x14ac:dyDescent="0.3">
      <c r="A841" t="s">
        <v>873</v>
      </c>
      <c r="B841" s="1">
        <v>40491</v>
      </c>
      <c r="C841">
        <v>71</v>
      </c>
      <c r="D841" t="s">
        <v>9</v>
      </c>
      <c r="E841" t="s">
        <v>10</v>
      </c>
      <c r="F841">
        <v>61095923.799999997</v>
      </c>
      <c r="G841">
        <v>470754235.19999999</v>
      </c>
      <c r="H841" t="s">
        <v>17</v>
      </c>
      <c r="I841">
        <f>YEAR(Table1[[#This Row],[date]])</f>
        <v>2010</v>
      </c>
      <c r="J841">
        <f>Table1[[#This Row],[revenue]]-Table1[[#This Row],[budget_x]]</f>
        <v>409658311.39999998</v>
      </c>
      <c r="K841" s="7">
        <f>Table1[[#This Row],[profit /loss ]]/Table1[[#This Row],[budget_x]]</f>
        <v>6.7051660065086045</v>
      </c>
      <c r="L841" t="str" cm="1">
        <f t="array" ref="L841">_xlfn.IFS(Table1[[#This Row],[score]]&gt;70,"high",Table1[[#This Row],[score]]&gt;50,"medium",Table1[[#This Row],[score]]&lt;=50,"low")</f>
        <v>high</v>
      </c>
    </row>
    <row r="842" spans="1:12" x14ac:dyDescent="0.3">
      <c r="A842" t="s">
        <v>874</v>
      </c>
      <c r="B842" s="1">
        <v>44737</v>
      </c>
      <c r="C842">
        <v>66</v>
      </c>
      <c r="D842" t="s">
        <v>9</v>
      </c>
      <c r="E842" t="s">
        <v>171</v>
      </c>
      <c r="F842">
        <v>90800000</v>
      </c>
      <c r="G842">
        <v>389307031.39999998</v>
      </c>
      <c r="H842" t="s">
        <v>184</v>
      </c>
      <c r="I842">
        <f>YEAR(Table1[[#This Row],[date]])</f>
        <v>2022</v>
      </c>
      <c r="J842">
        <f>Table1[[#This Row],[revenue]]-Table1[[#This Row],[budget_x]]</f>
        <v>298507031.39999998</v>
      </c>
      <c r="K842" s="7">
        <f>Table1[[#This Row],[profit /loss ]]/Table1[[#This Row],[budget_x]]</f>
        <v>3.2875223722466957</v>
      </c>
      <c r="L842" t="str" cm="1">
        <f t="array" ref="L842">_xlfn.IFS(Table1[[#This Row],[score]]&gt;70,"high",Table1[[#This Row],[score]]&gt;50,"medium",Table1[[#This Row],[score]]&lt;=50,"low")</f>
        <v>medium</v>
      </c>
    </row>
    <row r="843" spans="1:12" x14ac:dyDescent="0.3">
      <c r="A843" t="s">
        <v>875</v>
      </c>
      <c r="B843" s="1">
        <v>40000</v>
      </c>
      <c r="C843">
        <v>77</v>
      </c>
      <c r="D843" t="s">
        <v>9</v>
      </c>
      <c r="E843" t="s">
        <v>69</v>
      </c>
      <c r="F843">
        <v>41677699</v>
      </c>
      <c r="G843">
        <v>202404009</v>
      </c>
      <c r="H843" t="s">
        <v>11</v>
      </c>
      <c r="I843">
        <f>YEAR(Table1[[#This Row],[date]])</f>
        <v>2009</v>
      </c>
      <c r="J843">
        <f>Table1[[#This Row],[revenue]]-Table1[[#This Row],[budget_x]]</f>
        <v>160726310</v>
      </c>
      <c r="K843" s="7">
        <f>Table1[[#This Row],[profit /loss ]]/Table1[[#This Row],[budget_x]]</f>
        <v>3.8564103550918203</v>
      </c>
      <c r="L843" t="str" cm="1">
        <f t="array" ref="L843">_xlfn.IFS(Table1[[#This Row],[score]]&gt;70,"high",Table1[[#This Row],[score]]&gt;50,"medium",Table1[[#This Row],[score]]&lt;=50,"low")</f>
        <v>high</v>
      </c>
    </row>
    <row r="844" spans="1:12" x14ac:dyDescent="0.3">
      <c r="A844" t="s">
        <v>876</v>
      </c>
      <c r="B844" s="1">
        <v>44399</v>
      </c>
      <c r="C844">
        <v>66</v>
      </c>
      <c r="D844" t="s">
        <v>9</v>
      </c>
      <c r="E844" t="s">
        <v>10</v>
      </c>
      <c r="F844">
        <v>88000000</v>
      </c>
      <c r="G844">
        <v>34677221</v>
      </c>
      <c r="H844" t="s">
        <v>11</v>
      </c>
      <c r="I844">
        <f>YEAR(Table1[[#This Row],[date]])</f>
        <v>2021</v>
      </c>
      <c r="J844">
        <f>Table1[[#This Row],[revenue]]-Table1[[#This Row],[budget_x]]</f>
        <v>-53322779</v>
      </c>
      <c r="K844" s="7">
        <f>Table1[[#This Row],[profit /loss ]]/Table1[[#This Row],[budget_x]]</f>
        <v>-0.60594067045454547</v>
      </c>
      <c r="L844" t="str" cm="1">
        <f t="array" ref="L844">_xlfn.IFS(Table1[[#This Row],[score]]&gt;70,"high",Table1[[#This Row],[score]]&gt;50,"medium",Table1[[#This Row],[score]]&lt;=50,"low")</f>
        <v>medium</v>
      </c>
    </row>
    <row r="845" spans="1:12" x14ac:dyDescent="0.3">
      <c r="A845" t="s">
        <v>877</v>
      </c>
      <c r="B845" s="1">
        <v>45044</v>
      </c>
      <c r="C845">
        <v>0</v>
      </c>
      <c r="D845" t="s">
        <v>150</v>
      </c>
      <c r="E845" t="s">
        <v>10</v>
      </c>
      <c r="F845">
        <v>264940000</v>
      </c>
      <c r="G845">
        <v>175269998.80000001</v>
      </c>
      <c r="H845" t="s">
        <v>143</v>
      </c>
      <c r="I845">
        <f>YEAR(Table1[[#This Row],[date]])</f>
        <v>2023</v>
      </c>
      <c r="J845">
        <f>Table1[[#This Row],[revenue]]-Table1[[#This Row],[budget_x]]</f>
        <v>-89670001.199999988</v>
      </c>
      <c r="K845" s="7">
        <f>Table1[[#This Row],[profit /loss ]]/Table1[[#This Row],[budget_x]]</f>
        <v>-0.33845399411187432</v>
      </c>
      <c r="L845" t="str" cm="1">
        <f t="array" ref="L845">_xlfn.IFS(Table1[[#This Row],[score]]&gt;70,"high",Table1[[#This Row],[score]]&gt;50,"medium",Table1[[#This Row],[score]]&lt;=50,"low")</f>
        <v>low</v>
      </c>
    </row>
    <row r="846" spans="1:12" x14ac:dyDescent="0.3">
      <c r="A846" t="s">
        <v>878</v>
      </c>
      <c r="B846" s="1">
        <v>33439</v>
      </c>
      <c r="C846">
        <v>69</v>
      </c>
      <c r="D846" t="s">
        <v>9</v>
      </c>
      <c r="E846" t="s">
        <v>69</v>
      </c>
      <c r="F846">
        <v>27104689.800000001</v>
      </c>
      <c r="G846">
        <v>16331742</v>
      </c>
      <c r="H846" t="s">
        <v>143</v>
      </c>
      <c r="I846">
        <f>YEAR(Table1[[#This Row],[date]])</f>
        <v>1991</v>
      </c>
      <c r="J846">
        <f>Table1[[#This Row],[revenue]]-Table1[[#This Row],[budget_x]]</f>
        <v>-10772947.800000001</v>
      </c>
      <c r="K846" s="7">
        <f>Table1[[#This Row],[profit /loss ]]/Table1[[#This Row],[budget_x]]</f>
        <v>-0.39745696702273275</v>
      </c>
      <c r="L846" t="str" cm="1">
        <f t="array" ref="L846">_xlfn.IFS(Table1[[#This Row],[score]]&gt;70,"high",Table1[[#This Row],[score]]&gt;50,"medium",Table1[[#This Row],[score]]&lt;=50,"low")</f>
        <v>medium</v>
      </c>
    </row>
    <row r="847" spans="1:12" x14ac:dyDescent="0.3">
      <c r="A847" t="s">
        <v>879</v>
      </c>
      <c r="B847" s="1">
        <v>44735</v>
      </c>
      <c r="C847">
        <v>65</v>
      </c>
      <c r="D847" t="s">
        <v>9</v>
      </c>
      <c r="E847" t="s">
        <v>83</v>
      </c>
      <c r="F847">
        <v>111800000</v>
      </c>
      <c r="G847">
        <v>589285934.79999995</v>
      </c>
      <c r="H847" t="s">
        <v>11</v>
      </c>
      <c r="I847">
        <f>YEAR(Table1[[#This Row],[date]])</f>
        <v>2022</v>
      </c>
      <c r="J847">
        <f>Table1[[#This Row],[revenue]]-Table1[[#This Row],[budget_x]]</f>
        <v>477485934.79999995</v>
      </c>
      <c r="K847" s="7">
        <f>Table1[[#This Row],[profit /loss ]]/Table1[[#This Row],[budget_x]]</f>
        <v>4.2708938711985684</v>
      </c>
      <c r="L847" t="str" cm="1">
        <f t="array" ref="L847">_xlfn.IFS(Table1[[#This Row],[score]]&gt;70,"high",Table1[[#This Row],[score]]&gt;50,"medium",Table1[[#This Row],[score]]&lt;=50,"low")</f>
        <v>medium</v>
      </c>
    </row>
    <row r="848" spans="1:12" x14ac:dyDescent="0.3">
      <c r="A848" t="s">
        <v>880</v>
      </c>
      <c r="B848" s="1">
        <v>44971</v>
      </c>
      <c r="C848">
        <v>67</v>
      </c>
      <c r="D848" t="s">
        <v>9</v>
      </c>
      <c r="E848" t="s">
        <v>15</v>
      </c>
      <c r="F848">
        <v>64200000</v>
      </c>
      <c r="G848">
        <v>252076159.19999999</v>
      </c>
      <c r="H848" t="s">
        <v>25</v>
      </c>
      <c r="I848">
        <f>YEAR(Table1[[#This Row],[date]])</f>
        <v>2023</v>
      </c>
      <c r="J848">
        <f>Table1[[#This Row],[revenue]]-Table1[[#This Row],[budget_x]]</f>
        <v>187876159.19999999</v>
      </c>
      <c r="K848" s="7">
        <f>Table1[[#This Row],[profit /loss ]]/Table1[[#This Row],[budget_x]]</f>
        <v>2.9264199252336445</v>
      </c>
      <c r="L848" t="str" cm="1">
        <f t="array" ref="L848">_xlfn.IFS(Table1[[#This Row],[score]]&gt;70,"high",Table1[[#This Row],[score]]&gt;50,"medium",Table1[[#This Row],[score]]&lt;=50,"low")</f>
        <v>medium</v>
      </c>
    </row>
    <row r="849" spans="1:12" x14ac:dyDescent="0.3">
      <c r="A849" t="s">
        <v>711</v>
      </c>
      <c r="B849" s="1">
        <v>42817</v>
      </c>
      <c r="C849">
        <v>70</v>
      </c>
      <c r="D849" t="s">
        <v>9</v>
      </c>
      <c r="E849" t="s">
        <v>10</v>
      </c>
      <c r="F849">
        <v>160000000</v>
      </c>
      <c r="G849">
        <v>1268697483</v>
      </c>
      <c r="H849" t="s">
        <v>11</v>
      </c>
      <c r="I849">
        <f>YEAR(Table1[[#This Row],[date]])</f>
        <v>2017</v>
      </c>
      <c r="J849">
        <f>Table1[[#This Row],[revenue]]-Table1[[#This Row],[budget_x]]</f>
        <v>1108697483</v>
      </c>
      <c r="K849" s="7">
        <f>Table1[[#This Row],[profit /loss ]]/Table1[[#This Row],[budget_x]]</f>
        <v>6.9293592687499999</v>
      </c>
      <c r="L849" t="str" cm="1">
        <f t="array" ref="L849">_xlfn.IFS(Table1[[#This Row],[score]]&gt;70,"high",Table1[[#This Row],[score]]&gt;50,"medium",Table1[[#This Row],[score]]&lt;=50,"low")</f>
        <v>medium</v>
      </c>
    </row>
    <row r="850" spans="1:12" x14ac:dyDescent="0.3">
      <c r="A850" t="s">
        <v>711</v>
      </c>
      <c r="B850" s="1">
        <v>42817</v>
      </c>
      <c r="C850">
        <v>70</v>
      </c>
      <c r="D850" t="s">
        <v>9</v>
      </c>
      <c r="E850" t="s">
        <v>10</v>
      </c>
      <c r="F850">
        <v>20000000</v>
      </c>
      <c r="G850">
        <v>438656843</v>
      </c>
      <c r="H850" t="s">
        <v>11</v>
      </c>
      <c r="I850">
        <f>YEAR(Table1[[#This Row],[date]])</f>
        <v>2017</v>
      </c>
      <c r="J850">
        <f>Table1[[#This Row],[revenue]]-Table1[[#This Row],[budget_x]]</f>
        <v>418656843</v>
      </c>
      <c r="K850" s="7">
        <f>Table1[[#This Row],[profit /loss ]]/Table1[[#This Row],[budget_x]]</f>
        <v>20.932842149999999</v>
      </c>
      <c r="L850" t="str" cm="1">
        <f t="array" ref="L850">_xlfn.IFS(Table1[[#This Row],[score]]&gt;70,"high",Table1[[#This Row],[score]]&gt;50,"medium",Table1[[#This Row],[score]]&lt;=50,"low")</f>
        <v>medium</v>
      </c>
    </row>
    <row r="851" spans="1:12" x14ac:dyDescent="0.3">
      <c r="A851" t="s">
        <v>881</v>
      </c>
      <c r="B851" s="1">
        <v>44652</v>
      </c>
      <c r="C851">
        <v>64</v>
      </c>
      <c r="D851" t="s">
        <v>9</v>
      </c>
      <c r="E851" t="s">
        <v>10</v>
      </c>
      <c r="F851">
        <v>75600000</v>
      </c>
      <c r="G851">
        <v>365470598</v>
      </c>
      <c r="H851" t="s">
        <v>17</v>
      </c>
      <c r="I851">
        <f>YEAR(Table1[[#This Row],[date]])</f>
        <v>2022</v>
      </c>
      <c r="J851">
        <f>Table1[[#This Row],[revenue]]-Table1[[#This Row],[budget_x]]</f>
        <v>289870598</v>
      </c>
      <c r="K851" s="7">
        <f>Table1[[#This Row],[profit /loss ]]/Table1[[#This Row],[budget_x]]</f>
        <v>3.8342671693121693</v>
      </c>
      <c r="L851" t="str" cm="1">
        <f t="array" ref="L851">_xlfn.IFS(Table1[[#This Row],[score]]&gt;70,"high",Table1[[#This Row],[score]]&gt;50,"medium",Table1[[#This Row],[score]]&lt;=50,"low")</f>
        <v>medium</v>
      </c>
    </row>
    <row r="852" spans="1:12" x14ac:dyDescent="0.3">
      <c r="A852" t="s">
        <v>882</v>
      </c>
      <c r="B852" s="1">
        <v>44176</v>
      </c>
      <c r="C852">
        <v>63</v>
      </c>
      <c r="D852" t="s">
        <v>9</v>
      </c>
      <c r="E852" t="s">
        <v>69</v>
      </c>
      <c r="F852">
        <v>162940000</v>
      </c>
      <c r="G852">
        <v>890454742.60000002</v>
      </c>
      <c r="H852" t="s">
        <v>143</v>
      </c>
      <c r="I852">
        <f>YEAR(Table1[[#This Row],[date]])</f>
        <v>2020</v>
      </c>
      <c r="J852">
        <f>Table1[[#This Row],[revenue]]-Table1[[#This Row],[budget_x]]</f>
        <v>727514742.60000002</v>
      </c>
      <c r="K852" s="7">
        <f>Table1[[#This Row],[profit /loss ]]/Table1[[#This Row],[budget_x]]</f>
        <v>4.4649241598134282</v>
      </c>
      <c r="L852" t="str" cm="1">
        <f t="array" ref="L852">_xlfn.IFS(Table1[[#This Row],[score]]&gt;70,"high",Table1[[#This Row],[score]]&gt;50,"medium",Table1[[#This Row],[score]]&lt;=50,"low")</f>
        <v>medium</v>
      </c>
    </row>
    <row r="853" spans="1:12" x14ac:dyDescent="0.3">
      <c r="A853" t="s">
        <v>883</v>
      </c>
      <c r="B853" s="1">
        <v>39887</v>
      </c>
      <c r="C853">
        <v>64</v>
      </c>
      <c r="D853" t="s">
        <v>9</v>
      </c>
      <c r="E853" t="s">
        <v>10</v>
      </c>
      <c r="F853">
        <v>30000000</v>
      </c>
      <c r="G853">
        <v>90810892</v>
      </c>
      <c r="H853" t="s">
        <v>17</v>
      </c>
      <c r="I853">
        <f>YEAR(Table1[[#This Row],[date]])</f>
        <v>2009</v>
      </c>
      <c r="J853">
        <f>Table1[[#This Row],[revenue]]-Table1[[#This Row],[budget_x]]</f>
        <v>60810892</v>
      </c>
      <c r="K853" s="7">
        <f>Table1[[#This Row],[profit /loss ]]/Table1[[#This Row],[budget_x]]</f>
        <v>2.0270297333333334</v>
      </c>
      <c r="L853" t="str" cm="1">
        <f t="array" ref="L853">_xlfn.IFS(Table1[[#This Row],[score]]&gt;70,"high",Table1[[#This Row],[score]]&gt;50,"medium",Table1[[#This Row],[score]]&lt;=50,"low")</f>
        <v>medium</v>
      </c>
    </row>
    <row r="854" spans="1:12" x14ac:dyDescent="0.3">
      <c r="A854" t="s">
        <v>884</v>
      </c>
      <c r="B854" s="1">
        <v>43686</v>
      </c>
      <c r="C854">
        <v>73</v>
      </c>
      <c r="D854" t="s">
        <v>9</v>
      </c>
      <c r="E854" t="s">
        <v>10</v>
      </c>
      <c r="F854">
        <v>10000000</v>
      </c>
      <c r="G854">
        <v>4376820</v>
      </c>
      <c r="H854" t="s">
        <v>17</v>
      </c>
      <c r="I854">
        <f>YEAR(Table1[[#This Row],[date]])</f>
        <v>2019</v>
      </c>
      <c r="J854">
        <f>Table1[[#This Row],[revenue]]-Table1[[#This Row],[budget_x]]</f>
        <v>-5623180</v>
      </c>
      <c r="K854" s="7">
        <f>Table1[[#This Row],[profit /loss ]]/Table1[[#This Row],[budget_x]]</f>
        <v>-0.56231799999999998</v>
      </c>
      <c r="L854" t="str" cm="1">
        <f t="array" ref="L854">_xlfn.IFS(Table1[[#This Row],[score]]&gt;70,"high",Table1[[#This Row],[score]]&gt;50,"medium",Table1[[#This Row],[score]]&lt;=50,"low")</f>
        <v>high</v>
      </c>
    </row>
    <row r="855" spans="1:12" x14ac:dyDescent="0.3">
      <c r="A855" t="s">
        <v>885</v>
      </c>
      <c r="B855" s="1">
        <v>44792</v>
      </c>
      <c r="C855">
        <v>58</v>
      </c>
      <c r="D855" t="s">
        <v>9</v>
      </c>
      <c r="E855" t="s">
        <v>10</v>
      </c>
      <c r="F855">
        <v>54200000</v>
      </c>
      <c r="G855">
        <v>252564447.80000001</v>
      </c>
      <c r="H855" t="s">
        <v>17</v>
      </c>
      <c r="I855">
        <f>YEAR(Table1[[#This Row],[date]])</f>
        <v>2022</v>
      </c>
      <c r="J855">
        <f>Table1[[#This Row],[revenue]]-Table1[[#This Row],[budget_x]]</f>
        <v>198364447.80000001</v>
      </c>
      <c r="K855" s="7">
        <f>Table1[[#This Row],[profit /loss ]]/Table1[[#This Row],[budget_x]]</f>
        <v>3.6598606605166055</v>
      </c>
      <c r="L855" t="str" cm="1">
        <f t="array" ref="L855">_xlfn.IFS(Table1[[#This Row],[score]]&gt;70,"high",Table1[[#This Row],[score]]&gt;50,"medium",Table1[[#This Row],[score]]&lt;=50,"low")</f>
        <v>medium</v>
      </c>
    </row>
    <row r="856" spans="1:12" x14ac:dyDescent="0.3">
      <c r="A856" t="s">
        <v>886</v>
      </c>
      <c r="B856" s="1">
        <v>45028</v>
      </c>
      <c r="C856">
        <v>59</v>
      </c>
      <c r="D856" t="s">
        <v>9</v>
      </c>
      <c r="E856" t="s">
        <v>10</v>
      </c>
      <c r="F856">
        <v>94800000</v>
      </c>
      <c r="G856">
        <v>809767733.39999998</v>
      </c>
      <c r="H856" t="s">
        <v>17</v>
      </c>
      <c r="I856">
        <f>YEAR(Table1[[#This Row],[date]])</f>
        <v>2023</v>
      </c>
      <c r="J856">
        <f>Table1[[#This Row],[revenue]]-Table1[[#This Row],[budget_x]]</f>
        <v>714967733.39999998</v>
      </c>
      <c r="K856" s="7">
        <f>Table1[[#This Row],[profit /loss ]]/Table1[[#This Row],[budget_x]]</f>
        <v>7.5418537278481006</v>
      </c>
      <c r="L856" t="str" cm="1">
        <f t="array" ref="L856">_xlfn.IFS(Table1[[#This Row],[score]]&gt;70,"high",Table1[[#This Row],[score]]&gt;50,"medium",Table1[[#This Row],[score]]&lt;=50,"low")</f>
        <v>medium</v>
      </c>
    </row>
    <row r="857" spans="1:12" x14ac:dyDescent="0.3">
      <c r="A857" t="s">
        <v>887</v>
      </c>
      <c r="B857" s="1">
        <v>44789</v>
      </c>
      <c r="C857">
        <v>66</v>
      </c>
      <c r="D857" t="s">
        <v>9</v>
      </c>
      <c r="E857" t="s">
        <v>10</v>
      </c>
      <c r="F857">
        <v>121000000</v>
      </c>
      <c r="G857">
        <v>338580387.80000001</v>
      </c>
      <c r="H857" t="s">
        <v>17</v>
      </c>
      <c r="I857">
        <f>YEAR(Table1[[#This Row],[date]])</f>
        <v>2022</v>
      </c>
      <c r="J857">
        <f>Table1[[#This Row],[revenue]]-Table1[[#This Row],[budget_x]]</f>
        <v>217580387.80000001</v>
      </c>
      <c r="K857" s="7">
        <f>Table1[[#This Row],[profit /loss ]]/Table1[[#This Row],[budget_x]]</f>
        <v>1.7981850231404959</v>
      </c>
      <c r="L857" t="str" cm="1">
        <f t="array" ref="L857">_xlfn.IFS(Table1[[#This Row],[score]]&gt;70,"high",Table1[[#This Row],[score]]&gt;50,"medium",Table1[[#This Row],[score]]&lt;=50,"low")</f>
        <v>medium</v>
      </c>
    </row>
    <row r="858" spans="1:12" x14ac:dyDescent="0.3">
      <c r="A858" t="s">
        <v>888</v>
      </c>
      <c r="B858" s="1">
        <v>36650</v>
      </c>
      <c r="C858">
        <v>82</v>
      </c>
      <c r="D858" t="s">
        <v>9</v>
      </c>
      <c r="E858" t="s">
        <v>10</v>
      </c>
      <c r="F858">
        <v>103000000</v>
      </c>
      <c r="G858">
        <v>452282115</v>
      </c>
      <c r="H858" t="s">
        <v>11</v>
      </c>
      <c r="I858">
        <f>YEAR(Table1[[#This Row],[date]])</f>
        <v>2000</v>
      </c>
      <c r="J858">
        <f>Table1[[#This Row],[revenue]]-Table1[[#This Row],[budget_x]]</f>
        <v>349282115</v>
      </c>
      <c r="K858" s="7">
        <f>Table1[[#This Row],[profit /loss ]]/Table1[[#This Row],[budget_x]]</f>
        <v>3.391088495145631</v>
      </c>
      <c r="L858" t="str" cm="1">
        <f t="array" ref="L858">_xlfn.IFS(Table1[[#This Row],[score]]&gt;70,"high",Table1[[#This Row],[score]]&gt;50,"medium",Table1[[#This Row],[score]]&lt;=50,"low")</f>
        <v>high</v>
      </c>
    </row>
    <row r="859" spans="1:12" x14ac:dyDescent="0.3">
      <c r="A859" t="s">
        <v>889</v>
      </c>
      <c r="B859" s="1">
        <v>44959</v>
      </c>
      <c r="C859">
        <v>74</v>
      </c>
      <c r="D859" t="s">
        <v>9</v>
      </c>
      <c r="E859" t="s">
        <v>10</v>
      </c>
      <c r="F859">
        <v>124000000</v>
      </c>
      <c r="G859">
        <v>778605895.39999998</v>
      </c>
      <c r="H859" t="s">
        <v>17</v>
      </c>
      <c r="I859">
        <f>YEAR(Table1[[#This Row],[date]])</f>
        <v>2023</v>
      </c>
      <c r="J859">
        <f>Table1[[#This Row],[revenue]]-Table1[[#This Row],[budget_x]]</f>
        <v>654605895.39999998</v>
      </c>
      <c r="K859" s="7">
        <f>Table1[[#This Row],[profit /loss ]]/Table1[[#This Row],[budget_x]]</f>
        <v>5.2790798016129035</v>
      </c>
      <c r="L859" t="str" cm="1">
        <f t="array" ref="L859">_xlfn.IFS(Table1[[#This Row],[score]]&gt;70,"high",Table1[[#This Row],[score]]&gt;50,"medium",Table1[[#This Row],[score]]&lt;=50,"low")</f>
        <v>high</v>
      </c>
    </row>
    <row r="860" spans="1:12" x14ac:dyDescent="0.3">
      <c r="A860" t="s">
        <v>890</v>
      </c>
      <c r="B860" s="1">
        <v>40367</v>
      </c>
      <c r="C860">
        <v>65</v>
      </c>
      <c r="D860" t="s">
        <v>9</v>
      </c>
      <c r="E860" t="s">
        <v>10</v>
      </c>
      <c r="F860">
        <v>40000000</v>
      </c>
      <c r="G860">
        <v>351774938</v>
      </c>
      <c r="H860" t="s">
        <v>11</v>
      </c>
      <c r="I860">
        <f>YEAR(Table1[[#This Row],[date]])</f>
        <v>2010</v>
      </c>
      <c r="J860">
        <f>Table1[[#This Row],[revenue]]-Table1[[#This Row],[budget_x]]</f>
        <v>311774938</v>
      </c>
      <c r="K860" s="7">
        <f>Table1[[#This Row],[profit /loss ]]/Table1[[#This Row],[budget_x]]</f>
        <v>7.7943734500000001</v>
      </c>
      <c r="L860" t="str" cm="1">
        <f t="array" ref="L860">_xlfn.IFS(Table1[[#This Row],[score]]&gt;70,"high",Table1[[#This Row],[score]]&gt;50,"medium",Table1[[#This Row],[score]]&lt;=50,"low")</f>
        <v>medium</v>
      </c>
    </row>
    <row r="861" spans="1:12" x14ac:dyDescent="0.3">
      <c r="A861" t="s">
        <v>890</v>
      </c>
      <c r="B861" s="1">
        <v>40367</v>
      </c>
      <c r="C861">
        <v>65</v>
      </c>
      <c r="D861" t="s">
        <v>9</v>
      </c>
      <c r="E861" t="s">
        <v>10</v>
      </c>
      <c r="F861">
        <v>8000000</v>
      </c>
      <c r="G861">
        <v>90857623</v>
      </c>
      <c r="H861" t="s">
        <v>11</v>
      </c>
      <c r="I861">
        <f>YEAR(Table1[[#This Row],[date]])</f>
        <v>2010</v>
      </c>
      <c r="J861">
        <f>Table1[[#This Row],[revenue]]-Table1[[#This Row],[budget_x]]</f>
        <v>82857623</v>
      </c>
      <c r="K861" s="7">
        <f>Table1[[#This Row],[profit /loss ]]/Table1[[#This Row],[budget_x]]</f>
        <v>10.357202875</v>
      </c>
      <c r="L861" t="str" cm="1">
        <f t="array" ref="L861">_xlfn.IFS(Table1[[#This Row],[score]]&gt;70,"high",Table1[[#This Row],[score]]&gt;50,"medium",Table1[[#This Row],[score]]&lt;=50,"low")</f>
        <v>medium</v>
      </c>
    </row>
    <row r="862" spans="1:12" x14ac:dyDescent="0.3">
      <c r="A862" t="s">
        <v>891</v>
      </c>
      <c r="B862" s="1">
        <v>40136</v>
      </c>
      <c r="C862">
        <v>60</v>
      </c>
      <c r="D862" t="s">
        <v>9</v>
      </c>
      <c r="E862" t="s">
        <v>10</v>
      </c>
      <c r="F862">
        <v>50000000</v>
      </c>
      <c r="G862">
        <v>687557727</v>
      </c>
      <c r="H862" t="s">
        <v>11</v>
      </c>
      <c r="I862">
        <f>YEAR(Table1[[#This Row],[date]])</f>
        <v>2009</v>
      </c>
      <c r="J862">
        <f>Table1[[#This Row],[revenue]]-Table1[[#This Row],[budget_x]]</f>
        <v>637557727</v>
      </c>
      <c r="K862" s="7">
        <f>Table1[[#This Row],[profit /loss ]]/Table1[[#This Row],[budget_x]]</f>
        <v>12.75115454</v>
      </c>
      <c r="L862" t="str" cm="1">
        <f t="array" ref="L862">_xlfn.IFS(Table1[[#This Row],[score]]&gt;70,"high",Table1[[#This Row],[score]]&gt;50,"medium",Table1[[#This Row],[score]]&lt;=50,"low")</f>
        <v>medium</v>
      </c>
    </row>
    <row r="863" spans="1:12" x14ac:dyDescent="0.3">
      <c r="A863" t="s">
        <v>892</v>
      </c>
      <c r="B863" s="1">
        <v>41109</v>
      </c>
      <c r="C863">
        <v>78</v>
      </c>
      <c r="D863" t="s">
        <v>9</v>
      </c>
      <c r="E863" t="s">
        <v>10</v>
      </c>
      <c r="F863">
        <v>230000000</v>
      </c>
      <c r="G863">
        <v>1082228107</v>
      </c>
      <c r="H863" t="s">
        <v>11</v>
      </c>
      <c r="I863">
        <f>YEAR(Table1[[#This Row],[date]])</f>
        <v>2012</v>
      </c>
      <c r="J863">
        <f>Table1[[#This Row],[revenue]]-Table1[[#This Row],[budget_x]]</f>
        <v>852228107</v>
      </c>
      <c r="K863" s="7">
        <f>Table1[[#This Row],[profit /loss ]]/Table1[[#This Row],[budget_x]]</f>
        <v>3.7053395956521737</v>
      </c>
      <c r="L863" t="str" cm="1">
        <f t="array" ref="L863">_xlfn.IFS(Table1[[#This Row],[score]]&gt;70,"high",Table1[[#This Row],[score]]&gt;50,"medium",Table1[[#This Row],[score]]&lt;=50,"low")</f>
        <v>high</v>
      </c>
    </row>
    <row r="864" spans="1:12" x14ac:dyDescent="0.3">
      <c r="A864" t="s">
        <v>893</v>
      </c>
      <c r="B864" s="1">
        <v>44190</v>
      </c>
      <c r="C864">
        <v>71</v>
      </c>
      <c r="D864" t="s">
        <v>9</v>
      </c>
      <c r="E864" t="s">
        <v>69</v>
      </c>
      <c r="F864">
        <v>152000000</v>
      </c>
      <c r="G864">
        <v>494570144.39999998</v>
      </c>
      <c r="H864" t="s">
        <v>143</v>
      </c>
      <c r="I864">
        <f>YEAR(Table1[[#This Row],[date]])</f>
        <v>2020</v>
      </c>
      <c r="J864">
        <f>Table1[[#This Row],[revenue]]-Table1[[#This Row],[budget_x]]</f>
        <v>342570144.39999998</v>
      </c>
      <c r="K864" s="7">
        <f>Table1[[#This Row],[profit /loss ]]/Table1[[#This Row],[budget_x]]</f>
        <v>2.2537509499999997</v>
      </c>
      <c r="L864" t="str" cm="1">
        <f t="array" ref="L864">_xlfn.IFS(Table1[[#This Row],[score]]&gt;70,"high",Table1[[#This Row],[score]]&gt;50,"medium",Table1[[#This Row],[score]]&lt;=50,"low")</f>
        <v>high</v>
      </c>
    </row>
    <row r="865" spans="1:12" x14ac:dyDescent="0.3">
      <c r="A865" t="s">
        <v>894</v>
      </c>
      <c r="B865" s="1">
        <v>44504</v>
      </c>
      <c r="C865">
        <v>63</v>
      </c>
      <c r="D865" t="s">
        <v>9</v>
      </c>
      <c r="E865" t="s">
        <v>895</v>
      </c>
      <c r="F865">
        <v>87000000</v>
      </c>
      <c r="G865">
        <v>416389640</v>
      </c>
      <c r="H865" t="s">
        <v>11</v>
      </c>
      <c r="I865">
        <f>YEAR(Table1[[#This Row],[date]])</f>
        <v>2021</v>
      </c>
      <c r="J865">
        <f>Table1[[#This Row],[revenue]]-Table1[[#This Row],[budget_x]]</f>
        <v>329389640</v>
      </c>
      <c r="K865" s="7">
        <f>Table1[[#This Row],[profit /loss ]]/Table1[[#This Row],[budget_x]]</f>
        <v>3.7860878160919542</v>
      </c>
      <c r="L865" t="str" cm="1">
        <f t="array" ref="L865">_xlfn.IFS(Table1[[#This Row],[score]]&gt;70,"high",Table1[[#This Row],[score]]&gt;50,"medium",Table1[[#This Row],[score]]&lt;=50,"low")</f>
        <v>medium</v>
      </c>
    </row>
    <row r="866" spans="1:12" x14ac:dyDescent="0.3">
      <c r="A866" t="s">
        <v>896</v>
      </c>
      <c r="B866" s="1">
        <v>44728</v>
      </c>
      <c r="C866">
        <v>63</v>
      </c>
      <c r="D866" t="s">
        <v>9</v>
      </c>
      <c r="E866" t="s">
        <v>10</v>
      </c>
      <c r="F866">
        <v>117363.2</v>
      </c>
      <c r="G866">
        <v>7168717</v>
      </c>
      <c r="H866" t="s">
        <v>11</v>
      </c>
      <c r="I866">
        <f>YEAR(Table1[[#This Row],[date]])</f>
        <v>2022</v>
      </c>
      <c r="J866">
        <f>Table1[[#This Row],[revenue]]-Table1[[#This Row],[budget_x]]</f>
        <v>7051353.7999999998</v>
      </c>
      <c r="K866" s="7">
        <f>Table1[[#This Row],[profit /loss ]]/Table1[[#This Row],[budget_x]]</f>
        <v>60.081471875340824</v>
      </c>
      <c r="L866" t="str" cm="1">
        <f t="array" ref="L866">_xlfn.IFS(Table1[[#This Row],[score]]&gt;70,"high",Table1[[#This Row],[score]]&gt;50,"medium",Table1[[#This Row],[score]]&lt;=50,"low")</f>
        <v>medium</v>
      </c>
    </row>
    <row r="867" spans="1:12" x14ac:dyDescent="0.3">
      <c r="A867" t="s">
        <v>897</v>
      </c>
      <c r="B867" s="1">
        <v>44608</v>
      </c>
      <c r="C867">
        <v>66</v>
      </c>
      <c r="D867" t="s">
        <v>9</v>
      </c>
      <c r="E867" t="s">
        <v>171</v>
      </c>
      <c r="F867">
        <v>36777824</v>
      </c>
      <c r="G867">
        <v>2551835</v>
      </c>
      <c r="H867" t="s">
        <v>184</v>
      </c>
      <c r="I867">
        <f>YEAR(Table1[[#This Row],[date]])</f>
        <v>2022</v>
      </c>
      <c r="J867">
        <f>Table1[[#This Row],[revenue]]-Table1[[#This Row],[budget_x]]</f>
        <v>-34225989</v>
      </c>
      <c r="K867" s="7">
        <f>Table1[[#This Row],[profit /loss ]]/Table1[[#This Row],[budget_x]]</f>
        <v>-0.93061484551125151</v>
      </c>
      <c r="L867" t="str" cm="1">
        <f t="array" ref="L867">_xlfn.IFS(Table1[[#This Row],[score]]&gt;70,"high",Table1[[#This Row],[score]]&gt;50,"medium",Table1[[#This Row],[score]]&lt;=50,"low")</f>
        <v>medium</v>
      </c>
    </row>
    <row r="868" spans="1:12" x14ac:dyDescent="0.3">
      <c r="A868" t="s">
        <v>898</v>
      </c>
      <c r="B868" s="1">
        <v>41088</v>
      </c>
      <c r="C868">
        <v>63</v>
      </c>
      <c r="D868" t="s">
        <v>9</v>
      </c>
      <c r="E868" t="s">
        <v>10</v>
      </c>
      <c r="F868">
        <v>95000000</v>
      </c>
      <c r="G868">
        <v>879765137</v>
      </c>
      <c r="H868" t="s">
        <v>11</v>
      </c>
      <c r="I868">
        <f>YEAR(Table1[[#This Row],[date]])</f>
        <v>2012</v>
      </c>
      <c r="J868">
        <f>Table1[[#This Row],[revenue]]-Table1[[#This Row],[budget_x]]</f>
        <v>784765137</v>
      </c>
      <c r="K868" s="7">
        <f>Table1[[#This Row],[profit /loss ]]/Table1[[#This Row],[budget_x]]</f>
        <v>8.2606856526315795</v>
      </c>
      <c r="L868" t="str" cm="1">
        <f t="array" ref="L868">_xlfn.IFS(Table1[[#This Row],[score]]&gt;70,"high",Table1[[#This Row],[score]]&gt;50,"medium",Table1[[#This Row],[score]]&lt;=50,"low")</f>
        <v>medium</v>
      </c>
    </row>
    <row r="869" spans="1:12" x14ac:dyDescent="0.3">
      <c r="A869" t="s">
        <v>899</v>
      </c>
      <c r="B869" s="1">
        <v>44610</v>
      </c>
      <c r="C869">
        <v>52</v>
      </c>
      <c r="D869" t="s">
        <v>9</v>
      </c>
      <c r="E869" t="s">
        <v>10</v>
      </c>
      <c r="F869">
        <v>20000000</v>
      </c>
      <c r="G869">
        <v>50396660.600000001</v>
      </c>
      <c r="H869" t="s">
        <v>17</v>
      </c>
      <c r="I869">
        <f>YEAR(Table1[[#This Row],[date]])</f>
        <v>2022</v>
      </c>
      <c r="J869">
        <f>Table1[[#This Row],[revenue]]-Table1[[#This Row],[budget_x]]</f>
        <v>30396660.600000001</v>
      </c>
      <c r="K869" s="7">
        <f>Table1[[#This Row],[profit /loss ]]/Table1[[#This Row],[budget_x]]</f>
        <v>1.51983303</v>
      </c>
      <c r="L869" t="str" cm="1">
        <f t="array" ref="L869">_xlfn.IFS(Table1[[#This Row],[score]]&gt;70,"high",Table1[[#This Row],[score]]&gt;50,"medium",Table1[[#This Row],[score]]&lt;=50,"low")</f>
        <v>medium</v>
      </c>
    </row>
    <row r="870" spans="1:12" x14ac:dyDescent="0.3">
      <c r="A870" t="s">
        <v>900</v>
      </c>
      <c r="B870" s="1">
        <v>38988</v>
      </c>
      <c r="C870">
        <v>74</v>
      </c>
      <c r="D870" t="s">
        <v>9</v>
      </c>
      <c r="E870" t="s">
        <v>10</v>
      </c>
      <c r="F870">
        <v>35000000</v>
      </c>
      <c r="G870">
        <v>326073155</v>
      </c>
      <c r="H870" t="s">
        <v>11</v>
      </c>
      <c r="I870">
        <f>YEAR(Table1[[#This Row],[date]])</f>
        <v>2006</v>
      </c>
      <c r="J870">
        <f>Table1[[#This Row],[revenue]]-Table1[[#This Row],[budget_x]]</f>
        <v>291073155</v>
      </c>
      <c r="K870" s="7">
        <f>Table1[[#This Row],[profit /loss ]]/Table1[[#This Row],[budget_x]]</f>
        <v>8.316375857142857</v>
      </c>
      <c r="L870" t="str" cm="1">
        <f t="array" ref="L870">_xlfn.IFS(Table1[[#This Row],[score]]&gt;70,"high",Table1[[#This Row],[score]]&gt;50,"medium",Table1[[#This Row],[score]]&lt;=50,"low")</f>
        <v>high</v>
      </c>
    </row>
    <row r="871" spans="1:12" x14ac:dyDescent="0.3">
      <c r="A871" t="s">
        <v>901</v>
      </c>
      <c r="B871" s="1">
        <v>43707</v>
      </c>
      <c r="C871">
        <v>82</v>
      </c>
      <c r="D871" t="s">
        <v>9</v>
      </c>
      <c r="E871" t="s">
        <v>69</v>
      </c>
      <c r="F871">
        <v>182000000</v>
      </c>
      <c r="G871">
        <v>771509469.79999995</v>
      </c>
      <c r="H871" t="s">
        <v>143</v>
      </c>
      <c r="I871">
        <f>YEAR(Table1[[#This Row],[date]])</f>
        <v>2019</v>
      </c>
      <c r="J871">
        <f>Table1[[#This Row],[revenue]]-Table1[[#This Row],[budget_x]]</f>
        <v>589509469.79999995</v>
      </c>
      <c r="K871" s="7">
        <f>Table1[[#This Row],[profit /loss ]]/Table1[[#This Row],[budget_x]]</f>
        <v>3.2390630208791205</v>
      </c>
      <c r="L871" t="str" cm="1">
        <f t="array" ref="L871">_xlfn.IFS(Table1[[#This Row],[score]]&gt;70,"high",Table1[[#This Row],[score]]&gt;50,"medium",Table1[[#This Row],[score]]&lt;=50,"low")</f>
        <v>high</v>
      </c>
    </row>
    <row r="872" spans="1:12" x14ac:dyDescent="0.3">
      <c r="A872" t="s">
        <v>902</v>
      </c>
      <c r="B872" s="1">
        <v>42215</v>
      </c>
      <c r="C872">
        <v>57</v>
      </c>
      <c r="D872" t="s">
        <v>9</v>
      </c>
      <c r="E872" t="s">
        <v>10</v>
      </c>
      <c r="F872">
        <v>90000000</v>
      </c>
      <c r="G872">
        <v>244041804</v>
      </c>
      <c r="H872" t="s">
        <v>11</v>
      </c>
      <c r="I872">
        <f>YEAR(Table1[[#This Row],[date]])</f>
        <v>2015</v>
      </c>
      <c r="J872">
        <f>Table1[[#This Row],[revenue]]-Table1[[#This Row],[budget_x]]</f>
        <v>154041804</v>
      </c>
      <c r="K872" s="7">
        <f>Table1[[#This Row],[profit /loss ]]/Table1[[#This Row],[budget_x]]</f>
        <v>1.7115756</v>
      </c>
      <c r="L872" t="str" cm="1">
        <f t="array" ref="L872">_xlfn.IFS(Table1[[#This Row],[score]]&gt;70,"high",Table1[[#This Row],[score]]&gt;50,"medium",Table1[[#This Row],[score]]&lt;=50,"low")</f>
        <v>medium</v>
      </c>
    </row>
    <row r="873" spans="1:12" x14ac:dyDescent="0.3">
      <c r="A873" t="s">
        <v>903</v>
      </c>
      <c r="B873" s="1">
        <v>43699</v>
      </c>
      <c r="C873">
        <v>80</v>
      </c>
      <c r="D873" t="s">
        <v>9</v>
      </c>
      <c r="E873" t="s">
        <v>69</v>
      </c>
      <c r="F873">
        <v>27610000</v>
      </c>
      <c r="G873">
        <v>186965409</v>
      </c>
      <c r="H873" t="s">
        <v>11</v>
      </c>
      <c r="I873">
        <f>YEAR(Table1[[#This Row],[date]])</f>
        <v>2019</v>
      </c>
      <c r="J873">
        <f>Table1[[#This Row],[revenue]]-Table1[[#This Row],[budget_x]]</f>
        <v>159355409</v>
      </c>
      <c r="K873" s="7">
        <f>Table1[[#This Row],[profit /loss ]]/Table1[[#This Row],[budget_x]]</f>
        <v>5.7716555233611011</v>
      </c>
      <c r="L873" t="str" cm="1">
        <f t="array" ref="L873">_xlfn.IFS(Table1[[#This Row],[score]]&gt;70,"high",Table1[[#This Row],[score]]&gt;50,"medium",Table1[[#This Row],[score]]&lt;=50,"low")</f>
        <v>high</v>
      </c>
    </row>
    <row r="874" spans="1:12" x14ac:dyDescent="0.3">
      <c r="A874" t="s">
        <v>904</v>
      </c>
      <c r="B874" s="1">
        <v>34648</v>
      </c>
      <c r="C874">
        <v>78</v>
      </c>
      <c r="D874" t="s">
        <v>9</v>
      </c>
      <c r="E874" t="s">
        <v>10</v>
      </c>
      <c r="F874">
        <v>24000000</v>
      </c>
      <c r="G874">
        <v>75634409</v>
      </c>
      <c r="H874" t="s">
        <v>11</v>
      </c>
      <c r="I874">
        <f>YEAR(Table1[[#This Row],[date]])</f>
        <v>1994</v>
      </c>
      <c r="J874">
        <f>Table1[[#This Row],[revenue]]-Table1[[#This Row],[budget_x]]</f>
        <v>51634409</v>
      </c>
      <c r="K874" s="7">
        <f>Table1[[#This Row],[profit /loss ]]/Table1[[#This Row],[budget_x]]</f>
        <v>2.1514337083333333</v>
      </c>
      <c r="L874" t="str" cm="1">
        <f t="array" ref="L874">_xlfn.IFS(Table1[[#This Row],[score]]&gt;70,"high",Table1[[#This Row],[score]]&gt;50,"medium",Table1[[#This Row],[score]]&lt;=50,"low")</f>
        <v>high</v>
      </c>
    </row>
    <row r="875" spans="1:12" x14ac:dyDescent="0.3">
      <c r="A875" t="s">
        <v>905</v>
      </c>
      <c r="B875" s="1">
        <v>40610</v>
      </c>
      <c r="C875">
        <v>72</v>
      </c>
      <c r="D875" t="s">
        <v>9</v>
      </c>
      <c r="E875" t="s">
        <v>10</v>
      </c>
      <c r="F875">
        <v>27000000</v>
      </c>
      <c r="G875">
        <v>155564919</v>
      </c>
      <c r="H875" t="s">
        <v>11</v>
      </c>
      <c r="I875">
        <f>YEAR(Table1[[#This Row],[date]])</f>
        <v>2011</v>
      </c>
      <c r="J875">
        <f>Table1[[#This Row],[revenue]]-Table1[[#This Row],[budget_x]]</f>
        <v>128564919</v>
      </c>
      <c r="K875" s="7">
        <f>Table1[[#This Row],[profit /loss ]]/Table1[[#This Row],[budget_x]]</f>
        <v>4.7616636666666663</v>
      </c>
      <c r="L875" t="str" cm="1">
        <f t="array" ref="L875">_xlfn.IFS(Table1[[#This Row],[score]]&gt;70,"high",Table1[[#This Row],[score]]&gt;50,"medium",Table1[[#This Row],[score]]&lt;=50,"low")</f>
        <v>high</v>
      </c>
    </row>
    <row r="876" spans="1:12" x14ac:dyDescent="0.3">
      <c r="A876" t="s">
        <v>906</v>
      </c>
      <c r="B876" s="1">
        <v>44755</v>
      </c>
      <c r="C876">
        <v>79</v>
      </c>
      <c r="D876" t="s">
        <v>9</v>
      </c>
      <c r="E876" t="s">
        <v>74</v>
      </c>
      <c r="F876">
        <v>117460000</v>
      </c>
      <c r="G876">
        <v>723735309.20000005</v>
      </c>
      <c r="H876" t="s">
        <v>75</v>
      </c>
      <c r="I876">
        <f>YEAR(Table1[[#This Row],[date]])</f>
        <v>2022</v>
      </c>
      <c r="J876">
        <f>Table1[[#This Row],[revenue]]-Table1[[#This Row],[budget_x]]</f>
        <v>606275309.20000005</v>
      </c>
      <c r="K876" s="7">
        <f>Table1[[#This Row],[profit /loss ]]/Table1[[#This Row],[budget_x]]</f>
        <v>5.1615469879107785</v>
      </c>
      <c r="L876" t="str" cm="1">
        <f t="array" ref="L876">_xlfn.IFS(Table1[[#This Row],[score]]&gt;70,"high",Table1[[#This Row],[score]]&gt;50,"medium",Table1[[#This Row],[score]]&lt;=50,"low")</f>
        <v>high</v>
      </c>
    </row>
    <row r="877" spans="1:12" x14ac:dyDescent="0.3">
      <c r="A877" t="s">
        <v>907</v>
      </c>
      <c r="B877" s="1">
        <v>40633</v>
      </c>
      <c r="C877">
        <v>67</v>
      </c>
      <c r="D877" t="s">
        <v>9</v>
      </c>
      <c r="E877" t="s">
        <v>10</v>
      </c>
      <c r="F877">
        <v>80000000</v>
      </c>
      <c r="G877">
        <v>214945591</v>
      </c>
      <c r="H877" t="s">
        <v>11</v>
      </c>
      <c r="I877">
        <f>YEAR(Table1[[#This Row],[date]])</f>
        <v>2011</v>
      </c>
      <c r="J877">
        <f>Table1[[#This Row],[revenue]]-Table1[[#This Row],[budget_x]]</f>
        <v>134945591</v>
      </c>
      <c r="K877" s="7">
        <f>Table1[[#This Row],[profit /loss ]]/Table1[[#This Row],[budget_x]]</f>
        <v>1.6868198875</v>
      </c>
      <c r="L877" t="str" cm="1">
        <f t="array" ref="L877">_xlfn.IFS(Table1[[#This Row],[score]]&gt;70,"high",Table1[[#This Row],[score]]&gt;50,"medium",Table1[[#This Row],[score]]&lt;=50,"low")</f>
        <v>medium</v>
      </c>
    </row>
    <row r="878" spans="1:12" x14ac:dyDescent="0.3">
      <c r="A878" t="s">
        <v>908</v>
      </c>
      <c r="B878" s="1">
        <v>44720</v>
      </c>
      <c r="C878">
        <v>78</v>
      </c>
      <c r="D878" t="s">
        <v>9</v>
      </c>
      <c r="E878" t="s">
        <v>10</v>
      </c>
      <c r="F878">
        <v>115091333.2</v>
      </c>
      <c r="G878">
        <v>737302956.60000002</v>
      </c>
      <c r="H878" t="s">
        <v>11</v>
      </c>
      <c r="I878">
        <f>YEAR(Table1[[#This Row],[date]])</f>
        <v>2022</v>
      </c>
      <c r="J878">
        <f>Table1[[#This Row],[revenue]]-Table1[[#This Row],[budget_x]]</f>
        <v>622211623.39999998</v>
      </c>
      <c r="K878" s="7">
        <f>Table1[[#This Row],[profit /loss ]]/Table1[[#This Row],[budget_x]]</f>
        <v>5.406242208687873</v>
      </c>
      <c r="L878" t="str" cm="1">
        <f t="array" ref="L878">_xlfn.IFS(Table1[[#This Row],[score]]&gt;70,"high",Table1[[#This Row],[score]]&gt;50,"medium",Table1[[#This Row],[score]]&lt;=50,"low")</f>
        <v>high</v>
      </c>
    </row>
    <row r="879" spans="1:12" x14ac:dyDescent="0.3">
      <c r="A879" t="s">
        <v>909</v>
      </c>
      <c r="B879" s="1">
        <v>44313</v>
      </c>
      <c r="C879">
        <v>62</v>
      </c>
      <c r="D879" t="s">
        <v>9</v>
      </c>
      <c r="E879" t="s">
        <v>86</v>
      </c>
      <c r="F879">
        <v>38504400</v>
      </c>
      <c r="G879">
        <v>3310000</v>
      </c>
      <c r="H879" t="s">
        <v>87</v>
      </c>
      <c r="I879">
        <f>YEAR(Table1[[#This Row],[date]])</f>
        <v>2021</v>
      </c>
      <c r="J879">
        <f>Table1[[#This Row],[revenue]]-Table1[[#This Row],[budget_x]]</f>
        <v>-35194400</v>
      </c>
      <c r="K879" s="7">
        <f>Table1[[#This Row],[profit /loss ]]/Table1[[#This Row],[budget_x]]</f>
        <v>-0.9140357985061448</v>
      </c>
      <c r="L879" t="str" cm="1">
        <f t="array" ref="L879">_xlfn.IFS(Table1[[#This Row],[score]]&gt;70,"high",Table1[[#This Row],[score]]&gt;50,"medium",Table1[[#This Row],[score]]&lt;=50,"low")</f>
        <v>medium</v>
      </c>
    </row>
    <row r="880" spans="1:12" x14ac:dyDescent="0.3">
      <c r="A880" t="s">
        <v>910</v>
      </c>
      <c r="B880" s="1">
        <v>40717</v>
      </c>
      <c r="C880">
        <v>69</v>
      </c>
      <c r="D880" t="s">
        <v>9</v>
      </c>
      <c r="E880" t="s">
        <v>10</v>
      </c>
      <c r="F880">
        <v>150000000</v>
      </c>
      <c r="G880">
        <v>664837547</v>
      </c>
      <c r="H880" t="s">
        <v>11</v>
      </c>
      <c r="I880">
        <f>YEAR(Table1[[#This Row],[date]])</f>
        <v>2011</v>
      </c>
      <c r="J880">
        <f>Table1[[#This Row],[revenue]]-Table1[[#This Row],[budget_x]]</f>
        <v>514837547</v>
      </c>
      <c r="K880" s="7">
        <f>Table1[[#This Row],[profit /loss ]]/Table1[[#This Row],[budget_x]]</f>
        <v>3.4322503133333333</v>
      </c>
      <c r="L880" t="str" cm="1">
        <f t="array" ref="L880">_xlfn.IFS(Table1[[#This Row],[score]]&gt;70,"high",Table1[[#This Row],[score]]&gt;50,"medium",Table1[[#This Row],[score]]&lt;=50,"low")</f>
        <v>medium</v>
      </c>
    </row>
    <row r="881" spans="1:12" x14ac:dyDescent="0.3">
      <c r="A881" t="s">
        <v>911</v>
      </c>
      <c r="B881" s="1">
        <v>38274</v>
      </c>
      <c r="C881">
        <v>79</v>
      </c>
      <c r="D881" t="s">
        <v>9</v>
      </c>
      <c r="E881" t="s">
        <v>10</v>
      </c>
      <c r="F881">
        <v>30000000</v>
      </c>
      <c r="G881">
        <v>115937163</v>
      </c>
      <c r="H881" t="s">
        <v>11</v>
      </c>
      <c r="I881">
        <f>YEAR(Table1[[#This Row],[date]])</f>
        <v>2004</v>
      </c>
      <c r="J881">
        <f>Table1[[#This Row],[revenue]]-Table1[[#This Row],[budget_x]]</f>
        <v>85937163</v>
      </c>
      <c r="K881" s="7">
        <f>Table1[[#This Row],[profit /loss ]]/Table1[[#This Row],[budget_x]]</f>
        <v>2.8645721000000002</v>
      </c>
      <c r="L881" t="str" cm="1">
        <f t="array" ref="L881">_xlfn.IFS(Table1[[#This Row],[score]]&gt;70,"high",Table1[[#This Row],[score]]&gt;50,"medium",Table1[[#This Row],[score]]&lt;=50,"low")</f>
        <v>high</v>
      </c>
    </row>
    <row r="882" spans="1:12" x14ac:dyDescent="0.3">
      <c r="A882" t="s">
        <v>912</v>
      </c>
      <c r="B882" s="1">
        <v>44867</v>
      </c>
      <c r="C882">
        <v>82</v>
      </c>
      <c r="D882" t="s">
        <v>9</v>
      </c>
      <c r="E882" t="s">
        <v>10</v>
      </c>
      <c r="F882">
        <v>157000000</v>
      </c>
      <c r="G882">
        <v>644917763.60000002</v>
      </c>
      <c r="H882" t="s">
        <v>17</v>
      </c>
      <c r="I882">
        <f>YEAR(Table1[[#This Row],[date]])</f>
        <v>2022</v>
      </c>
      <c r="J882">
        <f>Table1[[#This Row],[revenue]]-Table1[[#This Row],[budget_x]]</f>
        <v>487917763.60000002</v>
      </c>
      <c r="K882" s="7">
        <f>Table1[[#This Row],[profit /loss ]]/Table1[[#This Row],[budget_x]]</f>
        <v>3.1077564560509554</v>
      </c>
      <c r="L882" t="str" cm="1">
        <f t="array" ref="L882">_xlfn.IFS(Table1[[#This Row],[score]]&gt;70,"high",Table1[[#This Row],[score]]&gt;50,"medium",Table1[[#This Row],[score]]&lt;=50,"low")</f>
        <v>high</v>
      </c>
    </row>
    <row r="883" spans="1:12" x14ac:dyDescent="0.3">
      <c r="A883" t="s">
        <v>913</v>
      </c>
      <c r="B883" s="1">
        <v>39345</v>
      </c>
      <c r="C883">
        <v>72</v>
      </c>
      <c r="D883" t="s">
        <v>9</v>
      </c>
      <c r="E883" t="s">
        <v>10</v>
      </c>
      <c r="F883">
        <v>17500000</v>
      </c>
      <c r="G883">
        <v>169955142</v>
      </c>
      <c r="H883" t="s">
        <v>11</v>
      </c>
      <c r="I883">
        <f>YEAR(Table1[[#This Row],[date]])</f>
        <v>2007</v>
      </c>
      <c r="J883">
        <f>Table1[[#This Row],[revenue]]-Table1[[#This Row],[budget_x]]</f>
        <v>152455142</v>
      </c>
      <c r="K883" s="7">
        <f>Table1[[#This Row],[profit /loss ]]/Table1[[#This Row],[budget_x]]</f>
        <v>8.7117223999999993</v>
      </c>
      <c r="L883" t="str" cm="1">
        <f t="array" ref="L883">_xlfn.IFS(Table1[[#This Row],[score]]&gt;70,"high",Table1[[#This Row],[score]]&gt;50,"medium",Table1[[#This Row],[score]]&lt;=50,"low")</f>
        <v>high</v>
      </c>
    </row>
    <row r="884" spans="1:12" x14ac:dyDescent="0.3">
      <c r="A884" t="s">
        <v>914</v>
      </c>
      <c r="B884" s="1">
        <v>44399</v>
      </c>
      <c r="C884">
        <v>64</v>
      </c>
      <c r="D884" t="s">
        <v>9</v>
      </c>
      <c r="E884" t="s">
        <v>10</v>
      </c>
      <c r="F884">
        <v>18000000</v>
      </c>
      <c r="G884">
        <v>89836797</v>
      </c>
      <c r="H884" t="s">
        <v>11</v>
      </c>
      <c r="I884">
        <f>YEAR(Table1[[#This Row],[date]])</f>
        <v>2021</v>
      </c>
      <c r="J884">
        <f>Table1[[#This Row],[revenue]]-Table1[[#This Row],[budget_x]]</f>
        <v>71836797</v>
      </c>
      <c r="K884" s="7">
        <f>Table1[[#This Row],[profit /loss ]]/Table1[[#This Row],[budget_x]]</f>
        <v>3.9909331666666668</v>
      </c>
      <c r="L884" t="str" cm="1">
        <f t="array" ref="L884">_xlfn.IFS(Table1[[#This Row],[score]]&gt;70,"high",Table1[[#This Row],[score]]&gt;50,"medium",Table1[[#This Row],[score]]&lt;=50,"low")</f>
        <v>medium</v>
      </c>
    </row>
    <row r="885" spans="1:12" x14ac:dyDescent="0.3">
      <c r="A885" t="s">
        <v>915</v>
      </c>
      <c r="B885" s="1">
        <v>44000</v>
      </c>
      <c r="C885">
        <v>80</v>
      </c>
      <c r="D885" t="s">
        <v>9</v>
      </c>
      <c r="E885" t="s">
        <v>69</v>
      </c>
      <c r="F885">
        <v>128600000</v>
      </c>
      <c r="G885">
        <v>468529612.19999999</v>
      </c>
      <c r="H885" t="s">
        <v>11</v>
      </c>
      <c r="I885">
        <f>YEAR(Table1[[#This Row],[date]])</f>
        <v>2020</v>
      </c>
      <c r="J885">
        <f>Table1[[#This Row],[revenue]]-Table1[[#This Row],[budget_x]]</f>
        <v>339929612.19999999</v>
      </c>
      <c r="K885" s="7">
        <f>Table1[[#This Row],[profit /loss ]]/Table1[[#This Row],[budget_x]]</f>
        <v>2.6433095816485226</v>
      </c>
      <c r="L885" t="str" cm="1">
        <f t="array" ref="L885">_xlfn.IFS(Table1[[#This Row],[score]]&gt;70,"high",Table1[[#This Row],[score]]&gt;50,"medium",Table1[[#This Row],[score]]&lt;=50,"low")</f>
        <v>high</v>
      </c>
    </row>
    <row r="886" spans="1:12" x14ac:dyDescent="0.3">
      <c r="A886" t="s">
        <v>916</v>
      </c>
      <c r="B886" s="1">
        <v>42697</v>
      </c>
      <c r="C886">
        <v>71</v>
      </c>
      <c r="D886" t="s">
        <v>9</v>
      </c>
      <c r="E886" t="s">
        <v>10</v>
      </c>
      <c r="F886">
        <v>75000000</v>
      </c>
      <c r="G886">
        <v>631064182</v>
      </c>
      <c r="H886" t="s">
        <v>11</v>
      </c>
      <c r="I886">
        <f>YEAR(Table1[[#This Row],[date]])</f>
        <v>2016</v>
      </c>
      <c r="J886">
        <f>Table1[[#This Row],[revenue]]-Table1[[#This Row],[budget_x]]</f>
        <v>556064182</v>
      </c>
      <c r="K886" s="7">
        <f>Table1[[#This Row],[profit /loss ]]/Table1[[#This Row],[budget_x]]</f>
        <v>7.4141890933333334</v>
      </c>
      <c r="L886" t="str" cm="1">
        <f t="array" ref="L886">_xlfn.IFS(Table1[[#This Row],[score]]&gt;70,"high",Table1[[#This Row],[score]]&gt;50,"medium",Table1[[#This Row],[score]]&lt;=50,"low")</f>
        <v>high</v>
      </c>
    </row>
    <row r="887" spans="1:12" x14ac:dyDescent="0.3">
      <c r="A887" t="s">
        <v>916</v>
      </c>
      <c r="B887" s="1">
        <v>42697</v>
      </c>
      <c r="C887">
        <v>71</v>
      </c>
      <c r="D887" t="s">
        <v>9</v>
      </c>
      <c r="E887" t="s">
        <v>10</v>
      </c>
      <c r="F887">
        <v>84000</v>
      </c>
      <c r="G887">
        <v>0</v>
      </c>
      <c r="H887" t="s">
        <v>11</v>
      </c>
      <c r="I887">
        <f>YEAR(Table1[[#This Row],[date]])</f>
        <v>2016</v>
      </c>
      <c r="J887">
        <f>Table1[[#This Row],[revenue]]-Table1[[#This Row],[budget_x]]</f>
        <v>-84000</v>
      </c>
      <c r="K887" s="7">
        <f>Table1[[#This Row],[profit /loss ]]/Table1[[#This Row],[budget_x]]</f>
        <v>-1</v>
      </c>
      <c r="L887" t="str" cm="1">
        <f t="array" ref="L887">_xlfn.IFS(Table1[[#This Row],[score]]&gt;70,"high",Table1[[#This Row],[score]]&gt;50,"medium",Table1[[#This Row],[score]]&lt;=50,"low")</f>
        <v>high</v>
      </c>
    </row>
    <row r="888" spans="1:12" x14ac:dyDescent="0.3">
      <c r="A888" t="s">
        <v>917</v>
      </c>
      <c r="B888" s="1">
        <v>42453</v>
      </c>
      <c r="C888">
        <v>69</v>
      </c>
      <c r="D888" t="s">
        <v>9</v>
      </c>
      <c r="E888" t="s">
        <v>10</v>
      </c>
      <c r="F888">
        <v>140000000</v>
      </c>
      <c r="G888">
        <v>521170825</v>
      </c>
      <c r="H888" t="s">
        <v>11</v>
      </c>
      <c r="I888">
        <f>YEAR(Table1[[#This Row],[date]])</f>
        <v>2016</v>
      </c>
      <c r="J888">
        <f>Table1[[#This Row],[revenue]]-Table1[[#This Row],[budget_x]]</f>
        <v>381170825</v>
      </c>
      <c r="K888" s="7">
        <f>Table1[[#This Row],[profit /loss ]]/Table1[[#This Row],[budget_x]]</f>
        <v>2.7226487499999998</v>
      </c>
      <c r="L888" t="str" cm="1">
        <f t="array" ref="L888">_xlfn.IFS(Table1[[#This Row],[score]]&gt;70,"high",Table1[[#This Row],[score]]&gt;50,"medium",Table1[[#This Row],[score]]&lt;=50,"low")</f>
        <v>medium</v>
      </c>
    </row>
    <row r="889" spans="1:12" x14ac:dyDescent="0.3">
      <c r="A889" t="s">
        <v>918</v>
      </c>
      <c r="B889" s="1">
        <v>43600</v>
      </c>
      <c r="C889">
        <v>77</v>
      </c>
      <c r="D889" t="s">
        <v>9</v>
      </c>
      <c r="E889" t="s">
        <v>74</v>
      </c>
      <c r="F889">
        <v>47065698.600000001</v>
      </c>
      <c r="G889">
        <v>25775371</v>
      </c>
      <c r="H889" t="s">
        <v>75</v>
      </c>
      <c r="I889">
        <f>YEAR(Table1[[#This Row],[date]])</f>
        <v>2019</v>
      </c>
      <c r="J889">
        <f>Table1[[#This Row],[revenue]]-Table1[[#This Row],[budget_x]]</f>
        <v>-21290327.600000001</v>
      </c>
      <c r="K889" s="7">
        <f>Table1[[#This Row],[profit /loss ]]/Table1[[#This Row],[budget_x]]</f>
        <v>-0.45235337482061727</v>
      </c>
      <c r="L889" t="str" cm="1">
        <f t="array" ref="L889">_xlfn.IFS(Table1[[#This Row],[score]]&gt;70,"high",Table1[[#This Row],[score]]&gt;50,"medium",Table1[[#This Row],[score]]&lt;=50,"low")</f>
        <v>high</v>
      </c>
    </row>
    <row r="890" spans="1:12" x14ac:dyDescent="0.3">
      <c r="A890" t="s">
        <v>919</v>
      </c>
      <c r="B890" s="1">
        <v>44848</v>
      </c>
      <c r="C890">
        <v>68</v>
      </c>
      <c r="D890" t="s">
        <v>9</v>
      </c>
      <c r="E890" t="s">
        <v>10</v>
      </c>
      <c r="F890">
        <v>68800000</v>
      </c>
      <c r="G890">
        <v>226866064.59999999</v>
      </c>
      <c r="H890" t="s">
        <v>30</v>
      </c>
      <c r="I890">
        <f>YEAR(Table1[[#This Row],[date]])</f>
        <v>2022</v>
      </c>
      <c r="J890">
        <f>Table1[[#This Row],[revenue]]-Table1[[#This Row],[budget_x]]</f>
        <v>158066064.59999999</v>
      </c>
      <c r="K890" s="7">
        <f>Table1[[#This Row],[profit /loss ]]/Table1[[#This Row],[budget_x]]</f>
        <v>2.2974718691860465</v>
      </c>
      <c r="L890" t="str" cm="1">
        <f t="array" ref="L890">_xlfn.IFS(Table1[[#This Row],[score]]&gt;70,"high",Table1[[#This Row],[score]]&gt;50,"medium",Table1[[#This Row],[score]]&lt;=50,"low")</f>
        <v>medium</v>
      </c>
    </row>
    <row r="891" spans="1:12" x14ac:dyDescent="0.3">
      <c r="A891" t="s">
        <v>920</v>
      </c>
      <c r="B891" s="1">
        <v>42782</v>
      </c>
      <c r="C891">
        <v>60</v>
      </c>
      <c r="D891" t="s">
        <v>9</v>
      </c>
      <c r="E891" t="s">
        <v>10</v>
      </c>
      <c r="F891">
        <v>150000000</v>
      </c>
      <c r="G891">
        <v>334486852</v>
      </c>
      <c r="H891" t="s">
        <v>11</v>
      </c>
      <c r="I891">
        <f>YEAR(Table1[[#This Row],[date]])</f>
        <v>2017</v>
      </c>
      <c r="J891">
        <f>Table1[[#This Row],[revenue]]-Table1[[#This Row],[budget_x]]</f>
        <v>184486852</v>
      </c>
      <c r="K891" s="7">
        <f>Table1[[#This Row],[profit /loss ]]/Table1[[#This Row],[budget_x]]</f>
        <v>1.2299123466666666</v>
      </c>
      <c r="L891" t="str" cm="1">
        <f t="array" ref="L891">_xlfn.IFS(Table1[[#This Row],[score]]&gt;70,"high",Table1[[#This Row],[score]]&gt;50,"medium",Table1[[#This Row],[score]]&lt;=50,"low")</f>
        <v>medium</v>
      </c>
    </row>
    <row r="892" spans="1:12" x14ac:dyDescent="0.3">
      <c r="A892" t="s">
        <v>921</v>
      </c>
      <c r="B892" s="1">
        <v>44288</v>
      </c>
      <c r="C892">
        <v>74</v>
      </c>
      <c r="D892" t="s">
        <v>9</v>
      </c>
      <c r="E892" t="s">
        <v>10</v>
      </c>
      <c r="F892">
        <v>128400000</v>
      </c>
      <c r="G892">
        <v>439574045.60000002</v>
      </c>
      <c r="H892" t="s">
        <v>17</v>
      </c>
      <c r="I892">
        <f>YEAR(Table1[[#This Row],[date]])</f>
        <v>2021</v>
      </c>
      <c r="J892">
        <f>Table1[[#This Row],[revenue]]-Table1[[#This Row],[budget_x]]</f>
        <v>311174045.60000002</v>
      </c>
      <c r="K892" s="7">
        <f>Table1[[#This Row],[profit /loss ]]/Table1[[#This Row],[budget_x]]</f>
        <v>2.4234738753894085</v>
      </c>
      <c r="L892" t="str" cm="1">
        <f t="array" ref="L892">_xlfn.IFS(Table1[[#This Row],[score]]&gt;70,"high",Table1[[#This Row],[score]]&gt;50,"medium",Table1[[#This Row],[score]]&lt;=50,"low")</f>
        <v>high</v>
      </c>
    </row>
    <row r="893" spans="1:12" x14ac:dyDescent="0.3">
      <c r="A893" t="s">
        <v>922</v>
      </c>
      <c r="B893" s="1">
        <v>43609</v>
      </c>
      <c r="C893">
        <v>71</v>
      </c>
      <c r="D893" t="s">
        <v>9</v>
      </c>
      <c r="E893" t="s">
        <v>10</v>
      </c>
      <c r="F893">
        <v>182000000</v>
      </c>
      <c r="G893">
        <v>1046587513</v>
      </c>
      <c r="H893" t="s">
        <v>11</v>
      </c>
      <c r="I893">
        <f>YEAR(Table1[[#This Row],[date]])</f>
        <v>2019</v>
      </c>
      <c r="J893">
        <f>Table1[[#This Row],[revenue]]-Table1[[#This Row],[budget_x]]</f>
        <v>864587513</v>
      </c>
      <c r="K893" s="7">
        <f>Table1[[#This Row],[profit /loss ]]/Table1[[#This Row],[budget_x]]</f>
        <v>4.7504808406593408</v>
      </c>
      <c r="L893" t="str" cm="1">
        <f t="array" ref="L893">_xlfn.IFS(Table1[[#This Row],[score]]&gt;70,"high",Table1[[#This Row],[score]]&gt;50,"medium",Table1[[#This Row],[score]]&lt;=50,"low")</f>
        <v>high</v>
      </c>
    </row>
    <row r="894" spans="1:12" x14ac:dyDescent="0.3">
      <c r="A894" t="s">
        <v>922</v>
      </c>
      <c r="B894" s="1">
        <v>43609</v>
      </c>
      <c r="C894">
        <v>71</v>
      </c>
      <c r="D894" t="s">
        <v>9</v>
      </c>
      <c r="E894" t="s">
        <v>10</v>
      </c>
      <c r="F894">
        <v>28000000</v>
      </c>
      <c r="G894">
        <v>504050219</v>
      </c>
      <c r="H894" t="s">
        <v>11</v>
      </c>
      <c r="I894">
        <f>YEAR(Table1[[#This Row],[date]])</f>
        <v>2019</v>
      </c>
      <c r="J894">
        <f>Table1[[#This Row],[revenue]]-Table1[[#This Row],[budget_x]]</f>
        <v>476050219</v>
      </c>
      <c r="K894" s="7">
        <f>Table1[[#This Row],[profit /loss ]]/Table1[[#This Row],[budget_x]]</f>
        <v>17.001793535714285</v>
      </c>
      <c r="L894" t="str" cm="1">
        <f t="array" ref="L894">_xlfn.IFS(Table1[[#This Row],[score]]&gt;70,"high",Table1[[#This Row],[score]]&gt;50,"medium",Table1[[#This Row],[score]]&lt;=50,"low")</f>
        <v>high</v>
      </c>
    </row>
    <row r="895" spans="1:12" x14ac:dyDescent="0.3">
      <c r="A895" t="s">
        <v>923</v>
      </c>
      <c r="B895" s="1">
        <v>25190</v>
      </c>
      <c r="C895">
        <v>73</v>
      </c>
      <c r="D895" t="s">
        <v>9</v>
      </c>
      <c r="E895" t="s">
        <v>10</v>
      </c>
      <c r="F895">
        <v>175000000</v>
      </c>
      <c r="G895">
        <v>953535821</v>
      </c>
      <c r="H895" t="s">
        <v>11</v>
      </c>
      <c r="I895">
        <f>YEAR(Table1[[#This Row],[date]])</f>
        <v>1968</v>
      </c>
      <c r="J895">
        <f>Table1[[#This Row],[revenue]]-Table1[[#This Row],[budget_x]]</f>
        <v>778535821</v>
      </c>
      <c r="K895" s="7">
        <f>Table1[[#This Row],[profit /loss ]]/Table1[[#This Row],[budget_x]]</f>
        <v>4.4487761199999998</v>
      </c>
      <c r="L895" t="str" cm="1">
        <f t="array" ref="L895">_xlfn.IFS(Table1[[#This Row],[score]]&gt;70,"high",Table1[[#This Row],[score]]&gt;50,"medium",Table1[[#This Row],[score]]&lt;=50,"low")</f>
        <v>high</v>
      </c>
    </row>
    <row r="896" spans="1:12" x14ac:dyDescent="0.3">
      <c r="A896" t="s">
        <v>923</v>
      </c>
      <c r="B896" s="1">
        <v>25190</v>
      </c>
      <c r="C896">
        <v>73</v>
      </c>
      <c r="D896" t="s">
        <v>9</v>
      </c>
      <c r="E896" t="s">
        <v>10</v>
      </c>
      <c r="F896">
        <v>27000000</v>
      </c>
      <c r="G896">
        <v>44342956</v>
      </c>
      <c r="H896" t="s">
        <v>11</v>
      </c>
      <c r="I896">
        <f>YEAR(Table1[[#This Row],[date]])</f>
        <v>1968</v>
      </c>
      <c r="J896">
        <f>Table1[[#This Row],[revenue]]-Table1[[#This Row],[budget_x]]</f>
        <v>17342956</v>
      </c>
      <c r="K896" s="7">
        <f>Table1[[#This Row],[profit /loss ]]/Table1[[#This Row],[budget_x]]</f>
        <v>0.64233170370370374</v>
      </c>
      <c r="L896" t="str" cm="1">
        <f t="array" ref="L896">_xlfn.IFS(Table1[[#This Row],[score]]&gt;70,"high",Table1[[#This Row],[score]]&gt;50,"medium",Table1[[#This Row],[score]]&lt;=50,"low")</f>
        <v>high</v>
      </c>
    </row>
    <row r="897" spans="1:12" x14ac:dyDescent="0.3">
      <c r="A897" t="s">
        <v>924</v>
      </c>
      <c r="B897" s="1">
        <v>42831</v>
      </c>
      <c r="C897">
        <v>84</v>
      </c>
      <c r="D897" t="s">
        <v>9</v>
      </c>
      <c r="E897" t="s">
        <v>69</v>
      </c>
      <c r="F897">
        <v>2937023.8</v>
      </c>
      <c r="G897">
        <v>30156463</v>
      </c>
      <c r="H897" t="s">
        <v>11</v>
      </c>
      <c r="I897">
        <f>YEAR(Table1[[#This Row],[date]])</f>
        <v>2017</v>
      </c>
      <c r="J897">
        <f>Table1[[#This Row],[revenue]]-Table1[[#This Row],[budget_x]]</f>
        <v>27219439.199999999</v>
      </c>
      <c r="K897" s="7">
        <f>Table1[[#This Row],[profit /loss ]]/Table1[[#This Row],[budget_x]]</f>
        <v>9.2676944599495581</v>
      </c>
      <c r="L897" t="str" cm="1">
        <f t="array" ref="L897">_xlfn.IFS(Table1[[#This Row],[score]]&gt;70,"high",Table1[[#This Row],[score]]&gt;50,"medium",Table1[[#This Row],[score]]&lt;=50,"low")</f>
        <v>high</v>
      </c>
    </row>
    <row r="898" spans="1:12" x14ac:dyDescent="0.3">
      <c r="A898" t="s">
        <v>925</v>
      </c>
      <c r="B898" s="1">
        <v>21909</v>
      </c>
      <c r="C898">
        <v>64</v>
      </c>
      <c r="D898" t="s">
        <v>9</v>
      </c>
      <c r="E898" t="s">
        <v>10</v>
      </c>
      <c r="F898">
        <v>5000000</v>
      </c>
      <c r="G898">
        <v>11016959</v>
      </c>
      <c r="H898" t="s">
        <v>17</v>
      </c>
      <c r="I898">
        <f>YEAR(Table1[[#This Row],[date]])</f>
        <v>1959</v>
      </c>
      <c r="J898">
        <f>Table1[[#This Row],[revenue]]-Table1[[#This Row],[budget_x]]</f>
        <v>6016959</v>
      </c>
      <c r="K898" s="7">
        <f>Table1[[#This Row],[profit /loss ]]/Table1[[#This Row],[budget_x]]</f>
        <v>1.2033917999999999</v>
      </c>
      <c r="L898" t="str" cm="1">
        <f t="array" ref="L898">_xlfn.IFS(Table1[[#This Row],[score]]&gt;70,"high",Table1[[#This Row],[score]]&gt;50,"medium",Table1[[#This Row],[score]]&lt;=50,"low")</f>
        <v>medium</v>
      </c>
    </row>
    <row r="899" spans="1:12" x14ac:dyDescent="0.3">
      <c r="A899" t="s">
        <v>926</v>
      </c>
      <c r="B899" s="1">
        <v>38347</v>
      </c>
      <c r="C899">
        <v>77</v>
      </c>
      <c r="D899" t="s">
        <v>9</v>
      </c>
      <c r="E899" t="s">
        <v>10</v>
      </c>
      <c r="F899">
        <v>92000000</v>
      </c>
      <c r="G899">
        <v>631441092</v>
      </c>
      <c r="H899" t="s">
        <v>11</v>
      </c>
      <c r="I899">
        <f>YEAR(Table1[[#This Row],[date]])</f>
        <v>2004</v>
      </c>
      <c r="J899">
        <f>Table1[[#This Row],[revenue]]-Table1[[#This Row],[budget_x]]</f>
        <v>539441092</v>
      </c>
      <c r="K899" s="7">
        <f>Table1[[#This Row],[profit /loss ]]/Table1[[#This Row],[budget_x]]</f>
        <v>5.8634901304347826</v>
      </c>
      <c r="L899" t="str" cm="1">
        <f t="array" ref="L899">_xlfn.IFS(Table1[[#This Row],[score]]&gt;70,"high",Table1[[#This Row],[score]]&gt;50,"medium",Table1[[#This Row],[score]]&lt;=50,"low")</f>
        <v>high</v>
      </c>
    </row>
    <row r="900" spans="1:12" x14ac:dyDescent="0.3">
      <c r="A900" t="s">
        <v>927</v>
      </c>
      <c r="B900" s="1">
        <v>44834</v>
      </c>
      <c r="C900">
        <v>69</v>
      </c>
      <c r="D900" t="s">
        <v>9</v>
      </c>
      <c r="E900" t="s">
        <v>10</v>
      </c>
      <c r="F900">
        <v>35000000</v>
      </c>
      <c r="G900">
        <v>86669039</v>
      </c>
      <c r="H900" t="s">
        <v>11</v>
      </c>
      <c r="I900">
        <f>YEAR(Table1[[#This Row],[date]])</f>
        <v>2022</v>
      </c>
      <c r="J900">
        <f>Table1[[#This Row],[revenue]]-Table1[[#This Row],[budget_x]]</f>
        <v>51669039</v>
      </c>
      <c r="K900" s="7">
        <f>Table1[[#This Row],[profit /loss ]]/Table1[[#This Row],[budget_x]]</f>
        <v>1.4762582571428571</v>
      </c>
      <c r="L900" t="str" cm="1">
        <f t="array" ref="L900">_xlfn.IFS(Table1[[#This Row],[score]]&gt;70,"high",Table1[[#This Row],[score]]&gt;50,"medium",Table1[[#This Row],[score]]&lt;=50,"low")</f>
        <v>medium</v>
      </c>
    </row>
    <row r="901" spans="1:12" x14ac:dyDescent="0.3">
      <c r="A901" t="s">
        <v>928</v>
      </c>
      <c r="B901" s="1">
        <v>42271</v>
      </c>
      <c r="C901">
        <v>63</v>
      </c>
      <c r="D901" t="s">
        <v>9</v>
      </c>
      <c r="E901" t="s">
        <v>10</v>
      </c>
      <c r="F901">
        <v>5000000</v>
      </c>
      <c r="G901">
        <v>98677816</v>
      </c>
      <c r="H901" t="s">
        <v>11</v>
      </c>
      <c r="I901">
        <f>YEAR(Table1[[#This Row],[date]])</f>
        <v>2015</v>
      </c>
      <c r="J901">
        <f>Table1[[#This Row],[revenue]]-Table1[[#This Row],[budget_x]]</f>
        <v>93677816</v>
      </c>
      <c r="K901" s="7">
        <f>Table1[[#This Row],[profit /loss ]]/Table1[[#This Row],[budget_x]]</f>
        <v>18.735563200000001</v>
      </c>
      <c r="L901" t="str" cm="1">
        <f t="array" ref="L901">_xlfn.IFS(Table1[[#This Row],[score]]&gt;70,"high",Table1[[#This Row],[score]]&gt;50,"medium",Table1[[#This Row],[score]]&lt;=50,"low")</f>
        <v>medium</v>
      </c>
    </row>
    <row r="902" spans="1:12" x14ac:dyDescent="0.3">
      <c r="A902" t="s">
        <v>929</v>
      </c>
      <c r="B902" s="1">
        <v>42796</v>
      </c>
      <c r="C902">
        <v>78</v>
      </c>
      <c r="D902" t="s">
        <v>9</v>
      </c>
      <c r="E902" t="s">
        <v>10</v>
      </c>
      <c r="F902">
        <v>127000000</v>
      </c>
      <c r="G902">
        <v>614202315</v>
      </c>
      <c r="H902" t="s">
        <v>11</v>
      </c>
      <c r="I902">
        <f>YEAR(Table1[[#This Row],[date]])</f>
        <v>2017</v>
      </c>
      <c r="J902">
        <f>Table1[[#This Row],[revenue]]-Table1[[#This Row],[budget_x]]</f>
        <v>487202315</v>
      </c>
      <c r="K902" s="7">
        <f>Table1[[#This Row],[profit /loss ]]/Table1[[#This Row],[budget_x]]</f>
        <v>3.8362387007874017</v>
      </c>
      <c r="L902" t="str" cm="1">
        <f t="array" ref="L902">_xlfn.IFS(Table1[[#This Row],[score]]&gt;70,"high",Table1[[#This Row],[score]]&gt;50,"medium",Table1[[#This Row],[score]]&lt;=50,"low")</f>
        <v>high</v>
      </c>
    </row>
    <row r="903" spans="1:12" x14ac:dyDescent="0.3">
      <c r="A903" t="s">
        <v>930</v>
      </c>
      <c r="B903" s="1">
        <v>29587</v>
      </c>
      <c r="C903">
        <v>46</v>
      </c>
      <c r="D903" t="s">
        <v>9</v>
      </c>
      <c r="E903" t="s">
        <v>253</v>
      </c>
      <c r="F903">
        <v>89200000</v>
      </c>
      <c r="G903">
        <v>450005002.80000001</v>
      </c>
      <c r="H903" t="s">
        <v>254</v>
      </c>
      <c r="I903">
        <f>YEAR(Table1[[#This Row],[date]])</f>
        <v>1981</v>
      </c>
      <c r="J903">
        <f>Table1[[#This Row],[revenue]]-Table1[[#This Row],[budget_x]]</f>
        <v>360805002.80000001</v>
      </c>
      <c r="K903" s="7">
        <f>Table1[[#This Row],[profit /loss ]]/Table1[[#This Row],[budget_x]]</f>
        <v>4.0448991345291478</v>
      </c>
      <c r="L903" t="str" cm="1">
        <f t="array" ref="L903">_xlfn.IFS(Table1[[#This Row],[score]]&gt;70,"high",Table1[[#This Row],[score]]&gt;50,"medium",Table1[[#This Row],[score]]&lt;=50,"low")</f>
        <v>low</v>
      </c>
    </row>
    <row r="904" spans="1:12" x14ac:dyDescent="0.3">
      <c r="A904" t="s">
        <v>245</v>
      </c>
      <c r="B904" s="1">
        <v>36499</v>
      </c>
      <c r="C904">
        <v>63</v>
      </c>
      <c r="D904" t="s">
        <v>9</v>
      </c>
      <c r="E904" t="s">
        <v>10</v>
      </c>
      <c r="F904">
        <v>20000000</v>
      </c>
      <c r="G904">
        <v>192810486.80000001</v>
      </c>
      <c r="H904" t="s">
        <v>17</v>
      </c>
      <c r="I904">
        <f>YEAR(Table1[[#This Row],[date]])</f>
        <v>1999</v>
      </c>
      <c r="J904">
        <f>Table1[[#This Row],[revenue]]-Table1[[#This Row],[budget_x]]</f>
        <v>172810486.80000001</v>
      </c>
      <c r="K904" s="7">
        <f>Table1[[#This Row],[profit /loss ]]/Table1[[#This Row],[budget_x]]</f>
        <v>8.6405243400000007</v>
      </c>
      <c r="L904" t="str" cm="1">
        <f t="array" ref="L904">_xlfn.IFS(Table1[[#This Row],[score]]&gt;70,"high",Table1[[#This Row],[score]]&gt;50,"medium",Table1[[#This Row],[score]]&lt;=50,"low")</f>
        <v>medium</v>
      </c>
    </row>
    <row r="905" spans="1:12" x14ac:dyDescent="0.3">
      <c r="A905" t="s">
        <v>931</v>
      </c>
      <c r="B905" s="1">
        <v>33486</v>
      </c>
      <c r="C905">
        <v>81</v>
      </c>
      <c r="D905" t="s">
        <v>9</v>
      </c>
      <c r="E905" t="s">
        <v>10</v>
      </c>
      <c r="F905">
        <v>100000000</v>
      </c>
      <c r="G905">
        <v>515376182</v>
      </c>
      <c r="H905" t="s">
        <v>11</v>
      </c>
      <c r="I905">
        <f>YEAR(Table1[[#This Row],[date]])</f>
        <v>1991</v>
      </c>
      <c r="J905">
        <f>Table1[[#This Row],[revenue]]-Table1[[#This Row],[budget_x]]</f>
        <v>415376182</v>
      </c>
      <c r="K905" s="7">
        <f>Table1[[#This Row],[profit /loss ]]/Table1[[#This Row],[budget_x]]</f>
        <v>4.1537618199999997</v>
      </c>
      <c r="L905" t="str" cm="1">
        <f t="array" ref="L905">_xlfn.IFS(Table1[[#This Row],[score]]&gt;70,"high",Table1[[#This Row],[score]]&gt;50,"medium",Table1[[#This Row],[score]]&lt;=50,"low")</f>
        <v>high</v>
      </c>
    </row>
    <row r="906" spans="1:12" x14ac:dyDescent="0.3">
      <c r="A906" t="s">
        <v>932</v>
      </c>
      <c r="B906" s="1">
        <v>39450</v>
      </c>
      <c r="C906">
        <v>56</v>
      </c>
      <c r="D906" t="s">
        <v>9</v>
      </c>
      <c r="E906" t="s">
        <v>10</v>
      </c>
      <c r="F906">
        <v>10000000</v>
      </c>
      <c r="G906">
        <v>18610260</v>
      </c>
      <c r="H906" t="s">
        <v>11</v>
      </c>
      <c r="I906">
        <f>YEAR(Table1[[#This Row],[date]])</f>
        <v>2008</v>
      </c>
      <c r="J906">
        <f>Table1[[#This Row],[revenue]]-Table1[[#This Row],[budget_x]]</f>
        <v>8610260</v>
      </c>
      <c r="K906" s="7">
        <f>Table1[[#This Row],[profit /loss ]]/Table1[[#This Row],[budget_x]]</f>
        <v>0.86102599999999996</v>
      </c>
      <c r="L906" t="str" cm="1">
        <f t="array" ref="L906">_xlfn.IFS(Table1[[#This Row],[score]]&gt;70,"high",Table1[[#This Row],[score]]&gt;50,"medium",Table1[[#This Row],[score]]&lt;=50,"low")</f>
        <v>medium</v>
      </c>
    </row>
    <row r="907" spans="1:12" x14ac:dyDescent="0.3">
      <c r="A907" t="s">
        <v>933</v>
      </c>
      <c r="B907" s="1">
        <v>44846</v>
      </c>
      <c r="C907">
        <v>0</v>
      </c>
      <c r="D907" t="s">
        <v>9</v>
      </c>
      <c r="E907" t="s">
        <v>15</v>
      </c>
      <c r="F907">
        <v>203000000</v>
      </c>
      <c r="G907">
        <v>178359863</v>
      </c>
      <c r="H907" t="s">
        <v>17</v>
      </c>
      <c r="I907">
        <f>YEAR(Table1[[#This Row],[date]])</f>
        <v>2022</v>
      </c>
      <c r="J907">
        <f>Table1[[#This Row],[revenue]]-Table1[[#This Row],[budget_x]]</f>
        <v>-24640137</v>
      </c>
      <c r="K907" s="7">
        <f>Table1[[#This Row],[profit /loss ]]/Table1[[#This Row],[budget_x]]</f>
        <v>-0.12137998522167488</v>
      </c>
      <c r="L907" t="str" cm="1">
        <f t="array" ref="L907">_xlfn.IFS(Table1[[#This Row],[score]]&gt;70,"high",Table1[[#This Row],[score]]&gt;50,"medium",Table1[[#This Row],[score]]&lt;=50,"low")</f>
        <v>low</v>
      </c>
    </row>
    <row r="908" spans="1:12" x14ac:dyDescent="0.3">
      <c r="A908" t="s">
        <v>934</v>
      </c>
      <c r="B908" s="1">
        <v>43095</v>
      </c>
      <c r="C908">
        <v>82</v>
      </c>
      <c r="D908" t="s">
        <v>9</v>
      </c>
      <c r="E908" t="s">
        <v>10</v>
      </c>
      <c r="F908">
        <v>3500000</v>
      </c>
      <c r="G908">
        <v>41649462</v>
      </c>
      <c r="H908" t="s">
        <v>11</v>
      </c>
      <c r="I908">
        <f>YEAR(Table1[[#This Row],[date]])</f>
        <v>2017</v>
      </c>
      <c r="J908">
        <f>Table1[[#This Row],[revenue]]-Table1[[#This Row],[budget_x]]</f>
        <v>38149462</v>
      </c>
      <c r="K908" s="7">
        <f>Table1[[#This Row],[profit /loss ]]/Table1[[#This Row],[budget_x]]</f>
        <v>10.899846285714286</v>
      </c>
      <c r="L908" t="str" cm="1">
        <f t="array" ref="L908">_xlfn.IFS(Table1[[#This Row],[score]]&gt;70,"high",Table1[[#This Row],[score]]&gt;50,"medium",Table1[[#This Row],[score]]&lt;=50,"low")</f>
        <v>high</v>
      </c>
    </row>
    <row r="909" spans="1:12" x14ac:dyDescent="0.3">
      <c r="A909" t="s">
        <v>935</v>
      </c>
      <c r="B909" s="1">
        <v>44358</v>
      </c>
      <c r="C909">
        <v>80</v>
      </c>
      <c r="D909" t="s">
        <v>9</v>
      </c>
      <c r="E909" t="s">
        <v>10</v>
      </c>
      <c r="F909">
        <v>21363393</v>
      </c>
      <c r="G909">
        <v>25860000</v>
      </c>
      <c r="H909" t="s">
        <v>11</v>
      </c>
      <c r="I909">
        <f>YEAR(Table1[[#This Row],[date]])</f>
        <v>2021</v>
      </c>
      <c r="J909">
        <f>Table1[[#This Row],[revenue]]-Table1[[#This Row],[budget_x]]</f>
        <v>4496607</v>
      </c>
      <c r="K909" s="7">
        <f>Table1[[#This Row],[profit /loss ]]/Table1[[#This Row],[budget_x]]</f>
        <v>0.21048187429777657</v>
      </c>
      <c r="L909" t="str" cm="1">
        <f t="array" ref="L909">_xlfn.IFS(Table1[[#This Row],[score]]&gt;70,"high",Table1[[#This Row],[score]]&gt;50,"medium",Table1[[#This Row],[score]]&lt;=50,"low")</f>
        <v>high</v>
      </c>
    </row>
    <row r="910" spans="1:12" x14ac:dyDescent="0.3">
      <c r="A910" t="s">
        <v>936</v>
      </c>
      <c r="B910" s="1">
        <v>39237</v>
      </c>
      <c r="C910">
        <v>64</v>
      </c>
      <c r="D910" t="s">
        <v>9</v>
      </c>
      <c r="E910" t="s">
        <v>10</v>
      </c>
      <c r="F910">
        <v>258000000</v>
      </c>
      <c r="G910">
        <v>894860230</v>
      </c>
      <c r="H910" t="s">
        <v>11</v>
      </c>
      <c r="I910">
        <f>YEAR(Table1[[#This Row],[date]])</f>
        <v>2007</v>
      </c>
      <c r="J910">
        <f>Table1[[#This Row],[revenue]]-Table1[[#This Row],[budget_x]]</f>
        <v>636860230</v>
      </c>
      <c r="K910" s="7">
        <f>Table1[[#This Row],[profit /loss ]]/Table1[[#This Row],[budget_x]]</f>
        <v>2.4684505038759692</v>
      </c>
      <c r="L910" t="str" cm="1">
        <f t="array" ref="L910">_xlfn.IFS(Table1[[#This Row],[score]]&gt;70,"high",Table1[[#This Row],[score]]&gt;50,"medium",Table1[[#This Row],[score]]&lt;=50,"low")</f>
        <v>medium</v>
      </c>
    </row>
    <row r="911" spans="1:12" x14ac:dyDescent="0.3">
      <c r="A911" t="s">
        <v>937</v>
      </c>
      <c r="B911" s="1">
        <v>41276</v>
      </c>
      <c r="C911">
        <v>66</v>
      </c>
      <c r="D911" t="s">
        <v>9</v>
      </c>
      <c r="E911" t="s">
        <v>10</v>
      </c>
      <c r="F911">
        <v>60000000</v>
      </c>
      <c r="G911">
        <v>217370736</v>
      </c>
      <c r="H911" t="s">
        <v>11</v>
      </c>
      <c r="I911">
        <f>YEAR(Table1[[#This Row],[date]])</f>
        <v>2013</v>
      </c>
      <c r="J911">
        <f>Table1[[#This Row],[revenue]]-Table1[[#This Row],[budget_x]]</f>
        <v>157370736</v>
      </c>
      <c r="K911" s="7">
        <f>Table1[[#This Row],[profit /loss ]]/Table1[[#This Row],[budget_x]]</f>
        <v>2.6228456000000002</v>
      </c>
      <c r="L911" t="str" cm="1">
        <f t="array" ref="L911">_xlfn.IFS(Table1[[#This Row],[score]]&gt;70,"high",Table1[[#This Row],[score]]&gt;50,"medium",Table1[[#This Row],[score]]&lt;=50,"low")</f>
        <v>medium</v>
      </c>
    </row>
    <row r="912" spans="1:12" x14ac:dyDescent="0.3">
      <c r="A912" t="s">
        <v>938</v>
      </c>
      <c r="B912" s="1">
        <v>38246</v>
      </c>
      <c r="C912">
        <v>57</v>
      </c>
      <c r="D912" t="s">
        <v>9</v>
      </c>
      <c r="E912" t="s">
        <v>10</v>
      </c>
      <c r="F912">
        <v>50000000</v>
      </c>
      <c r="G912">
        <v>200804534</v>
      </c>
      <c r="H912" t="s">
        <v>11</v>
      </c>
      <c r="I912">
        <f>YEAR(Table1[[#This Row],[date]])</f>
        <v>2004</v>
      </c>
      <c r="J912">
        <f>Table1[[#This Row],[revenue]]-Table1[[#This Row],[budget_x]]</f>
        <v>150804534</v>
      </c>
      <c r="K912" s="7">
        <f>Table1[[#This Row],[profit /loss ]]/Table1[[#This Row],[budget_x]]</f>
        <v>3.01609068</v>
      </c>
      <c r="L912" t="str" cm="1">
        <f t="array" ref="L912">_xlfn.IFS(Table1[[#This Row],[score]]&gt;70,"high",Table1[[#This Row],[score]]&gt;50,"medium",Table1[[#This Row],[score]]&lt;=50,"low")</f>
        <v>medium</v>
      </c>
    </row>
    <row r="913" spans="1:12" x14ac:dyDescent="0.3">
      <c r="A913" t="s">
        <v>939</v>
      </c>
      <c r="B913" s="1">
        <v>35860</v>
      </c>
      <c r="C913">
        <v>44</v>
      </c>
      <c r="D913" t="s">
        <v>9</v>
      </c>
      <c r="E913" t="s">
        <v>86</v>
      </c>
      <c r="F913">
        <v>133300000</v>
      </c>
      <c r="G913">
        <v>601247524.79999995</v>
      </c>
      <c r="H913" t="s">
        <v>87</v>
      </c>
      <c r="I913">
        <f>YEAR(Table1[[#This Row],[date]])</f>
        <v>1998</v>
      </c>
      <c r="J913">
        <f>Table1[[#This Row],[revenue]]-Table1[[#This Row],[budget_x]]</f>
        <v>467947524.79999995</v>
      </c>
      <c r="K913" s="7">
        <f>Table1[[#This Row],[profit /loss ]]/Table1[[#This Row],[budget_x]]</f>
        <v>3.5104840570142533</v>
      </c>
      <c r="L913" t="str" cm="1">
        <f t="array" ref="L913">_xlfn.IFS(Table1[[#This Row],[score]]&gt;70,"high",Table1[[#This Row],[score]]&gt;50,"medium",Table1[[#This Row],[score]]&lt;=50,"low")</f>
        <v>low</v>
      </c>
    </row>
    <row r="914" spans="1:12" x14ac:dyDescent="0.3">
      <c r="A914" t="s">
        <v>940</v>
      </c>
      <c r="B914" s="1">
        <v>43804</v>
      </c>
      <c r="C914">
        <v>66</v>
      </c>
      <c r="D914" t="s">
        <v>9</v>
      </c>
      <c r="E914" t="s">
        <v>10</v>
      </c>
      <c r="F914">
        <v>30000000</v>
      </c>
      <c r="G914">
        <v>191502243</v>
      </c>
      <c r="H914" t="s">
        <v>11</v>
      </c>
      <c r="I914">
        <f>YEAR(Table1[[#This Row],[date]])</f>
        <v>2019</v>
      </c>
      <c r="J914">
        <f>Table1[[#This Row],[revenue]]-Table1[[#This Row],[budget_x]]</f>
        <v>161502243</v>
      </c>
      <c r="K914" s="7">
        <f>Table1[[#This Row],[profit /loss ]]/Table1[[#This Row],[budget_x]]</f>
        <v>5.3834080999999996</v>
      </c>
      <c r="L914" t="str" cm="1">
        <f t="array" ref="L914">_xlfn.IFS(Table1[[#This Row],[score]]&gt;70,"high",Table1[[#This Row],[score]]&gt;50,"medium",Table1[[#This Row],[score]]&lt;=50,"low")</f>
        <v>medium</v>
      </c>
    </row>
    <row r="915" spans="1:12" x14ac:dyDescent="0.3">
      <c r="A915" t="s">
        <v>940</v>
      </c>
      <c r="B915" s="1">
        <v>43804</v>
      </c>
      <c r="C915">
        <v>66</v>
      </c>
      <c r="D915" t="s">
        <v>9</v>
      </c>
      <c r="E915" t="s">
        <v>10</v>
      </c>
      <c r="F915">
        <v>24000000</v>
      </c>
      <c r="G915">
        <v>200588546</v>
      </c>
      <c r="H915" t="s">
        <v>11</v>
      </c>
      <c r="I915">
        <f>YEAR(Table1[[#This Row],[date]])</f>
        <v>2019</v>
      </c>
      <c r="J915">
        <f>Table1[[#This Row],[revenue]]-Table1[[#This Row],[budget_x]]</f>
        <v>176588546</v>
      </c>
      <c r="K915" s="7">
        <f>Table1[[#This Row],[profit /loss ]]/Table1[[#This Row],[budget_x]]</f>
        <v>7.3578560833333331</v>
      </c>
      <c r="L915" t="str" cm="1">
        <f t="array" ref="L915">_xlfn.IFS(Table1[[#This Row],[score]]&gt;70,"high",Table1[[#This Row],[score]]&gt;50,"medium",Table1[[#This Row],[score]]&lt;=50,"low")</f>
        <v>medium</v>
      </c>
    </row>
    <row r="916" spans="1:12" x14ac:dyDescent="0.3">
      <c r="A916" t="s">
        <v>941</v>
      </c>
      <c r="B916" s="1">
        <v>44859</v>
      </c>
      <c r="C916">
        <v>71</v>
      </c>
      <c r="D916" t="s">
        <v>9</v>
      </c>
      <c r="E916" t="s">
        <v>10</v>
      </c>
      <c r="F916">
        <v>67800000</v>
      </c>
      <c r="G916">
        <v>407220344.19999999</v>
      </c>
      <c r="H916" t="s">
        <v>17</v>
      </c>
      <c r="I916">
        <f>YEAR(Table1[[#This Row],[date]])</f>
        <v>2022</v>
      </c>
      <c r="J916">
        <f>Table1[[#This Row],[revenue]]-Table1[[#This Row],[budget_x]]</f>
        <v>339420344.19999999</v>
      </c>
      <c r="K916" s="7">
        <f>Table1[[#This Row],[profit /loss ]]/Table1[[#This Row],[budget_x]]</f>
        <v>5.006199766961652</v>
      </c>
      <c r="L916" t="str" cm="1">
        <f t="array" ref="L916">_xlfn.IFS(Table1[[#This Row],[score]]&gt;70,"high",Table1[[#This Row],[score]]&gt;50,"medium",Table1[[#This Row],[score]]&lt;=50,"low")</f>
        <v>high</v>
      </c>
    </row>
    <row r="917" spans="1:12" x14ac:dyDescent="0.3">
      <c r="A917" t="s">
        <v>942</v>
      </c>
      <c r="B917" s="1">
        <v>41851</v>
      </c>
      <c r="C917">
        <v>64</v>
      </c>
      <c r="D917" t="s">
        <v>9</v>
      </c>
      <c r="E917" t="s">
        <v>10</v>
      </c>
      <c r="F917">
        <v>40000000</v>
      </c>
      <c r="G917">
        <v>457507776</v>
      </c>
      <c r="H917" t="s">
        <v>11</v>
      </c>
      <c r="I917">
        <f>YEAR(Table1[[#This Row],[date]])</f>
        <v>2014</v>
      </c>
      <c r="J917">
        <f>Table1[[#This Row],[revenue]]-Table1[[#This Row],[budget_x]]</f>
        <v>417507776</v>
      </c>
      <c r="K917" s="7">
        <f>Table1[[#This Row],[profit /loss ]]/Table1[[#This Row],[budget_x]]</f>
        <v>10.4376944</v>
      </c>
      <c r="L917" t="str" cm="1">
        <f t="array" ref="L917">_xlfn.IFS(Table1[[#This Row],[score]]&gt;70,"high",Table1[[#This Row],[score]]&gt;50,"medium",Table1[[#This Row],[score]]&lt;=50,"low")</f>
        <v>medium</v>
      </c>
    </row>
    <row r="918" spans="1:12" x14ac:dyDescent="0.3">
      <c r="A918" t="s">
        <v>943</v>
      </c>
      <c r="B918" s="1">
        <v>40640</v>
      </c>
      <c r="C918">
        <v>67</v>
      </c>
      <c r="D918" t="s">
        <v>9</v>
      </c>
      <c r="E918" t="s">
        <v>10</v>
      </c>
      <c r="F918">
        <v>90000000</v>
      </c>
      <c r="G918">
        <v>487519809</v>
      </c>
      <c r="H918" t="s">
        <v>11</v>
      </c>
      <c r="I918">
        <f>YEAR(Table1[[#This Row],[date]])</f>
        <v>2011</v>
      </c>
      <c r="J918">
        <f>Table1[[#This Row],[revenue]]-Table1[[#This Row],[budget_x]]</f>
        <v>397519809</v>
      </c>
      <c r="K918" s="7">
        <f>Table1[[#This Row],[profit /loss ]]/Table1[[#This Row],[budget_x]]</f>
        <v>4.4168867666666669</v>
      </c>
      <c r="L918" t="str" cm="1">
        <f t="array" ref="L918">_xlfn.IFS(Table1[[#This Row],[score]]&gt;70,"high",Table1[[#This Row],[score]]&gt;50,"medium",Table1[[#This Row],[score]]&lt;=50,"low")</f>
        <v>medium</v>
      </c>
    </row>
    <row r="919" spans="1:12" x14ac:dyDescent="0.3">
      <c r="A919" t="s">
        <v>944</v>
      </c>
      <c r="B919" s="1">
        <v>38358</v>
      </c>
      <c r="C919">
        <v>70</v>
      </c>
      <c r="D919" t="s">
        <v>9</v>
      </c>
      <c r="E919" t="s">
        <v>10</v>
      </c>
      <c r="F919">
        <v>30000000</v>
      </c>
      <c r="G919">
        <v>140161792</v>
      </c>
      <c r="H919" t="s">
        <v>11</v>
      </c>
      <c r="I919">
        <f>YEAR(Table1[[#This Row],[date]])</f>
        <v>2005</v>
      </c>
      <c r="J919">
        <f>Table1[[#This Row],[revenue]]-Table1[[#This Row],[budget_x]]</f>
        <v>110161792</v>
      </c>
      <c r="K919" s="7">
        <f>Table1[[#This Row],[profit /loss ]]/Table1[[#This Row],[budget_x]]</f>
        <v>3.6720597333333331</v>
      </c>
      <c r="L919" t="str" cm="1">
        <f t="array" ref="L919">_xlfn.IFS(Table1[[#This Row],[score]]&gt;70,"high",Table1[[#This Row],[score]]&gt;50,"medium",Table1[[#This Row],[score]]&lt;=50,"low")</f>
        <v>medium</v>
      </c>
    </row>
    <row r="920" spans="1:12" x14ac:dyDescent="0.3">
      <c r="A920" t="s">
        <v>945</v>
      </c>
      <c r="B920" s="1">
        <v>43013</v>
      </c>
      <c r="C920">
        <v>75</v>
      </c>
      <c r="D920" t="s">
        <v>9</v>
      </c>
      <c r="E920" t="s">
        <v>10</v>
      </c>
      <c r="F920">
        <v>185000000</v>
      </c>
      <c r="G920">
        <v>258829058</v>
      </c>
      <c r="H920" t="s">
        <v>11</v>
      </c>
      <c r="I920">
        <f>YEAR(Table1[[#This Row],[date]])</f>
        <v>2017</v>
      </c>
      <c r="J920">
        <f>Table1[[#This Row],[revenue]]-Table1[[#This Row],[budget_x]]</f>
        <v>73829058</v>
      </c>
      <c r="K920" s="7">
        <f>Table1[[#This Row],[profit /loss ]]/Table1[[#This Row],[budget_x]]</f>
        <v>0.39907598918918918</v>
      </c>
      <c r="L920" t="str" cm="1">
        <f t="array" ref="L920">_xlfn.IFS(Table1[[#This Row],[score]]&gt;70,"high",Table1[[#This Row],[score]]&gt;50,"medium",Table1[[#This Row],[score]]&lt;=50,"low")</f>
        <v>high</v>
      </c>
    </row>
    <row r="921" spans="1:12" x14ac:dyDescent="0.3">
      <c r="A921" t="s">
        <v>946</v>
      </c>
      <c r="B921" s="1">
        <v>42628</v>
      </c>
      <c r="C921">
        <v>78</v>
      </c>
      <c r="D921" t="s">
        <v>9</v>
      </c>
      <c r="E921" t="s">
        <v>15</v>
      </c>
      <c r="F921">
        <v>29211149.199999999</v>
      </c>
      <c r="G921">
        <v>12421716</v>
      </c>
      <c r="H921" t="s">
        <v>25</v>
      </c>
      <c r="I921">
        <f>YEAR(Table1[[#This Row],[date]])</f>
        <v>2016</v>
      </c>
      <c r="J921">
        <f>Table1[[#This Row],[revenue]]-Table1[[#This Row],[budget_x]]</f>
        <v>-16789433.199999999</v>
      </c>
      <c r="K921" s="7">
        <f>Table1[[#This Row],[profit /loss ]]/Table1[[#This Row],[budget_x]]</f>
        <v>-0.57476113264314843</v>
      </c>
      <c r="L921" t="str" cm="1">
        <f t="array" ref="L921">_xlfn.IFS(Table1[[#This Row],[score]]&gt;70,"high",Table1[[#This Row],[score]]&gt;50,"medium",Table1[[#This Row],[score]]&lt;=50,"low")</f>
        <v>high</v>
      </c>
    </row>
    <row r="922" spans="1:12" x14ac:dyDescent="0.3">
      <c r="A922" t="s">
        <v>947</v>
      </c>
      <c r="B922" s="1">
        <v>43083</v>
      </c>
      <c r="C922">
        <v>81</v>
      </c>
      <c r="D922" t="s">
        <v>9</v>
      </c>
      <c r="E922" t="s">
        <v>74</v>
      </c>
      <c r="F922">
        <v>18300000</v>
      </c>
      <c r="G922">
        <v>125983972</v>
      </c>
      <c r="H922" t="s">
        <v>11</v>
      </c>
      <c r="I922">
        <f>YEAR(Table1[[#This Row],[date]])</f>
        <v>2017</v>
      </c>
      <c r="J922">
        <f>Table1[[#This Row],[revenue]]-Table1[[#This Row],[budget_x]]</f>
        <v>107683972</v>
      </c>
      <c r="K922" s="7">
        <f>Table1[[#This Row],[profit /loss ]]/Table1[[#This Row],[budget_x]]</f>
        <v>5.8843700546448083</v>
      </c>
      <c r="L922" t="str" cm="1">
        <f t="array" ref="L922">_xlfn.IFS(Table1[[#This Row],[score]]&gt;70,"high",Table1[[#This Row],[score]]&gt;50,"medium",Table1[[#This Row],[score]]&lt;=50,"low")</f>
        <v>high</v>
      </c>
    </row>
    <row r="923" spans="1:12" x14ac:dyDescent="0.3">
      <c r="A923" t="s">
        <v>948</v>
      </c>
      <c r="B923" s="1">
        <v>44967</v>
      </c>
      <c r="C923">
        <v>71</v>
      </c>
      <c r="D923" t="s">
        <v>9</v>
      </c>
      <c r="E923" t="s">
        <v>10</v>
      </c>
      <c r="F923">
        <v>169000000</v>
      </c>
      <c r="G923">
        <v>635254226</v>
      </c>
      <c r="H923" t="s">
        <v>17</v>
      </c>
      <c r="I923">
        <f>YEAR(Table1[[#This Row],[date]])</f>
        <v>2023</v>
      </c>
      <c r="J923">
        <f>Table1[[#This Row],[revenue]]-Table1[[#This Row],[budget_x]]</f>
        <v>466254226</v>
      </c>
      <c r="K923" s="7">
        <f>Table1[[#This Row],[profit /loss ]]/Table1[[#This Row],[budget_x]]</f>
        <v>2.7589007455621304</v>
      </c>
      <c r="L923" t="str" cm="1">
        <f t="array" ref="L923">_xlfn.IFS(Table1[[#This Row],[score]]&gt;70,"high",Table1[[#This Row],[score]]&gt;50,"medium",Table1[[#This Row],[score]]&lt;=50,"low")</f>
        <v>high</v>
      </c>
    </row>
    <row r="924" spans="1:12" x14ac:dyDescent="0.3">
      <c r="A924" t="s">
        <v>949</v>
      </c>
      <c r="B924" s="1">
        <v>42691</v>
      </c>
      <c r="C924">
        <v>73</v>
      </c>
      <c r="D924" t="s">
        <v>9</v>
      </c>
      <c r="E924" t="s">
        <v>10</v>
      </c>
      <c r="F924">
        <v>180000000</v>
      </c>
      <c r="G924">
        <v>811724385</v>
      </c>
      <c r="H924" t="s">
        <v>11</v>
      </c>
      <c r="I924">
        <f>YEAR(Table1[[#This Row],[date]])</f>
        <v>2016</v>
      </c>
      <c r="J924">
        <f>Table1[[#This Row],[revenue]]-Table1[[#This Row],[budget_x]]</f>
        <v>631724385</v>
      </c>
      <c r="K924" s="7">
        <f>Table1[[#This Row],[profit /loss ]]/Table1[[#This Row],[budget_x]]</f>
        <v>3.5095799166666666</v>
      </c>
      <c r="L924" t="str" cm="1">
        <f t="array" ref="L924">_xlfn.IFS(Table1[[#This Row],[score]]&gt;70,"high",Table1[[#This Row],[score]]&gt;50,"medium",Table1[[#This Row],[score]]&lt;=50,"low")</f>
        <v>high</v>
      </c>
    </row>
    <row r="925" spans="1:12" x14ac:dyDescent="0.3">
      <c r="A925" t="s">
        <v>950</v>
      </c>
      <c r="B925" s="1">
        <v>43539</v>
      </c>
      <c r="C925">
        <v>80</v>
      </c>
      <c r="D925" t="s">
        <v>9</v>
      </c>
      <c r="E925" t="s">
        <v>15</v>
      </c>
      <c r="F925">
        <v>102200000</v>
      </c>
      <c r="G925">
        <v>696582478</v>
      </c>
      <c r="H925" t="s">
        <v>17</v>
      </c>
      <c r="I925">
        <f>YEAR(Table1[[#This Row],[date]])</f>
        <v>2019</v>
      </c>
      <c r="J925">
        <f>Table1[[#This Row],[revenue]]-Table1[[#This Row],[budget_x]]</f>
        <v>594382478</v>
      </c>
      <c r="K925" s="7">
        <f>Table1[[#This Row],[profit /loss ]]/Table1[[#This Row],[budget_x]]</f>
        <v>5.8158755185909978</v>
      </c>
      <c r="L925" t="str" cm="1">
        <f t="array" ref="L925">_xlfn.IFS(Table1[[#This Row],[score]]&gt;70,"high",Table1[[#This Row],[score]]&gt;50,"medium",Table1[[#This Row],[score]]&lt;=50,"low")</f>
        <v>high</v>
      </c>
    </row>
    <row r="926" spans="1:12" x14ac:dyDescent="0.3">
      <c r="A926" t="s">
        <v>861</v>
      </c>
      <c r="B926" s="1">
        <v>37833</v>
      </c>
      <c r="C926">
        <v>63</v>
      </c>
      <c r="D926" t="s">
        <v>9</v>
      </c>
      <c r="E926" t="s">
        <v>10</v>
      </c>
      <c r="F926">
        <v>10000000</v>
      </c>
      <c r="G926">
        <v>28649556</v>
      </c>
      <c r="H926" t="s">
        <v>11</v>
      </c>
      <c r="I926">
        <f>YEAR(Table1[[#This Row],[date]])</f>
        <v>2003</v>
      </c>
      <c r="J926">
        <f>Table1[[#This Row],[revenue]]-Table1[[#This Row],[budget_x]]</f>
        <v>18649556</v>
      </c>
      <c r="K926" s="7">
        <f>Table1[[#This Row],[profit /loss ]]/Table1[[#This Row],[budget_x]]</f>
        <v>1.8649556</v>
      </c>
      <c r="L926" t="str" cm="1">
        <f t="array" ref="L926">_xlfn.IFS(Table1[[#This Row],[score]]&gt;70,"high",Table1[[#This Row],[score]]&gt;50,"medium",Table1[[#This Row],[score]]&lt;=50,"low")</f>
        <v>medium</v>
      </c>
    </row>
    <row r="927" spans="1:12" x14ac:dyDescent="0.3">
      <c r="A927" t="s">
        <v>951</v>
      </c>
      <c r="B927" s="1">
        <v>44602</v>
      </c>
      <c r="C927">
        <v>70</v>
      </c>
      <c r="D927" t="s">
        <v>9</v>
      </c>
      <c r="E927" t="s">
        <v>10</v>
      </c>
      <c r="F927">
        <v>10000000</v>
      </c>
      <c r="G927">
        <v>11360665</v>
      </c>
      <c r="H927" t="s">
        <v>17</v>
      </c>
      <c r="I927">
        <f>YEAR(Table1[[#This Row],[date]])</f>
        <v>2022</v>
      </c>
      <c r="J927">
        <f>Table1[[#This Row],[revenue]]-Table1[[#This Row],[budget_x]]</f>
        <v>1360665</v>
      </c>
      <c r="K927" s="7">
        <f>Table1[[#This Row],[profit /loss ]]/Table1[[#This Row],[budget_x]]</f>
        <v>0.13606650000000001</v>
      </c>
      <c r="L927" t="str" cm="1">
        <f t="array" ref="L927">_xlfn.IFS(Table1[[#This Row],[score]]&gt;70,"high",Table1[[#This Row],[score]]&gt;50,"medium",Table1[[#This Row],[score]]&lt;=50,"low")</f>
        <v>medium</v>
      </c>
    </row>
    <row r="928" spans="1:12" x14ac:dyDescent="0.3">
      <c r="A928" t="s">
        <v>952</v>
      </c>
      <c r="B928" s="1">
        <v>44980</v>
      </c>
      <c r="C928">
        <v>77</v>
      </c>
      <c r="D928" t="s">
        <v>9</v>
      </c>
      <c r="E928" t="s">
        <v>10</v>
      </c>
      <c r="F928">
        <v>1000000</v>
      </c>
      <c r="G928">
        <v>45013424</v>
      </c>
      <c r="H928" t="s">
        <v>11</v>
      </c>
      <c r="I928">
        <f>YEAR(Table1[[#This Row],[date]])</f>
        <v>2023</v>
      </c>
      <c r="J928">
        <f>Table1[[#This Row],[revenue]]-Table1[[#This Row],[budget_x]]</f>
        <v>44013424</v>
      </c>
      <c r="K928" s="7">
        <f>Table1[[#This Row],[profit /loss ]]/Table1[[#This Row],[budget_x]]</f>
        <v>44.013424000000001</v>
      </c>
      <c r="L928" t="str" cm="1">
        <f t="array" ref="L928">_xlfn.IFS(Table1[[#This Row],[score]]&gt;70,"high",Table1[[#This Row],[score]]&gt;50,"medium",Table1[[#This Row],[score]]&lt;=50,"low")</f>
        <v>high</v>
      </c>
    </row>
    <row r="929" spans="1:12" x14ac:dyDescent="0.3">
      <c r="A929" t="s">
        <v>953</v>
      </c>
      <c r="B929" s="1">
        <v>44699</v>
      </c>
      <c r="C929">
        <v>53</v>
      </c>
      <c r="D929" t="s">
        <v>9</v>
      </c>
      <c r="E929" t="s">
        <v>10</v>
      </c>
      <c r="F929">
        <v>116600000</v>
      </c>
      <c r="G929">
        <v>487300517.39999998</v>
      </c>
      <c r="H929" t="s">
        <v>11</v>
      </c>
      <c r="I929">
        <f>YEAR(Table1[[#This Row],[date]])</f>
        <v>2022</v>
      </c>
      <c r="J929">
        <f>Table1[[#This Row],[revenue]]-Table1[[#This Row],[budget_x]]</f>
        <v>370700517.39999998</v>
      </c>
      <c r="K929" s="7">
        <f>Table1[[#This Row],[profit /loss ]]/Table1[[#This Row],[budget_x]]</f>
        <v>3.1792497204116636</v>
      </c>
      <c r="L929" t="str" cm="1">
        <f t="array" ref="L929">_xlfn.IFS(Table1[[#This Row],[score]]&gt;70,"high",Table1[[#This Row],[score]]&gt;50,"medium",Table1[[#This Row],[score]]&lt;=50,"low")</f>
        <v>medium</v>
      </c>
    </row>
    <row r="930" spans="1:12" x14ac:dyDescent="0.3">
      <c r="A930" t="s">
        <v>954</v>
      </c>
      <c r="B930" s="1">
        <v>33670</v>
      </c>
      <c r="C930">
        <v>66</v>
      </c>
      <c r="D930" t="s">
        <v>9</v>
      </c>
      <c r="E930" t="s">
        <v>69</v>
      </c>
      <c r="F930">
        <v>37617129</v>
      </c>
      <c r="G930">
        <v>19581369</v>
      </c>
      <c r="H930" t="s">
        <v>143</v>
      </c>
      <c r="I930">
        <f>YEAR(Table1[[#This Row],[date]])</f>
        <v>1992</v>
      </c>
      <c r="J930">
        <f>Table1[[#This Row],[revenue]]-Table1[[#This Row],[budget_x]]</f>
        <v>-18035760</v>
      </c>
      <c r="K930" s="7">
        <f>Table1[[#This Row],[profit /loss ]]/Table1[[#This Row],[budget_x]]</f>
        <v>-0.47945604780205314</v>
      </c>
      <c r="L930" t="str" cm="1">
        <f t="array" ref="L930">_xlfn.IFS(Table1[[#This Row],[score]]&gt;70,"high",Table1[[#This Row],[score]]&gt;50,"medium",Table1[[#This Row],[score]]&lt;=50,"low")</f>
        <v>medium</v>
      </c>
    </row>
    <row r="931" spans="1:12" x14ac:dyDescent="0.3">
      <c r="A931" t="s">
        <v>955</v>
      </c>
      <c r="B931" s="1">
        <v>44833</v>
      </c>
      <c r="C931">
        <v>58</v>
      </c>
      <c r="D931" t="s">
        <v>9</v>
      </c>
      <c r="E931" t="s">
        <v>15</v>
      </c>
      <c r="F931">
        <v>150000000</v>
      </c>
      <c r="G931">
        <v>605259782.39999998</v>
      </c>
      <c r="H931" t="s">
        <v>72</v>
      </c>
      <c r="I931">
        <f>YEAR(Table1[[#This Row],[date]])</f>
        <v>2022</v>
      </c>
      <c r="J931">
        <f>Table1[[#This Row],[revenue]]-Table1[[#This Row],[budget_x]]</f>
        <v>455259782.39999998</v>
      </c>
      <c r="K931" s="7">
        <f>Table1[[#This Row],[profit /loss ]]/Table1[[#This Row],[budget_x]]</f>
        <v>3.035065216</v>
      </c>
      <c r="L931" t="str" cm="1">
        <f t="array" ref="L931">_xlfn.IFS(Table1[[#This Row],[score]]&gt;70,"high",Table1[[#This Row],[score]]&gt;50,"medium",Table1[[#This Row],[score]]&lt;=50,"low")</f>
        <v>medium</v>
      </c>
    </row>
    <row r="932" spans="1:12" x14ac:dyDescent="0.3">
      <c r="A932" t="s">
        <v>956</v>
      </c>
      <c r="B932" s="1">
        <v>45021</v>
      </c>
      <c r="C932">
        <v>63</v>
      </c>
      <c r="D932" t="s">
        <v>9</v>
      </c>
      <c r="E932" t="s">
        <v>15</v>
      </c>
      <c r="F932">
        <v>90000000</v>
      </c>
      <c r="G932">
        <v>433079565.60000002</v>
      </c>
      <c r="H932" t="s">
        <v>52</v>
      </c>
      <c r="I932">
        <f>YEAR(Table1[[#This Row],[date]])</f>
        <v>2023</v>
      </c>
      <c r="J932">
        <f>Table1[[#This Row],[revenue]]-Table1[[#This Row],[budget_x]]</f>
        <v>343079565.60000002</v>
      </c>
      <c r="K932" s="7">
        <f>Table1[[#This Row],[profit /loss ]]/Table1[[#This Row],[budget_x]]</f>
        <v>3.8119951733333335</v>
      </c>
      <c r="L932" t="str" cm="1">
        <f t="array" ref="L932">_xlfn.IFS(Table1[[#This Row],[score]]&gt;70,"high",Table1[[#This Row],[score]]&gt;50,"medium",Table1[[#This Row],[score]]&lt;=50,"low")</f>
        <v>medium</v>
      </c>
    </row>
    <row r="933" spans="1:12" x14ac:dyDescent="0.3">
      <c r="A933" t="s">
        <v>957</v>
      </c>
      <c r="B933" s="1">
        <v>44442</v>
      </c>
      <c r="C933">
        <v>69</v>
      </c>
      <c r="D933" t="s">
        <v>9</v>
      </c>
      <c r="E933" t="s">
        <v>319</v>
      </c>
      <c r="F933">
        <v>148200000</v>
      </c>
      <c r="G933">
        <v>408944471</v>
      </c>
      <c r="H933" t="s">
        <v>480</v>
      </c>
      <c r="I933">
        <f>YEAR(Table1[[#This Row],[date]])</f>
        <v>2021</v>
      </c>
      <c r="J933">
        <f>Table1[[#This Row],[revenue]]-Table1[[#This Row],[budget_x]]</f>
        <v>260744471</v>
      </c>
      <c r="K933" s="7">
        <f>Table1[[#This Row],[profit /loss ]]/Table1[[#This Row],[budget_x]]</f>
        <v>1.7594093859649123</v>
      </c>
      <c r="L933" t="str" cm="1">
        <f t="array" ref="L933">_xlfn.IFS(Table1[[#This Row],[score]]&gt;70,"high",Table1[[#This Row],[score]]&gt;50,"medium",Table1[[#This Row],[score]]&lt;=50,"low")</f>
        <v>medium</v>
      </c>
    </row>
    <row r="934" spans="1:12" x14ac:dyDescent="0.3">
      <c r="A934" t="s">
        <v>958</v>
      </c>
      <c r="B934" s="1">
        <v>41745</v>
      </c>
      <c r="C934">
        <v>67</v>
      </c>
      <c r="D934" t="s">
        <v>9</v>
      </c>
      <c r="E934" t="s">
        <v>10</v>
      </c>
      <c r="F934">
        <v>12000000</v>
      </c>
      <c r="G934">
        <v>101332962</v>
      </c>
      <c r="H934" t="s">
        <v>17</v>
      </c>
      <c r="I934">
        <f>YEAR(Table1[[#This Row],[date]])</f>
        <v>2014</v>
      </c>
      <c r="J934">
        <f>Table1[[#This Row],[revenue]]-Table1[[#This Row],[budget_x]]</f>
        <v>89332962</v>
      </c>
      <c r="K934" s="7">
        <f>Table1[[#This Row],[profit /loss ]]/Table1[[#This Row],[budget_x]]</f>
        <v>7.4444134999999996</v>
      </c>
      <c r="L934" t="str" cm="1">
        <f t="array" ref="L934">_xlfn.IFS(Table1[[#This Row],[score]]&gt;70,"high",Table1[[#This Row],[score]]&gt;50,"medium",Table1[[#This Row],[score]]&lt;=50,"low")</f>
        <v>medium</v>
      </c>
    </row>
    <row r="935" spans="1:12" x14ac:dyDescent="0.3">
      <c r="A935" t="s">
        <v>959</v>
      </c>
      <c r="B935" s="1">
        <v>37791</v>
      </c>
      <c r="C935">
        <v>67</v>
      </c>
      <c r="D935" t="s">
        <v>9</v>
      </c>
      <c r="E935" t="s">
        <v>10</v>
      </c>
      <c r="F935">
        <v>81000000</v>
      </c>
      <c r="G935">
        <v>484468608</v>
      </c>
      <c r="H935" t="s">
        <v>11</v>
      </c>
      <c r="I935">
        <f>YEAR(Table1[[#This Row],[date]])</f>
        <v>2003</v>
      </c>
      <c r="J935">
        <f>Table1[[#This Row],[revenue]]-Table1[[#This Row],[budget_x]]</f>
        <v>403468608</v>
      </c>
      <c r="K935" s="7">
        <f>Table1[[#This Row],[profit /loss ]]/Table1[[#This Row],[budget_x]]</f>
        <v>4.9810939259259257</v>
      </c>
      <c r="L935" t="str" cm="1">
        <f t="array" ref="L935">_xlfn.IFS(Table1[[#This Row],[score]]&gt;70,"high",Table1[[#This Row],[score]]&gt;50,"medium",Table1[[#This Row],[score]]&lt;=50,"low")</f>
        <v>medium</v>
      </c>
    </row>
    <row r="936" spans="1:12" x14ac:dyDescent="0.3">
      <c r="A936" t="s">
        <v>960</v>
      </c>
      <c r="B936" s="1">
        <v>44074</v>
      </c>
      <c r="C936">
        <v>100</v>
      </c>
      <c r="D936" t="s">
        <v>9</v>
      </c>
      <c r="E936" t="s">
        <v>74</v>
      </c>
      <c r="F936">
        <v>201000000</v>
      </c>
      <c r="G936">
        <v>1569323844</v>
      </c>
      <c r="H936" t="s">
        <v>75</v>
      </c>
      <c r="I936">
        <f>YEAR(Table1[[#This Row],[date]])</f>
        <v>2020</v>
      </c>
      <c r="J936">
        <f>Table1[[#This Row],[revenue]]-Table1[[#This Row],[budget_x]]</f>
        <v>1368323844</v>
      </c>
      <c r="K936" s="7">
        <f>Table1[[#This Row],[profit /loss ]]/Table1[[#This Row],[budget_x]]</f>
        <v>6.807581313432836</v>
      </c>
      <c r="L936" t="str" cm="1">
        <f t="array" ref="L936">_xlfn.IFS(Table1[[#This Row],[score]]&gt;70,"high",Table1[[#This Row],[score]]&gt;50,"medium",Table1[[#This Row],[score]]&lt;=50,"low")</f>
        <v>high</v>
      </c>
    </row>
    <row r="937" spans="1:12" x14ac:dyDescent="0.3">
      <c r="A937" t="s">
        <v>961</v>
      </c>
      <c r="B937" s="1">
        <v>41172</v>
      </c>
      <c r="C937">
        <v>72</v>
      </c>
      <c r="D937" t="s">
        <v>9</v>
      </c>
      <c r="E937" t="s">
        <v>10</v>
      </c>
      <c r="F937">
        <v>141800000</v>
      </c>
      <c r="G937">
        <v>648303155.39999998</v>
      </c>
      <c r="H937" t="s">
        <v>11</v>
      </c>
      <c r="I937">
        <f>YEAR(Table1[[#This Row],[date]])</f>
        <v>2012</v>
      </c>
      <c r="J937">
        <f>Table1[[#This Row],[revenue]]-Table1[[#This Row],[budget_x]]</f>
        <v>506503155.39999998</v>
      </c>
      <c r="K937" s="7">
        <f>Table1[[#This Row],[profit /loss ]]/Table1[[#This Row],[budget_x]]</f>
        <v>3.571954551480959</v>
      </c>
      <c r="L937" t="str" cm="1">
        <f t="array" ref="L937">_xlfn.IFS(Table1[[#This Row],[score]]&gt;70,"high",Table1[[#This Row],[score]]&gt;50,"medium",Table1[[#This Row],[score]]&lt;=50,"low")</f>
        <v>high</v>
      </c>
    </row>
    <row r="938" spans="1:12" x14ac:dyDescent="0.3">
      <c r="A938" t="s">
        <v>962</v>
      </c>
      <c r="B938" s="1">
        <v>41205</v>
      </c>
      <c r="C938">
        <v>54</v>
      </c>
      <c r="D938" t="s">
        <v>9</v>
      </c>
      <c r="E938" t="s">
        <v>10</v>
      </c>
      <c r="F938">
        <v>3000000</v>
      </c>
      <c r="G938">
        <v>3380105.2</v>
      </c>
      <c r="H938" t="s">
        <v>17</v>
      </c>
      <c r="I938">
        <f>YEAR(Table1[[#This Row],[date]])</f>
        <v>2012</v>
      </c>
      <c r="J938">
        <f>Table1[[#This Row],[revenue]]-Table1[[#This Row],[budget_x]]</f>
        <v>380105.20000000019</v>
      </c>
      <c r="K938" s="7">
        <f>Table1[[#This Row],[profit /loss ]]/Table1[[#This Row],[budget_x]]</f>
        <v>0.1267017333333334</v>
      </c>
      <c r="L938" t="str" cm="1">
        <f t="array" ref="L938">_xlfn.IFS(Table1[[#This Row],[score]]&gt;70,"high",Table1[[#This Row],[score]]&gt;50,"medium",Table1[[#This Row],[score]]&lt;=50,"low")</f>
        <v>medium</v>
      </c>
    </row>
    <row r="939" spans="1:12" x14ac:dyDescent="0.3">
      <c r="A939" t="s">
        <v>963</v>
      </c>
      <c r="B939" s="1">
        <v>41978</v>
      </c>
      <c r="C939">
        <v>65</v>
      </c>
      <c r="D939" t="s">
        <v>9</v>
      </c>
      <c r="E939" t="s">
        <v>10</v>
      </c>
      <c r="F939">
        <v>132000000</v>
      </c>
      <c r="G939">
        <v>366942531</v>
      </c>
      <c r="H939" t="s">
        <v>11</v>
      </c>
      <c r="I939">
        <f>YEAR(Table1[[#This Row],[date]])</f>
        <v>2014</v>
      </c>
      <c r="J939">
        <f>Table1[[#This Row],[revenue]]-Table1[[#This Row],[budget_x]]</f>
        <v>234942531</v>
      </c>
      <c r="K939" s="7">
        <f>Table1[[#This Row],[profit /loss ]]/Table1[[#This Row],[budget_x]]</f>
        <v>1.779867659090909</v>
      </c>
      <c r="L939" t="str" cm="1">
        <f t="array" ref="L939">_xlfn.IFS(Table1[[#This Row],[score]]&gt;70,"high",Table1[[#This Row],[score]]&gt;50,"medium",Table1[[#This Row],[score]]&lt;=50,"low")</f>
        <v>medium</v>
      </c>
    </row>
    <row r="940" spans="1:12" x14ac:dyDescent="0.3">
      <c r="A940" t="s">
        <v>964</v>
      </c>
      <c r="B940" s="1">
        <v>44736</v>
      </c>
      <c r="C940">
        <v>74</v>
      </c>
      <c r="D940" t="s">
        <v>9</v>
      </c>
      <c r="E940" t="s">
        <v>10</v>
      </c>
      <c r="F940">
        <v>92800000</v>
      </c>
      <c r="G940">
        <v>609222681.39999998</v>
      </c>
      <c r="H940" t="s">
        <v>17</v>
      </c>
      <c r="I940">
        <f>YEAR(Table1[[#This Row],[date]])</f>
        <v>2022</v>
      </c>
      <c r="J940">
        <f>Table1[[#This Row],[revenue]]-Table1[[#This Row],[budget_x]]</f>
        <v>516422681.39999998</v>
      </c>
      <c r="K940" s="7">
        <f>Table1[[#This Row],[profit /loss ]]/Table1[[#This Row],[budget_x]]</f>
        <v>5.5648995840517239</v>
      </c>
      <c r="L940" t="str" cm="1">
        <f t="array" ref="L940">_xlfn.IFS(Table1[[#This Row],[score]]&gt;70,"high",Table1[[#This Row],[score]]&gt;50,"medium",Table1[[#This Row],[score]]&lt;=50,"low")</f>
        <v>high</v>
      </c>
    </row>
    <row r="941" spans="1:12" x14ac:dyDescent="0.3">
      <c r="A941" t="s">
        <v>965</v>
      </c>
      <c r="B941" s="1">
        <v>44581</v>
      </c>
      <c r="C941">
        <v>79</v>
      </c>
      <c r="D941" t="s">
        <v>9</v>
      </c>
      <c r="E941" t="s">
        <v>69</v>
      </c>
      <c r="F941">
        <v>43602530.200000003</v>
      </c>
      <c r="G941">
        <v>63501160</v>
      </c>
      <c r="H941" t="s">
        <v>11</v>
      </c>
      <c r="I941">
        <f>YEAR(Table1[[#This Row],[date]])</f>
        <v>2022</v>
      </c>
      <c r="J941">
        <f>Table1[[#This Row],[revenue]]-Table1[[#This Row],[budget_x]]</f>
        <v>19898629.799999997</v>
      </c>
      <c r="K941" s="7">
        <f>Table1[[#This Row],[profit /loss ]]/Table1[[#This Row],[budget_x]]</f>
        <v>0.4563641079709635</v>
      </c>
      <c r="L941" t="str" cm="1">
        <f t="array" ref="L941">_xlfn.IFS(Table1[[#This Row],[score]]&gt;70,"high",Table1[[#This Row],[score]]&gt;50,"medium",Table1[[#This Row],[score]]&lt;=50,"low")</f>
        <v>high</v>
      </c>
    </row>
    <row r="942" spans="1:12" x14ac:dyDescent="0.3">
      <c r="A942" t="s">
        <v>966</v>
      </c>
      <c r="B942" s="1">
        <v>36118</v>
      </c>
      <c r="C942">
        <v>82</v>
      </c>
      <c r="D942" t="s">
        <v>9</v>
      </c>
      <c r="E942" t="s">
        <v>10</v>
      </c>
      <c r="F942">
        <v>65000000</v>
      </c>
      <c r="G942">
        <v>485035085</v>
      </c>
      <c r="H942" t="s">
        <v>11</v>
      </c>
      <c r="I942">
        <f>YEAR(Table1[[#This Row],[date]])</f>
        <v>1998</v>
      </c>
      <c r="J942">
        <f>Table1[[#This Row],[revenue]]-Table1[[#This Row],[budget_x]]</f>
        <v>420035085</v>
      </c>
      <c r="K942" s="7">
        <f>Table1[[#This Row],[profit /loss ]]/Table1[[#This Row],[budget_x]]</f>
        <v>6.4620782307692304</v>
      </c>
      <c r="L942" t="str" cm="1">
        <f t="array" ref="L942">_xlfn.IFS(Table1[[#This Row],[score]]&gt;70,"high",Table1[[#This Row],[score]]&gt;50,"medium",Table1[[#This Row],[score]]&lt;=50,"low")</f>
        <v>high</v>
      </c>
    </row>
    <row r="943" spans="1:12" x14ac:dyDescent="0.3">
      <c r="A943" t="s">
        <v>967</v>
      </c>
      <c r="B943" s="1">
        <v>41739</v>
      </c>
      <c r="C943">
        <v>65</v>
      </c>
      <c r="D943" t="s">
        <v>9</v>
      </c>
      <c r="E943" t="s">
        <v>10</v>
      </c>
      <c r="F943">
        <v>130000000</v>
      </c>
      <c r="G943">
        <v>492846291</v>
      </c>
      <c r="H943" t="s">
        <v>11</v>
      </c>
      <c r="I943">
        <f>YEAR(Table1[[#This Row],[date]])</f>
        <v>2014</v>
      </c>
      <c r="J943">
        <f>Table1[[#This Row],[revenue]]-Table1[[#This Row],[budget_x]]</f>
        <v>362846291</v>
      </c>
      <c r="K943" s="7">
        <f>Table1[[#This Row],[profit /loss ]]/Table1[[#This Row],[budget_x]]</f>
        <v>2.7911253153846154</v>
      </c>
      <c r="L943" t="str" cm="1">
        <f t="array" ref="L943">_xlfn.IFS(Table1[[#This Row],[score]]&gt;70,"high",Table1[[#This Row],[score]]&gt;50,"medium",Table1[[#This Row],[score]]&lt;=50,"low")</f>
        <v>medium</v>
      </c>
    </row>
    <row r="944" spans="1:12" x14ac:dyDescent="0.3">
      <c r="A944" t="s">
        <v>968</v>
      </c>
      <c r="B944" s="1">
        <v>40963</v>
      </c>
      <c r="C944">
        <v>66</v>
      </c>
      <c r="D944" t="s">
        <v>9</v>
      </c>
      <c r="E944" t="s">
        <v>10</v>
      </c>
      <c r="F944">
        <v>160800000</v>
      </c>
      <c r="G944">
        <v>511957294.19999999</v>
      </c>
      <c r="H944" t="s">
        <v>17</v>
      </c>
      <c r="I944">
        <f>YEAR(Table1[[#This Row],[date]])</f>
        <v>2012</v>
      </c>
      <c r="J944">
        <f>Table1[[#This Row],[revenue]]-Table1[[#This Row],[budget_x]]</f>
        <v>351157294.19999999</v>
      </c>
      <c r="K944" s="7">
        <f>Table1[[#This Row],[profit /loss ]]/Table1[[#This Row],[budget_x]]</f>
        <v>2.1838140186567165</v>
      </c>
      <c r="L944" t="str" cm="1">
        <f t="array" ref="L944">_xlfn.IFS(Table1[[#This Row],[score]]&gt;70,"high",Table1[[#This Row],[score]]&gt;50,"medium",Table1[[#This Row],[score]]&lt;=50,"low")</f>
        <v>medium</v>
      </c>
    </row>
    <row r="945" spans="1:12" x14ac:dyDescent="0.3">
      <c r="A945" t="s">
        <v>969</v>
      </c>
      <c r="B945" s="1">
        <v>42355</v>
      </c>
      <c r="C945">
        <v>73</v>
      </c>
      <c r="D945" t="s">
        <v>9</v>
      </c>
      <c r="E945" t="s">
        <v>10</v>
      </c>
      <c r="F945">
        <v>245000000</v>
      </c>
      <c r="G945">
        <v>2068223624</v>
      </c>
      <c r="H945" t="s">
        <v>11</v>
      </c>
      <c r="I945">
        <f>YEAR(Table1[[#This Row],[date]])</f>
        <v>2015</v>
      </c>
      <c r="J945">
        <f>Table1[[#This Row],[revenue]]-Table1[[#This Row],[budget_x]]</f>
        <v>1823223624</v>
      </c>
      <c r="K945" s="7">
        <f>Table1[[#This Row],[profit /loss ]]/Table1[[#This Row],[budget_x]]</f>
        <v>7.4417290775510203</v>
      </c>
      <c r="L945" t="str" cm="1">
        <f t="array" ref="L945">_xlfn.IFS(Table1[[#This Row],[score]]&gt;70,"high",Table1[[#This Row],[score]]&gt;50,"medium",Table1[[#This Row],[score]]&lt;=50,"low")</f>
        <v>high</v>
      </c>
    </row>
    <row r="946" spans="1:12" x14ac:dyDescent="0.3">
      <c r="A946" t="s">
        <v>970</v>
      </c>
      <c r="B946" s="1">
        <v>37840</v>
      </c>
      <c r="C946">
        <v>62</v>
      </c>
      <c r="D946" t="s">
        <v>9</v>
      </c>
      <c r="E946" t="s">
        <v>10</v>
      </c>
      <c r="F946">
        <v>55000000</v>
      </c>
      <c r="G946">
        <v>232354205</v>
      </c>
      <c r="H946" t="s">
        <v>11</v>
      </c>
      <c r="I946">
        <f>YEAR(Table1[[#This Row],[date]])</f>
        <v>2003</v>
      </c>
      <c r="J946">
        <f>Table1[[#This Row],[revenue]]-Table1[[#This Row],[budget_x]]</f>
        <v>177354205</v>
      </c>
      <c r="K946" s="7">
        <f>Table1[[#This Row],[profit /loss ]]/Table1[[#This Row],[budget_x]]</f>
        <v>3.2246219090909092</v>
      </c>
      <c r="L946" t="str" cm="1">
        <f t="array" ref="L946">_xlfn.IFS(Table1[[#This Row],[score]]&gt;70,"high",Table1[[#This Row],[score]]&gt;50,"medium",Table1[[#This Row],[score]]&lt;=50,"low")</f>
        <v>medium</v>
      </c>
    </row>
    <row r="947" spans="1:12" x14ac:dyDescent="0.3">
      <c r="A947" t="s">
        <v>971</v>
      </c>
      <c r="B947" s="1">
        <v>44994</v>
      </c>
      <c r="C947">
        <v>75</v>
      </c>
      <c r="D947" t="s">
        <v>9</v>
      </c>
      <c r="E947" t="s">
        <v>10</v>
      </c>
      <c r="F947">
        <v>5721523.7999999998</v>
      </c>
      <c r="G947">
        <v>8900000</v>
      </c>
      <c r="H947" t="s">
        <v>11</v>
      </c>
      <c r="I947">
        <f>YEAR(Table1[[#This Row],[date]])</f>
        <v>2023</v>
      </c>
      <c r="J947">
        <f>Table1[[#This Row],[revenue]]-Table1[[#This Row],[budget_x]]</f>
        <v>3178476.2</v>
      </c>
      <c r="K947" s="7">
        <f>Table1[[#This Row],[profit /loss ]]/Table1[[#This Row],[budget_x]]</f>
        <v>0.55552966501686152</v>
      </c>
      <c r="L947" t="str" cm="1">
        <f t="array" ref="L947">_xlfn.IFS(Table1[[#This Row],[score]]&gt;70,"high",Table1[[#This Row],[score]]&gt;50,"medium",Table1[[#This Row],[score]]&lt;=50,"low")</f>
        <v>high</v>
      </c>
    </row>
    <row r="948" spans="1:12" x14ac:dyDescent="0.3">
      <c r="A948" t="s">
        <v>972</v>
      </c>
      <c r="B948" s="1">
        <v>44917</v>
      </c>
      <c r="C948">
        <v>69</v>
      </c>
      <c r="D948" t="s">
        <v>9</v>
      </c>
      <c r="E948" t="s">
        <v>83</v>
      </c>
      <c r="F948">
        <v>147000000</v>
      </c>
      <c r="G948">
        <v>481376849</v>
      </c>
      <c r="H948" t="s">
        <v>108</v>
      </c>
      <c r="I948">
        <f>YEAR(Table1[[#This Row],[date]])</f>
        <v>2022</v>
      </c>
      <c r="J948">
        <f>Table1[[#This Row],[revenue]]-Table1[[#This Row],[budget_x]]</f>
        <v>334376849</v>
      </c>
      <c r="K948" s="7">
        <f>Table1[[#This Row],[profit /loss ]]/Table1[[#This Row],[budget_x]]</f>
        <v>2.2746724421768709</v>
      </c>
      <c r="L948" t="str" cm="1">
        <f t="array" ref="L948">_xlfn.IFS(Table1[[#This Row],[score]]&gt;70,"high",Table1[[#This Row],[score]]&gt;50,"medium",Table1[[#This Row],[score]]&lt;=50,"low")</f>
        <v>medium</v>
      </c>
    </row>
    <row r="949" spans="1:12" x14ac:dyDescent="0.3">
      <c r="A949" t="s">
        <v>973</v>
      </c>
      <c r="B949" s="1">
        <v>44155</v>
      </c>
      <c r="C949">
        <v>77</v>
      </c>
      <c r="D949" t="s">
        <v>9</v>
      </c>
      <c r="E949" t="s">
        <v>69</v>
      </c>
      <c r="F949">
        <v>135060000</v>
      </c>
      <c r="G949">
        <v>848730906</v>
      </c>
      <c r="H949" t="s">
        <v>143</v>
      </c>
      <c r="I949">
        <f>YEAR(Table1[[#This Row],[date]])</f>
        <v>2020</v>
      </c>
      <c r="J949">
        <f>Table1[[#This Row],[revenue]]-Table1[[#This Row],[budget_x]]</f>
        <v>713670906</v>
      </c>
      <c r="K949" s="7">
        <f>Table1[[#This Row],[profit /loss ]]/Table1[[#This Row],[budget_x]]</f>
        <v>5.284102665482008</v>
      </c>
      <c r="L949" t="str" cm="1">
        <f t="array" ref="L949">_xlfn.IFS(Table1[[#This Row],[score]]&gt;70,"high",Table1[[#This Row],[score]]&gt;50,"medium",Table1[[#This Row],[score]]&lt;=50,"low")</f>
        <v>high</v>
      </c>
    </row>
    <row r="950" spans="1:12" x14ac:dyDescent="0.3">
      <c r="A950" t="s">
        <v>974</v>
      </c>
      <c r="B950" s="1">
        <v>44586</v>
      </c>
      <c r="C950">
        <v>69</v>
      </c>
      <c r="D950" t="s">
        <v>9</v>
      </c>
      <c r="E950" t="s">
        <v>10</v>
      </c>
      <c r="F950">
        <v>129000000</v>
      </c>
      <c r="G950">
        <v>654224161.39999998</v>
      </c>
      <c r="H950" t="s">
        <v>17</v>
      </c>
      <c r="I950">
        <f>YEAR(Table1[[#This Row],[date]])</f>
        <v>2022</v>
      </c>
      <c r="J950">
        <f>Table1[[#This Row],[revenue]]-Table1[[#This Row],[budget_x]]</f>
        <v>525224161.39999998</v>
      </c>
      <c r="K950" s="7">
        <f>Table1[[#This Row],[profit /loss ]]/Table1[[#This Row],[budget_x]]</f>
        <v>4.0715051271317826</v>
      </c>
      <c r="L950" t="str" cm="1">
        <f t="array" ref="L950">_xlfn.IFS(Table1[[#This Row],[score]]&gt;70,"high",Table1[[#This Row],[score]]&gt;50,"medium",Table1[[#This Row],[score]]&lt;=50,"low")</f>
        <v>medium</v>
      </c>
    </row>
    <row r="951" spans="1:12" x14ac:dyDescent="0.3">
      <c r="A951" t="s">
        <v>975</v>
      </c>
      <c r="B951" s="1">
        <v>44577</v>
      </c>
      <c r="C951">
        <v>74</v>
      </c>
      <c r="D951" t="s">
        <v>9</v>
      </c>
      <c r="E951" t="s">
        <v>10</v>
      </c>
      <c r="F951">
        <v>92800000</v>
      </c>
      <c r="G951">
        <v>609222681.39999998</v>
      </c>
      <c r="H951" t="s">
        <v>184</v>
      </c>
      <c r="I951">
        <f>YEAR(Table1[[#This Row],[date]])</f>
        <v>2022</v>
      </c>
      <c r="J951">
        <f>Table1[[#This Row],[revenue]]-Table1[[#This Row],[budget_x]]</f>
        <v>516422681.39999998</v>
      </c>
      <c r="K951" s="7">
        <f>Table1[[#This Row],[profit /loss ]]/Table1[[#This Row],[budget_x]]</f>
        <v>5.5648995840517239</v>
      </c>
      <c r="L951" t="str" cm="1">
        <f t="array" ref="L951">_xlfn.IFS(Table1[[#This Row],[score]]&gt;70,"high",Table1[[#This Row],[score]]&gt;50,"medium",Table1[[#This Row],[score]]&lt;=50,"low")</f>
        <v>high</v>
      </c>
    </row>
    <row r="952" spans="1:12" x14ac:dyDescent="0.3">
      <c r="A952" t="s">
        <v>976</v>
      </c>
      <c r="B952" s="1">
        <v>40151</v>
      </c>
      <c r="C952">
        <v>53</v>
      </c>
      <c r="D952" t="s">
        <v>9</v>
      </c>
      <c r="E952" t="s">
        <v>10</v>
      </c>
      <c r="F952">
        <v>7000000</v>
      </c>
      <c r="G952">
        <v>5021219</v>
      </c>
      <c r="H952" t="s">
        <v>17</v>
      </c>
      <c r="I952">
        <f>YEAR(Table1[[#This Row],[date]])</f>
        <v>2009</v>
      </c>
      <c r="J952">
        <f>Table1[[#This Row],[revenue]]-Table1[[#This Row],[budget_x]]</f>
        <v>-1978781</v>
      </c>
      <c r="K952" s="7">
        <f>Table1[[#This Row],[profit /loss ]]/Table1[[#This Row],[budget_x]]</f>
        <v>-0.28268300000000002</v>
      </c>
      <c r="L952" t="str" cm="1">
        <f t="array" ref="L952">_xlfn.IFS(Table1[[#This Row],[score]]&gt;70,"high",Table1[[#This Row],[score]]&gt;50,"medium",Table1[[#This Row],[score]]&lt;=50,"low")</f>
        <v>medium</v>
      </c>
    </row>
    <row r="953" spans="1:12" x14ac:dyDescent="0.3">
      <c r="A953" t="s">
        <v>977</v>
      </c>
      <c r="B953" s="1">
        <v>44974</v>
      </c>
      <c r="C953">
        <v>75</v>
      </c>
      <c r="D953" t="s">
        <v>9</v>
      </c>
      <c r="E953" t="s">
        <v>74</v>
      </c>
      <c r="F953">
        <v>79400000</v>
      </c>
      <c r="G953">
        <v>712254239.20000005</v>
      </c>
      <c r="H953" t="s">
        <v>75</v>
      </c>
      <c r="I953">
        <f>YEAR(Table1[[#This Row],[date]])</f>
        <v>2023</v>
      </c>
      <c r="J953">
        <f>Table1[[#This Row],[revenue]]-Table1[[#This Row],[budget_x]]</f>
        <v>632854239.20000005</v>
      </c>
      <c r="K953" s="7">
        <f>Table1[[#This Row],[profit /loss ]]/Table1[[#This Row],[budget_x]]</f>
        <v>7.9704564130982369</v>
      </c>
      <c r="L953" t="str" cm="1">
        <f t="array" ref="L953">_xlfn.IFS(Table1[[#This Row],[score]]&gt;70,"high",Table1[[#This Row],[score]]&gt;50,"medium",Table1[[#This Row],[score]]&lt;=50,"low")</f>
        <v>high</v>
      </c>
    </row>
    <row r="954" spans="1:12" x14ac:dyDescent="0.3">
      <c r="A954" t="s">
        <v>978</v>
      </c>
      <c r="B954" s="1">
        <v>44854</v>
      </c>
      <c r="C954">
        <v>63</v>
      </c>
      <c r="D954" t="s">
        <v>9</v>
      </c>
      <c r="E954" t="s">
        <v>10</v>
      </c>
      <c r="F954">
        <v>81800000</v>
      </c>
      <c r="G954">
        <v>408307377.80000001</v>
      </c>
      <c r="H954" t="s">
        <v>11</v>
      </c>
      <c r="I954">
        <f>YEAR(Table1[[#This Row],[date]])</f>
        <v>2022</v>
      </c>
      <c r="J954">
        <f>Table1[[#This Row],[revenue]]-Table1[[#This Row],[budget_x]]</f>
        <v>326507377.80000001</v>
      </c>
      <c r="K954" s="7">
        <f>Table1[[#This Row],[profit /loss ]]/Table1[[#This Row],[budget_x]]</f>
        <v>3.9915327359413206</v>
      </c>
      <c r="L954" t="str" cm="1">
        <f t="array" ref="L954">_xlfn.IFS(Table1[[#This Row],[score]]&gt;70,"high",Table1[[#This Row],[score]]&gt;50,"medium",Table1[[#This Row],[score]]&lt;=50,"low")</f>
        <v>medium</v>
      </c>
    </row>
    <row r="955" spans="1:12" x14ac:dyDescent="0.3">
      <c r="A955" t="s">
        <v>979</v>
      </c>
      <c r="B955" s="1">
        <v>44527</v>
      </c>
      <c r="C955">
        <v>72</v>
      </c>
      <c r="D955" t="s">
        <v>9</v>
      </c>
      <c r="E955" t="s">
        <v>10</v>
      </c>
      <c r="F955">
        <v>70400000</v>
      </c>
      <c r="G955">
        <v>1081437562</v>
      </c>
      <c r="H955" t="s">
        <v>11</v>
      </c>
      <c r="I955">
        <f>YEAR(Table1[[#This Row],[date]])</f>
        <v>2021</v>
      </c>
      <c r="J955">
        <f>Table1[[#This Row],[revenue]]-Table1[[#This Row],[budget_x]]</f>
        <v>1011037562</v>
      </c>
      <c r="K955" s="7">
        <f>Table1[[#This Row],[profit /loss ]]/Table1[[#This Row],[budget_x]]</f>
        <v>14.361329005681819</v>
      </c>
      <c r="L955" t="str" cm="1">
        <f t="array" ref="L955">_xlfn.IFS(Table1[[#This Row],[score]]&gt;70,"high",Table1[[#This Row],[score]]&gt;50,"medium",Table1[[#This Row],[score]]&lt;=50,"low")</f>
        <v>high</v>
      </c>
    </row>
    <row r="956" spans="1:12" x14ac:dyDescent="0.3">
      <c r="A956" t="s">
        <v>980</v>
      </c>
      <c r="B956" s="1">
        <v>40424</v>
      </c>
      <c r="C956">
        <v>79</v>
      </c>
      <c r="D956" t="s">
        <v>9</v>
      </c>
      <c r="E956" t="s">
        <v>15</v>
      </c>
      <c r="F956">
        <v>66100000</v>
      </c>
      <c r="G956">
        <v>504220580.80000001</v>
      </c>
      <c r="H956" t="s">
        <v>25</v>
      </c>
      <c r="I956">
        <f>YEAR(Table1[[#This Row],[date]])</f>
        <v>2010</v>
      </c>
      <c r="J956">
        <f>Table1[[#This Row],[revenue]]-Table1[[#This Row],[budget_x]]</f>
        <v>438120580.80000001</v>
      </c>
      <c r="K956" s="7">
        <f>Table1[[#This Row],[profit /loss ]]/Table1[[#This Row],[budget_x]]</f>
        <v>6.6281479697428143</v>
      </c>
      <c r="L956" t="str" cm="1">
        <f t="array" ref="L956">_xlfn.IFS(Table1[[#This Row],[score]]&gt;70,"high",Table1[[#This Row],[score]]&gt;50,"medium",Table1[[#This Row],[score]]&lt;=50,"low")</f>
        <v>high</v>
      </c>
    </row>
    <row r="957" spans="1:12" x14ac:dyDescent="0.3">
      <c r="A957" t="s">
        <v>981</v>
      </c>
      <c r="B957" s="1">
        <v>41122</v>
      </c>
      <c r="C957">
        <v>57</v>
      </c>
      <c r="D957" t="s">
        <v>9</v>
      </c>
      <c r="E957" t="s">
        <v>10</v>
      </c>
      <c r="F957">
        <v>67500000</v>
      </c>
      <c r="G957">
        <v>137489730</v>
      </c>
      <c r="H957" t="s">
        <v>11</v>
      </c>
      <c r="I957">
        <f>YEAR(Table1[[#This Row],[date]])</f>
        <v>2012</v>
      </c>
      <c r="J957">
        <f>Table1[[#This Row],[revenue]]-Table1[[#This Row],[budget_x]]</f>
        <v>69989730</v>
      </c>
      <c r="K957" s="7">
        <f>Table1[[#This Row],[profit /loss ]]/Table1[[#This Row],[budget_x]]</f>
        <v>1.0368848888888889</v>
      </c>
      <c r="L957" t="str" cm="1">
        <f t="array" ref="L957">_xlfn.IFS(Table1[[#This Row],[score]]&gt;70,"high",Table1[[#This Row],[score]]&gt;50,"medium",Table1[[#This Row],[score]]&lt;=50,"low")</f>
        <v>medium</v>
      </c>
    </row>
    <row r="958" spans="1:12" x14ac:dyDescent="0.3">
      <c r="A958" t="s">
        <v>982</v>
      </c>
      <c r="B958" s="1">
        <v>34152</v>
      </c>
      <c r="C958">
        <v>65</v>
      </c>
      <c r="D958" t="s">
        <v>9</v>
      </c>
      <c r="E958" t="s">
        <v>95</v>
      </c>
      <c r="F958">
        <v>38360000</v>
      </c>
      <c r="G958">
        <v>22017</v>
      </c>
      <c r="H958" t="s">
        <v>11</v>
      </c>
      <c r="I958">
        <f>YEAR(Table1[[#This Row],[date]])</f>
        <v>1993</v>
      </c>
      <c r="J958">
        <f>Table1[[#This Row],[revenue]]-Table1[[#This Row],[budget_x]]</f>
        <v>-38337983</v>
      </c>
      <c r="K958" s="7">
        <f>Table1[[#This Row],[profit /loss ]]/Table1[[#This Row],[budget_x]]</f>
        <v>-0.99942604275286762</v>
      </c>
      <c r="L958" t="str" cm="1">
        <f t="array" ref="L958">_xlfn.IFS(Table1[[#This Row],[score]]&gt;70,"high",Table1[[#This Row],[score]]&gt;50,"medium",Table1[[#This Row],[score]]&lt;=50,"low")</f>
        <v>medium</v>
      </c>
    </row>
    <row r="959" spans="1:12" x14ac:dyDescent="0.3">
      <c r="A959" t="s">
        <v>983</v>
      </c>
      <c r="B959" s="1">
        <v>42712</v>
      </c>
      <c r="C959">
        <v>67</v>
      </c>
      <c r="D959" t="s">
        <v>9</v>
      </c>
      <c r="E959" t="s">
        <v>10</v>
      </c>
      <c r="F959">
        <v>125000000</v>
      </c>
      <c r="G959">
        <v>343242613</v>
      </c>
      <c r="H959" t="s">
        <v>11</v>
      </c>
      <c r="I959">
        <f>YEAR(Table1[[#This Row],[date]])</f>
        <v>2016</v>
      </c>
      <c r="J959">
        <f>Table1[[#This Row],[revenue]]-Table1[[#This Row],[budget_x]]</f>
        <v>218242613</v>
      </c>
      <c r="K959" s="7">
        <f>Table1[[#This Row],[profit /loss ]]/Table1[[#This Row],[budget_x]]</f>
        <v>1.745940904</v>
      </c>
      <c r="L959" t="str" cm="1">
        <f t="array" ref="L959">_xlfn.IFS(Table1[[#This Row],[score]]&gt;70,"high",Table1[[#This Row],[score]]&gt;50,"medium",Table1[[#This Row],[score]]&lt;=50,"low")</f>
        <v>medium</v>
      </c>
    </row>
    <row r="960" spans="1:12" x14ac:dyDescent="0.3">
      <c r="A960" t="s">
        <v>984</v>
      </c>
      <c r="B960" s="1">
        <v>43173</v>
      </c>
      <c r="C960">
        <v>73</v>
      </c>
      <c r="D960" t="s">
        <v>9</v>
      </c>
      <c r="E960" t="s">
        <v>10</v>
      </c>
      <c r="F960">
        <v>95800000</v>
      </c>
      <c r="G960">
        <v>750306106.39999998</v>
      </c>
      <c r="H960" t="s">
        <v>184</v>
      </c>
      <c r="I960">
        <f>YEAR(Table1[[#This Row],[date]])</f>
        <v>2018</v>
      </c>
      <c r="J960">
        <f>Table1[[#This Row],[revenue]]-Table1[[#This Row],[budget_x]]</f>
        <v>654506106.39999998</v>
      </c>
      <c r="K960" s="7">
        <f>Table1[[#This Row],[profit /loss ]]/Table1[[#This Row],[budget_x]]</f>
        <v>6.8320052860125262</v>
      </c>
      <c r="L960" t="str" cm="1">
        <f t="array" ref="L960">_xlfn.IFS(Table1[[#This Row],[score]]&gt;70,"high",Table1[[#This Row],[score]]&gt;50,"medium",Table1[[#This Row],[score]]&lt;=50,"low")</f>
        <v>high</v>
      </c>
    </row>
    <row r="961" spans="1:12" x14ac:dyDescent="0.3">
      <c r="A961" t="s">
        <v>985</v>
      </c>
      <c r="B961" s="1">
        <v>40029</v>
      </c>
      <c r="C961">
        <v>60</v>
      </c>
      <c r="D961" t="s">
        <v>9</v>
      </c>
      <c r="E961" t="s">
        <v>10</v>
      </c>
      <c r="F961">
        <v>20000000</v>
      </c>
      <c r="G961">
        <v>34560577</v>
      </c>
      <c r="H961" t="s">
        <v>11</v>
      </c>
      <c r="I961">
        <f>YEAR(Table1[[#This Row],[date]])</f>
        <v>2009</v>
      </c>
      <c r="J961">
        <f>Table1[[#This Row],[revenue]]-Table1[[#This Row],[budget_x]]</f>
        <v>14560577</v>
      </c>
      <c r="K961" s="7">
        <f>Table1[[#This Row],[profit /loss ]]/Table1[[#This Row],[budget_x]]</f>
        <v>0.72802884999999995</v>
      </c>
      <c r="L961" t="str" cm="1">
        <f t="array" ref="L961">_xlfn.IFS(Table1[[#This Row],[score]]&gt;70,"high",Table1[[#This Row],[score]]&gt;50,"medium",Table1[[#This Row],[score]]&lt;=50,"low")</f>
        <v>medium</v>
      </c>
    </row>
    <row r="962" spans="1:12" x14ac:dyDescent="0.3">
      <c r="A962" t="s">
        <v>986</v>
      </c>
      <c r="B962" s="1">
        <v>41747</v>
      </c>
      <c r="C962">
        <v>61</v>
      </c>
      <c r="D962" t="s">
        <v>9</v>
      </c>
      <c r="E962" t="s">
        <v>10</v>
      </c>
      <c r="F962">
        <v>4000000</v>
      </c>
      <c r="G962">
        <v>21206861</v>
      </c>
      <c r="H962" t="s">
        <v>17</v>
      </c>
      <c r="I962">
        <f>YEAR(Table1[[#This Row],[date]])</f>
        <v>2014</v>
      </c>
      <c r="J962">
        <f>Table1[[#This Row],[revenue]]-Table1[[#This Row],[budget_x]]</f>
        <v>17206861</v>
      </c>
      <c r="K962" s="7">
        <f>Table1[[#This Row],[profit /loss ]]/Table1[[#This Row],[budget_x]]</f>
        <v>4.30171525</v>
      </c>
      <c r="L962" t="str" cm="1">
        <f t="array" ref="L962">_xlfn.IFS(Table1[[#This Row],[score]]&gt;70,"high",Table1[[#This Row],[score]]&gt;50,"medium",Table1[[#This Row],[score]]&lt;=50,"low")</f>
        <v>medium</v>
      </c>
    </row>
    <row r="963" spans="1:12" x14ac:dyDescent="0.3">
      <c r="A963" t="s">
        <v>987</v>
      </c>
      <c r="B963" s="1">
        <v>42760</v>
      </c>
      <c r="C963">
        <v>73</v>
      </c>
      <c r="D963" t="s">
        <v>9</v>
      </c>
      <c r="E963" t="s">
        <v>10</v>
      </c>
      <c r="F963">
        <v>9000000</v>
      </c>
      <c r="G963">
        <v>278754594</v>
      </c>
      <c r="H963" t="s">
        <v>11</v>
      </c>
      <c r="I963">
        <f>YEAR(Table1[[#This Row],[date]])</f>
        <v>2017</v>
      </c>
      <c r="J963">
        <f>Table1[[#This Row],[revenue]]-Table1[[#This Row],[budget_x]]</f>
        <v>269754594</v>
      </c>
      <c r="K963" s="7">
        <f>Table1[[#This Row],[profit /loss ]]/Table1[[#This Row],[budget_x]]</f>
        <v>29.972732666666666</v>
      </c>
      <c r="L963" t="str" cm="1">
        <f t="array" ref="L963">_xlfn.IFS(Table1[[#This Row],[score]]&gt;70,"high",Table1[[#This Row],[score]]&gt;50,"medium",Table1[[#This Row],[score]]&lt;=50,"low")</f>
        <v>high</v>
      </c>
    </row>
    <row r="964" spans="1:12" x14ac:dyDescent="0.3">
      <c r="A964" t="s">
        <v>988</v>
      </c>
      <c r="B964" s="1">
        <v>44574</v>
      </c>
      <c r="C964">
        <v>63</v>
      </c>
      <c r="D964" t="s">
        <v>9</v>
      </c>
      <c r="E964" t="s">
        <v>10</v>
      </c>
      <c r="F964">
        <v>6500000</v>
      </c>
      <c r="G964">
        <v>176048</v>
      </c>
      <c r="H964" t="s">
        <v>11</v>
      </c>
      <c r="I964">
        <f>YEAR(Table1[[#This Row],[date]])</f>
        <v>2022</v>
      </c>
      <c r="J964">
        <f>Table1[[#This Row],[revenue]]-Table1[[#This Row],[budget_x]]</f>
        <v>-6323952</v>
      </c>
      <c r="K964" s="7">
        <f>Table1[[#This Row],[profit /loss ]]/Table1[[#This Row],[budget_x]]</f>
        <v>-0.97291569230769226</v>
      </c>
      <c r="L964" t="str" cm="1">
        <f t="array" ref="L964">_xlfn.IFS(Table1[[#This Row],[score]]&gt;70,"high",Table1[[#This Row],[score]]&gt;50,"medium",Table1[[#This Row],[score]]&lt;=50,"low")</f>
        <v>medium</v>
      </c>
    </row>
    <row r="965" spans="1:12" x14ac:dyDescent="0.3">
      <c r="A965" t="s">
        <v>989</v>
      </c>
      <c r="B965" s="1">
        <v>40367</v>
      </c>
      <c r="C965">
        <v>62</v>
      </c>
      <c r="D965" t="s">
        <v>9</v>
      </c>
      <c r="E965" t="s">
        <v>10</v>
      </c>
      <c r="F965">
        <v>40000000</v>
      </c>
      <c r="G965">
        <v>127234389</v>
      </c>
      <c r="H965" t="s">
        <v>11</v>
      </c>
      <c r="I965">
        <f>YEAR(Table1[[#This Row],[date]])</f>
        <v>2010</v>
      </c>
      <c r="J965">
        <f>Table1[[#This Row],[revenue]]-Table1[[#This Row],[budget_x]]</f>
        <v>87234389</v>
      </c>
      <c r="K965" s="7">
        <f>Table1[[#This Row],[profit /loss ]]/Table1[[#This Row],[budget_x]]</f>
        <v>2.1808597249999999</v>
      </c>
      <c r="L965" t="str" cm="1">
        <f t="array" ref="L965">_xlfn.IFS(Table1[[#This Row],[score]]&gt;70,"high",Table1[[#This Row],[score]]&gt;50,"medium",Table1[[#This Row],[score]]&lt;=50,"low")</f>
        <v>medium</v>
      </c>
    </row>
    <row r="966" spans="1:12" x14ac:dyDescent="0.3">
      <c r="A966" t="s">
        <v>990</v>
      </c>
      <c r="B966" s="1">
        <v>44645</v>
      </c>
      <c r="C966">
        <v>56</v>
      </c>
      <c r="D966" t="s">
        <v>9</v>
      </c>
      <c r="E966" t="s">
        <v>10</v>
      </c>
      <c r="F966">
        <v>130200000</v>
      </c>
      <c r="G966">
        <v>390377803.80000001</v>
      </c>
      <c r="H966" t="s">
        <v>17</v>
      </c>
      <c r="I966">
        <f>YEAR(Table1[[#This Row],[date]])</f>
        <v>2022</v>
      </c>
      <c r="J966">
        <f>Table1[[#This Row],[revenue]]-Table1[[#This Row],[budget_x]]</f>
        <v>260177803.80000001</v>
      </c>
      <c r="K966" s="7">
        <f>Table1[[#This Row],[profit /loss ]]/Table1[[#This Row],[budget_x]]</f>
        <v>1.9982934239631338</v>
      </c>
      <c r="L966" t="str" cm="1">
        <f t="array" ref="L966">_xlfn.IFS(Table1[[#This Row],[score]]&gt;70,"high",Table1[[#This Row],[score]]&gt;50,"medium",Table1[[#This Row],[score]]&lt;=50,"low")</f>
        <v>medium</v>
      </c>
    </row>
    <row r="967" spans="1:12" x14ac:dyDescent="0.3">
      <c r="A967" t="s">
        <v>991</v>
      </c>
      <c r="B967" s="1">
        <v>43050</v>
      </c>
      <c r="C967">
        <v>70</v>
      </c>
      <c r="D967" t="s">
        <v>9</v>
      </c>
      <c r="E967" t="s">
        <v>69</v>
      </c>
      <c r="F967">
        <v>75397939.200000003</v>
      </c>
      <c r="G967">
        <v>37552144</v>
      </c>
      <c r="H967" t="s">
        <v>11</v>
      </c>
      <c r="I967">
        <f>YEAR(Table1[[#This Row],[date]])</f>
        <v>2017</v>
      </c>
      <c r="J967">
        <f>Table1[[#This Row],[revenue]]-Table1[[#This Row],[budget_x]]</f>
        <v>-37845795.200000003</v>
      </c>
      <c r="K967" s="7">
        <f>Table1[[#This Row],[profit /loss ]]/Table1[[#This Row],[budget_x]]</f>
        <v>-0.5019473423485824</v>
      </c>
      <c r="L967" t="str" cm="1">
        <f t="array" ref="L967">_xlfn.IFS(Table1[[#This Row],[score]]&gt;70,"high",Table1[[#This Row],[score]]&gt;50,"medium",Table1[[#This Row],[score]]&lt;=50,"low")</f>
        <v>medium</v>
      </c>
    </row>
    <row r="968" spans="1:12" x14ac:dyDescent="0.3">
      <c r="A968" t="s">
        <v>992</v>
      </c>
      <c r="B968" s="1">
        <v>34662</v>
      </c>
      <c r="C968">
        <v>85</v>
      </c>
      <c r="D968" t="s">
        <v>9</v>
      </c>
      <c r="E968" t="s">
        <v>10</v>
      </c>
      <c r="F968">
        <v>8000000</v>
      </c>
      <c r="G968">
        <v>212891760</v>
      </c>
      <c r="H968" t="s">
        <v>11</v>
      </c>
      <c r="I968">
        <f>YEAR(Table1[[#This Row],[date]])</f>
        <v>1994</v>
      </c>
      <c r="J968">
        <f>Table1[[#This Row],[revenue]]-Table1[[#This Row],[budget_x]]</f>
        <v>204891760</v>
      </c>
      <c r="K968" s="7">
        <f>Table1[[#This Row],[profit /loss ]]/Table1[[#This Row],[budget_x]]</f>
        <v>25.611470000000001</v>
      </c>
      <c r="L968" t="str" cm="1">
        <f t="array" ref="L968">_xlfn.IFS(Table1[[#This Row],[score]]&gt;70,"high",Table1[[#This Row],[score]]&gt;50,"medium",Table1[[#This Row],[score]]&lt;=50,"low")</f>
        <v>high</v>
      </c>
    </row>
    <row r="969" spans="1:12" x14ac:dyDescent="0.3">
      <c r="A969" t="s">
        <v>993</v>
      </c>
      <c r="B969" s="1">
        <v>44540</v>
      </c>
      <c r="C969">
        <v>60</v>
      </c>
      <c r="D969" t="s">
        <v>9</v>
      </c>
      <c r="E969" t="s">
        <v>10</v>
      </c>
      <c r="F969">
        <v>102600000</v>
      </c>
      <c r="G969">
        <v>208453066.19999999</v>
      </c>
      <c r="H969" t="s">
        <v>17</v>
      </c>
      <c r="I969">
        <f>YEAR(Table1[[#This Row],[date]])</f>
        <v>2021</v>
      </c>
      <c r="J969">
        <f>Table1[[#This Row],[revenue]]-Table1[[#This Row],[budget_x]]</f>
        <v>105853066.19999999</v>
      </c>
      <c r="K969" s="7">
        <f>Table1[[#This Row],[profit /loss ]]/Table1[[#This Row],[budget_x]]</f>
        <v>1.031706298245614</v>
      </c>
      <c r="L969" t="str" cm="1">
        <f t="array" ref="L969">_xlfn.IFS(Table1[[#This Row],[score]]&gt;70,"high",Table1[[#This Row],[score]]&gt;50,"medium",Table1[[#This Row],[score]]&lt;=50,"low")</f>
        <v>medium</v>
      </c>
    </row>
    <row r="970" spans="1:12" x14ac:dyDescent="0.3">
      <c r="A970" t="s">
        <v>994</v>
      </c>
      <c r="B970" s="1">
        <v>44958</v>
      </c>
      <c r="C970">
        <v>64</v>
      </c>
      <c r="D970" t="s">
        <v>9</v>
      </c>
      <c r="E970" t="s">
        <v>10</v>
      </c>
      <c r="F970">
        <v>90544000</v>
      </c>
      <c r="G970">
        <v>519948264.60000002</v>
      </c>
      <c r="H970" t="s">
        <v>11</v>
      </c>
      <c r="I970">
        <f>YEAR(Table1[[#This Row],[date]])</f>
        <v>2023</v>
      </c>
      <c r="J970">
        <f>Table1[[#This Row],[revenue]]-Table1[[#This Row],[budget_x]]</f>
        <v>429404264.60000002</v>
      </c>
      <c r="K970" s="7">
        <f>Table1[[#This Row],[profit /loss ]]/Table1[[#This Row],[budget_x]]</f>
        <v>4.7424927615303059</v>
      </c>
      <c r="L970" t="str" cm="1">
        <f t="array" ref="L970">_xlfn.IFS(Table1[[#This Row],[score]]&gt;70,"high",Table1[[#This Row],[score]]&gt;50,"medium",Table1[[#This Row],[score]]&lt;=50,"low")</f>
        <v>medium</v>
      </c>
    </row>
    <row r="971" spans="1:12" x14ac:dyDescent="0.3">
      <c r="A971" t="s">
        <v>995</v>
      </c>
      <c r="B971" s="1">
        <v>44986</v>
      </c>
      <c r="C971">
        <v>64</v>
      </c>
      <c r="D971" t="s">
        <v>9</v>
      </c>
      <c r="E971" t="s">
        <v>284</v>
      </c>
      <c r="F971">
        <v>102000000</v>
      </c>
      <c r="G971">
        <v>254278668.19999999</v>
      </c>
      <c r="H971" t="s">
        <v>396</v>
      </c>
      <c r="I971">
        <f>YEAR(Table1[[#This Row],[date]])</f>
        <v>2023</v>
      </c>
      <c r="J971">
        <f>Table1[[#This Row],[revenue]]-Table1[[#This Row],[budget_x]]</f>
        <v>152278668.19999999</v>
      </c>
      <c r="K971" s="7">
        <f>Table1[[#This Row],[profit /loss ]]/Table1[[#This Row],[budget_x]]</f>
        <v>1.492928119607843</v>
      </c>
      <c r="L971" t="str" cm="1">
        <f t="array" ref="L971">_xlfn.IFS(Table1[[#This Row],[score]]&gt;70,"high",Table1[[#This Row],[score]]&gt;50,"medium",Table1[[#This Row],[score]]&lt;=50,"low")</f>
        <v>medium</v>
      </c>
    </row>
    <row r="972" spans="1:12" x14ac:dyDescent="0.3">
      <c r="A972" t="s">
        <v>996</v>
      </c>
      <c r="B972" s="1">
        <v>41003</v>
      </c>
      <c r="C972">
        <v>63</v>
      </c>
      <c r="D972" t="s">
        <v>9</v>
      </c>
      <c r="E972" t="s">
        <v>10</v>
      </c>
      <c r="F972">
        <v>50000000</v>
      </c>
      <c r="G972">
        <v>236799211</v>
      </c>
      <c r="H972" t="s">
        <v>11</v>
      </c>
      <c r="I972">
        <f>YEAR(Table1[[#This Row],[date]])</f>
        <v>2012</v>
      </c>
      <c r="J972">
        <f>Table1[[#This Row],[revenue]]-Table1[[#This Row],[budget_x]]</f>
        <v>186799211</v>
      </c>
      <c r="K972" s="7">
        <f>Table1[[#This Row],[profit /loss ]]/Table1[[#This Row],[budget_x]]</f>
        <v>3.7359842200000002</v>
      </c>
      <c r="L972" t="str" cm="1">
        <f t="array" ref="L972">_xlfn.IFS(Table1[[#This Row],[score]]&gt;70,"high",Table1[[#This Row],[score]]&gt;50,"medium",Table1[[#This Row],[score]]&lt;=50,"low")</f>
        <v>medium</v>
      </c>
    </row>
    <row r="973" spans="1:12" x14ac:dyDescent="0.3">
      <c r="A973" t="s">
        <v>997</v>
      </c>
      <c r="B973" s="1">
        <v>26891</v>
      </c>
      <c r="C973">
        <v>71</v>
      </c>
      <c r="D973" t="s">
        <v>9</v>
      </c>
      <c r="E973" t="s">
        <v>10</v>
      </c>
      <c r="F973">
        <v>25874800</v>
      </c>
      <c r="G973">
        <v>13200000</v>
      </c>
      <c r="H973" t="s">
        <v>17</v>
      </c>
      <c r="I973">
        <f>YEAR(Table1[[#This Row],[date]])</f>
        <v>1973</v>
      </c>
      <c r="J973">
        <f>Table1[[#This Row],[revenue]]-Table1[[#This Row],[budget_x]]</f>
        <v>-12674800</v>
      </c>
      <c r="K973" s="7">
        <f>Table1[[#This Row],[profit /loss ]]/Table1[[#This Row],[budget_x]]</f>
        <v>-0.48985112928409108</v>
      </c>
      <c r="L973" t="str" cm="1">
        <f t="array" ref="L973">_xlfn.IFS(Table1[[#This Row],[score]]&gt;70,"high",Table1[[#This Row],[score]]&gt;50,"medium",Table1[[#This Row],[score]]&lt;=50,"low")</f>
        <v>high</v>
      </c>
    </row>
    <row r="974" spans="1:12" x14ac:dyDescent="0.3">
      <c r="A974" t="s">
        <v>998</v>
      </c>
      <c r="B974" s="1">
        <v>42074</v>
      </c>
      <c r="C974">
        <v>68</v>
      </c>
      <c r="D974" t="s">
        <v>9</v>
      </c>
      <c r="E974" t="s">
        <v>10</v>
      </c>
      <c r="F974">
        <v>49000000</v>
      </c>
      <c r="G974">
        <v>105002056</v>
      </c>
      <c r="H974" t="s">
        <v>11</v>
      </c>
      <c r="I974">
        <f>YEAR(Table1[[#This Row],[date]])</f>
        <v>2015</v>
      </c>
      <c r="J974">
        <f>Table1[[#This Row],[revenue]]-Table1[[#This Row],[budget_x]]</f>
        <v>56002056</v>
      </c>
      <c r="K974" s="7">
        <f>Table1[[#This Row],[profit /loss ]]/Table1[[#This Row],[budget_x]]</f>
        <v>1.1428991020408164</v>
      </c>
      <c r="L974" t="str" cm="1">
        <f t="array" ref="L974">_xlfn.IFS(Table1[[#This Row],[score]]&gt;70,"high",Table1[[#This Row],[score]]&gt;50,"medium",Table1[[#This Row],[score]]&lt;=50,"low")</f>
        <v>medium</v>
      </c>
    </row>
    <row r="975" spans="1:12" x14ac:dyDescent="0.3">
      <c r="A975" t="s">
        <v>999</v>
      </c>
      <c r="B975" s="1">
        <v>39717</v>
      </c>
      <c r="C975">
        <v>76</v>
      </c>
      <c r="D975" t="s">
        <v>9</v>
      </c>
      <c r="E975" t="s">
        <v>10</v>
      </c>
      <c r="F975">
        <v>500000</v>
      </c>
      <c r="G975">
        <v>33473297</v>
      </c>
      <c r="H975" t="s">
        <v>17</v>
      </c>
      <c r="I975">
        <f>YEAR(Table1[[#This Row],[date]])</f>
        <v>2008</v>
      </c>
      <c r="J975">
        <f>Table1[[#This Row],[revenue]]-Table1[[#This Row],[budget_x]]</f>
        <v>32973297</v>
      </c>
      <c r="K975" s="7">
        <f>Table1[[#This Row],[profit /loss ]]/Table1[[#This Row],[budget_x]]</f>
        <v>65.946594000000005</v>
      </c>
      <c r="L975" t="str" cm="1">
        <f t="array" ref="L975">_xlfn.IFS(Table1[[#This Row],[score]]&gt;70,"high",Table1[[#This Row],[score]]&gt;50,"medium",Table1[[#This Row],[score]]&lt;=50,"low")</f>
        <v>high</v>
      </c>
    </row>
    <row r="976" spans="1:12" x14ac:dyDescent="0.3">
      <c r="A976" t="s">
        <v>1000</v>
      </c>
      <c r="B976" s="1">
        <v>44945</v>
      </c>
      <c r="C976">
        <v>70</v>
      </c>
      <c r="D976" t="s">
        <v>9</v>
      </c>
      <c r="E976" t="s">
        <v>69</v>
      </c>
      <c r="F976">
        <v>44620000</v>
      </c>
      <c r="G976">
        <v>11426555</v>
      </c>
      <c r="H976" t="s">
        <v>11</v>
      </c>
      <c r="I976">
        <f>YEAR(Table1[[#This Row],[date]])</f>
        <v>2023</v>
      </c>
      <c r="J976">
        <f>Table1[[#This Row],[revenue]]-Table1[[#This Row],[budget_x]]</f>
        <v>-33193445</v>
      </c>
      <c r="K976" s="7">
        <f>Table1[[#This Row],[profit /loss ]]/Table1[[#This Row],[budget_x]]</f>
        <v>-0.74391405199462124</v>
      </c>
      <c r="L976" t="str" cm="1">
        <f t="array" ref="L976">_xlfn.IFS(Table1[[#This Row],[score]]&gt;70,"high",Table1[[#This Row],[score]]&gt;50,"medium",Table1[[#This Row],[score]]&lt;=50,"low")</f>
        <v>medium</v>
      </c>
    </row>
    <row r="977" spans="1:12" x14ac:dyDescent="0.3">
      <c r="A977" t="s">
        <v>1001</v>
      </c>
      <c r="B977" s="1">
        <v>44524</v>
      </c>
      <c r="C977">
        <v>66</v>
      </c>
      <c r="D977" t="s">
        <v>9</v>
      </c>
      <c r="E977" t="s">
        <v>74</v>
      </c>
      <c r="F977">
        <v>66240000</v>
      </c>
      <c r="G977">
        <v>320425004.60000002</v>
      </c>
      <c r="H977" t="s">
        <v>75</v>
      </c>
      <c r="I977">
        <f>YEAR(Table1[[#This Row],[date]])</f>
        <v>2021</v>
      </c>
      <c r="J977">
        <f>Table1[[#This Row],[revenue]]-Table1[[#This Row],[budget_x]]</f>
        <v>254185004.60000002</v>
      </c>
      <c r="K977" s="7">
        <f>Table1[[#This Row],[profit /loss ]]/Table1[[#This Row],[budget_x]]</f>
        <v>3.8373340066425126</v>
      </c>
      <c r="L977" t="str" cm="1">
        <f t="array" ref="L977">_xlfn.IFS(Table1[[#This Row],[score]]&gt;70,"high",Table1[[#This Row],[score]]&gt;50,"medium",Table1[[#This Row],[score]]&lt;=50,"low")</f>
        <v>medium</v>
      </c>
    </row>
    <row r="978" spans="1:12" x14ac:dyDescent="0.3">
      <c r="A978" t="s">
        <v>1002</v>
      </c>
      <c r="B978" s="1">
        <v>42988</v>
      </c>
      <c r="C978">
        <v>60</v>
      </c>
      <c r="D978" t="s">
        <v>9</v>
      </c>
      <c r="E978" t="s">
        <v>69</v>
      </c>
      <c r="F978">
        <v>73800000</v>
      </c>
      <c r="G978">
        <v>346352260.60000002</v>
      </c>
      <c r="H978" t="s">
        <v>87</v>
      </c>
      <c r="I978">
        <f>YEAR(Table1[[#This Row],[date]])</f>
        <v>2017</v>
      </c>
      <c r="J978">
        <f>Table1[[#This Row],[revenue]]-Table1[[#This Row],[budget_x]]</f>
        <v>272552260.60000002</v>
      </c>
      <c r="K978" s="7">
        <f>Table1[[#This Row],[profit /loss ]]/Table1[[#This Row],[budget_x]]</f>
        <v>3.6931200623306237</v>
      </c>
      <c r="L978" t="str" cm="1">
        <f t="array" ref="L978">_xlfn.IFS(Table1[[#This Row],[score]]&gt;70,"high",Table1[[#This Row],[score]]&gt;50,"medium",Table1[[#This Row],[score]]&lt;=50,"low")</f>
        <v>medium</v>
      </c>
    </row>
    <row r="979" spans="1:12" x14ac:dyDescent="0.3">
      <c r="A979" t="s">
        <v>1003</v>
      </c>
      <c r="B979" s="1">
        <v>23788</v>
      </c>
      <c r="C979">
        <v>65</v>
      </c>
      <c r="D979" t="s">
        <v>9</v>
      </c>
      <c r="E979" t="s">
        <v>10</v>
      </c>
      <c r="F979">
        <v>20000000</v>
      </c>
      <c r="G979">
        <v>15473333</v>
      </c>
      <c r="H979" t="s">
        <v>17</v>
      </c>
      <c r="I979">
        <f>YEAR(Table1[[#This Row],[date]])</f>
        <v>1965</v>
      </c>
      <c r="J979">
        <f>Table1[[#This Row],[revenue]]-Table1[[#This Row],[budget_x]]</f>
        <v>-4526667</v>
      </c>
      <c r="K979" s="7">
        <f>Table1[[#This Row],[profit /loss ]]/Table1[[#This Row],[budget_x]]</f>
        <v>-0.22633334999999999</v>
      </c>
      <c r="L979" t="str" cm="1">
        <f t="array" ref="L979">_xlfn.IFS(Table1[[#This Row],[score]]&gt;70,"high",Table1[[#This Row],[score]]&gt;50,"medium",Table1[[#This Row],[score]]&lt;=50,"low")</f>
        <v>medium</v>
      </c>
    </row>
    <row r="980" spans="1:12" x14ac:dyDescent="0.3">
      <c r="A980" t="s">
        <v>1004</v>
      </c>
      <c r="B980" s="1">
        <v>41285</v>
      </c>
      <c r="C980">
        <v>58</v>
      </c>
      <c r="D980" t="s">
        <v>9</v>
      </c>
      <c r="E980" t="s">
        <v>10</v>
      </c>
      <c r="F980">
        <v>2500000</v>
      </c>
      <c r="G980">
        <v>59922558</v>
      </c>
      <c r="H980" t="s">
        <v>17</v>
      </c>
      <c r="I980">
        <f>YEAR(Table1[[#This Row],[date]])</f>
        <v>2013</v>
      </c>
      <c r="J980">
        <f>Table1[[#This Row],[revenue]]-Table1[[#This Row],[budget_x]]</f>
        <v>57422558</v>
      </c>
      <c r="K980" s="7">
        <f>Table1[[#This Row],[profit /loss ]]/Table1[[#This Row],[budget_x]]</f>
        <v>22.969023199999999</v>
      </c>
      <c r="L980" t="str" cm="1">
        <f t="array" ref="L980">_xlfn.IFS(Table1[[#This Row],[score]]&gt;70,"high",Table1[[#This Row],[score]]&gt;50,"medium",Table1[[#This Row],[score]]&lt;=50,"low")</f>
        <v>medium</v>
      </c>
    </row>
    <row r="981" spans="1:12" x14ac:dyDescent="0.3">
      <c r="A981" t="s">
        <v>1005</v>
      </c>
      <c r="B981" s="1">
        <v>40044</v>
      </c>
      <c r="C981">
        <v>82</v>
      </c>
      <c r="D981" t="s">
        <v>9</v>
      </c>
      <c r="E981" t="s">
        <v>10</v>
      </c>
      <c r="F981">
        <v>70000000</v>
      </c>
      <c r="G981">
        <v>316802281</v>
      </c>
      <c r="H981" t="s">
        <v>11</v>
      </c>
      <c r="I981">
        <f>YEAR(Table1[[#This Row],[date]])</f>
        <v>2009</v>
      </c>
      <c r="J981">
        <f>Table1[[#This Row],[revenue]]-Table1[[#This Row],[budget_x]]</f>
        <v>246802281</v>
      </c>
      <c r="K981" s="7">
        <f>Table1[[#This Row],[profit /loss ]]/Table1[[#This Row],[budget_x]]</f>
        <v>3.5257468714285713</v>
      </c>
      <c r="L981" t="str" cm="1">
        <f t="array" ref="L981">_xlfn.IFS(Table1[[#This Row],[score]]&gt;70,"high",Table1[[#This Row],[score]]&gt;50,"medium",Table1[[#This Row],[score]]&lt;=50,"low")</f>
        <v>high</v>
      </c>
    </row>
    <row r="982" spans="1:12" x14ac:dyDescent="0.3">
      <c r="A982" t="s">
        <v>1006</v>
      </c>
      <c r="B982" s="1">
        <v>31752</v>
      </c>
      <c r="C982">
        <v>51</v>
      </c>
      <c r="D982" t="s">
        <v>9</v>
      </c>
      <c r="E982" t="s">
        <v>69</v>
      </c>
      <c r="F982">
        <v>95200000</v>
      </c>
      <c r="G982">
        <v>568390700.39999998</v>
      </c>
      <c r="H982" t="s">
        <v>143</v>
      </c>
      <c r="I982">
        <f>YEAR(Table1[[#This Row],[date]])</f>
        <v>1986</v>
      </c>
      <c r="J982">
        <f>Table1[[#This Row],[revenue]]-Table1[[#This Row],[budget_x]]</f>
        <v>473190700.39999998</v>
      </c>
      <c r="K982" s="7">
        <f>Table1[[#This Row],[profit /loss ]]/Table1[[#This Row],[budget_x]]</f>
        <v>4.970490550420168</v>
      </c>
      <c r="L982" t="str" cm="1">
        <f t="array" ref="L982">_xlfn.IFS(Table1[[#This Row],[score]]&gt;70,"high",Table1[[#This Row],[score]]&gt;50,"medium",Table1[[#This Row],[score]]&lt;=50,"low")</f>
        <v>medium</v>
      </c>
    </row>
    <row r="983" spans="1:12" x14ac:dyDescent="0.3">
      <c r="A983" t="s">
        <v>1007</v>
      </c>
      <c r="B983" s="1">
        <v>43816</v>
      </c>
      <c r="C983">
        <v>45</v>
      </c>
      <c r="D983" t="s">
        <v>9</v>
      </c>
      <c r="E983" t="s">
        <v>10</v>
      </c>
      <c r="F983">
        <v>116500000</v>
      </c>
      <c r="G983">
        <v>872776677.39999998</v>
      </c>
      <c r="H983" t="s">
        <v>17</v>
      </c>
      <c r="I983">
        <f>YEAR(Table1[[#This Row],[date]])</f>
        <v>2019</v>
      </c>
      <c r="J983">
        <f>Table1[[#This Row],[revenue]]-Table1[[#This Row],[budget_x]]</f>
        <v>756276677.39999998</v>
      </c>
      <c r="K983" s="7">
        <f>Table1[[#This Row],[profit /loss ]]/Table1[[#This Row],[budget_x]]</f>
        <v>6.4916452995708154</v>
      </c>
      <c r="L983" t="str" cm="1">
        <f t="array" ref="L983">_xlfn.IFS(Table1[[#This Row],[score]]&gt;70,"high",Table1[[#This Row],[score]]&gt;50,"medium",Table1[[#This Row],[score]]&lt;=50,"low")</f>
        <v>low</v>
      </c>
    </row>
    <row r="984" spans="1:12" x14ac:dyDescent="0.3">
      <c r="A984" t="s">
        <v>1008</v>
      </c>
      <c r="B984" s="1">
        <v>40227</v>
      </c>
      <c r="C984">
        <v>82</v>
      </c>
      <c r="D984" t="s">
        <v>9</v>
      </c>
      <c r="E984" t="s">
        <v>10</v>
      </c>
      <c r="F984">
        <v>80000000</v>
      </c>
      <c r="G984">
        <v>299461782</v>
      </c>
      <c r="H984" t="s">
        <v>11</v>
      </c>
      <c r="I984">
        <f>YEAR(Table1[[#This Row],[date]])</f>
        <v>2010</v>
      </c>
      <c r="J984">
        <f>Table1[[#This Row],[revenue]]-Table1[[#This Row],[budget_x]]</f>
        <v>219461782</v>
      </c>
      <c r="K984" s="7">
        <f>Table1[[#This Row],[profit /loss ]]/Table1[[#This Row],[budget_x]]</f>
        <v>2.7432722749999998</v>
      </c>
      <c r="L984" t="str" cm="1">
        <f t="array" ref="L984">_xlfn.IFS(Table1[[#This Row],[score]]&gt;70,"high",Table1[[#This Row],[score]]&gt;50,"medium",Table1[[#This Row],[score]]&lt;=50,"low")</f>
        <v>high</v>
      </c>
    </row>
    <row r="985" spans="1:12" x14ac:dyDescent="0.3">
      <c r="A985" t="s">
        <v>972</v>
      </c>
      <c r="B985" s="1">
        <v>44878</v>
      </c>
      <c r="C985">
        <v>73</v>
      </c>
      <c r="D985" t="s">
        <v>9</v>
      </c>
      <c r="E985" t="s">
        <v>10</v>
      </c>
      <c r="F985">
        <v>71400000</v>
      </c>
      <c r="G985">
        <v>751654707.39999998</v>
      </c>
      <c r="H985" t="s">
        <v>11</v>
      </c>
      <c r="I985">
        <f>YEAR(Table1[[#This Row],[date]])</f>
        <v>2022</v>
      </c>
      <c r="J985">
        <f>Table1[[#This Row],[revenue]]-Table1[[#This Row],[budget_x]]</f>
        <v>680254707.39999998</v>
      </c>
      <c r="K985" s="7">
        <f>Table1[[#This Row],[profit /loss ]]/Table1[[#This Row],[budget_x]]</f>
        <v>9.5273768543417372</v>
      </c>
      <c r="L985" t="str" cm="1">
        <f t="array" ref="L985">_xlfn.IFS(Table1[[#This Row],[score]]&gt;70,"high",Table1[[#This Row],[score]]&gt;50,"medium",Table1[[#This Row],[score]]&lt;=50,"low")</f>
        <v>high</v>
      </c>
    </row>
    <row r="986" spans="1:12" x14ac:dyDescent="0.3">
      <c r="A986" t="s">
        <v>1009</v>
      </c>
      <c r="B986" s="1">
        <v>42664</v>
      </c>
      <c r="C986">
        <v>74</v>
      </c>
      <c r="D986" t="s">
        <v>9</v>
      </c>
      <c r="E986" t="s">
        <v>10</v>
      </c>
      <c r="F986">
        <v>1500000</v>
      </c>
      <c r="G986">
        <v>2000000</v>
      </c>
      <c r="H986" t="s">
        <v>17</v>
      </c>
      <c r="I986">
        <f>YEAR(Table1[[#This Row],[date]])</f>
        <v>2016</v>
      </c>
      <c r="J986">
        <f>Table1[[#This Row],[revenue]]-Table1[[#This Row],[budget_x]]</f>
        <v>500000</v>
      </c>
      <c r="K986" s="7">
        <f>Table1[[#This Row],[profit /loss ]]/Table1[[#This Row],[budget_x]]</f>
        <v>0.33333333333333331</v>
      </c>
      <c r="L986" t="str" cm="1">
        <f t="array" ref="L986">_xlfn.IFS(Table1[[#This Row],[score]]&gt;70,"high",Table1[[#This Row],[score]]&gt;50,"medium",Table1[[#This Row],[score]]&lt;=50,"low")</f>
        <v>high</v>
      </c>
    </row>
    <row r="987" spans="1:12" x14ac:dyDescent="0.3">
      <c r="A987" t="s">
        <v>1010</v>
      </c>
      <c r="B987" s="1">
        <v>42985</v>
      </c>
      <c r="C987">
        <v>72</v>
      </c>
      <c r="D987" t="s">
        <v>9</v>
      </c>
      <c r="E987" t="s">
        <v>10</v>
      </c>
      <c r="F987">
        <v>35000000</v>
      </c>
      <c r="G987">
        <v>701012746</v>
      </c>
      <c r="H987" t="s">
        <v>11</v>
      </c>
      <c r="I987">
        <f>YEAR(Table1[[#This Row],[date]])</f>
        <v>2017</v>
      </c>
      <c r="J987">
        <f>Table1[[#This Row],[revenue]]-Table1[[#This Row],[budget_x]]</f>
        <v>666012746</v>
      </c>
      <c r="K987" s="7">
        <f>Table1[[#This Row],[profit /loss ]]/Table1[[#This Row],[budget_x]]</f>
        <v>19.028935600000001</v>
      </c>
      <c r="L987" t="str" cm="1">
        <f t="array" ref="L987">_xlfn.IFS(Table1[[#This Row],[score]]&gt;70,"high",Table1[[#This Row],[score]]&gt;50,"medium",Table1[[#This Row],[score]]&lt;=50,"low")</f>
        <v>high</v>
      </c>
    </row>
    <row r="988" spans="1:12" x14ac:dyDescent="0.3">
      <c r="A988" t="s">
        <v>1011</v>
      </c>
      <c r="B988" s="1">
        <v>44854</v>
      </c>
      <c r="C988">
        <v>69</v>
      </c>
      <c r="D988" t="s">
        <v>9</v>
      </c>
      <c r="E988" t="s">
        <v>10</v>
      </c>
      <c r="F988">
        <v>4500000</v>
      </c>
      <c r="G988">
        <v>45352337</v>
      </c>
      <c r="H988" t="s">
        <v>11</v>
      </c>
      <c r="I988">
        <f>YEAR(Table1[[#This Row],[date]])</f>
        <v>2022</v>
      </c>
      <c r="J988">
        <f>Table1[[#This Row],[revenue]]-Table1[[#This Row],[budget_x]]</f>
        <v>40852337</v>
      </c>
      <c r="K988" s="7">
        <f>Table1[[#This Row],[profit /loss ]]/Table1[[#This Row],[budget_x]]</f>
        <v>9.0782971111111106</v>
      </c>
      <c r="L988" t="str" cm="1">
        <f t="array" ref="L988">_xlfn.IFS(Table1[[#This Row],[score]]&gt;70,"high",Table1[[#This Row],[score]]&gt;50,"medium",Table1[[#This Row],[score]]&lt;=50,"low")</f>
        <v>medium</v>
      </c>
    </row>
    <row r="989" spans="1:12" x14ac:dyDescent="0.3">
      <c r="A989" t="s">
        <v>1012</v>
      </c>
      <c r="B989" s="1">
        <v>33163</v>
      </c>
      <c r="C989">
        <v>75</v>
      </c>
      <c r="D989" t="s">
        <v>9</v>
      </c>
      <c r="E989" t="s">
        <v>69</v>
      </c>
      <c r="F989">
        <v>85800000</v>
      </c>
      <c r="G989">
        <v>729410268</v>
      </c>
      <c r="H989" t="s">
        <v>143</v>
      </c>
      <c r="I989">
        <f>YEAR(Table1[[#This Row],[date]])</f>
        <v>1990</v>
      </c>
      <c r="J989">
        <f>Table1[[#This Row],[revenue]]-Table1[[#This Row],[budget_x]]</f>
        <v>643610268</v>
      </c>
      <c r="K989" s="7">
        <f>Table1[[#This Row],[profit /loss ]]/Table1[[#This Row],[budget_x]]</f>
        <v>7.501285174825175</v>
      </c>
      <c r="L989" t="str" cm="1">
        <f t="array" ref="L989">_xlfn.IFS(Table1[[#This Row],[score]]&gt;70,"high",Table1[[#This Row],[score]]&gt;50,"medium",Table1[[#This Row],[score]]&lt;=50,"low")</f>
        <v>high</v>
      </c>
    </row>
    <row r="990" spans="1:12" x14ac:dyDescent="0.3">
      <c r="A990" t="s">
        <v>1013</v>
      </c>
      <c r="B990" s="1">
        <v>40976</v>
      </c>
      <c r="C990">
        <v>63</v>
      </c>
      <c r="D990" t="s">
        <v>9</v>
      </c>
      <c r="E990" t="s">
        <v>10</v>
      </c>
      <c r="F990">
        <v>263700000</v>
      </c>
      <c r="G990">
        <v>282778100</v>
      </c>
      <c r="H990" t="s">
        <v>11</v>
      </c>
      <c r="I990">
        <f>YEAR(Table1[[#This Row],[date]])</f>
        <v>2012</v>
      </c>
      <c r="J990">
        <f>Table1[[#This Row],[revenue]]-Table1[[#This Row],[budget_x]]</f>
        <v>19078100</v>
      </c>
      <c r="K990" s="7">
        <f>Table1[[#This Row],[profit /loss ]]/Table1[[#This Row],[budget_x]]</f>
        <v>7.2347743648084939E-2</v>
      </c>
      <c r="L990" t="str" cm="1">
        <f t="array" ref="L990">_xlfn.IFS(Table1[[#This Row],[score]]&gt;70,"high",Table1[[#This Row],[score]]&gt;50,"medium",Table1[[#This Row],[score]]&lt;=50,"low")</f>
        <v>medium</v>
      </c>
    </row>
    <row r="991" spans="1:12" x14ac:dyDescent="0.3">
      <c r="A991" t="s">
        <v>1014</v>
      </c>
      <c r="B991" s="1">
        <v>42235</v>
      </c>
      <c r="C991">
        <v>63</v>
      </c>
      <c r="D991" t="s">
        <v>9</v>
      </c>
      <c r="E991" t="s">
        <v>10</v>
      </c>
      <c r="F991">
        <v>31000000</v>
      </c>
      <c r="G991">
        <v>102306500</v>
      </c>
      <c r="H991" t="s">
        <v>11</v>
      </c>
      <c r="I991">
        <f>YEAR(Table1[[#This Row],[date]])</f>
        <v>2015</v>
      </c>
      <c r="J991">
        <f>Table1[[#This Row],[revenue]]-Table1[[#This Row],[budget_x]]</f>
        <v>71306500</v>
      </c>
      <c r="K991" s="7">
        <f>Table1[[#This Row],[profit /loss ]]/Table1[[#This Row],[budget_x]]</f>
        <v>2.300209677419355</v>
      </c>
      <c r="L991" t="str" cm="1">
        <f t="array" ref="L991">_xlfn.IFS(Table1[[#This Row],[score]]&gt;70,"high",Table1[[#This Row],[score]]&gt;50,"medium",Table1[[#This Row],[score]]&lt;=50,"low")</f>
        <v>medium</v>
      </c>
    </row>
    <row r="992" spans="1:12" x14ac:dyDescent="0.3">
      <c r="A992" t="s">
        <v>1015</v>
      </c>
      <c r="B992" s="1">
        <v>15811</v>
      </c>
      <c r="C992">
        <v>70</v>
      </c>
      <c r="D992" t="s">
        <v>9</v>
      </c>
      <c r="E992" t="s">
        <v>10</v>
      </c>
      <c r="F992">
        <v>858000</v>
      </c>
      <c r="G992">
        <v>268000000</v>
      </c>
      <c r="H992" t="s">
        <v>11</v>
      </c>
      <c r="I992">
        <f>YEAR(Table1[[#This Row],[date]])</f>
        <v>1943</v>
      </c>
      <c r="J992">
        <f>Table1[[#This Row],[revenue]]-Table1[[#This Row],[budget_x]]</f>
        <v>267142000</v>
      </c>
      <c r="K992" s="7">
        <f>Table1[[#This Row],[profit /loss ]]/Table1[[#This Row],[budget_x]]</f>
        <v>311.35431235431236</v>
      </c>
      <c r="L992" t="str" cm="1">
        <f t="array" ref="L992">_xlfn.IFS(Table1[[#This Row],[score]]&gt;70,"high",Table1[[#This Row],[score]]&gt;50,"medium",Table1[[#This Row],[score]]&lt;=50,"low")</f>
        <v>medium</v>
      </c>
    </row>
    <row r="993" spans="1:12" x14ac:dyDescent="0.3">
      <c r="A993" t="s">
        <v>1016</v>
      </c>
      <c r="B993" s="1">
        <v>41934</v>
      </c>
      <c r="C993">
        <v>84</v>
      </c>
      <c r="D993" t="s">
        <v>9</v>
      </c>
      <c r="E993" t="s">
        <v>10</v>
      </c>
      <c r="F993">
        <v>3300000</v>
      </c>
      <c r="G993">
        <v>39123993</v>
      </c>
      <c r="H993" t="s">
        <v>11</v>
      </c>
      <c r="I993">
        <f>YEAR(Table1[[#This Row],[date]])</f>
        <v>2014</v>
      </c>
      <c r="J993">
        <f>Table1[[#This Row],[revenue]]-Table1[[#This Row],[budget_x]]</f>
        <v>35823993</v>
      </c>
      <c r="K993" s="7">
        <f>Table1[[#This Row],[profit /loss ]]/Table1[[#This Row],[budget_x]]</f>
        <v>10.855755454545454</v>
      </c>
      <c r="L993" t="str" cm="1">
        <f t="array" ref="L993">_xlfn.IFS(Table1[[#This Row],[score]]&gt;70,"high",Table1[[#This Row],[score]]&gt;50,"medium",Table1[[#This Row],[score]]&lt;=50,"low")</f>
        <v>high</v>
      </c>
    </row>
    <row r="994" spans="1:12" x14ac:dyDescent="0.3">
      <c r="A994" t="s">
        <v>1017</v>
      </c>
      <c r="B994" s="1">
        <v>45023</v>
      </c>
      <c r="C994">
        <v>0</v>
      </c>
      <c r="D994" t="s">
        <v>9</v>
      </c>
      <c r="E994" t="s">
        <v>1018</v>
      </c>
      <c r="F994">
        <v>189600000</v>
      </c>
      <c r="G994">
        <v>178359863</v>
      </c>
      <c r="H994" t="s">
        <v>1019</v>
      </c>
      <c r="I994">
        <f>YEAR(Table1[[#This Row],[date]])</f>
        <v>2023</v>
      </c>
      <c r="J994">
        <f>Table1[[#This Row],[revenue]]-Table1[[#This Row],[budget_x]]</f>
        <v>-11240137</v>
      </c>
      <c r="K994" s="7">
        <f>Table1[[#This Row],[profit /loss ]]/Table1[[#This Row],[budget_x]]</f>
        <v>-5.9283422995780592E-2</v>
      </c>
      <c r="L994" t="str" cm="1">
        <f t="array" ref="L994">_xlfn.IFS(Table1[[#This Row],[score]]&gt;70,"high",Table1[[#This Row],[score]]&gt;50,"medium",Table1[[#This Row],[score]]&lt;=50,"low")</f>
        <v>low</v>
      </c>
    </row>
    <row r="995" spans="1:12" x14ac:dyDescent="0.3">
      <c r="A995" t="s">
        <v>1020</v>
      </c>
      <c r="B995" s="1">
        <v>37310</v>
      </c>
      <c r="C995">
        <v>61</v>
      </c>
      <c r="D995" t="s">
        <v>9</v>
      </c>
      <c r="E995" t="s">
        <v>10</v>
      </c>
      <c r="F995">
        <v>5000000</v>
      </c>
      <c r="G995">
        <v>119738688.2</v>
      </c>
      <c r="H995" t="s">
        <v>17</v>
      </c>
      <c r="I995">
        <f>YEAR(Table1[[#This Row],[date]])</f>
        <v>2002</v>
      </c>
      <c r="J995">
        <f>Table1[[#This Row],[revenue]]-Table1[[#This Row],[budget_x]]</f>
        <v>114738688.2</v>
      </c>
      <c r="K995" s="7">
        <f>Table1[[#This Row],[profit /loss ]]/Table1[[#This Row],[budget_x]]</f>
        <v>22.94773764</v>
      </c>
      <c r="L995" t="str" cm="1">
        <f t="array" ref="L995">_xlfn.IFS(Table1[[#This Row],[score]]&gt;70,"high",Table1[[#This Row],[score]]&gt;50,"medium",Table1[[#This Row],[score]]&lt;=50,"low")</f>
        <v>medium</v>
      </c>
    </row>
    <row r="996" spans="1:12" x14ac:dyDescent="0.3">
      <c r="A996" t="s">
        <v>1021</v>
      </c>
      <c r="B996" s="1">
        <v>41451</v>
      </c>
      <c r="C996">
        <v>66</v>
      </c>
      <c r="D996" t="s">
        <v>9</v>
      </c>
      <c r="E996" t="s">
        <v>10</v>
      </c>
      <c r="F996">
        <v>225000000</v>
      </c>
      <c r="G996">
        <v>667999518</v>
      </c>
      <c r="H996" t="s">
        <v>11</v>
      </c>
      <c r="I996">
        <f>YEAR(Table1[[#This Row],[date]])</f>
        <v>2013</v>
      </c>
      <c r="J996">
        <f>Table1[[#This Row],[revenue]]-Table1[[#This Row],[budget_x]]</f>
        <v>442999518</v>
      </c>
      <c r="K996" s="7">
        <f>Table1[[#This Row],[profit /loss ]]/Table1[[#This Row],[budget_x]]</f>
        <v>1.9688867466666666</v>
      </c>
      <c r="L996" t="str" cm="1">
        <f t="array" ref="L996">_xlfn.IFS(Table1[[#This Row],[score]]&gt;70,"high",Table1[[#This Row],[score]]&gt;50,"medium",Table1[[#This Row],[score]]&lt;=50,"low")</f>
        <v>medium</v>
      </c>
    </row>
    <row r="997" spans="1:12" x14ac:dyDescent="0.3">
      <c r="A997" t="s">
        <v>1022</v>
      </c>
      <c r="B997" s="1">
        <v>44496</v>
      </c>
      <c r="C997">
        <v>61</v>
      </c>
      <c r="D997" t="s">
        <v>9</v>
      </c>
      <c r="E997" t="s">
        <v>10</v>
      </c>
      <c r="F997">
        <v>114600000</v>
      </c>
      <c r="G997">
        <v>429182744.60000002</v>
      </c>
      <c r="H997" t="s">
        <v>17</v>
      </c>
      <c r="I997">
        <f>YEAR(Table1[[#This Row],[date]])</f>
        <v>2021</v>
      </c>
      <c r="J997">
        <f>Table1[[#This Row],[revenue]]-Table1[[#This Row],[budget_x]]</f>
        <v>314582744.60000002</v>
      </c>
      <c r="K997" s="7">
        <f>Table1[[#This Row],[profit /loss ]]/Table1[[#This Row],[budget_x]]</f>
        <v>2.7450501273996513</v>
      </c>
      <c r="L997" t="str" cm="1">
        <f t="array" ref="L997">_xlfn.IFS(Table1[[#This Row],[score]]&gt;70,"high",Table1[[#This Row],[score]]&gt;50,"medium",Table1[[#This Row],[score]]&lt;=50,"low")</f>
        <v>medium</v>
      </c>
    </row>
    <row r="998" spans="1:12" x14ac:dyDescent="0.3">
      <c r="A998" t="s">
        <v>1023</v>
      </c>
      <c r="B998" s="1">
        <v>43862</v>
      </c>
      <c r="C998">
        <v>74</v>
      </c>
      <c r="D998" t="s">
        <v>9</v>
      </c>
      <c r="E998" t="s">
        <v>69</v>
      </c>
      <c r="F998">
        <v>133000000</v>
      </c>
      <c r="G998">
        <v>608069992.79999995</v>
      </c>
      <c r="H998" t="s">
        <v>143</v>
      </c>
      <c r="I998">
        <f>YEAR(Table1[[#This Row],[date]])</f>
        <v>2020</v>
      </c>
      <c r="J998">
        <f>Table1[[#This Row],[revenue]]-Table1[[#This Row],[budget_x]]</f>
        <v>475069992.79999995</v>
      </c>
      <c r="K998" s="7">
        <f>Table1[[#This Row],[profit /loss ]]/Table1[[#This Row],[budget_x]]</f>
        <v>3.5719548330827062</v>
      </c>
      <c r="L998" t="str" cm="1">
        <f t="array" ref="L998">_xlfn.IFS(Table1[[#This Row],[score]]&gt;70,"high",Table1[[#This Row],[score]]&gt;50,"medium",Table1[[#This Row],[score]]&lt;=50,"low")</f>
        <v>high</v>
      </c>
    </row>
    <row r="999" spans="1:12" x14ac:dyDescent="0.3">
      <c r="A999" t="s">
        <v>1024</v>
      </c>
      <c r="B999" s="1">
        <v>41361</v>
      </c>
      <c r="C999">
        <v>69</v>
      </c>
      <c r="D999" t="s">
        <v>9</v>
      </c>
      <c r="E999" t="s">
        <v>10</v>
      </c>
      <c r="F999">
        <v>135000000</v>
      </c>
      <c r="G999">
        <v>573068425</v>
      </c>
      <c r="H999" t="s">
        <v>11</v>
      </c>
      <c r="I999">
        <f>YEAR(Table1[[#This Row],[date]])</f>
        <v>2013</v>
      </c>
      <c r="J999">
        <f>Table1[[#This Row],[revenue]]-Table1[[#This Row],[budget_x]]</f>
        <v>438068425</v>
      </c>
      <c r="K999" s="7">
        <f>Table1[[#This Row],[profit /loss ]]/Table1[[#This Row],[budget_x]]</f>
        <v>3.2449512962962963</v>
      </c>
      <c r="L999" t="str" cm="1">
        <f t="array" ref="L999">_xlfn.IFS(Table1[[#This Row],[score]]&gt;70,"high",Table1[[#This Row],[score]]&gt;50,"medium",Table1[[#This Row],[score]]&lt;=50,"low")</f>
        <v>medium</v>
      </c>
    </row>
    <row r="1000" spans="1:12" x14ac:dyDescent="0.3">
      <c r="A1000" t="s">
        <v>1025</v>
      </c>
      <c r="B1000" s="1">
        <v>39247</v>
      </c>
      <c r="C1000">
        <v>73</v>
      </c>
      <c r="D1000" t="s">
        <v>9</v>
      </c>
      <c r="E1000" t="s">
        <v>10</v>
      </c>
      <c r="F1000">
        <v>25000000</v>
      </c>
      <c r="G1000">
        <v>137984788</v>
      </c>
      <c r="H1000" t="s">
        <v>11</v>
      </c>
      <c r="I1000">
        <f>YEAR(Table1[[#This Row],[date]])</f>
        <v>2007</v>
      </c>
      <c r="J1000">
        <f>Table1[[#This Row],[revenue]]-Table1[[#This Row],[budget_x]]</f>
        <v>112984788</v>
      </c>
      <c r="K1000" s="7">
        <f>Table1[[#This Row],[profit /loss ]]/Table1[[#This Row],[budget_x]]</f>
        <v>4.5193915200000001</v>
      </c>
      <c r="L1000" t="str" cm="1">
        <f t="array" ref="L1000">_xlfn.IFS(Table1[[#This Row],[score]]&gt;70,"high",Table1[[#This Row],[score]]&gt;50,"medium",Table1[[#This Row],[score]]&lt;=50,"low")</f>
        <v>high</v>
      </c>
    </row>
    <row r="1001" spans="1:12" x14ac:dyDescent="0.3">
      <c r="A1001">
        <v>300</v>
      </c>
      <c r="B1001" s="1">
        <v>39177</v>
      </c>
      <c r="C1001">
        <v>72</v>
      </c>
      <c r="D1001" t="s">
        <v>9</v>
      </c>
      <c r="E1001" t="s">
        <v>10</v>
      </c>
      <c r="F1001">
        <v>60000000</v>
      </c>
      <c r="G1001">
        <v>454161935</v>
      </c>
      <c r="H1001" t="s">
        <v>11</v>
      </c>
      <c r="I1001">
        <f>YEAR(Table1[[#This Row],[date]])</f>
        <v>2007</v>
      </c>
      <c r="J1001">
        <f>Table1[[#This Row],[revenue]]-Table1[[#This Row],[budget_x]]</f>
        <v>394161935</v>
      </c>
      <c r="K1001" s="7">
        <f>Table1[[#This Row],[profit /loss ]]/Table1[[#This Row],[budget_x]]</f>
        <v>6.5693655833333331</v>
      </c>
      <c r="L1001" t="str" cm="1">
        <f t="array" ref="L1001">_xlfn.IFS(Table1[[#This Row],[score]]&gt;70,"high",Table1[[#This Row],[score]]&gt;50,"medium",Table1[[#This Row],[score]]&lt;=50,"low")</f>
        <v>high</v>
      </c>
    </row>
    <row r="1002" spans="1:12" x14ac:dyDescent="0.3">
      <c r="A1002" t="s">
        <v>1026</v>
      </c>
      <c r="B1002" s="1">
        <v>43573</v>
      </c>
      <c r="C1002">
        <v>68</v>
      </c>
      <c r="D1002" t="s">
        <v>9</v>
      </c>
      <c r="E1002" t="s">
        <v>15</v>
      </c>
      <c r="F1002">
        <v>103800000</v>
      </c>
      <c r="G1002">
        <v>251678636</v>
      </c>
      <c r="H1002" t="s">
        <v>52</v>
      </c>
      <c r="I1002">
        <f>YEAR(Table1[[#This Row],[date]])</f>
        <v>2019</v>
      </c>
      <c r="J1002">
        <f>Table1[[#This Row],[revenue]]-Table1[[#This Row],[budget_x]]</f>
        <v>147878636</v>
      </c>
      <c r="K1002" s="7">
        <f>Table1[[#This Row],[profit /loss ]]/Table1[[#This Row],[budget_x]]</f>
        <v>1.4246496724470135</v>
      </c>
      <c r="L1002" t="str" cm="1">
        <f t="array" ref="L1002">_xlfn.IFS(Table1[[#This Row],[score]]&gt;70,"high",Table1[[#This Row],[score]]&gt;50,"medium",Table1[[#This Row],[score]]&lt;=50,"low")</f>
        <v>medium</v>
      </c>
    </row>
    <row r="1003" spans="1:12" x14ac:dyDescent="0.3">
      <c r="A1003" t="s">
        <v>1027</v>
      </c>
      <c r="B1003" s="1">
        <v>42822</v>
      </c>
      <c r="C1003">
        <v>54</v>
      </c>
      <c r="D1003" t="s">
        <v>9</v>
      </c>
      <c r="E1003" t="s">
        <v>10</v>
      </c>
      <c r="F1003">
        <v>500000</v>
      </c>
      <c r="G1003">
        <v>6379037.5999999996</v>
      </c>
      <c r="H1003" t="s">
        <v>17</v>
      </c>
      <c r="I1003">
        <f>YEAR(Table1[[#This Row],[date]])</f>
        <v>2017</v>
      </c>
      <c r="J1003">
        <f>Table1[[#This Row],[revenue]]-Table1[[#This Row],[budget_x]]</f>
        <v>5879037.5999999996</v>
      </c>
      <c r="K1003" s="7">
        <f>Table1[[#This Row],[profit /loss ]]/Table1[[#This Row],[budget_x]]</f>
        <v>11.758075199999999</v>
      </c>
      <c r="L1003" t="str" cm="1">
        <f t="array" ref="L1003">_xlfn.IFS(Table1[[#This Row],[score]]&gt;70,"high",Table1[[#This Row],[score]]&gt;50,"medium",Table1[[#This Row],[score]]&lt;=50,"low")</f>
        <v>medium</v>
      </c>
    </row>
    <row r="1004" spans="1:12" x14ac:dyDescent="0.3">
      <c r="A1004" t="s">
        <v>1028</v>
      </c>
      <c r="B1004" s="1">
        <v>41781</v>
      </c>
      <c r="C1004">
        <v>75</v>
      </c>
      <c r="D1004" t="s">
        <v>9</v>
      </c>
      <c r="E1004" t="s">
        <v>10</v>
      </c>
      <c r="F1004">
        <v>200000000</v>
      </c>
      <c r="G1004">
        <v>747862775</v>
      </c>
      <c r="H1004" t="s">
        <v>11</v>
      </c>
      <c r="I1004">
        <f>YEAR(Table1[[#This Row],[date]])</f>
        <v>2014</v>
      </c>
      <c r="J1004">
        <f>Table1[[#This Row],[revenue]]-Table1[[#This Row],[budget_x]]</f>
        <v>547862775</v>
      </c>
      <c r="K1004" s="7">
        <f>Table1[[#This Row],[profit /loss ]]/Table1[[#This Row],[budget_x]]</f>
        <v>2.7393138750000001</v>
      </c>
      <c r="L1004" t="str" cm="1">
        <f t="array" ref="L1004">_xlfn.IFS(Table1[[#This Row],[score]]&gt;70,"high",Table1[[#This Row],[score]]&gt;50,"medium",Table1[[#This Row],[score]]&lt;=50,"low")</f>
        <v>high</v>
      </c>
    </row>
    <row r="1005" spans="1:12" x14ac:dyDescent="0.3">
      <c r="A1005" t="s">
        <v>1029</v>
      </c>
      <c r="B1005" s="1">
        <v>31274</v>
      </c>
      <c r="C1005">
        <v>83</v>
      </c>
      <c r="D1005" t="s">
        <v>9</v>
      </c>
      <c r="E1005" t="s">
        <v>10</v>
      </c>
      <c r="F1005">
        <v>19000000</v>
      </c>
      <c r="G1005">
        <v>385510132</v>
      </c>
      <c r="H1005" t="s">
        <v>11</v>
      </c>
      <c r="I1005">
        <f>YEAR(Table1[[#This Row],[date]])</f>
        <v>1985</v>
      </c>
      <c r="J1005">
        <f>Table1[[#This Row],[revenue]]-Table1[[#This Row],[budget_x]]</f>
        <v>366510132</v>
      </c>
      <c r="K1005" s="7">
        <f>Table1[[#This Row],[profit /loss ]]/Table1[[#This Row],[budget_x]]</f>
        <v>19.290006947368422</v>
      </c>
      <c r="L1005" t="str" cm="1">
        <f t="array" ref="L1005">_xlfn.IFS(Table1[[#This Row],[score]]&gt;70,"high",Table1[[#This Row],[score]]&gt;50,"medium",Table1[[#This Row],[score]]&lt;=50,"low")</f>
        <v>high</v>
      </c>
    </row>
    <row r="1006" spans="1:12" x14ac:dyDescent="0.3">
      <c r="A1006" t="s">
        <v>1030</v>
      </c>
      <c r="B1006" s="1">
        <v>43818</v>
      </c>
      <c r="C1006">
        <v>64</v>
      </c>
      <c r="D1006" t="s">
        <v>9</v>
      </c>
      <c r="E1006" t="s">
        <v>10</v>
      </c>
      <c r="F1006">
        <v>275000000</v>
      </c>
      <c r="G1006">
        <v>1072767997</v>
      </c>
      <c r="H1006" t="s">
        <v>11</v>
      </c>
      <c r="I1006">
        <f>YEAR(Table1[[#This Row],[date]])</f>
        <v>2019</v>
      </c>
      <c r="J1006">
        <f>Table1[[#This Row],[revenue]]-Table1[[#This Row],[budget_x]]</f>
        <v>797767997</v>
      </c>
      <c r="K1006" s="7">
        <f>Table1[[#This Row],[profit /loss ]]/Table1[[#This Row],[budget_x]]</f>
        <v>2.9009745345454547</v>
      </c>
      <c r="L1006" t="str" cm="1">
        <f t="array" ref="L1006">_xlfn.IFS(Table1[[#This Row],[score]]&gt;70,"high",Table1[[#This Row],[score]]&gt;50,"medium",Table1[[#This Row],[score]]&lt;=50,"low")</f>
        <v>medium</v>
      </c>
    </row>
    <row r="1007" spans="1:12" x14ac:dyDescent="0.3">
      <c r="A1007" t="s">
        <v>1031</v>
      </c>
      <c r="B1007" s="1">
        <v>42266</v>
      </c>
      <c r="C1007">
        <v>60</v>
      </c>
      <c r="D1007" t="s">
        <v>9</v>
      </c>
      <c r="E1007" t="s">
        <v>69</v>
      </c>
      <c r="F1007">
        <v>140000000</v>
      </c>
      <c r="G1007">
        <v>406976495.39999998</v>
      </c>
      <c r="H1007" t="s">
        <v>143</v>
      </c>
      <c r="I1007">
        <f>YEAR(Table1[[#This Row],[date]])</f>
        <v>2015</v>
      </c>
      <c r="J1007">
        <f>Table1[[#This Row],[revenue]]-Table1[[#This Row],[budget_x]]</f>
        <v>266976495.39999998</v>
      </c>
      <c r="K1007" s="7">
        <f>Table1[[#This Row],[profit /loss ]]/Table1[[#This Row],[budget_x]]</f>
        <v>1.9069749671428571</v>
      </c>
      <c r="L1007" t="str" cm="1">
        <f t="array" ref="L1007">_xlfn.IFS(Table1[[#This Row],[score]]&gt;70,"high",Table1[[#This Row],[score]]&gt;50,"medium",Table1[[#This Row],[score]]&lt;=50,"low")</f>
        <v>medium</v>
      </c>
    </row>
    <row r="1008" spans="1:12" x14ac:dyDescent="0.3">
      <c r="A1008" t="s">
        <v>1032</v>
      </c>
      <c r="B1008" s="1">
        <v>44879</v>
      </c>
      <c r="C1008">
        <v>59</v>
      </c>
      <c r="D1008" t="s">
        <v>9</v>
      </c>
      <c r="E1008" t="s">
        <v>15</v>
      </c>
      <c r="F1008">
        <v>85600000</v>
      </c>
      <c r="G1008">
        <v>231390603.19999999</v>
      </c>
      <c r="H1008" t="s">
        <v>184</v>
      </c>
      <c r="I1008">
        <f>YEAR(Table1[[#This Row],[date]])</f>
        <v>2022</v>
      </c>
      <c r="J1008">
        <f>Table1[[#This Row],[revenue]]-Table1[[#This Row],[budget_x]]</f>
        <v>145790603.19999999</v>
      </c>
      <c r="K1008" s="7">
        <f>Table1[[#This Row],[profit /loss ]]/Table1[[#This Row],[budget_x]]</f>
        <v>1.7031612523364486</v>
      </c>
      <c r="L1008" t="str" cm="1">
        <f t="array" ref="L1008">_xlfn.IFS(Table1[[#This Row],[score]]&gt;70,"high",Table1[[#This Row],[score]]&gt;50,"medium",Table1[[#This Row],[score]]&lt;=50,"low")</f>
        <v>medium</v>
      </c>
    </row>
    <row r="1009" spans="1:12" x14ac:dyDescent="0.3">
      <c r="A1009" t="s">
        <v>1033</v>
      </c>
      <c r="B1009" s="1">
        <v>44659</v>
      </c>
      <c r="C1009">
        <v>64</v>
      </c>
      <c r="D1009" t="s">
        <v>9</v>
      </c>
      <c r="E1009" t="s">
        <v>74</v>
      </c>
      <c r="F1009">
        <v>131000000</v>
      </c>
      <c r="G1009">
        <v>247663502.80000001</v>
      </c>
      <c r="H1009" t="s">
        <v>75</v>
      </c>
      <c r="I1009">
        <f>YEAR(Table1[[#This Row],[date]])</f>
        <v>2022</v>
      </c>
      <c r="J1009">
        <f>Table1[[#This Row],[revenue]]-Table1[[#This Row],[budget_x]]</f>
        <v>116663502.80000001</v>
      </c>
      <c r="K1009" s="7">
        <f>Table1[[#This Row],[profit /loss ]]/Table1[[#This Row],[budget_x]]</f>
        <v>0.89056109007633599</v>
      </c>
      <c r="L1009" t="str" cm="1">
        <f t="array" ref="L1009">_xlfn.IFS(Table1[[#This Row],[score]]&gt;70,"high",Table1[[#This Row],[score]]&gt;50,"medium",Table1[[#This Row],[score]]&lt;=50,"low")</f>
        <v>medium</v>
      </c>
    </row>
    <row r="1010" spans="1:12" x14ac:dyDescent="0.3">
      <c r="A1010" t="s">
        <v>1034</v>
      </c>
      <c r="B1010" s="1">
        <v>44849</v>
      </c>
      <c r="C1010">
        <v>70</v>
      </c>
      <c r="D1010" t="s">
        <v>9</v>
      </c>
      <c r="E1010" t="s">
        <v>10</v>
      </c>
      <c r="F1010">
        <v>100140523.8</v>
      </c>
      <c r="G1010">
        <v>625891229</v>
      </c>
      <c r="H1010" t="s">
        <v>30</v>
      </c>
      <c r="I1010">
        <f>YEAR(Table1[[#This Row],[date]])</f>
        <v>2022</v>
      </c>
      <c r="J1010">
        <f>Table1[[#This Row],[revenue]]-Table1[[#This Row],[budget_x]]</f>
        <v>525750705.19999999</v>
      </c>
      <c r="K1010" s="7">
        <f>Table1[[#This Row],[profit /loss ]]/Table1[[#This Row],[budget_x]]</f>
        <v>5.2501293707033714</v>
      </c>
      <c r="L1010" t="str" cm="1">
        <f t="array" ref="L1010">_xlfn.IFS(Table1[[#This Row],[score]]&gt;70,"high",Table1[[#This Row],[score]]&gt;50,"medium",Table1[[#This Row],[score]]&lt;=50,"low")</f>
        <v>medium</v>
      </c>
    </row>
    <row r="1011" spans="1:12" x14ac:dyDescent="0.3">
      <c r="A1011" t="s">
        <v>1035</v>
      </c>
      <c r="B1011" s="1">
        <v>44931</v>
      </c>
      <c r="C1011">
        <v>79</v>
      </c>
      <c r="D1011" t="s">
        <v>9</v>
      </c>
      <c r="E1011" t="s">
        <v>10</v>
      </c>
      <c r="F1011">
        <v>40000000</v>
      </c>
      <c r="G1011">
        <v>43977543</v>
      </c>
      <c r="H1011" t="s">
        <v>11</v>
      </c>
      <c r="I1011">
        <f>YEAR(Table1[[#This Row],[date]])</f>
        <v>2023</v>
      </c>
      <c r="J1011">
        <f>Table1[[#This Row],[revenue]]-Table1[[#This Row],[budget_x]]</f>
        <v>3977543</v>
      </c>
      <c r="K1011" s="7">
        <f>Table1[[#This Row],[profit /loss ]]/Table1[[#This Row],[budget_x]]</f>
        <v>9.9438575000000001E-2</v>
      </c>
      <c r="L1011" t="str" cm="1">
        <f t="array" ref="L1011">_xlfn.IFS(Table1[[#This Row],[score]]&gt;70,"high",Table1[[#This Row],[score]]&gt;50,"medium",Table1[[#This Row],[score]]&lt;=50,"low")</f>
        <v>high</v>
      </c>
    </row>
    <row r="1012" spans="1:12" x14ac:dyDescent="0.3">
      <c r="A1012" t="s">
        <v>1036</v>
      </c>
      <c r="B1012" s="1">
        <v>39632</v>
      </c>
      <c r="C1012">
        <v>63</v>
      </c>
      <c r="D1012" t="s">
        <v>9</v>
      </c>
      <c r="E1012" t="s">
        <v>10</v>
      </c>
      <c r="F1012">
        <v>150000000</v>
      </c>
      <c r="G1012">
        <v>624234272</v>
      </c>
      <c r="H1012" t="s">
        <v>11</v>
      </c>
      <c r="I1012">
        <f>YEAR(Table1[[#This Row],[date]])</f>
        <v>2008</v>
      </c>
      <c r="J1012">
        <f>Table1[[#This Row],[revenue]]-Table1[[#This Row],[budget_x]]</f>
        <v>474234272</v>
      </c>
      <c r="K1012" s="7">
        <f>Table1[[#This Row],[profit /loss ]]/Table1[[#This Row],[budget_x]]</f>
        <v>3.1615618133333334</v>
      </c>
      <c r="L1012" t="str" cm="1">
        <f t="array" ref="L1012">_xlfn.IFS(Table1[[#This Row],[score]]&gt;70,"high",Table1[[#This Row],[score]]&gt;50,"medium",Table1[[#This Row],[score]]&lt;=50,"low")</f>
        <v>medium</v>
      </c>
    </row>
    <row r="1013" spans="1:12" x14ac:dyDescent="0.3">
      <c r="A1013" t="s">
        <v>1037</v>
      </c>
      <c r="B1013" s="1">
        <v>43615</v>
      </c>
      <c r="C1013">
        <v>67</v>
      </c>
      <c r="D1013" t="s">
        <v>9</v>
      </c>
      <c r="E1013" t="s">
        <v>10</v>
      </c>
      <c r="F1013">
        <v>170000000</v>
      </c>
      <c r="G1013">
        <v>383299914</v>
      </c>
      <c r="H1013" t="s">
        <v>11</v>
      </c>
      <c r="I1013">
        <f>YEAR(Table1[[#This Row],[date]])</f>
        <v>2019</v>
      </c>
      <c r="J1013">
        <f>Table1[[#This Row],[revenue]]-Table1[[#This Row],[budget_x]]</f>
        <v>213299914</v>
      </c>
      <c r="K1013" s="7">
        <f>Table1[[#This Row],[profit /loss ]]/Table1[[#This Row],[budget_x]]</f>
        <v>1.2547053764705882</v>
      </c>
      <c r="L1013" t="str" cm="1">
        <f t="array" ref="L1013">_xlfn.IFS(Table1[[#This Row],[score]]&gt;70,"high",Table1[[#This Row],[score]]&gt;50,"medium",Table1[[#This Row],[score]]&lt;=50,"low")</f>
        <v>medium</v>
      </c>
    </row>
    <row r="1014" spans="1:12" x14ac:dyDescent="0.3">
      <c r="A1014" t="s">
        <v>1038</v>
      </c>
      <c r="B1014" s="1">
        <v>44497</v>
      </c>
      <c r="C1014">
        <v>66</v>
      </c>
      <c r="D1014" t="s">
        <v>9</v>
      </c>
      <c r="E1014" t="s">
        <v>10</v>
      </c>
      <c r="F1014">
        <v>20000000</v>
      </c>
      <c r="G1014">
        <v>130851162</v>
      </c>
      <c r="H1014" t="s">
        <v>11</v>
      </c>
      <c r="I1014">
        <f>YEAR(Table1[[#This Row],[date]])</f>
        <v>2021</v>
      </c>
      <c r="J1014">
        <f>Table1[[#This Row],[revenue]]-Table1[[#This Row],[budget_x]]</f>
        <v>110851162</v>
      </c>
      <c r="K1014" s="7">
        <f>Table1[[#This Row],[profit /loss ]]/Table1[[#This Row],[budget_x]]</f>
        <v>5.5425580999999999</v>
      </c>
      <c r="L1014" t="str" cm="1">
        <f t="array" ref="L1014">_xlfn.IFS(Table1[[#This Row],[score]]&gt;70,"high",Table1[[#This Row],[score]]&gt;50,"medium",Table1[[#This Row],[score]]&lt;=50,"low")</f>
        <v>medium</v>
      </c>
    </row>
    <row r="1015" spans="1:12" x14ac:dyDescent="0.3">
      <c r="A1015" t="s">
        <v>1039</v>
      </c>
      <c r="B1015" s="1">
        <v>43314</v>
      </c>
      <c r="C1015">
        <v>82</v>
      </c>
      <c r="D1015" t="s">
        <v>9</v>
      </c>
      <c r="E1015" t="s">
        <v>74</v>
      </c>
      <c r="F1015">
        <v>18300000</v>
      </c>
      <c r="G1015">
        <v>112790210</v>
      </c>
      <c r="H1015" t="s">
        <v>11</v>
      </c>
      <c r="I1015">
        <f>YEAR(Table1[[#This Row],[date]])</f>
        <v>2018</v>
      </c>
      <c r="J1015">
        <f>Table1[[#This Row],[revenue]]-Table1[[#This Row],[budget_x]]</f>
        <v>94490210</v>
      </c>
      <c r="K1015" s="7">
        <f>Table1[[#This Row],[profit /loss ]]/Table1[[#This Row],[budget_x]]</f>
        <v>5.1633994535519125</v>
      </c>
      <c r="L1015" t="str" cm="1">
        <f t="array" ref="L1015">_xlfn.IFS(Table1[[#This Row],[score]]&gt;70,"high",Table1[[#This Row],[score]]&gt;50,"medium",Table1[[#This Row],[score]]&lt;=50,"low")</f>
        <v>high</v>
      </c>
    </row>
    <row r="1016" spans="1:12" x14ac:dyDescent="0.3">
      <c r="A1016" t="s">
        <v>1040</v>
      </c>
      <c r="B1016" s="1">
        <v>44912</v>
      </c>
      <c r="C1016">
        <v>68</v>
      </c>
      <c r="D1016" t="s">
        <v>9</v>
      </c>
      <c r="E1016" t="s">
        <v>10</v>
      </c>
      <c r="F1016">
        <v>13000000</v>
      </c>
      <c r="G1016">
        <v>62452927</v>
      </c>
      <c r="H1016" t="s">
        <v>11</v>
      </c>
      <c r="I1016">
        <f>YEAR(Table1[[#This Row],[date]])</f>
        <v>2022</v>
      </c>
      <c r="J1016">
        <f>Table1[[#This Row],[revenue]]-Table1[[#This Row],[budget_x]]</f>
        <v>49452927</v>
      </c>
      <c r="K1016" s="7">
        <f>Table1[[#This Row],[profit /loss ]]/Table1[[#This Row],[budget_x]]</f>
        <v>3.8040713076923076</v>
      </c>
      <c r="L1016" t="str" cm="1">
        <f t="array" ref="L1016">_xlfn.IFS(Table1[[#This Row],[score]]&gt;70,"high",Table1[[#This Row],[score]]&gt;50,"medium",Table1[[#This Row],[score]]&lt;=50,"low")</f>
        <v>medium</v>
      </c>
    </row>
    <row r="1017" spans="1:12" x14ac:dyDescent="0.3">
      <c r="A1017" t="s">
        <v>1041</v>
      </c>
      <c r="B1017" s="1">
        <v>44841</v>
      </c>
      <c r="C1017">
        <v>71</v>
      </c>
      <c r="D1017" t="s">
        <v>9</v>
      </c>
      <c r="E1017" t="s">
        <v>10</v>
      </c>
      <c r="F1017">
        <v>104000000</v>
      </c>
      <c r="G1017">
        <v>528355678.60000002</v>
      </c>
      <c r="H1017" t="s">
        <v>11</v>
      </c>
      <c r="I1017">
        <f>YEAR(Table1[[#This Row],[date]])</f>
        <v>2022</v>
      </c>
      <c r="J1017">
        <f>Table1[[#This Row],[revenue]]-Table1[[#This Row],[budget_x]]</f>
        <v>424355678.60000002</v>
      </c>
      <c r="K1017" s="7">
        <f>Table1[[#This Row],[profit /loss ]]/Table1[[#This Row],[budget_x]]</f>
        <v>4.0803430634615383</v>
      </c>
      <c r="L1017" t="str" cm="1">
        <f t="array" ref="L1017">_xlfn.IFS(Table1[[#This Row],[score]]&gt;70,"high",Table1[[#This Row],[score]]&gt;50,"medium",Table1[[#This Row],[score]]&lt;=50,"low")</f>
        <v>high</v>
      </c>
    </row>
    <row r="1018" spans="1:12" x14ac:dyDescent="0.3">
      <c r="A1018" t="s">
        <v>1042</v>
      </c>
      <c r="B1018" s="1">
        <v>32942</v>
      </c>
      <c r="C1018">
        <v>65</v>
      </c>
      <c r="D1018" t="s">
        <v>9</v>
      </c>
      <c r="E1018" t="s">
        <v>69</v>
      </c>
      <c r="F1018">
        <v>38440000</v>
      </c>
      <c r="G1018">
        <v>18000000</v>
      </c>
      <c r="H1018" t="s">
        <v>143</v>
      </c>
      <c r="I1018">
        <f>YEAR(Table1[[#This Row],[date]])</f>
        <v>1990</v>
      </c>
      <c r="J1018">
        <f>Table1[[#This Row],[revenue]]-Table1[[#This Row],[budget_x]]</f>
        <v>-20440000</v>
      </c>
      <c r="K1018" s="7">
        <f>Table1[[#This Row],[profit /loss ]]/Table1[[#This Row],[budget_x]]</f>
        <v>-0.53173777315296566</v>
      </c>
      <c r="L1018" t="str" cm="1">
        <f t="array" ref="L1018">_xlfn.IFS(Table1[[#This Row],[score]]&gt;70,"high",Table1[[#This Row],[score]]&gt;50,"medium",Table1[[#This Row],[score]]&lt;=50,"low")</f>
        <v>medium</v>
      </c>
    </row>
    <row r="1019" spans="1:12" x14ac:dyDescent="0.3">
      <c r="A1019" t="s">
        <v>1043</v>
      </c>
      <c r="B1019" s="1">
        <v>39499</v>
      </c>
      <c r="C1019">
        <v>66</v>
      </c>
      <c r="D1019" t="s">
        <v>9</v>
      </c>
      <c r="E1019" t="s">
        <v>10</v>
      </c>
      <c r="F1019">
        <v>47500000</v>
      </c>
      <c r="G1019">
        <v>113244290</v>
      </c>
      <c r="H1019" t="s">
        <v>11</v>
      </c>
      <c r="I1019">
        <f>YEAR(Table1[[#This Row],[date]])</f>
        <v>2008</v>
      </c>
      <c r="J1019">
        <f>Table1[[#This Row],[revenue]]-Table1[[#This Row],[budget_x]]</f>
        <v>65744290</v>
      </c>
      <c r="K1019" s="7">
        <f>Table1[[#This Row],[profit /loss ]]/Table1[[#This Row],[budget_x]]</f>
        <v>1.3840903157894737</v>
      </c>
      <c r="L1019" t="str" cm="1">
        <f t="array" ref="L1019">_xlfn.IFS(Table1[[#This Row],[score]]&gt;70,"high",Table1[[#This Row],[score]]&gt;50,"medium",Table1[[#This Row],[score]]&lt;=50,"low")</f>
        <v>medium</v>
      </c>
    </row>
    <row r="1020" spans="1:12" x14ac:dyDescent="0.3">
      <c r="A1020" t="s">
        <v>1044</v>
      </c>
      <c r="B1020" s="1">
        <v>14719</v>
      </c>
      <c r="C1020">
        <v>76</v>
      </c>
      <c r="D1020" t="s">
        <v>9</v>
      </c>
      <c r="E1020" t="s">
        <v>10</v>
      </c>
      <c r="F1020">
        <v>2777000</v>
      </c>
      <c r="G1020">
        <v>34949482</v>
      </c>
      <c r="H1020" t="s">
        <v>11</v>
      </c>
      <c r="I1020">
        <f>YEAR(Table1[[#This Row],[date]])</f>
        <v>1940</v>
      </c>
      <c r="J1020">
        <f>Table1[[#This Row],[revenue]]-Table1[[#This Row],[budget_x]]</f>
        <v>32172482</v>
      </c>
      <c r="K1020" s="7">
        <f>Table1[[#This Row],[profit /loss ]]/Table1[[#This Row],[budget_x]]</f>
        <v>11.585337414476053</v>
      </c>
      <c r="L1020" t="str" cm="1">
        <f t="array" ref="L1020">_xlfn.IFS(Table1[[#This Row],[score]]&gt;70,"high",Table1[[#This Row],[score]]&gt;50,"medium",Table1[[#This Row],[score]]&lt;=50,"low")</f>
        <v>high</v>
      </c>
    </row>
    <row r="1021" spans="1:12" x14ac:dyDescent="0.3">
      <c r="A1021" t="s">
        <v>1045</v>
      </c>
      <c r="B1021" s="1">
        <v>42544</v>
      </c>
      <c r="C1021">
        <v>61</v>
      </c>
      <c r="D1021" t="s">
        <v>9</v>
      </c>
      <c r="E1021" t="s">
        <v>10</v>
      </c>
      <c r="F1021">
        <v>105000000</v>
      </c>
      <c r="G1021">
        <v>402156682</v>
      </c>
      <c r="H1021" t="s">
        <v>11</v>
      </c>
      <c r="I1021">
        <f>YEAR(Table1[[#This Row],[date]])</f>
        <v>2016</v>
      </c>
      <c r="J1021">
        <f>Table1[[#This Row],[revenue]]-Table1[[#This Row],[budget_x]]</f>
        <v>297156682</v>
      </c>
      <c r="K1021" s="7">
        <f>Table1[[#This Row],[profit /loss ]]/Table1[[#This Row],[budget_x]]</f>
        <v>2.830063638095238</v>
      </c>
      <c r="L1021" t="str" cm="1">
        <f t="array" ref="L1021">_xlfn.IFS(Table1[[#This Row],[score]]&gt;70,"high",Table1[[#This Row],[score]]&gt;50,"medium",Table1[[#This Row],[score]]&lt;=50,"low")</f>
        <v>medium</v>
      </c>
    </row>
    <row r="1022" spans="1:12" x14ac:dyDescent="0.3">
      <c r="A1022" t="s">
        <v>1046</v>
      </c>
      <c r="B1022" s="1">
        <v>35700</v>
      </c>
      <c r="C1022">
        <v>71</v>
      </c>
      <c r="D1022" t="s">
        <v>9</v>
      </c>
      <c r="E1022" t="s">
        <v>10</v>
      </c>
      <c r="F1022">
        <v>55000000</v>
      </c>
      <c r="G1022">
        <v>1147784</v>
      </c>
      <c r="H1022" t="s">
        <v>17</v>
      </c>
      <c r="I1022">
        <f>YEAR(Table1[[#This Row],[date]])</f>
        <v>1997</v>
      </c>
      <c r="J1022">
        <f>Table1[[#This Row],[revenue]]-Table1[[#This Row],[budget_x]]</f>
        <v>-53852216</v>
      </c>
      <c r="K1022" s="7">
        <f>Table1[[#This Row],[profit /loss ]]/Table1[[#This Row],[budget_x]]</f>
        <v>-0.97913119999999998</v>
      </c>
      <c r="L1022" t="str" cm="1">
        <f t="array" ref="L1022">_xlfn.IFS(Table1[[#This Row],[score]]&gt;70,"high",Table1[[#This Row],[score]]&gt;50,"medium",Table1[[#This Row],[score]]&lt;=50,"low")</f>
        <v>high</v>
      </c>
    </row>
    <row r="1023" spans="1:12" x14ac:dyDescent="0.3">
      <c r="A1023" t="s">
        <v>1046</v>
      </c>
      <c r="B1023" s="1">
        <v>35700</v>
      </c>
      <c r="C1023">
        <v>71</v>
      </c>
      <c r="D1023" t="s">
        <v>9</v>
      </c>
      <c r="E1023" t="s">
        <v>10</v>
      </c>
      <c r="F1023">
        <v>2000000</v>
      </c>
      <c r="G1023">
        <v>9250000</v>
      </c>
      <c r="H1023" t="s">
        <v>17</v>
      </c>
      <c r="I1023">
        <f>YEAR(Table1[[#This Row],[date]])</f>
        <v>1997</v>
      </c>
      <c r="J1023">
        <f>Table1[[#This Row],[revenue]]-Table1[[#This Row],[budget_x]]</f>
        <v>7250000</v>
      </c>
      <c r="K1023" s="7">
        <f>Table1[[#This Row],[profit /loss ]]/Table1[[#This Row],[budget_x]]</f>
        <v>3.625</v>
      </c>
      <c r="L1023" t="str" cm="1">
        <f t="array" ref="L1023">_xlfn.IFS(Table1[[#This Row],[score]]&gt;70,"high",Table1[[#This Row],[score]]&gt;50,"medium",Table1[[#This Row],[score]]&lt;=50,"low")</f>
        <v>high</v>
      </c>
    </row>
    <row r="1024" spans="1:12" x14ac:dyDescent="0.3">
      <c r="A1024" t="s">
        <v>1047</v>
      </c>
      <c r="B1024" s="1">
        <v>44939</v>
      </c>
      <c r="C1024">
        <v>64</v>
      </c>
      <c r="D1024" t="s">
        <v>9</v>
      </c>
      <c r="E1024" t="s">
        <v>310</v>
      </c>
      <c r="F1024">
        <v>51400000</v>
      </c>
      <c r="G1024">
        <v>441322392.19999999</v>
      </c>
      <c r="H1024" t="s">
        <v>311</v>
      </c>
      <c r="I1024">
        <f>YEAR(Table1[[#This Row],[date]])</f>
        <v>2023</v>
      </c>
      <c r="J1024">
        <f>Table1[[#This Row],[revenue]]-Table1[[#This Row],[budget_x]]</f>
        <v>389922392.19999999</v>
      </c>
      <c r="K1024" s="7">
        <f>Table1[[#This Row],[profit /loss ]]/Table1[[#This Row],[budget_x]]</f>
        <v>7.5860387587548637</v>
      </c>
      <c r="L1024" t="str" cm="1">
        <f t="array" ref="L1024">_xlfn.IFS(Table1[[#This Row],[score]]&gt;70,"high",Table1[[#This Row],[score]]&gt;50,"medium",Table1[[#This Row],[score]]&lt;=50,"low")</f>
        <v>medium</v>
      </c>
    </row>
    <row r="1025" spans="1:12" x14ac:dyDescent="0.3">
      <c r="A1025" t="s">
        <v>1048</v>
      </c>
      <c r="B1025" s="1">
        <v>44799</v>
      </c>
      <c r="C1025">
        <v>60</v>
      </c>
      <c r="D1025" t="s">
        <v>9</v>
      </c>
      <c r="E1025" t="s">
        <v>10</v>
      </c>
      <c r="F1025">
        <v>114200000</v>
      </c>
      <c r="G1025">
        <v>241031716.59999999</v>
      </c>
      <c r="H1025" t="s">
        <v>17</v>
      </c>
      <c r="I1025">
        <f>YEAR(Table1[[#This Row],[date]])</f>
        <v>2022</v>
      </c>
      <c r="J1025">
        <f>Table1[[#This Row],[revenue]]-Table1[[#This Row],[budget_x]]</f>
        <v>126831716.59999999</v>
      </c>
      <c r="K1025" s="7">
        <f>Table1[[#This Row],[profit /loss ]]/Table1[[#This Row],[budget_x]]</f>
        <v>1.1106104781085815</v>
      </c>
      <c r="L1025" t="str" cm="1">
        <f t="array" ref="L1025">_xlfn.IFS(Table1[[#This Row],[score]]&gt;70,"high",Table1[[#This Row],[score]]&gt;50,"medium",Table1[[#This Row],[score]]&lt;=50,"low")</f>
        <v>medium</v>
      </c>
    </row>
    <row r="1026" spans="1:12" x14ac:dyDescent="0.3">
      <c r="A1026" t="s">
        <v>1049</v>
      </c>
      <c r="B1026" s="1">
        <v>23351</v>
      </c>
      <c r="C1026">
        <v>71</v>
      </c>
      <c r="D1026" t="s">
        <v>9</v>
      </c>
      <c r="E1026" t="s">
        <v>10</v>
      </c>
      <c r="F1026">
        <v>42000000</v>
      </c>
      <c r="G1026">
        <v>71000000</v>
      </c>
      <c r="H1026" t="s">
        <v>11</v>
      </c>
      <c r="I1026">
        <f>YEAR(Table1[[#This Row],[date]])</f>
        <v>1963</v>
      </c>
      <c r="J1026">
        <f>Table1[[#This Row],[revenue]]-Table1[[#This Row],[budget_x]]</f>
        <v>29000000</v>
      </c>
      <c r="K1026" s="7">
        <f>Table1[[#This Row],[profit /loss ]]/Table1[[#This Row],[budget_x]]</f>
        <v>0.69047619047619047</v>
      </c>
      <c r="L1026" t="str" cm="1">
        <f t="array" ref="L1026">_xlfn.IFS(Table1[[#This Row],[score]]&gt;70,"high",Table1[[#This Row],[score]]&gt;50,"medium",Table1[[#This Row],[score]]&lt;=50,"low")</f>
        <v>high</v>
      </c>
    </row>
    <row r="1027" spans="1:12" x14ac:dyDescent="0.3">
      <c r="A1027" t="s">
        <v>1050</v>
      </c>
      <c r="B1027" s="1">
        <v>38022</v>
      </c>
      <c r="C1027">
        <v>61</v>
      </c>
      <c r="D1027" t="s">
        <v>9</v>
      </c>
      <c r="E1027" t="s">
        <v>10</v>
      </c>
      <c r="F1027">
        <v>25000000</v>
      </c>
      <c r="G1027">
        <v>119923801</v>
      </c>
      <c r="H1027" t="s">
        <v>11</v>
      </c>
      <c r="I1027">
        <f>YEAR(Table1[[#This Row],[date]])</f>
        <v>2004</v>
      </c>
      <c r="J1027">
        <f>Table1[[#This Row],[revenue]]-Table1[[#This Row],[budget_x]]</f>
        <v>94923801</v>
      </c>
      <c r="K1027" s="7">
        <f>Table1[[#This Row],[profit /loss ]]/Table1[[#This Row],[budget_x]]</f>
        <v>3.7969520399999999</v>
      </c>
      <c r="L1027" t="str" cm="1">
        <f t="array" ref="L1027">_xlfn.IFS(Table1[[#This Row],[score]]&gt;70,"high",Table1[[#This Row],[score]]&gt;50,"medium",Table1[[#This Row],[score]]&lt;=50,"low")</f>
        <v>medium</v>
      </c>
    </row>
    <row r="1028" spans="1:12" x14ac:dyDescent="0.3">
      <c r="A1028" t="s">
        <v>1051</v>
      </c>
      <c r="B1028" s="1">
        <v>40031</v>
      </c>
      <c r="C1028">
        <v>58</v>
      </c>
      <c r="D1028" t="s">
        <v>9</v>
      </c>
      <c r="E1028" t="s">
        <v>10</v>
      </c>
      <c r="F1028">
        <v>175000000</v>
      </c>
      <c r="G1028">
        <v>302469017</v>
      </c>
      <c r="H1028" t="s">
        <v>11</v>
      </c>
      <c r="I1028">
        <f>YEAR(Table1[[#This Row],[date]])</f>
        <v>2009</v>
      </c>
      <c r="J1028">
        <f>Table1[[#This Row],[revenue]]-Table1[[#This Row],[budget_x]]</f>
        <v>127469017</v>
      </c>
      <c r="K1028" s="7">
        <f>Table1[[#This Row],[profit /loss ]]/Table1[[#This Row],[budget_x]]</f>
        <v>0.72839438285714286</v>
      </c>
      <c r="L1028" t="str" cm="1">
        <f t="array" ref="L1028">_xlfn.IFS(Table1[[#This Row],[score]]&gt;70,"high",Table1[[#This Row],[score]]&gt;50,"medium",Table1[[#This Row],[score]]&lt;=50,"low")</f>
        <v>medium</v>
      </c>
    </row>
    <row r="1029" spans="1:12" x14ac:dyDescent="0.3">
      <c r="A1029" t="s">
        <v>1052</v>
      </c>
      <c r="B1029" s="1">
        <v>40758</v>
      </c>
      <c r="C1029">
        <v>73</v>
      </c>
      <c r="D1029" t="s">
        <v>9</v>
      </c>
      <c r="E1029" t="s">
        <v>10</v>
      </c>
      <c r="F1029">
        <v>93000000</v>
      </c>
      <c r="G1029">
        <v>470986200</v>
      </c>
      <c r="H1029" t="s">
        <v>11</v>
      </c>
      <c r="I1029">
        <f>YEAR(Table1[[#This Row],[date]])</f>
        <v>2011</v>
      </c>
      <c r="J1029">
        <f>Table1[[#This Row],[revenue]]-Table1[[#This Row],[budget_x]]</f>
        <v>377986200</v>
      </c>
      <c r="K1029" s="7">
        <f>Table1[[#This Row],[profit /loss ]]/Table1[[#This Row],[budget_x]]</f>
        <v>4.0643677419354836</v>
      </c>
      <c r="L1029" t="str" cm="1">
        <f t="array" ref="L1029">_xlfn.IFS(Table1[[#This Row],[score]]&gt;70,"high",Table1[[#This Row],[score]]&gt;50,"medium",Table1[[#This Row],[score]]&lt;=50,"low")</f>
        <v>high</v>
      </c>
    </row>
    <row r="1030" spans="1:12" x14ac:dyDescent="0.3">
      <c r="A1030" t="s">
        <v>1053</v>
      </c>
      <c r="B1030" s="1">
        <v>44869</v>
      </c>
      <c r="C1030">
        <v>76</v>
      </c>
      <c r="D1030" t="s">
        <v>9</v>
      </c>
      <c r="E1030" t="s">
        <v>10</v>
      </c>
      <c r="F1030">
        <v>153000000</v>
      </c>
      <c r="G1030">
        <v>700138266</v>
      </c>
      <c r="H1030" t="s">
        <v>1054</v>
      </c>
      <c r="I1030">
        <f>YEAR(Table1[[#This Row],[date]])</f>
        <v>2022</v>
      </c>
      <c r="J1030">
        <f>Table1[[#This Row],[revenue]]-Table1[[#This Row],[budget_x]]</f>
        <v>547138266</v>
      </c>
      <c r="K1030" s="7">
        <f>Table1[[#This Row],[profit /loss ]]/Table1[[#This Row],[budget_x]]</f>
        <v>3.5760670980392155</v>
      </c>
      <c r="L1030" t="str" cm="1">
        <f t="array" ref="L1030">_xlfn.IFS(Table1[[#This Row],[score]]&gt;70,"high",Table1[[#This Row],[score]]&gt;50,"medium",Table1[[#This Row],[score]]&lt;=50,"low")</f>
        <v>high</v>
      </c>
    </row>
    <row r="1031" spans="1:12" x14ac:dyDescent="0.3">
      <c r="A1031" t="s">
        <v>1055</v>
      </c>
      <c r="B1031" s="1">
        <v>43867</v>
      </c>
      <c r="C1031">
        <v>70</v>
      </c>
      <c r="D1031" t="s">
        <v>9</v>
      </c>
      <c r="E1031" t="s">
        <v>10</v>
      </c>
      <c r="F1031">
        <v>75000000</v>
      </c>
      <c r="G1031">
        <v>205372791</v>
      </c>
      <c r="H1031" t="s">
        <v>11</v>
      </c>
      <c r="I1031">
        <f>YEAR(Table1[[#This Row],[date]])</f>
        <v>2020</v>
      </c>
      <c r="J1031">
        <f>Table1[[#This Row],[revenue]]-Table1[[#This Row],[budget_x]]</f>
        <v>130372791</v>
      </c>
      <c r="K1031" s="7">
        <f>Table1[[#This Row],[profit /loss ]]/Table1[[#This Row],[budget_x]]</f>
        <v>1.7383038799999999</v>
      </c>
      <c r="L1031" t="str" cm="1">
        <f t="array" ref="L1031">_xlfn.IFS(Table1[[#This Row],[score]]&gt;70,"high",Table1[[#This Row],[score]]&gt;50,"medium",Table1[[#This Row],[score]]&lt;=50,"low")</f>
        <v>medium</v>
      </c>
    </row>
    <row r="1032" spans="1:12" x14ac:dyDescent="0.3">
      <c r="A1032" t="s">
        <v>1056</v>
      </c>
      <c r="B1032" s="1">
        <v>31400</v>
      </c>
      <c r="C1032">
        <v>71</v>
      </c>
      <c r="D1032" t="s">
        <v>9</v>
      </c>
      <c r="E1032" t="s">
        <v>10</v>
      </c>
      <c r="F1032">
        <v>31000000</v>
      </c>
      <c r="G1032">
        <v>300473716</v>
      </c>
      <c r="H1032" t="s">
        <v>11</v>
      </c>
      <c r="I1032">
        <f>YEAR(Table1[[#This Row],[date]])</f>
        <v>1985</v>
      </c>
      <c r="J1032">
        <f>Table1[[#This Row],[revenue]]-Table1[[#This Row],[budget_x]]</f>
        <v>269473716</v>
      </c>
      <c r="K1032" s="7">
        <f>Table1[[#This Row],[profit /loss ]]/Table1[[#This Row],[budget_x]]</f>
        <v>8.6927005161290314</v>
      </c>
      <c r="L1032" t="str" cm="1">
        <f t="array" ref="L1032">_xlfn.IFS(Table1[[#This Row],[score]]&gt;70,"high",Table1[[#This Row],[score]]&gt;50,"medium",Table1[[#This Row],[score]]&lt;=50,"low")</f>
        <v>high</v>
      </c>
    </row>
    <row r="1033" spans="1:12" x14ac:dyDescent="0.3">
      <c r="A1033" t="s">
        <v>1057</v>
      </c>
      <c r="B1033" s="1">
        <v>36692</v>
      </c>
      <c r="C1033">
        <v>65</v>
      </c>
      <c r="D1033" t="s">
        <v>9</v>
      </c>
      <c r="E1033" t="s">
        <v>10</v>
      </c>
      <c r="F1033">
        <v>127500000</v>
      </c>
      <c r="G1033">
        <v>356148063</v>
      </c>
      <c r="H1033" t="s">
        <v>11</v>
      </c>
      <c r="I1033">
        <f>YEAR(Table1[[#This Row],[date]])</f>
        <v>2000</v>
      </c>
      <c r="J1033">
        <f>Table1[[#This Row],[revenue]]-Table1[[#This Row],[budget_x]]</f>
        <v>228648063</v>
      </c>
      <c r="K1033" s="7">
        <f>Table1[[#This Row],[profit /loss ]]/Table1[[#This Row],[budget_x]]</f>
        <v>1.7933181411764705</v>
      </c>
      <c r="L1033" t="str" cm="1">
        <f t="array" ref="L1033">_xlfn.IFS(Table1[[#This Row],[score]]&gt;70,"high",Table1[[#This Row],[score]]&gt;50,"medium",Table1[[#This Row],[score]]&lt;=50,"low")</f>
        <v>medium</v>
      </c>
    </row>
    <row r="1034" spans="1:12" x14ac:dyDescent="0.3">
      <c r="A1034" t="s">
        <v>1058</v>
      </c>
      <c r="B1034" s="1">
        <v>40437</v>
      </c>
      <c r="C1034">
        <v>47</v>
      </c>
      <c r="D1034" t="s">
        <v>9</v>
      </c>
      <c r="E1034" t="s">
        <v>10</v>
      </c>
      <c r="F1034">
        <v>150000000</v>
      </c>
      <c r="G1034">
        <v>319713881</v>
      </c>
      <c r="H1034" t="s">
        <v>11</v>
      </c>
      <c r="I1034">
        <f>YEAR(Table1[[#This Row],[date]])</f>
        <v>2010</v>
      </c>
      <c r="J1034">
        <f>Table1[[#This Row],[revenue]]-Table1[[#This Row],[budget_x]]</f>
        <v>169713881</v>
      </c>
      <c r="K1034" s="7">
        <f>Table1[[#This Row],[profit /loss ]]/Table1[[#This Row],[budget_x]]</f>
        <v>1.1314258733333333</v>
      </c>
      <c r="L1034" t="str" cm="1">
        <f t="array" ref="L1034">_xlfn.IFS(Table1[[#This Row],[score]]&gt;70,"high",Table1[[#This Row],[score]]&gt;50,"medium",Table1[[#This Row],[score]]&lt;=50,"low")</f>
        <v>low</v>
      </c>
    </row>
    <row r="1035" spans="1:12" x14ac:dyDescent="0.3">
      <c r="A1035" t="s">
        <v>1059</v>
      </c>
      <c r="B1035" s="1">
        <v>29265</v>
      </c>
      <c r="C1035">
        <v>68</v>
      </c>
      <c r="D1035" t="s">
        <v>9</v>
      </c>
      <c r="E1035" t="s">
        <v>95</v>
      </c>
      <c r="F1035">
        <v>56600000</v>
      </c>
      <c r="G1035">
        <v>583921229</v>
      </c>
      <c r="H1035" t="s">
        <v>96</v>
      </c>
      <c r="I1035">
        <f>YEAR(Table1[[#This Row],[date]])</f>
        <v>1980</v>
      </c>
      <c r="J1035">
        <f>Table1[[#This Row],[revenue]]-Table1[[#This Row],[budget_x]]</f>
        <v>527321229</v>
      </c>
      <c r="K1035" s="7">
        <f>Table1[[#This Row],[profit /loss ]]/Table1[[#This Row],[budget_x]]</f>
        <v>9.3166294876325093</v>
      </c>
      <c r="L1035" t="str" cm="1">
        <f t="array" ref="L1035">_xlfn.IFS(Table1[[#This Row],[score]]&gt;70,"high",Table1[[#This Row],[score]]&gt;50,"medium",Table1[[#This Row],[score]]&lt;=50,"low")</f>
        <v>medium</v>
      </c>
    </row>
    <row r="1036" spans="1:12" x14ac:dyDescent="0.3">
      <c r="A1036" t="s">
        <v>1060</v>
      </c>
      <c r="B1036" s="1">
        <v>42244</v>
      </c>
      <c r="C1036">
        <v>78</v>
      </c>
      <c r="D1036" t="s">
        <v>9</v>
      </c>
      <c r="E1036" t="s">
        <v>10</v>
      </c>
      <c r="F1036">
        <v>3000000</v>
      </c>
      <c r="G1036">
        <v>73989734</v>
      </c>
      <c r="H1036" t="s">
        <v>17</v>
      </c>
      <c r="I1036">
        <f>YEAR(Table1[[#This Row],[date]])</f>
        <v>2015</v>
      </c>
      <c r="J1036">
        <f>Table1[[#This Row],[revenue]]-Table1[[#This Row],[budget_x]]</f>
        <v>70989734</v>
      </c>
      <c r="K1036" s="7">
        <f>Table1[[#This Row],[profit /loss ]]/Table1[[#This Row],[budget_x]]</f>
        <v>23.663244666666667</v>
      </c>
      <c r="L1036" t="str" cm="1">
        <f t="array" ref="L1036">_xlfn.IFS(Table1[[#This Row],[score]]&gt;70,"high",Table1[[#This Row],[score]]&gt;50,"medium",Table1[[#This Row],[score]]&lt;=50,"low")</f>
        <v>high</v>
      </c>
    </row>
    <row r="1037" spans="1:12" x14ac:dyDescent="0.3">
      <c r="A1037" t="s">
        <v>1061</v>
      </c>
      <c r="B1037" s="1">
        <v>45112</v>
      </c>
      <c r="C1037">
        <v>0</v>
      </c>
      <c r="D1037" t="s">
        <v>150</v>
      </c>
      <c r="E1037" t="s">
        <v>171</v>
      </c>
      <c r="F1037">
        <v>86000000</v>
      </c>
      <c r="G1037">
        <v>1240261.6000000001</v>
      </c>
      <c r="H1037" t="s">
        <v>184</v>
      </c>
      <c r="I1037">
        <f>YEAR(Table1[[#This Row],[date]])</f>
        <v>2023</v>
      </c>
      <c r="J1037">
        <f>Table1[[#This Row],[revenue]]-Table1[[#This Row],[budget_x]]</f>
        <v>-84759738.400000006</v>
      </c>
      <c r="K1037" s="7">
        <f>Table1[[#This Row],[profit /loss ]]/Table1[[#This Row],[budget_x]]</f>
        <v>-0.98557835348837219</v>
      </c>
      <c r="L1037" t="str" cm="1">
        <f t="array" ref="L1037">_xlfn.IFS(Table1[[#This Row],[score]]&gt;70,"high",Table1[[#This Row],[score]]&gt;50,"medium",Table1[[#This Row],[score]]&lt;=50,"low")</f>
        <v>low</v>
      </c>
    </row>
    <row r="1038" spans="1:12" x14ac:dyDescent="0.3">
      <c r="A1038" t="s">
        <v>1062</v>
      </c>
      <c r="B1038" s="1">
        <v>40833</v>
      </c>
      <c r="C1038">
        <v>57</v>
      </c>
      <c r="D1038" t="s">
        <v>9</v>
      </c>
      <c r="E1038" t="s">
        <v>10</v>
      </c>
      <c r="F1038">
        <v>3000000</v>
      </c>
      <c r="G1038">
        <v>66263722.799999997</v>
      </c>
      <c r="H1038" t="s">
        <v>17</v>
      </c>
      <c r="I1038">
        <f>YEAR(Table1[[#This Row],[date]])</f>
        <v>2011</v>
      </c>
      <c r="J1038">
        <f>Table1[[#This Row],[revenue]]-Table1[[#This Row],[budget_x]]</f>
        <v>63263722.799999997</v>
      </c>
      <c r="K1038" s="7">
        <f>Table1[[#This Row],[profit /loss ]]/Table1[[#This Row],[budget_x]]</f>
        <v>21.087907599999998</v>
      </c>
      <c r="L1038" t="str" cm="1">
        <f t="array" ref="L1038">_xlfn.IFS(Table1[[#This Row],[score]]&gt;70,"high",Table1[[#This Row],[score]]&gt;50,"medium",Table1[[#This Row],[score]]&lt;=50,"low")</f>
        <v>medium</v>
      </c>
    </row>
    <row r="1039" spans="1:12" x14ac:dyDescent="0.3">
      <c r="A1039" t="s">
        <v>1063</v>
      </c>
      <c r="B1039" s="1">
        <v>40793</v>
      </c>
      <c r="C1039">
        <v>74</v>
      </c>
      <c r="D1039" t="s">
        <v>9</v>
      </c>
      <c r="E1039" t="s">
        <v>10</v>
      </c>
      <c r="F1039">
        <v>119740000</v>
      </c>
      <c r="G1039">
        <v>727365098.20000005</v>
      </c>
      <c r="H1039" t="s">
        <v>11</v>
      </c>
      <c r="I1039">
        <f>YEAR(Table1[[#This Row],[date]])</f>
        <v>2011</v>
      </c>
      <c r="J1039">
        <f>Table1[[#This Row],[revenue]]-Table1[[#This Row],[budget_x]]</f>
        <v>607625098.20000005</v>
      </c>
      <c r="K1039" s="7">
        <f>Table1[[#This Row],[profit /loss ]]/Table1[[#This Row],[budget_x]]</f>
        <v>5.0745373158510105</v>
      </c>
      <c r="L1039" t="str" cm="1">
        <f t="array" ref="L1039">_xlfn.IFS(Table1[[#This Row],[score]]&gt;70,"high",Table1[[#This Row],[score]]&gt;50,"medium",Table1[[#This Row],[score]]&lt;=50,"low")</f>
        <v>high</v>
      </c>
    </row>
    <row r="1040" spans="1:12" x14ac:dyDescent="0.3">
      <c r="A1040" t="s">
        <v>21</v>
      </c>
      <c r="B1040" s="1">
        <v>42241</v>
      </c>
      <c r="C1040">
        <v>60</v>
      </c>
      <c r="D1040" t="s">
        <v>9</v>
      </c>
      <c r="E1040" t="s">
        <v>69</v>
      </c>
      <c r="F1040">
        <v>89940000</v>
      </c>
      <c r="G1040">
        <v>677005035</v>
      </c>
      <c r="H1040" t="s">
        <v>11</v>
      </c>
      <c r="I1040">
        <f>YEAR(Table1[[#This Row],[date]])</f>
        <v>2015</v>
      </c>
      <c r="J1040">
        <f>Table1[[#This Row],[revenue]]-Table1[[#This Row],[budget_x]]</f>
        <v>587065035</v>
      </c>
      <c r="K1040" s="7">
        <f>Table1[[#This Row],[profit /loss ]]/Table1[[#This Row],[budget_x]]</f>
        <v>6.5272963642428286</v>
      </c>
      <c r="L1040" t="str" cm="1">
        <f t="array" ref="L1040">_xlfn.IFS(Table1[[#This Row],[score]]&gt;70,"high",Table1[[#This Row],[score]]&gt;50,"medium",Table1[[#This Row],[score]]&lt;=50,"low")</f>
        <v>medium</v>
      </c>
    </row>
    <row r="1041" spans="1:12" x14ac:dyDescent="0.3">
      <c r="A1041" t="s">
        <v>1064</v>
      </c>
      <c r="B1041" s="1">
        <v>45023</v>
      </c>
      <c r="C1041">
        <v>75</v>
      </c>
      <c r="D1041" t="s">
        <v>9</v>
      </c>
      <c r="E1041" t="s">
        <v>10</v>
      </c>
      <c r="F1041">
        <v>116600000</v>
      </c>
      <c r="G1041">
        <v>557764312</v>
      </c>
      <c r="H1041" t="s">
        <v>17</v>
      </c>
      <c r="I1041">
        <f>YEAR(Table1[[#This Row],[date]])</f>
        <v>2023</v>
      </c>
      <c r="J1041">
        <f>Table1[[#This Row],[revenue]]-Table1[[#This Row],[budget_x]]</f>
        <v>441164312</v>
      </c>
      <c r="K1041" s="7">
        <f>Table1[[#This Row],[profit /loss ]]/Table1[[#This Row],[budget_x]]</f>
        <v>3.7835704288164664</v>
      </c>
      <c r="L1041" t="str" cm="1">
        <f t="array" ref="L1041">_xlfn.IFS(Table1[[#This Row],[score]]&gt;70,"high",Table1[[#This Row],[score]]&gt;50,"medium",Table1[[#This Row],[score]]&lt;=50,"low")</f>
        <v>high</v>
      </c>
    </row>
    <row r="1042" spans="1:12" x14ac:dyDescent="0.3">
      <c r="A1042" t="s">
        <v>1065</v>
      </c>
      <c r="B1042" s="1">
        <v>42257</v>
      </c>
      <c r="C1042">
        <v>67</v>
      </c>
      <c r="D1042" t="s">
        <v>9</v>
      </c>
      <c r="E1042" t="s">
        <v>10</v>
      </c>
      <c r="F1042">
        <v>61000000</v>
      </c>
      <c r="G1042">
        <v>310566162</v>
      </c>
      <c r="H1042" t="s">
        <v>11</v>
      </c>
      <c r="I1042">
        <f>YEAR(Table1[[#This Row],[date]])</f>
        <v>2015</v>
      </c>
      <c r="J1042">
        <f>Table1[[#This Row],[revenue]]-Table1[[#This Row],[budget_x]]</f>
        <v>249566162</v>
      </c>
      <c r="K1042" s="7">
        <f>Table1[[#This Row],[profit /loss ]]/Table1[[#This Row],[budget_x]]</f>
        <v>4.0912485573770496</v>
      </c>
      <c r="L1042" t="str" cm="1">
        <f t="array" ref="L1042">_xlfn.IFS(Table1[[#This Row],[score]]&gt;70,"high",Table1[[#This Row],[score]]&gt;50,"medium",Table1[[#This Row],[score]]&lt;=50,"low")</f>
        <v>medium</v>
      </c>
    </row>
    <row r="1043" spans="1:12" x14ac:dyDescent="0.3">
      <c r="A1043" t="s">
        <v>1066</v>
      </c>
      <c r="B1043" s="1">
        <v>22562</v>
      </c>
      <c r="C1043">
        <v>72</v>
      </c>
      <c r="D1043" t="s">
        <v>9</v>
      </c>
      <c r="E1043" t="s">
        <v>10</v>
      </c>
      <c r="F1043">
        <v>4000000</v>
      </c>
      <c r="G1043">
        <v>85000000</v>
      </c>
      <c r="H1043" t="s">
        <v>11</v>
      </c>
      <c r="I1043">
        <f>YEAR(Table1[[#This Row],[date]])</f>
        <v>1961</v>
      </c>
      <c r="J1043">
        <f>Table1[[#This Row],[revenue]]-Table1[[#This Row],[budget_x]]</f>
        <v>81000000</v>
      </c>
      <c r="K1043" s="7">
        <f>Table1[[#This Row],[profit /loss ]]/Table1[[#This Row],[budget_x]]</f>
        <v>20.25</v>
      </c>
      <c r="L1043" t="str" cm="1">
        <f t="array" ref="L1043">_xlfn.IFS(Table1[[#This Row],[score]]&gt;70,"high",Table1[[#This Row],[score]]&gt;50,"medium",Table1[[#This Row],[score]]&lt;=50,"low")</f>
        <v>high</v>
      </c>
    </row>
    <row r="1044" spans="1:12" x14ac:dyDescent="0.3">
      <c r="A1044" t="s">
        <v>1067</v>
      </c>
      <c r="B1044" s="1">
        <v>33031</v>
      </c>
      <c r="C1044">
        <v>65</v>
      </c>
      <c r="D1044" t="s">
        <v>9</v>
      </c>
      <c r="E1044" t="s">
        <v>69</v>
      </c>
      <c r="F1044">
        <v>36820000</v>
      </c>
      <c r="G1044">
        <v>15000000</v>
      </c>
      <c r="H1044" t="s">
        <v>143</v>
      </c>
      <c r="I1044">
        <f>YEAR(Table1[[#This Row],[date]])</f>
        <v>1990</v>
      </c>
      <c r="J1044">
        <f>Table1[[#This Row],[revenue]]-Table1[[#This Row],[budget_x]]</f>
        <v>-21820000</v>
      </c>
      <c r="K1044" s="7">
        <f>Table1[[#This Row],[profit /loss ]]/Table1[[#This Row],[budget_x]]</f>
        <v>-0.59261271048343289</v>
      </c>
      <c r="L1044" t="str" cm="1">
        <f t="array" ref="L1044">_xlfn.IFS(Table1[[#This Row],[score]]&gt;70,"high",Table1[[#This Row],[score]]&gt;50,"medium",Table1[[#This Row],[score]]&lt;=50,"low")</f>
        <v>medium</v>
      </c>
    </row>
    <row r="1045" spans="1:12" x14ac:dyDescent="0.3">
      <c r="A1045" t="s">
        <v>1068</v>
      </c>
      <c r="B1045" s="1">
        <v>33796</v>
      </c>
      <c r="C1045">
        <v>67</v>
      </c>
      <c r="D1045" t="s">
        <v>9</v>
      </c>
      <c r="E1045" t="s">
        <v>69</v>
      </c>
      <c r="F1045">
        <v>28301500</v>
      </c>
      <c r="G1045">
        <v>18554927</v>
      </c>
      <c r="H1045" t="s">
        <v>143</v>
      </c>
      <c r="I1045">
        <f>YEAR(Table1[[#This Row],[date]])</f>
        <v>1992</v>
      </c>
      <c r="J1045">
        <f>Table1[[#This Row],[revenue]]-Table1[[#This Row],[budget_x]]</f>
        <v>-9746573</v>
      </c>
      <c r="K1045" s="7">
        <f>Table1[[#This Row],[profit /loss ]]/Table1[[#This Row],[budget_x]]</f>
        <v>-0.34438361924279631</v>
      </c>
      <c r="L1045" t="str" cm="1">
        <f t="array" ref="L1045">_xlfn.IFS(Table1[[#This Row],[score]]&gt;70,"high",Table1[[#This Row],[score]]&gt;50,"medium",Table1[[#This Row],[score]]&lt;=50,"low")</f>
        <v>medium</v>
      </c>
    </row>
    <row r="1046" spans="1:12" x14ac:dyDescent="0.3">
      <c r="A1046" t="s">
        <v>1069</v>
      </c>
      <c r="B1046" s="1">
        <v>44603</v>
      </c>
      <c r="C1046">
        <v>65</v>
      </c>
      <c r="D1046" t="s">
        <v>9</v>
      </c>
      <c r="E1046" t="s">
        <v>10</v>
      </c>
      <c r="F1046">
        <v>118400000</v>
      </c>
      <c r="G1046">
        <v>301731036.39999998</v>
      </c>
      <c r="H1046" t="s">
        <v>17</v>
      </c>
      <c r="I1046">
        <f>YEAR(Table1[[#This Row],[date]])</f>
        <v>2022</v>
      </c>
      <c r="J1046">
        <f>Table1[[#This Row],[revenue]]-Table1[[#This Row],[budget_x]]</f>
        <v>183331036.39999998</v>
      </c>
      <c r="K1046" s="7">
        <f>Table1[[#This Row],[profit /loss ]]/Table1[[#This Row],[budget_x]]</f>
        <v>1.5484040236486485</v>
      </c>
      <c r="L1046" t="str" cm="1">
        <f t="array" ref="L1046">_xlfn.IFS(Table1[[#This Row],[score]]&gt;70,"high",Table1[[#This Row],[score]]&gt;50,"medium",Table1[[#This Row],[score]]&lt;=50,"low")</f>
        <v>medium</v>
      </c>
    </row>
    <row r="1047" spans="1:12" x14ac:dyDescent="0.3">
      <c r="A1047" t="s">
        <v>1070</v>
      </c>
      <c r="B1047" s="1">
        <v>29195</v>
      </c>
      <c r="C1047">
        <v>81</v>
      </c>
      <c r="D1047" t="s">
        <v>9</v>
      </c>
      <c r="E1047" t="s">
        <v>10</v>
      </c>
      <c r="F1047">
        <v>10700000</v>
      </c>
      <c r="G1047">
        <v>184638105</v>
      </c>
      <c r="H1047" t="s">
        <v>11</v>
      </c>
      <c r="I1047">
        <f>YEAR(Table1[[#This Row],[date]])</f>
        <v>1979</v>
      </c>
      <c r="J1047">
        <f>Table1[[#This Row],[revenue]]-Table1[[#This Row],[budget_x]]</f>
        <v>173938105</v>
      </c>
      <c r="K1047" s="7">
        <f>Table1[[#This Row],[profit /loss ]]/Table1[[#This Row],[budget_x]]</f>
        <v>16.255897663551401</v>
      </c>
      <c r="L1047" t="str" cm="1">
        <f t="array" ref="L1047">_xlfn.IFS(Table1[[#This Row],[score]]&gt;70,"high",Table1[[#This Row],[score]]&gt;50,"medium",Table1[[#This Row],[score]]&lt;=50,"low")</f>
        <v>high</v>
      </c>
    </row>
    <row r="1048" spans="1:12" x14ac:dyDescent="0.3">
      <c r="A1048" t="s">
        <v>1071</v>
      </c>
      <c r="B1048" s="1">
        <v>44728</v>
      </c>
      <c r="C1048">
        <v>60</v>
      </c>
      <c r="D1048" t="s">
        <v>9</v>
      </c>
      <c r="E1048" t="s">
        <v>10</v>
      </c>
      <c r="F1048">
        <v>158400000</v>
      </c>
      <c r="G1048">
        <v>353310779</v>
      </c>
      <c r="H1048" t="s">
        <v>642</v>
      </c>
      <c r="I1048">
        <f>YEAR(Table1[[#This Row],[date]])</f>
        <v>2022</v>
      </c>
      <c r="J1048">
        <f>Table1[[#This Row],[revenue]]-Table1[[#This Row],[budget_x]]</f>
        <v>194910779</v>
      </c>
      <c r="K1048" s="7">
        <f>Table1[[#This Row],[profit /loss ]]/Table1[[#This Row],[budget_x]]</f>
        <v>1.2304973421717171</v>
      </c>
      <c r="L1048" t="str" cm="1">
        <f t="array" ref="L1048">_xlfn.IFS(Table1[[#This Row],[score]]&gt;70,"high",Table1[[#This Row],[score]]&gt;50,"medium",Table1[[#This Row],[score]]&lt;=50,"low")</f>
        <v>medium</v>
      </c>
    </row>
    <row r="1049" spans="1:12" x14ac:dyDescent="0.3">
      <c r="A1049" t="s">
        <v>1072</v>
      </c>
      <c r="B1049" s="1">
        <v>44798</v>
      </c>
      <c r="C1049">
        <v>72</v>
      </c>
      <c r="D1049" t="s">
        <v>9</v>
      </c>
      <c r="E1049" t="s">
        <v>83</v>
      </c>
      <c r="F1049">
        <v>55600000</v>
      </c>
      <c r="G1049">
        <v>414780828.60000002</v>
      </c>
      <c r="H1049" t="s">
        <v>11</v>
      </c>
      <c r="I1049">
        <f>YEAR(Table1[[#This Row],[date]])</f>
        <v>2022</v>
      </c>
      <c r="J1049">
        <f>Table1[[#This Row],[revenue]]-Table1[[#This Row],[budget_x]]</f>
        <v>359180828.60000002</v>
      </c>
      <c r="K1049" s="7">
        <f>Table1[[#This Row],[profit /loss ]]/Table1[[#This Row],[budget_x]]</f>
        <v>6.4600868453237412</v>
      </c>
      <c r="L1049" t="str" cm="1">
        <f t="array" ref="L1049">_xlfn.IFS(Table1[[#This Row],[score]]&gt;70,"high",Table1[[#This Row],[score]]&gt;50,"medium",Table1[[#This Row],[score]]&lt;=50,"low")</f>
        <v>high</v>
      </c>
    </row>
    <row r="1050" spans="1:12" x14ac:dyDescent="0.3">
      <c r="A1050" t="s">
        <v>1073</v>
      </c>
      <c r="B1050" s="1">
        <v>45000</v>
      </c>
      <c r="C1050">
        <v>66</v>
      </c>
      <c r="D1050" t="s">
        <v>9</v>
      </c>
      <c r="E1050" t="s">
        <v>10</v>
      </c>
      <c r="F1050">
        <v>45860000</v>
      </c>
      <c r="G1050">
        <v>170000</v>
      </c>
      <c r="H1050" t="s">
        <v>302</v>
      </c>
      <c r="I1050">
        <f>YEAR(Table1[[#This Row],[date]])</f>
        <v>2023</v>
      </c>
      <c r="J1050">
        <f>Table1[[#This Row],[revenue]]-Table1[[#This Row],[budget_x]]</f>
        <v>-45690000</v>
      </c>
      <c r="K1050" s="7">
        <f>Table1[[#This Row],[profit /loss ]]/Table1[[#This Row],[budget_x]]</f>
        <v>-0.99629306585259481</v>
      </c>
      <c r="L1050" t="str" cm="1">
        <f t="array" ref="L1050">_xlfn.IFS(Table1[[#This Row],[score]]&gt;70,"high",Table1[[#This Row],[score]]&gt;50,"medium",Table1[[#This Row],[score]]&lt;=50,"low")</f>
        <v>medium</v>
      </c>
    </row>
    <row r="1051" spans="1:12" x14ac:dyDescent="0.3">
      <c r="A1051" t="s">
        <v>1074</v>
      </c>
      <c r="B1051" s="1">
        <v>36419</v>
      </c>
      <c r="C1051">
        <v>66</v>
      </c>
      <c r="D1051" t="s">
        <v>9</v>
      </c>
      <c r="E1051" t="s">
        <v>10</v>
      </c>
      <c r="F1051">
        <v>12000000</v>
      </c>
      <c r="G1051">
        <v>234723148</v>
      </c>
      <c r="H1051" t="s">
        <v>11</v>
      </c>
      <c r="I1051">
        <f>YEAR(Table1[[#This Row],[date]])</f>
        <v>1999</v>
      </c>
      <c r="J1051">
        <f>Table1[[#This Row],[revenue]]-Table1[[#This Row],[budget_x]]</f>
        <v>222723148</v>
      </c>
      <c r="K1051" s="7">
        <f>Table1[[#This Row],[profit /loss ]]/Table1[[#This Row],[budget_x]]</f>
        <v>18.560262333333334</v>
      </c>
      <c r="L1051" t="str" cm="1">
        <f t="array" ref="L1051">_xlfn.IFS(Table1[[#This Row],[score]]&gt;70,"high",Table1[[#This Row],[score]]&gt;50,"medium",Table1[[#This Row],[score]]&lt;=50,"low")</f>
        <v>medium</v>
      </c>
    </row>
    <row r="1052" spans="1:12" x14ac:dyDescent="0.3">
      <c r="A1052" t="s">
        <v>485</v>
      </c>
      <c r="B1052" s="1">
        <v>40764</v>
      </c>
      <c r="C1052">
        <v>64</v>
      </c>
      <c r="D1052" t="s">
        <v>9</v>
      </c>
      <c r="E1052" t="s">
        <v>10</v>
      </c>
      <c r="F1052">
        <v>35000</v>
      </c>
      <c r="G1052">
        <v>0</v>
      </c>
      <c r="H1052" t="s">
        <v>17</v>
      </c>
      <c r="I1052">
        <f>YEAR(Table1[[#This Row],[date]])</f>
        <v>2011</v>
      </c>
      <c r="J1052">
        <f>Table1[[#This Row],[revenue]]-Table1[[#This Row],[budget_x]]</f>
        <v>-35000</v>
      </c>
      <c r="K1052" s="7">
        <f>Table1[[#This Row],[profit /loss ]]/Table1[[#This Row],[budget_x]]</f>
        <v>-1</v>
      </c>
      <c r="L1052" t="str" cm="1">
        <f t="array" ref="L1052">_xlfn.IFS(Table1[[#This Row],[score]]&gt;70,"high",Table1[[#This Row],[score]]&gt;50,"medium",Table1[[#This Row],[score]]&lt;=50,"low")</f>
        <v>medium</v>
      </c>
    </row>
    <row r="1053" spans="1:12" x14ac:dyDescent="0.3">
      <c r="A1053" t="s">
        <v>1075</v>
      </c>
      <c r="B1053" s="1">
        <v>44911</v>
      </c>
      <c r="C1053">
        <v>72</v>
      </c>
      <c r="D1053" t="s">
        <v>9</v>
      </c>
      <c r="E1053" t="s">
        <v>10</v>
      </c>
      <c r="F1053">
        <v>59200000</v>
      </c>
      <c r="G1053">
        <v>619857687.20000005</v>
      </c>
      <c r="H1053" t="s">
        <v>17</v>
      </c>
      <c r="I1053">
        <f>YEAR(Table1[[#This Row],[date]])</f>
        <v>2022</v>
      </c>
      <c r="J1053">
        <f>Table1[[#This Row],[revenue]]-Table1[[#This Row],[budget_x]]</f>
        <v>560657687.20000005</v>
      </c>
      <c r="K1053" s="7">
        <f>Table1[[#This Row],[profit /loss ]]/Table1[[#This Row],[budget_x]]</f>
        <v>9.4705690405405409</v>
      </c>
      <c r="L1053" t="str" cm="1">
        <f t="array" ref="L1053">_xlfn.IFS(Table1[[#This Row],[score]]&gt;70,"high",Table1[[#This Row],[score]]&gt;50,"medium",Table1[[#This Row],[score]]&lt;=50,"low")</f>
        <v>high</v>
      </c>
    </row>
    <row r="1054" spans="1:12" x14ac:dyDescent="0.3">
      <c r="A1054" t="s">
        <v>1076</v>
      </c>
      <c r="B1054" s="1">
        <v>36826</v>
      </c>
      <c r="C1054">
        <v>74</v>
      </c>
      <c r="D1054" t="s">
        <v>9</v>
      </c>
      <c r="E1054" t="s">
        <v>95</v>
      </c>
      <c r="F1054">
        <v>902001.4</v>
      </c>
      <c r="G1054">
        <v>14493284</v>
      </c>
      <c r="H1054" t="s">
        <v>96</v>
      </c>
      <c r="I1054">
        <f>YEAR(Table1[[#This Row],[date]])</f>
        <v>2000</v>
      </c>
      <c r="J1054">
        <f>Table1[[#This Row],[revenue]]-Table1[[#This Row],[budget_x]]</f>
        <v>13591282.6</v>
      </c>
      <c r="K1054" s="7">
        <f>Table1[[#This Row],[profit /loss ]]/Table1[[#This Row],[budget_x]]</f>
        <v>15.06791741121466</v>
      </c>
      <c r="L1054" t="str" cm="1">
        <f t="array" ref="L1054">_xlfn.IFS(Table1[[#This Row],[score]]&gt;70,"high",Table1[[#This Row],[score]]&gt;50,"medium",Table1[[#This Row],[score]]&lt;=50,"low")</f>
        <v>high</v>
      </c>
    </row>
    <row r="1055" spans="1:12" x14ac:dyDescent="0.3">
      <c r="A1055" t="s">
        <v>1077</v>
      </c>
      <c r="B1055" s="1">
        <v>44104</v>
      </c>
      <c r="C1055">
        <v>63</v>
      </c>
      <c r="D1055" t="s">
        <v>9</v>
      </c>
      <c r="E1055" t="s">
        <v>319</v>
      </c>
      <c r="F1055">
        <v>26790000</v>
      </c>
      <c r="G1055">
        <v>27900000</v>
      </c>
      <c r="H1055" t="s">
        <v>480</v>
      </c>
      <c r="I1055">
        <f>YEAR(Table1[[#This Row],[date]])</f>
        <v>2020</v>
      </c>
      <c r="J1055">
        <f>Table1[[#This Row],[revenue]]-Table1[[#This Row],[budget_x]]</f>
        <v>1110000</v>
      </c>
      <c r="K1055" s="7">
        <f>Table1[[#This Row],[profit /loss ]]/Table1[[#This Row],[budget_x]]</f>
        <v>4.1433370660694288E-2</v>
      </c>
      <c r="L1055" t="str" cm="1">
        <f t="array" ref="L1055">_xlfn.IFS(Table1[[#This Row],[score]]&gt;70,"high",Table1[[#This Row],[score]]&gt;50,"medium",Table1[[#This Row],[score]]&lt;=50,"low")</f>
        <v>medium</v>
      </c>
    </row>
    <row r="1056" spans="1:12" x14ac:dyDescent="0.3">
      <c r="A1056" t="s">
        <v>1078</v>
      </c>
      <c r="B1056" s="1">
        <v>44699</v>
      </c>
      <c r="C1056">
        <v>72</v>
      </c>
      <c r="D1056" t="s">
        <v>9</v>
      </c>
      <c r="E1056" t="s">
        <v>74</v>
      </c>
      <c r="F1056">
        <v>3720000</v>
      </c>
      <c r="G1056">
        <v>100130688</v>
      </c>
      <c r="H1056" t="s">
        <v>75</v>
      </c>
      <c r="I1056">
        <f>YEAR(Table1[[#This Row],[date]])</f>
        <v>2022</v>
      </c>
      <c r="J1056">
        <f>Table1[[#This Row],[revenue]]-Table1[[#This Row],[budget_x]]</f>
        <v>96410688</v>
      </c>
      <c r="K1056" s="7">
        <f>Table1[[#This Row],[profit /loss ]]/Table1[[#This Row],[budget_x]]</f>
        <v>25.916851612903226</v>
      </c>
      <c r="L1056" t="str" cm="1">
        <f t="array" ref="L1056">_xlfn.IFS(Table1[[#This Row],[score]]&gt;70,"high",Table1[[#This Row],[score]]&gt;50,"medium",Table1[[#This Row],[score]]&lt;=50,"low")</f>
        <v>high</v>
      </c>
    </row>
    <row r="1057" spans="1:12" x14ac:dyDescent="0.3">
      <c r="A1057" t="s">
        <v>1079</v>
      </c>
      <c r="B1057" s="1">
        <v>39191</v>
      </c>
      <c r="C1057">
        <v>71</v>
      </c>
      <c r="D1057" t="s">
        <v>9</v>
      </c>
      <c r="E1057" t="s">
        <v>10</v>
      </c>
      <c r="F1057">
        <v>60000000</v>
      </c>
      <c r="G1057">
        <v>95538560</v>
      </c>
      <c r="H1057" t="s">
        <v>11</v>
      </c>
      <c r="I1057">
        <f>YEAR(Table1[[#This Row],[date]])</f>
        <v>2007</v>
      </c>
      <c r="J1057">
        <f>Table1[[#This Row],[revenue]]-Table1[[#This Row],[budget_x]]</f>
        <v>35538560</v>
      </c>
      <c r="K1057" s="7">
        <f>Table1[[#This Row],[profit /loss ]]/Table1[[#This Row],[budget_x]]</f>
        <v>0.59230933333333335</v>
      </c>
      <c r="L1057" t="str" cm="1">
        <f t="array" ref="L1057">_xlfn.IFS(Table1[[#This Row],[score]]&gt;70,"high",Table1[[#This Row],[score]]&gt;50,"medium",Table1[[#This Row],[score]]&lt;=50,"low")</f>
        <v>high</v>
      </c>
    </row>
    <row r="1058" spans="1:12" x14ac:dyDescent="0.3">
      <c r="A1058" t="s">
        <v>1080</v>
      </c>
      <c r="B1058" s="1">
        <v>33297</v>
      </c>
      <c r="C1058">
        <v>74</v>
      </c>
      <c r="D1058" t="s">
        <v>9</v>
      </c>
      <c r="E1058" t="s">
        <v>10</v>
      </c>
      <c r="F1058">
        <v>54000000</v>
      </c>
      <c r="G1058">
        <v>136766062</v>
      </c>
      <c r="H1058" t="s">
        <v>11</v>
      </c>
      <c r="I1058">
        <f>YEAR(Table1[[#This Row],[date]])</f>
        <v>1991</v>
      </c>
      <c r="J1058">
        <f>Table1[[#This Row],[revenue]]-Table1[[#This Row],[budget_x]]</f>
        <v>82766062</v>
      </c>
      <c r="K1058" s="7">
        <f>Table1[[#This Row],[profit /loss ]]/Table1[[#This Row],[budget_x]]</f>
        <v>1.5327048518518518</v>
      </c>
      <c r="L1058" t="str" cm="1">
        <f t="array" ref="L1058">_xlfn.IFS(Table1[[#This Row],[score]]&gt;70,"high",Table1[[#This Row],[score]]&gt;50,"medium",Table1[[#This Row],[score]]&lt;=50,"low")</f>
        <v>high</v>
      </c>
    </row>
    <row r="1059" spans="1:12" x14ac:dyDescent="0.3">
      <c r="A1059" t="s">
        <v>1081</v>
      </c>
      <c r="B1059" s="1">
        <v>37966</v>
      </c>
      <c r="C1059">
        <v>60</v>
      </c>
      <c r="D1059" t="s">
        <v>9</v>
      </c>
      <c r="E1059" t="s">
        <v>10</v>
      </c>
      <c r="F1059">
        <v>45000000</v>
      </c>
      <c r="G1059">
        <v>155200000</v>
      </c>
      <c r="H1059" t="s">
        <v>11</v>
      </c>
      <c r="I1059">
        <f>YEAR(Table1[[#This Row],[date]])</f>
        <v>2003</v>
      </c>
      <c r="J1059">
        <f>Table1[[#This Row],[revenue]]-Table1[[#This Row],[budget_x]]</f>
        <v>110200000</v>
      </c>
      <c r="K1059" s="7">
        <f>Table1[[#This Row],[profit /loss ]]/Table1[[#This Row],[budget_x]]</f>
        <v>2.4488888888888889</v>
      </c>
      <c r="L1059" t="str" cm="1">
        <f t="array" ref="L1059">_xlfn.IFS(Table1[[#This Row],[score]]&gt;70,"high",Table1[[#This Row],[score]]&gt;50,"medium",Table1[[#This Row],[score]]&lt;=50,"low")</f>
        <v>medium</v>
      </c>
    </row>
    <row r="1060" spans="1:12" x14ac:dyDescent="0.3">
      <c r="A1060" t="s">
        <v>1082</v>
      </c>
      <c r="B1060" s="1">
        <v>44625</v>
      </c>
      <c r="C1060">
        <v>81</v>
      </c>
      <c r="D1060" t="s">
        <v>9</v>
      </c>
      <c r="E1060" t="s">
        <v>10</v>
      </c>
      <c r="F1060">
        <v>67980000</v>
      </c>
      <c r="G1060">
        <v>1046659332</v>
      </c>
      <c r="H1060" t="s">
        <v>17</v>
      </c>
      <c r="I1060">
        <f>YEAR(Table1[[#This Row],[date]])</f>
        <v>2022</v>
      </c>
      <c r="J1060">
        <f>Table1[[#This Row],[revenue]]-Table1[[#This Row],[budget_x]]</f>
        <v>978679332</v>
      </c>
      <c r="K1060" s="7">
        <f>Table1[[#This Row],[profit /loss ]]/Table1[[#This Row],[budget_x]]</f>
        <v>14.396577405119153</v>
      </c>
      <c r="L1060" t="str" cm="1">
        <f t="array" ref="L1060">_xlfn.IFS(Table1[[#This Row],[score]]&gt;70,"high",Table1[[#This Row],[score]]&gt;50,"medium",Table1[[#This Row],[score]]&lt;=50,"low")</f>
        <v>high</v>
      </c>
    </row>
    <row r="1061" spans="1:12" x14ac:dyDescent="0.3">
      <c r="A1061" t="s">
        <v>1083</v>
      </c>
      <c r="B1061" s="1">
        <v>43279</v>
      </c>
      <c r="C1061">
        <v>69</v>
      </c>
      <c r="D1061" t="s">
        <v>9</v>
      </c>
      <c r="E1061" t="s">
        <v>10</v>
      </c>
      <c r="F1061">
        <v>65000000</v>
      </c>
      <c r="G1061">
        <v>527706567</v>
      </c>
      <c r="H1061" t="s">
        <v>11</v>
      </c>
      <c r="I1061">
        <f>YEAR(Table1[[#This Row],[date]])</f>
        <v>2018</v>
      </c>
      <c r="J1061">
        <f>Table1[[#This Row],[revenue]]-Table1[[#This Row],[budget_x]]</f>
        <v>462706567</v>
      </c>
      <c r="K1061" s="7">
        <f>Table1[[#This Row],[profit /loss ]]/Table1[[#This Row],[budget_x]]</f>
        <v>7.118562569230769</v>
      </c>
      <c r="L1061" t="str" cm="1">
        <f t="array" ref="L1061">_xlfn.IFS(Table1[[#This Row],[score]]&gt;70,"high",Table1[[#This Row],[score]]&gt;50,"medium",Table1[[#This Row],[score]]&lt;=50,"low")</f>
        <v>medium</v>
      </c>
    </row>
    <row r="1062" spans="1:12" x14ac:dyDescent="0.3">
      <c r="A1062" t="s">
        <v>1084</v>
      </c>
      <c r="B1062" s="1">
        <v>39604</v>
      </c>
      <c r="C1062">
        <v>66</v>
      </c>
      <c r="D1062" t="s">
        <v>9</v>
      </c>
      <c r="E1062" t="s">
        <v>10</v>
      </c>
      <c r="F1062">
        <v>225000000</v>
      </c>
      <c r="G1062">
        <v>417341288</v>
      </c>
      <c r="H1062" t="s">
        <v>11</v>
      </c>
      <c r="I1062">
        <f>YEAR(Table1[[#This Row],[date]])</f>
        <v>2008</v>
      </c>
      <c r="J1062">
        <f>Table1[[#This Row],[revenue]]-Table1[[#This Row],[budget_x]]</f>
        <v>192341288</v>
      </c>
      <c r="K1062" s="7">
        <f>Table1[[#This Row],[profit /loss ]]/Table1[[#This Row],[budget_x]]</f>
        <v>0.85485016888888887</v>
      </c>
      <c r="L1062" t="str" cm="1">
        <f t="array" ref="L1062">_xlfn.IFS(Table1[[#This Row],[score]]&gt;70,"high",Table1[[#This Row],[score]]&gt;50,"medium",Table1[[#This Row],[score]]&lt;=50,"low")</f>
        <v>medium</v>
      </c>
    </row>
    <row r="1063" spans="1:12" x14ac:dyDescent="0.3">
      <c r="A1063" t="s">
        <v>1085</v>
      </c>
      <c r="B1063" s="1">
        <v>37273</v>
      </c>
      <c r="C1063">
        <v>64</v>
      </c>
      <c r="D1063" t="s">
        <v>9</v>
      </c>
      <c r="E1063" t="s">
        <v>10</v>
      </c>
      <c r="F1063">
        <v>10000000</v>
      </c>
      <c r="G1063">
        <v>58939035</v>
      </c>
      <c r="H1063" t="s">
        <v>11</v>
      </c>
      <c r="I1063">
        <f>YEAR(Table1[[#This Row],[date]])</f>
        <v>2002</v>
      </c>
      <c r="J1063">
        <f>Table1[[#This Row],[revenue]]-Table1[[#This Row],[budget_x]]</f>
        <v>48939035</v>
      </c>
      <c r="K1063" s="7">
        <f>Table1[[#This Row],[profit /loss ]]/Table1[[#This Row],[budget_x]]</f>
        <v>4.8939035000000004</v>
      </c>
      <c r="L1063" t="str" cm="1">
        <f t="array" ref="L1063">_xlfn.IFS(Table1[[#This Row],[score]]&gt;70,"high",Table1[[#This Row],[score]]&gt;50,"medium",Table1[[#This Row],[score]]&lt;=50,"low")</f>
        <v>medium</v>
      </c>
    </row>
    <row r="1064" spans="1:12" x14ac:dyDescent="0.3">
      <c r="A1064" t="s">
        <v>1086</v>
      </c>
      <c r="B1064" s="1">
        <v>43105</v>
      </c>
      <c r="C1064">
        <v>65</v>
      </c>
      <c r="D1064" t="s">
        <v>9</v>
      </c>
      <c r="E1064" t="s">
        <v>10</v>
      </c>
      <c r="F1064">
        <v>37595000</v>
      </c>
      <c r="G1064">
        <v>3295624</v>
      </c>
      <c r="H1064" t="s">
        <v>17</v>
      </c>
      <c r="I1064">
        <f>YEAR(Table1[[#This Row],[date]])</f>
        <v>2018</v>
      </c>
      <c r="J1064">
        <f>Table1[[#This Row],[revenue]]-Table1[[#This Row],[budget_x]]</f>
        <v>-34299376</v>
      </c>
      <c r="K1064" s="7">
        <f>Table1[[#This Row],[profit /loss ]]/Table1[[#This Row],[budget_x]]</f>
        <v>-0.91233876845325179</v>
      </c>
      <c r="L1064" t="str" cm="1">
        <f t="array" ref="L1064">_xlfn.IFS(Table1[[#This Row],[score]]&gt;70,"high",Table1[[#This Row],[score]]&gt;50,"medium",Table1[[#This Row],[score]]&lt;=50,"low")</f>
        <v>medium</v>
      </c>
    </row>
    <row r="1065" spans="1:12" x14ac:dyDescent="0.3">
      <c r="A1065" t="s">
        <v>1087</v>
      </c>
      <c r="B1065" s="1">
        <v>37622</v>
      </c>
      <c r="C1065">
        <v>64</v>
      </c>
      <c r="D1065" t="s">
        <v>9</v>
      </c>
      <c r="E1065" t="s">
        <v>10</v>
      </c>
      <c r="F1065">
        <v>43590000</v>
      </c>
      <c r="G1065">
        <v>54639553</v>
      </c>
      <c r="H1065" t="s">
        <v>11</v>
      </c>
      <c r="I1065">
        <f>YEAR(Table1[[#This Row],[date]])</f>
        <v>2003</v>
      </c>
      <c r="J1065">
        <f>Table1[[#This Row],[revenue]]-Table1[[#This Row],[budget_x]]</f>
        <v>11049553</v>
      </c>
      <c r="K1065" s="7">
        <f>Table1[[#This Row],[profit /loss ]]/Table1[[#This Row],[budget_x]]</f>
        <v>0.25348825418674009</v>
      </c>
      <c r="L1065" t="str" cm="1">
        <f t="array" ref="L1065">_xlfn.IFS(Table1[[#This Row],[score]]&gt;70,"high",Table1[[#This Row],[score]]&gt;50,"medium",Table1[[#This Row],[score]]&lt;=50,"low")</f>
        <v>medium</v>
      </c>
    </row>
    <row r="1066" spans="1:12" x14ac:dyDescent="0.3">
      <c r="A1066" t="s">
        <v>1088</v>
      </c>
      <c r="B1066" s="1">
        <v>40612</v>
      </c>
      <c r="C1066">
        <v>68</v>
      </c>
      <c r="D1066" t="s">
        <v>9</v>
      </c>
      <c r="E1066" t="s">
        <v>10</v>
      </c>
      <c r="F1066">
        <v>135000000</v>
      </c>
      <c r="G1066">
        <v>245724600</v>
      </c>
      <c r="H1066" t="s">
        <v>11</v>
      </c>
      <c r="I1066">
        <f>YEAR(Table1[[#This Row],[date]])</f>
        <v>2011</v>
      </c>
      <c r="J1066">
        <f>Table1[[#This Row],[revenue]]-Table1[[#This Row],[budget_x]]</f>
        <v>110724600</v>
      </c>
      <c r="K1066" s="7">
        <f>Table1[[#This Row],[profit /loss ]]/Table1[[#This Row],[budget_x]]</f>
        <v>0.82018222222222226</v>
      </c>
      <c r="L1066" t="str" cm="1">
        <f t="array" ref="L1066">_xlfn.IFS(Table1[[#This Row],[score]]&gt;70,"high",Table1[[#This Row],[score]]&gt;50,"medium",Table1[[#This Row],[score]]&lt;=50,"low")</f>
        <v>medium</v>
      </c>
    </row>
    <row r="1067" spans="1:12" x14ac:dyDescent="0.3">
      <c r="A1067" t="s">
        <v>1089</v>
      </c>
      <c r="B1067" s="1">
        <v>41915</v>
      </c>
      <c r="C1067">
        <v>57</v>
      </c>
      <c r="D1067" t="s">
        <v>9</v>
      </c>
      <c r="E1067" t="s">
        <v>10</v>
      </c>
      <c r="F1067">
        <v>6500000</v>
      </c>
      <c r="G1067">
        <v>256857527</v>
      </c>
      <c r="H1067" t="s">
        <v>17</v>
      </c>
      <c r="I1067">
        <f>YEAR(Table1[[#This Row],[date]])</f>
        <v>2014</v>
      </c>
      <c r="J1067">
        <f>Table1[[#This Row],[revenue]]-Table1[[#This Row],[budget_x]]</f>
        <v>250357527</v>
      </c>
      <c r="K1067" s="7">
        <f>Table1[[#This Row],[profit /loss ]]/Table1[[#This Row],[budget_x]]</f>
        <v>38.516542615384616</v>
      </c>
      <c r="L1067" t="str" cm="1">
        <f t="array" ref="L1067">_xlfn.IFS(Table1[[#This Row],[score]]&gt;70,"high",Table1[[#This Row],[score]]&gt;50,"medium",Table1[[#This Row],[score]]&lt;=50,"low")</f>
        <v>medium</v>
      </c>
    </row>
    <row r="1068" spans="1:12" x14ac:dyDescent="0.3">
      <c r="A1068" t="s">
        <v>1090</v>
      </c>
      <c r="B1068" s="1">
        <v>44698</v>
      </c>
      <c r="C1068">
        <v>62</v>
      </c>
      <c r="D1068" t="s">
        <v>9</v>
      </c>
      <c r="E1068" t="s">
        <v>10</v>
      </c>
      <c r="F1068">
        <v>66890000</v>
      </c>
      <c r="G1068">
        <v>448572309.60000002</v>
      </c>
      <c r="H1068" t="s">
        <v>17</v>
      </c>
      <c r="I1068">
        <f>YEAR(Table1[[#This Row],[date]])</f>
        <v>2022</v>
      </c>
      <c r="J1068">
        <f>Table1[[#This Row],[revenue]]-Table1[[#This Row],[budget_x]]</f>
        <v>381682309.60000002</v>
      </c>
      <c r="K1068" s="7">
        <f>Table1[[#This Row],[profit /loss ]]/Table1[[#This Row],[budget_x]]</f>
        <v>5.7061191448647035</v>
      </c>
      <c r="L1068" t="str" cm="1">
        <f t="array" ref="L1068">_xlfn.IFS(Table1[[#This Row],[score]]&gt;70,"high",Table1[[#This Row],[score]]&gt;50,"medium",Table1[[#This Row],[score]]&lt;=50,"low")</f>
        <v>medium</v>
      </c>
    </row>
    <row r="1069" spans="1:12" x14ac:dyDescent="0.3">
      <c r="A1069" t="s">
        <v>1091</v>
      </c>
      <c r="B1069" s="1">
        <v>44845</v>
      </c>
      <c r="C1069">
        <v>53</v>
      </c>
      <c r="D1069" t="s">
        <v>9</v>
      </c>
      <c r="E1069" t="s">
        <v>10</v>
      </c>
      <c r="F1069">
        <v>95000000</v>
      </c>
      <c r="G1069">
        <v>338365977.19999999</v>
      </c>
      <c r="H1069" t="s">
        <v>17</v>
      </c>
      <c r="I1069">
        <f>YEAR(Table1[[#This Row],[date]])</f>
        <v>2022</v>
      </c>
      <c r="J1069">
        <f>Table1[[#This Row],[revenue]]-Table1[[#This Row],[budget_x]]</f>
        <v>243365977.19999999</v>
      </c>
      <c r="K1069" s="7">
        <f>Table1[[#This Row],[profit /loss ]]/Table1[[#This Row],[budget_x]]</f>
        <v>2.5617471284210525</v>
      </c>
      <c r="L1069" t="str" cm="1">
        <f t="array" ref="L1069">_xlfn.IFS(Table1[[#This Row],[score]]&gt;70,"high",Table1[[#This Row],[score]]&gt;50,"medium",Table1[[#This Row],[score]]&lt;=50,"low")</f>
        <v>medium</v>
      </c>
    </row>
    <row r="1070" spans="1:12" x14ac:dyDescent="0.3">
      <c r="A1070" t="s">
        <v>1092</v>
      </c>
      <c r="B1070" s="1">
        <v>44562</v>
      </c>
      <c r="C1070">
        <v>68</v>
      </c>
      <c r="D1070" t="s">
        <v>9</v>
      </c>
      <c r="E1070" t="s">
        <v>10</v>
      </c>
      <c r="F1070">
        <v>57404639.799999997</v>
      </c>
      <c r="G1070">
        <v>29439</v>
      </c>
      <c r="H1070" t="s">
        <v>11</v>
      </c>
      <c r="I1070">
        <f>YEAR(Table1[[#This Row],[date]])</f>
        <v>2022</v>
      </c>
      <c r="J1070">
        <f>Table1[[#This Row],[revenue]]-Table1[[#This Row],[budget_x]]</f>
        <v>-57375200.799999997</v>
      </c>
      <c r="K1070" s="7">
        <f>Table1[[#This Row],[profit /loss ]]/Table1[[#This Row],[budget_x]]</f>
        <v>-0.99948716688925199</v>
      </c>
      <c r="L1070" t="str" cm="1">
        <f t="array" ref="L1070">_xlfn.IFS(Table1[[#This Row],[score]]&gt;70,"high",Table1[[#This Row],[score]]&gt;50,"medium",Table1[[#This Row],[score]]&lt;=50,"low")</f>
        <v>medium</v>
      </c>
    </row>
    <row r="1071" spans="1:12" x14ac:dyDescent="0.3">
      <c r="A1071" t="s">
        <v>1093</v>
      </c>
      <c r="B1071" s="1">
        <v>39800</v>
      </c>
      <c r="C1071">
        <v>65</v>
      </c>
      <c r="D1071" t="s">
        <v>9</v>
      </c>
      <c r="E1071" t="s">
        <v>10</v>
      </c>
      <c r="F1071">
        <v>150000000</v>
      </c>
      <c r="G1071">
        <v>599680774</v>
      </c>
      <c r="H1071" t="s">
        <v>11</v>
      </c>
      <c r="I1071">
        <f>YEAR(Table1[[#This Row],[date]])</f>
        <v>2008</v>
      </c>
      <c r="J1071">
        <f>Table1[[#This Row],[revenue]]-Table1[[#This Row],[budget_x]]</f>
        <v>449680774</v>
      </c>
      <c r="K1071" s="7">
        <f>Table1[[#This Row],[profit /loss ]]/Table1[[#This Row],[budget_x]]</f>
        <v>2.9978718266666666</v>
      </c>
      <c r="L1071" t="str" cm="1">
        <f t="array" ref="L1071">_xlfn.IFS(Table1[[#This Row],[score]]&gt;70,"high",Table1[[#This Row],[score]]&gt;50,"medium",Table1[[#This Row],[score]]&lt;=50,"low")</f>
        <v>medium</v>
      </c>
    </row>
    <row r="1072" spans="1:12" x14ac:dyDescent="0.3">
      <c r="A1072" t="s">
        <v>1094</v>
      </c>
      <c r="B1072" s="1">
        <v>40206</v>
      </c>
      <c r="C1072">
        <v>73</v>
      </c>
      <c r="D1072" t="s">
        <v>9</v>
      </c>
      <c r="E1072" t="s">
        <v>10</v>
      </c>
      <c r="F1072">
        <v>53000000</v>
      </c>
      <c r="G1072">
        <v>131159781</v>
      </c>
      <c r="H1072" t="s">
        <v>11</v>
      </c>
      <c r="I1072">
        <f>YEAR(Table1[[#This Row],[date]])</f>
        <v>2010</v>
      </c>
      <c r="J1072">
        <f>Table1[[#This Row],[revenue]]-Table1[[#This Row],[budget_x]]</f>
        <v>78159781</v>
      </c>
      <c r="K1072" s="7">
        <f>Table1[[#This Row],[profit /loss ]]/Table1[[#This Row],[budget_x]]</f>
        <v>1.4747128490566037</v>
      </c>
      <c r="L1072" t="str" cm="1">
        <f t="array" ref="L1072">_xlfn.IFS(Table1[[#This Row],[score]]&gt;70,"high",Table1[[#This Row],[score]]&gt;50,"medium",Table1[[#This Row],[score]]&lt;=50,"low")</f>
        <v>high</v>
      </c>
    </row>
    <row r="1073" spans="1:12" x14ac:dyDescent="0.3">
      <c r="A1073" t="s">
        <v>1095</v>
      </c>
      <c r="B1073" s="1">
        <v>44705</v>
      </c>
      <c r="C1073">
        <v>69</v>
      </c>
      <c r="D1073" t="s">
        <v>9</v>
      </c>
      <c r="E1073" t="s">
        <v>10</v>
      </c>
      <c r="F1073">
        <v>90000000</v>
      </c>
      <c r="G1073">
        <v>735942280.79999995</v>
      </c>
      <c r="H1073" t="s">
        <v>17</v>
      </c>
      <c r="I1073">
        <f>YEAR(Table1[[#This Row],[date]])</f>
        <v>2022</v>
      </c>
      <c r="J1073">
        <f>Table1[[#This Row],[revenue]]-Table1[[#This Row],[budget_x]]</f>
        <v>645942280.79999995</v>
      </c>
      <c r="K1073" s="7">
        <f>Table1[[#This Row],[profit /loss ]]/Table1[[#This Row],[budget_x]]</f>
        <v>7.1771364533333326</v>
      </c>
      <c r="L1073" t="str" cm="1">
        <f t="array" ref="L1073">_xlfn.IFS(Table1[[#This Row],[score]]&gt;70,"high",Table1[[#This Row],[score]]&gt;50,"medium",Table1[[#This Row],[score]]&lt;=50,"low")</f>
        <v>medium</v>
      </c>
    </row>
    <row r="1074" spans="1:12" x14ac:dyDescent="0.3">
      <c r="A1074" t="s">
        <v>1096</v>
      </c>
      <c r="B1074" s="1">
        <v>44652</v>
      </c>
      <c r="C1074">
        <v>44</v>
      </c>
      <c r="D1074" t="s">
        <v>9</v>
      </c>
      <c r="E1074" t="s">
        <v>10</v>
      </c>
      <c r="F1074">
        <v>139800000</v>
      </c>
      <c r="G1074">
        <v>852389639</v>
      </c>
      <c r="H1074" t="s">
        <v>30</v>
      </c>
      <c r="I1074">
        <f>YEAR(Table1[[#This Row],[date]])</f>
        <v>2022</v>
      </c>
      <c r="J1074">
        <f>Table1[[#This Row],[revenue]]-Table1[[#This Row],[budget_x]]</f>
        <v>712589639</v>
      </c>
      <c r="K1074" s="7">
        <f>Table1[[#This Row],[profit /loss ]]/Table1[[#This Row],[budget_x]]</f>
        <v>5.0972077181688125</v>
      </c>
      <c r="L1074" t="str" cm="1">
        <f t="array" ref="L1074">_xlfn.IFS(Table1[[#This Row],[score]]&gt;70,"high",Table1[[#This Row],[score]]&gt;50,"medium",Table1[[#This Row],[score]]&lt;=50,"low")</f>
        <v>low</v>
      </c>
    </row>
    <row r="1075" spans="1:12" x14ac:dyDescent="0.3">
      <c r="A1075" t="s">
        <v>1097</v>
      </c>
      <c r="B1075" s="1">
        <v>41095</v>
      </c>
      <c r="C1075">
        <v>64</v>
      </c>
      <c r="D1075" t="s">
        <v>9</v>
      </c>
      <c r="E1075" t="s">
        <v>10</v>
      </c>
      <c r="F1075">
        <v>50000000</v>
      </c>
      <c r="G1075">
        <v>556016627</v>
      </c>
      <c r="H1075" t="s">
        <v>11</v>
      </c>
      <c r="I1075">
        <f>YEAR(Table1[[#This Row],[date]])</f>
        <v>2012</v>
      </c>
      <c r="J1075">
        <f>Table1[[#This Row],[revenue]]-Table1[[#This Row],[budget_x]]</f>
        <v>506016627</v>
      </c>
      <c r="K1075" s="7">
        <f>Table1[[#This Row],[profit /loss ]]/Table1[[#This Row],[budget_x]]</f>
        <v>10.12033254</v>
      </c>
      <c r="L1075" t="str" cm="1">
        <f t="array" ref="L1075">_xlfn.IFS(Table1[[#This Row],[score]]&gt;70,"high",Table1[[#This Row],[score]]&gt;50,"medium",Table1[[#This Row],[score]]&lt;=50,"low")</f>
        <v>medium</v>
      </c>
    </row>
    <row r="1076" spans="1:12" x14ac:dyDescent="0.3">
      <c r="A1076" t="s">
        <v>1098</v>
      </c>
      <c r="B1076" s="1">
        <v>38820</v>
      </c>
      <c r="C1076">
        <v>55</v>
      </c>
      <c r="D1076" t="s">
        <v>9</v>
      </c>
      <c r="E1076" t="s">
        <v>10</v>
      </c>
      <c r="F1076">
        <v>40000000</v>
      </c>
      <c r="G1076">
        <v>178710620</v>
      </c>
      <c r="H1076" t="s">
        <v>11</v>
      </c>
      <c r="I1076">
        <f>YEAR(Table1[[#This Row],[date]])</f>
        <v>2006</v>
      </c>
      <c r="J1076">
        <f>Table1[[#This Row],[revenue]]-Table1[[#This Row],[budget_x]]</f>
        <v>138710620</v>
      </c>
      <c r="K1076" s="7">
        <f>Table1[[#This Row],[profit /loss ]]/Table1[[#This Row],[budget_x]]</f>
        <v>3.4677655000000001</v>
      </c>
      <c r="L1076" t="str" cm="1">
        <f t="array" ref="L1076">_xlfn.IFS(Table1[[#This Row],[score]]&gt;70,"high",Table1[[#This Row],[score]]&gt;50,"medium",Table1[[#This Row],[score]]&lt;=50,"low")</f>
        <v>medium</v>
      </c>
    </row>
    <row r="1077" spans="1:12" x14ac:dyDescent="0.3">
      <c r="A1077" t="s">
        <v>1099</v>
      </c>
      <c r="B1077" s="1">
        <v>27445</v>
      </c>
      <c r="C1077">
        <v>86</v>
      </c>
      <c r="D1077" t="s">
        <v>9</v>
      </c>
      <c r="E1077" t="s">
        <v>10</v>
      </c>
      <c r="F1077">
        <v>13000000</v>
      </c>
      <c r="G1077">
        <v>102600000</v>
      </c>
      <c r="H1077" t="s">
        <v>11</v>
      </c>
      <c r="I1077">
        <f>YEAR(Table1[[#This Row],[date]])</f>
        <v>1975</v>
      </c>
      <c r="J1077">
        <f>Table1[[#This Row],[revenue]]-Table1[[#This Row],[budget_x]]</f>
        <v>89600000</v>
      </c>
      <c r="K1077" s="7">
        <f>Table1[[#This Row],[profit /loss ]]/Table1[[#This Row],[budget_x]]</f>
        <v>6.8923076923076927</v>
      </c>
      <c r="L1077" t="str" cm="1">
        <f t="array" ref="L1077">_xlfn.IFS(Table1[[#This Row],[score]]&gt;70,"high",Table1[[#This Row],[score]]&gt;50,"medium",Table1[[#This Row],[score]]&lt;=50,"low")</f>
        <v>high</v>
      </c>
    </row>
    <row r="1078" spans="1:12" x14ac:dyDescent="0.3">
      <c r="A1078" t="s">
        <v>1100</v>
      </c>
      <c r="B1078" s="1">
        <v>44070</v>
      </c>
      <c r="C1078">
        <v>72</v>
      </c>
      <c r="D1078" t="s">
        <v>9</v>
      </c>
      <c r="E1078" t="s">
        <v>10</v>
      </c>
      <c r="F1078">
        <v>205000000</v>
      </c>
      <c r="G1078">
        <v>360240189</v>
      </c>
      <c r="H1078" t="s">
        <v>11</v>
      </c>
      <c r="I1078">
        <f>YEAR(Table1[[#This Row],[date]])</f>
        <v>2020</v>
      </c>
      <c r="J1078">
        <f>Table1[[#This Row],[revenue]]-Table1[[#This Row],[budget_x]]</f>
        <v>155240189</v>
      </c>
      <c r="K1078" s="7">
        <f>Table1[[#This Row],[profit /loss ]]/Table1[[#This Row],[budget_x]]</f>
        <v>0.75726921463414631</v>
      </c>
      <c r="L1078" t="str" cm="1">
        <f t="array" ref="L1078">_xlfn.IFS(Table1[[#This Row],[score]]&gt;70,"high",Table1[[#This Row],[score]]&gt;50,"medium",Table1[[#This Row],[score]]&lt;=50,"low")</f>
        <v>high</v>
      </c>
    </row>
    <row r="1079" spans="1:12" x14ac:dyDescent="0.3">
      <c r="A1079" t="s">
        <v>1101</v>
      </c>
      <c r="B1079" s="1">
        <v>43531</v>
      </c>
      <c r="C1079">
        <v>69</v>
      </c>
      <c r="D1079" t="s">
        <v>9</v>
      </c>
      <c r="E1079" t="s">
        <v>10</v>
      </c>
      <c r="F1079">
        <v>175000000</v>
      </c>
      <c r="G1079">
        <v>1129576094</v>
      </c>
      <c r="H1079" t="s">
        <v>11</v>
      </c>
      <c r="I1079">
        <f>YEAR(Table1[[#This Row],[date]])</f>
        <v>2019</v>
      </c>
      <c r="J1079">
        <f>Table1[[#This Row],[revenue]]-Table1[[#This Row],[budget_x]]</f>
        <v>954576094</v>
      </c>
      <c r="K1079" s="7">
        <f>Table1[[#This Row],[profit /loss ]]/Table1[[#This Row],[budget_x]]</f>
        <v>5.4547205371428573</v>
      </c>
      <c r="L1079" t="str" cm="1">
        <f t="array" ref="L1079">_xlfn.IFS(Table1[[#This Row],[score]]&gt;70,"high",Table1[[#This Row],[score]]&gt;50,"medium",Table1[[#This Row],[score]]&lt;=50,"low")</f>
        <v>medium</v>
      </c>
    </row>
    <row r="1080" spans="1:12" x14ac:dyDescent="0.3">
      <c r="A1080" t="s">
        <v>444</v>
      </c>
      <c r="B1080" s="1">
        <v>14747</v>
      </c>
      <c r="C1080">
        <v>71</v>
      </c>
      <c r="D1080" t="s">
        <v>9</v>
      </c>
      <c r="E1080" t="s">
        <v>10</v>
      </c>
      <c r="F1080">
        <v>45000000</v>
      </c>
      <c r="G1080">
        <v>31681811</v>
      </c>
      <c r="H1080" t="s">
        <v>11</v>
      </c>
      <c r="I1080">
        <f>YEAR(Table1[[#This Row],[date]])</f>
        <v>1940</v>
      </c>
      <c r="J1080">
        <f>Table1[[#This Row],[revenue]]-Table1[[#This Row],[budget_x]]</f>
        <v>-13318189</v>
      </c>
      <c r="K1080" s="7">
        <f>Table1[[#This Row],[profit /loss ]]/Table1[[#This Row],[budget_x]]</f>
        <v>-0.29595975555555554</v>
      </c>
      <c r="L1080" t="str" cm="1">
        <f t="array" ref="L1080">_xlfn.IFS(Table1[[#This Row],[score]]&gt;70,"high",Table1[[#This Row],[score]]&gt;50,"medium",Table1[[#This Row],[score]]&lt;=50,"low")</f>
        <v>high</v>
      </c>
    </row>
    <row r="1081" spans="1:12" x14ac:dyDescent="0.3">
      <c r="A1081" t="s">
        <v>444</v>
      </c>
      <c r="B1081" s="1">
        <v>14747</v>
      </c>
      <c r="C1081">
        <v>71</v>
      </c>
      <c r="D1081" t="s">
        <v>9</v>
      </c>
      <c r="E1081" t="s">
        <v>10</v>
      </c>
      <c r="F1081">
        <v>13200000</v>
      </c>
      <c r="G1081">
        <v>30360375</v>
      </c>
      <c r="H1081" t="s">
        <v>11</v>
      </c>
      <c r="I1081">
        <f>YEAR(Table1[[#This Row],[date]])</f>
        <v>1940</v>
      </c>
      <c r="J1081">
        <f>Table1[[#This Row],[revenue]]-Table1[[#This Row],[budget_x]]</f>
        <v>17160375</v>
      </c>
      <c r="K1081" s="7">
        <f>Table1[[#This Row],[profit /loss ]]/Table1[[#This Row],[budget_x]]</f>
        <v>1.3000284090909091</v>
      </c>
      <c r="L1081" t="str" cm="1">
        <f t="array" ref="L1081">_xlfn.IFS(Table1[[#This Row],[score]]&gt;70,"high",Table1[[#This Row],[score]]&gt;50,"medium",Table1[[#This Row],[score]]&lt;=50,"low")</f>
        <v>high</v>
      </c>
    </row>
    <row r="1082" spans="1:12" x14ac:dyDescent="0.3">
      <c r="A1082" t="s">
        <v>444</v>
      </c>
      <c r="B1082" s="1">
        <v>14747</v>
      </c>
      <c r="C1082">
        <v>71</v>
      </c>
      <c r="D1082" t="s">
        <v>9</v>
      </c>
      <c r="E1082" t="s">
        <v>10</v>
      </c>
      <c r="F1082">
        <v>2289247</v>
      </c>
      <c r="G1082">
        <v>84300000</v>
      </c>
      <c r="H1082" t="s">
        <v>11</v>
      </c>
      <c r="I1082">
        <f>YEAR(Table1[[#This Row],[date]])</f>
        <v>1940</v>
      </c>
      <c r="J1082">
        <f>Table1[[#This Row],[revenue]]-Table1[[#This Row],[budget_x]]</f>
        <v>82010753</v>
      </c>
      <c r="K1082" s="7">
        <f>Table1[[#This Row],[profit /loss ]]/Table1[[#This Row],[budget_x]]</f>
        <v>35.824335687673717</v>
      </c>
      <c r="L1082" t="str" cm="1">
        <f t="array" ref="L1082">_xlfn.IFS(Table1[[#This Row],[score]]&gt;70,"high",Table1[[#This Row],[score]]&gt;50,"medium",Table1[[#This Row],[score]]&lt;=50,"low")</f>
        <v>high</v>
      </c>
    </row>
    <row r="1083" spans="1:12" x14ac:dyDescent="0.3">
      <c r="A1083" t="s">
        <v>1102</v>
      </c>
      <c r="B1083" s="1">
        <v>42776</v>
      </c>
      <c r="C1083">
        <v>68</v>
      </c>
      <c r="D1083" t="s">
        <v>9</v>
      </c>
      <c r="E1083" t="s">
        <v>10</v>
      </c>
      <c r="F1083">
        <v>54200004</v>
      </c>
      <c r="G1083">
        <v>33673</v>
      </c>
      <c r="H1083" t="s">
        <v>655</v>
      </c>
      <c r="I1083">
        <f>YEAR(Table1[[#This Row],[date]])</f>
        <v>2017</v>
      </c>
      <c r="J1083">
        <f>Table1[[#This Row],[revenue]]-Table1[[#This Row],[budget_x]]</f>
        <v>-54166331</v>
      </c>
      <c r="K1083" s="7">
        <f>Table1[[#This Row],[profit /loss ]]/Table1[[#This Row],[budget_x]]</f>
        <v>-0.9993787269831198</v>
      </c>
      <c r="L1083" t="str" cm="1">
        <f t="array" ref="L1083">_xlfn.IFS(Table1[[#This Row],[score]]&gt;70,"high",Table1[[#This Row],[score]]&gt;50,"medium",Table1[[#This Row],[score]]&lt;=50,"low")</f>
        <v>medium</v>
      </c>
    </row>
    <row r="1084" spans="1:12" x14ac:dyDescent="0.3">
      <c r="A1084" t="s">
        <v>1103</v>
      </c>
      <c r="B1084" s="1">
        <v>44575</v>
      </c>
      <c r="C1084">
        <v>58</v>
      </c>
      <c r="D1084" t="s">
        <v>9</v>
      </c>
      <c r="E1084" t="s">
        <v>10</v>
      </c>
      <c r="F1084">
        <v>52857000</v>
      </c>
      <c r="G1084">
        <v>244998523.19999999</v>
      </c>
      <c r="H1084" t="s">
        <v>17</v>
      </c>
      <c r="I1084">
        <f>YEAR(Table1[[#This Row],[date]])</f>
        <v>2022</v>
      </c>
      <c r="J1084">
        <f>Table1[[#This Row],[revenue]]-Table1[[#This Row],[budget_x]]</f>
        <v>192141523.19999999</v>
      </c>
      <c r="K1084" s="7">
        <f>Table1[[#This Row],[profit /loss ]]/Table1[[#This Row],[budget_x]]</f>
        <v>3.6351197230262784</v>
      </c>
      <c r="L1084" t="str" cm="1">
        <f t="array" ref="L1084">_xlfn.IFS(Table1[[#This Row],[score]]&gt;70,"high",Table1[[#This Row],[score]]&gt;50,"medium",Table1[[#This Row],[score]]&lt;=50,"low")</f>
        <v>medium</v>
      </c>
    </row>
    <row r="1085" spans="1:12" x14ac:dyDescent="0.3">
      <c r="A1085" t="s">
        <v>1104</v>
      </c>
      <c r="B1085" s="1">
        <v>44512</v>
      </c>
      <c r="C1085">
        <v>75</v>
      </c>
      <c r="D1085" t="s">
        <v>9</v>
      </c>
      <c r="E1085" t="s">
        <v>10</v>
      </c>
      <c r="F1085">
        <v>45223</v>
      </c>
      <c r="G1085">
        <v>57635198.799999997</v>
      </c>
      <c r="H1085" t="s">
        <v>17</v>
      </c>
      <c r="I1085">
        <f>YEAR(Table1[[#This Row],[date]])</f>
        <v>2021</v>
      </c>
      <c r="J1085">
        <f>Table1[[#This Row],[revenue]]-Table1[[#This Row],[budget_x]]</f>
        <v>57589975.799999997</v>
      </c>
      <c r="K1085" s="7">
        <f>Table1[[#This Row],[profit /loss ]]/Table1[[#This Row],[budget_x]]</f>
        <v>1273.4665059814695</v>
      </c>
      <c r="L1085" t="str" cm="1">
        <f t="array" ref="L1085">_xlfn.IFS(Table1[[#This Row],[score]]&gt;70,"high",Table1[[#This Row],[score]]&gt;50,"medium",Table1[[#This Row],[score]]&lt;=50,"low")</f>
        <v>high</v>
      </c>
    </row>
    <row r="1086" spans="1:12" x14ac:dyDescent="0.3">
      <c r="A1086" t="s">
        <v>1105</v>
      </c>
      <c r="B1086" s="1">
        <v>39674</v>
      </c>
      <c r="C1086">
        <v>74</v>
      </c>
      <c r="D1086" t="s">
        <v>9</v>
      </c>
      <c r="E1086" t="s">
        <v>10</v>
      </c>
      <c r="F1086">
        <v>25000000</v>
      </c>
      <c r="G1086">
        <v>226941585</v>
      </c>
      <c r="H1086" t="s">
        <v>11</v>
      </c>
      <c r="I1086">
        <f>YEAR(Table1[[#This Row],[date]])</f>
        <v>2008</v>
      </c>
      <c r="J1086">
        <f>Table1[[#This Row],[revenue]]-Table1[[#This Row],[budget_x]]</f>
        <v>201941585</v>
      </c>
      <c r="K1086" s="7">
        <f>Table1[[#This Row],[profit /loss ]]/Table1[[#This Row],[budget_x]]</f>
        <v>8.0776634000000005</v>
      </c>
      <c r="L1086" t="str" cm="1">
        <f t="array" ref="L1086">_xlfn.IFS(Table1[[#This Row],[score]]&gt;70,"high",Table1[[#This Row],[score]]&gt;50,"medium",Table1[[#This Row],[score]]&lt;=50,"low")</f>
        <v>high</v>
      </c>
    </row>
    <row r="1087" spans="1:12" x14ac:dyDescent="0.3">
      <c r="A1087" t="s">
        <v>1106</v>
      </c>
      <c r="B1087" s="1">
        <v>44498</v>
      </c>
      <c r="C1087">
        <v>62</v>
      </c>
      <c r="D1087" t="s">
        <v>9</v>
      </c>
      <c r="E1087" t="s">
        <v>10</v>
      </c>
      <c r="F1087">
        <v>89600000</v>
      </c>
      <c r="G1087">
        <v>500625176.19999999</v>
      </c>
      <c r="H1087" t="s">
        <v>11</v>
      </c>
      <c r="I1087">
        <f>YEAR(Table1[[#This Row],[date]])</f>
        <v>2021</v>
      </c>
      <c r="J1087">
        <f>Table1[[#This Row],[revenue]]-Table1[[#This Row],[budget_x]]</f>
        <v>411025176.19999999</v>
      </c>
      <c r="K1087" s="7">
        <f>Table1[[#This Row],[profit /loss ]]/Table1[[#This Row],[budget_x]]</f>
        <v>4.5873345558035714</v>
      </c>
      <c r="L1087" t="str" cm="1">
        <f t="array" ref="L1087">_xlfn.IFS(Table1[[#This Row],[score]]&gt;70,"high",Table1[[#This Row],[score]]&gt;50,"medium",Table1[[#This Row],[score]]&lt;=50,"low")</f>
        <v>medium</v>
      </c>
    </row>
    <row r="1088" spans="1:12" x14ac:dyDescent="0.3">
      <c r="A1088" t="s">
        <v>1107</v>
      </c>
      <c r="B1088" s="1">
        <v>44238</v>
      </c>
      <c r="C1088">
        <v>81</v>
      </c>
      <c r="D1088" t="s">
        <v>9</v>
      </c>
      <c r="E1088" t="s">
        <v>69</v>
      </c>
      <c r="F1088">
        <v>110100000</v>
      </c>
      <c r="G1088">
        <v>972114255.60000002</v>
      </c>
      <c r="H1088" t="s">
        <v>143</v>
      </c>
      <c r="I1088">
        <f>YEAR(Table1[[#This Row],[date]])</f>
        <v>2021</v>
      </c>
      <c r="J1088">
        <f>Table1[[#This Row],[revenue]]-Table1[[#This Row],[budget_x]]</f>
        <v>862014255.60000002</v>
      </c>
      <c r="K1088" s="7">
        <f>Table1[[#This Row],[profit /loss ]]/Table1[[#This Row],[budget_x]]</f>
        <v>7.8293756185286103</v>
      </c>
      <c r="L1088" t="str" cm="1">
        <f t="array" ref="L1088">_xlfn.IFS(Table1[[#This Row],[score]]&gt;70,"high",Table1[[#This Row],[score]]&gt;50,"medium",Table1[[#This Row],[score]]&lt;=50,"low")</f>
        <v>high</v>
      </c>
    </row>
    <row r="1089" spans="1:12" x14ac:dyDescent="0.3">
      <c r="A1089" t="s">
        <v>1108</v>
      </c>
      <c r="B1089" s="1">
        <v>44946</v>
      </c>
      <c r="C1089">
        <v>58</v>
      </c>
      <c r="D1089" t="s">
        <v>9</v>
      </c>
      <c r="E1089" t="s">
        <v>10</v>
      </c>
      <c r="F1089">
        <v>157600000</v>
      </c>
      <c r="G1089">
        <v>277948016</v>
      </c>
      <c r="H1089" t="s">
        <v>17</v>
      </c>
      <c r="I1089">
        <f>YEAR(Table1[[#This Row],[date]])</f>
        <v>2023</v>
      </c>
      <c r="J1089">
        <f>Table1[[#This Row],[revenue]]-Table1[[#This Row],[budget_x]]</f>
        <v>120348016</v>
      </c>
      <c r="K1089" s="7">
        <f>Table1[[#This Row],[profit /loss ]]/Table1[[#This Row],[budget_x]]</f>
        <v>0.7636295431472081</v>
      </c>
      <c r="L1089" t="str" cm="1">
        <f t="array" ref="L1089">_xlfn.IFS(Table1[[#This Row],[score]]&gt;70,"high",Table1[[#This Row],[score]]&gt;50,"medium",Table1[[#This Row],[score]]&lt;=50,"low")</f>
        <v>medium</v>
      </c>
    </row>
    <row r="1090" spans="1:12" x14ac:dyDescent="0.3">
      <c r="A1090" t="s">
        <v>1109</v>
      </c>
      <c r="B1090" s="1">
        <v>36629</v>
      </c>
      <c r="C1090">
        <v>74</v>
      </c>
      <c r="D1090" t="s">
        <v>9</v>
      </c>
      <c r="E1090" t="s">
        <v>10</v>
      </c>
      <c r="F1090">
        <v>8000000</v>
      </c>
      <c r="G1090">
        <v>34270285</v>
      </c>
      <c r="H1090" t="s">
        <v>11</v>
      </c>
      <c r="I1090">
        <f>YEAR(Table1[[#This Row],[date]])</f>
        <v>2000</v>
      </c>
      <c r="J1090">
        <f>Table1[[#This Row],[revenue]]-Table1[[#This Row],[budget_x]]</f>
        <v>26270285</v>
      </c>
      <c r="K1090" s="7">
        <f>Table1[[#This Row],[profit /loss ]]/Table1[[#This Row],[budget_x]]</f>
        <v>3.2837856250000002</v>
      </c>
      <c r="L1090" t="str" cm="1">
        <f t="array" ref="L1090">_xlfn.IFS(Table1[[#This Row],[score]]&gt;70,"high",Table1[[#This Row],[score]]&gt;50,"medium",Table1[[#This Row],[score]]&lt;=50,"low")</f>
        <v>high</v>
      </c>
    </row>
    <row r="1091" spans="1:12" x14ac:dyDescent="0.3">
      <c r="A1091" t="s">
        <v>1110</v>
      </c>
      <c r="B1091" s="1">
        <v>39142</v>
      </c>
      <c r="C1091">
        <v>55</v>
      </c>
      <c r="D1091" t="s">
        <v>9</v>
      </c>
      <c r="E1091" t="s">
        <v>10</v>
      </c>
      <c r="F1091">
        <v>120000000</v>
      </c>
      <c r="G1091">
        <v>229545589</v>
      </c>
      <c r="H1091" t="s">
        <v>11</v>
      </c>
      <c r="I1091">
        <f>YEAR(Table1[[#This Row],[date]])</f>
        <v>2007</v>
      </c>
      <c r="J1091">
        <f>Table1[[#This Row],[revenue]]-Table1[[#This Row],[budget_x]]</f>
        <v>109545589</v>
      </c>
      <c r="K1091" s="7">
        <f>Table1[[#This Row],[profit /loss ]]/Table1[[#This Row],[budget_x]]</f>
        <v>0.91287990833333332</v>
      </c>
      <c r="L1091" t="str" cm="1">
        <f t="array" ref="L1091">_xlfn.IFS(Table1[[#This Row],[score]]&gt;70,"high",Table1[[#This Row],[score]]&gt;50,"medium",Table1[[#This Row],[score]]&lt;=50,"low")</f>
        <v>medium</v>
      </c>
    </row>
    <row r="1092" spans="1:12" x14ac:dyDescent="0.3">
      <c r="A1092" t="s">
        <v>1111</v>
      </c>
      <c r="B1092" s="1">
        <v>44768</v>
      </c>
      <c r="C1092">
        <v>70</v>
      </c>
      <c r="D1092" t="s">
        <v>9</v>
      </c>
      <c r="E1092" t="s">
        <v>10</v>
      </c>
      <c r="F1092">
        <v>59500000</v>
      </c>
      <c r="G1092">
        <v>444807535.39999998</v>
      </c>
      <c r="H1092" t="s">
        <v>11</v>
      </c>
      <c r="I1092">
        <f>YEAR(Table1[[#This Row],[date]])</f>
        <v>2022</v>
      </c>
      <c r="J1092">
        <f>Table1[[#This Row],[revenue]]-Table1[[#This Row],[budget_x]]</f>
        <v>385307535.39999998</v>
      </c>
      <c r="K1092" s="7">
        <f>Table1[[#This Row],[profit /loss ]]/Table1[[#This Row],[budget_x]]</f>
        <v>6.4757568974789912</v>
      </c>
      <c r="L1092" t="str" cm="1">
        <f t="array" ref="L1092">_xlfn.IFS(Table1[[#This Row],[score]]&gt;70,"high",Table1[[#This Row],[score]]&gt;50,"medium",Table1[[#This Row],[score]]&lt;=50,"low")</f>
        <v>medium</v>
      </c>
    </row>
    <row r="1093" spans="1:12" x14ac:dyDescent="0.3">
      <c r="A1093" t="s">
        <v>1112</v>
      </c>
      <c r="B1093" s="1">
        <v>30519</v>
      </c>
      <c r="C1093">
        <v>55</v>
      </c>
      <c r="D1093" t="s">
        <v>9</v>
      </c>
      <c r="E1093" t="s">
        <v>125</v>
      </c>
      <c r="F1093">
        <v>127200000</v>
      </c>
      <c r="G1093">
        <v>477042577.19999999</v>
      </c>
      <c r="H1093" t="s">
        <v>132</v>
      </c>
      <c r="I1093">
        <f>YEAR(Table1[[#This Row],[date]])</f>
        <v>1983</v>
      </c>
      <c r="J1093">
        <f>Table1[[#This Row],[revenue]]-Table1[[#This Row],[budget_x]]</f>
        <v>349842577.19999999</v>
      </c>
      <c r="K1093" s="7">
        <f>Table1[[#This Row],[profit /loss ]]/Table1[[#This Row],[budget_x]]</f>
        <v>2.7503347264150944</v>
      </c>
      <c r="L1093" t="str" cm="1">
        <f t="array" ref="L1093">_xlfn.IFS(Table1[[#This Row],[score]]&gt;70,"high",Table1[[#This Row],[score]]&gt;50,"medium",Table1[[#This Row],[score]]&lt;=50,"low")</f>
        <v>medium</v>
      </c>
    </row>
    <row r="1094" spans="1:12" x14ac:dyDescent="0.3">
      <c r="A1094" t="s">
        <v>1113</v>
      </c>
      <c r="B1094" s="1">
        <v>44897</v>
      </c>
      <c r="C1094">
        <v>66</v>
      </c>
      <c r="D1094" t="s">
        <v>9</v>
      </c>
      <c r="E1094" t="s">
        <v>15</v>
      </c>
      <c r="F1094">
        <v>73000000</v>
      </c>
      <c r="G1094">
        <v>480962745.60000002</v>
      </c>
      <c r="H1094" t="s">
        <v>52</v>
      </c>
      <c r="I1094">
        <f>YEAR(Table1[[#This Row],[date]])</f>
        <v>2022</v>
      </c>
      <c r="J1094">
        <f>Table1[[#This Row],[revenue]]-Table1[[#This Row],[budget_x]]</f>
        <v>407962745.60000002</v>
      </c>
      <c r="K1094" s="7">
        <f>Table1[[#This Row],[profit /loss ]]/Table1[[#This Row],[budget_x]]</f>
        <v>5.5885307616438356</v>
      </c>
      <c r="L1094" t="str" cm="1">
        <f t="array" ref="L1094">_xlfn.IFS(Table1[[#This Row],[score]]&gt;70,"high",Table1[[#This Row],[score]]&gt;50,"medium",Table1[[#This Row],[score]]&lt;=50,"low")</f>
        <v>medium</v>
      </c>
    </row>
    <row r="1095" spans="1:12" x14ac:dyDescent="0.3">
      <c r="A1095" t="s">
        <v>1114</v>
      </c>
      <c r="B1095" s="1">
        <v>43404</v>
      </c>
      <c r="C1095">
        <v>60</v>
      </c>
      <c r="D1095" t="s">
        <v>9</v>
      </c>
      <c r="E1095" t="s">
        <v>10</v>
      </c>
      <c r="F1095">
        <v>13000000</v>
      </c>
      <c r="G1095">
        <v>137054597</v>
      </c>
      <c r="H1095" t="s">
        <v>11</v>
      </c>
      <c r="I1095">
        <f>YEAR(Table1[[#This Row],[date]])</f>
        <v>2018</v>
      </c>
      <c r="J1095">
        <f>Table1[[#This Row],[revenue]]-Table1[[#This Row],[budget_x]]</f>
        <v>124054597</v>
      </c>
      <c r="K1095" s="7">
        <f>Table1[[#This Row],[profit /loss ]]/Table1[[#This Row],[budget_x]]</f>
        <v>9.5426613076923079</v>
      </c>
      <c r="L1095" t="str" cm="1">
        <f t="array" ref="L1095">_xlfn.IFS(Table1[[#This Row],[score]]&gt;70,"high",Table1[[#This Row],[score]]&gt;50,"medium",Table1[[#This Row],[score]]&lt;=50,"low")</f>
        <v>medium</v>
      </c>
    </row>
    <row r="1096" spans="1:12" x14ac:dyDescent="0.3">
      <c r="A1096" t="s">
        <v>1115</v>
      </c>
      <c r="B1096" s="1">
        <v>43110</v>
      </c>
      <c r="C1096">
        <v>71</v>
      </c>
      <c r="D1096" t="s">
        <v>9</v>
      </c>
      <c r="E1096" t="s">
        <v>10</v>
      </c>
      <c r="F1096">
        <v>61000000</v>
      </c>
      <c r="G1096">
        <v>265878536</v>
      </c>
      <c r="H1096" t="s">
        <v>11</v>
      </c>
      <c r="I1096">
        <f>YEAR(Table1[[#This Row],[date]])</f>
        <v>2018</v>
      </c>
      <c r="J1096">
        <f>Table1[[#This Row],[revenue]]-Table1[[#This Row],[budget_x]]</f>
        <v>204878536</v>
      </c>
      <c r="K1096" s="7">
        <f>Table1[[#This Row],[profit /loss ]]/Table1[[#This Row],[budget_x]]</f>
        <v>3.3586645245901638</v>
      </c>
      <c r="L1096" t="str" cm="1">
        <f t="array" ref="L1096">_xlfn.IFS(Table1[[#This Row],[score]]&gt;70,"high",Table1[[#This Row],[score]]&gt;50,"medium",Table1[[#This Row],[score]]&lt;=50,"low")</f>
        <v>high</v>
      </c>
    </row>
    <row r="1097" spans="1:12" x14ac:dyDescent="0.3">
      <c r="A1097" t="s">
        <v>1116</v>
      </c>
      <c r="B1097" s="1">
        <v>39662</v>
      </c>
      <c r="C1097">
        <v>73</v>
      </c>
      <c r="D1097" t="s">
        <v>9</v>
      </c>
      <c r="E1097" t="s">
        <v>69</v>
      </c>
      <c r="F1097">
        <v>24070000</v>
      </c>
      <c r="G1097">
        <v>10600000</v>
      </c>
      <c r="H1097" t="s">
        <v>143</v>
      </c>
      <c r="I1097">
        <f>YEAR(Table1[[#This Row],[date]])</f>
        <v>2008</v>
      </c>
      <c r="J1097">
        <f>Table1[[#This Row],[revenue]]-Table1[[#This Row],[budget_x]]</f>
        <v>-13470000</v>
      </c>
      <c r="K1097" s="7">
        <f>Table1[[#This Row],[profit /loss ]]/Table1[[#This Row],[budget_x]]</f>
        <v>-0.5596177814707104</v>
      </c>
      <c r="L1097" t="str" cm="1">
        <f t="array" ref="L1097">_xlfn.IFS(Table1[[#This Row],[score]]&gt;70,"high",Table1[[#This Row],[score]]&gt;50,"medium",Table1[[#This Row],[score]]&lt;=50,"low")</f>
        <v>high</v>
      </c>
    </row>
    <row r="1098" spans="1:12" x14ac:dyDescent="0.3">
      <c r="A1098" t="s">
        <v>1117</v>
      </c>
      <c r="B1098" s="1">
        <v>43300</v>
      </c>
      <c r="C1098">
        <v>67</v>
      </c>
      <c r="D1098" t="s">
        <v>9</v>
      </c>
      <c r="E1098" t="s">
        <v>10</v>
      </c>
      <c r="F1098">
        <v>77000000</v>
      </c>
      <c r="G1098">
        <v>190376181</v>
      </c>
      <c r="H1098" t="s">
        <v>11</v>
      </c>
      <c r="I1098">
        <f>YEAR(Table1[[#This Row],[date]])</f>
        <v>2018</v>
      </c>
      <c r="J1098">
        <f>Table1[[#This Row],[revenue]]-Table1[[#This Row],[budget_x]]</f>
        <v>113376181</v>
      </c>
      <c r="K1098" s="7">
        <f>Table1[[#This Row],[profit /loss ]]/Table1[[#This Row],[budget_x]]</f>
        <v>1.4724179350649351</v>
      </c>
      <c r="L1098" t="str" cm="1">
        <f t="array" ref="L1098">_xlfn.IFS(Table1[[#This Row],[score]]&gt;70,"high",Table1[[#This Row],[score]]&gt;50,"medium",Table1[[#This Row],[score]]&lt;=50,"low")</f>
        <v>medium</v>
      </c>
    </row>
    <row r="1099" spans="1:12" x14ac:dyDescent="0.3">
      <c r="A1099" t="s">
        <v>1118</v>
      </c>
      <c r="B1099" s="1">
        <v>45000</v>
      </c>
      <c r="C1099">
        <v>70</v>
      </c>
      <c r="D1099" t="s">
        <v>9</v>
      </c>
      <c r="E1099" t="s">
        <v>74</v>
      </c>
      <c r="F1099">
        <v>62200000</v>
      </c>
      <c r="G1099">
        <v>606036971</v>
      </c>
      <c r="H1099" t="s">
        <v>75</v>
      </c>
      <c r="I1099">
        <f>YEAR(Table1[[#This Row],[date]])</f>
        <v>2023</v>
      </c>
      <c r="J1099">
        <f>Table1[[#This Row],[revenue]]-Table1[[#This Row],[budget_x]]</f>
        <v>543836971</v>
      </c>
      <c r="K1099" s="7">
        <f>Table1[[#This Row],[profit /loss ]]/Table1[[#This Row],[budget_x]]</f>
        <v>8.7433596623794205</v>
      </c>
      <c r="L1099" t="str" cm="1">
        <f t="array" ref="L1099">_xlfn.IFS(Table1[[#This Row],[score]]&gt;70,"high",Table1[[#This Row],[score]]&gt;50,"medium",Table1[[#This Row],[score]]&lt;=50,"low")</f>
        <v>medium</v>
      </c>
    </row>
    <row r="1100" spans="1:12" x14ac:dyDescent="0.3">
      <c r="A1100" t="s">
        <v>1119</v>
      </c>
      <c r="B1100" s="1">
        <v>38421</v>
      </c>
      <c r="C1100">
        <v>71</v>
      </c>
      <c r="D1100" t="s">
        <v>9</v>
      </c>
      <c r="E1100" t="s">
        <v>368</v>
      </c>
      <c r="F1100">
        <v>1100000</v>
      </c>
      <c r="G1100">
        <v>20112926</v>
      </c>
      <c r="H1100" t="s">
        <v>11</v>
      </c>
      <c r="I1100">
        <f>YEAR(Table1[[#This Row],[date]])</f>
        <v>2005</v>
      </c>
      <c r="J1100">
        <f>Table1[[#This Row],[revenue]]-Table1[[#This Row],[budget_x]]</f>
        <v>19012926</v>
      </c>
      <c r="K1100" s="7">
        <f>Table1[[#This Row],[profit /loss ]]/Table1[[#This Row],[budget_x]]</f>
        <v>17.28447818181818</v>
      </c>
      <c r="L1100" t="str" cm="1">
        <f t="array" ref="L1100">_xlfn.IFS(Table1[[#This Row],[score]]&gt;70,"high",Table1[[#This Row],[score]]&gt;50,"medium",Table1[[#This Row],[score]]&lt;=50,"low")</f>
        <v>high</v>
      </c>
    </row>
    <row r="1101" spans="1:12" x14ac:dyDescent="0.3">
      <c r="A1101" t="s">
        <v>1120</v>
      </c>
      <c r="B1101" s="1">
        <v>45016</v>
      </c>
      <c r="C1101">
        <v>62</v>
      </c>
      <c r="D1101" t="s">
        <v>9</v>
      </c>
      <c r="E1101" t="s">
        <v>10</v>
      </c>
      <c r="F1101">
        <v>133000000</v>
      </c>
      <c r="G1101">
        <v>245892490.40000001</v>
      </c>
      <c r="H1101" t="s">
        <v>17</v>
      </c>
      <c r="I1101">
        <f>YEAR(Table1[[#This Row],[date]])</f>
        <v>2023</v>
      </c>
      <c r="J1101">
        <f>Table1[[#This Row],[revenue]]-Table1[[#This Row],[budget_x]]</f>
        <v>112892490.40000001</v>
      </c>
      <c r="K1101" s="7">
        <f>Table1[[#This Row],[profit /loss ]]/Table1[[#This Row],[budget_x]]</f>
        <v>0.84881571729323313</v>
      </c>
      <c r="L1101" t="str" cm="1">
        <f t="array" ref="L1101">_xlfn.IFS(Table1[[#This Row],[score]]&gt;70,"high",Table1[[#This Row],[score]]&gt;50,"medium",Table1[[#This Row],[score]]&lt;=50,"low")</f>
        <v>medium</v>
      </c>
    </row>
    <row r="1102" spans="1:12" x14ac:dyDescent="0.3">
      <c r="A1102" t="s">
        <v>1121</v>
      </c>
      <c r="B1102" s="1">
        <v>44217</v>
      </c>
      <c r="C1102">
        <v>69</v>
      </c>
      <c r="D1102" t="s">
        <v>9</v>
      </c>
      <c r="E1102" t="s">
        <v>10</v>
      </c>
      <c r="F1102">
        <v>23000000</v>
      </c>
      <c r="G1102">
        <v>23855847</v>
      </c>
      <c r="H1102" t="s">
        <v>11</v>
      </c>
      <c r="I1102">
        <f>YEAR(Table1[[#This Row],[date]])</f>
        <v>2021</v>
      </c>
      <c r="J1102">
        <f>Table1[[#This Row],[revenue]]-Table1[[#This Row],[budget_x]]</f>
        <v>855847</v>
      </c>
      <c r="K1102" s="7">
        <f>Table1[[#This Row],[profit /loss ]]/Table1[[#This Row],[budget_x]]</f>
        <v>3.7210739130434781E-2</v>
      </c>
      <c r="L1102" t="str" cm="1">
        <f t="array" ref="L1102">_xlfn.IFS(Table1[[#This Row],[score]]&gt;70,"high",Table1[[#This Row],[score]]&gt;50,"medium",Table1[[#This Row],[score]]&lt;=50,"low")</f>
        <v>medium</v>
      </c>
    </row>
    <row r="1103" spans="1:12" x14ac:dyDescent="0.3">
      <c r="A1103" t="s">
        <v>1122</v>
      </c>
      <c r="B1103" s="1">
        <v>44778</v>
      </c>
      <c r="C1103">
        <v>75</v>
      </c>
      <c r="D1103" t="s">
        <v>9</v>
      </c>
      <c r="E1103" t="s">
        <v>10</v>
      </c>
      <c r="F1103">
        <v>75600000</v>
      </c>
      <c r="G1103">
        <v>454911144.60000002</v>
      </c>
      <c r="H1103" t="s">
        <v>17</v>
      </c>
      <c r="I1103">
        <f>YEAR(Table1[[#This Row],[date]])</f>
        <v>2022</v>
      </c>
      <c r="J1103">
        <f>Table1[[#This Row],[revenue]]-Table1[[#This Row],[budget_x]]</f>
        <v>379311144.60000002</v>
      </c>
      <c r="K1103" s="7">
        <f>Table1[[#This Row],[profit /loss ]]/Table1[[#This Row],[budget_x]]</f>
        <v>5.0173431825396833</v>
      </c>
      <c r="L1103" t="str" cm="1">
        <f t="array" ref="L1103">_xlfn.IFS(Table1[[#This Row],[score]]&gt;70,"high",Table1[[#This Row],[score]]&gt;50,"medium",Table1[[#This Row],[score]]&lt;=50,"low")</f>
        <v>high</v>
      </c>
    </row>
    <row r="1104" spans="1:12" x14ac:dyDescent="0.3">
      <c r="A1104" t="s">
        <v>1123</v>
      </c>
      <c r="B1104" s="1">
        <v>41165</v>
      </c>
      <c r="C1104">
        <v>66</v>
      </c>
      <c r="D1104" t="s">
        <v>9</v>
      </c>
      <c r="E1104" t="s">
        <v>10</v>
      </c>
      <c r="F1104">
        <v>145000000</v>
      </c>
      <c r="G1104">
        <v>746921271</v>
      </c>
      <c r="H1104" t="s">
        <v>11</v>
      </c>
      <c r="I1104">
        <f>YEAR(Table1[[#This Row],[date]])</f>
        <v>2012</v>
      </c>
      <c r="J1104">
        <f>Table1[[#This Row],[revenue]]-Table1[[#This Row],[budget_x]]</f>
        <v>601921271</v>
      </c>
      <c r="K1104" s="7">
        <f>Table1[[#This Row],[profit /loss ]]/Table1[[#This Row],[budget_x]]</f>
        <v>4.1511811793103446</v>
      </c>
      <c r="L1104" t="str" cm="1">
        <f t="array" ref="L1104">_xlfn.IFS(Table1[[#This Row],[score]]&gt;70,"high",Table1[[#This Row],[score]]&gt;50,"medium",Table1[[#This Row],[score]]&lt;=50,"low")</f>
        <v>medium</v>
      </c>
    </row>
    <row r="1105" spans="1:12" x14ac:dyDescent="0.3">
      <c r="A1105" t="s">
        <v>1124</v>
      </c>
      <c r="B1105" s="1">
        <v>44477</v>
      </c>
      <c r="C1105">
        <v>66</v>
      </c>
      <c r="D1105" t="s">
        <v>9</v>
      </c>
      <c r="E1105" t="s">
        <v>69</v>
      </c>
      <c r="F1105">
        <v>111000000</v>
      </c>
      <c r="G1105">
        <v>578137111.60000002</v>
      </c>
      <c r="H1105" t="s">
        <v>143</v>
      </c>
      <c r="I1105">
        <f>YEAR(Table1[[#This Row],[date]])</f>
        <v>2021</v>
      </c>
      <c r="J1105">
        <f>Table1[[#This Row],[revenue]]-Table1[[#This Row],[budget_x]]</f>
        <v>467137111.60000002</v>
      </c>
      <c r="K1105" s="7">
        <f>Table1[[#This Row],[profit /loss ]]/Table1[[#This Row],[budget_x]]</f>
        <v>4.2084424468468473</v>
      </c>
      <c r="L1105" t="str" cm="1">
        <f t="array" ref="L1105">_xlfn.IFS(Table1[[#This Row],[score]]&gt;70,"high",Table1[[#This Row],[score]]&gt;50,"medium",Table1[[#This Row],[score]]&lt;=50,"low")</f>
        <v>medium</v>
      </c>
    </row>
    <row r="1106" spans="1:12" x14ac:dyDescent="0.3">
      <c r="A1106" t="s">
        <v>1125</v>
      </c>
      <c r="B1106" s="1">
        <v>43727</v>
      </c>
      <c r="C1106">
        <v>65</v>
      </c>
      <c r="D1106" t="s">
        <v>9</v>
      </c>
      <c r="E1106" t="s">
        <v>10</v>
      </c>
      <c r="F1106">
        <v>50000000</v>
      </c>
      <c r="G1106">
        <v>91378886</v>
      </c>
      <c r="H1106" t="s">
        <v>11</v>
      </c>
      <c r="I1106">
        <f>YEAR(Table1[[#This Row],[date]])</f>
        <v>2019</v>
      </c>
      <c r="J1106">
        <f>Table1[[#This Row],[revenue]]-Table1[[#This Row],[budget_x]]</f>
        <v>41378886</v>
      </c>
      <c r="K1106" s="7">
        <f>Table1[[#This Row],[profit /loss ]]/Table1[[#This Row],[budget_x]]</f>
        <v>0.82757771999999996</v>
      </c>
      <c r="L1106" t="str" cm="1">
        <f t="array" ref="L1106">_xlfn.IFS(Table1[[#This Row],[score]]&gt;70,"high",Table1[[#This Row],[score]]&gt;50,"medium",Table1[[#This Row],[score]]&lt;=50,"low")</f>
        <v>medium</v>
      </c>
    </row>
    <row r="1107" spans="1:12" x14ac:dyDescent="0.3">
      <c r="A1107" t="s">
        <v>1126</v>
      </c>
      <c r="B1107" s="1">
        <v>44783</v>
      </c>
      <c r="C1107">
        <v>53</v>
      </c>
      <c r="D1107" t="s">
        <v>9</v>
      </c>
      <c r="E1107" t="s">
        <v>171</v>
      </c>
      <c r="F1107">
        <v>97250080</v>
      </c>
      <c r="G1107">
        <v>462439605</v>
      </c>
      <c r="H1107" t="s">
        <v>184</v>
      </c>
      <c r="I1107">
        <f>YEAR(Table1[[#This Row],[date]])</f>
        <v>2022</v>
      </c>
      <c r="J1107">
        <f>Table1[[#This Row],[revenue]]-Table1[[#This Row],[budget_x]]</f>
        <v>365189525</v>
      </c>
      <c r="K1107" s="7">
        <f>Table1[[#This Row],[profit /loss ]]/Table1[[#This Row],[budget_x]]</f>
        <v>3.7551591217200029</v>
      </c>
      <c r="L1107" t="str" cm="1">
        <f t="array" ref="L1107">_xlfn.IFS(Table1[[#This Row],[score]]&gt;70,"high",Table1[[#This Row],[score]]&gt;50,"medium",Table1[[#This Row],[score]]&lt;=50,"low")</f>
        <v>medium</v>
      </c>
    </row>
    <row r="1108" spans="1:12" x14ac:dyDescent="0.3">
      <c r="A1108" t="s">
        <v>1127</v>
      </c>
      <c r="B1108" s="1">
        <v>43188</v>
      </c>
      <c r="C1108">
        <v>55</v>
      </c>
      <c r="D1108" t="s">
        <v>9</v>
      </c>
      <c r="E1108" t="s">
        <v>253</v>
      </c>
      <c r="F1108">
        <v>81000000</v>
      </c>
      <c r="G1108">
        <v>339475118.39999998</v>
      </c>
      <c r="H1108" t="s">
        <v>254</v>
      </c>
      <c r="I1108">
        <f>YEAR(Table1[[#This Row],[date]])</f>
        <v>2018</v>
      </c>
      <c r="J1108">
        <f>Table1[[#This Row],[revenue]]-Table1[[#This Row],[budget_x]]</f>
        <v>258475118.39999998</v>
      </c>
      <c r="K1108" s="7">
        <f>Table1[[#This Row],[profit /loss ]]/Table1[[#This Row],[budget_x]]</f>
        <v>3.1910508444444443</v>
      </c>
      <c r="L1108" t="str" cm="1">
        <f t="array" ref="L1108">_xlfn.IFS(Table1[[#This Row],[score]]&gt;70,"high",Table1[[#This Row],[score]]&gt;50,"medium",Table1[[#This Row],[score]]&lt;=50,"low")</f>
        <v>medium</v>
      </c>
    </row>
    <row r="1109" spans="1:12" x14ac:dyDescent="0.3">
      <c r="A1109" t="s">
        <v>1128</v>
      </c>
      <c r="B1109" s="1">
        <v>38323</v>
      </c>
      <c r="C1109">
        <v>74</v>
      </c>
      <c r="D1109" t="s">
        <v>9</v>
      </c>
      <c r="E1109" t="s">
        <v>10</v>
      </c>
      <c r="F1109">
        <v>1200000</v>
      </c>
      <c r="G1109">
        <v>103880027</v>
      </c>
      <c r="H1109" t="s">
        <v>11</v>
      </c>
      <c r="I1109">
        <f>YEAR(Table1[[#This Row],[date]])</f>
        <v>2004</v>
      </c>
      <c r="J1109">
        <f>Table1[[#This Row],[revenue]]-Table1[[#This Row],[budget_x]]</f>
        <v>102680027</v>
      </c>
      <c r="K1109" s="7">
        <f>Table1[[#This Row],[profit /loss ]]/Table1[[#This Row],[budget_x]]</f>
        <v>85.566689166666663</v>
      </c>
      <c r="L1109" t="str" cm="1">
        <f t="array" ref="L1109">_xlfn.IFS(Table1[[#This Row],[score]]&gt;70,"high",Table1[[#This Row],[score]]&gt;50,"medium",Table1[[#This Row],[score]]&lt;=50,"low")</f>
        <v>high</v>
      </c>
    </row>
    <row r="1110" spans="1:12" x14ac:dyDescent="0.3">
      <c r="A1110" t="s">
        <v>1129</v>
      </c>
      <c r="B1110" s="1">
        <v>44322</v>
      </c>
      <c r="C1110">
        <v>69</v>
      </c>
      <c r="D1110" t="s">
        <v>9</v>
      </c>
      <c r="E1110" t="s">
        <v>319</v>
      </c>
      <c r="F1110">
        <v>54600000</v>
      </c>
      <c r="G1110">
        <v>225671705</v>
      </c>
      <c r="H1110" t="s">
        <v>480</v>
      </c>
      <c r="I1110">
        <f>YEAR(Table1[[#This Row],[date]])</f>
        <v>2021</v>
      </c>
      <c r="J1110">
        <f>Table1[[#This Row],[revenue]]-Table1[[#This Row],[budget_x]]</f>
        <v>171071705</v>
      </c>
      <c r="K1110" s="7">
        <f>Table1[[#This Row],[profit /loss ]]/Table1[[#This Row],[budget_x]]</f>
        <v>3.1331814102564102</v>
      </c>
      <c r="L1110" t="str" cm="1">
        <f t="array" ref="L1110">_xlfn.IFS(Table1[[#This Row],[score]]&gt;70,"high",Table1[[#This Row],[score]]&gt;50,"medium",Table1[[#This Row],[score]]&lt;=50,"low")</f>
        <v>medium</v>
      </c>
    </row>
    <row r="1111" spans="1:12" x14ac:dyDescent="0.3">
      <c r="A1111" t="s">
        <v>1130</v>
      </c>
      <c r="B1111" s="1">
        <v>41186</v>
      </c>
      <c r="C1111">
        <v>63</v>
      </c>
      <c r="D1111" t="s">
        <v>9</v>
      </c>
      <c r="E1111" t="s">
        <v>10</v>
      </c>
      <c r="F1111">
        <v>45000000</v>
      </c>
      <c r="G1111">
        <v>377807404</v>
      </c>
      <c r="H1111" t="s">
        <v>11</v>
      </c>
      <c r="I1111">
        <f>YEAR(Table1[[#This Row],[date]])</f>
        <v>2012</v>
      </c>
      <c r="J1111">
        <f>Table1[[#This Row],[revenue]]-Table1[[#This Row],[budget_x]]</f>
        <v>332807404</v>
      </c>
      <c r="K1111" s="7">
        <f>Table1[[#This Row],[profit /loss ]]/Table1[[#This Row],[budget_x]]</f>
        <v>7.395720088888889</v>
      </c>
      <c r="L1111" t="str" cm="1">
        <f t="array" ref="L1111">_xlfn.IFS(Table1[[#This Row],[score]]&gt;70,"high",Table1[[#This Row],[score]]&gt;50,"medium",Table1[[#This Row],[score]]&lt;=50,"low")</f>
        <v>medium</v>
      </c>
    </row>
    <row r="1112" spans="1:12" x14ac:dyDescent="0.3">
      <c r="A1112" t="s">
        <v>1131</v>
      </c>
      <c r="B1112" s="1">
        <v>42866</v>
      </c>
      <c r="C1112">
        <v>61</v>
      </c>
      <c r="D1112" t="s">
        <v>9</v>
      </c>
      <c r="E1112" t="s">
        <v>10</v>
      </c>
      <c r="F1112">
        <v>97000000</v>
      </c>
      <c r="G1112">
        <v>238521247</v>
      </c>
      <c r="H1112" t="s">
        <v>11</v>
      </c>
      <c r="I1112">
        <f>YEAR(Table1[[#This Row],[date]])</f>
        <v>2017</v>
      </c>
      <c r="J1112">
        <f>Table1[[#This Row],[revenue]]-Table1[[#This Row],[budget_x]]</f>
        <v>141521247</v>
      </c>
      <c r="K1112" s="7">
        <f>Table1[[#This Row],[profit /loss ]]/Table1[[#This Row],[budget_x]]</f>
        <v>1.4589819278350515</v>
      </c>
      <c r="L1112" t="str" cm="1">
        <f t="array" ref="L1112">_xlfn.IFS(Table1[[#This Row],[score]]&gt;70,"high",Table1[[#This Row],[score]]&gt;50,"medium",Table1[[#This Row],[score]]&lt;=50,"low")</f>
        <v>medium</v>
      </c>
    </row>
    <row r="1113" spans="1:12" x14ac:dyDescent="0.3">
      <c r="A1113" t="s">
        <v>1132</v>
      </c>
      <c r="B1113" s="1">
        <v>38652</v>
      </c>
      <c r="C1113">
        <v>65</v>
      </c>
      <c r="D1113" t="s">
        <v>9</v>
      </c>
      <c r="E1113" t="s">
        <v>10</v>
      </c>
      <c r="F1113">
        <v>18000000</v>
      </c>
      <c r="G1113">
        <v>144529078</v>
      </c>
      <c r="H1113" t="s">
        <v>11</v>
      </c>
      <c r="I1113">
        <f>YEAR(Table1[[#This Row],[date]])</f>
        <v>2005</v>
      </c>
      <c r="J1113">
        <f>Table1[[#This Row],[revenue]]-Table1[[#This Row],[budget_x]]</f>
        <v>126529078</v>
      </c>
      <c r="K1113" s="7">
        <f>Table1[[#This Row],[profit /loss ]]/Table1[[#This Row],[budget_x]]</f>
        <v>7.0293932222222226</v>
      </c>
      <c r="L1113" t="str" cm="1">
        <f t="array" ref="L1113">_xlfn.IFS(Table1[[#This Row],[score]]&gt;70,"high",Table1[[#This Row],[score]]&gt;50,"medium",Table1[[#This Row],[score]]&lt;=50,"low")</f>
        <v>medium</v>
      </c>
    </row>
    <row r="1114" spans="1:12" x14ac:dyDescent="0.3">
      <c r="A1114" t="s">
        <v>1133</v>
      </c>
      <c r="B1114" s="1">
        <v>42236</v>
      </c>
      <c r="C1114">
        <v>74</v>
      </c>
      <c r="D1114" t="s">
        <v>9</v>
      </c>
      <c r="E1114" t="s">
        <v>10</v>
      </c>
      <c r="F1114">
        <v>30000000</v>
      </c>
      <c r="G1114">
        <v>94156456</v>
      </c>
      <c r="H1114" t="s">
        <v>11</v>
      </c>
      <c r="I1114">
        <f>YEAR(Table1[[#This Row],[date]])</f>
        <v>2015</v>
      </c>
      <c r="J1114">
        <f>Table1[[#This Row],[revenue]]-Table1[[#This Row],[budget_x]]</f>
        <v>64156456</v>
      </c>
      <c r="K1114" s="7">
        <f>Table1[[#This Row],[profit /loss ]]/Table1[[#This Row],[budget_x]]</f>
        <v>2.1385485333333332</v>
      </c>
      <c r="L1114" t="str" cm="1">
        <f t="array" ref="L1114">_xlfn.IFS(Table1[[#This Row],[score]]&gt;70,"high",Table1[[#This Row],[score]]&gt;50,"medium",Table1[[#This Row],[score]]&lt;=50,"low")</f>
        <v>high</v>
      </c>
    </row>
    <row r="1115" spans="1:12" x14ac:dyDescent="0.3">
      <c r="A1115" t="s">
        <v>1134</v>
      </c>
      <c r="B1115" s="1">
        <v>38023</v>
      </c>
      <c r="C1115">
        <v>66</v>
      </c>
      <c r="D1115" t="s">
        <v>9</v>
      </c>
      <c r="E1115" t="s">
        <v>10</v>
      </c>
      <c r="F1115">
        <v>80017249</v>
      </c>
      <c r="G1115">
        <v>1465</v>
      </c>
      <c r="H1115" t="s">
        <v>11</v>
      </c>
      <c r="I1115">
        <f>YEAR(Table1[[#This Row],[date]])</f>
        <v>2004</v>
      </c>
      <c r="J1115">
        <f>Table1[[#This Row],[revenue]]-Table1[[#This Row],[budget_x]]</f>
        <v>-80015784</v>
      </c>
      <c r="K1115" s="7">
        <f>Table1[[#This Row],[profit /loss ]]/Table1[[#This Row],[budget_x]]</f>
        <v>-0.99998169144755278</v>
      </c>
      <c r="L1115" t="str" cm="1">
        <f t="array" ref="L1115">_xlfn.IFS(Table1[[#This Row],[score]]&gt;70,"high",Table1[[#This Row],[score]]&gt;50,"medium",Table1[[#This Row],[score]]&lt;=50,"low")</f>
        <v>medium</v>
      </c>
    </row>
    <row r="1116" spans="1:12" x14ac:dyDescent="0.3">
      <c r="A1116" t="s">
        <v>1135</v>
      </c>
      <c r="B1116" s="1">
        <v>45022</v>
      </c>
      <c r="C1116">
        <v>80</v>
      </c>
      <c r="D1116" t="s">
        <v>9</v>
      </c>
      <c r="E1116" t="s">
        <v>15</v>
      </c>
      <c r="F1116">
        <v>151860000</v>
      </c>
      <c r="G1116">
        <v>485525698.39999998</v>
      </c>
      <c r="H1116" t="s">
        <v>72</v>
      </c>
      <c r="I1116">
        <f>YEAR(Table1[[#This Row],[date]])</f>
        <v>2023</v>
      </c>
      <c r="J1116">
        <f>Table1[[#This Row],[revenue]]-Table1[[#This Row],[budget_x]]</f>
        <v>333665698.39999998</v>
      </c>
      <c r="K1116" s="7">
        <f>Table1[[#This Row],[profit /loss ]]/Table1[[#This Row],[budget_x]]</f>
        <v>2.1971927986303172</v>
      </c>
      <c r="L1116" t="str" cm="1">
        <f t="array" ref="L1116">_xlfn.IFS(Table1[[#This Row],[score]]&gt;70,"high",Table1[[#This Row],[score]]&gt;50,"medium",Table1[[#This Row],[score]]&lt;=50,"low")</f>
        <v>high</v>
      </c>
    </row>
    <row r="1117" spans="1:12" x14ac:dyDescent="0.3">
      <c r="A1117" t="s">
        <v>1136</v>
      </c>
      <c r="B1117" s="1">
        <v>41811</v>
      </c>
      <c r="C1117">
        <v>65</v>
      </c>
      <c r="D1117" t="s">
        <v>9</v>
      </c>
      <c r="E1117" t="s">
        <v>69</v>
      </c>
      <c r="F1117">
        <v>23000000</v>
      </c>
      <c r="G1117">
        <v>17150803</v>
      </c>
      <c r="H1117" t="s">
        <v>143</v>
      </c>
      <c r="I1117">
        <f>YEAR(Table1[[#This Row],[date]])</f>
        <v>2014</v>
      </c>
      <c r="J1117">
        <f>Table1[[#This Row],[revenue]]-Table1[[#This Row],[budget_x]]</f>
        <v>-5849197</v>
      </c>
      <c r="K1117" s="7">
        <f>Table1[[#This Row],[profit /loss ]]/Table1[[#This Row],[budget_x]]</f>
        <v>-0.25431291304347825</v>
      </c>
      <c r="L1117" t="str" cm="1">
        <f t="array" ref="L1117">_xlfn.IFS(Table1[[#This Row],[score]]&gt;70,"high",Table1[[#This Row],[score]]&gt;50,"medium",Table1[[#This Row],[score]]&lt;=50,"low")</f>
        <v>medium</v>
      </c>
    </row>
    <row r="1118" spans="1:12" x14ac:dyDescent="0.3">
      <c r="A1118" t="s">
        <v>1137</v>
      </c>
      <c r="B1118" s="1">
        <v>44533</v>
      </c>
      <c r="C1118">
        <v>78</v>
      </c>
      <c r="D1118" t="s">
        <v>9</v>
      </c>
      <c r="E1118" t="s">
        <v>10</v>
      </c>
      <c r="F1118">
        <v>145400000</v>
      </c>
      <c r="G1118">
        <v>697246614</v>
      </c>
      <c r="H1118" t="s">
        <v>17</v>
      </c>
      <c r="I1118">
        <f>YEAR(Table1[[#This Row],[date]])</f>
        <v>2021</v>
      </c>
      <c r="J1118">
        <f>Table1[[#This Row],[revenue]]-Table1[[#This Row],[budget_x]]</f>
        <v>551846614</v>
      </c>
      <c r="K1118" s="7">
        <f>Table1[[#This Row],[profit /loss ]]/Table1[[#This Row],[budget_x]]</f>
        <v>3.795368734525447</v>
      </c>
      <c r="L1118" t="str" cm="1">
        <f t="array" ref="L1118">_xlfn.IFS(Table1[[#This Row],[score]]&gt;70,"high",Table1[[#This Row],[score]]&gt;50,"medium",Table1[[#This Row],[score]]&lt;=50,"low")</f>
        <v>high</v>
      </c>
    </row>
    <row r="1119" spans="1:12" x14ac:dyDescent="0.3">
      <c r="A1119" t="s">
        <v>1138</v>
      </c>
      <c r="B1119" s="1">
        <v>40808</v>
      </c>
      <c r="C1119">
        <v>65</v>
      </c>
      <c r="D1119" t="s">
        <v>9</v>
      </c>
      <c r="E1119" t="s">
        <v>15</v>
      </c>
      <c r="F1119">
        <v>95600000</v>
      </c>
      <c r="G1119">
        <v>305560367.80000001</v>
      </c>
      <c r="H1119" t="s">
        <v>52</v>
      </c>
      <c r="I1119">
        <f>YEAR(Table1[[#This Row],[date]])</f>
        <v>2011</v>
      </c>
      <c r="J1119">
        <f>Table1[[#This Row],[revenue]]-Table1[[#This Row],[budget_x]]</f>
        <v>209960367.80000001</v>
      </c>
      <c r="K1119" s="7">
        <f>Table1[[#This Row],[profit /loss ]]/Table1[[#This Row],[budget_x]]</f>
        <v>2.1962381569037657</v>
      </c>
      <c r="L1119" t="str" cm="1">
        <f t="array" ref="L1119">_xlfn.IFS(Table1[[#This Row],[score]]&gt;70,"high",Table1[[#This Row],[score]]&gt;50,"medium",Table1[[#This Row],[score]]&lt;=50,"low")</f>
        <v>medium</v>
      </c>
    </row>
    <row r="1120" spans="1:12" x14ac:dyDescent="0.3">
      <c r="A1120" t="s">
        <v>1139</v>
      </c>
      <c r="B1120" s="1">
        <v>44736</v>
      </c>
      <c r="C1120">
        <v>56</v>
      </c>
      <c r="D1120" t="s">
        <v>9</v>
      </c>
      <c r="E1120" t="s">
        <v>626</v>
      </c>
      <c r="F1120">
        <v>79800000</v>
      </c>
      <c r="G1120">
        <v>328493331.80000001</v>
      </c>
      <c r="H1120" t="s">
        <v>627</v>
      </c>
      <c r="I1120">
        <f>YEAR(Table1[[#This Row],[date]])</f>
        <v>2022</v>
      </c>
      <c r="J1120">
        <f>Table1[[#This Row],[revenue]]-Table1[[#This Row],[budget_x]]</f>
        <v>248693331.80000001</v>
      </c>
      <c r="K1120" s="7">
        <f>Table1[[#This Row],[profit /loss ]]/Table1[[#This Row],[budget_x]]</f>
        <v>3.1164577919799501</v>
      </c>
      <c r="L1120" t="str" cm="1">
        <f t="array" ref="L1120">_xlfn.IFS(Table1[[#This Row],[score]]&gt;70,"high",Table1[[#This Row],[score]]&gt;50,"medium",Table1[[#This Row],[score]]&lt;=50,"low")</f>
        <v>medium</v>
      </c>
    </row>
    <row r="1121" spans="1:12" x14ac:dyDescent="0.3">
      <c r="A1121" t="s">
        <v>1140</v>
      </c>
      <c r="B1121" s="1">
        <v>44014</v>
      </c>
      <c r="C1121">
        <v>78</v>
      </c>
      <c r="D1121" t="s">
        <v>9</v>
      </c>
      <c r="E1121" t="s">
        <v>10</v>
      </c>
      <c r="F1121">
        <v>40011149.200000003</v>
      </c>
      <c r="G1121">
        <v>10054356</v>
      </c>
      <c r="H1121" t="s">
        <v>11</v>
      </c>
      <c r="I1121">
        <f>YEAR(Table1[[#This Row],[date]])</f>
        <v>2020</v>
      </c>
      <c r="J1121">
        <f>Table1[[#This Row],[revenue]]-Table1[[#This Row],[budget_x]]</f>
        <v>-29956793.200000003</v>
      </c>
      <c r="K1121" s="7">
        <f>Table1[[#This Row],[profit /loss ]]/Table1[[#This Row],[budget_x]]</f>
        <v>-0.74871114174346187</v>
      </c>
      <c r="L1121" t="str" cm="1">
        <f t="array" ref="L1121">_xlfn.IFS(Table1[[#This Row],[score]]&gt;70,"high",Table1[[#This Row],[score]]&gt;50,"medium",Table1[[#This Row],[score]]&lt;=50,"low")</f>
        <v>high</v>
      </c>
    </row>
    <row r="1122" spans="1:12" x14ac:dyDescent="0.3">
      <c r="A1122" t="s">
        <v>1141</v>
      </c>
      <c r="B1122" s="1">
        <v>43748</v>
      </c>
      <c r="C1122">
        <v>69</v>
      </c>
      <c r="D1122" t="s">
        <v>9</v>
      </c>
      <c r="E1122" t="s">
        <v>10</v>
      </c>
      <c r="F1122">
        <v>93900000</v>
      </c>
      <c r="G1122">
        <v>348385522.80000001</v>
      </c>
      <c r="H1122" t="s">
        <v>17</v>
      </c>
      <c r="I1122">
        <f>YEAR(Table1[[#This Row],[date]])</f>
        <v>2019</v>
      </c>
      <c r="J1122">
        <f>Table1[[#This Row],[revenue]]-Table1[[#This Row],[budget_x]]</f>
        <v>254485522.80000001</v>
      </c>
      <c r="K1122" s="7">
        <f>Table1[[#This Row],[profit /loss ]]/Table1[[#This Row],[budget_x]]</f>
        <v>2.7101759616613421</v>
      </c>
      <c r="L1122" t="str" cm="1">
        <f t="array" ref="L1122">_xlfn.IFS(Table1[[#This Row],[score]]&gt;70,"high",Table1[[#This Row],[score]]&gt;50,"medium",Table1[[#This Row],[score]]&lt;=50,"low")</f>
        <v>medium</v>
      </c>
    </row>
    <row r="1123" spans="1:12" x14ac:dyDescent="0.3">
      <c r="A1123" t="s">
        <v>1142</v>
      </c>
      <c r="B1123" s="1">
        <v>42887</v>
      </c>
      <c r="C1123">
        <v>61</v>
      </c>
      <c r="D1123" t="s">
        <v>9</v>
      </c>
      <c r="E1123" t="s">
        <v>10</v>
      </c>
      <c r="F1123">
        <v>60000000</v>
      </c>
      <c r="G1123">
        <v>175863783</v>
      </c>
      <c r="H1123" t="s">
        <v>11</v>
      </c>
      <c r="I1123">
        <f>YEAR(Table1[[#This Row],[date]])</f>
        <v>2017</v>
      </c>
      <c r="J1123">
        <f>Table1[[#This Row],[revenue]]-Table1[[#This Row],[budget_x]]</f>
        <v>115863783</v>
      </c>
      <c r="K1123" s="7">
        <f>Table1[[#This Row],[profit /loss ]]/Table1[[#This Row],[budget_x]]</f>
        <v>1.9310630499999999</v>
      </c>
      <c r="L1123" t="str" cm="1">
        <f t="array" ref="L1123">_xlfn.IFS(Table1[[#This Row],[score]]&gt;70,"high",Table1[[#This Row],[score]]&gt;50,"medium",Table1[[#This Row],[score]]&lt;=50,"low")</f>
        <v>medium</v>
      </c>
    </row>
    <row r="1124" spans="1:12" x14ac:dyDescent="0.3">
      <c r="A1124" t="s">
        <v>1143</v>
      </c>
      <c r="B1124" s="1">
        <v>42768</v>
      </c>
      <c r="C1124">
        <v>76</v>
      </c>
      <c r="D1124" t="s">
        <v>9</v>
      </c>
      <c r="E1124" t="s">
        <v>69</v>
      </c>
      <c r="F1124">
        <v>9164600</v>
      </c>
      <c r="G1124">
        <v>1015339</v>
      </c>
      <c r="H1124" t="s">
        <v>11</v>
      </c>
      <c r="I1124">
        <f>YEAR(Table1[[#This Row],[date]])</f>
        <v>2017</v>
      </c>
      <c r="J1124">
        <f>Table1[[#This Row],[revenue]]-Table1[[#This Row],[budget_x]]</f>
        <v>-8149261</v>
      </c>
      <c r="K1124" s="7">
        <f>Table1[[#This Row],[profit /loss ]]/Table1[[#This Row],[budget_x]]</f>
        <v>-0.88921076751849504</v>
      </c>
      <c r="L1124" t="str" cm="1">
        <f t="array" ref="L1124">_xlfn.IFS(Table1[[#This Row],[score]]&gt;70,"high",Table1[[#This Row],[score]]&gt;50,"medium",Table1[[#This Row],[score]]&lt;=50,"low")</f>
        <v>high</v>
      </c>
    </row>
    <row r="1125" spans="1:12" x14ac:dyDescent="0.3">
      <c r="A1125" t="s">
        <v>1144</v>
      </c>
      <c r="B1125" s="1">
        <v>44280</v>
      </c>
      <c r="C1125">
        <v>72</v>
      </c>
      <c r="D1125" t="s">
        <v>9</v>
      </c>
      <c r="E1125" t="s">
        <v>10</v>
      </c>
      <c r="F1125">
        <v>45000000</v>
      </c>
      <c r="G1125">
        <v>150976764</v>
      </c>
      <c r="H1125" t="s">
        <v>11</v>
      </c>
      <c r="I1125">
        <f>YEAR(Table1[[#This Row],[date]])</f>
        <v>2021</v>
      </c>
      <c r="J1125">
        <f>Table1[[#This Row],[revenue]]-Table1[[#This Row],[budget_x]]</f>
        <v>105976764</v>
      </c>
      <c r="K1125" s="7">
        <f>Table1[[#This Row],[profit /loss ]]/Table1[[#This Row],[budget_x]]</f>
        <v>2.3550392000000002</v>
      </c>
      <c r="L1125" t="str" cm="1">
        <f t="array" ref="L1125">_xlfn.IFS(Table1[[#This Row],[score]]&gt;70,"high",Table1[[#This Row],[score]]&gt;50,"medium",Table1[[#This Row],[score]]&lt;=50,"low")</f>
        <v>high</v>
      </c>
    </row>
    <row r="1126" spans="1:12" x14ac:dyDescent="0.3">
      <c r="A1126" t="s">
        <v>1145</v>
      </c>
      <c r="B1126" s="1">
        <v>40990</v>
      </c>
      <c r="C1126">
        <v>72</v>
      </c>
      <c r="D1126" t="s">
        <v>9</v>
      </c>
      <c r="E1126" t="s">
        <v>10</v>
      </c>
      <c r="F1126">
        <v>80000000</v>
      </c>
      <c r="G1126">
        <v>677923379</v>
      </c>
      <c r="H1126" t="s">
        <v>11</v>
      </c>
      <c r="I1126">
        <f>YEAR(Table1[[#This Row],[date]])</f>
        <v>2012</v>
      </c>
      <c r="J1126">
        <f>Table1[[#This Row],[revenue]]-Table1[[#This Row],[budget_x]]</f>
        <v>597923379</v>
      </c>
      <c r="K1126" s="7">
        <f>Table1[[#This Row],[profit /loss ]]/Table1[[#This Row],[budget_x]]</f>
        <v>7.4740422375</v>
      </c>
      <c r="L1126" t="str" cm="1">
        <f t="array" ref="L1126">_xlfn.IFS(Table1[[#This Row],[score]]&gt;70,"high",Table1[[#This Row],[score]]&gt;50,"medium",Table1[[#This Row],[score]]&lt;=50,"low")</f>
        <v>high</v>
      </c>
    </row>
    <row r="1127" spans="1:12" x14ac:dyDescent="0.3">
      <c r="A1127" t="s">
        <v>1146</v>
      </c>
      <c r="B1127" s="1">
        <v>42859</v>
      </c>
      <c r="C1127">
        <v>76</v>
      </c>
      <c r="D1127" t="s">
        <v>9</v>
      </c>
      <c r="E1127" t="s">
        <v>10</v>
      </c>
      <c r="F1127">
        <v>5000000</v>
      </c>
      <c r="G1127">
        <v>252297405</v>
      </c>
      <c r="H1127" t="s">
        <v>11</v>
      </c>
      <c r="I1127">
        <f>YEAR(Table1[[#This Row],[date]])</f>
        <v>2017</v>
      </c>
      <c r="J1127">
        <f>Table1[[#This Row],[revenue]]-Table1[[#This Row],[budget_x]]</f>
        <v>247297405</v>
      </c>
      <c r="K1127" s="7">
        <f>Table1[[#This Row],[profit /loss ]]/Table1[[#This Row],[budget_x]]</f>
        <v>49.459480999999997</v>
      </c>
      <c r="L1127" t="str" cm="1">
        <f t="array" ref="L1127">_xlfn.IFS(Table1[[#This Row],[score]]&gt;70,"high",Table1[[#This Row],[score]]&gt;50,"medium",Table1[[#This Row],[score]]&lt;=50,"low")</f>
        <v>high</v>
      </c>
    </row>
    <row r="1128" spans="1:12" x14ac:dyDescent="0.3">
      <c r="A1128" t="s">
        <v>1147</v>
      </c>
      <c r="B1128" s="1">
        <v>44997</v>
      </c>
      <c r="C1128">
        <v>61</v>
      </c>
      <c r="D1128" t="s">
        <v>9</v>
      </c>
      <c r="E1128" t="s">
        <v>10</v>
      </c>
      <c r="F1128">
        <v>75700000</v>
      </c>
      <c r="G1128">
        <v>785068389.20000005</v>
      </c>
      <c r="H1128" t="s">
        <v>17</v>
      </c>
      <c r="I1128">
        <f>YEAR(Table1[[#This Row],[date]])</f>
        <v>2023</v>
      </c>
      <c r="J1128">
        <f>Table1[[#This Row],[revenue]]-Table1[[#This Row],[budget_x]]</f>
        <v>709368389.20000005</v>
      </c>
      <c r="K1128" s="7">
        <f>Table1[[#This Row],[profit /loss ]]/Table1[[#This Row],[budget_x]]</f>
        <v>9.370784533685601</v>
      </c>
      <c r="L1128" t="str" cm="1">
        <f t="array" ref="L1128">_xlfn.IFS(Table1[[#This Row],[score]]&gt;70,"high",Table1[[#This Row],[score]]&gt;50,"medium",Table1[[#This Row],[score]]&lt;=50,"low")</f>
        <v>medium</v>
      </c>
    </row>
    <row r="1129" spans="1:12" x14ac:dyDescent="0.3">
      <c r="A1129" t="s">
        <v>1148</v>
      </c>
      <c r="B1129" s="1">
        <v>38250</v>
      </c>
      <c r="C1129">
        <v>60</v>
      </c>
      <c r="D1129" t="s">
        <v>9</v>
      </c>
      <c r="E1129" t="s">
        <v>10</v>
      </c>
      <c r="F1129">
        <v>75000000</v>
      </c>
      <c r="G1129">
        <v>371741123</v>
      </c>
      <c r="H1129" t="s">
        <v>11</v>
      </c>
      <c r="I1129">
        <f>YEAR(Table1[[#This Row],[date]])</f>
        <v>2004</v>
      </c>
      <c r="J1129">
        <f>Table1[[#This Row],[revenue]]-Table1[[#This Row],[budget_x]]</f>
        <v>296741123</v>
      </c>
      <c r="K1129" s="7">
        <f>Table1[[#This Row],[profit /loss ]]/Table1[[#This Row],[budget_x]]</f>
        <v>3.9565483066666665</v>
      </c>
      <c r="L1129" t="str" cm="1">
        <f t="array" ref="L1129">_xlfn.IFS(Table1[[#This Row],[score]]&gt;70,"high",Table1[[#This Row],[score]]&gt;50,"medium",Table1[[#This Row],[score]]&lt;=50,"low")</f>
        <v>medium</v>
      </c>
    </row>
    <row r="1130" spans="1:12" x14ac:dyDescent="0.3">
      <c r="A1130" t="s">
        <v>1149</v>
      </c>
      <c r="B1130" s="1">
        <v>45093</v>
      </c>
      <c r="C1130">
        <v>0</v>
      </c>
      <c r="D1130" t="s">
        <v>838</v>
      </c>
      <c r="E1130" t="s">
        <v>69</v>
      </c>
      <c r="F1130">
        <v>256940000</v>
      </c>
      <c r="G1130">
        <v>175269998.80000001</v>
      </c>
      <c r="H1130" t="s">
        <v>143</v>
      </c>
      <c r="I1130">
        <f>YEAR(Table1[[#This Row],[date]])</f>
        <v>2023</v>
      </c>
      <c r="J1130">
        <f>Table1[[#This Row],[revenue]]-Table1[[#This Row],[budget_x]]</f>
        <v>-81670001.199999988</v>
      </c>
      <c r="K1130" s="7">
        <f>Table1[[#This Row],[profit /loss ]]/Table1[[#This Row],[budget_x]]</f>
        <v>-0.31785631353623411</v>
      </c>
      <c r="L1130" t="str" cm="1">
        <f t="array" ref="L1130">_xlfn.IFS(Table1[[#This Row],[score]]&gt;70,"high",Table1[[#This Row],[score]]&gt;50,"medium",Table1[[#This Row],[score]]&lt;=50,"low")</f>
        <v>low</v>
      </c>
    </row>
    <row r="1131" spans="1:12" x14ac:dyDescent="0.3">
      <c r="A1131" t="s">
        <v>1150</v>
      </c>
      <c r="B1131" s="1">
        <v>43187</v>
      </c>
      <c r="C1131">
        <v>73</v>
      </c>
      <c r="D1131" t="s">
        <v>9</v>
      </c>
      <c r="E1131" t="s">
        <v>74</v>
      </c>
      <c r="F1131">
        <v>1832000</v>
      </c>
      <c r="G1131">
        <v>21041950</v>
      </c>
      <c r="H1131" t="s">
        <v>75</v>
      </c>
      <c r="I1131">
        <f>YEAR(Table1[[#This Row],[date]])</f>
        <v>2018</v>
      </c>
      <c r="J1131">
        <f>Table1[[#This Row],[revenue]]-Table1[[#This Row],[budget_x]]</f>
        <v>19209950</v>
      </c>
      <c r="K1131" s="7">
        <f>Table1[[#This Row],[profit /loss ]]/Table1[[#This Row],[budget_x]]</f>
        <v>10.485780567685589</v>
      </c>
      <c r="L1131" t="str" cm="1">
        <f t="array" ref="L1131">_xlfn.IFS(Table1[[#This Row],[score]]&gt;70,"high",Table1[[#This Row],[score]]&gt;50,"medium",Table1[[#This Row],[score]]&lt;=50,"low")</f>
        <v>high</v>
      </c>
    </row>
    <row r="1132" spans="1:12" x14ac:dyDescent="0.3">
      <c r="A1132" t="s">
        <v>1151</v>
      </c>
      <c r="B1132" s="1">
        <v>44049</v>
      </c>
      <c r="C1132">
        <v>65</v>
      </c>
      <c r="D1132" t="s">
        <v>9</v>
      </c>
      <c r="E1132" t="s">
        <v>15</v>
      </c>
      <c r="F1132">
        <v>57200000</v>
      </c>
      <c r="G1132">
        <v>383014716.60000002</v>
      </c>
      <c r="H1132" t="s">
        <v>11</v>
      </c>
      <c r="I1132">
        <f>YEAR(Table1[[#This Row],[date]])</f>
        <v>2020</v>
      </c>
      <c r="J1132">
        <f>Table1[[#This Row],[revenue]]-Table1[[#This Row],[budget_x]]</f>
        <v>325814716.60000002</v>
      </c>
      <c r="K1132" s="7">
        <f>Table1[[#This Row],[profit /loss ]]/Table1[[#This Row],[budget_x]]</f>
        <v>5.6960614790209796</v>
      </c>
      <c r="L1132" t="str" cm="1">
        <f t="array" ref="L1132">_xlfn.IFS(Table1[[#This Row],[score]]&gt;70,"high",Table1[[#This Row],[score]]&gt;50,"medium",Table1[[#This Row],[score]]&lt;=50,"low")</f>
        <v>medium</v>
      </c>
    </row>
    <row r="1133" spans="1:12" x14ac:dyDescent="0.3">
      <c r="A1133" t="s">
        <v>1152</v>
      </c>
      <c r="B1133" s="1">
        <v>42586</v>
      </c>
      <c r="C1133">
        <v>59</v>
      </c>
      <c r="D1133" t="s">
        <v>9</v>
      </c>
      <c r="E1133" t="s">
        <v>10</v>
      </c>
      <c r="F1133">
        <v>175000000</v>
      </c>
      <c r="G1133">
        <v>745744980</v>
      </c>
      <c r="H1133" t="s">
        <v>11</v>
      </c>
      <c r="I1133">
        <f>YEAR(Table1[[#This Row],[date]])</f>
        <v>2016</v>
      </c>
      <c r="J1133">
        <f>Table1[[#This Row],[revenue]]-Table1[[#This Row],[budget_x]]</f>
        <v>570744980</v>
      </c>
      <c r="K1133" s="7">
        <f>Table1[[#This Row],[profit /loss ]]/Table1[[#This Row],[budget_x]]</f>
        <v>3.2613998857142859</v>
      </c>
      <c r="L1133" t="str" cm="1">
        <f t="array" ref="L1133">_xlfn.IFS(Table1[[#This Row],[score]]&gt;70,"high",Table1[[#This Row],[score]]&gt;50,"medium",Table1[[#This Row],[score]]&lt;=50,"low")</f>
        <v>medium</v>
      </c>
    </row>
    <row r="1134" spans="1:12" x14ac:dyDescent="0.3">
      <c r="A1134" t="s">
        <v>922</v>
      </c>
      <c r="B1134" s="1">
        <v>34123</v>
      </c>
      <c r="C1134">
        <v>76</v>
      </c>
      <c r="D1134" t="s">
        <v>9</v>
      </c>
      <c r="E1134" t="s">
        <v>10</v>
      </c>
      <c r="F1134">
        <v>182000000</v>
      </c>
      <c r="G1134">
        <v>1046587513</v>
      </c>
      <c r="H1134" t="s">
        <v>11</v>
      </c>
      <c r="I1134">
        <f>YEAR(Table1[[#This Row],[date]])</f>
        <v>1993</v>
      </c>
      <c r="J1134">
        <f>Table1[[#This Row],[revenue]]-Table1[[#This Row],[budget_x]]</f>
        <v>864587513</v>
      </c>
      <c r="K1134" s="7">
        <f>Table1[[#This Row],[profit /loss ]]/Table1[[#This Row],[budget_x]]</f>
        <v>4.7504808406593408</v>
      </c>
      <c r="L1134" t="str" cm="1">
        <f t="array" ref="L1134">_xlfn.IFS(Table1[[#This Row],[score]]&gt;70,"high",Table1[[#This Row],[score]]&gt;50,"medium",Table1[[#This Row],[score]]&lt;=50,"low")</f>
        <v>high</v>
      </c>
    </row>
    <row r="1135" spans="1:12" x14ac:dyDescent="0.3">
      <c r="A1135" t="s">
        <v>922</v>
      </c>
      <c r="B1135" s="1">
        <v>34123</v>
      </c>
      <c r="C1135">
        <v>76</v>
      </c>
      <c r="D1135" t="s">
        <v>9</v>
      </c>
      <c r="E1135" t="s">
        <v>10</v>
      </c>
      <c r="F1135">
        <v>28000000</v>
      </c>
      <c r="G1135">
        <v>504050219</v>
      </c>
      <c r="H1135" t="s">
        <v>11</v>
      </c>
      <c r="I1135">
        <f>YEAR(Table1[[#This Row],[date]])</f>
        <v>1993</v>
      </c>
      <c r="J1135">
        <f>Table1[[#This Row],[revenue]]-Table1[[#This Row],[budget_x]]</f>
        <v>476050219</v>
      </c>
      <c r="K1135" s="7">
        <f>Table1[[#This Row],[profit /loss ]]/Table1[[#This Row],[budget_x]]</f>
        <v>17.001793535714285</v>
      </c>
      <c r="L1135" t="str" cm="1">
        <f t="array" ref="L1135">_xlfn.IFS(Table1[[#This Row],[score]]&gt;70,"high",Table1[[#This Row],[score]]&gt;50,"medium",Table1[[#This Row],[score]]&lt;=50,"low")</f>
        <v>high</v>
      </c>
    </row>
    <row r="1136" spans="1:12" x14ac:dyDescent="0.3">
      <c r="A1136" t="s">
        <v>1153</v>
      </c>
      <c r="B1136" s="1">
        <v>31283</v>
      </c>
      <c r="C1136">
        <v>50</v>
      </c>
      <c r="D1136" t="s">
        <v>9</v>
      </c>
      <c r="E1136" t="s">
        <v>69</v>
      </c>
      <c r="F1136">
        <v>151600000</v>
      </c>
      <c r="G1136">
        <v>665194474</v>
      </c>
      <c r="H1136" t="s">
        <v>143</v>
      </c>
      <c r="I1136">
        <f>YEAR(Table1[[#This Row],[date]])</f>
        <v>1985</v>
      </c>
      <c r="J1136">
        <f>Table1[[#This Row],[revenue]]-Table1[[#This Row],[budget_x]]</f>
        <v>513594474</v>
      </c>
      <c r="K1136" s="7">
        <f>Table1[[#This Row],[profit /loss ]]/Table1[[#This Row],[budget_x]]</f>
        <v>3.3878263456464381</v>
      </c>
      <c r="L1136" t="str" cm="1">
        <f t="array" ref="L1136">_xlfn.IFS(Table1[[#This Row],[score]]&gt;70,"high",Table1[[#This Row],[score]]&gt;50,"medium",Table1[[#This Row],[score]]&lt;=50,"low")</f>
        <v>low</v>
      </c>
    </row>
    <row r="1137" spans="1:12" x14ac:dyDescent="0.3">
      <c r="A1137" t="s">
        <v>862</v>
      </c>
      <c r="B1137" s="1">
        <v>18983</v>
      </c>
      <c r="C1137">
        <v>72</v>
      </c>
      <c r="D1137" t="s">
        <v>9</v>
      </c>
      <c r="E1137" t="s">
        <v>10</v>
      </c>
      <c r="F1137">
        <v>200000000</v>
      </c>
      <c r="G1137">
        <v>1025491110</v>
      </c>
      <c r="H1137" t="s">
        <v>11</v>
      </c>
      <c r="I1137">
        <f>YEAR(Table1[[#This Row],[date]])</f>
        <v>1951</v>
      </c>
      <c r="J1137">
        <f>Table1[[#This Row],[revenue]]-Table1[[#This Row],[budget_x]]</f>
        <v>825491110</v>
      </c>
      <c r="K1137" s="7">
        <f>Table1[[#This Row],[profit /loss ]]/Table1[[#This Row],[budget_x]]</f>
        <v>4.1274555499999996</v>
      </c>
      <c r="L1137" t="str" cm="1">
        <f t="array" ref="L1137">_xlfn.IFS(Table1[[#This Row],[score]]&gt;70,"high",Table1[[#This Row],[score]]&gt;50,"medium",Table1[[#This Row],[score]]&lt;=50,"low")</f>
        <v>high</v>
      </c>
    </row>
    <row r="1138" spans="1:12" x14ac:dyDescent="0.3">
      <c r="A1138" t="s">
        <v>862</v>
      </c>
      <c r="B1138" s="1">
        <v>18983</v>
      </c>
      <c r="C1138">
        <v>72</v>
      </c>
      <c r="D1138" t="s">
        <v>9</v>
      </c>
      <c r="E1138" t="s">
        <v>10</v>
      </c>
      <c r="F1138">
        <v>3000000</v>
      </c>
      <c r="G1138">
        <v>0</v>
      </c>
      <c r="H1138" t="s">
        <v>11</v>
      </c>
      <c r="I1138">
        <f>YEAR(Table1[[#This Row],[date]])</f>
        <v>1951</v>
      </c>
      <c r="J1138">
        <f>Table1[[#This Row],[revenue]]-Table1[[#This Row],[budget_x]]</f>
        <v>-3000000</v>
      </c>
      <c r="K1138" s="7">
        <f>Table1[[#This Row],[profit /loss ]]/Table1[[#This Row],[budget_x]]</f>
        <v>-1</v>
      </c>
      <c r="L1138" t="str" cm="1">
        <f t="array" ref="L1138">_xlfn.IFS(Table1[[#This Row],[score]]&gt;70,"high",Table1[[#This Row],[score]]&gt;50,"medium",Table1[[#This Row],[score]]&lt;=50,"low")</f>
        <v>high</v>
      </c>
    </row>
    <row r="1139" spans="1:12" x14ac:dyDescent="0.3">
      <c r="A1139" t="s">
        <v>1154</v>
      </c>
      <c r="B1139" s="1">
        <v>42236</v>
      </c>
      <c r="C1139">
        <v>58</v>
      </c>
      <c r="D1139" t="s">
        <v>9</v>
      </c>
      <c r="E1139" t="s">
        <v>10</v>
      </c>
      <c r="F1139">
        <v>35000000</v>
      </c>
      <c r="G1139">
        <v>82182803</v>
      </c>
      <c r="H1139" t="s">
        <v>11</v>
      </c>
      <c r="I1139">
        <f>YEAR(Table1[[#This Row],[date]])</f>
        <v>2015</v>
      </c>
      <c r="J1139">
        <f>Table1[[#This Row],[revenue]]-Table1[[#This Row],[budget_x]]</f>
        <v>47182803</v>
      </c>
      <c r="K1139" s="7">
        <f>Table1[[#This Row],[profit /loss ]]/Table1[[#This Row],[budget_x]]</f>
        <v>1.3480800857142856</v>
      </c>
      <c r="L1139" t="str" cm="1">
        <f t="array" ref="L1139">_xlfn.IFS(Table1[[#This Row],[score]]&gt;70,"high",Table1[[#This Row],[score]]&gt;50,"medium",Table1[[#This Row],[score]]&lt;=50,"low")</f>
        <v>medium</v>
      </c>
    </row>
    <row r="1140" spans="1:12" x14ac:dyDescent="0.3">
      <c r="A1140" t="s">
        <v>1155</v>
      </c>
      <c r="B1140" s="1">
        <v>42461</v>
      </c>
      <c r="C1140">
        <v>62</v>
      </c>
      <c r="D1140" t="s">
        <v>9</v>
      </c>
      <c r="E1140" t="s">
        <v>10</v>
      </c>
      <c r="F1140">
        <v>5000000</v>
      </c>
      <c r="G1140">
        <v>23507567</v>
      </c>
      <c r="H1140" t="s">
        <v>17</v>
      </c>
      <c r="I1140">
        <f>YEAR(Table1[[#This Row],[date]])</f>
        <v>2016</v>
      </c>
      <c r="J1140">
        <f>Table1[[#This Row],[revenue]]-Table1[[#This Row],[budget_x]]</f>
        <v>18507567</v>
      </c>
      <c r="K1140" s="7">
        <f>Table1[[#This Row],[profit /loss ]]/Table1[[#This Row],[budget_x]]</f>
        <v>3.7015134000000001</v>
      </c>
      <c r="L1140" t="str" cm="1">
        <f t="array" ref="L1140">_xlfn.IFS(Table1[[#This Row],[score]]&gt;70,"high",Table1[[#This Row],[score]]&gt;50,"medium",Table1[[#This Row],[score]]&lt;=50,"low")</f>
        <v>medium</v>
      </c>
    </row>
    <row r="1141" spans="1:12" x14ac:dyDescent="0.3">
      <c r="A1141" t="s">
        <v>1156</v>
      </c>
      <c r="B1141" s="1">
        <v>44432</v>
      </c>
      <c r="C1141">
        <v>51</v>
      </c>
      <c r="D1141" t="s">
        <v>9</v>
      </c>
      <c r="E1141" t="s">
        <v>10</v>
      </c>
      <c r="F1141">
        <v>153000000</v>
      </c>
      <c r="G1141">
        <v>413125966.39999998</v>
      </c>
      <c r="H1141" t="s">
        <v>17</v>
      </c>
      <c r="I1141">
        <f>YEAR(Table1[[#This Row],[date]])</f>
        <v>2021</v>
      </c>
      <c r="J1141">
        <f>Table1[[#This Row],[revenue]]-Table1[[#This Row],[budget_x]]</f>
        <v>260125966.39999998</v>
      </c>
      <c r="K1141" s="7">
        <f>Table1[[#This Row],[profit /loss ]]/Table1[[#This Row],[budget_x]]</f>
        <v>1.7001697150326796</v>
      </c>
      <c r="L1141" t="str" cm="1">
        <f t="array" ref="L1141">_xlfn.IFS(Table1[[#This Row],[score]]&gt;70,"high",Table1[[#This Row],[score]]&gt;50,"medium",Table1[[#This Row],[score]]&lt;=50,"low")</f>
        <v>medium</v>
      </c>
    </row>
    <row r="1142" spans="1:12" x14ac:dyDescent="0.3">
      <c r="A1142" t="s">
        <v>1157</v>
      </c>
      <c r="B1142" s="1">
        <v>38031</v>
      </c>
      <c r="C1142">
        <v>76</v>
      </c>
      <c r="D1142" t="s">
        <v>9</v>
      </c>
      <c r="E1142" t="s">
        <v>69</v>
      </c>
      <c r="F1142">
        <v>115200000</v>
      </c>
      <c r="G1142">
        <v>374432347</v>
      </c>
      <c r="H1142" t="s">
        <v>143</v>
      </c>
      <c r="I1142">
        <f>YEAR(Table1[[#This Row],[date]])</f>
        <v>2004</v>
      </c>
      <c r="J1142">
        <f>Table1[[#This Row],[revenue]]-Table1[[#This Row],[budget_x]]</f>
        <v>259232347</v>
      </c>
      <c r="K1142" s="7">
        <f>Table1[[#This Row],[profit /loss ]]/Table1[[#This Row],[budget_x]]</f>
        <v>2.2502807899305557</v>
      </c>
      <c r="L1142" t="str" cm="1">
        <f t="array" ref="L1142">_xlfn.IFS(Table1[[#This Row],[score]]&gt;70,"high",Table1[[#This Row],[score]]&gt;50,"medium",Table1[[#This Row],[score]]&lt;=50,"low")</f>
        <v>high</v>
      </c>
    </row>
    <row r="1143" spans="1:12" x14ac:dyDescent="0.3">
      <c r="A1143" t="s">
        <v>1158</v>
      </c>
      <c r="B1143" s="1">
        <v>44574</v>
      </c>
      <c r="C1143">
        <v>62</v>
      </c>
      <c r="D1143" t="s">
        <v>9</v>
      </c>
      <c r="E1143" t="s">
        <v>10</v>
      </c>
      <c r="F1143">
        <v>75000000</v>
      </c>
      <c r="G1143">
        <v>18902798</v>
      </c>
      <c r="H1143" t="s">
        <v>11</v>
      </c>
      <c r="I1143">
        <f>YEAR(Table1[[#This Row],[date]])</f>
        <v>2022</v>
      </c>
      <c r="J1143">
        <f>Table1[[#This Row],[revenue]]-Table1[[#This Row],[budget_x]]</f>
        <v>-56097202</v>
      </c>
      <c r="K1143" s="7">
        <f>Table1[[#This Row],[profit /loss ]]/Table1[[#This Row],[budget_x]]</f>
        <v>-0.74796269333333332</v>
      </c>
      <c r="L1143" t="str" cm="1">
        <f t="array" ref="L1143">_xlfn.IFS(Table1[[#This Row],[score]]&gt;70,"high",Table1[[#This Row],[score]]&gt;50,"medium",Table1[[#This Row],[score]]&lt;=50,"low")</f>
        <v>medium</v>
      </c>
    </row>
    <row r="1144" spans="1:12" x14ac:dyDescent="0.3">
      <c r="A1144" t="s">
        <v>1159</v>
      </c>
      <c r="B1144" s="1">
        <v>44706</v>
      </c>
      <c r="C1144">
        <v>72</v>
      </c>
      <c r="D1144" t="s">
        <v>9</v>
      </c>
      <c r="E1144" t="s">
        <v>74</v>
      </c>
      <c r="F1144">
        <v>125600000</v>
      </c>
      <c r="G1144">
        <v>675965487.39999998</v>
      </c>
      <c r="H1144" t="s">
        <v>184</v>
      </c>
      <c r="I1144">
        <f>YEAR(Table1[[#This Row],[date]])</f>
        <v>2022</v>
      </c>
      <c r="J1144">
        <f>Table1[[#This Row],[revenue]]-Table1[[#This Row],[budget_x]]</f>
        <v>550365487.39999998</v>
      </c>
      <c r="K1144" s="7">
        <f>Table1[[#This Row],[profit /loss ]]/Table1[[#This Row],[budget_x]]</f>
        <v>4.3818908232484075</v>
      </c>
      <c r="L1144" t="str" cm="1">
        <f t="array" ref="L1144">_xlfn.IFS(Table1[[#This Row],[score]]&gt;70,"high",Table1[[#This Row],[score]]&gt;50,"medium",Table1[[#This Row],[score]]&lt;=50,"low")</f>
        <v>high</v>
      </c>
    </row>
    <row r="1145" spans="1:12" x14ac:dyDescent="0.3">
      <c r="A1145" t="s">
        <v>1160</v>
      </c>
      <c r="B1145" s="1">
        <v>44609</v>
      </c>
      <c r="C1145">
        <v>56</v>
      </c>
      <c r="D1145" t="s">
        <v>9</v>
      </c>
      <c r="E1145" t="s">
        <v>10</v>
      </c>
      <c r="F1145">
        <v>138000000</v>
      </c>
      <c r="G1145">
        <v>156106539.59999999</v>
      </c>
      <c r="H1145" t="s">
        <v>17</v>
      </c>
      <c r="I1145">
        <f>YEAR(Table1[[#This Row],[date]])</f>
        <v>2022</v>
      </c>
      <c r="J1145">
        <f>Table1[[#This Row],[revenue]]-Table1[[#This Row],[budget_x]]</f>
        <v>18106539.599999994</v>
      </c>
      <c r="K1145" s="7">
        <f>Table1[[#This Row],[profit /loss ]]/Table1[[#This Row],[budget_x]]</f>
        <v>0.13120680869565213</v>
      </c>
      <c r="L1145" t="str" cm="1">
        <f t="array" ref="L1145">_xlfn.IFS(Table1[[#This Row],[score]]&gt;70,"high",Table1[[#This Row],[score]]&gt;50,"medium",Table1[[#This Row],[score]]&lt;=50,"low")</f>
        <v>medium</v>
      </c>
    </row>
    <row r="1146" spans="1:12" x14ac:dyDescent="0.3">
      <c r="A1146" t="s">
        <v>1161</v>
      </c>
      <c r="B1146" s="1">
        <v>42262</v>
      </c>
      <c r="C1146">
        <v>69</v>
      </c>
      <c r="D1146" t="s">
        <v>9</v>
      </c>
      <c r="E1146" t="s">
        <v>10</v>
      </c>
      <c r="F1146">
        <v>118600000</v>
      </c>
      <c r="G1146">
        <v>416986411.39999998</v>
      </c>
      <c r="H1146" t="s">
        <v>17</v>
      </c>
      <c r="I1146">
        <f>YEAR(Table1[[#This Row],[date]])</f>
        <v>2015</v>
      </c>
      <c r="J1146">
        <f>Table1[[#This Row],[revenue]]-Table1[[#This Row],[budget_x]]</f>
        <v>298386411.39999998</v>
      </c>
      <c r="K1146" s="7">
        <f>Table1[[#This Row],[profit /loss ]]/Table1[[#This Row],[budget_x]]</f>
        <v>2.5159056610455308</v>
      </c>
      <c r="L1146" t="str" cm="1">
        <f t="array" ref="L1146">_xlfn.IFS(Table1[[#This Row],[score]]&gt;70,"high",Table1[[#This Row],[score]]&gt;50,"medium",Table1[[#This Row],[score]]&lt;=50,"low")</f>
        <v>medium</v>
      </c>
    </row>
    <row r="1147" spans="1:12" x14ac:dyDescent="0.3">
      <c r="A1147" t="s">
        <v>1162</v>
      </c>
      <c r="B1147" s="1">
        <v>43371</v>
      </c>
      <c r="C1147">
        <v>56</v>
      </c>
      <c r="D1147" t="s">
        <v>9</v>
      </c>
      <c r="E1147" t="s">
        <v>10</v>
      </c>
      <c r="F1147">
        <v>118698000</v>
      </c>
      <c r="G1147">
        <v>577780846.79999995</v>
      </c>
      <c r="H1147" t="s">
        <v>30</v>
      </c>
      <c r="I1147">
        <f>YEAR(Table1[[#This Row],[date]])</f>
        <v>2018</v>
      </c>
      <c r="J1147">
        <f>Table1[[#This Row],[revenue]]-Table1[[#This Row],[budget_x]]</f>
        <v>459082846.79999995</v>
      </c>
      <c r="K1147" s="7">
        <f>Table1[[#This Row],[profit /loss ]]/Table1[[#This Row],[budget_x]]</f>
        <v>3.8676544406813926</v>
      </c>
      <c r="L1147" t="str" cm="1">
        <f t="array" ref="L1147">_xlfn.IFS(Table1[[#This Row],[score]]&gt;70,"high",Table1[[#This Row],[score]]&gt;50,"medium",Table1[[#This Row],[score]]&lt;=50,"low")</f>
        <v>medium</v>
      </c>
    </row>
    <row r="1148" spans="1:12" x14ac:dyDescent="0.3">
      <c r="A1148" t="s">
        <v>1163</v>
      </c>
      <c r="B1148" s="1">
        <v>39080</v>
      </c>
      <c r="C1148">
        <v>55</v>
      </c>
      <c r="D1148" t="s">
        <v>9</v>
      </c>
      <c r="E1148" t="s">
        <v>10</v>
      </c>
      <c r="F1148">
        <v>15000000</v>
      </c>
      <c r="G1148">
        <v>27500000</v>
      </c>
      <c r="H1148" t="s">
        <v>11</v>
      </c>
      <c r="I1148">
        <f>YEAR(Table1[[#This Row],[date]])</f>
        <v>2006</v>
      </c>
      <c r="J1148">
        <f>Table1[[#This Row],[revenue]]-Table1[[#This Row],[budget_x]]</f>
        <v>12500000</v>
      </c>
      <c r="K1148" s="7">
        <f>Table1[[#This Row],[profit /loss ]]/Table1[[#This Row],[budget_x]]</f>
        <v>0.83333333333333337</v>
      </c>
      <c r="L1148" t="str" cm="1">
        <f t="array" ref="L1148">_xlfn.IFS(Table1[[#This Row],[score]]&gt;70,"high",Table1[[#This Row],[score]]&gt;50,"medium",Table1[[#This Row],[score]]&lt;=50,"low")</f>
        <v>medium</v>
      </c>
    </row>
    <row r="1149" spans="1:12" x14ac:dyDescent="0.3">
      <c r="A1149" t="s">
        <v>1164</v>
      </c>
      <c r="B1149" s="1">
        <v>44893</v>
      </c>
      <c r="C1149">
        <v>50</v>
      </c>
      <c r="D1149" t="s">
        <v>9</v>
      </c>
      <c r="E1149" t="s">
        <v>10</v>
      </c>
      <c r="F1149">
        <v>129800000</v>
      </c>
      <c r="G1149">
        <v>284962902.39999998</v>
      </c>
      <c r="H1149" t="s">
        <v>17</v>
      </c>
      <c r="I1149">
        <f>YEAR(Table1[[#This Row],[date]])</f>
        <v>2022</v>
      </c>
      <c r="J1149">
        <f>Table1[[#This Row],[revenue]]-Table1[[#This Row],[budget_x]]</f>
        <v>155162902.39999998</v>
      </c>
      <c r="K1149" s="7">
        <f>Table1[[#This Row],[profit /loss ]]/Table1[[#This Row],[budget_x]]</f>
        <v>1.1953998644067794</v>
      </c>
      <c r="L1149" t="str" cm="1">
        <f t="array" ref="L1149">_xlfn.IFS(Table1[[#This Row],[score]]&gt;70,"high",Table1[[#This Row],[score]]&gt;50,"medium",Table1[[#This Row],[score]]&lt;=50,"low")</f>
        <v>low</v>
      </c>
    </row>
    <row r="1150" spans="1:12" x14ac:dyDescent="0.3">
      <c r="A1150" t="s">
        <v>1165</v>
      </c>
      <c r="B1150" s="1">
        <v>41446</v>
      </c>
      <c r="C1150">
        <v>56</v>
      </c>
      <c r="D1150" t="s">
        <v>9</v>
      </c>
      <c r="E1150" t="s">
        <v>10</v>
      </c>
      <c r="F1150">
        <v>130200000</v>
      </c>
      <c r="G1150">
        <v>390377803.80000001</v>
      </c>
      <c r="H1150" t="s">
        <v>17</v>
      </c>
      <c r="I1150">
        <f>YEAR(Table1[[#This Row],[date]])</f>
        <v>2013</v>
      </c>
      <c r="J1150">
        <f>Table1[[#This Row],[revenue]]-Table1[[#This Row],[budget_x]]</f>
        <v>260177803.80000001</v>
      </c>
      <c r="K1150" s="7">
        <f>Table1[[#This Row],[profit /loss ]]/Table1[[#This Row],[budget_x]]</f>
        <v>1.9982934239631338</v>
      </c>
      <c r="L1150" t="str" cm="1">
        <f t="array" ref="L1150">_xlfn.IFS(Table1[[#This Row],[score]]&gt;70,"high",Table1[[#This Row],[score]]&gt;50,"medium",Table1[[#This Row],[score]]&lt;=50,"low")</f>
        <v>medium</v>
      </c>
    </row>
    <row r="1151" spans="1:12" x14ac:dyDescent="0.3">
      <c r="A1151" t="s">
        <v>1166</v>
      </c>
      <c r="B1151" s="1">
        <v>41719</v>
      </c>
      <c r="C1151">
        <v>61</v>
      </c>
      <c r="D1151" t="s">
        <v>9</v>
      </c>
      <c r="E1151" t="s">
        <v>10</v>
      </c>
      <c r="F1151">
        <v>17000000</v>
      </c>
      <c r="G1151">
        <v>29789000</v>
      </c>
      <c r="H1151" t="s">
        <v>17</v>
      </c>
      <c r="I1151">
        <f>YEAR(Table1[[#This Row],[date]])</f>
        <v>2014</v>
      </c>
      <c r="J1151">
        <f>Table1[[#This Row],[revenue]]-Table1[[#This Row],[budget_x]]</f>
        <v>12789000</v>
      </c>
      <c r="K1151" s="7">
        <f>Table1[[#This Row],[profit /loss ]]/Table1[[#This Row],[budget_x]]</f>
        <v>0.75229411764705878</v>
      </c>
      <c r="L1151" t="str" cm="1">
        <f t="array" ref="L1151">_xlfn.IFS(Table1[[#This Row],[score]]&gt;70,"high",Table1[[#This Row],[score]]&gt;50,"medium",Table1[[#This Row],[score]]&lt;=50,"low")</f>
        <v>medium</v>
      </c>
    </row>
    <row r="1152" spans="1:12" x14ac:dyDescent="0.3">
      <c r="A1152" t="s">
        <v>1167</v>
      </c>
      <c r="B1152" s="1">
        <v>44366</v>
      </c>
      <c r="C1152">
        <v>47</v>
      </c>
      <c r="D1152" t="s">
        <v>9</v>
      </c>
      <c r="E1152" t="s">
        <v>10</v>
      </c>
      <c r="F1152">
        <v>57800000</v>
      </c>
      <c r="G1152">
        <v>519287241.39999998</v>
      </c>
      <c r="H1152" t="s">
        <v>17</v>
      </c>
      <c r="I1152">
        <f>YEAR(Table1[[#This Row],[date]])</f>
        <v>2021</v>
      </c>
      <c r="J1152">
        <f>Table1[[#This Row],[revenue]]-Table1[[#This Row],[budget_x]]</f>
        <v>461487241.39999998</v>
      </c>
      <c r="K1152" s="7">
        <f>Table1[[#This Row],[profit /loss ]]/Table1[[#This Row],[budget_x]]</f>
        <v>7.9842083287197232</v>
      </c>
      <c r="L1152" t="str" cm="1">
        <f t="array" ref="L1152">_xlfn.IFS(Table1[[#This Row],[score]]&gt;70,"high",Table1[[#This Row],[score]]&gt;50,"medium",Table1[[#This Row],[score]]&lt;=50,"low")</f>
        <v>low</v>
      </c>
    </row>
    <row r="1153" spans="1:12" x14ac:dyDescent="0.3">
      <c r="A1153" t="s">
        <v>1168</v>
      </c>
      <c r="B1153" s="1">
        <v>37923</v>
      </c>
      <c r="C1153">
        <v>64</v>
      </c>
      <c r="D1153" t="s">
        <v>9</v>
      </c>
      <c r="E1153" t="s">
        <v>10</v>
      </c>
      <c r="F1153">
        <v>35000000</v>
      </c>
      <c r="G1153">
        <v>32717063</v>
      </c>
      <c r="H1153" t="s">
        <v>132</v>
      </c>
      <c r="I1153">
        <f>YEAR(Table1[[#This Row],[date]])</f>
        <v>2003</v>
      </c>
      <c r="J1153">
        <f>Table1[[#This Row],[revenue]]-Table1[[#This Row],[budget_x]]</f>
        <v>-2282937</v>
      </c>
      <c r="K1153" s="7">
        <f>Table1[[#This Row],[profit /loss ]]/Table1[[#This Row],[budget_x]]</f>
        <v>-6.5226771428571431E-2</v>
      </c>
      <c r="L1153" t="str" cm="1">
        <f t="array" ref="L1153">_xlfn.IFS(Table1[[#This Row],[score]]&gt;70,"high",Table1[[#This Row],[score]]&gt;50,"medium",Table1[[#This Row],[score]]&lt;=50,"low")</f>
        <v>medium</v>
      </c>
    </row>
    <row r="1154" spans="1:12" x14ac:dyDescent="0.3">
      <c r="A1154" t="s">
        <v>1169</v>
      </c>
      <c r="B1154" s="1">
        <v>38638</v>
      </c>
      <c r="C1154">
        <v>81</v>
      </c>
      <c r="D1154" t="s">
        <v>9</v>
      </c>
      <c r="E1154" t="s">
        <v>10</v>
      </c>
      <c r="F1154">
        <v>28000000</v>
      </c>
      <c r="G1154">
        <v>126549607</v>
      </c>
      <c r="H1154" t="s">
        <v>11</v>
      </c>
      <c r="I1154">
        <f>YEAR(Table1[[#This Row],[date]])</f>
        <v>2005</v>
      </c>
      <c r="J1154">
        <f>Table1[[#This Row],[revenue]]-Table1[[#This Row],[budget_x]]</f>
        <v>98549607</v>
      </c>
      <c r="K1154" s="7">
        <f>Table1[[#This Row],[profit /loss ]]/Table1[[#This Row],[budget_x]]</f>
        <v>3.5196288214285714</v>
      </c>
      <c r="L1154" t="str" cm="1">
        <f t="array" ref="L1154">_xlfn.IFS(Table1[[#This Row],[score]]&gt;70,"high",Table1[[#This Row],[score]]&gt;50,"medium",Table1[[#This Row],[score]]&lt;=50,"low")</f>
        <v>high</v>
      </c>
    </row>
    <row r="1155" spans="1:12" x14ac:dyDescent="0.3">
      <c r="A1155" t="s">
        <v>1170</v>
      </c>
      <c r="B1155" s="1">
        <v>36062</v>
      </c>
      <c r="C1155">
        <v>81</v>
      </c>
      <c r="D1155" t="s">
        <v>9</v>
      </c>
      <c r="E1155" t="s">
        <v>10</v>
      </c>
      <c r="F1155">
        <v>60000000</v>
      </c>
      <c r="G1155">
        <v>264118201</v>
      </c>
      <c r="H1155" t="s">
        <v>11</v>
      </c>
      <c r="I1155">
        <f>YEAR(Table1[[#This Row],[date]])</f>
        <v>1998</v>
      </c>
      <c r="J1155">
        <f>Table1[[#This Row],[revenue]]-Table1[[#This Row],[budget_x]]</f>
        <v>204118201</v>
      </c>
      <c r="K1155" s="7">
        <f>Table1[[#This Row],[profit /loss ]]/Table1[[#This Row],[budget_x]]</f>
        <v>3.4019700166666667</v>
      </c>
      <c r="L1155" t="str" cm="1">
        <f t="array" ref="L1155">_xlfn.IFS(Table1[[#This Row],[score]]&gt;70,"high",Table1[[#This Row],[score]]&gt;50,"medium",Table1[[#This Row],[score]]&lt;=50,"low")</f>
        <v>high</v>
      </c>
    </row>
    <row r="1156" spans="1:12" x14ac:dyDescent="0.3">
      <c r="A1156" t="s">
        <v>1171</v>
      </c>
      <c r="B1156" s="1">
        <v>44537</v>
      </c>
      <c r="C1156">
        <v>72</v>
      </c>
      <c r="D1156" t="s">
        <v>9</v>
      </c>
      <c r="E1156" t="s">
        <v>10</v>
      </c>
      <c r="F1156">
        <v>75000000</v>
      </c>
      <c r="G1156">
        <v>791863</v>
      </c>
      <c r="H1156" t="s">
        <v>11</v>
      </c>
      <c r="I1156">
        <f>YEAR(Table1[[#This Row],[date]])</f>
        <v>2021</v>
      </c>
      <c r="J1156">
        <f>Table1[[#This Row],[revenue]]-Table1[[#This Row],[budget_x]]</f>
        <v>-74208137</v>
      </c>
      <c r="K1156" s="7">
        <f>Table1[[#This Row],[profit /loss ]]/Table1[[#This Row],[budget_x]]</f>
        <v>-0.98944182666666669</v>
      </c>
      <c r="L1156" t="str" cm="1">
        <f t="array" ref="L1156">_xlfn.IFS(Table1[[#This Row],[score]]&gt;70,"high",Table1[[#This Row],[score]]&gt;50,"medium",Table1[[#This Row],[score]]&lt;=50,"low")</f>
        <v>high</v>
      </c>
    </row>
    <row r="1157" spans="1:12" x14ac:dyDescent="0.3">
      <c r="A1157" t="s">
        <v>1172</v>
      </c>
      <c r="B1157" s="1">
        <v>42277</v>
      </c>
      <c r="C1157">
        <v>77</v>
      </c>
      <c r="D1157" t="s">
        <v>9</v>
      </c>
      <c r="E1157" t="s">
        <v>10</v>
      </c>
      <c r="F1157">
        <v>108000000</v>
      </c>
      <c r="G1157">
        <v>653609107</v>
      </c>
      <c r="H1157" t="s">
        <v>11</v>
      </c>
      <c r="I1157">
        <f>YEAR(Table1[[#This Row],[date]])</f>
        <v>2015</v>
      </c>
      <c r="J1157">
        <f>Table1[[#This Row],[revenue]]-Table1[[#This Row],[budget_x]]</f>
        <v>545609107</v>
      </c>
      <c r="K1157" s="7">
        <f>Table1[[#This Row],[profit /loss ]]/Table1[[#This Row],[budget_x]]</f>
        <v>5.0519361759259258</v>
      </c>
      <c r="L1157" t="str" cm="1">
        <f t="array" ref="L1157">_xlfn.IFS(Table1[[#This Row],[score]]&gt;70,"high",Table1[[#This Row],[score]]&gt;50,"medium",Table1[[#This Row],[score]]&lt;=50,"low")</f>
        <v>high</v>
      </c>
    </row>
    <row r="1158" spans="1:12" x14ac:dyDescent="0.3">
      <c r="A1158" t="s">
        <v>1173</v>
      </c>
      <c r="B1158" s="1">
        <v>34655</v>
      </c>
      <c r="C1158">
        <v>85</v>
      </c>
      <c r="D1158" t="s">
        <v>9</v>
      </c>
      <c r="E1158" t="s">
        <v>10</v>
      </c>
      <c r="F1158">
        <v>55000000</v>
      </c>
      <c r="G1158">
        <v>679835137</v>
      </c>
      <c r="H1158" t="s">
        <v>11</v>
      </c>
      <c r="I1158">
        <f>YEAR(Table1[[#This Row],[date]])</f>
        <v>1994</v>
      </c>
      <c r="J1158">
        <f>Table1[[#This Row],[revenue]]-Table1[[#This Row],[budget_x]]</f>
        <v>624835137</v>
      </c>
      <c r="K1158" s="7">
        <f>Table1[[#This Row],[profit /loss ]]/Table1[[#This Row],[budget_x]]</f>
        <v>11.360638854545455</v>
      </c>
      <c r="L1158" t="str" cm="1">
        <f t="array" ref="L1158">_xlfn.IFS(Table1[[#This Row],[score]]&gt;70,"high",Table1[[#This Row],[score]]&gt;50,"medium",Table1[[#This Row],[score]]&lt;=50,"low")</f>
        <v>high</v>
      </c>
    </row>
    <row r="1159" spans="1:12" x14ac:dyDescent="0.3">
      <c r="A1159" t="s">
        <v>1174</v>
      </c>
      <c r="B1159" s="1">
        <v>41010</v>
      </c>
      <c r="C1159">
        <v>54</v>
      </c>
      <c r="D1159" t="s">
        <v>9</v>
      </c>
      <c r="E1159" t="s">
        <v>10</v>
      </c>
      <c r="F1159">
        <v>750000</v>
      </c>
      <c r="G1159">
        <v>1011535</v>
      </c>
      <c r="H1159" t="s">
        <v>11</v>
      </c>
      <c r="I1159">
        <f>YEAR(Table1[[#This Row],[date]])</f>
        <v>2012</v>
      </c>
      <c r="J1159">
        <f>Table1[[#This Row],[revenue]]-Table1[[#This Row],[budget_x]]</f>
        <v>261535</v>
      </c>
      <c r="K1159" s="7">
        <f>Table1[[#This Row],[profit /loss ]]/Table1[[#This Row],[budget_x]]</f>
        <v>0.34871333333333332</v>
      </c>
      <c r="L1159" t="str" cm="1">
        <f t="array" ref="L1159">_xlfn.IFS(Table1[[#This Row],[score]]&gt;70,"high",Table1[[#This Row],[score]]&gt;50,"medium",Table1[[#This Row],[score]]&lt;=50,"low")</f>
        <v>medium</v>
      </c>
    </row>
    <row r="1160" spans="1:12" x14ac:dyDescent="0.3">
      <c r="A1160" t="s">
        <v>1175</v>
      </c>
      <c r="B1160" s="1">
        <v>41501</v>
      </c>
      <c r="C1160">
        <v>68</v>
      </c>
      <c r="D1160" t="s">
        <v>9</v>
      </c>
      <c r="E1160" t="s">
        <v>10</v>
      </c>
      <c r="F1160">
        <v>37000000</v>
      </c>
      <c r="G1160">
        <v>269994119</v>
      </c>
      <c r="H1160" t="s">
        <v>11</v>
      </c>
      <c r="I1160">
        <f>YEAR(Table1[[#This Row],[date]])</f>
        <v>2013</v>
      </c>
      <c r="J1160">
        <f>Table1[[#This Row],[revenue]]-Table1[[#This Row],[budget_x]]</f>
        <v>232994119</v>
      </c>
      <c r="K1160" s="7">
        <f>Table1[[#This Row],[profit /loss ]]/Table1[[#This Row],[budget_x]]</f>
        <v>6.297138351351351</v>
      </c>
      <c r="L1160" t="str" cm="1">
        <f t="array" ref="L1160">_xlfn.IFS(Table1[[#This Row],[score]]&gt;70,"high",Table1[[#This Row],[score]]&gt;50,"medium",Table1[[#This Row],[score]]&lt;=50,"low")</f>
        <v>medium</v>
      </c>
    </row>
    <row r="1161" spans="1:12" x14ac:dyDescent="0.3">
      <c r="A1161" t="s">
        <v>1176</v>
      </c>
      <c r="B1161" s="1">
        <v>42271</v>
      </c>
      <c r="C1161">
        <v>74</v>
      </c>
      <c r="D1161" t="s">
        <v>9</v>
      </c>
      <c r="E1161" t="s">
        <v>10</v>
      </c>
      <c r="F1161">
        <v>30000000</v>
      </c>
      <c r="G1161">
        <v>84264182</v>
      </c>
      <c r="H1161" t="s">
        <v>11</v>
      </c>
      <c r="I1161">
        <f>YEAR(Table1[[#This Row],[date]])</f>
        <v>2015</v>
      </c>
      <c r="J1161">
        <f>Table1[[#This Row],[revenue]]-Table1[[#This Row],[budget_x]]</f>
        <v>54264182</v>
      </c>
      <c r="K1161" s="7">
        <f>Table1[[#This Row],[profit /loss ]]/Table1[[#This Row],[budget_x]]</f>
        <v>1.8088060666666668</v>
      </c>
      <c r="L1161" t="str" cm="1">
        <f t="array" ref="L1161">_xlfn.IFS(Table1[[#This Row],[score]]&gt;70,"high",Table1[[#This Row],[score]]&gt;50,"medium",Table1[[#This Row],[score]]&lt;=50,"low")</f>
        <v>high</v>
      </c>
    </row>
    <row r="1162" spans="1:12" x14ac:dyDescent="0.3">
      <c r="A1162" t="s">
        <v>1177</v>
      </c>
      <c r="B1162" s="1">
        <v>40390</v>
      </c>
      <c r="C1162">
        <v>70</v>
      </c>
      <c r="D1162" t="s">
        <v>9</v>
      </c>
      <c r="E1162" t="s">
        <v>69</v>
      </c>
      <c r="F1162">
        <v>30620000</v>
      </c>
      <c r="G1162">
        <v>8500000</v>
      </c>
      <c r="H1162" t="s">
        <v>143</v>
      </c>
      <c r="I1162">
        <f>YEAR(Table1[[#This Row],[date]])</f>
        <v>2010</v>
      </c>
      <c r="J1162">
        <f>Table1[[#This Row],[revenue]]-Table1[[#This Row],[budget_x]]</f>
        <v>-22120000</v>
      </c>
      <c r="K1162" s="7">
        <f>Table1[[#This Row],[profit /loss ]]/Table1[[#This Row],[budget_x]]</f>
        <v>-0.72240365774003923</v>
      </c>
      <c r="L1162" t="str" cm="1">
        <f t="array" ref="L1162">_xlfn.IFS(Table1[[#This Row],[score]]&gt;70,"high",Table1[[#This Row],[score]]&gt;50,"medium",Table1[[#This Row],[score]]&lt;=50,"low")</f>
        <v>medium</v>
      </c>
    </row>
    <row r="1163" spans="1:12" x14ac:dyDescent="0.3">
      <c r="A1163" t="s">
        <v>1178</v>
      </c>
      <c r="B1163" s="1">
        <v>43490</v>
      </c>
      <c r="C1163">
        <v>40</v>
      </c>
      <c r="D1163" t="s">
        <v>9</v>
      </c>
      <c r="E1163" t="s">
        <v>74</v>
      </c>
      <c r="F1163">
        <v>76800000</v>
      </c>
      <c r="G1163">
        <v>858637629</v>
      </c>
      <c r="H1163" t="s">
        <v>75</v>
      </c>
      <c r="I1163">
        <f>YEAR(Table1[[#This Row],[date]])</f>
        <v>2019</v>
      </c>
      <c r="J1163">
        <f>Table1[[#This Row],[revenue]]-Table1[[#This Row],[budget_x]]</f>
        <v>781837629</v>
      </c>
      <c r="K1163" s="7">
        <f>Table1[[#This Row],[profit /loss ]]/Table1[[#This Row],[budget_x]]</f>
        <v>10.1801774609375</v>
      </c>
      <c r="L1163" t="str" cm="1">
        <f t="array" ref="L1163">_xlfn.IFS(Table1[[#This Row],[score]]&gt;70,"high",Table1[[#This Row],[score]]&gt;50,"medium",Table1[[#This Row],[score]]&lt;=50,"low")</f>
        <v>low</v>
      </c>
    </row>
    <row r="1164" spans="1:12" x14ac:dyDescent="0.3">
      <c r="A1164" t="s">
        <v>1179</v>
      </c>
      <c r="B1164" s="1">
        <v>39814</v>
      </c>
      <c r="C1164">
        <v>65</v>
      </c>
      <c r="D1164" t="s">
        <v>9</v>
      </c>
      <c r="E1164" t="s">
        <v>10</v>
      </c>
      <c r="F1164">
        <v>150000000</v>
      </c>
      <c r="G1164">
        <v>328015029</v>
      </c>
      <c r="H1164" t="s">
        <v>11</v>
      </c>
      <c r="I1164">
        <f>YEAR(Table1[[#This Row],[date]])</f>
        <v>2009</v>
      </c>
      <c r="J1164">
        <f>Table1[[#This Row],[revenue]]-Table1[[#This Row],[budget_x]]</f>
        <v>178015029</v>
      </c>
      <c r="K1164" s="7">
        <f>Table1[[#This Row],[profit /loss ]]/Table1[[#This Row],[budget_x]]</f>
        <v>1.1867668600000001</v>
      </c>
      <c r="L1164" t="str" cm="1">
        <f t="array" ref="L1164">_xlfn.IFS(Table1[[#This Row],[score]]&gt;70,"high",Table1[[#This Row],[score]]&gt;50,"medium",Table1[[#This Row],[score]]&lt;=50,"low")</f>
        <v>medium</v>
      </c>
    </row>
    <row r="1165" spans="1:12" x14ac:dyDescent="0.3">
      <c r="A1165" t="s">
        <v>1180</v>
      </c>
      <c r="B1165" s="1">
        <v>41564</v>
      </c>
      <c r="C1165">
        <v>81</v>
      </c>
      <c r="D1165" t="s">
        <v>9</v>
      </c>
      <c r="E1165" t="s">
        <v>10</v>
      </c>
      <c r="F1165">
        <v>46000000</v>
      </c>
      <c r="G1165">
        <v>113310547</v>
      </c>
      <c r="H1165" t="s">
        <v>11</v>
      </c>
      <c r="I1165">
        <f>YEAR(Table1[[#This Row],[date]])</f>
        <v>2013</v>
      </c>
      <c r="J1165">
        <f>Table1[[#This Row],[revenue]]-Table1[[#This Row],[budget_x]]</f>
        <v>67310547</v>
      </c>
      <c r="K1165" s="7">
        <f>Table1[[#This Row],[profit /loss ]]/Table1[[#This Row],[budget_x]]</f>
        <v>1.4632727608695653</v>
      </c>
      <c r="L1165" t="str" cm="1">
        <f t="array" ref="L1165">_xlfn.IFS(Table1[[#This Row],[score]]&gt;70,"high",Table1[[#This Row],[score]]&gt;50,"medium",Table1[[#This Row],[score]]&lt;=50,"low")</f>
        <v>high</v>
      </c>
    </row>
    <row r="1166" spans="1:12" x14ac:dyDescent="0.3">
      <c r="A1166" t="s">
        <v>1181</v>
      </c>
      <c r="B1166" s="1">
        <v>17569</v>
      </c>
      <c r="C1166">
        <v>83</v>
      </c>
      <c r="D1166" t="s">
        <v>9</v>
      </c>
      <c r="E1166" t="s">
        <v>10</v>
      </c>
      <c r="F1166">
        <v>3180000</v>
      </c>
      <c r="G1166">
        <v>9644124</v>
      </c>
      <c r="H1166" t="s">
        <v>11</v>
      </c>
      <c r="I1166">
        <f>YEAR(Table1[[#This Row],[date]])</f>
        <v>1948</v>
      </c>
      <c r="J1166">
        <f>Table1[[#This Row],[revenue]]-Table1[[#This Row],[budget_x]]</f>
        <v>6464124</v>
      </c>
      <c r="K1166" s="7">
        <f>Table1[[#This Row],[profit /loss ]]/Table1[[#This Row],[budget_x]]</f>
        <v>2.0327433962264152</v>
      </c>
      <c r="L1166" t="str" cm="1">
        <f t="array" ref="L1166">_xlfn.IFS(Table1[[#This Row],[score]]&gt;70,"high",Table1[[#This Row],[score]]&gt;50,"medium",Table1[[#This Row],[score]]&lt;=50,"low")</f>
        <v>high</v>
      </c>
    </row>
    <row r="1167" spans="1:12" x14ac:dyDescent="0.3">
      <c r="A1167" t="s">
        <v>1182</v>
      </c>
      <c r="B1167" s="1">
        <v>39968</v>
      </c>
      <c r="C1167">
        <v>60</v>
      </c>
      <c r="D1167" t="s">
        <v>9</v>
      </c>
      <c r="E1167" t="s">
        <v>10</v>
      </c>
      <c r="F1167">
        <v>200000000</v>
      </c>
      <c r="G1167">
        <v>365491792</v>
      </c>
      <c r="H1167" t="s">
        <v>11</v>
      </c>
      <c r="I1167">
        <f>YEAR(Table1[[#This Row],[date]])</f>
        <v>2009</v>
      </c>
      <c r="J1167">
        <f>Table1[[#This Row],[revenue]]-Table1[[#This Row],[budget_x]]</f>
        <v>165491792</v>
      </c>
      <c r="K1167" s="7">
        <f>Table1[[#This Row],[profit /loss ]]/Table1[[#This Row],[budget_x]]</f>
        <v>0.82745895999999997</v>
      </c>
      <c r="L1167" t="str" cm="1">
        <f t="array" ref="L1167">_xlfn.IFS(Table1[[#This Row],[score]]&gt;70,"high",Table1[[#This Row],[score]]&gt;50,"medium",Table1[[#This Row],[score]]&lt;=50,"low")</f>
        <v>medium</v>
      </c>
    </row>
    <row r="1168" spans="1:12" x14ac:dyDescent="0.3">
      <c r="A1168" t="s">
        <v>1183</v>
      </c>
      <c r="B1168" s="1">
        <v>44562</v>
      </c>
      <c r="C1168">
        <v>79</v>
      </c>
      <c r="D1168" t="s">
        <v>9</v>
      </c>
      <c r="E1168" t="s">
        <v>95</v>
      </c>
      <c r="F1168">
        <v>104600000</v>
      </c>
      <c r="G1168">
        <v>1005931133</v>
      </c>
      <c r="H1168" t="s">
        <v>96</v>
      </c>
      <c r="I1168">
        <f>YEAR(Table1[[#This Row],[date]])</f>
        <v>2022</v>
      </c>
      <c r="J1168">
        <f>Table1[[#This Row],[revenue]]-Table1[[#This Row],[budget_x]]</f>
        <v>901331133</v>
      </c>
      <c r="K1168" s="7">
        <f>Table1[[#This Row],[profit /loss ]]/Table1[[#This Row],[budget_x]]</f>
        <v>8.6169324378585088</v>
      </c>
      <c r="L1168" t="str" cm="1">
        <f t="array" ref="L1168">_xlfn.IFS(Table1[[#This Row],[score]]&gt;70,"high",Table1[[#This Row],[score]]&gt;50,"medium",Table1[[#This Row],[score]]&lt;=50,"low")</f>
        <v>high</v>
      </c>
    </row>
    <row r="1169" spans="1:12" x14ac:dyDescent="0.3">
      <c r="A1169" t="s">
        <v>1184</v>
      </c>
      <c r="B1169" s="1">
        <v>41818</v>
      </c>
      <c r="C1169">
        <v>60</v>
      </c>
      <c r="D1169" t="s">
        <v>9</v>
      </c>
      <c r="E1169" t="s">
        <v>10</v>
      </c>
      <c r="F1169">
        <v>40000000</v>
      </c>
      <c r="G1169">
        <v>86410000</v>
      </c>
      <c r="H1169" t="s">
        <v>11</v>
      </c>
      <c r="I1169">
        <f>YEAR(Table1[[#This Row],[date]])</f>
        <v>2014</v>
      </c>
      <c r="J1169">
        <f>Table1[[#This Row],[revenue]]-Table1[[#This Row],[budget_x]]</f>
        <v>46410000</v>
      </c>
      <c r="K1169" s="7">
        <f>Table1[[#This Row],[profit /loss ]]/Table1[[#This Row],[budget_x]]</f>
        <v>1.16025</v>
      </c>
      <c r="L1169" t="str" cm="1">
        <f t="array" ref="L1169">_xlfn.IFS(Table1[[#This Row],[score]]&gt;70,"high",Table1[[#This Row],[score]]&gt;50,"medium",Table1[[#This Row],[score]]&lt;=50,"low")</f>
        <v>medium</v>
      </c>
    </row>
    <row r="1170" spans="1:12" x14ac:dyDescent="0.3">
      <c r="A1170" t="s">
        <v>1185</v>
      </c>
      <c r="B1170" s="1">
        <v>42817</v>
      </c>
      <c r="C1170">
        <v>63</v>
      </c>
      <c r="D1170" t="s">
        <v>9</v>
      </c>
      <c r="E1170" t="s">
        <v>10</v>
      </c>
      <c r="F1170">
        <v>120000000</v>
      </c>
      <c r="G1170">
        <v>142531552</v>
      </c>
      <c r="H1170" t="s">
        <v>11</v>
      </c>
      <c r="I1170">
        <f>YEAR(Table1[[#This Row],[date]])</f>
        <v>2017</v>
      </c>
      <c r="J1170">
        <f>Table1[[#This Row],[revenue]]-Table1[[#This Row],[budget_x]]</f>
        <v>22531552</v>
      </c>
      <c r="K1170" s="7">
        <f>Table1[[#This Row],[profit /loss ]]/Table1[[#This Row],[budget_x]]</f>
        <v>0.18776293333333333</v>
      </c>
      <c r="L1170" t="str" cm="1">
        <f t="array" ref="L1170">_xlfn.IFS(Table1[[#This Row],[score]]&gt;70,"high",Table1[[#This Row],[score]]&gt;50,"medium",Table1[[#This Row],[score]]&lt;=50,"low")</f>
        <v>medium</v>
      </c>
    </row>
    <row r="1171" spans="1:12" x14ac:dyDescent="0.3">
      <c r="A1171" t="s">
        <v>1186</v>
      </c>
      <c r="B1171" s="1">
        <v>42943</v>
      </c>
      <c r="C1171">
        <v>72</v>
      </c>
      <c r="D1171" t="s">
        <v>9</v>
      </c>
      <c r="E1171" t="s">
        <v>10</v>
      </c>
      <c r="F1171">
        <v>152000000</v>
      </c>
      <c r="G1171">
        <v>489592267</v>
      </c>
      <c r="H1171" t="s">
        <v>11</v>
      </c>
      <c r="I1171">
        <f>YEAR(Table1[[#This Row],[date]])</f>
        <v>2017</v>
      </c>
      <c r="J1171">
        <f>Table1[[#This Row],[revenue]]-Table1[[#This Row],[budget_x]]</f>
        <v>337592267</v>
      </c>
      <c r="K1171" s="7">
        <f>Table1[[#This Row],[profit /loss ]]/Table1[[#This Row],[budget_x]]</f>
        <v>2.2210017565789473</v>
      </c>
      <c r="L1171" t="str" cm="1">
        <f t="array" ref="L1171">_xlfn.IFS(Table1[[#This Row],[score]]&gt;70,"high",Table1[[#This Row],[score]]&gt;50,"medium",Table1[[#This Row],[score]]&lt;=50,"low")</f>
        <v>high</v>
      </c>
    </row>
    <row r="1172" spans="1:12" x14ac:dyDescent="0.3">
      <c r="A1172" t="s">
        <v>1187</v>
      </c>
      <c r="B1172" s="1">
        <v>43784</v>
      </c>
      <c r="C1172">
        <v>27</v>
      </c>
      <c r="D1172" t="s">
        <v>9</v>
      </c>
      <c r="E1172" t="s">
        <v>10</v>
      </c>
      <c r="F1172">
        <v>15541000</v>
      </c>
      <c r="G1172">
        <v>38139010</v>
      </c>
      <c r="H1172" t="s">
        <v>17</v>
      </c>
      <c r="I1172">
        <f>YEAR(Table1[[#This Row],[date]])</f>
        <v>2019</v>
      </c>
      <c r="J1172">
        <f>Table1[[#This Row],[revenue]]-Table1[[#This Row],[budget_x]]</f>
        <v>22598010</v>
      </c>
      <c r="K1172" s="7">
        <f>Table1[[#This Row],[profit /loss ]]/Table1[[#This Row],[budget_x]]</f>
        <v>1.4540898269094653</v>
      </c>
      <c r="L1172" t="str" cm="1">
        <f t="array" ref="L1172">_xlfn.IFS(Table1[[#This Row],[score]]&gt;70,"high",Table1[[#This Row],[score]]&gt;50,"medium",Table1[[#This Row],[score]]&lt;=50,"low")</f>
        <v>low</v>
      </c>
    </row>
    <row r="1173" spans="1:12" x14ac:dyDescent="0.3">
      <c r="A1173" t="s">
        <v>1188</v>
      </c>
      <c r="B1173" s="1">
        <v>44608</v>
      </c>
      <c r="C1173">
        <v>75</v>
      </c>
      <c r="D1173" t="s">
        <v>9</v>
      </c>
      <c r="E1173" t="s">
        <v>10</v>
      </c>
      <c r="F1173">
        <v>20000000</v>
      </c>
      <c r="G1173">
        <v>293154462.19999999</v>
      </c>
      <c r="H1173" t="s">
        <v>302</v>
      </c>
      <c r="I1173">
        <f>YEAR(Table1[[#This Row],[date]])</f>
        <v>2022</v>
      </c>
      <c r="J1173">
        <f>Table1[[#This Row],[revenue]]-Table1[[#This Row],[budget_x]]</f>
        <v>273154462.19999999</v>
      </c>
      <c r="K1173" s="7">
        <f>Table1[[#This Row],[profit /loss ]]/Table1[[#This Row],[budget_x]]</f>
        <v>13.657723109999999</v>
      </c>
      <c r="L1173" t="str" cm="1">
        <f t="array" ref="L1173">_xlfn.IFS(Table1[[#This Row],[score]]&gt;70,"high",Table1[[#This Row],[score]]&gt;50,"medium",Table1[[#This Row],[score]]&lt;=50,"low")</f>
        <v>high</v>
      </c>
    </row>
    <row r="1174" spans="1:12" x14ac:dyDescent="0.3">
      <c r="A1174" t="s">
        <v>1189</v>
      </c>
      <c r="B1174" s="1">
        <v>44714</v>
      </c>
      <c r="C1174">
        <v>67</v>
      </c>
      <c r="D1174" t="s">
        <v>9</v>
      </c>
      <c r="E1174" t="s">
        <v>171</v>
      </c>
      <c r="F1174">
        <v>58100000</v>
      </c>
      <c r="G1174">
        <v>6813652</v>
      </c>
      <c r="H1174" t="s">
        <v>11</v>
      </c>
      <c r="I1174">
        <f>YEAR(Table1[[#This Row],[date]])</f>
        <v>2022</v>
      </c>
      <c r="J1174">
        <f>Table1[[#This Row],[revenue]]-Table1[[#This Row],[budget_x]]</f>
        <v>-51286348</v>
      </c>
      <c r="K1174" s="7">
        <f>Table1[[#This Row],[profit /loss ]]/Table1[[#This Row],[budget_x]]</f>
        <v>-0.8827254388984509</v>
      </c>
      <c r="L1174" t="str" cm="1">
        <f t="array" ref="L1174">_xlfn.IFS(Table1[[#This Row],[score]]&gt;70,"high",Table1[[#This Row],[score]]&gt;50,"medium",Table1[[#This Row],[score]]&lt;=50,"low")</f>
        <v>medium</v>
      </c>
    </row>
    <row r="1175" spans="1:12" x14ac:dyDescent="0.3">
      <c r="A1175" t="s">
        <v>1190</v>
      </c>
      <c r="B1175" s="1">
        <v>29812</v>
      </c>
      <c r="C1175">
        <v>79</v>
      </c>
      <c r="D1175" t="s">
        <v>9</v>
      </c>
      <c r="E1175" t="s">
        <v>10</v>
      </c>
      <c r="F1175">
        <v>20000000</v>
      </c>
      <c r="G1175">
        <v>367451914</v>
      </c>
      <c r="H1175" t="s">
        <v>11</v>
      </c>
      <c r="I1175">
        <f>YEAR(Table1[[#This Row],[date]])</f>
        <v>1981</v>
      </c>
      <c r="J1175">
        <f>Table1[[#This Row],[revenue]]-Table1[[#This Row],[budget_x]]</f>
        <v>347451914</v>
      </c>
      <c r="K1175" s="7">
        <f>Table1[[#This Row],[profit /loss ]]/Table1[[#This Row],[budget_x]]</f>
        <v>17.372595700000002</v>
      </c>
      <c r="L1175" t="str" cm="1">
        <f t="array" ref="L1175">_xlfn.IFS(Table1[[#This Row],[score]]&gt;70,"high",Table1[[#This Row],[score]]&gt;50,"medium",Table1[[#This Row],[score]]&lt;=50,"low")</f>
        <v>high</v>
      </c>
    </row>
    <row r="1176" spans="1:12" x14ac:dyDescent="0.3">
      <c r="A1176" t="s">
        <v>1191</v>
      </c>
      <c r="B1176" s="1">
        <v>30652</v>
      </c>
      <c r="C1176">
        <v>10</v>
      </c>
      <c r="D1176" t="s">
        <v>9</v>
      </c>
      <c r="E1176" t="s">
        <v>69</v>
      </c>
      <c r="F1176">
        <v>201940000</v>
      </c>
      <c r="G1176">
        <v>38157314</v>
      </c>
      <c r="H1176" t="s">
        <v>143</v>
      </c>
      <c r="I1176">
        <f>YEAR(Table1[[#This Row],[date]])</f>
        <v>1983</v>
      </c>
      <c r="J1176">
        <f>Table1[[#This Row],[revenue]]-Table1[[#This Row],[budget_x]]</f>
        <v>-163782686</v>
      </c>
      <c r="K1176" s="7">
        <f>Table1[[#This Row],[profit /loss ]]/Table1[[#This Row],[budget_x]]</f>
        <v>-0.81104628107358623</v>
      </c>
      <c r="L1176" t="str" cm="1">
        <f t="array" ref="L1176">_xlfn.IFS(Table1[[#This Row],[score]]&gt;70,"high",Table1[[#This Row],[score]]&gt;50,"medium",Table1[[#This Row],[score]]&lt;=50,"low")</f>
        <v>low</v>
      </c>
    </row>
    <row r="1177" spans="1:12" x14ac:dyDescent="0.3">
      <c r="A1177" t="s">
        <v>1192</v>
      </c>
      <c r="B1177" s="1">
        <v>44645</v>
      </c>
      <c r="C1177">
        <v>66</v>
      </c>
      <c r="D1177" t="s">
        <v>9</v>
      </c>
      <c r="E1177" t="s">
        <v>10</v>
      </c>
      <c r="F1177">
        <v>124600000</v>
      </c>
      <c r="G1177">
        <v>501411151.19999999</v>
      </c>
      <c r="H1177" t="s">
        <v>1054</v>
      </c>
      <c r="I1177">
        <f>YEAR(Table1[[#This Row],[date]])</f>
        <v>2022</v>
      </c>
      <c r="J1177">
        <f>Table1[[#This Row],[revenue]]-Table1[[#This Row],[budget_x]]</f>
        <v>376811151.19999999</v>
      </c>
      <c r="K1177" s="7">
        <f>Table1[[#This Row],[profit /loss ]]/Table1[[#This Row],[budget_x]]</f>
        <v>3.0241665425361153</v>
      </c>
      <c r="L1177" t="str" cm="1">
        <f t="array" ref="L1177">_xlfn.IFS(Table1[[#This Row],[score]]&gt;70,"high",Table1[[#This Row],[score]]&gt;50,"medium",Table1[[#This Row],[score]]&lt;=50,"low")</f>
        <v>medium</v>
      </c>
    </row>
    <row r="1178" spans="1:12" x14ac:dyDescent="0.3">
      <c r="A1178" t="s">
        <v>1193</v>
      </c>
      <c r="B1178" s="1">
        <v>43083</v>
      </c>
      <c r="C1178">
        <v>68</v>
      </c>
      <c r="D1178" t="s">
        <v>9</v>
      </c>
      <c r="E1178" t="s">
        <v>10</v>
      </c>
      <c r="F1178">
        <v>200000000</v>
      </c>
      <c r="G1178">
        <v>1332698830</v>
      </c>
      <c r="H1178" t="s">
        <v>11</v>
      </c>
      <c r="I1178">
        <f>YEAR(Table1[[#This Row],[date]])</f>
        <v>2017</v>
      </c>
      <c r="J1178">
        <f>Table1[[#This Row],[revenue]]-Table1[[#This Row],[budget_x]]</f>
        <v>1132698830</v>
      </c>
      <c r="K1178" s="7">
        <f>Table1[[#This Row],[profit /loss ]]/Table1[[#This Row],[budget_x]]</f>
        <v>5.66349415</v>
      </c>
      <c r="L1178" t="str" cm="1">
        <f t="array" ref="L1178">_xlfn.IFS(Table1[[#This Row],[score]]&gt;70,"high",Table1[[#This Row],[score]]&gt;50,"medium",Table1[[#This Row],[score]]&lt;=50,"low")</f>
        <v>medium</v>
      </c>
    </row>
    <row r="1179" spans="1:12" x14ac:dyDescent="0.3">
      <c r="A1179" t="s">
        <v>1194</v>
      </c>
      <c r="B1179" s="1">
        <v>44578</v>
      </c>
      <c r="C1179">
        <v>69</v>
      </c>
      <c r="D1179" t="s">
        <v>9</v>
      </c>
      <c r="E1179" t="s">
        <v>10</v>
      </c>
      <c r="F1179">
        <v>93900000</v>
      </c>
      <c r="G1179">
        <v>348385522.80000001</v>
      </c>
      <c r="H1179" t="s">
        <v>17</v>
      </c>
      <c r="I1179">
        <f>YEAR(Table1[[#This Row],[date]])</f>
        <v>2022</v>
      </c>
      <c r="J1179">
        <f>Table1[[#This Row],[revenue]]-Table1[[#This Row],[budget_x]]</f>
        <v>254485522.80000001</v>
      </c>
      <c r="K1179" s="7">
        <f>Table1[[#This Row],[profit /loss ]]/Table1[[#This Row],[budget_x]]</f>
        <v>2.7101759616613421</v>
      </c>
      <c r="L1179" t="str" cm="1">
        <f t="array" ref="L1179">_xlfn.IFS(Table1[[#This Row],[score]]&gt;70,"high",Table1[[#This Row],[score]]&gt;50,"medium",Table1[[#This Row],[score]]&lt;=50,"low")</f>
        <v>medium</v>
      </c>
    </row>
    <row r="1180" spans="1:12" x14ac:dyDescent="0.3">
      <c r="A1180" t="s">
        <v>1195</v>
      </c>
      <c r="B1180" s="1">
        <v>40402</v>
      </c>
      <c r="C1180">
        <v>62</v>
      </c>
      <c r="D1180" t="s">
        <v>9</v>
      </c>
      <c r="E1180" t="s">
        <v>10</v>
      </c>
      <c r="F1180">
        <v>82000000</v>
      </c>
      <c r="G1180">
        <v>268268174</v>
      </c>
      <c r="H1180" t="s">
        <v>11</v>
      </c>
      <c r="I1180">
        <f>YEAR(Table1[[#This Row],[date]])</f>
        <v>2010</v>
      </c>
      <c r="J1180">
        <f>Table1[[#This Row],[revenue]]-Table1[[#This Row],[budget_x]]</f>
        <v>186268174</v>
      </c>
      <c r="K1180" s="7">
        <f>Table1[[#This Row],[profit /loss ]]/Table1[[#This Row],[budget_x]]</f>
        <v>2.2715630975609757</v>
      </c>
      <c r="L1180" t="str" cm="1">
        <f t="array" ref="L1180">_xlfn.IFS(Table1[[#This Row],[score]]&gt;70,"high",Table1[[#This Row],[score]]&gt;50,"medium",Table1[[#This Row],[score]]&lt;=50,"low")</f>
        <v>medium</v>
      </c>
    </row>
    <row r="1181" spans="1:12" x14ac:dyDescent="0.3">
      <c r="A1181" t="s">
        <v>1196</v>
      </c>
      <c r="B1181" s="1">
        <v>44835</v>
      </c>
      <c r="C1181">
        <v>65</v>
      </c>
      <c r="D1181" t="s">
        <v>9</v>
      </c>
      <c r="E1181" t="s">
        <v>10</v>
      </c>
      <c r="F1181">
        <v>118400000</v>
      </c>
      <c r="G1181">
        <v>301731036.39999998</v>
      </c>
      <c r="H1181" t="s">
        <v>11</v>
      </c>
      <c r="I1181">
        <f>YEAR(Table1[[#This Row],[date]])</f>
        <v>2022</v>
      </c>
      <c r="J1181">
        <f>Table1[[#This Row],[revenue]]-Table1[[#This Row],[budget_x]]</f>
        <v>183331036.39999998</v>
      </c>
      <c r="K1181" s="7">
        <f>Table1[[#This Row],[profit /loss ]]/Table1[[#This Row],[budget_x]]</f>
        <v>1.5484040236486485</v>
      </c>
      <c r="L1181" t="str" cm="1">
        <f t="array" ref="L1181">_xlfn.IFS(Table1[[#This Row],[score]]&gt;70,"high",Table1[[#This Row],[score]]&gt;50,"medium",Table1[[#This Row],[score]]&lt;=50,"low")</f>
        <v>medium</v>
      </c>
    </row>
    <row r="1182" spans="1:12" x14ac:dyDescent="0.3">
      <c r="A1182" t="s">
        <v>1197</v>
      </c>
      <c r="B1182" s="1">
        <v>31036</v>
      </c>
      <c r="C1182">
        <v>76</v>
      </c>
      <c r="D1182" t="s">
        <v>9</v>
      </c>
      <c r="E1182" t="s">
        <v>10</v>
      </c>
      <c r="F1182">
        <v>6400000</v>
      </c>
      <c r="G1182">
        <v>78019031</v>
      </c>
      <c r="H1182" t="s">
        <v>11</v>
      </c>
      <c r="I1182">
        <f>YEAR(Table1[[#This Row],[date]])</f>
        <v>1984</v>
      </c>
      <c r="J1182">
        <f>Table1[[#This Row],[revenue]]-Table1[[#This Row],[budget_x]]</f>
        <v>71619031</v>
      </c>
      <c r="K1182" s="7">
        <f>Table1[[#This Row],[profit /loss ]]/Table1[[#This Row],[budget_x]]</f>
        <v>11.190473593749999</v>
      </c>
      <c r="L1182" t="str" cm="1">
        <f t="array" ref="L1182">_xlfn.IFS(Table1[[#This Row],[score]]&gt;70,"high",Table1[[#This Row],[score]]&gt;50,"medium",Table1[[#This Row],[score]]&lt;=50,"low")</f>
        <v>high</v>
      </c>
    </row>
    <row r="1183" spans="1:12" x14ac:dyDescent="0.3">
      <c r="A1183" t="s">
        <v>1198</v>
      </c>
      <c r="B1183" s="1">
        <v>39077</v>
      </c>
      <c r="C1183">
        <v>62</v>
      </c>
      <c r="D1183" t="s">
        <v>9</v>
      </c>
      <c r="E1183" t="s">
        <v>10</v>
      </c>
      <c r="F1183">
        <v>85000000</v>
      </c>
      <c r="G1183">
        <v>385000315</v>
      </c>
      <c r="H1183" t="s">
        <v>11</v>
      </c>
      <c r="I1183">
        <f>YEAR(Table1[[#This Row],[date]])</f>
        <v>2006</v>
      </c>
      <c r="J1183">
        <f>Table1[[#This Row],[revenue]]-Table1[[#This Row],[budget_x]]</f>
        <v>300000315</v>
      </c>
      <c r="K1183" s="7">
        <f>Table1[[#This Row],[profit /loss ]]/Table1[[#This Row],[budget_x]]</f>
        <v>3.5294154705882352</v>
      </c>
      <c r="L1183" t="str" cm="1">
        <f t="array" ref="L1183">_xlfn.IFS(Table1[[#This Row],[score]]&gt;70,"high",Table1[[#This Row],[score]]&gt;50,"medium",Table1[[#This Row],[score]]&lt;=50,"low")</f>
        <v>medium</v>
      </c>
    </row>
    <row r="1184" spans="1:12" x14ac:dyDescent="0.3">
      <c r="A1184" t="s">
        <v>1199</v>
      </c>
      <c r="B1184" s="1">
        <v>43348</v>
      </c>
      <c r="C1184">
        <v>56</v>
      </c>
      <c r="D1184" t="s">
        <v>9</v>
      </c>
      <c r="E1184" t="s">
        <v>10</v>
      </c>
      <c r="F1184">
        <v>88000000</v>
      </c>
      <c r="G1184">
        <v>159487563</v>
      </c>
      <c r="H1184" t="s">
        <v>11</v>
      </c>
      <c r="I1184">
        <f>YEAR(Table1[[#This Row],[date]])</f>
        <v>2018</v>
      </c>
      <c r="J1184">
        <f>Table1[[#This Row],[revenue]]-Table1[[#This Row],[budget_x]]</f>
        <v>71487563</v>
      </c>
      <c r="K1184" s="7">
        <f>Table1[[#This Row],[profit /loss ]]/Table1[[#This Row],[budget_x]]</f>
        <v>0.81235867045454546</v>
      </c>
      <c r="L1184" t="str" cm="1">
        <f t="array" ref="L1184">_xlfn.IFS(Table1[[#This Row],[score]]&gt;70,"high",Table1[[#This Row],[score]]&gt;50,"medium",Table1[[#This Row],[score]]&lt;=50,"low")</f>
        <v>medium</v>
      </c>
    </row>
    <row r="1185" spans="1:12" x14ac:dyDescent="0.3">
      <c r="A1185" t="s">
        <v>843</v>
      </c>
      <c r="B1185" s="1">
        <v>41844</v>
      </c>
      <c r="C1185">
        <v>58</v>
      </c>
      <c r="D1185" t="s">
        <v>9</v>
      </c>
      <c r="E1185" t="s">
        <v>10</v>
      </c>
      <c r="F1185">
        <v>100000000</v>
      </c>
      <c r="G1185">
        <v>243388614</v>
      </c>
      <c r="H1185" t="s">
        <v>11</v>
      </c>
      <c r="I1185">
        <f>YEAR(Table1[[#This Row],[date]])</f>
        <v>2014</v>
      </c>
      <c r="J1185">
        <f>Table1[[#This Row],[revenue]]-Table1[[#This Row],[budget_x]]</f>
        <v>143388614</v>
      </c>
      <c r="K1185" s="7">
        <f>Table1[[#This Row],[profit /loss ]]/Table1[[#This Row],[budget_x]]</f>
        <v>1.43388614</v>
      </c>
      <c r="L1185" t="str" cm="1">
        <f t="array" ref="L1185">_xlfn.IFS(Table1[[#This Row],[score]]&gt;70,"high",Table1[[#This Row],[score]]&gt;50,"medium",Table1[[#This Row],[score]]&lt;=50,"low")</f>
        <v>medium</v>
      </c>
    </row>
    <row r="1186" spans="1:12" x14ac:dyDescent="0.3">
      <c r="A1186" t="s">
        <v>843</v>
      </c>
      <c r="B1186" s="1">
        <v>41844</v>
      </c>
      <c r="C1186">
        <v>58</v>
      </c>
      <c r="D1186" t="s">
        <v>9</v>
      </c>
      <c r="E1186" t="s">
        <v>10</v>
      </c>
      <c r="F1186">
        <v>70000000</v>
      </c>
      <c r="G1186">
        <v>250700000</v>
      </c>
      <c r="H1186" t="s">
        <v>11</v>
      </c>
      <c r="I1186">
        <f>YEAR(Table1[[#This Row],[date]])</f>
        <v>2014</v>
      </c>
      <c r="J1186">
        <f>Table1[[#This Row],[revenue]]-Table1[[#This Row],[budget_x]]</f>
        <v>180700000</v>
      </c>
      <c r="K1186" s="7">
        <f>Table1[[#This Row],[profit /loss ]]/Table1[[#This Row],[budget_x]]</f>
        <v>2.5814285714285714</v>
      </c>
      <c r="L1186" t="str" cm="1">
        <f t="array" ref="L1186">_xlfn.IFS(Table1[[#This Row],[score]]&gt;70,"high",Table1[[#This Row],[score]]&gt;50,"medium",Table1[[#This Row],[score]]&lt;=50,"low")</f>
        <v>medium</v>
      </c>
    </row>
    <row r="1187" spans="1:12" x14ac:dyDescent="0.3">
      <c r="A1187" t="s">
        <v>1200</v>
      </c>
      <c r="B1187" s="1">
        <v>42989</v>
      </c>
      <c r="C1187">
        <v>75</v>
      </c>
      <c r="D1187" t="s">
        <v>9</v>
      </c>
      <c r="E1187" t="s">
        <v>10</v>
      </c>
      <c r="F1187">
        <v>106600000</v>
      </c>
      <c r="G1187">
        <v>371183212.39999998</v>
      </c>
      <c r="H1187" t="s">
        <v>11</v>
      </c>
      <c r="I1187">
        <f>YEAR(Table1[[#This Row],[date]])</f>
        <v>2017</v>
      </c>
      <c r="J1187">
        <f>Table1[[#This Row],[revenue]]-Table1[[#This Row],[budget_x]]</f>
        <v>264583212.39999998</v>
      </c>
      <c r="K1187" s="7">
        <f>Table1[[#This Row],[profit /loss ]]/Table1[[#This Row],[budget_x]]</f>
        <v>2.4820188780487804</v>
      </c>
      <c r="L1187" t="str" cm="1">
        <f t="array" ref="L1187">_xlfn.IFS(Table1[[#This Row],[score]]&gt;70,"high",Table1[[#This Row],[score]]&gt;50,"medium",Table1[[#This Row],[score]]&lt;=50,"low")</f>
        <v>high</v>
      </c>
    </row>
    <row r="1188" spans="1:12" x14ac:dyDescent="0.3">
      <c r="A1188" t="s">
        <v>1201</v>
      </c>
      <c r="B1188" s="1">
        <v>36133</v>
      </c>
      <c r="C1188">
        <v>70</v>
      </c>
      <c r="D1188" t="s">
        <v>9</v>
      </c>
      <c r="E1188" t="s">
        <v>10</v>
      </c>
      <c r="F1188">
        <v>35000000</v>
      </c>
      <c r="G1188">
        <v>245300000</v>
      </c>
      <c r="H1188" t="s">
        <v>11</v>
      </c>
      <c r="I1188">
        <f>YEAR(Table1[[#This Row],[date]])</f>
        <v>1998</v>
      </c>
      <c r="J1188">
        <f>Table1[[#This Row],[revenue]]-Table1[[#This Row],[budget_x]]</f>
        <v>210300000</v>
      </c>
      <c r="K1188" s="7">
        <f>Table1[[#This Row],[profit /loss ]]/Table1[[#This Row],[budget_x]]</f>
        <v>6.0085714285714289</v>
      </c>
      <c r="L1188" t="str" cm="1">
        <f t="array" ref="L1188">_xlfn.IFS(Table1[[#This Row],[score]]&gt;70,"high",Table1[[#This Row],[score]]&gt;50,"medium",Table1[[#This Row],[score]]&lt;=50,"low")</f>
        <v>medium</v>
      </c>
    </row>
    <row r="1189" spans="1:12" x14ac:dyDescent="0.3">
      <c r="A1189" t="s">
        <v>1202</v>
      </c>
      <c r="B1189" s="1">
        <v>40038</v>
      </c>
      <c r="C1189">
        <v>70</v>
      </c>
      <c r="D1189" t="s">
        <v>9</v>
      </c>
      <c r="E1189" t="s">
        <v>10</v>
      </c>
      <c r="F1189">
        <v>20000000</v>
      </c>
      <c r="G1189">
        <v>78769428</v>
      </c>
      <c r="H1189" t="s">
        <v>11</v>
      </c>
      <c r="I1189">
        <f>YEAR(Table1[[#This Row],[date]])</f>
        <v>2009</v>
      </c>
      <c r="J1189">
        <f>Table1[[#This Row],[revenue]]-Table1[[#This Row],[budget_x]]</f>
        <v>58769428</v>
      </c>
      <c r="K1189" s="7">
        <f>Table1[[#This Row],[profit /loss ]]/Table1[[#This Row],[budget_x]]</f>
        <v>2.9384714000000001</v>
      </c>
      <c r="L1189" t="str" cm="1">
        <f t="array" ref="L1189">_xlfn.IFS(Table1[[#This Row],[score]]&gt;70,"high",Table1[[#This Row],[score]]&gt;50,"medium",Table1[[#This Row],[score]]&lt;=50,"low")</f>
        <v>medium</v>
      </c>
    </row>
    <row r="1190" spans="1:12" x14ac:dyDescent="0.3">
      <c r="A1190" t="s">
        <v>1203</v>
      </c>
      <c r="B1190" s="1">
        <v>23181</v>
      </c>
      <c r="C1190">
        <v>71</v>
      </c>
      <c r="D1190" t="s">
        <v>9</v>
      </c>
      <c r="E1190" t="s">
        <v>10</v>
      </c>
      <c r="F1190">
        <v>1000000</v>
      </c>
      <c r="G1190">
        <v>156936204.59999999</v>
      </c>
      <c r="H1190" t="s">
        <v>17</v>
      </c>
      <c r="I1190">
        <f>YEAR(Table1[[#This Row],[date]])</f>
        <v>1963</v>
      </c>
      <c r="J1190">
        <f>Table1[[#This Row],[revenue]]-Table1[[#This Row],[budget_x]]</f>
        <v>155936204.59999999</v>
      </c>
      <c r="K1190" s="7">
        <f>Table1[[#This Row],[profit /loss ]]/Table1[[#This Row],[budget_x]]</f>
        <v>155.9362046</v>
      </c>
      <c r="L1190" t="str" cm="1">
        <f t="array" ref="L1190">_xlfn.IFS(Table1[[#This Row],[score]]&gt;70,"high",Table1[[#This Row],[score]]&gt;50,"medium",Table1[[#This Row],[score]]&lt;=50,"low")</f>
        <v>high</v>
      </c>
    </row>
    <row r="1191" spans="1:12" x14ac:dyDescent="0.3">
      <c r="A1191" t="s">
        <v>1204</v>
      </c>
      <c r="B1191" s="1">
        <v>34883</v>
      </c>
      <c r="C1191">
        <v>63</v>
      </c>
      <c r="D1191" t="s">
        <v>9</v>
      </c>
      <c r="E1191" t="s">
        <v>10</v>
      </c>
      <c r="F1191">
        <v>55000000</v>
      </c>
      <c r="G1191">
        <v>282300000</v>
      </c>
      <c r="H1191" t="s">
        <v>11</v>
      </c>
      <c r="I1191">
        <f>YEAR(Table1[[#This Row],[date]])</f>
        <v>1995</v>
      </c>
      <c r="J1191">
        <f>Table1[[#This Row],[revenue]]-Table1[[#This Row],[budget_x]]</f>
        <v>227300000</v>
      </c>
      <c r="K1191" s="7">
        <f>Table1[[#This Row],[profit /loss ]]/Table1[[#This Row],[budget_x]]</f>
        <v>4.1327272727272728</v>
      </c>
      <c r="L1191" t="str" cm="1">
        <f t="array" ref="L1191">_xlfn.IFS(Table1[[#This Row],[score]]&gt;70,"high",Table1[[#This Row],[score]]&gt;50,"medium",Table1[[#This Row],[score]]&lt;=50,"low")</f>
        <v>medium</v>
      </c>
    </row>
    <row r="1192" spans="1:12" x14ac:dyDescent="0.3">
      <c r="A1192" t="s">
        <v>1205</v>
      </c>
      <c r="B1192" s="1">
        <v>44490</v>
      </c>
      <c r="C1192">
        <v>75</v>
      </c>
      <c r="D1192" t="s">
        <v>9</v>
      </c>
      <c r="E1192" t="s">
        <v>10</v>
      </c>
      <c r="F1192">
        <v>100000000</v>
      </c>
      <c r="G1192">
        <v>30080003</v>
      </c>
      <c r="H1192" t="s">
        <v>11</v>
      </c>
      <c r="I1192">
        <f>YEAR(Table1[[#This Row],[date]])</f>
        <v>2021</v>
      </c>
      <c r="J1192">
        <f>Table1[[#This Row],[revenue]]-Table1[[#This Row],[budget_x]]</f>
        <v>-69919997</v>
      </c>
      <c r="K1192" s="7">
        <f>Table1[[#This Row],[profit /loss ]]/Table1[[#This Row],[budget_x]]</f>
        <v>-0.69919997</v>
      </c>
      <c r="L1192" t="str" cm="1">
        <f t="array" ref="L1192">_xlfn.IFS(Table1[[#This Row],[score]]&gt;70,"high",Table1[[#This Row],[score]]&gt;50,"medium",Table1[[#This Row],[score]]&lt;=50,"low")</f>
        <v>high</v>
      </c>
    </row>
    <row r="1193" spans="1:12" x14ac:dyDescent="0.3">
      <c r="A1193" t="s">
        <v>1206</v>
      </c>
      <c r="B1193" s="1">
        <v>38989</v>
      </c>
      <c r="C1193">
        <v>75</v>
      </c>
      <c r="D1193" t="s">
        <v>9</v>
      </c>
      <c r="E1193" t="s">
        <v>10</v>
      </c>
      <c r="F1193">
        <v>100000</v>
      </c>
      <c r="G1193">
        <v>10243159</v>
      </c>
      <c r="H1193" t="s">
        <v>17</v>
      </c>
      <c r="I1193">
        <f>YEAR(Table1[[#This Row],[date]])</f>
        <v>2006</v>
      </c>
      <c r="J1193">
        <f>Table1[[#This Row],[revenue]]-Table1[[#This Row],[budget_x]]</f>
        <v>10143159</v>
      </c>
      <c r="K1193" s="7">
        <f>Table1[[#This Row],[profit /loss ]]/Table1[[#This Row],[budget_x]]</f>
        <v>101.43159</v>
      </c>
      <c r="L1193" t="str" cm="1">
        <f t="array" ref="L1193">_xlfn.IFS(Table1[[#This Row],[score]]&gt;70,"high",Table1[[#This Row],[score]]&gt;50,"medium",Table1[[#This Row],[score]]&lt;=50,"low")</f>
        <v>high</v>
      </c>
    </row>
    <row r="1194" spans="1:12" x14ac:dyDescent="0.3">
      <c r="A1194" t="s">
        <v>1207</v>
      </c>
      <c r="B1194" s="1">
        <v>41633</v>
      </c>
      <c r="C1194">
        <v>68</v>
      </c>
      <c r="D1194" t="s">
        <v>9</v>
      </c>
      <c r="E1194" t="s">
        <v>10</v>
      </c>
      <c r="F1194">
        <v>52600004</v>
      </c>
      <c r="G1194">
        <v>4934725</v>
      </c>
      <c r="H1194" t="s">
        <v>306</v>
      </c>
      <c r="I1194">
        <f>YEAR(Table1[[#This Row],[date]])</f>
        <v>2013</v>
      </c>
      <c r="J1194">
        <f>Table1[[#This Row],[revenue]]-Table1[[#This Row],[budget_x]]</f>
        <v>-47665279</v>
      </c>
      <c r="K1194" s="7">
        <f>Table1[[#This Row],[profit /loss ]]/Table1[[#This Row],[budget_x]]</f>
        <v>-0.9061839424955177</v>
      </c>
      <c r="L1194" t="str" cm="1">
        <f t="array" ref="L1194">_xlfn.IFS(Table1[[#This Row],[score]]&gt;70,"high",Table1[[#This Row],[score]]&gt;50,"medium",Table1[[#This Row],[score]]&lt;=50,"low")</f>
        <v>medium</v>
      </c>
    </row>
    <row r="1195" spans="1:12" x14ac:dyDescent="0.3">
      <c r="A1195" t="s">
        <v>1208</v>
      </c>
      <c r="B1195" s="1">
        <v>39680</v>
      </c>
      <c r="C1195">
        <v>78</v>
      </c>
      <c r="D1195" t="s">
        <v>9</v>
      </c>
      <c r="E1195" t="s">
        <v>10</v>
      </c>
      <c r="F1195">
        <v>12500000</v>
      </c>
      <c r="G1195">
        <v>44083403</v>
      </c>
      <c r="H1195" t="s">
        <v>11</v>
      </c>
      <c r="I1195">
        <f>YEAR(Table1[[#This Row],[date]])</f>
        <v>2008</v>
      </c>
      <c r="J1195">
        <f>Table1[[#This Row],[revenue]]-Table1[[#This Row],[budget_x]]</f>
        <v>31583403</v>
      </c>
      <c r="K1195" s="7">
        <f>Table1[[#This Row],[profit /loss ]]/Table1[[#This Row],[budget_x]]</f>
        <v>2.5266722399999999</v>
      </c>
      <c r="L1195" t="str" cm="1">
        <f t="array" ref="L1195">_xlfn.IFS(Table1[[#This Row],[score]]&gt;70,"high",Table1[[#This Row],[score]]&gt;50,"medium",Table1[[#This Row],[score]]&lt;=50,"low")</f>
        <v>high</v>
      </c>
    </row>
    <row r="1196" spans="1:12" x14ac:dyDescent="0.3">
      <c r="A1196" t="s">
        <v>1209</v>
      </c>
      <c r="B1196" s="1">
        <v>44589</v>
      </c>
      <c r="C1196">
        <v>64</v>
      </c>
      <c r="D1196" t="s">
        <v>9</v>
      </c>
      <c r="E1196" t="s">
        <v>10</v>
      </c>
      <c r="F1196">
        <v>96800000</v>
      </c>
      <c r="G1196">
        <v>262024051.19999999</v>
      </c>
      <c r="H1196" t="s">
        <v>17</v>
      </c>
      <c r="I1196">
        <f>YEAR(Table1[[#This Row],[date]])</f>
        <v>2022</v>
      </c>
      <c r="J1196">
        <f>Table1[[#This Row],[revenue]]-Table1[[#This Row],[budget_x]]</f>
        <v>165224051.19999999</v>
      </c>
      <c r="K1196" s="7">
        <f>Table1[[#This Row],[profit /loss ]]/Table1[[#This Row],[budget_x]]</f>
        <v>1.7068600330578512</v>
      </c>
      <c r="L1196" t="str" cm="1">
        <f t="array" ref="L1196">_xlfn.IFS(Table1[[#This Row],[score]]&gt;70,"high",Table1[[#This Row],[score]]&gt;50,"medium",Table1[[#This Row],[score]]&lt;=50,"low")</f>
        <v>medium</v>
      </c>
    </row>
    <row r="1197" spans="1:12" x14ac:dyDescent="0.3">
      <c r="A1197" t="s">
        <v>1210</v>
      </c>
      <c r="B1197" s="1">
        <v>42090</v>
      </c>
      <c r="C1197">
        <v>50</v>
      </c>
      <c r="D1197" t="s">
        <v>9</v>
      </c>
      <c r="E1197" t="s">
        <v>15</v>
      </c>
      <c r="F1197">
        <v>151600000</v>
      </c>
      <c r="G1197">
        <v>665194474</v>
      </c>
      <c r="H1197" t="s">
        <v>52</v>
      </c>
      <c r="I1197">
        <f>YEAR(Table1[[#This Row],[date]])</f>
        <v>2015</v>
      </c>
      <c r="J1197">
        <f>Table1[[#This Row],[revenue]]-Table1[[#This Row],[budget_x]]</f>
        <v>513594474</v>
      </c>
      <c r="K1197" s="7">
        <f>Table1[[#This Row],[profit /loss ]]/Table1[[#This Row],[budget_x]]</f>
        <v>3.3878263456464381</v>
      </c>
      <c r="L1197" t="str" cm="1">
        <f t="array" ref="L1197">_xlfn.IFS(Table1[[#This Row],[score]]&gt;70,"high",Table1[[#This Row],[score]]&gt;50,"medium",Table1[[#This Row],[score]]&lt;=50,"low")</f>
        <v>low</v>
      </c>
    </row>
    <row r="1198" spans="1:12" x14ac:dyDescent="0.3">
      <c r="A1198" t="s">
        <v>1211</v>
      </c>
      <c r="B1198" s="1">
        <v>44915</v>
      </c>
      <c r="C1198">
        <v>81</v>
      </c>
      <c r="D1198" t="s">
        <v>9</v>
      </c>
      <c r="E1198" t="s">
        <v>69</v>
      </c>
      <c r="F1198">
        <v>203000000</v>
      </c>
      <c r="G1198">
        <v>667583138.79999995</v>
      </c>
      <c r="H1198" t="s">
        <v>143</v>
      </c>
      <c r="I1198">
        <f>YEAR(Table1[[#This Row],[date]])</f>
        <v>2022</v>
      </c>
      <c r="J1198">
        <f>Table1[[#This Row],[revenue]]-Table1[[#This Row],[budget_x]]</f>
        <v>464583138.79999995</v>
      </c>
      <c r="K1198" s="7">
        <f>Table1[[#This Row],[profit /loss ]]/Table1[[#This Row],[budget_x]]</f>
        <v>2.2885868906403939</v>
      </c>
      <c r="L1198" t="str" cm="1">
        <f t="array" ref="L1198">_xlfn.IFS(Table1[[#This Row],[score]]&gt;70,"high",Table1[[#This Row],[score]]&gt;50,"medium",Table1[[#This Row],[score]]&lt;=50,"low")</f>
        <v>high</v>
      </c>
    </row>
    <row r="1199" spans="1:12" x14ac:dyDescent="0.3">
      <c r="A1199" t="s">
        <v>1212</v>
      </c>
      <c r="B1199" s="1">
        <v>44512</v>
      </c>
      <c r="C1199">
        <v>53</v>
      </c>
      <c r="D1199" t="s">
        <v>9</v>
      </c>
      <c r="E1199" t="s">
        <v>10</v>
      </c>
      <c r="F1199">
        <v>95400000</v>
      </c>
      <c r="G1199">
        <v>289928901</v>
      </c>
      <c r="H1199" t="s">
        <v>17</v>
      </c>
      <c r="I1199">
        <f>YEAR(Table1[[#This Row],[date]])</f>
        <v>2021</v>
      </c>
      <c r="J1199">
        <f>Table1[[#This Row],[revenue]]-Table1[[#This Row],[budget_x]]</f>
        <v>194528901</v>
      </c>
      <c r="K1199" s="7">
        <f>Table1[[#This Row],[profit /loss ]]/Table1[[#This Row],[budget_x]]</f>
        <v>2.0390870125786162</v>
      </c>
      <c r="L1199" t="str" cm="1">
        <f t="array" ref="L1199">_xlfn.IFS(Table1[[#This Row],[score]]&gt;70,"high",Table1[[#This Row],[score]]&gt;50,"medium",Table1[[#This Row],[score]]&lt;=50,"low")</f>
        <v>medium</v>
      </c>
    </row>
    <row r="1200" spans="1:12" x14ac:dyDescent="0.3">
      <c r="A1200" t="s">
        <v>1213</v>
      </c>
      <c r="B1200" s="1">
        <v>44931</v>
      </c>
      <c r="C1200">
        <v>70</v>
      </c>
      <c r="D1200" t="s">
        <v>9</v>
      </c>
      <c r="E1200" t="s">
        <v>15</v>
      </c>
      <c r="F1200">
        <v>123240000</v>
      </c>
      <c r="G1200">
        <v>647667399</v>
      </c>
      <c r="H1200" t="s">
        <v>72</v>
      </c>
      <c r="I1200">
        <f>YEAR(Table1[[#This Row],[date]])</f>
        <v>2023</v>
      </c>
      <c r="J1200">
        <f>Table1[[#This Row],[revenue]]-Table1[[#This Row],[budget_x]]</f>
        <v>524427399</v>
      </c>
      <c r="K1200" s="7">
        <f>Table1[[#This Row],[profit /loss ]]/Table1[[#This Row],[budget_x]]</f>
        <v>4.2553342989289193</v>
      </c>
      <c r="L1200" t="str" cm="1">
        <f t="array" ref="L1200">_xlfn.IFS(Table1[[#This Row],[score]]&gt;70,"high",Table1[[#This Row],[score]]&gt;50,"medium",Table1[[#This Row],[score]]&lt;=50,"low")</f>
        <v>medium</v>
      </c>
    </row>
    <row r="1201" spans="1:12" x14ac:dyDescent="0.3">
      <c r="A1201" t="s">
        <v>1214</v>
      </c>
      <c r="B1201" s="1">
        <v>41256</v>
      </c>
      <c r="C1201">
        <v>74</v>
      </c>
      <c r="D1201" t="s">
        <v>9</v>
      </c>
      <c r="E1201" t="s">
        <v>10</v>
      </c>
      <c r="F1201">
        <v>145000000</v>
      </c>
      <c r="G1201">
        <v>306941670</v>
      </c>
      <c r="H1201" t="s">
        <v>11</v>
      </c>
      <c r="I1201">
        <f>YEAR(Table1[[#This Row],[date]])</f>
        <v>2012</v>
      </c>
      <c r="J1201">
        <f>Table1[[#This Row],[revenue]]-Table1[[#This Row],[budget_x]]</f>
        <v>161941670</v>
      </c>
      <c r="K1201" s="7">
        <f>Table1[[#This Row],[profit /loss ]]/Table1[[#This Row],[budget_x]]</f>
        <v>1.1168391034482759</v>
      </c>
      <c r="L1201" t="str" cm="1">
        <f t="array" ref="L1201">_xlfn.IFS(Table1[[#This Row],[score]]&gt;70,"high",Table1[[#This Row],[score]]&gt;50,"medium",Table1[[#This Row],[score]]&lt;=50,"low")</f>
        <v>high</v>
      </c>
    </row>
    <row r="1202" spans="1:12" x14ac:dyDescent="0.3">
      <c r="A1202" t="s">
        <v>1215</v>
      </c>
      <c r="B1202" s="1">
        <v>42538</v>
      </c>
      <c r="C1202">
        <v>64</v>
      </c>
      <c r="D1202" t="s">
        <v>9</v>
      </c>
      <c r="E1202" t="s">
        <v>10</v>
      </c>
      <c r="F1202">
        <v>160000000</v>
      </c>
      <c r="G1202">
        <v>438899824</v>
      </c>
      <c r="H1202" t="s">
        <v>11</v>
      </c>
      <c r="I1202">
        <f>YEAR(Table1[[#This Row],[date]])</f>
        <v>2016</v>
      </c>
      <c r="J1202">
        <f>Table1[[#This Row],[revenue]]-Table1[[#This Row],[budget_x]]</f>
        <v>278899824</v>
      </c>
      <c r="K1202" s="7">
        <f>Table1[[#This Row],[profit /loss ]]/Table1[[#This Row],[budget_x]]</f>
        <v>1.7431239000000001</v>
      </c>
      <c r="L1202" t="str" cm="1">
        <f t="array" ref="L1202">_xlfn.IFS(Table1[[#This Row],[score]]&gt;70,"high",Table1[[#This Row],[score]]&gt;50,"medium",Table1[[#This Row],[score]]&lt;=50,"low")</f>
        <v>medium</v>
      </c>
    </row>
    <row r="1203" spans="1:12" x14ac:dyDescent="0.3">
      <c r="A1203" t="s">
        <v>1216</v>
      </c>
      <c r="B1203" s="1">
        <v>35417</v>
      </c>
      <c r="C1203">
        <v>71</v>
      </c>
      <c r="D1203" t="s">
        <v>9</v>
      </c>
      <c r="E1203" t="s">
        <v>10</v>
      </c>
      <c r="F1203">
        <v>25000000</v>
      </c>
      <c r="G1203">
        <v>9755282</v>
      </c>
      <c r="H1203" t="s">
        <v>11</v>
      </c>
      <c r="I1203">
        <f>YEAR(Table1[[#This Row],[date]])</f>
        <v>1996</v>
      </c>
      <c r="J1203">
        <f>Table1[[#This Row],[revenue]]-Table1[[#This Row],[budget_x]]</f>
        <v>-15244718</v>
      </c>
      <c r="K1203" s="7">
        <f>Table1[[#This Row],[profit /loss ]]/Table1[[#This Row],[budget_x]]</f>
        <v>-0.60978871999999995</v>
      </c>
      <c r="L1203" t="str" cm="1">
        <f t="array" ref="L1203">_xlfn.IFS(Table1[[#This Row],[score]]&gt;70,"high",Table1[[#This Row],[score]]&gt;50,"medium",Table1[[#This Row],[score]]&lt;=50,"low")</f>
        <v>high</v>
      </c>
    </row>
    <row r="1204" spans="1:12" x14ac:dyDescent="0.3">
      <c r="A1204" t="s">
        <v>1217</v>
      </c>
      <c r="B1204" s="1">
        <v>40752</v>
      </c>
      <c r="C1204">
        <v>70</v>
      </c>
      <c r="D1204" t="s">
        <v>9</v>
      </c>
      <c r="E1204" t="s">
        <v>10</v>
      </c>
      <c r="F1204">
        <v>140000000</v>
      </c>
      <c r="G1204">
        <v>370569776</v>
      </c>
      <c r="H1204" t="s">
        <v>11</v>
      </c>
      <c r="I1204">
        <f>YEAR(Table1[[#This Row],[date]])</f>
        <v>2011</v>
      </c>
      <c r="J1204">
        <f>Table1[[#This Row],[revenue]]-Table1[[#This Row],[budget_x]]</f>
        <v>230569776</v>
      </c>
      <c r="K1204" s="7">
        <f>Table1[[#This Row],[profit /loss ]]/Table1[[#This Row],[budget_x]]</f>
        <v>1.6469269714285715</v>
      </c>
      <c r="L1204" t="str" cm="1">
        <f t="array" ref="L1204">_xlfn.IFS(Table1[[#This Row],[score]]&gt;70,"high",Table1[[#This Row],[score]]&gt;50,"medium",Table1[[#This Row],[score]]&lt;=50,"low")</f>
        <v>medium</v>
      </c>
    </row>
    <row r="1205" spans="1:12" x14ac:dyDescent="0.3">
      <c r="A1205" t="s">
        <v>1218</v>
      </c>
      <c r="B1205" s="1">
        <v>43566</v>
      </c>
      <c r="C1205">
        <v>55</v>
      </c>
      <c r="D1205" t="s">
        <v>9</v>
      </c>
      <c r="E1205" t="s">
        <v>10</v>
      </c>
      <c r="F1205">
        <v>60000000</v>
      </c>
      <c r="G1205">
        <v>99823958</v>
      </c>
      <c r="H1205" t="s">
        <v>11</v>
      </c>
      <c r="I1205">
        <f>YEAR(Table1[[#This Row],[date]])</f>
        <v>2019</v>
      </c>
      <c r="J1205">
        <f>Table1[[#This Row],[revenue]]-Table1[[#This Row],[budget_x]]</f>
        <v>39823958</v>
      </c>
      <c r="K1205" s="7">
        <f>Table1[[#This Row],[profit /loss ]]/Table1[[#This Row],[budget_x]]</f>
        <v>0.66373263333333332</v>
      </c>
      <c r="L1205" t="str" cm="1">
        <f t="array" ref="L1205">_xlfn.IFS(Table1[[#This Row],[score]]&gt;70,"high",Table1[[#This Row],[score]]&gt;50,"medium",Table1[[#This Row],[score]]&lt;=50,"low")</f>
        <v>medium</v>
      </c>
    </row>
    <row r="1206" spans="1:12" x14ac:dyDescent="0.3">
      <c r="A1206" t="s">
        <v>1218</v>
      </c>
      <c r="B1206" s="1">
        <v>43566</v>
      </c>
      <c r="C1206">
        <v>55</v>
      </c>
      <c r="D1206" t="s">
        <v>9</v>
      </c>
      <c r="E1206" t="s">
        <v>10</v>
      </c>
      <c r="F1206">
        <v>50000000</v>
      </c>
      <c r="G1206">
        <v>53956480</v>
      </c>
      <c r="H1206" t="s">
        <v>11</v>
      </c>
      <c r="I1206">
        <f>YEAR(Table1[[#This Row],[date]])</f>
        <v>2019</v>
      </c>
      <c r="J1206">
        <f>Table1[[#This Row],[revenue]]-Table1[[#This Row],[budget_x]]</f>
        <v>3956480</v>
      </c>
      <c r="K1206" s="7">
        <f>Table1[[#This Row],[profit /loss ]]/Table1[[#This Row],[budget_x]]</f>
        <v>7.9129599999999994E-2</v>
      </c>
      <c r="L1206" t="str" cm="1">
        <f t="array" ref="L1206">_xlfn.IFS(Table1[[#This Row],[score]]&gt;70,"high",Table1[[#This Row],[score]]&gt;50,"medium",Table1[[#This Row],[score]]&lt;=50,"low")</f>
        <v>medium</v>
      </c>
    </row>
    <row r="1207" spans="1:12" x14ac:dyDescent="0.3">
      <c r="A1207" t="s">
        <v>1219</v>
      </c>
      <c r="B1207" s="1">
        <v>39611</v>
      </c>
      <c r="C1207">
        <v>62</v>
      </c>
      <c r="D1207" t="s">
        <v>9</v>
      </c>
      <c r="E1207" t="s">
        <v>10</v>
      </c>
      <c r="F1207">
        <v>137500000</v>
      </c>
      <c r="G1207">
        <v>265573859</v>
      </c>
      <c r="H1207" t="s">
        <v>11</v>
      </c>
      <c r="I1207">
        <f>YEAR(Table1[[#This Row],[date]])</f>
        <v>2008</v>
      </c>
      <c r="J1207">
        <f>Table1[[#This Row],[revenue]]-Table1[[#This Row],[budget_x]]</f>
        <v>128073859</v>
      </c>
      <c r="K1207" s="7">
        <f>Table1[[#This Row],[profit /loss ]]/Table1[[#This Row],[budget_x]]</f>
        <v>0.93144624727272729</v>
      </c>
      <c r="L1207" t="str" cm="1">
        <f t="array" ref="L1207">_xlfn.IFS(Table1[[#This Row],[score]]&gt;70,"high",Table1[[#This Row],[score]]&gt;50,"medium",Table1[[#This Row],[score]]&lt;=50,"low")</f>
        <v>medium</v>
      </c>
    </row>
    <row r="1208" spans="1:12" x14ac:dyDescent="0.3">
      <c r="A1208" t="s">
        <v>1220</v>
      </c>
      <c r="B1208" s="1">
        <v>43632</v>
      </c>
      <c r="C1208">
        <v>70</v>
      </c>
      <c r="D1208" t="s">
        <v>9</v>
      </c>
      <c r="E1208" t="s">
        <v>10</v>
      </c>
      <c r="F1208">
        <v>150000000</v>
      </c>
      <c r="G1208">
        <v>449762638</v>
      </c>
      <c r="H1208" t="s">
        <v>11</v>
      </c>
      <c r="I1208">
        <f>YEAR(Table1[[#This Row],[date]])</f>
        <v>2019</v>
      </c>
      <c r="J1208">
        <f>Table1[[#This Row],[revenue]]-Table1[[#This Row],[budget_x]]</f>
        <v>299762638</v>
      </c>
      <c r="K1208" s="7">
        <f>Table1[[#This Row],[profit /loss ]]/Table1[[#This Row],[budget_x]]</f>
        <v>1.9984175866666667</v>
      </c>
      <c r="L1208" t="str" cm="1">
        <f t="array" ref="L1208">_xlfn.IFS(Table1[[#This Row],[score]]&gt;70,"high",Table1[[#This Row],[score]]&gt;50,"medium",Table1[[#This Row],[score]]&lt;=50,"low")</f>
        <v>medium</v>
      </c>
    </row>
    <row r="1209" spans="1:12" x14ac:dyDescent="0.3">
      <c r="A1209" t="s">
        <v>1221</v>
      </c>
      <c r="B1209" s="1">
        <v>40892</v>
      </c>
      <c r="C1209">
        <v>71</v>
      </c>
      <c r="D1209" t="s">
        <v>9</v>
      </c>
      <c r="E1209" t="s">
        <v>10</v>
      </c>
      <c r="F1209">
        <v>145000000</v>
      </c>
      <c r="G1209">
        <v>694713380</v>
      </c>
      <c r="H1209" t="s">
        <v>11</v>
      </c>
      <c r="I1209">
        <f>YEAR(Table1[[#This Row],[date]])</f>
        <v>2011</v>
      </c>
      <c r="J1209">
        <f>Table1[[#This Row],[revenue]]-Table1[[#This Row],[budget_x]]</f>
        <v>549713380</v>
      </c>
      <c r="K1209" s="7">
        <f>Table1[[#This Row],[profit /loss ]]/Table1[[#This Row],[budget_x]]</f>
        <v>3.7911267586206896</v>
      </c>
      <c r="L1209" t="str" cm="1">
        <f t="array" ref="L1209">_xlfn.IFS(Table1[[#This Row],[score]]&gt;70,"high",Table1[[#This Row],[score]]&gt;50,"medium",Table1[[#This Row],[score]]&lt;=50,"low")</f>
        <v>high</v>
      </c>
    </row>
    <row r="1210" spans="1:12" x14ac:dyDescent="0.3">
      <c r="A1210" t="s">
        <v>1222</v>
      </c>
      <c r="B1210" s="1">
        <v>44834</v>
      </c>
      <c r="C1210">
        <v>60</v>
      </c>
      <c r="D1210" t="s">
        <v>9</v>
      </c>
      <c r="E1210" t="s">
        <v>10</v>
      </c>
      <c r="F1210">
        <v>146740000</v>
      </c>
      <c r="G1210">
        <v>301123555.19999999</v>
      </c>
      <c r="H1210" t="s">
        <v>17</v>
      </c>
      <c r="I1210">
        <f>YEAR(Table1[[#This Row],[date]])</f>
        <v>2022</v>
      </c>
      <c r="J1210">
        <f>Table1[[#This Row],[revenue]]-Table1[[#This Row],[budget_x]]</f>
        <v>154383555.19999999</v>
      </c>
      <c r="K1210" s="7">
        <f>Table1[[#This Row],[profit /loss ]]/Table1[[#This Row],[budget_x]]</f>
        <v>1.0520891045386398</v>
      </c>
      <c r="L1210" t="str" cm="1">
        <f t="array" ref="L1210">_xlfn.IFS(Table1[[#This Row],[score]]&gt;70,"high",Table1[[#This Row],[score]]&gt;50,"medium",Table1[[#This Row],[score]]&lt;=50,"low")</f>
        <v>medium</v>
      </c>
    </row>
    <row r="1211" spans="1:12" x14ac:dyDescent="0.3">
      <c r="A1211" t="s">
        <v>1223</v>
      </c>
      <c r="B1211" s="1">
        <v>43797</v>
      </c>
      <c r="C1211">
        <v>79</v>
      </c>
      <c r="D1211" t="s">
        <v>9</v>
      </c>
      <c r="E1211" t="s">
        <v>10</v>
      </c>
      <c r="F1211">
        <v>40000000</v>
      </c>
      <c r="G1211">
        <v>312898746</v>
      </c>
      <c r="H1211" t="s">
        <v>11</v>
      </c>
      <c r="I1211">
        <f>YEAR(Table1[[#This Row],[date]])</f>
        <v>2019</v>
      </c>
      <c r="J1211">
        <f>Table1[[#This Row],[revenue]]-Table1[[#This Row],[budget_x]]</f>
        <v>272898746</v>
      </c>
      <c r="K1211" s="7">
        <f>Table1[[#This Row],[profit /loss ]]/Table1[[#This Row],[budget_x]]</f>
        <v>6.8224686500000002</v>
      </c>
      <c r="L1211" t="str" cm="1">
        <f t="array" ref="L1211">_xlfn.IFS(Table1[[#This Row],[score]]&gt;70,"high",Table1[[#This Row],[score]]&gt;50,"medium",Table1[[#This Row],[score]]&lt;=50,"low")</f>
        <v>high</v>
      </c>
    </row>
    <row r="1212" spans="1:12" x14ac:dyDescent="0.3">
      <c r="A1212" t="s">
        <v>1224</v>
      </c>
      <c r="B1212" s="1">
        <v>41745</v>
      </c>
      <c r="C1212">
        <v>69</v>
      </c>
      <c r="D1212" t="s">
        <v>9</v>
      </c>
      <c r="E1212" t="s">
        <v>10</v>
      </c>
      <c r="F1212">
        <v>53620000</v>
      </c>
      <c r="G1212">
        <v>20300000</v>
      </c>
      <c r="H1212" t="s">
        <v>11</v>
      </c>
      <c r="I1212">
        <f>YEAR(Table1[[#This Row],[date]])</f>
        <v>2014</v>
      </c>
      <c r="J1212">
        <f>Table1[[#This Row],[revenue]]-Table1[[#This Row],[budget_x]]</f>
        <v>-33320000</v>
      </c>
      <c r="K1212" s="7">
        <f>Table1[[#This Row],[profit /loss ]]/Table1[[#This Row],[budget_x]]</f>
        <v>-0.62140992167101827</v>
      </c>
      <c r="L1212" t="str" cm="1">
        <f t="array" ref="L1212">_xlfn.IFS(Table1[[#This Row],[score]]&gt;70,"high",Table1[[#This Row],[score]]&gt;50,"medium",Table1[[#This Row],[score]]&lt;=50,"low")</f>
        <v>medium</v>
      </c>
    </row>
    <row r="1213" spans="1:12" x14ac:dyDescent="0.3">
      <c r="A1213" t="s">
        <v>1225</v>
      </c>
      <c r="B1213" s="1">
        <v>36860</v>
      </c>
      <c r="C1213">
        <v>67</v>
      </c>
      <c r="D1213" t="s">
        <v>9</v>
      </c>
      <c r="E1213" t="s">
        <v>10</v>
      </c>
      <c r="F1213">
        <v>123000000</v>
      </c>
      <c r="G1213">
        <v>345445403</v>
      </c>
      <c r="H1213" t="s">
        <v>11</v>
      </c>
      <c r="I1213">
        <f>YEAR(Table1[[#This Row],[date]])</f>
        <v>2000</v>
      </c>
      <c r="J1213">
        <f>Table1[[#This Row],[revenue]]-Table1[[#This Row],[budget_x]]</f>
        <v>222445403</v>
      </c>
      <c r="K1213" s="7">
        <f>Table1[[#This Row],[profit /loss ]]/Table1[[#This Row],[budget_x]]</f>
        <v>1.8084992113821139</v>
      </c>
      <c r="L1213" t="str" cm="1">
        <f t="array" ref="L1213">_xlfn.IFS(Table1[[#This Row],[score]]&gt;70,"high",Table1[[#This Row],[score]]&gt;50,"medium",Table1[[#This Row],[score]]&lt;=50,"low")</f>
        <v>medium</v>
      </c>
    </row>
    <row r="1214" spans="1:12" x14ac:dyDescent="0.3">
      <c r="A1214" t="s">
        <v>1226</v>
      </c>
      <c r="B1214" s="1">
        <v>44481</v>
      </c>
      <c r="C1214">
        <v>57</v>
      </c>
      <c r="D1214" t="s">
        <v>9</v>
      </c>
      <c r="E1214" t="s">
        <v>69</v>
      </c>
      <c r="F1214">
        <v>100400000</v>
      </c>
      <c r="G1214">
        <v>342392612.19999999</v>
      </c>
      <c r="H1214" t="s">
        <v>17</v>
      </c>
      <c r="I1214">
        <f>YEAR(Table1[[#This Row],[date]])</f>
        <v>2021</v>
      </c>
      <c r="J1214">
        <f>Table1[[#This Row],[revenue]]-Table1[[#This Row],[budget_x]]</f>
        <v>241992612.19999999</v>
      </c>
      <c r="K1214" s="7">
        <f>Table1[[#This Row],[profit /loss ]]/Table1[[#This Row],[budget_x]]</f>
        <v>2.4102849820717132</v>
      </c>
      <c r="L1214" t="str" cm="1">
        <f t="array" ref="L1214">_xlfn.IFS(Table1[[#This Row],[score]]&gt;70,"high",Table1[[#This Row],[score]]&gt;50,"medium",Table1[[#This Row],[score]]&lt;=50,"low")</f>
        <v>medium</v>
      </c>
    </row>
    <row r="1215" spans="1:12" x14ac:dyDescent="0.3">
      <c r="A1215" t="s">
        <v>1227</v>
      </c>
      <c r="B1215" s="1">
        <v>43679</v>
      </c>
      <c r="C1215">
        <v>61</v>
      </c>
      <c r="D1215" t="s">
        <v>9</v>
      </c>
      <c r="E1215" t="s">
        <v>10</v>
      </c>
      <c r="F1215">
        <v>3947600</v>
      </c>
      <c r="G1215">
        <v>487625</v>
      </c>
      <c r="H1215" t="s">
        <v>11</v>
      </c>
      <c r="I1215">
        <f>YEAR(Table1[[#This Row],[date]])</f>
        <v>2019</v>
      </c>
      <c r="J1215">
        <f>Table1[[#This Row],[revenue]]-Table1[[#This Row],[budget_x]]</f>
        <v>-3459975</v>
      </c>
      <c r="K1215" s="7">
        <f>Table1[[#This Row],[profit /loss ]]/Table1[[#This Row],[budget_x]]</f>
        <v>-0.87647558009930082</v>
      </c>
      <c r="L1215" t="str" cm="1">
        <f t="array" ref="L1215">_xlfn.IFS(Table1[[#This Row],[score]]&gt;70,"high",Table1[[#This Row],[score]]&gt;50,"medium",Table1[[#This Row],[score]]&lt;=50,"low")</f>
        <v>medium</v>
      </c>
    </row>
    <row r="1216" spans="1:12" x14ac:dyDescent="0.3">
      <c r="A1216" t="s">
        <v>1228</v>
      </c>
      <c r="B1216" s="1">
        <v>40619</v>
      </c>
      <c r="C1216">
        <v>57</v>
      </c>
      <c r="D1216" t="s">
        <v>9</v>
      </c>
      <c r="E1216" t="s">
        <v>10</v>
      </c>
      <c r="F1216">
        <v>70000000</v>
      </c>
      <c r="G1216">
        <v>213463976</v>
      </c>
      <c r="H1216" t="s">
        <v>11</v>
      </c>
      <c r="I1216">
        <f>YEAR(Table1[[#This Row],[date]])</f>
        <v>2011</v>
      </c>
      <c r="J1216">
        <f>Table1[[#This Row],[revenue]]-Table1[[#This Row],[budget_x]]</f>
        <v>143463976</v>
      </c>
      <c r="K1216" s="7">
        <f>Table1[[#This Row],[profit /loss ]]/Table1[[#This Row],[budget_x]]</f>
        <v>2.0494853714285712</v>
      </c>
      <c r="L1216" t="str" cm="1">
        <f t="array" ref="L1216">_xlfn.IFS(Table1[[#This Row],[score]]&gt;70,"high",Table1[[#This Row],[score]]&gt;50,"medium",Table1[[#This Row],[score]]&lt;=50,"low")</f>
        <v>medium</v>
      </c>
    </row>
    <row r="1217" spans="1:12" x14ac:dyDescent="0.3">
      <c r="A1217" t="s">
        <v>1229</v>
      </c>
      <c r="B1217" s="1">
        <v>43035</v>
      </c>
      <c r="C1217">
        <v>62</v>
      </c>
      <c r="D1217" t="s">
        <v>9</v>
      </c>
      <c r="E1217" t="s">
        <v>10</v>
      </c>
      <c r="F1217">
        <v>3000000</v>
      </c>
      <c r="G1217">
        <v>7241309</v>
      </c>
      <c r="H1217" t="s">
        <v>17</v>
      </c>
      <c r="I1217">
        <f>YEAR(Table1[[#This Row],[date]])</f>
        <v>2017</v>
      </c>
      <c r="J1217">
        <f>Table1[[#This Row],[revenue]]-Table1[[#This Row],[budget_x]]</f>
        <v>4241309</v>
      </c>
      <c r="K1217" s="7">
        <f>Table1[[#This Row],[profit /loss ]]/Table1[[#This Row],[budget_x]]</f>
        <v>1.4137696666666666</v>
      </c>
      <c r="L1217" t="str" cm="1">
        <f t="array" ref="L1217">_xlfn.IFS(Table1[[#This Row],[score]]&gt;70,"high",Table1[[#This Row],[score]]&gt;50,"medium",Table1[[#This Row],[score]]&lt;=50,"low")</f>
        <v>medium</v>
      </c>
    </row>
    <row r="1218" spans="1:12" x14ac:dyDescent="0.3">
      <c r="A1218" t="s">
        <v>1230</v>
      </c>
      <c r="B1218" s="1">
        <v>38979</v>
      </c>
      <c r="C1218">
        <v>77</v>
      </c>
      <c r="D1218" t="s">
        <v>9</v>
      </c>
      <c r="E1218" t="s">
        <v>10</v>
      </c>
      <c r="F1218">
        <v>116800000</v>
      </c>
      <c r="G1218">
        <v>727651724</v>
      </c>
      <c r="H1218" t="s">
        <v>17</v>
      </c>
      <c r="I1218">
        <f>YEAR(Table1[[#This Row],[date]])</f>
        <v>2006</v>
      </c>
      <c r="J1218">
        <f>Table1[[#This Row],[revenue]]-Table1[[#This Row],[budget_x]]</f>
        <v>610851724</v>
      </c>
      <c r="K1218" s="7">
        <f>Table1[[#This Row],[profit /loss ]]/Table1[[#This Row],[budget_x]]</f>
        <v>5.2298948972602739</v>
      </c>
      <c r="L1218" t="str" cm="1">
        <f t="array" ref="L1218">_xlfn.IFS(Table1[[#This Row],[score]]&gt;70,"high",Table1[[#This Row],[score]]&gt;50,"medium",Table1[[#This Row],[score]]&lt;=50,"low")</f>
        <v>high</v>
      </c>
    </row>
    <row r="1219" spans="1:12" x14ac:dyDescent="0.3">
      <c r="A1219" t="s">
        <v>1231</v>
      </c>
      <c r="B1219" s="1">
        <v>44855</v>
      </c>
      <c r="C1219">
        <v>66</v>
      </c>
      <c r="D1219" t="s">
        <v>9</v>
      </c>
      <c r="E1219" t="s">
        <v>10</v>
      </c>
      <c r="F1219">
        <v>119400000</v>
      </c>
      <c r="G1219">
        <v>324965443</v>
      </c>
      <c r="H1219" t="s">
        <v>17</v>
      </c>
      <c r="I1219">
        <f>YEAR(Table1[[#This Row],[date]])</f>
        <v>2022</v>
      </c>
      <c r="J1219">
        <f>Table1[[#This Row],[revenue]]-Table1[[#This Row],[budget_x]]</f>
        <v>205565443</v>
      </c>
      <c r="K1219" s="7">
        <f>Table1[[#This Row],[profit /loss ]]/Table1[[#This Row],[budget_x]]</f>
        <v>1.7216536264656617</v>
      </c>
      <c r="L1219" t="str" cm="1">
        <f t="array" ref="L1219">_xlfn.IFS(Table1[[#This Row],[score]]&gt;70,"high",Table1[[#This Row],[score]]&gt;50,"medium",Table1[[#This Row],[score]]&lt;=50,"low")</f>
        <v>medium</v>
      </c>
    </row>
    <row r="1220" spans="1:12" x14ac:dyDescent="0.3">
      <c r="A1220" t="s">
        <v>1232</v>
      </c>
      <c r="B1220" s="1">
        <v>19647</v>
      </c>
      <c r="C1220">
        <v>72</v>
      </c>
      <c r="D1220" t="s">
        <v>9</v>
      </c>
      <c r="E1220" t="s">
        <v>10</v>
      </c>
      <c r="F1220">
        <v>100000000</v>
      </c>
      <c r="G1220">
        <v>95255485</v>
      </c>
      <c r="H1220" t="s">
        <v>11</v>
      </c>
      <c r="I1220">
        <f>YEAR(Table1[[#This Row],[date]])</f>
        <v>1953</v>
      </c>
      <c r="J1220">
        <f>Table1[[#This Row],[revenue]]-Table1[[#This Row],[budget_x]]</f>
        <v>-4744515</v>
      </c>
      <c r="K1220" s="7">
        <f>Table1[[#This Row],[profit /loss ]]/Table1[[#This Row],[budget_x]]</f>
        <v>-4.7445149999999998E-2</v>
      </c>
      <c r="L1220" t="str" cm="1">
        <f t="array" ref="L1220">_xlfn.IFS(Table1[[#This Row],[score]]&gt;70,"high",Table1[[#This Row],[score]]&gt;50,"medium",Table1[[#This Row],[score]]&lt;=50,"low")</f>
        <v>high</v>
      </c>
    </row>
    <row r="1221" spans="1:12" x14ac:dyDescent="0.3">
      <c r="A1221" t="s">
        <v>1232</v>
      </c>
      <c r="B1221" s="1">
        <v>19647</v>
      </c>
      <c r="C1221">
        <v>72</v>
      </c>
      <c r="D1221" t="s">
        <v>9</v>
      </c>
      <c r="E1221" t="s">
        <v>10</v>
      </c>
      <c r="F1221">
        <v>4000000</v>
      </c>
      <c r="G1221">
        <v>87400000</v>
      </c>
      <c r="H1221" t="s">
        <v>11</v>
      </c>
      <c r="I1221">
        <f>YEAR(Table1[[#This Row],[date]])</f>
        <v>1953</v>
      </c>
      <c r="J1221">
        <f>Table1[[#This Row],[revenue]]-Table1[[#This Row],[budget_x]]</f>
        <v>83400000</v>
      </c>
      <c r="K1221" s="7">
        <f>Table1[[#This Row],[profit /loss ]]/Table1[[#This Row],[budget_x]]</f>
        <v>20.85</v>
      </c>
      <c r="L1221" t="str" cm="1">
        <f t="array" ref="L1221">_xlfn.IFS(Table1[[#This Row],[score]]&gt;70,"high",Table1[[#This Row],[score]]&gt;50,"medium",Table1[[#This Row],[score]]&lt;=50,"low")</f>
        <v>high</v>
      </c>
    </row>
    <row r="1222" spans="1:12" x14ac:dyDescent="0.3">
      <c r="A1222" t="s">
        <v>1233</v>
      </c>
      <c r="B1222" s="1">
        <v>44811</v>
      </c>
      <c r="C1222">
        <v>72</v>
      </c>
      <c r="D1222" t="s">
        <v>9</v>
      </c>
      <c r="E1222" t="s">
        <v>171</v>
      </c>
      <c r="F1222">
        <v>26848000</v>
      </c>
      <c r="G1222">
        <v>3492269</v>
      </c>
      <c r="H1222" t="s">
        <v>184</v>
      </c>
      <c r="I1222">
        <f>YEAR(Table1[[#This Row],[date]])</f>
        <v>2022</v>
      </c>
      <c r="J1222">
        <f>Table1[[#This Row],[revenue]]-Table1[[#This Row],[budget_x]]</f>
        <v>-23355731</v>
      </c>
      <c r="K1222" s="7">
        <f>Table1[[#This Row],[profit /loss ]]/Table1[[#This Row],[budget_x]]</f>
        <v>-0.86992442640047674</v>
      </c>
      <c r="L1222" t="str" cm="1">
        <f t="array" ref="L1222">_xlfn.IFS(Table1[[#This Row],[score]]&gt;70,"high",Table1[[#This Row],[score]]&gt;50,"medium",Table1[[#This Row],[score]]&lt;=50,"low")</f>
        <v>high</v>
      </c>
    </row>
    <row r="1223" spans="1:12" x14ac:dyDescent="0.3">
      <c r="A1223" t="s">
        <v>1234</v>
      </c>
      <c r="B1223" s="1">
        <v>18940</v>
      </c>
      <c r="C1223">
        <v>71</v>
      </c>
      <c r="D1223" t="s">
        <v>9</v>
      </c>
      <c r="E1223" t="s">
        <v>10</v>
      </c>
      <c r="F1223">
        <v>7623000</v>
      </c>
      <c r="G1223">
        <v>21037000</v>
      </c>
      <c r="H1223" t="s">
        <v>17</v>
      </c>
      <c r="I1223">
        <f>YEAR(Table1[[#This Row],[date]])</f>
        <v>1951</v>
      </c>
      <c r="J1223">
        <f>Table1[[#This Row],[revenue]]-Table1[[#This Row],[budget_x]]</f>
        <v>13414000</v>
      </c>
      <c r="K1223" s="7">
        <f>Table1[[#This Row],[profit /loss ]]/Table1[[#This Row],[budget_x]]</f>
        <v>1.7596746687655778</v>
      </c>
      <c r="L1223" t="str" cm="1">
        <f t="array" ref="L1223">_xlfn.IFS(Table1[[#This Row],[score]]&gt;70,"high",Table1[[#This Row],[score]]&gt;50,"medium",Table1[[#This Row],[score]]&lt;=50,"low")</f>
        <v>high</v>
      </c>
    </row>
    <row r="1224" spans="1:12" x14ac:dyDescent="0.3">
      <c r="A1224" t="s">
        <v>1235</v>
      </c>
      <c r="B1224" s="1">
        <v>44602</v>
      </c>
      <c r="C1224">
        <v>51</v>
      </c>
      <c r="D1224" t="s">
        <v>9</v>
      </c>
      <c r="E1224" t="s">
        <v>319</v>
      </c>
      <c r="F1224">
        <v>116000000</v>
      </c>
      <c r="G1224">
        <v>421793540.19999999</v>
      </c>
      <c r="H1224" t="s">
        <v>480</v>
      </c>
      <c r="I1224">
        <f>YEAR(Table1[[#This Row],[date]])</f>
        <v>2022</v>
      </c>
      <c r="J1224">
        <f>Table1[[#This Row],[revenue]]-Table1[[#This Row],[budget_x]]</f>
        <v>305793540.19999999</v>
      </c>
      <c r="K1224" s="7">
        <f>Table1[[#This Row],[profit /loss ]]/Table1[[#This Row],[budget_x]]</f>
        <v>2.6361512086206895</v>
      </c>
      <c r="L1224" t="str" cm="1">
        <f t="array" ref="L1224">_xlfn.IFS(Table1[[#This Row],[score]]&gt;70,"high",Table1[[#This Row],[score]]&gt;50,"medium",Table1[[#This Row],[score]]&lt;=50,"low")</f>
        <v>medium</v>
      </c>
    </row>
    <row r="1225" spans="1:12" x14ac:dyDescent="0.3">
      <c r="A1225" t="s">
        <v>1236</v>
      </c>
      <c r="B1225" s="1">
        <v>43584</v>
      </c>
      <c r="C1225">
        <v>64</v>
      </c>
      <c r="D1225" t="s">
        <v>9</v>
      </c>
      <c r="E1225" t="s">
        <v>74</v>
      </c>
      <c r="F1225">
        <v>77400000</v>
      </c>
      <c r="G1225">
        <v>431611098</v>
      </c>
      <c r="H1225" t="s">
        <v>75</v>
      </c>
      <c r="I1225">
        <f>YEAR(Table1[[#This Row],[date]])</f>
        <v>2019</v>
      </c>
      <c r="J1225">
        <f>Table1[[#This Row],[revenue]]-Table1[[#This Row],[budget_x]]</f>
        <v>354211098</v>
      </c>
      <c r="K1225" s="7">
        <f>Table1[[#This Row],[profit /loss ]]/Table1[[#This Row],[budget_x]]</f>
        <v>4.5763707751937988</v>
      </c>
      <c r="L1225" t="str" cm="1">
        <f t="array" ref="L1225">_xlfn.IFS(Table1[[#This Row],[score]]&gt;70,"high",Table1[[#This Row],[score]]&gt;50,"medium",Table1[[#This Row],[score]]&lt;=50,"low")</f>
        <v>medium</v>
      </c>
    </row>
    <row r="1226" spans="1:12" x14ac:dyDescent="0.3">
      <c r="A1226" t="s">
        <v>1237</v>
      </c>
      <c r="B1226" s="1">
        <v>41936</v>
      </c>
      <c r="C1226">
        <v>67</v>
      </c>
      <c r="D1226" t="s">
        <v>9</v>
      </c>
      <c r="E1226" t="s">
        <v>10</v>
      </c>
      <c r="F1226">
        <v>9000000</v>
      </c>
      <c r="G1226">
        <v>111534881</v>
      </c>
      <c r="H1226" t="s">
        <v>11</v>
      </c>
      <c r="I1226">
        <f>YEAR(Table1[[#This Row],[date]])</f>
        <v>2014</v>
      </c>
      <c r="J1226">
        <f>Table1[[#This Row],[revenue]]-Table1[[#This Row],[budget_x]]</f>
        <v>102534881</v>
      </c>
      <c r="K1226" s="7">
        <f>Table1[[#This Row],[profit /loss ]]/Table1[[#This Row],[budget_x]]</f>
        <v>11.392764555555555</v>
      </c>
      <c r="L1226" t="str" cm="1">
        <f t="array" ref="L1226">_xlfn.IFS(Table1[[#This Row],[score]]&gt;70,"high",Table1[[#This Row],[score]]&gt;50,"medium",Table1[[#This Row],[score]]&lt;=50,"low")</f>
        <v>medium</v>
      </c>
    </row>
    <row r="1227" spans="1:12" x14ac:dyDescent="0.3">
      <c r="A1227" t="s">
        <v>1238</v>
      </c>
      <c r="B1227" s="1">
        <v>34524</v>
      </c>
      <c r="C1227">
        <v>57</v>
      </c>
      <c r="D1227" t="s">
        <v>9</v>
      </c>
      <c r="E1227" t="s">
        <v>69</v>
      </c>
      <c r="F1227">
        <v>17480000</v>
      </c>
      <c r="G1227">
        <v>19500000</v>
      </c>
      <c r="H1227" t="s">
        <v>143</v>
      </c>
      <c r="I1227">
        <f>YEAR(Table1[[#This Row],[date]])</f>
        <v>1994</v>
      </c>
      <c r="J1227">
        <f>Table1[[#This Row],[revenue]]-Table1[[#This Row],[budget_x]]</f>
        <v>2020000</v>
      </c>
      <c r="K1227" s="7">
        <f>Table1[[#This Row],[profit /loss ]]/Table1[[#This Row],[budget_x]]</f>
        <v>0.11556064073226545</v>
      </c>
      <c r="L1227" t="str" cm="1">
        <f t="array" ref="L1227">_xlfn.IFS(Table1[[#This Row],[score]]&gt;70,"high",Table1[[#This Row],[score]]&gt;50,"medium",Table1[[#This Row],[score]]&lt;=50,"low")</f>
        <v>medium</v>
      </c>
    </row>
    <row r="1228" spans="1:12" x14ac:dyDescent="0.3">
      <c r="A1228" t="s">
        <v>1239</v>
      </c>
      <c r="B1228" s="1">
        <v>37167</v>
      </c>
      <c r="C1228">
        <v>67</v>
      </c>
      <c r="D1228" t="s">
        <v>9</v>
      </c>
      <c r="E1228" t="s">
        <v>10</v>
      </c>
      <c r="F1228">
        <v>90000000</v>
      </c>
      <c r="G1228">
        <v>347425832</v>
      </c>
      <c r="H1228" t="s">
        <v>11</v>
      </c>
      <c r="I1228">
        <f>YEAR(Table1[[#This Row],[date]])</f>
        <v>2001</v>
      </c>
      <c r="J1228">
        <f>Table1[[#This Row],[revenue]]-Table1[[#This Row],[budget_x]]</f>
        <v>257425832</v>
      </c>
      <c r="K1228" s="7">
        <f>Table1[[#This Row],[profit /loss ]]/Table1[[#This Row],[budget_x]]</f>
        <v>2.8602870222222223</v>
      </c>
      <c r="L1228" t="str" cm="1">
        <f t="array" ref="L1228">_xlfn.IFS(Table1[[#This Row],[score]]&gt;70,"high",Table1[[#This Row],[score]]&gt;50,"medium",Table1[[#This Row],[score]]&lt;=50,"low")</f>
        <v>medium</v>
      </c>
    </row>
    <row r="1229" spans="1:12" x14ac:dyDescent="0.3">
      <c r="A1229" t="s">
        <v>1240</v>
      </c>
      <c r="B1229" s="1">
        <v>37231</v>
      </c>
      <c r="C1229">
        <v>62</v>
      </c>
      <c r="D1229" t="s">
        <v>9</v>
      </c>
      <c r="E1229" t="s">
        <v>10</v>
      </c>
      <c r="F1229">
        <v>30000000</v>
      </c>
      <c r="G1229">
        <v>286500000</v>
      </c>
      <c r="H1229" t="s">
        <v>11</v>
      </c>
      <c r="I1229">
        <f>YEAR(Table1[[#This Row],[date]])</f>
        <v>2001</v>
      </c>
      <c r="J1229">
        <f>Table1[[#This Row],[revenue]]-Table1[[#This Row],[budget_x]]</f>
        <v>256500000</v>
      </c>
      <c r="K1229" s="7">
        <f>Table1[[#This Row],[profit /loss ]]/Table1[[#This Row],[budget_x]]</f>
        <v>8.5500000000000007</v>
      </c>
      <c r="L1229" t="str" cm="1">
        <f t="array" ref="L1229">_xlfn.IFS(Table1[[#This Row],[score]]&gt;70,"high",Table1[[#This Row],[score]]&gt;50,"medium",Table1[[#This Row],[score]]&lt;=50,"low")</f>
        <v>medium</v>
      </c>
    </row>
    <row r="1230" spans="1:12" x14ac:dyDescent="0.3">
      <c r="A1230" t="s">
        <v>1241</v>
      </c>
      <c r="B1230" s="1">
        <v>41881</v>
      </c>
      <c r="C1230">
        <v>71</v>
      </c>
      <c r="D1230" t="s">
        <v>9</v>
      </c>
      <c r="E1230" t="s">
        <v>69</v>
      </c>
      <c r="F1230">
        <v>79497600</v>
      </c>
      <c r="G1230">
        <v>629830598.79999995</v>
      </c>
      <c r="H1230" t="s">
        <v>143</v>
      </c>
      <c r="I1230">
        <f>YEAR(Table1[[#This Row],[date]])</f>
        <v>2014</v>
      </c>
      <c r="J1230">
        <f>Table1[[#This Row],[revenue]]-Table1[[#This Row],[budget_x]]</f>
        <v>550332998.79999995</v>
      </c>
      <c r="K1230" s="7">
        <f>Table1[[#This Row],[profit /loss ]]/Table1[[#This Row],[budget_x]]</f>
        <v>6.9226366431187856</v>
      </c>
      <c r="L1230" t="str" cm="1">
        <f t="array" ref="L1230">_xlfn.IFS(Table1[[#This Row],[score]]&gt;70,"high",Table1[[#This Row],[score]]&gt;50,"medium",Table1[[#This Row],[score]]&lt;=50,"low")</f>
        <v>high</v>
      </c>
    </row>
    <row r="1231" spans="1:12" x14ac:dyDescent="0.3">
      <c r="A1231" t="s">
        <v>1242</v>
      </c>
      <c r="B1231" s="1">
        <v>43699</v>
      </c>
      <c r="C1231">
        <v>65</v>
      </c>
      <c r="D1231" t="s">
        <v>9</v>
      </c>
      <c r="E1231" t="s">
        <v>10</v>
      </c>
      <c r="F1231">
        <v>40000000</v>
      </c>
      <c r="G1231">
        <v>133345583</v>
      </c>
      <c r="H1231" t="s">
        <v>11</v>
      </c>
      <c r="I1231">
        <f>YEAR(Table1[[#This Row],[date]])</f>
        <v>2019</v>
      </c>
      <c r="J1231">
        <f>Table1[[#This Row],[revenue]]-Table1[[#This Row],[budget_x]]</f>
        <v>93345583</v>
      </c>
      <c r="K1231" s="7">
        <f>Table1[[#This Row],[profit /loss ]]/Table1[[#This Row],[budget_x]]</f>
        <v>2.3336395749999999</v>
      </c>
      <c r="L1231" t="str" cm="1">
        <f t="array" ref="L1231">_xlfn.IFS(Table1[[#This Row],[score]]&gt;70,"high",Table1[[#This Row],[score]]&gt;50,"medium",Table1[[#This Row],[score]]&lt;=50,"low")</f>
        <v>medium</v>
      </c>
    </row>
    <row r="1232" spans="1:12" x14ac:dyDescent="0.3">
      <c r="A1232" t="s">
        <v>1243</v>
      </c>
      <c r="B1232" s="1">
        <v>34298</v>
      </c>
      <c r="C1232">
        <v>70</v>
      </c>
      <c r="D1232" t="s">
        <v>9</v>
      </c>
      <c r="E1232" t="s">
        <v>10</v>
      </c>
      <c r="F1232">
        <v>47000000</v>
      </c>
      <c r="G1232">
        <v>46293855</v>
      </c>
      <c r="H1232" t="s">
        <v>11</v>
      </c>
      <c r="I1232">
        <f>YEAR(Table1[[#This Row],[date]])</f>
        <v>1993</v>
      </c>
      <c r="J1232">
        <f>Table1[[#This Row],[revenue]]-Table1[[#This Row],[budget_x]]</f>
        <v>-706145</v>
      </c>
      <c r="K1232" s="7">
        <f>Table1[[#This Row],[profit /loss ]]/Table1[[#This Row],[budget_x]]</f>
        <v>-1.502436170212766E-2</v>
      </c>
      <c r="L1232" t="str" cm="1">
        <f t="array" ref="L1232">_xlfn.IFS(Table1[[#This Row],[score]]&gt;70,"high",Table1[[#This Row],[score]]&gt;50,"medium",Table1[[#This Row],[score]]&lt;=50,"low")</f>
        <v>medium</v>
      </c>
    </row>
    <row r="1233" spans="1:12" x14ac:dyDescent="0.3">
      <c r="A1233" t="s">
        <v>1244</v>
      </c>
      <c r="B1233" s="1">
        <v>44666</v>
      </c>
      <c r="C1233">
        <v>61</v>
      </c>
      <c r="D1233" t="s">
        <v>9</v>
      </c>
      <c r="E1233" t="s">
        <v>10</v>
      </c>
      <c r="F1233">
        <v>107000000</v>
      </c>
      <c r="G1233">
        <v>247575382.59999999</v>
      </c>
      <c r="H1233" t="s">
        <v>17</v>
      </c>
      <c r="I1233">
        <f>YEAR(Table1[[#This Row],[date]])</f>
        <v>2022</v>
      </c>
      <c r="J1233">
        <f>Table1[[#This Row],[revenue]]-Table1[[#This Row],[budget_x]]</f>
        <v>140575382.59999999</v>
      </c>
      <c r="K1233" s="7">
        <f>Table1[[#This Row],[profit /loss ]]/Table1[[#This Row],[budget_x]]</f>
        <v>1.3137886224299065</v>
      </c>
      <c r="L1233" t="str" cm="1">
        <f t="array" ref="L1233">_xlfn.IFS(Table1[[#This Row],[score]]&gt;70,"high",Table1[[#This Row],[score]]&gt;50,"medium",Table1[[#This Row],[score]]&lt;=50,"low")</f>
        <v>medium</v>
      </c>
    </row>
    <row r="1234" spans="1:12" x14ac:dyDescent="0.3">
      <c r="A1234" t="s">
        <v>1245</v>
      </c>
      <c r="B1234" s="1">
        <v>40400</v>
      </c>
      <c r="C1234">
        <v>59</v>
      </c>
      <c r="D1234" t="s">
        <v>9</v>
      </c>
      <c r="E1234" t="s">
        <v>10</v>
      </c>
      <c r="F1234">
        <v>125000000</v>
      </c>
      <c r="G1234">
        <v>493214888</v>
      </c>
      <c r="H1234" t="s">
        <v>11</v>
      </c>
      <c r="I1234">
        <f>YEAR(Table1[[#This Row],[date]])</f>
        <v>2010</v>
      </c>
      <c r="J1234">
        <f>Table1[[#This Row],[revenue]]-Table1[[#This Row],[budget_x]]</f>
        <v>368214888</v>
      </c>
      <c r="K1234" s="7">
        <f>Table1[[#This Row],[profit /loss ]]/Table1[[#This Row],[budget_x]]</f>
        <v>2.9457191040000001</v>
      </c>
      <c r="L1234" t="str" cm="1">
        <f t="array" ref="L1234">_xlfn.IFS(Table1[[#This Row],[score]]&gt;70,"high",Table1[[#This Row],[score]]&gt;50,"medium",Table1[[#This Row],[score]]&lt;=50,"low")</f>
        <v>medium</v>
      </c>
    </row>
    <row r="1235" spans="1:12" x14ac:dyDescent="0.3">
      <c r="A1235" t="s">
        <v>1245</v>
      </c>
      <c r="B1235" s="1">
        <v>40400</v>
      </c>
      <c r="C1235">
        <v>59</v>
      </c>
      <c r="D1235" t="s">
        <v>9</v>
      </c>
      <c r="E1235" t="s">
        <v>10</v>
      </c>
      <c r="F1235">
        <v>15000000</v>
      </c>
      <c r="G1235">
        <v>44400000</v>
      </c>
      <c r="H1235" t="s">
        <v>11</v>
      </c>
      <c r="I1235">
        <f>YEAR(Table1[[#This Row],[date]])</f>
        <v>2010</v>
      </c>
      <c r="J1235">
        <f>Table1[[#This Row],[revenue]]-Table1[[#This Row],[budget_x]]</f>
        <v>29400000</v>
      </c>
      <c r="K1235" s="7">
        <f>Table1[[#This Row],[profit /loss ]]/Table1[[#This Row],[budget_x]]</f>
        <v>1.96</v>
      </c>
      <c r="L1235" t="str" cm="1">
        <f t="array" ref="L1235">_xlfn.IFS(Table1[[#This Row],[score]]&gt;70,"high",Table1[[#This Row],[score]]&gt;50,"medium",Table1[[#This Row],[score]]&lt;=50,"low")</f>
        <v>medium</v>
      </c>
    </row>
    <row r="1236" spans="1:12" x14ac:dyDescent="0.3">
      <c r="A1236" t="s">
        <v>1246</v>
      </c>
      <c r="B1236" s="1">
        <v>44722</v>
      </c>
      <c r="C1236">
        <v>61</v>
      </c>
      <c r="D1236" t="s">
        <v>9</v>
      </c>
      <c r="E1236" t="s">
        <v>10</v>
      </c>
      <c r="F1236">
        <v>98600000</v>
      </c>
      <c r="G1236">
        <v>286173694.39999998</v>
      </c>
      <c r="H1236" t="s">
        <v>30</v>
      </c>
      <c r="I1236">
        <f>YEAR(Table1[[#This Row],[date]])</f>
        <v>2022</v>
      </c>
      <c r="J1236">
        <f>Table1[[#This Row],[revenue]]-Table1[[#This Row],[budget_x]]</f>
        <v>187573694.39999998</v>
      </c>
      <c r="K1236" s="7">
        <f>Table1[[#This Row],[profit /loss ]]/Table1[[#This Row],[budget_x]]</f>
        <v>1.9023701257606489</v>
      </c>
      <c r="L1236" t="str" cm="1">
        <f t="array" ref="L1236">_xlfn.IFS(Table1[[#This Row],[score]]&gt;70,"high",Table1[[#This Row],[score]]&gt;50,"medium",Table1[[#This Row],[score]]&lt;=50,"low")</f>
        <v>medium</v>
      </c>
    </row>
    <row r="1237" spans="1:12" x14ac:dyDescent="0.3">
      <c r="A1237" t="s">
        <v>1247</v>
      </c>
      <c r="B1237" s="1">
        <v>43460</v>
      </c>
      <c r="C1237">
        <v>69</v>
      </c>
      <c r="D1237" t="s">
        <v>9</v>
      </c>
      <c r="E1237" t="s">
        <v>10</v>
      </c>
      <c r="F1237">
        <v>160000000</v>
      </c>
      <c r="G1237">
        <v>1143758700</v>
      </c>
      <c r="H1237" t="s">
        <v>11</v>
      </c>
      <c r="I1237">
        <f>YEAR(Table1[[#This Row],[date]])</f>
        <v>2018</v>
      </c>
      <c r="J1237">
        <f>Table1[[#This Row],[revenue]]-Table1[[#This Row],[budget_x]]</f>
        <v>983758700</v>
      </c>
      <c r="K1237" s="7">
        <f>Table1[[#This Row],[profit /loss ]]/Table1[[#This Row],[budget_x]]</f>
        <v>6.1484918750000004</v>
      </c>
      <c r="L1237" t="str" cm="1">
        <f t="array" ref="L1237">_xlfn.IFS(Table1[[#This Row],[score]]&gt;70,"high",Table1[[#This Row],[score]]&gt;50,"medium",Table1[[#This Row],[score]]&lt;=50,"low")</f>
        <v>medium</v>
      </c>
    </row>
    <row r="1238" spans="1:12" x14ac:dyDescent="0.3">
      <c r="A1238" t="s">
        <v>1248</v>
      </c>
      <c r="B1238" s="1">
        <v>42440</v>
      </c>
      <c r="C1238">
        <v>65</v>
      </c>
      <c r="D1238" t="s">
        <v>9</v>
      </c>
      <c r="E1238" t="s">
        <v>10</v>
      </c>
      <c r="F1238">
        <v>16800000</v>
      </c>
      <c r="G1238">
        <v>7313697</v>
      </c>
      <c r="H1238" t="s">
        <v>17</v>
      </c>
      <c r="I1238">
        <f>YEAR(Table1[[#This Row],[date]])</f>
        <v>2016</v>
      </c>
      <c r="J1238">
        <f>Table1[[#This Row],[revenue]]-Table1[[#This Row],[budget_x]]</f>
        <v>-9486303</v>
      </c>
      <c r="K1238" s="7">
        <f>Table1[[#This Row],[profit /loss ]]/Table1[[#This Row],[budget_x]]</f>
        <v>-0.56466089285714283</v>
      </c>
      <c r="L1238" t="str" cm="1">
        <f t="array" ref="L1238">_xlfn.IFS(Table1[[#This Row],[score]]&gt;70,"high",Table1[[#This Row],[score]]&gt;50,"medium",Table1[[#This Row],[score]]&lt;=50,"low")</f>
        <v>medium</v>
      </c>
    </row>
    <row r="1239" spans="1:12" x14ac:dyDescent="0.3">
      <c r="A1239" t="s">
        <v>1249</v>
      </c>
      <c r="B1239" s="1">
        <v>42887</v>
      </c>
      <c r="C1239">
        <v>72</v>
      </c>
      <c r="D1239" t="s">
        <v>9</v>
      </c>
      <c r="E1239" t="s">
        <v>10</v>
      </c>
      <c r="F1239">
        <v>150000000</v>
      </c>
      <c r="G1239">
        <v>817691766</v>
      </c>
      <c r="H1239" t="s">
        <v>11</v>
      </c>
      <c r="I1239">
        <f>YEAR(Table1[[#This Row],[date]])</f>
        <v>2017</v>
      </c>
      <c r="J1239">
        <f>Table1[[#This Row],[revenue]]-Table1[[#This Row],[budget_x]]</f>
        <v>667691766</v>
      </c>
      <c r="K1239" s="7">
        <f>Table1[[#This Row],[profit /loss ]]/Table1[[#This Row],[budget_x]]</f>
        <v>4.4512784400000003</v>
      </c>
      <c r="L1239" t="str" cm="1">
        <f t="array" ref="L1239">_xlfn.IFS(Table1[[#This Row],[score]]&gt;70,"high",Table1[[#This Row],[score]]&gt;50,"medium",Table1[[#This Row],[score]]&lt;=50,"low")</f>
        <v>high</v>
      </c>
    </row>
    <row r="1240" spans="1:12" x14ac:dyDescent="0.3">
      <c r="A1240" t="s">
        <v>1250</v>
      </c>
      <c r="B1240" s="1">
        <v>44866</v>
      </c>
      <c r="C1240">
        <v>56</v>
      </c>
      <c r="D1240" t="s">
        <v>9</v>
      </c>
      <c r="E1240" t="s">
        <v>10</v>
      </c>
      <c r="F1240">
        <v>109200000</v>
      </c>
      <c r="G1240">
        <v>260090578.40000001</v>
      </c>
      <c r="H1240" t="s">
        <v>11</v>
      </c>
      <c r="I1240">
        <f>YEAR(Table1[[#This Row],[date]])</f>
        <v>2022</v>
      </c>
      <c r="J1240">
        <f>Table1[[#This Row],[revenue]]-Table1[[#This Row],[budget_x]]</f>
        <v>150890578.40000001</v>
      </c>
      <c r="K1240" s="7">
        <f>Table1[[#This Row],[profit /loss ]]/Table1[[#This Row],[budget_x]]</f>
        <v>1.3817818534798536</v>
      </c>
      <c r="L1240" t="str" cm="1">
        <f t="array" ref="L1240">_xlfn.IFS(Table1[[#This Row],[score]]&gt;70,"high",Table1[[#This Row],[score]]&gt;50,"medium",Table1[[#This Row],[score]]&lt;=50,"low")</f>
        <v>medium</v>
      </c>
    </row>
    <row r="1241" spans="1:12" x14ac:dyDescent="0.3">
      <c r="A1241" t="s">
        <v>1251</v>
      </c>
      <c r="B1241" s="1">
        <v>36419</v>
      </c>
      <c r="C1241">
        <v>65</v>
      </c>
      <c r="D1241" t="s">
        <v>9</v>
      </c>
      <c r="E1241" t="s">
        <v>10</v>
      </c>
      <c r="F1241">
        <v>30000000</v>
      </c>
      <c r="G1241">
        <v>228641283</v>
      </c>
      <c r="H1241" t="s">
        <v>11</v>
      </c>
      <c r="I1241">
        <f>YEAR(Table1[[#This Row],[date]])</f>
        <v>1999</v>
      </c>
      <c r="J1241">
        <f>Table1[[#This Row],[revenue]]-Table1[[#This Row],[budget_x]]</f>
        <v>198641283</v>
      </c>
      <c r="K1241" s="7">
        <f>Table1[[#This Row],[profit /loss ]]/Table1[[#This Row],[budget_x]]</f>
        <v>6.6213761</v>
      </c>
      <c r="L1241" t="str" cm="1">
        <f t="array" ref="L1241">_xlfn.IFS(Table1[[#This Row],[score]]&gt;70,"high",Table1[[#This Row],[score]]&gt;50,"medium",Table1[[#This Row],[score]]&lt;=50,"low")</f>
        <v>medium</v>
      </c>
    </row>
    <row r="1242" spans="1:12" x14ac:dyDescent="0.3">
      <c r="A1242" t="s">
        <v>1252</v>
      </c>
      <c r="B1242" s="1">
        <v>40675</v>
      </c>
      <c r="C1242">
        <v>69</v>
      </c>
      <c r="D1242" t="s">
        <v>9</v>
      </c>
      <c r="E1242" t="s">
        <v>10</v>
      </c>
      <c r="F1242">
        <v>1500000</v>
      </c>
      <c r="G1242">
        <v>99870886</v>
      </c>
      <c r="H1242" t="s">
        <v>11</v>
      </c>
      <c r="I1242">
        <f>YEAR(Table1[[#This Row],[date]])</f>
        <v>2011</v>
      </c>
      <c r="J1242">
        <f>Table1[[#This Row],[revenue]]-Table1[[#This Row],[budget_x]]</f>
        <v>98370886</v>
      </c>
      <c r="K1242" s="7">
        <f>Table1[[#This Row],[profit /loss ]]/Table1[[#This Row],[budget_x]]</f>
        <v>65.580590666666666</v>
      </c>
      <c r="L1242" t="str" cm="1">
        <f t="array" ref="L1242">_xlfn.IFS(Table1[[#This Row],[score]]&gt;70,"high",Table1[[#This Row],[score]]&gt;50,"medium",Table1[[#This Row],[score]]&lt;=50,"low")</f>
        <v>medium</v>
      </c>
    </row>
    <row r="1243" spans="1:12" x14ac:dyDescent="0.3">
      <c r="A1243" t="s">
        <v>1253</v>
      </c>
      <c r="B1243" s="1">
        <v>39365</v>
      </c>
      <c r="C1243">
        <v>64</v>
      </c>
      <c r="D1243" t="s">
        <v>9</v>
      </c>
      <c r="E1243" t="s">
        <v>10</v>
      </c>
      <c r="F1243">
        <v>180000000</v>
      </c>
      <c r="G1243">
        <v>256585882</v>
      </c>
      <c r="H1243" t="s">
        <v>11</v>
      </c>
      <c r="I1243">
        <f>YEAR(Table1[[#This Row],[date]])</f>
        <v>2007</v>
      </c>
      <c r="J1243">
        <f>Table1[[#This Row],[revenue]]-Table1[[#This Row],[budget_x]]</f>
        <v>76585882</v>
      </c>
      <c r="K1243" s="7">
        <f>Table1[[#This Row],[profit /loss ]]/Table1[[#This Row],[budget_x]]</f>
        <v>0.42547712222222223</v>
      </c>
      <c r="L1243" t="str" cm="1">
        <f t="array" ref="L1243">_xlfn.IFS(Table1[[#This Row],[score]]&gt;70,"high",Table1[[#This Row],[score]]&gt;50,"medium",Table1[[#This Row],[score]]&lt;=50,"low")</f>
        <v>medium</v>
      </c>
    </row>
    <row r="1244" spans="1:12" x14ac:dyDescent="0.3">
      <c r="A1244" t="s">
        <v>1254</v>
      </c>
      <c r="B1244" s="1">
        <v>44127</v>
      </c>
      <c r="C1244">
        <v>69</v>
      </c>
      <c r="D1244" t="s">
        <v>9</v>
      </c>
      <c r="E1244" t="s">
        <v>10</v>
      </c>
      <c r="F1244">
        <v>116600000</v>
      </c>
      <c r="G1244">
        <v>487532814.39999998</v>
      </c>
      <c r="H1244" t="s">
        <v>11</v>
      </c>
      <c r="I1244">
        <f>YEAR(Table1[[#This Row],[date]])</f>
        <v>2020</v>
      </c>
      <c r="J1244">
        <f>Table1[[#This Row],[revenue]]-Table1[[#This Row],[budget_x]]</f>
        <v>370932814.39999998</v>
      </c>
      <c r="K1244" s="7">
        <f>Table1[[#This Row],[profit /loss ]]/Table1[[#This Row],[budget_x]]</f>
        <v>3.1812419759862776</v>
      </c>
      <c r="L1244" t="str" cm="1">
        <f t="array" ref="L1244">_xlfn.IFS(Table1[[#This Row],[score]]&gt;70,"high",Table1[[#This Row],[score]]&gt;50,"medium",Table1[[#This Row],[score]]&lt;=50,"low")</f>
        <v>medium</v>
      </c>
    </row>
    <row r="1245" spans="1:12" x14ac:dyDescent="0.3">
      <c r="A1245" t="s">
        <v>1255</v>
      </c>
      <c r="B1245" s="1">
        <v>42957</v>
      </c>
      <c r="C1245">
        <v>75</v>
      </c>
      <c r="D1245" t="s">
        <v>9</v>
      </c>
      <c r="E1245" t="s">
        <v>10</v>
      </c>
      <c r="F1245">
        <v>34000000</v>
      </c>
      <c r="G1245">
        <v>226977991</v>
      </c>
      <c r="H1245" t="s">
        <v>11</v>
      </c>
      <c r="I1245">
        <f>YEAR(Table1[[#This Row],[date]])</f>
        <v>2017</v>
      </c>
      <c r="J1245">
        <f>Table1[[#This Row],[revenue]]-Table1[[#This Row],[budget_x]]</f>
        <v>192977991</v>
      </c>
      <c r="K1245" s="7">
        <f>Table1[[#This Row],[profit /loss ]]/Table1[[#This Row],[budget_x]]</f>
        <v>5.6758232647058824</v>
      </c>
      <c r="L1245" t="str" cm="1">
        <f t="array" ref="L1245">_xlfn.IFS(Table1[[#This Row],[score]]&gt;70,"high",Table1[[#This Row],[score]]&gt;50,"medium",Table1[[#This Row],[score]]&lt;=50,"low")</f>
        <v>high</v>
      </c>
    </row>
    <row r="1246" spans="1:12" x14ac:dyDescent="0.3">
      <c r="A1246" t="s">
        <v>1256</v>
      </c>
      <c r="B1246" s="1">
        <v>42804</v>
      </c>
      <c r="C1246">
        <v>65</v>
      </c>
      <c r="D1246" t="s">
        <v>9</v>
      </c>
      <c r="E1246" t="s">
        <v>10</v>
      </c>
      <c r="F1246">
        <v>185000000</v>
      </c>
      <c r="G1246">
        <v>561072059</v>
      </c>
      <c r="H1246" t="s">
        <v>11</v>
      </c>
      <c r="I1246">
        <f>YEAR(Table1[[#This Row],[date]])</f>
        <v>2017</v>
      </c>
      <c r="J1246">
        <f>Table1[[#This Row],[revenue]]-Table1[[#This Row],[budget_x]]</f>
        <v>376072059</v>
      </c>
      <c r="K1246" s="7">
        <f>Table1[[#This Row],[profit /loss ]]/Table1[[#This Row],[budget_x]]</f>
        <v>2.0328219405405403</v>
      </c>
      <c r="L1246" t="str" cm="1">
        <f t="array" ref="L1246">_xlfn.IFS(Table1[[#This Row],[score]]&gt;70,"high",Table1[[#This Row],[score]]&gt;50,"medium",Table1[[#This Row],[score]]&lt;=50,"low")</f>
        <v>medium</v>
      </c>
    </row>
    <row r="1247" spans="1:12" x14ac:dyDescent="0.3">
      <c r="A1247" t="s">
        <v>1257</v>
      </c>
      <c r="B1247" s="1">
        <v>42217</v>
      </c>
      <c r="C1247">
        <v>71</v>
      </c>
      <c r="D1247" t="s">
        <v>9</v>
      </c>
      <c r="E1247" t="s">
        <v>10</v>
      </c>
      <c r="F1247">
        <v>124200000</v>
      </c>
      <c r="G1247">
        <v>464769609.60000002</v>
      </c>
      <c r="H1247" t="s">
        <v>11</v>
      </c>
      <c r="I1247">
        <f>YEAR(Table1[[#This Row],[date]])</f>
        <v>2015</v>
      </c>
      <c r="J1247">
        <f>Table1[[#This Row],[revenue]]-Table1[[#This Row],[budget_x]]</f>
        <v>340569609.60000002</v>
      </c>
      <c r="K1247" s="7">
        <f>Table1[[#This Row],[profit /loss ]]/Table1[[#This Row],[budget_x]]</f>
        <v>2.742106357487923</v>
      </c>
      <c r="L1247" t="str" cm="1">
        <f t="array" ref="L1247">_xlfn.IFS(Table1[[#This Row],[score]]&gt;70,"high",Table1[[#This Row],[score]]&gt;50,"medium",Table1[[#This Row],[score]]&lt;=50,"low")</f>
        <v>high</v>
      </c>
    </row>
    <row r="1248" spans="1:12" x14ac:dyDescent="0.3">
      <c r="A1248" t="s">
        <v>1258</v>
      </c>
      <c r="B1248" s="1">
        <v>33948</v>
      </c>
      <c r="C1248">
        <v>67</v>
      </c>
      <c r="D1248" t="s">
        <v>9</v>
      </c>
      <c r="E1248" t="s">
        <v>10</v>
      </c>
      <c r="F1248">
        <v>20000000</v>
      </c>
      <c r="G1248">
        <v>358994850</v>
      </c>
      <c r="H1248" t="s">
        <v>11</v>
      </c>
      <c r="I1248">
        <f>YEAR(Table1[[#This Row],[date]])</f>
        <v>1992</v>
      </c>
      <c r="J1248">
        <f>Table1[[#This Row],[revenue]]-Table1[[#This Row],[budget_x]]</f>
        <v>338994850</v>
      </c>
      <c r="K1248" s="7">
        <f>Table1[[#This Row],[profit /loss ]]/Table1[[#This Row],[budget_x]]</f>
        <v>16.949742499999999</v>
      </c>
      <c r="L1248" t="str" cm="1">
        <f t="array" ref="L1248">_xlfn.IFS(Table1[[#This Row],[score]]&gt;70,"high",Table1[[#This Row],[score]]&gt;50,"medium",Table1[[#This Row],[score]]&lt;=50,"low")</f>
        <v>medium</v>
      </c>
    </row>
    <row r="1249" spans="1:12" x14ac:dyDescent="0.3">
      <c r="A1249" t="s">
        <v>1259</v>
      </c>
      <c r="B1249" s="1">
        <v>44974</v>
      </c>
      <c r="C1249">
        <v>20</v>
      </c>
      <c r="D1249" t="s">
        <v>9</v>
      </c>
      <c r="E1249" t="s">
        <v>626</v>
      </c>
      <c r="F1249">
        <v>12001040</v>
      </c>
      <c r="G1249">
        <v>38139010</v>
      </c>
      <c r="H1249" t="s">
        <v>627</v>
      </c>
      <c r="I1249">
        <f>YEAR(Table1[[#This Row],[date]])</f>
        <v>2023</v>
      </c>
      <c r="J1249">
        <f>Table1[[#This Row],[revenue]]-Table1[[#This Row],[budget_x]]</f>
        <v>26137970</v>
      </c>
      <c r="K1249" s="7">
        <f>Table1[[#This Row],[profit /loss ]]/Table1[[#This Row],[budget_x]]</f>
        <v>2.177975408797904</v>
      </c>
      <c r="L1249" t="str" cm="1">
        <f t="array" ref="L1249">_xlfn.IFS(Table1[[#This Row],[score]]&gt;70,"high",Table1[[#This Row],[score]]&gt;50,"medium",Table1[[#This Row],[score]]&lt;=50,"low")</f>
        <v>low</v>
      </c>
    </row>
    <row r="1250" spans="1:12" x14ac:dyDescent="0.3">
      <c r="A1250" t="s">
        <v>1260</v>
      </c>
      <c r="B1250" s="1">
        <v>42307</v>
      </c>
      <c r="C1250">
        <v>65</v>
      </c>
      <c r="D1250" t="s">
        <v>9</v>
      </c>
      <c r="E1250" t="s">
        <v>10</v>
      </c>
      <c r="F1250">
        <v>15000000</v>
      </c>
      <c r="G1250">
        <v>15554855</v>
      </c>
      <c r="H1250" t="s">
        <v>17</v>
      </c>
      <c r="I1250">
        <f>YEAR(Table1[[#This Row],[date]])</f>
        <v>2015</v>
      </c>
      <c r="J1250">
        <f>Table1[[#This Row],[revenue]]-Table1[[#This Row],[budget_x]]</f>
        <v>554855</v>
      </c>
      <c r="K1250" s="7">
        <f>Table1[[#This Row],[profit /loss ]]/Table1[[#This Row],[budget_x]]</f>
        <v>3.6990333333333333E-2</v>
      </c>
      <c r="L1250" t="str" cm="1">
        <f t="array" ref="L1250">_xlfn.IFS(Table1[[#This Row],[score]]&gt;70,"high",Table1[[#This Row],[score]]&gt;50,"medium",Table1[[#This Row],[score]]&lt;=50,"low")</f>
        <v>medium</v>
      </c>
    </row>
    <row r="1251" spans="1:12" x14ac:dyDescent="0.3">
      <c r="A1251" t="s">
        <v>1261</v>
      </c>
      <c r="B1251" s="1">
        <v>44238</v>
      </c>
      <c r="C1251">
        <v>68</v>
      </c>
      <c r="D1251" t="s">
        <v>9</v>
      </c>
      <c r="E1251" t="s">
        <v>83</v>
      </c>
      <c r="F1251">
        <v>52540000</v>
      </c>
      <c r="G1251">
        <v>532054</v>
      </c>
      <c r="H1251" t="s">
        <v>108</v>
      </c>
      <c r="I1251">
        <f>YEAR(Table1[[#This Row],[date]])</f>
        <v>2021</v>
      </c>
      <c r="J1251">
        <f>Table1[[#This Row],[revenue]]-Table1[[#This Row],[budget_x]]</f>
        <v>-52007946</v>
      </c>
      <c r="K1251" s="7">
        <f>Table1[[#This Row],[profit /loss ]]/Table1[[#This Row],[budget_x]]</f>
        <v>-0.98987335363532547</v>
      </c>
      <c r="L1251" t="str" cm="1">
        <f t="array" ref="L1251">_xlfn.IFS(Table1[[#This Row],[score]]&gt;70,"high",Table1[[#This Row],[score]]&gt;50,"medium",Table1[[#This Row],[score]]&lt;=50,"low")</f>
        <v>medium</v>
      </c>
    </row>
    <row r="1252" spans="1:12" x14ac:dyDescent="0.3">
      <c r="A1252" t="s">
        <v>1262</v>
      </c>
      <c r="B1252" s="1">
        <v>41082</v>
      </c>
      <c r="C1252">
        <v>74</v>
      </c>
      <c r="D1252" t="s">
        <v>9</v>
      </c>
      <c r="E1252" t="s">
        <v>15</v>
      </c>
      <c r="F1252">
        <v>85000000</v>
      </c>
      <c r="G1252">
        <v>645835675.20000005</v>
      </c>
      <c r="H1252" t="s">
        <v>52</v>
      </c>
      <c r="I1252">
        <f>YEAR(Table1[[#This Row],[date]])</f>
        <v>2012</v>
      </c>
      <c r="J1252">
        <f>Table1[[#This Row],[revenue]]-Table1[[#This Row],[budget_x]]</f>
        <v>560835675.20000005</v>
      </c>
      <c r="K1252" s="7">
        <f>Table1[[#This Row],[profit /loss ]]/Table1[[#This Row],[budget_x]]</f>
        <v>6.5980667670588238</v>
      </c>
      <c r="L1252" t="str" cm="1">
        <f t="array" ref="L1252">_xlfn.IFS(Table1[[#This Row],[score]]&gt;70,"high",Table1[[#This Row],[score]]&gt;50,"medium",Table1[[#This Row],[score]]&lt;=50,"low")</f>
        <v>high</v>
      </c>
    </row>
    <row r="1253" spans="1:12" x14ac:dyDescent="0.3">
      <c r="A1253" t="s">
        <v>1263</v>
      </c>
      <c r="B1253" s="1">
        <v>43552</v>
      </c>
      <c r="C1253">
        <v>83</v>
      </c>
      <c r="D1253" t="s">
        <v>9</v>
      </c>
      <c r="E1253" t="s">
        <v>10</v>
      </c>
      <c r="F1253">
        <v>7000000</v>
      </c>
      <c r="G1253">
        <v>92554209</v>
      </c>
      <c r="H1253" t="s">
        <v>11</v>
      </c>
      <c r="I1253">
        <f>YEAR(Table1[[#This Row],[date]])</f>
        <v>2019</v>
      </c>
      <c r="J1253">
        <f>Table1[[#This Row],[revenue]]-Table1[[#This Row],[budget_x]]</f>
        <v>85554209</v>
      </c>
      <c r="K1253" s="7">
        <f>Table1[[#This Row],[profit /loss ]]/Table1[[#This Row],[budget_x]]</f>
        <v>12.222029857142857</v>
      </c>
      <c r="L1253" t="str" cm="1">
        <f t="array" ref="L1253">_xlfn.IFS(Table1[[#This Row],[score]]&gt;70,"high",Table1[[#This Row],[score]]&gt;50,"medium",Table1[[#This Row],[score]]&lt;=50,"low")</f>
        <v>high</v>
      </c>
    </row>
    <row r="1254" spans="1:12" x14ac:dyDescent="0.3">
      <c r="A1254" t="s">
        <v>1264</v>
      </c>
      <c r="B1254" s="1">
        <v>40060</v>
      </c>
      <c r="C1254">
        <v>61</v>
      </c>
      <c r="D1254" t="s">
        <v>9</v>
      </c>
      <c r="E1254" t="s">
        <v>10</v>
      </c>
      <c r="F1254">
        <v>10880000</v>
      </c>
      <c r="G1254">
        <v>5802422</v>
      </c>
      <c r="H1254" t="s">
        <v>17</v>
      </c>
      <c r="I1254">
        <f>YEAR(Table1[[#This Row],[date]])</f>
        <v>2009</v>
      </c>
      <c r="J1254">
        <f>Table1[[#This Row],[revenue]]-Table1[[#This Row],[budget_x]]</f>
        <v>-5077578</v>
      </c>
      <c r="K1254" s="7">
        <f>Table1[[#This Row],[profit /loss ]]/Table1[[#This Row],[budget_x]]</f>
        <v>-0.46668915441176473</v>
      </c>
      <c r="L1254" t="str" cm="1">
        <f t="array" ref="L1254">_xlfn.IFS(Table1[[#This Row],[score]]&gt;70,"high",Table1[[#This Row],[score]]&gt;50,"medium",Table1[[#This Row],[score]]&lt;=50,"low")</f>
        <v>medium</v>
      </c>
    </row>
    <row r="1255" spans="1:12" x14ac:dyDescent="0.3">
      <c r="A1255" t="s">
        <v>1265</v>
      </c>
      <c r="B1255" s="1">
        <v>40465</v>
      </c>
      <c r="C1255">
        <v>72</v>
      </c>
      <c r="D1255" t="s">
        <v>9</v>
      </c>
      <c r="E1255" t="s">
        <v>10</v>
      </c>
      <c r="F1255">
        <v>37000000</v>
      </c>
      <c r="G1255">
        <v>152566881</v>
      </c>
      <c r="H1255" t="s">
        <v>11</v>
      </c>
      <c r="I1255">
        <f>YEAR(Table1[[#This Row],[date]])</f>
        <v>2010</v>
      </c>
      <c r="J1255">
        <f>Table1[[#This Row],[revenue]]-Table1[[#This Row],[budget_x]]</f>
        <v>115566881</v>
      </c>
      <c r="K1255" s="7">
        <f>Table1[[#This Row],[profit /loss ]]/Table1[[#This Row],[budget_x]]</f>
        <v>3.1234292162162163</v>
      </c>
      <c r="L1255" t="str" cm="1">
        <f t="array" ref="L1255">_xlfn.IFS(Table1[[#This Row],[score]]&gt;70,"high",Table1[[#This Row],[score]]&gt;50,"medium",Table1[[#This Row],[score]]&lt;=50,"low")</f>
        <v>high</v>
      </c>
    </row>
    <row r="1256" spans="1:12" x14ac:dyDescent="0.3">
      <c r="A1256" t="s">
        <v>1266</v>
      </c>
      <c r="B1256" s="1">
        <v>44438</v>
      </c>
      <c r="C1256">
        <v>78</v>
      </c>
      <c r="D1256" t="s">
        <v>9</v>
      </c>
      <c r="E1256" t="s">
        <v>10</v>
      </c>
      <c r="F1256">
        <v>116000000</v>
      </c>
      <c r="G1256">
        <v>788968355.60000002</v>
      </c>
      <c r="H1256" t="s">
        <v>11</v>
      </c>
      <c r="I1256">
        <f>YEAR(Table1[[#This Row],[date]])</f>
        <v>2021</v>
      </c>
      <c r="J1256">
        <f>Table1[[#This Row],[revenue]]-Table1[[#This Row],[budget_x]]</f>
        <v>672968355.60000002</v>
      </c>
      <c r="K1256" s="7">
        <f>Table1[[#This Row],[profit /loss ]]/Table1[[#This Row],[budget_x]]</f>
        <v>5.8014513413793107</v>
      </c>
      <c r="L1256" t="str" cm="1">
        <f t="array" ref="L1256">_xlfn.IFS(Table1[[#This Row],[score]]&gt;70,"high",Table1[[#This Row],[score]]&gt;50,"medium",Table1[[#This Row],[score]]&lt;=50,"low")</f>
        <v>high</v>
      </c>
    </row>
    <row r="1257" spans="1:12" x14ac:dyDescent="0.3">
      <c r="A1257" t="s">
        <v>1267</v>
      </c>
      <c r="B1257" s="1">
        <v>38120</v>
      </c>
      <c r="C1257">
        <v>71</v>
      </c>
      <c r="D1257" t="s">
        <v>9</v>
      </c>
      <c r="E1257" t="s">
        <v>10</v>
      </c>
      <c r="F1257">
        <v>150000000</v>
      </c>
      <c r="G1257">
        <v>483152040</v>
      </c>
      <c r="H1257" t="s">
        <v>11</v>
      </c>
      <c r="I1257">
        <f>YEAR(Table1[[#This Row],[date]])</f>
        <v>2004</v>
      </c>
      <c r="J1257">
        <f>Table1[[#This Row],[revenue]]-Table1[[#This Row],[budget_x]]</f>
        <v>333152040</v>
      </c>
      <c r="K1257" s="7">
        <f>Table1[[#This Row],[profit /loss ]]/Table1[[#This Row],[budget_x]]</f>
        <v>2.2210136</v>
      </c>
      <c r="L1257" t="str" cm="1">
        <f t="array" ref="L1257">_xlfn.IFS(Table1[[#This Row],[score]]&gt;70,"high",Table1[[#This Row],[score]]&gt;50,"medium",Table1[[#This Row],[score]]&lt;=50,"low")</f>
        <v>high</v>
      </c>
    </row>
    <row r="1258" spans="1:12" x14ac:dyDescent="0.3">
      <c r="A1258" t="s">
        <v>1268</v>
      </c>
      <c r="B1258" s="1">
        <v>29181</v>
      </c>
      <c r="C1258">
        <v>78</v>
      </c>
      <c r="D1258" t="s">
        <v>9</v>
      </c>
      <c r="E1258" t="s">
        <v>10</v>
      </c>
      <c r="F1258">
        <v>4000000</v>
      </c>
      <c r="G1258">
        <v>20522496</v>
      </c>
      <c r="H1258" t="s">
        <v>11</v>
      </c>
      <c r="I1258">
        <f>YEAR(Table1[[#This Row],[date]])</f>
        <v>1979</v>
      </c>
      <c r="J1258">
        <f>Table1[[#This Row],[revenue]]-Table1[[#This Row],[budget_x]]</f>
        <v>16522496</v>
      </c>
      <c r="K1258" s="7">
        <f>Table1[[#This Row],[profit /loss ]]/Table1[[#This Row],[budget_x]]</f>
        <v>4.1306240000000001</v>
      </c>
      <c r="L1258" t="str" cm="1">
        <f t="array" ref="L1258">_xlfn.IFS(Table1[[#This Row],[score]]&gt;70,"high",Table1[[#This Row],[score]]&gt;50,"medium",Table1[[#This Row],[score]]&lt;=50,"low")</f>
        <v>high</v>
      </c>
    </row>
    <row r="1259" spans="1:12" x14ac:dyDescent="0.3">
      <c r="A1259" t="s">
        <v>1269</v>
      </c>
      <c r="B1259" s="1">
        <v>31323</v>
      </c>
      <c r="C1259">
        <v>66</v>
      </c>
      <c r="D1259" t="s">
        <v>9</v>
      </c>
      <c r="E1259" t="s">
        <v>10</v>
      </c>
      <c r="F1259">
        <v>44000000</v>
      </c>
      <c r="G1259">
        <v>300400000</v>
      </c>
      <c r="H1259" t="s">
        <v>11</v>
      </c>
      <c r="I1259">
        <f>YEAR(Table1[[#This Row],[date]])</f>
        <v>1985</v>
      </c>
      <c r="J1259">
        <f>Table1[[#This Row],[revenue]]-Table1[[#This Row],[budget_x]]</f>
        <v>256400000</v>
      </c>
      <c r="K1259" s="7">
        <f>Table1[[#This Row],[profit /loss ]]/Table1[[#This Row],[budget_x]]</f>
        <v>5.8272727272727272</v>
      </c>
      <c r="L1259" t="str" cm="1">
        <f t="array" ref="L1259">_xlfn.IFS(Table1[[#This Row],[score]]&gt;70,"high",Table1[[#This Row],[score]]&gt;50,"medium",Table1[[#This Row],[score]]&lt;=50,"low")</f>
        <v>medium</v>
      </c>
    </row>
    <row r="1260" spans="1:12" x14ac:dyDescent="0.3">
      <c r="A1260" t="s">
        <v>1270</v>
      </c>
      <c r="B1260" s="1">
        <v>36622</v>
      </c>
      <c r="C1260">
        <v>79</v>
      </c>
      <c r="D1260" t="s">
        <v>9</v>
      </c>
      <c r="E1260" t="s">
        <v>10</v>
      </c>
      <c r="F1260">
        <v>50000000</v>
      </c>
      <c r="G1260">
        <v>31333917</v>
      </c>
      <c r="H1260" t="s">
        <v>11</v>
      </c>
      <c r="I1260">
        <f>YEAR(Table1[[#This Row],[date]])</f>
        <v>2000</v>
      </c>
      <c r="J1260">
        <f>Table1[[#This Row],[revenue]]-Table1[[#This Row],[budget_x]]</f>
        <v>-18666083</v>
      </c>
      <c r="K1260" s="7">
        <f>Table1[[#This Row],[profit /loss ]]/Table1[[#This Row],[budget_x]]</f>
        <v>-0.37332166</v>
      </c>
      <c r="L1260" t="str" cm="1">
        <f t="array" ref="L1260">_xlfn.IFS(Table1[[#This Row],[score]]&gt;70,"high",Table1[[#This Row],[score]]&gt;50,"medium",Table1[[#This Row],[score]]&lt;=50,"low")</f>
        <v>high</v>
      </c>
    </row>
    <row r="1261" spans="1:12" x14ac:dyDescent="0.3">
      <c r="A1261" t="s">
        <v>1271</v>
      </c>
      <c r="B1261" s="1">
        <v>43762</v>
      </c>
      <c r="C1261">
        <v>71</v>
      </c>
      <c r="D1261" t="s">
        <v>9</v>
      </c>
      <c r="E1261" t="s">
        <v>10</v>
      </c>
      <c r="F1261">
        <v>6000000</v>
      </c>
      <c r="G1261">
        <v>56785851</v>
      </c>
      <c r="H1261" t="s">
        <v>11</v>
      </c>
      <c r="I1261">
        <f>YEAR(Table1[[#This Row],[date]])</f>
        <v>2019</v>
      </c>
      <c r="J1261">
        <f>Table1[[#This Row],[revenue]]-Table1[[#This Row],[budget_x]]</f>
        <v>50785851</v>
      </c>
      <c r="K1261" s="7">
        <f>Table1[[#This Row],[profit /loss ]]/Table1[[#This Row],[budget_x]]</f>
        <v>8.4643084999999996</v>
      </c>
      <c r="L1261" t="str" cm="1">
        <f t="array" ref="L1261">_xlfn.IFS(Table1[[#This Row],[score]]&gt;70,"high",Table1[[#This Row],[score]]&gt;50,"medium",Table1[[#This Row],[score]]&lt;=50,"low")</f>
        <v>high</v>
      </c>
    </row>
    <row r="1262" spans="1:12" x14ac:dyDescent="0.3">
      <c r="A1262" t="s">
        <v>1272</v>
      </c>
      <c r="B1262" s="1">
        <v>40528</v>
      </c>
      <c r="C1262">
        <v>70</v>
      </c>
      <c r="D1262" t="s">
        <v>9</v>
      </c>
      <c r="E1262" t="s">
        <v>10</v>
      </c>
      <c r="F1262">
        <v>30000000</v>
      </c>
      <c r="G1262">
        <v>102820008</v>
      </c>
      <c r="H1262" t="s">
        <v>11</v>
      </c>
      <c r="I1262">
        <f>YEAR(Table1[[#This Row],[date]])</f>
        <v>2010</v>
      </c>
      <c r="J1262">
        <f>Table1[[#This Row],[revenue]]-Table1[[#This Row],[budget_x]]</f>
        <v>72820008</v>
      </c>
      <c r="K1262" s="7">
        <f>Table1[[#This Row],[profit /loss ]]/Table1[[#This Row],[budget_x]]</f>
        <v>2.4273335999999999</v>
      </c>
      <c r="L1262" t="str" cm="1">
        <f t="array" ref="L1262">_xlfn.IFS(Table1[[#This Row],[score]]&gt;70,"high",Table1[[#This Row],[score]]&gt;50,"medium",Table1[[#This Row],[score]]&lt;=50,"low")</f>
        <v>medium</v>
      </c>
    </row>
    <row r="1263" spans="1:12" x14ac:dyDescent="0.3">
      <c r="A1263" t="s">
        <v>1273</v>
      </c>
      <c r="B1263" s="1">
        <v>41172</v>
      </c>
      <c r="C1263">
        <v>70</v>
      </c>
      <c r="D1263" t="s">
        <v>9</v>
      </c>
      <c r="E1263" t="s">
        <v>10</v>
      </c>
      <c r="F1263">
        <v>85000000</v>
      </c>
      <c r="G1263">
        <v>378119469</v>
      </c>
      <c r="H1263" t="s">
        <v>11</v>
      </c>
      <c r="I1263">
        <f>YEAR(Table1[[#This Row],[date]])</f>
        <v>2012</v>
      </c>
      <c r="J1263">
        <f>Table1[[#This Row],[revenue]]-Table1[[#This Row],[budget_x]]</f>
        <v>293119469</v>
      </c>
      <c r="K1263" s="7">
        <f>Table1[[#This Row],[profit /loss ]]/Table1[[#This Row],[budget_x]]</f>
        <v>3.4484643411764706</v>
      </c>
      <c r="L1263" t="str" cm="1">
        <f t="array" ref="L1263">_xlfn.IFS(Table1[[#This Row],[score]]&gt;70,"high",Table1[[#This Row],[score]]&gt;50,"medium",Table1[[#This Row],[score]]&lt;=50,"low")</f>
        <v>medium</v>
      </c>
    </row>
    <row r="1264" spans="1:12" x14ac:dyDescent="0.3">
      <c r="A1264" t="s">
        <v>1274</v>
      </c>
      <c r="B1264" s="1">
        <v>41216</v>
      </c>
      <c r="C1264">
        <v>57</v>
      </c>
      <c r="D1264" t="s">
        <v>9</v>
      </c>
      <c r="E1264" t="s">
        <v>69</v>
      </c>
      <c r="F1264">
        <v>104698000</v>
      </c>
      <c r="G1264">
        <v>531865785.19999999</v>
      </c>
      <c r="H1264" t="s">
        <v>143</v>
      </c>
      <c r="I1264">
        <f>YEAR(Table1[[#This Row],[date]])</f>
        <v>2012</v>
      </c>
      <c r="J1264">
        <f>Table1[[#This Row],[revenue]]-Table1[[#This Row],[budget_x]]</f>
        <v>427167785.19999999</v>
      </c>
      <c r="K1264" s="7">
        <f>Table1[[#This Row],[profit /loss ]]/Table1[[#This Row],[budget_x]]</f>
        <v>4.0799994765898102</v>
      </c>
      <c r="L1264" t="str" cm="1">
        <f t="array" ref="L1264">_xlfn.IFS(Table1[[#This Row],[score]]&gt;70,"high",Table1[[#This Row],[score]]&gt;50,"medium",Table1[[#This Row],[score]]&lt;=50,"low")</f>
        <v>medium</v>
      </c>
    </row>
    <row r="1265" spans="1:12" x14ac:dyDescent="0.3">
      <c r="A1265" t="s">
        <v>1275</v>
      </c>
      <c r="B1265" s="1">
        <v>42516</v>
      </c>
      <c r="C1265">
        <v>66</v>
      </c>
      <c r="D1265" t="s">
        <v>9</v>
      </c>
      <c r="E1265" t="s">
        <v>10</v>
      </c>
      <c r="F1265">
        <v>170000000</v>
      </c>
      <c r="G1265">
        <v>276928112</v>
      </c>
      <c r="H1265" t="s">
        <v>11</v>
      </c>
      <c r="I1265">
        <f>YEAR(Table1[[#This Row],[date]])</f>
        <v>2016</v>
      </c>
      <c r="J1265">
        <f>Table1[[#This Row],[revenue]]-Table1[[#This Row],[budget_x]]</f>
        <v>106928112</v>
      </c>
      <c r="K1265" s="7">
        <f>Table1[[#This Row],[profit /loss ]]/Table1[[#This Row],[budget_x]]</f>
        <v>0.62898889411764702</v>
      </c>
      <c r="L1265" t="str" cm="1">
        <f t="array" ref="L1265">_xlfn.IFS(Table1[[#This Row],[score]]&gt;70,"high",Table1[[#This Row],[score]]&gt;50,"medium",Table1[[#This Row],[score]]&lt;=50,"low")</f>
        <v>medium</v>
      </c>
    </row>
    <row r="1266" spans="1:12" x14ac:dyDescent="0.3">
      <c r="A1266" t="s">
        <v>1276</v>
      </c>
      <c r="B1266" s="1">
        <v>44685</v>
      </c>
      <c r="C1266">
        <v>70</v>
      </c>
      <c r="D1266" t="s">
        <v>9</v>
      </c>
      <c r="E1266" t="s">
        <v>171</v>
      </c>
      <c r="F1266">
        <v>4300000</v>
      </c>
      <c r="G1266">
        <v>1512938</v>
      </c>
      <c r="H1266" t="s">
        <v>184</v>
      </c>
      <c r="I1266">
        <f>YEAR(Table1[[#This Row],[date]])</f>
        <v>2022</v>
      </c>
      <c r="J1266">
        <f>Table1[[#This Row],[revenue]]-Table1[[#This Row],[budget_x]]</f>
        <v>-2787062</v>
      </c>
      <c r="K1266" s="7">
        <f>Table1[[#This Row],[profit /loss ]]/Table1[[#This Row],[budget_x]]</f>
        <v>-0.64815395348837213</v>
      </c>
      <c r="L1266" t="str" cm="1">
        <f t="array" ref="L1266">_xlfn.IFS(Table1[[#This Row],[score]]&gt;70,"high",Table1[[#This Row],[score]]&gt;50,"medium",Table1[[#This Row],[score]]&lt;=50,"low")</f>
        <v>medium</v>
      </c>
    </row>
    <row r="1267" spans="1:12" x14ac:dyDescent="0.3">
      <c r="A1267" t="s">
        <v>1277</v>
      </c>
      <c r="B1267" s="1">
        <v>40435</v>
      </c>
      <c r="C1267">
        <v>72</v>
      </c>
      <c r="D1267" t="s">
        <v>9</v>
      </c>
      <c r="E1267" t="s">
        <v>10</v>
      </c>
      <c r="F1267">
        <v>139000000</v>
      </c>
      <c r="G1267">
        <v>306818621.39999998</v>
      </c>
      <c r="H1267" t="s">
        <v>17</v>
      </c>
      <c r="I1267">
        <f>YEAR(Table1[[#This Row],[date]])</f>
        <v>2010</v>
      </c>
      <c r="J1267">
        <f>Table1[[#This Row],[revenue]]-Table1[[#This Row],[budget_x]]</f>
        <v>167818621.39999998</v>
      </c>
      <c r="K1267" s="7">
        <f>Table1[[#This Row],[profit /loss ]]/Table1[[#This Row],[budget_x]]</f>
        <v>1.2073282115107913</v>
      </c>
      <c r="L1267" t="str" cm="1">
        <f t="array" ref="L1267">_xlfn.IFS(Table1[[#This Row],[score]]&gt;70,"high",Table1[[#This Row],[score]]&gt;50,"medium",Table1[[#This Row],[score]]&lt;=50,"low")</f>
        <v>high</v>
      </c>
    </row>
    <row r="1268" spans="1:12" x14ac:dyDescent="0.3">
      <c r="A1268" t="s">
        <v>1278</v>
      </c>
      <c r="B1268" s="1">
        <v>20507</v>
      </c>
      <c r="C1268">
        <v>71</v>
      </c>
      <c r="D1268" t="s">
        <v>9</v>
      </c>
      <c r="E1268" t="s">
        <v>10</v>
      </c>
      <c r="F1268">
        <v>60000000</v>
      </c>
      <c r="G1268">
        <v>0</v>
      </c>
      <c r="H1268" t="s">
        <v>11</v>
      </c>
      <c r="I1268">
        <f>YEAR(Table1[[#This Row],[date]])</f>
        <v>1956</v>
      </c>
      <c r="J1268">
        <f>Table1[[#This Row],[revenue]]-Table1[[#This Row],[budget_x]]</f>
        <v>-60000000</v>
      </c>
      <c r="K1268" s="7">
        <f>Table1[[#This Row],[profit /loss ]]/Table1[[#This Row],[budget_x]]</f>
        <v>-1</v>
      </c>
      <c r="L1268" t="str" cm="1">
        <f t="array" ref="L1268">_xlfn.IFS(Table1[[#This Row],[score]]&gt;70,"high",Table1[[#This Row],[score]]&gt;50,"medium",Table1[[#This Row],[score]]&lt;=50,"low")</f>
        <v>high</v>
      </c>
    </row>
    <row r="1269" spans="1:12" x14ac:dyDescent="0.3">
      <c r="A1269" t="s">
        <v>1279</v>
      </c>
      <c r="B1269" s="1">
        <v>43679</v>
      </c>
      <c r="C1269">
        <v>78</v>
      </c>
      <c r="D1269" t="s">
        <v>9</v>
      </c>
      <c r="E1269" t="s">
        <v>10</v>
      </c>
      <c r="F1269">
        <v>15000000</v>
      </c>
      <c r="G1269">
        <v>199354366.40000001</v>
      </c>
      <c r="H1269" t="s">
        <v>17</v>
      </c>
      <c r="I1269">
        <f>YEAR(Table1[[#This Row],[date]])</f>
        <v>2019</v>
      </c>
      <c r="J1269">
        <f>Table1[[#This Row],[revenue]]-Table1[[#This Row],[budget_x]]</f>
        <v>184354366.40000001</v>
      </c>
      <c r="K1269" s="7">
        <f>Table1[[#This Row],[profit /loss ]]/Table1[[#This Row],[budget_x]]</f>
        <v>12.290291093333334</v>
      </c>
      <c r="L1269" t="str" cm="1">
        <f t="array" ref="L1269">_xlfn.IFS(Table1[[#This Row],[score]]&gt;70,"high",Table1[[#This Row],[score]]&gt;50,"medium",Table1[[#This Row],[score]]&lt;=50,"low")</f>
        <v>high</v>
      </c>
    </row>
    <row r="1270" spans="1:12" x14ac:dyDescent="0.3">
      <c r="A1270" t="s">
        <v>1280</v>
      </c>
      <c r="B1270" s="1">
        <v>42054</v>
      </c>
      <c r="C1270">
        <v>54</v>
      </c>
      <c r="D1270" t="s">
        <v>9</v>
      </c>
      <c r="E1270" t="s">
        <v>10</v>
      </c>
      <c r="F1270">
        <v>179000000</v>
      </c>
      <c r="G1270">
        <v>181982519</v>
      </c>
      <c r="H1270" t="s">
        <v>11</v>
      </c>
      <c r="I1270">
        <f>YEAR(Table1[[#This Row],[date]])</f>
        <v>2015</v>
      </c>
      <c r="J1270">
        <f>Table1[[#This Row],[revenue]]-Table1[[#This Row],[budget_x]]</f>
        <v>2982519</v>
      </c>
      <c r="K1270" s="7">
        <f>Table1[[#This Row],[profit /loss ]]/Table1[[#This Row],[budget_x]]</f>
        <v>1.6662117318435754E-2</v>
      </c>
      <c r="L1270" t="str" cm="1">
        <f t="array" ref="L1270">_xlfn.IFS(Table1[[#This Row],[score]]&gt;70,"high",Table1[[#This Row],[score]]&gt;50,"medium",Table1[[#This Row],[score]]&lt;=50,"low")</f>
        <v>medium</v>
      </c>
    </row>
    <row r="1271" spans="1:12" x14ac:dyDescent="0.3">
      <c r="A1271" t="s">
        <v>1281</v>
      </c>
      <c r="B1271" s="1">
        <v>21907</v>
      </c>
      <c r="C1271">
        <v>69</v>
      </c>
      <c r="D1271" t="s">
        <v>9</v>
      </c>
      <c r="E1271" t="s">
        <v>10</v>
      </c>
      <c r="F1271">
        <v>6000000</v>
      </c>
      <c r="G1271">
        <v>51600000</v>
      </c>
      <c r="H1271" t="s">
        <v>11</v>
      </c>
      <c r="I1271">
        <f>YEAR(Table1[[#This Row],[date]])</f>
        <v>1959</v>
      </c>
      <c r="J1271">
        <f>Table1[[#This Row],[revenue]]-Table1[[#This Row],[budget_x]]</f>
        <v>45600000</v>
      </c>
      <c r="K1271" s="7">
        <f>Table1[[#This Row],[profit /loss ]]/Table1[[#This Row],[budget_x]]</f>
        <v>7.6</v>
      </c>
      <c r="L1271" t="str" cm="1">
        <f t="array" ref="L1271">_xlfn.IFS(Table1[[#This Row],[score]]&gt;70,"high",Table1[[#This Row],[score]]&gt;50,"medium",Table1[[#This Row],[score]]&lt;=50,"low")</f>
        <v>medium</v>
      </c>
    </row>
    <row r="1272" spans="1:12" x14ac:dyDescent="0.3">
      <c r="A1272" t="s">
        <v>1282</v>
      </c>
      <c r="B1272" s="1">
        <v>41297</v>
      </c>
      <c r="C1272">
        <v>82</v>
      </c>
      <c r="D1272" t="s">
        <v>9</v>
      </c>
      <c r="E1272" t="s">
        <v>10</v>
      </c>
      <c r="F1272">
        <v>100000000</v>
      </c>
      <c r="G1272">
        <v>449841566</v>
      </c>
      <c r="H1272" t="s">
        <v>11</v>
      </c>
      <c r="I1272">
        <f>YEAR(Table1[[#This Row],[date]])</f>
        <v>2013</v>
      </c>
      <c r="J1272">
        <f>Table1[[#This Row],[revenue]]-Table1[[#This Row],[budget_x]]</f>
        <v>349841566</v>
      </c>
      <c r="K1272" s="7">
        <f>Table1[[#This Row],[profit /loss ]]/Table1[[#This Row],[budget_x]]</f>
        <v>3.49841566</v>
      </c>
      <c r="L1272" t="str" cm="1">
        <f t="array" ref="L1272">_xlfn.IFS(Table1[[#This Row],[score]]&gt;70,"high",Table1[[#This Row],[score]]&gt;50,"medium",Table1[[#This Row],[score]]&lt;=50,"low")</f>
        <v>high</v>
      </c>
    </row>
    <row r="1273" spans="1:12" x14ac:dyDescent="0.3">
      <c r="A1273" t="s">
        <v>1283</v>
      </c>
      <c r="B1273" s="1">
        <v>41704</v>
      </c>
      <c r="C1273">
        <v>61</v>
      </c>
      <c r="D1273" t="s">
        <v>9</v>
      </c>
      <c r="E1273" t="s">
        <v>10</v>
      </c>
      <c r="F1273">
        <v>110000000</v>
      </c>
      <c r="G1273">
        <v>330780051</v>
      </c>
      <c r="H1273" t="s">
        <v>11</v>
      </c>
      <c r="I1273">
        <f>YEAR(Table1[[#This Row],[date]])</f>
        <v>2014</v>
      </c>
      <c r="J1273">
        <f>Table1[[#This Row],[revenue]]-Table1[[#This Row],[budget_x]]</f>
        <v>220780051</v>
      </c>
      <c r="K1273" s="7">
        <f>Table1[[#This Row],[profit /loss ]]/Table1[[#This Row],[budget_x]]</f>
        <v>2.0070913727272726</v>
      </c>
      <c r="L1273" t="str" cm="1">
        <f t="array" ref="L1273">_xlfn.IFS(Table1[[#This Row],[score]]&gt;70,"high",Table1[[#This Row],[score]]&gt;50,"medium",Table1[[#This Row],[score]]&lt;=50,"low")</f>
        <v>medium</v>
      </c>
    </row>
    <row r="1274" spans="1:12" x14ac:dyDescent="0.3">
      <c r="A1274" t="s">
        <v>1284</v>
      </c>
      <c r="B1274" s="1">
        <v>40514</v>
      </c>
      <c r="C1274">
        <v>64</v>
      </c>
      <c r="D1274" t="s">
        <v>9</v>
      </c>
      <c r="E1274" t="s">
        <v>10</v>
      </c>
      <c r="F1274">
        <v>155000000</v>
      </c>
      <c r="G1274">
        <v>415686217</v>
      </c>
      <c r="H1274" t="s">
        <v>11</v>
      </c>
      <c r="I1274">
        <f>YEAR(Table1[[#This Row],[date]])</f>
        <v>2010</v>
      </c>
      <c r="J1274">
        <f>Table1[[#This Row],[revenue]]-Table1[[#This Row],[budget_x]]</f>
        <v>260686217</v>
      </c>
      <c r="K1274" s="7">
        <f>Table1[[#This Row],[profit /loss ]]/Table1[[#This Row],[budget_x]]</f>
        <v>1.6818465612903226</v>
      </c>
      <c r="L1274" t="str" cm="1">
        <f t="array" ref="L1274">_xlfn.IFS(Table1[[#This Row],[score]]&gt;70,"high",Table1[[#This Row],[score]]&gt;50,"medium",Table1[[#This Row],[score]]&lt;=50,"low")</f>
        <v>medium</v>
      </c>
    </row>
    <row r="1275" spans="1:12" x14ac:dyDescent="0.3">
      <c r="A1275" t="s">
        <v>1285</v>
      </c>
      <c r="B1275" s="1">
        <v>32456</v>
      </c>
      <c r="C1275">
        <v>67</v>
      </c>
      <c r="D1275" t="s">
        <v>9</v>
      </c>
      <c r="E1275" t="s">
        <v>10</v>
      </c>
      <c r="F1275">
        <v>9000000</v>
      </c>
      <c r="G1275">
        <v>44196684</v>
      </c>
      <c r="H1275" t="s">
        <v>17</v>
      </c>
      <c r="I1275">
        <f>YEAR(Table1[[#This Row],[date]])</f>
        <v>1988</v>
      </c>
      <c r="J1275">
        <f>Table1[[#This Row],[revenue]]-Table1[[#This Row],[budget_x]]</f>
        <v>35196684</v>
      </c>
      <c r="K1275" s="7">
        <f>Table1[[#This Row],[profit /loss ]]/Table1[[#This Row],[budget_x]]</f>
        <v>3.9107426666666667</v>
      </c>
      <c r="L1275" t="str" cm="1">
        <f t="array" ref="L1275">_xlfn.IFS(Table1[[#This Row],[score]]&gt;70,"high",Table1[[#This Row],[score]]&gt;50,"medium",Table1[[#This Row],[score]]&lt;=50,"low")</f>
        <v>medium</v>
      </c>
    </row>
    <row r="1276" spans="1:12" x14ac:dyDescent="0.3">
      <c r="A1276" t="s">
        <v>1286</v>
      </c>
      <c r="B1276" s="1">
        <v>44462</v>
      </c>
      <c r="C1276">
        <v>73</v>
      </c>
      <c r="D1276" t="s">
        <v>9</v>
      </c>
      <c r="E1276" t="s">
        <v>69</v>
      </c>
      <c r="F1276">
        <v>109000000</v>
      </c>
      <c r="G1276">
        <v>692214960.39999998</v>
      </c>
      <c r="H1276" t="s">
        <v>143</v>
      </c>
      <c r="I1276">
        <f>YEAR(Table1[[#This Row],[date]])</f>
        <v>2021</v>
      </c>
      <c r="J1276">
        <f>Table1[[#This Row],[revenue]]-Table1[[#This Row],[budget_x]]</f>
        <v>583214960.39999998</v>
      </c>
      <c r="K1276" s="7">
        <f>Table1[[#This Row],[profit /loss ]]/Table1[[#This Row],[budget_x]]</f>
        <v>5.3505959669724765</v>
      </c>
      <c r="L1276" t="str" cm="1">
        <f t="array" ref="L1276">_xlfn.IFS(Table1[[#This Row],[score]]&gt;70,"high",Table1[[#This Row],[score]]&gt;50,"medium",Table1[[#This Row],[score]]&lt;=50,"low")</f>
        <v>high</v>
      </c>
    </row>
    <row r="1277" spans="1:12" x14ac:dyDescent="0.3">
      <c r="A1277" t="s">
        <v>1287</v>
      </c>
      <c r="B1277" s="1">
        <v>45156</v>
      </c>
      <c r="C1277">
        <v>0</v>
      </c>
      <c r="D1277" t="s">
        <v>838</v>
      </c>
      <c r="E1277" t="s">
        <v>10</v>
      </c>
      <c r="F1277">
        <v>70000000</v>
      </c>
      <c r="G1277">
        <v>1240261.6000000001</v>
      </c>
      <c r="H1277" t="s">
        <v>17</v>
      </c>
      <c r="I1277">
        <f>YEAR(Table1[[#This Row],[date]])</f>
        <v>2023</v>
      </c>
      <c r="J1277">
        <f>Table1[[#This Row],[revenue]]-Table1[[#This Row],[budget_x]]</f>
        <v>-68759738.400000006</v>
      </c>
      <c r="K1277" s="7">
        <f>Table1[[#This Row],[profit /loss ]]/Table1[[#This Row],[budget_x]]</f>
        <v>-0.98228197714285725</v>
      </c>
      <c r="L1277" t="str" cm="1">
        <f t="array" ref="L1277">_xlfn.IFS(Table1[[#This Row],[score]]&gt;70,"high",Table1[[#This Row],[score]]&gt;50,"medium",Table1[[#This Row],[score]]&lt;=50,"low")</f>
        <v>low</v>
      </c>
    </row>
    <row r="1278" spans="1:12" x14ac:dyDescent="0.3">
      <c r="A1278" t="s">
        <v>1288</v>
      </c>
      <c r="B1278" s="1">
        <v>39141</v>
      </c>
      <c r="C1278">
        <v>73</v>
      </c>
      <c r="D1278" t="s">
        <v>9</v>
      </c>
      <c r="E1278" t="s">
        <v>10</v>
      </c>
      <c r="F1278">
        <v>73800000</v>
      </c>
      <c r="G1278">
        <v>720313179.39999998</v>
      </c>
      <c r="H1278" t="s">
        <v>11</v>
      </c>
      <c r="I1278">
        <f>YEAR(Table1[[#This Row],[date]])</f>
        <v>2007</v>
      </c>
      <c r="J1278">
        <f>Table1[[#This Row],[revenue]]-Table1[[#This Row],[budget_x]]</f>
        <v>646513179.39999998</v>
      </c>
      <c r="K1278" s="7">
        <f>Table1[[#This Row],[profit /loss ]]/Table1[[#This Row],[budget_x]]</f>
        <v>8.7603411842818417</v>
      </c>
      <c r="L1278" t="str" cm="1">
        <f t="array" ref="L1278">_xlfn.IFS(Table1[[#This Row],[score]]&gt;70,"high",Table1[[#This Row],[score]]&gt;50,"medium",Table1[[#This Row],[score]]&lt;=50,"low")</f>
        <v>high</v>
      </c>
    </row>
    <row r="1279" spans="1:12" x14ac:dyDescent="0.3">
      <c r="A1279" t="s">
        <v>1289</v>
      </c>
      <c r="B1279" s="1">
        <v>38162</v>
      </c>
      <c r="C1279">
        <v>72</v>
      </c>
      <c r="D1279" t="s">
        <v>9</v>
      </c>
      <c r="E1279" t="s">
        <v>10</v>
      </c>
      <c r="F1279">
        <v>18000000</v>
      </c>
      <c r="G1279">
        <v>130714469</v>
      </c>
      <c r="H1279" t="s">
        <v>11</v>
      </c>
      <c r="I1279">
        <f>YEAR(Table1[[#This Row],[date]])</f>
        <v>2004</v>
      </c>
      <c r="J1279">
        <f>Table1[[#This Row],[revenue]]-Table1[[#This Row],[budget_x]]</f>
        <v>112714469</v>
      </c>
      <c r="K1279" s="7">
        <f>Table1[[#This Row],[profit /loss ]]/Table1[[#This Row],[budget_x]]</f>
        <v>6.2619149444444444</v>
      </c>
      <c r="L1279" t="str" cm="1">
        <f t="array" ref="L1279">_xlfn.IFS(Table1[[#This Row],[score]]&gt;70,"high",Table1[[#This Row],[score]]&gt;50,"medium",Table1[[#This Row],[score]]&lt;=50,"low")</f>
        <v>high</v>
      </c>
    </row>
    <row r="1280" spans="1:12" x14ac:dyDescent="0.3">
      <c r="A1280" t="s">
        <v>1290</v>
      </c>
      <c r="B1280" s="1">
        <v>44868</v>
      </c>
      <c r="C1280">
        <v>67</v>
      </c>
      <c r="D1280" t="s">
        <v>9</v>
      </c>
      <c r="E1280" t="s">
        <v>10</v>
      </c>
      <c r="F1280">
        <v>105000000</v>
      </c>
      <c r="G1280">
        <v>455962977</v>
      </c>
      <c r="H1280" t="s">
        <v>11</v>
      </c>
      <c r="I1280">
        <f>YEAR(Table1[[#This Row],[date]])</f>
        <v>2022</v>
      </c>
      <c r="J1280">
        <f>Table1[[#This Row],[revenue]]-Table1[[#This Row],[budget_x]]</f>
        <v>350962977</v>
      </c>
      <c r="K1280" s="7">
        <f>Table1[[#This Row],[profit /loss ]]/Table1[[#This Row],[budget_x]]</f>
        <v>3.3425045428571427</v>
      </c>
      <c r="L1280" t="str" cm="1">
        <f t="array" ref="L1280">_xlfn.IFS(Table1[[#This Row],[score]]&gt;70,"high",Table1[[#This Row],[score]]&gt;50,"medium",Table1[[#This Row],[score]]&lt;=50,"low")</f>
        <v>medium</v>
      </c>
    </row>
    <row r="1281" spans="1:12" x14ac:dyDescent="0.3">
      <c r="A1281" t="s">
        <v>1291</v>
      </c>
      <c r="B1281" s="1">
        <v>43391</v>
      </c>
      <c r="C1281">
        <v>82</v>
      </c>
      <c r="D1281" t="s">
        <v>9</v>
      </c>
      <c r="E1281" t="s">
        <v>69</v>
      </c>
      <c r="F1281">
        <v>8234023.7999999998</v>
      </c>
      <c r="G1281">
        <v>33748006</v>
      </c>
      <c r="H1281" t="s">
        <v>11</v>
      </c>
      <c r="I1281">
        <f>YEAR(Table1[[#This Row],[date]])</f>
        <v>2018</v>
      </c>
      <c r="J1281">
        <f>Table1[[#This Row],[revenue]]-Table1[[#This Row],[budget_x]]</f>
        <v>25513982.199999999</v>
      </c>
      <c r="K1281" s="7">
        <f>Table1[[#This Row],[profit /loss ]]/Table1[[#This Row],[budget_x]]</f>
        <v>3.0986043785785511</v>
      </c>
      <c r="L1281" t="str" cm="1">
        <f t="array" ref="L1281">_xlfn.IFS(Table1[[#This Row],[score]]&gt;70,"high",Table1[[#This Row],[score]]&gt;50,"medium",Table1[[#This Row],[score]]&lt;=50,"low")</f>
        <v>high</v>
      </c>
    </row>
    <row r="1282" spans="1:12" x14ac:dyDescent="0.3">
      <c r="A1282" t="s">
        <v>1292</v>
      </c>
      <c r="B1282" s="1">
        <v>43279</v>
      </c>
      <c r="C1282">
        <v>69</v>
      </c>
      <c r="D1282" t="s">
        <v>9</v>
      </c>
      <c r="E1282" t="s">
        <v>10</v>
      </c>
      <c r="F1282">
        <v>35000000</v>
      </c>
      <c r="G1282">
        <v>76346094</v>
      </c>
      <c r="H1282" t="s">
        <v>11</v>
      </c>
      <c r="I1282">
        <f>YEAR(Table1[[#This Row],[date]])</f>
        <v>2018</v>
      </c>
      <c r="J1282">
        <f>Table1[[#This Row],[revenue]]-Table1[[#This Row],[budget_x]]</f>
        <v>41346094</v>
      </c>
      <c r="K1282" s="7">
        <f>Table1[[#This Row],[profit /loss ]]/Table1[[#This Row],[budget_x]]</f>
        <v>1.1813169714285714</v>
      </c>
      <c r="L1282" t="str" cm="1">
        <f t="array" ref="L1282">_xlfn.IFS(Table1[[#This Row],[score]]&gt;70,"high",Table1[[#This Row],[score]]&gt;50,"medium",Table1[[#This Row],[score]]&lt;=50,"low")</f>
        <v>medium</v>
      </c>
    </row>
    <row r="1283" spans="1:12" x14ac:dyDescent="0.3">
      <c r="A1283" t="s">
        <v>1293</v>
      </c>
      <c r="B1283" s="1">
        <v>40779</v>
      </c>
      <c r="C1283">
        <v>66</v>
      </c>
      <c r="D1283" t="s">
        <v>9</v>
      </c>
      <c r="E1283" t="s">
        <v>10</v>
      </c>
      <c r="F1283">
        <v>40000000</v>
      </c>
      <c r="G1283">
        <v>72295262</v>
      </c>
      <c r="H1283" t="s">
        <v>11</v>
      </c>
      <c r="I1283">
        <f>YEAR(Table1[[#This Row],[date]])</f>
        <v>2011</v>
      </c>
      <c r="J1283">
        <f>Table1[[#This Row],[revenue]]-Table1[[#This Row],[budget_x]]</f>
        <v>32295262</v>
      </c>
      <c r="K1283" s="7">
        <f>Table1[[#This Row],[profit /loss ]]/Table1[[#This Row],[budget_x]]</f>
        <v>0.80738155</v>
      </c>
      <c r="L1283" t="str" cm="1">
        <f t="array" ref="L1283">_xlfn.IFS(Table1[[#This Row],[score]]&gt;70,"high",Table1[[#This Row],[score]]&gt;50,"medium",Table1[[#This Row],[score]]&lt;=50,"low")</f>
        <v>medium</v>
      </c>
    </row>
    <row r="1284" spans="1:12" x14ac:dyDescent="0.3">
      <c r="A1284" t="s">
        <v>1294</v>
      </c>
      <c r="B1284" s="1">
        <v>41425</v>
      </c>
      <c r="C1284">
        <v>63</v>
      </c>
      <c r="D1284" t="s">
        <v>9</v>
      </c>
      <c r="E1284" t="s">
        <v>10</v>
      </c>
      <c r="F1284">
        <v>87000000</v>
      </c>
      <c r="G1284">
        <v>416389640</v>
      </c>
      <c r="H1284" t="s">
        <v>17</v>
      </c>
      <c r="I1284">
        <f>YEAR(Table1[[#This Row],[date]])</f>
        <v>2013</v>
      </c>
      <c r="J1284">
        <f>Table1[[#This Row],[revenue]]-Table1[[#This Row],[budget_x]]</f>
        <v>329389640</v>
      </c>
      <c r="K1284" s="7">
        <f>Table1[[#This Row],[profit /loss ]]/Table1[[#This Row],[budget_x]]</f>
        <v>3.7860878160919542</v>
      </c>
      <c r="L1284" t="str" cm="1">
        <f t="array" ref="L1284">_xlfn.IFS(Table1[[#This Row],[score]]&gt;70,"high",Table1[[#This Row],[score]]&gt;50,"medium",Table1[[#This Row],[score]]&lt;=50,"low")</f>
        <v>medium</v>
      </c>
    </row>
    <row r="1285" spans="1:12" x14ac:dyDescent="0.3">
      <c r="A1285" t="s">
        <v>1295</v>
      </c>
      <c r="B1285" s="1">
        <v>43853</v>
      </c>
      <c r="C1285">
        <v>79</v>
      </c>
      <c r="D1285" t="s">
        <v>9</v>
      </c>
      <c r="E1285" t="s">
        <v>10</v>
      </c>
      <c r="F1285">
        <v>25000000</v>
      </c>
      <c r="G1285">
        <v>50394773</v>
      </c>
      <c r="H1285" t="s">
        <v>11</v>
      </c>
      <c r="I1285">
        <f>YEAR(Table1[[#This Row],[date]])</f>
        <v>2020</v>
      </c>
      <c r="J1285">
        <f>Table1[[#This Row],[revenue]]-Table1[[#This Row],[budget_x]]</f>
        <v>25394773</v>
      </c>
      <c r="K1285" s="7">
        <f>Table1[[#This Row],[profit /loss ]]/Table1[[#This Row],[budget_x]]</f>
        <v>1.0157909199999999</v>
      </c>
      <c r="L1285" t="str" cm="1">
        <f t="array" ref="L1285">_xlfn.IFS(Table1[[#This Row],[score]]&gt;70,"high",Table1[[#This Row],[score]]&gt;50,"medium",Table1[[#This Row],[score]]&lt;=50,"low")</f>
        <v>high</v>
      </c>
    </row>
    <row r="1286" spans="1:12" x14ac:dyDescent="0.3">
      <c r="A1286" t="s">
        <v>1296</v>
      </c>
      <c r="B1286" s="1">
        <v>33316</v>
      </c>
      <c r="C1286">
        <v>65</v>
      </c>
      <c r="D1286" t="s">
        <v>9</v>
      </c>
      <c r="E1286" t="s">
        <v>69</v>
      </c>
      <c r="F1286">
        <v>36820000</v>
      </c>
      <c r="G1286">
        <v>16400000</v>
      </c>
      <c r="H1286" t="s">
        <v>143</v>
      </c>
      <c r="I1286">
        <f>YEAR(Table1[[#This Row],[date]])</f>
        <v>1991</v>
      </c>
      <c r="J1286">
        <f>Table1[[#This Row],[revenue]]-Table1[[#This Row],[budget_x]]</f>
        <v>-20420000</v>
      </c>
      <c r="K1286" s="7">
        <f>Table1[[#This Row],[profit /loss ]]/Table1[[#This Row],[budget_x]]</f>
        <v>-0.55458989679521997</v>
      </c>
      <c r="L1286" t="str" cm="1">
        <f t="array" ref="L1286">_xlfn.IFS(Table1[[#This Row],[score]]&gt;70,"high",Table1[[#This Row],[score]]&gt;50,"medium",Table1[[#This Row],[score]]&lt;=50,"low")</f>
        <v>medium</v>
      </c>
    </row>
    <row r="1287" spans="1:12" x14ac:dyDescent="0.3">
      <c r="A1287" t="s">
        <v>1297</v>
      </c>
      <c r="B1287" s="1">
        <v>44357</v>
      </c>
      <c r="C1287">
        <v>84</v>
      </c>
      <c r="D1287" t="s">
        <v>9</v>
      </c>
      <c r="E1287" t="s">
        <v>69</v>
      </c>
      <c r="F1287">
        <v>127200000</v>
      </c>
      <c r="G1287">
        <v>774537322.20000005</v>
      </c>
      <c r="H1287" t="s">
        <v>11</v>
      </c>
      <c r="I1287">
        <f>YEAR(Table1[[#This Row],[date]])</f>
        <v>2021</v>
      </c>
      <c r="J1287">
        <f>Table1[[#This Row],[revenue]]-Table1[[#This Row],[budget_x]]</f>
        <v>647337322.20000005</v>
      </c>
      <c r="K1287" s="7">
        <f>Table1[[#This Row],[profit /loss ]]/Table1[[#This Row],[budget_x]]</f>
        <v>5.0891298915094341</v>
      </c>
      <c r="L1287" t="str" cm="1">
        <f t="array" ref="L1287">_xlfn.IFS(Table1[[#This Row],[score]]&gt;70,"high",Table1[[#This Row],[score]]&gt;50,"medium",Table1[[#This Row],[score]]&lt;=50,"low")</f>
        <v>high</v>
      </c>
    </row>
    <row r="1288" spans="1:12" x14ac:dyDescent="0.3">
      <c r="A1288" t="s">
        <v>1298</v>
      </c>
      <c r="B1288" s="1">
        <v>42702</v>
      </c>
      <c r="C1288">
        <v>58</v>
      </c>
      <c r="D1288" t="s">
        <v>9</v>
      </c>
      <c r="E1288" t="s">
        <v>10</v>
      </c>
      <c r="F1288">
        <v>35000000</v>
      </c>
      <c r="G1288">
        <v>81209222</v>
      </c>
      <c r="H1288" t="s">
        <v>11</v>
      </c>
      <c r="I1288">
        <f>YEAR(Table1[[#This Row],[date]])</f>
        <v>2016</v>
      </c>
      <c r="J1288">
        <f>Table1[[#This Row],[revenue]]-Table1[[#This Row],[budget_x]]</f>
        <v>46209222</v>
      </c>
      <c r="K1288" s="7">
        <f>Table1[[#This Row],[profit /loss ]]/Table1[[#This Row],[budget_x]]</f>
        <v>1.3202634857142856</v>
      </c>
      <c r="L1288" t="str" cm="1">
        <f t="array" ref="L1288">_xlfn.IFS(Table1[[#This Row],[score]]&gt;70,"high",Table1[[#This Row],[score]]&gt;50,"medium",Table1[[#This Row],[score]]&lt;=50,"low")</f>
        <v>medium</v>
      </c>
    </row>
    <row r="1289" spans="1:12" x14ac:dyDescent="0.3">
      <c r="A1289" t="s">
        <v>1299</v>
      </c>
      <c r="B1289" s="1">
        <v>44168</v>
      </c>
      <c r="C1289">
        <v>83</v>
      </c>
      <c r="D1289" t="s">
        <v>9</v>
      </c>
      <c r="E1289" t="s">
        <v>69</v>
      </c>
      <c r="F1289">
        <v>7911023.7999999998</v>
      </c>
      <c r="G1289">
        <v>20339624</v>
      </c>
      <c r="H1289" t="s">
        <v>11</v>
      </c>
      <c r="I1289">
        <f>YEAR(Table1[[#This Row],[date]])</f>
        <v>2020</v>
      </c>
      <c r="J1289">
        <f>Table1[[#This Row],[revenue]]-Table1[[#This Row],[budget_x]]</f>
        <v>12428600.199999999</v>
      </c>
      <c r="K1289" s="7">
        <f>Table1[[#This Row],[profit /loss ]]/Table1[[#This Row],[budget_x]]</f>
        <v>1.571048263057937</v>
      </c>
      <c r="L1289" t="str" cm="1">
        <f t="array" ref="L1289">_xlfn.IFS(Table1[[#This Row],[score]]&gt;70,"high",Table1[[#This Row],[score]]&gt;50,"medium",Table1[[#This Row],[score]]&lt;=50,"low")</f>
        <v>high</v>
      </c>
    </row>
    <row r="1290" spans="1:12" x14ac:dyDescent="0.3">
      <c r="A1290" t="s">
        <v>1300</v>
      </c>
      <c r="B1290" s="1">
        <v>43004</v>
      </c>
      <c r="C1290">
        <v>49</v>
      </c>
      <c r="D1290" t="s">
        <v>9</v>
      </c>
      <c r="E1290" t="s">
        <v>10</v>
      </c>
      <c r="F1290">
        <v>6200000</v>
      </c>
      <c r="G1290">
        <v>3600000</v>
      </c>
      <c r="H1290" t="s">
        <v>17</v>
      </c>
      <c r="I1290">
        <f>YEAR(Table1[[#This Row],[date]])</f>
        <v>2017</v>
      </c>
      <c r="J1290">
        <f>Table1[[#This Row],[revenue]]-Table1[[#This Row],[budget_x]]</f>
        <v>-2600000</v>
      </c>
      <c r="K1290" s="7">
        <f>Table1[[#This Row],[profit /loss ]]/Table1[[#This Row],[budget_x]]</f>
        <v>-0.41935483870967744</v>
      </c>
      <c r="L1290" t="str" cm="1">
        <f t="array" ref="L1290">_xlfn.IFS(Table1[[#This Row],[score]]&gt;70,"high",Table1[[#This Row],[score]]&gt;50,"medium",Table1[[#This Row],[score]]&lt;=50,"low")</f>
        <v>low</v>
      </c>
    </row>
    <row r="1291" spans="1:12" x14ac:dyDescent="0.3">
      <c r="A1291" t="s">
        <v>1301</v>
      </c>
      <c r="B1291" s="1">
        <v>41865</v>
      </c>
      <c r="C1291">
        <v>62</v>
      </c>
      <c r="D1291" t="s">
        <v>9</v>
      </c>
      <c r="E1291" t="s">
        <v>10</v>
      </c>
      <c r="F1291">
        <v>100000000</v>
      </c>
      <c r="G1291">
        <v>209461378</v>
      </c>
      <c r="H1291" t="s">
        <v>11</v>
      </c>
      <c r="I1291">
        <f>YEAR(Table1[[#This Row],[date]])</f>
        <v>2014</v>
      </c>
      <c r="J1291">
        <f>Table1[[#This Row],[revenue]]-Table1[[#This Row],[budget_x]]</f>
        <v>109461378</v>
      </c>
      <c r="K1291" s="7">
        <f>Table1[[#This Row],[profit /loss ]]/Table1[[#This Row],[budget_x]]</f>
        <v>1.09461378</v>
      </c>
      <c r="L1291" t="str" cm="1">
        <f t="array" ref="L1291">_xlfn.IFS(Table1[[#This Row],[score]]&gt;70,"high",Table1[[#This Row],[score]]&gt;50,"medium",Table1[[#This Row],[score]]&lt;=50,"low")</f>
        <v>medium</v>
      </c>
    </row>
    <row r="1292" spans="1:12" x14ac:dyDescent="0.3">
      <c r="A1292" t="s">
        <v>1302</v>
      </c>
      <c r="B1292" s="1">
        <v>26150</v>
      </c>
      <c r="C1292">
        <v>73</v>
      </c>
      <c r="D1292" t="s">
        <v>9</v>
      </c>
      <c r="E1292" t="s">
        <v>10</v>
      </c>
      <c r="F1292">
        <v>4000000</v>
      </c>
      <c r="G1292">
        <v>55675257</v>
      </c>
      <c r="H1292" t="s">
        <v>11</v>
      </c>
      <c r="I1292">
        <f>YEAR(Table1[[#This Row],[date]])</f>
        <v>1971</v>
      </c>
      <c r="J1292">
        <f>Table1[[#This Row],[revenue]]-Table1[[#This Row],[budget_x]]</f>
        <v>51675257</v>
      </c>
      <c r="K1292" s="7">
        <f>Table1[[#This Row],[profit /loss ]]/Table1[[#This Row],[budget_x]]</f>
        <v>12.91881425</v>
      </c>
      <c r="L1292" t="str" cm="1">
        <f t="array" ref="L1292">_xlfn.IFS(Table1[[#This Row],[score]]&gt;70,"high",Table1[[#This Row],[score]]&gt;50,"medium",Table1[[#This Row],[score]]&lt;=50,"low")</f>
        <v>high</v>
      </c>
    </row>
    <row r="1293" spans="1:12" x14ac:dyDescent="0.3">
      <c r="A1293" t="s">
        <v>1303</v>
      </c>
      <c r="B1293" s="1">
        <v>35558</v>
      </c>
      <c r="C1293">
        <v>57</v>
      </c>
      <c r="D1293" t="s">
        <v>9</v>
      </c>
      <c r="E1293" t="s">
        <v>10</v>
      </c>
      <c r="F1293">
        <v>3000000</v>
      </c>
      <c r="G1293">
        <v>4109095</v>
      </c>
      <c r="H1293" t="s">
        <v>132</v>
      </c>
      <c r="I1293">
        <f>YEAR(Table1[[#This Row],[date]])</f>
        <v>1997</v>
      </c>
      <c r="J1293">
        <f>Table1[[#This Row],[revenue]]-Table1[[#This Row],[budget_x]]</f>
        <v>1109095</v>
      </c>
      <c r="K1293" s="7">
        <f>Table1[[#This Row],[profit /loss ]]/Table1[[#This Row],[budget_x]]</f>
        <v>0.36969833333333335</v>
      </c>
      <c r="L1293" t="str" cm="1">
        <f t="array" ref="L1293">_xlfn.IFS(Table1[[#This Row],[score]]&gt;70,"high",Table1[[#This Row],[score]]&gt;50,"medium",Table1[[#This Row],[score]]&lt;=50,"low")</f>
        <v>medium</v>
      </c>
    </row>
    <row r="1294" spans="1:12" x14ac:dyDescent="0.3">
      <c r="A1294" t="s">
        <v>1304</v>
      </c>
      <c r="B1294" s="1">
        <v>44421</v>
      </c>
      <c r="C1294">
        <v>69</v>
      </c>
      <c r="D1294" t="s">
        <v>9</v>
      </c>
      <c r="E1294" t="s">
        <v>10</v>
      </c>
      <c r="F1294">
        <v>82500000</v>
      </c>
      <c r="G1294">
        <v>370310855</v>
      </c>
      <c r="H1294" t="s">
        <v>17</v>
      </c>
      <c r="I1294">
        <f>YEAR(Table1[[#This Row],[date]])</f>
        <v>2021</v>
      </c>
      <c r="J1294">
        <f>Table1[[#This Row],[revenue]]-Table1[[#This Row],[budget_x]]</f>
        <v>287810855</v>
      </c>
      <c r="K1294" s="7">
        <f>Table1[[#This Row],[profit /loss ]]/Table1[[#This Row],[budget_x]]</f>
        <v>3.4886164242424242</v>
      </c>
      <c r="L1294" t="str" cm="1">
        <f t="array" ref="L1294">_xlfn.IFS(Table1[[#This Row],[score]]&gt;70,"high",Table1[[#This Row],[score]]&gt;50,"medium",Table1[[#This Row],[score]]&lt;=50,"low")</f>
        <v>medium</v>
      </c>
    </row>
    <row r="1295" spans="1:12" x14ac:dyDescent="0.3">
      <c r="A1295" t="s">
        <v>1305</v>
      </c>
      <c r="B1295" s="1">
        <v>44631</v>
      </c>
      <c r="C1295">
        <v>51</v>
      </c>
      <c r="D1295" t="s">
        <v>9</v>
      </c>
      <c r="E1295" t="s">
        <v>310</v>
      </c>
      <c r="F1295">
        <v>3740000</v>
      </c>
      <c r="G1295">
        <v>568828</v>
      </c>
      <c r="H1295" t="s">
        <v>311</v>
      </c>
      <c r="I1295">
        <f>YEAR(Table1[[#This Row],[date]])</f>
        <v>2022</v>
      </c>
      <c r="J1295">
        <f>Table1[[#This Row],[revenue]]-Table1[[#This Row],[budget_x]]</f>
        <v>-3171172</v>
      </c>
      <c r="K1295" s="7">
        <f>Table1[[#This Row],[profit /loss ]]/Table1[[#This Row],[budget_x]]</f>
        <v>-0.84790695187165777</v>
      </c>
      <c r="L1295" t="str" cm="1">
        <f t="array" ref="L1295">_xlfn.IFS(Table1[[#This Row],[score]]&gt;70,"high",Table1[[#This Row],[score]]&gt;50,"medium",Table1[[#This Row],[score]]&lt;=50,"low")</f>
        <v>medium</v>
      </c>
    </row>
    <row r="1296" spans="1:12" x14ac:dyDescent="0.3">
      <c r="A1296" t="s">
        <v>1306</v>
      </c>
      <c r="B1296" s="1">
        <v>44525</v>
      </c>
      <c r="C1296">
        <v>65</v>
      </c>
      <c r="D1296" t="s">
        <v>9</v>
      </c>
      <c r="E1296" t="s">
        <v>171</v>
      </c>
      <c r="F1296">
        <v>6600000</v>
      </c>
      <c r="G1296">
        <v>5115725</v>
      </c>
      <c r="H1296" t="s">
        <v>11</v>
      </c>
      <c r="I1296">
        <f>YEAR(Table1[[#This Row],[date]])</f>
        <v>2021</v>
      </c>
      <c r="J1296">
        <f>Table1[[#This Row],[revenue]]-Table1[[#This Row],[budget_x]]</f>
        <v>-1484275</v>
      </c>
      <c r="K1296" s="7">
        <f>Table1[[#This Row],[profit /loss ]]/Table1[[#This Row],[budget_x]]</f>
        <v>-0.22489015151515152</v>
      </c>
      <c r="L1296" t="str" cm="1">
        <f t="array" ref="L1296">_xlfn.IFS(Table1[[#This Row],[score]]&gt;70,"high",Table1[[#This Row],[score]]&gt;50,"medium",Table1[[#This Row],[score]]&lt;=50,"low")</f>
        <v>medium</v>
      </c>
    </row>
    <row r="1297" spans="1:12" x14ac:dyDescent="0.3">
      <c r="A1297" t="s">
        <v>1307</v>
      </c>
      <c r="B1297" s="1">
        <v>44805</v>
      </c>
      <c r="C1297">
        <v>70</v>
      </c>
      <c r="D1297" t="s">
        <v>9</v>
      </c>
      <c r="E1297" t="s">
        <v>10</v>
      </c>
      <c r="F1297">
        <v>60000000</v>
      </c>
      <c r="G1297">
        <v>19892510</v>
      </c>
      <c r="H1297" t="s">
        <v>11</v>
      </c>
      <c r="I1297">
        <f>YEAR(Table1[[#This Row],[date]])</f>
        <v>2022</v>
      </c>
      <c r="J1297">
        <f>Table1[[#This Row],[revenue]]-Table1[[#This Row],[budget_x]]</f>
        <v>-40107490</v>
      </c>
      <c r="K1297" s="7">
        <f>Table1[[#This Row],[profit /loss ]]/Table1[[#This Row],[budget_x]]</f>
        <v>-0.66845816666666669</v>
      </c>
      <c r="L1297" t="str" cm="1">
        <f t="array" ref="L1297">_xlfn.IFS(Table1[[#This Row],[score]]&gt;70,"high",Table1[[#This Row],[score]]&gt;50,"medium",Table1[[#This Row],[score]]&lt;=50,"low")</f>
        <v>medium</v>
      </c>
    </row>
    <row r="1298" spans="1:12" x14ac:dyDescent="0.3">
      <c r="A1298" t="s">
        <v>1308</v>
      </c>
      <c r="B1298" s="1">
        <v>36616</v>
      </c>
      <c r="C1298">
        <v>61</v>
      </c>
      <c r="D1298" t="s">
        <v>9</v>
      </c>
      <c r="E1298" t="s">
        <v>10</v>
      </c>
      <c r="F1298">
        <v>75400000</v>
      </c>
      <c r="G1298">
        <v>620100551.20000005</v>
      </c>
      <c r="H1298" t="s">
        <v>17</v>
      </c>
      <c r="I1298">
        <f>YEAR(Table1[[#This Row],[date]])</f>
        <v>2000</v>
      </c>
      <c r="J1298">
        <f>Table1[[#This Row],[revenue]]-Table1[[#This Row],[budget_x]]</f>
        <v>544700551.20000005</v>
      </c>
      <c r="K1298" s="7">
        <f>Table1[[#This Row],[profit /loss ]]/Table1[[#This Row],[budget_x]]</f>
        <v>7.2241452413793112</v>
      </c>
      <c r="L1298" t="str" cm="1">
        <f t="array" ref="L1298">_xlfn.IFS(Table1[[#This Row],[score]]&gt;70,"high",Table1[[#This Row],[score]]&gt;50,"medium",Table1[[#This Row],[score]]&lt;=50,"low")</f>
        <v>medium</v>
      </c>
    </row>
    <row r="1299" spans="1:12" x14ac:dyDescent="0.3">
      <c r="A1299" t="s">
        <v>1309</v>
      </c>
      <c r="B1299" s="1">
        <v>43342</v>
      </c>
      <c r="C1299">
        <v>22</v>
      </c>
      <c r="D1299" t="s">
        <v>9</v>
      </c>
      <c r="E1299" t="s">
        <v>74</v>
      </c>
      <c r="F1299">
        <v>12001040</v>
      </c>
      <c r="G1299">
        <v>38139010</v>
      </c>
      <c r="H1299" t="s">
        <v>75</v>
      </c>
      <c r="I1299">
        <f>YEAR(Table1[[#This Row],[date]])</f>
        <v>2018</v>
      </c>
      <c r="J1299">
        <f>Table1[[#This Row],[revenue]]-Table1[[#This Row],[budget_x]]</f>
        <v>26137970</v>
      </c>
      <c r="K1299" s="7">
        <f>Table1[[#This Row],[profit /loss ]]/Table1[[#This Row],[budget_x]]</f>
        <v>2.177975408797904</v>
      </c>
      <c r="L1299" t="str" cm="1">
        <f t="array" ref="L1299">_xlfn.IFS(Table1[[#This Row],[score]]&gt;70,"high",Table1[[#This Row],[score]]&gt;50,"medium",Table1[[#This Row],[score]]&lt;=50,"low")</f>
        <v>low</v>
      </c>
    </row>
    <row r="1300" spans="1:12" x14ac:dyDescent="0.3">
      <c r="A1300" t="s">
        <v>1310</v>
      </c>
      <c r="B1300" s="1">
        <v>40087</v>
      </c>
      <c r="C1300">
        <v>68</v>
      </c>
      <c r="D1300" t="s">
        <v>9</v>
      </c>
      <c r="E1300" t="s">
        <v>10</v>
      </c>
      <c r="F1300">
        <v>71180000</v>
      </c>
      <c r="G1300">
        <v>392839573.19999999</v>
      </c>
      <c r="H1300" t="s">
        <v>11</v>
      </c>
      <c r="I1300">
        <f>YEAR(Table1[[#This Row],[date]])</f>
        <v>2009</v>
      </c>
      <c r="J1300">
        <f>Table1[[#This Row],[revenue]]-Table1[[#This Row],[budget_x]]</f>
        <v>321659573.19999999</v>
      </c>
      <c r="K1300" s="7">
        <f>Table1[[#This Row],[profit /loss ]]/Table1[[#This Row],[budget_x]]</f>
        <v>4.5189600056195562</v>
      </c>
      <c r="L1300" t="str" cm="1">
        <f t="array" ref="L1300">_xlfn.IFS(Table1[[#This Row],[score]]&gt;70,"high",Table1[[#This Row],[score]]&gt;50,"medium",Table1[[#This Row],[score]]&lt;=50,"low")</f>
        <v>medium</v>
      </c>
    </row>
    <row r="1301" spans="1:12" x14ac:dyDescent="0.3">
      <c r="A1301" t="s">
        <v>1311</v>
      </c>
      <c r="B1301" s="1">
        <v>39947</v>
      </c>
      <c r="C1301">
        <v>67</v>
      </c>
      <c r="D1301" t="s">
        <v>9</v>
      </c>
      <c r="E1301" t="s">
        <v>10</v>
      </c>
      <c r="F1301">
        <v>150000000</v>
      </c>
      <c r="G1301">
        <v>490875846</v>
      </c>
      <c r="H1301" t="s">
        <v>11</v>
      </c>
      <c r="I1301">
        <f>YEAR(Table1[[#This Row],[date]])</f>
        <v>2009</v>
      </c>
      <c r="J1301">
        <f>Table1[[#This Row],[revenue]]-Table1[[#This Row],[budget_x]]</f>
        <v>340875846</v>
      </c>
      <c r="K1301" s="7">
        <f>Table1[[#This Row],[profit /loss ]]/Table1[[#This Row],[budget_x]]</f>
        <v>2.2725056399999999</v>
      </c>
      <c r="L1301" t="str" cm="1">
        <f t="array" ref="L1301">_xlfn.IFS(Table1[[#This Row],[score]]&gt;70,"high",Table1[[#This Row],[score]]&gt;50,"medium",Table1[[#This Row],[score]]&lt;=50,"low")</f>
        <v>medium</v>
      </c>
    </row>
    <row r="1302" spans="1:12" x14ac:dyDescent="0.3">
      <c r="A1302" t="s">
        <v>1312</v>
      </c>
      <c r="B1302" s="1">
        <v>42988</v>
      </c>
      <c r="C1302">
        <v>70</v>
      </c>
      <c r="D1302" t="s">
        <v>9</v>
      </c>
      <c r="E1302" t="s">
        <v>10</v>
      </c>
      <c r="F1302">
        <v>165000000</v>
      </c>
      <c r="G1302">
        <v>509012026.80000001</v>
      </c>
      <c r="H1302" t="s">
        <v>11</v>
      </c>
      <c r="I1302">
        <f>YEAR(Table1[[#This Row],[date]])</f>
        <v>2017</v>
      </c>
      <c r="J1302">
        <f>Table1[[#This Row],[revenue]]-Table1[[#This Row],[budget_x]]</f>
        <v>344012026.80000001</v>
      </c>
      <c r="K1302" s="7">
        <f>Table1[[#This Row],[profit /loss ]]/Table1[[#This Row],[budget_x]]</f>
        <v>2.0849213745454547</v>
      </c>
      <c r="L1302" t="str" cm="1">
        <f t="array" ref="L1302">_xlfn.IFS(Table1[[#This Row],[score]]&gt;70,"high",Table1[[#This Row],[score]]&gt;50,"medium",Table1[[#This Row],[score]]&lt;=50,"low")</f>
        <v>medium</v>
      </c>
    </row>
    <row r="1303" spans="1:12" x14ac:dyDescent="0.3">
      <c r="A1303" t="s">
        <v>1313</v>
      </c>
      <c r="B1303" s="1">
        <v>45086</v>
      </c>
      <c r="C1303">
        <v>0</v>
      </c>
      <c r="D1303" t="s">
        <v>150</v>
      </c>
      <c r="E1303" t="s">
        <v>10</v>
      </c>
      <c r="F1303">
        <v>223940000</v>
      </c>
      <c r="G1303">
        <v>175269998.80000001</v>
      </c>
      <c r="H1303" t="s">
        <v>17</v>
      </c>
      <c r="I1303">
        <f>YEAR(Table1[[#This Row],[date]])</f>
        <v>2023</v>
      </c>
      <c r="J1303">
        <f>Table1[[#This Row],[revenue]]-Table1[[#This Row],[budget_x]]</f>
        <v>-48670001.199999988</v>
      </c>
      <c r="K1303" s="7">
        <f>Table1[[#This Row],[profit /loss ]]/Table1[[#This Row],[budget_x]]</f>
        <v>-0.21733500580512632</v>
      </c>
      <c r="L1303" t="str" cm="1">
        <f t="array" ref="L1303">_xlfn.IFS(Table1[[#This Row],[score]]&gt;70,"high",Table1[[#This Row],[score]]&gt;50,"medium",Table1[[#This Row],[score]]&lt;=50,"low")</f>
        <v>low</v>
      </c>
    </row>
    <row r="1304" spans="1:12" x14ac:dyDescent="0.3">
      <c r="A1304" t="s">
        <v>1314</v>
      </c>
      <c r="B1304" s="1">
        <v>40869</v>
      </c>
      <c r="C1304">
        <v>67</v>
      </c>
      <c r="D1304" t="s">
        <v>9</v>
      </c>
      <c r="E1304" t="s">
        <v>10</v>
      </c>
      <c r="F1304">
        <v>30000000</v>
      </c>
      <c r="G1304">
        <v>3721988</v>
      </c>
      <c r="H1304" t="s">
        <v>11</v>
      </c>
      <c r="I1304">
        <f>YEAR(Table1[[#This Row],[date]])</f>
        <v>2011</v>
      </c>
      <c r="J1304">
        <f>Table1[[#This Row],[revenue]]-Table1[[#This Row],[budget_x]]</f>
        <v>-26278012</v>
      </c>
      <c r="K1304" s="7">
        <f>Table1[[#This Row],[profit /loss ]]/Table1[[#This Row],[budget_x]]</f>
        <v>-0.87593373333333335</v>
      </c>
      <c r="L1304" t="str" cm="1">
        <f t="array" ref="L1304">_xlfn.IFS(Table1[[#This Row],[score]]&gt;70,"high",Table1[[#This Row],[score]]&gt;50,"medium",Table1[[#This Row],[score]]&lt;=50,"low")</f>
        <v>medium</v>
      </c>
    </row>
    <row r="1305" spans="1:12" x14ac:dyDescent="0.3">
      <c r="A1305" t="s">
        <v>1315</v>
      </c>
      <c r="B1305" s="1">
        <v>44866</v>
      </c>
      <c r="C1305">
        <v>64</v>
      </c>
      <c r="D1305" t="s">
        <v>9</v>
      </c>
      <c r="E1305" t="s">
        <v>10</v>
      </c>
      <c r="F1305">
        <v>98600000</v>
      </c>
      <c r="G1305">
        <v>688313467.60000002</v>
      </c>
      <c r="H1305" t="s">
        <v>11</v>
      </c>
      <c r="I1305">
        <f>YEAR(Table1[[#This Row],[date]])</f>
        <v>2022</v>
      </c>
      <c r="J1305">
        <f>Table1[[#This Row],[revenue]]-Table1[[#This Row],[budget_x]]</f>
        <v>589713467.60000002</v>
      </c>
      <c r="K1305" s="7">
        <f>Table1[[#This Row],[profit /loss ]]/Table1[[#This Row],[budget_x]]</f>
        <v>5.9808668113590269</v>
      </c>
      <c r="L1305" t="str" cm="1">
        <f t="array" ref="L1305">_xlfn.IFS(Table1[[#This Row],[score]]&gt;70,"high",Table1[[#This Row],[score]]&gt;50,"medium",Table1[[#This Row],[score]]&lt;=50,"low")</f>
        <v>medium</v>
      </c>
    </row>
    <row r="1306" spans="1:12" x14ac:dyDescent="0.3">
      <c r="A1306" t="s">
        <v>1316</v>
      </c>
      <c r="B1306" s="1">
        <v>44988</v>
      </c>
      <c r="C1306">
        <v>61</v>
      </c>
      <c r="D1306" t="s">
        <v>9</v>
      </c>
      <c r="E1306" t="s">
        <v>310</v>
      </c>
      <c r="F1306">
        <v>102400000</v>
      </c>
      <c r="G1306">
        <v>384845659.80000001</v>
      </c>
      <c r="H1306" t="s">
        <v>311</v>
      </c>
      <c r="I1306">
        <f>YEAR(Table1[[#This Row],[date]])</f>
        <v>2023</v>
      </c>
      <c r="J1306">
        <f>Table1[[#This Row],[revenue]]-Table1[[#This Row],[budget_x]]</f>
        <v>282445659.80000001</v>
      </c>
      <c r="K1306" s="7">
        <f>Table1[[#This Row],[profit /loss ]]/Table1[[#This Row],[budget_x]]</f>
        <v>2.7582583964843752</v>
      </c>
      <c r="L1306" t="str" cm="1">
        <f t="array" ref="L1306">_xlfn.IFS(Table1[[#This Row],[score]]&gt;70,"high",Table1[[#This Row],[score]]&gt;50,"medium",Table1[[#This Row],[score]]&lt;=50,"low")</f>
        <v>medium</v>
      </c>
    </row>
    <row r="1307" spans="1:12" x14ac:dyDescent="0.3">
      <c r="A1307" t="s">
        <v>1317</v>
      </c>
      <c r="B1307" s="1">
        <v>43622</v>
      </c>
      <c r="C1307">
        <v>60</v>
      </c>
      <c r="D1307" t="s">
        <v>9</v>
      </c>
      <c r="E1307" t="s">
        <v>10</v>
      </c>
      <c r="F1307">
        <v>200000000</v>
      </c>
      <c r="G1307">
        <v>246356895</v>
      </c>
      <c r="H1307" t="s">
        <v>11</v>
      </c>
      <c r="I1307">
        <f>YEAR(Table1[[#This Row],[date]])</f>
        <v>2019</v>
      </c>
      <c r="J1307">
        <f>Table1[[#This Row],[revenue]]-Table1[[#This Row],[budget_x]]</f>
        <v>46356895</v>
      </c>
      <c r="K1307" s="7">
        <f>Table1[[#This Row],[profit /loss ]]/Table1[[#This Row],[budget_x]]</f>
        <v>0.23178447499999999</v>
      </c>
      <c r="L1307" t="str" cm="1">
        <f t="array" ref="L1307">_xlfn.IFS(Table1[[#This Row],[score]]&gt;70,"high",Table1[[#This Row],[score]]&gt;50,"medium",Table1[[#This Row],[score]]&lt;=50,"low")</f>
        <v>medium</v>
      </c>
    </row>
    <row r="1308" spans="1:12" x14ac:dyDescent="0.3">
      <c r="A1308" t="s">
        <v>1318</v>
      </c>
      <c r="B1308" s="1">
        <v>25415</v>
      </c>
      <c r="C1308">
        <v>85</v>
      </c>
      <c r="D1308" t="s">
        <v>9</v>
      </c>
      <c r="E1308" t="s">
        <v>95</v>
      </c>
      <c r="F1308">
        <v>1200000</v>
      </c>
      <c r="G1308">
        <v>25253887</v>
      </c>
      <c r="H1308" t="s">
        <v>11</v>
      </c>
      <c r="I1308">
        <f>YEAR(Table1[[#This Row],[date]])</f>
        <v>1969</v>
      </c>
      <c r="J1308">
        <f>Table1[[#This Row],[revenue]]-Table1[[#This Row],[budget_x]]</f>
        <v>24053887</v>
      </c>
      <c r="K1308" s="7">
        <f>Table1[[#This Row],[profit /loss ]]/Table1[[#This Row],[budget_x]]</f>
        <v>20.044905833333335</v>
      </c>
      <c r="L1308" t="str" cm="1">
        <f t="array" ref="L1308">_xlfn.IFS(Table1[[#This Row],[score]]&gt;70,"high",Table1[[#This Row],[score]]&gt;50,"medium",Table1[[#This Row],[score]]&lt;=50,"low")</f>
        <v>high</v>
      </c>
    </row>
    <row r="1309" spans="1:12" x14ac:dyDescent="0.3">
      <c r="A1309" t="s">
        <v>1319</v>
      </c>
      <c r="B1309" s="1">
        <v>42626</v>
      </c>
      <c r="C1309">
        <v>64</v>
      </c>
      <c r="D1309" t="s">
        <v>9</v>
      </c>
      <c r="E1309" t="s">
        <v>10</v>
      </c>
      <c r="F1309">
        <v>10000000</v>
      </c>
      <c r="G1309">
        <v>118514727</v>
      </c>
      <c r="H1309" t="s">
        <v>11</v>
      </c>
      <c r="I1309">
        <f>YEAR(Table1[[#This Row],[date]])</f>
        <v>2016</v>
      </c>
      <c r="J1309">
        <f>Table1[[#This Row],[revenue]]-Table1[[#This Row],[budget_x]]</f>
        <v>108514727</v>
      </c>
      <c r="K1309" s="7">
        <f>Table1[[#This Row],[profit /loss ]]/Table1[[#This Row],[budget_x]]</f>
        <v>10.8514727</v>
      </c>
      <c r="L1309" t="str" cm="1">
        <f t="array" ref="L1309">_xlfn.IFS(Table1[[#This Row],[score]]&gt;70,"high",Table1[[#This Row],[score]]&gt;50,"medium",Table1[[#This Row],[score]]&lt;=50,"low")</f>
        <v>medium</v>
      </c>
    </row>
    <row r="1310" spans="1:12" x14ac:dyDescent="0.3">
      <c r="A1310" t="s">
        <v>1320</v>
      </c>
      <c r="B1310" s="1">
        <v>44617</v>
      </c>
      <c r="C1310">
        <v>73</v>
      </c>
      <c r="D1310" t="s">
        <v>9</v>
      </c>
      <c r="E1310" t="s">
        <v>15</v>
      </c>
      <c r="F1310">
        <v>119000000</v>
      </c>
      <c r="G1310">
        <v>646477476</v>
      </c>
      <c r="H1310" t="s">
        <v>25</v>
      </c>
      <c r="I1310">
        <f>YEAR(Table1[[#This Row],[date]])</f>
        <v>2022</v>
      </c>
      <c r="J1310">
        <f>Table1[[#This Row],[revenue]]-Table1[[#This Row],[budget_x]]</f>
        <v>527477476</v>
      </c>
      <c r="K1310" s="7">
        <f>Table1[[#This Row],[profit /loss ]]/Table1[[#This Row],[budget_x]]</f>
        <v>4.4325838319327735</v>
      </c>
      <c r="L1310" t="str" cm="1">
        <f t="array" ref="L1310">_xlfn.IFS(Table1[[#This Row],[score]]&gt;70,"high",Table1[[#This Row],[score]]&gt;50,"medium",Table1[[#This Row],[score]]&lt;=50,"low")</f>
        <v>high</v>
      </c>
    </row>
    <row r="1311" spans="1:12" x14ac:dyDescent="0.3">
      <c r="A1311" t="s">
        <v>1321</v>
      </c>
      <c r="B1311" s="1">
        <v>44582</v>
      </c>
      <c r="C1311">
        <v>51</v>
      </c>
      <c r="D1311" t="s">
        <v>9</v>
      </c>
      <c r="E1311" t="s">
        <v>10</v>
      </c>
      <c r="F1311">
        <v>120400000</v>
      </c>
      <c r="G1311">
        <v>436837410.60000002</v>
      </c>
      <c r="H1311" t="s">
        <v>17</v>
      </c>
      <c r="I1311">
        <f>YEAR(Table1[[#This Row],[date]])</f>
        <v>2022</v>
      </c>
      <c r="J1311">
        <f>Table1[[#This Row],[revenue]]-Table1[[#This Row],[budget_x]]</f>
        <v>316437410.60000002</v>
      </c>
      <c r="K1311" s="7">
        <f>Table1[[#This Row],[profit /loss ]]/Table1[[#This Row],[budget_x]]</f>
        <v>2.628217696013289</v>
      </c>
      <c r="L1311" t="str" cm="1">
        <f t="array" ref="L1311">_xlfn.IFS(Table1[[#This Row],[score]]&gt;70,"high",Table1[[#This Row],[score]]&gt;50,"medium",Table1[[#This Row],[score]]&lt;=50,"low")</f>
        <v>medium</v>
      </c>
    </row>
    <row r="1312" spans="1:12" x14ac:dyDescent="0.3">
      <c r="A1312" t="s">
        <v>1322</v>
      </c>
      <c r="B1312" s="1">
        <v>44238</v>
      </c>
      <c r="C1312">
        <v>56</v>
      </c>
      <c r="D1312" t="s">
        <v>9</v>
      </c>
      <c r="E1312" t="s">
        <v>69</v>
      </c>
      <c r="F1312">
        <v>192000000</v>
      </c>
      <c r="G1312">
        <v>373401570</v>
      </c>
      <c r="H1312" t="s">
        <v>143</v>
      </c>
      <c r="I1312">
        <f>YEAR(Table1[[#This Row],[date]])</f>
        <v>2021</v>
      </c>
      <c r="J1312">
        <f>Table1[[#This Row],[revenue]]-Table1[[#This Row],[budget_x]]</f>
        <v>181401570</v>
      </c>
      <c r="K1312" s="7">
        <f>Table1[[#This Row],[profit /loss ]]/Table1[[#This Row],[budget_x]]</f>
        <v>0.94479984375000003</v>
      </c>
      <c r="L1312" t="str" cm="1">
        <f t="array" ref="L1312">_xlfn.IFS(Table1[[#This Row],[score]]&gt;70,"high",Table1[[#This Row],[score]]&gt;50,"medium",Table1[[#This Row],[score]]&lt;=50,"low")</f>
        <v>medium</v>
      </c>
    </row>
    <row r="1313" spans="1:12" x14ac:dyDescent="0.3">
      <c r="A1313" t="s">
        <v>1323</v>
      </c>
      <c r="B1313" s="1">
        <v>44687</v>
      </c>
      <c r="C1313">
        <v>61</v>
      </c>
      <c r="D1313" t="s">
        <v>9</v>
      </c>
      <c r="E1313" t="s">
        <v>171</v>
      </c>
      <c r="F1313">
        <v>65000000</v>
      </c>
      <c r="G1313">
        <v>275922017.60000002</v>
      </c>
      <c r="H1313" t="s">
        <v>184</v>
      </c>
      <c r="I1313">
        <f>YEAR(Table1[[#This Row],[date]])</f>
        <v>2022</v>
      </c>
      <c r="J1313">
        <f>Table1[[#This Row],[revenue]]-Table1[[#This Row],[budget_x]]</f>
        <v>210922017.60000002</v>
      </c>
      <c r="K1313" s="7">
        <f>Table1[[#This Row],[profit /loss ]]/Table1[[#This Row],[budget_x]]</f>
        <v>3.2449541169230773</v>
      </c>
      <c r="L1313" t="str" cm="1">
        <f t="array" ref="L1313">_xlfn.IFS(Table1[[#This Row],[score]]&gt;70,"high",Table1[[#This Row],[score]]&gt;50,"medium",Table1[[#This Row],[score]]&lt;=50,"low")</f>
        <v>medium</v>
      </c>
    </row>
    <row r="1314" spans="1:12" x14ac:dyDescent="0.3">
      <c r="A1314" t="s">
        <v>1324</v>
      </c>
      <c r="B1314" s="1">
        <v>41494</v>
      </c>
      <c r="C1314">
        <v>62</v>
      </c>
      <c r="D1314" t="s">
        <v>9</v>
      </c>
      <c r="E1314" t="s">
        <v>10</v>
      </c>
      <c r="F1314">
        <v>26000000</v>
      </c>
      <c r="G1314">
        <v>81275291</v>
      </c>
      <c r="H1314" t="s">
        <v>11</v>
      </c>
      <c r="I1314">
        <f>YEAR(Table1[[#This Row],[date]])</f>
        <v>2013</v>
      </c>
      <c r="J1314">
        <f>Table1[[#This Row],[revenue]]-Table1[[#This Row],[budget_x]]</f>
        <v>55275291</v>
      </c>
      <c r="K1314" s="7">
        <f>Table1[[#This Row],[profit /loss ]]/Table1[[#This Row],[budget_x]]</f>
        <v>2.1259727307692309</v>
      </c>
      <c r="L1314" t="str" cm="1">
        <f t="array" ref="L1314">_xlfn.IFS(Table1[[#This Row],[score]]&gt;70,"high",Table1[[#This Row],[score]]&gt;50,"medium",Table1[[#This Row],[score]]&lt;=50,"low")</f>
        <v>medium</v>
      </c>
    </row>
    <row r="1315" spans="1:12" x14ac:dyDescent="0.3">
      <c r="A1315" t="s">
        <v>1325</v>
      </c>
      <c r="B1315" s="1">
        <v>40598</v>
      </c>
      <c r="C1315">
        <v>62</v>
      </c>
      <c r="D1315" t="s">
        <v>9</v>
      </c>
      <c r="E1315" t="s">
        <v>10</v>
      </c>
      <c r="F1315">
        <v>50000000</v>
      </c>
      <c r="G1315">
        <v>149878437</v>
      </c>
      <c r="H1315" t="s">
        <v>11</v>
      </c>
      <c r="I1315">
        <f>YEAR(Table1[[#This Row],[date]])</f>
        <v>2011</v>
      </c>
      <c r="J1315">
        <f>Table1[[#This Row],[revenue]]-Table1[[#This Row],[budget_x]]</f>
        <v>99878437</v>
      </c>
      <c r="K1315" s="7">
        <f>Table1[[#This Row],[profit /loss ]]/Table1[[#This Row],[budget_x]]</f>
        <v>1.99756874</v>
      </c>
      <c r="L1315" t="str" cm="1">
        <f t="array" ref="L1315">_xlfn.IFS(Table1[[#This Row],[score]]&gt;70,"high",Table1[[#This Row],[score]]&gt;50,"medium",Table1[[#This Row],[score]]&lt;=50,"low")</f>
        <v>medium</v>
      </c>
    </row>
    <row r="1316" spans="1:12" x14ac:dyDescent="0.3">
      <c r="A1316" t="s">
        <v>1326</v>
      </c>
      <c r="B1316" s="1">
        <v>44218</v>
      </c>
      <c r="C1316">
        <v>68</v>
      </c>
      <c r="D1316" t="s">
        <v>9</v>
      </c>
      <c r="E1316" t="s">
        <v>319</v>
      </c>
      <c r="F1316">
        <v>87300000</v>
      </c>
      <c r="G1316">
        <v>373248627</v>
      </c>
      <c r="H1316" t="s">
        <v>761</v>
      </c>
      <c r="I1316">
        <f>YEAR(Table1[[#This Row],[date]])</f>
        <v>2021</v>
      </c>
      <c r="J1316">
        <f>Table1[[#This Row],[revenue]]-Table1[[#This Row],[budget_x]]</f>
        <v>285948627</v>
      </c>
      <c r="K1316" s="7">
        <f>Table1[[#This Row],[profit /loss ]]/Table1[[#This Row],[budget_x]]</f>
        <v>3.2754710996563574</v>
      </c>
      <c r="L1316" t="str" cm="1">
        <f t="array" ref="L1316">_xlfn.IFS(Table1[[#This Row],[score]]&gt;70,"high",Table1[[#This Row],[score]]&gt;50,"medium",Table1[[#This Row],[score]]&lt;=50,"low")</f>
        <v>medium</v>
      </c>
    </row>
    <row r="1317" spans="1:12" x14ac:dyDescent="0.3">
      <c r="A1317" t="s">
        <v>1327</v>
      </c>
      <c r="B1317" s="1">
        <v>33143</v>
      </c>
      <c r="C1317">
        <v>85</v>
      </c>
      <c r="D1317" t="s">
        <v>9</v>
      </c>
      <c r="E1317" t="s">
        <v>10</v>
      </c>
      <c r="F1317">
        <v>25000000</v>
      </c>
      <c r="G1317">
        <v>46835000</v>
      </c>
      <c r="H1317" t="s">
        <v>11</v>
      </c>
      <c r="I1317">
        <f>YEAR(Table1[[#This Row],[date]])</f>
        <v>1990</v>
      </c>
      <c r="J1317">
        <f>Table1[[#This Row],[revenue]]-Table1[[#This Row],[budget_x]]</f>
        <v>21835000</v>
      </c>
      <c r="K1317" s="7">
        <f>Table1[[#This Row],[profit /loss ]]/Table1[[#This Row],[budget_x]]</f>
        <v>0.87339999999999995</v>
      </c>
      <c r="L1317" t="str" cm="1">
        <f t="array" ref="L1317">_xlfn.IFS(Table1[[#This Row],[score]]&gt;70,"high",Table1[[#This Row],[score]]&gt;50,"medium",Table1[[#This Row],[score]]&lt;=50,"low")</f>
        <v>high</v>
      </c>
    </row>
    <row r="1318" spans="1:12" x14ac:dyDescent="0.3">
      <c r="A1318" t="s">
        <v>1328</v>
      </c>
      <c r="B1318" s="1">
        <v>44812</v>
      </c>
      <c r="C1318">
        <v>68</v>
      </c>
      <c r="D1318" t="s">
        <v>9</v>
      </c>
      <c r="E1318" t="s">
        <v>10</v>
      </c>
      <c r="F1318">
        <v>81500000</v>
      </c>
      <c r="G1318">
        <v>563588855</v>
      </c>
      <c r="H1318" t="s">
        <v>17</v>
      </c>
      <c r="I1318">
        <f>YEAR(Table1[[#This Row],[date]])</f>
        <v>2022</v>
      </c>
      <c r="J1318">
        <f>Table1[[#This Row],[revenue]]-Table1[[#This Row],[budget_x]]</f>
        <v>482088855</v>
      </c>
      <c r="K1318" s="7">
        <f>Table1[[#This Row],[profit /loss ]]/Table1[[#This Row],[budget_x]]</f>
        <v>5.9152006748466261</v>
      </c>
      <c r="L1318" t="str" cm="1">
        <f t="array" ref="L1318">_xlfn.IFS(Table1[[#This Row],[score]]&gt;70,"high",Table1[[#This Row],[score]]&gt;50,"medium",Table1[[#This Row],[score]]&lt;=50,"low")</f>
        <v>medium</v>
      </c>
    </row>
    <row r="1319" spans="1:12" x14ac:dyDescent="0.3">
      <c r="A1319" t="s">
        <v>1329</v>
      </c>
      <c r="B1319" s="1">
        <v>45291</v>
      </c>
      <c r="C1319">
        <v>90</v>
      </c>
      <c r="D1319" t="s">
        <v>9</v>
      </c>
      <c r="E1319" t="s">
        <v>15</v>
      </c>
      <c r="F1319">
        <v>254000000</v>
      </c>
      <c r="G1319">
        <v>1656280462</v>
      </c>
      <c r="H1319" t="s">
        <v>25</v>
      </c>
      <c r="I1319">
        <f>YEAR(Table1[[#This Row],[date]])</f>
        <v>2023</v>
      </c>
      <c r="J1319">
        <f>Table1[[#This Row],[revenue]]-Table1[[#This Row],[budget_x]]</f>
        <v>1402280462</v>
      </c>
      <c r="K1319" s="7">
        <f>Table1[[#This Row],[profit /loss ]]/Table1[[#This Row],[budget_x]]</f>
        <v>5.5207892204724409</v>
      </c>
      <c r="L1319" t="str" cm="1">
        <f t="array" ref="L1319">_xlfn.IFS(Table1[[#This Row],[score]]&gt;70,"high",Table1[[#This Row],[score]]&gt;50,"medium",Table1[[#This Row],[score]]&lt;=50,"low")</f>
        <v>high</v>
      </c>
    </row>
    <row r="1320" spans="1:12" x14ac:dyDescent="0.3">
      <c r="A1320" t="s">
        <v>1330</v>
      </c>
      <c r="B1320" s="1">
        <v>43248</v>
      </c>
      <c r="C1320">
        <v>49</v>
      </c>
      <c r="D1320" t="s">
        <v>9</v>
      </c>
      <c r="E1320" t="s">
        <v>74</v>
      </c>
      <c r="F1320">
        <v>152200000</v>
      </c>
      <c r="G1320">
        <v>866174577.79999995</v>
      </c>
      <c r="H1320" t="s">
        <v>75</v>
      </c>
      <c r="I1320">
        <f>YEAR(Table1[[#This Row],[date]])</f>
        <v>2018</v>
      </c>
      <c r="J1320">
        <f>Table1[[#This Row],[revenue]]-Table1[[#This Row],[budget_x]]</f>
        <v>713974577.79999995</v>
      </c>
      <c r="K1320" s="7">
        <f>Table1[[#This Row],[profit /loss ]]/Table1[[#This Row],[budget_x]]</f>
        <v>4.6910287634691192</v>
      </c>
      <c r="L1320" t="str" cm="1">
        <f t="array" ref="L1320">_xlfn.IFS(Table1[[#This Row],[score]]&gt;70,"high",Table1[[#This Row],[score]]&gt;50,"medium",Table1[[#This Row],[score]]&lt;=50,"low")</f>
        <v>low</v>
      </c>
    </row>
    <row r="1321" spans="1:12" x14ac:dyDescent="0.3">
      <c r="A1321" t="s">
        <v>1331</v>
      </c>
      <c r="B1321" s="1">
        <v>44505</v>
      </c>
      <c r="C1321">
        <v>62</v>
      </c>
      <c r="D1321" t="s">
        <v>9</v>
      </c>
      <c r="E1321" t="s">
        <v>10</v>
      </c>
      <c r="F1321">
        <v>6588914.7999999998</v>
      </c>
      <c r="G1321">
        <v>1900000</v>
      </c>
      <c r="H1321" t="s">
        <v>17</v>
      </c>
      <c r="I1321">
        <f>YEAR(Table1[[#This Row],[date]])</f>
        <v>2021</v>
      </c>
      <c r="J1321">
        <f>Table1[[#This Row],[revenue]]-Table1[[#This Row],[budget_x]]</f>
        <v>-4688914.8</v>
      </c>
      <c r="K1321" s="7">
        <f>Table1[[#This Row],[profit /loss ]]/Table1[[#This Row],[budget_x]]</f>
        <v>-0.71163688442290984</v>
      </c>
      <c r="L1321" t="str" cm="1">
        <f t="array" ref="L1321">_xlfn.IFS(Table1[[#This Row],[score]]&gt;70,"high",Table1[[#This Row],[score]]&gt;50,"medium",Table1[[#This Row],[score]]&lt;=50,"low")</f>
        <v>medium</v>
      </c>
    </row>
    <row r="1322" spans="1:12" x14ac:dyDescent="0.3">
      <c r="A1322" t="s">
        <v>1332</v>
      </c>
      <c r="B1322" s="1">
        <v>44652</v>
      </c>
      <c r="C1322">
        <v>68</v>
      </c>
      <c r="D1322" t="s">
        <v>9</v>
      </c>
      <c r="E1322" t="s">
        <v>10</v>
      </c>
      <c r="F1322">
        <v>121000000</v>
      </c>
      <c r="G1322">
        <v>448337597.80000001</v>
      </c>
      <c r="H1322" t="s">
        <v>17</v>
      </c>
      <c r="I1322">
        <f>YEAR(Table1[[#This Row],[date]])</f>
        <v>2022</v>
      </c>
      <c r="J1322">
        <f>Table1[[#This Row],[revenue]]-Table1[[#This Row],[budget_x]]</f>
        <v>327337597.80000001</v>
      </c>
      <c r="K1322" s="7">
        <f>Table1[[#This Row],[profit /loss ]]/Table1[[#This Row],[budget_x]]</f>
        <v>2.7052694033057851</v>
      </c>
      <c r="L1322" t="str" cm="1">
        <f t="array" ref="L1322">_xlfn.IFS(Table1[[#This Row],[score]]&gt;70,"high",Table1[[#This Row],[score]]&gt;50,"medium",Table1[[#This Row],[score]]&lt;=50,"low")</f>
        <v>medium</v>
      </c>
    </row>
    <row r="1323" spans="1:12" x14ac:dyDescent="0.3">
      <c r="A1323" t="s">
        <v>1333</v>
      </c>
      <c r="B1323" s="1">
        <v>44603</v>
      </c>
      <c r="C1323">
        <v>69</v>
      </c>
      <c r="D1323" t="s">
        <v>9</v>
      </c>
      <c r="E1323" t="s">
        <v>10</v>
      </c>
      <c r="F1323">
        <v>119100000</v>
      </c>
      <c r="G1323">
        <v>763309047</v>
      </c>
      <c r="H1323" t="s">
        <v>17</v>
      </c>
      <c r="I1323">
        <f>YEAR(Table1[[#This Row],[date]])</f>
        <v>2022</v>
      </c>
      <c r="J1323">
        <f>Table1[[#This Row],[revenue]]-Table1[[#This Row],[budget_x]]</f>
        <v>644209047</v>
      </c>
      <c r="K1323" s="7">
        <f>Table1[[#This Row],[profit /loss ]]/Table1[[#This Row],[budget_x]]</f>
        <v>5.4089760453400499</v>
      </c>
      <c r="L1323" t="str" cm="1">
        <f t="array" ref="L1323">_xlfn.IFS(Table1[[#This Row],[score]]&gt;70,"high",Table1[[#This Row],[score]]&gt;50,"medium",Table1[[#This Row],[score]]&lt;=50,"low")</f>
        <v>medium</v>
      </c>
    </row>
    <row r="1324" spans="1:12" x14ac:dyDescent="0.3">
      <c r="A1324" t="s">
        <v>1334</v>
      </c>
      <c r="B1324" s="1">
        <v>44497</v>
      </c>
      <c r="C1324">
        <v>65</v>
      </c>
      <c r="D1324" t="s">
        <v>9</v>
      </c>
      <c r="E1324" t="s">
        <v>69</v>
      </c>
      <c r="F1324">
        <v>112600000</v>
      </c>
      <c r="G1324">
        <v>404869179.60000002</v>
      </c>
      <c r="H1324" t="s">
        <v>11</v>
      </c>
      <c r="I1324">
        <f>YEAR(Table1[[#This Row],[date]])</f>
        <v>2021</v>
      </c>
      <c r="J1324">
        <f>Table1[[#This Row],[revenue]]-Table1[[#This Row],[budget_x]]</f>
        <v>292269179.60000002</v>
      </c>
      <c r="K1324" s="7">
        <f>Table1[[#This Row],[profit /loss ]]/Table1[[#This Row],[budget_x]]</f>
        <v>2.5956410266429844</v>
      </c>
      <c r="L1324" t="str" cm="1">
        <f t="array" ref="L1324">_xlfn.IFS(Table1[[#This Row],[score]]&gt;70,"high",Table1[[#This Row],[score]]&gt;50,"medium",Table1[[#This Row],[score]]&lt;=50,"low")</f>
        <v>medium</v>
      </c>
    </row>
    <row r="1325" spans="1:12" x14ac:dyDescent="0.3">
      <c r="A1325" t="s">
        <v>1335</v>
      </c>
      <c r="B1325" s="1">
        <v>26849</v>
      </c>
      <c r="C1325">
        <v>67</v>
      </c>
      <c r="D1325" t="s">
        <v>9</v>
      </c>
      <c r="E1325" t="s">
        <v>69</v>
      </c>
      <c r="F1325">
        <v>113600000</v>
      </c>
      <c r="G1325">
        <v>523551882.39999998</v>
      </c>
      <c r="H1325" t="s">
        <v>143</v>
      </c>
      <c r="I1325">
        <f>YEAR(Table1[[#This Row],[date]])</f>
        <v>1973</v>
      </c>
      <c r="J1325">
        <f>Table1[[#This Row],[revenue]]-Table1[[#This Row],[budget_x]]</f>
        <v>409951882.39999998</v>
      </c>
      <c r="K1325" s="7">
        <f>Table1[[#This Row],[profit /loss ]]/Table1[[#This Row],[budget_x]]</f>
        <v>3.6087313591549295</v>
      </c>
      <c r="L1325" t="str" cm="1">
        <f t="array" ref="L1325">_xlfn.IFS(Table1[[#This Row],[score]]&gt;70,"high",Table1[[#This Row],[score]]&gt;50,"medium",Table1[[#This Row],[score]]&lt;=50,"low")</f>
        <v>medium</v>
      </c>
    </row>
    <row r="1326" spans="1:12" x14ac:dyDescent="0.3">
      <c r="A1326" t="s">
        <v>1336</v>
      </c>
      <c r="B1326" s="1">
        <v>39716</v>
      </c>
      <c r="C1326">
        <v>61</v>
      </c>
      <c r="D1326" t="s">
        <v>9</v>
      </c>
      <c r="E1326" t="s">
        <v>10</v>
      </c>
      <c r="F1326">
        <v>45000000</v>
      </c>
      <c r="G1326">
        <v>243180937</v>
      </c>
      <c r="H1326" t="s">
        <v>11</v>
      </c>
      <c r="I1326">
        <f>YEAR(Table1[[#This Row],[date]])</f>
        <v>2008</v>
      </c>
      <c r="J1326">
        <f>Table1[[#This Row],[revenue]]-Table1[[#This Row],[budget_x]]</f>
        <v>198180937</v>
      </c>
      <c r="K1326" s="7">
        <f>Table1[[#This Row],[profit /loss ]]/Table1[[#This Row],[budget_x]]</f>
        <v>4.4040208222222219</v>
      </c>
      <c r="L1326" t="str" cm="1">
        <f t="array" ref="L1326">_xlfn.IFS(Table1[[#This Row],[score]]&gt;70,"high",Table1[[#This Row],[score]]&gt;50,"medium",Table1[[#This Row],[score]]&lt;=50,"low")</f>
        <v>medium</v>
      </c>
    </row>
    <row r="1327" spans="1:12" x14ac:dyDescent="0.3">
      <c r="A1327" t="s">
        <v>1337</v>
      </c>
      <c r="B1327" s="1">
        <v>44960</v>
      </c>
      <c r="C1327">
        <v>60</v>
      </c>
      <c r="D1327" t="s">
        <v>9</v>
      </c>
      <c r="E1327" t="s">
        <v>10</v>
      </c>
      <c r="F1327">
        <v>3160000.2</v>
      </c>
      <c r="G1327">
        <v>121067</v>
      </c>
      <c r="H1327" t="s">
        <v>11</v>
      </c>
      <c r="I1327">
        <f>YEAR(Table1[[#This Row],[date]])</f>
        <v>2023</v>
      </c>
      <c r="J1327">
        <f>Table1[[#This Row],[revenue]]-Table1[[#This Row],[budget_x]]</f>
        <v>-3038933.2</v>
      </c>
      <c r="K1327" s="7">
        <f>Table1[[#This Row],[profit /loss ]]/Table1[[#This Row],[budget_x]]</f>
        <v>-0.96168766065267974</v>
      </c>
      <c r="L1327" t="str" cm="1">
        <f t="array" ref="L1327">_xlfn.IFS(Table1[[#This Row],[score]]&gt;70,"high",Table1[[#This Row],[score]]&gt;50,"medium",Table1[[#This Row],[score]]&lt;=50,"low")</f>
        <v>medium</v>
      </c>
    </row>
    <row r="1328" spans="1:12" x14ac:dyDescent="0.3">
      <c r="A1328" t="s">
        <v>1338</v>
      </c>
      <c r="B1328" s="1">
        <v>43769</v>
      </c>
      <c r="C1328">
        <v>65</v>
      </c>
      <c r="D1328" t="s">
        <v>9</v>
      </c>
      <c r="E1328" t="s">
        <v>10</v>
      </c>
      <c r="F1328">
        <v>185000000</v>
      </c>
      <c r="G1328">
        <v>250367666</v>
      </c>
      <c r="H1328" t="s">
        <v>11</v>
      </c>
      <c r="I1328">
        <f>YEAR(Table1[[#This Row],[date]])</f>
        <v>2019</v>
      </c>
      <c r="J1328">
        <f>Table1[[#This Row],[revenue]]-Table1[[#This Row],[budget_x]]</f>
        <v>65367666</v>
      </c>
      <c r="K1328" s="7">
        <f>Table1[[#This Row],[profit /loss ]]/Table1[[#This Row],[budget_x]]</f>
        <v>0.35333873513513514</v>
      </c>
      <c r="L1328" t="str" cm="1">
        <f t="array" ref="L1328">_xlfn.IFS(Table1[[#This Row],[score]]&gt;70,"high",Table1[[#This Row],[score]]&gt;50,"medium",Table1[[#This Row],[score]]&lt;=50,"low")</f>
        <v>medium</v>
      </c>
    </row>
    <row r="1329" spans="1:12" x14ac:dyDescent="0.3">
      <c r="A1329" t="s">
        <v>1339</v>
      </c>
      <c r="B1329" s="1">
        <v>38575</v>
      </c>
      <c r="C1329">
        <v>71</v>
      </c>
      <c r="D1329" t="s">
        <v>9</v>
      </c>
      <c r="E1329" t="s">
        <v>368</v>
      </c>
      <c r="F1329">
        <v>6000000</v>
      </c>
      <c r="G1329">
        <v>27165581</v>
      </c>
      <c r="H1329" t="s">
        <v>369</v>
      </c>
      <c r="I1329">
        <f>YEAR(Table1[[#This Row],[date]])</f>
        <v>2005</v>
      </c>
      <c r="J1329">
        <f>Table1[[#This Row],[revenue]]-Table1[[#This Row],[budget_x]]</f>
        <v>21165581</v>
      </c>
      <c r="K1329" s="7">
        <f>Table1[[#This Row],[profit /loss ]]/Table1[[#This Row],[budget_x]]</f>
        <v>3.5275968333333334</v>
      </c>
      <c r="L1329" t="str" cm="1">
        <f t="array" ref="L1329">_xlfn.IFS(Table1[[#This Row],[score]]&gt;70,"high",Table1[[#This Row],[score]]&gt;50,"medium",Table1[[#This Row],[score]]&lt;=50,"low")</f>
        <v>high</v>
      </c>
    </row>
    <row r="1330" spans="1:12" x14ac:dyDescent="0.3">
      <c r="A1330" t="s">
        <v>1340</v>
      </c>
      <c r="B1330" s="1">
        <v>44841</v>
      </c>
      <c r="C1330">
        <v>57</v>
      </c>
      <c r="D1330" t="s">
        <v>9</v>
      </c>
      <c r="E1330" t="s">
        <v>10</v>
      </c>
      <c r="F1330">
        <v>4000000</v>
      </c>
      <c r="G1330">
        <v>19174817</v>
      </c>
      <c r="H1330" t="s">
        <v>17</v>
      </c>
      <c r="I1330">
        <f>YEAR(Table1[[#This Row],[date]])</f>
        <v>2022</v>
      </c>
      <c r="J1330">
        <f>Table1[[#This Row],[revenue]]-Table1[[#This Row],[budget_x]]</f>
        <v>15174817</v>
      </c>
      <c r="K1330" s="7">
        <f>Table1[[#This Row],[profit /loss ]]/Table1[[#This Row],[budget_x]]</f>
        <v>3.7937042500000002</v>
      </c>
      <c r="L1330" t="str" cm="1">
        <f t="array" ref="L1330">_xlfn.IFS(Table1[[#This Row],[score]]&gt;70,"high",Table1[[#This Row],[score]]&gt;50,"medium",Table1[[#This Row],[score]]&lt;=50,"low")</f>
        <v>medium</v>
      </c>
    </row>
    <row r="1331" spans="1:12" x14ac:dyDescent="0.3">
      <c r="A1331" t="s">
        <v>1341</v>
      </c>
      <c r="B1331" s="1">
        <v>41291</v>
      </c>
      <c r="C1331">
        <v>60</v>
      </c>
      <c r="D1331" t="s">
        <v>9</v>
      </c>
      <c r="E1331" t="s">
        <v>10</v>
      </c>
      <c r="F1331">
        <v>50000000</v>
      </c>
      <c r="G1331">
        <v>214949716</v>
      </c>
      <c r="H1331" t="s">
        <v>11</v>
      </c>
      <c r="I1331">
        <f>YEAR(Table1[[#This Row],[date]])</f>
        <v>2013</v>
      </c>
      <c r="J1331">
        <f>Table1[[#This Row],[revenue]]-Table1[[#This Row],[budget_x]]</f>
        <v>164949716</v>
      </c>
      <c r="K1331" s="7">
        <f>Table1[[#This Row],[profit /loss ]]/Table1[[#This Row],[budget_x]]</f>
        <v>3.2989943199999998</v>
      </c>
      <c r="L1331" t="str" cm="1">
        <f t="array" ref="L1331">_xlfn.IFS(Table1[[#This Row],[score]]&gt;70,"high",Table1[[#This Row],[score]]&gt;50,"medium",Table1[[#This Row],[score]]&lt;=50,"low")</f>
        <v>medium</v>
      </c>
    </row>
    <row r="1332" spans="1:12" x14ac:dyDescent="0.3">
      <c r="A1332" t="s">
        <v>1342</v>
      </c>
      <c r="B1332" s="1">
        <v>42215</v>
      </c>
      <c r="C1332">
        <v>72</v>
      </c>
      <c r="D1332" t="s">
        <v>9</v>
      </c>
      <c r="E1332" t="s">
        <v>10</v>
      </c>
      <c r="F1332">
        <v>150000000</v>
      </c>
      <c r="G1332">
        <v>682716636</v>
      </c>
      <c r="H1332" t="s">
        <v>11</v>
      </c>
      <c r="I1332">
        <f>YEAR(Table1[[#This Row],[date]])</f>
        <v>2015</v>
      </c>
      <c r="J1332">
        <f>Table1[[#This Row],[revenue]]-Table1[[#This Row],[budget_x]]</f>
        <v>532716636</v>
      </c>
      <c r="K1332" s="7">
        <f>Table1[[#This Row],[profit /loss ]]/Table1[[#This Row],[budget_x]]</f>
        <v>3.5514442399999999</v>
      </c>
      <c r="L1332" t="str" cm="1">
        <f t="array" ref="L1332">_xlfn.IFS(Table1[[#This Row],[score]]&gt;70,"high",Table1[[#This Row],[score]]&gt;50,"medium",Table1[[#This Row],[score]]&lt;=50,"low")</f>
        <v>high</v>
      </c>
    </row>
    <row r="1333" spans="1:12" x14ac:dyDescent="0.3">
      <c r="A1333" t="s">
        <v>1343</v>
      </c>
      <c r="B1333" s="1">
        <v>43165</v>
      </c>
      <c r="C1333">
        <v>68</v>
      </c>
      <c r="D1333" t="s">
        <v>9</v>
      </c>
      <c r="E1333" t="s">
        <v>10</v>
      </c>
      <c r="F1333">
        <v>30000000</v>
      </c>
      <c r="G1333">
        <v>80147166</v>
      </c>
      <c r="H1333" t="s">
        <v>11</v>
      </c>
      <c r="I1333">
        <f>YEAR(Table1[[#This Row],[date]])</f>
        <v>2018</v>
      </c>
      <c r="J1333">
        <f>Table1[[#This Row],[revenue]]-Table1[[#This Row],[budget_x]]</f>
        <v>50147166</v>
      </c>
      <c r="K1333" s="7">
        <f>Table1[[#This Row],[profit /loss ]]/Table1[[#This Row],[budget_x]]</f>
        <v>1.6715722</v>
      </c>
      <c r="L1333" t="str" cm="1">
        <f t="array" ref="L1333">_xlfn.IFS(Table1[[#This Row],[score]]&gt;70,"high",Table1[[#This Row],[score]]&gt;50,"medium",Table1[[#This Row],[score]]&lt;=50,"low")</f>
        <v>medium</v>
      </c>
    </row>
    <row r="1334" spans="1:12" x14ac:dyDescent="0.3">
      <c r="A1334" t="s">
        <v>1344</v>
      </c>
      <c r="B1334" s="1">
        <v>44680</v>
      </c>
      <c r="C1334">
        <v>58</v>
      </c>
      <c r="D1334" t="s">
        <v>9</v>
      </c>
      <c r="E1334" t="s">
        <v>10</v>
      </c>
      <c r="F1334">
        <v>97140000</v>
      </c>
      <c r="G1334">
        <v>181655466.40000001</v>
      </c>
      <c r="H1334" t="s">
        <v>17</v>
      </c>
      <c r="I1334">
        <f>YEAR(Table1[[#This Row],[date]])</f>
        <v>2022</v>
      </c>
      <c r="J1334">
        <f>Table1[[#This Row],[revenue]]-Table1[[#This Row],[budget_x]]</f>
        <v>84515466.400000006</v>
      </c>
      <c r="K1334" s="7">
        <f>Table1[[#This Row],[profit /loss ]]/Table1[[#This Row],[budget_x]]</f>
        <v>0.87003774346304308</v>
      </c>
      <c r="L1334" t="str" cm="1">
        <f t="array" ref="L1334">_xlfn.IFS(Table1[[#This Row],[score]]&gt;70,"high",Table1[[#This Row],[score]]&gt;50,"medium",Table1[[#This Row],[score]]&lt;=50,"low")</f>
        <v>medium</v>
      </c>
    </row>
    <row r="1335" spans="1:12" x14ac:dyDescent="0.3">
      <c r="A1335" t="s">
        <v>1345</v>
      </c>
      <c r="B1335" s="1">
        <v>44757</v>
      </c>
      <c r="C1335">
        <v>76</v>
      </c>
      <c r="D1335" t="s">
        <v>9</v>
      </c>
      <c r="E1335" t="s">
        <v>15</v>
      </c>
      <c r="F1335">
        <v>133460000</v>
      </c>
      <c r="G1335">
        <v>588078918.60000002</v>
      </c>
      <c r="H1335" t="s">
        <v>52</v>
      </c>
      <c r="I1335">
        <f>YEAR(Table1[[#This Row],[date]])</f>
        <v>2022</v>
      </c>
      <c r="J1335">
        <f>Table1[[#This Row],[revenue]]-Table1[[#This Row],[budget_x]]</f>
        <v>454618918.60000002</v>
      </c>
      <c r="K1335" s="7">
        <f>Table1[[#This Row],[profit /loss ]]/Table1[[#This Row],[budget_x]]</f>
        <v>3.4064058039862131</v>
      </c>
      <c r="L1335" t="str" cm="1">
        <f t="array" ref="L1335">_xlfn.IFS(Table1[[#This Row],[score]]&gt;70,"high",Table1[[#This Row],[score]]&gt;50,"medium",Table1[[#This Row],[score]]&lt;=50,"low")</f>
        <v>high</v>
      </c>
    </row>
    <row r="1336" spans="1:12" x14ac:dyDescent="0.3">
      <c r="A1336" t="s">
        <v>1346</v>
      </c>
      <c r="B1336" s="1">
        <v>42081</v>
      </c>
      <c r="C1336">
        <v>68</v>
      </c>
      <c r="D1336" t="s">
        <v>9</v>
      </c>
      <c r="E1336" t="s">
        <v>10</v>
      </c>
      <c r="F1336">
        <v>130000000</v>
      </c>
      <c r="G1336">
        <v>385997896</v>
      </c>
      <c r="H1336" t="s">
        <v>11</v>
      </c>
      <c r="I1336">
        <f>YEAR(Table1[[#This Row],[date]])</f>
        <v>2015</v>
      </c>
      <c r="J1336">
        <f>Table1[[#This Row],[revenue]]-Table1[[#This Row],[budget_x]]</f>
        <v>255997896</v>
      </c>
      <c r="K1336" s="7">
        <f>Table1[[#This Row],[profit /loss ]]/Table1[[#This Row],[budget_x]]</f>
        <v>1.9692145846153846</v>
      </c>
      <c r="L1336" t="str" cm="1">
        <f t="array" ref="L1336">_xlfn.IFS(Table1[[#This Row],[score]]&gt;70,"high",Table1[[#This Row],[score]]&gt;50,"medium",Table1[[#This Row],[score]]&lt;=50,"low")</f>
        <v>medium</v>
      </c>
    </row>
    <row r="1337" spans="1:12" x14ac:dyDescent="0.3">
      <c r="A1337" t="s">
        <v>1346</v>
      </c>
      <c r="B1337" s="1">
        <v>42081</v>
      </c>
      <c r="C1337">
        <v>68</v>
      </c>
      <c r="D1337" t="s">
        <v>9</v>
      </c>
      <c r="E1337" t="s">
        <v>10</v>
      </c>
      <c r="F1337">
        <v>12000000</v>
      </c>
      <c r="G1337">
        <v>0</v>
      </c>
      <c r="H1337" t="s">
        <v>11</v>
      </c>
      <c r="I1337">
        <f>YEAR(Table1[[#This Row],[date]])</f>
        <v>2015</v>
      </c>
      <c r="J1337">
        <f>Table1[[#This Row],[revenue]]-Table1[[#This Row],[budget_x]]</f>
        <v>-12000000</v>
      </c>
      <c r="K1337" s="7">
        <f>Table1[[#This Row],[profit /loss ]]/Table1[[#This Row],[budget_x]]</f>
        <v>-1</v>
      </c>
      <c r="L1337" t="str" cm="1">
        <f t="array" ref="L1337">_xlfn.IFS(Table1[[#This Row],[score]]&gt;70,"high",Table1[[#This Row],[score]]&gt;50,"medium",Table1[[#This Row],[score]]&lt;=50,"low")</f>
        <v>medium</v>
      </c>
    </row>
    <row r="1338" spans="1:12" x14ac:dyDescent="0.3">
      <c r="A1338" t="s">
        <v>1346</v>
      </c>
      <c r="B1338" s="1">
        <v>42081</v>
      </c>
      <c r="C1338">
        <v>68</v>
      </c>
      <c r="D1338" t="s">
        <v>9</v>
      </c>
      <c r="E1338" t="s">
        <v>10</v>
      </c>
      <c r="F1338">
        <v>500000</v>
      </c>
      <c r="G1338">
        <v>44793168</v>
      </c>
      <c r="H1338" t="s">
        <v>11</v>
      </c>
      <c r="I1338">
        <f>YEAR(Table1[[#This Row],[date]])</f>
        <v>2015</v>
      </c>
      <c r="J1338">
        <f>Table1[[#This Row],[revenue]]-Table1[[#This Row],[budget_x]]</f>
        <v>44293168</v>
      </c>
      <c r="K1338" s="7">
        <f>Table1[[#This Row],[profit /loss ]]/Table1[[#This Row],[budget_x]]</f>
        <v>88.586336000000003</v>
      </c>
      <c r="L1338" t="str" cm="1">
        <f t="array" ref="L1338">_xlfn.IFS(Table1[[#This Row],[score]]&gt;70,"high",Table1[[#This Row],[score]]&gt;50,"medium",Table1[[#This Row],[score]]&lt;=50,"low")</f>
        <v>medium</v>
      </c>
    </row>
    <row r="1339" spans="1:12" x14ac:dyDescent="0.3">
      <c r="A1339" t="s">
        <v>1347</v>
      </c>
      <c r="B1339" s="1">
        <v>42032</v>
      </c>
      <c r="C1339">
        <v>60</v>
      </c>
      <c r="D1339" t="s">
        <v>9</v>
      </c>
      <c r="E1339" t="s">
        <v>10</v>
      </c>
      <c r="F1339">
        <v>74000000</v>
      </c>
      <c r="G1339">
        <v>311013181</v>
      </c>
      <c r="H1339" t="s">
        <v>17</v>
      </c>
      <c r="I1339">
        <f>YEAR(Table1[[#This Row],[date]])</f>
        <v>2015</v>
      </c>
      <c r="J1339">
        <f>Table1[[#This Row],[revenue]]-Table1[[#This Row],[budget_x]]</f>
        <v>237013181</v>
      </c>
      <c r="K1339" s="7">
        <f>Table1[[#This Row],[profit /loss ]]/Table1[[#This Row],[budget_x]]</f>
        <v>3.2028808243243243</v>
      </c>
      <c r="L1339" t="str" cm="1">
        <f t="array" ref="L1339">_xlfn.IFS(Table1[[#This Row],[score]]&gt;70,"high",Table1[[#This Row],[score]]&gt;50,"medium",Table1[[#This Row],[score]]&lt;=50,"low")</f>
        <v>medium</v>
      </c>
    </row>
    <row r="1340" spans="1:12" x14ac:dyDescent="0.3">
      <c r="A1340" t="s">
        <v>1348</v>
      </c>
      <c r="B1340" s="1">
        <v>43440</v>
      </c>
      <c r="C1340">
        <v>68</v>
      </c>
      <c r="D1340" t="s">
        <v>9</v>
      </c>
      <c r="E1340" t="s">
        <v>10</v>
      </c>
      <c r="F1340">
        <v>75000000</v>
      </c>
      <c r="G1340">
        <v>508575295</v>
      </c>
      <c r="H1340" t="s">
        <v>11</v>
      </c>
      <c r="I1340">
        <f>YEAR(Table1[[#This Row],[date]])</f>
        <v>2018</v>
      </c>
      <c r="J1340">
        <f>Table1[[#This Row],[revenue]]-Table1[[#This Row],[budget_x]]</f>
        <v>433575295</v>
      </c>
      <c r="K1340" s="7">
        <f>Table1[[#This Row],[profit /loss ]]/Table1[[#This Row],[budget_x]]</f>
        <v>5.7810039333333334</v>
      </c>
      <c r="L1340" t="str" cm="1">
        <f t="array" ref="L1340">_xlfn.IFS(Table1[[#This Row],[score]]&gt;70,"high",Table1[[#This Row],[score]]&gt;50,"medium",Table1[[#This Row],[score]]&lt;=50,"low")</f>
        <v>medium</v>
      </c>
    </row>
    <row r="1341" spans="1:12" x14ac:dyDescent="0.3">
      <c r="A1341" t="s">
        <v>1349</v>
      </c>
      <c r="B1341" s="1">
        <v>30882</v>
      </c>
      <c r="C1341">
        <v>73</v>
      </c>
      <c r="D1341" t="s">
        <v>9</v>
      </c>
      <c r="E1341" t="s">
        <v>10</v>
      </c>
      <c r="F1341">
        <v>28000000</v>
      </c>
      <c r="G1341">
        <v>333080271</v>
      </c>
      <c r="H1341" t="s">
        <v>11</v>
      </c>
      <c r="I1341">
        <f>YEAR(Table1[[#This Row],[date]])</f>
        <v>1984</v>
      </c>
      <c r="J1341">
        <f>Table1[[#This Row],[revenue]]-Table1[[#This Row],[budget_x]]</f>
        <v>305080271</v>
      </c>
      <c r="K1341" s="7">
        <f>Table1[[#This Row],[profit /loss ]]/Table1[[#This Row],[budget_x]]</f>
        <v>10.895723964285715</v>
      </c>
      <c r="L1341" t="str" cm="1">
        <f t="array" ref="L1341">_xlfn.IFS(Table1[[#This Row],[score]]&gt;70,"high",Table1[[#This Row],[score]]&gt;50,"medium",Table1[[#This Row],[score]]&lt;=50,"low")</f>
        <v>high</v>
      </c>
    </row>
    <row r="1342" spans="1:12" x14ac:dyDescent="0.3">
      <c r="A1342" t="s">
        <v>1350</v>
      </c>
      <c r="B1342" s="1">
        <v>40528</v>
      </c>
      <c r="C1342">
        <v>64</v>
      </c>
      <c r="D1342" t="s">
        <v>9</v>
      </c>
      <c r="E1342" t="s">
        <v>10</v>
      </c>
      <c r="F1342">
        <v>170000000</v>
      </c>
      <c r="G1342">
        <v>400062763</v>
      </c>
      <c r="H1342" t="s">
        <v>11</v>
      </c>
      <c r="I1342">
        <f>YEAR(Table1[[#This Row],[date]])</f>
        <v>2010</v>
      </c>
      <c r="J1342">
        <f>Table1[[#This Row],[revenue]]-Table1[[#This Row],[budget_x]]</f>
        <v>230062763</v>
      </c>
      <c r="K1342" s="7">
        <f>Table1[[#This Row],[profit /loss ]]/Table1[[#This Row],[budget_x]]</f>
        <v>1.3533103705882352</v>
      </c>
      <c r="L1342" t="str" cm="1">
        <f t="array" ref="L1342">_xlfn.IFS(Table1[[#This Row],[score]]&gt;70,"high",Table1[[#This Row],[score]]&gt;50,"medium",Table1[[#This Row],[score]]&lt;=50,"low")</f>
        <v>medium</v>
      </c>
    </row>
    <row r="1343" spans="1:12" x14ac:dyDescent="0.3">
      <c r="A1343" t="s">
        <v>1351</v>
      </c>
      <c r="B1343" s="1">
        <v>35076</v>
      </c>
      <c r="C1343">
        <v>70</v>
      </c>
      <c r="D1343" t="s">
        <v>9</v>
      </c>
      <c r="E1343" t="s">
        <v>10</v>
      </c>
      <c r="F1343">
        <v>3800000</v>
      </c>
      <c r="G1343">
        <v>20109115</v>
      </c>
      <c r="H1343" t="s">
        <v>17</v>
      </c>
      <c r="I1343">
        <f>YEAR(Table1[[#This Row],[date]])</f>
        <v>1996</v>
      </c>
      <c r="J1343">
        <f>Table1[[#This Row],[revenue]]-Table1[[#This Row],[budget_x]]</f>
        <v>16309115</v>
      </c>
      <c r="K1343" s="7">
        <f>Table1[[#This Row],[profit /loss ]]/Table1[[#This Row],[budget_x]]</f>
        <v>4.2918723684210525</v>
      </c>
      <c r="L1343" t="str" cm="1">
        <f t="array" ref="L1343">_xlfn.IFS(Table1[[#This Row],[score]]&gt;70,"high",Table1[[#This Row],[score]]&gt;50,"medium",Table1[[#This Row],[score]]&lt;=50,"low")</f>
        <v>medium</v>
      </c>
    </row>
    <row r="1344" spans="1:12" x14ac:dyDescent="0.3">
      <c r="A1344" t="s">
        <v>1352</v>
      </c>
      <c r="B1344" s="1">
        <v>35104</v>
      </c>
      <c r="C1344">
        <v>79</v>
      </c>
      <c r="D1344" t="s">
        <v>9</v>
      </c>
      <c r="E1344" t="s">
        <v>10</v>
      </c>
      <c r="F1344">
        <v>60000000</v>
      </c>
      <c r="G1344">
        <v>187436818</v>
      </c>
      <c r="H1344" t="s">
        <v>11</v>
      </c>
      <c r="I1344">
        <f>YEAR(Table1[[#This Row],[date]])</f>
        <v>1996</v>
      </c>
      <c r="J1344">
        <f>Table1[[#This Row],[revenue]]-Table1[[#This Row],[budget_x]]</f>
        <v>127436818</v>
      </c>
      <c r="K1344" s="7">
        <f>Table1[[#This Row],[profit /loss ]]/Table1[[#This Row],[budget_x]]</f>
        <v>2.1239469666666668</v>
      </c>
      <c r="L1344" t="str" cm="1">
        <f t="array" ref="L1344">_xlfn.IFS(Table1[[#This Row],[score]]&gt;70,"high",Table1[[#This Row],[score]]&gt;50,"medium",Table1[[#This Row],[score]]&lt;=50,"low")</f>
        <v>high</v>
      </c>
    </row>
    <row r="1345" spans="1:12" x14ac:dyDescent="0.3">
      <c r="A1345" t="s">
        <v>1353</v>
      </c>
      <c r="B1345" s="1">
        <v>31722</v>
      </c>
      <c r="C1345">
        <v>79</v>
      </c>
      <c r="D1345" t="s">
        <v>9</v>
      </c>
      <c r="E1345" t="s">
        <v>10</v>
      </c>
      <c r="F1345">
        <v>17000000</v>
      </c>
      <c r="G1345">
        <v>183291893</v>
      </c>
      <c r="H1345" t="s">
        <v>11</v>
      </c>
      <c r="I1345">
        <f>YEAR(Table1[[#This Row],[date]])</f>
        <v>1986</v>
      </c>
      <c r="J1345">
        <f>Table1[[#This Row],[revenue]]-Table1[[#This Row],[budget_x]]</f>
        <v>166291893</v>
      </c>
      <c r="K1345" s="7">
        <f>Table1[[#This Row],[profit /loss ]]/Table1[[#This Row],[budget_x]]</f>
        <v>9.7818760588235296</v>
      </c>
      <c r="L1345" t="str" cm="1">
        <f t="array" ref="L1345">_xlfn.IFS(Table1[[#This Row],[score]]&gt;70,"high",Table1[[#This Row],[score]]&gt;50,"medium",Table1[[#This Row],[score]]&lt;=50,"low")</f>
        <v>high</v>
      </c>
    </row>
    <row r="1346" spans="1:12" x14ac:dyDescent="0.3">
      <c r="A1346" t="s">
        <v>1354</v>
      </c>
      <c r="B1346" s="1">
        <v>43957</v>
      </c>
      <c r="C1346">
        <v>40</v>
      </c>
      <c r="D1346" t="s">
        <v>9</v>
      </c>
      <c r="E1346" t="s">
        <v>74</v>
      </c>
      <c r="F1346">
        <v>101800000</v>
      </c>
      <c r="G1346">
        <v>567601271.20000005</v>
      </c>
      <c r="H1346" t="s">
        <v>75</v>
      </c>
      <c r="I1346">
        <f>YEAR(Table1[[#This Row],[date]])</f>
        <v>2020</v>
      </c>
      <c r="J1346">
        <f>Table1[[#This Row],[revenue]]-Table1[[#This Row],[budget_x]]</f>
        <v>465801271.20000005</v>
      </c>
      <c r="K1346" s="7">
        <f>Table1[[#This Row],[profit /loss ]]/Table1[[#This Row],[budget_x]]</f>
        <v>4.5756509941060912</v>
      </c>
      <c r="L1346" t="str" cm="1">
        <f t="array" ref="L1346">_xlfn.IFS(Table1[[#This Row],[score]]&gt;70,"high",Table1[[#This Row],[score]]&gt;50,"medium",Table1[[#This Row],[score]]&lt;=50,"low")</f>
        <v>low</v>
      </c>
    </row>
    <row r="1347" spans="1:12" x14ac:dyDescent="0.3">
      <c r="A1347" t="s">
        <v>1355</v>
      </c>
      <c r="B1347" s="1">
        <v>44785</v>
      </c>
      <c r="C1347">
        <v>60</v>
      </c>
      <c r="D1347" t="s">
        <v>9</v>
      </c>
      <c r="E1347" t="s">
        <v>10</v>
      </c>
      <c r="F1347">
        <v>115200000</v>
      </c>
      <c r="G1347">
        <v>243434798.19999999</v>
      </c>
      <c r="H1347" t="s">
        <v>17</v>
      </c>
      <c r="I1347">
        <f>YEAR(Table1[[#This Row],[date]])</f>
        <v>2022</v>
      </c>
      <c r="J1347">
        <f>Table1[[#This Row],[revenue]]-Table1[[#This Row],[budget_x]]</f>
        <v>128234798.19999999</v>
      </c>
      <c r="K1347" s="7">
        <f>Table1[[#This Row],[profit /loss ]]/Table1[[#This Row],[budget_x]]</f>
        <v>1.1131492899305555</v>
      </c>
      <c r="L1347" t="str" cm="1">
        <f t="array" ref="L1347">_xlfn.IFS(Table1[[#This Row],[score]]&gt;70,"high",Table1[[#This Row],[score]]&gt;50,"medium",Table1[[#This Row],[score]]&lt;=50,"low")</f>
        <v>medium</v>
      </c>
    </row>
    <row r="1348" spans="1:12" x14ac:dyDescent="0.3">
      <c r="A1348" t="s">
        <v>1356</v>
      </c>
      <c r="B1348" s="1">
        <v>43258</v>
      </c>
      <c r="C1348">
        <v>73</v>
      </c>
      <c r="D1348" t="s">
        <v>9</v>
      </c>
      <c r="E1348" t="s">
        <v>10</v>
      </c>
      <c r="F1348">
        <v>10000000</v>
      </c>
      <c r="G1348">
        <v>81263489</v>
      </c>
      <c r="H1348" t="s">
        <v>11</v>
      </c>
      <c r="I1348">
        <f>YEAR(Table1[[#This Row],[date]])</f>
        <v>2018</v>
      </c>
      <c r="J1348">
        <f>Table1[[#This Row],[revenue]]-Table1[[#This Row],[budget_x]]</f>
        <v>71263489</v>
      </c>
      <c r="K1348" s="7">
        <f>Table1[[#This Row],[profit /loss ]]/Table1[[#This Row],[budget_x]]</f>
        <v>7.1263489</v>
      </c>
      <c r="L1348" t="str" cm="1">
        <f t="array" ref="L1348">_xlfn.IFS(Table1[[#This Row],[score]]&gt;70,"high",Table1[[#This Row],[score]]&gt;50,"medium",Table1[[#This Row],[score]]&lt;=50,"low")</f>
        <v>high</v>
      </c>
    </row>
    <row r="1349" spans="1:12" x14ac:dyDescent="0.3">
      <c r="A1349" t="s">
        <v>1357</v>
      </c>
      <c r="B1349" s="1">
        <v>15496</v>
      </c>
      <c r="C1349">
        <v>70</v>
      </c>
      <c r="D1349" t="s">
        <v>9</v>
      </c>
      <c r="E1349" t="s">
        <v>10</v>
      </c>
      <c r="F1349">
        <v>170000000</v>
      </c>
      <c r="G1349">
        <v>353166307</v>
      </c>
      <c r="H1349" t="s">
        <v>11</v>
      </c>
      <c r="I1349">
        <f>YEAR(Table1[[#This Row],[date]])</f>
        <v>1942</v>
      </c>
      <c r="J1349">
        <f>Table1[[#This Row],[revenue]]-Table1[[#This Row],[budget_x]]</f>
        <v>183166307</v>
      </c>
      <c r="K1349" s="7">
        <f>Table1[[#This Row],[profit /loss ]]/Table1[[#This Row],[budget_x]]</f>
        <v>1.0774488647058824</v>
      </c>
      <c r="L1349" t="str" cm="1">
        <f t="array" ref="L1349">_xlfn.IFS(Table1[[#This Row],[score]]&gt;70,"high",Table1[[#This Row],[score]]&gt;50,"medium",Table1[[#This Row],[score]]&lt;=50,"low")</f>
        <v>medium</v>
      </c>
    </row>
    <row r="1350" spans="1:12" x14ac:dyDescent="0.3">
      <c r="A1350" t="s">
        <v>1358</v>
      </c>
      <c r="B1350" s="1">
        <v>44644</v>
      </c>
      <c r="C1350">
        <v>64</v>
      </c>
      <c r="D1350" t="s">
        <v>9</v>
      </c>
      <c r="E1350" t="s">
        <v>1359</v>
      </c>
      <c r="F1350">
        <v>92600000</v>
      </c>
      <c r="G1350">
        <v>353391998.39999998</v>
      </c>
      <c r="H1350" t="s">
        <v>1360</v>
      </c>
      <c r="I1350">
        <f>YEAR(Table1[[#This Row],[date]])</f>
        <v>2022</v>
      </c>
      <c r="J1350">
        <f>Table1[[#This Row],[revenue]]-Table1[[#This Row],[budget_x]]</f>
        <v>260791998.39999998</v>
      </c>
      <c r="K1350" s="7">
        <f>Table1[[#This Row],[profit /loss ]]/Table1[[#This Row],[budget_x]]</f>
        <v>2.8163282764578832</v>
      </c>
      <c r="L1350" t="str" cm="1">
        <f t="array" ref="L1350">_xlfn.IFS(Table1[[#This Row],[score]]&gt;70,"high",Table1[[#This Row],[score]]&gt;50,"medium",Table1[[#This Row],[score]]&lt;=50,"low")</f>
        <v>medium</v>
      </c>
    </row>
    <row r="1351" spans="1:12" x14ac:dyDescent="0.3">
      <c r="A1351" t="s">
        <v>1361</v>
      </c>
      <c r="B1351" s="1">
        <v>44995</v>
      </c>
      <c r="C1351">
        <v>68</v>
      </c>
      <c r="D1351" t="s">
        <v>9</v>
      </c>
      <c r="E1351" t="s">
        <v>253</v>
      </c>
      <c r="F1351">
        <v>103040000</v>
      </c>
      <c r="G1351">
        <v>412503777.60000002</v>
      </c>
      <c r="H1351" t="s">
        <v>25</v>
      </c>
      <c r="I1351">
        <f>YEAR(Table1[[#This Row],[date]])</f>
        <v>2023</v>
      </c>
      <c r="J1351">
        <f>Table1[[#This Row],[revenue]]-Table1[[#This Row],[budget_x]]</f>
        <v>309463777.60000002</v>
      </c>
      <c r="K1351" s="7">
        <f>Table1[[#This Row],[profit /loss ]]/Table1[[#This Row],[budget_x]]</f>
        <v>3.0033363509316771</v>
      </c>
      <c r="L1351" t="str" cm="1">
        <f t="array" ref="L1351">_xlfn.IFS(Table1[[#This Row],[score]]&gt;70,"high",Table1[[#This Row],[score]]&gt;50,"medium",Table1[[#This Row],[score]]&lt;=50,"low")</f>
        <v>medium</v>
      </c>
    </row>
    <row r="1352" spans="1:12" x14ac:dyDescent="0.3">
      <c r="A1352" t="s">
        <v>1362</v>
      </c>
      <c r="B1352" s="1">
        <v>43831</v>
      </c>
      <c r="C1352">
        <v>79</v>
      </c>
      <c r="D1352" t="s">
        <v>9</v>
      </c>
      <c r="E1352" t="s">
        <v>10</v>
      </c>
      <c r="F1352">
        <v>42000000</v>
      </c>
      <c r="G1352">
        <v>218838386</v>
      </c>
      <c r="H1352" t="s">
        <v>11</v>
      </c>
      <c r="I1352">
        <f>YEAR(Table1[[#This Row],[date]])</f>
        <v>2020</v>
      </c>
      <c r="J1352">
        <f>Table1[[#This Row],[revenue]]-Table1[[#This Row],[budget_x]]</f>
        <v>176838386</v>
      </c>
      <c r="K1352" s="7">
        <f>Table1[[#This Row],[profit /loss ]]/Table1[[#This Row],[budget_x]]</f>
        <v>4.2104377619047622</v>
      </c>
      <c r="L1352" t="str" cm="1">
        <f t="array" ref="L1352">_xlfn.IFS(Table1[[#This Row],[score]]&gt;70,"high",Table1[[#This Row],[score]]&gt;50,"medium",Table1[[#This Row],[score]]&lt;=50,"low")</f>
        <v>high</v>
      </c>
    </row>
    <row r="1353" spans="1:12" x14ac:dyDescent="0.3">
      <c r="A1353" t="s">
        <v>1362</v>
      </c>
      <c r="B1353" s="1">
        <v>43831</v>
      </c>
      <c r="C1353">
        <v>79</v>
      </c>
      <c r="D1353" t="s">
        <v>9</v>
      </c>
      <c r="E1353" t="s">
        <v>10</v>
      </c>
      <c r="F1353">
        <v>15000000</v>
      </c>
      <c r="G1353">
        <v>50003303</v>
      </c>
      <c r="H1353" t="s">
        <v>11</v>
      </c>
      <c r="I1353">
        <f>YEAR(Table1[[#This Row],[date]])</f>
        <v>2020</v>
      </c>
      <c r="J1353">
        <f>Table1[[#This Row],[revenue]]-Table1[[#This Row],[budget_x]]</f>
        <v>35003303</v>
      </c>
      <c r="K1353" s="7">
        <f>Table1[[#This Row],[profit /loss ]]/Table1[[#This Row],[budget_x]]</f>
        <v>2.3335535333333333</v>
      </c>
      <c r="L1353" t="str" cm="1">
        <f t="array" ref="L1353">_xlfn.IFS(Table1[[#This Row],[score]]&gt;70,"high",Table1[[#This Row],[score]]&gt;50,"medium",Table1[[#This Row],[score]]&lt;=50,"low")</f>
        <v>high</v>
      </c>
    </row>
    <row r="1354" spans="1:12" x14ac:dyDescent="0.3">
      <c r="A1354" t="s">
        <v>1363</v>
      </c>
      <c r="B1354" s="1">
        <v>43095</v>
      </c>
      <c r="C1354">
        <v>68</v>
      </c>
      <c r="D1354" t="s">
        <v>9</v>
      </c>
      <c r="E1354" t="s">
        <v>10</v>
      </c>
      <c r="F1354">
        <v>90000000</v>
      </c>
      <c r="G1354">
        <v>961632807</v>
      </c>
      <c r="H1354" t="s">
        <v>11</v>
      </c>
      <c r="I1354">
        <f>YEAR(Table1[[#This Row],[date]])</f>
        <v>2017</v>
      </c>
      <c r="J1354">
        <f>Table1[[#This Row],[revenue]]-Table1[[#This Row],[budget_x]]</f>
        <v>871632807</v>
      </c>
      <c r="K1354" s="7">
        <f>Table1[[#This Row],[profit /loss ]]/Table1[[#This Row],[budget_x]]</f>
        <v>9.684808966666667</v>
      </c>
      <c r="L1354" t="str" cm="1">
        <f t="array" ref="L1354">_xlfn.IFS(Table1[[#This Row],[score]]&gt;70,"high",Table1[[#This Row],[score]]&gt;50,"medium",Table1[[#This Row],[score]]&lt;=50,"low")</f>
        <v>medium</v>
      </c>
    </row>
    <row r="1355" spans="1:12" x14ac:dyDescent="0.3">
      <c r="A1355" t="s">
        <v>1364</v>
      </c>
      <c r="B1355" s="1">
        <v>44552</v>
      </c>
      <c r="C1355">
        <v>53</v>
      </c>
      <c r="D1355" t="s">
        <v>9</v>
      </c>
      <c r="E1355" t="s">
        <v>10</v>
      </c>
      <c r="F1355">
        <v>149000000</v>
      </c>
      <c r="G1355">
        <v>349767799.39999998</v>
      </c>
      <c r="H1355" t="s">
        <v>17</v>
      </c>
      <c r="I1355">
        <f>YEAR(Table1[[#This Row],[date]])</f>
        <v>2021</v>
      </c>
      <c r="J1355">
        <f>Table1[[#This Row],[revenue]]-Table1[[#This Row],[budget_x]]</f>
        <v>200767799.39999998</v>
      </c>
      <c r="K1355" s="7">
        <f>Table1[[#This Row],[profit /loss ]]/Table1[[#This Row],[budget_x]]</f>
        <v>1.3474348953020132</v>
      </c>
      <c r="L1355" t="str" cm="1">
        <f t="array" ref="L1355">_xlfn.IFS(Table1[[#This Row],[score]]&gt;70,"high",Table1[[#This Row],[score]]&gt;50,"medium",Table1[[#This Row],[score]]&lt;=50,"low")</f>
        <v>medium</v>
      </c>
    </row>
    <row r="1356" spans="1:12" x14ac:dyDescent="0.3">
      <c r="A1356" t="s">
        <v>1365</v>
      </c>
      <c r="B1356" s="1">
        <v>44316</v>
      </c>
      <c r="C1356">
        <v>58</v>
      </c>
      <c r="D1356" t="s">
        <v>9</v>
      </c>
      <c r="E1356" t="s">
        <v>10</v>
      </c>
      <c r="F1356">
        <v>86159000</v>
      </c>
      <c r="G1356">
        <v>347200298.39999998</v>
      </c>
      <c r="H1356" t="s">
        <v>17</v>
      </c>
      <c r="I1356">
        <f>YEAR(Table1[[#This Row],[date]])</f>
        <v>2021</v>
      </c>
      <c r="J1356">
        <f>Table1[[#This Row],[revenue]]-Table1[[#This Row],[budget_x]]</f>
        <v>261041298.39999998</v>
      </c>
      <c r="K1356" s="7">
        <f>Table1[[#This Row],[profit /loss ]]/Table1[[#This Row],[budget_x]]</f>
        <v>3.0297623974280108</v>
      </c>
      <c r="L1356" t="str" cm="1">
        <f t="array" ref="L1356">_xlfn.IFS(Table1[[#This Row],[score]]&gt;70,"high",Table1[[#This Row],[score]]&gt;50,"medium",Table1[[#This Row],[score]]&lt;=50,"low")</f>
        <v>medium</v>
      </c>
    </row>
    <row r="1357" spans="1:12" x14ac:dyDescent="0.3">
      <c r="A1357" t="s">
        <v>1366</v>
      </c>
      <c r="B1357" s="1">
        <v>19618</v>
      </c>
      <c r="C1357">
        <v>69</v>
      </c>
      <c r="D1357" t="s">
        <v>9</v>
      </c>
      <c r="E1357" t="s">
        <v>10</v>
      </c>
      <c r="F1357">
        <v>5000000</v>
      </c>
      <c r="G1357">
        <v>36010887</v>
      </c>
      <c r="H1357" t="s">
        <v>17</v>
      </c>
      <c r="I1357">
        <f>YEAR(Table1[[#This Row],[date]])</f>
        <v>1953</v>
      </c>
      <c r="J1357">
        <f>Table1[[#This Row],[revenue]]-Table1[[#This Row],[budget_x]]</f>
        <v>31010887</v>
      </c>
      <c r="K1357" s="7">
        <f>Table1[[#This Row],[profit /loss ]]/Table1[[#This Row],[budget_x]]</f>
        <v>6.2021774000000001</v>
      </c>
      <c r="L1357" t="str" cm="1">
        <f t="array" ref="L1357">_xlfn.IFS(Table1[[#This Row],[score]]&gt;70,"high",Table1[[#This Row],[score]]&gt;50,"medium",Table1[[#This Row],[score]]&lt;=50,"low")</f>
        <v>medium</v>
      </c>
    </row>
    <row r="1358" spans="1:12" x14ac:dyDescent="0.3">
      <c r="A1358" t="s">
        <v>1367</v>
      </c>
      <c r="B1358" s="1">
        <v>43482</v>
      </c>
      <c r="C1358">
        <v>67</v>
      </c>
      <c r="D1358" t="s">
        <v>9</v>
      </c>
      <c r="E1358" t="s">
        <v>10</v>
      </c>
      <c r="F1358">
        <v>20000000</v>
      </c>
      <c r="G1358">
        <v>246999039</v>
      </c>
      <c r="H1358" t="s">
        <v>11</v>
      </c>
      <c r="I1358">
        <f>YEAR(Table1[[#This Row],[date]])</f>
        <v>2019</v>
      </c>
      <c r="J1358">
        <f>Table1[[#This Row],[revenue]]-Table1[[#This Row],[budget_x]]</f>
        <v>226999039</v>
      </c>
      <c r="K1358" s="7">
        <f>Table1[[#This Row],[profit /loss ]]/Table1[[#This Row],[budget_x]]</f>
        <v>11.349951949999999</v>
      </c>
      <c r="L1358" t="str" cm="1">
        <f t="array" ref="L1358">_xlfn.IFS(Table1[[#This Row],[score]]&gt;70,"high",Table1[[#This Row],[score]]&gt;50,"medium",Table1[[#This Row],[score]]&lt;=50,"low")</f>
        <v>medium</v>
      </c>
    </row>
    <row r="1359" spans="1:12" x14ac:dyDescent="0.3">
      <c r="A1359" t="s">
        <v>1368</v>
      </c>
      <c r="B1359" s="1">
        <v>35515</v>
      </c>
      <c r="C1359">
        <v>68</v>
      </c>
      <c r="D1359" t="s">
        <v>9</v>
      </c>
      <c r="E1359" t="s">
        <v>69</v>
      </c>
      <c r="F1359">
        <v>87000000</v>
      </c>
      <c r="G1359">
        <v>459237806</v>
      </c>
      <c r="H1359" t="s">
        <v>143</v>
      </c>
      <c r="I1359">
        <f>YEAR(Table1[[#This Row],[date]])</f>
        <v>1997</v>
      </c>
      <c r="J1359">
        <f>Table1[[#This Row],[revenue]]-Table1[[#This Row],[budget_x]]</f>
        <v>372237806</v>
      </c>
      <c r="K1359" s="7">
        <f>Table1[[#This Row],[profit /loss ]]/Table1[[#This Row],[budget_x]]</f>
        <v>4.2785954712643681</v>
      </c>
      <c r="L1359" t="str" cm="1">
        <f t="array" ref="L1359">_xlfn.IFS(Table1[[#This Row],[score]]&gt;70,"high",Table1[[#This Row],[score]]&gt;50,"medium",Table1[[#This Row],[score]]&lt;=50,"low")</f>
        <v>medium</v>
      </c>
    </row>
    <row r="1360" spans="1:12" x14ac:dyDescent="0.3">
      <c r="A1360" t="s">
        <v>1369</v>
      </c>
      <c r="B1360" s="1">
        <v>41486</v>
      </c>
      <c r="C1360">
        <v>50</v>
      </c>
      <c r="D1360" t="s">
        <v>9</v>
      </c>
      <c r="E1360" t="s">
        <v>74</v>
      </c>
      <c r="F1360">
        <v>116800000</v>
      </c>
      <c r="G1360">
        <v>448439992.19999999</v>
      </c>
      <c r="H1360" t="s">
        <v>75</v>
      </c>
      <c r="I1360">
        <f>YEAR(Table1[[#This Row],[date]])</f>
        <v>2013</v>
      </c>
      <c r="J1360">
        <f>Table1[[#This Row],[revenue]]-Table1[[#This Row],[budget_x]]</f>
        <v>331639992.19999999</v>
      </c>
      <c r="K1360" s="7">
        <f>Table1[[#This Row],[profit /loss ]]/Table1[[#This Row],[budget_x]]</f>
        <v>2.8393834948630134</v>
      </c>
      <c r="L1360" t="str" cm="1">
        <f t="array" ref="L1360">_xlfn.IFS(Table1[[#This Row],[score]]&gt;70,"high",Table1[[#This Row],[score]]&gt;50,"medium",Table1[[#This Row],[score]]&lt;=50,"low")</f>
        <v>low</v>
      </c>
    </row>
    <row r="1361" spans="1:12" x14ac:dyDescent="0.3">
      <c r="A1361" t="s">
        <v>1370</v>
      </c>
      <c r="B1361" s="1">
        <v>36476</v>
      </c>
      <c r="C1361">
        <v>64</v>
      </c>
      <c r="D1361" t="s">
        <v>9</v>
      </c>
      <c r="E1361" t="s">
        <v>10</v>
      </c>
      <c r="F1361">
        <v>50000000</v>
      </c>
      <c r="G1361">
        <v>14271297</v>
      </c>
      <c r="H1361" t="s">
        <v>17</v>
      </c>
      <c r="I1361">
        <f>YEAR(Table1[[#This Row],[date]])</f>
        <v>1999</v>
      </c>
      <c r="J1361">
        <f>Table1[[#This Row],[revenue]]-Table1[[#This Row],[budget_x]]</f>
        <v>-35728703</v>
      </c>
      <c r="K1361" s="7">
        <f>Table1[[#This Row],[profit /loss ]]/Table1[[#This Row],[budget_x]]</f>
        <v>-0.71457406000000001</v>
      </c>
      <c r="L1361" t="str" cm="1">
        <f t="array" ref="L1361">_xlfn.IFS(Table1[[#This Row],[score]]&gt;70,"high",Table1[[#This Row],[score]]&gt;50,"medium",Table1[[#This Row],[score]]&lt;=50,"low")</f>
        <v>medium</v>
      </c>
    </row>
    <row r="1362" spans="1:12" x14ac:dyDescent="0.3">
      <c r="A1362" t="s">
        <v>1371</v>
      </c>
      <c r="B1362" s="1">
        <v>41969</v>
      </c>
      <c r="C1362">
        <v>75</v>
      </c>
      <c r="D1362" t="s">
        <v>9</v>
      </c>
      <c r="E1362" t="s">
        <v>10</v>
      </c>
      <c r="F1362">
        <v>50000000</v>
      </c>
      <c r="G1362">
        <v>97651543</v>
      </c>
      <c r="H1362" t="s">
        <v>11</v>
      </c>
      <c r="I1362">
        <f>YEAR(Table1[[#This Row],[date]])</f>
        <v>2014</v>
      </c>
      <c r="J1362">
        <f>Table1[[#This Row],[revenue]]-Table1[[#This Row],[budget_x]]</f>
        <v>47651543</v>
      </c>
      <c r="K1362" s="7">
        <f>Table1[[#This Row],[profit /loss ]]/Table1[[#This Row],[budget_x]]</f>
        <v>0.95303086000000004</v>
      </c>
      <c r="L1362" t="str" cm="1">
        <f t="array" ref="L1362">_xlfn.IFS(Table1[[#This Row],[score]]&gt;70,"high",Table1[[#This Row],[score]]&gt;50,"medium",Table1[[#This Row],[score]]&lt;=50,"low")</f>
        <v>high</v>
      </c>
    </row>
    <row r="1363" spans="1:12" x14ac:dyDescent="0.3">
      <c r="A1363" t="s">
        <v>1372</v>
      </c>
      <c r="B1363" s="1">
        <v>44791</v>
      </c>
      <c r="C1363">
        <v>71</v>
      </c>
      <c r="D1363" t="s">
        <v>9</v>
      </c>
      <c r="E1363" t="s">
        <v>10</v>
      </c>
      <c r="F1363">
        <v>30107840</v>
      </c>
      <c r="G1363">
        <v>4026709</v>
      </c>
      <c r="H1363" t="s">
        <v>11</v>
      </c>
      <c r="I1363">
        <f>YEAR(Table1[[#This Row],[date]])</f>
        <v>2022</v>
      </c>
      <c r="J1363">
        <f>Table1[[#This Row],[revenue]]-Table1[[#This Row],[budget_x]]</f>
        <v>-26081131</v>
      </c>
      <c r="K1363" s="7">
        <f>Table1[[#This Row],[profit /loss ]]/Table1[[#This Row],[budget_x]]</f>
        <v>-0.86625712771158614</v>
      </c>
      <c r="L1363" t="str" cm="1">
        <f t="array" ref="L1363">_xlfn.IFS(Table1[[#This Row],[score]]&gt;70,"high",Table1[[#This Row],[score]]&gt;50,"medium",Table1[[#This Row],[score]]&lt;=50,"low")</f>
        <v>high</v>
      </c>
    </row>
    <row r="1364" spans="1:12" x14ac:dyDescent="0.3">
      <c r="A1364" t="s">
        <v>1373</v>
      </c>
      <c r="B1364" s="1">
        <v>41837</v>
      </c>
      <c r="C1364">
        <v>54</v>
      </c>
      <c r="D1364" t="s">
        <v>9</v>
      </c>
      <c r="E1364" t="s">
        <v>10</v>
      </c>
      <c r="F1364">
        <v>40000000</v>
      </c>
      <c r="G1364">
        <v>126069509</v>
      </c>
      <c r="H1364" t="s">
        <v>11</v>
      </c>
      <c r="I1364">
        <f>YEAR(Table1[[#This Row],[date]])</f>
        <v>2014</v>
      </c>
      <c r="J1364">
        <f>Table1[[#This Row],[revenue]]-Table1[[#This Row],[budget_x]]</f>
        <v>86069509</v>
      </c>
      <c r="K1364" s="7">
        <f>Table1[[#This Row],[profit /loss ]]/Table1[[#This Row],[budget_x]]</f>
        <v>2.1517377249999998</v>
      </c>
      <c r="L1364" t="str" cm="1">
        <f t="array" ref="L1364">_xlfn.IFS(Table1[[#This Row],[score]]&gt;70,"high",Table1[[#This Row],[score]]&gt;50,"medium",Table1[[#This Row],[score]]&lt;=50,"low")</f>
        <v>medium</v>
      </c>
    </row>
    <row r="1365" spans="1:12" x14ac:dyDescent="0.3">
      <c r="A1365" t="s">
        <v>1374</v>
      </c>
      <c r="B1365" s="1">
        <v>41913</v>
      </c>
      <c r="C1365">
        <v>79</v>
      </c>
      <c r="D1365" t="s">
        <v>9</v>
      </c>
      <c r="E1365" t="s">
        <v>10</v>
      </c>
      <c r="F1365">
        <v>61000000</v>
      </c>
      <c r="G1365">
        <v>367160781</v>
      </c>
      <c r="H1365" t="s">
        <v>11</v>
      </c>
      <c r="I1365">
        <f>YEAR(Table1[[#This Row],[date]])</f>
        <v>2014</v>
      </c>
      <c r="J1365">
        <f>Table1[[#This Row],[revenue]]-Table1[[#This Row],[budget_x]]</f>
        <v>306160781</v>
      </c>
      <c r="K1365" s="7">
        <f>Table1[[#This Row],[profit /loss ]]/Table1[[#This Row],[budget_x]]</f>
        <v>5.0190291967213119</v>
      </c>
      <c r="L1365" t="str" cm="1">
        <f t="array" ref="L1365">_xlfn.IFS(Table1[[#This Row],[score]]&gt;70,"high",Table1[[#This Row],[score]]&gt;50,"medium",Table1[[#This Row],[score]]&lt;=50,"low")</f>
        <v>high</v>
      </c>
    </row>
    <row r="1366" spans="1:12" x14ac:dyDescent="0.3">
      <c r="A1366" t="s">
        <v>1375</v>
      </c>
      <c r="B1366" s="1">
        <v>24960</v>
      </c>
      <c r="C1366">
        <v>81</v>
      </c>
      <c r="D1366" t="s">
        <v>9</v>
      </c>
      <c r="E1366" t="s">
        <v>10</v>
      </c>
      <c r="F1366">
        <v>10500000</v>
      </c>
      <c r="G1366">
        <v>71801274</v>
      </c>
      <c r="H1366" t="s">
        <v>11</v>
      </c>
      <c r="I1366">
        <f>YEAR(Table1[[#This Row],[date]])</f>
        <v>1968</v>
      </c>
      <c r="J1366">
        <f>Table1[[#This Row],[revenue]]-Table1[[#This Row],[budget_x]]</f>
        <v>61301274</v>
      </c>
      <c r="K1366" s="7">
        <f>Table1[[#This Row],[profit /loss ]]/Table1[[#This Row],[budget_x]]</f>
        <v>5.8382165714285712</v>
      </c>
      <c r="L1366" t="str" cm="1">
        <f t="array" ref="L1366">_xlfn.IFS(Table1[[#This Row],[score]]&gt;70,"high",Table1[[#This Row],[score]]&gt;50,"medium",Table1[[#This Row],[score]]&lt;=50,"low")</f>
        <v>high</v>
      </c>
    </row>
    <row r="1367" spans="1:12" x14ac:dyDescent="0.3">
      <c r="A1367" t="s">
        <v>1376</v>
      </c>
      <c r="B1367" s="1">
        <v>42083</v>
      </c>
      <c r="C1367">
        <v>66</v>
      </c>
      <c r="D1367" t="s">
        <v>9</v>
      </c>
      <c r="E1367" t="s">
        <v>10</v>
      </c>
      <c r="F1367">
        <v>2300000</v>
      </c>
      <c r="G1367">
        <v>14628921</v>
      </c>
      <c r="H1367" t="s">
        <v>17</v>
      </c>
      <c r="I1367">
        <f>YEAR(Table1[[#This Row],[date]])</f>
        <v>2015</v>
      </c>
      <c r="J1367">
        <f>Table1[[#This Row],[revenue]]-Table1[[#This Row],[budget_x]]</f>
        <v>12328921</v>
      </c>
      <c r="K1367" s="7">
        <f>Table1[[#This Row],[profit /loss ]]/Table1[[#This Row],[budget_x]]</f>
        <v>5.3604004347826084</v>
      </c>
      <c r="L1367" t="str" cm="1">
        <f t="array" ref="L1367">_xlfn.IFS(Table1[[#This Row],[score]]&gt;70,"high",Table1[[#This Row],[score]]&gt;50,"medium",Table1[[#This Row],[score]]&lt;=50,"low")</f>
        <v>medium</v>
      </c>
    </row>
    <row r="1368" spans="1:12" x14ac:dyDescent="0.3">
      <c r="A1368" t="s">
        <v>1377</v>
      </c>
      <c r="B1368" s="1">
        <v>33402</v>
      </c>
      <c r="C1368">
        <v>81</v>
      </c>
      <c r="D1368" t="s">
        <v>9</v>
      </c>
      <c r="E1368" t="s">
        <v>69</v>
      </c>
      <c r="F1368">
        <v>3700000</v>
      </c>
      <c r="G1368">
        <v>45000000</v>
      </c>
      <c r="H1368" t="s">
        <v>11</v>
      </c>
      <c r="I1368">
        <f>YEAR(Table1[[#This Row],[date]])</f>
        <v>1991</v>
      </c>
      <c r="J1368">
        <f>Table1[[#This Row],[revenue]]-Table1[[#This Row],[budget_x]]</f>
        <v>41300000</v>
      </c>
      <c r="K1368" s="7">
        <f>Table1[[#This Row],[profit /loss ]]/Table1[[#This Row],[budget_x]]</f>
        <v>11.162162162162161</v>
      </c>
      <c r="L1368" t="str" cm="1">
        <f t="array" ref="L1368">_xlfn.IFS(Table1[[#This Row],[score]]&gt;70,"high",Table1[[#This Row],[score]]&gt;50,"medium",Table1[[#This Row],[score]]&lt;=50,"low")</f>
        <v>high</v>
      </c>
    </row>
    <row r="1369" spans="1:12" x14ac:dyDescent="0.3">
      <c r="A1369" t="s">
        <v>1378</v>
      </c>
      <c r="B1369" s="1">
        <v>44234</v>
      </c>
      <c r="C1369">
        <v>67</v>
      </c>
      <c r="D1369" t="s">
        <v>9</v>
      </c>
      <c r="E1369" t="s">
        <v>10</v>
      </c>
      <c r="F1369">
        <v>37800000</v>
      </c>
      <c r="G1369">
        <v>638719244.39999998</v>
      </c>
      <c r="H1369" t="s">
        <v>17</v>
      </c>
      <c r="I1369">
        <f>YEAR(Table1[[#This Row],[date]])</f>
        <v>2021</v>
      </c>
      <c r="J1369">
        <f>Table1[[#This Row],[revenue]]-Table1[[#This Row],[budget_x]]</f>
        <v>600919244.39999998</v>
      </c>
      <c r="K1369" s="7">
        <f>Table1[[#This Row],[profit /loss ]]/Table1[[#This Row],[budget_x]]</f>
        <v>15.897334507936508</v>
      </c>
      <c r="L1369" t="str" cm="1">
        <f t="array" ref="L1369">_xlfn.IFS(Table1[[#This Row],[score]]&gt;70,"high",Table1[[#This Row],[score]]&gt;50,"medium",Table1[[#This Row],[score]]&lt;=50,"low")</f>
        <v>medium</v>
      </c>
    </row>
    <row r="1370" spans="1:12" x14ac:dyDescent="0.3">
      <c r="A1370" t="s">
        <v>1379</v>
      </c>
      <c r="B1370" s="1">
        <v>42313</v>
      </c>
      <c r="C1370">
        <v>68</v>
      </c>
      <c r="D1370" t="s">
        <v>9</v>
      </c>
      <c r="E1370" t="s">
        <v>69</v>
      </c>
      <c r="F1370">
        <v>150000000</v>
      </c>
      <c r="G1370">
        <v>456371317.19999999</v>
      </c>
      <c r="H1370" t="s">
        <v>11</v>
      </c>
      <c r="I1370">
        <f>YEAR(Table1[[#This Row],[date]])</f>
        <v>2015</v>
      </c>
      <c r="J1370">
        <f>Table1[[#This Row],[revenue]]-Table1[[#This Row],[budget_x]]</f>
        <v>306371317.19999999</v>
      </c>
      <c r="K1370" s="7">
        <f>Table1[[#This Row],[profit /loss ]]/Table1[[#This Row],[budget_x]]</f>
        <v>2.0424754479999998</v>
      </c>
      <c r="L1370" t="str" cm="1">
        <f t="array" ref="L1370">_xlfn.IFS(Table1[[#This Row],[score]]&gt;70,"high",Table1[[#This Row],[score]]&gt;50,"medium",Table1[[#This Row],[score]]&lt;=50,"low")</f>
        <v>medium</v>
      </c>
    </row>
    <row r="1371" spans="1:12" x14ac:dyDescent="0.3">
      <c r="A1371" t="s">
        <v>1380</v>
      </c>
      <c r="B1371" s="1">
        <v>44747</v>
      </c>
      <c r="C1371">
        <v>54</v>
      </c>
      <c r="D1371" t="s">
        <v>9</v>
      </c>
      <c r="E1371" t="s">
        <v>10</v>
      </c>
      <c r="F1371">
        <v>130800000</v>
      </c>
      <c r="G1371">
        <v>249577615.19999999</v>
      </c>
      <c r="H1371" t="s">
        <v>17</v>
      </c>
      <c r="I1371">
        <f>YEAR(Table1[[#This Row],[date]])</f>
        <v>2022</v>
      </c>
      <c r="J1371">
        <f>Table1[[#This Row],[revenue]]-Table1[[#This Row],[budget_x]]</f>
        <v>118777615.19999999</v>
      </c>
      <c r="K1371" s="7">
        <f>Table1[[#This Row],[profit /loss ]]/Table1[[#This Row],[budget_x]]</f>
        <v>0.90808574311926593</v>
      </c>
      <c r="L1371" t="str" cm="1">
        <f t="array" ref="L1371">_xlfn.IFS(Table1[[#This Row],[score]]&gt;70,"high",Table1[[#This Row],[score]]&gt;50,"medium",Table1[[#This Row],[score]]&lt;=50,"low")</f>
        <v>medium</v>
      </c>
    </row>
    <row r="1372" spans="1:12" x14ac:dyDescent="0.3">
      <c r="A1372" t="s">
        <v>1381</v>
      </c>
      <c r="B1372" s="1">
        <v>44316</v>
      </c>
      <c r="C1372">
        <v>71</v>
      </c>
      <c r="D1372" t="s">
        <v>9</v>
      </c>
      <c r="E1372" t="s">
        <v>10</v>
      </c>
      <c r="F1372">
        <v>132860000</v>
      </c>
      <c r="G1372">
        <v>330185281.60000002</v>
      </c>
      <c r="H1372" t="s">
        <v>17</v>
      </c>
      <c r="I1372">
        <f>YEAR(Table1[[#This Row],[date]])</f>
        <v>2021</v>
      </c>
      <c r="J1372">
        <f>Table1[[#This Row],[revenue]]-Table1[[#This Row],[budget_x]]</f>
        <v>197325281.60000002</v>
      </c>
      <c r="K1372" s="7">
        <f>Table1[[#This Row],[profit /loss ]]/Table1[[#This Row],[budget_x]]</f>
        <v>1.4852121150082795</v>
      </c>
      <c r="L1372" t="str" cm="1">
        <f t="array" ref="L1372">_xlfn.IFS(Table1[[#This Row],[score]]&gt;70,"high",Table1[[#This Row],[score]]&gt;50,"medium",Table1[[#This Row],[score]]&lt;=50,"low")</f>
        <v>high</v>
      </c>
    </row>
    <row r="1373" spans="1:12" x14ac:dyDescent="0.3">
      <c r="A1373" t="s">
        <v>1382</v>
      </c>
      <c r="B1373" s="1">
        <v>34555</v>
      </c>
      <c r="C1373">
        <v>69</v>
      </c>
      <c r="D1373" t="s">
        <v>9</v>
      </c>
      <c r="E1373" t="s">
        <v>10</v>
      </c>
      <c r="F1373">
        <v>18000000</v>
      </c>
      <c r="G1373">
        <v>351620129</v>
      </c>
      <c r="H1373" t="s">
        <v>11</v>
      </c>
      <c r="I1373">
        <f>YEAR(Table1[[#This Row],[date]])</f>
        <v>1994</v>
      </c>
      <c r="J1373">
        <f>Table1[[#This Row],[revenue]]-Table1[[#This Row],[budget_x]]</f>
        <v>333620129</v>
      </c>
      <c r="K1373" s="7">
        <f>Table1[[#This Row],[profit /loss ]]/Table1[[#This Row],[budget_x]]</f>
        <v>18.534451611111113</v>
      </c>
      <c r="L1373" t="str" cm="1">
        <f t="array" ref="L1373">_xlfn.IFS(Table1[[#This Row],[score]]&gt;70,"high",Table1[[#This Row],[score]]&gt;50,"medium",Table1[[#This Row],[score]]&lt;=50,"low")</f>
        <v>medium</v>
      </c>
    </row>
    <row r="1374" spans="1:12" x14ac:dyDescent="0.3">
      <c r="A1374" t="s">
        <v>1383</v>
      </c>
      <c r="B1374" s="1">
        <v>43802</v>
      </c>
      <c r="C1374">
        <v>81</v>
      </c>
      <c r="D1374" t="s">
        <v>9</v>
      </c>
      <c r="E1374" t="s">
        <v>10</v>
      </c>
      <c r="F1374">
        <v>203000000</v>
      </c>
      <c r="G1374">
        <v>667583138.79999995</v>
      </c>
      <c r="H1374" t="s">
        <v>11</v>
      </c>
      <c r="I1374">
        <f>YEAR(Table1[[#This Row],[date]])</f>
        <v>2019</v>
      </c>
      <c r="J1374">
        <f>Table1[[#This Row],[revenue]]-Table1[[#This Row],[budget_x]]</f>
        <v>464583138.79999995</v>
      </c>
      <c r="K1374" s="7">
        <f>Table1[[#This Row],[profit /loss ]]/Table1[[#This Row],[budget_x]]</f>
        <v>2.2885868906403939</v>
      </c>
      <c r="L1374" t="str" cm="1">
        <f t="array" ref="L1374">_xlfn.IFS(Table1[[#This Row],[score]]&gt;70,"high",Table1[[#This Row],[score]]&gt;50,"medium",Table1[[#This Row],[score]]&lt;=50,"low")</f>
        <v>high</v>
      </c>
    </row>
    <row r="1375" spans="1:12" x14ac:dyDescent="0.3">
      <c r="A1375" t="s">
        <v>1384</v>
      </c>
      <c r="B1375" s="1">
        <v>34005</v>
      </c>
      <c r="C1375">
        <v>81</v>
      </c>
      <c r="D1375" t="s">
        <v>9</v>
      </c>
      <c r="E1375" t="s">
        <v>10</v>
      </c>
      <c r="F1375">
        <v>35000000</v>
      </c>
      <c r="G1375">
        <v>4496583</v>
      </c>
      <c r="H1375" t="s">
        <v>17</v>
      </c>
      <c r="I1375">
        <f>YEAR(Table1[[#This Row],[date]])</f>
        <v>1993</v>
      </c>
      <c r="J1375">
        <f>Table1[[#This Row],[revenue]]-Table1[[#This Row],[budget_x]]</f>
        <v>-30503417</v>
      </c>
      <c r="K1375" s="7">
        <f>Table1[[#This Row],[profit /loss ]]/Table1[[#This Row],[budget_x]]</f>
        <v>-0.87152620000000003</v>
      </c>
      <c r="L1375" t="str" cm="1">
        <f t="array" ref="L1375">_xlfn.IFS(Table1[[#This Row],[score]]&gt;70,"high",Table1[[#This Row],[score]]&gt;50,"medium",Table1[[#This Row],[score]]&lt;=50,"low")</f>
        <v>high</v>
      </c>
    </row>
    <row r="1376" spans="1:12" x14ac:dyDescent="0.3">
      <c r="A1376" t="s">
        <v>1385</v>
      </c>
      <c r="B1376" s="1">
        <v>41368</v>
      </c>
      <c r="C1376">
        <v>64</v>
      </c>
      <c r="D1376" t="s">
        <v>9</v>
      </c>
      <c r="E1376" t="s">
        <v>10</v>
      </c>
      <c r="F1376">
        <v>70000000</v>
      </c>
      <c r="G1376">
        <v>172878928</v>
      </c>
      <c r="H1376" t="s">
        <v>11</v>
      </c>
      <c r="I1376">
        <f>YEAR(Table1[[#This Row],[date]])</f>
        <v>2013</v>
      </c>
      <c r="J1376">
        <f>Table1[[#This Row],[revenue]]-Table1[[#This Row],[budget_x]]</f>
        <v>102878928</v>
      </c>
      <c r="K1376" s="7">
        <f>Table1[[#This Row],[profit /loss ]]/Table1[[#This Row],[budget_x]]</f>
        <v>1.4696989714285715</v>
      </c>
      <c r="L1376" t="str" cm="1">
        <f t="array" ref="L1376">_xlfn.IFS(Table1[[#This Row],[score]]&gt;70,"high",Table1[[#This Row],[score]]&gt;50,"medium",Table1[[#This Row],[score]]&lt;=50,"low")</f>
        <v>medium</v>
      </c>
    </row>
    <row r="1377" spans="1:12" x14ac:dyDescent="0.3">
      <c r="A1377" t="s">
        <v>1386</v>
      </c>
      <c r="B1377" s="1">
        <v>45036</v>
      </c>
      <c r="C1377">
        <v>59</v>
      </c>
      <c r="D1377" t="s">
        <v>9</v>
      </c>
      <c r="E1377" t="s">
        <v>10</v>
      </c>
      <c r="F1377">
        <v>20000000</v>
      </c>
      <c r="G1377">
        <v>180927498</v>
      </c>
      <c r="H1377" t="s">
        <v>11</v>
      </c>
      <c r="I1377">
        <f>YEAR(Table1[[#This Row],[date]])</f>
        <v>2023</v>
      </c>
      <c r="J1377">
        <f>Table1[[#This Row],[revenue]]-Table1[[#This Row],[budget_x]]</f>
        <v>160927498</v>
      </c>
      <c r="K1377" s="7">
        <f>Table1[[#This Row],[profit /loss ]]/Table1[[#This Row],[budget_x]]</f>
        <v>8.0463749</v>
      </c>
      <c r="L1377" t="str" cm="1">
        <f t="array" ref="L1377">_xlfn.IFS(Table1[[#This Row],[score]]&gt;70,"high",Table1[[#This Row],[score]]&gt;50,"medium",Table1[[#This Row],[score]]&lt;=50,"low")</f>
        <v>medium</v>
      </c>
    </row>
    <row r="1378" spans="1:12" x14ac:dyDescent="0.3">
      <c r="A1378" t="s">
        <v>1387</v>
      </c>
      <c r="B1378" s="1">
        <v>44616</v>
      </c>
      <c r="C1378">
        <v>75</v>
      </c>
      <c r="D1378" t="s">
        <v>9</v>
      </c>
      <c r="E1378" t="s">
        <v>319</v>
      </c>
      <c r="F1378">
        <v>127200000</v>
      </c>
      <c r="G1378">
        <v>564158441.39999998</v>
      </c>
      <c r="H1378" t="s">
        <v>480</v>
      </c>
      <c r="I1378">
        <f>YEAR(Table1[[#This Row],[date]])</f>
        <v>2022</v>
      </c>
      <c r="J1378">
        <f>Table1[[#This Row],[revenue]]-Table1[[#This Row],[budget_x]]</f>
        <v>436958441.39999998</v>
      </c>
      <c r="K1378" s="7">
        <f>Table1[[#This Row],[profit /loss ]]/Table1[[#This Row],[budget_x]]</f>
        <v>3.4352078726415094</v>
      </c>
      <c r="L1378" t="str" cm="1">
        <f t="array" ref="L1378">_xlfn.IFS(Table1[[#This Row],[score]]&gt;70,"high",Table1[[#This Row],[score]]&gt;50,"medium",Table1[[#This Row],[score]]&lt;=50,"low")</f>
        <v>high</v>
      </c>
    </row>
    <row r="1379" spans="1:12" x14ac:dyDescent="0.3">
      <c r="A1379" t="s">
        <v>1388</v>
      </c>
      <c r="B1379" s="1">
        <v>35866</v>
      </c>
      <c r="C1379">
        <v>81</v>
      </c>
      <c r="D1379" t="s">
        <v>9</v>
      </c>
      <c r="E1379" t="s">
        <v>10</v>
      </c>
      <c r="F1379">
        <v>10000000</v>
      </c>
      <c r="G1379">
        <v>225925989</v>
      </c>
      <c r="H1379" t="s">
        <v>11</v>
      </c>
      <c r="I1379">
        <f>YEAR(Table1[[#This Row],[date]])</f>
        <v>1998</v>
      </c>
      <c r="J1379">
        <f>Table1[[#This Row],[revenue]]-Table1[[#This Row],[budget_x]]</f>
        <v>215925989</v>
      </c>
      <c r="K1379" s="7">
        <f>Table1[[#This Row],[profit /loss ]]/Table1[[#This Row],[budget_x]]</f>
        <v>21.592598899999999</v>
      </c>
      <c r="L1379" t="str" cm="1">
        <f t="array" ref="L1379">_xlfn.IFS(Table1[[#This Row],[score]]&gt;70,"high",Table1[[#This Row],[score]]&gt;50,"medium",Table1[[#This Row],[score]]&lt;=50,"low")</f>
        <v>high</v>
      </c>
    </row>
    <row r="1380" spans="1:12" x14ac:dyDescent="0.3">
      <c r="A1380" t="s">
        <v>1389</v>
      </c>
      <c r="B1380" s="1">
        <v>44909</v>
      </c>
      <c r="C1380">
        <v>68</v>
      </c>
      <c r="D1380" t="s">
        <v>9</v>
      </c>
      <c r="E1380" t="s">
        <v>10</v>
      </c>
      <c r="F1380">
        <v>81500000</v>
      </c>
      <c r="G1380">
        <v>563588855</v>
      </c>
      <c r="H1380" t="s">
        <v>17</v>
      </c>
      <c r="I1380">
        <f>YEAR(Table1[[#This Row],[date]])</f>
        <v>2022</v>
      </c>
      <c r="J1380">
        <f>Table1[[#This Row],[revenue]]-Table1[[#This Row],[budget_x]]</f>
        <v>482088855</v>
      </c>
      <c r="K1380" s="7">
        <f>Table1[[#This Row],[profit /loss ]]/Table1[[#This Row],[budget_x]]</f>
        <v>5.9152006748466261</v>
      </c>
      <c r="L1380" t="str" cm="1">
        <f t="array" ref="L1380">_xlfn.IFS(Table1[[#This Row],[score]]&gt;70,"high",Table1[[#This Row],[score]]&gt;50,"medium",Table1[[#This Row],[score]]&lt;=50,"low")</f>
        <v>medium</v>
      </c>
    </row>
    <row r="1381" spans="1:12" x14ac:dyDescent="0.3">
      <c r="A1381" t="s">
        <v>1390</v>
      </c>
      <c r="B1381" s="1">
        <v>37434</v>
      </c>
      <c r="C1381">
        <v>77</v>
      </c>
      <c r="D1381" t="s">
        <v>9</v>
      </c>
      <c r="E1381" t="s">
        <v>10</v>
      </c>
      <c r="F1381">
        <v>11000000</v>
      </c>
      <c r="G1381">
        <v>46060861</v>
      </c>
      <c r="H1381" t="s">
        <v>11</v>
      </c>
      <c r="I1381">
        <f>YEAR(Table1[[#This Row],[date]])</f>
        <v>2002</v>
      </c>
      <c r="J1381">
        <f>Table1[[#This Row],[revenue]]-Table1[[#This Row],[budget_x]]</f>
        <v>35060861</v>
      </c>
      <c r="K1381" s="7">
        <f>Table1[[#This Row],[profit /loss ]]/Table1[[#This Row],[budget_x]]</f>
        <v>3.187351</v>
      </c>
      <c r="L1381" t="str" cm="1">
        <f t="array" ref="L1381">_xlfn.IFS(Table1[[#This Row],[score]]&gt;70,"high",Table1[[#This Row],[score]]&gt;50,"medium",Table1[[#This Row],[score]]&lt;=50,"low")</f>
        <v>high</v>
      </c>
    </row>
    <row r="1382" spans="1:12" x14ac:dyDescent="0.3">
      <c r="A1382" t="s">
        <v>1391</v>
      </c>
      <c r="B1382" s="1">
        <v>30175</v>
      </c>
      <c r="C1382">
        <v>69</v>
      </c>
      <c r="D1382" t="s">
        <v>9</v>
      </c>
      <c r="E1382" t="s">
        <v>10</v>
      </c>
      <c r="F1382">
        <v>17000000</v>
      </c>
      <c r="G1382">
        <v>270000000</v>
      </c>
      <c r="H1382" t="s">
        <v>11</v>
      </c>
      <c r="I1382">
        <f>YEAR(Table1[[#This Row],[date]])</f>
        <v>1982</v>
      </c>
      <c r="J1382">
        <f>Table1[[#This Row],[revenue]]-Table1[[#This Row],[budget_x]]</f>
        <v>253000000</v>
      </c>
      <c r="K1382" s="7">
        <f>Table1[[#This Row],[profit /loss ]]/Table1[[#This Row],[budget_x]]</f>
        <v>14.882352941176471</v>
      </c>
      <c r="L1382" t="str" cm="1">
        <f t="array" ref="L1382">_xlfn.IFS(Table1[[#This Row],[score]]&gt;70,"high",Table1[[#This Row],[score]]&gt;50,"medium",Table1[[#This Row],[score]]&lt;=50,"low")</f>
        <v>medium</v>
      </c>
    </row>
    <row r="1383" spans="1:12" x14ac:dyDescent="0.3">
      <c r="A1383" t="s">
        <v>1392</v>
      </c>
      <c r="B1383" s="1">
        <v>32451</v>
      </c>
      <c r="C1383">
        <v>58</v>
      </c>
      <c r="D1383" t="s">
        <v>9</v>
      </c>
      <c r="E1383" t="s">
        <v>10</v>
      </c>
      <c r="F1383">
        <v>14000000</v>
      </c>
      <c r="G1383">
        <v>4764606</v>
      </c>
      <c r="H1383" t="s">
        <v>17</v>
      </c>
      <c r="I1383">
        <f>YEAR(Table1[[#This Row],[date]])</f>
        <v>1988</v>
      </c>
      <c r="J1383">
        <f>Table1[[#This Row],[revenue]]-Table1[[#This Row],[budget_x]]</f>
        <v>-9235394</v>
      </c>
      <c r="K1383" s="7">
        <f>Table1[[#This Row],[profit /loss ]]/Table1[[#This Row],[budget_x]]</f>
        <v>-0.65967100000000001</v>
      </c>
      <c r="L1383" t="str" cm="1">
        <f t="array" ref="L1383">_xlfn.IFS(Table1[[#This Row],[score]]&gt;70,"high",Table1[[#This Row],[score]]&gt;50,"medium",Table1[[#This Row],[score]]&lt;=50,"low")</f>
        <v>medium</v>
      </c>
    </row>
    <row r="1384" spans="1:12" x14ac:dyDescent="0.3">
      <c r="A1384" t="s">
        <v>1393</v>
      </c>
      <c r="B1384" s="1">
        <v>44841</v>
      </c>
      <c r="C1384">
        <v>51</v>
      </c>
      <c r="D1384" t="s">
        <v>9</v>
      </c>
      <c r="E1384" t="s">
        <v>10</v>
      </c>
      <c r="F1384">
        <v>138000000</v>
      </c>
      <c r="G1384">
        <v>121005503.2</v>
      </c>
      <c r="H1384" t="s">
        <v>17</v>
      </c>
      <c r="I1384">
        <f>YEAR(Table1[[#This Row],[date]])</f>
        <v>2022</v>
      </c>
      <c r="J1384">
        <f>Table1[[#This Row],[revenue]]-Table1[[#This Row],[budget_x]]</f>
        <v>-16994496.799999997</v>
      </c>
      <c r="K1384" s="7">
        <f>Table1[[#This Row],[profit /loss ]]/Table1[[#This Row],[budget_x]]</f>
        <v>-0.12314852753623186</v>
      </c>
      <c r="L1384" t="str" cm="1">
        <f t="array" ref="L1384">_xlfn.IFS(Table1[[#This Row],[score]]&gt;70,"high",Table1[[#This Row],[score]]&gt;50,"medium",Table1[[#This Row],[score]]&lt;=50,"low")</f>
        <v>medium</v>
      </c>
    </row>
    <row r="1385" spans="1:12" x14ac:dyDescent="0.3">
      <c r="A1385" t="s">
        <v>1394</v>
      </c>
      <c r="B1385" s="1">
        <v>39593</v>
      </c>
      <c r="C1385">
        <v>66</v>
      </c>
      <c r="D1385" t="s">
        <v>9</v>
      </c>
      <c r="E1385" t="s">
        <v>10</v>
      </c>
      <c r="F1385">
        <v>57500000</v>
      </c>
      <c r="G1385">
        <v>415247258</v>
      </c>
      <c r="H1385" t="s">
        <v>11</v>
      </c>
      <c r="I1385">
        <f>YEAR(Table1[[#This Row],[date]])</f>
        <v>2008</v>
      </c>
      <c r="J1385">
        <f>Table1[[#This Row],[revenue]]-Table1[[#This Row],[budget_x]]</f>
        <v>357747258</v>
      </c>
      <c r="K1385" s="7">
        <f>Table1[[#This Row],[profit /loss ]]/Table1[[#This Row],[budget_x]]</f>
        <v>6.2216914434782611</v>
      </c>
      <c r="L1385" t="str" cm="1">
        <f t="array" ref="L1385">_xlfn.IFS(Table1[[#This Row],[score]]&gt;70,"high",Table1[[#This Row],[score]]&gt;50,"medium",Table1[[#This Row],[score]]&lt;=50,"low")</f>
        <v>medium</v>
      </c>
    </row>
    <row r="1386" spans="1:12" x14ac:dyDescent="0.3">
      <c r="A1386" t="s">
        <v>1395</v>
      </c>
      <c r="B1386" s="1">
        <v>40459</v>
      </c>
      <c r="C1386">
        <v>65</v>
      </c>
      <c r="D1386" t="s">
        <v>9</v>
      </c>
      <c r="E1386" t="s">
        <v>10</v>
      </c>
      <c r="F1386">
        <v>1750000</v>
      </c>
      <c r="G1386">
        <v>1278471</v>
      </c>
      <c r="H1386" t="s">
        <v>17</v>
      </c>
      <c r="I1386">
        <f>YEAR(Table1[[#This Row],[date]])</f>
        <v>2010</v>
      </c>
      <c r="J1386">
        <f>Table1[[#This Row],[revenue]]-Table1[[#This Row],[budget_x]]</f>
        <v>-471529</v>
      </c>
      <c r="K1386" s="7">
        <f>Table1[[#This Row],[profit /loss ]]/Table1[[#This Row],[budget_x]]</f>
        <v>-0.26944514285714288</v>
      </c>
      <c r="L1386" t="str" cm="1">
        <f t="array" ref="L1386">_xlfn.IFS(Table1[[#This Row],[score]]&gt;70,"high",Table1[[#This Row],[score]]&gt;50,"medium",Table1[[#This Row],[score]]&lt;=50,"low")</f>
        <v>medium</v>
      </c>
    </row>
    <row r="1387" spans="1:12" x14ac:dyDescent="0.3">
      <c r="A1387" t="s">
        <v>1396</v>
      </c>
      <c r="B1387" s="1">
        <v>41774</v>
      </c>
      <c r="C1387">
        <v>63</v>
      </c>
      <c r="D1387" t="s">
        <v>9</v>
      </c>
      <c r="E1387" t="s">
        <v>10</v>
      </c>
      <c r="F1387">
        <v>160000000</v>
      </c>
      <c r="G1387">
        <v>529076069</v>
      </c>
      <c r="H1387" t="s">
        <v>11</v>
      </c>
      <c r="I1387">
        <f>YEAR(Table1[[#This Row],[date]])</f>
        <v>2014</v>
      </c>
      <c r="J1387">
        <f>Table1[[#This Row],[revenue]]-Table1[[#This Row],[budget_x]]</f>
        <v>369076069</v>
      </c>
      <c r="K1387" s="7">
        <f>Table1[[#This Row],[profit /loss ]]/Table1[[#This Row],[budget_x]]</f>
        <v>2.3067254312499998</v>
      </c>
      <c r="L1387" t="str" cm="1">
        <f t="array" ref="L1387">_xlfn.IFS(Table1[[#This Row],[score]]&gt;70,"high",Table1[[#This Row],[score]]&gt;50,"medium",Table1[[#This Row],[score]]&lt;=50,"low")</f>
        <v>medium</v>
      </c>
    </row>
    <row r="1388" spans="1:12" x14ac:dyDescent="0.3">
      <c r="A1388" t="s">
        <v>1396</v>
      </c>
      <c r="B1388" s="1">
        <v>41774</v>
      </c>
      <c r="C1388">
        <v>63</v>
      </c>
      <c r="D1388" t="s">
        <v>9</v>
      </c>
      <c r="E1388" t="s">
        <v>10</v>
      </c>
      <c r="F1388">
        <v>125000000</v>
      </c>
      <c r="G1388">
        <v>376000000</v>
      </c>
      <c r="H1388" t="s">
        <v>11</v>
      </c>
      <c r="I1388">
        <f>YEAR(Table1[[#This Row],[date]])</f>
        <v>2014</v>
      </c>
      <c r="J1388">
        <f>Table1[[#This Row],[revenue]]-Table1[[#This Row],[budget_x]]</f>
        <v>251000000</v>
      </c>
      <c r="K1388" s="7">
        <f>Table1[[#This Row],[profit /loss ]]/Table1[[#This Row],[budget_x]]</f>
        <v>2.008</v>
      </c>
      <c r="L1388" t="str" cm="1">
        <f t="array" ref="L1388">_xlfn.IFS(Table1[[#This Row],[score]]&gt;70,"high",Table1[[#This Row],[score]]&gt;50,"medium",Table1[[#This Row],[score]]&lt;=50,"low")</f>
        <v>medium</v>
      </c>
    </row>
    <row r="1389" spans="1:12" x14ac:dyDescent="0.3">
      <c r="A1389" t="s">
        <v>1397</v>
      </c>
      <c r="B1389" s="1">
        <v>43479</v>
      </c>
      <c r="C1389">
        <v>50</v>
      </c>
      <c r="D1389" t="s">
        <v>9</v>
      </c>
      <c r="E1389" t="s">
        <v>74</v>
      </c>
      <c r="F1389">
        <v>175600000</v>
      </c>
      <c r="G1389">
        <v>288568132.39999998</v>
      </c>
      <c r="H1389" t="s">
        <v>75</v>
      </c>
      <c r="I1389">
        <f>YEAR(Table1[[#This Row],[date]])</f>
        <v>2019</v>
      </c>
      <c r="J1389">
        <f>Table1[[#This Row],[revenue]]-Table1[[#This Row],[budget_x]]</f>
        <v>112968132.39999998</v>
      </c>
      <c r="K1389" s="7">
        <f>Table1[[#This Row],[profit /loss ]]/Table1[[#This Row],[budget_x]]</f>
        <v>0.64332649430523903</v>
      </c>
      <c r="L1389" t="str" cm="1">
        <f t="array" ref="L1389">_xlfn.IFS(Table1[[#This Row],[score]]&gt;70,"high",Table1[[#This Row],[score]]&gt;50,"medium",Table1[[#This Row],[score]]&lt;=50,"low")</f>
        <v>low</v>
      </c>
    </row>
    <row r="1390" spans="1:12" x14ac:dyDescent="0.3">
      <c r="A1390" t="s">
        <v>1398</v>
      </c>
      <c r="B1390" s="1">
        <v>40983</v>
      </c>
      <c r="C1390">
        <v>50</v>
      </c>
      <c r="D1390" t="s">
        <v>9</v>
      </c>
      <c r="E1390" t="s">
        <v>10</v>
      </c>
      <c r="F1390">
        <v>57000000</v>
      </c>
      <c r="G1390">
        <v>149217355</v>
      </c>
      <c r="H1390" t="s">
        <v>11</v>
      </c>
      <c r="I1390">
        <f>YEAR(Table1[[#This Row],[date]])</f>
        <v>2012</v>
      </c>
      <c r="J1390">
        <f>Table1[[#This Row],[revenue]]-Table1[[#This Row],[budget_x]]</f>
        <v>92217355</v>
      </c>
      <c r="K1390" s="7">
        <f>Table1[[#This Row],[profit /loss ]]/Table1[[#This Row],[budget_x]]</f>
        <v>1.6178483333333333</v>
      </c>
      <c r="L1390" t="str" cm="1">
        <f t="array" ref="L1390">_xlfn.IFS(Table1[[#This Row],[score]]&gt;70,"high",Table1[[#This Row],[score]]&gt;50,"medium",Table1[[#This Row],[score]]&lt;=50,"low")</f>
        <v>low</v>
      </c>
    </row>
    <row r="1391" spans="1:12" x14ac:dyDescent="0.3">
      <c r="A1391" t="s">
        <v>1399</v>
      </c>
      <c r="B1391" s="1">
        <v>44645</v>
      </c>
      <c r="C1391">
        <v>61</v>
      </c>
      <c r="D1391" t="s">
        <v>9</v>
      </c>
      <c r="E1391" t="s">
        <v>10</v>
      </c>
      <c r="F1391">
        <v>4749917</v>
      </c>
      <c r="G1391">
        <v>1564696</v>
      </c>
      <c r="H1391" t="s">
        <v>17</v>
      </c>
      <c r="I1391">
        <f>YEAR(Table1[[#This Row],[date]])</f>
        <v>2022</v>
      </c>
      <c r="J1391">
        <f>Table1[[#This Row],[revenue]]-Table1[[#This Row],[budget_x]]</f>
        <v>-3185221</v>
      </c>
      <c r="K1391" s="7">
        <f>Table1[[#This Row],[profit /loss ]]/Table1[[#This Row],[budget_x]]</f>
        <v>-0.6705845596880956</v>
      </c>
      <c r="L1391" t="str" cm="1">
        <f t="array" ref="L1391">_xlfn.IFS(Table1[[#This Row],[score]]&gt;70,"high",Table1[[#This Row],[score]]&gt;50,"medium",Table1[[#This Row],[score]]&lt;=50,"low")</f>
        <v>medium</v>
      </c>
    </row>
    <row r="1392" spans="1:12" x14ac:dyDescent="0.3">
      <c r="A1392" t="s">
        <v>1400</v>
      </c>
      <c r="B1392" s="1">
        <v>44617</v>
      </c>
      <c r="C1392">
        <v>61</v>
      </c>
      <c r="D1392" t="s">
        <v>9</v>
      </c>
      <c r="E1392" t="s">
        <v>171</v>
      </c>
      <c r="F1392">
        <v>8000000</v>
      </c>
      <c r="G1392">
        <v>2772511</v>
      </c>
      <c r="H1392" t="s">
        <v>184</v>
      </c>
      <c r="I1392">
        <f>YEAR(Table1[[#This Row],[date]])</f>
        <v>2022</v>
      </c>
      <c r="J1392">
        <f>Table1[[#This Row],[revenue]]-Table1[[#This Row],[budget_x]]</f>
        <v>-5227489</v>
      </c>
      <c r="K1392" s="7">
        <f>Table1[[#This Row],[profit /loss ]]/Table1[[#This Row],[budget_x]]</f>
        <v>-0.65343612500000003</v>
      </c>
      <c r="L1392" t="str" cm="1">
        <f t="array" ref="L1392">_xlfn.IFS(Table1[[#This Row],[score]]&gt;70,"high",Table1[[#This Row],[score]]&gt;50,"medium",Table1[[#This Row],[score]]&lt;=50,"low")</f>
        <v>medium</v>
      </c>
    </row>
    <row r="1393" spans="1:12" x14ac:dyDescent="0.3">
      <c r="A1393" t="s">
        <v>1401</v>
      </c>
      <c r="B1393" s="1">
        <v>35242</v>
      </c>
      <c r="C1393">
        <v>70</v>
      </c>
      <c r="D1393" t="s">
        <v>9</v>
      </c>
      <c r="E1393" t="s">
        <v>10</v>
      </c>
      <c r="F1393">
        <v>80000000</v>
      </c>
      <c r="G1393">
        <v>457697994</v>
      </c>
      <c r="H1393" t="s">
        <v>11</v>
      </c>
      <c r="I1393">
        <f>YEAR(Table1[[#This Row],[date]])</f>
        <v>1996</v>
      </c>
      <c r="J1393">
        <f>Table1[[#This Row],[revenue]]-Table1[[#This Row],[budget_x]]</f>
        <v>377697994</v>
      </c>
      <c r="K1393" s="7">
        <f>Table1[[#This Row],[profit /loss ]]/Table1[[#This Row],[budget_x]]</f>
        <v>4.7212249249999996</v>
      </c>
      <c r="L1393" t="str" cm="1">
        <f t="array" ref="L1393">_xlfn.IFS(Table1[[#This Row],[score]]&gt;70,"high",Table1[[#This Row],[score]]&gt;50,"medium",Table1[[#This Row],[score]]&lt;=50,"low")</f>
        <v>medium</v>
      </c>
    </row>
    <row r="1394" spans="1:12" x14ac:dyDescent="0.3">
      <c r="A1394" t="s">
        <v>1402</v>
      </c>
      <c r="B1394" s="1">
        <v>39442</v>
      </c>
      <c r="C1394">
        <v>51</v>
      </c>
      <c r="D1394" t="s">
        <v>9</v>
      </c>
      <c r="E1394" t="s">
        <v>10</v>
      </c>
      <c r="F1394">
        <v>40000000</v>
      </c>
      <c r="G1394">
        <v>130290885</v>
      </c>
      <c r="H1394" t="s">
        <v>11</v>
      </c>
      <c r="I1394">
        <f>YEAR(Table1[[#This Row],[date]])</f>
        <v>2007</v>
      </c>
      <c r="J1394">
        <f>Table1[[#This Row],[revenue]]-Table1[[#This Row],[budget_x]]</f>
        <v>90290885</v>
      </c>
      <c r="K1394" s="7">
        <f>Table1[[#This Row],[profit /loss ]]/Table1[[#This Row],[budget_x]]</f>
        <v>2.2572721250000001</v>
      </c>
      <c r="L1394" t="str" cm="1">
        <f t="array" ref="L1394">_xlfn.IFS(Table1[[#This Row],[score]]&gt;70,"high",Table1[[#This Row],[score]]&gt;50,"medium",Table1[[#This Row],[score]]&lt;=50,"low")</f>
        <v>medium</v>
      </c>
    </row>
    <row r="1395" spans="1:12" x14ac:dyDescent="0.3">
      <c r="A1395" t="s">
        <v>1403</v>
      </c>
      <c r="B1395" s="1">
        <v>28468</v>
      </c>
      <c r="C1395">
        <v>48</v>
      </c>
      <c r="D1395" t="s">
        <v>9</v>
      </c>
      <c r="E1395" t="s">
        <v>125</v>
      </c>
      <c r="F1395">
        <v>117000000</v>
      </c>
      <c r="G1395">
        <v>665830147</v>
      </c>
      <c r="H1395" t="s">
        <v>132</v>
      </c>
      <c r="I1395">
        <f>YEAR(Table1[[#This Row],[date]])</f>
        <v>1977</v>
      </c>
      <c r="J1395">
        <f>Table1[[#This Row],[revenue]]-Table1[[#This Row],[budget_x]]</f>
        <v>548830147</v>
      </c>
      <c r="K1395" s="7">
        <f>Table1[[#This Row],[profit /loss ]]/Table1[[#This Row],[budget_x]]</f>
        <v>4.6908559572649571</v>
      </c>
      <c r="L1395" t="str" cm="1">
        <f t="array" ref="L1395">_xlfn.IFS(Table1[[#This Row],[score]]&gt;70,"high",Table1[[#This Row],[score]]&gt;50,"medium",Table1[[#This Row],[score]]&lt;=50,"low")</f>
        <v>low</v>
      </c>
    </row>
    <row r="1396" spans="1:12" x14ac:dyDescent="0.3">
      <c r="A1396" t="s">
        <v>1404</v>
      </c>
      <c r="B1396" s="1">
        <v>35005</v>
      </c>
      <c r="C1396">
        <v>84</v>
      </c>
      <c r="D1396" t="s">
        <v>9</v>
      </c>
      <c r="E1396" t="s">
        <v>10</v>
      </c>
      <c r="F1396">
        <v>30000000</v>
      </c>
      <c r="G1396">
        <v>328125643</v>
      </c>
      <c r="H1396" t="s">
        <v>11</v>
      </c>
      <c r="I1396">
        <f>YEAR(Table1[[#This Row],[date]])</f>
        <v>1995</v>
      </c>
      <c r="J1396">
        <f>Table1[[#This Row],[revenue]]-Table1[[#This Row],[budget_x]]</f>
        <v>298125643</v>
      </c>
      <c r="K1396" s="7">
        <f>Table1[[#This Row],[profit /loss ]]/Table1[[#This Row],[budget_x]]</f>
        <v>9.9375214333333339</v>
      </c>
      <c r="L1396" t="str" cm="1">
        <f t="array" ref="L1396">_xlfn.IFS(Table1[[#This Row],[score]]&gt;70,"high",Table1[[#This Row],[score]]&gt;50,"medium",Table1[[#This Row],[score]]&lt;=50,"low")</f>
        <v>high</v>
      </c>
    </row>
    <row r="1397" spans="1:12" x14ac:dyDescent="0.3">
      <c r="A1397" t="s">
        <v>1405</v>
      </c>
      <c r="B1397" s="1">
        <v>40396</v>
      </c>
      <c r="C1397">
        <v>52</v>
      </c>
      <c r="D1397" t="s">
        <v>9</v>
      </c>
      <c r="E1397" t="s">
        <v>10</v>
      </c>
      <c r="F1397">
        <v>2011799</v>
      </c>
      <c r="G1397">
        <v>252207</v>
      </c>
      <c r="H1397" t="s">
        <v>11</v>
      </c>
      <c r="I1397">
        <f>YEAR(Table1[[#This Row],[date]])</f>
        <v>2010</v>
      </c>
      <c r="J1397">
        <f>Table1[[#This Row],[revenue]]-Table1[[#This Row],[budget_x]]</f>
        <v>-1759592</v>
      </c>
      <c r="K1397" s="7">
        <f>Table1[[#This Row],[profit /loss ]]/Table1[[#This Row],[budget_x]]</f>
        <v>-0.87463608441996443</v>
      </c>
      <c r="L1397" t="str" cm="1">
        <f t="array" ref="L1397">_xlfn.IFS(Table1[[#This Row],[score]]&gt;70,"high",Table1[[#This Row],[score]]&gt;50,"medium",Table1[[#This Row],[score]]&lt;=50,"low")</f>
        <v>medium</v>
      </c>
    </row>
    <row r="1398" spans="1:12" x14ac:dyDescent="0.3">
      <c r="A1398" t="s">
        <v>1406</v>
      </c>
      <c r="B1398" s="1">
        <v>44503</v>
      </c>
      <c r="C1398">
        <v>67</v>
      </c>
      <c r="D1398" t="s">
        <v>9</v>
      </c>
      <c r="E1398" t="s">
        <v>10</v>
      </c>
      <c r="F1398">
        <v>128500000</v>
      </c>
      <c r="G1398">
        <v>423482425.19999999</v>
      </c>
      <c r="H1398" t="s">
        <v>11</v>
      </c>
      <c r="I1398">
        <f>YEAR(Table1[[#This Row],[date]])</f>
        <v>2021</v>
      </c>
      <c r="J1398">
        <f>Table1[[#This Row],[revenue]]-Table1[[#This Row],[budget_x]]</f>
        <v>294982425.19999999</v>
      </c>
      <c r="K1398" s="7">
        <f>Table1[[#This Row],[profit /loss ]]/Table1[[#This Row],[budget_x]]</f>
        <v>2.2955830754863813</v>
      </c>
      <c r="L1398" t="str" cm="1">
        <f t="array" ref="L1398">_xlfn.IFS(Table1[[#This Row],[score]]&gt;70,"high",Table1[[#This Row],[score]]&gt;50,"medium",Table1[[#This Row],[score]]&lt;=50,"low")</f>
        <v>medium</v>
      </c>
    </row>
    <row r="1399" spans="1:12" x14ac:dyDescent="0.3">
      <c r="A1399" t="s">
        <v>1407</v>
      </c>
      <c r="B1399" s="1">
        <v>40934</v>
      </c>
      <c r="C1399">
        <v>63</v>
      </c>
      <c r="D1399" t="s">
        <v>9</v>
      </c>
      <c r="E1399" t="s">
        <v>10</v>
      </c>
      <c r="F1399">
        <v>70000000</v>
      </c>
      <c r="G1399">
        <v>160379930</v>
      </c>
      <c r="H1399" t="s">
        <v>11</v>
      </c>
      <c r="I1399">
        <f>YEAR(Table1[[#This Row],[date]])</f>
        <v>2012</v>
      </c>
      <c r="J1399">
        <f>Table1[[#This Row],[revenue]]-Table1[[#This Row],[budget_x]]</f>
        <v>90379930</v>
      </c>
      <c r="K1399" s="7">
        <f>Table1[[#This Row],[profit /loss ]]/Table1[[#This Row],[budget_x]]</f>
        <v>1.2911418571428572</v>
      </c>
      <c r="L1399" t="str" cm="1">
        <f t="array" ref="L1399">_xlfn.IFS(Table1[[#This Row],[score]]&gt;70,"high",Table1[[#This Row],[score]]&gt;50,"medium",Table1[[#This Row],[score]]&lt;=50,"low")</f>
        <v>medium</v>
      </c>
    </row>
    <row r="1400" spans="1:12" x14ac:dyDescent="0.3">
      <c r="A1400" t="s">
        <v>1408</v>
      </c>
      <c r="B1400" s="1">
        <v>43314</v>
      </c>
      <c r="C1400">
        <v>74</v>
      </c>
      <c r="D1400" t="s">
        <v>9</v>
      </c>
      <c r="E1400" t="s">
        <v>10</v>
      </c>
      <c r="F1400">
        <v>178000000</v>
      </c>
      <c r="G1400">
        <v>791657398</v>
      </c>
      <c r="H1400" t="s">
        <v>11</v>
      </c>
      <c r="I1400">
        <f>YEAR(Table1[[#This Row],[date]])</f>
        <v>2018</v>
      </c>
      <c r="J1400">
        <f>Table1[[#This Row],[revenue]]-Table1[[#This Row],[budget_x]]</f>
        <v>613657398</v>
      </c>
      <c r="K1400" s="7">
        <f>Table1[[#This Row],[profit /loss ]]/Table1[[#This Row],[budget_x]]</f>
        <v>3.4475134719101121</v>
      </c>
      <c r="L1400" t="str" cm="1">
        <f t="array" ref="L1400">_xlfn.IFS(Table1[[#This Row],[score]]&gt;70,"high",Table1[[#This Row],[score]]&gt;50,"medium",Table1[[#This Row],[score]]&lt;=50,"low")</f>
        <v>high</v>
      </c>
    </row>
    <row r="1401" spans="1:12" x14ac:dyDescent="0.3">
      <c r="A1401" t="s">
        <v>1409</v>
      </c>
      <c r="B1401" s="1">
        <v>40921</v>
      </c>
      <c r="C1401">
        <v>71</v>
      </c>
      <c r="D1401" t="s">
        <v>9</v>
      </c>
      <c r="E1401" t="s">
        <v>10</v>
      </c>
      <c r="F1401">
        <v>87000000</v>
      </c>
      <c r="G1401">
        <v>591465525.20000005</v>
      </c>
      <c r="H1401" t="s">
        <v>17</v>
      </c>
      <c r="I1401">
        <f>YEAR(Table1[[#This Row],[date]])</f>
        <v>2012</v>
      </c>
      <c r="J1401">
        <f>Table1[[#This Row],[revenue]]-Table1[[#This Row],[budget_x]]</f>
        <v>504465525.20000005</v>
      </c>
      <c r="K1401" s="7">
        <f>Table1[[#This Row],[profit /loss ]]/Table1[[#This Row],[budget_x]]</f>
        <v>5.7984543126436785</v>
      </c>
      <c r="L1401" t="str" cm="1">
        <f t="array" ref="L1401">_xlfn.IFS(Table1[[#This Row],[score]]&gt;70,"high",Table1[[#This Row],[score]]&gt;50,"medium",Table1[[#This Row],[score]]&lt;=50,"low")</f>
        <v>high</v>
      </c>
    </row>
    <row r="1402" spans="1:12" x14ac:dyDescent="0.3">
      <c r="A1402" t="s">
        <v>1410</v>
      </c>
      <c r="B1402" s="1">
        <v>40515</v>
      </c>
      <c r="C1402">
        <v>69</v>
      </c>
      <c r="D1402" t="s">
        <v>9</v>
      </c>
      <c r="E1402" t="s">
        <v>10</v>
      </c>
      <c r="F1402">
        <v>130000000</v>
      </c>
      <c r="G1402">
        <v>321887208</v>
      </c>
      <c r="H1402" t="s">
        <v>11</v>
      </c>
      <c r="I1402">
        <f>YEAR(Table1[[#This Row],[date]])</f>
        <v>2010</v>
      </c>
      <c r="J1402">
        <f>Table1[[#This Row],[revenue]]-Table1[[#This Row],[budget_x]]</f>
        <v>191887208</v>
      </c>
      <c r="K1402" s="7">
        <f>Table1[[#This Row],[profit /loss ]]/Table1[[#This Row],[budget_x]]</f>
        <v>1.4760554461538462</v>
      </c>
      <c r="L1402" t="str" cm="1">
        <f t="array" ref="L1402">_xlfn.IFS(Table1[[#This Row],[score]]&gt;70,"high",Table1[[#This Row],[score]]&gt;50,"medium",Table1[[#This Row],[score]]&lt;=50,"low")</f>
        <v>medium</v>
      </c>
    </row>
    <row r="1403" spans="1:12" x14ac:dyDescent="0.3">
      <c r="A1403" t="s">
        <v>1411</v>
      </c>
      <c r="B1403" s="1">
        <v>44896</v>
      </c>
      <c r="C1403">
        <v>79</v>
      </c>
      <c r="D1403" t="s">
        <v>9</v>
      </c>
      <c r="E1403" t="s">
        <v>15</v>
      </c>
      <c r="F1403">
        <v>29215333.199999999</v>
      </c>
      <c r="G1403">
        <v>3500000</v>
      </c>
      <c r="H1403" t="s">
        <v>11</v>
      </c>
      <c r="I1403">
        <f>YEAR(Table1[[#This Row],[date]])</f>
        <v>2022</v>
      </c>
      <c r="J1403">
        <f>Table1[[#This Row],[revenue]]-Table1[[#This Row],[budget_x]]</f>
        <v>-25715333.199999999</v>
      </c>
      <c r="K1403" s="7">
        <f>Table1[[#This Row],[profit /loss ]]/Table1[[#This Row],[budget_x]]</f>
        <v>-0.88019989448554359</v>
      </c>
      <c r="L1403" t="str" cm="1">
        <f t="array" ref="L1403">_xlfn.IFS(Table1[[#This Row],[score]]&gt;70,"high",Table1[[#This Row],[score]]&gt;50,"medium",Table1[[#This Row],[score]]&lt;=50,"low")</f>
        <v>high</v>
      </c>
    </row>
    <row r="1404" spans="1:12" x14ac:dyDescent="0.3">
      <c r="A1404" t="s">
        <v>1412</v>
      </c>
      <c r="B1404" s="1">
        <v>38001</v>
      </c>
      <c r="C1404">
        <v>76</v>
      </c>
      <c r="D1404" t="s">
        <v>9</v>
      </c>
      <c r="E1404" t="s">
        <v>10</v>
      </c>
      <c r="F1404">
        <v>140000000</v>
      </c>
      <c r="G1404">
        <v>456810575</v>
      </c>
      <c r="H1404" t="s">
        <v>11</v>
      </c>
      <c r="I1404">
        <f>YEAR(Table1[[#This Row],[date]])</f>
        <v>2004</v>
      </c>
      <c r="J1404">
        <f>Table1[[#This Row],[revenue]]-Table1[[#This Row],[budget_x]]</f>
        <v>316810575</v>
      </c>
      <c r="K1404" s="7">
        <f>Table1[[#This Row],[profit /loss ]]/Table1[[#This Row],[budget_x]]</f>
        <v>2.2629326785714285</v>
      </c>
      <c r="L1404" t="str" cm="1">
        <f t="array" ref="L1404">_xlfn.IFS(Table1[[#This Row],[score]]&gt;70,"high",Table1[[#This Row],[score]]&gt;50,"medium",Table1[[#This Row],[score]]&lt;=50,"low")</f>
        <v>high</v>
      </c>
    </row>
    <row r="1405" spans="1:12" x14ac:dyDescent="0.3">
      <c r="A1405" t="s">
        <v>1413</v>
      </c>
      <c r="B1405" s="1">
        <v>44386</v>
      </c>
      <c r="C1405">
        <v>73</v>
      </c>
      <c r="D1405" t="s">
        <v>9</v>
      </c>
      <c r="E1405" t="s">
        <v>10</v>
      </c>
      <c r="F1405">
        <v>128940000</v>
      </c>
      <c r="G1405">
        <v>488640798.80000001</v>
      </c>
      <c r="H1405" t="s">
        <v>11</v>
      </c>
      <c r="I1405">
        <f>YEAR(Table1[[#This Row],[date]])</f>
        <v>2021</v>
      </c>
      <c r="J1405">
        <f>Table1[[#This Row],[revenue]]-Table1[[#This Row],[budget_x]]</f>
        <v>359700798.80000001</v>
      </c>
      <c r="K1405" s="7">
        <f>Table1[[#This Row],[profit /loss ]]/Table1[[#This Row],[budget_x]]</f>
        <v>2.789675808903366</v>
      </c>
      <c r="L1405" t="str" cm="1">
        <f t="array" ref="L1405">_xlfn.IFS(Table1[[#This Row],[score]]&gt;70,"high",Table1[[#This Row],[score]]&gt;50,"medium",Table1[[#This Row],[score]]&lt;=50,"low")</f>
        <v>high</v>
      </c>
    </row>
    <row r="1406" spans="1:12" x14ac:dyDescent="0.3">
      <c r="A1406" t="s">
        <v>1414</v>
      </c>
      <c r="B1406" s="1">
        <v>42747</v>
      </c>
      <c r="C1406">
        <v>53</v>
      </c>
      <c r="D1406" t="s">
        <v>9</v>
      </c>
      <c r="E1406" t="s">
        <v>10</v>
      </c>
      <c r="F1406">
        <v>116000000</v>
      </c>
      <c r="G1406">
        <v>237808574.80000001</v>
      </c>
      <c r="H1406" t="s">
        <v>11</v>
      </c>
      <c r="I1406">
        <f>YEAR(Table1[[#This Row],[date]])</f>
        <v>2017</v>
      </c>
      <c r="J1406">
        <f>Table1[[#This Row],[revenue]]-Table1[[#This Row],[budget_x]]</f>
        <v>121808574.80000001</v>
      </c>
      <c r="K1406" s="7">
        <f>Table1[[#This Row],[profit /loss ]]/Table1[[#This Row],[budget_x]]</f>
        <v>1.0500739206896552</v>
      </c>
      <c r="L1406" t="str" cm="1">
        <f t="array" ref="L1406">_xlfn.IFS(Table1[[#This Row],[score]]&gt;70,"high",Table1[[#This Row],[score]]&gt;50,"medium",Table1[[#This Row],[score]]&lt;=50,"low")</f>
        <v>medium</v>
      </c>
    </row>
    <row r="1407" spans="1:12" x14ac:dyDescent="0.3">
      <c r="A1407" t="s">
        <v>1415</v>
      </c>
      <c r="B1407" s="1">
        <v>38535</v>
      </c>
      <c r="C1407">
        <v>66</v>
      </c>
      <c r="D1407" t="s">
        <v>9</v>
      </c>
      <c r="E1407" t="s">
        <v>10</v>
      </c>
      <c r="F1407">
        <v>82000000</v>
      </c>
      <c r="G1407">
        <v>191558505</v>
      </c>
      <c r="H1407" t="s">
        <v>11</v>
      </c>
      <c r="I1407">
        <f>YEAR(Table1[[#This Row],[date]])</f>
        <v>2005</v>
      </c>
      <c r="J1407">
        <f>Table1[[#This Row],[revenue]]-Table1[[#This Row],[budget_x]]</f>
        <v>109558505</v>
      </c>
      <c r="K1407" s="7">
        <f>Table1[[#This Row],[profit /loss ]]/Table1[[#This Row],[budget_x]]</f>
        <v>1.3360793292682926</v>
      </c>
      <c r="L1407" t="str" cm="1">
        <f t="array" ref="L1407">_xlfn.IFS(Table1[[#This Row],[score]]&gt;70,"high",Table1[[#This Row],[score]]&gt;50,"medium",Table1[[#This Row],[score]]&lt;=50,"low")</f>
        <v>medium</v>
      </c>
    </row>
    <row r="1408" spans="1:12" x14ac:dyDescent="0.3">
      <c r="A1408" t="s">
        <v>1416</v>
      </c>
      <c r="B1408" s="1">
        <v>42574</v>
      </c>
      <c r="C1408">
        <v>72</v>
      </c>
      <c r="D1408" t="s">
        <v>9</v>
      </c>
      <c r="E1408" t="s">
        <v>69</v>
      </c>
      <c r="F1408">
        <v>32317939.199999999</v>
      </c>
      <c r="G1408">
        <v>66207073</v>
      </c>
      <c r="H1408" t="s">
        <v>143</v>
      </c>
      <c r="I1408">
        <f>YEAR(Table1[[#This Row],[date]])</f>
        <v>2016</v>
      </c>
      <c r="J1408">
        <f>Table1[[#This Row],[revenue]]-Table1[[#This Row],[budget_x]]</f>
        <v>33889133.799999997</v>
      </c>
      <c r="K1408" s="7">
        <f>Table1[[#This Row],[profit /loss ]]/Table1[[#This Row],[budget_x]]</f>
        <v>1.0486167942292557</v>
      </c>
      <c r="L1408" t="str" cm="1">
        <f t="array" ref="L1408">_xlfn.IFS(Table1[[#This Row],[score]]&gt;70,"high",Table1[[#This Row],[score]]&gt;50,"medium",Table1[[#This Row],[score]]&lt;=50,"low")</f>
        <v>high</v>
      </c>
    </row>
    <row r="1409" spans="1:12" x14ac:dyDescent="0.3">
      <c r="A1409" t="s">
        <v>1417</v>
      </c>
      <c r="B1409" s="1">
        <v>44813</v>
      </c>
      <c r="C1409">
        <v>62</v>
      </c>
      <c r="D1409" t="s">
        <v>9</v>
      </c>
      <c r="E1409" t="s">
        <v>171</v>
      </c>
      <c r="F1409">
        <v>10503445</v>
      </c>
      <c r="G1409">
        <v>167007573.80000001</v>
      </c>
      <c r="H1409" t="s">
        <v>184</v>
      </c>
      <c r="I1409">
        <f>YEAR(Table1[[#This Row],[date]])</f>
        <v>2022</v>
      </c>
      <c r="J1409">
        <f>Table1[[#This Row],[revenue]]-Table1[[#This Row],[budget_x]]</f>
        <v>156504128.80000001</v>
      </c>
      <c r="K1409" s="7">
        <f>Table1[[#This Row],[profit /loss ]]/Table1[[#This Row],[budget_x]]</f>
        <v>14.900266417351641</v>
      </c>
      <c r="L1409" t="str" cm="1">
        <f t="array" ref="L1409">_xlfn.IFS(Table1[[#This Row],[score]]&gt;70,"high",Table1[[#This Row],[score]]&gt;50,"medium",Table1[[#This Row],[score]]&lt;=50,"low")</f>
        <v>medium</v>
      </c>
    </row>
    <row r="1410" spans="1:12" x14ac:dyDescent="0.3">
      <c r="A1410" t="s">
        <v>1418</v>
      </c>
      <c r="B1410" s="1">
        <v>44056</v>
      </c>
      <c r="C1410">
        <v>68</v>
      </c>
      <c r="D1410" t="s">
        <v>9</v>
      </c>
      <c r="E1410" t="s">
        <v>74</v>
      </c>
      <c r="F1410">
        <v>17000000</v>
      </c>
      <c r="G1410">
        <v>39657073</v>
      </c>
      <c r="H1410" t="s">
        <v>11</v>
      </c>
      <c r="I1410">
        <f>YEAR(Table1[[#This Row],[date]])</f>
        <v>2020</v>
      </c>
      <c r="J1410">
        <f>Table1[[#This Row],[revenue]]-Table1[[#This Row],[budget_x]]</f>
        <v>22657073</v>
      </c>
      <c r="K1410" s="7">
        <f>Table1[[#This Row],[profit /loss ]]/Table1[[#This Row],[budget_x]]</f>
        <v>1.3327690000000001</v>
      </c>
      <c r="L1410" t="str" cm="1">
        <f t="array" ref="L1410">_xlfn.IFS(Table1[[#This Row],[score]]&gt;70,"high",Table1[[#This Row],[score]]&gt;50,"medium",Table1[[#This Row],[score]]&lt;=50,"low")</f>
        <v>medium</v>
      </c>
    </row>
    <row r="1411" spans="1:12" x14ac:dyDescent="0.3">
      <c r="A1411" t="s">
        <v>1419</v>
      </c>
      <c r="B1411" s="1">
        <v>44921</v>
      </c>
      <c r="C1411">
        <v>70</v>
      </c>
      <c r="D1411" t="s">
        <v>9</v>
      </c>
      <c r="E1411" t="s">
        <v>10</v>
      </c>
      <c r="F1411">
        <v>50000000</v>
      </c>
      <c r="G1411">
        <v>41000000</v>
      </c>
      <c r="H1411" t="s">
        <v>11</v>
      </c>
      <c r="I1411">
        <f>YEAR(Table1[[#This Row],[date]])</f>
        <v>2022</v>
      </c>
      <c r="J1411">
        <f>Table1[[#This Row],[revenue]]-Table1[[#This Row],[budget_x]]</f>
        <v>-9000000</v>
      </c>
      <c r="K1411" s="7">
        <f>Table1[[#This Row],[profit /loss ]]/Table1[[#This Row],[budget_x]]</f>
        <v>-0.18</v>
      </c>
      <c r="L1411" t="str" cm="1">
        <f t="array" ref="L1411">_xlfn.IFS(Table1[[#This Row],[score]]&gt;70,"high",Table1[[#This Row],[score]]&gt;50,"medium",Table1[[#This Row],[score]]&lt;=50,"low")</f>
        <v>medium</v>
      </c>
    </row>
    <row r="1412" spans="1:12" x14ac:dyDescent="0.3">
      <c r="A1412" t="s">
        <v>1420</v>
      </c>
      <c r="B1412" s="1">
        <v>41010</v>
      </c>
      <c r="C1412">
        <v>58</v>
      </c>
      <c r="D1412" t="s">
        <v>9</v>
      </c>
      <c r="E1412" t="s">
        <v>10</v>
      </c>
      <c r="F1412">
        <v>220000000</v>
      </c>
      <c r="G1412">
        <v>313477717</v>
      </c>
      <c r="H1412" t="s">
        <v>11</v>
      </c>
      <c r="I1412">
        <f>YEAR(Table1[[#This Row],[date]])</f>
        <v>2012</v>
      </c>
      <c r="J1412">
        <f>Table1[[#This Row],[revenue]]-Table1[[#This Row],[budget_x]]</f>
        <v>93477717</v>
      </c>
      <c r="K1412" s="7">
        <f>Table1[[#This Row],[profit /loss ]]/Table1[[#This Row],[budget_x]]</f>
        <v>0.42489871363636361</v>
      </c>
      <c r="L1412" t="str" cm="1">
        <f t="array" ref="L1412">_xlfn.IFS(Table1[[#This Row],[score]]&gt;70,"high",Table1[[#This Row],[score]]&gt;50,"medium",Table1[[#This Row],[score]]&lt;=50,"low")</f>
        <v>medium</v>
      </c>
    </row>
    <row r="1413" spans="1:12" x14ac:dyDescent="0.3">
      <c r="A1413" t="s">
        <v>1421</v>
      </c>
      <c r="B1413" s="1">
        <v>44581</v>
      </c>
      <c r="C1413">
        <v>70</v>
      </c>
      <c r="D1413" t="s">
        <v>9</v>
      </c>
      <c r="E1413" t="s">
        <v>10</v>
      </c>
      <c r="F1413">
        <v>60000000</v>
      </c>
      <c r="G1413">
        <v>37537773</v>
      </c>
      <c r="H1413" t="s">
        <v>11</v>
      </c>
      <c r="I1413">
        <f>YEAR(Table1[[#This Row],[date]])</f>
        <v>2022</v>
      </c>
      <c r="J1413">
        <f>Table1[[#This Row],[revenue]]-Table1[[#This Row],[budget_x]]</f>
        <v>-22462227</v>
      </c>
      <c r="K1413" s="7">
        <f>Table1[[#This Row],[profit /loss ]]/Table1[[#This Row],[budget_x]]</f>
        <v>-0.37437045000000002</v>
      </c>
      <c r="L1413" t="str" cm="1">
        <f t="array" ref="L1413">_xlfn.IFS(Table1[[#This Row],[score]]&gt;70,"high",Table1[[#This Row],[score]]&gt;50,"medium",Table1[[#This Row],[score]]&lt;=50,"low")</f>
        <v>medium</v>
      </c>
    </row>
    <row r="1414" spans="1:12" x14ac:dyDescent="0.3">
      <c r="A1414" t="s">
        <v>1422</v>
      </c>
      <c r="B1414" s="1">
        <v>44707</v>
      </c>
      <c r="C1414">
        <v>62</v>
      </c>
      <c r="D1414" t="s">
        <v>9</v>
      </c>
      <c r="E1414" t="s">
        <v>10</v>
      </c>
      <c r="F1414">
        <v>86000000</v>
      </c>
      <c r="G1414">
        <v>601622168.20000005</v>
      </c>
      <c r="H1414" t="s">
        <v>11</v>
      </c>
      <c r="I1414">
        <f>YEAR(Table1[[#This Row],[date]])</f>
        <v>2022</v>
      </c>
      <c r="J1414">
        <f>Table1[[#This Row],[revenue]]-Table1[[#This Row],[budget_x]]</f>
        <v>515622168.20000005</v>
      </c>
      <c r="K1414" s="7">
        <f>Table1[[#This Row],[profit /loss ]]/Table1[[#This Row],[budget_x]]</f>
        <v>5.9956066069767449</v>
      </c>
      <c r="L1414" t="str" cm="1">
        <f t="array" ref="L1414">_xlfn.IFS(Table1[[#This Row],[score]]&gt;70,"high",Table1[[#This Row],[score]]&gt;50,"medium",Table1[[#This Row],[score]]&lt;=50,"low")</f>
        <v>medium</v>
      </c>
    </row>
    <row r="1415" spans="1:12" x14ac:dyDescent="0.3">
      <c r="A1415" t="s">
        <v>1423</v>
      </c>
      <c r="B1415" s="1">
        <v>43126</v>
      </c>
      <c r="C1415">
        <v>76</v>
      </c>
      <c r="D1415" t="s">
        <v>9</v>
      </c>
      <c r="E1415" t="s">
        <v>10</v>
      </c>
      <c r="F1415">
        <v>3500000</v>
      </c>
      <c r="G1415">
        <v>16376066</v>
      </c>
      <c r="H1415" t="s">
        <v>17</v>
      </c>
      <c r="I1415">
        <f>YEAR(Table1[[#This Row],[date]])</f>
        <v>2018</v>
      </c>
      <c r="J1415">
        <f>Table1[[#This Row],[revenue]]-Table1[[#This Row],[budget_x]]</f>
        <v>12876066</v>
      </c>
      <c r="K1415" s="7">
        <f>Table1[[#This Row],[profit /loss ]]/Table1[[#This Row],[budget_x]]</f>
        <v>3.6788759999999998</v>
      </c>
      <c r="L1415" t="str" cm="1">
        <f t="array" ref="L1415">_xlfn.IFS(Table1[[#This Row],[score]]&gt;70,"high",Table1[[#This Row],[score]]&gt;50,"medium",Table1[[#This Row],[score]]&lt;=50,"low")</f>
        <v>high</v>
      </c>
    </row>
    <row r="1416" spans="1:12" x14ac:dyDescent="0.3">
      <c r="A1416" t="s">
        <v>1424</v>
      </c>
      <c r="B1416" s="1">
        <v>44805</v>
      </c>
      <c r="C1416">
        <v>68</v>
      </c>
      <c r="D1416" t="s">
        <v>9</v>
      </c>
      <c r="E1416" t="s">
        <v>36</v>
      </c>
      <c r="F1416">
        <v>8300000</v>
      </c>
      <c r="G1416">
        <v>2836382</v>
      </c>
      <c r="H1416" t="s">
        <v>11</v>
      </c>
      <c r="I1416">
        <f>YEAR(Table1[[#This Row],[date]])</f>
        <v>2022</v>
      </c>
      <c r="J1416">
        <f>Table1[[#This Row],[revenue]]-Table1[[#This Row],[budget_x]]</f>
        <v>-5463618</v>
      </c>
      <c r="K1416" s="7">
        <f>Table1[[#This Row],[profit /loss ]]/Table1[[#This Row],[budget_x]]</f>
        <v>-0.65826722891566269</v>
      </c>
      <c r="L1416" t="str" cm="1">
        <f t="array" ref="L1416">_xlfn.IFS(Table1[[#This Row],[score]]&gt;70,"high",Table1[[#This Row],[score]]&gt;50,"medium",Table1[[#This Row],[score]]&lt;=50,"low")</f>
        <v>medium</v>
      </c>
    </row>
    <row r="1417" spans="1:12" x14ac:dyDescent="0.3">
      <c r="A1417" t="s">
        <v>1425</v>
      </c>
      <c r="B1417" s="1">
        <v>44960</v>
      </c>
      <c r="C1417">
        <v>59</v>
      </c>
      <c r="D1417" t="s">
        <v>9</v>
      </c>
      <c r="E1417" t="s">
        <v>15</v>
      </c>
      <c r="F1417">
        <v>147200000</v>
      </c>
      <c r="G1417">
        <v>572346763.39999998</v>
      </c>
      <c r="H1417" t="s">
        <v>52</v>
      </c>
      <c r="I1417">
        <f>YEAR(Table1[[#This Row],[date]])</f>
        <v>2023</v>
      </c>
      <c r="J1417">
        <f>Table1[[#This Row],[revenue]]-Table1[[#This Row],[budget_x]]</f>
        <v>425146763.39999998</v>
      </c>
      <c r="K1417" s="7">
        <f>Table1[[#This Row],[profit /loss ]]/Table1[[#This Row],[budget_x]]</f>
        <v>2.8882252948369564</v>
      </c>
      <c r="L1417" t="str" cm="1">
        <f t="array" ref="L1417">_xlfn.IFS(Table1[[#This Row],[score]]&gt;70,"high",Table1[[#This Row],[score]]&gt;50,"medium",Table1[[#This Row],[score]]&lt;=50,"low")</f>
        <v>medium</v>
      </c>
    </row>
    <row r="1418" spans="1:12" x14ac:dyDescent="0.3">
      <c r="A1418" t="s">
        <v>1426</v>
      </c>
      <c r="B1418" s="1">
        <v>43783</v>
      </c>
      <c r="C1418">
        <v>80</v>
      </c>
      <c r="D1418" t="s">
        <v>9</v>
      </c>
      <c r="E1418" t="s">
        <v>10</v>
      </c>
      <c r="F1418">
        <v>97600000</v>
      </c>
      <c r="G1418">
        <v>225508210</v>
      </c>
      <c r="H1418" t="s">
        <v>11</v>
      </c>
      <c r="I1418">
        <f>YEAR(Table1[[#This Row],[date]])</f>
        <v>2019</v>
      </c>
      <c r="J1418">
        <f>Table1[[#This Row],[revenue]]-Table1[[#This Row],[budget_x]]</f>
        <v>127908210</v>
      </c>
      <c r="K1418" s="7">
        <f>Table1[[#This Row],[profit /loss ]]/Table1[[#This Row],[budget_x]]</f>
        <v>1.3105349385245901</v>
      </c>
      <c r="L1418" t="str" cm="1">
        <f t="array" ref="L1418">_xlfn.IFS(Table1[[#This Row],[score]]&gt;70,"high",Table1[[#This Row],[score]]&gt;50,"medium",Table1[[#This Row],[score]]&lt;=50,"low")</f>
        <v>high</v>
      </c>
    </row>
    <row r="1419" spans="1:12" x14ac:dyDescent="0.3">
      <c r="A1419" t="s">
        <v>1427</v>
      </c>
      <c r="B1419" s="1">
        <v>44816</v>
      </c>
      <c r="C1419">
        <v>54</v>
      </c>
      <c r="D1419" t="s">
        <v>9</v>
      </c>
      <c r="E1419" t="s">
        <v>10</v>
      </c>
      <c r="F1419">
        <v>130200000</v>
      </c>
      <c r="G1419">
        <v>228388645.59999999</v>
      </c>
      <c r="H1419" t="s">
        <v>96</v>
      </c>
      <c r="I1419">
        <f>YEAR(Table1[[#This Row],[date]])</f>
        <v>2022</v>
      </c>
      <c r="J1419">
        <f>Table1[[#This Row],[revenue]]-Table1[[#This Row],[budget_x]]</f>
        <v>98188645.599999994</v>
      </c>
      <c r="K1419" s="7">
        <f>Table1[[#This Row],[profit /loss ]]/Table1[[#This Row],[budget_x]]</f>
        <v>0.75413706298003069</v>
      </c>
      <c r="L1419" t="str" cm="1">
        <f t="array" ref="L1419">_xlfn.IFS(Table1[[#This Row],[score]]&gt;70,"high",Table1[[#This Row],[score]]&gt;50,"medium",Table1[[#This Row],[score]]&lt;=50,"low")</f>
        <v>medium</v>
      </c>
    </row>
    <row r="1420" spans="1:12" x14ac:dyDescent="0.3">
      <c r="A1420" t="s">
        <v>923</v>
      </c>
      <c r="B1420" s="1">
        <v>42467</v>
      </c>
      <c r="C1420">
        <v>69</v>
      </c>
      <c r="D1420" t="s">
        <v>9</v>
      </c>
      <c r="E1420" t="s">
        <v>10</v>
      </c>
      <c r="F1420">
        <v>175000000</v>
      </c>
      <c r="G1420">
        <v>953535821</v>
      </c>
      <c r="H1420" t="s">
        <v>11</v>
      </c>
      <c r="I1420">
        <f>YEAR(Table1[[#This Row],[date]])</f>
        <v>2016</v>
      </c>
      <c r="J1420">
        <f>Table1[[#This Row],[revenue]]-Table1[[#This Row],[budget_x]]</f>
        <v>778535821</v>
      </c>
      <c r="K1420" s="7">
        <f>Table1[[#This Row],[profit /loss ]]/Table1[[#This Row],[budget_x]]</f>
        <v>4.4487761199999998</v>
      </c>
      <c r="L1420" t="str" cm="1">
        <f t="array" ref="L1420">_xlfn.IFS(Table1[[#This Row],[score]]&gt;70,"high",Table1[[#This Row],[score]]&gt;50,"medium",Table1[[#This Row],[score]]&lt;=50,"low")</f>
        <v>medium</v>
      </c>
    </row>
    <row r="1421" spans="1:12" x14ac:dyDescent="0.3">
      <c r="A1421" t="s">
        <v>923</v>
      </c>
      <c r="B1421" s="1">
        <v>42467</v>
      </c>
      <c r="C1421">
        <v>69</v>
      </c>
      <c r="D1421" t="s">
        <v>9</v>
      </c>
      <c r="E1421" t="s">
        <v>10</v>
      </c>
      <c r="F1421">
        <v>27000000</v>
      </c>
      <c r="G1421">
        <v>44342956</v>
      </c>
      <c r="H1421" t="s">
        <v>11</v>
      </c>
      <c r="I1421">
        <f>YEAR(Table1[[#This Row],[date]])</f>
        <v>2016</v>
      </c>
      <c r="J1421">
        <f>Table1[[#This Row],[revenue]]-Table1[[#This Row],[budget_x]]</f>
        <v>17342956</v>
      </c>
      <c r="K1421" s="7">
        <f>Table1[[#This Row],[profit /loss ]]/Table1[[#This Row],[budget_x]]</f>
        <v>0.64233170370370374</v>
      </c>
      <c r="L1421" t="str" cm="1">
        <f t="array" ref="L1421">_xlfn.IFS(Table1[[#This Row],[score]]&gt;70,"high",Table1[[#This Row],[score]]&gt;50,"medium",Table1[[#This Row],[score]]&lt;=50,"low")</f>
        <v>medium</v>
      </c>
    </row>
    <row r="1422" spans="1:12" x14ac:dyDescent="0.3">
      <c r="A1422" t="s">
        <v>1428</v>
      </c>
      <c r="B1422" s="1">
        <v>40787</v>
      </c>
      <c r="C1422">
        <v>61</v>
      </c>
      <c r="D1422" t="s">
        <v>9</v>
      </c>
      <c r="E1422" t="s">
        <v>10</v>
      </c>
      <c r="F1422">
        <v>40000000</v>
      </c>
      <c r="G1422">
        <v>155011165</v>
      </c>
      <c r="H1422" t="s">
        <v>11</v>
      </c>
      <c r="I1422">
        <f>YEAR(Table1[[#This Row],[date]])</f>
        <v>2011</v>
      </c>
      <c r="J1422">
        <f>Table1[[#This Row],[revenue]]-Table1[[#This Row],[budget_x]]</f>
        <v>115011165</v>
      </c>
      <c r="K1422" s="7">
        <f>Table1[[#This Row],[profit /loss ]]/Table1[[#This Row],[budget_x]]</f>
        <v>2.875279125</v>
      </c>
      <c r="L1422" t="str" cm="1">
        <f t="array" ref="L1422">_xlfn.IFS(Table1[[#This Row],[score]]&gt;70,"high",Table1[[#This Row],[score]]&gt;50,"medium",Table1[[#This Row],[score]]&lt;=50,"low")</f>
        <v>medium</v>
      </c>
    </row>
    <row r="1423" spans="1:12" x14ac:dyDescent="0.3">
      <c r="A1423" t="s">
        <v>1429</v>
      </c>
      <c r="B1423" s="1">
        <v>44504</v>
      </c>
      <c r="C1423">
        <v>65</v>
      </c>
      <c r="D1423" t="s">
        <v>9</v>
      </c>
      <c r="E1423" t="s">
        <v>10</v>
      </c>
      <c r="F1423">
        <v>250000</v>
      </c>
      <c r="G1423">
        <v>0</v>
      </c>
      <c r="H1423" t="s">
        <v>17</v>
      </c>
      <c r="I1423">
        <f>YEAR(Table1[[#This Row],[date]])</f>
        <v>2021</v>
      </c>
      <c r="J1423">
        <f>Table1[[#This Row],[revenue]]-Table1[[#This Row],[budget_x]]</f>
        <v>-250000</v>
      </c>
      <c r="K1423" s="7">
        <f>Table1[[#This Row],[profit /loss ]]/Table1[[#This Row],[budget_x]]</f>
        <v>-1</v>
      </c>
      <c r="L1423" t="str" cm="1">
        <f t="array" ref="L1423">_xlfn.IFS(Table1[[#This Row],[score]]&gt;70,"high",Table1[[#This Row],[score]]&gt;50,"medium",Table1[[#This Row],[score]]&lt;=50,"low")</f>
        <v>medium</v>
      </c>
    </row>
    <row r="1424" spans="1:12" x14ac:dyDescent="0.3">
      <c r="A1424" t="s">
        <v>1430</v>
      </c>
      <c r="B1424" s="1">
        <v>44455</v>
      </c>
      <c r="C1424">
        <v>71</v>
      </c>
      <c r="D1424" t="s">
        <v>9</v>
      </c>
      <c r="E1424" t="s">
        <v>10</v>
      </c>
      <c r="F1424">
        <v>25352400</v>
      </c>
      <c r="G1424">
        <v>10237061</v>
      </c>
      <c r="H1424" t="s">
        <v>11</v>
      </c>
      <c r="I1424">
        <f>YEAR(Table1[[#This Row],[date]])</f>
        <v>2021</v>
      </c>
      <c r="J1424">
        <f>Table1[[#This Row],[revenue]]-Table1[[#This Row],[budget_x]]</f>
        <v>-15115339</v>
      </c>
      <c r="K1424" s="7">
        <f>Table1[[#This Row],[profit /loss ]]/Table1[[#This Row],[budget_x]]</f>
        <v>-0.59620939240466386</v>
      </c>
      <c r="L1424" t="str" cm="1">
        <f t="array" ref="L1424">_xlfn.IFS(Table1[[#This Row],[score]]&gt;70,"high",Table1[[#This Row],[score]]&gt;50,"medium",Table1[[#This Row],[score]]&lt;=50,"low")</f>
        <v>high</v>
      </c>
    </row>
    <row r="1425" spans="1:12" x14ac:dyDescent="0.3">
      <c r="A1425" t="s">
        <v>1431</v>
      </c>
      <c r="B1425" s="1">
        <v>40773</v>
      </c>
      <c r="C1425">
        <v>67</v>
      </c>
      <c r="D1425" t="s">
        <v>9</v>
      </c>
      <c r="E1425" t="s">
        <v>10</v>
      </c>
      <c r="F1425">
        <v>35000000</v>
      </c>
      <c r="G1425">
        <v>146595891</v>
      </c>
      <c r="H1425" t="s">
        <v>11</v>
      </c>
      <c r="I1425">
        <f>YEAR(Table1[[#This Row],[date]])</f>
        <v>2011</v>
      </c>
      <c r="J1425">
        <f>Table1[[#This Row],[revenue]]-Table1[[#This Row],[budget_x]]</f>
        <v>111595891</v>
      </c>
      <c r="K1425" s="7">
        <f>Table1[[#This Row],[profit /loss ]]/Table1[[#This Row],[budget_x]]</f>
        <v>3.1884540285714285</v>
      </c>
      <c r="L1425" t="str" cm="1">
        <f t="array" ref="L1425">_xlfn.IFS(Table1[[#This Row],[score]]&gt;70,"high",Table1[[#This Row],[score]]&gt;50,"medium",Table1[[#This Row],[score]]&lt;=50,"low")</f>
        <v>medium</v>
      </c>
    </row>
    <row r="1426" spans="1:12" x14ac:dyDescent="0.3">
      <c r="A1426" t="s">
        <v>1432</v>
      </c>
      <c r="B1426" s="1">
        <v>44621</v>
      </c>
      <c r="C1426">
        <v>55</v>
      </c>
      <c r="D1426" t="s">
        <v>9</v>
      </c>
      <c r="E1426" t="s">
        <v>10</v>
      </c>
      <c r="F1426">
        <v>162000000</v>
      </c>
      <c r="G1426">
        <v>334222846.19999999</v>
      </c>
      <c r="H1426" t="s">
        <v>17</v>
      </c>
      <c r="I1426">
        <f>YEAR(Table1[[#This Row],[date]])</f>
        <v>2022</v>
      </c>
      <c r="J1426">
        <f>Table1[[#This Row],[revenue]]-Table1[[#This Row],[budget_x]]</f>
        <v>172222846.19999999</v>
      </c>
      <c r="K1426" s="7">
        <f>Table1[[#This Row],[profit /loss ]]/Table1[[#This Row],[budget_x]]</f>
        <v>1.0631039888888889</v>
      </c>
      <c r="L1426" t="str" cm="1">
        <f t="array" ref="L1426">_xlfn.IFS(Table1[[#This Row],[score]]&gt;70,"high",Table1[[#This Row],[score]]&gt;50,"medium",Table1[[#This Row],[score]]&lt;=50,"low")</f>
        <v>medium</v>
      </c>
    </row>
    <row r="1427" spans="1:12" x14ac:dyDescent="0.3">
      <c r="A1427" t="s">
        <v>1433</v>
      </c>
      <c r="B1427" s="1">
        <v>44428</v>
      </c>
      <c r="C1427">
        <v>67</v>
      </c>
      <c r="D1427" t="s">
        <v>9</v>
      </c>
      <c r="E1427" t="s">
        <v>10</v>
      </c>
      <c r="F1427">
        <v>103000000</v>
      </c>
      <c r="G1427">
        <v>687638145.39999998</v>
      </c>
      <c r="H1427" t="s">
        <v>11</v>
      </c>
      <c r="I1427">
        <f>YEAR(Table1[[#This Row],[date]])</f>
        <v>2021</v>
      </c>
      <c r="J1427">
        <f>Table1[[#This Row],[revenue]]-Table1[[#This Row],[budget_x]]</f>
        <v>584638145.39999998</v>
      </c>
      <c r="K1427" s="7">
        <f>Table1[[#This Row],[profit /loss ]]/Table1[[#This Row],[budget_x]]</f>
        <v>5.6760984990291261</v>
      </c>
      <c r="L1427" t="str" cm="1">
        <f t="array" ref="L1427">_xlfn.IFS(Table1[[#This Row],[score]]&gt;70,"high",Table1[[#This Row],[score]]&gt;50,"medium",Table1[[#This Row],[score]]&lt;=50,"low")</f>
        <v>medium</v>
      </c>
    </row>
    <row r="1428" spans="1:12" x14ac:dyDescent="0.3">
      <c r="A1428" t="s">
        <v>1434</v>
      </c>
      <c r="B1428" s="1">
        <v>26276</v>
      </c>
      <c r="C1428">
        <v>75</v>
      </c>
      <c r="D1428" t="s">
        <v>9</v>
      </c>
      <c r="E1428" t="s">
        <v>10</v>
      </c>
      <c r="F1428">
        <v>3000000</v>
      </c>
      <c r="G1428">
        <v>4065791</v>
      </c>
      <c r="H1428" t="s">
        <v>11</v>
      </c>
      <c r="I1428">
        <f>YEAR(Table1[[#This Row],[date]])</f>
        <v>1971</v>
      </c>
      <c r="J1428">
        <f>Table1[[#This Row],[revenue]]-Table1[[#This Row],[budget_x]]</f>
        <v>1065791</v>
      </c>
      <c r="K1428" s="7">
        <f>Table1[[#This Row],[profit /loss ]]/Table1[[#This Row],[budget_x]]</f>
        <v>0.35526366666666664</v>
      </c>
      <c r="L1428" t="str" cm="1">
        <f t="array" ref="L1428">_xlfn.IFS(Table1[[#This Row],[score]]&gt;70,"high",Table1[[#This Row],[score]]&gt;50,"medium",Table1[[#This Row],[score]]&lt;=50,"low")</f>
        <v>high</v>
      </c>
    </row>
    <row r="1429" spans="1:12" x14ac:dyDescent="0.3">
      <c r="A1429" t="s">
        <v>1435</v>
      </c>
      <c r="B1429" s="1">
        <v>44190</v>
      </c>
      <c r="C1429">
        <v>61</v>
      </c>
      <c r="D1429" t="s">
        <v>9</v>
      </c>
      <c r="E1429" t="s">
        <v>10</v>
      </c>
      <c r="F1429">
        <v>90400000</v>
      </c>
      <c r="G1429">
        <v>571534256.60000002</v>
      </c>
      <c r="H1429" t="s">
        <v>11</v>
      </c>
      <c r="I1429">
        <f>YEAR(Table1[[#This Row],[date]])</f>
        <v>2020</v>
      </c>
      <c r="J1429">
        <f>Table1[[#This Row],[revenue]]-Table1[[#This Row],[budget_x]]</f>
        <v>481134256.60000002</v>
      </c>
      <c r="K1429" s="7">
        <f>Table1[[#This Row],[profit /loss ]]/Table1[[#This Row],[budget_x]]</f>
        <v>5.3222815995575221</v>
      </c>
      <c r="L1429" t="str" cm="1">
        <f t="array" ref="L1429">_xlfn.IFS(Table1[[#This Row],[score]]&gt;70,"high",Table1[[#This Row],[score]]&gt;50,"medium",Table1[[#This Row],[score]]&lt;=50,"low")</f>
        <v>medium</v>
      </c>
    </row>
    <row r="1430" spans="1:12" x14ac:dyDescent="0.3">
      <c r="A1430" t="s">
        <v>1436</v>
      </c>
      <c r="B1430" s="1">
        <v>44805</v>
      </c>
      <c r="C1430">
        <v>44</v>
      </c>
      <c r="D1430" t="s">
        <v>9</v>
      </c>
      <c r="E1430" t="s">
        <v>15</v>
      </c>
      <c r="F1430">
        <v>84100000</v>
      </c>
      <c r="G1430">
        <v>611466768.20000005</v>
      </c>
      <c r="H1430" t="s">
        <v>25</v>
      </c>
      <c r="I1430">
        <f>YEAR(Table1[[#This Row],[date]])</f>
        <v>2022</v>
      </c>
      <c r="J1430">
        <f>Table1[[#This Row],[revenue]]-Table1[[#This Row],[budget_x]]</f>
        <v>527366768.20000005</v>
      </c>
      <c r="K1430" s="7">
        <f>Table1[[#This Row],[profit /loss ]]/Table1[[#This Row],[budget_x]]</f>
        <v>6.2707106801426882</v>
      </c>
      <c r="L1430" t="str" cm="1">
        <f t="array" ref="L1430">_xlfn.IFS(Table1[[#This Row],[score]]&gt;70,"high",Table1[[#This Row],[score]]&gt;50,"medium",Table1[[#This Row],[score]]&lt;=50,"low")</f>
        <v>low</v>
      </c>
    </row>
    <row r="1431" spans="1:12" x14ac:dyDescent="0.3">
      <c r="A1431" t="s">
        <v>1437</v>
      </c>
      <c r="B1431" s="1">
        <v>36776</v>
      </c>
      <c r="C1431">
        <v>72</v>
      </c>
      <c r="D1431" t="s">
        <v>9</v>
      </c>
      <c r="E1431" t="s">
        <v>10</v>
      </c>
      <c r="F1431">
        <v>95000000</v>
      </c>
      <c r="G1431">
        <v>65700000</v>
      </c>
      <c r="H1431" t="s">
        <v>11</v>
      </c>
      <c r="I1431">
        <f>YEAR(Table1[[#This Row],[date]])</f>
        <v>2000</v>
      </c>
      <c r="J1431">
        <f>Table1[[#This Row],[revenue]]-Table1[[#This Row],[budget_x]]</f>
        <v>-29300000</v>
      </c>
      <c r="K1431" s="7">
        <f>Table1[[#This Row],[profit /loss ]]/Table1[[#This Row],[budget_x]]</f>
        <v>-0.30842105263157893</v>
      </c>
      <c r="L1431" t="str" cm="1">
        <f t="array" ref="L1431">_xlfn.IFS(Table1[[#This Row],[score]]&gt;70,"high",Table1[[#This Row],[score]]&gt;50,"medium",Table1[[#This Row],[score]]&lt;=50,"low")</f>
        <v>high</v>
      </c>
    </row>
    <row r="1432" spans="1:12" x14ac:dyDescent="0.3">
      <c r="A1432" t="s">
        <v>1438</v>
      </c>
      <c r="B1432" s="1">
        <v>40026</v>
      </c>
      <c r="C1432">
        <v>72</v>
      </c>
      <c r="D1432" t="s">
        <v>9</v>
      </c>
      <c r="E1432" t="s">
        <v>69</v>
      </c>
      <c r="F1432">
        <v>26080000</v>
      </c>
      <c r="G1432">
        <v>8084148</v>
      </c>
      <c r="H1432" t="s">
        <v>143</v>
      </c>
      <c r="I1432">
        <f>YEAR(Table1[[#This Row],[date]])</f>
        <v>2009</v>
      </c>
      <c r="J1432">
        <f>Table1[[#This Row],[revenue]]-Table1[[#This Row],[budget_x]]</f>
        <v>-17995852</v>
      </c>
      <c r="K1432" s="7">
        <f>Table1[[#This Row],[profit /loss ]]/Table1[[#This Row],[budget_x]]</f>
        <v>-0.690025</v>
      </c>
      <c r="L1432" t="str" cm="1">
        <f t="array" ref="L1432">_xlfn.IFS(Table1[[#This Row],[score]]&gt;70,"high",Table1[[#This Row],[score]]&gt;50,"medium",Table1[[#This Row],[score]]&lt;=50,"low")</f>
        <v>high</v>
      </c>
    </row>
    <row r="1433" spans="1:12" x14ac:dyDescent="0.3">
      <c r="A1433" t="s">
        <v>1439</v>
      </c>
      <c r="B1433" s="1">
        <v>38603</v>
      </c>
      <c r="C1433">
        <v>62</v>
      </c>
      <c r="D1433" t="s">
        <v>9</v>
      </c>
      <c r="E1433" t="s">
        <v>10</v>
      </c>
      <c r="F1433">
        <v>35000000</v>
      </c>
      <c r="G1433">
        <v>83109359</v>
      </c>
      <c r="H1433" t="s">
        <v>11</v>
      </c>
      <c r="I1433">
        <f>YEAR(Table1[[#This Row],[date]])</f>
        <v>2005</v>
      </c>
      <c r="J1433">
        <f>Table1[[#This Row],[revenue]]-Table1[[#This Row],[budget_x]]</f>
        <v>48109359</v>
      </c>
      <c r="K1433" s="7">
        <f>Table1[[#This Row],[profit /loss ]]/Table1[[#This Row],[budget_x]]</f>
        <v>1.3745531142857144</v>
      </c>
      <c r="L1433" t="str" cm="1">
        <f t="array" ref="L1433">_xlfn.IFS(Table1[[#This Row],[score]]&gt;70,"high",Table1[[#This Row],[score]]&gt;50,"medium",Table1[[#This Row],[score]]&lt;=50,"low")</f>
        <v>medium</v>
      </c>
    </row>
    <row r="1434" spans="1:12" x14ac:dyDescent="0.3">
      <c r="A1434" t="s">
        <v>1440</v>
      </c>
      <c r="B1434" s="1">
        <v>44631</v>
      </c>
      <c r="C1434">
        <v>62</v>
      </c>
      <c r="D1434" t="s">
        <v>9</v>
      </c>
      <c r="E1434" t="s">
        <v>15</v>
      </c>
      <c r="F1434">
        <v>67800000</v>
      </c>
      <c r="G1434">
        <v>499760707.60000002</v>
      </c>
      <c r="H1434" t="s">
        <v>52</v>
      </c>
      <c r="I1434">
        <f>YEAR(Table1[[#This Row],[date]])</f>
        <v>2022</v>
      </c>
      <c r="J1434">
        <f>Table1[[#This Row],[revenue]]-Table1[[#This Row],[budget_x]]</f>
        <v>431960707.60000002</v>
      </c>
      <c r="K1434" s="7">
        <f>Table1[[#This Row],[profit /loss ]]/Table1[[#This Row],[budget_x]]</f>
        <v>6.3711018820058998</v>
      </c>
      <c r="L1434" t="str" cm="1">
        <f t="array" ref="L1434">_xlfn.IFS(Table1[[#This Row],[score]]&gt;70,"high",Table1[[#This Row],[score]]&gt;50,"medium",Table1[[#This Row],[score]]&lt;=50,"low")</f>
        <v>medium</v>
      </c>
    </row>
    <row r="1435" spans="1:12" x14ac:dyDescent="0.3">
      <c r="A1435" t="s">
        <v>1441</v>
      </c>
      <c r="B1435" s="1">
        <v>44512</v>
      </c>
      <c r="C1435">
        <v>50</v>
      </c>
      <c r="D1435" t="s">
        <v>9</v>
      </c>
      <c r="E1435" t="s">
        <v>10</v>
      </c>
      <c r="F1435">
        <v>142600000</v>
      </c>
      <c r="G1435">
        <v>433791666</v>
      </c>
      <c r="H1435" t="s">
        <v>11</v>
      </c>
      <c r="I1435">
        <f>YEAR(Table1[[#This Row],[date]])</f>
        <v>2021</v>
      </c>
      <c r="J1435">
        <f>Table1[[#This Row],[revenue]]-Table1[[#This Row],[budget_x]]</f>
        <v>291191666</v>
      </c>
      <c r="K1435" s="7">
        <f>Table1[[#This Row],[profit /loss ]]/Table1[[#This Row],[budget_x]]</f>
        <v>2.0420172931276297</v>
      </c>
      <c r="L1435" t="str" cm="1">
        <f t="array" ref="L1435">_xlfn.IFS(Table1[[#This Row],[score]]&gt;70,"high",Table1[[#This Row],[score]]&gt;50,"medium",Table1[[#This Row],[score]]&lt;=50,"low")</f>
        <v>low</v>
      </c>
    </row>
    <row r="1436" spans="1:12" x14ac:dyDescent="0.3">
      <c r="A1436" t="s">
        <v>1442</v>
      </c>
      <c r="B1436" s="1">
        <v>44458</v>
      </c>
      <c r="C1436">
        <v>61</v>
      </c>
      <c r="D1436" t="s">
        <v>9</v>
      </c>
      <c r="E1436" t="s">
        <v>10</v>
      </c>
      <c r="F1436">
        <v>62000000</v>
      </c>
      <c r="G1436">
        <v>379472585</v>
      </c>
      <c r="H1436" t="s">
        <v>655</v>
      </c>
      <c r="I1436">
        <f>YEAR(Table1[[#This Row],[date]])</f>
        <v>2021</v>
      </c>
      <c r="J1436">
        <f>Table1[[#This Row],[revenue]]-Table1[[#This Row],[budget_x]]</f>
        <v>317472585</v>
      </c>
      <c r="K1436" s="7">
        <f>Table1[[#This Row],[profit /loss ]]/Table1[[#This Row],[budget_x]]</f>
        <v>5.1205255645161287</v>
      </c>
      <c r="L1436" t="str" cm="1">
        <f t="array" ref="L1436">_xlfn.IFS(Table1[[#This Row],[score]]&gt;70,"high",Table1[[#This Row],[score]]&gt;50,"medium",Table1[[#This Row],[score]]&lt;=50,"low")</f>
        <v>medium</v>
      </c>
    </row>
    <row r="1437" spans="1:12" x14ac:dyDescent="0.3">
      <c r="A1437" t="s">
        <v>1443</v>
      </c>
      <c r="B1437" s="1">
        <v>36622</v>
      </c>
      <c r="C1437">
        <v>60</v>
      </c>
      <c r="D1437" t="s">
        <v>9</v>
      </c>
      <c r="E1437" t="s">
        <v>10</v>
      </c>
      <c r="F1437">
        <v>105000000</v>
      </c>
      <c r="G1437">
        <v>298815224</v>
      </c>
      <c r="H1437" t="s">
        <v>11</v>
      </c>
      <c r="I1437">
        <f>YEAR(Table1[[#This Row],[date]])</f>
        <v>2000</v>
      </c>
      <c r="J1437">
        <f>Table1[[#This Row],[revenue]]-Table1[[#This Row],[budget_x]]</f>
        <v>193815224</v>
      </c>
      <c r="K1437" s="7">
        <f>Table1[[#This Row],[profit /loss ]]/Table1[[#This Row],[budget_x]]</f>
        <v>1.8458592761904762</v>
      </c>
      <c r="L1437" t="str" cm="1">
        <f t="array" ref="L1437">_xlfn.IFS(Table1[[#This Row],[score]]&gt;70,"high",Table1[[#This Row],[score]]&gt;50,"medium",Table1[[#This Row],[score]]&lt;=50,"low")</f>
        <v>medium</v>
      </c>
    </row>
    <row r="1438" spans="1:12" x14ac:dyDescent="0.3">
      <c r="A1438" t="s">
        <v>1444</v>
      </c>
      <c r="B1438" s="1">
        <v>42110</v>
      </c>
      <c r="C1438">
        <v>75</v>
      </c>
      <c r="D1438" t="s">
        <v>9</v>
      </c>
      <c r="E1438" t="s">
        <v>10</v>
      </c>
      <c r="F1438">
        <v>30000000</v>
      </c>
      <c r="G1438">
        <v>68984536</v>
      </c>
      <c r="H1438" t="s">
        <v>11</v>
      </c>
      <c r="I1438">
        <f>YEAR(Table1[[#This Row],[date]])</f>
        <v>2015</v>
      </c>
      <c r="J1438">
        <f>Table1[[#This Row],[revenue]]-Table1[[#This Row],[budget_x]]</f>
        <v>38984536</v>
      </c>
      <c r="K1438" s="7">
        <f>Table1[[#This Row],[profit /loss ]]/Table1[[#This Row],[budget_x]]</f>
        <v>1.2994845333333334</v>
      </c>
      <c r="L1438" t="str" cm="1">
        <f t="array" ref="L1438">_xlfn.IFS(Table1[[#This Row],[score]]&gt;70,"high",Table1[[#This Row],[score]]&gt;50,"medium",Table1[[#This Row],[score]]&lt;=50,"low")</f>
        <v>high</v>
      </c>
    </row>
    <row r="1439" spans="1:12" x14ac:dyDescent="0.3">
      <c r="A1439" t="s">
        <v>1445</v>
      </c>
      <c r="B1439" s="1">
        <v>44839</v>
      </c>
      <c r="C1439">
        <v>65</v>
      </c>
      <c r="D1439" t="s">
        <v>9</v>
      </c>
      <c r="E1439" t="s">
        <v>10</v>
      </c>
      <c r="F1439">
        <v>120600000</v>
      </c>
      <c r="G1439">
        <v>367621071.80000001</v>
      </c>
      <c r="H1439" t="s">
        <v>17</v>
      </c>
      <c r="I1439">
        <f>YEAR(Table1[[#This Row],[date]])</f>
        <v>2022</v>
      </c>
      <c r="J1439">
        <f>Table1[[#This Row],[revenue]]-Table1[[#This Row],[budget_x]]</f>
        <v>247021071.80000001</v>
      </c>
      <c r="K1439" s="7">
        <f>Table1[[#This Row],[profit /loss ]]/Table1[[#This Row],[budget_x]]</f>
        <v>2.048267593698176</v>
      </c>
      <c r="L1439" t="str" cm="1">
        <f t="array" ref="L1439">_xlfn.IFS(Table1[[#This Row],[score]]&gt;70,"high",Table1[[#This Row],[score]]&gt;50,"medium",Table1[[#This Row],[score]]&lt;=50,"low")</f>
        <v>medium</v>
      </c>
    </row>
    <row r="1440" spans="1:12" x14ac:dyDescent="0.3">
      <c r="A1440" t="s">
        <v>1446</v>
      </c>
      <c r="B1440" s="1">
        <v>43231</v>
      </c>
      <c r="C1440">
        <v>72</v>
      </c>
      <c r="D1440" t="s">
        <v>9</v>
      </c>
      <c r="E1440" t="s">
        <v>10</v>
      </c>
      <c r="F1440">
        <v>91200000</v>
      </c>
      <c r="G1440">
        <v>226316080.40000001</v>
      </c>
      <c r="H1440" t="s">
        <v>11</v>
      </c>
      <c r="I1440">
        <f>YEAR(Table1[[#This Row],[date]])</f>
        <v>2018</v>
      </c>
      <c r="J1440">
        <f>Table1[[#This Row],[revenue]]-Table1[[#This Row],[budget_x]]</f>
        <v>135116080.40000001</v>
      </c>
      <c r="K1440" s="7">
        <f>Table1[[#This Row],[profit /loss ]]/Table1[[#This Row],[budget_x]]</f>
        <v>1.4815359692982457</v>
      </c>
      <c r="L1440" t="str" cm="1">
        <f t="array" ref="L1440">_xlfn.IFS(Table1[[#This Row],[score]]&gt;70,"high",Table1[[#This Row],[score]]&gt;50,"medium",Table1[[#This Row],[score]]&lt;=50,"low")</f>
        <v>high</v>
      </c>
    </row>
    <row r="1441" spans="1:12" x14ac:dyDescent="0.3">
      <c r="A1441" t="s">
        <v>1447</v>
      </c>
      <c r="B1441" s="1">
        <v>41711</v>
      </c>
      <c r="C1441">
        <v>64</v>
      </c>
      <c r="D1441" t="s">
        <v>9</v>
      </c>
      <c r="E1441" t="s">
        <v>10</v>
      </c>
      <c r="F1441">
        <v>66000000</v>
      </c>
      <c r="G1441">
        <v>194169619</v>
      </c>
      <c r="H1441" t="s">
        <v>11</v>
      </c>
      <c r="I1441">
        <f>YEAR(Table1[[#This Row],[date]])</f>
        <v>2014</v>
      </c>
      <c r="J1441">
        <f>Table1[[#This Row],[revenue]]-Table1[[#This Row],[budget_x]]</f>
        <v>128169619</v>
      </c>
      <c r="K1441" s="7">
        <f>Table1[[#This Row],[profit /loss ]]/Table1[[#This Row],[budget_x]]</f>
        <v>1.9419639242424243</v>
      </c>
      <c r="L1441" t="str" cm="1">
        <f t="array" ref="L1441">_xlfn.IFS(Table1[[#This Row],[score]]&gt;70,"high",Table1[[#This Row],[score]]&gt;50,"medium",Table1[[#This Row],[score]]&lt;=50,"low")</f>
        <v>medium</v>
      </c>
    </row>
    <row r="1442" spans="1:12" x14ac:dyDescent="0.3">
      <c r="A1442" t="s">
        <v>1448</v>
      </c>
      <c r="B1442" s="1">
        <v>44847</v>
      </c>
      <c r="C1442">
        <v>83</v>
      </c>
      <c r="D1442" t="s">
        <v>9</v>
      </c>
      <c r="E1442" t="s">
        <v>69</v>
      </c>
      <c r="F1442">
        <v>961023.8</v>
      </c>
      <c r="G1442">
        <v>92300000</v>
      </c>
      <c r="H1442" t="s">
        <v>11</v>
      </c>
      <c r="I1442">
        <f>YEAR(Table1[[#This Row],[date]])</f>
        <v>2022</v>
      </c>
      <c r="J1442">
        <f>Table1[[#This Row],[revenue]]-Table1[[#This Row],[budget_x]]</f>
        <v>91338976.200000003</v>
      </c>
      <c r="K1442" s="7">
        <f>Table1[[#This Row],[profit /loss ]]/Table1[[#This Row],[budget_x]]</f>
        <v>95.043407041532163</v>
      </c>
      <c r="L1442" t="str" cm="1">
        <f t="array" ref="L1442">_xlfn.IFS(Table1[[#This Row],[score]]&gt;70,"high",Table1[[#This Row],[score]]&gt;50,"medium",Table1[[#This Row],[score]]&lt;=50,"low")</f>
        <v>high</v>
      </c>
    </row>
    <row r="1443" spans="1:12" x14ac:dyDescent="0.3">
      <c r="A1443" t="s">
        <v>1449</v>
      </c>
      <c r="B1443" s="1">
        <v>44835</v>
      </c>
      <c r="C1443">
        <v>66</v>
      </c>
      <c r="D1443" t="s">
        <v>9</v>
      </c>
      <c r="E1443" t="s">
        <v>10</v>
      </c>
      <c r="F1443">
        <v>187500000</v>
      </c>
      <c r="G1443">
        <v>467877181.39999998</v>
      </c>
      <c r="H1443" t="s">
        <v>11</v>
      </c>
      <c r="I1443">
        <f>YEAR(Table1[[#This Row],[date]])</f>
        <v>2022</v>
      </c>
      <c r="J1443">
        <f>Table1[[#This Row],[revenue]]-Table1[[#This Row],[budget_x]]</f>
        <v>280377181.39999998</v>
      </c>
      <c r="K1443" s="7">
        <f>Table1[[#This Row],[profit /loss ]]/Table1[[#This Row],[budget_x]]</f>
        <v>1.4953449674666666</v>
      </c>
      <c r="L1443" t="str" cm="1">
        <f t="array" ref="L1443">_xlfn.IFS(Table1[[#This Row],[score]]&gt;70,"high",Table1[[#This Row],[score]]&gt;50,"medium",Table1[[#This Row],[score]]&lt;=50,"low")</f>
        <v>medium</v>
      </c>
    </row>
    <row r="1444" spans="1:12" x14ac:dyDescent="0.3">
      <c r="A1444" t="s">
        <v>1450</v>
      </c>
      <c r="B1444" s="1">
        <v>35565</v>
      </c>
      <c r="C1444">
        <v>75</v>
      </c>
      <c r="D1444" t="s">
        <v>9</v>
      </c>
      <c r="E1444" t="s">
        <v>10</v>
      </c>
      <c r="F1444">
        <v>95000000</v>
      </c>
      <c r="G1444">
        <v>263892820</v>
      </c>
      <c r="H1444" t="s">
        <v>11</v>
      </c>
      <c r="I1444">
        <f>YEAR(Table1[[#This Row],[date]])</f>
        <v>1997</v>
      </c>
      <c r="J1444">
        <f>Table1[[#This Row],[revenue]]-Table1[[#This Row],[budget_x]]</f>
        <v>168892820</v>
      </c>
      <c r="K1444" s="7">
        <f>Table1[[#This Row],[profit /loss ]]/Table1[[#This Row],[budget_x]]</f>
        <v>1.7778191578947369</v>
      </c>
      <c r="L1444" t="str" cm="1">
        <f t="array" ref="L1444">_xlfn.IFS(Table1[[#This Row],[score]]&gt;70,"high",Table1[[#This Row],[score]]&gt;50,"medium",Table1[[#This Row],[score]]&lt;=50,"low")</f>
        <v>high</v>
      </c>
    </row>
    <row r="1445" spans="1:12" x14ac:dyDescent="0.3">
      <c r="A1445" t="s">
        <v>1451</v>
      </c>
      <c r="B1445" s="1">
        <v>44889</v>
      </c>
      <c r="C1445">
        <v>73</v>
      </c>
      <c r="D1445" t="s">
        <v>9</v>
      </c>
      <c r="E1445" t="s">
        <v>95</v>
      </c>
      <c r="F1445">
        <v>18000000</v>
      </c>
      <c r="G1445">
        <v>14134907</v>
      </c>
      <c r="H1445" t="s">
        <v>11</v>
      </c>
      <c r="I1445">
        <f>YEAR(Table1[[#This Row],[date]])</f>
        <v>2022</v>
      </c>
      <c r="J1445">
        <f>Table1[[#This Row],[revenue]]-Table1[[#This Row],[budget_x]]</f>
        <v>-3865093</v>
      </c>
      <c r="K1445" s="7">
        <f>Table1[[#This Row],[profit /loss ]]/Table1[[#This Row],[budget_x]]</f>
        <v>-0.2147273888888889</v>
      </c>
      <c r="L1445" t="str" cm="1">
        <f t="array" ref="L1445">_xlfn.IFS(Table1[[#This Row],[score]]&gt;70,"high",Table1[[#This Row],[score]]&gt;50,"medium",Table1[[#This Row],[score]]&lt;=50,"low")</f>
        <v>high</v>
      </c>
    </row>
    <row r="1446" spans="1:12" x14ac:dyDescent="0.3">
      <c r="A1446" t="s">
        <v>1452</v>
      </c>
      <c r="B1446" s="1">
        <v>39590</v>
      </c>
      <c r="C1446">
        <v>60</v>
      </c>
      <c r="D1446" t="s">
        <v>9</v>
      </c>
      <c r="E1446" t="s">
        <v>10</v>
      </c>
      <c r="F1446">
        <v>185000000</v>
      </c>
      <c r="G1446">
        <v>786635413</v>
      </c>
      <c r="H1446" t="s">
        <v>11</v>
      </c>
      <c r="I1446">
        <f>YEAR(Table1[[#This Row],[date]])</f>
        <v>2008</v>
      </c>
      <c r="J1446">
        <f>Table1[[#This Row],[revenue]]-Table1[[#This Row],[budget_x]]</f>
        <v>601635413</v>
      </c>
      <c r="K1446" s="7">
        <f>Table1[[#This Row],[profit /loss ]]/Table1[[#This Row],[budget_x]]</f>
        <v>3.2520833135135137</v>
      </c>
      <c r="L1446" t="str" cm="1">
        <f t="array" ref="L1446">_xlfn.IFS(Table1[[#This Row],[score]]&gt;70,"high",Table1[[#This Row],[score]]&gt;50,"medium",Table1[[#This Row],[score]]&lt;=50,"low")</f>
        <v>medium</v>
      </c>
    </row>
    <row r="1447" spans="1:12" x14ac:dyDescent="0.3">
      <c r="A1447" t="s">
        <v>1453</v>
      </c>
      <c r="B1447" s="1">
        <v>44110</v>
      </c>
      <c r="C1447">
        <v>63</v>
      </c>
      <c r="D1447" t="s">
        <v>9</v>
      </c>
      <c r="E1447" t="s">
        <v>10</v>
      </c>
      <c r="F1447">
        <v>110000000</v>
      </c>
      <c r="G1447">
        <v>271669045.60000002</v>
      </c>
      <c r="H1447" t="s">
        <v>17</v>
      </c>
      <c r="I1447">
        <f>YEAR(Table1[[#This Row],[date]])</f>
        <v>2020</v>
      </c>
      <c r="J1447">
        <f>Table1[[#This Row],[revenue]]-Table1[[#This Row],[budget_x]]</f>
        <v>161669045.60000002</v>
      </c>
      <c r="K1447" s="7">
        <f>Table1[[#This Row],[profit /loss ]]/Table1[[#This Row],[budget_x]]</f>
        <v>1.4697185963636366</v>
      </c>
      <c r="L1447" t="str" cm="1">
        <f t="array" ref="L1447">_xlfn.IFS(Table1[[#This Row],[score]]&gt;70,"high",Table1[[#This Row],[score]]&gt;50,"medium",Table1[[#This Row],[score]]&lt;=50,"low")</f>
        <v>medium</v>
      </c>
    </row>
    <row r="1448" spans="1:12" x14ac:dyDescent="0.3">
      <c r="A1448" t="s">
        <v>1454</v>
      </c>
      <c r="B1448" s="1">
        <v>44414</v>
      </c>
      <c r="C1448">
        <v>74</v>
      </c>
      <c r="D1448" t="s">
        <v>9</v>
      </c>
      <c r="E1448" t="s">
        <v>10</v>
      </c>
      <c r="F1448">
        <v>125000000</v>
      </c>
      <c r="G1448">
        <v>1139731798</v>
      </c>
      <c r="H1448" t="s">
        <v>11</v>
      </c>
      <c r="I1448">
        <f>YEAR(Table1[[#This Row],[date]])</f>
        <v>2021</v>
      </c>
      <c r="J1448">
        <f>Table1[[#This Row],[revenue]]-Table1[[#This Row],[budget_x]]</f>
        <v>1014731798</v>
      </c>
      <c r="K1448" s="7">
        <f>Table1[[#This Row],[profit /loss ]]/Table1[[#This Row],[budget_x]]</f>
        <v>8.1178543839999993</v>
      </c>
      <c r="L1448" t="str" cm="1">
        <f t="array" ref="L1448">_xlfn.IFS(Table1[[#This Row],[score]]&gt;70,"high",Table1[[#This Row],[score]]&gt;50,"medium",Table1[[#This Row],[score]]&lt;=50,"low")</f>
        <v>high</v>
      </c>
    </row>
    <row r="1449" spans="1:12" x14ac:dyDescent="0.3">
      <c r="A1449" t="s">
        <v>1455</v>
      </c>
      <c r="B1449" s="1">
        <v>44820</v>
      </c>
      <c r="C1449">
        <v>68</v>
      </c>
      <c r="D1449" t="s">
        <v>9</v>
      </c>
      <c r="E1449" t="s">
        <v>10</v>
      </c>
      <c r="F1449">
        <v>68800000</v>
      </c>
      <c r="G1449">
        <v>226866064.59999999</v>
      </c>
      <c r="H1449" t="s">
        <v>30</v>
      </c>
      <c r="I1449">
        <f>YEAR(Table1[[#This Row],[date]])</f>
        <v>2022</v>
      </c>
      <c r="J1449">
        <f>Table1[[#This Row],[revenue]]-Table1[[#This Row],[budget_x]]</f>
        <v>158066064.59999999</v>
      </c>
      <c r="K1449" s="7">
        <f>Table1[[#This Row],[profit /loss ]]/Table1[[#This Row],[budget_x]]</f>
        <v>2.2974718691860465</v>
      </c>
      <c r="L1449" t="str" cm="1">
        <f t="array" ref="L1449">_xlfn.IFS(Table1[[#This Row],[score]]&gt;70,"high",Table1[[#This Row],[score]]&gt;50,"medium",Table1[[#This Row],[score]]&lt;=50,"low")</f>
        <v>medium</v>
      </c>
    </row>
    <row r="1450" spans="1:12" x14ac:dyDescent="0.3">
      <c r="A1450" t="s">
        <v>1456</v>
      </c>
      <c r="B1450" s="1">
        <v>44448</v>
      </c>
      <c r="C1450">
        <v>69</v>
      </c>
      <c r="D1450" t="s">
        <v>9</v>
      </c>
      <c r="E1450" t="s">
        <v>10</v>
      </c>
      <c r="F1450">
        <v>40000000</v>
      </c>
      <c r="G1450">
        <v>33974421</v>
      </c>
      <c r="H1450" t="s">
        <v>11</v>
      </c>
      <c r="I1450">
        <f>YEAR(Table1[[#This Row],[date]])</f>
        <v>2021</v>
      </c>
      <c r="J1450">
        <f>Table1[[#This Row],[revenue]]-Table1[[#This Row],[budget_x]]</f>
        <v>-6025579</v>
      </c>
      <c r="K1450" s="7">
        <f>Table1[[#This Row],[profit /loss ]]/Table1[[#This Row],[budget_x]]</f>
        <v>-0.15063947499999999</v>
      </c>
      <c r="L1450" t="str" cm="1">
        <f t="array" ref="L1450">_xlfn.IFS(Table1[[#This Row],[score]]&gt;70,"high",Table1[[#This Row],[score]]&gt;50,"medium",Table1[[#This Row],[score]]&lt;=50,"low")</f>
        <v>medium</v>
      </c>
    </row>
    <row r="1451" spans="1:12" x14ac:dyDescent="0.3">
      <c r="A1451" t="s">
        <v>1457</v>
      </c>
      <c r="B1451" s="1">
        <v>39150</v>
      </c>
      <c r="C1451">
        <v>76</v>
      </c>
      <c r="D1451" t="s">
        <v>9</v>
      </c>
      <c r="E1451" t="s">
        <v>10</v>
      </c>
      <c r="F1451">
        <v>9000000</v>
      </c>
      <c r="G1451">
        <v>3438735</v>
      </c>
      <c r="H1451" t="s">
        <v>17</v>
      </c>
      <c r="I1451">
        <f>YEAR(Table1[[#This Row],[date]])</f>
        <v>2007</v>
      </c>
      <c r="J1451">
        <f>Table1[[#This Row],[revenue]]-Table1[[#This Row],[budget_x]]</f>
        <v>-5561265</v>
      </c>
      <c r="K1451" s="7">
        <f>Table1[[#This Row],[profit /loss ]]/Table1[[#This Row],[budget_x]]</f>
        <v>-0.61791833333333335</v>
      </c>
      <c r="L1451" t="str" cm="1">
        <f t="array" ref="L1451">_xlfn.IFS(Table1[[#This Row],[score]]&gt;70,"high",Table1[[#This Row],[score]]&gt;50,"medium",Table1[[#This Row],[score]]&lt;=50,"low")</f>
        <v>high</v>
      </c>
    </row>
    <row r="1452" spans="1:12" x14ac:dyDescent="0.3">
      <c r="A1452" t="s">
        <v>1458</v>
      </c>
      <c r="B1452" s="1">
        <v>44749</v>
      </c>
      <c r="C1452">
        <v>62</v>
      </c>
      <c r="D1452" t="s">
        <v>9</v>
      </c>
      <c r="E1452" t="s">
        <v>171</v>
      </c>
      <c r="F1452">
        <v>161400000</v>
      </c>
      <c r="G1452">
        <v>287419513.39999998</v>
      </c>
      <c r="H1452" t="s">
        <v>11</v>
      </c>
      <c r="I1452">
        <f>YEAR(Table1[[#This Row],[date]])</f>
        <v>2022</v>
      </c>
      <c r="J1452">
        <f>Table1[[#This Row],[revenue]]-Table1[[#This Row],[budget_x]]</f>
        <v>126019513.39999998</v>
      </c>
      <c r="K1452" s="7">
        <f>Table1[[#This Row],[profit /loss ]]/Table1[[#This Row],[budget_x]]</f>
        <v>0.78079004584882261</v>
      </c>
      <c r="L1452" t="str" cm="1">
        <f t="array" ref="L1452">_xlfn.IFS(Table1[[#This Row],[score]]&gt;70,"high",Table1[[#This Row],[score]]&gt;50,"medium",Table1[[#This Row],[score]]&lt;=50,"low")</f>
        <v>medium</v>
      </c>
    </row>
    <row r="1453" spans="1:12" x14ac:dyDescent="0.3">
      <c r="A1453" t="s">
        <v>1459</v>
      </c>
      <c r="B1453" s="1">
        <v>42334</v>
      </c>
      <c r="C1453">
        <v>68</v>
      </c>
      <c r="D1453" t="s">
        <v>9</v>
      </c>
      <c r="E1453" t="s">
        <v>10</v>
      </c>
      <c r="F1453">
        <v>80000000</v>
      </c>
      <c r="G1453">
        <v>469747882</v>
      </c>
      <c r="H1453" t="s">
        <v>11</v>
      </c>
      <c r="I1453">
        <f>YEAR(Table1[[#This Row],[date]])</f>
        <v>2015</v>
      </c>
      <c r="J1453">
        <f>Table1[[#This Row],[revenue]]-Table1[[#This Row],[budget_x]]</f>
        <v>389747882</v>
      </c>
      <c r="K1453" s="7">
        <f>Table1[[#This Row],[profit /loss ]]/Table1[[#This Row],[budget_x]]</f>
        <v>4.8718485249999999</v>
      </c>
      <c r="L1453" t="str" cm="1">
        <f t="array" ref="L1453">_xlfn.IFS(Table1[[#This Row],[score]]&gt;70,"high",Table1[[#This Row],[score]]&gt;50,"medium",Table1[[#This Row],[score]]&lt;=50,"low")</f>
        <v>medium</v>
      </c>
    </row>
    <row r="1454" spans="1:12" x14ac:dyDescent="0.3">
      <c r="A1454" t="s">
        <v>1460</v>
      </c>
      <c r="B1454" s="1">
        <v>29783</v>
      </c>
      <c r="C1454">
        <v>60</v>
      </c>
      <c r="D1454" t="s">
        <v>9</v>
      </c>
      <c r="E1454" t="s">
        <v>10</v>
      </c>
      <c r="F1454">
        <v>17500000</v>
      </c>
      <c r="G1454">
        <v>23438120</v>
      </c>
      <c r="H1454" t="s">
        <v>11</v>
      </c>
      <c r="I1454">
        <f>YEAR(Table1[[#This Row],[date]])</f>
        <v>1981</v>
      </c>
      <c r="J1454">
        <f>Table1[[#This Row],[revenue]]-Table1[[#This Row],[budget_x]]</f>
        <v>5938120</v>
      </c>
      <c r="K1454" s="7">
        <f>Table1[[#This Row],[profit /loss ]]/Table1[[#This Row],[budget_x]]</f>
        <v>0.33932114285714288</v>
      </c>
      <c r="L1454" t="str" cm="1">
        <f t="array" ref="L1454">_xlfn.IFS(Table1[[#This Row],[score]]&gt;70,"high",Table1[[#This Row],[score]]&gt;50,"medium",Table1[[#This Row],[score]]&lt;=50,"low")</f>
        <v>medium</v>
      </c>
    </row>
    <row r="1455" spans="1:12" x14ac:dyDescent="0.3">
      <c r="A1455" t="s">
        <v>1461</v>
      </c>
      <c r="B1455" s="1">
        <v>44574</v>
      </c>
      <c r="C1455">
        <v>49</v>
      </c>
      <c r="D1455" t="s">
        <v>9</v>
      </c>
      <c r="E1455" t="s">
        <v>10</v>
      </c>
      <c r="F1455">
        <v>167400000</v>
      </c>
      <c r="G1455">
        <v>1214472998</v>
      </c>
      <c r="H1455" t="s">
        <v>17</v>
      </c>
      <c r="I1455">
        <f>YEAR(Table1[[#This Row],[date]])</f>
        <v>2022</v>
      </c>
      <c r="J1455">
        <f>Table1[[#This Row],[revenue]]-Table1[[#This Row],[budget_x]]</f>
        <v>1047072998</v>
      </c>
      <c r="K1455" s="7">
        <f>Table1[[#This Row],[profit /loss ]]/Table1[[#This Row],[budget_x]]</f>
        <v>6.2549163560334531</v>
      </c>
      <c r="L1455" t="str" cm="1">
        <f t="array" ref="L1455">_xlfn.IFS(Table1[[#This Row],[score]]&gt;70,"high",Table1[[#This Row],[score]]&gt;50,"medium",Table1[[#This Row],[score]]&lt;=50,"low")</f>
        <v>low</v>
      </c>
    </row>
    <row r="1456" spans="1:12" x14ac:dyDescent="0.3">
      <c r="A1456" t="s">
        <v>1462</v>
      </c>
      <c r="B1456" s="1">
        <v>44617</v>
      </c>
      <c r="C1456">
        <v>61</v>
      </c>
      <c r="D1456" t="s">
        <v>9</v>
      </c>
      <c r="E1456" t="s">
        <v>10</v>
      </c>
      <c r="F1456">
        <v>88600000</v>
      </c>
      <c r="G1456">
        <v>899820065</v>
      </c>
      <c r="H1456" t="s">
        <v>17</v>
      </c>
      <c r="I1456">
        <f>YEAR(Table1[[#This Row],[date]])</f>
        <v>2022</v>
      </c>
      <c r="J1456">
        <f>Table1[[#This Row],[revenue]]-Table1[[#This Row],[budget_x]]</f>
        <v>811220065</v>
      </c>
      <c r="K1456" s="7">
        <f>Table1[[#This Row],[profit /loss ]]/Table1[[#This Row],[budget_x]]</f>
        <v>9.1559826749435658</v>
      </c>
      <c r="L1456" t="str" cm="1">
        <f t="array" ref="L1456">_xlfn.IFS(Table1[[#This Row],[score]]&gt;70,"high",Table1[[#This Row],[score]]&gt;50,"medium",Table1[[#This Row],[score]]&lt;=50,"low")</f>
        <v>medium</v>
      </c>
    </row>
    <row r="1457" spans="1:12" x14ac:dyDescent="0.3">
      <c r="A1457" t="s">
        <v>1463</v>
      </c>
      <c r="B1457" s="1">
        <v>30301</v>
      </c>
      <c r="C1457">
        <v>79</v>
      </c>
      <c r="D1457" t="s">
        <v>9</v>
      </c>
      <c r="E1457" t="s">
        <v>10</v>
      </c>
      <c r="F1457">
        <v>28000000</v>
      </c>
      <c r="G1457">
        <v>39538663</v>
      </c>
      <c r="H1457" t="s">
        <v>11</v>
      </c>
      <c r="I1457">
        <f>YEAR(Table1[[#This Row],[date]])</f>
        <v>1982</v>
      </c>
      <c r="J1457">
        <f>Table1[[#This Row],[revenue]]-Table1[[#This Row],[budget_x]]</f>
        <v>11538663</v>
      </c>
      <c r="K1457" s="7">
        <f>Table1[[#This Row],[profit /loss ]]/Table1[[#This Row],[budget_x]]</f>
        <v>0.41209510714285713</v>
      </c>
      <c r="L1457" t="str" cm="1">
        <f t="array" ref="L1457">_xlfn.IFS(Table1[[#This Row],[score]]&gt;70,"high",Table1[[#This Row],[score]]&gt;50,"medium",Table1[[#This Row],[score]]&lt;=50,"low")</f>
        <v>high</v>
      </c>
    </row>
    <row r="1458" spans="1:12" x14ac:dyDescent="0.3">
      <c r="A1458" t="s">
        <v>1464</v>
      </c>
      <c r="B1458" s="1">
        <v>44771</v>
      </c>
      <c r="C1458">
        <v>79</v>
      </c>
      <c r="D1458" t="s">
        <v>9</v>
      </c>
      <c r="E1458" t="s">
        <v>10</v>
      </c>
      <c r="F1458">
        <v>20000000</v>
      </c>
      <c r="G1458">
        <v>325823994.80000001</v>
      </c>
      <c r="H1458" t="s">
        <v>11</v>
      </c>
      <c r="I1458">
        <f>YEAR(Table1[[#This Row],[date]])</f>
        <v>2022</v>
      </c>
      <c r="J1458">
        <f>Table1[[#This Row],[revenue]]-Table1[[#This Row],[budget_x]]</f>
        <v>305823994.80000001</v>
      </c>
      <c r="K1458" s="7">
        <f>Table1[[#This Row],[profit /loss ]]/Table1[[#This Row],[budget_x]]</f>
        <v>15.291199740000001</v>
      </c>
      <c r="L1458" t="str" cm="1">
        <f t="array" ref="L1458">_xlfn.IFS(Table1[[#This Row],[score]]&gt;70,"high",Table1[[#This Row],[score]]&gt;50,"medium",Table1[[#This Row],[score]]&lt;=50,"low")</f>
        <v>high</v>
      </c>
    </row>
    <row r="1459" spans="1:12" x14ac:dyDescent="0.3">
      <c r="A1459" t="s">
        <v>1465</v>
      </c>
      <c r="B1459" s="1">
        <v>44379</v>
      </c>
      <c r="C1459">
        <v>67</v>
      </c>
      <c r="D1459" t="s">
        <v>9</v>
      </c>
      <c r="E1459" t="s">
        <v>10</v>
      </c>
      <c r="F1459">
        <v>96700000</v>
      </c>
      <c r="G1459">
        <v>456481350</v>
      </c>
      <c r="H1459" t="s">
        <v>11</v>
      </c>
      <c r="I1459">
        <f>YEAR(Table1[[#This Row],[date]])</f>
        <v>2021</v>
      </c>
      <c r="J1459">
        <f>Table1[[#This Row],[revenue]]-Table1[[#This Row],[budget_x]]</f>
        <v>359781350</v>
      </c>
      <c r="K1459" s="7">
        <f>Table1[[#This Row],[profit /loss ]]/Table1[[#This Row],[budget_x]]</f>
        <v>3.7205930713547053</v>
      </c>
      <c r="L1459" t="str" cm="1">
        <f t="array" ref="L1459">_xlfn.IFS(Table1[[#This Row],[score]]&gt;70,"high",Table1[[#This Row],[score]]&gt;50,"medium",Table1[[#This Row],[score]]&lt;=50,"low")</f>
        <v>medium</v>
      </c>
    </row>
    <row r="1460" spans="1:12" x14ac:dyDescent="0.3">
      <c r="A1460" t="s">
        <v>1466</v>
      </c>
      <c r="B1460" s="1">
        <v>36629</v>
      </c>
      <c r="C1460">
        <v>66</v>
      </c>
      <c r="D1460" t="s">
        <v>9</v>
      </c>
      <c r="E1460" t="s">
        <v>10</v>
      </c>
      <c r="F1460">
        <v>23000000</v>
      </c>
      <c r="G1460">
        <v>112036870</v>
      </c>
      <c r="H1460" t="s">
        <v>11</v>
      </c>
      <c r="I1460">
        <f>YEAR(Table1[[#This Row],[date]])</f>
        <v>2000</v>
      </c>
      <c r="J1460">
        <f>Table1[[#This Row],[revenue]]-Table1[[#This Row],[budget_x]]</f>
        <v>89036870</v>
      </c>
      <c r="K1460" s="7">
        <f>Table1[[#This Row],[profit /loss ]]/Table1[[#This Row],[budget_x]]</f>
        <v>3.871168260869565</v>
      </c>
      <c r="L1460" t="str" cm="1">
        <f t="array" ref="L1460">_xlfn.IFS(Table1[[#This Row],[score]]&gt;70,"high",Table1[[#This Row],[score]]&gt;50,"medium",Table1[[#This Row],[score]]&lt;=50,"low")</f>
        <v>medium</v>
      </c>
    </row>
    <row r="1461" spans="1:12" x14ac:dyDescent="0.3">
      <c r="A1461" t="s">
        <v>1467</v>
      </c>
      <c r="B1461" s="1">
        <v>44980</v>
      </c>
      <c r="C1461">
        <v>77</v>
      </c>
      <c r="D1461" t="s">
        <v>9</v>
      </c>
      <c r="E1461" t="s">
        <v>10</v>
      </c>
      <c r="F1461">
        <v>26473270.600000001</v>
      </c>
      <c r="G1461">
        <v>4785157</v>
      </c>
      <c r="H1461" t="s">
        <v>11</v>
      </c>
      <c r="I1461">
        <f>YEAR(Table1[[#This Row],[date]])</f>
        <v>2023</v>
      </c>
      <c r="J1461">
        <f>Table1[[#This Row],[revenue]]-Table1[[#This Row],[budget_x]]</f>
        <v>-21688113.600000001</v>
      </c>
      <c r="K1461" s="7">
        <f>Table1[[#This Row],[profit /loss ]]/Table1[[#This Row],[budget_x]]</f>
        <v>-0.81924571873639218</v>
      </c>
      <c r="L1461" t="str" cm="1">
        <f t="array" ref="L1461">_xlfn.IFS(Table1[[#This Row],[score]]&gt;70,"high",Table1[[#This Row],[score]]&gt;50,"medium",Table1[[#This Row],[score]]&lt;=50,"low")</f>
        <v>high</v>
      </c>
    </row>
    <row r="1462" spans="1:12" x14ac:dyDescent="0.3">
      <c r="A1462" t="s">
        <v>1468</v>
      </c>
      <c r="B1462" s="1">
        <v>34335</v>
      </c>
      <c r="C1462">
        <v>50</v>
      </c>
      <c r="D1462" t="s">
        <v>9</v>
      </c>
      <c r="E1462" t="s">
        <v>86</v>
      </c>
      <c r="F1462">
        <v>131200000</v>
      </c>
      <c r="G1462">
        <v>269916224</v>
      </c>
      <c r="H1462" t="s">
        <v>87</v>
      </c>
      <c r="I1462">
        <f>YEAR(Table1[[#This Row],[date]])</f>
        <v>1994</v>
      </c>
      <c r="J1462">
        <f>Table1[[#This Row],[revenue]]-Table1[[#This Row],[budget_x]]</f>
        <v>138716224</v>
      </c>
      <c r="K1462" s="7">
        <f>Table1[[#This Row],[profit /loss ]]/Table1[[#This Row],[budget_x]]</f>
        <v>1.0572882926829268</v>
      </c>
      <c r="L1462" t="str" cm="1">
        <f t="array" ref="L1462">_xlfn.IFS(Table1[[#This Row],[score]]&gt;70,"high",Table1[[#This Row],[score]]&gt;50,"medium",Table1[[#This Row],[score]]&lt;=50,"low")</f>
        <v>low</v>
      </c>
    </row>
    <row r="1463" spans="1:12" x14ac:dyDescent="0.3">
      <c r="A1463" t="s">
        <v>1469</v>
      </c>
      <c r="B1463" s="1">
        <v>35510</v>
      </c>
      <c r="C1463">
        <v>77</v>
      </c>
      <c r="D1463" t="s">
        <v>9</v>
      </c>
      <c r="E1463" t="s">
        <v>10</v>
      </c>
      <c r="F1463">
        <v>20000000</v>
      </c>
      <c r="G1463">
        <v>35782828</v>
      </c>
      <c r="H1463" t="s">
        <v>17</v>
      </c>
      <c r="I1463">
        <f>YEAR(Table1[[#This Row],[date]])</f>
        <v>1997</v>
      </c>
      <c r="J1463">
        <f>Table1[[#This Row],[revenue]]-Table1[[#This Row],[budget_x]]</f>
        <v>15782828</v>
      </c>
      <c r="K1463" s="7">
        <f>Table1[[#This Row],[profit /loss ]]/Table1[[#This Row],[budget_x]]</f>
        <v>0.78914139999999999</v>
      </c>
      <c r="L1463" t="str" cm="1">
        <f t="array" ref="L1463">_xlfn.IFS(Table1[[#This Row],[score]]&gt;70,"high",Table1[[#This Row],[score]]&gt;50,"medium",Table1[[#This Row],[score]]&lt;=50,"low")</f>
        <v>high</v>
      </c>
    </row>
    <row r="1464" spans="1:12" x14ac:dyDescent="0.3">
      <c r="A1464" t="s">
        <v>1470</v>
      </c>
      <c r="B1464" s="1">
        <v>43123</v>
      </c>
      <c r="C1464">
        <v>72</v>
      </c>
      <c r="D1464" t="s">
        <v>9</v>
      </c>
      <c r="E1464" t="s">
        <v>10</v>
      </c>
      <c r="F1464">
        <v>111000000</v>
      </c>
      <c r="G1464">
        <v>288510892</v>
      </c>
      <c r="H1464" t="s">
        <v>11</v>
      </c>
      <c r="I1464">
        <f>YEAR(Table1[[#This Row],[date]])</f>
        <v>2018</v>
      </c>
      <c r="J1464">
        <f>Table1[[#This Row],[revenue]]-Table1[[#This Row],[budget_x]]</f>
        <v>177510892</v>
      </c>
      <c r="K1464" s="7">
        <f>Table1[[#This Row],[profit /loss ]]/Table1[[#This Row],[budget_x]]</f>
        <v>1.5991972252252251</v>
      </c>
      <c r="L1464" t="str" cm="1">
        <f t="array" ref="L1464">_xlfn.IFS(Table1[[#This Row],[score]]&gt;70,"high",Table1[[#This Row],[score]]&gt;50,"medium",Table1[[#This Row],[score]]&lt;=50,"low")</f>
        <v>high</v>
      </c>
    </row>
    <row r="1465" spans="1:12" x14ac:dyDescent="0.3">
      <c r="A1465" t="s">
        <v>1471</v>
      </c>
      <c r="B1465" s="1">
        <v>42376</v>
      </c>
      <c r="C1465">
        <v>75</v>
      </c>
      <c r="D1465" t="s">
        <v>9</v>
      </c>
      <c r="E1465" t="s">
        <v>10</v>
      </c>
      <c r="F1465">
        <v>135000000</v>
      </c>
      <c r="G1465">
        <v>532938302</v>
      </c>
      <c r="H1465" t="s">
        <v>11</v>
      </c>
      <c r="I1465">
        <f>YEAR(Table1[[#This Row],[date]])</f>
        <v>2016</v>
      </c>
      <c r="J1465">
        <f>Table1[[#This Row],[revenue]]-Table1[[#This Row],[budget_x]]</f>
        <v>397938302</v>
      </c>
      <c r="K1465" s="7">
        <f>Table1[[#This Row],[profit /loss ]]/Table1[[#This Row],[budget_x]]</f>
        <v>2.947691125925926</v>
      </c>
      <c r="L1465" t="str" cm="1">
        <f t="array" ref="L1465">_xlfn.IFS(Table1[[#This Row],[score]]&gt;70,"high",Table1[[#This Row],[score]]&gt;50,"medium",Table1[[#This Row],[score]]&lt;=50,"low")</f>
        <v>high</v>
      </c>
    </row>
    <row r="1466" spans="1:12" x14ac:dyDescent="0.3">
      <c r="A1466" t="s">
        <v>1472</v>
      </c>
      <c r="B1466" s="1">
        <v>38197</v>
      </c>
      <c r="C1466">
        <v>71</v>
      </c>
      <c r="D1466" t="s">
        <v>9</v>
      </c>
      <c r="E1466" t="s">
        <v>86</v>
      </c>
      <c r="F1466">
        <v>10000000</v>
      </c>
      <c r="G1466">
        <v>42776032</v>
      </c>
      <c r="H1466" t="s">
        <v>11</v>
      </c>
      <c r="I1466">
        <f>YEAR(Table1[[#This Row],[date]])</f>
        <v>2004</v>
      </c>
      <c r="J1466">
        <f>Table1[[#This Row],[revenue]]-Table1[[#This Row],[budget_x]]</f>
        <v>32776032</v>
      </c>
      <c r="K1466" s="7">
        <f>Table1[[#This Row],[profit /loss ]]/Table1[[#This Row],[budget_x]]</f>
        <v>3.2776032000000002</v>
      </c>
      <c r="L1466" t="str" cm="1">
        <f t="array" ref="L1466">_xlfn.IFS(Table1[[#This Row],[score]]&gt;70,"high",Table1[[#This Row],[score]]&gt;50,"medium",Table1[[#This Row],[score]]&lt;=50,"low")</f>
        <v>high</v>
      </c>
    </row>
    <row r="1467" spans="1:12" x14ac:dyDescent="0.3">
      <c r="A1467" t="s">
        <v>1473</v>
      </c>
      <c r="B1467" s="1">
        <v>44245</v>
      </c>
      <c r="C1467">
        <v>81</v>
      </c>
      <c r="D1467" t="s">
        <v>9</v>
      </c>
      <c r="E1467" t="s">
        <v>319</v>
      </c>
      <c r="F1467">
        <v>135600000</v>
      </c>
      <c r="G1467">
        <v>291339353.19999999</v>
      </c>
      <c r="H1467" t="s">
        <v>11</v>
      </c>
      <c r="I1467">
        <f>YEAR(Table1[[#This Row],[date]])</f>
        <v>2021</v>
      </c>
      <c r="J1467">
        <f>Table1[[#This Row],[revenue]]-Table1[[#This Row],[budget_x]]</f>
        <v>155739353.19999999</v>
      </c>
      <c r="K1467" s="7">
        <f>Table1[[#This Row],[profit /loss ]]/Table1[[#This Row],[budget_x]]</f>
        <v>1.1485203038348082</v>
      </c>
      <c r="L1467" t="str" cm="1">
        <f t="array" ref="L1467">_xlfn.IFS(Table1[[#This Row],[score]]&gt;70,"high",Table1[[#This Row],[score]]&gt;50,"medium",Table1[[#This Row],[score]]&lt;=50,"low")</f>
        <v>high</v>
      </c>
    </row>
    <row r="1468" spans="1:12" x14ac:dyDescent="0.3">
      <c r="A1468" t="s">
        <v>1474</v>
      </c>
      <c r="B1468" s="1">
        <v>39114</v>
      </c>
      <c r="C1468">
        <v>73</v>
      </c>
      <c r="D1468" t="s">
        <v>9</v>
      </c>
      <c r="E1468" t="s">
        <v>10</v>
      </c>
      <c r="F1468">
        <v>63700000</v>
      </c>
      <c r="G1468">
        <v>133603463</v>
      </c>
      <c r="H1468" t="s">
        <v>11</v>
      </c>
      <c r="I1468">
        <f>YEAR(Table1[[#This Row],[date]])</f>
        <v>2007</v>
      </c>
      <c r="J1468">
        <f>Table1[[#This Row],[revenue]]-Table1[[#This Row],[budget_x]]</f>
        <v>69903463</v>
      </c>
      <c r="K1468" s="7">
        <f>Table1[[#This Row],[profit /loss ]]/Table1[[#This Row],[budget_x]]</f>
        <v>1.0973856043956043</v>
      </c>
      <c r="L1468" t="str" cm="1">
        <f t="array" ref="L1468">_xlfn.IFS(Table1[[#This Row],[score]]&gt;70,"high",Table1[[#This Row],[score]]&gt;50,"medium",Table1[[#This Row],[score]]&lt;=50,"low")</f>
        <v>high</v>
      </c>
    </row>
    <row r="1469" spans="1:12" x14ac:dyDescent="0.3">
      <c r="A1469" t="s">
        <v>1475</v>
      </c>
      <c r="B1469" s="1">
        <v>44588</v>
      </c>
      <c r="C1469">
        <v>77</v>
      </c>
      <c r="D1469" t="s">
        <v>9</v>
      </c>
      <c r="E1469" t="s">
        <v>69</v>
      </c>
      <c r="F1469">
        <v>97400000</v>
      </c>
      <c r="G1469">
        <v>631871032.60000002</v>
      </c>
      <c r="H1469" t="s">
        <v>11</v>
      </c>
      <c r="I1469">
        <f>YEAR(Table1[[#This Row],[date]])</f>
        <v>2022</v>
      </c>
      <c r="J1469">
        <f>Table1[[#This Row],[revenue]]-Table1[[#This Row],[budget_x]]</f>
        <v>534471032.60000002</v>
      </c>
      <c r="K1469" s="7">
        <f>Table1[[#This Row],[profit /loss ]]/Table1[[#This Row],[budget_x]]</f>
        <v>5.4873822648870636</v>
      </c>
      <c r="L1469" t="str" cm="1">
        <f t="array" ref="L1469">_xlfn.IFS(Table1[[#This Row],[score]]&gt;70,"high",Table1[[#This Row],[score]]&gt;50,"medium",Table1[[#This Row],[score]]&lt;=50,"low")</f>
        <v>high</v>
      </c>
    </row>
    <row r="1470" spans="1:12" x14ac:dyDescent="0.3">
      <c r="A1470" t="s">
        <v>1476</v>
      </c>
      <c r="B1470" s="1">
        <v>38304</v>
      </c>
      <c r="C1470">
        <v>65</v>
      </c>
      <c r="D1470" t="s">
        <v>9</v>
      </c>
      <c r="E1470" t="s">
        <v>10</v>
      </c>
      <c r="F1470">
        <v>86140000</v>
      </c>
      <c r="G1470">
        <v>577554056.39999998</v>
      </c>
      <c r="H1470" t="s">
        <v>17</v>
      </c>
      <c r="I1470">
        <f>YEAR(Table1[[#This Row],[date]])</f>
        <v>2004</v>
      </c>
      <c r="J1470">
        <f>Table1[[#This Row],[revenue]]-Table1[[#This Row],[budget_x]]</f>
        <v>491414056.39999998</v>
      </c>
      <c r="K1470" s="7">
        <f>Table1[[#This Row],[profit /loss ]]/Table1[[#This Row],[budget_x]]</f>
        <v>5.7048300023218017</v>
      </c>
      <c r="L1470" t="str" cm="1">
        <f t="array" ref="L1470">_xlfn.IFS(Table1[[#This Row],[score]]&gt;70,"high",Table1[[#This Row],[score]]&gt;50,"medium",Table1[[#This Row],[score]]&lt;=50,"low")</f>
        <v>medium</v>
      </c>
    </row>
    <row r="1471" spans="1:12" x14ac:dyDescent="0.3">
      <c r="A1471" t="s">
        <v>1477</v>
      </c>
      <c r="B1471" s="1">
        <v>44568</v>
      </c>
      <c r="C1471">
        <v>59</v>
      </c>
      <c r="D1471" t="s">
        <v>9</v>
      </c>
      <c r="E1471" t="s">
        <v>10</v>
      </c>
      <c r="F1471">
        <v>140400000</v>
      </c>
      <c r="G1471">
        <v>616193305.60000002</v>
      </c>
      <c r="H1471" t="s">
        <v>11</v>
      </c>
      <c r="I1471">
        <f>YEAR(Table1[[#This Row],[date]])</f>
        <v>2022</v>
      </c>
      <c r="J1471">
        <f>Table1[[#This Row],[revenue]]-Table1[[#This Row],[budget_x]]</f>
        <v>475793305.60000002</v>
      </c>
      <c r="K1471" s="7">
        <f>Table1[[#This Row],[profit /loss ]]/Table1[[#This Row],[budget_x]]</f>
        <v>3.3888412079772081</v>
      </c>
      <c r="L1471" t="str" cm="1">
        <f t="array" ref="L1471">_xlfn.IFS(Table1[[#This Row],[score]]&gt;70,"high",Table1[[#This Row],[score]]&gt;50,"medium",Table1[[#This Row],[score]]&lt;=50,"low")</f>
        <v>medium</v>
      </c>
    </row>
    <row r="1472" spans="1:12" x14ac:dyDescent="0.3">
      <c r="A1472" t="s">
        <v>1478</v>
      </c>
      <c r="B1472" s="1">
        <v>42131</v>
      </c>
      <c r="C1472">
        <v>76</v>
      </c>
      <c r="D1472" t="s">
        <v>9</v>
      </c>
      <c r="E1472" t="s">
        <v>10</v>
      </c>
      <c r="F1472">
        <v>13000000</v>
      </c>
      <c r="G1472">
        <v>38298841</v>
      </c>
      <c r="H1472" t="s">
        <v>11</v>
      </c>
      <c r="I1472">
        <f>YEAR(Table1[[#This Row],[date]])</f>
        <v>2015</v>
      </c>
      <c r="J1472">
        <f>Table1[[#This Row],[revenue]]-Table1[[#This Row],[budget_x]]</f>
        <v>25298841</v>
      </c>
      <c r="K1472" s="7">
        <f>Table1[[#This Row],[profit /loss ]]/Table1[[#This Row],[budget_x]]</f>
        <v>1.9460646923076923</v>
      </c>
      <c r="L1472" t="str" cm="1">
        <f t="array" ref="L1472">_xlfn.IFS(Table1[[#This Row],[score]]&gt;70,"high",Table1[[#This Row],[score]]&gt;50,"medium",Table1[[#This Row],[score]]&lt;=50,"low")</f>
        <v>high</v>
      </c>
    </row>
    <row r="1473" spans="1:12" x14ac:dyDescent="0.3">
      <c r="A1473" t="s">
        <v>1479</v>
      </c>
      <c r="B1473" s="1">
        <v>40073</v>
      </c>
      <c r="C1473">
        <v>73</v>
      </c>
      <c r="D1473" t="s">
        <v>9</v>
      </c>
      <c r="E1473" t="s">
        <v>10</v>
      </c>
      <c r="F1473">
        <v>7500000</v>
      </c>
      <c r="G1473">
        <v>34515303</v>
      </c>
      <c r="H1473" t="s">
        <v>11</v>
      </c>
      <c r="I1473">
        <f>YEAR(Table1[[#This Row],[date]])</f>
        <v>2009</v>
      </c>
      <c r="J1473">
        <f>Table1[[#This Row],[revenue]]-Table1[[#This Row],[budget_x]]</f>
        <v>27015303</v>
      </c>
      <c r="K1473" s="7">
        <f>Table1[[#This Row],[profit /loss ]]/Table1[[#This Row],[budget_x]]</f>
        <v>3.6020403999999999</v>
      </c>
      <c r="L1473" t="str" cm="1">
        <f t="array" ref="L1473">_xlfn.IFS(Table1[[#This Row],[score]]&gt;70,"high",Table1[[#This Row],[score]]&gt;50,"medium",Table1[[#This Row],[score]]&lt;=50,"low")</f>
        <v>high</v>
      </c>
    </row>
    <row r="1474" spans="1:12" x14ac:dyDescent="0.3">
      <c r="A1474" t="s">
        <v>1480</v>
      </c>
      <c r="B1474" s="1">
        <v>40766</v>
      </c>
      <c r="C1474">
        <v>52</v>
      </c>
      <c r="D1474" t="s">
        <v>9</v>
      </c>
      <c r="E1474" t="s">
        <v>10</v>
      </c>
      <c r="F1474">
        <v>200000000</v>
      </c>
      <c r="G1474">
        <v>219535492</v>
      </c>
      <c r="H1474" t="s">
        <v>11</v>
      </c>
      <c r="I1474">
        <f>YEAR(Table1[[#This Row],[date]])</f>
        <v>2011</v>
      </c>
      <c r="J1474">
        <f>Table1[[#This Row],[revenue]]-Table1[[#This Row],[budget_x]]</f>
        <v>19535492</v>
      </c>
      <c r="K1474" s="7">
        <f>Table1[[#This Row],[profit /loss ]]/Table1[[#This Row],[budget_x]]</f>
        <v>9.7677459999999994E-2</v>
      </c>
      <c r="L1474" t="str" cm="1">
        <f t="array" ref="L1474">_xlfn.IFS(Table1[[#This Row],[score]]&gt;70,"high",Table1[[#This Row],[score]]&gt;50,"medium",Table1[[#This Row],[score]]&lt;=50,"low")</f>
        <v>medium</v>
      </c>
    </row>
    <row r="1475" spans="1:12" x14ac:dyDescent="0.3">
      <c r="A1475" t="s">
        <v>1481</v>
      </c>
      <c r="B1475" s="1">
        <v>43882</v>
      </c>
      <c r="C1475">
        <v>81</v>
      </c>
      <c r="D1475" t="s">
        <v>9</v>
      </c>
      <c r="E1475" t="s">
        <v>69</v>
      </c>
      <c r="F1475">
        <v>23844556.199999999</v>
      </c>
      <c r="G1475">
        <v>24200000</v>
      </c>
      <c r="H1475" t="s">
        <v>143</v>
      </c>
      <c r="I1475">
        <f>YEAR(Table1[[#This Row],[date]])</f>
        <v>2020</v>
      </c>
      <c r="J1475">
        <f>Table1[[#This Row],[revenue]]-Table1[[#This Row],[budget_x]]</f>
        <v>355443.80000000075</v>
      </c>
      <c r="K1475" s="7">
        <f>Table1[[#This Row],[profit /loss ]]/Table1[[#This Row],[budget_x]]</f>
        <v>1.4906706462416808E-2</v>
      </c>
      <c r="L1475" t="str" cm="1">
        <f t="array" ref="L1475">_xlfn.IFS(Table1[[#This Row],[score]]&gt;70,"high",Table1[[#This Row],[score]]&gt;50,"medium",Table1[[#This Row],[score]]&lt;=50,"low")</f>
        <v>high</v>
      </c>
    </row>
    <row r="1476" spans="1:12" x14ac:dyDescent="0.3">
      <c r="A1476" t="s">
        <v>1482</v>
      </c>
      <c r="B1476" s="1">
        <v>44287</v>
      </c>
      <c r="C1476">
        <v>67</v>
      </c>
      <c r="D1476" t="s">
        <v>9</v>
      </c>
      <c r="E1476" t="s">
        <v>83</v>
      </c>
      <c r="F1476">
        <v>5000000</v>
      </c>
      <c r="G1476">
        <v>4493306</v>
      </c>
      <c r="H1476" t="s">
        <v>108</v>
      </c>
      <c r="I1476">
        <f>YEAR(Table1[[#This Row],[date]])</f>
        <v>2021</v>
      </c>
      <c r="J1476">
        <f>Table1[[#This Row],[revenue]]-Table1[[#This Row],[budget_x]]</f>
        <v>-506694</v>
      </c>
      <c r="K1476" s="7">
        <f>Table1[[#This Row],[profit /loss ]]/Table1[[#This Row],[budget_x]]</f>
        <v>-0.10133880000000001</v>
      </c>
      <c r="L1476" t="str" cm="1">
        <f t="array" ref="L1476">_xlfn.IFS(Table1[[#This Row],[score]]&gt;70,"high",Table1[[#This Row],[score]]&gt;50,"medium",Table1[[#This Row],[score]]&lt;=50,"low")</f>
        <v>medium</v>
      </c>
    </row>
    <row r="1477" spans="1:12" x14ac:dyDescent="0.3">
      <c r="A1477" t="s">
        <v>1483</v>
      </c>
      <c r="B1477" s="1">
        <v>43258</v>
      </c>
      <c r="C1477">
        <v>70</v>
      </c>
      <c r="D1477" t="s">
        <v>9</v>
      </c>
      <c r="E1477" t="s">
        <v>10</v>
      </c>
      <c r="F1477">
        <v>70000000</v>
      </c>
      <c r="G1477">
        <v>297718711</v>
      </c>
      <c r="H1477" t="s">
        <v>11</v>
      </c>
      <c r="I1477">
        <f>YEAR(Table1[[#This Row],[date]])</f>
        <v>2018</v>
      </c>
      <c r="J1477">
        <f>Table1[[#This Row],[revenue]]-Table1[[#This Row],[budget_x]]</f>
        <v>227718711</v>
      </c>
      <c r="K1477" s="7">
        <f>Table1[[#This Row],[profit /loss ]]/Table1[[#This Row],[budget_x]]</f>
        <v>3.2531244428571426</v>
      </c>
      <c r="L1477" t="str" cm="1">
        <f t="array" ref="L1477">_xlfn.IFS(Table1[[#This Row],[score]]&gt;70,"high",Table1[[#This Row],[score]]&gt;50,"medium",Table1[[#This Row],[score]]&lt;=50,"low")</f>
        <v>medium</v>
      </c>
    </row>
    <row r="1478" spans="1:12" x14ac:dyDescent="0.3">
      <c r="A1478" t="s">
        <v>1484</v>
      </c>
      <c r="B1478" s="1">
        <v>43145</v>
      </c>
      <c r="C1478">
        <v>75</v>
      </c>
      <c r="D1478" t="s">
        <v>9</v>
      </c>
      <c r="E1478" t="s">
        <v>10</v>
      </c>
      <c r="F1478">
        <v>7000000</v>
      </c>
      <c r="G1478">
        <v>85783567</v>
      </c>
      <c r="H1478" t="s">
        <v>11</v>
      </c>
      <c r="I1478">
        <f>YEAR(Table1[[#This Row],[date]])</f>
        <v>2018</v>
      </c>
      <c r="J1478">
        <f>Table1[[#This Row],[revenue]]-Table1[[#This Row],[budget_x]]</f>
        <v>78783567</v>
      </c>
      <c r="K1478" s="7">
        <f>Table1[[#This Row],[profit /loss ]]/Table1[[#This Row],[budget_x]]</f>
        <v>11.254795285714286</v>
      </c>
      <c r="L1478" t="str" cm="1">
        <f t="array" ref="L1478">_xlfn.IFS(Table1[[#This Row],[score]]&gt;70,"high",Table1[[#This Row],[score]]&gt;50,"medium",Table1[[#This Row],[score]]&lt;=50,"low")</f>
        <v>high</v>
      </c>
    </row>
    <row r="1479" spans="1:12" x14ac:dyDescent="0.3">
      <c r="A1479" t="s">
        <v>1485</v>
      </c>
      <c r="B1479" s="1">
        <v>42292</v>
      </c>
      <c r="C1479">
        <v>70</v>
      </c>
      <c r="D1479" t="s">
        <v>9</v>
      </c>
      <c r="E1479" t="s">
        <v>10</v>
      </c>
      <c r="F1479">
        <v>25000000</v>
      </c>
      <c r="G1479">
        <v>23506237</v>
      </c>
      <c r="H1479" t="s">
        <v>11</v>
      </c>
      <c r="I1479">
        <f>YEAR(Table1[[#This Row],[date]])</f>
        <v>2015</v>
      </c>
      <c r="J1479">
        <f>Table1[[#This Row],[revenue]]-Table1[[#This Row],[budget_x]]</f>
        <v>-1493763</v>
      </c>
      <c r="K1479" s="7">
        <f>Table1[[#This Row],[profit /loss ]]/Table1[[#This Row],[budget_x]]</f>
        <v>-5.9750520000000001E-2</v>
      </c>
      <c r="L1479" t="str" cm="1">
        <f t="array" ref="L1479">_xlfn.IFS(Table1[[#This Row],[score]]&gt;70,"high",Table1[[#This Row],[score]]&gt;50,"medium",Table1[[#This Row],[score]]&lt;=50,"low")</f>
        <v>medium</v>
      </c>
    </row>
    <row r="1480" spans="1:12" x14ac:dyDescent="0.3">
      <c r="A1480" t="s">
        <v>1485</v>
      </c>
      <c r="B1480" s="1">
        <v>42292</v>
      </c>
      <c r="C1480">
        <v>70</v>
      </c>
      <c r="D1480" t="s">
        <v>9</v>
      </c>
      <c r="E1480" t="s">
        <v>10</v>
      </c>
      <c r="F1480">
        <v>25000000</v>
      </c>
      <c r="G1480">
        <v>42425450</v>
      </c>
      <c r="H1480" t="s">
        <v>11</v>
      </c>
      <c r="I1480">
        <f>YEAR(Table1[[#This Row],[date]])</f>
        <v>2015</v>
      </c>
      <c r="J1480">
        <f>Table1[[#This Row],[revenue]]-Table1[[#This Row],[budget_x]]</f>
        <v>17425450</v>
      </c>
      <c r="K1480" s="7">
        <f>Table1[[#This Row],[profit /loss ]]/Table1[[#This Row],[budget_x]]</f>
        <v>0.69701800000000003</v>
      </c>
      <c r="L1480" t="str" cm="1">
        <f t="array" ref="L1480">_xlfn.IFS(Table1[[#This Row],[score]]&gt;70,"high",Table1[[#This Row],[score]]&gt;50,"medium",Table1[[#This Row],[score]]&lt;=50,"low")</f>
        <v>medium</v>
      </c>
    </row>
    <row r="1481" spans="1:12" x14ac:dyDescent="0.3">
      <c r="A1481" t="s">
        <v>1486</v>
      </c>
      <c r="B1481" s="1">
        <v>41509</v>
      </c>
      <c r="C1481">
        <v>63</v>
      </c>
      <c r="D1481" t="s">
        <v>9</v>
      </c>
      <c r="E1481" t="s">
        <v>10</v>
      </c>
      <c r="F1481">
        <v>3000000</v>
      </c>
      <c r="G1481">
        <v>91266581</v>
      </c>
      <c r="H1481" t="s">
        <v>11</v>
      </c>
      <c r="I1481">
        <f>YEAR(Table1[[#This Row],[date]])</f>
        <v>2013</v>
      </c>
      <c r="J1481">
        <f>Table1[[#This Row],[revenue]]-Table1[[#This Row],[budget_x]]</f>
        <v>88266581</v>
      </c>
      <c r="K1481" s="7">
        <f>Table1[[#This Row],[profit /loss ]]/Table1[[#This Row],[budget_x]]</f>
        <v>29.422193666666665</v>
      </c>
      <c r="L1481" t="str" cm="1">
        <f t="array" ref="L1481">_xlfn.IFS(Table1[[#This Row],[score]]&gt;70,"high",Table1[[#This Row],[score]]&gt;50,"medium",Table1[[#This Row],[score]]&lt;=50,"low")</f>
        <v>medium</v>
      </c>
    </row>
    <row r="1482" spans="1:12" x14ac:dyDescent="0.3">
      <c r="A1482" t="s">
        <v>1487</v>
      </c>
      <c r="B1482" s="1">
        <v>45114</v>
      </c>
      <c r="C1482">
        <v>0</v>
      </c>
      <c r="D1482" t="s">
        <v>150</v>
      </c>
      <c r="E1482" t="s">
        <v>10</v>
      </c>
      <c r="F1482">
        <v>244940000</v>
      </c>
      <c r="G1482">
        <v>175269998.80000001</v>
      </c>
      <c r="H1482" t="s">
        <v>17</v>
      </c>
      <c r="I1482">
        <f>YEAR(Table1[[#This Row],[date]])</f>
        <v>2023</v>
      </c>
      <c r="J1482">
        <f>Table1[[#This Row],[revenue]]-Table1[[#This Row],[budget_x]]</f>
        <v>-69670001.199999988</v>
      </c>
      <c r="K1482" s="7">
        <f>Table1[[#This Row],[profit /loss ]]/Table1[[#This Row],[budget_x]]</f>
        <v>-0.28443700987997056</v>
      </c>
      <c r="L1482" t="str" cm="1">
        <f t="array" ref="L1482">_xlfn.IFS(Table1[[#This Row],[score]]&gt;70,"high",Table1[[#This Row],[score]]&gt;50,"medium",Table1[[#This Row],[score]]&lt;=50,"low")</f>
        <v>low</v>
      </c>
    </row>
    <row r="1483" spans="1:12" x14ac:dyDescent="0.3">
      <c r="A1483" t="s">
        <v>1488</v>
      </c>
      <c r="B1483" s="1">
        <v>39851</v>
      </c>
      <c r="C1483">
        <v>78</v>
      </c>
      <c r="D1483" t="s">
        <v>9</v>
      </c>
      <c r="E1483" t="s">
        <v>10</v>
      </c>
      <c r="F1483">
        <v>101400000</v>
      </c>
      <c r="G1483">
        <v>569937260.20000005</v>
      </c>
      <c r="H1483" t="s">
        <v>17</v>
      </c>
      <c r="I1483">
        <f>YEAR(Table1[[#This Row],[date]])</f>
        <v>2009</v>
      </c>
      <c r="J1483">
        <f>Table1[[#This Row],[revenue]]-Table1[[#This Row],[budget_x]]</f>
        <v>468537260.20000005</v>
      </c>
      <c r="K1483" s="7">
        <f>Table1[[#This Row],[profit /loss ]]/Table1[[#This Row],[budget_x]]</f>
        <v>4.6206830394477318</v>
      </c>
      <c r="L1483" t="str" cm="1">
        <f t="array" ref="L1483">_xlfn.IFS(Table1[[#This Row],[score]]&gt;70,"high",Table1[[#This Row],[score]]&gt;50,"medium",Table1[[#This Row],[score]]&lt;=50,"low")</f>
        <v>high</v>
      </c>
    </row>
    <row r="1484" spans="1:12" x14ac:dyDescent="0.3">
      <c r="A1484" t="s">
        <v>1489</v>
      </c>
      <c r="B1484" s="1">
        <v>36084</v>
      </c>
      <c r="C1484">
        <v>60</v>
      </c>
      <c r="D1484" t="s">
        <v>9</v>
      </c>
      <c r="E1484" t="s">
        <v>10</v>
      </c>
      <c r="F1484">
        <v>25000000</v>
      </c>
      <c r="G1484">
        <v>50692188</v>
      </c>
      <c r="H1484" t="s">
        <v>17</v>
      </c>
      <c r="I1484">
        <f>YEAR(Table1[[#This Row],[date]])</f>
        <v>1998</v>
      </c>
      <c r="J1484">
        <f>Table1[[#This Row],[revenue]]-Table1[[#This Row],[budget_x]]</f>
        <v>25692188</v>
      </c>
      <c r="K1484" s="7">
        <f>Table1[[#This Row],[profit /loss ]]/Table1[[#This Row],[budget_x]]</f>
        <v>1.02768752</v>
      </c>
      <c r="L1484" t="str" cm="1">
        <f t="array" ref="L1484">_xlfn.IFS(Table1[[#This Row],[score]]&gt;70,"high",Table1[[#This Row],[score]]&gt;50,"medium",Table1[[#This Row],[score]]&lt;=50,"low")</f>
        <v>medium</v>
      </c>
    </row>
    <row r="1485" spans="1:12" x14ac:dyDescent="0.3">
      <c r="A1485" t="s">
        <v>1490</v>
      </c>
      <c r="B1485" s="1">
        <v>41839</v>
      </c>
      <c r="C1485">
        <v>48</v>
      </c>
      <c r="D1485" t="s">
        <v>9</v>
      </c>
      <c r="E1485" t="s">
        <v>69</v>
      </c>
      <c r="F1485">
        <v>104000000</v>
      </c>
      <c r="G1485">
        <v>904907413</v>
      </c>
      <c r="H1485" t="s">
        <v>143</v>
      </c>
      <c r="I1485">
        <f>YEAR(Table1[[#This Row],[date]])</f>
        <v>2014</v>
      </c>
      <c r="J1485">
        <f>Table1[[#This Row],[revenue]]-Table1[[#This Row],[budget_x]]</f>
        <v>800907413</v>
      </c>
      <c r="K1485" s="7">
        <f>Table1[[#This Row],[profit /loss ]]/Table1[[#This Row],[budget_x]]</f>
        <v>7.7010328173076923</v>
      </c>
      <c r="L1485" t="str" cm="1">
        <f t="array" ref="L1485">_xlfn.IFS(Table1[[#This Row],[score]]&gt;70,"high",Table1[[#This Row],[score]]&gt;50,"medium",Table1[[#This Row],[score]]&lt;=50,"low")</f>
        <v>low</v>
      </c>
    </row>
    <row r="1486" spans="1:12" x14ac:dyDescent="0.3">
      <c r="A1486" t="s">
        <v>1491</v>
      </c>
      <c r="B1486" s="1">
        <v>44383</v>
      </c>
      <c r="C1486">
        <v>69</v>
      </c>
      <c r="D1486" t="s">
        <v>9</v>
      </c>
      <c r="E1486" t="s">
        <v>10</v>
      </c>
      <c r="F1486">
        <v>15000000</v>
      </c>
      <c r="G1486">
        <v>8804000</v>
      </c>
      <c r="H1486" t="s">
        <v>11</v>
      </c>
      <c r="I1486">
        <f>YEAR(Table1[[#This Row],[date]])</f>
        <v>2021</v>
      </c>
      <c r="J1486">
        <f>Table1[[#This Row],[revenue]]-Table1[[#This Row],[budget_x]]</f>
        <v>-6196000</v>
      </c>
      <c r="K1486" s="7">
        <f>Table1[[#This Row],[profit /loss ]]/Table1[[#This Row],[budget_x]]</f>
        <v>-0.41306666666666669</v>
      </c>
      <c r="L1486" t="str" cm="1">
        <f t="array" ref="L1486">_xlfn.IFS(Table1[[#This Row],[score]]&gt;70,"high",Table1[[#This Row],[score]]&gt;50,"medium",Table1[[#This Row],[score]]&lt;=50,"low")</f>
        <v>medium</v>
      </c>
    </row>
    <row r="1487" spans="1:12" x14ac:dyDescent="0.3">
      <c r="A1487" t="s">
        <v>1492</v>
      </c>
      <c r="B1487" s="1">
        <v>35684</v>
      </c>
      <c r="C1487">
        <v>72</v>
      </c>
      <c r="D1487" t="s">
        <v>9</v>
      </c>
      <c r="E1487" t="s">
        <v>10</v>
      </c>
      <c r="F1487">
        <v>90000000</v>
      </c>
      <c r="G1487">
        <v>587790539</v>
      </c>
      <c r="H1487" t="s">
        <v>11</v>
      </c>
      <c r="I1487">
        <f>YEAR(Table1[[#This Row],[date]])</f>
        <v>1997</v>
      </c>
      <c r="J1487">
        <f>Table1[[#This Row],[revenue]]-Table1[[#This Row],[budget_x]]</f>
        <v>497790539</v>
      </c>
      <c r="K1487" s="7">
        <f>Table1[[#This Row],[profit /loss ]]/Table1[[#This Row],[budget_x]]</f>
        <v>5.5310059888888885</v>
      </c>
      <c r="L1487" t="str" cm="1">
        <f t="array" ref="L1487">_xlfn.IFS(Table1[[#This Row],[score]]&gt;70,"high",Table1[[#This Row],[score]]&gt;50,"medium",Table1[[#This Row],[score]]&lt;=50,"low")</f>
        <v>high</v>
      </c>
    </row>
    <row r="1488" spans="1:12" x14ac:dyDescent="0.3">
      <c r="A1488" t="s">
        <v>1493</v>
      </c>
      <c r="B1488" s="1">
        <v>37945</v>
      </c>
      <c r="C1488">
        <v>62</v>
      </c>
      <c r="D1488" t="s">
        <v>9</v>
      </c>
      <c r="E1488" t="s">
        <v>10</v>
      </c>
      <c r="F1488">
        <v>9000000</v>
      </c>
      <c r="G1488">
        <v>107967319</v>
      </c>
      <c r="H1488" t="s">
        <v>11</v>
      </c>
      <c r="I1488">
        <f>YEAR(Table1[[#This Row],[date]])</f>
        <v>2003</v>
      </c>
      <c r="J1488">
        <f>Table1[[#This Row],[revenue]]-Table1[[#This Row],[budget_x]]</f>
        <v>98967319</v>
      </c>
      <c r="K1488" s="7">
        <f>Table1[[#This Row],[profit /loss ]]/Table1[[#This Row],[budget_x]]</f>
        <v>10.996368777777779</v>
      </c>
      <c r="L1488" t="str" cm="1">
        <f t="array" ref="L1488">_xlfn.IFS(Table1[[#This Row],[score]]&gt;70,"high",Table1[[#This Row],[score]]&gt;50,"medium",Table1[[#This Row],[score]]&lt;=50,"low")</f>
        <v>medium</v>
      </c>
    </row>
    <row r="1489" spans="1:12" x14ac:dyDescent="0.3">
      <c r="A1489" t="s">
        <v>1493</v>
      </c>
      <c r="B1489" s="1">
        <v>37945</v>
      </c>
      <c r="C1489">
        <v>62</v>
      </c>
      <c r="D1489" t="s">
        <v>9</v>
      </c>
      <c r="E1489" t="s">
        <v>10</v>
      </c>
      <c r="F1489">
        <v>140000</v>
      </c>
      <c r="G1489">
        <v>26572439</v>
      </c>
      <c r="H1489" t="s">
        <v>11</v>
      </c>
      <c r="I1489">
        <f>YEAR(Table1[[#This Row],[date]])</f>
        <v>2003</v>
      </c>
      <c r="J1489">
        <f>Table1[[#This Row],[revenue]]-Table1[[#This Row],[budget_x]]</f>
        <v>26432439</v>
      </c>
      <c r="K1489" s="7">
        <f>Table1[[#This Row],[profit /loss ]]/Table1[[#This Row],[budget_x]]</f>
        <v>188.8031357142857</v>
      </c>
      <c r="L1489" t="str" cm="1">
        <f t="array" ref="L1489">_xlfn.IFS(Table1[[#This Row],[score]]&gt;70,"high",Table1[[#This Row],[score]]&gt;50,"medium",Table1[[#This Row],[score]]&lt;=50,"low")</f>
        <v>medium</v>
      </c>
    </row>
    <row r="1490" spans="1:12" x14ac:dyDescent="0.3">
      <c r="A1490" t="s">
        <v>1494</v>
      </c>
      <c r="B1490" s="1">
        <v>45014</v>
      </c>
      <c r="C1490">
        <v>68</v>
      </c>
      <c r="D1490" t="s">
        <v>9</v>
      </c>
      <c r="E1490" t="s">
        <v>15</v>
      </c>
      <c r="F1490">
        <v>118500000</v>
      </c>
      <c r="G1490">
        <v>475938933.60000002</v>
      </c>
      <c r="H1490" t="s">
        <v>25</v>
      </c>
      <c r="I1490">
        <f>YEAR(Table1[[#This Row],[date]])</f>
        <v>2023</v>
      </c>
      <c r="J1490">
        <f>Table1[[#This Row],[revenue]]-Table1[[#This Row],[budget_x]]</f>
        <v>357438933.60000002</v>
      </c>
      <c r="K1490" s="7">
        <f>Table1[[#This Row],[profit /loss ]]/Table1[[#This Row],[budget_x]]</f>
        <v>3.0163623088607596</v>
      </c>
      <c r="L1490" t="str" cm="1">
        <f t="array" ref="L1490">_xlfn.IFS(Table1[[#This Row],[score]]&gt;70,"high",Table1[[#This Row],[score]]&gt;50,"medium",Table1[[#This Row],[score]]&lt;=50,"low")</f>
        <v>medium</v>
      </c>
    </row>
    <row r="1491" spans="1:12" x14ac:dyDescent="0.3">
      <c r="A1491" t="s">
        <v>1495</v>
      </c>
      <c r="B1491" s="1">
        <v>44959</v>
      </c>
      <c r="C1491">
        <v>66</v>
      </c>
      <c r="D1491" t="s">
        <v>9</v>
      </c>
      <c r="E1491" t="s">
        <v>69</v>
      </c>
      <c r="F1491">
        <v>170400000</v>
      </c>
      <c r="G1491">
        <v>579374543.20000005</v>
      </c>
      <c r="H1491" t="s">
        <v>11</v>
      </c>
      <c r="I1491">
        <f>YEAR(Table1[[#This Row],[date]])</f>
        <v>2023</v>
      </c>
      <c r="J1491">
        <f>Table1[[#This Row],[revenue]]-Table1[[#This Row],[budget_x]]</f>
        <v>408974543.20000005</v>
      </c>
      <c r="K1491" s="7">
        <f>Table1[[#This Row],[profit /loss ]]/Table1[[#This Row],[budget_x]]</f>
        <v>2.4000853474178405</v>
      </c>
      <c r="L1491" t="str" cm="1">
        <f t="array" ref="L1491">_xlfn.IFS(Table1[[#This Row],[score]]&gt;70,"high",Table1[[#This Row],[score]]&gt;50,"medium",Table1[[#This Row],[score]]&lt;=50,"low")</f>
        <v>medium</v>
      </c>
    </row>
    <row r="1492" spans="1:12" x14ac:dyDescent="0.3">
      <c r="A1492" t="s">
        <v>1496</v>
      </c>
      <c r="B1492" s="1">
        <v>35979</v>
      </c>
      <c r="C1492">
        <v>68</v>
      </c>
      <c r="D1492" t="s">
        <v>9</v>
      </c>
      <c r="E1492" t="s">
        <v>10</v>
      </c>
      <c r="F1492">
        <v>140000000</v>
      </c>
      <c r="G1492">
        <v>554600000</v>
      </c>
      <c r="H1492" t="s">
        <v>11</v>
      </c>
      <c r="I1492">
        <f>YEAR(Table1[[#This Row],[date]])</f>
        <v>1998</v>
      </c>
      <c r="J1492">
        <f>Table1[[#This Row],[revenue]]-Table1[[#This Row],[budget_x]]</f>
        <v>414600000</v>
      </c>
      <c r="K1492" s="7">
        <f>Table1[[#This Row],[profit /loss ]]/Table1[[#This Row],[budget_x]]</f>
        <v>2.9614285714285713</v>
      </c>
      <c r="L1492" t="str" cm="1">
        <f t="array" ref="L1492">_xlfn.IFS(Table1[[#This Row],[score]]&gt;70,"high",Table1[[#This Row],[score]]&gt;50,"medium",Table1[[#This Row],[score]]&lt;=50,"low")</f>
        <v>medium</v>
      </c>
    </row>
    <row r="1493" spans="1:12" x14ac:dyDescent="0.3">
      <c r="A1493" t="s">
        <v>1497</v>
      </c>
      <c r="B1493" s="1">
        <v>42160</v>
      </c>
      <c r="C1493">
        <v>67</v>
      </c>
      <c r="D1493" t="s">
        <v>9</v>
      </c>
      <c r="E1493" t="s">
        <v>10</v>
      </c>
      <c r="F1493">
        <v>156000000</v>
      </c>
      <c r="G1493">
        <v>562387704</v>
      </c>
      <c r="H1493" t="s">
        <v>17</v>
      </c>
      <c r="I1493">
        <f>YEAR(Table1[[#This Row],[date]])</f>
        <v>2015</v>
      </c>
      <c r="J1493">
        <f>Table1[[#This Row],[revenue]]-Table1[[#This Row],[budget_x]]</f>
        <v>406387704</v>
      </c>
      <c r="K1493" s="7">
        <f>Table1[[#This Row],[profit /loss ]]/Table1[[#This Row],[budget_x]]</f>
        <v>2.6050493846153846</v>
      </c>
      <c r="L1493" t="str" cm="1">
        <f t="array" ref="L1493">_xlfn.IFS(Table1[[#This Row],[score]]&gt;70,"high",Table1[[#This Row],[score]]&gt;50,"medium",Table1[[#This Row],[score]]&lt;=50,"low")</f>
        <v>medium</v>
      </c>
    </row>
    <row r="1494" spans="1:12" x14ac:dyDescent="0.3">
      <c r="A1494" t="s">
        <v>1498</v>
      </c>
      <c r="B1494" s="1">
        <v>40874</v>
      </c>
      <c r="C1494">
        <v>78</v>
      </c>
      <c r="D1494" t="s">
        <v>9</v>
      </c>
      <c r="E1494" t="s">
        <v>10</v>
      </c>
      <c r="F1494">
        <v>25000000</v>
      </c>
      <c r="G1494">
        <v>24215385</v>
      </c>
      <c r="H1494" t="s">
        <v>11</v>
      </c>
      <c r="I1494">
        <f>YEAR(Table1[[#This Row],[date]])</f>
        <v>2011</v>
      </c>
      <c r="J1494">
        <f>Table1[[#This Row],[revenue]]-Table1[[#This Row],[budget_x]]</f>
        <v>-784615</v>
      </c>
      <c r="K1494" s="7">
        <f>Table1[[#This Row],[profit /loss ]]/Table1[[#This Row],[budget_x]]</f>
        <v>-3.1384599999999999E-2</v>
      </c>
      <c r="L1494" t="str" cm="1">
        <f t="array" ref="L1494">_xlfn.IFS(Table1[[#This Row],[score]]&gt;70,"high",Table1[[#This Row],[score]]&gt;50,"medium",Table1[[#This Row],[score]]&lt;=50,"low")</f>
        <v>high</v>
      </c>
    </row>
    <row r="1495" spans="1:12" x14ac:dyDescent="0.3">
      <c r="A1495" t="s">
        <v>1499</v>
      </c>
      <c r="B1495" s="1">
        <v>41858</v>
      </c>
      <c r="C1495">
        <v>79</v>
      </c>
      <c r="D1495" t="s">
        <v>9</v>
      </c>
      <c r="E1495" t="s">
        <v>10</v>
      </c>
      <c r="F1495">
        <v>170000000</v>
      </c>
      <c r="G1495">
        <v>770882395</v>
      </c>
      <c r="H1495" t="s">
        <v>11</v>
      </c>
      <c r="I1495">
        <f>YEAR(Table1[[#This Row],[date]])</f>
        <v>2014</v>
      </c>
      <c r="J1495">
        <f>Table1[[#This Row],[revenue]]-Table1[[#This Row],[budget_x]]</f>
        <v>600882395</v>
      </c>
      <c r="K1495" s="7">
        <f>Table1[[#This Row],[profit /loss ]]/Table1[[#This Row],[budget_x]]</f>
        <v>3.5346023235294117</v>
      </c>
      <c r="L1495" t="str" cm="1">
        <f t="array" ref="L1495">_xlfn.IFS(Table1[[#This Row],[score]]&gt;70,"high",Table1[[#This Row],[score]]&gt;50,"medium",Table1[[#This Row],[score]]&lt;=50,"low")</f>
        <v>high</v>
      </c>
    </row>
    <row r="1496" spans="1:12" x14ac:dyDescent="0.3">
      <c r="A1496" t="s">
        <v>1500</v>
      </c>
      <c r="B1496" s="1">
        <v>43992</v>
      </c>
      <c r="C1496">
        <v>40</v>
      </c>
      <c r="D1496" t="s">
        <v>9</v>
      </c>
      <c r="E1496" t="s">
        <v>74</v>
      </c>
      <c r="F1496">
        <v>101800000</v>
      </c>
      <c r="G1496">
        <v>567601271.20000005</v>
      </c>
      <c r="H1496" t="s">
        <v>75</v>
      </c>
      <c r="I1496">
        <f>YEAR(Table1[[#This Row],[date]])</f>
        <v>2020</v>
      </c>
      <c r="J1496">
        <f>Table1[[#This Row],[revenue]]-Table1[[#This Row],[budget_x]]</f>
        <v>465801271.20000005</v>
      </c>
      <c r="K1496" s="7">
        <f>Table1[[#This Row],[profit /loss ]]/Table1[[#This Row],[budget_x]]</f>
        <v>4.5756509941060912</v>
      </c>
      <c r="L1496" t="str" cm="1">
        <f t="array" ref="L1496">_xlfn.IFS(Table1[[#This Row],[score]]&gt;70,"high",Table1[[#This Row],[score]]&gt;50,"medium",Table1[[#This Row],[score]]&lt;=50,"low")</f>
        <v>low</v>
      </c>
    </row>
    <row r="1497" spans="1:12" x14ac:dyDescent="0.3">
      <c r="A1497" t="s">
        <v>1501</v>
      </c>
      <c r="B1497" s="1">
        <v>39702</v>
      </c>
      <c r="C1497">
        <v>55</v>
      </c>
      <c r="D1497" t="s">
        <v>9</v>
      </c>
      <c r="E1497" t="s">
        <v>10</v>
      </c>
      <c r="F1497">
        <v>175000000</v>
      </c>
      <c r="G1497">
        <v>405760225</v>
      </c>
      <c r="H1497" t="s">
        <v>11</v>
      </c>
      <c r="I1497">
        <f>YEAR(Table1[[#This Row],[date]])</f>
        <v>2008</v>
      </c>
      <c r="J1497">
        <f>Table1[[#This Row],[revenue]]-Table1[[#This Row],[budget_x]]</f>
        <v>230760225</v>
      </c>
      <c r="K1497" s="7">
        <f>Table1[[#This Row],[profit /loss ]]/Table1[[#This Row],[budget_x]]</f>
        <v>1.3186298571428572</v>
      </c>
      <c r="L1497" t="str" cm="1">
        <f t="array" ref="L1497">_xlfn.IFS(Table1[[#This Row],[score]]&gt;70,"high",Table1[[#This Row],[score]]&gt;50,"medium",Table1[[#This Row],[score]]&lt;=50,"low")</f>
        <v>medium</v>
      </c>
    </row>
    <row r="1498" spans="1:12" x14ac:dyDescent="0.3">
      <c r="A1498" t="s">
        <v>1502</v>
      </c>
      <c r="B1498" s="1">
        <v>23021</v>
      </c>
      <c r="C1498">
        <v>80</v>
      </c>
      <c r="D1498" t="s">
        <v>9</v>
      </c>
      <c r="E1498" t="s">
        <v>10</v>
      </c>
      <c r="F1498">
        <v>15000000</v>
      </c>
      <c r="G1498">
        <v>69995047</v>
      </c>
      <c r="H1498" t="s">
        <v>11</v>
      </c>
      <c r="I1498">
        <f>YEAR(Table1[[#This Row],[date]])</f>
        <v>1963</v>
      </c>
      <c r="J1498">
        <f>Table1[[#This Row],[revenue]]-Table1[[#This Row],[budget_x]]</f>
        <v>54995047</v>
      </c>
      <c r="K1498" s="7">
        <f>Table1[[#This Row],[profit /loss ]]/Table1[[#This Row],[budget_x]]</f>
        <v>3.6663364666666665</v>
      </c>
      <c r="L1498" t="str" cm="1">
        <f t="array" ref="L1498">_xlfn.IFS(Table1[[#This Row],[score]]&gt;70,"high",Table1[[#This Row],[score]]&gt;50,"medium",Table1[[#This Row],[score]]&lt;=50,"low")</f>
        <v>high</v>
      </c>
    </row>
    <row r="1499" spans="1:12" x14ac:dyDescent="0.3">
      <c r="A1499" t="s">
        <v>1503</v>
      </c>
      <c r="B1499" s="1">
        <v>41529</v>
      </c>
      <c r="C1499">
        <v>63</v>
      </c>
      <c r="D1499" t="s">
        <v>9</v>
      </c>
      <c r="E1499" t="s">
        <v>10</v>
      </c>
      <c r="F1499">
        <v>38000000</v>
      </c>
      <c r="G1499">
        <v>94763758</v>
      </c>
      <c r="H1499" t="s">
        <v>11</v>
      </c>
      <c r="I1499">
        <f>YEAR(Table1[[#This Row],[date]])</f>
        <v>2013</v>
      </c>
      <c r="J1499">
        <f>Table1[[#This Row],[revenue]]-Table1[[#This Row],[budget_x]]</f>
        <v>56763758</v>
      </c>
      <c r="K1499" s="7">
        <f>Table1[[#This Row],[profit /loss ]]/Table1[[#This Row],[budget_x]]</f>
        <v>1.4937831052631578</v>
      </c>
      <c r="L1499" t="str" cm="1">
        <f t="array" ref="L1499">_xlfn.IFS(Table1[[#This Row],[score]]&gt;70,"high",Table1[[#This Row],[score]]&gt;50,"medium",Table1[[#This Row],[score]]&lt;=50,"low")</f>
        <v>medium</v>
      </c>
    </row>
    <row r="1500" spans="1:12" x14ac:dyDescent="0.3">
      <c r="A1500" t="s">
        <v>1504</v>
      </c>
      <c r="B1500" s="1">
        <v>42642</v>
      </c>
      <c r="C1500">
        <v>64</v>
      </c>
      <c r="D1500" t="s">
        <v>9</v>
      </c>
      <c r="E1500" t="s">
        <v>10</v>
      </c>
      <c r="F1500">
        <v>90000000</v>
      </c>
      <c r="G1500">
        <v>162122642</v>
      </c>
      <c r="H1500" t="s">
        <v>11</v>
      </c>
      <c r="I1500">
        <f>YEAR(Table1[[#This Row],[date]])</f>
        <v>2016</v>
      </c>
      <c r="J1500">
        <f>Table1[[#This Row],[revenue]]-Table1[[#This Row],[budget_x]]</f>
        <v>72122642</v>
      </c>
      <c r="K1500" s="7">
        <f>Table1[[#This Row],[profit /loss ]]/Table1[[#This Row],[budget_x]]</f>
        <v>0.80136268888888884</v>
      </c>
      <c r="L1500" t="str" cm="1">
        <f t="array" ref="L1500">_xlfn.IFS(Table1[[#This Row],[score]]&gt;70,"high",Table1[[#This Row],[score]]&gt;50,"medium",Table1[[#This Row],[score]]&lt;=50,"low")</f>
        <v>medium</v>
      </c>
    </row>
    <row r="1501" spans="1:12" x14ac:dyDescent="0.3">
      <c r="A1501" t="s">
        <v>1505</v>
      </c>
      <c r="B1501" s="1">
        <v>44075</v>
      </c>
      <c r="C1501">
        <v>71</v>
      </c>
      <c r="D1501" t="s">
        <v>9</v>
      </c>
      <c r="E1501" t="s">
        <v>10</v>
      </c>
      <c r="F1501">
        <v>69800000</v>
      </c>
      <c r="G1501">
        <v>466272700.80000001</v>
      </c>
      <c r="H1501" t="s">
        <v>17</v>
      </c>
      <c r="I1501">
        <f>YEAR(Table1[[#This Row],[date]])</f>
        <v>2020</v>
      </c>
      <c r="J1501">
        <f>Table1[[#This Row],[revenue]]-Table1[[#This Row],[budget_x]]</f>
        <v>396472700.80000001</v>
      </c>
      <c r="K1501" s="7">
        <f>Table1[[#This Row],[profit /loss ]]/Table1[[#This Row],[budget_x]]</f>
        <v>5.6801246532951293</v>
      </c>
      <c r="L1501" t="str" cm="1">
        <f t="array" ref="L1501">_xlfn.IFS(Table1[[#This Row],[score]]&gt;70,"high",Table1[[#This Row],[score]]&gt;50,"medium",Table1[[#This Row],[score]]&lt;=50,"low")</f>
        <v>high</v>
      </c>
    </row>
    <row r="1502" spans="1:12" x14ac:dyDescent="0.3">
      <c r="A1502" t="s">
        <v>1506</v>
      </c>
      <c r="B1502" s="1">
        <v>44898</v>
      </c>
      <c r="C1502">
        <v>86</v>
      </c>
      <c r="D1502" t="s">
        <v>9</v>
      </c>
      <c r="E1502" t="s">
        <v>69</v>
      </c>
      <c r="F1502">
        <v>9237023.8000000007</v>
      </c>
      <c r="G1502">
        <v>80004751</v>
      </c>
      <c r="H1502" t="s">
        <v>143</v>
      </c>
      <c r="I1502">
        <f>YEAR(Table1[[#This Row],[date]])</f>
        <v>2022</v>
      </c>
      <c r="J1502">
        <f>Table1[[#This Row],[revenue]]-Table1[[#This Row],[budget_x]]</f>
        <v>70767727.200000003</v>
      </c>
      <c r="K1502" s="7">
        <f>Table1[[#This Row],[profit /loss ]]/Table1[[#This Row],[budget_x]]</f>
        <v>7.6613126405498706</v>
      </c>
      <c r="L1502" t="str" cm="1">
        <f t="array" ref="L1502">_xlfn.IFS(Table1[[#This Row],[score]]&gt;70,"high",Table1[[#This Row],[score]]&gt;50,"medium",Table1[[#This Row],[score]]&lt;=50,"low")</f>
        <v>high</v>
      </c>
    </row>
    <row r="1503" spans="1:12" x14ac:dyDescent="0.3">
      <c r="A1503" t="s">
        <v>1507</v>
      </c>
      <c r="B1503" s="1">
        <v>40268</v>
      </c>
      <c r="C1503">
        <v>59</v>
      </c>
      <c r="D1503" t="s">
        <v>9</v>
      </c>
      <c r="E1503" t="s">
        <v>10</v>
      </c>
      <c r="F1503">
        <v>16000000</v>
      </c>
      <c r="G1503">
        <v>31943401</v>
      </c>
      <c r="H1503" t="s">
        <v>11</v>
      </c>
      <c r="I1503">
        <f>YEAR(Table1[[#This Row],[date]])</f>
        <v>2010</v>
      </c>
      <c r="J1503">
        <f>Table1[[#This Row],[revenue]]-Table1[[#This Row],[budget_x]]</f>
        <v>15943401</v>
      </c>
      <c r="K1503" s="7">
        <f>Table1[[#This Row],[profit /loss ]]/Table1[[#This Row],[budget_x]]</f>
        <v>0.99646256249999998</v>
      </c>
      <c r="L1503" t="str" cm="1">
        <f t="array" ref="L1503">_xlfn.IFS(Table1[[#This Row],[score]]&gt;70,"high",Table1[[#This Row],[score]]&gt;50,"medium",Table1[[#This Row],[score]]&lt;=50,"low")</f>
        <v>medium</v>
      </c>
    </row>
    <row r="1504" spans="1:12" x14ac:dyDescent="0.3">
      <c r="A1504" t="s">
        <v>1508</v>
      </c>
      <c r="B1504" s="1">
        <v>37847</v>
      </c>
      <c r="C1504">
        <v>68</v>
      </c>
      <c r="D1504" t="s">
        <v>9</v>
      </c>
      <c r="E1504" t="s">
        <v>10</v>
      </c>
      <c r="F1504">
        <v>75000000</v>
      </c>
      <c r="G1504">
        <v>85632458</v>
      </c>
      <c r="H1504" t="s">
        <v>11</v>
      </c>
      <c r="I1504">
        <f>YEAR(Table1[[#This Row],[date]])</f>
        <v>2003</v>
      </c>
      <c r="J1504">
        <f>Table1[[#This Row],[revenue]]-Table1[[#This Row],[budget_x]]</f>
        <v>10632458</v>
      </c>
      <c r="K1504" s="7">
        <f>Table1[[#This Row],[profit /loss ]]/Table1[[#This Row],[budget_x]]</f>
        <v>0.14176610666666667</v>
      </c>
      <c r="L1504" t="str" cm="1">
        <f t="array" ref="L1504">_xlfn.IFS(Table1[[#This Row],[score]]&gt;70,"high",Table1[[#This Row],[score]]&gt;50,"medium",Table1[[#This Row],[score]]&lt;=50,"low")</f>
        <v>medium</v>
      </c>
    </row>
    <row r="1505" spans="1:12" x14ac:dyDescent="0.3">
      <c r="A1505" t="s">
        <v>1509</v>
      </c>
      <c r="B1505" s="1">
        <v>44582</v>
      </c>
      <c r="C1505">
        <v>80</v>
      </c>
      <c r="D1505" t="s">
        <v>9</v>
      </c>
      <c r="E1505" t="s">
        <v>10</v>
      </c>
      <c r="F1505">
        <v>5845753.2000000002</v>
      </c>
      <c r="G1505">
        <v>9100000</v>
      </c>
      <c r="H1505" t="s">
        <v>17</v>
      </c>
      <c r="I1505">
        <f>YEAR(Table1[[#This Row],[date]])</f>
        <v>2022</v>
      </c>
      <c r="J1505">
        <f>Table1[[#This Row],[revenue]]-Table1[[#This Row],[budget_x]]</f>
        <v>3254246.8</v>
      </c>
      <c r="K1505" s="7">
        <f>Table1[[#This Row],[profit /loss ]]/Table1[[#This Row],[budget_x]]</f>
        <v>0.55668562949253475</v>
      </c>
      <c r="L1505" t="str" cm="1">
        <f t="array" ref="L1505">_xlfn.IFS(Table1[[#This Row],[score]]&gt;70,"high",Table1[[#This Row],[score]]&gt;50,"medium",Table1[[#This Row],[score]]&lt;=50,"low")</f>
        <v>high</v>
      </c>
    </row>
    <row r="1506" spans="1:12" x14ac:dyDescent="0.3">
      <c r="A1506" t="s">
        <v>1510</v>
      </c>
      <c r="B1506" s="1">
        <v>44400</v>
      </c>
      <c r="C1506">
        <v>67</v>
      </c>
      <c r="D1506" t="s">
        <v>9</v>
      </c>
      <c r="E1506" t="s">
        <v>10</v>
      </c>
      <c r="F1506">
        <v>60001500</v>
      </c>
      <c r="G1506">
        <v>238524</v>
      </c>
      <c r="H1506" t="s">
        <v>11</v>
      </c>
      <c r="I1506">
        <f>YEAR(Table1[[#This Row],[date]])</f>
        <v>2021</v>
      </c>
      <c r="J1506">
        <f>Table1[[#This Row],[revenue]]-Table1[[#This Row],[budget_x]]</f>
        <v>-59762976</v>
      </c>
      <c r="K1506" s="7">
        <f>Table1[[#This Row],[profit /loss ]]/Table1[[#This Row],[budget_x]]</f>
        <v>-0.99602469938251548</v>
      </c>
      <c r="L1506" t="str" cm="1">
        <f t="array" ref="L1506">_xlfn.IFS(Table1[[#This Row],[score]]&gt;70,"high",Table1[[#This Row],[score]]&gt;50,"medium",Table1[[#This Row],[score]]&lt;=50,"low")</f>
        <v>medium</v>
      </c>
    </row>
    <row r="1507" spans="1:12" x14ac:dyDescent="0.3">
      <c r="A1507" t="s">
        <v>1511</v>
      </c>
      <c r="B1507" s="1">
        <v>34935</v>
      </c>
      <c r="C1507">
        <v>69</v>
      </c>
      <c r="D1507" t="s">
        <v>9</v>
      </c>
      <c r="E1507" t="s">
        <v>10</v>
      </c>
      <c r="F1507">
        <v>55000000</v>
      </c>
      <c r="G1507">
        <v>347100000</v>
      </c>
      <c r="H1507" t="s">
        <v>11</v>
      </c>
      <c r="I1507">
        <f>YEAR(Table1[[#This Row],[date]])</f>
        <v>1995</v>
      </c>
      <c r="J1507">
        <f>Table1[[#This Row],[revenue]]-Table1[[#This Row],[budget_x]]</f>
        <v>292100000</v>
      </c>
      <c r="K1507" s="7">
        <f>Table1[[#This Row],[profit /loss ]]/Table1[[#This Row],[budget_x]]</f>
        <v>5.3109090909090906</v>
      </c>
      <c r="L1507" t="str" cm="1">
        <f t="array" ref="L1507">_xlfn.IFS(Table1[[#This Row],[score]]&gt;70,"high",Table1[[#This Row],[score]]&gt;50,"medium",Table1[[#This Row],[score]]&lt;=50,"low")</f>
        <v>medium</v>
      </c>
    </row>
    <row r="1508" spans="1:12" x14ac:dyDescent="0.3">
      <c r="A1508" t="s">
        <v>1512</v>
      </c>
      <c r="B1508" s="1">
        <v>40182</v>
      </c>
      <c r="C1508">
        <v>80</v>
      </c>
      <c r="D1508" t="s">
        <v>9</v>
      </c>
      <c r="E1508" t="s">
        <v>10</v>
      </c>
      <c r="F1508">
        <v>16000000</v>
      </c>
      <c r="G1508">
        <v>46749646</v>
      </c>
      <c r="H1508" t="s">
        <v>11</v>
      </c>
      <c r="I1508">
        <f>YEAR(Table1[[#This Row],[date]])</f>
        <v>2010</v>
      </c>
      <c r="J1508">
        <f>Table1[[#This Row],[revenue]]-Table1[[#This Row],[budget_x]]</f>
        <v>30749646</v>
      </c>
      <c r="K1508" s="7">
        <f>Table1[[#This Row],[profit /loss ]]/Table1[[#This Row],[budget_x]]</f>
        <v>1.9218528749999999</v>
      </c>
      <c r="L1508" t="str" cm="1">
        <f t="array" ref="L1508">_xlfn.IFS(Table1[[#This Row],[score]]&gt;70,"high",Table1[[#This Row],[score]]&gt;50,"medium",Table1[[#This Row],[score]]&lt;=50,"low")</f>
        <v>high</v>
      </c>
    </row>
    <row r="1509" spans="1:12" x14ac:dyDescent="0.3">
      <c r="A1509" t="s">
        <v>1513</v>
      </c>
      <c r="B1509" s="1">
        <v>44256</v>
      </c>
      <c r="C1509">
        <v>62</v>
      </c>
      <c r="D1509" t="s">
        <v>9</v>
      </c>
      <c r="E1509" t="s">
        <v>10</v>
      </c>
      <c r="F1509">
        <v>66890000</v>
      </c>
      <c r="G1509">
        <v>448572309.60000002</v>
      </c>
      <c r="H1509" t="s">
        <v>11</v>
      </c>
      <c r="I1509">
        <f>YEAR(Table1[[#This Row],[date]])</f>
        <v>2021</v>
      </c>
      <c r="J1509">
        <f>Table1[[#This Row],[revenue]]-Table1[[#This Row],[budget_x]]</f>
        <v>381682309.60000002</v>
      </c>
      <c r="K1509" s="7">
        <f>Table1[[#This Row],[profit /loss ]]/Table1[[#This Row],[budget_x]]</f>
        <v>5.7061191448647035</v>
      </c>
      <c r="L1509" t="str" cm="1">
        <f t="array" ref="L1509">_xlfn.IFS(Table1[[#This Row],[score]]&gt;70,"high",Table1[[#This Row],[score]]&gt;50,"medium",Table1[[#This Row],[score]]&lt;=50,"low")</f>
        <v>medium</v>
      </c>
    </row>
    <row r="1510" spans="1:12" x14ac:dyDescent="0.3">
      <c r="A1510" t="s">
        <v>1514</v>
      </c>
      <c r="B1510" s="1">
        <v>44342</v>
      </c>
      <c r="C1510">
        <v>61</v>
      </c>
      <c r="D1510" t="s">
        <v>9</v>
      </c>
      <c r="E1510" t="s">
        <v>171</v>
      </c>
      <c r="F1510">
        <v>2886392.4</v>
      </c>
      <c r="G1510">
        <v>700000</v>
      </c>
      <c r="H1510" t="s">
        <v>184</v>
      </c>
      <c r="I1510">
        <f>YEAR(Table1[[#This Row],[date]])</f>
        <v>2021</v>
      </c>
      <c r="J1510">
        <f>Table1[[#This Row],[revenue]]-Table1[[#This Row],[budget_x]]</f>
        <v>-2186392.4</v>
      </c>
      <c r="K1510" s="7">
        <f>Table1[[#This Row],[profit /loss ]]/Table1[[#This Row],[budget_x]]</f>
        <v>-0.75748273173113956</v>
      </c>
      <c r="L1510" t="str" cm="1">
        <f t="array" ref="L1510">_xlfn.IFS(Table1[[#This Row],[score]]&gt;70,"high",Table1[[#This Row],[score]]&gt;50,"medium",Table1[[#This Row],[score]]&lt;=50,"low")</f>
        <v>medium</v>
      </c>
    </row>
    <row r="1511" spans="1:12" x14ac:dyDescent="0.3">
      <c r="A1511" t="s">
        <v>1515</v>
      </c>
      <c r="B1511" s="1">
        <v>44435</v>
      </c>
      <c r="C1511">
        <v>42</v>
      </c>
      <c r="D1511" t="s">
        <v>9</v>
      </c>
      <c r="E1511" t="s">
        <v>69</v>
      </c>
      <c r="F1511">
        <v>130500000</v>
      </c>
      <c r="G1511">
        <v>181183628.40000001</v>
      </c>
      <c r="H1511" t="s">
        <v>143</v>
      </c>
      <c r="I1511">
        <f>YEAR(Table1[[#This Row],[date]])</f>
        <v>2021</v>
      </c>
      <c r="J1511">
        <f>Table1[[#This Row],[revenue]]-Table1[[#This Row],[budget_x]]</f>
        <v>50683628.400000006</v>
      </c>
      <c r="K1511" s="7">
        <f>Table1[[#This Row],[profit /loss ]]/Table1[[#This Row],[budget_x]]</f>
        <v>0.38838029425287363</v>
      </c>
      <c r="L1511" t="str" cm="1">
        <f t="array" ref="L1511">_xlfn.IFS(Table1[[#This Row],[score]]&gt;70,"high",Table1[[#This Row],[score]]&gt;50,"medium",Table1[[#This Row],[score]]&lt;=50,"low")</f>
        <v>low</v>
      </c>
    </row>
    <row r="1512" spans="1:12" x14ac:dyDescent="0.3">
      <c r="A1512" t="s">
        <v>1516</v>
      </c>
      <c r="B1512" s="1">
        <v>44813</v>
      </c>
      <c r="C1512">
        <v>62</v>
      </c>
      <c r="D1512" t="s">
        <v>9</v>
      </c>
      <c r="E1512" t="s">
        <v>10</v>
      </c>
      <c r="F1512">
        <v>72600000</v>
      </c>
      <c r="G1512">
        <v>298454437</v>
      </c>
      <c r="H1512" t="s">
        <v>17</v>
      </c>
      <c r="I1512">
        <f>YEAR(Table1[[#This Row],[date]])</f>
        <v>2022</v>
      </c>
      <c r="J1512">
        <f>Table1[[#This Row],[revenue]]-Table1[[#This Row],[budget_x]]</f>
        <v>225854437</v>
      </c>
      <c r="K1512" s="7">
        <f>Table1[[#This Row],[profit /loss ]]/Table1[[#This Row],[budget_x]]</f>
        <v>3.110942658402204</v>
      </c>
      <c r="L1512" t="str" cm="1">
        <f t="array" ref="L1512">_xlfn.IFS(Table1[[#This Row],[score]]&gt;70,"high",Table1[[#This Row],[score]]&gt;50,"medium",Table1[[#This Row],[score]]&lt;=50,"low")</f>
        <v>medium</v>
      </c>
    </row>
    <row r="1513" spans="1:12" x14ac:dyDescent="0.3">
      <c r="A1513" t="s">
        <v>1517</v>
      </c>
      <c r="B1513" s="1">
        <v>42901</v>
      </c>
      <c r="C1513">
        <v>64</v>
      </c>
      <c r="D1513" t="s">
        <v>9</v>
      </c>
      <c r="E1513" t="s">
        <v>10</v>
      </c>
      <c r="F1513">
        <v>75000000</v>
      </c>
      <c r="G1513">
        <v>1032809657</v>
      </c>
      <c r="H1513" t="s">
        <v>11</v>
      </c>
      <c r="I1513">
        <f>YEAR(Table1[[#This Row],[date]])</f>
        <v>2017</v>
      </c>
      <c r="J1513">
        <f>Table1[[#This Row],[revenue]]-Table1[[#This Row],[budget_x]]</f>
        <v>957809657</v>
      </c>
      <c r="K1513" s="7">
        <f>Table1[[#This Row],[profit /loss ]]/Table1[[#This Row],[budget_x]]</f>
        <v>12.770795426666666</v>
      </c>
      <c r="L1513" t="str" cm="1">
        <f t="array" ref="L1513">_xlfn.IFS(Table1[[#This Row],[score]]&gt;70,"high",Table1[[#This Row],[score]]&gt;50,"medium",Table1[[#This Row],[score]]&lt;=50,"low")</f>
        <v>medium</v>
      </c>
    </row>
    <row r="1514" spans="1:12" x14ac:dyDescent="0.3">
      <c r="A1514" t="s">
        <v>1518</v>
      </c>
      <c r="B1514" s="1">
        <v>40325</v>
      </c>
      <c r="C1514">
        <v>63</v>
      </c>
      <c r="D1514" t="s">
        <v>9</v>
      </c>
      <c r="E1514" t="s">
        <v>10</v>
      </c>
      <c r="F1514">
        <v>200000000</v>
      </c>
      <c r="G1514">
        <v>336365676</v>
      </c>
      <c r="H1514" t="s">
        <v>11</v>
      </c>
      <c r="I1514">
        <f>YEAR(Table1[[#This Row],[date]])</f>
        <v>2010</v>
      </c>
      <c r="J1514">
        <f>Table1[[#This Row],[revenue]]-Table1[[#This Row],[budget_x]]</f>
        <v>136365676</v>
      </c>
      <c r="K1514" s="7">
        <f>Table1[[#This Row],[profit /loss ]]/Table1[[#This Row],[budget_x]]</f>
        <v>0.68182838000000001</v>
      </c>
      <c r="L1514" t="str" cm="1">
        <f t="array" ref="L1514">_xlfn.IFS(Table1[[#This Row],[score]]&gt;70,"high",Table1[[#This Row],[score]]&gt;50,"medium",Table1[[#This Row],[score]]&lt;=50,"low")</f>
        <v>medium</v>
      </c>
    </row>
    <row r="1515" spans="1:12" x14ac:dyDescent="0.3">
      <c r="A1515" t="s">
        <v>1519</v>
      </c>
      <c r="B1515" s="1">
        <v>40823</v>
      </c>
      <c r="C1515">
        <v>48</v>
      </c>
      <c r="D1515" t="s">
        <v>9</v>
      </c>
      <c r="E1515" t="s">
        <v>10</v>
      </c>
      <c r="F1515">
        <v>148800000</v>
      </c>
      <c r="G1515">
        <v>904907413</v>
      </c>
      <c r="H1515" t="s">
        <v>17</v>
      </c>
      <c r="I1515">
        <f>YEAR(Table1[[#This Row],[date]])</f>
        <v>2011</v>
      </c>
      <c r="J1515">
        <f>Table1[[#This Row],[revenue]]-Table1[[#This Row],[budget_x]]</f>
        <v>756107413</v>
      </c>
      <c r="K1515" s="7">
        <f>Table1[[#This Row],[profit /loss ]]/Table1[[#This Row],[budget_x]]</f>
        <v>5.0813670228494621</v>
      </c>
      <c r="L1515" t="str" cm="1">
        <f t="array" ref="L1515">_xlfn.IFS(Table1[[#This Row],[score]]&gt;70,"high",Table1[[#This Row],[score]]&gt;50,"medium",Table1[[#This Row],[score]]&lt;=50,"low")</f>
        <v>low</v>
      </c>
    </row>
    <row r="1516" spans="1:12" x14ac:dyDescent="0.3">
      <c r="A1516">
        <v>9</v>
      </c>
      <c r="B1516" s="1">
        <v>40059</v>
      </c>
      <c r="C1516">
        <v>69</v>
      </c>
      <c r="D1516" t="s">
        <v>9</v>
      </c>
      <c r="E1516" t="s">
        <v>10</v>
      </c>
      <c r="F1516">
        <v>30000000</v>
      </c>
      <c r="G1516">
        <v>48559999</v>
      </c>
      <c r="H1516" t="s">
        <v>11</v>
      </c>
      <c r="I1516">
        <f>YEAR(Table1[[#This Row],[date]])</f>
        <v>2009</v>
      </c>
      <c r="J1516">
        <f>Table1[[#This Row],[revenue]]-Table1[[#This Row],[budget_x]]</f>
        <v>18559999</v>
      </c>
      <c r="K1516" s="7">
        <f>Table1[[#This Row],[profit /loss ]]/Table1[[#This Row],[budget_x]]</f>
        <v>0.61866663333333338</v>
      </c>
      <c r="L1516" t="str" cm="1">
        <f t="array" ref="L1516">_xlfn.IFS(Table1[[#This Row],[score]]&gt;70,"high",Table1[[#This Row],[score]]&gt;50,"medium",Table1[[#This Row],[score]]&lt;=50,"low")</f>
        <v>medium</v>
      </c>
    </row>
    <row r="1517" spans="1:12" x14ac:dyDescent="0.3">
      <c r="A1517" t="s">
        <v>1520</v>
      </c>
      <c r="B1517" s="1">
        <v>44538</v>
      </c>
      <c r="C1517">
        <v>75</v>
      </c>
      <c r="D1517" t="s">
        <v>9</v>
      </c>
      <c r="E1517" t="s">
        <v>10</v>
      </c>
      <c r="F1517">
        <v>111000000</v>
      </c>
      <c r="G1517">
        <v>621482816.20000005</v>
      </c>
      <c r="H1517" t="s">
        <v>11</v>
      </c>
      <c r="I1517">
        <f>YEAR(Table1[[#This Row],[date]])</f>
        <v>2021</v>
      </c>
      <c r="J1517">
        <f>Table1[[#This Row],[revenue]]-Table1[[#This Row],[budget_x]]</f>
        <v>510482816.20000005</v>
      </c>
      <c r="K1517" s="7">
        <f>Table1[[#This Row],[profit /loss ]]/Table1[[#This Row],[budget_x]]</f>
        <v>4.5989442900900901</v>
      </c>
      <c r="L1517" t="str" cm="1">
        <f t="array" ref="L1517">_xlfn.IFS(Table1[[#This Row],[score]]&gt;70,"high",Table1[[#This Row],[score]]&gt;50,"medium",Table1[[#This Row],[score]]&lt;=50,"low")</f>
        <v>high</v>
      </c>
    </row>
    <row r="1518" spans="1:12" x14ac:dyDescent="0.3">
      <c r="A1518" t="s">
        <v>1521</v>
      </c>
      <c r="B1518" s="1">
        <v>42684</v>
      </c>
      <c r="C1518">
        <v>76</v>
      </c>
      <c r="D1518" t="s">
        <v>9</v>
      </c>
      <c r="E1518" t="s">
        <v>10</v>
      </c>
      <c r="F1518">
        <v>47000000</v>
      </c>
      <c r="G1518">
        <v>202754970</v>
      </c>
      <c r="H1518" t="s">
        <v>11</v>
      </c>
      <c r="I1518">
        <f>YEAR(Table1[[#This Row],[date]])</f>
        <v>2016</v>
      </c>
      <c r="J1518">
        <f>Table1[[#This Row],[revenue]]-Table1[[#This Row],[budget_x]]</f>
        <v>155754970</v>
      </c>
      <c r="K1518" s="7">
        <f>Table1[[#This Row],[profit /loss ]]/Table1[[#This Row],[budget_x]]</f>
        <v>3.3139355319148938</v>
      </c>
      <c r="L1518" t="str" cm="1">
        <f t="array" ref="L1518">_xlfn.IFS(Table1[[#This Row],[score]]&gt;70,"high",Table1[[#This Row],[score]]&gt;50,"medium",Table1[[#This Row],[score]]&lt;=50,"low")</f>
        <v>high</v>
      </c>
    </row>
    <row r="1519" spans="1:12" x14ac:dyDescent="0.3">
      <c r="A1519" t="s">
        <v>1522</v>
      </c>
      <c r="B1519" s="1">
        <v>40397</v>
      </c>
      <c r="C1519">
        <v>49</v>
      </c>
      <c r="D1519" t="s">
        <v>9</v>
      </c>
      <c r="E1519" t="s">
        <v>10</v>
      </c>
      <c r="F1519">
        <v>96200000</v>
      </c>
      <c r="G1519">
        <v>747112636.60000002</v>
      </c>
      <c r="H1519" t="s">
        <v>11</v>
      </c>
      <c r="I1519">
        <f>YEAR(Table1[[#This Row],[date]])</f>
        <v>2010</v>
      </c>
      <c r="J1519">
        <f>Table1[[#This Row],[revenue]]-Table1[[#This Row],[budget_x]]</f>
        <v>650912636.60000002</v>
      </c>
      <c r="K1519" s="7">
        <f>Table1[[#This Row],[profit /loss ]]/Table1[[#This Row],[budget_x]]</f>
        <v>6.7662436237006238</v>
      </c>
      <c r="L1519" t="str" cm="1">
        <f t="array" ref="L1519">_xlfn.IFS(Table1[[#This Row],[score]]&gt;70,"high",Table1[[#This Row],[score]]&gt;50,"medium",Table1[[#This Row],[score]]&lt;=50,"low")</f>
        <v>low</v>
      </c>
    </row>
    <row r="1520" spans="1:12" x14ac:dyDescent="0.3">
      <c r="A1520" t="s">
        <v>1523</v>
      </c>
      <c r="B1520" s="1">
        <v>37616</v>
      </c>
      <c r="C1520">
        <v>75</v>
      </c>
      <c r="D1520" t="s">
        <v>9</v>
      </c>
      <c r="E1520" t="s">
        <v>10</v>
      </c>
      <c r="F1520">
        <v>100000000</v>
      </c>
      <c r="G1520">
        <v>91800000</v>
      </c>
      <c r="H1520" t="s">
        <v>11</v>
      </c>
      <c r="I1520">
        <f>YEAR(Table1[[#This Row],[date]])</f>
        <v>2002</v>
      </c>
      <c r="J1520">
        <f>Table1[[#This Row],[revenue]]-Table1[[#This Row],[budget_x]]</f>
        <v>-8200000</v>
      </c>
      <c r="K1520" s="7">
        <f>Table1[[#This Row],[profit /loss ]]/Table1[[#This Row],[budget_x]]</f>
        <v>-8.2000000000000003E-2</v>
      </c>
      <c r="L1520" t="str" cm="1">
        <f t="array" ref="L1520">_xlfn.IFS(Table1[[#This Row],[score]]&gt;70,"high",Table1[[#This Row],[score]]&gt;50,"medium",Table1[[#This Row],[score]]&lt;=50,"low")</f>
        <v>high</v>
      </c>
    </row>
    <row r="1521" spans="1:12" x14ac:dyDescent="0.3">
      <c r="A1521" t="s">
        <v>1524</v>
      </c>
      <c r="B1521" s="1">
        <v>41494</v>
      </c>
      <c r="C1521">
        <v>73</v>
      </c>
      <c r="D1521" t="s">
        <v>9</v>
      </c>
      <c r="E1521" t="s">
        <v>10</v>
      </c>
      <c r="F1521">
        <v>75000000</v>
      </c>
      <c r="G1521">
        <v>342769200</v>
      </c>
      <c r="H1521" t="s">
        <v>11</v>
      </c>
      <c r="I1521">
        <f>YEAR(Table1[[#This Row],[date]])</f>
        <v>2013</v>
      </c>
      <c r="J1521">
        <f>Table1[[#This Row],[revenue]]-Table1[[#This Row],[budget_x]]</f>
        <v>267769200</v>
      </c>
      <c r="K1521" s="7">
        <f>Table1[[#This Row],[profit /loss ]]/Table1[[#This Row],[budget_x]]</f>
        <v>3.5702560000000001</v>
      </c>
      <c r="L1521" t="str" cm="1">
        <f t="array" ref="L1521">_xlfn.IFS(Table1[[#This Row],[score]]&gt;70,"high",Table1[[#This Row],[score]]&gt;50,"medium",Table1[[#This Row],[score]]&lt;=50,"low")</f>
        <v>high</v>
      </c>
    </row>
    <row r="1522" spans="1:12" x14ac:dyDescent="0.3">
      <c r="A1522" t="s">
        <v>1525</v>
      </c>
      <c r="B1522" s="1">
        <v>30183</v>
      </c>
      <c r="C1522">
        <v>80</v>
      </c>
      <c r="D1522" t="s">
        <v>9</v>
      </c>
      <c r="E1522" t="s">
        <v>10</v>
      </c>
      <c r="F1522">
        <v>38000000</v>
      </c>
      <c r="G1522">
        <v>27573078</v>
      </c>
      <c r="H1522" t="s">
        <v>11</v>
      </c>
      <c r="I1522">
        <f>YEAR(Table1[[#This Row],[date]])</f>
        <v>1982</v>
      </c>
      <c r="J1522">
        <f>Table1[[#This Row],[revenue]]-Table1[[#This Row],[budget_x]]</f>
        <v>-10426922</v>
      </c>
      <c r="K1522" s="7">
        <f>Table1[[#This Row],[profit /loss ]]/Table1[[#This Row],[budget_x]]</f>
        <v>-0.27439268421052632</v>
      </c>
      <c r="L1522" t="str" cm="1">
        <f t="array" ref="L1522">_xlfn.IFS(Table1[[#This Row],[score]]&gt;70,"high",Table1[[#This Row],[score]]&gt;50,"medium",Table1[[#This Row],[score]]&lt;=50,"low")</f>
        <v>high</v>
      </c>
    </row>
    <row r="1523" spans="1:12" x14ac:dyDescent="0.3">
      <c r="A1523" t="s">
        <v>1526</v>
      </c>
      <c r="B1523" s="1">
        <v>33248</v>
      </c>
      <c r="C1523">
        <v>62</v>
      </c>
      <c r="D1523" t="s">
        <v>9</v>
      </c>
      <c r="E1523" t="s">
        <v>10</v>
      </c>
      <c r="F1523">
        <v>35000000</v>
      </c>
      <c r="G1523">
        <v>54768418</v>
      </c>
      <c r="H1523" t="s">
        <v>11</v>
      </c>
      <c r="I1523">
        <f>YEAR(Table1[[#This Row],[date]])</f>
        <v>1991</v>
      </c>
      <c r="J1523">
        <f>Table1[[#This Row],[revenue]]-Table1[[#This Row],[budget_x]]</f>
        <v>19768418</v>
      </c>
      <c r="K1523" s="7">
        <f>Table1[[#This Row],[profit /loss ]]/Table1[[#This Row],[budget_x]]</f>
        <v>0.56481194285714287</v>
      </c>
      <c r="L1523" t="str" cm="1">
        <f t="array" ref="L1523">_xlfn.IFS(Table1[[#This Row],[score]]&gt;70,"high",Table1[[#This Row],[score]]&gt;50,"medium",Table1[[#This Row],[score]]&lt;=50,"low")</f>
        <v>medium</v>
      </c>
    </row>
    <row r="1524" spans="1:12" x14ac:dyDescent="0.3">
      <c r="A1524" t="s">
        <v>1527</v>
      </c>
      <c r="B1524" s="1">
        <v>43636</v>
      </c>
      <c r="C1524">
        <v>70</v>
      </c>
      <c r="D1524" t="s">
        <v>9</v>
      </c>
      <c r="E1524" t="s">
        <v>10</v>
      </c>
      <c r="F1524">
        <v>80000000</v>
      </c>
      <c r="G1524">
        <v>446109716</v>
      </c>
      <c r="H1524" t="s">
        <v>11</v>
      </c>
      <c r="I1524">
        <f>YEAR(Table1[[#This Row],[date]])</f>
        <v>2019</v>
      </c>
      <c r="J1524">
        <f>Table1[[#This Row],[revenue]]-Table1[[#This Row],[budget_x]]</f>
        <v>366109716</v>
      </c>
      <c r="K1524" s="7">
        <f>Table1[[#This Row],[profit /loss ]]/Table1[[#This Row],[budget_x]]</f>
        <v>4.5763714499999999</v>
      </c>
      <c r="L1524" t="str" cm="1">
        <f t="array" ref="L1524">_xlfn.IFS(Table1[[#This Row],[score]]&gt;70,"high",Table1[[#This Row],[score]]&gt;50,"medium",Table1[[#This Row],[score]]&lt;=50,"low")</f>
        <v>medium</v>
      </c>
    </row>
    <row r="1525" spans="1:12" x14ac:dyDescent="0.3">
      <c r="A1525" t="s">
        <v>1528</v>
      </c>
      <c r="B1525" s="1">
        <v>38077</v>
      </c>
      <c r="C1525">
        <v>53</v>
      </c>
      <c r="D1525" t="s">
        <v>9</v>
      </c>
      <c r="E1525" t="s">
        <v>10</v>
      </c>
      <c r="F1525">
        <v>109000000</v>
      </c>
      <c r="G1525">
        <v>133800000</v>
      </c>
      <c r="H1525" t="s">
        <v>11</v>
      </c>
      <c r="I1525">
        <f>YEAR(Table1[[#This Row],[date]])</f>
        <v>2004</v>
      </c>
      <c r="J1525">
        <f>Table1[[#This Row],[revenue]]-Table1[[#This Row],[budget_x]]</f>
        <v>24800000</v>
      </c>
      <c r="K1525" s="7">
        <f>Table1[[#This Row],[profit /loss ]]/Table1[[#This Row],[budget_x]]</f>
        <v>0.22752293577981653</v>
      </c>
      <c r="L1525" t="str" cm="1">
        <f t="array" ref="L1525">_xlfn.IFS(Table1[[#This Row],[score]]&gt;70,"high",Table1[[#This Row],[score]]&gt;50,"medium",Table1[[#This Row],[score]]&lt;=50,"low")</f>
        <v>medium</v>
      </c>
    </row>
    <row r="1526" spans="1:12" x14ac:dyDescent="0.3">
      <c r="A1526" t="s">
        <v>1529</v>
      </c>
      <c r="B1526" s="1">
        <v>44329</v>
      </c>
      <c r="C1526">
        <v>61</v>
      </c>
      <c r="D1526" t="s">
        <v>9</v>
      </c>
      <c r="E1526" t="s">
        <v>10</v>
      </c>
      <c r="F1526">
        <v>20000000</v>
      </c>
      <c r="G1526">
        <v>40618920</v>
      </c>
      <c r="H1526" t="s">
        <v>11</v>
      </c>
      <c r="I1526">
        <f>YEAR(Table1[[#This Row],[date]])</f>
        <v>2021</v>
      </c>
      <c r="J1526">
        <f>Table1[[#This Row],[revenue]]-Table1[[#This Row],[budget_x]]</f>
        <v>20618920</v>
      </c>
      <c r="K1526" s="7">
        <f>Table1[[#This Row],[profit /loss ]]/Table1[[#This Row],[budget_x]]</f>
        <v>1.0309459999999999</v>
      </c>
      <c r="L1526" t="str" cm="1">
        <f t="array" ref="L1526">_xlfn.IFS(Table1[[#This Row],[score]]&gt;70,"high",Table1[[#This Row],[score]]&gt;50,"medium",Table1[[#This Row],[score]]&lt;=50,"low")</f>
        <v>medium</v>
      </c>
    </row>
    <row r="1527" spans="1:12" x14ac:dyDescent="0.3">
      <c r="A1527" t="s">
        <v>1530</v>
      </c>
      <c r="B1527" s="1">
        <v>43405</v>
      </c>
      <c r="C1527">
        <v>80</v>
      </c>
      <c r="D1527" t="s">
        <v>9</v>
      </c>
      <c r="E1527" t="s">
        <v>10</v>
      </c>
      <c r="F1527">
        <v>55000000</v>
      </c>
      <c r="G1527">
        <v>882205260</v>
      </c>
      <c r="H1527" t="s">
        <v>11</v>
      </c>
      <c r="I1527">
        <f>YEAR(Table1[[#This Row],[date]])</f>
        <v>2018</v>
      </c>
      <c r="J1527">
        <f>Table1[[#This Row],[revenue]]-Table1[[#This Row],[budget_x]]</f>
        <v>827205260</v>
      </c>
      <c r="K1527" s="7">
        <f>Table1[[#This Row],[profit /loss ]]/Table1[[#This Row],[budget_x]]</f>
        <v>15.040095636363636</v>
      </c>
      <c r="L1527" t="str" cm="1">
        <f t="array" ref="L1527">_xlfn.IFS(Table1[[#This Row],[score]]&gt;70,"high",Table1[[#This Row],[score]]&gt;50,"medium",Table1[[#This Row],[score]]&lt;=50,"low")</f>
        <v>high</v>
      </c>
    </row>
    <row r="1528" spans="1:12" x14ac:dyDescent="0.3">
      <c r="A1528" t="s">
        <v>1531</v>
      </c>
      <c r="B1528" s="1">
        <v>43831</v>
      </c>
      <c r="C1528">
        <v>77</v>
      </c>
      <c r="D1528" t="s">
        <v>9</v>
      </c>
      <c r="E1528" t="s">
        <v>10</v>
      </c>
      <c r="F1528">
        <v>22000000</v>
      </c>
      <c r="G1528">
        <v>113152222</v>
      </c>
      <c r="H1528" t="s">
        <v>11</v>
      </c>
      <c r="I1528">
        <f>YEAR(Table1[[#This Row],[date]])</f>
        <v>2020</v>
      </c>
      <c r="J1528">
        <f>Table1[[#This Row],[revenue]]-Table1[[#This Row],[budget_x]]</f>
        <v>91152222</v>
      </c>
      <c r="K1528" s="7">
        <f>Table1[[#This Row],[profit /loss ]]/Table1[[#This Row],[budget_x]]</f>
        <v>4.1432828181818184</v>
      </c>
      <c r="L1528" t="str" cm="1">
        <f t="array" ref="L1528">_xlfn.IFS(Table1[[#This Row],[score]]&gt;70,"high",Table1[[#This Row],[score]]&gt;50,"medium",Table1[[#This Row],[score]]&lt;=50,"low")</f>
        <v>high</v>
      </c>
    </row>
    <row r="1529" spans="1:12" x14ac:dyDescent="0.3">
      <c r="A1529" t="s">
        <v>1532</v>
      </c>
      <c r="B1529" s="1">
        <v>37238</v>
      </c>
      <c r="C1529">
        <v>62</v>
      </c>
      <c r="D1529" t="s">
        <v>9</v>
      </c>
      <c r="E1529" t="s">
        <v>10</v>
      </c>
      <c r="F1529">
        <v>42000000</v>
      </c>
      <c r="G1529">
        <v>68467960</v>
      </c>
      <c r="H1529" t="s">
        <v>11</v>
      </c>
      <c r="I1529">
        <f>YEAR(Table1[[#This Row],[date]])</f>
        <v>2001</v>
      </c>
      <c r="J1529">
        <f>Table1[[#This Row],[revenue]]-Table1[[#This Row],[budget_x]]</f>
        <v>26467960</v>
      </c>
      <c r="K1529" s="7">
        <f>Table1[[#This Row],[profit /loss ]]/Table1[[#This Row],[budget_x]]</f>
        <v>0.63018952380952376</v>
      </c>
      <c r="L1529" t="str" cm="1">
        <f t="array" ref="L1529">_xlfn.IFS(Table1[[#This Row],[score]]&gt;70,"high",Table1[[#This Row],[score]]&gt;50,"medium",Table1[[#This Row],[score]]&lt;=50,"low")</f>
        <v>medium</v>
      </c>
    </row>
    <row r="1530" spans="1:12" x14ac:dyDescent="0.3">
      <c r="A1530" t="s">
        <v>1533</v>
      </c>
      <c r="B1530" s="1">
        <v>44948</v>
      </c>
      <c r="C1530">
        <v>77</v>
      </c>
      <c r="D1530" t="s">
        <v>9</v>
      </c>
      <c r="E1530" t="s">
        <v>319</v>
      </c>
      <c r="F1530">
        <v>73801827</v>
      </c>
      <c r="G1530">
        <v>19572268.600000001</v>
      </c>
      <c r="H1530" t="s">
        <v>480</v>
      </c>
      <c r="I1530">
        <f>YEAR(Table1[[#This Row],[date]])</f>
        <v>2023</v>
      </c>
      <c r="J1530">
        <f>Table1[[#This Row],[revenue]]-Table1[[#This Row],[budget_x]]</f>
        <v>-54229558.399999999</v>
      </c>
      <c r="K1530" s="7">
        <f>Table1[[#This Row],[profit /loss ]]/Table1[[#This Row],[budget_x]]</f>
        <v>-0.73479967372623445</v>
      </c>
      <c r="L1530" t="str" cm="1">
        <f t="array" ref="L1530">_xlfn.IFS(Table1[[#This Row],[score]]&gt;70,"high",Table1[[#This Row],[score]]&gt;50,"medium",Table1[[#This Row],[score]]&lt;=50,"low")</f>
        <v>high</v>
      </c>
    </row>
    <row r="1531" spans="1:12" x14ac:dyDescent="0.3">
      <c r="A1531" t="s">
        <v>1534</v>
      </c>
      <c r="B1531" s="1">
        <v>43127</v>
      </c>
      <c r="C1531">
        <v>65</v>
      </c>
      <c r="D1531" t="s">
        <v>9</v>
      </c>
      <c r="E1531" t="s">
        <v>69</v>
      </c>
      <c r="F1531">
        <v>163740000</v>
      </c>
      <c r="G1531">
        <v>388667790.39999998</v>
      </c>
      <c r="H1531" t="s">
        <v>143</v>
      </c>
      <c r="I1531">
        <f>YEAR(Table1[[#This Row],[date]])</f>
        <v>2018</v>
      </c>
      <c r="J1531">
        <f>Table1[[#This Row],[revenue]]-Table1[[#This Row],[budget_x]]</f>
        <v>224927790.39999998</v>
      </c>
      <c r="K1531" s="7">
        <f>Table1[[#This Row],[profit /loss ]]/Table1[[#This Row],[budget_x]]</f>
        <v>1.3736887162574811</v>
      </c>
      <c r="L1531" t="str" cm="1">
        <f t="array" ref="L1531">_xlfn.IFS(Table1[[#This Row],[score]]&gt;70,"high",Table1[[#This Row],[score]]&gt;50,"medium",Table1[[#This Row],[score]]&lt;=50,"low")</f>
        <v>medium</v>
      </c>
    </row>
    <row r="1532" spans="1:12" x14ac:dyDescent="0.3">
      <c r="A1532" t="s">
        <v>1535</v>
      </c>
      <c r="B1532" s="1">
        <v>45021</v>
      </c>
      <c r="C1532">
        <v>74</v>
      </c>
      <c r="D1532" t="s">
        <v>9</v>
      </c>
      <c r="E1532" t="s">
        <v>171</v>
      </c>
      <c r="F1532">
        <v>27500000</v>
      </c>
      <c r="G1532">
        <v>55349206.399999999</v>
      </c>
      <c r="H1532" t="s">
        <v>184</v>
      </c>
      <c r="I1532">
        <f>YEAR(Table1[[#This Row],[date]])</f>
        <v>2023</v>
      </c>
      <c r="J1532">
        <f>Table1[[#This Row],[revenue]]-Table1[[#This Row],[budget_x]]</f>
        <v>27849206.399999999</v>
      </c>
      <c r="K1532" s="7">
        <f>Table1[[#This Row],[profit /loss ]]/Table1[[#This Row],[budget_x]]</f>
        <v>1.0126984145454545</v>
      </c>
      <c r="L1532" t="str" cm="1">
        <f t="array" ref="L1532">_xlfn.IFS(Table1[[#This Row],[score]]&gt;70,"high",Table1[[#This Row],[score]]&gt;50,"medium",Table1[[#This Row],[score]]&lt;=50,"low")</f>
        <v>high</v>
      </c>
    </row>
    <row r="1533" spans="1:12" x14ac:dyDescent="0.3">
      <c r="A1533" t="s">
        <v>1536</v>
      </c>
      <c r="B1533" s="1">
        <v>44652</v>
      </c>
      <c r="C1533">
        <v>58</v>
      </c>
      <c r="D1533" t="s">
        <v>9</v>
      </c>
      <c r="E1533" t="s">
        <v>10</v>
      </c>
      <c r="F1533">
        <v>74700000</v>
      </c>
      <c r="G1533">
        <v>150948734.40000001</v>
      </c>
      <c r="H1533" t="s">
        <v>17</v>
      </c>
      <c r="I1533">
        <f>YEAR(Table1[[#This Row],[date]])</f>
        <v>2022</v>
      </c>
      <c r="J1533">
        <f>Table1[[#This Row],[revenue]]-Table1[[#This Row],[budget_x]]</f>
        <v>76248734.400000006</v>
      </c>
      <c r="K1533" s="7">
        <f>Table1[[#This Row],[profit /loss ]]/Table1[[#This Row],[budget_x]]</f>
        <v>1.0207327228915664</v>
      </c>
      <c r="L1533" t="str" cm="1">
        <f t="array" ref="L1533">_xlfn.IFS(Table1[[#This Row],[score]]&gt;70,"high",Table1[[#This Row],[score]]&gt;50,"medium",Table1[[#This Row],[score]]&lt;=50,"low")</f>
        <v>medium</v>
      </c>
    </row>
    <row r="1534" spans="1:12" x14ac:dyDescent="0.3">
      <c r="A1534" t="s">
        <v>1537</v>
      </c>
      <c r="B1534" s="1">
        <v>38168</v>
      </c>
      <c r="C1534">
        <v>81</v>
      </c>
      <c r="D1534" t="s">
        <v>9</v>
      </c>
      <c r="E1534" t="s">
        <v>10</v>
      </c>
      <c r="F1534">
        <v>20000000</v>
      </c>
      <c r="G1534">
        <v>72401378</v>
      </c>
      <c r="H1534" t="s">
        <v>11</v>
      </c>
      <c r="I1534">
        <f>YEAR(Table1[[#This Row],[date]])</f>
        <v>2004</v>
      </c>
      <c r="J1534">
        <f>Table1[[#This Row],[revenue]]-Table1[[#This Row],[budget_x]]</f>
        <v>52401378</v>
      </c>
      <c r="K1534" s="7">
        <f>Table1[[#This Row],[profit /loss ]]/Table1[[#This Row],[budget_x]]</f>
        <v>2.6200689000000001</v>
      </c>
      <c r="L1534" t="str" cm="1">
        <f t="array" ref="L1534">_xlfn.IFS(Table1[[#This Row],[score]]&gt;70,"high",Table1[[#This Row],[score]]&gt;50,"medium",Table1[[#This Row],[score]]&lt;=50,"low")</f>
        <v>high</v>
      </c>
    </row>
    <row r="1535" spans="1:12" x14ac:dyDescent="0.3">
      <c r="A1535" t="s">
        <v>1538</v>
      </c>
      <c r="B1535" s="1">
        <v>36901</v>
      </c>
      <c r="C1535">
        <v>83</v>
      </c>
      <c r="D1535" t="s">
        <v>9</v>
      </c>
      <c r="E1535" t="s">
        <v>69</v>
      </c>
      <c r="F1535">
        <v>26500000</v>
      </c>
      <c r="G1535">
        <v>159414369</v>
      </c>
      <c r="H1535" t="s">
        <v>11</v>
      </c>
      <c r="I1535">
        <f>YEAR(Table1[[#This Row],[date]])</f>
        <v>2001</v>
      </c>
      <c r="J1535">
        <f>Table1[[#This Row],[revenue]]-Table1[[#This Row],[budget_x]]</f>
        <v>132914369</v>
      </c>
      <c r="K1535" s="7">
        <f>Table1[[#This Row],[profit /loss ]]/Table1[[#This Row],[budget_x]]</f>
        <v>5.0156365660377356</v>
      </c>
      <c r="L1535" t="str" cm="1">
        <f t="array" ref="L1535">_xlfn.IFS(Table1[[#This Row],[score]]&gt;70,"high",Table1[[#This Row],[score]]&gt;50,"medium",Table1[[#This Row],[score]]&lt;=50,"low")</f>
        <v>high</v>
      </c>
    </row>
    <row r="1536" spans="1:12" x14ac:dyDescent="0.3">
      <c r="A1536" t="s">
        <v>1539</v>
      </c>
      <c r="B1536" s="1">
        <v>40150</v>
      </c>
      <c r="C1536">
        <v>73</v>
      </c>
      <c r="D1536" t="s">
        <v>9</v>
      </c>
      <c r="E1536" t="s">
        <v>10</v>
      </c>
      <c r="F1536">
        <v>23600000</v>
      </c>
      <c r="G1536">
        <v>102236596</v>
      </c>
      <c r="H1536" t="s">
        <v>11</v>
      </c>
      <c r="I1536">
        <f>YEAR(Table1[[#This Row],[date]])</f>
        <v>2009</v>
      </c>
      <c r="J1536">
        <f>Table1[[#This Row],[revenue]]-Table1[[#This Row],[budget_x]]</f>
        <v>78636596</v>
      </c>
      <c r="K1536" s="7">
        <f>Table1[[#This Row],[profit /loss ]]/Table1[[#This Row],[budget_x]]</f>
        <v>3.3320591525423731</v>
      </c>
      <c r="L1536" t="str" cm="1">
        <f t="array" ref="L1536">_xlfn.IFS(Table1[[#This Row],[score]]&gt;70,"high",Table1[[#This Row],[score]]&gt;50,"medium",Table1[[#This Row],[score]]&lt;=50,"low")</f>
        <v>high</v>
      </c>
    </row>
    <row r="1537" spans="1:12" x14ac:dyDescent="0.3">
      <c r="A1537" t="s">
        <v>1540</v>
      </c>
      <c r="B1537" s="1">
        <v>44294</v>
      </c>
      <c r="C1537">
        <v>61</v>
      </c>
      <c r="D1537" t="s">
        <v>9</v>
      </c>
      <c r="E1537" t="s">
        <v>10</v>
      </c>
      <c r="F1537">
        <v>5000000</v>
      </c>
      <c r="G1537">
        <v>431020</v>
      </c>
      <c r="H1537" t="s">
        <v>11</v>
      </c>
      <c r="I1537">
        <f>YEAR(Table1[[#This Row],[date]])</f>
        <v>2021</v>
      </c>
      <c r="J1537">
        <f>Table1[[#This Row],[revenue]]-Table1[[#This Row],[budget_x]]</f>
        <v>-4568980</v>
      </c>
      <c r="K1537" s="7">
        <f>Table1[[#This Row],[profit /loss ]]/Table1[[#This Row],[budget_x]]</f>
        <v>-0.91379600000000005</v>
      </c>
      <c r="L1537" t="str" cm="1">
        <f t="array" ref="L1537">_xlfn.IFS(Table1[[#This Row],[score]]&gt;70,"high",Table1[[#This Row],[score]]&gt;50,"medium",Table1[[#This Row],[score]]&lt;=50,"low")</f>
        <v>medium</v>
      </c>
    </row>
    <row r="1538" spans="1:12" x14ac:dyDescent="0.3">
      <c r="A1538" t="s">
        <v>1541</v>
      </c>
      <c r="B1538" s="1">
        <v>38827</v>
      </c>
      <c r="C1538">
        <v>64</v>
      </c>
      <c r="D1538" t="s">
        <v>9</v>
      </c>
      <c r="E1538" t="s">
        <v>10</v>
      </c>
      <c r="F1538">
        <v>17000000</v>
      </c>
      <c r="G1538">
        <v>70355813</v>
      </c>
      <c r="H1538" t="s">
        <v>11</v>
      </c>
      <c r="I1538">
        <f>YEAR(Table1[[#This Row],[date]])</f>
        <v>2006</v>
      </c>
      <c r="J1538">
        <f>Table1[[#This Row],[revenue]]-Table1[[#This Row],[budget_x]]</f>
        <v>53355813</v>
      </c>
      <c r="K1538" s="7">
        <f>Table1[[#This Row],[profit /loss ]]/Table1[[#This Row],[budget_x]]</f>
        <v>3.1385772352941177</v>
      </c>
      <c r="L1538" t="str" cm="1">
        <f t="array" ref="L1538">_xlfn.IFS(Table1[[#This Row],[score]]&gt;70,"high",Table1[[#This Row],[score]]&gt;50,"medium",Table1[[#This Row],[score]]&lt;=50,"low")</f>
        <v>medium</v>
      </c>
    </row>
    <row r="1539" spans="1:12" x14ac:dyDescent="0.3">
      <c r="A1539" t="s">
        <v>1542</v>
      </c>
      <c r="B1539" s="1">
        <v>32667</v>
      </c>
      <c r="C1539">
        <v>78</v>
      </c>
      <c r="D1539" t="s">
        <v>9</v>
      </c>
      <c r="E1539" t="s">
        <v>10</v>
      </c>
      <c r="F1539">
        <v>48000000</v>
      </c>
      <c r="G1539">
        <v>474171806</v>
      </c>
      <c r="H1539" t="s">
        <v>11</v>
      </c>
      <c r="I1539">
        <f>YEAR(Table1[[#This Row],[date]])</f>
        <v>1989</v>
      </c>
      <c r="J1539">
        <f>Table1[[#This Row],[revenue]]-Table1[[#This Row],[budget_x]]</f>
        <v>426171806</v>
      </c>
      <c r="K1539" s="7">
        <f>Table1[[#This Row],[profit /loss ]]/Table1[[#This Row],[budget_x]]</f>
        <v>8.8785792916666662</v>
      </c>
      <c r="L1539" t="str" cm="1">
        <f t="array" ref="L1539">_xlfn.IFS(Table1[[#This Row],[score]]&gt;70,"high",Table1[[#This Row],[score]]&gt;50,"medium",Table1[[#This Row],[score]]&lt;=50,"low")</f>
        <v>high</v>
      </c>
    </row>
    <row r="1540" spans="1:12" x14ac:dyDescent="0.3">
      <c r="A1540" t="s">
        <v>1543</v>
      </c>
      <c r="B1540" s="1">
        <v>41500</v>
      </c>
      <c r="C1540">
        <v>75</v>
      </c>
      <c r="D1540" t="s">
        <v>9</v>
      </c>
      <c r="E1540" t="s">
        <v>74</v>
      </c>
      <c r="F1540">
        <v>2492000</v>
      </c>
      <c r="G1540">
        <v>19775853</v>
      </c>
      <c r="H1540" t="s">
        <v>75</v>
      </c>
      <c r="I1540">
        <f>YEAR(Table1[[#This Row],[date]])</f>
        <v>2013</v>
      </c>
      <c r="J1540">
        <f>Table1[[#This Row],[revenue]]-Table1[[#This Row],[budget_x]]</f>
        <v>17283853</v>
      </c>
      <c r="K1540" s="7">
        <f>Table1[[#This Row],[profit /loss ]]/Table1[[#This Row],[budget_x]]</f>
        <v>6.9357355537720702</v>
      </c>
      <c r="L1540" t="str" cm="1">
        <f t="array" ref="L1540">_xlfn.IFS(Table1[[#This Row],[score]]&gt;70,"high",Table1[[#This Row],[score]]&gt;50,"medium",Table1[[#This Row],[score]]&lt;=50,"low")</f>
        <v>high</v>
      </c>
    </row>
    <row r="1541" spans="1:12" x14ac:dyDescent="0.3">
      <c r="A1541" t="s">
        <v>1544</v>
      </c>
      <c r="B1541" s="1">
        <v>41209</v>
      </c>
      <c r="C1541">
        <v>69</v>
      </c>
      <c r="D1541" t="s">
        <v>9</v>
      </c>
      <c r="E1541" t="s">
        <v>10</v>
      </c>
      <c r="F1541">
        <v>7600000</v>
      </c>
      <c r="G1541">
        <v>2325035</v>
      </c>
      <c r="H1541" t="s">
        <v>11</v>
      </c>
      <c r="I1541">
        <f>YEAR(Table1[[#This Row],[date]])</f>
        <v>2012</v>
      </c>
      <c r="J1541">
        <f>Table1[[#This Row],[revenue]]-Table1[[#This Row],[budget_x]]</f>
        <v>-5274965</v>
      </c>
      <c r="K1541" s="7">
        <f>Table1[[#This Row],[profit /loss ]]/Table1[[#This Row],[budget_x]]</f>
        <v>-0.6940743421052632</v>
      </c>
      <c r="L1541" t="str" cm="1">
        <f t="array" ref="L1541">_xlfn.IFS(Table1[[#This Row],[score]]&gt;70,"high",Table1[[#This Row],[score]]&gt;50,"medium",Table1[[#This Row],[score]]&lt;=50,"low")</f>
        <v>medium</v>
      </c>
    </row>
    <row r="1542" spans="1:12" x14ac:dyDescent="0.3">
      <c r="A1542" t="s">
        <v>1545</v>
      </c>
      <c r="B1542" s="1">
        <v>34976</v>
      </c>
      <c r="C1542">
        <v>71</v>
      </c>
      <c r="D1542" t="s">
        <v>9</v>
      </c>
      <c r="E1542" t="s">
        <v>10</v>
      </c>
      <c r="F1542">
        <v>3500000</v>
      </c>
      <c r="G1542">
        <v>27936778</v>
      </c>
      <c r="H1542" t="s">
        <v>11</v>
      </c>
      <c r="I1542">
        <f>YEAR(Table1[[#This Row],[date]])</f>
        <v>1995</v>
      </c>
      <c r="J1542">
        <f>Table1[[#This Row],[revenue]]-Table1[[#This Row],[budget_x]]</f>
        <v>24436778</v>
      </c>
      <c r="K1542" s="7">
        <f>Table1[[#This Row],[profit /loss ]]/Table1[[#This Row],[budget_x]]</f>
        <v>6.9819365714285713</v>
      </c>
      <c r="L1542" t="str" cm="1">
        <f t="array" ref="L1542">_xlfn.IFS(Table1[[#This Row],[score]]&gt;70,"high",Table1[[#This Row],[score]]&gt;50,"medium",Table1[[#This Row],[score]]&lt;=50,"low")</f>
        <v>high</v>
      </c>
    </row>
    <row r="1543" spans="1:12" x14ac:dyDescent="0.3">
      <c r="A1543" t="s">
        <v>1546</v>
      </c>
      <c r="B1543" s="1">
        <v>42293</v>
      </c>
      <c r="C1543">
        <v>70</v>
      </c>
      <c r="D1543" t="s">
        <v>9</v>
      </c>
      <c r="E1543" t="s">
        <v>10</v>
      </c>
      <c r="F1543">
        <v>13000000</v>
      </c>
      <c r="G1543">
        <v>14403891</v>
      </c>
      <c r="H1543" t="s">
        <v>11</v>
      </c>
      <c r="I1543">
        <f>YEAR(Table1[[#This Row],[date]])</f>
        <v>2015</v>
      </c>
      <c r="J1543">
        <f>Table1[[#This Row],[revenue]]-Table1[[#This Row],[budget_x]]</f>
        <v>1403891</v>
      </c>
      <c r="K1543" s="7">
        <f>Table1[[#This Row],[profit /loss ]]/Table1[[#This Row],[budget_x]]</f>
        <v>0.10799161538461538</v>
      </c>
      <c r="L1543" t="str" cm="1">
        <f t="array" ref="L1543">_xlfn.IFS(Table1[[#This Row],[score]]&gt;70,"high",Table1[[#This Row],[score]]&gt;50,"medium",Table1[[#This Row],[score]]&lt;=50,"low")</f>
        <v>medium</v>
      </c>
    </row>
    <row r="1544" spans="1:12" x14ac:dyDescent="0.3">
      <c r="A1544" t="s">
        <v>1547</v>
      </c>
      <c r="B1544" s="1">
        <v>44638</v>
      </c>
      <c r="C1544">
        <v>63</v>
      </c>
      <c r="D1544" t="s">
        <v>9</v>
      </c>
      <c r="E1544" t="s">
        <v>895</v>
      </c>
      <c r="F1544">
        <v>95200000</v>
      </c>
      <c r="G1544">
        <v>405026088.60000002</v>
      </c>
      <c r="H1544" t="s">
        <v>17</v>
      </c>
      <c r="I1544">
        <f>YEAR(Table1[[#This Row],[date]])</f>
        <v>2022</v>
      </c>
      <c r="J1544">
        <f>Table1[[#This Row],[revenue]]-Table1[[#This Row],[budget_x]]</f>
        <v>309826088.60000002</v>
      </c>
      <c r="K1544" s="7">
        <f>Table1[[#This Row],[profit /loss ]]/Table1[[#This Row],[budget_x]]</f>
        <v>3.2544757205882355</v>
      </c>
      <c r="L1544" t="str" cm="1">
        <f t="array" ref="L1544">_xlfn.IFS(Table1[[#This Row],[score]]&gt;70,"high",Table1[[#This Row],[score]]&gt;50,"medium",Table1[[#This Row],[score]]&lt;=50,"low")</f>
        <v>medium</v>
      </c>
    </row>
    <row r="1545" spans="1:12" x14ac:dyDescent="0.3">
      <c r="A1545" t="s">
        <v>1548</v>
      </c>
      <c r="B1545" s="1">
        <v>41508</v>
      </c>
      <c r="C1545">
        <v>64</v>
      </c>
      <c r="D1545" t="s">
        <v>9</v>
      </c>
      <c r="E1545" t="s">
        <v>10</v>
      </c>
      <c r="F1545">
        <v>60000000</v>
      </c>
      <c r="G1545">
        <v>75965567</v>
      </c>
      <c r="H1545" t="s">
        <v>11</v>
      </c>
      <c r="I1545">
        <f>YEAR(Table1[[#This Row],[date]])</f>
        <v>2013</v>
      </c>
      <c r="J1545">
        <f>Table1[[#This Row],[revenue]]-Table1[[#This Row],[budget_x]]</f>
        <v>15965567</v>
      </c>
      <c r="K1545" s="7">
        <f>Table1[[#This Row],[profit /loss ]]/Table1[[#This Row],[budget_x]]</f>
        <v>0.26609278333333336</v>
      </c>
      <c r="L1545" t="str" cm="1">
        <f t="array" ref="L1545">_xlfn.IFS(Table1[[#This Row],[score]]&gt;70,"high",Table1[[#This Row],[score]]&gt;50,"medium",Table1[[#This Row],[score]]&lt;=50,"low")</f>
        <v>medium</v>
      </c>
    </row>
    <row r="1546" spans="1:12" x14ac:dyDescent="0.3">
      <c r="A1546" t="s">
        <v>1549</v>
      </c>
      <c r="B1546" s="1">
        <v>40024</v>
      </c>
      <c r="C1546">
        <v>67</v>
      </c>
      <c r="D1546" t="s">
        <v>9</v>
      </c>
      <c r="E1546" t="s">
        <v>10</v>
      </c>
      <c r="F1546">
        <v>102500000</v>
      </c>
      <c r="G1546">
        <v>212282709</v>
      </c>
      <c r="H1546" t="s">
        <v>11</v>
      </c>
      <c r="I1546">
        <f>YEAR(Table1[[#This Row],[date]])</f>
        <v>2009</v>
      </c>
      <c r="J1546">
        <f>Table1[[#This Row],[revenue]]-Table1[[#This Row],[budget_x]]</f>
        <v>109782709</v>
      </c>
      <c r="K1546" s="7">
        <f>Table1[[#This Row],[profit /loss ]]/Table1[[#This Row],[budget_x]]</f>
        <v>1.0710508195121951</v>
      </c>
      <c r="L1546" t="str" cm="1">
        <f t="array" ref="L1546">_xlfn.IFS(Table1[[#This Row],[score]]&gt;70,"high",Table1[[#This Row],[score]]&gt;50,"medium",Table1[[#This Row],[score]]&lt;=50,"low")</f>
        <v>medium</v>
      </c>
    </row>
    <row r="1547" spans="1:12" x14ac:dyDescent="0.3">
      <c r="A1547" t="s">
        <v>1550</v>
      </c>
      <c r="B1547" s="1">
        <v>44435</v>
      </c>
      <c r="C1547">
        <v>66</v>
      </c>
      <c r="D1547" t="s">
        <v>9</v>
      </c>
      <c r="E1547" t="s">
        <v>10</v>
      </c>
      <c r="F1547">
        <v>63800000</v>
      </c>
      <c r="G1547">
        <v>408505847.80000001</v>
      </c>
      <c r="H1547" t="s">
        <v>11</v>
      </c>
      <c r="I1547">
        <f>YEAR(Table1[[#This Row],[date]])</f>
        <v>2021</v>
      </c>
      <c r="J1547">
        <f>Table1[[#This Row],[revenue]]-Table1[[#This Row],[budget_x]]</f>
        <v>344705847.80000001</v>
      </c>
      <c r="K1547" s="7">
        <f>Table1[[#This Row],[profit /loss ]]/Table1[[#This Row],[budget_x]]</f>
        <v>5.4029129749216303</v>
      </c>
      <c r="L1547" t="str" cm="1">
        <f t="array" ref="L1547">_xlfn.IFS(Table1[[#This Row],[score]]&gt;70,"high",Table1[[#This Row],[score]]&gt;50,"medium",Table1[[#This Row],[score]]&lt;=50,"low")</f>
        <v>medium</v>
      </c>
    </row>
    <row r="1548" spans="1:12" x14ac:dyDescent="0.3">
      <c r="A1548" t="s">
        <v>1551</v>
      </c>
      <c r="B1548" s="1">
        <v>45107</v>
      </c>
      <c r="C1548">
        <v>0</v>
      </c>
      <c r="D1548" t="s">
        <v>150</v>
      </c>
      <c r="E1548" t="s">
        <v>10</v>
      </c>
      <c r="F1548">
        <v>294700000</v>
      </c>
      <c r="G1548">
        <v>1240261.6000000001</v>
      </c>
      <c r="H1548" t="s">
        <v>17</v>
      </c>
      <c r="I1548">
        <f>YEAR(Table1[[#This Row],[date]])</f>
        <v>2023</v>
      </c>
      <c r="J1548">
        <f>Table1[[#This Row],[revenue]]-Table1[[#This Row],[budget_x]]</f>
        <v>-293459738.39999998</v>
      </c>
      <c r="K1548" s="7">
        <f>Table1[[#This Row],[profit /loss ]]/Table1[[#This Row],[budget_x]]</f>
        <v>-0.99579144350186621</v>
      </c>
      <c r="L1548" t="str" cm="1">
        <f t="array" ref="L1548">_xlfn.IFS(Table1[[#This Row],[score]]&gt;70,"high",Table1[[#This Row],[score]]&gt;50,"medium",Table1[[#This Row],[score]]&lt;=50,"low")</f>
        <v>low</v>
      </c>
    </row>
    <row r="1549" spans="1:12" x14ac:dyDescent="0.3">
      <c r="A1549" t="s">
        <v>1552</v>
      </c>
      <c r="B1549" s="1">
        <v>42537</v>
      </c>
      <c r="C1549">
        <v>70</v>
      </c>
      <c r="D1549" t="s">
        <v>9</v>
      </c>
      <c r="E1549" t="s">
        <v>10</v>
      </c>
      <c r="F1549">
        <v>200000000</v>
      </c>
      <c r="G1549">
        <v>1025006125</v>
      </c>
      <c r="H1549" t="s">
        <v>11</v>
      </c>
      <c r="I1549">
        <f>YEAR(Table1[[#This Row],[date]])</f>
        <v>2016</v>
      </c>
      <c r="J1549">
        <f>Table1[[#This Row],[revenue]]-Table1[[#This Row],[budget_x]]</f>
        <v>825006125</v>
      </c>
      <c r="K1549" s="7">
        <f>Table1[[#This Row],[profit /loss ]]/Table1[[#This Row],[budget_x]]</f>
        <v>4.125030625</v>
      </c>
      <c r="L1549" t="str" cm="1">
        <f t="array" ref="L1549">_xlfn.IFS(Table1[[#This Row],[score]]&gt;70,"high",Table1[[#This Row],[score]]&gt;50,"medium",Table1[[#This Row],[score]]&lt;=50,"low")</f>
        <v>medium</v>
      </c>
    </row>
    <row r="1550" spans="1:12" x14ac:dyDescent="0.3">
      <c r="A1550" t="s">
        <v>1553</v>
      </c>
      <c r="B1550" s="1">
        <v>39492</v>
      </c>
      <c r="C1550">
        <v>61</v>
      </c>
      <c r="D1550" t="s">
        <v>9</v>
      </c>
      <c r="E1550" t="s">
        <v>10</v>
      </c>
      <c r="F1550">
        <v>82500000</v>
      </c>
      <c r="G1550">
        <v>222640812</v>
      </c>
      <c r="H1550" t="s">
        <v>11</v>
      </c>
      <c r="I1550">
        <f>YEAR(Table1[[#This Row],[date]])</f>
        <v>2008</v>
      </c>
      <c r="J1550">
        <f>Table1[[#This Row],[revenue]]-Table1[[#This Row],[budget_x]]</f>
        <v>140140812</v>
      </c>
      <c r="K1550" s="7">
        <f>Table1[[#This Row],[profit /loss ]]/Table1[[#This Row],[budget_x]]</f>
        <v>1.6986765090909091</v>
      </c>
      <c r="L1550" t="str" cm="1">
        <f t="array" ref="L1550">_xlfn.IFS(Table1[[#This Row],[score]]&gt;70,"high",Table1[[#This Row],[score]]&gt;50,"medium",Table1[[#This Row],[score]]&lt;=50,"low")</f>
        <v>medium</v>
      </c>
    </row>
    <row r="1551" spans="1:12" x14ac:dyDescent="0.3">
      <c r="A1551" t="s">
        <v>1554</v>
      </c>
      <c r="B1551" s="1">
        <v>40997</v>
      </c>
      <c r="C1551">
        <v>57</v>
      </c>
      <c r="D1551" t="s">
        <v>9</v>
      </c>
      <c r="E1551" t="s">
        <v>10</v>
      </c>
      <c r="F1551">
        <v>150000000</v>
      </c>
      <c r="G1551">
        <v>305270083</v>
      </c>
      <c r="H1551" t="s">
        <v>11</v>
      </c>
      <c r="I1551">
        <f>YEAR(Table1[[#This Row],[date]])</f>
        <v>2012</v>
      </c>
      <c r="J1551">
        <f>Table1[[#This Row],[revenue]]-Table1[[#This Row],[budget_x]]</f>
        <v>155270083</v>
      </c>
      <c r="K1551" s="7">
        <f>Table1[[#This Row],[profit /loss ]]/Table1[[#This Row],[budget_x]]</f>
        <v>1.0351338866666666</v>
      </c>
      <c r="L1551" t="str" cm="1">
        <f t="array" ref="L1551">_xlfn.IFS(Table1[[#This Row],[score]]&gt;70,"high",Table1[[#This Row],[score]]&gt;50,"medium",Table1[[#This Row],[score]]&lt;=50,"low")</f>
        <v>medium</v>
      </c>
    </row>
    <row r="1552" spans="1:12" x14ac:dyDescent="0.3">
      <c r="A1552" t="s">
        <v>1555</v>
      </c>
      <c r="B1552" s="1">
        <v>44833</v>
      </c>
      <c r="C1552">
        <v>80</v>
      </c>
      <c r="D1552" t="s">
        <v>9</v>
      </c>
      <c r="E1552" t="s">
        <v>15</v>
      </c>
      <c r="F1552">
        <v>5377753.2000000002</v>
      </c>
      <c r="G1552">
        <v>871621</v>
      </c>
      <c r="H1552" t="s">
        <v>72</v>
      </c>
      <c r="I1552">
        <f>YEAR(Table1[[#This Row],[date]])</f>
        <v>2022</v>
      </c>
      <c r="J1552">
        <f>Table1[[#This Row],[revenue]]-Table1[[#This Row],[budget_x]]</f>
        <v>-4506132.2</v>
      </c>
      <c r="K1552" s="7">
        <f>Table1[[#This Row],[profit /loss ]]/Table1[[#This Row],[budget_x]]</f>
        <v>-0.83792097413470001</v>
      </c>
      <c r="L1552" t="str" cm="1">
        <f t="array" ref="L1552">_xlfn.IFS(Table1[[#This Row],[score]]&gt;70,"high",Table1[[#This Row],[score]]&gt;50,"medium",Table1[[#This Row],[score]]&lt;=50,"low")</f>
        <v>high</v>
      </c>
    </row>
    <row r="1553" spans="1:12" x14ac:dyDescent="0.3">
      <c r="A1553" t="s">
        <v>1556</v>
      </c>
      <c r="B1553" s="1">
        <v>44952</v>
      </c>
      <c r="C1553">
        <v>72</v>
      </c>
      <c r="D1553" t="s">
        <v>9</v>
      </c>
      <c r="E1553" t="s">
        <v>10</v>
      </c>
      <c r="F1553">
        <v>35000000</v>
      </c>
      <c r="G1553">
        <v>5250783</v>
      </c>
      <c r="H1553" t="s">
        <v>11</v>
      </c>
      <c r="I1553">
        <f>YEAR(Table1[[#This Row],[date]])</f>
        <v>2023</v>
      </c>
      <c r="J1553">
        <f>Table1[[#This Row],[revenue]]-Table1[[#This Row],[budget_x]]</f>
        <v>-29749217</v>
      </c>
      <c r="K1553" s="7">
        <f>Table1[[#This Row],[profit /loss ]]/Table1[[#This Row],[budget_x]]</f>
        <v>-0.84997762857142856</v>
      </c>
      <c r="L1553" t="str" cm="1">
        <f t="array" ref="L1553">_xlfn.IFS(Table1[[#This Row],[score]]&gt;70,"high",Table1[[#This Row],[score]]&gt;50,"medium",Table1[[#This Row],[score]]&lt;=50,"low")</f>
        <v>high</v>
      </c>
    </row>
    <row r="1554" spans="1:12" x14ac:dyDescent="0.3">
      <c r="A1554" t="s">
        <v>1557</v>
      </c>
      <c r="B1554" s="1">
        <v>34375</v>
      </c>
      <c r="C1554">
        <v>86</v>
      </c>
      <c r="D1554" t="s">
        <v>9</v>
      </c>
      <c r="E1554" t="s">
        <v>10</v>
      </c>
      <c r="F1554">
        <v>22000000</v>
      </c>
      <c r="G1554">
        <v>321365567</v>
      </c>
      <c r="H1554" t="s">
        <v>11</v>
      </c>
      <c r="I1554">
        <f>YEAR(Table1[[#This Row],[date]])</f>
        <v>1994</v>
      </c>
      <c r="J1554">
        <f>Table1[[#This Row],[revenue]]-Table1[[#This Row],[budget_x]]</f>
        <v>299365567</v>
      </c>
      <c r="K1554" s="7">
        <f>Table1[[#This Row],[profit /loss ]]/Table1[[#This Row],[budget_x]]</f>
        <v>13.607525772727273</v>
      </c>
      <c r="L1554" t="str" cm="1">
        <f t="array" ref="L1554">_xlfn.IFS(Table1[[#This Row],[score]]&gt;70,"high",Table1[[#This Row],[score]]&gt;50,"medium",Table1[[#This Row],[score]]&lt;=50,"low")</f>
        <v>high</v>
      </c>
    </row>
    <row r="1555" spans="1:12" x14ac:dyDescent="0.3">
      <c r="A1555" t="s">
        <v>1558</v>
      </c>
      <c r="B1555" s="1">
        <v>44861</v>
      </c>
      <c r="C1555">
        <v>80</v>
      </c>
      <c r="D1555" t="s">
        <v>9</v>
      </c>
      <c r="E1555" t="s">
        <v>253</v>
      </c>
      <c r="F1555">
        <v>138660000</v>
      </c>
      <c r="G1555">
        <v>844730975.60000002</v>
      </c>
      <c r="H1555" t="s">
        <v>254</v>
      </c>
      <c r="I1555">
        <f>YEAR(Table1[[#This Row],[date]])</f>
        <v>2022</v>
      </c>
      <c r="J1555">
        <f>Table1[[#This Row],[revenue]]-Table1[[#This Row],[budget_x]]</f>
        <v>706070975.60000002</v>
      </c>
      <c r="K1555" s="7">
        <f>Table1[[#This Row],[profit /loss ]]/Table1[[#This Row],[budget_x]]</f>
        <v>5.092102809750469</v>
      </c>
      <c r="L1555" t="str" cm="1">
        <f t="array" ref="L1555">_xlfn.IFS(Table1[[#This Row],[score]]&gt;70,"high",Table1[[#This Row],[score]]&gt;50,"medium",Table1[[#This Row],[score]]&lt;=50,"low")</f>
        <v>high</v>
      </c>
    </row>
    <row r="1556" spans="1:12" x14ac:dyDescent="0.3">
      <c r="A1556" t="s">
        <v>1559</v>
      </c>
      <c r="B1556" s="1">
        <v>40941</v>
      </c>
      <c r="C1556">
        <v>45</v>
      </c>
      <c r="D1556" t="s">
        <v>9</v>
      </c>
      <c r="E1556" t="s">
        <v>10</v>
      </c>
      <c r="F1556">
        <v>74600000</v>
      </c>
      <c r="G1556">
        <v>408033203.60000002</v>
      </c>
      <c r="H1556" t="s">
        <v>17</v>
      </c>
      <c r="I1556">
        <f>YEAR(Table1[[#This Row],[date]])</f>
        <v>2012</v>
      </c>
      <c r="J1556">
        <f>Table1[[#This Row],[revenue]]-Table1[[#This Row],[budget_x]]</f>
        <v>333433203.60000002</v>
      </c>
      <c r="K1556" s="7">
        <f>Table1[[#This Row],[profit /loss ]]/Table1[[#This Row],[budget_x]]</f>
        <v>4.46961398927614</v>
      </c>
      <c r="L1556" t="str" cm="1">
        <f t="array" ref="L1556">_xlfn.IFS(Table1[[#This Row],[score]]&gt;70,"high",Table1[[#This Row],[score]]&gt;50,"medium",Table1[[#This Row],[score]]&lt;=50,"low")</f>
        <v>low</v>
      </c>
    </row>
    <row r="1557" spans="1:12" x14ac:dyDescent="0.3">
      <c r="A1557" t="s">
        <v>1560</v>
      </c>
      <c r="B1557" s="1">
        <v>29160</v>
      </c>
      <c r="C1557">
        <v>72</v>
      </c>
      <c r="D1557" t="s">
        <v>9</v>
      </c>
      <c r="E1557" t="s">
        <v>10</v>
      </c>
      <c r="F1557">
        <v>7000000</v>
      </c>
      <c r="G1557">
        <v>85182160</v>
      </c>
      <c r="H1557" t="s">
        <v>11</v>
      </c>
      <c r="I1557">
        <f>YEAR(Table1[[#This Row],[date]])</f>
        <v>1979</v>
      </c>
      <c r="J1557">
        <f>Table1[[#This Row],[revenue]]-Table1[[#This Row],[budget_x]]</f>
        <v>78182160</v>
      </c>
      <c r="K1557" s="7">
        <f>Table1[[#This Row],[profit /loss ]]/Table1[[#This Row],[budget_x]]</f>
        <v>11.16888</v>
      </c>
      <c r="L1557" t="str" cm="1">
        <f t="array" ref="L1557">_xlfn.IFS(Table1[[#This Row],[score]]&gt;70,"high",Table1[[#This Row],[score]]&gt;50,"medium",Table1[[#This Row],[score]]&lt;=50,"low")</f>
        <v>high</v>
      </c>
    </row>
    <row r="1558" spans="1:12" x14ac:dyDescent="0.3">
      <c r="A1558" t="s">
        <v>1561</v>
      </c>
      <c r="B1558" s="1">
        <v>44444</v>
      </c>
      <c r="C1558">
        <v>59</v>
      </c>
      <c r="D1558" t="s">
        <v>9</v>
      </c>
      <c r="E1558" t="s">
        <v>10</v>
      </c>
      <c r="F1558">
        <v>135100000</v>
      </c>
      <c r="G1558">
        <v>440565953</v>
      </c>
      <c r="H1558" t="s">
        <v>30</v>
      </c>
      <c r="I1558">
        <f>YEAR(Table1[[#This Row],[date]])</f>
        <v>2021</v>
      </c>
      <c r="J1558">
        <f>Table1[[#This Row],[revenue]]-Table1[[#This Row],[budget_x]]</f>
        <v>305465953</v>
      </c>
      <c r="K1558" s="7">
        <f>Table1[[#This Row],[profit /loss ]]/Table1[[#This Row],[budget_x]]</f>
        <v>2.2610359215396003</v>
      </c>
      <c r="L1558" t="str" cm="1">
        <f t="array" ref="L1558">_xlfn.IFS(Table1[[#This Row],[score]]&gt;70,"high",Table1[[#This Row],[score]]&gt;50,"medium",Table1[[#This Row],[score]]&lt;=50,"low")</f>
        <v>medium</v>
      </c>
    </row>
    <row r="1559" spans="1:12" x14ac:dyDescent="0.3">
      <c r="A1559" t="s">
        <v>1562</v>
      </c>
      <c r="B1559" s="1">
        <v>44470</v>
      </c>
      <c r="C1559">
        <v>79</v>
      </c>
      <c r="D1559" t="s">
        <v>9</v>
      </c>
      <c r="E1559" t="s">
        <v>10</v>
      </c>
      <c r="F1559">
        <v>121100000</v>
      </c>
      <c r="G1559">
        <v>790693144.79999995</v>
      </c>
      <c r="H1559" t="s">
        <v>11</v>
      </c>
      <c r="I1559">
        <f>YEAR(Table1[[#This Row],[date]])</f>
        <v>2021</v>
      </c>
      <c r="J1559">
        <f>Table1[[#This Row],[revenue]]-Table1[[#This Row],[budget_x]]</f>
        <v>669593144.79999995</v>
      </c>
      <c r="K1559" s="7">
        <f>Table1[[#This Row],[profit /loss ]]/Table1[[#This Row],[budget_x]]</f>
        <v>5.5292580082576377</v>
      </c>
      <c r="L1559" t="str" cm="1">
        <f t="array" ref="L1559">_xlfn.IFS(Table1[[#This Row],[score]]&gt;70,"high",Table1[[#This Row],[score]]&gt;50,"medium",Table1[[#This Row],[score]]&lt;=50,"low")</f>
        <v>high</v>
      </c>
    </row>
    <row r="1560" spans="1:12" x14ac:dyDescent="0.3">
      <c r="A1560" t="s">
        <v>1563</v>
      </c>
      <c r="B1560" s="1">
        <v>44834</v>
      </c>
      <c r="C1560">
        <v>67</v>
      </c>
      <c r="D1560" t="s">
        <v>9</v>
      </c>
      <c r="E1560" t="s">
        <v>10</v>
      </c>
      <c r="F1560">
        <v>90200000</v>
      </c>
      <c r="G1560">
        <v>93434</v>
      </c>
      <c r="H1560" t="s">
        <v>17</v>
      </c>
      <c r="I1560">
        <f>YEAR(Table1[[#This Row],[date]])</f>
        <v>2022</v>
      </c>
      <c r="J1560">
        <f>Table1[[#This Row],[revenue]]-Table1[[#This Row],[budget_x]]</f>
        <v>-90106566</v>
      </c>
      <c r="K1560" s="7">
        <f>Table1[[#This Row],[profit /loss ]]/Table1[[#This Row],[budget_x]]</f>
        <v>-0.99896414634146347</v>
      </c>
      <c r="L1560" t="str" cm="1">
        <f t="array" ref="L1560">_xlfn.IFS(Table1[[#This Row],[score]]&gt;70,"high",Table1[[#This Row],[score]]&gt;50,"medium",Table1[[#This Row],[score]]&lt;=50,"low")</f>
        <v>medium</v>
      </c>
    </row>
    <row r="1561" spans="1:12" x14ac:dyDescent="0.3">
      <c r="A1561" t="s">
        <v>1564</v>
      </c>
      <c r="B1561" s="1">
        <v>36867</v>
      </c>
      <c r="C1561">
        <v>67</v>
      </c>
      <c r="D1561" t="s">
        <v>9</v>
      </c>
      <c r="E1561" t="s">
        <v>10</v>
      </c>
      <c r="F1561">
        <v>42000000</v>
      </c>
      <c r="G1561">
        <v>227793915</v>
      </c>
      <c r="H1561" t="s">
        <v>11</v>
      </c>
      <c r="I1561">
        <f>YEAR(Table1[[#This Row],[date]])</f>
        <v>2000</v>
      </c>
      <c r="J1561">
        <f>Table1[[#This Row],[revenue]]-Table1[[#This Row],[budget_x]]</f>
        <v>185793915</v>
      </c>
      <c r="K1561" s="7">
        <f>Table1[[#This Row],[profit /loss ]]/Table1[[#This Row],[budget_x]]</f>
        <v>4.4236646428571431</v>
      </c>
      <c r="L1561" t="str" cm="1">
        <f t="array" ref="L1561">_xlfn.IFS(Table1[[#This Row],[score]]&gt;70,"high",Table1[[#This Row],[score]]&gt;50,"medium",Table1[[#This Row],[score]]&lt;=50,"low")</f>
        <v>medium</v>
      </c>
    </row>
    <row r="1562" spans="1:12" x14ac:dyDescent="0.3">
      <c r="A1562" t="s">
        <v>1565</v>
      </c>
      <c r="B1562" s="1">
        <v>43703</v>
      </c>
      <c r="C1562">
        <v>35</v>
      </c>
      <c r="D1562" t="s">
        <v>9</v>
      </c>
      <c r="E1562" t="s">
        <v>74</v>
      </c>
      <c r="F1562">
        <v>47270000</v>
      </c>
      <c r="G1562">
        <v>329856760.80000001</v>
      </c>
      <c r="H1562" t="s">
        <v>75</v>
      </c>
      <c r="I1562">
        <f>YEAR(Table1[[#This Row],[date]])</f>
        <v>2019</v>
      </c>
      <c r="J1562">
        <f>Table1[[#This Row],[revenue]]-Table1[[#This Row],[budget_x]]</f>
        <v>282586760.80000001</v>
      </c>
      <c r="K1562" s="7">
        <f>Table1[[#This Row],[profit /loss ]]/Table1[[#This Row],[budget_x]]</f>
        <v>5.9781417558705314</v>
      </c>
      <c r="L1562" t="str" cm="1">
        <f t="array" ref="L1562">_xlfn.IFS(Table1[[#This Row],[score]]&gt;70,"high",Table1[[#This Row],[score]]&gt;50,"medium",Table1[[#This Row],[score]]&lt;=50,"low")</f>
        <v>low</v>
      </c>
    </row>
    <row r="1563" spans="1:12" x14ac:dyDescent="0.3">
      <c r="A1563" t="s">
        <v>1566</v>
      </c>
      <c r="B1563" s="1">
        <v>44771</v>
      </c>
      <c r="C1563">
        <v>20</v>
      </c>
      <c r="D1563" t="s">
        <v>9</v>
      </c>
      <c r="E1563" t="s">
        <v>319</v>
      </c>
      <c r="F1563">
        <v>12001040</v>
      </c>
      <c r="G1563">
        <v>38139010</v>
      </c>
      <c r="H1563" t="s">
        <v>17</v>
      </c>
      <c r="I1563">
        <f>YEAR(Table1[[#This Row],[date]])</f>
        <v>2022</v>
      </c>
      <c r="J1563">
        <f>Table1[[#This Row],[revenue]]-Table1[[#This Row],[budget_x]]</f>
        <v>26137970</v>
      </c>
      <c r="K1563" s="7">
        <f>Table1[[#This Row],[profit /loss ]]/Table1[[#This Row],[budget_x]]</f>
        <v>2.177975408797904</v>
      </c>
      <c r="L1563" t="str" cm="1">
        <f t="array" ref="L1563">_xlfn.IFS(Table1[[#This Row],[score]]&gt;70,"high",Table1[[#This Row],[score]]&gt;50,"medium",Table1[[#This Row],[score]]&lt;=50,"low")</f>
        <v>low</v>
      </c>
    </row>
    <row r="1564" spans="1:12" x14ac:dyDescent="0.3">
      <c r="A1564" t="s">
        <v>1567</v>
      </c>
      <c r="B1564" s="1">
        <v>40550</v>
      </c>
      <c r="C1564">
        <v>54</v>
      </c>
      <c r="D1564" t="s">
        <v>9</v>
      </c>
      <c r="E1564" t="s">
        <v>10</v>
      </c>
      <c r="F1564">
        <v>40000000</v>
      </c>
      <c r="G1564">
        <v>91126600</v>
      </c>
      <c r="H1564" t="s">
        <v>17</v>
      </c>
      <c r="I1564">
        <f>YEAR(Table1[[#This Row],[date]])</f>
        <v>2011</v>
      </c>
      <c r="J1564">
        <f>Table1[[#This Row],[revenue]]-Table1[[#This Row],[budget_x]]</f>
        <v>51126600</v>
      </c>
      <c r="K1564" s="7">
        <f>Table1[[#This Row],[profit /loss ]]/Table1[[#This Row],[budget_x]]</f>
        <v>1.278165</v>
      </c>
      <c r="L1564" t="str" cm="1">
        <f t="array" ref="L1564">_xlfn.IFS(Table1[[#This Row],[score]]&gt;70,"high",Table1[[#This Row],[score]]&gt;50,"medium",Table1[[#This Row],[score]]&lt;=50,"low")</f>
        <v>medium</v>
      </c>
    </row>
    <row r="1565" spans="1:12" x14ac:dyDescent="0.3">
      <c r="A1565" t="s">
        <v>1568</v>
      </c>
      <c r="B1565" s="1">
        <v>42565</v>
      </c>
      <c r="C1565">
        <v>54</v>
      </c>
      <c r="D1565" t="s">
        <v>9</v>
      </c>
      <c r="E1565" t="s">
        <v>10</v>
      </c>
      <c r="F1565">
        <v>144000000</v>
      </c>
      <c r="G1565">
        <v>229008658</v>
      </c>
      <c r="H1565" t="s">
        <v>11</v>
      </c>
      <c r="I1565">
        <f>YEAR(Table1[[#This Row],[date]])</f>
        <v>2016</v>
      </c>
      <c r="J1565">
        <f>Table1[[#This Row],[revenue]]-Table1[[#This Row],[budget_x]]</f>
        <v>85008658</v>
      </c>
      <c r="K1565" s="7">
        <f>Table1[[#This Row],[profit /loss ]]/Table1[[#This Row],[budget_x]]</f>
        <v>0.59033790277777776</v>
      </c>
      <c r="L1565" t="str" cm="1">
        <f t="array" ref="L1565">_xlfn.IFS(Table1[[#This Row],[score]]&gt;70,"high",Table1[[#This Row],[score]]&gt;50,"medium",Table1[[#This Row],[score]]&lt;=50,"low")</f>
        <v>medium</v>
      </c>
    </row>
    <row r="1566" spans="1:12" x14ac:dyDescent="0.3">
      <c r="A1566" t="s">
        <v>1568</v>
      </c>
      <c r="B1566" s="1">
        <v>42565</v>
      </c>
      <c r="C1566">
        <v>54</v>
      </c>
      <c r="D1566" t="s">
        <v>9</v>
      </c>
      <c r="E1566" t="s">
        <v>10</v>
      </c>
      <c r="F1566">
        <v>30000000</v>
      </c>
      <c r="G1566">
        <v>295585416</v>
      </c>
      <c r="H1566" t="s">
        <v>11</v>
      </c>
      <c r="I1566">
        <f>YEAR(Table1[[#This Row],[date]])</f>
        <v>2016</v>
      </c>
      <c r="J1566">
        <f>Table1[[#This Row],[revenue]]-Table1[[#This Row],[budget_x]]</f>
        <v>265585416</v>
      </c>
      <c r="K1566" s="7">
        <f>Table1[[#This Row],[profit /loss ]]/Table1[[#This Row],[budget_x]]</f>
        <v>8.8528471999999994</v>
      </c>
      <c r="L1566" t="str" cm="1">
        <f t="array" ref="L1566">_xlfn.IFS(Table1[[#This Row],[score]]&gt;70,"high",Table1[[#This Row],[score]]&gt;50,"medium",Table1[[#This Row],[score]]&lt;=50,"low")</f>
        <v>medium</v>
      </c>
    </row>
    <row r="1567" spans="1:12" x14ac:dyDescent="0.3">
      <c r="A1567" t="s">
        <v>1569</v>
      </c>
      <c r="B1567" s="1">
        <v>44896</v>
      </c>
      <c r="C1567">
        <v>20</v>
      </c>
      <c r="D1567" t="s">
        <v>9</v>
      </c>
      <c r="E1567" t="s">
        <v>10</v>
      </c>
      <c r="F1567">
        <v>12001040</v>
      </c>
      <c r="G1567">
        <v>38139010</v>
      </c>
      <c r="H1567" t="s">
        <v>52</v>
      </c>
      <c r="I1567">
        <f>YEAR(Table1[[#This Row],[date]])</f>
        <v>2022</v>
      </c>
      <c r="J1567">
        <f>Table1[[#This Row],[revenue]]-Table1[[#This Row],[budget_x]]</f>
        <v>26137970</v>
      </c>
      <c r="K1567" s="7">
        <f>Table1[[#This Row],[profit /loss ]]/Table1[[#This Row],[budget_x]]</f>
        <v>2.177975408797904</v>
      </c>
      <c r="L1567" t="str" cm="1">
        <f t="array" ref="L1567">_xlfn.IFS(Table1[[#This Row],[score]]&gt;70,"high",Table1[[#This Row],[score]]&gt;50,"medium",Table1[[#This Row],[score]]&lt;=50,"low")</f>
        <v>low</v>
      </c>
    </row>
    <row r="1568" spans="1:12" x14ac:dyDescent="0.3">
      <c r="A1568" t="s">
        <v>1570</v>
      </c>
      <c r="B1568" s="1">
        <v>35306</v>
      </c>
      <c r="C1568">
        <v>69</v>
      </c>
      <c r="D1568" t="s">
        <v>9</v>
      </c>
      <c r="E1568" t="s">
        <v>10</v>
      </c>
      <c r="F1568">
        <v>75000000</v>
      </c>
      <c r="G1568">
        <v>817400878</v>
      </c>
      <c r="H1568" t="s">
        <v>11</v>
      </c>
      <c r="I1568">
        <f>YEAR(Table1[[#This Row],[date]])</f>
        <v>1996</v>
      </c>
      <c r="J1568">
        <f>Table1[[#This Row],[revenue]]-Table1[[#This Row],[budget_x]]</f>
        <v>742400878</v>
      </c>
      <c r="K1568" s="7">
        <f>Table1[[#This Row],[profit /loss ]]/Table1[[#This Row],[budget_x]]</f>
        <v>9.8986783733333326</v>
      </c>
      <c r="L1568" t="str" cm="1">
        <f t="array" ref="L1568">_xlfn.IFS(Table1[[#This Row],[score]]&gt;70,"high",Table1[[#This Row],[score]]&gt;50,"medium",Table1[[#This Row],[score]]&lt;=50,"low")</f>
        <v>medium</v>
      </c>
    </row>
    <row r="1569" spans="1:12" x14ac:dyDescent="0.3">
      <c r="A1569" t="s">
        <v>1571</v>
      </c>
      <c r="B1569" s="1">
        <v>38057</v>
      </c>
      <c r="C1569">
        <v>75</v>
      </c>
      <c r="D1569" t="s">
        <v>9</v>
      </c>
      <c r="E1569" t="s">
        <v>10</v>
      </c>
      <c r="F1569">
        <v>13000000</v>
      </c>
      <c r="G1569">
        <v>95638592</v>
      </c>
      <c r="H1569" t="s">
        <v>11</v>
      </c>
      <c r="I1569">
        <f>YEAR(Table1[[#This Row],[date]])</f>
        <v>2004</v>
      </c>
      <c r="J1569">
        <f>Table1[[#This Row],[revenue]]-Table1[[#This Row],[budget_x]]</f>
        <v>82638592</v>
      </c>
      <c r="K1569" s="7">
        <f>Table1[[#This Row],[profit /loss ]]/Table1[[#This Row],[budget_x]]</f>
        <v>6.3568147692307688</v>
      </c>
      <c r="L1569" t="str" cm="1">
        <f t="array" ref="L1569">_xlfn.IFS(Table1[[#This Row],[score]]&gt;70,"high",Table1[[#This Row],[score]]&gt;50,"medium",Table1[[#This Row],[score]]&lt;=50,"low")</f>
        <v>high</v>
      </c>
    </row>
    <row r="1570" spans="1:12" x14ac:dyDescent="0.3">
      <c r="A1570" t="s">
        <v>1572</v>
      </c>
      <c r="B1570" s="1">
        <v>39037</v>
      </c>
      <c r="C1570">
        <v>82</v>
      </c>
      <c r="D1570" t="s">
        <v>9</v>
      </c>
      <c r="E1570" t="s">
        <v>10</v>
      </c>
      <c r="F1570">
        <v>40000000</v>
      </c>
      <c r="G1570">
        <v>104407366</v>
      </c>
      <c r="H1570" t="s">
        <v>11</v>
      </c>
      <c r="I1570">
        <f>YEAR(Table1[[#This Row],[date]])</f>
        <v>2006</v>
      </c>
      <c r="J1570">
        <f>Table1[[#This Row],[revenue]]-Table1[[#This Row],[budget_x]]</f>
        <v>64407366</v>
      </c>
      <c r="K1570" s="7">
        <f>Table1[[#This Row],[profit /loss ]]/Table1[[#This Row],[budget_x]]</f>
        <v>1.61018415</v>
      </c>
      <c r="L1570" t="str" cm="1">
        <f t="array" ref="L1570">_xlfn.IFS(Table1[[#This Row],[score]]&gt;70,"high",Table1[[#This Row],[score]]&gt;50,"medium",Table1[[#This Row],[score]]&lt;=50,"low")</f>
        <v>high</v>
      </c>
    </row>
    <row r="1571" spans="1:12" x14ac:dyDescent="0.3">
      <c r="A1571" t="s">
        <v>1573</v>
      </c>
      <c r="B1571" s="1">
        <v>44869</v>
      </c>
      <c r="C1571">
        <v>59</v>
      </c>
      <c r="D1571" t="s">
        <v>9</v>
      </c>
      <c r="E1571" t="s">
        <v>15</v>
      </c>
      <c r="F1571">
        <v>85600000</v>
      </c>
      <c r="G1571">
        <v>231390603.19999999</v>
      </c>
      <c r="H1571" t="s">
        <v>52</v>
      </c>
      <c r="I1571">
        <f>YEAR(Table1[[#This Row],[date]])</f>
        <v>2022</v>
      </c>
      <c r="J1571">
        <f>Table1[[#This Row],[revenue]]-Table1[[#This Row],[budget_x]]</f>
        <v>145790603.19999999</v>
      </c>
      <c r="K1571" s="7">
        <f>Table1[[#This Row],[profit /loss ]]/Table1[[#This Row],[budget_x]]</f>
        <v>1.7031612523364486</v>
      </c>
      <c r="L1571" t="str" cm="1">
        <f t="array" ref="L1571">_xlfn.IFS(Table1[[#This Row],[score]]&gt;70,"high",Table1[[#This Row],[score]]&gt;50,"medium",Table1[[#This Row],[score]]&lt;=50,"low")</f>
        <v>medium</v>
      </c>
    </row>
    <row r="1572" spans="1:12" x14ac:dyDescent="0.3">
      <c r="A1572" t="s">
        <v>1574</v>
      </c>
      <c r="B1572" s="1">
        <v>38519</v>
      </c>
      <c r="C1572">
        <v>77</v>
      </c>
      <c r="D1572" t="s">
        <v>9</v>
      </c>
      <c r="E1572" t="s">
        <v>10</v>
      </c>
      <c r="F1572">
        <v>150000000</v>
      </c>
      <c r="G1572">
        <v>358858124</v>
      </c>
      <c r="H1572" t="s">
        <v>11</v>
      </c>
      <c r="I1572">
        <f>YEAR(Table1[[#This Row],[date]])</f>
        <v>2005</v>
      </c>
      <c r="J1572">
        <f>Table1[[#This Row],[revenue]]-Table1[[#This Row],[budget_x]]</f>
        <v>208858124</v>
      </c>
      <c r="K1572" s="7">
        <f>Table1[[#This Row],[profit /loss ]]/Table1[[#This Row],[budget_x]]</f>
        <v>1.3923874933333333</v>
      </c>
      <c r="L1572" t="str" cm="1">
        <f t="array" ref="L1572">_xlfn.IFS(Table1[[#This Row],[score]]&gt;70,"high",Table1[[#This Row],[score]]&gt;50,"medium",Table1[[#This Row],[score]]&lt;=50,"low")</f>
        <v>high</v>
      </c>
    </row>
    <row r="1573" spans="1:12" x14ac:dyDescent="0.3">
      <c r="A1573" t="s">
        <v>1575</v>
      </c>
      <c r="B1573" s="1">
        <v>15203</v>
      </c>
      <c r="C1573">
        <v>74</v>
      </c>
      <c r="D1573" t="s">
        <v>9</v>
      </c>
      <c r="E1573" t="s">
        <v>10</v>
      </c>
      <c r="F1573">
        <v>2280000</v>
      </c>
      <c r="G1573">
        <v>83320832</v>
      </c>
      <c r="H1573" t="s">
        <v>11</v>
      </c>
      <c r="I1573">
        <f>YEAR(Table1[[#This Row],[date]])</f>
        <v>1941</v>
      </c>
      <c r="J1573">
        <f>Table1[[#This Row],[revenue]]-Table1[[#This Row],[budget_x]]</f>
        <v>81040832</v>
      </c>
      <c r="K1573" s="7">
        <f>Table1[[#This Row],[profit /loss ]]/Table1[[#This Row],[budget_x]]</f>
        <v>35.54422456140351</v>
      </c>
      <c r="L1573" t="str" cm="1">
        <f t="array" ref="L1573">_xlfn.IFS(Table1[[#This Row],[score]]&gt;70,"high",Table1[[#This Row],[score]]&gt;50,"medium",Table1[[#This Row],[score]]&lt;=50,"low")</f>
        <v>high</v>
      </c>
    </row>
    <row r="1574" spans="1:12" x14ac:dyDescent="0.3">
      <c r="A1574" t="s">
        <v>1576</v>
      </c>
      <c r="B1574" s="1">
        <v>42567</v>
      </c>
      <c r="C1574">
        <v>67</v>
      </c>
      <c r="D1574" t="s">
        <v>9</v>
      </c>
      <c r="E1574" t="s">
        <v>69</v>
      </c>
      <c r="F1574">
        <v>121400000</v>
      </c>
      <c r="G1574">
        <v>839693069.39999998</v>
      </c>
      <c r="H1574" t="s">
        <v>143</v>
      </c>
      <c r="I1574">
        <f>YEAR(Table1[[#This Row],[date]])</f>
        <v>2016</v>
      </c>
      <c r="J1574">
        <f>Table1[[#This Row],[revenue]]-Table1[[#This Row],[budget_x]]</f>
        <v>718293069.39999998</v>
      </c>
      <c r="K1574" s="7">
        <f>Table1[[#This Row],[profit /loss ]]/Table1[[#This Row],[budget_x]]</f>
        <v>5.9167468649093902</v>
      </c>
      <c r="L1574" t="str" cm="1">
        <f t="array" ref="L1574">_xlfn.IFS(Table1[[#This Row],[score]]&gt;70,"high",Table1[[#This Row],[score]]&gt;50,"medium",Table1[[#This Row],[score]]&lt;=50,"low")</f>
        <v>medium</v>
      </c>
    </row>
    <row r="1575" spans="1:12" x14ac:dyDescent="0.3">
      <c r="A1575" t="s">
        <v>940</v>
      </c>
      <c r="B1575" s="1">
        <v>33598</v>
      </c>
      <c r="C1575">
        <v>70</v>
      </c>
      <c r="D1575" t="s">
        <v>9</v>
      </c>
      <c r="E1575" t="s">
        <v>10</v>
      </c>
      <c r="F1575">
        <v>30000000</v>
      </c>
      <c r="G1575">
        <v>191502243</v>
      </c>
      <c r="H1575" t="s">
        <v>11</v>
      </c>
      <c r="I1575">
        <f>YEAR(Table1[[#This Row],[date]])</f>
        <v>1991</v>
      </c>
      <c r="J1575">
        <f>Table1[[#This Row],[revenue]]-Table1[[#This Row],[budget_x]]</f>
        <v>161502243</v>
      </c>
      <c r="K1575" s="7">
        <f>Table1[[#This Row],[profit /loss ]]/Table1[[#This Row],[budget_x]]</f>
        <v>5.3834080999999996</v>
      </c>
      <c r="L1575" t="str" cm="1">
        <f t="array" ref="L1575">_xlfn.IFS(Table1[[#This Row],[score]]&gt;70,"high",Table1[[#This Row],[score]]&gt;50,"medium",Table1[[#This Row],[score]]&lt;=50,"low")</f>
        <v>medium</v>
      </c>
    </row>
    <row r="1576" spans="1:12" x14ac:dyDescent="0.3">
      <c r="A1576" t="s">
        <v>940</v>
      </c>
      <c r="B1576" s="1">
        <v>33598</v>
      </c>
      <c r="C1576">
        <v>70</v>
      </c>
      <c r="D1576" t="s">
        <v>9</v>
      </c>
      <c r="E1576" t="s">
        <v>10</v>
      </c>
      <c r="F1576">
        <v>24000000</v>
      </c>
      <c r="G1576">
        <v>200588546</v>
      </c>
      <c r="H1576" t="s">
        <v>11</v>
      </c>
      <c r="I1576">
        <f>YEAR(Table1[[#This Row],[date]])</f>
        <v>1991</v>
      </c>
      <c r="J1576">
        <f>Table1[[#This Row],[revenue]]-Table1[[#This Row],[budget_x]]</f>
        <v>176588546</v>
      </c>
      <c r="K1576" s="7">
        <f>Table1[[#This Row],[profit /loss ]]/Table1[[#This Row],[budget_x]]</f>
        <v>7.3578560833333331</v>
      </c>
      <c r="L1576" t="str" cm="1">
        <f t="array" ref="L1576">_xlfn.IFS(Table1[[#This Row],[score]]&gt;70,"high",Table1[[#This Row],[score]]&gt;50,"medium",Table1[[#This Row],[score]]&lt;=50,"low")</f>
        <v>medium</v>
      </c>
    </row>
    <row r="1577" spans="1:12" x14ac:dyDescent="0.3">
      <c r="A1577" t="s">
        <v>1577</v>
      </c>
      <c r="B1577" s="1">
        <v>42082</v>
      </c>
      <c r="C1577">
        <v>64</v>
      </c>
      <c r="D1577" t="s">
        <v>9</v>
      </c>
      <c r="E1577" t="s">
        <v>10</v>
      </c>
      <c r="F1577">
        <v>110000000</v>
      </c>
      <c r="G1577">
        <v>295238201</v>
      </c>
      <c r="H1577" t="s">
        <v>11</v>
      </c>
      <c r="I1577">
        <f>YEAR(Table1[[#This Row],[date]])</f>
        <v>2015</v>
      </c>
      <c r="J1577">
        <f>Table1[[#This Row],[revenue]]-Table1[[#This Row],[budget_x]]</f>
        <v>185238201</v>
      </c>
      <c r="K1577" s="7">
        <f>Table1[[#This Row],[profit /loss ]]/Table1[[#This Row],[budget_x]]</f>
        <v>1.6839836454545454</v>
      </c>
      <c r="L1577" t="str" cm="1">
        <f t="array" ref="L1577">_xlfn.IFS(Table1[[#This Row],[score]]&gt;70,"high",Table1[[#This Row],[score]]&gt;50,"medium",Table1[[#This Row],[score]]&lt;=50,"low")</f>
        <v>medium</v>
      </c>
    </row>
    <row r="1578" spans="1:12" x14ac:dyDescent="0.3">
      <c r="A1578" t="s">
        <v>1578</v>
      </c>
      <c r="B1578" s="1">
        <v>42397</v>
      </c>
      <c r="C1578">
        <v>73</v>
      </c>
      <c r="D1578" t="s">
        <v>9</v>
      </c>
      <c r="E1578" t="s">
        <v>10</v>
      </c>
      <c r="F1578">
        <v>50000000</v>
      </c>
      <c r="G1578">
        <v>69411370</v>
      </c>
      <c r="H1578" t="s">
        <v>11</v>
      </c>
      <c r="I1578">
        <f>YEAR(Table1[[#This Row],[date]])</f>
        <v>2016</v>
      </c>
      <c r="J1578">
        <f>Table1[[#This Row],[revenue]]-Table1[[#This Row],[budget_x]]</f>
        <v>19411370</v>
      </c>
      <c r="K1578" s="7">
        <f>Table1[[#This Row],[profit /loss ]]/Table1[[#This Row],[budget_x]]</f>
        <v>0.3882274</v>
      </c>
      <c r="L1578" t="str" cm="1">
        <f t="array" ref="L1578">_xlfn.IFS(Table1[[#This Row],[score]]&gt;70,"high",Table1[[#This Row],[score]]&gt;50,"medium",Table1[[#This Row],[score]]&lt;=50,"low")</f>
        <v>high</v>
      </c>
    </row>
    <row r="1579" spans="1:12" x14ac:dyDescent="0.3">
      <c r="A1579" t="s">
        <v>1579</v>
      </c>
      <c r="B1579" s="1">
        <v>42258</v>
      </c>
      <c r="C1579">
        <v>61</v>
      </c>
      <c r="D1579" t="s">
        <v>9</v>
      </c>
      <c r="E1579" t="s">
        <v>10</v>
      </c>
      <c r="F1579">
        <v>5000000</v>
      </c>
      <c r="G1579">
        <v>4816142</v>
      </c>
      <c r="H1579" t="s">
        <v>17</v>
      </c>
      <c r="I1579">
        <f>YEAR(Table1[[#This Row],[date]])</f>
        <v>2015</v>
      </c>
      <c r="J1579">
        <f>Table1[[#This Row],[revenue]]-Table1[[#This Row],[budget_x]]</f>
        <v>-183858</v>
      </c>
      <c r="K1579" s="7">
        <f>Table1[[#This Row],[profit /loss ]]/Table1[[#This Row],[budget_x]]</f>
        <v>-3.6771600000000002E-2</v>
      </c>
      <c r="L1579" t="str" cm="1">
        <f t="array" ref="L1579">_xlfn.IFS(Table1[[#This Row],[score]]&gt;70,"high",Table1[[#This Row],[score]]&gt;50,"medium",Table1[[#This Row],[score]]&lt;=50,"low")</f>
        <v>medium</v>
      </c>
    </row>
    <row r="1580" spans="1:12" x14ac:dyDescent="0.3">
      <c r="A1580" t="s">
        <v>1580</v>
      </c>
      <c r="B1580" s="1">
        <v>44617</v>
      </c>
      <c r="C1580">
        <v>55</v>
      </c>
      <c r="D1580" t="s">
        <v>9</v>
      </c>
      <c r="E1580" t="s">
        <v>10</v>
      </c>
      <c r="F1580">
        <v>176400000</v>
      </c>
      <c r="G1580">
        <v>247906129.40000001</v>
      </c>
      <c r="H1580" t="s">
        <v>17</v>
      </c>
      <c r="I1580">
        <f>YEAR(Table1[[#This Row],[date]])</f>
        <v>2022</v>
      </c>
      <c r="J1580">
        <f>Table1[[#This Row],[revenue]]-Table1[[#This Row],[budget_x]]</f>
        <v>71506129.400000006</v>
      </c>
      <c r="K1580" s="7">
        <f>Table1[[#This Row],[profit /loss ]]/Table1[[#This Row],[budget_x]]</f>
        <v>0.40536354535147395</v>
      </c>
      <c r="L1580" t="str" cm="1">
        <f t="array" ref="L1580">_xlfn.IFS(Table1[[#This Row],[score]]&gt;70,"high",Table1[[#This Row],[score]]&gt;50,"medium",Table1[[#This Row],[score]]&lt;=50,"low")</f>
        <v>medium</v>
      </c>
    </row>
    <row r="1581" spans="1:12" x14ac:dyDescent="0.3">
      <c r="A1581" t="s">
        <v>1581</v>
      </c>
      <c r="B1581" s="1">
        <v>41452</v>
      </c>
      <c r="C1581">
        <v>64</v>
      </c>
      <c r="D1581" t="s">
        <v>9</v>
      </c>
      <c r="E1581" t="s">
        <v>10</v>
      </c>
      <c r="F1581">
        <v>150000000</v>
      </c>
      <c r="G1581">
        <v>205440387</v>
      </c>
      <c r="H1581" t="s">
        <v>11</v>
      </c>
      <c r="I1581">
        <f>YEAR(Table1[[#This Row],[date]])</f>
        <v>2013</v>
      </c>
      <c r="J1581">
        <f>Table1[[#This Row],[revenue]]-Table1[[#This Row],[budget_x]]</f>
        <v>55440387</v>
      </c>
      <c r="K1581" s="7">
        <f>Table1[[#This Row],[profit /loss ]]/Table1[[#This Row],[budget_x]]</f>
        <v>0.36960258000000001</v>
      </c>
      <c r="L1581" t="str" cm="1">
        <f t="array" ref="L1581">_xlfn.IFS(Table1[[#This Row],[score]]&gt;70,"high",Table1[[#This Row],[score]]&gt;50,"medium",Table1[[#This Row],[score]]&lt;=50,"low")</f>
        <v>medium</v>
      </c>
    </row>
    <row r="1582" spans="1:12" x14ac:dyDescent="0.3">
      <c r="A1582" t="s">
        <v>1582</v>
      </c>
      <c r="B1582" s="1">
        <v>44834</v>
      </c>
      <c r="C1582">
        <v>77</v>
      </c>
      <c r="D1582" t="s">
        <v>9</v>
      </c>
      <c r="E1582" t="s">
        <v>10</v>
      </c>
      <c r="F1582">
        <v>2800000</v>
      </c>
      <c r="G1582">
        <v>22418783.199999999</v>
      </c>
      <c r="H1582" t="s">
        <v>11</v>
      </c>
      <c r="I1582">
        <f>YEAR(Table1[[#This Row],[date]])</f>
        <v>2022</v>
      </c>
      <c r="J1582">
        <f>Table1[[#This Row],[revenue]]-Table1[[#This Row],[budget_x]]</f>
        <v>19618783.199999999</v>
      </c>
      <c r="K1582" s="7">
        <f>Table1[[#This Row],[profit /loss ]]/Table1[[#This Row],[budget_x]]</f>
        <v>7.0067082857142857</v>
      </c>
      <c r="L1582" t="str" cm="1">
        <f t="array" ref="L1582">_xlfn.IFS(Table1[[#This Row],[score]]&gt;70,"high",Table1[[#This Row],[score]]&gt;50,"medium",Table1[[#This Row],[score]]&lt;=50,"low")</f>
        <v>high</v>
      </c>
    </row>
    <row r="1583" spans="1:12" x14ac:dyDescent="0.3">
      <c r="A1583" t="s">
        <v>1583</v>
      </c>
      <c r="B1583" s="1">
        <v>43692</v>
      </c>
      <c r="C1583">
        <v>50</v>
      </c>
      <c r="D1583" t="s">
        <v>9</v>
      </c>
      <c r="E1583" t="s">
        <v>253</v>
      </c>
      <c r="F1583">
        <v>151600000</v>
      </c>
      <c r="G1583">
        <v>665194474</v>
      </c>
      <c r="H1583" t="s">
        <v>254</v>
      </c>
      <c r="I1583">
        <f>YEAR(Table1[[#This Row],[date]])</f>
        <v>2019</v>
      </c>
      <c r="J1583">
        <f>Table1[[#This Row],[revenue]]-Table1[[#This Row],[budget_x]]</f>
        <v>513594474</v>
      </c>
      <c r="K1583" s="7">
        <f>Table1[[#This Row],[profit /loss ]]/Table1[[#This Row],[budget_x]]</f>
        <v>3.3878263456464381</v>
      </c>
      <c r="L1583" t="str" cm="1">
        <f t="array" ref="L1583">_xlfn.IFS(Table1[[#This Row],[score]]&gt;70,"high",Table1[[#This Row],[score]]&gt;50,"medium",Table1[[#This Row],[score]]&lt;=50,"low")</f>
        <v>low</v>
      </c>
    </row>
    <row r="1584" spans="1:12" x14ac:dyDescent="0.3">
      <c r="A1584" t="s">
        <v>1584</v>
      </c>
      <c r="B1584" s="1">
        <v>38718</v>
      </c>
      <c r="C1584">
        <v>59</v>
      </c>
      <c r="D1584" t="s">
        <v>9</v>
      </c>
      <c r="E1584" t="s">
        <v>10</v>
      </c>
      <c r="F1584">
        <v>150000000</v>
      </c>
      <c r="G1584">
        <v>310043823</v>
      </c>
      <c r="H1584" t="s">
        <v>11</v>
      </c>
      <c r="I1584">
        <f>YEAR(Table1[[#This Row],[date]])</f>
        <v>2006</v>
      </c>
      <c r="J1584">
        <f>Table1[[#This Row],[revenue]]-Table1[[#This Row],[budget_x]]</f>
        <v>160043823</v>
      </c>
      <c r="K1584" s="7">
        <f>Table1[[#This Row],[profit /loss ]]/Table1[[#This Row],[budget_x]]</f>
        <v>1.06695882</v>
      </c>
      <c r="L1584" t="str" cm="1">
        <f t="array" ref="L1584">_xlfn.IFS(Table1[[#This Row],[score]]&gt;70,"high",Table1[[#This Row],[score]]&gt;50,"medium",Table1[[#This Row],[score]]&lt;=50,"low")</f>
        <v>medium</v>
      </c>
    </row>
    <row r="1585" spans="1:12" x14ac:dyDescent="0.3">
      <c r="A1585" t="s">
        <v>1585</v>
      </c>
      <c r="B1585" s="1">
        <v>38611</v>
      </c>
      <c r="C1585">
        <v>72</v>
      </c>
      <c r="D1585" t="s">
        <v>9</v>
      </c>
      <c r="E1585" t="s">
        <v>15</v>
      </c>
      <c r="F1585">
        <v>81200000</v>
      </c>
      <c r="G1585">
        <v>472749495.19999999</v>
      </c>
      <c r="H1585" t="s">
        <v>25</v>
      </c>
      <c r="I1585">
        <f>YEAR(Table1[[#This Row],[date]])</f>
        <v>2005</v>
      </c>
      <c r="J1585">
        <f>Table1[[#This Row],[revenue]]-Table1[[#This Row],[budget_x]]</f>
        <v>391549495.19999999</v>
      </c>
      <c r="K1585" s="7">
        <f>Table1[[#This Row],[profit /loss ]]/Table1[[#This Row],[budget_x]]</f>
        <v>4.822038118226601</v>
      </c>
      <c r="L1585" t="str" cm="1">
        <f t="array" ref="L1585">_xlfn.IFS(Table1[[#This Row],[score]]&gt;70,"high",Table1[[#This Row],[score]]&gt;50,"medium",Table1[[#This Row],[score]]&lt;=50,"low")</f>
        <v>high</v>
      </c>
    </row>
    <row r="1586" spans="1:12" x14ac:dyDescent="0.3">
      <c r="A1586" t="s">
        <v>1586</v>
      </c>
      <c r="B1586" s="1">
        <v>22202</v>
      </c>
      <c r="C1586">
        <v>76</v>
      </c>
      <c r="D1586" t="s">
        <v>9</v>
      </c>
      <c r="E1586" t="s">
        <v>10</v>
      </c>
      <c r="F1586">
        <v>12000000</v>
      </c>
      <c r="G1586">
        <v>60000000</v>
      </c>
      <c r="H1586" t="s">
        <v>17</v>
      </c>
      <c r="I1586">
        <f>YEAR(Table1[[#This Row],[date]])</f>
        <v>1960</v>
      </c>
      <c r="J1586">
        <f>Table1[[#This Row],[revenue]]-Table1[[#This Row],[budget_x]]</f>
        <v>48000000</v>
      </c>
      <c r="K1586" s="7">
        <f>Table1[[#This Row],[profit /loss ]]/Table1[[#This Row],[budget_x]]</f>
        <v>4</v>
      </c>
      <c r="L1586" t="str" cm="1">
        <f t="array" ref="L1586">_xlfn.IFS(Table1[[#This Row],[score]]&gt;70,"high",Table1[[#This Row],[score]]&gt;50,"medium",Table1[[#This Row],[score]]&lt;=50,"low")</f>
        <v>high</v>
      </c>
    </row>
    <row r="1587" spans="1:12" x14ac:dyDescent="0.3">
      <c r="A1587" t="s">
        <v>1587</v>
      </c>
      <c r="B1587" s="1">
        <v>43280</v>
      </c>
      <c r="C1587">
        <v>10</v>
      </c>
      <c r="D1587" t="s">
        <v>9</v>
      </c>
      <c r="E1587" t="s">
        <v>74</v>
      </c>
      <c r="F1587">
        <v>201940000</v>
      </c>
      <c r="G1587">
        <v>38157314</v>
      </c>
      <c r="H1587" t="s">
        <v>75</v>
      </c>
      <c r="I1587">
        <f>YEAR(Table1[[#This Row],[date]])</f>
        <v>2018</v>
      </c>
      <c r="J1587">
        <f>Table1[[#This Row],[revenue]]-Table1[[#This Row],[budget_x]]</f>
        <v>-163782686</v>
      </c>
      <c r="K1587" s="7">
        <f>Table1[[#This Row],[profit /loss ]]/Table1[[#This Row],[budget_x]]</f>
        <v>-0.81104628107358623</v>
      </c>
      <c r="L1587" t="str" cm="1">
        <f t="array" ref="L1587">_xlfn.IFS(Table1[[#This Row],[score]]&gt;70,"high",Table1[[#This Row],[score]]&gt;50,"medium",Table1[[#This Row],[score]]&lt;=50,"low")</f>
        <v>low</v>
      </c>
    </row>
    <row r="1588" spans="1:12" x14ac:dyDescent="0.3">
      <c r="A1588" t="s">
        <v>1588</v>
      </c>
      <c r="B1588" s="1">
        <v>44288</v>
      </c>
      <c r="C1588">
        <v>71</v>
      </c>
      <c r="D1588" t="s">
        <v>9</v>
      </c>
      <c r="E1588" t="s">
        <v>10</v>
      </c>
      <c r="F1588">
        <v>34000000</v>
      </c>
      <c r="G1588">
        <v>40629075</v>
      </c>
      <c r="H1588" t="s">
        <v>11</v>
      </c>
      <c r="I1588">
        <f>YEAR(Table1[[#This Row],[date]])</f>
        <v>2021</v>
      </c>
      <c r="J1588">
        <f>Table1[[#This Row],[revenue]]-Table1[[#This Row],[budget_x]]</f>
        <v>6629075</v>
      </c>
      <c r="K1588" s="7">
        <f>Table1[[#This Row],[profit /loss ]]/Table1[[#This Row],[budget_x]]</f>
        <v>0.19497279411764706</v>
      </c>
      <c r="L1588" t="str" cm="1">
        <f t="array" ref="L1588">_xlfn.IFS(Table1[[#This Row],[score]]&gt;70,"high",Table1[[#This Row],[score]]&gt;50,"medium",Table1[[#This Row],[score]]&lt;=50,"low")</f>
        <v>high</v>
      </c>
    </row>
    <row r="1589" spans="1:12" x14ac:dyDescent="0.3">
      <c r="A1589" t="s">
        <v>1589</v>
      </c>
      <c r="B1589" s="1">
        <v>37799</v>
      </c>
      <c r="C1589">
        <v>44</v>
      </c>
      <c r="D1589" t="s">
        <v>9</v>
      </c>
      <c r="E1589" t="s">
        <v>74</v>
      </c>
      <c r="F1589">
        <v>116874600</v>
      </c>
      <c r="G1589">
        <v>438915670.80000001</v>
      </c>
      <c r="H1589" t="s">
        <v>75</v>
      </c>
      <c r="I1589">
        <f>YEAR(Table1[[#This Row],[date]])</f>
        <v>2003</v>
      </c>
      <c r="J1589">
        <f>Table1[[#This Row],[revenue]]-Table1[[#This Row],[budget_x]]</f>
        <v>322041070.80000001</v>
      </c>
      <c r="K1589" s="7">
        <f>Table1[[#This Row],[profit /loss ]]/Table1[[#This Row],[budget_x]]</f>
        <v>2.7554410522046706</v>
      </c>
      <c r="L1589" t="str" cm="1">
        <f t="array" ref="L1589">_xlfn.IFS(Table1[[#This Row],[score]]&gt;70,"high",Table1[[#This Row],[score]]&gt;50,"medium",Table1[[#This Row],[score]]&lt;=50,"low")</f>
        <v>low</v>
      </c>
    </row>
    <row r="1590" spans="1:12" x14ac:dyDescent="0.3">
      <c r="A1590" t="s">
        <v>1590</v>
      </c>
      <c r="B1590" s="1">
        <v>42405</v>
      </c>
      <c r="C1590">
        <v>52</v>
      </c>
      <c r="D1590" t="s">
        <v>9</v>
      </c>
      <c r="E1590" t="s">
        <v>10</v>
      </c>
      <c r="F1590">
        <v>81400000</v>
      </c>
      <c r="G1590">
        <v>393750045.80000001</v>
      </c>
      <c r="H1590" t="s">
        <v>17</v>
      </c>
      <c r="I1590">
        <f>YEAR(Table1[[#This Row],[date]])</f>
        <v>2016</v>
      </c>
      <c r="J1590">
        <f>Table1[[#This Row],[revenue]]-Table1[[#This Row],[budget_x]]</f>
        <v>312350045.80000001</v>
      </c>
      <c r="K1590" s="7">
        <f>Table1[[#This Row],[profit /loss ]]/Table1[[#This Row],[budget_x]]</f>
        <v>3.8372241498771502</v>
      </c>
      <c r="L1590" t="str" cm="1">
        <f t="array" ref="L1590">_xlfn.IFS(Table1[[#This Row],[score]]&gt;70,"high",Table1[[#This Row],[score]]&gt;50,"medium",Table1[[#This Row],[score]]&lt;=50,"low")</f>
        <v>medium</v>
      </c>
    </row>
    <row r="1591" spans="1:12" x14ac:dyDescent="0.3">
      <c r="A1591" t="s">
        <v>1591</v>
      </c>
      <c r="B1591" s="1">
        <v>44012</v>
      </c>
      <c r="C1591">
        <v>78</v>
      </c>
      <c r="D1591" t="s">
        <v>9</v>
      </c>
      <c r="E1591" t="s">
        <v>10</v>
      </c>
      <c r="F1591">
        <v>188860000</v>
      </c>
      <c r="G1591">
        <v>365241983.19999999</v>
      </c>
      <c r="H1591" t="s">
        <v>17</v>
      </c>
      <c r="I1591">
        <f>YEAR(Table1[[#This Row],[date]])</f>
        <v>2020</v>
      </c>
      <c r="J1591">
        <f>Table1[[#This Row],[revenue]]-Table1[[#This Row],[budget_x]]</f>
        <v>176381983.19999999</v>
      </c>
      <c r="K1591" s="7">
        <f>Table1[[#This Row],[profit /loss ]]/Table1[[#This Row],[budget_x]]</f>
        <v>0.93392980620565491</v>
      </c>
      <c r="L1591" t="str" cm="1">
        <f t="array" ref="L1591">_xlfn.IFS(Table1[[#This Row],[score]]&gt;70,"high",Table1[[#This Row],[score]]&gt;50,"medium",Table1[[#This Row],[score]]&lt;=50,"low")</f>
        <v>high</v>
      </c>
    </row>
    <row r="1592" spans="1:12" x14ac:dyDescent="0.3">
      <c r="A1592" t="s">
        <v>1592</v>
      </c>
      <c r="B1592" s="1">
        <v>44597</v>
      </c>
      <c r="C1592">
        <v>57</v>
      </c>
      <c r="D1592" t="s">
        <v>9</v>
      </c>
      <c r="E1592" t="s">
        <v>10</v>
      </c>
      <c r="F1592">
        <v>85200000</v>
      </c>
      <c r="G1592">
        <v>419234293.39999998</v>
      </c>
      <c r="H1592" t="s">
        <v>17</v>
      </c>
      <c r="I1592">
        <f>YEAR(Table1[[#This Row],[date]])</f>
        <v>2022</v>
      </c>
      <c r="J1592">
        <f>Table1[[#This Row],[revenue]]-Table1[[#This Row],[budget_x]]</f>
        <v>334034293.39999998</v>
      </c>
      <c r="K1592" s="7">
        <f>Table1[[#This Row],[profit /loss ]]/Table1[[#This Row],[budget_x]]</f>
        <v>3.9205902981220655</v>
      </c>
      <c r="L1592" t="str" cm="1">
        <f t="array" ref="L1592">_xlfn.IFS(Table1[[#This Row],[score]]&gt;70,"high",Table1[[#This Row],[score]]&gt;50,"medium",Table1[[#This Row],[score]]&lt;=50,"low")</f>
        <v>medium</v>
      </c>
    </row>
    <row r="1593" spans="1:12" x14ac:dyDescent="0.3">
      <c r="A1593" t="s">
        <v>1593</v>
      </c>
      <c r="B1593" s="1">
        <v>44309</v>
      </c>
      <c r="C1593">
        <v>78</v>
      </c>
      <c r="D1593" t="s">
        <v>9</v>
      </c>
      <c r="E1593" t="s">
        <v>69</v>
      </c>
      <c r="F1593">
        <v>26011149.199999999</v>
      </c>
      <c r="G1593">
        <v>33457923</v>
      </c>
      <c r="H1593" t="s">
        <v>143</v>
      </c>
      <c r="I1593">
        <f>YEAR(Table1[[#This Row],[date]])</f>
        <v>2021</v>
      </c>
      <c r="J1593">
        <f>Table1[[#This Row],[revenue]]-Table1[[#This Row],[budget_x]]</f>
        <v>7446773.8000000007</v>
      </c>
      <c r="K1593" s="7">
        <f>Table1[[#This Row],[profit /loss ]]/Table1[[#This Row],[budget_x]]</f>
        <v>0.28629161067593278</v>
      </c>
      <c r="L1593" t="str" cm="1">
        <f t="array" ref="L1593">_xlfn.IFS(Table1[[#This Row],[score]]&gt;70,"high",Table1[[#This Row],[score]]&gt;50,"medium",Table1[[#This Row],[score]]&lt;=50,"low")</f>
        <v>high</v>
      </c>
    </row>
    <row r="1594" spans="1:12" x14ac:dyDescent="0.3">
      <c r="A1594" t="s">
        <v>1594</v>
      </c>
      <c r="B1594" s="1">
        <v>41361</v>
      </c>
      <c r="C1594">
        <v>56</v>
      </c>
      <c r="D1594" t="s">
        <v>9</v>
      </c>
      <c r="E1594" t="s">
        <v>10</v>
      </c>
      <c r="F1594">
        <v>140000000</v>
      </c>
      <c r="G1594">
        <v>375740705</v>
      </c>
      <c r="H1594" t="s">
        <v>11</v>
      </c>
      <c r="I1594">
        <f>YEAR(Table1[[#This Row],[date]])</f>
        <v>2013</v>
      </c>
      <c r="J1594">
        <f>Table1[[#This Row],[revenue]]-Table1[[#This Row],[budget_x]]</f>
        <v>235740705</v>
      </c>
      <c r="K1594" s="7">
        <f>Table1[[#This Row],[profit /loss ]]/Table1[[#This Row],[budget_x]]</f>
        <v>1.6838621785714285</v>
      </c>
      <c r="L1594" t="str" cm="1">
        <f t="array" ref="L1594">_xlfn.IFS(Table1[[#This Row],[score]]&gt;70,"high",Table1[[#This Row],[score]]&gt;50,"medium",Table1[[#This Row],[score]]&lt;=50,"low")</f>
        <v>medium</v>
      </c>
    </row>
    <row r="1595" spans="1:12" x14ac:dyDescent="0.3">
      <c r="A1595" t="s">
        <v>1595</v>
      </c>
      <c r="B1595" s="1">
        <v>37049</v>
      </c>
      <c r="C1595">
        <v>69</v>
      </c>
      <c r="D1595" t="s">
        <v>9</v>
      </c>
      <c r="E1595" t="s">
        <v>10</v>
      </c>
      <c r="F1595">
        <v>151500000</v>
      </c>
      <c r="G1595">
        <v>449239853</v>
      </c>
      <c r="H1595" t="s">
        <v>11</v>
      </c>
      <c r="I1595">
        <f>YEAR(Table1[[#This Row],[date]])</f>
        <v>2001</v>
      </c>
      <c r="J1595">
        <f>Table1[[#This Row],[revenue]]-Table1[[#This Row],[budget_x]]</f>
        <v>297739853</v>
      </c>
      <c r="K1595" s="7">
        <f>Table1[[#This Row],[profit /loss ]]/Table1[[#This Row],[budget_x]]</f>
        <v>1.9652795577557756</v>
      </c>
      <c r="L1595" t="str" cm="1">
        <f t="array" ref="L1595">_xlfn.IFS(Table1[[#This Row],[score]]&gt;70,"high",Table1[[#This Row],[score]]&gt;50,"medium",Table1[[#This Row],[score]]&lt;=50,"low")</f>
        <v>medium</v>
      </c>
    </row>
    <row r="1596" spans="1:12" x14ac:dyDescent="0.3">
      <c r="A1596" t="s">
        <v>1596</v>
      </c>
      <c r="B1596" s="1">
        <v>37601</v>
      </c>
      <c r="C1596">
        <v>84</v>
      </c>
      <c r="D1596" t="s">
        <v>9</v>
      </c>
      <c r="E1596" t="s">
        <v>10</v>
      </c>
      <c r="F1596">
        <v>35000000</v>
      </c>
      <c r="G1596">
        <v>111854182</v>
      </c>
      <c r="H1596" t="s">
        <v>11</v>
      </c>
      <c r="I1596">
        <f>YEAR(Table1[[#This Row],[date]])</f>
        <v>2002</v>
      </c>
      <c r="J1596">
        <f>Table1[[#This Row],[revenue]]-Table1[[#This Row],[budget_x]]</f>
        <v>76854182</v>
      </c>
      <c r="K1596" s="7">
        <f>Table1[[#This Row],[profit /loss ]]/Table1[[#This Row],[budget_x]]</f>
        <v>2.1958337714285716</v>
      </c>
      <c r="L1596" t="str" cm="1">
        <f t="array" ref="L1596">_xlfn.IFS(Table1[[#This Row],[score]]&gt;70,"high",Table1[[#This Row],[score]]&gt;50,"medium",Table1[[#This Row],[score]]&lt;=50,"low")</f>
        <v>high</v>
      </c>
    </row>
    <row r="1597" spans="1:12" x14ac:dyDescent="0.3">
      <c r="A1597" t="s">
        <v>1597</v>
      </c>
      <c r="B1597" s="1">
        <v>43692</v>
      </c>
      <c r="C1597">
        <v>80</v>
      </c>
      <c r="D1597" t="s">
        <v>9</v>
      </c>
      <c r="E1597" t="s">
        <v>10</v>
      </c>
      <c r="F1597">
        <v>20610000</v>
      </c>
      <c r="G1597">
        <v>2520000</v>
      </c>
      <c r="H1597" t="s">
        <v>11</v>
      </c>
      <c r="I1597">
        <f>YEAR(Table1[[#This Row],[date]])</f>
        <v>2019</v>
      </c>
      <c r="J1597">
        <f>Table1[[#This Row],[revenue]]-Table1[[#This Row],[budget_x]]</f>
        <v>-18090000</v>
      </c>
      <c r="K1597" s="7">
        <f>Table1[[#This Row],[profit /loss ]]/Table1[[#This Row],[budget_x]]</f>
        <v>-0.87772925764192145</v>
      </c>
      <c r="L1597" t="str" cm="1">
        <f t="array" ref="L1597">_xlfn.IFS(Table1[[#This Row],[score]]&gt;70,"high",Table1[[#This Row],[score]]&gt;50,"medium",Table1[[#This Row],[score]]&lt;=50,"low")</f>
        <v>high</v>
      </c>
    </row>
    <row r="1598" spans="1:12" x14ac:dyDescent="0.3">
      <c r="A1598" t="s">
        <v>1598</v>
      </c>
      <c r="B1598" s="1">
        <v>44715</v>
      </c>
      <c r="C1598">
        <v>55</v>
      </c>
      <c r="D1598" t="s">
        <v>9</v>
      </c>
      <c r="E1598" t="s">
        <v>10</v>
      </c>
      <c r="F1598">
        <v>90000000</v>
      </c>
      <c r="G1598">
        <v>617654094.60000002</v>
      </c>
      <c r="H1598" t="s">
        <v>17</v>
      </c>
      <c r="I1598">
        <f>YEAR(Table1[[#This Row],[date]])</f>
        <v>2022</v>
      </c>
      <c r="J1598">
        <f>Table1[[#This Row],[revenue]]-Table1[[#This Row],[budget_x]]</f>
        <v>527654094.60000002</v>
      </c>
      <c r="K1598" s="7">
        <f>Table1[[#This Row],[profit /loss ]]/Table1[[#This Row],[budget_x]]</f>
        <v>5.8628232733333334</v>
      </c>
      <c r="L1598" t="str" cm="1">
        <f t="array" ref="L1598">_xlfn.IFS(Table1[[#This Row],[score]]&gt;70,"high",Table1[[#This Row],[score]]&gt;50,"medium",Table1[[#This Row],[score]]&lt;=50,"low")</f>
        <v>medium</v>
      </c>
    </row>
    <row r="1599" spans="1:12" x14ac:dyDescent="0.3">
      <c r="A1599" t="s">
        <v>1599</v>
      </c>
      <c r="B1599" s="1">
        <v>43123</v>
      </c>
      <c r="C1599">
        <v>81</v>
      </c>
      <c r="D1599" t="s">
        <v>9</v>
      </c>
      <c r="E1599" t="s">
        <v>15</v>
      </c>
      <c r="F1599">
        <v>4000000</v>
      </c>
      <c r="G1599">
        <v>30000000</v>
      </c>
      <c r="H1599" t="s">
        <v>11</v>
      </c>
      <c r="I1599">
        <f>YEAR(Table1[[#This Row],[date]])</f>
        <v>2018</v>
      </c>
      <c r="J1599">
        <f>Table1[[#This Row],[revenue]]-Table1[[#This Row],[budget_x]]</f>
        <v>26000000</v>
      </c>
      <c r="K1599" s="7">
        <f>Table1[[#This Row],[profit /loss ]]/Table1[[#This Row],[budget_x]]</f>
        <v>6.5</v>
      </c>
      <c r="L1599" t="str" cm="1">
        <f t="array" ref="L1599">_xlfn.IFS(Table1[[#This Row],[score]]&gt;70,"high",Table1[[#This Row],[score]]&gt;50,"medium",Table1[[#This Row],[score]]&lt;=50,"low")</f>
        <v>high</v>
      </c>
    </row>
    <row r="1600" spans="1:12" x14ac:dyDescent="0.3">
      <c r="A1600" t="s">
        <v>1600</v>
      </c>
      <c r="B1600" s="1">
        <v>40410</v>
      </c>
      <c r="C1600">
        <v>54</v>
      </c>
      <c r="D1600" t="s">
        <v>9</v>
      </c>
      <c r="E1600" t="s">
        <v>10</v>
      </c>
      <c r="F1600">
        <v>24000000</v>
      </c>
      <c r="G1600">
        <v>83660160</v>
      </c>
      <c r="H1600" t="s">
        <v>17</v>
      </c>
      <c r="I1600">
        <f>YEAR(Table1[[#This Row],[date]])</f>
        <v>2010</v>
      </c>
      <c r="J1600">
        <f>Table1[[#This Row],[revenue]]-Table1[[#This Row],[budget_x]]</f>
        <v>59660160</v>
      </c>
      <c r="K1600" s="7">
        <f>Table1[[#This Row],[profit /loss ]]/Table1[[#This Row],[budget_x]]</f>
        <v>2.48584</v>
      </c>
      <c r="L1600" t="str" cm="1">
        <f t="array" ref="L1600">_xlfn.IFS(Table1[[#This Row],[score]]&gt;70,"high",Table1[[#This Row],[score]]&gt;50,"medium",Table1[[#This Row],[score]]&lt;=50,"low")</f>
        <v>medium</v>
      </c>
    </row>
    <row r="1601" spans="1:12" x14ac:dyDescent="0.3">
      <c r="A1601" t="s">
        <v>1601</v>
      </c>
      <c r="B1601" s="1">
        <v>39877</v>
      </c>
      <c r="C1601">
        <v>73</v>
      </c>
      <c r="D1601" t="s">
        <v>9</v>
      </c>
      <c r="E1601" t="s">
        <v>10</v>
      </c>
      <c r="F1601">
        <v>138000000</v>
      </c>
      <c r="G1601">
        <v>186976250</v>
      </c>
      <c r="H1601" t="s">
        <v>11</v>
      </c>
      <c r="I1601">
        <f>YEAR(Table1[[#This Row],[date]])</f>
        <v>2009</v>
      </c>
      <c r="J1601">
        <f>Table1[[#This Row],[revenue]]-Table1[[#This Row],[budget_x]]</f>
        <v>48976250</v>
      </c>
      <c r="K1601" s="7">
        <f>Table1[[#This Row],[profit /loss ]]/Table1[[#This Row],[budget_x]]</f>
        <v>0.35490036231884059</v>
      </c>
      <c r="L1601" t="str" cm="1">
        <f t="array" ref="L1601">_xlfn.IFS(Table1[[#This Row],[score]]&gt;70,"high",Table1[[#This Row],[score]]&gt;50,"medium",Table1[[#This Row],[score]]&lt;=50,"low")</f>
        <v>high</v>
      </c>
    </row>
    <row r="1602" spans="1:12" x14ac:dyDescent="0.3">
      <c r="A1602" t="s">
        <v>1602</v>
      </c>
      <c r="B1602" s="1">
        <v>44987</v>
      </c>
      <c r="C1602">
        <v>30</v>
      </c>
      <c r="D1602" t="s">
        <v>9</v>
      </c>
      <c r="E1602" t="s">
        <v>15</v>
      </c>
      <c r="F1602">
        <v>15541000</v>
      </c>
      <c r="G1602">
        <v>38139010</v>
      </c>
      <c r="H1602" t="s">
        <v>25</v>
      </c>
      <c r="I1602">
        <f>YEAR(Table1[[#This Row],[date]])</f>
        <v>2023</v>
      </c>
      <c r="J1602">
        <f>Table1[[#This Row],[revenue]]-Table1[[#This Row],[budget_x]]</f>
        <v>22598010</v>
      </c>
      <c r="K1602" s="7">
        <f>Table1[[#This Row],[profit /loss ]]/Table1[[#This Row],[budget_x]]</f>
        <v>1.4540898269094653</v>
      </c>
      <c r="L1602" t="str" cm="1">
        <f t="array" ref="L1602">_xlfn.IFS(Table1[[#This Row],[score]]&gt;70,"high",Table1[[#This Row],[score]]&gt;50,"medium",Table1[[#This Row],[score]]&lt;=50,"low")</f>
        <v>low</v>
      </c>
    </row>
    <row r="1603" spans="1:12" x14ac:dyDescent="0.3">
      <c r="A1603" t="s">
        <v>1603</v>
      </c>
      <c r="B1603" s="1">
        <v>41970</v>
      </c>
      <c r="C1603">
        <v>77</v>
      </c>
      <c r="D1603" t="s">
        <v>9</v>
      </c>
      <c r="E1603" t="s">
        <v>10</v>
      </c>
      <c r="F1603">
        <v>8500000</v>
      </c>
      <c r="G1603">
        <v>50334418</v>
      </c>
      <c r="H1603" t="s">
        <v>11</v>
      </c>
      <c r="I1603">
        <f>YEAR(Table1[[#This Row],[date]])</f>
        <v>2014</v>
      </c>
      <c r="J1603">
        <f>Table1[[#This Row],[revenue]]-Table1[[#This Row],[budget_x]]</f>
        <v>41834418</v>
      </c>
      <c r="K1603" s="7">
        <f>Table1[[#This Row],[profit /loss ]]/Table1[[#This Row],[budget_x]]</f>
        <v>4.9216962352941174</v>
      </c>
      <c r="L1603" t="str" cm="1">
        <f t="array" ref="L1603">_xlfn.IFS(Table1[[#This Row],[score]]&gt;70,"high",Table1[[#This Row],[score]]&gt;50,"medium",Table1[[#This Row],[score]]&lt;=50,"low")</f>
        <v>high</v>
      </c>
    </row>
    <row r="1604" spans="1:12" x14ac:dyDescent="0.3">
      <c r="A1604" t="s">
        <v>1604</v>
      </c>
      <c r="B1604" s="1">
        <v>27724</v>
      </c>
      <c r="C1604">
        <v>77</v>
      </c>
      <c r="D1604" t="s">
        <v>9</v>
      </c>
      <c r="E1604" t="s">
        <v>10</v>
      </c>
      <c r="F1604">
        <v>12000000</v>
      </c>
      <c r="G1604">
        <v>482947378</v>
      </c>
      <c r="H1604" t="s">
        <v>11</v>
      </c>
      <c r="I1604">
        <f>YEAR(Table1[[#This Row],[date]])</f>
        <v>1975</v>
      </c>
      <c r="J1604">
        <f>Table1[[#This Row],[revenue]]-Table1[[#This Row],[budget_x]]</f>
        <v>470947378</v>
      </c>
      <c r="K1604" s="7">
        <f>Table1[[#This Row],[profit /loss ]]/Table1[[#This Row],[budget_x]]</f>
        <v>39.245614833333335</v>
      </c>
      <c r="L1604" t="str" cm="1">
        <f t="array" ref="L1604">_xlfn.IFS(Table1[[#This Row],[score]]&gt;70,"high",Table1[[#This Row],[score]]&gt;50,"medium",Table1[[#This Row],[score]]&lt;=50,"low")</f>
        <v>high</v>
      </c>
    </row>
    <row r="1605" spans="1:12" x14ac:dyDescent="0.3">
      <c r="A1605" t="s">
        <v>1605</v>
      </c>
      <c r="B1605" s="1">
        <v>42528</v>
      </c>
      <c r="C1605">
        <v>70</v>
      </c>
      <c r="D1605" t="s">
        <v>9</v>
      </c>
      <c r="E1605" t="s">
        <v>10</v>
      </c>
      <c r="F1605">
        <v>129000000</v>
      </c>
      <c r="G1605">
        <v>591454740.20000005</v>
      </c>
      <c r="H1605" t="s">
        <v>17</v>
      </c>
      <c r="I1605">
        <f>YEAR(Table1[[#This Row],[date]])</f>
        <v>2016</v>
      </c>
      <c r="J1605">
        <f>Table1[[#This Row],[revenue]]-Table1[[#This Row],[budget_x]]</f>
        <v>462454740.20000005</v>
      </c>
      <c r="K1605" s="7">
        <f>Table1[[#This Row],[profit /loss ]]/Table1[[#This Row],[budget_x]]</f>
        <v>3.584920466666667</v>
      </c>
      <c r="L1605" t="str" cm="1">
        <f t="array" ref="L1605">_xlfn.IFS(Table1[[#This Row],[score]]&gt;70,"high",Table1[[#This Row],[score]]&gt;50,"medium",Table1[[#This Row],[score]]&lt;=50,"low")</f>
        <v>medium</v>
      </c>
    </row>
    <row r="1606" spans="1:12" x14ac:dyDescent="0.3">
      <c r="A1606" t="s">
        <v>1606</v>
      </c>
      <c r="B1606" s="1">
        <v>44596</v>
      </c>
      <c r="C1606">
        <v>62</v>
      </c>
      <c r="D1606" t="s">
        <v>9</v>
      </c>
      <c r="E1606" t="s">
        <v>1607</v>
      </c>
      <c r="F1606">
        <v>69000000</v>
      </c>
      <c r="G1606">
        <v>133297857.2</v>
      </c>
      <c r="H1606" t="s">
        <v>1019</v>
      </c>
      <c r="I1606">
        <f>YEAR(Table1[[#This Row],[date]])</f>
        <v>2022</v>
      </c>
      <c r="J1606">
        <f>Table1[[#This Row],[revenue]]-Table1[[#This Row],[budget_x]]</f>
        <v>64297857.200000003</v>
      </c>
      <c r="K1606" s="7">
        <f>Table1[[#This Row],[profit /loss ]]/Table1[[#This Row],[budget_x]]</f>
        <v>0.93185300289855078</v>
      </c>
      <c r="L1606" t="str" cm="1">
        <f t="array" ref="L1606">_xlfn.IFS(Table1[[#This Row],[score]]&gt;70,"high",Table1[[#This Row],[score]]&gt;50,"medium",Table1[[#This Row],[score]]&lt;=50,"low")</f>
        <v>medium</v>
      </c>
    </row>
    <row r="1607" spans="1:12" x14ac:dyDescent="0.3">
      <c r="A1607" t="s">
        <v>1608</v>
      </c>
      <c r="B1607" s="1">
        <v>40800</v>
      </c>
      <c r="C1607">
        <v>60</v>
      </c>
      <c r="D1607" t="s">
        <v>9</v>
      </c>
      <c r="E1607" t="s">
        <v>171</v>
      </c>
      <c r="F1607">
        <v>1344000</v>
      </c>
      <c r="G1607">
        <v>21185963.600000001</v>
      </c>
      <c r="H1607" t="s">
        <v>184</v>
      </c>
      <c r="I1607">
        <f>YEAR(Table1[[#This Row],[date]])</f>
        <v>2011</v>
      </c>
      <c r="J1607">
        <f>Table1[[#This Row],[revenue]]-Table1[[#This Row],[budget_x]]</f>
        <v>19841963.600000001</v>
      </c>
      <c r="K1607" s="7">
        <f>Table1[[#This Row],[profit /loss ]]/Table1[[#This Row],[budget_x]]</f>
        <v>14.763365773809525</v>
      </c>
      <c r="L1607" t="str" cm="1">
        <f t="array" ref="L1607">_xlfn.IFS(Table1[[#This Row],[score]]&gt;70,"high",Table1[[#This Row],[score]]&gt;50,"medium",Table1[[#This Row],[score]]&lt;=50,"low")</f>
        <v>medium</v>
      </c>
    </row>
    <row r="1608" spans="1:12" x14ac:dyDescent="0.3">
      <c r="A1608" t="s">
        <v>1609</v>
      </c>
      <c r="B1608" s="1">
        <v>44407</v>
      </c>
      <c r="C1608">
        <v>66</v>
      </c>
      <c r="D1608" t="s">
        <v>9</v>
      </c>
      <c r="E1608" t="s">
        <v>171</v>
      </c>
      <c r="F1608">
        <v>101900000</v>
      </c>
      <c r="G1608">
        <v>528819861.19999999</v>
      </c>
      <c r="H1608" t="s">
        <v>11</v>
      </c>
      <c r="I1608">
        <f>YEAR(Table1[[#This Row],[date]])</f>
        <v>2021</v>
      </c>
      <c r="J1608">
        <f>Table1[[#This Row],[revenue]]-Table1[[#This Row],[budget_x]]</f>
        <v>426919861.19999999</v>
      </c>
      <c r="K1608" s="7">
        <f>Table1[[#This Row],[profit /loss ]]/Table1[[#This Row],[budget_x]]</f>
        <v>4.1895962826300295</v>
      </c>
      <c r="L1608" t="str" cm="1">
        <f t="array" ref="L1608">_xlfn.IFS(Table1[[#This Row],[score]]&gt;70,"high",Table1[[#This Row],[score]]&gt;50,"medium",Table1[[#This Row],[score]]&lt;=50,"low")</f>
        <v>medium</v>
      </c>
    </row>
    <row r="1609" spans="1:12" x14ac:dyDescent="0.3">
      <c r="A1609" t="s">
        <v>1610</v>
      </c>
      <c r="B1609" s="1">
        <v>44155</v>
      </c>
      <c r="C1609">
        <v>49</v>
      </c>
      <c r="D1609" t="s">
        <v>9</v>
      </c>
      <c r="E1609" t="s">
        <v>10</v>
      </c>
      <c r="F1609">
        <v>23000000</v>
      </c>
      <c r="G1609">
        <v>99924</v>
      </c>
      <c r="H1609" t="s">
        <v>17</v>
      </c>
      <c r="I1609">
        <f>YEAR(Table1[[#This Row],[date]])</f>
        <v>2020</v>
      </c>
      <c r="J1609">
        <f>Table1[[#This Row],[revenue]]-Table1[[#This Row],[budget_x]]</f>
        <v>-22900076</v>
      </c>
      <c r="K1609" s="7">
        <f>Table1[[#This Row],[profit /loss ]]/Table1[[#This Row],[budget_x]]</f>
        <v>-0.99565547826086953</v>
      </c>
      <c r="L1609" t="str" cm="1">
        <f t="array" ref="L1609">_xlfn.IFS(Table1[[#This Row],[score]]&gt;70,"high",Table1[[#This Row],[score]]&gt;50,"medium",Table1[[#This Row],[score]]&lt;=50,"low")</f>
        <v>low</v>
      </c>
    </row>
    <row r="1610" spans="1:12" x14ac:dyDescent="0.3">
      <c r="A1610" t="s">
        <v>1611</v>
      </c>
      <c r="B1610" s="1">
        <v>44294</v>
      </c>
      <c r="C1610">
        <v>72</v>
      </c>
      <c r="D1610" t="s">
        <v>9</v>
      </c>
      <c r="E1610" t="s">
        <v>69</v>
      </c>
      <c r="F1610">
        <v>2000000</v>
      </c>
      <c r="G1610">
        <v>3607899</v>
      </c>
      <c r="H1610" t="s">
        <v>11</v>
      </c>
      <c r="I1610">
        <f>YEAR(Table1[[#This Row],[date]])</f>
        <v>2021</v>
      </c>
      <c r="J1610">
        <f>Table1[[#This Row],[revenue]]-Table1[[#This Row],[budget_x]]</f>
        <v>1607899</v>
      </c>
      <c r="K1610" s="7">
        <f>Table1[[#This Row],[profit /loss ]]/Table1[[#This Row],[budget_x]]</f>
        <v>0.80394949999999998</v>
      </c>
      <c r="L1610" t="str" cm="1">
        <f t="array" ref="L1610">_xlfn.IFS(Table1[[#This Row],[score]]&gt;70,"high",Table1[[#This Row],[score]]&gt;50,"medium",Table1[[#This Row],[score]]&lt;=50,"low")</f>
        <v>high</v>
      </c>
    </row>
    <row r="1611" spans="1:12" x14ac:dyDescent="0.3">
      <c r="A1611" t="s">
        <v>1612</v>
      </c>
      <c r="B1611" s="1">
        <v>41739</v>
      </c>
      <c r="C1611">
        <v>69</v>
      </c>
      <c r="D1611" t="s">
        <v>9</v>
      </c>
      <c r="E1611" t="s">
        <v>10</v>
      </c>
      <c r="F1611">
        <v>85000000</v>
      </c>
      <c r="G1611">
        <v>276014965</v>
      </c>
      <c r="H1611" t="s">
        <v>11</v>
      </c>
      <c r="I1611">
        <f>YEAR(Table1[[#This Row],[date]])</f>
        <v>2014</v>
      </c>
      <c r="J1611">
        <f>Table1[[#This Row],[revenue]]-Table1[[#This Row],[budget_x]]</f>
        <v>191014965</v>
      </c>
      <c r="K1611" s="7">
        <f>Table1[[#This Row],[profit /loss ]]/Table1[[#This Row],[budget_x]]</f>
        <v>2.2472348823529411</v>
      </c>
      <c r="L1611" t="str" cm="1">
        <f t="array" ref="L1611">_xlfn.IFS(Table1[[#This Row],[score]]&gt;70,"high",Table1[[#This Row],[score]]&gt;50,"medium",Table1[[#This Row],[score]]&lt;=50,"low")</f>
        <v>medium</v>
      </c>
    </row>
    <row r="1612" spans="1:12" x14ac:dyDescent="0.3">
      <c r="A1612" t="s">
        <v>1613</v>
      </c>
      <c r="B1612" s="1">
        <v>37686</v>
      </c>
      <c r="C1612">
        <v>62</v>
      </c>
      <c r="D1612" t="s">
        <v>9</v>
      </c>
      <c r="E1612" t="s">
        <v>10</v>
      </c>
      <c r="F1612">
        <v>26000000</v>
      </c>
      <c r="G1612">
        <v>90396664</v>
      </c>
      <c r="H1612" t="s">
        <v>11</v>
      </c>
      <c r="I1612">
        <f>YEAR(Table1[[#This Row],[date]])</f>
        <v>2003</v>
      </c>
      <c r="J1612">
        <f>Table1[[#This Row],[revenue]]-Table1[[#This Row],[budget_x]]</f>
        <v>64396664</v>
      </c>
      <c r="K1612" s="7">
        <f>Table1[[#This Row],[profit /loss ]]/Table1[[#This Row],[budget_x]]</f>
        <v>2.4767947692307692</v>
      </c>
      <c r="L1612" t="str" cm="1">
        <f t="array" ref="L1612">_xlfn.IFS(Table1[[#This Row],[score]]&gt;70,"high",Table1[[#This Row],[score]]&gt;50,"medium",Table1[[#This Row],[score]]&lt;=50,"low")</f>
        <v>medium</v>
      </c>
    </row>
    <row r="1613" spans="1:12" x14ac:dyDescent="0.3">
      <c r="A1613" t="s">
        <v>1614</v>
      </c>
      <c r="B1613" s="1">
        <v>39787</v>
      </c>
      <c r="C1613">
        <v>64</v>
      </c>
      <c r="D1613" t="s">
        <v>9</v>
      </c>
      <c r="E1613" t="s">
        <v>368</v>
      </c>
      <c r="F1613">
        <v>8500000</v>
      </c>
      <c r="G1613">
        <v>8936663</v>
      </c>
      <c r="H1613" t="s">
        <v>11</v>
      </c>
      <c r="I1613">
        <f>YEAR(Table1[[#This Row],[date]])</f>
        <v>2008</v>
      </c>
      <c r="J1613">
        <f>Table1[[#This Row],[revenue]]-Table1[[#This Row],[budget_x]]</f>
        <v>436663</v>
      </c>
      <c r="K1613" s="7">
        <f>Table1[[#This Row],[profit /loss ]]/Table1[[#This Row],[budget_x]]</f>
        <v>5.1372117647058825E-2</v>
      </c>
      <c r="L1613" t="str" cm="1">
        <f t="array" ref="L1613">_xlfn.IFS(Table1[[#This Row],[score]]&gt;70,"high",Table1[[#This Row],[score]]&gt;50,"medium",Table1[[#This Row],[score]]&lt;=50,"low")</f>
        <v>medium</v>
      </c>
    </row>
    <row r="1614" spans="1:12" x14ac:dyDescent="0.3">
      <c r="A1614" t="s">
        <v>1615</v>
      </c>
      <c r="B1614" s="1">
        <v>37894</v>
      </c>
      <c r="C1614">
        <v>70</v>
      </c>
      <c r="D1614" t="s">
        <v>9</v>
      </c>
      <c r="E1614" t="s">
        <v>10</v>
      </c>
      <c r="F1614">
        <v>165000000</v>
      </c>
      <c r="G1614">
        <v>509012026.80000001</v>
      </c>
      <c r="H1614" t="s">
        <v>11</v>
      </c>
      <c r="I1614">
        <f>YEAR(Table1[[#This Row],[date]])</f>
        <v>2003</v>
      </c>
      <c r="J1614">
        <f>Table1[[#This Row],[revenue]]-Table1[[#This Row],[budget_x]]</f>
        <v>344012026.80000001</v>
      </c>
      <c r="K1614" s="7">
        <f>Table1[[#This Row],[profit /loss ]]/Table1[[#This Row],[budget_x]]</f>
        <v>2.0849213745454547</v>
      </c>
      <c r="L1614" t="str" cm="1">
        <f t="array" ref="L1614">_xlfn.IFS(Table1[[#This Row],[score]]&gt;70,"high",Table1[[#This Row],[score]]&gt;50,"medium",Table1[[#This Row],[score]]&lt;=50,"low")</f>
        <v>medium</v>
      </c>
    </row>
    <row r="1615" spans="1:12" x14ac:dyDescent="0.3">
      <c r="A1615" t="s">
        <v>1616</v>
      </c>
      <c r="B1615" s="1">
        <v>38974</v>
      </c>
      <c r="C1615">
        <v>63</v>
      </c>
      <c r="D1615" t="s">
        <v>9</v>
      </c>
      <c r="E1615" t="s">
        <v>10</v>
      </c>
      <c r="F1615">
        <v>32000000</v>
      </c>
      <c r="G1615">
        <v>99296462</v>
      </c>
      <c r="H1615" t="s">
        <v>11</v>
      </c>
      <c r="I1615">
        <f>YEAR(Table1[[#This Row],[date]])</f>
        <v>2006</v>
      </c>
      <c r="J1615">
        <f>Table1[[#This Row],[revenue]]-Table1[[#This Row],[budget_x]]</f>
        <v>67296462</v>
      </c>
      <c r="K1615" s="7">
        <f>Table1[[#This Row],[profit /loss ]]/Table1[[#This Row],[budget_x]]</f>
        <v>2.1030144375000002</v>
      </c>
      <c r="L1615" t="str" cm="1">
        <f t="array" ref="L1615">_xlfn.IFS(Table1[[#This Row],[score]]&gt;70,"high",Table1[[#This Row],[score]]&gt;50,"medium",Table1[[#This Row],[score]]&lt;=50,"low")</f>
        <v>medium</v>
      </c>
    </row>
    <row r="1616" spans="1:12" x14ac:dyDescent="0.3">
      <c r="A1616" t="s">
        <v>1617</v>
      </c>
      <c r="B1616" s="1">
        <v>44831</v>
      </c>
      <c r="C1616">
        <v>63</v>
      </c>
      <c r="D1616" t="s">
        <v>9</v>
      </c>
      <c r="E1616" t="s">
        <v>10</v>
      </c>
      <c r="F1616">
        <v>99600000</v>
      </c>
      <c r="G1616">
        <v>524381547.60000002</v>
      </c>
      <c r="H1616" t="s">
        <v>17</v>
      </c>
      <c r="I1616">
        <f>YEAR(Table1[[#This Row],[date]])</f>
        <v>2022</v>
      </c>
      <c r="J1616">
        <f>Table1[[#This Row],[revenue]]-Table1[[#This Row],[budget_x]]</f>
        <v>424781547.60000002</v>
      </c>
      <c r="K1616" s="7">
        <f>Table1[[#This Row],[profit /loss ]]/Table1[[#This Row],[budget_x]]</f>
        <v>4.2648749759036146</v>
      </c>
      <c r="L1616" t="str" cm="1">
        <f t="array" ref="L1616">_xlfn.IFS(Table1[[#This Row],[score]]&gt;70,"high",Table1[[#This Row],[score]]&gt;50,"medium",Table1[[#This Row],[score]]&lt;=50,"low")</f>
        <v>medium</v>
      </c>
    </row>
    <row r="1617" spans="1:12" x14ac:dyDescent="0.3">
      <c r="A1617" t="s">
        <v>1618</v>
      </c>
      <c r="B1617" s="1">
        <v>42663</v>
      </c>
      <c r="C1617">
        <v>59</v>
      </c>
      <c r="D1617" t="s">
        <v>9</v>
      </c>
      <c r="E1617" t="s">
        <v>10</v>
      </c>
      <c r="F1617">
        <v>60000000</v>
      </c>
      <c r="G1617">
        <v>159946489</v>
      </c>
      <c r="H1617" t="s">
        <v>11</v>
      </c>
      <c r="I1617">
        <f>YEAR(Table1[[#This Row],[date]])</f>
        <v>2016</v>
      </c>
      <c r="J1617">
        <f>Table1[[#This Row],[revenue]]-Table1[[#This Row],[budget_x]]</f>
        <v>99946489</v>
      </c>
      <c r="K1617" s="7">
        <f>Table1[[#This Row],[profit /loss ]]/Table1[[#This Row],[budget_x]]</f>
        <v>1.6657748166666666</v>
      </c>
      <c r="L1617" t="str" cm="1">
        <f t="array" ref="L1617">_xlfn.IFS(Table1[[#This Row],[score]]&gt;70,"high",Table1[[#This Row],[score]]&gt;50,"medium",Table1[[#This Row],[score]]&lt;=50,"low")</f>
        <v>medium</v>
      </c>
    </row>
    <row r="1618" spans="1:12" x14ac:dyDescent="0.3">
      <c r="A1618" t="s">
        <v>1619</v>
      </c>
      <c r="B1618" s="1">
        <v>43825</v>
      </c>
      <c r="C1618">
        <v>81</v>
      </c>
      <c r="D1618" t="s">
        <v>9</v>
      </c>
      <c r="E1618" t="s">
        <v>10</v>
      </c>
      <c r="F1618">
        <v>14000000</v>
      </c>
      <c r="G1618">
        <v>86878073</v>
      </c>
      <c r="H1618" t="s">
        <v>11</v>
      </c>
      <c r="I1618">
        <f>YEAR(Table1[[#This Row],[date]])</f>
        <v>2019</v>
      </c>
      <c r="J1618">
        <f>Table1[[#This Row],[revenue]]-Table1[[#This Row],[budget_x]]</f>
        <v>72878073</v>
      </c>
      <c r="K1618" s="7">
        <f>Table1[[#This Row],[profit /loss ]]/Table1[[#This Row],[budget_x]]</f>
        <v>5.2055766428571433</v>
      </c>
      <c r="L1618" t="str" cm="1">
        <f t="array" ref="L1618">_xlfn.IFS(Table1[[#This Row],[score]]&gt;70,"high",Table1[[#This Row],[score]]&gt;50,"medium",Table1[[#This Row],[score]]&lt;=50,"low")</f>
        <v>high</v>
      </c>
    </row>
    <row r="1619" spans="1:12" x14ac:dyDescent="0.3">
      <c r="A1619" t="s">
        <v>1620</v>
      </c>
      <c r="B1619" s="1">
        <v>44371</v>
      </c>
      <c r="C1619">
        <v>64</v>
      </c>
      <c r="D1619" t="s">
        <v>9</v>
      </c>
      <c r="E1619" t="s">
        <v>125</v>
      </c>
      <c r="F1619">
        <v>2000000</v>
      </c>
      <c r="G1619">
        <v>6666618</v>
      </c>
      <c r="H1619" t="s">
        <v>11</v>
      </c>
      <c r="I1619">
        <f>YEAR(Table1[[#This Row],[date]])</f>
        <v>2021</v>
      </c>
      <c r="J1619">
        <f>Table1[[#This Row],[revenue]]-Table1[[#This Row],[budget_x]]</f>
        <v>4666618</v>
      </c>
      <c r="K1619" s="7">
        <f>Table1[[#This Row],[profit /loss ]]/Table1[[#This Row],[budget_x]]</f>
        <v>2.3333089999999999</v>
      </c>
      <c r="L1619" t="str" cm="1">
        <f t="array" ref="L1619">_xlfn.IFS(Table1[[#This Row],[score]]&gt;70,"high",Table1[[#This Row],[score]]&gt;50,"medium",Table1[[#This Row],[score]]&lt;=50,"low")</f>
        <v>medium</v>
      </c>
    </row>
    <row r="1620" spans="1:12" x14ac:dyDescent="0.3">
      <c r="A1620" t="s">
        <v>1621</v>
      </c>
      <c r="B1620" s="1">
        <v>44974</v>
      </c>
      <c r="C1620">
        <v>66</v>
      </c>
      <c r="D1620" t="s">
        <v>9</v>
      </c>
      <c r="E1620" t="s">
        <v>15</v>
      </c>
      <c r="F1620">
        <v>63800000</v>
      </c>
      <c r="G1620">
        <v>408505847.80000001</v>
      </c>
      <c r="H1620" t="s">
        <v>52</v>
      </c>
      <c r="I1620">
        <f>YEAR(Table1[[#This Row],[date]])</f>
        <v>2023</v>
      </c>
      <c r="J1620">
        <f>Table1[[#This Row],[revenue]]-Table1[[#This Row],[budget_x]]</f>
        <v>344705847.80000001</v>
      </c>
      <c r="K1620" s="7">
        <f>Table1[[#This Row],[profit /loss ]]/Table1[[#This Row],[budget_x]]</f>
        <v>5.4029129749216303</v>
      </c>
      <c r="L1620" t="str" cm="1">
        <f t="array" ref="L1620">_xlfn.IFS(Table1[[#This Row],[score]]&gt;70,"high",Table1[[#This Row],[score]]&gt;50,"medium",Table1[[#This Row],[score]]&lt;=50,"low")</f>
        <v>medium</v>
      </c>
    </row>
    <row r="1621" spans="1:12" x14ac:dyDescent="0.3">
      <c r="A1621" t="s">
        <v>1622</v>
      </c>
      <c r="B1621" s="1">
        <v>40857</v>
      </c>
      <c r="C1621">
        <v>75</v>
      </c>
      <c r="D1621" t="s">
        <v>9</v>
      </c>
      <c r="E1621" t="s">
        <v>10</v>
      </c>
      <c r="F1621">
        <v>2000000</v>
      </c>
      <c r="G1621">
        <v>35680886</v>
      </c>
      <c r="H1621" t="s">
        <v>11</v>
      </c>
      <c r="I1621">
        <f>YEAR(Table1[[#This Row],[date]])</f>
        <v>2011</v>
      </c>
      <c r="J1621">
        <f>Table1[[#This Row],[revenue]]-Table1[[#This Row],[budget_x]]</f>
        <v>33680886</v>
      </c>
      <c r="K1621" s="7">
        <f>Table1[[#This Row],[profit /loss ]]/Table1[[#This Row],[budget_x]]</f>
        <v>16.840443</v>
      </c>
      <c r="L1621" t="str" cm="1">
        <f t="array" ref="L1621">_xlfn.IFS(Table1[[#This Row],[score]]&gt;70,"high",Table1[[#This Row],[score]]&gt;50,"medium",Table1[[#This Row],[score]]&lt;=50,"low")</f>
        <v>high</v>
      </c>
    </row>
    <row r="1622" spans="1:12" x14ac:dyDescent="0.3">
      <c r="A1622" t="s">
        <v>1623</v>
      </c>
      <c r="B1622" s="1">
        <v>27977</v>
      </c>
      <c r="C1622">
        <v>82</v>
      </c>
      <c r="D1622" t="s">
        <v>9</v>
      </c>
      <c r="E1622" t="s">
        <v>10</v>
      </c>
      <c r="F1622">
        <v>1900000</v>
      </c>
      <c r="G1622">
        <v>28447834</v>
      </c>
      <c r="H1622" t="s">
        <v>11</v>
      </c>
      <c r="I1622">
        <f>YEAR(Table1[[#This Row],[date]])</f>
        <v>1976</v>
      </c>
      <c r="J1622">
        <f>Table1[[#This Row],[revenue]]-Table1[[#This Row],[budget_x]]</f>
        <v>26547834</v>
      </c>
      <c r="K1622" s="7">
        <f>Table1[[#This Row],[profit /loss ]]/Table1[[#This Row],[budget_x]]</f>
        <v>13.972544210526316</v>
      </c>
      <c r="L1622" t="str" cm="1">
        <f t="array" ref="L1622">_xlfn.IFS(Table1[[#This Row],[score]]&gt;70,"high",Table1[[#This Row],[score]]&gt;50,"medium",Table1[[#This Row],[score]]&lt;=50,"low")</f>
        <v>high</v>
      </c>
    </row>
    <row r="1623" spans="1:12" x14ac:dyDescent="0.3">
      <c r="A1623" t="s">
        <v>1624</v>
      </c>
      <c r="B1623" s="1">
        <v>42383</v>
      </c>
      <c r="C1623">
        <v>59</v>
      </c>
      <c r="D1623" t="s">
        <v>9</v>
      </c>
      <c r="E1623" t="s">
        <v>10</v>
      </c>
      <c r="F1623">
        <v>38000000</v>
      </c>
      <c r="G1623">
        <v>111336398</v>
      </c>
      <c r="H1623" t="s">
        <v>11</v>
      </c>
      <c r="I1623">
        <f>YEAR(Table1[[#This Row],[date]])</f>
        <v>2016</v>
      </c>
      <c r="J1623">
        <f>Table1[[#This Row],[revenue]]-Table1[[#This Row],[budget_x]]</f>
        <v>73336398</v>
      </c>
      <c r="K1623" s="7">
        <f>Table1[[#This Row],[profit /loss ]]/Table1[[#This Row],[budget_x]]</f>
        <v>1.9299052105263157</v>
      </c>
      <c r="L1623" t="str" cm="1">
        <f t="array" ref="L1623">_xlfn.IFS(Table1[[#This Row],[score]]&gt;70,"high",Table1[[#This Row],[score]]&gt;50,"medium",Table1[[#This Row],[score]]&lt;=50,"low")</f>
        <v>medium</v>
      </c>
    </row>
    <row r="1624" spans="1:12" x14ac:dyDescent="0.3">
      <c r="A1624" t="s">
        <v>1625</v>
      </c>
      <c r="B1624" s="1">
        <v>40997</v>
      </c>
      <c r="C1624">
        <v>65</v>
      </c>
      <c r="D1624" t="s">
        <v>9</v>
      </c>
      <c r="E1624" t="s">
        <v>10</v>
      </c>
      <c r="F1624">
        <v>70000000</v>
      </c>
      <c r="G1624">
        <v>348840316</v>
      </c>
      <c r="H1624" t="s">
        <v>11</v>
      </c>
      <c r="I1624">
        <f>YEAR(Table1[[#This Row],[date]])</f>
        <v>2012</v>
      </c>
      <c r="J1624">
        <f>Table1[[#This Row],[revenue]]-Table1[[#This Row],[budget_x]]</f>
        <v>278840316</v>
      </c>
      <c r="K1624" s="7">
        <f>Table1[[#This Row],[profit /loss ]]/Table1[[#This Row],[budget_x]]</f>
        <v>3.9834330857142857</v>
      </c>
      <c r="L1624" t="str" cm="1">
        <f t="array" ref="L1624">_xlfn.IFS(Table1[[#This Row],[score]]&gt;70,"high",Table1[[#This Row],[score]]&gt;50,"medium",Table1[[#This Row],[score]]&lt;=50,"low")</f>
        <v>medium</v>
      </c>
    </row>
    <row r="1625" spans="1:12" x14ac:dyDescent="0.3">
      <c r="A1625" t="s">
        <v>1626</v>
      </c>
      <c r="B1625" s="1">
        <v>44074</v>
      </c>
      <c r="C1625">
        <v>54</v>
      </c>
      <c r="D1625" t="s">
        <v>9</v>
      </c>
      <c r="E1625" t="s">
        <v>10</v>
      </c>
      <c r="F1625">
        <v>145800000</v>
      </c>
      <c r="G1625">
        <v>560043196.20000005</v>
      </c>
      <c r="H1625" t="s">
        <v>17</v>
      </c>
      <c r="I1625">
        <f>YEAR(Table1[[#This Row],[date]])</f>
        <v>2020</v>
      </c>
      <c r="J1625">
        <f>Table1[[#This Row],[revenue]]-Table1[[#This Row],[budget_x]]</f>
        <v>414243196.20000005</v>
      </c>
      <c r="K1625" s="7">
        <f>Table1[[#This Row],[profit /loss ]]/Table1[[#This Row],[budget_x]]</f>
        <v>2.8411741851851855</v>
      </c>
      <c r="L1625" t="str" cm="1">
        <f t="array" ref="L1625">_xlfn.IFS(Table1[[#This Row],[score]]&gt;70,"high",Table1[[#This Row],[score]]&gt;50,"medium",Table1[[#This Row],[score]]&lt;=50,"low")</f>
        <v>medium</v>
      </c>
    </row>
    <row r="1626" spans="1:12" x14ac:dyDescent="0.3">
      <c r="A1626" t="s">
        <v>1627</v>
      </c>
      <c r="B1626" s="1">
        <v>44938</v>
      </c>
      <c r="C1626">
        <v>70</v>
      </c>
      <c r="D1626" t="s">
        <v>9</v>
      </c>
      <c r="E1626" t="s">
        <v>10</v>
      </c>
      <c r="F1626">
        <v>17000000</v>
      </c>
      <c r="G1626">
        <v>3901839</v>
      </c>
      <c r="H1626" t="s">
        <v>11</v>
      </c>
      <c r="I1626">
        <f>YEAR(Table1[[#This Row],[date]])</f>
        <v>2023</v>
      </c>
      <c r="J1626">
        <f>Table1[[#This Row],[revenue]]-Table1[[#This Row],[budget_x]]</f>
        <v>-13098161</v>
      </c>
      <c r="K1626" s="7">
        <f>Table1[[#This Row],[profit /loss ]]/Table1[[#This Row],[budget_x]]</f>
        <v>-0.77048005882352943</v>
      </c>
      <c r="L1626" t="str" cm="1">
        <f t="array" ref="L1626">_xlfn.IFS(Table1[[#This Row],[score]]&gt;70,"high",Table1[[#This Row],[score]]&gt;50,"medium",Table1[[#This Row],[score]]&lt;=50,"low")</f>
        <v>medium</v>
      </c>
    </row>
    <row r="1627" spans="1:12" x14ac:dyDescent="0.3">
      <c r="A1627" t="s">
        <v>1628</v>
      </c>
      <c r="B1627" s="1">
        <v>44146</v>
      </c>
      <c r="C1627">
        <v>72</v>
      </c>
      <c r="D1627" t="s">
        <v>9</v>
      </c>
      <c r="E1627" t="s">
        <v>10</v>
      </c>
      <c r="F1627">
        <v>90200000</v>
      </c>
      <c r="G1627">
        <v>569108960</v>
      </c>
      <c r="H1627" t="s">
        <v>11</v>
      </c>
      <c r="I1627">
        <f>YEAR(Table1[[#This Row],[date]])</f>
        <v>2020</v>
      </c>
      <c r="J1627">
        <f>Table1[[#This Row],[revenue]]-Table1[[#This Row],[budget_x]]</f>
        <v>478908960</v>
      </c>
      <c r="K1627" s="7">
        <f>Table1[[#This Row],[profit /loss ]]/Table1[[#This Row],[budget_x]]</f>
        <v>5.3094119733924616</v>
      </c>
      <c r="L1627" t="str" cm="1">
        <f t="array" ref="L1627">_xlfn.IFS(Table1[[#This Row],[score]]&gt;70,"high",Table1[[#This Row],[score]]&gt;50,"medium",Table1[[#This Row],[score]]&lt;=50,"low")</f>
        <v>high</v>
      </c>
    </row>
    <row r="1628" spans="1:12" x14ac:dyDescent="0.3">
      <c r="A1628" t="s">
        <v>1629</v>
      </c>
      <c r="B1628" s="1">
        <v>29936</v>
      </c>
      <c r="C1628">
        <v>61</v>
      </c>
      <c r="D1628" t="s">
        <v>9</v>
      </c>
      <c r="E1628" t="s">
        <v>171</v>
      </c>
      <c r="F1628">
        <v>98400000</v>
      </c>
      <c r="G1628">
        <v>251792115.19999999</v>
      </c>
      <c r="H1628" t="s">
        <v>184</v>
      </c>
      <c r="I1628">
        <f>YEAR(Table1[[#This Row],[date]])</f>
        <v>1981</v>
      </c>
      <c r="J1628">
        <f>Table1[[#This Row],[revenue]]-Table1[[#This Row],[budget_x]]</f>
        <v>153392115.19999999</v>
      </c>
      <c r="K1628" s="7">
        <f>Table1[[#This Row],[profit /loss ]]/Table1[[#This Row],[budget_x]]</f>
        <v>1.5588629593495933</v>
      </c>
      <c r="L1628" t="str" cm="1">
        <f t="array" ref="L1628">_xlfn.IFS(Table1[[#This Row],[score]]&gt;70,"high",Table1[[#This Row],[score]]&gt;50,"medium",Table1[[#This Row],[score]]&lt;=50,"low")</f>
        <v>medium</v>
      </c>
    </row>
    <row r="1629" spans="1:12" x14ac:dyDescent="0.3">
      <c r="A1629" t="s">
        <v>1630</v>
      </c>
      <c r="B1629" s="1">
        <v>44883</v>
      </c>
      <c r="C1629">
        <v>70</v>
      </c>
      <c r="D1629" t="s">
        <v>9</v>
      </c>
      <c r="E1629" t="s">
        <v>10</v>
      </c>
      <c r="F1629">
        <v>75000000</v>
      </c>
      <c r="G1629">
        <v>412519762</v>
      </c>
      <c r="H1629" t="s">
        <v>11</v>
      </c>
      <c r="I1629">
        <f>YEAR(Table1[[#This Row],[date]])</f>
        <v>2022</v>
      </c>
      <c r="J1629">
        <f>Table1[[#This Row],[revenue]]-Table1[[#This Row],[budget_x]]</f>
        <v>337519762</v>
      </c>
      <c r="K1629" s="7">
        <f>Table1[[#This Row],[profit /loss ]]/Table1[[#This Row],[budget_x]]</f>
        <v>4.5002634933333336</v>
      </c>
      <c r="L1629" t="str" cm="1">
        <f t="array" ref="L1629">_xlfn.IFS(Table1[[#This Row],[score]]&gt;70,"high",Table1[[#This Row],[score]]&gt;50,"medium",Table1[[#This Row],[score]]&lt;=50,"low")</f>
        <v>medium</v>
      </c>
    </row>
    <row r="1630" spans="1:12" x14ac:dyDescent="0.3">
      <c r="A1630" t="s">
        <v>1631</v>
      </c>
      <c r="B1630" s="1">
        <v>44228</v>
      </c>
      <c r="C1630">
        <v>65</v>
      </c>
      <c r="D1630" t="s">
        <v>9</v>
      </c>
      <c r="E1630" t="s">
        <v>10</v>
      </c>
      <c r="F1630">
        <v>30000000</v>
      </c>
      <c r="G1630">
        <v>32609631</v>
      </c>
      <c r="H1630" t="s">
        <v>11</v>
      </c>
      <c r="I1630">
        <f>YEAR(Table1[[#This Row],[date]])</f>
        <v>2021</v>
      </c>
      <c r="J1630">
        <f>Table1[[#This Row],[revenue]]-Table1[[#This Row],[budget_x]]</f>
        <v>2609631</v>
      </c>
      <c r="K1630" s="7">
        <f>Table1[[#This Row],[profit /loss ]]/Table1[[#This Row],[budget_x]]</f>
        <v>8.6987700000000001E-2</v>
      </c>
      <c r="L1630" t="str" cm="1">
        <f t="array" ref="L1630">_xlfn.IFS(Table1[[#This Row],[score]]&gt;70,"high",Table1[[#This Row],[score]]&gt;50,"medium",Table1[[#This Row],[score]]&lt;=50,"low")</f>
        <v>medium</v>
      </c>
    </row>
    <row r="1631" spans="1:12" x14ac:dyDescent="0.3">
      <c r="A1631" t="s">
        <v>1632</v>
      </c>
      <c r="B1631" s="1">
        <v>23482</v>
      </c>
      <c r="C1631">
        <v>73</v>
      </c>
      <c r="D1631" t="s">
        <v>9</v>
      </c>
      <c r="E1631" t="s">
        <v>10</v>
      </c>
      <c r="F1631">
        <v>3000000</v>
      </c>
      <c r="G1631">
        <v>22182353</v>
      </c>
      <c r="H1631" t="s">
        <v>11</v>
      </c>
      <c r="I1631">
        <f>YEAR(Table1[[#This Row],[date]])</f>
        <v>1964</v>
      </c>
      <c r="J1631">
        <f>Table1[[#This Row],[revenue]]-Table1[[#This Row],[budget_x]]</f>
        <v>19182353</v>
      </c>
      <c r="K1631" s="7">
        <f>Table1[[#This Row],[profit /loss ]]/Table1[[#This Row],[budget_x]]</f>
        <v>6.3941176666666664</v>
      </c>
      <c r="L1631" t="str" cm="1">
        <f t="array" ref="L1631">_xlfn.IFS(Table1[[#This Row],[score]]&gt;70,"high",Table1[[#This Row],[score]]&gt;50,"medium",Table1[[#This Row],[score]]&lt;=50,"low")</f>
        <v>high</v>
      </c>
    </row>
    <row r="1632" spans="1:12" x14ac:dyDescent="0.3">
      <c r="A1632" t="s">
        <v>1633</v>
      </c>
      <c r="B1632" s="1">
        <v>41578</v>
      </c>
      <c r="C1632">
        <v>67</v>
      </c>
      <c r="D1632" t="s">
        <v>9</v>
      </c>
      <c r="E1632" t="s">
        <v>10</v>
      </c>
      <c r="F1632">
        <v>5000000</v>
      </c>
      <c r="G1632">
        <v>161000000</v>
      </c>
      <c r="H1632" t="s">
        <v>11</v>
      </c>
      <c r="I1632">
        <f>YEAR(Table1[[#This Row],[date]])</f>
        <v>2013</v>
      </c>
      <c r="J1632">
        <f>Table1[[#This Row],[revenue]]-Table1[[#This Row],[budget_x]]</f>
        <v>156000000</v>
      </c>
      <c r="K1632" s="7">
        <f>Table1[[#This Row],[profit /loss ]]/Table1[[#This Row],[budget_x]]</f>
        <v>31.2</v>
      </c>
      <c r="L1632" t="str" cm="1">
        <f t="array" ref="L1632">_xlfn.IFS(Table1[[#This Row],[score]]&gt;70,"high",Table1[[#This Row],[score]]&gt;50,"medium",Table1[[#This Row],[score]]&lt;=50,"low")</f>
        <v>medium</v>
      </c>
    </row>
    <row r="1633" spans="1:12" x14ac:dyDescent="0.3">
      <c r="A1633" t="s">
        <v>1634</v>
      </c>
      <c r="B1633" s="1">
        <v>43755</v>
      </c>
      <c r="C1633">
        <v>70</v>
      </c>
      <c r="D1633" t="s">
        <v>9</v>
      </c>
      <c r="E1633" t="s">
        <v>10</v>
      </c>
      <c r="F1633">
        <v>48000000</v>
      </c>
      <c r="G1633">
        <v>125213018</v>
      </c>
      <c r="H1633" t="s">
        <v>11</v>
      </c>
      <c r="I1633">
        <f>YEAR(Table1[[#This Row],[date]])</f>
        <v>2019</v>
      </c>
      <c r="J1633">
        <f>Table1[[#This Row],[revenue]]-Table1[[#This Row],[budget_x]]</f>
        <v>77213018</v>
      </c>
      <c r="K1633" s="7">
        <f>Table1[[#This Row],[profit /loss ]]/Table1[[#This Row],[budget_x]]</f>
        <v>1.6086045416666668</v>
      </c>
      <c r="L1633" t="str" cm="1">
        <f t="array" ref="L1633">_xlfn.IFS(Table1[[#This Row],[score]]&gt;70,"high",Table1[[#This Row],[score]]&gt;50,"medium",Table1[[#This Row],[score]]&lt;=50,"low")</f>
        <v>medium</v>
      </c>
    </row>
    <row r="1634" spans="1:12" x14ac:dyDescent="0.3">
      <c r="A1634" t="s">
        <v>1635</v>
      </c>
      <c r="B1634" s="1">
        <v>42357</v>
      </c>
      <c r="C1634">
        <v>77</v>
      </c>
      <c r="D1634" t="s">
        <v>9</v>
      </c>
      <c r="E1634" t="s">
        <v>69</v>
      </c>
      <c r="F1634">
        <v>107600000</v>
      </c>
      <c r="G1634">
        <v>771238750.39999998</v>
      </c>
      <c r="H1634" t="s">
        <v>143</v>
      </c>
      <c r="I1634">
        <f>YEAR(Table1[[#This Row],[date]])</f>
        <v>2015</v>
      </c>
      <c r="J1634">
        <f>Table1[[#This Row],[revenue]]-Table1[[#This Row],[budget_x]]</f>
        <v>663638750.39999998</v>
      </c>
      <c r="K1634" s="7">
        <f>Table1[[#This Row],[profit /loss ]]/Table1[[#This Row],[budget_x]]</f>
        <v>6.1676463791821563</v>
      </c>
      <c r="L1634" t="str" cm="1">
        <f t="array" ref="L1634">_xlfn.IFS(Table1[[#This Row],[score]]&gt;70,"high",Table1[[#This Row],[score]]&gt;50,"medium",Table1[[#This Row],[score]]&lt;=50,"low")</f>
        <v>high</v>
      </c>
    </row>
    <row r="1635" spans="1:12" x14ac:dyDescent="0.3">
      <c r="A1635" t="s">
        <v>1636</v>
      </c>
      <c r="B1635" s="1">
        <v>28678</v>
      </c>
      <c r="C1635">
        <v>74</v>
      </c>
      <c r="D1635" t="s">
        <v>9</v>
      </c>
      <c r="E1635" t="s">
        <v>10</v>
      </c>
      <c r="F1635">
        <v>6000000</v>
      </c>
      <c r="G1635">
        <v>387472317</v>
      </c>
      <c r="H1635" t="s">
        <v>17</v>
      </c>
      <c r="I1635">
        <f>YEAR(Table1[[#This Row],[date]])</f>
        <v>1978</v>
      </c>
      <c r="J1635">
        <f>Table1[[#This Row],[revenue]]-Table1[[#This Row],[budget_x]]</f>
        <v>381472317</v>
      </c>
      <c r="K1635" s="7">
        <f>Table1[[#This Row],[profit /loss ]]/Table1[[#This Row],[budget_x]]</f>
        <v>63.578719499999998</v>
      </c>
      <c r="L1635" t="str" cm="1">
        <f t="array" ref="L1635">_xlfn.IFS(Table1[[#This Row],[score]]&gt;70,"high",Table1[[#This Row],[score]]&gt;50,"medium",Table1[[#This Row],[score]]&lt;=50,"low")</f>
        <v>high</v>
      </c>
    </row>
    <row r="1636" spans="1:12" x14ac:dyDescent="0.3">
      <c r="A1636" t="s">
        <v>1637</v>
      </c>
      <c r="B1636" s="1">
        <v>45023</v>
      </c>
      <c r="C1636">
        <v>50</v>
      </c>
      <c r="D1636" t="s">
        <v>9</v>
      </c>
      <c r="E1636" t="s">
        <v>10</v>
      </c>
      <c r="F1636">
        <v>107200000</v>
      </c>
      <c r="G1636">
        <v>954532207</v>
      </c>
      <c r="H1636" t="s">
        <v>17</v>
      </c>
      <c r="I1636">
        <f>YEAR(Table1[[#This Row],[date]])</f>
        <v>2023</v>
      </c>
      <c r="J1636">
        <f>Table1[[#This Row],[revenue]]-Table1[[#This Row],[budget_x]]</f>
        <v>847332207</v>
      </c>
      <c r="K1636" s="7">
        <f>Table1[[#This Row],[profit /loss ]]/Table1[[#This Row],[budget_x]]</f>
        <v>7.9042183488805966</v>
      </c>
      <c r="L1636" t="str" cm="1">
        <f t="array" ref="L1636">_xlfn.IFS(Table1[[#This Row],[score]]&gt;70,"high",Table1[[#This Row],[score]]&gt;50,"medium",Table1[[#This Row],[score]]&lt;=50,"low")</f>
        <v>low</v>
      </c>
    </row>
    <row r="1637" spans="1:12" x14ac:dyDescent="0.3">
      <c r="A1637" t="s">
        <v>1638</v>
      </c>
      <c r="B1637" s="1">
        <v>38547</v>
      </c>
      <c r="C1637">
        <v>59</v>
      </c>
      <c r="D1637" t="s">
        <v>9</v>
      </c>
      <c r="E1637" t="s">
        <v>10</v>
      </c>
      <c r="F1637">
        <v>35000000</v>
      </c>
      <c r="G1637">
        <v>70064800</v>
      </c>
      <c r="H1637" t="s">
        <v>11</v>
      </c>
      <c r="I1637">
        <f>YEAR(Table1[[#This Row],[date]])</f>
        <v>2005</v>
      </c>
      <c r="J1637">
        <f>Table1[[#This Row],[revenue]]-Table1[[#This Row],[budget_x]]</f>
        <v>35064800</v>
      </c>
      <c r="K1637" s="7">
        <f>Table1[[#This Row],[profit /loss ]]/Table1[[#This Row],[budget_x]]</f>
        <v>1.0018514285714286</v>
      </c>
      <c r="L1637" t="str" cm="1">
        <f t="array" ref="L1637">_xlfn.IFS(Table1[[#This Row],[score]]&gt;70,"high",Table1[[#This Row],[score]]&gt;50,"medium",Table1[[#This Row],[score]]&lt;=50,"low")</f>
        <v>medium</v>
      </c>
    </row>
    <row r="1638" spans="1:12" x14ac:dyDescent="0.3">
      <c r="A1638" t="s">
        <v>1638</v>
      </c>
      <c r="B1638" s="1">
        <v>38547</v>
      </c>
      <c r="C1638">
        <v>59</v>
      </c>
      <c r="D1638" t="s">
        <v>9</v>
      </c>
      <c r="E1638" t="s">
        <v>10</v>
      </c>
      <c r="F1638">
        <v>658000</v>
      </c>
      <c r="G1638">
        <v>23800000</v>
      </c>
      <c r="H1638" t="s">
        <v>11</v>
      </c>
      <c r="I1638">
        <f>YEAR(Table1[[#This Row],[date]])</f>
        <v>2005</v>
      </c>
      <c r="J1638">
        <f>Table1[[#This Row],[revenue]]-Table1[[#This Row],[budget_x]]</f>
        <v>23142000</v>
      </c>
      <c r="K1638" s="7">
        <f>Table1[[#This Row],[profit /loss ]]/Table1[[#This Row],[budget_x]]</f>
        <v>35.170212765957444</v>
      </c>
      <c r="L1638" t="str" cm="1">
        <f t="array" ref="L1638">_xlfn.IFS(Table1[[#This Row],[score]]&gt;70,"high",Table1[[#This Row],[score]]&gt;50,"medium",Table1[[#This Row],[score]]&lt;=50,"low")</f>
        <v>medium</v>
      </c>
    </row>
    <row r="1639" spans="1:12" x14ac:dyDescent="0.3">
      <c r="A1639" t="s">
        <v>1639</v>
      </c>
      <c r="B1639" s="1">
        <v>37819</v>
      </c>
      <c r="C1639">
        <v>61</v>
      </c>
      <c r="D1639" t="s">
        <v>9</v>
      </c>
      <c r="E1639" t="s">
        <v>10</v>
      </c>
      <c r="F1639">
        <v>170000000</v>
      </c>
      <c r="G1639">
        <v>433058296</v>
      </c>
      <c r="H1639" t="s">
        <v>11</v>
      </c>
      <c r="I1639">
        <f>YEAR(Table1[[#This Row],[date]])</f>
        <v>2003</v>
      </c>
      <c r="J1639">
        <f>Table1[[#This Row],[revenue]]-Table1[[#This Row],[budget_x]]</f>
        <v>263058296</v>
      </c>
      <c r="K1639" s="7">
        <f>Table1[[#This Row],[profit /loss ]]/Table1[[#This Row],[budget_x]]</f>
        <v>1.5474017411764707</v>
      </c>
      <c r="L1639" t="str" cm="1">
        <f t="array" ref="L1639">_xlfn.IFS(Table1[[#This Row],[score]]&gt;70,"high",Table1[[#This Row],[score]]&gt;50,"medium",Table1[[#This Row],[score]]&lt;=50,"low")</f>
        <v>medium</v>
      </c>
    </row>
    <row r="1640" spans="1:12" x14ac:dyDescent="0.3">
      <c r="A1640" t="s">
        <v>1640</v>
      </c>
      <c r="B1640" s="1">
        <v>44833</v>
      </c>
      <c r="C1640">
        <v>59</v>
      </c>
      <c r="D1640" t="s">
        <v>9</v>
      </c>
      <c r="E1640" t="s">
        <v>10</v>
      </c>
      <c r="F1640">
        <v>147200000</v>
      </c>
      <c r="G1640">
        <v>572346763.39999998</v>
      </c>
      <c r="H1640" t="s">
        <v>132</v>
      </c>
      <c r="I1640">
        <f>YEAR(Table1[[#This Row],[date]])</f>
        <v>2022</v>
      </c>
      <c r="J1640">
        <f>Table1[[#This Row],[revenue]]-Table1[[#This Row],[budget_x]]</f>
        <v>425146763.39999998</v>
      </c>
      <c r="K1640" s="7">
        <f>Table1[[#This Row],[profit /loss ]]/Table1[[#This Row],[budget_x]]</f>
        <v>2.8882252948369564</v>
      </c>
      <c r="L1640" t="str" cm="1">
        <f t="array" ref="L1640">_xlfn.IFS(Table1[[#This Row],[score]]&gt;70,"high",Table1[[#This Row],[score]]&gt;50,"medium",Table1[[#This Row],[score]]&lt;=50,"low")</f>
        <v>medium</v>
      </c>
    </row>
    <row r="1641" spans="1:12" x14ac:dyDescent="0.3">
      <c r="A1641" t="s">
        <v>1641</v>
      </c>
      <c r="B1641" s="1">
        <v>40842</v>
      </c>
      <c r="C1641">
        <v>76</v>
      </c>
      <c r="D1641" t="s">
        <v>9</v>
      </c>
      <c r="E1641" t="s">
        <v>10</v>
      </c>
      <c r="F1641">
        <v>15000000</v>
      </c>
      <c r="G1641">
        <v>81357930</v>
      </c>
      <c r="H1641" t="s">
        <v>11</v>
      </c>
      <c r="I1641">
        <f>YEAR(Table1[[#This Row],[date]])</f>
        <v>2011</v>
      </c>
      <c r="J1641">
        <f>Table1[[#This Row],[revenue]]-Table1[[#This Row],[budget_x]]</f>
        <v>66357930</v>
      </c>
      <c r="K1641" s="7">
        <f>Table1[[#This Row],[profit /loss ]]/Table1[[#This Row],[budget_x]]</f>
        <v>4.4238619999999997</v>
      </c>
      <c r="L1641" t="str" cm="1">
        <f t="array" ref="L1641">_xlfn.IFS(Table1[[#This Row],[score]]&gt;70,"high",Table1[[#This Row],[score]]&gt;50,"medium",Table1[[#This Row],[score]]&lt;=50,"low")</f>
        <v>high</v>
      </c>
    </row>
    <row r="1642" spans="1:12" x14ac:dyDescent="0.3">
      <c r="A1642" t="s">
        <v>1642</v>
      </c>
      <c r="B1642" s="1">
        <v>40156</v>
      </c>
      <c r="C1642">
        <v>65</v>
      </c>
      <c r="D1642" t="s">
        <v>9</v>
      </c>
      <c r="E1642" t="s">
        <v>171</v>
      </c>
      <c r="F1642">
        <v>95600000</v>
      </c>
      <c r="G1642">
        <v>305560367.80000001</v>
      </c>
      <c r="H1642" t="s">
        <v>184</v>
      </c>
      <c r="I1642">
        <f>YEAR(Table1[[#This Row],[date]])</f>
        <v>2009</v>
      </c>
      <c r="J1642">
        <f>Table1[[#This Row],[revenue]]-Table1[[#This Row],[budget_x]]</f>
        <v>209960367.80000001</v>
      </c>
      <c r="K1642" s="7">
        <f>Table1[[#This Row],[profit /loss ]]/Table1[[#This Row],[budget_x]]</f>
        <v>2.1962381569037657</v>
      </c>
      <c r="L1642" t="str" cm="1">
        <f t="array" ref="L1642">_xlfn.IFS(Table1[[#This Row],[score]]&gt;70,"high",Table1[[#This Row],[score]]&gt;50,"medium",Table1[[#This Row],[score]]&lt;=50,"low")</f>
        <v>medium</v>
      </c>
    </row>
    <row r="1643" spans="1:12" x14ac:dyDescent="0.3">
      <c r="A1643" t="s">
        <v>1643</v>
      </c>
      <c r="B1643" s="1">
        <v>32422</v>
      </c>
      <c r="C1643">
        <v>78</v>
      </c>
      <c r="D1643" t="s">
        <v>9</v>
      </c>
      <c r="E1643" t="s">
        <v>10</v>
      </c>
      <c r="F1643">
        <v>28000000</v>
      </c>
      <c r="G1643">
        <v>139434346</v>
      </c>
      <c r="H1643" t="s">
        <v>11</v>
      </c>
      <c r="I1643">
        <f>YEAR(Table1[[#This Row],[date]])</f>
        <v>1988</v>
      </c>
      <c r="J1643">
        <f>Table1[[#This Row],[revenue]]-Table1[[#This Row],[budget_x]]</f>
        <v>111434346</v>
      </c>
      <c r="K1643" s="7">
        <f>Table1[[#This Row],[profit /loss ]]/Table1[[#This Row],[budget_x]]</f>
        <v>3.9797980714285712</v>
      </c>
      <c r="L1643" t="str" cm="1">
        <f t="array" ref="L1643">_xlfn.IFS(Table1[[#This Row],[score]]&gt;70,"high",Table1[[#This Row],[score]]&gt;50,"medium",Table1[[#This Row],[score]]&lt;=50,"low")</f>
        <v>high</v>
      </c>
    </row>
    <row r="1644" spans="1:12" x14ac:dyDescent="0.3">
      <c r="A1644" t="s">
        <v>1644</v>
      </c>
      <c r="B1644" s="1">
        <v>43105</v>
      </c>
      <c r="C1644">
        <v>62</v>
      </c>
      <c r="D1644" t="s">
        <v>9</v>
      </c>
      <c r="E1644" t="s">
        <v>10</v>
      </c>
      <c r="F1644">
        <v>10000000</v>
      </c>
      <c r="G1644">
        <v>172811971</v>
      </c>
      <c r="H1644" t="s">
        <v>17</v>
      </c>
      <c r="I1644">
        <f>YEAR(Table1[[#This Row],[date]])</f>
        <v>2018</v>
      </c>
      <c r="J1644">
        <f>Table1[[#This Row],[revenue]]-Table1[[#This Row],[budget_x]]</f>
        <v>162811971</v>
      </c>
      <c r="K1644" s="7">
        <f>Table1[[#This Row],[profit /loss ]]/Table1[[#This Row],[budget_x]]</f>
        <v>16.2811971</v>
      </c>
      <c r="L1644" t="str" cm="1">
        <f t="array" ref="L1644">_xlfn.IFS(Table1[[#This Row],[score]]&gt;70,"high",Table1[[#This Row],[score]]&gt;50,"medium",Table1[[#This Row],[score]]&lt;=50,"low")</f>
        <v>medium</v>
      </c>
    </row>
    <row r="1645" spans="1:12" x14ac:dyDescent="0.3">
      <c r="A1645" t="s">
        <v>1645</v>
      </c>
      <c r="B1645" s="1">
        <v>43910</v>
      </c>
      <c r="C1645">
        <v>77</v>
      </c>
      <c r="D1645" t="s">
        <v>9</v>
      </c>
      <c r="E1645" t="s">
        <v>10</v>
      </c>
      <c r="F1645">
        <v>200000000</v>
      </c>
      <c r="G1645">
        <v>133357601</v>
      </c>
      <c r="H1645" t="s">
        <v>11</v>
      </c>
      <c r="I1645">
        <f>YEAR(Table1[[#This Row],[date]])</f>
        <v>2020</v>
      </c>
      <c r="J1645">
        <f>Table1[[#This Row],[revenue]]-Table1[[#This Row],[budget_x]]</f>
        <v>-66642399</v>
      </c>
      <c r="K1645" s="7">
        <f>Table1[[#This Row],[profit /loss ]]/Table1[[#This Row],[budget_x]]</f>
        <v>-0.33321199499999998</v>
      </c>
      <c r="L1645" t="str" cm="1">
        <f t="array" ref="L1645">_xlfn.IFS(Table1[[#This Row],[score]]&gt;70,"high",Table1[[#This Row],[score]]&gt;50,"medium",Table1[[#This Row],[score]]&lt;=50,"low")</f>
        <v>high</v>
      </c>
    </row>
    <row r="1646" spans="1:12" x14ac:dyDescent="0.3">
      <c r="A1646" t="s">
        <v>1646</v>
      </c>
      <c r="B1646" s="1">
        <v>44951</v>
      </c>
      <c r="C1646">
        <v>67</v>
      </c>
      <c r="D1646" t="s">
        <v>9</v>
      </c>
      <c r="E1646" t="s">
        <v>1607</v>
      </c>
      <c r="F1646">
        <v>63000000</v>
      </c>
      <c r="G1646">
        <v>112000000</v>
      </c>
      <c r="H1646" t="s">
        <v>1019</v>
      </c>
      <c r="I1646">
        <f>YEAR(Table1[[#This Row],[date]])</f>
        <v>2023</v>
      </c>
      <c r="J1646">
        <f>Table1[[#This Row],[revenue]]-Table1[[#This Row],[budget_x]]</f>
        <v>49000000</v>
      </c>
      <c r="K1646" s="7">
        <f>Table1[[#This Row],[profit /loss ]]/Table1[[#This Row],[budget_x]]</f>
        <v>0.77777777777777779</v>
      </c>
      <c r="L1646" t="str" cm="1">
        <f t="array" ref="L1646">_xlfn.IFS(Table1[[#This Row],[score]]&gt;70,"high",Table1[[#This Row],[score]]&gt;50,"medium",Table1[[#This Row],[score]]&lt;=50,"low")</f>
        <v>medium</v>
      </c>
    </row>
    <row r="1647" spans="1:12" x14ac:dyDescent="0.3">
      <c r="A1647" t="s">
        <v>1647</v>
      </c>
      <c r="B1647" s="1">
        <v>41361</v>
      </c>
      <c r="C1647">
        <v>63</v>
      </c>
      <c r="D1647" t="s">
        <v>9</v>
      </c>
      <c r="E1647" t="s">
        <v>10</v>
      </c>
      <c r="F1647">
        <v>50000000</v>
      </c>
      <c r="G1647">
        <v>64477051</v>
      </c>
      <c r="H1647" t="s">
        <v>11</v>
      </c>
      <c r="I1647">
        <f>YEAR(Table1[[#This Row],[date]])</f>
        <v>2013</v>
      </c>
      <c r="J1647">
        <f>Table1[[#This Row],[revenue]]-Table1[[#This Row],[budget_x]]</f>
        <v>14477051</v>
      </c>
      <c r="K1647" s="7">
        <f>Table1[[#This Row],[profit /loss ]]/Table1[[#This Row],[budget_x]]</f>
        <v>0.28954101999999998</v>
      </c>
      <c r="L1647" t="str" cm="1">
        <f t="array" ref="L1647">_xlfn.IFS(Table1[[#This Row],[score]]&gt;70,"high",Table1[[#This Row],[score]]&gt;50,"medium",Table1[[#This Row],[score]]&lt;=50,"low")</f>
        <v>medium</v>
      </c>
    </row>
    <row r="1648" spans="1:12" x14ac:dyDescent="0.3">
      <c r="A1648" t="s">
        <v>1648</v>
      </c>
      <c r="B1648" s="1">
        <v>42195</v>
      </c>
      <c r="C1648">
        <v>69</v>
      </c>
      <c r="D1648" t="s">
        <v>9</v>
      </c>
      <c r="E1648" t="s">
        <v>319</v>
      </c>
      <c r="F1648">
        <v>10000000</v>
      </c>
      <c r="G1648">
        <v>150000000</v>
      </c>
      <c r="H1648" t="s">
        <v>480</v>
      </c>
      <c r="I1648">
        <f>YEAR(Table1[[#This Row],[date]])</f>
        <v>2015</v>
      </c>
      <c r="J1648">
        <f>Table1[[#This Row],[revenue]]-Table1[[#This Row],[budget_x]]</f>
        <v>140000000</v>
      </c>
      <c r="K1648" s="7">
        <f>Table1[[#This Row],[profit /loss ]]/Table1[[#This Row],[budget_x]]</f>
        <v>14</v>
      </c>
      <c r="L1648" t="str" cm="1">
        <f t="array" ref="L1648">_xlfn.IFS(Table1[[#This Row],[score]]&gt;70,"high",Table1[[#This Row],[score]]&gt;50,"medium",Table1[[#This Row],[score]]&lt;=50,"low")</f>
        <v>medium</v>
      </c>
    </row>
    <row r="1649" spans="1:12" x14ac:dyDescent="0.3">
      <c r="A1649" t="s">
        <v>1649</v>
      </c>
      <c r="B1649" s="1">
        <v>38112</v>
      </c>
      <c r="C1649">
        <v>63</v>
      </c>
      <c r="D1649" t="s">
        <v>9</v>
      </c>
      <c r="E1649" t="s">
        <v>10</v>
      </c>
      <c r="F1649">
        <v>170000000</v>
      </c>
      <c r="G1649">
        <v>300150546</v>
      </c>
      <c r="H1649" t="s">
        <v>11</v>
      </c>
      <c r="I1649">
        <f>YEAR(Table1[[#This Row],[date]])</f>
        <v>2004</v>
      </c>
      <c r="J1649">
        <f>Table1[[#This Row],[revenue]]-Table1[[#This Row],[budget_x]]</f>
        <v>130150546</v>
      </c>
      <c r="K1649" s="7">
        <f>Table1[[#This Row],[profit /loss ]]/Table1[[#This Row],[budget_x]]</f>
        <v>0.76559144705882354</v>
      </c>
      <c r="L1649" t="str" cm="1">
        <f t="array" ref="L1649">_xlfn.IFS(Table1[[#This Row],[score]]&gt;70,"high",Table1[[#This Row],[score]]&gt;50,"medium",Table1[[#This Row],[score]]&lt;=50,"low")</f>
        <v>medium</v>
      </c>
    </row>
    <row r="1650" spans="1:12" x14ac:dyDescent="0.3">
      <c r="A1650" t="s">
        <v>1650</v>
      </c>
      <c r="B1650" s="1">
        <v>42906</v>
      </c>
      <c r="C1650">
        <v>66</v>
      </c>
      <c r="D1650" t="s">
        <v>9</v>
      </c>
      <c r="E1650" t="s">
        <v>10</v>
      </c>
      <c r="F1650">
        <v>111000000</v>
      </c>
      <c r="G1650">
        <v>347509904</v>
      </c>
      <c r="H1650" t="s">
        <v>17</v>
      </c>
      <c r="I1650">
        <f>YEAR(Table1[[#This Row],[date]])</f>
        <v>2017</v>
      </c>
      <c r="J1650">
        <f>Table1[[#This Row],[revenue]]-Table1[[#This Row],[budget_x]]</f>
        <v>236509904</v>
      </c>
      <c r="K1650" s="7">
        <f>Table1[[#This Row],[profit /loss ]]/Table1[[#This Row],[budget_x]]</f>
        <v>2.130719855855856</v>
      </c>
      <c r="L1650" t="str" cm="1">
        <f t="array" ref="L1650">_xlfn.IFS(Table1[[#This Row],[score]]&gt;70,"high",Table1[[#This Row],[score]]&gt;50,"medium",Table1[[#This Row],[score]]&lt;=50,"low")</f>
        <v>medium</v>
      </c>
    </row>
    <row r="1651" spans="1:12" x14ac:dyDescent="0.3">
      <c r="A1651" t="s">
        <v>1651</v>
      </c>
      <c r="B1651" s="1">
        <v>41074</v>
      </c>
      <c r="C1651">
        <v>58</v>
      </c>
      <c r="D1651" t="s">
        <v>9</v>
      </c>
      <c r="E1651" t="s">
        <v>10</v>
      </c>
      <c r="F1651">
        <v>70000000</v>
      </c>
      <c r="G1651">
        <v>58058367</v>
      </c>
      <c r="H1651" t="s">
        <v>11</v>
      </c>
      <c r="I1651">
        <f>YEAR(Table1[[#This Row],[date]])</f>
        <v>2012</v>
      </c>
      <c r="J1651">
        <f>Table1[[#This Row],[revenue]]-Table1[[#This Row],[budget_x]]</f>
        <v>-11941633</v>
      </c>
      <c r="K1651" s="7">
        <f>Table1[[#This Row],[profit /loss ]]/Table1[[#This Row],[budget_x]]</f>
        <v>-0.17059475714285716</v>
      </c>
      <c r="L1651" t="str" cm="1">
        <f t="array" ref="L1651">_xlfn.IFS(Table1[[#This Row],[score]]&gt;70,"high",Table1[[#This Row],[score]]&gt;50,"medium",Table1[[#This Row],[score]]&lt;=50,"low")</f>
        <v>medium</v>
      </c>
    </row>
    <row r="1652" spans="1:12" x14ac:dyDescent="0.3">
      <c r="A1652" t="s">
        <v>1652</v>
      </c>
      <c r="B1652" s="1">
        <v>41992</v>
      </c>
      <c r="C1652">
        <v>80</v>
      </c>
      <c r="D1652" t="s">
        <v>9</v>
      </c>
      <c r="E1652" t="s">
        <v>10</v>
      </c>
      <c r="F1652">
        <v>15000000</v>
      </c>
      <c r="G1652">
        <v>227328585</v>
      </c>
      <c r="H1652" t="s">
        <v>11</v>
      </c>
      <c r="I1652">
        <f>YEAR(Table1[[#This Row],[date]])</f>
        <v>2014</v>
      </c>
      <c r="J1652">
        <f>Table1[[#This Row],[revenue]]-Table1[[#This Row],[budget_x]]</f>
        <v>212328585</v>
      </c>
      <c r="K1652" s="7">
        <f>Table1[[#This Row],[profit /loss ]]/Table1[[#This Row],[budget_x]]</f>
        <v>14.155239</v>
      </c>
      <c r="L1652" t="str" cm="1">
        <f t="array" ref="L1652">_xlfn.IFS(Table1[[#This Row],[score]]&gt;70,"high",Table1[[#This Row],[score]]&gt;50,"medium",Table1[[#This Row],[score]]&lt;=50,"low")</f>
        <v>high</v>
      </c>
    </row>
    <row r="1653" spans="1:12" x14ac:dyDescent="0.3">
      <c r="A1653" t="s">
        <v>1653</v>
      </c>
      <c r="B1653" s="1">
        <v>43504</v>
      </c>
      <c r="C1653">
        <v>65</v>
      </c>
      <c r="D1653" t="s">
        <v>9</v>
      </c>
      <c r="E1653" t="s">
        <v>319</v>
      </c>
      <c r="F1653">
        <v>48000000</v>
      </c>
      <c r="G1653">
        <v>287716494.19999999</v>
      </c>
      <c r="H1653" t="s">
        <v>11</v>
      </c>
      <c r="I1653">
        <f>YEAR(Table1[[#This Row],[date]])</f>
        <v>2019</v>
      </c>
      <c r="J1653">
        <f>Table1[[#This Row],[revenue]]-Table1[[#This Row],[budget_x]]</f>
        <v>239716494.19999999</v>
      </c>
      <c r="K1653" s="7">
        <f>Table1[[#This Row],[profit /loss ]]/Table1[[#This Row],[budget_x]]</f>
        <v>4.9940936291666667</v>
      </c>
      <c r="L1653" t="str" cm="1">
        <f t="array" ref="L1653">_xlfn.IFS(Table1[[#This Row],[score]]&gt;70,"high",Table1[[#This Row],[score]]&gt;50,"medium",Table1[[#This Row],[score]]&lt;=50,"low")</f>
        <v>medium</v>
      </c>
    </row>
    <row r="1654" spans="1:12" x14ac:dyDescent="0.3">
      <c r="A1654" t="s">
        <v>1654</v>
      </c>
      <c r="B1654" s="1">
        <v>22929</v>
      </c>
      <c r="C1654">
        <v>70</v>
      </c>
      <c r="D1654" t="s">
        <v>9</v>
      </c>
      <c r="E1654" t="s">
        <v>10</v>
      </c>
      <c r="F1654">
        <v>98400000</v>
      </c>
      <c r="G1654">
        <v>376377287</v>
      </c>
      <c r="H1654" t="s">
        <v>17</v>
      </c>
      <c r="I1654">
        <f>YEAR(Table1[[#This Row],[date]])</f>
        <v>1962</v>
      </c>
      <c r="J1654">
        <f>Table1[[#This Row],[revenue]]-Table1[[#This Row],[budget_x]]</f>
        <v>277977287</v>
      </c>
      <c r="K1654" s="7">
        <f>Table1[[#This Row],[profit /loss ]]/Table1[[#This Row],[budget_x]]</f>
        <v>2.8249724288617886</v>
      </c>
      <c r="L1654" t="str" cm="1">
        <f t="array" ref="L1654">_xlfn.IFS(Table1[[#This Row],[score]]&gt;70,"high",Table1[[#This Row],[score]]&gt;50,"medium",Table1[[#This Row],[score]]&lt;=50,"low")</f>
        <v>medium</v>
      </c>
    </row>
    <row r="1655" spans="1:12" x14ac:dyDescent="0.3">
      <c r="A1655" t="s">
        <v>1655</v>
      </c>
      <c r="B1655" s="1">
        <v>40150</v>
      </c>
      <c r="C1655">
        <v>60</v>
      </c>
      <c r="D1655" t="s">
        <v>9</v>
      </c>
      <c r="E1655" t="s">
        <v>10</v>
      </c>
      <c r="F1655">
        <v>450000</v>
      </c>
      <c r="G1655">
        <v>194183034</v>
      </c>
      <c r="H1655" t="s">
        <v>11</v>
      </c>
      <c r="I1655">
        <f>YEAR(Table1[[#This Row],[date]])</f>
        <v>2009</v>
      </c>
      <c r="J1655">
        <f>Table1[[#This Row],[revenue]]-Table1[[#This Row],[budget_x]]</f>
        <v>193733034</v>
      </c>
      <c r="K1655" s="7">
        <f>Table1[[#This Row],[profit /loss ]]/Table1[[#This Row],[budget_x]]</f>
        <v>430.51785333333333</v>
      </c>
      <c r="L1655" t="str" cm="1">
        <f t="array" ref="L1655">_xlfn.IFS(Table1[[#This Row],[score]]&gt;70,"high",Table1[[#This Row],[score]]&gt;50,"medium",Table1[[#This Row],[score]]&lt;=50,"low")</f>
        <v>medium</v>
      </c>
    </row>
    <row r="1656" spans="1:12" x14ac:dyDescent="0.3">
      <c r="A1656" t="s">
        <v>1656</v>
      </c>
      <c r="B1656" s="1">
        <v>44952</v>
      </c>
      <c r="C1656">
        <v>71</v>
      </c>
      <c r="D1656" t="s">
        <v>9</v>
      </c>
      <c r="E1656" t="s">
        <v>10</v>
      </c>
      <c r="F1656">
        <v>63700000</v>
      </c>
      <c r="G1656">
        <v>763439177.60000002</v>
      </c>
      <c r="H1656" t="s">
        <v>11</v>
      </c>
      <c r="I1656">
        <f>YEAR(Table1[[#This Row],[date]])</f>
        <v>2023</v>
      </c>
      <c r="J1656">
        <f>Table1[[#This Row],[revenue]]-Table1[[#This Row],[budget_x]]</f>
        <v>699739177.60000002</v>
      </c>
      <c r="K1656" s="7">
        <f>Table1[[#This Row],[profit /loss ]]/Table1[[#This Row],[budget_x]]</f>
        <v>10.984916445839875</v>
      </c>
      <c r="L1656" t="str" cm="1">
        <f t="array" ref="L1656">_xlfn.IFS(Table1[[#This Row],[score]]&gt;70,"high",Table1[[#This Row],[score]]&gt;50,"medium",Table1[[#This Row],[score]]&lt;=50,"low")</f>
        <v>high</v>
      </c>
    </row>
    <row r="1657" spans="1:12" x14ac:dyDescent="0.3">
      <c r="A1657" t="s">
        <v>1657</v>
      </c>
      <c r="B1657" s="1">
        <v>37124</v>
      </c>
      <c r="C1657">
        <v>52</v>
      </c>
      <c r="D1657" t="s">
        <v>9</v>
      </c>
      <c r="E1657" t="s">
        <v>10</v>
      </c>
      <c r="F1657">
        <v>77140000</v>
      </c>
      <c r="G1657">
        <v>202866374.40000001</v>
      </c>
      <c r="H1657" t="s">
        <v>17</v>
      </c>
      <c r="I1657">
        <f>YEAR(Table1[[#This Row],[date]])</f>
        <v>2001</v>
      </c>
      <c r="J1657">
        <f>Table1[[#This Row],[revenue]]-Table1[[#This Row],[budget_x]]</f>
        <v>125726374.40000001</v>
      </c>
      <c r="K1657" s="7">
        <f>Table1[[#This Row],[profit /loss ]]/Table1[[#This Row],[budget_x]]</f>
        <v>1.6298466995073893</v>
      </c>
      <c r="L1657" t="str" cm="1">
        <f t="array" ref="L1657">_xlfn.IFS(Table1[[#This Row],[score]]&gt;70,"high",Table1[[#This Row],[score]]&gt;50,"medium",Table1[[#This Row],[score]]&lt;=50,"low")</f>
        <v>medium</v>
      </c>
    </row>
    <row r="1658" spans="1:12" x14ac:dyDescent="0.3">
      <c r="A1658" t="s">
        <v>1658</v>
      </c>
      <c r="B1658" s="1">
        <v>39051</v>
      </c>
      <c r="C1658">
        <v>70</v>
      </c>
      <c r="D1658" t="s">
        <v>9</v>
      </c>
      <c r="E1658" t="s">
        <v>10</v>
      </c>
      <c r="F1658">
        <v>35000000</v>
      </c>
      <c r="G1658">
        <v>46309644</v>
      </c>
      <c r="H1658" t="s">
        <v>11</v>
      </c>
      <c r="I1658">
        <f>YEAR(Table1[[#This Row],[date]])</f>
        <v>2006</v>
      </c>
      <c r="J1658">
        <f>Table1[[#This Row],[revenue]]-Table1[[#This Row],[budget_x]]</f>
        <v>11309644</v>
      </c>
      <c r="K1658" s="7">
        <f>Table1[[#This Row],[profit /loss ]]/Table1[[#This Row],[budget_x]]</f>
        <v>0.32313268571428572</v>
      </c>
      <c r="L1658" t="str" cm="1">
        <f t="array" ref="L1658">_xlfn.IFS(Table1[[#This Row],[score]]&gt;70,"high",Table1[[#This Row],[score]]&gt;50,"medium",Table1[[#This Row],[score]]&lt;=50,"low")</f>
        <v>medium</v>
      </c>
    </row>
    <row r="1659" spans="1:12" x14ac:dyDescent="0.3">
      <c r="A1659" t="s">
        <v>1659</v>
      </c>
      <c r="B1659" s="1">
        <v>42544</v>
      </c>
      <c r="C1659">
        <v>53</v>
      </c>
      <c r="D1659" t="s">
        <v>9</v>
      </c>
      <c r="E1659" t="s">
        <v>10</v>
      </c>
      <c r="F1659">
        <v>165000000</v>
      </c>
      <c r="G1659">
        <v>384169424</v>
      </c>
      <c r="H1659" t="s">
        <v>11</v>
      </c>
      <c r="I1659">
        <f>YEAR(Table1[[#This Row],[date]])</f>
        <v>2016</v>
      </c>
      <c r="J1659">
        <f>Table1[[#This Row],[revenue]]-Table1[[#This Row],[budget_x]]</f>
        <v>219169424</v>
      </c>
      <c r="K1659" s="7">
        <f>Table1[[#This Row],[profit /loss ]]/Table1[[#This Row],[budget_x]]</f>
        <v>1.3282995393939394</v>
      </c>
      <c r="L1659" t="str" cm="1">
        <f t="array" ref="L1659">_xlfn.IFS(Table1[[#This Row],[score]]&gt;70,"high",Table1[[#This Row],[score]]&gt;50,"medium",Table1[[#This Row],[score]]&lt;=50,"low")</f>
        <v>medium</v>
      </c>
    </row>
    <row r="1660" spans="1:12" x14ac:dyDescent="0.3">
      <c r="A1660" t="s">
        <v>1660</v>
      </c>
      <c r="B1660" s="1">
        <v>42309</v>
      </c>
      <c r="C1660">
        <v>40</v>
      </c>
      <c r="D1660" t="s">
        <v>9</v>
      </c>
      <c r="E1660" t="s">
        <v>74</v>
      </c>
      <c r="F1660">
        <v>76800000</v>
      </c>
      <c r="G1660">
        <v>858637629</v>
      </c>
      <c r="H1660" t="s">
        <v>75</v>
      </c>
      <c r="I1660">
        <f>YEAR(Table1[[#This Row],[date]])</f>
        <v>2015</v>
      </c>
      <c r="J1660">
        <f>Table1[[#This Row],[revenue]]-Table1[[#This Row],[budget_x]]</f>
        <v>781837629</v>
      </c>
      <c r="K1660" s="7">
        <f>Table1[[#This Row],[profit /loss ]]/Table1[[#This Row],[budget_x]]</f>
        <v>10.1801774609375</v>
      </c>
      <c r="L1660" t="str" cm="1">
        <f t="array" ref="L1660">_xlfn.IFS(Table1[[#This Row],[score]]&gt;70,"high",Table1[[#This Row],[score]]&gt;50,"medium",Table1[[#This Row],[score]]&lt;=50,"low")</f>
        <v>low</v>
      </c>
    </row>
    <row r="1661" spans="1:12" x14ac:dyDescent="0.3">
      <c r="A1661" t="s">
        <v>1661</v>
      </c>
      <c r="B1661" s="1">
        <v>39863</v>
      </c>
      <c r="C1661">
        <v>63</v>
      </c>
      <c r="D1661" t="s">
        <v>9</v>
      </c>
      <c r="E1661" t="s">
        <v>10</v>
      </c>
      <c r="F1661">
        <v>24000000</v>
      </c>
      <c r="G1661">
        <v>36856306</v>
      </c>
      <c r="H1661" t="s">
        <v>11</v>
      </c>
      <c r="I1661">
        <f>YEAR(Table1[[#This Row],[date]])</f>
        <v>2009</v>
      </c>
      <c r="J1661">
        <f>Table1[[#This Row],[revenue]]-Table1[[#This Row],[budget_x]]</f>
        <v>12856306</v>
      </c>
      <c r="K1661" s="7">
        <f>Table1[[#This Row],[profit /loss ]]/Table1[[#This Row],[budget_x]]</f>
        <v>0.53567941666666663</v>
      </c>
      <c r="L1661" t="str" cm="1">
        <f t="array" ref="L1661">_xlfn.IFS(Table1[[#This Row],[score]]&gt;70,"high",Table1[[#This Row],[score]]&gt;50,"medium",Table1[[#This Row],[score]]&lt;=50,"low")</f>
        <v>medium</v>
      </c>
    </row>
    <row r="1662" spans="1:12" x14ac:dyDescent="0.3">
      <c r="A1662" t="s">
        <v>1662</v>
      </c>
      <c r="B1662" s="1">
        <v>39748</v>
      </c>
      <c r="C1662">
        <v>68</v>
      </c>
      <c r="D1662" t="s">
        <v>9</v>
      </c>
      <c r="E1662" t="s">
        <v>10</v>
      </c>
      <c r="F1662">
        <v>48000000</v>
      </c>
      <c r="G1662">
        <v>214714340</v>
      </c>
      <c r="H1662" t="s">
        <v>11</v>
      </c>
      <c r="I1662">
        <f>YEAR(Table1[[#This Row],[date]])</f>
        <v>2008</v>
      </c>
      <c r="J1662">
        <f>Table1[[#This Row],[revenue]]-Table1[[#This Row],[budget_x]]</f>
        <v>166714340</v>
      </c>
      <c r="K1662" s="7">
        <f>Table1[[#This Row],[profit /loss ]]/Table1[[#This Row],[budget_x]]</f>
        <v>3.4732154166666667</v>
      </c>
      <c r="L1662" t="str" cm="1">
        <f t="array" ref="L1662">_xlfn.IFS(Table1[[#This Row],[score]]&gt;70,"high",Table1[[#This Row],[score]]&gt;50,"medium",Table1[[#This Row],[score]]&lt;=50,"low")</f>
        <v>medium</v>
      </c>
    </row>
    <row r="1663" spans="1:12" x14ac:dyDescent="0.3">
      <c r="A1663" t="s">
        <v>1663</v>
      </c>
      <c r="B1663" s="1">
        <v>44497</v>
      </c>
      <c r="C1663">
        <v>63</v>
      </c>
      <c r="D1663" t="s">
        <v>9</v>
      </c>
      <c r="E1663" t="s">
        <v>10</v>
      </c>
      <c r="F1663">
        <v>17000000</v>
      </c>
      <c r="G1663">
        <v>18867659</v>
      </c>
      <c r="H1663" t="s">
        <v>11</v>
      </c>
      <c r="I1663">
        <f>YEAR(Table1[[#This Row],[date]])</f>
        <v>2021</v>
      </c>
      <c r="J1663">
        <f>Table1[[#This Row],[revenue]]-Table1[[#This Row],[budget_x]]</f>
        <v>1867659</v>
      </c>
      <c r="K1663" s="7">
        <f>Table1[[#This Row],[profit /loss ]]/Table1[[#This Row],[budget_x]]</f>
        <v>0.10986229411764706</v>
      </c>
      <c r="L1663" t="str" cm="1">
        <f t="array" ref="L1663">_xlfn.IFS(Table1[[#This Row],[score]]&gt;70,"high",Table1[[#This Row],[score]]&gt;50,"medium",Table1[[#This Row],[score]]&lt;=50,"low")</f>
        <v>medium</v>
      </c>
    </row>
    <row r="1664" spans="1:12" x14ac:dyDescent="0.3">
      <c r="A1664" t="s">
        <v>1664</v>
      </c>
      <c r="B1664" s="1">
        <v>37560</v>
      </c>
      <c r="C1664">
        <v>72</v>
      </c>
      <c r="D1664" t="s">
        <v>9</v>
      </c>
      <c r="E1664" t="s">
        <v>10</v>
      </c>
      <c r="F1664">
        <v>5000000</v>
      </c>
      <c r="G1664">
        <v>85720385</v>
      </c>
      <c r="H1664" t="s">
        <v>11</v>
      </c>
      <c r="I1664">
        <f>YEAR(Table1[[#This Row],[date]])</f>
        <v>2002</v>
      </c>
      <c r="J1664">
        <f>Table1[[#This Row],[revenue]]-Table1[[#This Row],[budget_x]]</f>
        <v>80720385</v>
      </c>
      <c r="K1664" s="7">
        <f>Table1[[#This Row],[profit /loss ]]/Table1[[#This Row],[budget_x]]</f>
        <v>16.144076999999999</v>
      </c>
      <c r="L1664" t="str" cm="1">
        <f t="array" ref="L1664">_xlfn.IFS(Table1[[#This Row],[score]]&gt;70,"high",Table1[[#This Row],[score]]&gt;50,"medium",Table1[[#This Row],[score]]&lt;=50,"low")</f>
        <v>high</v>
      </c>
    </row>
    <row r="1665" spans="1:12" x14ac:dyDescent="0.3">
      <c r="A1665" t="s">
        <v>1665</v>
      </c>
      <c r="B1665" s="1">
        <v>44378</v>
      </c>
      <c r="C1665">
        <v>67</v>
      </c>
      <c r="D1665" t="s">
        <v>9</v>
      </c>
      <c r="E1665" t="s">
        <v>10</v>
      </c>
      <c r="F1665">
        <v>15000000</v>
      </c>
      <c r="G1665">
        <v>53493064</v>
      </c>
      <c r="H1665" t="s">
        <v>11</v>
      </c>
      <c r="I1665">
        <f>YEAR(Table1[[#This Row],[date]])</f>
        <v>2021</v>
      </c>
      <c r="J1665">
        <f>Table1[[#This Row],[revenue]]-Table1[[#This Row],[budget_x]]</f>
        <v>38493064</v>
      </c>
      <c r="K1665" s="7">
        <f>Table1[[#This Row],[profit /loss ]]/Table1[[#This Row],[budget_x]]</f>
        <v>2.5662042666666665</v>
      </c>
      <c r="L1665" t="str" cm="1">
        <f t="array" ref="L1665">_xlfn.IFS(Table1[[#This Row],[score]]&gt;70,"high",Table1[[#This Row],[score]]&gt;50,"medium",Table1[[#This Row],[score]]&lt;=50,"low")</f>
        <v>medium</v>
      </c>
    </row>
    <row r="1666" spans="1:12" x14ac:dyDescent="0.3">
      <c r="A1666" t="s">
        <v>1666</v>
      </c>
      <c r="B1666" s="1">
        <v>45093</v>
      </c>
      <c r="C1666">
        <v>0</v>
      </c>
      <c r="D1666" t="s">
        <v>838</v>
      </c>
      <c r="E1666" t="s">
        <v>10</v>
      </c>
      <c r="F1666">
        <v>203540000</v>
      </c>
      <c r="G1666">
        <v>178359863</v>
      </c>
      <c r="H1666" t="s">
        <v>17</v>
      </c>
      <c r="I1666">
        <f>YEAR(Table1[[#This Row],[date]])</f>
        <v>2023</v>
      </c>
      <c r="J1666">
        <f>Table1[[#This Row],[revenue]]-Table1[[#This Row],[budget_x]]</f>
        <v>-25180137</v>
      </c>
      <c r="K1666" s="7">
        <f>Table1[[#This Row],[profit /loss ]]/Table1[[#This Row],[budget_x]]</f>
        <v>-0.12371100029478235</v>
      </c>
      <c r="L1666" t="str" cm="1">
        <f t="array" ref="L1666">_xlfn.IFS(Table1[[#This Row],[score]]&gt;70,"high",Table1[[#This Row],[score]]&gt;50,"medium",Table1[[#This Row],[score]]&lt;=50,"low")</f>
        <v>low</v>
      </c>
    </row>
    <row r="1667" spans="1:12" x14ac:dyDescent="0.3">
      <c r="A1667" t="s">
        <v>1667</v>
      </c>
      <c r="B1667" s="1">
        <v>43710</v>
      </c>
      <c r="C1667">
        <v>83</v>
      </c>
      <c r="D1667" t="s">
        <v>9</v>
      </c>
      <c r="E1667" t="s">
        <v>10</v>
      </c>
      <c r="F1667">
        <v>149200000</v>
      </c>
      <c r="G1667">
        <v>1180869058</v>
      </c>
      <c r="H1667" t="s">
        <v>11</v>
      </c>
      <c r="I1667">
        <f>YEAR(Table1[[#This Row],[date]])</f>
        <v>2019</v>
      </c>
      <c r="J1667">
        <f>Table1[[#This Row],[revenue]]-Table1[[#This Row],[budget_x]]</f>
        <v>1031669058</v>
      </c>
      <c r="K1667" s="7">
        <f>Table1[[#This Row],[profit /loss ]]/Table1[[#This Row],[budget_x]]</f>
        <v>6.9146719705093833</v>
      </c>
      <c r="L1667" t="str" cm="1">
        <f t="array" ref="L1667">_xlfn.IFS(Table1[[#This Row],[score]]&gt;70,"high",Table1[[#This Row],[score]]&gt;50,"medium",Table1[[#This Row],[score]]&lt;=50,"low")</f>
        <v>high</v>
      </c>
    </row>
    <row r="1668" spans="1:12" x14ac:dyDescent="0.3">
      <c r="A1668" t="s">
        <v>1668</v>
      </c>
      <c r="B1668" s="1">
        <v>42600</v>
      </c>
      <c r="C1668">
        <v>76</v>
      </c>
      <c r="D1668" t="s">
        <v>9</v>
      </c>
      <c r="E1668" t="s">
        <v>10</v>
      </c>
      <c r="F1668">
        <v>55000000</v>
      </c>
      <c r="G1668">
        <v>77548122</v>
      </c>
      <c r="H1668" t="s">
        <v>11</v>
      </c>
      <c r="I1668">
        <f>YEAR(Table1[[#This Row],[date]])</f>
        <v>2016</v>
      </c>
      <c r="J1668">
        <f>Table1[[#This Row],[revenue]]-Table1[[#This Row],[budget_x]]</f>
        <v>22548122</v>
      </c>
      <c r="K1668" s="7">
        <f>Table1[[#This Row],[profit /loss ]]/Table1[[#This Row],[budget_x]]</f>
        <v>0.40996585454545453</v>
      </c>
      <c r="L1668" t="str" cm="1">
        <f t="array" ref="L1668">_xlfn.IFS(Table1[[#This Row],[score]]&gt;70,"high",Table1[[#This Row],[score]]&gt;50,"medium",Table1[[#This Row],[score]]&lt;=50,"low")</f>
        <v>high</v>
      </c>
    </row>
    <row r="1669" spans="1:12" x14ac:dyDescent="0.3">
      <c r="A1669" t="s">
        <v>1669</v>
      </c>
      <c r="B1669" s="1">
        <v>43692</v>
      </c>
      <c r="C1669">
        <v>74</v>
      </c>
      <c r="D1669" t="s">
        <v>9</v>
      </c>
      <c r="E1669" t="s">
        <v>10</v>
      </c>
      <c r="F1669">
        <v>95000000</v>
      </c>
      <c r="G1669">
        <v>374251247</v>
      </c>
      <c r="H1669" t="s">
        <v>11</v>
      </c>
      <c r="I1669">
        <f>YEAR(Table1[[#This Row],[date]])</f>
        <v>2019</v>
      </c>
      <c r="J1669">
        <f>Table1[[#This Row],[revenue]]-Table1[[#This Row],[budget_x]]</f>
        <v>279251247</v>
      </c>
      <c r="K1669" s="7">
        <f>Table1[[#This Row],[profit /loss ]]/Table1[[#This Row],[budget_x]]</f>
        <v>2.9394868105263159</v>
      </c>
      <c r="L1669" t="str" cm="1">
        <f t="array" ref="L1669">_xlfn.IFS(Table1[[#This Row],[score]]&gt;70,"high",Table1[[#This Row],[score]]&gt;50,"medium",Table1[[#This Row],[score]]&lt;=50,"low")</f>
        <v>high</v>
      </c>
    </row>
    <row r="1670" spans="1:12" x14ac:dyDescent="0.3">
      <c r="A1670" t="s">
        <v>1670</v>
      </c>
      <c r="B1670" s="1">
        <v>41795</v>
      </c>
      <c r="C1670">
        <v>76</v>
      </c>
      <c r="D1670" t="s">
        <v>9</v>
      </c>
      <c r="E1670" t="s">
        <v>10</v>
      </c>
      <c r="F1670">
        <v>12000000</v>
      </c>
      <c r="G1670">
        <v>307166834</v>
      </c>
      <c r="H1670" t="s">
        <v>11</v>
      </c>
      <c r="I1670">
        <f>YEAR(Table1[[#This Row],[date]])</f>
        <v>2014</v>
      </c>
      <c r="J1670">
        <f>Table1[[#This Row],[revenue]]-Table1[[#This Row],[budget_x]]</f>
        <v>295166834</v>
      </c>
      <c r="K1670" s="7">
        <f>Table1[[#This Row],[profit /loss ]]/Table1[[#This Row],[budget_x]]</f>
        <v>24.597236166666665</v>
      </c>
      <c r="L1670" t="str" cm="1">
        <f t="array" ref="L1670">_xlfn.IFS(Table1[[#This Row],[score]]&gt;70,"high",Table1[[#This Row],[score]]&gt;50,"medium",Table1[[#This Row],[score]]&lt;=50,"low")</f>
        <v>high</v>
      </c>
    </row>
    <row r="1671" spans="1:12" x14ac:dyDescent="0.3">
      <c r="A1671" t="s">
        <v>1671</v>
      </c>
      <c r="B1671" s="1">
        <v>35053</v>
      </c>
      <c r="C1671">
        <v>68</v>
      </c>
      <c r="D1671" t="s">
        <v>9</v>
      </c>
      <c r="E1671" t="s">
        <v>10</v>
      </c>
      <c r="F1671">
        <v>56600000</v>
      </c>
      <c r="G1671">
        <v>583921229</v>
      </c>
      <c r="H1671" t="s">
        <v>17</v>
      </c>
      <c r="I1671">
        <f>YEAR(Table1[[#This Row],[date]])</f>
        <v>1995</v>
      </c>
      <c r="J1671">
        <f>Table1[[#This Row],[revenue]]-Table1[[#This Row],[budget_x]]</f>
        <v>527321229</v>
      </c>
      <c r="K1671" s="7">
        <f>Table1[[#This Row],[profit /loss ]]/Table1[[#This Row],[budget_x]]</f>
        <v>9.3166294876325093</v>
      </c>
      <c r="L1671" t="str" cm="1">
        <f t="array" ref="L1671">_xlfn.IFS(Table1[[#This Row],[score]]&gt;70,"high",Table1[[#This Row],[score]]&gt;50,"medium",Table1[[#This Row],[score]]&lt;=50,"low")</f>
        <v>medium</v>
      </c>
    </row>
    <row r="1672" spans="1:12" x14ac:dyDescent="0.3">
      <c r="A1672" t="s">
        <v>1672</v>
      </c>
      <c r="B1672" s="1">
        <v>40849</v>
      </c>
      <c r="C1672">
        <v>67</v>
      </c>
      <c r="D1672" t="s">
        <v>9</v>
      </c>
      <c r="E1672" t="s">
        <v>171</v>
      </c>
      <c r="F1672">
        <v>10000000</v>
      </c>
      <c r="G1672">
        <v>3424648</v>
      </c>
      <c r="H1672" t="s">
        <v>184</v>
      </c>
      <c r="I1672">
        <f>YEAR(Table1[[#This Row],[date]])</f>
        <v>2011</v>
      </c>
      <c r="J1672">
        <f>Table1[[#This Row],[revenue]]-Table1[[#This Row],[budget_x]]</f>
        <v>-6575352</v>
      </c>
      <c r="K1672" s="7">
        <f>Table1[[#This Row],[profit /loss ]]/Table1[[#This Row],[budget_x]]</f>
        <v>-0.65753519999999999</v>
      </c>
      <c r="L1672" t="str" cm="1">
        <f t="array" ref="L1672">_xlfn.IFS(Table1[[#This Row],[score]]&gt;70,"high",Table1[[#This Row],[score]]&gt;50,"medium",Table1[[#This Row],[score]]&lt;=50,"low")</f>
        <v>medium</v>
      </c>
    </row>
    <row r="1673" spans="1:12" x14ac:dyDescent="0.3">
      <c r="A1673" t="s">
        <v>1673</v>
      </c>
      <c r="B1673" s="1">
        <v>44459</v>
      </c>
      <c r="C1673">
        <v>50</v>
      </c>
      <c r="D1673" t="s">
        <v>9</v>
      </c>
      <c r="E1673" t="s">
        <v>10</v>
      </c>
      <c r="F1673">
        <v>3000000</v>
      </c>
      <c r="G1673">
        <v>4668109</v>
      </c>
      <c r="H1673" t="s">
        <v>11</v>
      </c>
      <c r="I1673">
        <f>YEAR(Table1[[#This Row],[date]])</f>
        <v>2021</v>
      </c>
      <c r="J1673">
        <f>Table1[[#This Row],[revenue]]-Table1[[#This Row],[budget_x]]</f>
        <v>1668109</v>
      </c>
      <c r="K1673" s="7">
        <f>Table1[[#This Row],[profit /loss ]]/Table1[[#This Row],[budget_x]]</f>
        <v>0.55603633333333335</v>
      </c>
      <c r="L1673" t="str" cm="1">
        <f t="array" ref="L1673">_xlfn.IFS(Table1[[#This Row],[score]]&gt;70,"high",Table1[[#This Row],[score]]&gt;50,"medium",Table1[[#This Row],[score]]&lt;=50,"low")</f>
        <v>low</v>
      </c>
    </row>
    <row r="1674" spans="1:12" x14ac:dyDescent="0.3">
      <c r="A1674" t="s">
        <v>1674</v>
      </c>
      <c r="B1674" s="1">
        <v>41354</v>
      </c>
      <c r="C1674">
        <v>58</v>
      </c>
      <c r="D1674" t="s">
        <v>9</v>
      </c>
      <c r="E1674" t="s">
        <v>10</v>
      </c>
      <c r="F1674">
        <v>195000000</v>
      </c>
      <c r="G1674">
        <v>197687603</v>
      </c>
      <c r="H1674" t="s">
        <v>11</v>
      </c>
      <c r="I1674">
        <f>YEAR(Table1[[#This Row],[date]])</f>
        <v>2013</v>
      </c>
      <c r="J1674">
        <f>Table1[[#This Row],[revenue]]-Table1[[#This Row],[budget_x]]</f>
        <v>2687603</v>
      </c>
      <c r="K1674" s="7">
        <f>Table1[[#This Row],[profit /loss ]]/Table1[[#This Row],[budget_x]]</f>
        <v>1.3782579487179487E-2</v>
      </c>
      <c r="L1674" t="str" cm="1">
        <f t="array" ref="L1674">_xlfn.IFS(Table1[[#This Row],[score]]&gt;70,"high",Table1[[#This Row],[score]]&gt;50,"medium",Table1[[#This Row],[score]]&lt;=50,"low")</f>
        <v>medium</v>
      </c>
    </row>
    <row r="1675" spans="1:12" x14ac:dyDescent="0.3">
      <c r="A1675" t="s">
        <v>1675</v>
      </c>
      <c r="B1675" s="1">
        <v>40647</v>
      </c>
      <c r="C1675">
        <v>67</v>
      </c>
      <c r="D1675" t="s">
        <v>9</v>
      </c>
      <c r="E1675" t="s">
        <v>10</v>
      </c>
      <c r="F1675">
        <v>40000000</v>
      </c>
      <c r="G1675">
        <v>101162106</v>
      </c>
      <c r="H1675" t="s">
        <v>11</v>
      </c>
      <c r="I1675">
        <f>YEAR(Table1[[#This Row],[date]])</f>
        <v>2011</v>
      </c>
      <c r="J1675">
        <f>Table1[[#This Row],[revenue]]-Table1[[#This Row],[budget_x]]</f>
        <v>61162106</v>
      </c>
      <c r="K1675" s="7">
        <f>Table1[[#This Row],[profit /loss ]]/Table1[[#This Row],[budget_x]]</f>
        <v>1.5290526499999999</v>
      </c>
      <c r="L1675" t="str" cm="1">
        <f t="array" ref="L1675">_xlfn.IFS(Table1[[#This Row],[score]]&gt;70,"high",Table1[[#This Row],[score]]&gt;50,"medium",Table1[[#This Row],[score]]&lt;=50,"low")</f>
        <v>medium</v>
      </c>
    </row>
    <row r="1676" spans="1:12" x14ac:dyDescent="0.3">
      <c r="A1676" t="s">
        <v>1676</v>
      </c>
      <c r="B1676" s="1">
        <v>37882</v>
      </c>
      <c r="C1676">
        <v>66</v>
      </c>
      <c r="D1676" t="s">
        <v>9</v>
      </c>
      <c r="E1676" t="s">
        <v>10</v>
      </c>
      <c r="F1676">
        <v>130000000</v>
      </c>
      <c r="G1676">
        <v>273271982</v>
      </c>
      <c r="H1676" t="s">
        <v>11</v>
      </c>
      <c r="I1676">
        <f>YEAR(Table1[[#This Row],[date]])</f>
        <v>2003</v>
      </c>
      <c r="J1676">
        <f>Table1[[#This Row],[revenue]]-Table1[[#This Row],[budget_x]]</f>
        <v>143271982</v>
      </c>
      <c r="K1676" s="7">
        <f>Table1[[#This Row],[profit /loss ]]/Table1[[#This Row],[budget_x]]</f>
        <v>1.1020921692307692</v>
      </c>
      <c r="L1676" t="str" cm="1">
        <f t="array" ref="L1676">_xlfn.IFS(Table1[[#This Row],[score]]&gt;70,"high",Table1[[#This Row],[score]]&gt;50,"medium",Table1[[#This Row],[score]]&lt;=50,"low")</f>
        <v>medium</v>
      </c>
    </row>
    <row r="1677" spans="1:12" x14ac:dyDescent="0.3">
      <c r="A1677" t="s">
        <v>1677</v>
      </c>
      <c r="B1677" s="1">
        <v>41529</v>
      </c>
      <c r="C1677">
        <v>58</v>
      </c>
      <c r="D1677" t="s">
        <v>9</v>
      </c>
      <c r="E1677" t="s">
        <v>10</v>
      </c>
      <c r="F1677">
        <v>130000000</v>
      </c>
      <c r="G1677">
        <v>79076678</v>
      </c>
      <c r="H1677" t="s">
        <v>11</v>
      </c>
      <c r="I1677">
        <f>YEAR(Table1[[#This Row],[date]])</f>
        <v>2013</v>
      </c>
      <c r="J1677">
        <f>Table1[[#This Row],[revenue]]-Table1[[#This Row],[budget_x]]</f>
        <v>-50923322</v>
      </c>
      <c r="K1677" s="7">
        <f>Table1[[#This Row],[profit /loss ]]/Table1[[#This Row],[budget_x]]</f>
        <v>-0.39171786153846155</v>
      </c>
      <c r="L1677" t="str" cm="1">
        <f t="array" ref="L1677">_xlfn.IFS(Table1[[#This Row],[score]]&gt;70,"high",Table1[[#This Row],[score]]&gt;50,"medium",Table1[[#This Row],[score]]&lt;=50,"low")</f>
        <v>medium</v>
      </c>
    </row>
    <row r="1678" spans="1:12" x14ac:dyDescent="0.3">
      <c r="A1678" t="s">
        <v>1678</v>
      </c>
      <c r="B1678" s="1">
        <v>38946</v>
      </c>
      <c r="C1678">
        <v>67</v>
      </c>
      <c r="D1678" t="s">
        <v>9</v>
      </c>
      <c r="E1678" t="s">
        <v>10</v>
      </c>
      <c r="F1678">
        <v>143000000</v>
      </c>
      <c r="G1678">
        <v>417354495.60000002</v>
      </c>
      <c r="H1678" t="s">
        <v>17</v>
      </c>
      <c r="I1678">
        <f>YEAR(Table1[[#This Row],[date]])</f>
        <v>2006</v>
      </c>
      <c r="J1678">
        <f>Table1[[#This Row],[revenue]]-Table1[[#This Row],[budget_x]]</f>
        <v>274354495.60000002</v>
      </c>
      <c r="K1678" s="7">
        <f>Table1[[#This Row],[profit /loss ]]/Table1[[#This Row],[budget_x]]</f>
        <v>1.9185629062937064</v>
      </c>
      <c r="L1678" t="str" cm="1">
        <f t="array" ref="L1678">_xlfn.IFS(Table1[[#This Row],[score]]&gt;70,"high",Table1[[#This Row],[score]]&gt;50,"medium",Table1[[#This Row],[score]]&lt;=50,"low")</f>
        <v>medium</v>
      </c>
    </row>
    <row r="1679" spans="1:12" x14ac:dyDescent="0.3">
      <c r="A1679" t="s">
        <v>1679</v>
      </c>
      <c r="B1679" s="1">
        <v>45016</v>
      </c>
      <c r="C1679">
        <v>75</v>
      </c>
      <c r="D1679" t="s">
        <v>9</v>
      </c>
      <c r="E1679" t="s">
        <v>10</v>
      </c>
      <c r="F1679">
        <v>96200000</v>
      </c>
      <c r="G1679">
        <v>412160901</v>
      </c>
      <c r="H1679" t="s">
        <v>11</v>
      </c>
      <c r="I1679">
        <f>YEAR(Table1[[#This Row],[date]])</f>
        <v>2023</v>
      </c>
      <c r="J1679">
        <f>Table1[[#This Row],[revenue]]-Table1[[#This Row],[budget_x]]</f>
        <v>315960901</v>
      </c>
      <c r="K1679" s="7">
        <f>Table1[[#This Row],[profit /loss ]]/Table1[[#This Row],[budget_x]]</f>
        <v>3.2844168503118505</v>
      </c>
      <c r="L1679" t="str" cm="1">
        <f t="array" ref="L1679">_xlfn.IFS(Table1[[#This Row],[score]]&gt;70,"high",Table1[[#This Row],[score]]&gt;50,"medium",Table1[[#This Row],[score]]&lt;=50,"low")</f>
        <v>high</v>
      </c>
    </row>
    <row r="1680" spans="1:12" x14ac:dyDescent="0.3">
      <c r="A1680" t="s">
        <v>1680</v>
      </c>
      <c r="B1680" s="1">
        <v>42270</v>
      </c>
      <c r="C1680">
        <v>53</v>
      </c>
      <c r="D1680" t="s">
        <v>9</v>
      </c>
      <c r="E1680" t="s">
        <v>10</v>
      </c>
      <c r="F1680">
        <v>2000000</v>
      </c>
      <c r="G1680">
        <v>6328516</v>
      </c>
      <c r="H1680" t="s">
        <v>34</v>
      </c>
      <c r="I1680">
        <f>YEAR(Table1[[#This Row],[date]])</f>
        <v>2015</v>
      </c>
      <c r="J1680">
        <f>Table1[[#This Row],[revenue]]-Table1[[#This Row],[budget_x]]</f>
        <v>4328516</v>
      </c>
      <c r="K1680" s="7">
        <f>Table1[[#This Row],[profit /loss ]]/Table1[[#This Row],[budget_x]]</f>
        <v>2.1642579999999998</v>
      </c>
      <c r="L1680" t="str" cm="1">
        <f t="array" ref="L1680">_xlfn.IFS(Table1[[#This Row],[score]]&gt;70,"high",Table1[[#This Row],[score]]&gt;50,"medium",Table1[[#This Row],[score]]&lt;=50,"low")</f>
        <v>medium</v>
      </c>
    </row>
    <row r="1681" spans="1:12" x14ac:dyDescent="0.3">
      <c r="A1681" t="s">
        <v>1681</v>
      </c>
      <c r="B1681" s="1">
        <v>44678</v>
      </c>
      <c r="C1681">
        <v>64</v>
      </c>
      <c r="D1681" t="s">
        <v>9</v>
      </c>
      <c r="E1681" t="s">
        <v>10</v>
      </c>
      <c r="F1681">
        <v>100940000</v>
      </c>
      <c r="G1681">
        <v>750247009.39999998</v>
      </c>
      <c r="H1681" t="s">
        <v>17</v>
      </c>
      <c r="I1681">
        <f>YEAR(Table1[[#This Row],[date]])</f>
        <v>2022</v>
      </c>
      <c r="J1681">
        <f>Table1[[#This Row],[revenue]]-Table1[[#This Row],[budget_x]]</f>
        <v>649307009.39999998</v>
      </c>
      <c r="K1681" s="7">
        <f>Table1[[#This Row],[profit /loss ]]/Table1[[#This Row],[budget_x]]</f>
        <v>6.4326036199722605</v>
      </c>
      <c r="L1681" t="str" cm="1">
        <f t="array" ref="L1681">_xlfn.IFS(Table1[[#This Row],[score]]&gt;70,"high",Table1[[#This Row],[score]]&gt;50,"medium",Table1[[#This Row],[score]]&lt;=50,"low")</f>
        <v>medium</v>
      </c>
    </row>
    <row r="1682" spans="1:12" x14ac:dyDescent="0.3">
      <c r="A1682" t="s">
        <v>1682</v>
      </c>
      <c r="B1682" s="1">
        <v>44210</v>
      </c>
      <c r="C1682">
        <v>58</v>
      </c>
      <c r="D1682" t="s">
        <v>9</v>
      </c>
      <c r="E1682" t="s">
        <v>10</v>
      </c>
      <c r="F1682">
        <v>6130000</v>
      </c>
      <c r="G1682">
        <v>1054290</v>
      </c>
      <c r="H1682" t="s">
        <v>11</v>
      </c>
      <c r="I1682">
        <f>YEAR(Table1[[#This Row],[date]])</f>
        <v>2021</v>
      </c>
      <c r="J1682">
        <f>Table1[[#This Row],[revenue]]-Table1[[#This Row],[budget_x]]</f>
        <v>-5075710</v>
      </c>
      <c r="K1682" s="7">
        <f>Table1[[#This Row],[profit /loss ]]/Table1[[#This Row],[budget_x]]</f>
        <v>-0.82801141924959221</v>
      </c>
      <c r="L1682" t="str" cm="1">
        <f t="array" ref="L1682">_xlfn.IFS(Table1[[#This Row],[score]]&gt;70,"high",Table1[[#This Row],[score]]&gt;50,"medium",Table1[[#This Row],[score]]&lt;=50,"low")</f>
        <v>medium</v>
      </c>
    </row>
    <row r="1683" spans="1:12" x14ac:dyDescent="0.3">
      <c r="A1683" t="s">
        <v>1683</v>
      </c>
      <c r="B1683" s="1">
        <v>39135</v>
      </c>
      <c r="C1683">
        <v>68</v>
      </c>
      <c r="D1683" t="s">
        <v>9</v>
      </c>
      <c r="E1683" t="s">
        <v>10</v>
      </c>
      <c r="F1683">
        <v>24000000</v>
      </c>
      <c r="G1683">
        <v>156229050</v>
      </c>
      <c r="H1683" t="s">
        <v>11</v>
      </c>
      <c r="I1683">
        <f>YEAR(Table1[[#This Row],[date]])</f>
        <v>2007</v>
      </c>
      <c r="J1683">
        <f>Table1[[#This Row],[revenue]]-Table1[[#This Row],[budget_x]]</f>
        <v>132229050</v>
      </c>
      <c r="K1683" s="7">
        <f>Table1[[#This Row],[profit /loss ]]/Table1[[#This Row],[budget_x]]</f>
        <v>5.5095437499999997</v>
      </c>
      <c r="L1683" t="str" cm="1">
        <f t="array" ref="L1683">_xlfn.IFS(Table1[[#This Row],[score]]&gt;70,"high",Table1[[#This Row],[score]]&gt;50,"medium",Table1[[#This Row],[score]]&lt;=50,"low")</f>
        <v>medium</v>
      </c>
    </row>
    <row r="1684" spans="1:12" x14ac:dyDescent="0.3">
      <c r="A1684" t="s">
        <v>1684</v>
      </c>
      <c r="B1684" s="1">
        <v>44701</v>
      </c>
      <c r="C1684">
        <v>77</v>
      </c>
      <c r="D1684" t="s">
        <v>9</v>
      </c>
      <c r="E1684" t="s">
        <v>10</v>
      </c>
      <c r="F1684">
        <v>105800000</v>
      </c>
      <c r="G1684">
        <v>667037174.79999995</v>
      </c>
      <c r="H1684" t="s">
        <v>11</v>
      </c>
      <c r="I1684">
        <f>YEAR(Table1[[#This Row],[date]])</f>
        <v>2022</v>
      </c>
      <c r="J1684">
        <f>Table1[[#This Row],[revenue]]-Table1[[#This Row],[budget_x]]</f>
        <v>561237174.79999995</v>
      </c>
      <c r="K1684" s="7">
        <f>Table1[[#This Row],[profit /loss ]]/Table1[[#This Row],[budget_x]]</f>
        <v>5.3046991947069939</v>
      </c>
      <c r="L1684" t="str" cm="1">
        <f t="array" ref="L1684">_xlfn.IFS(Table1[[#This Row],[score]]&gt;70,"high",Table1[[#This Row],[score]]&gt;50,"medium",Table1[[#This Row],[score]]&lt;=50,"low")</f>
        <v>high</v>
      </c>
    </row>
    <row r="1685" spans="1:12" x14ac:dyDescent="0.3">
      <c r="A1685" t="s">
        <v>259</v>
      </c>
      <c r="B1685" s="1">
        <v>43329</v>
      </c>
      <c r="C1685">
        <v>50</v>
      </c>
      <c r="D1685" t="s">
        <v>9</v>
      </c>
      <c r="E1685" t="s">
        <v>10</v>
      </c>
      <c r="F1685">
        <v>161600000</v>
      </c>
      <c r="G1685">
        <v>704464322.39999998</v>
      </c>
      <c r="H1685" t="s">
        <v>17</v>
      </c>
      <c r="I1685">
        <f>YEAR(Table1[[#This Row],[date]])</f>
        <v>2018</v>
      </c>
      <c r="J1685">
        <f>Table1[[#This Row],[revenue]]-Table1[[#This Row],[budget_x]]</f>
        <v>542864322.39999998</v>
      </c>
      <c r="K1685" s="7">
        <f>Table1[[#This Row],[profit /loss ]]/Table1[[#This Row],[budget_x]]</f>
        <v>3.3593089257425741</v>
      </c>
      <c r="L1685" t="str" cm="1">
        <f t="array" ref="L1685">_xlfn.IFS(Table1[[#This Row],[score]]&gt;70,"high",Table1[[#This Row],[score]]&gt;50,"medium",Table1[[#This Row],[score]]&lt;=50,"low")</f>
        <v>low</v>
      </c>
    </row>
    <row r="1686" spans="1:12" x14ac:dyDescent="0.3">
      <c r="A1686" t="s">
        <v>1685</v>
      </c>
      <c r="B1686" s="1">
        <v>44006</v>
      </c>
      <c r="C1686">
        <v>73</v>
      </c>
      <c r="D1686" t="s">
        <v>9</v>
      </c>
      <c r="E1686" t="s">
        <v>74</v>
      </c>
      <c r="F1686">
        <v>6300000</v>
      </c>
      <c r="G1686">
        <v>13416285</v>
      </c>
      <c r="H1686" t="s">
        <v>75</v>
      </c>
      <c r="I1686">
        <f>YEAR(Table1[[#This Row],[date]])</f>
        <v>2020</v>
      </c>
      <c r="J1686">
        <f>Table1[[#This Row],[revenue]]-Table1[[#This Row],[budget_x]]</f>
        <v>7116285</v>
      </c>
      <c r="K1686" s="7">
        <f>Table1[[#This Row],[profit /loss ]]/Table1[[#This Row],[budget_x]]</f>
        <v>1.1295690476190476</v>
      </c>
      <c r="L1686" t="str" cm="1">
        <f t="array" ref="L1686">_xlfn.IFS(Table1[[#This Row],[score]]&gt;70,"high",Table1[[#This Row],[score]]&gt;50,"medium",Table1[[#This Row],[score]]&lt;=50,"low")</f>
        <v>high</v>
      </c>
    </row>
    <row r="1687" spans="1:12" x14ac:dyDescent="0.3">
      <c r="A1687" t="s">
        <v>1686</v>
      </c>
      <c r="B1687" s="1">
        <v>42861</v>
      </c>
      <c r="C1687">
        <v>66</v>
      </c>
      <c r="D1687" t="s">
        <v>9</v>
      </c>
      <c r="E1687" t="s">
        <v>69</v>
      </c>
      <c r="F1687">
        <v>103400000</v>
      </c>
      <c r="G1687">
        <v>312788111.19999999</v>
      </c>
      <c r="H1687" t="s">
        <v>143</v>
      </c>
      <c r="I1687">
        <f>YEAR(Table1[[#This Row],[date]])</f>
        <v>2017</v>
      </c>
      <c r="J1687">
        <f>Table1[[#This Row],[revenue]]-Table1[[#This Row],[budget_x]]</f>
        <v>209388111.19999999</v>
      </c>
      <c r="K1687" s="7">
        <f>Table1[[#This Row],[profit /loss ]]/Table1[[#This Row],[budget_x]]</f>
        <v>2.0250300889748547</v>
      </c>
      <c r="L1687" t="str" cm="1">
        <f t="array" ref="L1687">_xlfn.IFS(Table1[[#This Row],[score]]&gt;70,"high",Table1[[#This Row],[score]]&gt;50,"medium",Table1[[#This Row],[score]]&lt;=50,"low")</f>
        <v>medium</v>
      </c>
    </row>
    <row r="1688" spans="1:12" x14ac:dyDescent="0.3">
      <c r="A1688" t="s">
        <v>1687</v>
      </c>
      <c r="B1688" s="1">
        <v>31265</v>
      </c>
      <c r="C1688">
        <v>62</v>
      </c>
      <c r="D1688" t="s">
        <v>9</v>
      </c>
      <c r="E1688" t="s">
        <v>10</v>
      </c>
      <c r="F1688">
        <v>10000000</v>
      </c>
      <c r="G1688">
        <v>36230219</v>
      </c>
      <c r="H1688" t="s">
        <v>11</v>
      </c>
      <c r="I1688">
        <f>YEAR(Table1[[#This Row],[date]])</f>
        <v>1985</v>
      </c>
      <c r="J1688">
        <f>Table1[[#This Row],[revenue]]-Table1[[#This Row],[budget_x]]</f>
        <v>26230219</v>
      </c>
      <c r="K1688" s="7">
        <f>Table1[[#This Row],[profit /loss ]]/Table1[[#This Row],[budget_x]]</f>
        <v>2.6230218999999999</v>
      </c>
      <c r="L1688" t="str" cm="1">
        <f t="array" ref="L1688">_xlfn.IFS(Table1[[#This Row],[score]]&gt;70,"high",Table1[[#This Row],[score]]&gt;50,"medium",Table1[[#This Row],[score]]&lt;=50,"low")</f>
        <v>medium</v>
      </c>
    </row>
    <row r="1689" spans="1:12" x14ac:dyDescent="0.3">
      <c r="A1689" t="s">
        <v>1688</v>
      </c>
      <c r="B1689" s="1">
        <v>43895</v>
      </c>
      <c r="C1689">
        <v>43</v>
      </c>
      <c r="D1689" t="s">
        <v>9</v>
      </c>
      <c r="E1689" t="s">
        <v>74</v>
      </c>
      <c r="F1689">
        <v>5503757.2000000002</v>
      </c>
      <c r="G1689">
        <v>7</v>
      </c>
      <c r="H1689" t="s">
        <v>75</v>
      </c>
      <c r="I1689">
        <f>YEAR(Table1[[#This Row],[date]])</f>
        <v>2020</v>
      </c>
      <c r="J1689">
        <f>Table1[[#This Row],[revenue]]-Table1[[#This Row],[budget_x]]</f>
        <v>-5503750.2000000002</v>
      </c>
      <c r="K1689" s="7">
        <f>Table1[[#This Row],[profit /loss ]]/Table1[[#This Row],[budget_x]]</f>
        <v>-0.99999872814156843</v>
      </c>
      <c r="L1689" t="str" cm="1">
        <f t="array" ref="L1689">_xlfn.IFS(Table1[[#This Row],[score]]&gt;70,"high",Table1[[#This Row],[score]]&gt;50,"medium",Table1[[#This Row],[score]]&lt;=50,"low")</f>
        <v>low</v>
      </c>
    </row>
    <row r="1690" spans="1:12" x14ac:dyDescent="0.3">
      <c r="A1690" t="s">
        <v>1689</v>
      </c>
      <c r="B1690" s="1">
        <v>41074</v>
      </c>
      <c r="C1690">
        <v>66</v>
      </c>
      <c r="D1690" t="s">
        <v>9</v>
      </c>
      <c r="E1690" t="s">
        <v>10</v>
      </c>
      <c r="F1690">
        <v>30000000</v>
      </c>
      <c r="G1690">
        <v>70683134</v>
      </c>
      <c r="H1690" t="s">
        <v>11</v>
      </c>
      <c r="I1690">
        <f>YEAR(Table1[[#This Row],[date]])</f>
        <v>2012</v>
      </c>
      <c r="J1690">
        <f>Table1[[#This Row],[revenue]]-Table1[[#This Row],[budget_x]]</f>
        <v>40683134</v>
      </c>
      <c r="K1690" s="7">
        <f>Table1[[#This Row],[profit /loss ]]/Table1[[#This Row],[budget_x]]</f>
        <v>1.3561044666666666</v>
      </c>
      <c r="L1690" t="str" cm="1">
        <f t="array" ref="L1690">_xlfn.IFS(Table1[[#This Row],[score]]&gt;70,"high",Table1[[#This Row],[score]]&gt;50,"medium",Table1[[#This Row],[score]]&lt;=50,"low")</f>
        <v>medium</v>
      </c>
    </row>
    <row r="1691" spans="1:12" x14ac:dyDescent="0.3">
      <c r="A1691" t="s">
        <v>1690</v>
      </c>
      <c r="B1691" s="1">
        <v>33162</v>
      </c>
      <c r="C1691">
        <v>79</v>
      </c>
      <c r="D1691" t="s">
        <v>9</v>
      </c>
      <c r="E1691" t="s">
        <v>69</v>
      </c>
      <c r="F1691">
        <v>8000000</v>
      </c>
      <c r="G1691">
        <v>2018608</v>
      </c>
      <c r="H1691" t="s">
        <v>11</v>
      </c>
      <c r="I1691">
        <f>YEAR(Table1[[#This Row],[date]])</f>
        <v>1990</v>
      </c>
      <c r="J1691">
        <f>Table1[[#This Row],[revenue]]-Table1[[#This Row],[budget_x]]</f>
        <v>-5981392</v>
      </c>
      <c r="K1691" s="7">
        <f>Table1[[#This Row],[profit /loss ]]/Table1[[#This Row],[budget_x]]</f>
        <v>-0.74767399999999995</v>
      </c>
      <c r="L1691" t="str" cm="1">
        <f t="array" ref="L1691">_xlfn.IFS(Table1[[#This Row],[score]]&gt;70,"high",Table1[[#This Row],[score]]&gt;50,"medium",Table1[[#This Row],[score]]&lt;=50,"low")</f>
        <v>high</v>
      </c>
    </row>
    <row r="1692" spans="1:12" x14ac:dyDescent="0.3">
      <c r="A1692" t="s">
        <v>1691</v>
      </c>
      <c r="B1692" s="1">
        <v>44384</v>
      </c>
      <c r="C1692">
        <v>74</v>
      </c>
      <c r="D1692" t="s">
        <v>9</v>
      </c>
      <c r="E1692" t="s">
        <v>10</v>
      </c>
      <c r="F1692">
        <v>117000000</v>
      </c>
      <c r="G1692">
        <v>594000622</v>
      </c>
      <c r="H1692" t="s">
        <v>17</v>
      </c>
      <c r="I1692">
        <f>YEAR(Table1[[#This Row],[date]])</f>
        <v>2021</v>
      </c>
      <c r="J1692">
        <f>Table1[[#This Row],[revenue]]-Table1[[#This Row],[budget_x]]</f>
        <v>477000622</v>
      </c>
      <c r="K1692" s="7">
        <f>Table1[[#This Row],[profit /loss ]]/Table1[[#This Row],[budget_x]]</f>
        <v>4.076928393162393</v>
      </c>
      <c r="L1692" t="str" cm="1">
        <f t="array" ref="L1692">_xlfn.IFS(Table1[[#This Row],[score]]&gt;70,"high",Table1[[#This Row],[score]]&gt;50,"medium",Table1[[#This Row],[score]]&lt;=50,"low")</f>
        <v>high</v>
      </c>
    </row>
    <row r="1693" spans="1:12" x14ac:dyDescent="0.3">
      <c r="A1693" t="s">
        <v>1692</v>
      </c>
      <c r="B1693" s="1">
        <v>44757</v>
      </c>
      <c r="C1693">
        <v>76</v>
      </c>
      <c r="D1693" t="s">
        <v>9</v>
      </c>
      <c r="E1693" t="s">
        <v>10</v>
      </c>
      <c r="F1693">
        <v>36000000</v>
      </c>
      <c r="G1693">
        <v>141613530.80000001</v>
      </c>
      <c r="H1693" t="s">
        <v>11</v>
      </c>
      <c r="I1693">
        <f>YEAR(Table1[[#This Row],[date]])</f>
        <v>2022</v>
      </c>
      <c r="J1693">
        <f>Table1[[#This Row],[revenue]]-Table1[[#This Row],[budget_x]]</f>
        <v>105613530.80000001</v>
      </c>
      <c r="K1693" s="7">
        <f>Table1[[#This Row],[profit /loss ]]/Table1[[#This Row],[budget_x]]</f>
        <v>2.9337091888888893</v>
      </c>
      <c r="L1693" t="str" cm="1">
        <f t="array" ref="L1693">_xlfn.IFS(Table1[[#This Row],[score]]&gt;70,"high",Table1[[#This Row],[score]]&gt;50,"medium",Table1[[#This Row],[score]]&lt;=50,"low")</f>
        <v>high</v>
      </c>
    </row>
    <row r="1694" spans="1:12" x14ac:dyDescent="0.3">
      <c r="A1694" t="s">
        <v>1693</v>
      </c>
      <c r="B1694" s="1">
        <v>38148</v>
      </c>
      <c r="C1694">
        <v>70</v>
      </c>
      <c r="D1694" t="s">
        <v>9</v>
      </c>
      <c r="E1694" t="s">
        <v>10</v>
      </c>
      <c r="F1694">
        <v>28000000</v>
      </c>
      <c r="G1694">
        <v>103452875</v>
      </c>
      <c r="H1694" t="s">
        <v>11</v>
      </c>
      <c r="I1694">
        <f>YEAR(Table1[[#This Row],[date]])</f>
        <v>2004</v>
      </c>
      <c r="J1694">
        <f>Table1[[#This Row],[revenue]]-Table1[[#This Row],[budget_x]]</f>
        <v>75452875</v>
      </c>
      <c r="K1694" s="7">
        <f>Table1[[#This Row],[profit /loss ]]/Table1[[#This Row],[budget_x]]</f>
        <v>2.6947455357142855</v>
      </c>
      <c r="L1694" t="str" cm="1">
        <f t="array" ref="L1694">_xlfn.IFS(Table1[[#This Row],[score]]&gt;70,"high",Table1[[#This Row],[score]]&gt;50,"medium",Table1[[#This Row],[score]]&lt;=50,"low")</f>
        <v>medium</v>
      </c>
    </row>
    <row r="1695" spans="1:12" x14ac:dyDescent="0.3">
      <c r="A1695" t="s">
        <v>1693</v>
      </c>
      <c r="B1695" s="1">
        <v>38148</v>
      </c>
      <c r="C1695">
        <v>70</v>
      </c>
      <c r="D1695" t="s">
        <v>9</v>
      </c>
      <c r="E1695" t="s">
        <v>10</v>
      </c>
      <c r="F1695">
        <v>1500000</v>
      </c>
      <c r="G1695">
        <v>55000000</v>
      </c>
      <c r="H1695" t="s">
        <v>11</v>
      </c>
      <c r="I1695">
        <f>YEAR(Table1[[#This Row],[date]])</f>
        <v>2004</v>
      </c>
      <c r="J1695">
        <f>Table1[[#This Row],[revenue]]-Table1[[#This Row],[budget_x]]</f>
        <v>53500000</v>
      </c>
      <c r="K1695" s="7">
        <f>Table1[[#This Row],[profit /loss ]]/Table1[[#This Row],[budget_x]]</f>
        <v>35.666666666666664</v>
      </c>
      <c r="L1695" t="str" cm="1">
        <f t="array" ref="L1695">_xlfn.IFS(Table1[[#This Row],[score]]&gt;70,"high",Table1[[#This Row],[score]]&gt;50,"medium",Table1[[#This Row],[score]]&lt;=50,"low")</f>
        <v>medium</v>
      </c>
    </row>
    <row r="1696" spans="1:12" x14ac:dyDescent="0.3">
      <c r="A1696" t="s">
        <v>1694</v>
      </c>
      <c r="B1696" s="1">
        <v>43405</v>
      </c>
      <c r="C1696">
        <v>68</v>
      </c>
      <c r="D1696" t="s">
        <v>9</v>
      </c>
      <c r="E1696" t="s">
        <v>10</v>
      </c>
      <c r="F1696">
        <v>40000000</v>
      </c>
      <c r="G1696">
        <v>29312121</v>
      </c>
      <c r="H1696" t="s">
        <v>11</v>
      </c>
      <c r="I1696">
        <f>YEAR(Table1[[#This Row],[date]])</f>
        <v>2018</v>
      </c>
      <c r="J1696">
        <f>Table1[[#This Row],[revenue]]-Table1[[#This Row],[budget_x]]</f>
        <v>-10687879</v>
      </c>
      <c r="K1696" s="7">
        <f>Table1[[#This Row],[profit /loss ]]/Table1[[#This Row],[budget_x]]</f>
        <v>-0.267196975</v>
      </c>
      <c r="L1696" t="str" cm="1">
        <f t="array" ref="L1696">_xlfn.IFS(Table1[[#This Row],[score]]&gt;70,"high",Table1[[#This Row],[score]]&gt;50,"medium",Table1[[#This Row],[score]]&lt;=50,"low")</f>
        <v>medium</v>
      </c>
    </row>
    <row r="1697" spans="1:12" x14ac:dyDescent="0.3">
      <c r="A1697" t="s">
        <v>1695</v>
      </c>
      <c r="B1697" s="1">
        <v>44841</v>
      </c>
      <c r="C1697">
        <v>75</v>
      </c>
      <c r="D1697" t="s">
        <v>9</v>
      </c>
      <c r="E1697" t="s">
        <v>10</v>
      </c>
      <c r="F1697">
        <v>98800000</v>
      </c>
      <c r="G1697">
        <v>580810039.60000002</v>
      </c>
      <c r="H1697" t="s">
        <v>17</v>
      </c>
      <c r="I1697">
        <f>YEAR(Table1[[#This Row],[date]])</f>
        <v>2022</v>
      </c>
      <c r="J1697">
        <f>Table1[[#This Row],[revenue]]-Table1[[#This Row],[budget_x]]</f>
        <v>482010039.60000002</v>
      </c>
      <c r="K1697" s="7">
        <f>Table1[[#This Row],[profit /loss ]]/Table1[[#This Row],[budget_x]]</f>
        <v>4.8786441255060735</v>
      </c>
      <c r="L1697" t="str" cm="1">
        <f t="array" ref="L1697">_xlfn.IFS(Table1[[#This Row],[score]]&gt;70,"high",Table1[[#This Row],[score]]&gt;50,"medium",Table1[[#This Row],[score]]&lt;=50,"low")</f>
        <v>high</v>
      </c>
    </row>
    <row r="1698" spans="1:12" x14ac:dyDescent="0.3">
      <c r="A1698" t="s">
        <v>1696</v>
      </c>
      <c r="B1698" s="1">
        <v>44325</v>
      </c>
      <c r="C1698">
        <v>67</v>
      </c>
      <c r="D1698" t="s">
        <v>9</v>
      </c>
      <c r="E1698" t="s">
        <v>10</v>
      </c>
      <c r="F1698">
        <v>20000000</v>
      </c>
      <c r="G1698">
        <v>23384502</v>
      </c>
      <c r="H1698" t="s">
        <v>11</v>
      </c>
      <c r="I1698">
        <f>YEAR(Table1[[#This Row],[date]])</f>
        <v>2021</v>
      </c>
      <c r="J1698">
        <f>Table1[[#This Row],[revenue]]-Table1[[#This Row],[budget_x]]</f>
        <v>3384502</v>
      </c>
      <c r="K1698" s="7">
        <f>Table1[[#This Row],[profit /loss ]]/Table1[[#This Row],[budget_x]]</f>
        <v>0.16922509999999999</v>
      </c>
      <c r="L1698" t="str" cm="1">
        <f t="array" ref="L1698">_xlfn.IFS(Table1[[#This Row],[score]]&gt;70,"high",Table1[[#This Row],[score]]&gt;50,"medium",Table1[[#This Row],[score]]&lt;=50,"low")</f>
        <v>medium</v>
      </c>
    </row>
    <row r="1699" spans="1:12" x14ac:dyDescent="0.3">
      <c r="A1699" t="s">
        <v>1629</v>
      </c>
      <c r="B1699" s="1">
        <v>44638</v>
      </c>
      <c r="C1699">
        <v>57</v>
      </c>
      <c r="D1699" t="s">
        <v>9</v>
      </c>
      <c r="E1699" t="s">
        <v>10</v>
      </c>
      <c r="F1699">
        <v>84200000</v>
      </c>
      <c r="G1699">
        <v>854645668.60000002</v>
      </c>
      <c r="H1699" t="s">
        <v>11</v>
      </c>
      <c r="I1699">
        <f>YEAR(Table1[[#This Row],[date]])</f>
        <v>2022</v>
      </c>
      <c r="J1699">
        <f>Table1[[#This Row],[revenue]]-Table1[[#This Row],[budget_x]]</f>
        <v>770445668.60000002</v>
      </c>
      <c r="K1699" s="7">
        <f>Table1[[#This Row],[profit /loss ]]/Table1[[#This Row],[budget_x]]</f>
        <v>9.1501860878859862</v>
      </c>
      <c r="L1699" t="str" cm="1">
        <f t="array" ref="L1699">_xlfn.IFS(Table1[[#This Row],[score]]&gt;70,"high",Table1[[#This Row],[score]]&gt;50,"medium",Table1[[#This Row],[score]]&lt;=50,"low")</f>
        <v>medium</v>
      </c>
    </row>
    <row r="1700" spans="1:12" x14ac:dyDescent="0.3">
      <c r="A1700" t="s">
        <v>1697</v>
      </c>
      <c r="B1700" s="1">
        <v>44834</v>
      </c>
      <c r="C1700">
        <v>67</v>
      </c>
      <c r="D1700" t="s">
        <v>9</v>
      </c>
      <c r="E1700" t="s">
        <v>15</v>
      </c>
      <c r="F1700">
        <v>75500000</v>
      </c>
      <c r="G1700">
        <v>509726081</v>
      </c>
      <c r="H1700" t="s">
        <v>52</v>
      </c>
      <c r="I1700">
        <f>YEAR(Table1[[#This Row],[date]])</f>
        <v>2022</v>
      </c>
      <c r="J1700">
        <f>Table1[[#This Row],[revenue]]-Table1[[#This Row],[budget_x]]</f>
        <v>434226081</v>
      </c>
      <c r="K1700" s="7">
        <f>Table1[[#This Row],[profit /loss ]]/Table1[[#This Row],[budget_x]]</f>
        <v>5.7513388211920526</v>
      </c>
      <c r="L1700" t="str" cm="1">
        <f t="array" ref="L1700">_xlfn.IFS(Table1[[#This Row],[score]]&gt;70,"high",Table1[[#This Row],[score]]&gt;50,"medium",Table1[[#This Row],[score]]&lt;=50,"low")</f>
        <v>medium</v>
      </c>
    </row>
    <row r="1701" spans="1:12" x14ac:dyDescent="0.3">
      <c r="A1701" t="s">
        <v>1698</v>
      </c>
      <c r="B1701" s="1">
        <v>44162</v>
      </c>
      <c r="C1701">
        <v>69</v>
      </c>
      <c r="D1701" t="s">
        <v>9</v>
      </c>
      <c r="E1701" t="s">
        <v>69</v>
      </c>
      <c r="F1701">
        <v>137000000</v>
      </c>
      <c r="G1701">
        <v>612148818</v>
      </c>
      <c r="H1701" t="s">
        <v>143</v>
      </c>
      <c r="I1701">
        <f>YEAR(Table1[[#This Row],[date]])</f>
        <v>2020</v>
      </c>
      <c r="J1701">
        <f>Table1[[#This Row],[revenue]]-Table1[[#This Row],[budget_x]]</f>
        <v>475148818</v>
      </c>
      <c r="K1701" s="7">
        <f>Table1[[#This Row],[profit /loss ]]/Table1[[#This Row],[budget_x]]</f>
        <v>3.4682395474452554</v>
      </c>
      <c r="L1701" t="str" cm="1">
        <f t="array" ref="L1701">_xlfn.IFS(Table1[[#This Row],[score]]&gt;70,"high",Table1[[#This Row],[score]]&gt;50,"medium",Table1[[#This Row],[score]]&lt;=50,"low")</f>
        <v>medium</v>
      </c>
    </row>
    <row r="1702" spans="1:12" x14ac:dyDescent="0.3">
      <c r="A1702" t="s">
        <v>1699</v>
      </c>
      <c r="B1702" s="1">
        <v>38712</v>
      </c>
      <c r="C1702">
        <v>55</v>
      </c>
      <c r="D1702" t="s">
        <v>9</v>
      </c>
      <c r="E1702" t="s">
        <v>10</v>
      </c>
      <c r="F1702">
        <v>10000000</v>
      </c>
      <c r="G1702">
        <v>75759759.799999997</v>
      </c>
      <c r="H1702" t="s">
        <v>11</v>
      </c>
      <c r="I1702">
        <f>YEAR(Table1[[#This Row],[date]])</f>
        <v>2005</v>
      </c>
      <c r="J1702">
        <f>Table1[[#This Row],[revenue]]-Table1[[#This Row],[budget_x]]</f>
        <v>65759759.799999997</v>
      </c>
      <c r="K1702" s="7">
        <f>Table1[[#This Row],[profit /loss ]]/Table1[[#This Row],[budget_x]]</f>
        <v>6.5759759799999999</v>
      </c>
      <c r="L1702" t="str" cm="1">
        <f t="array" ref="L1702">_xlfn.IFS(Table1[[#This Row],[score]]&gt;70,"high",Table1[[#This Row],[score]]&gt;50,"medium",Table1[[#This Row],[score]]&lt;=50,"low")</f>
        <v>medium</v>
      </c>
    </row>
    <row r="1703" spans="1:12" x14ac:dyDescent="0.3">
      <c r="A1703" t="s">
        <v>1700</v>
      </c>
      <c r="B1703" s="1">
        <v>39058</v>
      </c>
      <c r="C1703">
        <v>75</v>
      </c>
      <c r="D1703" t="s">
        <v>9</v>
      </c>
      <c r="E1703" t="s">
        <v>10</v>
      </c>
      <c r="F1703">
        <v>102000000</v>
      </c>
      <c r="G1703">
        <v>594420216</v>
      </c>
      <c r="H1703" t="s">
        <v>11</v>
      </c>
      <c r="I1703">
        <f>YEAR(Table1[[#This Row],[date]])</f>
        <v>2006</v>
      </c>
      <c r="J1703">
        <f>Table1[[#This Row],[revenue]]-Table1[[#This Row],[budget_x]]</f>
        <v>492420216</v>
      </c>
      <c r="K1703" s="7">
        <f>Table1[[#This Row],[profit /loss ]]/Table1[[#This Row],[budget_x]]</f>
        <v>4.8276491764705884</v>
      </c>
      <c r="L1703" t="str" cm="1">
        <f t="array" ref="L1703">_xlfn.IFS(Table1[[#This Row],[score]]&gt;70,"high",Table1[[#This Row],[score]]&gt;50,"medium",Table1[[#This Row],[score]]&lt;=50,"low")</f>
        <v>high</v>
      </c>
    </row>
    <row r="1704" spans="1:12" x14ac:dyDescent="0.3">
      <c r="A1704" t="s">
        <v>1700</v>
      </c>
      <c r="B1704" s="1">
        <v>39058</v>
      </c>
      <c r="C1704">
        <v>75</v>
      </c>
      <c r="D1704" t="s">
        <v>9</v>
      </c>
      <c r="E1704" t="s">
        <v>10</v>
      </c>
      <c r="F1704">
        <v>12000000</v>
      </c>
      <c r="G1704">
        <v>41744718</v>
      </c>
      <c r="H1704" t="s">
        <v>11</v>
      </c>
      <c r="I1704">
        <f>YEAR(Table1[[#This Row],[date]])</f>
        <v>2006</v>
      </c>
      <c r="J1704">
        <f>Table1[[#This Row],[revenue]]-Table1[[#This Row],[budget_x]]</f>
        <v>29744718</v>
      </c>
      <c r="K1704" s="7">
        <f>Table1[[#This Row],[profit /loss ]]/Table1[[#This Row],[budget_x]]</f>
        <v>2.4787265000000001</v>
      </c>
      <c r="L1704" t="str" cm="1">
        <f t="array" ref="L1704">_xlfn.IFS(Table1[[#This Row],[score]]&gt;70,"high",Table1[[#This Row],[score]]&gt;50,"medium",Table1[[#This Row],[score]]&lt;=50,"low")</f>
        <v>high</v>
      </c>
    </row>
    <row r="1705" spans="1:12" x14ac:dyDescent="0.3">
      <c r="A1705" t="s">
        <v>1701</v>
      </c>
      <c r="B1705" s="1">
        <v>39450</v>
      </c>
      <c r="C1705">
        <v>58</v>
      </c>
      <c r="D1705" t="s">
        <v>9</v>
      </c>
      <c r="E1705" t="s">
        <v>10</v>
      </c>
      <c r="F1705">
        <v>55000000</v>
      </c>
      <c r="G1705">
        <v>362605033</v>
      </c>
      <c r="H1705" t="s">
        <v>11</v>
      </c>
      <c r="I1705">
        <f>YEAR(Table1[[#This Row],[date]])</f>
        <v>2008</v>
      </c>
      <c r="J1705">
        <f>Table1[[#This Row],[revenue]]-Table1[[#This Row],[budget_x]]</f>
        <v>307605033</v>
      </c>
      <c r="K1705" s="7">
        <f>Table1[[#This Row],[profit /loss ]]/Table1[[#This Row],[budget_x]]</f>
        <v>5.592818781818182</v>
      </c>
      <c r="L1705" t="str" cm="1">
        <f t="array" ref="L1705">_xlfn.IFS(Table1[[#This Row],[score]]&gt;70,"high",Table1[[#This Row],[score]]&gt;50,"medium",Table1[[#This Row],[score]]&lt;=50,"low")</f>
        <v>medium</v>
      </c>
    </row>
    <row r="1706" spans="1:12" x14ac:dyDescent="0.3">
      <c r="A1706" t="s">
        <v>1702</v>
      </c>
      <c r="B1706" s="1">
        <v>44966</v>
      </c>
      <c r="C1706">
        <v>48</v>
      </c>
      <c r="D1706" t="s">
        <v>9</v>
      </c>
      <c r="E1706" t="s">
        <v>10</v>
      </c>
      <c r="F1706">
        <v>148800000</v>
      </c>
      <c r="G1706">
        <v>948498291.20000005</v>
      </c>
      <c r="H1706" t="s">
        <v>17</v>
      </c>
      <c r="I1706">
        <f>YEAR(Table1[[#This Row],[date]])</f>
        <v>2023</v>
      </c>
      <c r="J1706">
        <f>Table1[[#This Row],[revenue]]-Table1[[#This Row],[budget_x]]</f>
        <v>799698291.20000005</v>
      </c>
      <c r="K1706" s="7">
        <f>Table1[[#This Row],[profit /loss ]]/Table1[[#This Row],[budget_x]]</f>
        <v>5.37431647311828</v>
      </c>
      <c r="L1706" t="str" cm="1">
        <f t="array" ref="L1706">_xlfn.IFS(Table1[[#This Row],[score]]&gt;70,"high",Table1[[#This Row],[score]]&gt;50,"medium",Table1[[#This Row],[score]]&lt;=50,"low")</f>
        <v>low</v>
      </c>
    </row>
    <row r="1707" spans="1:12" x14ac:dyDescent="0.3">
      <c r="A1707" t="s">
        <v>1703</v>
      </c>
      <c r="B1707" s="1">
        <v>30288</v>
      </c>
      <c r="C1707">
        <v>75</v>
      </c>
      <c r="D1707" t="s">
        <v>9</v>
      </c>
      <c r="E1707" t="s">
        <v>10</v>
      </c>
      <c r="F1707">
        <v>14000000</v>
      </c>
      <c r="G1707">
        <v>125212904</v>
      </c>
      <c r="H1707" t="s">
        <v>11</v>
      </c>
      <c r="I1707">
        <f>YEAR(Table1[[#This Row],[date]])</f>
        <v>1982</v>
      </c>
      <c r="J1707">
        <f>Table1[[#This Row],[revenue]]-Table1[[#This Row],[budget_x]]</f>
        <v>111212904</v>
      </c>
      <c r="K1707" s="7">
        <f>Table1[[#This Row],[profit /loss ]]/Table1[[#This Row],[budget_x]]</f>
        <v>7.9437788571428571</v>
      </c>
      <c r="L1707" t="str" cm="1">
        <f t="array" ref="L1707">_xlfn.IFS(Table1[[#This Row],[score]]&gt;70,"high",Table1[[#This Row],[score]]&gt;50,"medium",Table1[[#This Row],[score]]&lt;=50,"low")</f>
        <v>high</v>
      </c>
    </row>
    <row r="1708" spans="1:12" x14ac:dyDescent="0.3">
      <c r="A1708" t="s">
        <v>1704</v>
      </c>
      <c r="B1708" s="1">
        <v>40940</v>
      </c>
      <c r="C1708">
        <v>68</v>
      </c>
      <c r="D1708" t="s">
        <v>9</v>
      </c>
      <c r="E1708" t="s">
        <v>10</v>
      </c>
      <c r="F1708">
        <v>12000000</v>
      </c>
      <c r="G1708">
        <v>123681790</v>
      </c>
      <c r="H1708" t="s">
        <v>11</v>
      </c>
      <c r="I1708">
        <f>YEAR(Table1[[#This Row],[date]])</f>
        <v>2012</v>
      </c>
      <c r="J1708">
        <f>Table1[[#This Row],[revenue]]-Table1[[#This Row],[budget_x]]</f>
        <v>111681790</v>
      </c>
      <c r="K1708" s="7">
        <f>Table1[[#This Row],[profit /loss ]]/Table1[[#This Row],[budget_x]]</f>
        <v>9.3068158333333333</v>
      </c>
      <c r="L1708" t="str" cm="1">
        <f t="array" ref="L1708">_xlfn.IFS(Table1[[#This Row],[score]]&gt;70,"high",Table1[[#This Row],[score]]&gt;50,"medium",Table1[[#This Row],[score]]&lt;=50,"low")</f>
        <v>medium</v>
      </c>
    </row>
    <row r="1709" spans="1:12" x14ac:dyDescent="0.3">
      <c r="A1709" t="s">
        <v>1705</v>
      </c>
      <c r="B1709" s="1">
        <v>42944</v>
      </c>
      <c r="C1709">
        <v>74</v>
      </c>
      <c r="D1709" t="s">
        <v>9</v>
      </c>
      <c r="E1709" t="s">
        <v>10</v>
      </c>
      <c r="F1709">
        <v>131400000</v>
      </c>
      <c r="G1709">
        <v>605380479.20000005</v>
      </c>
      <c r="H1709" t="s">
        <v>11</v>
      </c>
      <c r="I1709">
        <f>YEAR(Table1[[#This Row],[date]])</f>
        <v>2017</v>
      </c>
      <c r="J1709">
        <f>Table1[[#This Row],[revenue]]-Table1[[#This Row],[budget_x]]</f>
        <v>473980479.20000005</v>
      </c>
      <c r="K1709" s="7">
        <f>Table1[[#This Row],[profit /loss ]]/Table1[[#This Row],[budget_x]]</f>
        <v>3.607157375951294</v>
      </c>
      <c r="L1709" t="str" cm="1">
        <f t="array" ref="L1709">_xlfn.IFS(Table1[[#This Row],[score]]&gt;70,"high",Table1[[#This Row],[score]]&gt;50,"medium",Table1[[#This Row],[score]]&lt;=50,"low")</f>
        <v>high</v>
      </c>
    </row>
    <row r="1710" spans="1:12" x14ac:dyDescent="0.3">
      <c r="A1710" t="s">
        <v>1706</v>
      </c>
      <c r="B1710" s="1">
        <v>44855</v>
      </c>
      <c r="C1710">
        <v>76</v>
      </c>
      <c r="D1710" t="s">
        <v>9</v>
      </c>
      <c r="E1710" t="s">
        <v>10</v>
      </c>
      <c r="F1710">
        <v>75000000</v>
      </c>
      <c r="G1710">
        <v>494257951.80000001</v>
      </c>
      <c r="H1710" t="s">
        <v>17</v>
      </c>
      <c r="I1710">
        <f>YEAR(Table1[[#This Row],[date]])</f>
        <v>2022</v>
      </c>
      <c r="J1710">
        <f>Table1[[#This Row],[revenue]]-Table1[[#This Row],[budget_x]]</f>
        <v>419257951.80000001</v>
      </c>
      <c r="K1710" s="7">
        <f>Table1[[#This Row],[profit /loss ]]/Table1[[#This Row],[budget_x]]</f>
        <v>5.5901060239999998</v>
      </c>
      <c r="L1710" t="str" cm="1">
        <f t="array" ref="L1710">_xlfn.IFS(Table1[[#This Row],[score]]&gt;70,"high",Table1[[#This Row],[score]]&gt;50,"medium",Table1[[#This Row],[score]]&lt;=50,"low")</f>
        <v>high</v>
      </c>
    </row>
    <row r="1711" spans="1:12" x14ac:dyDescent="0.3">
      <c r="A1711" t="s">
        <v>1707</v>
      </c>
      <c r="B1711" s="1">
        <v>42551</v>
      </c>
      <c r="C1711">
        <v>62</v>
      </c>
      <c r="D1711" t="s">
        <v>9</v>
      </c>
      <c r="E1711" t="s">
        <v>10</v>
      </c>
      <c r="F1711">
        <v>140000000</v>
      </c>
      <c r="G1711">
        <v>199646680</v>
      </c>
      <c r="H1711" t="s">
        <v>11</v>
      </c>
      <c r="I1711">
        <f>YEAR(Table1[[#This Row],[date]])</f>
        <v>2016</v>
      </c>
      <c r="J1711">
        <f>Table1[[#This Row],[revenue]]-Table1[[#This Row],[budget_x]]</f>
        <v>59646680</v>
      </c>
      <c r="K1711" s="7">
        <f>Table1[[#This Row],[profit /loss ]]/Table1[[#This Row],[budget_x]]</f>
        <v>0.42604771428571431</v>
      </c>
      <c r="L1711" t="str" cm="1">
        <f t="array" ref="L1711">_xlfn.IFS(Table1[[#This Row],[score]]&gt;70,"high",Table1[[#This Row],[score]]&gt;50,"medium",Table1[[#This Row],[score]]&lt;=50,"low")</f>
        <v>medium</v>
      </c>
    </row>
    <row r="1712" spans="1:12" x14ac:dyDescent="0.3">
      <c r="A1712" t="s">
        <v>1708</v>
      </c>
      <c r="B1712" s="1">
        <v>44602</v>
      </c>
      <c r="C1712">
        <v>65</v>
      </c>
      <c r="D1712" t="s">
        <v>9</v>
      </c>
      <c r="E1712" t="s">
        <v>305</v>
      </c>
      <c r="F1712">
        <v>95600000</v>
      </c>
      <c r="G1712">
        <v>305560367.80000001</v>
      </c>
      <c r="H1712" t="s">
        <v>306</v>
      </c>
      <c r="I1712">
        <f>YEAR(Table1[[#This Row],[date]])</f>
        <v>2022</v>
      </c>
      <c r="J1712">
        <f>Table1[[#This Row],[revenue]]-Table1[[#This Row],[budget_x]]</f>
        <v>209960367.80000001</v>
      </c>
      <c r="K1712" s="7">
        <f>Table1[[#This Row],[profit /loss ]]/Table1[[#This Row],[budget_x]]</f>
        <v>2.1962381569037657</v>
      </c>
      <c r="L1712" t="str" cm="1">
        <f t="array" ref="L1712">_xlfn.IFS(Table1[[#This Row],[score]]&gt;70,"high",Table1[[#This Row],[score]]&gt;50,"medium",Table1[[#This Row],[score]]&lt;=50,"low")</f>
        <v>medium</v>
      </c>
    </row>
    <row r="1713" spans="1:12" x14ac:dyDescent="0.3">
      <c r="A1713" t="s">
        <v>1709</v>
      </c>
      <c r="B1713" s="1">
        <v>44678</v>
      </c>
      <c r="C1713">
        <v>64</v>
      </c>
      <c r="D1713" t="s">
        <v>9</v>
      </c>
      <c r="E1713" t="s">
        <v>10</v>
      </c>
      <c r="F1713">
        <v>77400000</v>
      </c>
      <c r="G1713">
        <v>431611098</v>
      </c>
      <c r="H1713" t="s">
        <v>17</v>
      </c>
      <c r="I1713">
        <f>YEAR(Table1[[#This Row],[date]])</f>
        <v>2022</v>
      </c>
      <c r="J1713">
        <f>Table1[[#This Row],[revenue]]-Table1[[#This Row],[budget_x]]</f>
        <v>354211098</v>
      </c>
      <c r="K1713" s="7">
        <f>Table1[[#This Row],[profit /loss ]]/Table1[[#This Row],[budget_x]]</f>
        <v>4.5763707751937988</v>
      </c>
      <c r="L1713" t="str" cm="1">
        <f t="array" ref="L1713">_xlfn.IFS(Table1[[#This Row],[score]]&gt;70,"high",Table1[[#This Row],[score]]&gt;50,"medium",Table1[[#This Row],[score]]&lt;=50,"low")</f>
        <v>medium</v>
      </c>
    </row>
    <row r="1714" spans="1:12" x14ac:dyDescent="0.3">
      <c r="A1714" t="s">
        <v>1710</v>
      </c>
      <c r="B1714" s="1">
        <v>37266</v>
      </c>
      <c r="C1714">
        <v>74</v>
      </c>
      <c r="D1714" t="s">
        <v>9</v>
      </c>
      <c r="E1714" t="s">
        <v>10</v>
      </c>
      <c r="F1714">
        <v>85000000</v>
      </c>
      <c r="G1714">
        <v>450728529</v>
      </c>
      <c r="H1714" t="s">
        <v>11</v>
      </c>
      <c r="I1714">
        <f>YEAR(Table1[[#This Row],[date]])</f>
        <v>2002</v>
      </c>
      <c r="J1714">
        <f>Table1[[#This Row],[revenue]]-Table1[[#This Row],[budget_x]]</f>
        <v>365728529</v>
      </c>
      <c r="K1714" s="7">
        <f>Table1[[#This Row],[profit /loss ]]/Table1[[#This Row],[budget_x]]</f>
        <v>4.3026885764705884</v>
      </c>
      <c r="L1714" t="str" cm="1">
        <f t="array" ref="L1714">_xlfn.IFS(Table1[[#This Row],[score]]&gt;70,"high",Table1[[#This Row],[score]]&gt;50,"medium",Table1[[#This Row],[score]]&lt;=50,"low")</f>
        <v>high</v>
      </c>
    </row>
    <row r="1715" spans="1:12" x14ac:dyDescent="0.3">
      <c r="A1715" t="s">
        <v>1711</v>
      </c>
      <c r="B1715" s="1">
        <v>36083</v>
      </c>
      <c r="C1715">
        <v>72</v>
      </c>
      <c r="D1715" t="s">
        <v>9</v>
      </c>
      <c r="E1715" t="s">
        <v>10</v>
      </c>
      <c r="F1715">
        <v>80000000</v>
      </c>
      <c r="G1715">
        <v>71485043</v>
      </c>
      <c r="H1715" t="s">
        <v>11</v>
      </c>
      <c r="I1715">
        <f>YEAR(Table1[[#This Row],[date]])</f>
        <v>1998</v>
      </c>
      <c r="J1715">
        <f>Table1[[#This Row],[revenue]]-Table1[[#This Row],[budget_x]]</f>
        <v>-8514957</v>
      </c>
      <c r="K1715" s="7">
        <f>Table1[[#This Row],[profit /loss ]]/Table1[[#This Row],[budget_x]]</f>
        <v>-0.1064369625</v>
      </c>
      <c r="L1715" t="str" cm="1">
        <f t="array" ref="L1715">_xlfn.IFS(Table1[[#This Row],[score]]&gt;70,"high",Table1[[#This Row],[score]]&gt;50,"medium",Table1[[#This Row],[score]]&lt;=50,"low")</f>
        <v>high</v>
      </c>
    </row>
    <row r="1716" spans="1:12" x14ac:dyDescent="0.3">
      <c r="A1716" t="s">
        <v>1712</v>
      </c>
      <c r="B1716" s="1">
        <v>41956</v>
      </c>
      <c r="C1716">
        <v>65</v>
      </c>
      <c r="D1716" t="s">
        <v>9</v>
      </c>
      <c r="E1716" t="s">
        <v>10</v>
      </c>
      <c r="F1716">
        <v>17000000</v>
      </c>
      <c r="G1716">
        <v>136621271</v>
      </c>
      <c r="H1716" t="s">
        <v>11</v>
      </c>
      <c r="I1716">
        <f>YEAR(Table1[[#This Row],[date]])</f>
        <v>2014</v>
      </c>
      <c r="J1716">
        <f>Table1[[#This Row],[revenue]]-Table1[[#This Row],[budget_x]]</f>
        <v>119621271</v>
      </c>
      <c r="K1716" s="7">
        <f>Table1[[#This Row],[profit /loss ]]/Table1[[#This Row],[budget_x]]</f>
        <v>7.0365453529411761</v>
      </c>
      <c r="L1716" t="str" cm="1">
        <f t="array" ref="L1716">_xlfn.IFS(Table1[[#This Row],[score]]&gt;70,"high",Table1[[#This Row],[score]]&gt;50,"medium",Table1[[#This Row],[score]]&lt;=50,"low")</f>
        <v>medium</v>
      </c>
    </row>
    <row r="1717" spans="1:12" x14ac:dyDescent="0.3">
      <c r="A1717" t="s">
        <v>1713</v>
      </c>
      <c r="B1717" s="1">
        <v>40038</v>
      </c>
      <c r="C1717">
        <v>74</v>
      </c>
      <c r="D1717" t="s">
        <v>9</v>
      </c>
      <c r="E1717" t="s">
        <v>10</v>
      </c>
      <c r="F1717">
        <v>30000000</v>
      </c>
      <c r="G1717">
        <v>212453431</v>
      </c>
      <c r="H1717" t="s">
        <v>11</v>
      </c>
      <c r="I1717">
        <f>YEAR(Table1[[#This Row],[date]])</f>
        <v>2009</v>
      </c>
      <c r="J1717">
        <f>Table1[[#This Row],[revenue]]-Table1[[#This Row],[budget_x]]</f>
        <v>182453431</v>
      </c>
      <c r="K1717" s="7">
        <f>Table1[[#This Row],[profit /loss ]]/Table1[[#This Row],[budget_x]]</f>
        <v>6.0817810333333338</v>
      </c>
      <c r="L1717" t="str" cm="1">
        <f t="array" ref="L1717">_xlfn.IFS(Table1[[#This Row],[score]]&gt;70,"high",Table1[[#This Row],[score]]&gt;50,"medium",Table1[[#This Row],[score]]&lt;=50,"low")</f>
        <v>high</v>
      </c>
    </row>
    <row r="1718" spans="1:12" x14ac:dyDescent="0.3">
      <c r="A1718" t="s">
        <v>1714</v>
      </c>
      <c r="B1718" s="1">
        <v>42747</v>
      </c>
      <c r="C1718">
        <v>72</v>
      </c>
      <c r="D1718" t="s">
        <v>9</v>
      </c>
      <c r="E1718" t="s">
        <v>10</v>
      </c>
      <c r="F1718">
        <v>30000000</v>
      </c>
      <c r="G1718">
        <v>96589789</v>
      </c>
      <c r="H1718" t="s">
        <v>11</v>
      </c>
      <c r="I1718">
        <f>YEAR(Table1[[#This Row],[date]])</f>
        <v>2017</v>
      </c>
      <c r="J1718">
        <f>Table1[[#This Row],[revenue]]-Table1[[#This Row],[budget_x]]</f>
        <v>66589789</v>
      </c>
      <c r="K1718" s="7">
        <f>Table1[[#This Row],[profit /loss ]]/Table1[[#This Row],[budget_x]]</f>
        <v>2.2196596333333334</v>
      </c>
      <c r="L1718" t="str" cm="1">
        <f t="array" ref="L1718">_xlfn.IFS(Table1[[#This Row],[score]]&gt;70,"high",Table1[[#This Row],[score]]&gt;50,"medium",Table1[[#This Row],[score]]&lt;=50,"low")</f>
        <v>high</v>
      </c>
    </row>
    <row r="1719" spans="1:12" x14ac:dyDescent="0.3">
      <c r="A1719" t="s">
        <v>1715</v>
      </c>
      <c r="B1719" s="1">
        <v>40276</v>
      </c>
      <c r="C1719">
        <v>71</v>
      </c>
      <c r="D1719" t="s">
        <v>9</v>
      </c>
      <c r="E1719" t="s">
        <v>10</v>
      </c>
      <c r="F1719">
        <v>28000000</v>
      </c>
      <c r="G1719">
        <v>97531134</v>
      </c>
      <c r="H1719" t="s">
        <v>11</v>
      </c>
      <c r="I1719">
        <f>YEAR(Table1[[#This Row],[date]])</f>
        <v>2010</v>
      </c>
      <c r="J1719">
        <f>Table1[[#This Row],[revenue]]-Table1[[#This Row],[budget_x]]</f>
        <v>69531134</v>
      </c>
      <c r="K1719" s="7">
        <f>Table1[[#This Row],[profit /loss ]]/Table1[[#This Row],[budget_x]]</f>
        <v>2.4832547857142857</v>
      </c>
      <c r="L1719" t="str" cm="1">
        <f t="array" ref="L1719">_xlfn.IFS(Table1[[#This Row],[score]]&gt;70,"high",Table1[[#This Row],[score]]&gt;50,"medium",Table1[[#This Row],[score]]&lt;=50,"low")</f>
        <v>high</v>
      </c>
    </row>
    <row r="1720" spans="1:12" x14ac:dyDescent="0.3">
      <c r="A1720" t="s">
        <v>1716</v>
      </c>
      <c r="B1720" s="1">
        <v>41275</v>
      </c>
      <c r="C1720">
        <v>74</v>
      </c>
      <c r="D1720" t="s">
        <v>9</v>
      </c>
      <c r="E1720" t="s">
        <v>10</v>
      </c>
      <c r="F1720">
        <v>120000000</v>
      </c>
      <c r="G1720">
        <v>619310368</v>
      </c>
      <c r="H1720" t="s">
        <v>11</v>
      </c>
      <c r="I1720">
        <f>YEAR(Table1[[#This Row],[date]])</f>
        <v>2013</v>
      </c>
      <c r="J1720">
        <f>Table1[[#This Row],[revenue]]-Table1[[#This Row],[budget_x]]</f>
        <v>499310368</v>
      </c>
      <c r="K1720" s="7">
        <f>Table1[[#This Row],[profit /loss ]]/Table1[[#This Row],[budget_x]]</f>
        <v>4.1609197333333334</v>
      </c>
      <c r="L1720" t="str" cm="1">
        <f t="array" ref="L1720">_xlfn.IFS(Table1[[#This Row],[score]]&gt;70,"high",Table1[[#This Row],[score]]&gt;50,"medium",Table1[[#This Row],[score]]&lt;=50,"low")</f>
        <v>high</v>
      </c>
    </row>
    <row r="1721" spans="1:12" x14ac:dyDescent="0.3">
      <c r="A1721" t="s">
        <v>1717</v>
      </c>
      <c r="B1721" s="1">
        <v>39157</v>
      </c>
      <c r="C1721">
        <v>64</v>
      </c>
      <c r="D1721" t="s">
        <v>9</v>
      </c>
      <c r="E1721" t="s">
        <v>10</v>
      </c>
      <c r="F1721">
        <v>20000000</v>
      </c>
      <c r="G1721">
        <v>20614661</v>
      </c>
      <c r="H1721" t="s">
        <v>17</v>
      </c>
      <c r="I1721">
        <f>YEAR(Table1[[#This Row],[date]])</f>
        <v>2007</v>
      </c>
      <c r="J1721">
        <f>Table1[[#This Row],[revenue]]-Table1[[#This Row],[budget_x]]</f>
        <v>614661</v>
      </c>
      <c r="K1721" s="7">
        <f>Table1[[#This Row],[profit /loss ]]/Table1[[#This Row],[budget_x]]</f>
        <v>3.0733050000000001E-2</v>
      </c>
      <c r="L1721" t="str" cm="1">
        <f t="array" ref="L1721">_xlfn.IFS(Table1[[#This Row],[score]]&gt;70,"high",Table1[[#This Row],[score]]&gt;50,"medium",Table1[[#This Row],[score]]&lt;=50,"low")</f>
        <v>medium</v>
      </c>
    </row>
    <row r="1722" spans="1:12" x14ac:dyDescent="0.3">
      <c r="A1722" t="s">
        <v>1718</v>
      </c>
      <c r="B1722" s="1">
        <v>29560</v>
      </c>
      <c r="C1722">
        <v>40</v>
      </c>
      <c r="D1722" t="s">
        <v>9</v>
      </c>
      <c r="E1722" t="s">
        <v>69</v>
      </c>
      <c r="F1722">
        <v>118800000</v>
      </c>
      <c r="G1722">
        <v>426024199.80000001</v>
      </c>
      <c r="H1722" t="s">
        <v>143</v>
      </c>
      <c r="I1722">
        <f>YEAR(Table1[[#This Row],[date]])</f>
        <v>1980</v>
      </c>
      <c r="J1722">
        <f>Table1[[#This Row],[revenue]]-Table1[[#This Row],[budget_x]]</f>
        <v>307224199.80000001</v>
      </c>
      <c r="K1722" s="7">
        <f>Table1[[#This Row],[profit /loss ]]/Table1[[#This Row],[budget_x]]</f>
        <v>2.586062287878788</v>
      </c>
      <c r="L1722" t="str" cm="1">
        <f t="array" ref="L1722">_xlfn.IFS(Table1[[#This Row],[score]]&gt;70,"high",Table1[[#This Row],[score]]&gt;50,"medium",Table1[[#This Row],[score]]&lt;=50,"low")</f>
        <v>low</v>
      </c>
    </row>
    <row r="1723" spans="1:12" x14ac:dyDescent="0.3">
      <c r="A1723" t="s">
        <v>1719</v>
      </c>
      <c r="B1723" s="1">
        <v>42034</v>
      </c>
      <c r="C1723">
        <v>56</v>
      </c>
      <c r="D1723" t="s">
        <v>9</v>
      </c>
      <c r="E1723" t="s">
        <v>10</v>
      </c>
      <c r="F1723">
        <v>30000000</v>
      </c>
      <c r="G1723">
        <v>4315789</v>
      </c>
      <c r="H1723" t="s">
        <v>17</v>
      </c>
      <c r="I1723">
        <f>YEAR(Table1[[#This Row],[date]])</f>
        <v>2015</v>
      </c>
      <c r="J1723">
        <f>Table1[[#This Row],[revenue]]-Table1[[#This Row],[budget_x]]</f>
        <v>-25684211</v>
      </c>
      <c r="K1723" s="7">
        <f>Table1[[#This Row],[profit /loss ]]/Table1[[#This Row],[budget_x]]</f>
        <v>-0.85614036666666671</v>
      </c>
      <c r="L1723" t="str" cm="1">
        <f t="array" ref="L1723">_xlfn.IFS(Table1[[#This Row],[score]]&gt;70,"high",Table1[[#This Row],[score]]&gt;50,"medium",Table1[[#This Row],[score]]&lt;=50,"low")</f>
        <v>medium</v>
      </c>
    </row>
    <row r="1724" spans="1:12" x14ac:dyDescent="0.3">
      <c r="A1724" t="s">
        <v>1720</v>
      </c>
      <c r="B1724" s="1">
        <v>44987</v>
      </c>
      <c r="C1724">
        <v>67</v>
      </c>
      <c r="D1724" t="s">
        <v>9</v>
      </c>
      <c r="E1724" t="s">
        <v>10</v>
      </c>
      <c r="F1724">
        <v>6660004</v>
      </c>
      <c r="G1724">
        <v>5251349</v>
      </c>
      <c r="H1724" t="s">
        <v>11</v>
      </c>
      <c r="I1724">
        <f>YEAR(Table1[[#This Row],[date]])</f>
        <v>2023</v>
      </c>
      <c r="J1724">
        <f>Table1[[#This Row],[revenue]]-Table1[[#This Row],[budget_x]]</f>
        <v>-1408655</v>
      </c>
      <c r="K1724" s="7">
        <f>Table1[[#This Row],[profit /loss ]]/Table1[[#This Row],[budget_x]]</f>
        <v>-0.21150963272694731</v>
      </c>
      <c r="L1724" t="str" cm="1">
        <f t="array" ref="L1724">_xlfn.IFS(Table1[[#This Row],[score]]&gt;70,"high",Table1[[#This Row],[score]]&gt;50,"medium",Table1[[#This Row],[score]]&lt;=50,"low")</f>
        <v>medium</v>
      </c>
    </row>
    <row r="1725" spans="1:12" x14ac:dyDescent="0.3">
      <c r="A1725" t="s">
        <v>1721</v>
      </c>
      <c r="B1725" s="1">
        <v>42398</v>
      </c>
      <c r="C1725">
        <v>49</v>
      </c>
      <c r="D1725" t="s">
        <v>9</v>
      </c>
      <c r="E1725" t="s">
        <v>10</v>
      </c>
      <c r="F1725">
        <v>5000000</v>
      </c>
      <c r="G1725">
        <v>22113075</v>
      </c>
      <c r="H1725" t="s">
        <v>11</v>
      </c>
      <c r="I1725">
        <f>YEAR(Table1[[#This Row],[date]])</f>
        <v>2016</v>
      </c>
      <c r="J1725">
        <f>Table1[[#This Row],[revenue]]-Table1[[#This Row],[budget_x]]</f>
        <v>17113075</v>
      </c>
      <c r="K1725" s="7">
        <f>Table1[[#This Row],[profit /loss ]]/Table1[[#This Row],[budget_x]]</f>
        <v>3.422615</v>
      </c>
      <c r="L1725" t="str" cm="1">
        <f t="array" ref="L1725">_xlfn.IFS(Table1[[#This Row],[score]]&gt;70,"high",Table1[[#This Row],[score]]&gt;50,"medium",Table1[[#This Row],[score]]&lt;=50,"low")</f>
        <v>low</v>
      </c>
    </row>
    <row r="1726" spans="1:12" x14ac:dyDescent="0.3">
      <c r="A1726" t="s">
        <v>1722</v>
      </c>
      <c r="B1726" s="1">
        <v>43685</v>
      </c>
      <c r="C1726">
        <v>72</v>
      </c>
      <c r="D1726" t="s">
        <v>9</v>
      </c>
      <c r="E1726" t="s">
        <v>10</v>
      </c>
      <c r="F1726">
        <v>9000000</v>
      </c>
      <c r="G1726">
        <v>46754020</v>
      </c>
      <c r="H1726" t="s">
        <v>11</v>
      </c>
      <c r="I1726">
        <f>YEAR(Table1[[#This Row],[date]])</f>
        <v>2019</v>
      </c>
      <c r="J1726">
        <f>Table1[[#This Row],[revenue]]-Table1[[#This Row],[budget_x]]</f>
        <v>37754020</v>
      </c>
      <c r="K1726" s="7">
        <f>Table1[[#This Row],[profit /loss ]]/Table1[[#This Row],[budget_x]]</f>
        <v>4.1948911111111107</v>
      </c>
      <c r="L1726" t="str" cm="1">
        <f t="array" ref="L1726">_xlfn.IFS(Table1[[#This Row],[score]]&gt;70,"high",Table1[[#This Row],[score]]&gt;50,"medium",Table1[[#This Row],[score]]&lt;=50,"low")</f>
        <v>high</v>
      </c>
    </row>
    <row r="1727" spans="1:12" x14ac:dyDescent="0.3">
      <c r="A1727" t="s">
        <v>1723</v>
      </c>
      <c r="B1727" s="1">
        <v>39712</v>
      </c>
      <c r="C1727">
        <v>62</v>
      </c>
      <c r="D1727" t="s">
        <v>9</v>
      </c>
      <c r="E1727" t="s">
        <v>69</v>
      </c>
      <c r="F1727">
        <v>165000000</v>
      </c>
      <c r="G1727">
        <v>600004822</v>
      </c>
      <c r="H1727" t="s">
        <v>143</v>
      </c>
      <c r="I1727">
        <f>YEAR(Table1[[#This Row],[date]])</f>
        <v>2008</v>
      </c>
      <c r="J1727">
        <f>Table1[[#This Row],[revenue]]-Table1[[#This Row],[budget_x]]</f>
        <v>435004822</v>
      </c>
      <c r="K1727" s="7">
        <f>Table1[[#This Row],[profit /loss ]]/Table1[[#This Row],[budget_x]]</f>
        <v>2.6363928606060605</v>
      </c>
      <c r="L1727" t="str" cm="1">
        <f t="array" ref="L1727">_xlfn.IFS(Table1[[#This Row],[score]]&gt;70,"high",Table1[[#This Row],[score]]&gt;50,"medium",Table1[[#This Row],[score]]&lt;=50,"low")</f>
        <v>medium</v>
      </c>
    </row>
    <row r="1728" spans="1:12" x14ac:dyDescent="0.3">
      <c r="A1728" t="s">
        <v>1724</v>
      </c>
      <c r="B1728" s="1">
        <v>43973</v>
      </c>
      <c r="C1728">
        <v>59</v>
      </c>
      <c r="D1728" t="s">
        <v>9</v>
      </c>
      <c r="E1728" t="s">
        <v>74</v>
      </c>
      <c r="F1728">
        <v>123000000</v>
      </c>
      <c r="G1728">
        <v>603561958.79999995</v>
      </c>
      <c r="H1728" t="s">
        <v>75</v>
      </c>
      <c r="I1728">
        <f>YEAR(Table1[[#This Row],[date]])</f>
        <v>2020</v>
      </c>
      <c r="J1728">
        <f>Table1[[#This Row],[revenue]]-Table1[[#This Row],[budget_x]]</f>
        <v>480561958.79999995</v>
      </c>
      <c r="K1728" s="7">
        <f>Table1[[#This Row],[profit /loss ]]/Table1[[#This Row],[budget_x]]</f>
        <v>3.9070077951219506</v>
      </c>
      <c r="L1728" t="str" cm="1">
        <f t="array" ref="L1728">_xlfn.IFS(Table1[[#This Row],[score]]&gt;70,"high",Table1[[#This Row],[score]]&gt;50,"medium",Table1[[#This Row],[score]]&lt;=50,"low")</f>
        <v>medium</v>
      </c>
    </row>
    <row r="1729" spans="1:12" x14ac:dyDescent="0.3">
      <c r="A1729" t="s">
        <v>1725</v>
      </c>
      <c r="B1729" s="1">
        <v>38674</v>
      </c>
      <c r="C1729">
        <v>46</v>
      </c>
      <c r="D1729" t="s">
        <v>9</v>
      </c>
      <c r="E1729" t="s">
        <v>95</v>
      </c>
      <c r="F1729">
        <v>6421098.5999999996</v>
      </c>
      <c r="G1729">
        <v>5151936</v>
      </c>
      <c r="H1729" t="s">
        <v>96</v>
      </c>
      <c r="I1729">
        <f>YEAR(Table1[[#This Row],[date]])</f>
        <v>2005</v>
      </c>
      <c r="J1729">
        <f>Table1[[#This Row],[revenue]]-Table1[[#This Row],[budget_x]]</f>
        <v>-1269162.5999999996</v>
      </c>
      <c r="K1729" s="7">
        <f>Table1[[#This Row],[profit /loss ]]/Table1[[#This Row],[budget_x]]</f>
        <v>-0.19765505547602083</v>
      </c>
      <c r="L1729" t="str" cm="1">
        <f t="array" ref="L1729">_xlfn.IFS(Table1[[#This Row],[score]]&gt;70,"high",Table1[[#This Row],[score]]&gt;50,"medium",Table1[[#This Row],[score]]&lt;=50,"low")</f>
        <v>low</v>
      </c>
    </row>
    <row r="1730" spans="1:12" x14ac:dyDescent="0.3">
      <c r="A1730" t="s">
        <v>1726</v>
      </c>
      <c r="B1730" s="1">
        <v>38855</v>
      </c>
      <c r="C1730">
        <v>67</v>
      </c>
      <c r="D1730" t="s">
        <v>9</v>
      </c>
      <c r="E1730" t="s">
        <v>10</v>
      </c>
      <c r="F1730">
        <v>125000000</v>
      </c>
      <c r="G1730">
        <v>767820459</v>
      </c>
      <c r="H1730" t="s">
        <v>11</v>
      </c>
      <c r="I1730">
        <f>YEAR(Table1[[#This Row],[date]])</f>
        <v>2006</v>
      </c>
      <c r="J1730">
        <f>Table1[[#This Row],[revenue]]-Table1[[#This Row],[budget_x]]</f>
        <v>642820459</v>
      </c>
      <c r="K1730" s="7">
        <f>Table1[[#This Row],[profit /loss ]]/Table1[[#This Row],[budget_x]]</f>
        <v>5.1425636719999996</v>
      </c>
      <c r="L1730" t="str" cm="1">
        <f t="array" ref="L1730">_xlfn.IFS(Table1[[#This Row],[score]]&gt;70,"high",Table1[[#This Row],[score]]&gt;50,"medium",Table1[[#This Row],[score]]&lt;=50,"low")</f>
        <v>medium</v>
      </c>
    </row>
    <row r="1731" spans="1:12" x14ac:dyDescent="0.3">
      <c r="A1731" t="s">
        <v>1727</v>
      </c>
      <c r="B1731" s="1">
        <v>34024</v>
      </c>
      <c r="C1731">
        <v>75</v>
      </c>
      <c r="D1731" t="s">
        <v>9</v>
      </c>
      <c r="E1731" t="s">
        <v>69</v>
      </c>
      <c r="F1731">
        <v>75600000</v>
      </c>
      <c r="G1731">
        <v>454911144.60000002</v>
      </c>
      <c r="H1731" t="s">
        <v>143</v>
      </c>
      <c r="I1731">
        <f>YEAR(Table1[[#This Row],[date]])</f>
        <v>1993</v>
      </c>
      <c r="J1731">
        <f>Table1[[#This Row],[revenue]]-Table1[[#This Row],[budget_x]]</f>
        <v>379311144.60000002</v>
      </c>
      <c r="K1731" s="7">
        <f>Table1[[#This Row],[profit /loss ]]/Table1[[#This Row],[budget_x]]</f>
        <v>5.0173431825396833</v>
      </c>
      <c r="L1731" t="str" cm="1">
        <f t="array" ref="L1731">_xlfn.IFS(Table1[[#This Row],[score]]&gt;70,"high",Table1[[#This Row],[score]]&gt;50,"medium",Table1[[#This Row],[score]]&lt;=50,"low")</f>
        <v>high</v>
      </c>
    </row>
    <row r="1732" spans="1:12" x14ac:dyDescent="0.3">
      <c r="A1732" t="s">
        <v>1728</v>
      </c>
      <c r="B1732" s="1">
        <v>39997</v>
      </c>
      <c r="C1732">
        <v>43</v>
      </c>
      <c r="D1732" t="s">
        <v>9</v>
      </c>
      <c r="E1732" t="s">
        <v>319</v>
      </c>
      <c r="F1732">
        <v>111500000</v>
      </c>
      <c r="G1732">
        <v>468076350</v>
      </c>
      <c r="H1732" t="s">
        <v>480</v>
      </c>
      <c r="I1732">
        <f>YEAR(Table1[[#This Row],[date]])</f>
        <v>2009</v>
      </c>
      <c r="J1732">
        <f>Table1[[#This Row],[revenue]]-Table1[[#This Row],[budget_x]]</f>
        <v>356576350</v>
      </c>
      <c r="K1732" s="7">
        <f>Table1[[#This Row],[profit /loss ]]/Table1[[#This Row],[budget_x]]</f>
        <v>3.1979941704035872</v>
      </c>
      <c r="L1732" t="str" cm="1">
        <f t="array" ref="L1732">_xlfn.IFS(Table1[[#This Row],[score]]&gt;70,"high",Table1[[#This Row],[score]]&gt;50,"medium",Table1[[#This Row],[score]]&lt;=50,"low")</f>
        <v>low</v>
      </c>
    </row>
    <row r="1733" spans="1:12" x14ac:dyDescent="0.3">
      <c r="A1733" t="s">
        <v>1729</v>
      </c>
      <c r="B1733" s="1">
        <v>29097</v>
      </c>
      <c r="C1733">
        <v>44</v>
      </c>
      <c r="D1733" t="s">
        <v>9</v>
      </c>
      <c r="E1733" t="s">
        <v>15</v>
      </c>
      <c r="F1733">
        <v>124800000</v>
      </c>
      <c r="G1733">
        <v>834642911.60000002</v>
      </c>
      <c r="H1733" t="s">
        <v>25</v>
      </c>
      <c r="I1733">
        <f>YEAR(Table1[[#This Row],[date]])</f>
        <v>1979</v>
      </c>
      <c r="J1733">
        <f>Table1[[#This Row],[revenue]]-Table1[[#This Row],[budget_x]]</f>
        <v>709842911.60000002</v>
      </c>
      <c r="K1733" s="7">
        <f>Table1[[#This Row],[profit /loss ]]/Table1[[#This Row],[budget_x]]</f>
        <v>5.6878438429487179</v>
      </c>
      <c r="L1733" t="str" cm="1">
        <f t="array" ref="L1733">_xlfn.IFS(Table1[[#This Row],[score]]&gt;70,"high",Table1[[#This Row],[score]]&gt;50,"medium",Table1[[#This Row],[score]]&lt;=50,"low")</f>
        <v>low</v>
      </c>
    </row>
    <row r="1734" spans="1:12" x14ac:dyDescent="0.3">
      <c r="A1734" t="s">
        <v>1730</v>
      </c>
      <c r="B1734" s="1">
        <v>41732</v>
      </c>
      <c r="C1734">
        <v>77</v>
      </c>
      <c r="D1734" t="s">
        <v>9</v>
      </c>
      <c r="E1734" t="s">
        <v>10</v>
      </c>
      <c r="F1734">
        <v>170000000</v>
      </c>
      <c r="G1734">
        <v>714401889</v>
      </c>
      <c r="H1734" t="s">
        <v>11</v>
      </c>
      <c r="I1734">
        <f>YEAR(Table1[[#This Row],[date]])</f>
        <v>2014</v>
      </c>
      <c r="J1734">
        <f>Table1[[#This Row],[revenue]]-Table1[[#This Row],[budget_x]]</f>
        <v>544401889</v>
      </c>
      <c r="K1734" s="7">
        <f>Table1[[#This Row],[profit /loss ]]/Table1[[#This Row],[budget_x]]</f>
        <v>3.2023640529411765</v>
      </c>
      <c r="L1734" t="str" cm="1">
        <f t="array" ref="L1734">_xlfn.IFS(Table1[[#This Row],[score]]&gt;70,"high",Table1[[#This Row],[score]]&gt;50,"medium",Table1[[#This Row],[score]]&lt;=50,"low")</f>
        <v>high</v>
      </c>
    </row>
    <row r="1735" spans="1:12" x14ac:dyDescent="0.3">
      <c r="A1735" t="s">
        <v>1731</v>
      </c>
      <c r="B1735" s="1">
        <v>42107</v>
      </c>
      <c r="C1735">
        <v>66</v>
      </c>
      <c r="D1735" t="s">
        <v>9</v>
      </c>
      <c r="E1735" t="s">
        <v>10</v>
      </c>
      <c r="F1735">
        <v>2000000</v>
      </c>
      <c r="G1735">
        <v>23236296</v>
      </c>
      <c r="H1735" t="s">
        <v>11</v>
      </c>
      <c r="I1735">
        <f>YEAR(Table1[[#This Row],[date]])</f>
        <v>2015</v>
      </c>
      <c r="J1735">
        <f>Table1[[#This Row],[revenue]]-Table1[[#This Row],[budget_x]]</f>
        <v>21236296</v>
      </c>
      <c r="K1735" s="7">
        <f>Table1[[#This Row],[profit /loss ]]/Table1[[#This Row],[budget_x]]</f>
        <v>10.618148</v>
      </c>
      <c r="L1735" t="str" cm="1">
        <f t="array" ref="L1735">_xlfn.IFS(Table1[[#This Row],[score]]&gt;70,"high",Table1[[#This Row],[score]]&gt;50,"medium",Table1[[#This Row],[score]]&lt;=50,"low")</f>
        <v>medium</v>
      </c>
    </row>
    <row r="1736" spans="1:12" x14ac:dyDescent="0.3">
      <c r="A1736" t="s">
        <v>1732</v>
      </c>
      <c r="B1736" s="1">
        <v>44735</v>
      </c>
      <c r="C1736">
        <v>54</v>
      </c>
      <c r="D1736" t="s">
        <v>9</v>
      </c>
      <c r="E1736" t="s">
        <v>10</v>
      </c>
      <c r="F1736">
        <v>116000000</v>
      </c>
      <c r="G1736">
        <v>378399280.80000001</v>
      </c>
      <c r="H1736" t="s">
        <v>11</v>
      </c>
      <c r="I1736">
        <f>YEAR(Table1[[#This Row],[date]])</f>
        <v>2022</v>
      </c>
      <c r="J1736">
        <f>Table1[[#This Row],[revenue]]-Table1[[#This Row],[budget_x]]</f>
        <v>262399280.80000001</v>
      </c>
      <c r="K1736" s="7">
        <f>Table1[[#This Row],[profit /loss ]]/Table1[[#This Row],[budget_x]]</f>
        <v>2.2620627655172414</v>
      </c>
      <c r="L1736" t="str" cm="1">
        <f t="array" ref="L1736">_xlfn.IFS(Table1[[#This Row],[score]]&gt;70,"high",Table1[[#This Row],[score]]&gt;50,"medium",Table1[[#This Row],[score]]&lt;=50,"low")</f>
        <v>medium</v>
      </c>
    </row>
    <row r="1737" spans="1:12" x14ac:dyDescent="0.3">
      <c r="A1737" t="s">
        <v>1733</v>
      </c>
      <c r="B1737" s="1">
        <v>42551</v>
      </c>
      <c r="C1737">
        <v>59</v>
      </c>
      <c r="D1737" t="s">
        <v>9</v>
      </c>
      <c r="E1737" t="s">
        <v>10</v>
      </c>
      <c r="F1737">
        <v>180000000</v>
      </c>
      <c r="G1737">
        <v>348902025</v>
      </c>
      <c r="H1737" t="s">
        <v>11</v>
      </c>
      <c r="I1737">
        <f>YEAR(Table1[[#This Row],[date]])</f>
        <v>2016</v>
      </c>
      <c r="J1737">
        <f>Table1[[#This Row],[revenue]]-Table1[[#This Row],[budget_x]]</f>
        <v>168902025</v>
      </c>
      <c r="K1737" s="7">
        <f>Table1[[#This Row],[profit /loss ]]/Table1[[#This Row],[budget_x]]</f>
        <v>0.93834458333333337</v>
      </c>
      <c r="L1737" t="str" cm="1">
        <f t="array" ref="L1737">_xlfn.IFS(Table1[[#This Row],[score]]&gt;70,"high",Table1[[#This Row],[score]]&gt;50,"medium",Table1[[#This Row],[score]]&lt;=50,"low")</f>
        <v>medium</v>
      </c>
    </row>
    <row r="1738" spans="1:12" x14ac:dyDescent="0.3">
      <c r="A1738" t="s">
        <v>1734</v>
      </c>
      <c r="B1738" s="1">
        <v>37112</v>
      </c>
      <c r="C1738">
        <v>57</v>
      </c>
      <c r="D1738" t="s">
        <v>9</v>
      </c>
      <c r="E1738" t="s">
        <v>10</v>
      </c>
      <c r="F1738">
        <v>100000000</v>
      </c>
      <c r="G1738">
        <v>362211740</v>
      </c>
      <c r="H1738" t="s">
        <v>11</v>
      </c>
      <c r="I1738">
        <f>YEAR(Table1[[#This Row],[date]])</f>
        <v>2001</v>
      </c>
      <c r="J1738">
        <f>Table1[[#This Row],[revenue]]-Table1[[#This Row],[budget_x]]</f>
        <v>262211740</v>
      </c>
      <c r="K1738" s="7">
        <f>Table1[[#This Row],[profit /loss ]]/Table1[[#This Row],[budget_x]]</f>
        <v>2.6221174</v>
      </c>
      <c r="L1738" t="str" cm="1">
        <f t="array" ref="L1738">_xlfn.IFS(Table1[[#This Row],[score]]&gt;70,"high",Table1[[#This Row],[score]]&gt;50,"medium",Table1[[#This Row],[score]]&lt;=50,"low")</f>
        <v>medium</v>
      </c>
    </row>
    <row r="1739" spans="1:12" x14ac:dyDescent="0.3">
      <c r="A1739" t="s">
        <v>1734</v>
      </c>
      <c r="B1739" s="1">
        <v>37112</v>
      </c>
      <c r="C1739">
        <v>57</v>
      </c>
      <c r="D1739" t="s">
        <v>9</v>
      </c>
      <c r="E1739" t="s">
        <v>10</v>
      </c>
      <c r="F1739">
        <v>5800000</v>
      </c>
      <c r="G1739">
        <v>33398936</v>
      </c>
      <c r="H1739" t="s">
        <v>11</v>
      </c>
      <c r="I1739">
        <f>YEAR(Table1[[#This Row],[date]])</f>
        <v>2001</v>
      </c>
      <c r="J1739">
        <f>Table1[[#This Row],[revenue]]-Table1[[#This Row],[budget_x]]</f>
        <v>27598936</v>
      </c>
      <c r="K1739" s="7">
        <f>Table1[[#This Row],[profit /loss ]]/Table1[[#This Row],[budget_x]]</f>
        <v>4.7584372413793101</v>
      </c>
      <c r="L1739" t="str" cm="1">
        <f t="array" ref="L1739">_xlfn.IFS(Table1[[#This Row],[score]]&gt;70,"high",Table1[[#This Row],[score]]&gt;50,"medium",Table1[[#This Row],[score]]&lt;=50,"low")</f>
        <v>medium</v>
      </c>
    </row>
    <row r="1740" spans="1:12" x14ac:dyDescent="0.3">
      <c r="A1740" t="s">
        <v>1735</v>
      </c>
      <c r="B1740" s="1">
        <v>44568</v>
      </c>
      <c r="C1740">
        <v>56</v>
      </c>
      <c r="D1740" t="s">
        <v>9</v>
      </c>
      <c r="E1740" t="s">
        <v>10</v>
      </c>
      <c r="F1740">
        <v>114400000</v>
      </c>
      <c r="G1740">
        <v>695973395.60000002</v>
      </c>
      <c r="H1740" t="s">
        <v>17</v>
      </c>
      <c r="I1740">
        <f>YEAR(Table1[[#This Row],[date]])</f>
        <v>2022</v>
      </c>
      <c r="J1740">
        <f>Table1[[#This Row],[revenue]]-Table1[[#This Row],[budget_x]]</f>
        <v>581573395.60000002</v>
      </c>
      <c r="K1740" s="7">
        <f>Table1[[#This Row],[profit /loss ]]/Table1[[#This Row],[budget_x]]</f>
        <v>5.0836835279720285</v>
      </c>
      <c r="L1740" t="str" cm="1">
        <f t="array" ref="L1740">_xlfn.IFS(Table1[[#This Row],[score]]&gt;70,"high",Table1[[#This Row],[score]]&gt;50,"medium",Table1[[#This Row],[score]]&lt;=50,"low")</f>
        <v>medium</v>
      </c>
    </row>
    <row r="1741" spans="1:12" x14ac:dyDescent="0.3">
      <c r="A1741" t="s">
        <v>1736</v>
      </c>
      <c r="B1741" s="1">
        <v>29483</v>
      </c>
      <c r="C1741">
        <v>66</v>
      </c>
      <c r="D1741" t="s">
        <v>9</v>
      </c>
      <c r="E1741" t="s">
        <v>125</v>
      </c>
      <c r="F1741">
        <v>54000000</v>
      </c>
      <c r="G1741">
        <v>327139851.80000001</v>
      </c>
      <c r="H1741" t="s">
        <v>132</v>
      </c>
      <c r="I1741">
        <f>YEAR(Table1[[#This Row],[date]])</f>
        <v>1980</v>
      </c>
      <c r="J1741">
        <f>Table1[[#This Row],[revenue]]-Table1[[#This Row],[budget_x]]</f>
        <v>273139851.80000001</v>
      </c>
      <c r="K1741" s="7">
        <f>Table1[[#This Row],[profit /loss ]]/Table1[[#This Row],[budget_x]]</f>
        <v>5.0581454037037039</v>
      </c>
      <c r="L1741" t="str" cm="1">
        <f t="array" ref="L1741">_xlfn.IFS(Table1[[#This Row],[score]]&gt;70,"high",Table1[[#This Row],[score]]&gt;50,"medium",Table1[[#This Row],[score]]&lt;=50,"low")</f>
        <v>medium</v>
      </c>
    </row>
    <row r="1742" spans="1:12" x14ac:dyDescent="0.3">
      <c r="A1742" t="s">
        <v>1737</v>
      </c>
      <c r="B1742" s="1">
        <v>44966</v>
      </c>
      <c r="C1742">
        <v>84</v>
      </c>
      <c r="D1742" t="s">
        <v>9</v>
      </c>
      <c r="E1742" t="s">
        <v>69</v>
      </c>
      <c r="F1742">
        <v>101800000</v>
      </c>
      <c r="G1742">
        <v>466916011.39999998</v>
      </c>
      <c r="H1742" t="s">
        <v>11</v>
      </c>
      <c r="I1742">
        <f>YEAR(Table1[[#This Row],[date]])</f>
        <v>2023</v>
      </c>
      <c r="J1742">
        <f>Table1[[#This Row],[revenue]]-Table1[[#This Row],[budget_x]]</f>
        <v>365116011.39999998</v>
      </c>
      <c r="K1742" s="7">
        <f>Table1[[#This Row],[profit /loss ]]/Table1[[#This Row],[budget_x]]</f>
        <v>3.5866012907662079</v>
      </c>
      <c r="L1742" t="str" cm="1">
        <f t="array" ref="L1742">_xlfn.IFS(Table1[[#This Row],[score]]&gt;70,"high",Table1[[#This Row],[score]]&gt;50,"medium",Table1[[#This Row],[score]]&lt;=50,"low")</f>
        <v>high</v>
      </c>
    </row>
    <row r="1743" spans="1:12" x14ac:dyDescent="0.3">
      <c r="A1743" t="s">
        <v>1738</v>
      </c>
      <c r="B1743" s="1">
        <v>33261</v>
      </c>
      <c r="C1743">
        <v>52</v>
      </c>
      <c r="D1743" t="s">
        <v>9</v>
      </c>
      <c r="E1743" t="s">
        <v>86</v>
      </c>
      <c r="F1743">
        <v>170400000</v>
      </c>
      <c r="G1743">
        <v>140616760</v>
      </c>
      <c r="H1743" t="s">
        <v>87</v>
      </c>
      <c r="I1743">
        <f>YEAR(Table1[[#This Row],[date]])</f>
        <v>1991</v>
      </c>
      <c r="J1743">
        <f>Table1[[#This Row],[revenue]]-Table1[[#This Row],[budget_x]]</f>
        <v>-29783240</v>
      </c>
      <c r="K1743" s="7">
        <f>Table1[[#This Row],[profit /loss ]]/Table1[[#This Row],[budget_x]]</f>
        <v>-0.17478427230046947</v>
      </c>
      <c r="L1743" t="str" cm="1">
        <f t="array" ref="L1743">_xlfn.IFS(Table1[[#This Row],[score]]&gt;70,"high",Table1[[#This Row],[score]]&gt;50,"medium",Table1[[#This Row],[score]]&lt;=50,"low")</f>
        <v>medium</v>
      </c>
    </row>
    <row r="1744" spans="1:12" x14ac:dyDescent="0.3">
      <c r="A1744" t="s">
        <v>1739</v>
      </c>
      <c r="B1744" s="1">
        <v>42041</v>
      </c>
      <c r="C1744">
        <v>63</v>
      </c>
      <c r="D1744" t="s">
        <v>9</v>
      </c>
      <c r="E1744" t="s">
        <v>10</v>
      </c>
      <c r="F1744">
        <v>90000000</v>
      </c>
      <c r="G1744">
        <v>433079565.60000002</v>
      </c>
      <c r="H1744" t="s">
        <v>17</v>
      </c>
      <c r="I1744">
        <f>YEAR(Table1[[#This Row],[date]])</f>
        <v>2015</v>
      </c>
      <c r="J1744">
        <f>Table1[[#This Row],[revenue]]-Table1[[#This Row],[budget_x]]</f>
        <v>343079565.60000002</v>
      </c>
      <c r="K1744" s="7">
        <f>Table1[[#This Row],[profit /loss ]]/Table1[[#This Row],[budget_x]]</f>
        <v>3.8119951733333335</v>
      </c>
      <c r="L1744" t="str" cm="1">
        <f t="array" ref="L1744">_xlfn.IFS(Table1[[#This Row],[score]]&gt;70,"high",Table1[[#This Row],[score]]&gt;50,"medium",Table1[[#This Row],[score]]&lt;=50,"low")</f>
        <v>medium</v>
      </c>
    </row>
    <row r="1745" spans="1:12" x14ac:dyDescent="0.3">
      <c r="A1745" t="s">
        <v>1740</v>
      </c>
      <c r="B1745" s="1">
        <v>36356</v>
      </c>
      <c r="C1745">
        <v>72</v>
      </c>
      <c r="D1745" t="s">
        <v>9</v>
      </c>
      <c r="E1745" t="s">
        <v>10</v>
      </c>
      <c r="F1745">
        <v>21000000</v>
      </c>
      <c r="G1745">
        <v>52037603</v>
      </c>
      <c r="H1745" t="s">
        <v>11</v>
      </c>
      <c r="I1745">
        <f>YEAR(Table1[[#This Row],[date]])</f>
        <v>1999</v>
      </c>
      <c r="J1745">
        <f>Table1[[#This Row],[revenue]]-Table1[[#This Row],[budget_x]]</f>
        <v>31037603</v>
      </c>
      <c r="K1745" s="7">
        <f>Table1[[#This Row],[profit /loss ]]/Table1[[#This Row],[budget_x]]</f>
        <v>1.4779810952380952</v>
      </c>
      <c r="L1745" t="str" cm="1">
        <f t="array" ref="L1745">_xlfn.IFS(Table1[[#This Row],[score]]&gt;70,"high",Table1[[#This Row],[score]]&gt;50,"medium",Table1[[#This Row],[score]]&lt;=50,"low")</f>
        <v>high</v>
      </c>
    </row>
    <row r="1746" spans="1:12" x14ac:dyDescent="0.3">
      <c r="A1746" t="s">
        <v>1741</v>
      </c>
      <c r="B1746" s="1">
        <v>44399</v>
      </c>
      <c r="C1746">
        <v>74</v>
      </c>
      <c r="D1746" t="s">
        <v>9</v>
      </c>
      <c r="E1746" t="s">
        <v>69</v>
      </c>
      <c r="F1746">
        <v>115400000</v>
      </c>
      <c r="G1746">
        <v>504117090.39999998</v>
      </c>
      <c r="H1746" t="s">
        <v>11</v>
      </c>
      <c r="I1746">
        <f>YEAR(Table1[[#This Row],[date]])</f>
        <v>2021</v>
      </c>
      <c r="J1746">
        <f>Table1[[#This Row],[revenue]]-Table1[[#This Row],[budget_x]]</f>
        <v>388717090.39999998</v>
      </c>
      <c r="K1746" s="7">
        <f>Table1[[#This Row],[profit /loss ]]/Table1[[#This Row],[budget_x]]</f>
        <v>3.3684323258232234</v>
      </c>
      <c r="L1746" t="str" cm="1">
        <f t="array" ref="L1746">_xlfn.IFS(Table1[[#This Row],[score]]&gt;70,"high",Table1[[#This Row],[score]]&gt;50,"medium",Table1[[#This Row],[score]]&lt;=50,"low")</f>
        <v>high</v>
      </c>
    </row>
    <row r="1747" spans="1:12" x14ac:dyDescent="0.3">
      <c r="A1747" t="s">
        <v>1742</v>
      </c>
      <c r="B1747" s="1">
        <v>44624</v>
      </c>
      <c r="C1747">
        <v>60</v>
      </c>
      <c r="D1747" t="s">
        <v>9</v>
      </c>
      <c r="E1747" t="s">
        <v>10</v>
      </c>
      <c r="F1747">
        <v>5000000</v>
      </c>
      <c r="G1747">
        <v>98616</v>
      </c>
      <c r="H1747" t="s">
        <v>17</v>
      </c>
      <c r="I1747">
        <f>YEAR(Table1[[#This Row],[date]])</f>
        <v>2022</v>
      </c>
      <c r="J1747">
        <f>Table1[[#This Row],[revenue]]-Table1[[#This Row],[budget_x]]</f>
        <v>-4901384</v>
      </c>
      <c r="K1747" s="7">
        <f>Table1[[#This Row],[profit /loss ]]/Table1[[#This Row],[budget_x]]</f>
        <v>-0.98027679999999995</v>
      </c>
      <c r="L1747" t="str" cm="1">
        <f t="array" ref="L1747">_xlfn.IFS(Table1[[#This Row],[score]]&gt;70,"high",Table1[[#This Row],[score]]&gt;50,"medium",Table1[[#This Row],[score]]&lt;=50,"low")</f>
        <v>medium</v>
      </c>
    </row>
    <row r="1748" spans="1:12" x14ac:dyDescent="0.3">
      <c r="A1748" t="s">
        <v>1743</v>
      </c>
      <c r="B1748" s="1">
        <v>44705</v>
      </c>
      <c r="C1748">
        <v>71</v>
      </c>
      <c r="D1748" t="s">
        <v>9</v>
      </c>
      <c r="E1748" t="s">
        <v>10</v>
      </c>
      <c r="F1748">
        <v>190000000</v>
      </c>
      <c r="G1748">
        <v>382903175.19999999</v>
      </c>
      <c r="H1748" t="s">
        <v>17</v>
      </c>
      <c r="I1748">
        <f>YEAR(Table1[[#This Row],[date]])</f>
        <v>2022</v>
      </c>
      <c r="J1748">
        <f>Table1[[#This Row],[revenue]]-Table1[[#This Row],[budget_x]]</f>
        <v>192903175.19999999</v>
      </c>
      <c r="K1748" s="7">
        <f>Table1[[#This Row],[profit /loss ]]/Table1[[#This Row],[budget_x]]</f>
        <v>1.0152798694736842</v>
      </c>
      <c r="L1748" t="str" cm="1">
        <f t="array" ref="L1748">_xlfn.IFS(Table1[[#This Row],[score]]&gt;70,"high",Table1[[#This Row],[score]]&gt;50,"medium",Table1[[#This Row],[score]]&lt;=50,"low")</f>
        <v>high</v>
      </c>
    </row>
    <row r="1749" spans="1:12" x14ac:dyDescent="0.3">
      <c r="A1749" t="s">
        <v>1744</v>
      </c>
      <c r="B1749" s="1">
        <v>38636</v>
      </c>
      <c r="C1749">
        <v>69</v>
      </c>
      <c r="D1749" t="s">
        <v>9</v>
      </c>
      <c r="E1749" t="s">
        <v>10</v>
      </c>
      <c r="F1749">
        <v>123440000</v>
      </c>
      <c r="G1749">
        <v>705791389.60000002</v>
      </c>
      <c r="H1749" t="s">
        <v>17</v>
      </c>
      <c r="I1749">
        <f>YEAR(Table1[[#This Row],[date]])</f>
        <v>2005</v>
      </c>
      <c r="J1749">
        <f>Table1[[#This Row],[revenue]]-Table1[[#This Row],[budget_x]]</f>
        <v>582351389.60000002</v>
      </c>
      <c r="K1749" s="7">
        <f>Table1[[#This Row],[profit /loss ]]/Table1[[#This Row],[budget_x]]</f>
        <v>4.7176878613091384</v>
      </c>
      <c r="L1749" t="str" cm="1">
        <f t="array" ref="L1749">_xlfn.IFS(Table1[[#This Row],[score]]&gt;70,"high",Table1[[#This Row],[score]]&gt;50,"medium",Table1[[#This Row],[score]]&lt;=50,"low")</f>
        <v>medium</v>
      </c>
    </row>
    <row r="1750" spans="1:12" x14ac:dyDescent="0.3">
      <c r="A1750" t="s">
        <v>1745</v>
      </c>
      <c r="B1750" s="1">
        <v>44722</v>
      </c>
      <c r="C1750">
        <v>71</v>
      </c>
      <c r="D1750" t="s">
        <v>9</v>
      </c>
      <c r="E1750" t="s">
        <v>10</v>
      </c>
      <c r="F1750">
        <v>90100000</v>
      </c>
      <c r="G1750">
        <v>414551647.39999998</v>
      </c>
      <c r="H1750" t="s">
        <v>17</v>
      </c>
      <c r="I1750">
        <f>YEAR(Table1[[#This Row],[date]])</f>
        <v>2022</v>
      </c>
      <c r="J1750">
        <f>Table1[[#This Row],[revenue]]-Table1[[#This Row],[budget_x]]</f>
        <v>324451647.39999998</v>
      </c>
      <c r="K1750" s="7">
        <f>Table1[[#This Row],[profit /loss ]]/Table1[[#This Row],[budget_x]]</f>
        <v>3.6010171742508321</v>
      </c>
      <c r="L1750" t="str" cm="1">
        <f t="array" ref="L1750">_xlfn.IFS(Table1[[#This Row],[score]]&gt;70,"high",Table1[[#This Row],[score]]&gt;50,"medium",Table1[[#This Row],[score]]&lt;=50,"low")</f>
        <v>high</v>
      </c>
    </row>
    <row r="1751" spans="1:12" x14ac:dyDescent="0.3">
      <c r="A1751" t="s">
        <v>1746</v>
      </c>
      <c r="B1751" s="1">
        <v>45001</v>
      </c>
      <c r="C1751">
        <v>74</v>
      </c>
      <c r="D1751" t="s">
        <v>9</v>
      </c>
      <c r="E1751" t="s">
        <v>10</v>
      </c>
      <c r="F1751">
        <v>1000000</v>
      </c>
      <c r="G1751">
        <v>9423445</v>
      </c>
      <c r="H1751" t="s">
        <v>11</v>
      </c>
      <c r="I1751">
        <f>YEAR(Table1[[#This Row],[date]])</f>
        <v>2023</v>
      </c>
      <c r="J1751">
        <f>Table1[[#This Row],[revenue]]-Table1[[#This Row],[budget_x]]</f>
        <v>8423445</v>
      </c>
      <c r="K1751" s="7">
        <f>Table1[[#This Row],[profit /loss ]]/Table1[[#This Row],[budget_x]]</f>
        <v>8.4234449999999992</v>
      </c>
      <c r="L1751" t="str" cm="1">
        <f t="array" ref="L1751">_xlfn.IFS(Table1[[#This Row],[score]]&gt;70,"high",Table1[[#This Row],[score]]&gt;50,"medium",Table1[[#This Row],[score]]&lt;=50,"low")</f>
        <v>high</v>
      </c>
    </row>
    <row r="1752" spans="1:12" x14ac:dyDescent="0.3">
      <c r="A1752" t="s">
        <v>1747</v>
      </c>
      <c r="B1752" s="1">
        <v>44454</v>
      </c>
      <c r="C1752">
        <v>63</v>
      </c>
      <c r="D1752" t="s">
        <v>9</v>
      </c>
      <c r="E1752" t="s">
        <v>10</v>
      </c>
      <c r="F1752">
        <v>119600000</v>
      </c>
      <c r="G1752">
        <v>400881081</v>
      </c>
      <c r="H1752" t="s">
        <v>17</v>
      </c>
      <c r="I1752">
        <f>YEAR(Table1[[#This Row],[date]])</f>
        <v>2021</v>
      </c>
      <c r="J1752">
        <f>Table1[[#This Row],[revenue]]-Table1[[#This Row],[budget_x]]</f>
        <v>281281081</v>
      </c>
      <c r="K1752" s="7">
        <f>Table1[[#This Row],[profit /loss ]]/Table1[[#This Row],[budget_x]]</f>
        <v>2.3518485033444816</v>
      </c>
      <c r="L1752" t="str" cm="1">
        <f t="array" ref="L1752">_xlfn.IFS(Table1[[#This Row],[score]]&gt;70,"high",Table1[[#This Row],[score]]&gt;50,"medium",Table1[[#This Row],[score]]&lt;=50,"low")</f>
        <v>medium</v>
      </c>
    </row>
    <row r="1753" spans="1:12" x14ac:dyDescent="0.3">
      <c r="A1753" t="s">
        <v>1748</v>
      </c>
      <c r="B1753" s="1">
        <v>44358</v>
      </c>
      <c r="C1753">
        <v>65</v>
      </c>
      <c r="D1753" t="s">
        <v>9</v>
      </c>
      <c r="E1753" t="s">
        <v>10</v>
      </c>
      <c r="F1753">
        <v>89000000</v>
      </c>
      <c r="G1753">
        <v>356423971.80000001</v>
      </c>
      <c r="H1753" t="s">
        <v>17</v>
      </c>
      <c r="I1753">
        <f>YEAR(Table1[[#This Row],[date]])</f>
        <v>2021</v>
      </c>
      <c r="J1753">
        <f>Table1[[#This Row],[revenue]]-Table1[[#This Row],[budget_x]]</f>
        <v>267423971.80000001</v>
      </c>
      <c r="K1753" s="7">
        <f>Table1[[#This Row],[profit /loss ]]/Table1[[#This Row],[budget_x]]</f>
        <v>3.0047637280898876</v>
      </c>
      <c r="L1753" t="str" cm="1">
        <f t="array" ref="L1753">_xlfn.IFS(Table1[[#This Row],[score]]&gt;70,"high",Table1[[#This Row],[score]]&gt;50,"medium",Table1[[#This Row],[score]]&lt;=50,"low")</f>
        <v>medium</v>
      </c>
    </row>
    <row r="1754" spans="1:12" x14ac:dyDescent="0.3">
      <c r="A1754" t="s">
        <v>1749</v>
      </c>
      <c r="B1754" s="1">
        <v>40165</v>
      </c>
      <c r="C1754">
        <v>71</v>
      </c>
      <c r="D1754" t="s">
        <v>9</v>
      </c>
      <c r="E1754" t="s">
        <v>10</v>
      </c>
      <c r="F1754">
        <v>90100000</v>
      </c>
      <c r="G1754">
        <v>414551647.39999998</v>
      </c>
      <c r="H1754" t="s">
        <v>17</v>
      </c>
      <c r="I1754">
        <f>YEAR(Table1[[#This Row],[date]])</f>
        <v>2009</v>
      </c>
      <c r="J1754">
        <f>Table1[[#This Row],[revenue]]-Table1[[#This Row],[budget_x]]</f>
        <v>324451647.39999998</v>
      </c>
      <c r="K1754" s="7">
        <f>Table1[[#This Row],[profit /loss ]]/Table1[[#This Row],[budget_x]]</f>
        <v>3.6010171742508321</v>
      </c>
      <c r="L1754" t="str" cm="1">
        <f t="array" ref="L1754">_xlfn.IFS(Table1[[#This Row],[score]]&gt;70,"high",Table1[[#This Row],[score]]&gt;50,"medium",Table1[[#This Row],[score]]&lt;=50,"low")</f>
        <v>high</v>
      </c>
    </row>
    <row r="1755" spans="1:12" x14ac:dyDescent="0.3">
      <c r="A1755" t="s">
        <v>1750</v>
      </c>
      <c r="B1755" s="1">
        <v>39792</v>
      </c>
      <c r="C1755">
        <v>76</v>
      </c>
      <c r="D1755" t="s">
        <v>9</v>
      </c>
      <c r="E1755" t="s">
        <v>10</v>
      </c>
      <c r="F1755">
        <v>160000000</v>
      </c>
      <c r="G1755">
        <v>329631958</v>
      </c>
      <c r="H1755" t="s">
        <v>11</v>
      </c>
      <c r="I1755">
        <f>YEAR(Table1[[#This Row],[date]])</f>
        <v>2008</v>
      </c>
      <c r="J1755">
        <f>Table1[[#This Row],[revenue]]-Table1[[#This Row],[budget_x]]</f>
        <v>169631958</v>
      </c>
      <c r="K1755" s="7">
        <f>Table1[[#This Row],[profit /loss ]]/Table1[[#This Row],[budget_x]]</f>
        <v>1.0601997375000001</v>
      </c>
      <c r="L1755" t="str" cm="1">
        <f t="array" ref="L1755">_xlfn.IFS(Table1[[#This Row],[score]]&gt;70,"high",Table1[[#This Row],[score]]&gt;50,"medium",Table1[[#This Row],[score]]&lt;=50,"low")</f>
        <v>high</v>
      </c>
    </row>
    <row r="1756" spans="1:12" x14ac:dyDescent="0.3">
      <c r="A1756" t="s">
        <v>1751</v>
      </c>
      <c r="B1756" s="1">
        <v>34816</v>
      </c>
      <c r="C1756">
        <v>83</v>
      </c>
      <c r="D1756" t="s">
        <v>9</v>
      </c>
      <c r="E1756" t="s">
        <v>10</v>
      </c>
      <c r="F1756">
        <v>16000000</v>
      </c>
      <c r="G1756">
        <v>45284974</v>
      </c>
      <c r="H1756" t="s">
        <v>11</v>
      </c>
      <c r="I1756">
        <f>YEAR(Table1[[#This Row],[date]])</f>
        <v>1995</v>
      </c>
      <c r="J1756">
        <f>Table1[[#This Row],[revenue]]-Table1[[#This Row],[budget_x]]</f>
        <v>29284974</v>
      </c>
      <c r="K1756" s="7">
        <f>Table1[[#This Row],[profit /loss ]]/Table1[[#This Row],[budget_x]]</f>
        <v>1.8303108749999999</v>
      </c>
      <c r="L1756" t="str" cm="1">
        <f t="array" ref="L1756">_xlfn.IFS(Table1[[#This Row],[score]]&gt;70,"high",Table1[[#This Row],[score]]&gt;50,"medium",Table1[[#This Row],[score]]&lt;=50,"low")</f>
        <v>high</v>
      </c>
    </row>
    <row r="1757" spans="1:12" x14ac:dyDescent="0.3">
      <c r="A1757" t="s">
        <v>1752</v>
      </c>
      <c r="B1757" s="1">
        <v>40143</v>
      </c>
      <c r="C1757">
        <v>66</v>
      </c>
      <c r="D1757" t="s">
        <v>9</v>
      </c>
      <c r="E1757" t="s">
        <v>10</v>
      </c>
      <c r="F1757">
        <v>100000000</v>
      </c>
      <c r="G1757">
        <v>236827677</v>
      </c>
      <c r="H1757" t="s">
        <v>11</v>
      </c>
      <c r="I1757">
        <f>YEAR(Table1[[#This Row],[date]])</f>
        <v>2009</v>
      </c>
      <c r="J1757">
        <f>Table1[[#This Row],[revenue]]-Table1[[#This Row],[budget_x]]</f>
        <v>136827677</v>
      </c>
      <c r="K1757" s="7">
        <f>Table1[[#This Row],[profit /loss ]]/Table1[[#This Row],[budget_x]]</f>
        <v>1.36827677</v>
      </c>
      <c r="L1757" t="str" cm="1">
        <f t="array" ref="L1757">_xlfn.IFS(Table1[[#This Row],[score]]&gt;70,"high",Table1[[#This Row],[score]]&gt;50,"medium",Table1[[#This Row],[score]]&lt;=50,"low")</f>
        <v>medium</v>
      </c>
    </row>
    <row r="1758" spans="1:12" x14ac:dyDescent="0.3">
      <c r="A1758" t="s">
        <v>1753</v>
      </c>
      <c r="B1758" s="1">
        <v>41880</v>
      </c>
      <c r="C1758">
        <v>67</v>
      </c>
      <c r="D1758" t="s">
        <v>9</v>
      </c>
      <c r="E1758" t="s">
        <v>10</v>
      </c>
      <c r="F1758">
        <v>5000000</v>
      </c>
      <c r="G1758">
        <v>41824066</v>
      </c>
      <c r="H1758" t="s">
        <v>17</v>
      </c>
      <c r="I1758">
        <f>YEAR(Table1[[#This Row],[date]])</f>
        <v>2014</v>
      </c>
      <c r="J1758">
        <f>Table1[[#This Row],[revenue]]-Table1[[#This Row],[budget_x]]</f>
        <v>36824066</v>
      </c>
      <c r="K1758" s="7">
        <f>Table1[[#This Row],[profit /loss ]]/Table1[[#This Row],[budget_x]]</f>
        <v>7.3648132000000004</v>
      </c>
      <c r="L1758" t="str" cm="1">
        <f t="array" ref="L1758">_xlfn.IFS(Table1[[#This Row],[score]]&gt;70,"high",Table1[[#This Row],[score]]&gt;50,"medium",Table1[[#This Row],[score]]&lt;=50,"low")</f>
        <v>medium</v>
      </c>
    </row>
    <row r="1759" spans="1:12" x14ac:dyDescent="0.3">
      <c r="A1759" t="s">
        <v>1754</v>
      </c>
      <c r="B1759" s="1">
        <v>44710</v>
      </c>
      <c r="C1759">
        <v>62</v>
      </c>
      <c r="D1759" t="s">
        <v>9</v>
      </c>
      <c r="E1759" t="s">
        <v>125</v>
      </c>
      <c r="F1759">
        <v>11700000</v>
      </c>
      <c r="G1759">
        <v>13128530</v>
      </c>
      <c r="H1759" t="s">
        <v>11</v>
      </c>
      <c r="I1759">
        <f>YEAR(Table1[[#This Row],[date]])</f>
        <v>2022</v>
      </c>
      <c r="J1759">
        <f>Table1[[#This Row],[revenue]]-Table1[[#This Row],[budget_x]]</f>
        <v>1428530</v>
      </c>
      <c r="K1759" s="7">
        <f>Table1[[#This Row],[profit /loss ]]/Table1[[#This Row],[budget_x]]</f>
        <v>0.12209658119658119</v>
      </c>
      <c r="L1759" t="str" cm="1">
        <f t="array" ref="L1759">_xlfn.IFS(Table1[[#This Row],[score]]&gt;70,"high",Table1[[#This Row],[score]]&gt;50,"medium",Table1[[#This Row],[score]]&lt;=50,"low")</f>
        <v>medium</v>
      </c>
    </row>
    <row r="1760" spans="1:12" x14ac:dyDescent="0.3">
      <c r="A1760" t="s">
        <v>1755</v>
      </c>
      <c r="B1760" s="1">
        <v>44406</v>
      </c>
      <c r="C1760">
        <v>46</v>
      </c>
      <c r="D1760" t="s">
        <v>9</v>
      </c>
      <c r="E1760" t="s">
        <v>15</v>
      </c>
      <c r="F1760">
        <v>66500000</v>
      </c>
      <c r="G1760">
        <v>865251451.20000005</v>
      </c>
      <c r="H1760" t="s">
        <v>123</v>
      </c>
      <c r="I1760">
        <f>YEAR(Table1[[#This Row],[date]])</f>
        <v>2021</v>
      </c>
      <c r="J1760">
        <f>Table1[[#This Row],[revenue]]-Table1[[#This Row],[budget_x]]</f>
        <v>798751451.20000005</v>
      </c>
      <c r="K1760" s="7">
        <f>Table1[[#This Row],[profit /loss ]]/Table1[[#This Row],[budget_x]]</f>
        <v>12.011300018045114</v>
      </c>
      <c r="L1760" t="str" cm="1">
        <f t="array" ref="L1760">_xlfn.IFS(Table1[[#This Row],[score]]&gt;70,"high",Table1[[#This Row],[score]]&gt;50,"medium",Table1[[#This Row],[score]]&lt;=50,"low")</f>
        <v>low</v>
      </c>
    </row>
    <row r="1761" spans="1:12" x14ac:dyDescent="0.3">
      <c r="A1761" t="s">
        <v>1756</v>
      </c>
      <c r="B1761" s="1">
        <v>43426</v>
      </c>
      <c r="C1761">
        <v>69</v>
      </c>
      <c r="D1761" t="s">
        <v>9</v>
      </c>
      <c r="E1761" t="s">
        <v>10</v>
      </c>
      <c r="F1761">
        <v>200000000</v>
      </c>
      <c r="G1761">
        <v>648455339</v>
      </c>
      <c r="H1761" t="s">
        <v>11</v>
      </c>
      <c r="I1761">
        <f>YEAR(Table1[[#This Row],[date]])</f>
        <v>2018</v>
      </c>
      <c r="J1761">
        <f>Table1[[#This Row],[revenue]]-Table1[[#This Row],[budget_x]]</f>
        <v>448455339</v>
      </c>
      <c r="K1761" s="7">
        <f>Table1[[#This Row],[profit /loss ]]/Table1[[#This Row],[budget_x]]</f>
        <v>2.2422766950000002</v>
      </c>
      <c r="L1761" t="str" cm="1">
        <f t="array" ref="L1761">_xlfn.IFS(Table1[[#This Row],[score]]&gt;70,"high",Table1[[#This Row],[score]]&gt;50,"medium",Table1[[#This Row],[score]]&lt;=50,"low")</f>
        <v>medium</v>
      </c>
    </row>
    <row r="1762" spans="1:12" x14ac:dyDescent="0.3">
      <c r="A1762" t="s">
        <v>1757</v>
      </c>
      <c r="B1762" s="1">
        <v>42068</v>
      </c>
      <c r="C1762">
        <v>69</v>
      </c>
      <c r="D1762" t="s">
        <v>9</v>
      </c>
      <c r="E1762" t="s">
        <v>10</v>
      </c>
      <c r="F1762">
        <v>65000000</v>
      </c>
      <c r="G1762">
        <v>168065700</v>
      </c>
      <c r="H1762" t="s">
        <v>11</v>
      </c>
      <c r="I1762">
        <f>YEAR(Table1[[#This Row],[date]])</f>
        <v>2015</v>
      </c>
      <c r="J1762">
        <f>Table1[[#This Row],[revenue]]-Table1[[#This Row],[budget_x]]</f>
        <v>103065700</v>
      </c>
      <c r="K1762" s="7">
        <f>Table1[[#This Row],[profit /loss ]]/Table1[[#This Row],[budget_x]]</f>
        <v>1.5856261538461538</v>
      </c>
      <c r="L1762" t="str" cm="1">
        <f t="array" ref="L1762">_xlfn.IFS(Table1[[#This Row],[score]]&gt;70,"high",Table1[[#This Row],[score]]&gt;50,"medium",Table1[[#This Row],[score]]&lt;=50,"low")</f>
        <v>medium</v>
      </c>
    </row>
    <row r="1763" spans="1:12" x14ac:dyDescent="0.3">
      <c r="A1763" t="s">
        <v>1758</v>
      </c>
      <c r="B1763" s="1">
        <v>39504</v>
      </c>
      <c r="C1763">
        <v>67</v>
      </c>
      <c r="D1763" t="s">
        <v>9</v>
      </c>
      <c r="E1763" t="s">
        <v>10</v>
      </c>
      <c r="F1763">
        <v>123000000</v>
      </c>
      <c r="G1763">
        <v>544213599.79999995</v>
      </c>
      <c r="H1763" t="s">
        <v>17</v>
      </c>
      <c r="I1763">
        <f>YEAR(Table1[[#This Row],[date]])</f>
        <v>2008</v>
      </c>
      <c r="J1763">
        <f>Table1[[#This Row],[revenue]]-Table1[[#This Row],[budget_x]]</f>
        <v>421213599.79999995</v>
      </c>
      <c r="K1763" s="7">
        <f>Table1[[#This Row],[profit /loss ]]/Table1[[#This Row],[budget_x]]</f>
        <v>3.4245008113821136</v>
      </c>
      <c r="L1763" t="str" cm="1">
        <f t="array" ref="L1763">_xlfn.IFS(Table1[[#This Row],[score]]&gt;70,"high",Table1[[#This Row],[score]]&gt;50,"medium",Table1[[#This Row],[score]]&lt;=50,"low")</f>
        <v>medium</v>
      </c>
    </row>
    <row r="1764" spans="1:12" x14ac:dyDescent="0.3">
      <c r="A1764" t="s">
        <v>1759</v>
      </c>
      <c r="B1764" s="1">
        <v>34592</v>
      </c>
      <c r="C1764">
        <v>50</v>
      </c>
      <c r="D1764" t="s">
        <v>9</v>
      </c>
      <c r="E1764" t="s">
        <v>86</v>
      </c>
      <c r="F1764">
        <v>163600000</v>
      </c>
      <c r="G1764">
        <v>812667214.20000005</v>
      </c>
      <c r="H1764" t="s">
        <v>87</v>
      </c>
      <c r="I1764">
        <f>YEAR(Table1[[#This Row],[date]])</f>
        <v>1994</v>
      </c>
      <c r="J1764">
        <f>Table1[[#This Row],[revenue]]-Table1[[#This Row],[budget_x]]</f>
        <v>649067214.20000005</v>
      </c>
      <c r="K1764" s="7">
        <f>Table1[[#This Row],[profit /loss ]]/Table1[[#This Row],[budget_x]]</f>
        <v>3.9674035097799516</v>
      </c>
      <c r="L1764" t="str" cm="1">
        <f t="array" ref="L1764">_xlfn.IFS(Table1[[#This Row],[score]]&gt;70,"high",Table1[[#This Row],[score]]&gt;50,"medium",Table1[[#This Row],[score]]&lt;=50,"low")</f>
        <v>low</v>
      </c>
    </row>
    <row r="1765" spans="1:12" x14ac:dyDescent="0.3">
      <c r="A1765" t="s">
        <v>1760</v>
      </c>
      <c r="B1765" s="1">
        <v>27586</v>
      </c>
      <c r="C1765">
        <v>55</v>
      </c>
      <c r="D1765" t="s">
        <v>9</v>
      </c>
      <c r="E1765" t="s">
        <v>95</v>
      </c>
      <c r="F1765">
        <v>70800000</v>
      </c>
      <c r="G1765">
        <v>591573175.20000005</v>
      </c>
      <c r="H1765" t="s">
        <v>96</v>
      </c>
      <c r="I1765">
        <f>YEAR(Table1[[#This Row],[date]])</f>
        <v>1975</v>
      </c>
      <c r="J1765">
        <f>Table1[[#This Row],[revenue]]-Table1[[#This Row],[budget_x]]</f>
        <v>520773175.20000005</v>
      </c>
      <c r="K1765" s="7">
        <f>Table1[[#This Row],[profit /loss ]]/Table1[[#This Row],[budget_x]]</f>
        <v>7.3555533220338987</v>
      </c>
      <c r="L1765" t="str" cm="1">
        <f t="array" ref="L1765">_xlfn.IFS(Table1[[#This Row],[score]]&gt;70,"high",Table1[[#This Row],[score]]&gt;50,"medium",Table1[[#This Row],[score]]&lt;=50,"low")</f>
        <v>medium</v>
      </c>
    </row>
    <row r="1766" spans="1:12" x14ac:dyDescent="0.3">
      <c r="A1766" t="s">
        <v>1761</v>
      </c>
      <c r="B1766" s="1">
        <v>44897</v>
      </c>
      <c r="C1766">
        <v>60</v>
      </c>
      <c r="D1766" t="s">
        <v>9</v>
      </c>
      <c r="E1766" t="s">
        <v>10</v>
      </c>
      <c r="F1766">
        <v>115200000</v>
      </c>
      <c r="G1766">
        <v>243434798.19999999</v>
      </c>
      <c r="H1766" t="s">
        <v>17</v>
      </c>
      <c r="I1766">
        <f>YEAR(Table1[[#This Row],[date]])</f>
        <v>2022</v>
      </c>
      <c r="J1766">
        <f>Table1[[#This Row],[revenue]]-Table1[[#This Row],[budget_x]]</f>
        <v>128234798.19999999</v>
      </c>
      <c r="K1766" s="7">
        <f>Table1[[#This Row],[profit /loss ]]/Table1[[#This Row],[budget_x]]</f>
        <v>1.1131492899305555</v>
      </c>
      <c r="L1766" t="str" cm="1">
        <f t="array" ref="L1766">_xlfn.IFS(Table1[[#This Row],[score]]&gt;70,"high",Table1[[#This Row],[score]]&gt;50,"medium",Table1[[#This Row],[score]]&lt;=50,"low")</f>
        <v>medium</v>
      </c>
    </row>
    <row r="1767" spans="1:12" x14ac:dyDescent="0.3">
      <c r="A1767" t="s">
        <v>1762</v>
      </c>
      <c r="B1767" s="1">
        <v>38898</v>
      </c>
      <c r="C1767">
        <v>67</v>
      </c>
      <c r="D1767" t="s">
        <v>9</v>
      </c>
      <c r="E1767" t="s">
        <v>10</v>
      </c>
      <c r="F1767">
        <v>75000000</v>
      </c>
      <c r="G1767">
        <v>141267370</v>
      </c>
      <c r="H1767" t="s">
        <v>17</v>
      </c>
      <c r="I1767">
        <f>YEAR(Table1[[#This Row],[date]])</f>
        <v>2006</v>
      </c>
      <c r="J1767">
        <f>Table1[[#This Row],[revenue]]-Table1[[#This Row],[budget_x]]</f>
        <v>66267370</v>
      </c>
      <c r="K1767" s="7">
        <f>Table1[[#This Row],[profit /loss ]]/Table1[[#This Row],[budget_x]]</f>
        <v>0.8835649333333333</v>
      </c>
      <c r="L1767" t="str" cm="1">
        <f t="array" ref="L1767">_xlfn.IFS(Table1[[#This Row],[score]]&gt;70,"high",Table1[[#This Row],[score]]&gt;50,"medium",Table1[[#This Row],[score]]&lt;=50,"low")</f>
        <v>medium</v>
      </c>
    </row>
    <row r="1768" spans="1:12" x14ac:dyDescent="0.3">
      <c r="A1768" t="s">
        <v>1763</v>
      </c>
      <c r="B1768" s="1">
        <v>32086</v>
      </c>
      <c r="C1768">
        <v>76</v>
      </c>
      <c r="D1768" t="s">
        <v>9</v>
      </c>
      <c r="E1768" t="s">
        <v>10</v>
      </c>
      <c r="F1768">
        <v>3500000</v>
      </c>
      <c r="G1768">
        <v>5927557</v>
      </c>
      <c r="H1768" t="s">
        <v>11</v>
      </c>
      <c r="I1768">
        <f>YEAR(Table1[[#This Row],[date]])</f>
        <v>1987</v>
      </c>
      <c r="J1768">
        <f>Table1[[#This Row],[revenue]]-Table1[[#This Row],[budget_x]]</f>
        <v>2427557</v>
      </c>
      <c r="K1768" s="7">
        <f>Table1[[#This Row],[profit /loss ]]/Table1[[#This Row],[budget_x]]</f>
        <v>0.69358771428571431</v>
      </c>
      <c r="L1768" t="str" cm="1">
        <f t="array" ref="L1768">_xlfn.IFS(Table1[[#This Row],[score]]&gt;70,"high",Table1[[#This Row],[score]]&gt;50,"medium",Table1[[#This Row],[score]]&lt;=50,"low")</f>
        <v>high</v>
      </c>
    </row>
    <row r="1769" spans="1:12" x14ac:dyDescent="0.3">
      <c r="A1769" t="s">
        <v>1764</v>
      </c>
      <c r="B1769" s="1">
        <v>44790</v>
      </c>
      <c r="C1769">
        <v>65</v>
      </c>
      <c r="D1769" t="s">
        <v>9</v>
      </c>
      <c r="E1769" t="s">
        <v>10</v>
      </c>
      <c r="F1769">
        <v>44740000</v>
      </c>
      <c r="G1769">
        <v>889529</v>
      </c>
      <c r="H1769" t="s">
        <v>184</v>
      </c>
      <c r="I1769">
        <f>YEAR(Table1[[#This Row],[date]])</f>
        <v>2022</v>
      </c>
      <c r="J1769">
        <f>Table1[[#This Row],[revenue]]-Table1[[#This Row],[budget_x]]</f>
        <v>-43850471</v>
      </c>
      <c r="K1769" s="7">
        <f>Table1[[#This Row],[profit /loss ]]/Table1[[#This Row],[budget_x]]</f>
        <v>-0.98011781403665621</v>
      </c>
      <c r="L1769" t="str" cm="1">
        <f t="array" ref="L1769">_xlfn.IFS(Table1[[#This Row],[score]]&gt;70,"high",Table1[[#This Row],[score]]&gt;50,"medium",Table1[[#This Row],[score]]&lt;=50,"low")</f>
        <v>medium</v>
      </c>
    </row>
    <row r="1770" spans="1:12" x14ac:dyDescent="0.3">
      <c r="A1770" t="s">
        <v>1765</v>
      </c>
      <c r="B1770" s="1">
        <v>42628</v>
      </c>
      <c r="C1770">
        <v>60</v>
      </c>
      <c r="D1770" t="s">
        <v>9</v>
      </c>
      <c r="E1770" t="s">
        <v>10</v>
      </c>
      <c r="F1770">
        <v>135000000</v>
      </c>
      <c r="G1770">
        <v>245328374</v>
      </c>
      <c r="H1770" t="s">
        <v>11</v>
      </c>
      <c r="I1770">
        <f>YEAR(Table1[[#This Row],[date]])</f>
        <v>2016</v>
      </c>
      <c r="J1770">
        <f>Table1[[#This Row],[revenue]]-Table1[[#This Row],[budget_x]]</f>
        <v>110328374</v>
      </c>
      <c r="K1770" s="7">
        <f>Table1[[#This Row],[profit /loss ]]/Table1[[#This Row],[budget_x]]</f>
        <v>0.81724721481481477</v>
      </c>
      <c r="L1770" t="str" cm="1">
        <f t="array" ref="L1770">_xlfn.IFS(Table1[[#This Row],[score]]&gt;70,"high",Table1[[#This Row],[score]]&gt;50,"medium",Table1[[#This Row],[score]]&lt;=50,"low")</f>
        <v>medium</v>
      </c>
    </row>
    <row r="1771" spans="1:12" x14ac:dyDescent="0.3">
      <c r="A1771" t="s">
        <v>1766</v>
      </c>
      <c r="B1771" s="1">
        <v>43489</v>
      </c>
      <c r="C1771">
        <v>79</v>
      </c>
      <c r="D1771" t="s">
        <v>9</v>
      </c>
      <c r="E1771" t="s">
        <v>69</v>
      </c>
      <c r="F1771">
        <v>8500000</v>
      </c>
      <c r="G1771">
        <v>122747755</v>
      </c>
      <c r="H1771" t="s">
        <v>11</v>
      </c>
      <c r="I1771">
        <f>YEAR(Table1[[#This Row],[date]])</f>
        <v>2019</v>
      </c>
      <c r="J1771">
        <f>Table1[[#This Row],[revenue]]-Table1[[#This Row],[budget_x]]</f>
        <v>114247755</v>
      </c>
      <c r="K1771" s="7">
        <f>Table1[[#This Row],[profit /loss ]]/Table1[[#This Row],[budget_x]]</f>
        <v>13.440912352941176</v>
      </c>
      <c r="L1771" t="str" cm="1">
        <f t="array" ref="L1771">_xlfn.IFS(Table1[[#This Row],[score]]&gt;70,"high",Table1[[#This Row],[score]]&gt;50,"medium",Table1[[#This Row],[score]]&lt;=50,"low")</f>
        <v>high</v>
      </c>
    </row>
    <row r="1772" spans="1:12" x14ac:dyDescent="0.3">
      <c r="A1772" t="s">
        <v>1767</v>
      </c>
      <c r="B1772" s="1">
        <v>41525</v>
      </c>
      <c r="C1772">
        <v>57</v>
      </c>
      <c r="D1772" t="s">
        <v>9</v>
      </c>
      <c r="E1772" t="s">
        <v>10</v>
      </c>
      <c r="F1772">
        <v>1000000</v>
      </c>
      <c r="G1772">
        <v>12931420</v>
      </c>
      <c r="H1772" t="s">
        <v>655</v>
      </c>
      <c r="I1772">
        <f>YEAR(Table1[[#This Row],[date]])</f>
        <v>2013</v>
      </c>
      <c r="J1772">
        <f>Table1[[#This Row],[revenue]]-Table1[[#This Row],[budget_x]]</f>
        <v>11931420</v>
      </c>
      <c r="K1772" s="7">
        <f>Table1[[#This Row],[profit /loss ]]/Table1[[#This Row],[budget_x]]</f>
        <v>11.931419999999999</v>
      </c>
      <c r="L1772" t="str" cm="1">
        <f t="array" ref="L1772">_xlfn.IFS(Table1[[#This Row],[score]]&gt;70,"high",Table1[[#This Row],[score]]&gt;50,"medium",Table1[[#This Row],[score]]&lt;=50,"low")</f>
        <v>medium</v>
      </c>
    </row>
    <row r="1773" spans="1:12" x14ac:dyDescent="0.3">
      <c r="A1773" t="s">
        <v>1768</v>
      </c>
      <c r="B1773" s="1">
        <v>42502</v>
      </c>
      <c r="C1773">
        <v>62</v>
      </c>
      <c r="D1773" t="s">
        <v>9</v>
      </c>
      <c r="E1773" t="s">
        <v>10</v>
      </c>
      <c r="F1773">
        <v>73000000</v>
      </c>
      <c r="G1773">
        <v>352288341</v>
      </c>
      <c r="H1773" t="s">
        <v>11</v>
      </c>
      <c r="I1773">
        <f>YEAR(Table1[[#This Row],[date]])</f>
        <v>2016</v>
      </c>
      <c r="J1773">
        <f>Table1[[#This Row],[revenue]]-Table1[[#This Row],[budget_x]]</f>
        <v>279288341</v>
      </c>
      <c r="K1773" s="7">
        <f>Table1[[#This Row],[profit /loss ]]/Table1[[#This Row],[budget_x]]</f>
        <v>3.8258676849315068</v>
      </c>
      <c r="L1773" t="str" cm="1">
        <f t="array" ref="L1773">_xlfn.IFS(Table1[[#This Row],[score]]&gt;70,"high",Table1[[#This Row],[score]]&gt;50,"medium",Table1[[#This Row],[score]]&lt;=50,"low")</f>
        <v>medium</v>
      </c>
    </row>
    <row r="1774" spans="1:12" x14ac:dyDescent="0.3">
      <c r="A1774" t="s">
        <v>1769</v>
      </c>
      <c r="B1774" s="1">
        <v>44687</v>
      </c>
      <c r="C1774">
        <v>55</v>
      </c>
      <c r="D1774" t="s">
        <v>9</v>
      </c>
      <c r="E1774" t="s">
        <v>10</v>
      </c>
      <c r="F1774">
        <v>50000000</v>
      </c>
      <c r="G1774">
        <v>89895930</v>
      </c>
      <c r="H1774" t="s">
        <v>17</v>
      </c>
      <c r="I1774">
        <f>YEAR(Table1[[#This Row],[date]])</f>
        <v>2022</v>
      </c>
      <c r="J1774">
        <f>Table1[[#This Row],[revenue]]-Table1[[#This Row],[budget_x]]</f>
        <v>39895930</v>
      </c>
      <c r="K1774" s="7">
        <f>Table1[[#This Row],[profit /loss ]]/Table1[[#This Row],[budget_x]]</f>
        <v>0.79791860000000003</v>
      </c>
      <c r="L1774" t="str" cm="1">
        <f t="array" ref="L1774">_xlfn.IFS(Table1[[#This Row],[score]]&gt;70,"high",Table1[[#This Row],[score]]&gt;50,"medium",Table1[[#This Row],[score]]&lt;=50,"low")</f>
        <v>medium</v>
      </c>
    </row>
    <row r="1775" spans="1:12" x14ac:dyDescent="0.3">
      <c r="A1775" t="s">
        <v>1770</v>
      </c>
      <c r="B1775" s="1">
        <v>42312</v>
      </c>
      <c r="C1775">
        <v>58</v>
      </c>
      <c r="D1775" t="s">
        <v>9</v>
      </c>
      <c r="E1775" t="s">
        <v>10</v>
      </c>
      <c r="F1775">
        <v>3970000</v>
      </c>
      <c r="G1775">
        <v>144420</v>
      </c>
      <c r="H1775" t="s">
        <v>11</v>
      </c>
      <c r="I1775">
        <f>YEAR(Table1[[#This Row],[date]])</f>
        <v>2015</v>
      </c>
      <c r="J1775">
        <f>Table1[[#This Row],[revenue]]-Table1[[#This Row],[budget_x]]</f>
        <v>-3825580</v>
      </c>
      <c r="K1775" s="7">
        <f>Table1[[#This Row],[profit /loss ]]/Table1[[#This Row],[budget_x]]</f>
        <v>-0.96362216624685137</v>
      </c>
      <c r="L1775" t="str" cm="1">
        <f t="array" ref="L1775">_xlfn.IFS(Table1[[#This Row],[score]]&gt;70,"high",Table1[[#This Row],[score]]&gt;50,"medium",Table1[[#This Row],[score]]&lt;=50,"low")</f>
        <v>medium</v>
      </c>
    </row>
    <row r="1776" spans="1:12" x14ac:dyDescent="0.3">
      <c r="A1776" t="s">
        <v>1771</v>
      </c>
      <c r="B1776" s="1">
        <v>41606</v>
      </c>
      <c r="C1776">
        <v>64</v>
      </c>
      <c r="D1776" t="s">
        <v>9</v>
      </c>
      <c r="E1776" t="s">
        <v>10</v>
      </c>
      <c r="F1776">
        <v>78000000</v>
      </c>
      <c r="G1776">
        <v>274392649</v>
      </c>
      <c r="H1776" t="s">
        <v>11</v>
      </c>
      <c r="I1776">
        <f>YEAR(Table1[[#This Row],[date]])</f>
        <v>2013</v>
      </c>
      <c r="J1776">
        <f>Table1[[#This Row],[revenue]]-Table1[[#This Row],[budget_x]]</f>
        <v>196392649</v>
      </c>
      <c r="K1776" s="7">
        <f>Table1[[#This Row],[profit /loss ]]/Table1[[#This Row],[budget_x]]</f>
        <v>2.5178544743589741</v>
      </c>
      <c r="L1776" t="str" cm="1">
        <f t="array" ref="L1776">_xlfn.IFS(Table1[[#This Row],[score]]&gt;70,"high",Table1[[#This Row],[score]]&gt;50,"medium",Table1[[#This Row],[score]]&lt;=50,"low")</f>
        <v>medium</v>
      </c>
    </row>
    <row r="1777" spans="1:12" x14ac:dyDescent="0.3">
      <c r="A1777" t="s">
        <v>1772</v>
      </c>
      <c r="B1777" s="1">
        <v>33864</v>
      </c>
      <c r="C1777">
        <v>72</v>
      </c>
      <c r="D1777" t="s">
        <v>9</v>
      </c>
      <c r="E1777" t="s">
        <v>69</v>
      </c>
      <c r="F1777">
        <v>143000000</v>
      </c>
      <c r="G1777">
        <v>536922531.60000002</v>
      </c>
      <c r="H1777" t="s">
        <v>143</v>
      </c>
      <c r="I1777">
        <f>YEAR(Table1[[#This Row],[date]])</f>
        <v>1992</v>
      </c>
      <c r="J1777">
        <f>Table1[[#This Row],[revenue]]-Table1[[#This Row],[budget_x]]</f>
        <v>393922531.60000002</v>
      </c>
      <c r="K1777" s="7">
        <f>Table1[[#This Row],[profit /loss ]]/Table1[[#This Row],[budget_x]]</f>
        <v>2.7547030181818184</v>
      </c>
      <c r="L1777" t="str" cm="1">
        <f t="array" ref="L1777">_xlfn.IFS(Table1[[#This Row],[score]]&gt;70,"high",Table1[[#This Row],[score]]&gt;50,"medium",Table1[[#This Row],[score]]&lt;=50,"low")</f>
        <v>high</v>
      </c>
    </row>
    <row r="1778" spans="1:12" x14ac:dyDescent="0.3">
      <c r="A1778" t="s">
        <v>1773</v>
      </c>
      <c r="B1778" s="1">
        <v>30008</v>
      </c>
      <c r="C1778">
        <v>100</v>
      </c>
      <c r="D1778" t="s">
        <v>9</v>
      </c>
      <c r="E1778" t="s">
        <v>69</v>
      </c>
      <c r="F1778">
        <v>201000000</v>
      </c>
      <c r="G1778">
        <v>1569323844</v>
      </c>
      <c r="H1778" t="s">
        <v>143</v>
      </c>
      <c r="I1778">
        <f>YEAR(Table1[[#This Row],[date]])</f>
        <v>1982</v>
      </c>
      <c r="J1778">
        <f>Table1[[#This Row],[revenue]]-Table1[[#This Row],[budget_x]]</f>
        <v>1368323844</v>
      </c>
      <c r="K1778" s="7">
        <f>Table1[[#This Row],[profit /loss ]]/Table1[[#This Row],[budget_x]]</f>
        <v>6.807581313432836</v>
      </c>
      <c r="L1778" t="str" cm="1">
        <f t="array" ref="L1778">_xlfn.IFS(Table1[[#This Row],[score]]&gt;70,"high",Table1[[#This Row],[score]]&gt;50,"medium",Table1[[#This Row],[score]]&lt;=50,"low")</f>
        <v>high</v>
      </c>
    </row>
    <row r="1779" spans="1:12" x14ac:dyDescent="0.3">
      <c r="A1779" t="s">
        <v>1774</v>
      </c>
      <c r="B1779" s="1">
        <v>38883</v>
      </c>
      <c r="C1779">
        <v>65</v>
      </c>
      <c r="D1779" t="s">
        <v>9</v>
      </c>
      <c r="E1779" t="s">
        <v>10</v>
      </c>
      <c r="F1779">
        <v>80000000</v>
      </c>
      <c r="G1779">
        <v>343397247</v>
      </c>
      <c r="H1779" t="s">
        <v>11</v>
      </c>
      <c r="I1779">
        <f>YEAR(Table1[[#This Row],[date]])</f>
        <v>2006</v>
      </c>
      <c r="J1779">
        <f>Table1[[#This Row],[revenue]]-Table1[[#This Row],[budget_x]]</f>
        <v>263397247</v>
      </c>
      <c r="K1779" s="7">
        <f>Table1[[#This Row],[profit /loss ]]/Table1[[#This Row],[budget_x]]</f>
        <v>3.2924655875000002</v>
      </c>
      <c r="L1779" t="str" cm="1">
        <f t="array" ref="L1779">_xlfn.IFS(Table1[[#This Row],[score]]&gt;70,"high",Table1[[#This Row],[score]]&gt;50,"medium",Table1[[#This Row],[score]]&lt;=50,"low")</f>
        <v>medium</v>
      </c>
    </row>
    <row r="1780" spans="1:12" x14ac:dyDescent="0.3">
      <c r="A1780" t="s">
        <v>1775</v>
      </c>
      <c r="B1780" s="1">
        <v>42274</v>
      </c>
      <c r="C1780">
        <v>49</v>
      </c>
      <c r="D1780" t="s">
        <v>9</v>
      </c>
      <c r="E1780" t="s">
        <v>249</v>
      </c>
      <c r="F1780">
        <v>167400000</v>
      </c>
      <c r="G1780">
        <v>997517367.79999995</v>
      </c>
      <c r="H1780" t="s">
        <v>666</v>
      </c>
      <c r="I1780">
        <f>YEAR(Table1[[#This Row],[date]])</f>
        <v>2015</v>
      </c>
      <c r="J1780">
        <f>Table1[[#This Row],[revenue]]-Table1[[#This Row],[budget_x]]</f>
        <v>830117367.79999995</v>
      </c>
      <c r="K1780" s="7">
        <f>Table1[[#This Row],[profit /loss ]]/Table1[[#This Row],[budget_x]]</f>
        <v>4.9588851123058539</v>
      </c>
      <c r="L1780" t="str" cm="1">
        <f t="array" ref="L1780">_xlfn.IFS(Table1[[#This Row],[score]]&gt;70,"high",Table1[[#This Row],[score]]&gt;50,"medium",Table1[[#This Row],[score]]&lt;=50,"low")</f>
        <v>low</v>
      </c>
    </row>
    <row r="1781" spans="1:12" x14ac:dyDescent="0.3">
      <c r="A1781" t="s">
        <v>1776</v>
      </c>
      <c r="B1781" s="1">
        <v>44398</v>
      </c>
      <c r="C1781">
        <v>77</v>
      </c>
      <c r="D1781" t="s">
        <v>9</v>
      </c>
      <c r="E1781" t="s">
        <v>10</v>
      </c>
      <c r="F1781">
        <v>123600000</v>
      </c>
      <c r="G1781">
        <v>528996094.19999999</v>
      </c>
      <c r="H1781" t="s">
        <v>17</v>
      </c>
      <c r="I1781">
        <f>YEAR(Table1[[#This Row],[date]])</f>
        <v>2021</v>
      </c>
      <c r="J1781">
        <f>Table1[[#This Row],[revenue]]-Table1[[#This Row],[budget_x]]</f>
        <v>405396094.19999999</v>
      </c>
      <c r="K1781" s="7">
        <f>Table1[[#This Row],[profit /loss ]]/Table1[[#This Row],[budget_x]]</f>
        <v>3.2799036747572816</v>
      </c>
      <c r="L1781" t="str" cm="1">
        <f t="array" ref="L1781">_xlfn.IFS(Table1[[#This Row],[score]]&gt;70,"high",Table1[[#This Row],[score]]&gt;50,"medium",Table1[[#This Row],[score]]&lt;=50,"low")</f>
        <v>high</v>
      </c>
    </row>
    <row r="1782" spans="1:12" x14ac:dyDescent="0.3">
      <c r="A1782" t="s">
        <v>1777</v>
      </c>
      <c r="B1782" s="1">
        <v>44707</v>
      </c>
      <c r="C1782">
        <v>63</v>
      </c>
      <c r="D1782" t="s">
        <v>9</v>
      </c>
      <c r="E1782" t="s">
        <v>187</v>
      </c>
      <c r="F1782">
        <v>3896000</v>
      </c>
      <c r="G1782">
        <v>490000</v>
      </c>
      <c r="H1782" t="s">
        <v>11</v>
      </c>
      <c r="I1782">
        <f>YEAR(Table1[[#This Row],[date]])</f>
        <v>2022</v>
      </c>
      <c r="J1782">
        <f>Table1[[#This Row],[revenue]]-Table1[[#This Row],[budget_x]]</f>
        <v>-3406000</v>
      </c>
      <c r="K1782" s="7">
        <f>Table1[[#This Row],[profit /loss ]]/Table1[[#This Row],[budget_x]]</f>
        <v>-0.87422997946611913</v>
      </c>
      <c r="L1782" t="str" cm="1">
        <f t="array" ref="L1782">_xlfn.IFS(Table1[[#This Row],[score]]&gt;70,"high",Table1[[#This Row],[score]]&gt;50,"medium",Table1[[#This Row],[score]]&lt;=50,"low")</f>
        <v>medium</v>
      </c>
    </row>
    <row r="1783" spans="1:12" x14ac:dyDescent="0.3">
      <c r="A1783" t="s">
        <v>1778</v>
      </c>
      <c r="B1783" s="1">
        <v>39118</v>
      </c>
      <c r="C1783">
        <v>65</v>
      </c>
      <c r="D1783" t="s">
        <v>9</v>
      </c>
      <c r="E1783" t="s">
        <v>10</v>
      </c>
      <c r="F1783">
        <v>132000000</v>
      </c>
      <c r="G1783">
        <v>527765510.60000002</v>
      </c>
      <c r="H1783" t="s">
        <v>17</v>
      </c>
      <c r="I1783">
        <f>YEAR(Table1[[#This Row],[date]])</f>
        <v>2007</v>
      </c>
      <c r="J1783">
        <f>Table1[[#This Row],[revenue]]-Table1[[#This Row],[budget_x]]</f>
        <v>395765510.60000002</v>
      </c>
      <c r="K1783" s="7">
        <f>Table1[[#This Row],[profit /loss ]]/Table1[[#This Row],[budget_x]]</f>
        <v>2.9982235651515152</v>
      </c>
      <c r="L1783" t="str" cm="1">
        <f t="array" ref="L1783">_xlfn.IFS(Table1[[#This Row],[score]]&gt;70,"high",Table1[[#This Row],[score]]&gt;50,"medium",Table1[[#This Row],[score]]&lt;=50,"low")</f>
        <v>medium</v>
      </c>
    </row>
    <row r="1784" spans="1:12" x14ac:dyDescent="0.3">
      <c r="A1784" t="s">
        <v>1779</v>
      </c>
      <c r="B1784" s="1">
        <v>37491</v>
      </c>
      <c r="C1784">
        <v>65</v>
      </c>
      <c r="D1784" t="s">
        <v>9</v>
      </c>
      <c r="E1784" t="s">
        <v>10</v>
      </c>
      <c r="F1784">
        <v>20000000</v>
      </c>
      <c r="G1784">
        <v>12398628</v>
      </c>
      <c r="H1784" t="s">
        <v>11</v>
      </c>
      <c r="I1784">
        <f>YEAR(Table1[[#This Row],[date]])</f>
        <v>2002</v>
      </c>
      <c r="J1784">
        <f>Table1[[#This Row],[revenue]]-Table1[[#This Row],[budget_x]]</f>
        <v>-7601372</v>
      </c>
      <c r="K1784" s="7">
        <f>Table1[[#This Row],[profit /loss ]]/Table1[[#This Row],[budget_x]]</f>
        <v>-0.38006859999999998</v>
      </c>
      <c r="L1784" t="str" cm="1">
        <f t="array" ref="L1784">_xlfn.IFS(Table1[[#This Row],[score]]&gt;70,"high",Table1[[#This Row],[score]]&gt;50,"medium",Table1[[#This Row],[score]]&lt;=50,"low")</f>
        <v>medium</v>
      </c>
    </row>
    <row r="1785" spans="1:12" x14ac:dyDescent="0.3">
      <c r="A1785" t="s">
        <v>1780</v>
      </c>
      <c r="B1785" s="1">
        <v>41999</v>
      </c>
      <c r="C1785">
        <v>62</v>
      </c>
      <c r="D1785" t="s">
        <v>9</v>
      </c>
      <c r="E1785" t="s">
        <v>10</v>
      </c>
      <c r="F1785">
        <v>127000000</v>
      </c>
      <c r="G1785">
        <v>353756621</v>
      </c>
      <c r="H1785" t="s">
        <v>11</v>
      </c>
      <c r="I1785">
        <f>YEAR(Table1[[#This Row],[date]])</f>
        <v>2014</v>
      </c>
      <c r="J1785">
        <f>Table1[[#This Row],[revenue]]-Table1[[#This Row],[budget_x]]</f>
        <v>226756621</v>
      </c>
      <c r="K1785" s="7">
        <f>Table1[[#This Row],[profit /loss ]]/Table1[[#This Row],[budget_x]]</f>
        <v>1.7854852047244094</v>
      </c>
      <c r="L1785" t="str" cm="1">
        <f t="array" ref="L1785">_xlfn.IFS(Table1[[#This Row],[score]]&gt;70,"high",Table1[[#This Row],[score]]&gt;50,"medium",Table1[[#This Row],[score]]&lt;=50,"low")</f>
        <v>medium</v>
      </c>
    </row>
    <row r="1786" spans="1:12" x14ac:dyDescent="0.3">
      <c r="A1786" t="s">
        <v>1781</v>
      </c>
      <c r="B1786" s="1">
        <v>43013</v>
      </c>
      <c r="C1786">
        <v>67</v>
      </c>
      <c r="D1786" t="s">
        <v>9</v>
      </c>
      <c r="E1786" t="s">
        <v>10</v>
      </c>
      <c r="F1786">
        <v>10000000</v>
      </c>
      <c r="G1786">
        <v>232887659.40000001</v>
      </c>
      <c r="H1786" t="s">
        <v>254</v>
      </c>
      <c r="I1786">
        <f>YEAR(Table1[[#This Row],[date]])</f>
        <v>2017</v>
      </c>
      <c r="J1786">
        <f>Table1[[#This Row],[revenue]]-Table1[[#This Row],[budget_x]]</f>
        <v>222887659.40000001</v>
      </c>
      <c r="K1786" s="7">
        <f>Table1[[#This Row],[profit /loss ]]/Table1[[#This Row],[budget_x]]</f>
        <v>22.288765940000001</v>
      </c>
      <c r="L1786" t="str" cm="1">
        <f t="array" ref="L1786">_xlfn.IFS(Table1[[#This Row],[score]]&gt;70,"high",Table1[[#This Row],[score]]&gt;50,"medium",Table1[[#This Row],[score]]&lt;=50,"low")</f>
        <v>medium</v>
      </c>
    </row>
    <row r="1787" spans="1:12" x14ac:dyDescent="0.3">
      <c r="A1787" t="s">
        <v>1782</v>
      </c>
      <c r="B1787" s="1">
        <v>42425</v>
      </c>
      <c r="C1787">
        <v>56</v>
      </c>
      <c r="D1787" t="s">
        <v>9</v>
      </c>
      <c r="E1787" t="s">
        <v>10</v>
      </c>
      <c r="F1787">
        <v>140000000</v>
      </c>
      <c r="G1787">
        <v>138836756</v>
      </c>
      <c r="H1787" t="s">
        <v>11</v>
      </c>
      <c r="I1787">
        <f>YEAR(Table1[[#This Row],[date]])</f>
        <v>2016</v>
      </c>
      <c r="J1787">
        <f>Table1[[#This Row],[revenue]]-Table1[[#This Row],[budget_x]]</f>
        <v>-1163244</v>
      </c>
      <c r="K1787" s="7">
        <f>Table1[[#This Row],[profit /loss ]]/Table1[[#This Row],[budget_x]]</f>
        <v>-8.3088857142857141E-3</v>
      </c>
      <c r="L1787" t="str" cm="1">
        <f t="array" ref="L1787">_xlfn.IFS(Table1[[#This Row],[score]]&gt;70,"high",Table1[[#This Row],[score]]&gt;50,"medium",Table1[[#This Row],[score]]&lt;=50,"low")</f>
        <v>medium</v>
      </c>
    </row>
    <row r="1788" spans="1:12" x14ac:dyDescent="0.3">
      <c r="A1788" t="s">
        <v>1783</v>
      </c>
      <c r="B1788" s="1">
        <v>42957</v>
      </c>
      <c r="C1788">
        <v>66</v>
      </c>
      <c r="D1788" t="s">
        <v>9</v>
      </c>
      <c r="E1788" t="s">
        <v>10</v>
      </c>
      <c r="F1788">
        <v>180000000</v>
      </c>
      <c r="G1788">
        <v>215098356</v>
      </c>
      <c r="H1788" t="s">
        <v>11</v>
      </c>
      <c r="I1788">
        <f>YEAR(Table1[[#This Row],[date]])</f>
        <v>2017</v>
      </c>
      <c r="J1788">
        <f>Table1[[#This Row],[revenue]]-Table1[[#This Row],[budget_x]]</f>
        <v>35098356</v>
      </c>
      <c r="K1788" s="7">
        <f>Table1[[#This Row],[profit /loss ]]/Table1[[#This Row],[budget_x]]</f>
        <v>0.19499086666666668</v>
      </c>
      <c r="L1788" t="str" cm="1">
        <f t="array" ref="L1788">_xlfn.IFS(Table1[[#This Row],[score]]&gt;70,"high",Table1[[#This Row],[score]]&gt;50,"medium",Table1[[#This Row],[score]]&lt;=50,"low")</f>
        <v>medium</v>
      </c>
    </row>
    <row r="1789" spans="1:12" x14ac:dyDescent="0.3">
      <c r="A1789" t="s">
        <v>1784</v>
      </c>
      <c r="B1789" s="1">
        <v>34816</v>
      </c>
      <c r="C1789">
        <v>68</v>
      </c>
      <c r="D1789" t="s">
        <v>9</v>
      </c>
      <c r="E1789" t="s">
        <v>10</v>
      </c>
      <c r="F1789">
        <v>23000000</v>
      </c>
      <c r="G1789">
        <v>141247413</v>
      </c>
      <c r="H1789" t="s">
        <v>11</v>
      </c>
      <c r="I1789">
        <f>YEAR(Table1[[#This Row],[date]])</f>
        <v>1995</v>
      </c>
      <c r="J1789">
        <f>Table1[[#This Row],[revenue]]-Table1[[#This Row],[budget_x]]</f>
        <v>118247413</v>
      </c>
      <c r="K1789" s="7">
        <f>Table1[[#This Row],[profit /loss ]]/Table1[[#This Row],[budget_x]]</f>
        <v>5.1411918695652172</v>
      </c>
      <c r="L1789" t="str" cm="1">
        <f t="array" ref="L1789">_xlfn.IFS(Table1[[#This Row],[score]]&gt;70,"high",Table1[[#This Row],[score]]&gt;50,"medium",Table1[[#This Row],[score]]&lt;=50,"low")</f>
        <v>medium</v>
      </c>
    </row>
    <row r="1790" spans="1:12" x14ac:dyDescent="0.3">
      <c r="A1790" t="s">
        <v>1785</v>
      </c>
      <c r="B1790" s="1">
        <v>41804</v>
      </c>
      <c r="C1790">
        <v>69</v>
      </c>
      <c r="D1790" t="s">
        <v>9</v>
      </c>
      <c r="E1790" t="s">
        <v>74</v>
      </c>
      <c r="F1790">
        <v>40000000</v>
      </c>
      <c r="G1790">
        <v>86808204</v>
      </c>
      <c r="H1790" t="s">
        <v>11</v>
      </c>
      <c r="I1790">
        <f>YEAR(Table1[[#This Row],[date]])</f>
        <v>2014</v>
      </c>
      <c r="J1790">
        <f>Table1[[#This Row],[revenue]]-Table1[[#This Row],[budget_x]]</f>
        <v>46808204</v>
      </c>
      <c r="K1790" s="7">
        <f>Table1[[#This Row],[profit /loss ]]/Table1[[#This Row],[budget_x]]</f>
        <v>1.1702051</v>
      </c>
      <c r="L1790" t="str" cm="1">
        <f t="array" ref="L1790">_xlfn.IFS(Table1[[#This Row],[score]]&gt;70,"high",Table1[[#This Row],[score]]&gt;50,"medium",Table1[[#This Row],[score]]&lt;=50,"low")</f>
        <v>medium</v>
      </c>
    </row>
    <row r="1791" spans="1:12" x14ac:dyDescent="0.3">
      <c r="A1791" t="s">
        <v>1786</v>
      </c>
      <c r="B1791" s="1">
        <v>44827</v>
      </c>
      <c r="C1791">
        <v>74</v>
      </c>
      <c r="D1791" t="s">
        <v>9</v>
      </c>
      <c r="E1791" t="s">
        <v>15</v>
      </c>
      <c r="F1791">
        <v>67800000</v>
      </c>
      <c r="G1791">
        <v>653988016.39999998</v>
      </c>
      <c r="H1791" t="s">
        <v>52</v>
      </c>
      <c r="I1791">
        <f>YEAR(Table1[[#This Row],[date]])</f>
        <v>2022</v>
      </c>
      <c r="J1791">
        <f>Table1[[#This Row],[revenue]]-Table1[[#This Row],[budget_x]]</f>
        <v>586188016.39999998</v>
      </c>
      <c r="K1791" s="7">
        <f>Table1[[#This Row],[profit /loss ]]/Table1[[#This Row],[budget_x]]</f>
        <v>8.6458409498525075</v>
      </c>
      <c r="L1791" t="str" cm="1">
        <f t="array" ref="L1791">_xlfn.IFS(Table1[[#This Row],[score]]&gt;70,"high",Table1[[#This Row],[score]]&gt;50,"medium",Table1[[#This Row],[score]]&lt;=50,"low")</f>
        <v>high</v>
      </c>
    </row>
    <row r="1792" spans="1:12" x14ac:dyDescent="0.3">
      <c r="A1792" t="s">
        <v>1787</v>
      </c>
      <c r="B1792" s="1">
        <v>44287</v>
      </c>
      <c r="C1792">
        <v>68</v>
      </c>
      <c r="D1792" t="s">
        <v>9</v>
      </c>
      <c r="E1792" t="s">
        <v>319</v>
      </c>
      <c r="F1792">
        <v>104900000</v>
      </c>
      <c r="G1792">
        <v>295956304.80000001</v>
      </c>
      <c r="H1792" t="s">
        <v>11</v>
      </c>
      <c r="I1792">
        <f>YEAR(Table1[[#This Row],[date]])</f>
        <v>2021</v>
      </c>
      <c r="J1792">
        <f>Table1[[#This Row],[revenue]]-Table1[[#This Row],[budget_x]]</f>
        <v>191056304.80000001</v>
      </c>
      <c r="K1792" s="7">
        <f>Table1[[#This Row],[profit /loss ]]/Table1[[#This Row],[budget_x]]</f>
        <v>1.8213184442326027</v>
      </c>
      <c r="L1792" t="str" cm="1">
        <f t="array" ref="L1792">_xlfn.IFS(Table1[[#This Row],[score]]&gt;70,"high",Table1[[#This Row],[score]]&gt;50,"medium",Table1[[#This Row],[score]]&lt;=50,"low")</f>
        <v>medium</v>
      </c>
    </row>
    <row r="1793" spans="1:12" x14ac:dyDescent="0.3">
      <c r="A1793" t="s">
        <v>1788</v>
      </c>
      <c r="B1793" s="1">
        <v>44146</v>
      </c>
      <c r="C1793">
        <v>57</v>
      </c>
      <c r="D1793" t="s">
        <v>9</v>
      </c>
      <c r="E1793" t="s">
        <v>10</v>
      </c>
      <c r="F1793">
        <v>30000000</v>
      </c>
      <c r="G1793">
        <v>1309971</v>
      </c>
      <c r="H1793" t="s">
        <v>11</v>
      </c>
      <c r="I1793">
        <f>YEAR(Table1[[#This Row],[date]])</f>
        <v>2020</v>
      </c>
      <c r="J1793">
        <f>Table1[[#This Row],[revenue]]-Table1[[#This Row],[budget_x]]</f>
        <v>-28690029</v>
      </c>
      <c r="K1793" s="7">
        <f>Table1[[#This Row],[profit /loss ]]/Table1[[#This Row],[budget_x]]</f>
        <v>-0.95633429999999997</v>
      </c>
      <c r="L1793" t="str" cm="1">
        <f t="array" ref="L1793">_xlfn.IFS(Table1[[#This Row],[score]]&gt;70,"high",Table1[[#This Row],[score]]&gt;50,"medium",Table1[[#This Row],[score]]&lt;=50,"low")</f>
        <v>medium</v>
      </c>
    </row>
    <row r="1794" spans="1:12" x14ac:dyDescent="0.3">
      <c r="A1794" t="s">
        <v>1789</v>
      </c>
      <c r="B1794" s="1">
        <v>39724</v>
      </c>
      <c r="C1794">
        <v>53</v>
      </c>
      <c r="D1794" t="s">
        <v>9</v>
      </c>
      <c r="E1794" t="s">
        <v>10</v>
      </c>
      <c r="F1794">
        <v>20000000</v>
      </c>
      <c r="G1794">
        <v>154218168</v>
      </c>
      <c r="H1794" t="s">
        <v>17</v>
      </c>
      <c r="I1794">
        <f>YEAR(Table1[[#This Row],[date]])</f>
        <v>2008</v>
      </c>
      <c r="J1794">
        <f>Table1[[#This Row],[revenue]]-Table1[[#This Row],[budget_x]]</f>
        <v>134218168</v>
      </c>
      <c r="K1794" s="7">
        <f>Table1[[#This Row],[profit /loss ]]/Table1[[#This Row],[budget_x]]</f>
        <v>6.7109084000000001</v>
      </c>
      <c r="L1794" t="str" cm="1">
        <f t="array" ref="L1794">_xlfn.IFS(Table1[[#This Row],[score]]&gt;70,"high",Table1[[#This Row],[score]]&gt;50,"medium",Table1[[#This Row],[score]]&lt;=50,"low")</f>
        <v>medium</v>
      </c>
    </row>
    <row r="1795" spans="1:12" x14ac:dyDescent="0.3">
      <c r="A1795" t="s">
        <v>1790</v>
      </c>
      <c r="B1795" s="1">
        <v>38267</v>
      </c>
      <c r="C1795">
        <v>54</v>
      </c>
      <c r="D1795" t="s">
        <v>9</v>
      </c>
      <c r="E1795" t="s">
        <v>10</v>
      </c>
      <c r="F1795">
        <v>25000000</v>
      </c>
      <c r="G1795">
        <v>70326393</v>
      </c>
      <c r="H1795" t="s">
        <v>11</v>
      </c>
      <c r="I1795">
        <f>YEAR(Table1[[#This Row],[date]])</f>
        <v>2004</v>
      </c>
      <c r="J1795">
        <f>Table1[[#This Row],[revenue]]-Table1[[#This Row],[budget_x]]</f>
        <v>45326393</v>
      </c>
      <c r="K1795" s="7">
        <f>Table1[[#This Row],[profit /loss ]]/Table1[[#This Row],[budget_x]]</f>
        <v>1.8130557199999999</v>
      </c>
      <c r="L1795" t="str" cm="1">
        <f t="array" ref="L1795">_xlfn.IFS(Table1[[#This Row],[score]]&gt;70,"high",Table1[[#This Row],[score]]&gt;50,"medium",Table1[[#This Row],[score]]&lt;=50,"low")</f>
        <v>medium</v>
      </c>
    </row>
    <row r="1796" spans="1:12" x14ac:dyDescent="0.3">
      <c r="A1796" t="s">
        <v>1791</v>
      </c>
      <c r="B1796" s="1">
        <v>44176</v>
      </c>
      <c r="C1796">
        <v>71</v>
      </c>
      <c r="D1796" t="s">
        <v>9</v>
      </c>
      <c r="E1796" t="s">
        <v>69</v>
      </c>
      <c r="F1796">
        <v>117000000</v>
      </c>
      <c r="G1796">
        <v>310581759</v>
      </c>
      <c r="H1796" t="s">
        <v>143</v>
      </c>
      <c r="I1796">
        <f>YEAR(Table1[[#This Row],[date]])</f>
        <v>2020</v>
      </c>
      <c r="J1796">
        <f>Table1[[#This Row],[revenue]]-Table1[[#This Row],[budget_x]]</f>
        <v>193581759</v>
      </c>
      <c r="K1796" s="7">
        <f>Table1[[#This Row],[profit /loss ]]/Table1[[#This Row],[budget_x]]</f>
        <v>1.6545449487179487</v>
      </c>
      <c r="L1796" t="str" cm="1">
        <f t="array" ref="L1796">_xlfn.IFS(Table1[[#This Row],[score]]&gt;70,"high",Table1[[#This Row],[score]]&gt;50,"medium",Table1[[#This Row],[score]]&lt;=50,"low")</f>
        <v>high</v>
      </c>
    </row>
    <row r="1797" spans="1:12" x14ac:dyDescent="0.3">
      <c r="A1797" t="s">
        <v>1792</v>
      </c>
      <c r="B1797" s="1">
        <v>44818</v>
      </c>
      <c r="C1797">
        <v>86</v>
      </c>
      <c r="D1797" t="s">
        <v>9</v>
      </c>
      <c r="E1797" t="s">
        <v>15</v>
      </c>
      <c r="F1797">
        <v>121500000</v>
      </c>
      <c r="G1797">
        <v>895465912.39999998</v>
      </c>
      <c r="H1797" t="s">
        <v>25</v>
      </c>
      <c r="I1797">
        <f>YEAR(Table1[[#This Row],[date]])</f>
        <v>2022</v>
      </c>
      <c r="J1797">
        <f>Table1[[#This Row],[revenue]]-Table1[[#This Row],[budget_x]]</f>
        <v>773965912.39999998</v>
      </c>
      <c r="K1797" s="7">
        <f>Table1[[#This Row],[profit /loss ]]/Table1[[#This Row],[budget_x]]</f>
        <v>6.3700898139917692</v>
      </c>
      <c r="L1797" t="str" cm="1">
        <f t="array" ref="L1797">_xlfn.IFS(Table1[[#This Row],[score]]&gt;70,"high",Table1[[#This Row],[score]]&gt;50,"medium",Table1[[#This Row],[score]]&lt;=50,"low")</f>
        <v>high</v>
      </c>
    </row>
    <row r="1798" spans="1:12" x14ac:dyDescent="0.3">
      <c r="A1798" t="s">
        <v>1793</v>
      </c>
      <c r="B1798" s="1">
        <v>42972</v>
      </c>
      <c r="C1798">
        <v>62</v>
      </c>
      <c r="D1798" t="s">
        <v>9</v>
      </c>
      <c r="E1798" t="s">
        <v>10</v>
      </c>
      <c r="F1798">
        <v>2000000</v>
      </c>
      <c r="G1798">
        <v>5946780</v>
      </c>
      <c r="H1798" t="s">
        <v>17</v>
      </c>
      <c r="I1798">
        <f>YEAR(Table1[[#This Row],[date]])</f>
        <v>2017</v>
      </c>
      <c r="J1798">
        <f>Table1[[#This Row],[revenue]]-Table1[[#This Row],[budget_x]]</f>
        <v>3946780</v>
      </c>
      <c r="K1798" s="7">
        <f>Table1[[#This Row],[profit /loss ]]/Table1[[#This Row],[budget_x]]</f>
        <v>1.97339</v>
      </c>
      <c r="L1798" t="str" cm="1">
        <f t="array" ref="L1798">_xlfn.IFS(Table1[[#This Row],[score]]&gt;70,"high",Table1[[#This Row],[score]]&gt;50,"medium",Table1[[#This Row],[score]]&lt;=50,"low")</f>
        <v>medium</v>
      </c>
    </row>
    <row r="1799" spans="1:12" x14ac:dyDescent="0.3">
      <c r="A1799" t="s">
        <v>1794</v>
      </c>
      <c r="B1799" s="1">
        <v>38834</v>
      </c>
      <c r="C1799">
        <v>61</v>
      </c>
      <c r="D1799" t="s">
        <v>9</v>
      </c>
      <c r="E1799" t="s">
        <v>10</v>
      </c>
      <c r="F1799">
        <v>25000000</v>
      </c>
      <c r="G1799">
        <v>112798051</v>
      </c>
      <c r="H1799" t="s">
        <v>11</v>
      </c>
      <c r="I1799">
        <f>YEAR(Table1[[#This Row],[date]])</f>
        <v>2006</v>
      </c>
      <c r="J1799">
        <f>Table1[[#This Row],[revenue]]-Table1[[#This Row],[budget_x]]</f>
        <v>87798051</v>
      </c>
      <c r="K1799" s="7">
        <f>Table1[[#This Row],[profit /loss ]]/Table1[[#This Row],[budget_x]]</f>
        <v>3.51192204</v>
      </c>
      <c r="L1799" t="str" cm="1">
        <f t="array" ref="L1799">_xlfn.IFS(Table1[[#This Row],[score]]&gt;70,"high",Table1[[#This Row],[score]]&gt;50,"medium",Table1[[#This Row],[score]]&lt;=50,"low")</f>
        <v>medium</v>
      </c>
    </row>
    <row r="1800" spans="1:12" x14ac:dyDescent="0.3">
      <c r="A1800" t="s">
        <v>1795</v>
      </c>
      <c r="B1800" s="1">
        <v>43831</v>
      </c>
      <c r="C1800">
        <v>69</v>
      </c>
      <c r="D1800" t="s">
        <v>9</v>
      </c>
      <c r="E1800" t="s">
        <v>83</v>
      </c>
      <c r="F1800">
        <v>8819200</v>
      </c>
      <c r="G1800">
        <v>32104054</v>
      </c>
      <c r="H1800" t="s">
        <v>108</v>
      </c>
      <c r="I1800">
        <f>YEAR(Table1[[#This Row],[date]])</f>
        <v>2020</v>
      </c>
      <c r="J1800">
        <f>Table1[[#This Row],[revenue]]-Table1[[#This Row],[budget_x]]</f>
        <v>23284854</v>
      </c>
      <c r="K1800" s="7">
        <f>Table1[[#This Row],[profit /loss ]]/Table1[[#This Row],[budget_x]]</f>
        <v>2.6402456005079826</v>
      </c>
      <c r="L1800" t="str" cm="1">
        <f t="array" ref="L1800">_xlfn.IFS(Table1[[#This Row],[score]]&gt;70,"high",Table1[[#This Row],[score]]&gt;50,"medium",Table1[[#This Row],[score]]&lt;=50,"low")</f>
        <v>medium</v>
      </c>
    </row>
    <row r="1801" spans="1:12" x14ac:dyDescent="0.3">
      <c r="A1801" t="s">
        <v>1796</v>
      </c>
      <c r="B1801" s="1">
        <v>42784</v>
      </c>
      <c r="C1801">
        <v>77</v>
      </c>
      <c r="D1801" t="s">
        <v>9</v>
      </c>
      <c r="E1801" t="s">
        <v>69</v>
      </c>
      <c r="F1801">
        <v>52023622.600000001</v>
      </c>
      <c r="G1801">
        <v>20725409</v>
      </c>
      <c r="H1801" t="s">
        <v>143</v>
      </c>
      <c r="I1801">
        <f>YEAR(Table1[[#This Row],[date]])</f>
        <v>2017</v>
      </c>
      <c r="J1801">
        <f>Table1[[#This Row],[revenue]]-Table1[[#This Row],[budget_x]]</f>
        <v>-31298213.600000001</v>
      </c>
      <c r="K1801" s="7">
        <f>Table1[[#This Row],[profit /loss ]]/Table1[[#This Row],[budget_x]]</f>
        <v>-0.60161542076079877</v>
      </c>
      <c r="L1801" t="str" cm="1">
        <f t="array" ref="L1801">_xlfn.IFS(Table1[[#This Row],[score]]&gt;70,"high",Table1[[#This Row],[score]]&gt;50,"medium",Table1[[#This Row],[score]]&lt;=50,"low")</f>
        <v>high</v>
      </c>
    </row>
    <row r="1802" spans="1:12" x14ac:dyDescent="0.3">
      <c r="A1802" t="s">
        <v>1797</v>
      </c>
      <c r="B1802" s="1">
        <v>45009</v>
      </c>
      <c r="C1802">
        <v>72</v>
      </c>
      <c r="D1802" t="s">
        <v>9</v>
      </c>
      <c r="E1802" t="s">
        <v>1607</v>
      </c>
      <c r="F1802">
        <v>68200000</v>
      </c>
      <c r="G1802">
        <v>533415608.80000001</v>
      </c>
      <c r="H1802" t="s">
        <v>1019</v>
      </c>
      <c r="I1802">
        <f>YEAR(Table1[[#This Row],[date]])</f>
        <v>2023</v>
      </c>
      <c r="J1802">
        <f>Table1[[#This Row],[revenue]]-Table1[[#This Row],[budget_x]]</f>
        <v>465215608.80000001</v>
      </c>
      <c r="K1802" s="7">
        <f>Table1[[#This Row],[profit /loss ]]/Table1[[#This Row],[budget_x]]</f>
        <v>6.8213432375366567</v>
      </c>
      <c r="L1802" t="str" cm="1">
        <f t="array" ref="L1802">_xlfn.IFS(Table1[[#This Row],[score]]&gt;70,"high",Table1[[#This Row],[score]]&gt;50,"medium",Table1[[#This Row],[score]]&lt;=50,"low")</f>
        <v>high</v>
      </c>
    </row>
    <row r="1803" spans="1:12" x14ac:dyDescent="0.3">
      <c r="A1803" t="s">
        <v>1798</v>
      </c>
      <c r="B1803" s="1">
        <v>41730</v>
      </c>
      <c r="C1803">
        <v>72</v>
      </c>
      <c r="D1803" t="s">
        <v>9</v>
      </c>
      <c r="E1803" t="s">
        <v>15</v>
      </c>
      <c r="F1803">
        <v>81200000</v>
      </c>
      <c r="G1803">
        <v>472749495.19999999</v>
      </c>
      <c r="H1803" t="s">
        <v>655</v>
      </c>
      <c r="I1803">
        <f>YEAR(Table1[[#This Row],[date]])</f>
        <v>2014</v>
      </c>
      <c r="J1803">
        <f>Table1[[#This Row],[revenue]]-Table1[[#This Row],[budget_x]]</f>
        <v>391549495.19999999</v>
      </c>
      <c r="K1803" s="7">
        <f>Table1[[#This Row],[profit /loss ]]/Table1[[#This Row],[budget_x]]</f>
        <v>4.822038118226601</v>
      </c>
      <c r="L1803" t="str" cm="1">
        <f t="array" ref="L1803">_xlfn.IFS(Table1[[#This Row],[score]]&gt;70,"high",Table1[[#This Row],[score]]&gt;50,"medium",Table1[[#This Row],[score]]&lt;=50,"low")</f>
        <v>high</v>
      </c>
    </row>
    <row r="1804" spans="1:12" x14ac:dyDescent="0.3">
      <c r="A1804" t="s">
        <v>1799</v>
      </c>
      <c r="B1804" s="1">
        <v>38841</v>
      </c>
      <c r="C1804">
        <v>67</v>
      </c>
      <c r="D1804" t="s">
        <v>9</v>
      </c>
      <c r="E1804" t="s">
        <v>10</v>
      </c>
      <c r="F1804">
        <v>150000000</v>
      </c>
      <c r="G1804">
        <v>399387745</v>
      </c>
      <c r="H1804" t="s">
        <v>11</v>
      </c>
      <c r="I1804">
        <f>YEAR(Table1[[#This Row],[date]])</f>
        <v>2006</v>
      </c>
      <c r="J1804">
        <f>Table1[[#This Row],[revenue]]-Table1[[#This Row],[budget_x]]</f>
        <v>249387745</v>
      </c>
      <c r="K1804" s="7">
        <f>Table1[[#This Row],[profit /loss ]]/Table1[[#This Row],[budget_x]]</f>
        <v>1.6625849666666668</v>
      </c>
      <c r="L1804" t="str" cm="1">
        <f t="array" ref="L1804">_xlfn.IFS(Table1[[#This Row],[score]]&gt;70,"high",Table1[[#This Row],[score]]&gt;50,"medium",Table1[[#This Row],[score]]&lt;=50,"low")</f>
        <v>medium</v>
      </c>
    </row>
    <row r="1805" spans="1:12" x14ac:dyDescent="0.3">
      <c r="A1805" t="s">
        <v>1800</v>
      </c>
      <c r="B1805" s="1">
        <v>44812</v>
      </c>
      <c r="C1805">
        <v>70</v>
      </c>
      <c r="D1805" t="s">
        <v>9</v>
      </c>
      <c r="E1805" t="s">
        <v>15</v>
      </c>
      <c r="F1805">
        <v>95240000</v>
      </c>
      <c r="G1805">
        <v>570086135.39999998</v>
      </c>
      <c r="H1805" t="s">
        <v>72</v>
      </c>
      <c r="I1805">
        <f>YEAR(Table1[[#This Row],[date]])</f>
        <v>2022</v>
      </c>
      <c r="J1805">
        <f>Table1[[#This Row],[revenue]]-Table1[[#This Row],[budget_x]]</f>
        <v>474846135.39999998</v>
      </c>
      <c r="K1805" s="7">
        <f>Table1[[#This Row],[profit /loss ]]/Table1[[#This Row],[budget_x]]</f>
        <v>4.9857847060058793</v>
      </c>
      <c r="L1805" t="str" cm="1">
        <f t="array" ref="L1805">_xlfn.IFS(Table1[[#This Row],[score]]&gt;70,"high",Table1[[#This Row],[score]]&gt;50,"medium",Table1[[#This Row],[score]]&lt;=50,"low")</f>
        <v>medium</v>
      </c>
    </row>
    <row r="1806" spans="1:12" x14ac:dyDescent="0.3">
      <c r="A1806" t="s">
        <v>1801</v>
      </c>
      <c r="B1806" s="1">
        <v>39694</v>
      </c>
      <c r="C1806">
        <v>73</v>
      </c>
      <c r="D1806" t="s">
        <v>9</v>
      </c>
      <c r="E1806" t="s">
        <v>171</v>
      </c>
      <c r="F1806">
        <v>6500000</v>
      </c>
      <c r="G1806">
        <v>1100000</v>
      </c>
      <c r="H1806" t="s">
        <v>184</v>
      </c>
      <c r="I1806">
        <f>YEAR(Table1[[#This Row],[date]])</f>
        <v>2008</v>
      </c>
      <c r="J1806">
        <f>Table1[[#This Row],[revenue]]-Table1[[#This Row],[budget_x]]</f>
        <v>-5400000</v>
      </c>
      <c r="K1806" s="7">
        <f>Table1[[#This Row],[profit /loss ]]/Table1[[#This Row],[budget_x]]</f>
        <v>-0.83076923076923082</v>
      </c>
      <c r="L1806" t="str" cm="1">
        <f t="array" ref="L1806">_xlfn.IFS(Table1[[#This Row],[score]]&gt;70,"high",Table1[[#This Row],[score]]&gt;50,"medium",Table1[[#This Row],[score]]&lt;=50,"low")</f>
        <v>high</v>
      </c>
    </row>
    <row r="1807" spans="1:12" x14ac:dyDescent="0.3">
      <c r="A1807" t="s">
        <v>1802</v>
      </c>
      <c r="B1807" s="1">
        <v>44497</v>
      </c>
      <c r="C1807">
        <v>70</v>
      </c>
      <c r="D1807" t="s">
        <v>9</v>
      </c>
      <c r="E1807" t="s">
        <v>368</v>
      </c>
      <c r="F1807">
        <v>29296922</v>
      </c>
      <c r="G1807">
        <v>7230000</v>
      </c>
      <c r="H1807" t="s">
        <v>369</v>
      </c>
      <c r="I1807">
        <f>YEAR(Table1[[#This Row],[date]])</f>
        <v>2021</v>
      </c>
      <c r="J1807">
        <f>Table1[[#This Row],[revenue]]-Table1[[#This Row],[budget_x]]</f>
        <v>-22066922</v>
      </c>
      <c r="K1807" s="7">
        <f>Table1[[#This Row],[profit /loss ]]/Table1[[#This Row],[budget_x]]</f>
        <v>-0.75321639590670997</v>
      </c>
      <c r="L1807" t="str" cm="1">
        <f t="array" ref="L1807">_xlfn.IFS(Table1[[#This Row],[score]]&gt;70,"high",Table1[[#This Row],[score]]&gt;50,"medium",Table1[[#This Row],[score]]&lt;=50,"low")</f>
        <v>medium</v>
      </c>
    </row>
    <row r="1808" spans="1:12" x14ac:dyDescent="0.3">
      <c r="A1808" t="s">
        <v>1803</v>
      </c>
      <c r="B1808" s="1">
        <v>44659</v>
      </c>
      <c r="C1808">
        <v>61</v>
      </c>
      <c r="D1808" t="s">
        <v>9</v>
      </c>
      <c r="E1808" t="s">
        <v>10</v>
      </c>
      <c r="F1808">
        <v>172000000</v>
      </c>
      <c r="G1808">
        <v>558932442.39999998</v>
      </c>
      <c r="H1808" t="s">
        <v>11</v>
      </c>
      <c r="I1808">
        <f>YEAR(Table1[[#This Row],[date]])</f>
        <v>2022</v>
      </c>
      <c r="J1808">
        <f>Table1[[#This Row],[revenue]]-Table1[[#This Row],[budget_x]]</f>
        <v>386932442.39999998</v>
      </c>
      <c r="K1808" s="7">
        <f>Table1[[#This Row],[profit /loss ]]/Table1[[#This Row],[budget_x]]</f>
        <v>2.249607223255814</v>
      </c>
      <c r="L1808" t="str" cm="1">
        <f t="array" ref="L1808">_xlfn.IFS(Table1[[#This Row],[score]]&gt;70,"high",Table1[[#This Row],[score]]&gt;50,"medium",Table1[[#This Row],[score]]&lt;=50,"low")</f>
        <v>medium</v>
      </c>
    </row>
    <row r="1809" spans="1:12" x14ac:dyDescent="0.3">
      <c r="A1809" t="s">
        <v>1804</v>
      </c>
      <c r="B1809" s="1">
        <v>44080</v>
      </c>
      <c r="C1809">
        <v>61</v>
      </c>
      <c r="D1809" t="s">
        <v>9</v>
      </c>
      <c r="E1809" t="s">
        <v>171</v>
      </c>
      <c r="F1809">
        <v>18000000</v>
      </c>
      <c r="G1809">
        <v>136893678.59999999</v>
      </c>
      <c r="H1809" t="s">
        <v>184</v>
      </c>
      <c r="I1809">
        <f>YEAR(Table1[[#This Row],[date]])</f>
        <v>2020</v>
      </c>
      <c r="J1809">
        <f>Table1[[#This Row],[revenue]]-Table1[[#This Row],[budget_x]]</f>
        <v>118893678.59999999</v>
      </c>
      <c r="K1809" s="7">
        <f>Table1[[#This Row],[profit /loss ]]/Table1[[#This Row],[budget_x]]</f>
        <v>6.6052043666666664</v>
      </c>
      <c r="L1809" t="str" cm="1">
        <f t="array" ref="L1809">_xlfn.IFS(Table1[[#This Row],[score]]&gt;70,"high",Table1[[#This Row],[score]]&gt;50,"medium",Table1[[#This Row],[score]]&lt;=50,"low")</f>
        <v>medium</v>
      </c>
    </row>
    <row r="1810" spans="1:12" x14ac:dyDescent="0.3">
      <c r="A1810" t="s">
        <v>1805</v>
      </c>
      <c r="B1810" s="1">
        <v>44356</v>
      </c>
      <c r="C1810">
        <v>60</v>
      </c>
      <c r="D1810" t="s">
        <v>9</v>
      </c>
      <c r="E1810" t="s">
        <v>10</v>
      </c>
      <c r="F1810">
        <v>8600000</v>
      </c>
      <c r="G1810">
        <v>32968648</v>
      </c>
      <c r="H1810" t="s">
        <v>11</v>
      </c>
      <c r="I1810">
        <f>YEAR(Table1[[#This Row],[date]])</f>
        <v>2021</v>
      </c>
      <c r="J1810">
        <f>Table1[[#This Row],[revenue]]-Table1[[#This Row],[budget_x]]</f>
        <v>24368648</v>
      </c>
      <c r="K1810" s="7">
        <f>Table1[[#This Row],[profit /loss ]]/Table1[[#This Row],[budget_x]]</f>
        <v>2.8335637209302327</v>
      </c>
      <c r="L1810" t="str" cm="1">
        <f t="array" ref="L1810">_xlfn.IFS(Table1[[#This Row],[score]]&gt;70,"high",Table1[[#This Row],[score]]&gt;50,"medium",Table1[[#This Row],[score]]&lt;=50,"low")</f>
        <v>medium</v>
      </c>
    </row>
    <row r="1811" spans="1:12" x14ac:dyDescent="0.3">
      <c r="A1811" t="s">
        <v>1806</v>
      </c>
      <c r="B1811" s="1">
        <v>44593</v>
      </c>
      <c r="C1811">
        <v>65</v>
      </c>
      <c r="D1811" t="s">
        <v>9</v>
      </c>
      <c r="E1811" t="s">
        <v>10</v>
      </c>
      <c r="F1811">
        <v>7000000</v>
      </c>
      <c r="G1811">
        <v>245194227</v>
      </c>
      <c r="H1811" t="s">
        <v>11</v>
      </c>
      <c r="I1811">
        <f>YEAR(Table1[[#This Row],[date]])</f>
        <v>2022</v>
      </c>
      <c r="J1811">
        <f>Table1[[#This Row],[revenue]]-Table1[[#This Row],[budget_x]]</f>
        <v>238194227</v>
      </c>
      <c r="K1811" s="7">
        <f>Table1[[#This Row],[profit /loss ]]/Table1[[#This Row],[budget_x]]</f>
        <v>34.027746714285712</v>
      </c>
      <c r="L1811" t="str" cm="1">
        <f t="array" ref="L1811">_xlfn.IFS(Table1[[#This Row],[score]]&gt;70,"high",Table1[[#This Row],[score]]&gt;50,"medium",Table1[[#This Row],[score]]&lt;=50,"low")</f>
        <v>medium</v>
      </c>
    </row>
    <row r="1812" spans="1:12" x14ac:dyDescent="0.3">
      <c r="A1812" t="s">
        <v>1807</v>
      </c>
      <c r="B1812" s="1">
        <v>38190</v>
      </c>
      <c r="C1812">
        <v>69</v>
      </c>
      <c r="D1812" t="s">
        <v>9</v>
      </c>
      <c r="E1812" t="s">
        <v>10</v>
      </c>
      <c r="F1812">
        <v>105000000</v>
      </c>
      <c r="G1812">
        <v>348629585</v>
      </c>
      <c r="H1812" t="s">
        <v>11</v>
      </c>
      <c r="I1812">
        <f>YEAR(Table1[[#This Row],[date]])</f>
        <v>2004</v>
      </c>
      <c r="J1812">
        <f>Table1[[#This Row],[revenue]]-Table1[[#This Row],[budget_x]]</f>
        <v>243629585</v>
      </c>
      <c r="K1812" s="7">
        <f>Table1[[#This Row],[profit /loss ]]/Table1[[#This Row],[budget_x]]</f>
        <v>2.320281761904762</v>
      </c>
      <c r="L1812" t="str" cm="1">
        <f t="array" ref="L1812">_xlfn.IFS(Table1[[#This Row],[score]]&gt;70,"high",Table1[[#This Row],[score]]&gt;50,"medium",Table1[[#This Row],[score]]&lt;=50,"low")</f>
        <v>medium</v>
      </c>
    </row>
    <row r="1813" spans="1:12" x14ac:dyDescent="0.3">
      <c r="A1813" t="s">
        <v>1808</v>
      </c>
      <c r="B1813" s="1">
        <v>44476</v>
      </c>
      <c r="C1813">
        <v>59</v>
      </c>
      <c r="D1813" t="s">
        <v>9</v>
      </c>
      <c r="E1813" t="s">
        <v>15</v>
      </c>
      <c r="F1813">
        <v>158740000</v>
      </c>
      <c r="G1813">
        <v>297572432</v>
      </c>
      <c r="H1813" t="s">
        <v>52</v>
      </c>
      <c r="I1813">
        <f>YEAR(Table1[[#This Row],[date]])</f>
        <v>2021</v>
      </c>
      <c r="J1813">
        <f>Table1[[#This Row],[revenue]]-Table1[[#This Row],[budget_x]]</f>
        <v>138832432</v>
      </c>
      <c r="K1813" s="7">
        <f>Table1[[#This Row],[profit /loss ]]/Table1[[#This Row],[budget_x]]</f>
        <v>0.87459009701398516</v>
      </c>
      <c r="L1813" t="str" cm="1">
        <f t="array" ref="L1813">_xlfn.IFS(Table1[[#This Row],[score]]&gt;70,"high",Table1[[#This Row],[score]]&gt;50,"medium",Table1[[#This Row],[score]]&lt;=50,"low")</f>
        <v>medium</v>
      </c>
    </row>
    <row r="1814" spans="1:12" x14ac:dyDescent="0.3">
      <c r="A1814" t="s">
        <v>1809</v>
      </c>
      <c r="B1814" s="1">
        <v>36161</v>
      </c>
      <c r="C1814">
        <v>60</v>
      </c>
      <c r="D1814" t="s">
        <v>9</v>
      </c>
      <c r="E1814" t="s">
        <v>15</v>
      </c>
      <c r="F1814">
        <v>73800000</v>
      </c>
      <c r="G1814">
        <v>346352260.60000002</v>
      </c>
      <c r="H1814" t="s">
        <v>34</v>
      </c>
      <c r="I1814">
        <f>YEAR(Table1[[#This Row],[date]])</f>
        <v>1999</v>
      </c>
      <c r="J1814">
        <f>Table1[[#This Row],[revenue]]-Table1[[#This Row],[budget_x]]</f>
        <v>272552260.60000002</v>
      </c>
      <c r="K1814" s="7">
        <f>Table1[[#This Row],[profit /loss ]]/Table1[[#This Row],[budget_x]]</f>
        <v>3.6931200623306237</v>
      </c>
      <c r="L1814" t="str" cm="1">
        <f t="array" ref="L1814">_xlfn.IFS(Table1[[#This Row],[score]]&gt;70,"high",Table1[[#This Row],[score]]&gt;50,"medium",Table1[[#This Row],[score]]&lt;=50,"low")</f>
        <v>medium</v>
      </c>
    </row>
    <row r="1815" spans="1:12" x14ac:dyDescent="0.3">
      <c r="A1815" t="s">
        <v>1810</v>
      </c>
      <c r="B1815" s="1">
        <v>39422</v>
      </c>
      <c r="C1815">
        <v>60</v>
      </c>
      <c r="D1815" t="s">
        <v>9</v>
      </c>
      <c r="E1815" t="s">
        <v>10</v>
      </c>
      <c r="F1815">
        <v>150000000</v>
      </c>
      <c r="G1815">
        <v>287594577</v>
      </c>
      <c r="H1815" t="s">
        <v>11</v>
      </c>
      <c r="I1815">
        <f>YEAR(Table1[[#This Row],[date]])</f>
        <v>2007</v>
      </c>
      <c r="J1815">
        <f>Table1[[#This Row],[revenue]]-Table1[[#This Row],[budget_x]]</f>
        <v>137594577</v>
      </c>
      <c r="K1815" s="7">
        <f>Table1[[#This Row],[profit /loss ]]/Table1[[#This Row],[budget_x]]</f>
        <v>0.91729718000000005</v>
      </c>
      <c r="L1815" t="str" cm="1">
        <f t="array" ref="L1815">_xlfn.IFS(Table1[[#This Row],[score]]&gt;70,"high",Table1[[#This Row],[score]]&gt;50,"medium",Table1[[#This Row],[score]]&lt;=50,"low")</f>
        <v>medium</v>
      </c>
    </row>
    <row r="1816" spans="1:12" x14ac:dyDescent="0.3">
      <c r="A1816" t="s">
        <v>1811</v>
      </c>
      <c r="B1816" s="1">
        <v>44843</v>
      </c>
      <c r="C1816">
        <v>76</v>
      </c>
      <c r="D1816" t="s">
        <v>9</v>
      </c>
      <c r="E1816" t="s">
        <v>10</v>
      </c>
      <c r="F1816">
        <v>60800000</v>
      </c>
      <c r="G1816">
        <v>403954482.39999998</v>
      </c>
      <c r="H1816" t="s">
        <v>30</v>
      </c>
      <c r="I1816">
        <f>YEAR(Table1[[#This Row],[date]])</f>
        <v>2022</v>
      </c>
      <c r="J1816">
        <f>Table1[[#This Row],[revenue]]-Table1[[#This Row],[budget_x]]</f>
        <v>343154482.39999998</v>
      </c>
      <c r="K1816" s="7">
        <f>Table1[[#This Row],[profit /loss ]]/Table1[[#This Row],[budget_x]]</f>
        <v>5.6439881973684205</v>
      </c>
      <c r="L1816" t="str" cm="1">
        <f t="array" ref="L1816">_xlfn.IFS(Table1[[#This Row],[score]]&gt;70,"high",Table1[[#This Row],[score]]&gt;50,"medium",Table1[[#This Row],[score]]&lt;=50,"low")</f>
        <v>high</v>
      </c>
    </row>
    <row r="1817" spans="1:12" x14ac:dyDescent="0.3">
      <c r="A1817" t="s">
        <v>1812</v>
      </c>
      <c r="B1817" s="1">
        <v>44701</v>
      </c>
      <c r="C1817">
        <v>55</v>
      </c>
      <c r="D1817" t="s">
        <v>9</v>
      </c>
      <c r="E1817" t="s">
        <v>10</v>
      </c>
      <c r="F1817">
        <v>5220017.8</v>
      </c>
      <c r="G1817">
        <v>2118582</v>
      </c>
      <c r="H1817" t="s">
        <v>11</v>
      </c>
      <c r="I1817">
        <f>YEAR(Table1[[#This Row],[date]])</f>
        <v>2022</v>
      </c>
      <c r="J1817">
        <f>Table1[[#This Row],[revenue]]-Table1[[#This Row],[budget_x]]</f>
        <v>-3101435.8</v>
      </c>
      <c r="K1817" s="7">
        <f>Table1[[#This Row],[profit /loss ]]/Table1[[#This Row],[budget_x]]</f>
        <v>-0.594142763267972</v>
      </c>
      <c r="L1817" t="str" cm="1">
        <f t="array" ref="L1817">_xlfn.IFS(Table1[[#This Row],[score]]&gt;70,"high",Table1[[#This Row],[score]]&gt;50,"medium",Table1[[#This Row],[score]]&lt;=50,"low")</f>
        <v>medium</v>
      </c>
    </row>
    <row r="1818" spans="1:12" x14ac:dyDescent="0.3">
      <c r="A1818" t="s">
        <v>1813</v>
      </c>
      <c r="B1818" s="1">
        <v>39093</v>
      </c>
      <c r="C1818">
        <v>79</v>
      </c>
      <c r="D1818" t="s">
        <v>9</v>
      </c>
      <c r="E1818" t="s">
        <v>10</v>
      </c>
      <c r="F1818">
        <v>55000000</v>
      </c>
      <c r="G1818">
        <v>307311093</v>
      </c>
      <c r="H1818" t="s">
        <v>11</v>
      </c>
      <c r="I1818">
        <f>YEAR(Table1[[#This Row],[date]])</f>
        <v>2007</v>
      </c>
      <c r="J1818">
        <f>Table1[[#This Row],[revenue]]-Table1[[#This Row],[budget_x]]</f>
        <v>252311093</v>
      </c>
      <c r="K1818" s="7">
        <f>Table1[[#This Row],[profit /loss ]]/Table1[[#This Row],[budget_x]]</f>
        <v>4.5874744181818183</v>
      </c>
      <c r="L1818" t="str" cm="1">
        <f t="array" ref="L1818">_xlfn.IFS(Table1[[#This Row],[score]]&gt;70,"high",Table1[[#This Row],[score]]&gt;50,"medium",Table1[[#This Row],[score]]&lt;=50,"low")</f>
        <v>high</v>
      </c>
    </row>
    <row r="1819" spans="1:12" x14ac:dyDescent="0.3">
      <c r="A1819" t="s">
        <v>1814</v>
      </c>
      <c r="B1819" s="1">
        <v>39738</v>
      </c>
      <c r="C1819">
        <v>55</v>
      </c>
      <c r="D1819" t="s">
        <v>9</v>
      </c>
      <c r="E1819" t="s">
        <v>15</v>
      </c>
      <c r="F1819">
        <v>127800000</v>
      </c>
      <c r="G1819">
        <v>578598408</v>
      </c>
      <c r="H1819" t="s">
        <v>52</v>
      </c>
      <c r="I1819">
        <f>YEAR(Table1[[#This Row],[date]])</f>
        <v>2008</v>
      </c>
      <c r="J1819">
        <f>Table1[[#This Row],[revenue]]-Table1[[#This Row],[budget_x]]</f>
        <v>450798408</v>
      </c>
      <c r="K1819" s="7">
        <f>Table1[[#This Row],[profit /loss ]]/Table1[[#This Row],[budget_x]]</f>
        <v>3.5273740845070423</v>
      </c>
      <c r="L1819" t="str" cm="1">
        <f t="array" ref="L1819">_xlfn.IFS(Table1[[#This Row],[score]]&gt;70,"high",Table1[[#This Row],[score]]&gt;50,"medium",Table1[[#This Row],[score]]&lt;=50,"low")</f>
        <v>medium</v>
      </c>
    </row>
    <row r="1820" spans="1:12" x14ac:dyDescent="0.3">
      <c r="A1820" t="s">
        <v>1815</v>
      </c>
      <c r="B1820" s="1">
        <v>43966</v>
      </c>
      <c r="C1820">
        <v>61</v>
      </c>
      <c r="D1820" t="s">
        <v>9</v>
      </c>
      <c r="E1820" t="s">
        <v>10</v>
      </c>
      <c r="F1820">
        <v>87400000</v>
      </c>
      <c r="G1820">
        <v>429853402</v>
      </c>
      <c r="H1820" t="s">
        <v>17</v>
      </c>
      <c r="I1820">
        <f>YEAR(Table1[[#This Row],[date]])</f>
        <v>2020</v>
      </c>
      <c r="J1820">
        <f>Table1[[#This Row],[revenue]]-Table1[[#This Row],[budget_x]]</f>
        <v>342453402</v>
      </c>
      <c r="K1820" s="7">
        <f>Table1[[#This Row],[profit /loss ]]/Table1[[#This Row],[budget_x]]</f>
        <v>3.9182311441647597</v>
      </c>
      <c r="L1820" t="str" cm="1">
        <f t="array" ref="L1820">_xlfn.IFS(Table1[[#This Row],[score]]&gt;70,"high",Table1[[#This Row],[score]]&gt;50,"medium",Table1[[#This Row],[score]]&lt;=50,"low")</f>
        <v>medium</v>
      </c>
    </row>
    <row r="1821" spans="1:12" x14ac:dyDescent="0.3">
      <c r="A1821" t="s">
        <v>1816</v>
      </c>
      <c r="B1821" s="1">
        <v>40640</v>
      </c>
      <c r="C1821">
        <v>62</v>
      </c>
      <c r="D1821" t="s">
        <v>9</v>
      </c>
      <c r="E1821" t="s">
        <v>10</v>
      </c>
      <c r="F1821">
        <v>75000000</v>
      </c>
      <c r="G1821">
        <v>89758389</v>
      </c>
      <c r="H1821" t="s">
        <v>11</v>
      </c>
      <c r="I1821">
        <f>YEAR(Table1[[#This Row],[date]])</f>
        <v>2011</v>
      </c>
      <c r="J1821">
        <f>Table1[[#This Row],[revenue]]-Table1[[#This Row],[budget_x]]</f>
        <v>14758389</v>
      </c>
      <c r="K1821" s="7">
        <f>Table1[[#This Row],[profit /loss ]]/Table1[[#This Row],[budget_x]]</f>
        <v>0.19677852000000001</v>
      </c>
      <c r="L1821" t="str" cm="1">
        <f t="array" ref="L1821">_xlfn.IFS(Table1[[#This Row],[score]]&gt;70,"high",Table1[[#This Row],[score]]&gt;50,"medium",Table1[[#This Row],[score]]&lt;=50,"low")</f>
        <v>medium</v>
      </c>
    </row>
    <row r="1822" spans="1:12" x14ac:dyDescent="0.3">
      <c r="A1822" t="s">
        <v>1817</v>
      </c>
      <c r="B1822" s="1">
        <v>40965</v>
      </c>
      <c r="C1822">
        <v>62</v>
      </c>
      <c r="D1822" t="s">
        <v>9</v>
      </c>
      <c r="E1822" t="s">
        <v>69</v>
      </c>
      <c r="F1822">
        <v>130600000</v>
      </c>
      <c r="G1822">
        <v>402321619.80000001</v>
      </c>
      <c r="H1822" t="s">
        <v>143</v>
      </c>
      <c r="I1822">
        <f>YEAR(Table1[[#This Row],[date]])</f>
        <v>2012</v>
      </c>
      <c r="J1822">
        <f>Table1[[#This Row],[revenue]]-Table1[[#This Row],[budget_x]]</f>
        <v>271721619.80000001</v>
      </c>
      <c r="K1822" s="7">
        <f>Table1[[#This Row],[profit /loss ]]/Table1[[#This Row],[budget_x]]</f>
        <v>2.0805637044410412</v>
      </c>
      <c r="L1822" t="str" cm="1">
        <f t="array" ref="L1822">_xlfn.IFS(Table1[[#This Row],[score]]&gt;70,"high",Table1[[#This Row],[score]]&gt;50,"medium",Table1[[#This Row],[score]]&lt;=50,"low")</f>
        <v>medium</v>
      </c>
    </row>
    <row r="1823" spans="1:12" x14ac:dyDescent="0.3">
      <c r="A1823" t="s">
        <v>1818</v>
      </c>
      <c r="B1823" s="1">
        <v>43644</v>
      </c>
      <c r="C1823">
        <v>58</v>
      </c>
      <c r="D1823" t="s">
        <v>9</v>
      </c>
      <c r="E1823" t="s">
        <v>10</v>
      </c>
      <c r="F1823">
        <v>134000000</v>
      </c>
      <c r="G1823">
        <v>567719433.79999995</v>
      </c>
      <c r="H1823" t="s">
        <v>17</v>
      </c>
      <c r="I1823">
        <f>YEAR(Table1[[#This Row],[date]])</f>
        <v>2019</v>
      </c>
      <c r="J1823">
        <f>Table1[[#This Row],[revenue]]-Table1[[#This Row],[budget_x]]</f>
        <v>433719433.79999995</v>
      </c>
      <c r="K1823" s="7">
        <f>Table1[[#This Row],[profit /loss ]]/Table1[[#This Row],[budget_x]]</f>
        <v>3.236712192537313</v>
      </c>
      <c r="L1823" t="str" cm="1">
        <f t="array" ref="L1823">_xlfn.IFS(Table1[[#This Row],[score]]&gt;70,"high",Table1[[#This Row],[score]]&gt;50,"medium",Table1[[#This Row],[score]]&lt;=50,"low")</f>
        <v>medium</v>
      </c>
    </row>
    <row r="1824" spans="1:12" x14ac:dyDescent="0.3">
      <c r="A1824" t="s">
        <v>1819</v>
      </c>
      <c r="B1824" s="1">
        <v>41151</v>
      </c>
      <c r="C1824">
        <v>63</v>
      </c>
      <c r="D1824" t="s">
        <v>9</v>
      </c>
      <c r="E1824" t="s">
        <v>10</v>
      </c>
      <c r="F1824">
        <v>100000000</v>
      </c>
      <c r="G1824">
        <v>311979256</v>
      </c>
      <c r="H1824" t="s">
        <v>11</v>
      </c>
      <c r="I1824">
        <f>YEAR(Table1[[#This Row],[date]])</f>
        <v>2012</v>
      </c>
      <c r="J1824">
        <f>Table1[[#This Row],[revenue]]-Table1[[#This Row],[budget_x]]</f>
        <v>211979256</v>
      </c>
      <c r="K1824" s="7">
        <f>Table1[[#This Row],[profit /loss ]]/Table1[[#This Row],[budget_x]]</f>
        <v>2.11979256</v>
      </c>
      <c r="L1824" t="str" cm="1">
        <f t="array" ref="L1824">_xlfn.IFS(Table1[[#This Row],[score]]&gt;70,"high",Table1[[#This Row],[score]]&gt;50,"medium",Table1[[#This Row],[score]]&lt;=50,"low")</f>
        <v>medium</v>
      </c>
    </row>
    <row r="1825" spans="1:12" x14ac:dyDescent="0.3">
      <c r="A1825" t="s">
        <v>1820</v>
      </c>
      <c r="B1825" s="1">
        <v>41795</v>
      </c>
      <c r="C1825">
        <v>76</v>
      </c>
      <c r="D1825" t="s">
        <v>9</v>
      </c>
      <c r="E1825" t="s">
        <v>10</v>
      </c>
      <c r="F1825">
        <v>178000000</v>
      </c>
      <c r="G1825">
        <v>367028980</v>
      </c>
      <c r="H1825" t="s">
        <v>11</v>
      </c>
      <c r="I1825">
        <f>YEAR(Table1[[#This Row],[date]])</f>
        <v>2014</v>
      </c>
      <c r="J1825">
        <f>Table1[[#This Row],[revenue]]-Table1[[#This Row],[budget_x]]</f>
        <v>189028980</v>
      </c>
      <c r="K1825" s="7">
        <f>Table1[[#This Row],[profit /loss ]]/Table1[[#This Row],[budget_x]]</f>
        <v>1.0619605617977528</v>
      </c>
      <c r="L1825" t="str" cm="1">
        <f t="array" ref="L1825">_xlfn.IFS(Table1[[#This Row],[score]]&gt;70,"high",Table1[[#This Row],[score]]&gt;50,"medium",Table1[[#This Row],[score]]&lt;=50,"low")</f>
        <v>high</v>
      </c>
    </row>
    <row r="1826" spans="1:12" x14ac:dyDescent="0.3">
      <c r="A1826" t="s">
        <v>1821</v>
      </c>
      <c r="B1826" s="1">
        <v>44673</v>
      </c>
      <c r="C1826">
        <v>61</v>
      </c>
      <c r="D1826" t="s">
        <v>9</v>
      </c>
      <c r="E1826" t="s">
        <v>15</v>
      </c>
      <c r="F1826">
        <v>146500000</v>
      </c>
      <c r="G1826">
        <v>321770184.60000002</v>
      </c>
      <c r="H1826" t="s">
        <v>52</v>
      </c>
      <c r="I1826">
        <f>YEAR(Table1[[#This Row],[date]])</f>
        <v>2022</v>
      </c>
      <c r="J1826">
        <f>Table1[[#This Row],[revenue]]-Table1[[#This Row],[budget_x]]</f>
        <v>175270184.60000002</v>
      </c>
      <c r="K1826" s="7">
        <f>Table1[[#This Row],[profit /loss ]]/Table1[[#This Row],[budget_x]]</f>
        <v>1.1963835126279865</v>
      </c>
      <c r="L1826" t="str" cm="1">
        <f t="array" ref="L1826">_xlfn.IFS(Table1[[#This Row],[score]]&gt;70,"high",Table1[[#This Row],[score]]&gt;50,"medium",Table1[[#This Row],[score]]&lt;=50,"low")</f>
        <v>medium</v>
      </c>
    </row>
    <row r="1827" spans="1:12" x14ac:dyDescent="0.3">
      <c r="A1827" t="s">
        <v>1822</v>
      </c>
      <c r="B1827" s="1">
        <v>37805</v>
      </c>
      <c r="C1827">
        <v>69</v>
      </c>
      <c r="D1827" t="s">
        <v>9</v>
      </c>
      <c r="E1827" t="s">
        <v>10</v>
      </c>
      <c r="F1827">
        <v>60000000</v>
      </c>
      <c r="G1827">
        <v>80767884</v>
      </c>
      <c r="H1827" t="s">
        <v>11</v>
      </c>
      <c r="I1827">
        <f>YEAR(Table1[[#This Row],[date]])</f>
        <v>2003</v>
      </c>
      <c r="J1827">
        <f>Table1[[#This Row],[revenue]]-Table1[[#This Row],[budget_x]]</f>
        <v>20767884</v>
      </c>
      <c r="K1827" s="7">
        <f>Table1[[#This Row],[profit /loss ]]/Table1[[#This Row],[budget_x]]</f>
        <v>0.34613139999999998</v>
      </c>
      <c r="L1827" t="str" cm="1">
        <f t="array" ref="L1827">_xlfn.IFS(Table1[[#This Row],[score]]&gt;70,"high",Table1[[#This Row],[score]]&gt;50,"medium",Table1[[#This Row],[score]]&lt;=50,"low")</f>
        <v>medium</v>
      </c>
    </row>
    <row r="1828" spans="1:12" x14ac:dyDescent="0.3">
      <c r="A1828" t="s">
        <v>1823</v>
      </c>
      <c r="B1828" s="1">
        <v>40751</v>
      </c>
      <c r="C1828">
        <v>74</v>
      </c>
      <c r="D1828" t="s">
        <v>9</v>
      </c>
      <c r="E1828" t="s">
        <v>10</v>
      </c>
      <c r="F1828">
        <v>79500000</v>
      </c>
      <c r="G1828">
        <v>708023892.39999998</v>
      </c>
      <c r="H1828" t="s">
        <v>30</v>
      </c>
      <c r="I1828">
        <f>YEAR(Table1[[#This Row],[date]])</f>
        <v>2011</v>
      </c>
      <c r="J1828">
        <f>Table1[[#This Row],[revenue]]-Table1[[#This Row],[budget_x]]</f>
        <v>628523892.39999998</v>
      </c>
      <c r="K1828" s="7">
        <f>Table1[[#This Row],[profit /loss ]]/Table1[[#This Row],[budget_x]]</f>
        <v>7.9059609106918236</v>
      </c>
      <c r="L1828" t="str" cm="1">
        <f t="array" ref="L1828">_xlfn.IFS(Table1[[#This Row],[score]]&gt;70,"high",Table1[[#This Row],[score]]&gt;50,"medium",Table1[[#This Row],[score]]&lt;=50,"low")</f>
        <v>high</v>
      </c>
    </row>
    <row r="1829" spans="1:12" x14ac:dyDescent="0.3">
      <c r="A1829" t="s">
        <v>1824</v>
      </c>
      <c r="B1829" s="1">
        <v>40246</v>
      </c>
      <c r="C1829">
        <v>72</v>
      </c>
      <c r="D1829" t="s">
        <v>9</v>
      </c>
      <c r="E1829" t="s">
        <v>10</v>
      </c>
      <c r="F1829">
        <v>30400000</v>
      </c>
      <c r="G1829">
        <v>16441438</v>
      </c>
      <c r="H1829" t="s">
        <v>11</v>
      </c>
      <c r="I1829">
        <f>YEAR(Table1[[#This Row],[date]])</f>
        <v>2010</v>
      </c>
      <c r="J1829">
        <f>Table1[[#This Row],[revenue]]-Table1[[#This Row],[budget_x]]</f>
        <v>-13958562</v>
      </c>
      <c r="K1829" s="7">
        <f>Table1[[#This Row],[profit /loss ]]/Table1[[#This Row],[budget_x]]</f>
        <v>-0.45916322368421053</v>
      </c>
      <c r="L1829" t="str" cm="1">
        <f t="array" ref="L1829">_xlfn.IFS(Table1[[#This Row],[score]]&gt;70,"high",Table1[[#This Row],[score]]&gt;50,"medium",Table1[[#This Row],[score]]&lt;=50,"low")</f>
        <v>high</v>
      </c>
    </row>
    <row r="1830" spans="1:12" x14ac:dyDescent="0.3">
      <c r="A1830" t="s">
        <v>1825</v>
      </c>
      <c r="B1830" s="1">
        <v>44699</v>
      </c>
      <c r="C1830">
        <v>73</v>
      </c>
      <c r="D1830" t="s">
        <v>9</v>
      </c>
      <c r="E1830" t="s">
        <v>74</v>
      </c>
      <c r="F1830">
        <v>53600000</v>
      </c>
      <c r="G1830">
        <v>682429959.60000002</v>
      </c>
      <c r="H1830" t="s">
        <v>75</v>
      </c>
      <c r="I1830">
        <f>YEAR(Table1[[#This Row],[date]])</f>
        <v>2022</v>
      </c>
      <c r="J1830">
        <f>Table1[[#This Row],[revenue]]-Table1[[#This Row],[budget_x]]</f>
        <v>628829959.60000002</v>
      </c>
      <c r="K1830" s="7">
        <f>Table1[[#This Row],[profit /loss ]]/Table1[[#This Row],[budget_x]]</f>
        <v>11.731902231343284</v>
      </c>
      <c r="L1830" t="str" cm="1">
        <f t="array" ref="L1830">_xlfn.IFS(Table1[[#This Row],[score]]&gt;70,"high",Table1[[#This Row],[score]]&gt;50,"medium",Table1[[#This Row],[score]]&lt;=50,"low")</f>
        <v>high</v>
      </c>
    </row>
    <row r="1831" spans="1:12" x14ac:dyDescent="0.3">
      <c r="A1831" t="s">
        <v>1826</v>
      </c>
      <c r="B1831" s="1">
        <v>44106</v>
      </c>
      <c r="C1831">
        <v>53</v>
      </c>
      <c r="D1831" t="s">
        <v>9</v>
      </c>
      <c r="E1831" t="s">
        <v>74</v>
      </c>
      <c r="F1831">
        <v>119600000</v>
      </c>
      <c r="G1831">
        <v>362461687.19999999</v>
      </c>
      <c r="H1831" t="s">
        <v>75</v>
      </c>
      <c r="I1831">
        <f>YEAR(Table1[[#This Row],[date]])</f>
        <v>2020</v>
      </c>
      <c r="J1831">
        <f>Table1[[#This Row],[revenue]]-Table1[[#This Row],[budget_x]]</f>
        <v>242861687.19999999</v>
      </c>
      <c r="K1831" s="7">
        <f>Table1[[#This Row],[profit /loss ]]/Table1[[#This Row],[budget_x]]</f>
        <v>2.0306161137123744</v>
      </c>
      <c r="L1831" t="str" cm="1">
        <f t="array" ref="L1831">_xlfn.IFS(Table1[[#This Row],[score]]&gt;70,"high",Table1[[#This Row],[score]]&gt;50,"medium",Table1[[#This Row],[score]]&lt;=50,"low")</f>
        <v>medium</v>
      </c>
    </row>
    <row r="1832" spans="1:12" x14ac:dyDescent="0.3">
      <c r="A1832" t="s">
        <v>1827</v>
      </c>
      <c r="B1832" s="1">
        <v>34361</v>
      </c>
      <c r="C1832">
        <v>49</v>
      </c>
      <c r="D1832" t="s">
        <v>9</v>
      </c>
      <c r="E1832" t="s">
        <v>95</v>
      </c>
      <c r="F1832">
        <v>152200000</v>
      </c>
      <c r="G1832">
        <v>866174577.79999995</v>
      </c>
      <c r="H1832" t="s">
        <v>96</v>
      </c>
      <c r="I1832">
        <f>YEAR(Table1[[#This Row],[date]])</f>
        <v>1994</v>
      </c>
      <c r="J1832">
        <f>Table1[[#This Row],[revenue]]-Table1[[#This Row],[budget_x]]</f>
        <v>713974577.79999995</v>
      </c>
      <c r="K1832" s="7">
        <f>Table1[[#This Row],[profit /loss ]]/Table1[[#This Row],[budget_x]]</f>
        <v>4.6910287634691192</v>
      </c>
      <c r="L1832" t="str" cm="1">
        <f t="array" ref="L1832">_xlfn.IFS(Table1[[#This Row],[score]]&gt;70,"high",Table1[[#This Row],[score]]&gt;50,"medium",Table1[[#This Row],[score]]&lt;=50,"low")</f>
        <v>low</v>
      </c>
    </row>
    <row r="1833" spans="1:12" x14ac:dyDescent="0.3">
      <c r="A1833" t="s">
        <v>1828</v>
      </c>
      <c r="B1833" s="1">
        <v>44771</v>
      </c>
      <c r="C1833">
        <v>80</v>
      </c>
      <c r="D1833" t="s">
        <v>9</v>
      </c>
      <c r="E1833" t="s">
        <v>10</v>
      </c>
      <c r="F1833">
        <v>55000000</v>
      </c>
      <c r="G1833">
        <v>276620676.60000002</v>
      </c>
      <c r="H1833" t="s">
        <v>17</v>
      </c>
      <c r="I1833">
        <f>YEAR(Table1[[#This Row],[date]])</f>
        <v>2022</v>
      </c>
      <c r="J1833">
        <f>Table1[[#This Row],[revenue]]-Table1[[#This Row],[budget_x]]</f>
        <v>221620676.60000002</v>
      </c>
      <c r="K1833" s="7">
        <f>Table1[[#This Row],[profit /loss ]]/Table1[[#This Row],[budget_x]]</f>
        <v>4.0294668472727277</v>
      </c>
      <c r="L1833" t="str" cm="1">
        <f t="array" ref="L1833">_xlfn.IFS(Table1[[#This Row],[score]]&gt;70,"high",Table1[[#This Row],[score]]&gt;50,"medium",Table1[[#This Row],[score]]&lt;=50,"low")</f>
        <v>high</v>
      </c>
    </row>
    <row r="1834" spans="1:12" x14ac:dyDescent="0.3">
      <c r="A1834" t="s">
        <v>1829</v>
      </c>
      <c r="B1834" s="1">
        <v>44927</v>
      </c>
      <c r="C1834">
        <v>56</v>
      </c>
      <c r="D1834" t="s">
        <v>9</v>
      </c>
      <c r="E1834" t="s">
        <v>10</v>
      </c>
      <c r="F1834">
        <v>115000000</v>
      </c>
      <c r="G1834">
        <v>604531768.39999998</v>
      </c>
      <c r="H1834" t="s">
        <v>11</v>
      </c>
      <c r="I1834">
        <f>YEAR(Table1[[#This Row],[date]])</f>
        <v>2023</v>
      </c>
      <c r="J1834">
        <f>Table1[[#This Row],[revenue]]-Table1[[#This Row],[budget_x]]</f>
        <v>489531768.39999998</v>
      </c>
      <c r="K1834" s="7">
        <f>Table1[[#This Row],[profit /loss ]]/Table1[[#This Row],[budget_x]]</f>
        <v>4.2567979860869567</v>
      </c>
      <c r="L1834" t="str" cm="1">
        <f t="array" ref="L1834">_xlfn.IFS(Table1[[#This Row],[score]]&gt;70,"high",Table1[[#This Row],[score]]&gt;50,"medium",Table1[[#This Row],[score]]&lt;=50,"low")</f>
        <v>medium</v>
      </c>
    </row>
    <row r="1835" spans="1:12" x14ac:dyDescent="0.3">
      <c r="A1835" t="s">
        <v>1830</v>
      </c>
      <c r="B1835" s="1">
        <v>33402</v>
      </c>
      <c r="C1835">
        <v>78</v>
      </c>
      <c r="D1835" t="s">
        <v>9</v>
      </c>
      <c r="E1835" t="s">
        <v>69</v>
      </c>
      <c r="F1835">
        <v>6900000</v>
      </c>
      <c r="G1835">
        <v>4493017</v>
      </c>
      <c r="H1835" t="s">
        <v>11</v>
      </c>
      <c r="I1835">
        <f>YEAR(Table1[[#This Row],[date]])</f>
        <v>1991</v>
      </c>
      <c r="J1835">
        <f>Table1[[#This Row],[revenue]]-Table1[[#This Row],[budget_x]]</f>
        <v>-2406983</v>
      </c>
      <c r="K1835" s="7">
        <f>Table1[[#This Row],[profit /loss ]]/Table1[[#This Row],[budget_x]]</f>
        <v>-0.34883811594202896</v>
      </c>
      <c r="L1835" t="str" cm="1">
        <f t="array" ref="L1835">_xlfn.IFS(Table1[[#This Row],[score]]&gt;70,"high",Table1[[#This Row],[score]]&gt;50,"medium",Table1[[#This Row],[score]]&lt;=50,"low")</f>
        <v>high</v>
      </c>
    </row>
    <row r="1836" spans="1:12" x14ac:dyDescent="0.3">
      <c r="A1836" t="s">
        <v>1831</v>
      </c>
      <c r="B1836" s="1">
        <v>31976</v>
      </c>
      <c r="C1836">
        <v>71</v>
      </c>
      <c r="D1836" t="s">
        <v>9</v>
      </c>
      <c r="E1836" t="s">
        <v>69</v>
      </c>
      <c r="F1836">
        <v>82840000</v>
      </c>
      <c r="G1836">
        <v>248933961.19999999</v>
      </c>
      <c r="H1836" t="s">
        <v>143</v>
      </c>
      <c r="I1836">
        <f>YEAR(Table1[[#This Row],[date]])</f>
        <v>1987</v>
      </c>
      <c r="J1836">
        <f>Table1[[#This Row],[revenue]]-Table1[[#This Row],[budget_x]]</f>
        <v>166093961.19999999</v>
      </c>
      <c r="K1836" s="7">
        <f>Table1[[#This Row],[profit /loss ]]/Table1[[#This Row],[budget_x]]</f>
        <v>2.0049971173346206</v>
      </c>
      <c r="L1836" t="str" cm="1">
        <f t="array" ref="L1836">_xlfn.IFS(Table1[[#This Row],[score]]&gt;70,"high",Table1[[#This Row],[score]]&gt;50,"medium",Table1[[#This Row],[score]]&lt;=50,"low")</f>
        <v>high</v>
      </c>
    </row>
    <row r="1837" spans="1:12" x14ac:dyDescent="0.3">
      <c r="A1837" t="s">
        <v>1832</v>
      </c>
      <c r="B1837" s="1">
        <v>38988</v>
      </c>
      <c r="C1837">
        <v>55</v>
      </c>
      <c r="D1837" t="s">
        <v>9</v>
      </c>
      <c r="E1837" t="s">
        <v>10</v>
      </c>
      <c r="F1837">
        <v>80000000</v>
      </c>
      <c r="G1837">
        <v>99010667</v>
      </c>
      <c r="H1837" t="s">
        <v>11</v>
      </c>
      <c r="I1837">
        <f>YEAR(Table1[[#This Row],[date]])</f>
        <v>2006</v>
      </c>
      <c r="J1837">
        <f>Table1[[#This Row],[revenue]]-Table1[[#This Row],[budget_x]]</f>
        <v>19010667</v>
      </c>
      <c r="K1837" s="7">
        <f>Table1[[#This Row],[profit /loss ]]/Table1[[#This Row],[budget_x]]</f>
        <v>0.23763333750000001</v>
      </c>
      <c r="L1837" t="str" cm="1">
        <f t="array" ref="L1837">_xlfn.IFS(Table1[[#This Row],[score]]&gt;70,"high",Table1[[#This Row],[score]]&gt;50,"medium",Table1[[#This Row],[score]]&lt;=50,"low")</f>
        <v>medium</v>
      </c>
    </row>
    <row r="1838" spans="1:12" x14ac:dyDescent="0.3">
      <c r="A1838" t="s">
        <v>1833</v>
      </c>
      <c r="B1838" s="1">
        <v>40477</v>
      </c>
      <c r="C1838">
        <v>60</v>
      </c>
      <c r="D1838" t="s">
        <v>9</v>
      </c>
      <c r="E1838" t="s">
        <v>10</v>
      </c>
      <c r="F1838">
        <v>17000000</v>
      </c>
      <c r="G1838">
        <v>133735284</v>
      </c>
      <c r="H1838" t="s">
        <v>11</v>
      </c>
      <c r="I1838">
        <f>YEAR(Table1[[#This Row],[date]])</f>
        <v>2010</v>
      </c>
      <c r="J1838">
        <f>Table1[[#This Row],[revenue]]-Table1[[#This Row],[budget_x]]</f>
        <v>116735284</v>
      </c>
      <c r="K1838" s="7">
        <f>Table1[[#This Row],[profit /loss ]]/Table1[[#This Row],[budget_x]]</f>
        <v>6.8667814117647055</v>
      </c>
      <c r="L1838" t="str" cm="1">
        <f t="array" ref="L1838">_xlfn.IFS(Table1[[#This Row],[score]]&gt;70,"high",Table1[[#This Row],[score]]&gt;50,"medium",Table1[[#This Row],[score]]&lt;=50,"low")</f>
        <v>medium</v>
      </c>
    </row>
    <row r="1839" spans="1:12" x14ac:dyDescent="0.3">
      <c r="A1839" t="s">
        <v>1834</v>
      </c>
      <c r="B1839" s="1">
        <v>41485</v>
      </c>
      <c r="C1839">
        <v>79</v>
      </c>
      <c r="D1839" t="s">
        <v>9</v>
      </c>
      <c r="E1839" t="s">
        <v>10</v>
      </c>
      <c r="F1839">
        <v>3500000</v>
      </c>
      <c r="G1839">
        <v>58191345.399999999</v>
      </c>
      <c r="H1839" t="s">
        <v>17</v>
      </c>
      <c r="I1839">
        <f>YEAR(Table1[[#This Row],[date]])</f>
        <v>2013</v>
      </c>
      <c r="J1839">
        <f>Table1[[#This Row],[revenue]]-Table1[[#This Row],[budget_x]]</f>
        <v>54691345.399999999</v>
      </c>
      <c r="K1839" s="7">
        <f>Table1[[#This Row],[profit /loss ]]/Table1[[#This Row],[budget_x]]</f>
        <v>15.626098685714286</v>
      </c>
      <c r="L1839" t="str" cm="1">
        <f t="array" ref="L1839">_xlfn.IFS(Table1[[#This Row],[score]]&gt;70,"high",Table1[[#This Row],[score]]&gt;50,"medium",Table1[[#This Row],[score]]&lt;=50,"low")</f>
        <v>high</v>
      </c>
    </row>
    <row r="1840" spans="1:12" x14ac:dyDescent="0.3">
      <c r="A1840" t="s">
        <v>1835</v>
      </c>
      <c r="B1840" s="1">
        <v>43971</v>
      </c>
      <c r="C1840">
        <v>82</v>
      </c>
      <c r="D1840" t="s">
        <v>9</v>
      </c>
      <c r="E1840" t="s">
        <v>10</v>
      </c>
      <c r="F1840">
        <v>152800000</v>
      </c>
      <c r="G1840">
        <v>679406442.60000002</v>
      </c>
      <c r="H1840" t="s">
        <v>11</v>
      </c>
      <c r="I1840">
        <f>YEAR(Table1[[#This Row],[date]])</f>
        <v>2020</v>
      </c>
      <c r="J1840">
        <f>Table1[[#This Row],[revenue]]-Table1[[#This Row],[budget_x]]</f>
        <v>526606442.60000002</v>
      </c>
      <c r="K1840" s="7">
        <f>Table1[[#This Row],[profit /loss ]]/Table1[[#This Row],[budget_x]]</f>
        <v>3.446377242146597</v>
      </c>
      <c r="L1840" t="str" cm="1">
        <f t="array" ref="L1840">_xlfn.IFS(Table1[[#This Row],[score]]&gt;70,"high",Table1[[#This Row],[score]]&gt;50,"medium",Table1[[#This Row],[score]]&lt;=50,"low")</f>
        <v>high</v>
      </c>
    </row>
    <row r="1841" spans="1:12" x14ac:dyDescent="0.3">
      <c r="A1841" t="s">
        <v>1836</v>
      </c>
      <c r="B1841" s="1">
        <v>42076</v>
      </c>
      <c r="C1841">
        <v>60</v>
      </c>
      <c r="D1841" t="s">
        <v>9</v>
      </c>
      <c r="E1841" t="s">
        <v>10</v>
      </c>
      <c r="F1841">
        <v>245000000</v>
      </c>
      <c r="G1841">
        <v>695603768.60000002</v>
      </c>
      <c r="H1841" t="s">
        <v>17</v>
      </c>
      <c r="I1841">
        <f>YEAR(Table1[[#This Row],[date]])</f>
        <v>2015</v>
      </c>
      <c r="J1841">
        <f>Table1[[#This Row],[revenue]]-Table1[[#This Row],[budget_x]]</f>
        <v>450603768.60000002</v>
      </c>
      <c r="K1841" s="7">
        <f>Table1[[#This Row],[profit /loss ]]/Table1[[#This Row],[budget_x]]</f>
        <v>1.8391990555102042</v>
      </c>
      <c r="L1841" t="str" cm="1">
        <f t="array" ref="L1841">_xlfn.IFS(Table1[[#This Row],[score]]&gt;70,"high",Table1[[#This Row],[score]]&gt;50,"medium",Table1[[#This Row],[score]]&lt;=50,"low")</f>
        <v>medium</v>
      </c>
    </row>
    <row r="1842" spans="1:12" x14ac:dyDescent="0.3">
      <c r="A1842" t="s">
        <v>1837</v>
      </c>
      <c r="B1842" s="1">
        <v>40725</v>
      </c>
      <c r="C1842">
        <v>62</v>
      </c>
      <c r="D1842" t="s">
        <v>9</v>
      </c>
      <c r="E1842" t="s">
        <v>10</v>
      </c>
      <c r="F1842">
        <v>15774948</v>
      </c>
      <c r="G1842">
        <v>15800000</v>
      </c>
      <c r="H1842" t="s">
        <v>11</v>
      </c>
      <c r="I1842">
        <f>YEAR(Table1[[#This Row],[date]])</f>
        <v>2011</v>
      </c>
      <c r="J1842">
        <f>Table1[[#This Row],[revenue]]-Table1[[#This Row],[budget_x]]</f>
        <v>25052</v>
      </c>
      <c r="K1842" s="7">
        <f>Table1[[#This Row],[profit /loss ]]/Table1[[#This Row],[budget_x]]</f>
        <v>1.5880876437754344E-3</v>
      </c>
      <c r="L1842" t="str" cm="1">
        <f t="array" ref="L1842">_xlfn.IFS(Table1[[#This Row],[score]]&gt;70,"high",Table1[[#This Row],[score]]&gt;50,"medium",Table1[[#This Row],[score]]&lt;=50,"low")</f>
        <v>medium</v>
      </c>
    </row>
    <row r="1843" spans="1:12" x14ac:dyDescent="0.3">
      <c r="A1843" t="s">
        <v>1838</v>
      </c>
      <c r="B1843" s="1">
        <v>44532</v>
      </c>
      <c r="C1843">
        <v>65</v>
      </c>
      <c r="D1843" t="s">
        <v>9</v>
      </c>
      <c r="E1843" t="s">
        <v>15</v>
      </c>
      <c r="F1843">
        <v>89000000</v>
      </c>
      <c r="G1843">
        <v>356423971.80000001</v>
      </c>
      <c r="H1843" t="s">
        <v>72</v>
      </c>
      <c r="I1843">
        <f>YEAR(Table1[[#This Row],[date]])</f>
        <v>2021</v>
      </c>
      <c r="J1843">
        <f>Table1[[#This Row],[revenue]]-Table1[[#This Row],[budget_x]]</f>
        <v>267423971.80000001</v>
      </c>
      <c r="K1843" s="7">
        <f>Table1[[#This Row],[profit /loss ]]/Table1[[#This Row],[budget_x]]</f>
        <v>3.0047637280898876</v>
      </c>
      <c r="L1843" t="str" cm="1">
        <f t="array" ref="L1843">_xlfn.IFS(Table1[[#This Row],[score]]&gt;70,"high",Table1[[#This Row],[score]]&gt;50,"medium",Table1[[#This Row],[score]]&lt;=50,"low")</f>
        <v>medium</v>
      </c>
    </row>
    <row r="1844" spans="1:12" x14ac:dyDescent="0.3">
      <c r="A1844" t="s">
        <v>1839</v>
      </c>
      <c r="B1844" s="1">
        <v>39164</v>
      </c>
      <c r="C1844">
        <v>69</v>
      </c>
      <c r="D1844" t="s">
        <v>9</v>
      </c>
      <c r="E1844" t="s">
        <v>10</v>
      </c>
      <c r="F1844">
        <v>150000000</v>
      </c>
      <c r="G1844">
        <v>169332978</v>
      </c>
      <c r="H1844" t="s">
        <v>11</v>
      </c>
      <c r="I1844">
        <f>YEAR(Table1[[#This Row],[date]])</f>
        <v>2007</v>
      </c>
      <c r="J1844">
        <f>Table1[[#This Row],[revenue]]-Table1[[#This Row],[budget_x]]</f>
        <v>19332978</v>
      </c>
      <c r="K1844" s="7">
        <f>Table1[[#This Row],[profit /loss ]]/Table1[[#This Row],[budget_x]]</f>
        <v>0.12888652</v>
      </c>
      <c r="L1844" t="str" cm="1">
        <f t="array" ref="L1844">_xlfn.IFS(Table1[[#This Row],[score]]&gt;70,"high",Table1[[#This Row],[score]]&gt;50,"medium",Table1[[#This Row],[score]]&lt;=50,"low")</f>
        <v>medium</v>
      </c>
    </row>
    <row r="1845" spans="1:12" x14ac:dyDescent="0.3">
      <c r="A1845" t="s">
        <v>1840</v>
      </c>
      <c r="B1845" s="1">
        <v>33247</v>
      </c>
      <c r="C1845">
        <v>77</v>
      </c>
      <c r="D1845" t="s">
        <v>9</v>
      </c>
      <c r="E1845" t="s">
        <v>10</v>
      </c>
      <c r="F1845">
        <v>20000000</v>
      </c>
      <c r="G1845">
        <v>53980220</v>
      </c>
      <c r="H1845" t="s">
        <v>11</v>
      </c>
      <c r="I1845">
        <f>YEAR(Table1[[#This Row],[date]])</f>
        <v>1991</v>
      </c>
      <c r="J1845">
        <f>Table1[[#This Row],[revenue]]-Table1[[#This Row],[budget_x]]</f>
        <v>33980220</v>
      </c>
      <c r="K1845" s="7">
        <f>Table1[[#This Row],[profit /loss ]]/Table1[[#This Row],[budget_x]]</f>
        <v>1.699011</v>
      </c>
      <c r="L1845" t="str" cm="1">
        <f t="array" ref="L1845">_xlfn.IFS(Table1[[#This Row],[score]]&gt;70,"high",Table1[[#This Row],[score]]&gt;50,"medium",Table1[[#This Row],[score]]&lt;=50,"low")</f>
        <v>high</v>
      </c>
    </row>
    <row r="1846" spans="1:12" x14ac:dyDescent="0.3">
      <c r="A1846" t="s">
        <v>1841</v>
      </c>
      <c r="B1846" s="1">
        <v>37930</v>
      </c>
      <c r="C1846">
        <v>67</v>
      </c>
      <c r="D1846" t="s">
        <v>9</v>
      </c>
      <c r="E1846" t="s">
        <v>10</v>
      </c>
      <c r="F1846">
        <v>150000000</v>
      </c>
      <c r="G1846">
        <v>427300260</v>
      </c>
      <c r="H1846" t="s">
        <v>11</v>
      </c>
      <c r="I1846">
        <f>YEAR(Table1[[#This Row],[date]])</f>
        <v>2003</v>
      </c>
      <c r="J1846">
        <f>Table1[[#This Row],[revenue]]-Table1[[#This Row],[budget_x]]</f>
        <v>277300260</v>
      </c>
      <c r="K1846" s="7">
        <f>Table1[[#This Row],[profit /loss ]]/Table1[[#This Row],[budget_x]]</f>
        <v>1.8486684</v>
      </c>
      <c r="L1846" t="str" cm="1">
        <f t="array" ref="L1846">_xlfn.IFS(Table1[[#This Row],[score]]&gt;70,"high",Table1[[#This Row],[score]]&gt;50,"medium",Table1[[#This Row],[score]]&lt;=50,"low")</f>
        <v>medium</v>
      </c>
    </row>
    <row r="1847" spans="1:12" x14ac:dyDescent="0.3">
      <c r="A1847" t="s">
        <v>1842</v>
      </c>
      <c r="B1847" s="1">
        <v>44841</v>
      </c>
      <c r="C1847">
        <v>57</v>
      </c>
      <c r="D1847" t="s">
        <v>9</v>
      </c>
      <c r="E1847" t="s">
        <v>125</v>
      </c>
      <c r="F1847">
        <v>103600000</v>
      </c>
      <c r="G1847">
        <v>134150172.59999999</v>
      </c>
      <c r="H1847" t="s">
        <v>132</v>
      </c>
      <c r="I1847">
        <f>YEAR(Table1[[#This Row],[date]])</f>
        <v>2022</v>
      </c>
      <c r="J1847">
        <f>Table1[[#This Row],[revenue]]-Table1[[#This Row],[budget_x]]</f>
        <v>30550172.599999994</v>
      </c>
      <c r="K1847" s="7">
        <f>Table1[[#This Row],[profit /loss ]]/Table1[[#This Row],[budget_x]]</f>
        <v>0.29488583590733586</v>
      </c>
      <c r="L1847" t="str" cm="1">
        <f t="array" ref="L1847">_xlfn.IFS(Table1[[#This Row],[score]]&gt;70,"high",Table1[[#This Row],[score]]&gt;50,"medium",Table1[[#This Row],[score]]&lt;=50,"low")</f>
        <v>medium</v>
      </c>
    </row>
    <row r="1848" spans="1:12" x14ac:dyDescent="0.3">
      <c r="A1848" t="s">
        <v>1843</v>
      </c>
      <c r="B1848" s="1">
        <v>44743</v>
      </c>
      <c r="C1848">
        <v>56</v>
      </c>
      <c r="D1848" t="s">
        <v>9</v>
      </c>
      <c r="E1848" t="s">
        <v>10</v>
      </c>
      <c r="F1848">
        <v>115000000</v>
      </c>
      <c r="G1848">
        <v>604531768.39999998</v>
      </c>
      <c r="H1848" t="s">
        <v>17</v>
      </c>
      <c r="I1848">
        <f>YEAR(Table1[[#This Row],[date]])</f>
        <v>2022</v>
      </c>
      <c r="J1848">
        <f>Table1[[#This Row],[revenue]]-Table1[[#This Row],[budget_x]]</f>
        <v>489531768.39999998</v>
      </c>
      <c r="K1848" s="7">
        <f>Table1[[#This Row],[profit /loss ]]/Table1[[#This Row],[budget_x]]</f>
        <v>4.2567979860869567</v>
      </c>
      <c r="L1848" t="str" cm="1">
        <f t="array" ref="L1848">_xlfn.IFS(Table1[[#This Row],[score]]&gt;70,"high",Table1[[#This Row],[score]]&gt;50,"medium",Table1[[#This Row],[score]]&lt;=50,"low")</f>
        <v>medium</v>
      </c>
    </row>
    <row r="1849" spans="1:12" x14ac:dyDescent="0.3">
      <c r="A1849" t="s">
        <v>1844</v>
      </c>
      <c r="B1849" s="1">
        <v>35971</v>
      </c>
      <c r="C1849">
        <v>76</v>
      </c>
      <c r="D1849" t="s">
        <v>9</v>
      </c>
      <c r="E1849" t="s">
        <v>10</v>
      </c>
      <c r="F1849">
        <v>53000000</v>
      </c>
      <c r="G1849">
        <v>139801096</v>
      </c>
      <c r="H1849" t="s">
        <v>11</v>
      </c>
      <c r="I1849">
        <f>YEAR(Table1[[#This Row],[date]])</f>
        <v>1998</v>
      </c>
      <c r="J1849">
        <f>Table1[[#This Row],[revenue]]-Table1[[#This Row],[budget_x]]</f>
        <v>86801096</v>
      </c>
      <c r="K1849" s="7">
        <f>Table1[[#This Row],[profit /loss ]]/Table1[[#This Row],[budget_x]]</f>
        <v>1.6377565283018869</v>
      </c>
      <c r="L1849" t="str" cm="1">
        <f t="array" ref="L1849">_xlfn.IFS(Table1[[#This Row],[score]]&gt;70,"high",Table1[[#This Row],[score]]&gt;50,"medium",Table1[[#This Row],[score]]&lt;=50,"low")</f>
        <v>high</v>
      </c>
    </row>
    <row r="1850" spans="1:12" x14ac:dyDescent="0.3">
      <c r="A1850" t="s">
        <v>1845</v>
      </c>
      <c r="B1850" s="1">
        <v>44428</v>
      </c>
      <c r="C1850">
        <v>70</v>
      </c>
      <c r="D1850" t="s">
        <v>9</v>
      </c>
      <c r="E1850" t="s">
        <v>10</v>
      </c>
      <c r="F1850">
        <v>128000000</v>
      </c>
      <c r="G1850">
        <v>835595551.60000002</v>
      </c>
      <c r="H1850" t="s">
        <v>30</v>
      </c>
      <c r="I1850">
        <f>YEAR(Table1[[#This Row],[date]])</f>
        <v>2021</v>
      </c>
      <c r="J1850">
        <f>Table1[[#This Row],[revenue]]-Table1[[#This Row],[budget_x]]</f>
        <v>707595551.60000002</v>
      </c>
      <c r="K1850" s="7">
        <f>Table1[[#This Row],[profit /loss ]]/Table1[[#This Row],[budget_x]]</f>
        <v>5.5280902468750002</v>
      </c>
      <c r="L1850" t="str" cm="1">
        <f t="array" ref="L1850">_xlfn.IFS(Table1[[#This Row],[score]]&gt;70,"high",Table1[[#This Row],[score]]&gt;50,"medium",Table1[[#This Row],[score]]&lt;=50,"low")</f>
        <v>medium</v>
      </c>
    </row>
    <row r="1851" spans="1:12" x14ac:dyDescent="0.3">
      <c r="A1851" t="s">
        <v>1846</v>
      </c>
      <c r="B1851" s="1">
        <v>40955</v>
      </c>
      <c r="C1851">
        <v>66</v>
      </c>
      <c r="D1851" t="s">
        <v>9</v>
      </c>
      <c r="E1851" t="s">
        <v>10</v>
      </c>
      <c r="F1851">
        <v>25000000</v>
      </c>
      <c r="G1851">
        <v>81249176</v>
      </c>
      <c r="H1851" t="s">
        <v>11</v>
      </c>
      <c r="I1851">
        <f>YEAR(Table1[[#This Row],[date]])</f>
        <v>2012</v>
      </c>
      <c r="J1851">
        <f>Table1[[#This Row],[revenue]]-Table1[[#This Row],[budget_x]]</f>
        <v>56249176</v>
      </c>
      <c r="K1851" s="7">
        <f>Table1[[#This Row],[profit /loss ]]/Table1[[#This Row],[budget_x]]</f>
        <v>2.24996704</v>
      </c>
      <c r="L1851" t="str" cm="1">
        <f t="array" ref="L1851">_xlfn.IFS(Table1[[#This Row],[score]]&gt;70,"high",Table1[[#This Row],[score]]&gt;50,"medium",Table1[[#This Row],[score]]&lt;=50,"low")</f>
        <v>medium</v>
      </c>
    </row>
    <row r="1852" spans="1:12" x14ac:dyDescent="0.3">
      <c r="A1852" t="s">
        <v>1847</v>
      </c>
      <c r="B1852" s="1">
        <v>44252</v>
      </c>
      <c r="C1852">
        <v>69</v>
      </c>
      <c r="D1852" t="s">
        <v>9</v>
      </c>
      <c r="E1852" t="s">
        <v>15</v>
      </c>
      <c r="F1852">
        <v>52000050</v>
      </c>
      <c r="G1852">
        <v>1753826</v>
      </c>
      <c r="H1852" t="s">
        <v>25</v>
      </c>
      <c r="I1852">
        <f>YEAR(Table1[[#This Row],[date]])</f>
        <v>2021</v>
      </c>
      <c r="J1852">
        <f>Table1[[#This Row],[revenue]]-Table1[[#This Row],[budget_x]]</f>
        <v>-50246224</v>
      </c>
      <c r="K1852" s="7">
        <f>Table1[[#This Row],[profit /loss ]]/Table1[[#This Row],[budget_x]]</f>
        <v>-0.9662726093532602</v>
      </c>
      <c r="L1852" t="str" cm="1">
        <f t="array" ref="L1852">_xlfn.IFS(Table1[[#This Row],[score]]&gt;70,"high",Table1[[#This Row],[score]]&gt;50,"medium",Table1[[#This Row],[score]]&lt;=50,"low")</f>
        <v>medium</v>
      </c>
    </row>
    <row r="1853" spans="1:12" x14ac:dyDescent="0.3">
      <c r="A1853" t="s">
        <v>1848</v>
      </c>
      <c r="B1853" s="1">
        <v>42005</v>
      </c>
      <c r="C1853">
        <v>56</v>
      </c>
      <c r="D1853" t="s">
        <v>9</v>
      </c>
      <c r="E1853" t="s">
        <v>10</v>
      </c>
      <c r="F1853">
        <v>40000000</v>
      </c>
      <c r="G1853">
        <v>156553592</v>
      </c>
      <c r="H1853" t="s">
        <v>11</v>
      </c>
      <c r="I1853">
        <f>YEAR(Table1[[#This Row],[date]])</f>
        <v>2015</v>
      </c>
      <c r="J1853">
        <f>Table1[[#This Row],[revenue]]-Table1[[#This Row],[budget_x]]</f>
        <v>116553592</v>
      </c>
      <c r="K1853" s="7">
        <f>Table1[[#This Row],[profit /loss ]]/Table1[[#This Row],[budget_x]]</f>
        <v>2.9138397999999999</v>
      </c>
      <c r="L1853" t="str" cm="1">
        <f t="array" ref="L1853">_xlfn.IFS(Table1[[#This Row],[score]]&gt;70,"high",Table1[[#This Row],[score]]&gt;50,"medium",Table1[[#This Row],[score]]&lt;=50,"low")</f>
        <v>medium</v>
      </c>
    </row>
    <row r="1854" spans="1:12" x14ac:dyDescent="0.3">
      <c r="A1854" t="s">
        <v>1849</v>
      </c>
      <c r="B1854" s="1">
        <v>40173</v>
      </c>
      <c r="C1854">
        <v>56</v>
      </c>
      <c r="D1854" t="s">
        <v>9</v>
      </c>
      <c r="E1854" t="s">
        <v>10</v>
      </c>
      <c r="F1854">
        <v>70000000</v>
      </c>
      <c r="G1854">
        <v>443483213</v>
      </c>
      <c r="H1854" t="s">
        <v>11</v>
      </c>
      <c r="I1854">
        <f>YEAR(Table1[[#This Row],[date]])</f>
        <v>2009</v>
      </c>
      <c r="J1854">
        <f>Table1[[#This Row],[revenue]]-Table1[[#This Row],[budget_x]]</f>
        <v>373483213</v>
      </c>
      <c r="K1854" s="7">
        <f>Table1[[#This Row],[profit /loss ]]/Table1[[#This Row],[budget_x]]</f>
        <v>5.3354744714285713</v>
      </c>
      <c r="L1854" t="str" cm="1">
        <f t="array" ref="L1854">_xlfn.IFS(Table1[[#This Row],[score]]&gt;70,"high",Table1[[#This Row],[score]]&gt;50,"medium",Table1[[#This Row],[score]]&lt;=50,"low")</f>
        <v>medium</v>
      </c>
    </row>
    <row r="1855" spans="1:12" x14ac:dyDescent="0.3">
      <c r="A1855" t="s">
        <v>1850</v>
      </c>
      <c r="B1855" s="1">
        <v>39534</v>
      </c>
      <c r="C1855">
        <v>68</v>
      </c>
      <c r="D1855" t="s">
        <v>9</v>
      </c>
      <c r="E1855" t="s">
        <v>10</v>
      </c>
      <c r="F1855">
        <v>21000000</v>
      </c>
      <c r="G1855">
        <v>39319801</v>
      </c>
      <c r="H1855" t="s">
        <v>11</v>
      </c>
      <c r="I1855">
        <f>YEAR(Table1[[#This Row],[date]])</f>
        <v>2008</v>
      </c>
      <c r="J1855">
        <f>Table1[[#This Row],[revenue]]-Table1[[#This Row],[budget_x]]</f>
        <v>18319801</v>
      </c>
      <c r="K1855" s="7">
        <f>Table1[[#This Row],[profit /loss ]]/Table1[[#This Row],[budget_x]]</f>
        <v>0.87237147619047617</v>
      </c>
      <c r="L1855" t="str" cm="1">
        <f t="array" ref="L1855">_xlfn.IFS(Table1[[#This Row],[score]]&gt;70,"high",Table1[[#This Row],[score]]&gt;50,"medium",Table1[[#This Row],[score]]&lt;=50,"low")</f>
        <v>medium</v>
      </c>
    </row>
    <row r="1856" spans="1:12" x14ac:dyDescent="0.3">
      <c r="A1856" t="s">
        <v>1851</v>
      </c>
      <c r="B1856" s="1">
        <v>44406</v>
      </c>
      <c r="C1856">
        <v>55</v>
      </c>
      <c r="D1856" t="s">
        <v>9</v>
      </c>
      <c r="E1856" t="s">
        <v>10</v>
      </c>
      <c r="F1856">
        <v>4000000</v>
      </c>
      <c r="G1856">
        <v>8200000</v>
      </c>
      <c r="H1856" t="s">
        <v>11</v>
      </c>
      <c r="I1856">
        <f>YEAR(Table1[[#This Row],[date]])</f>
        <v>2021</v>
      </c>
      <c r="J1856">
        <f>Table1[[#This Row],[revenue]]-Table1[[#This Row],[budget_x]]</f>
        <v>4200000</v>
      </c>
      <c r="K1856" s="7">
        <f>Table1[[#This Row],[profit /loss ]]/Table1[[#This Row],[budget_x]]</f>
        <v>1.05</v>
      </c>
      <c r="L1856" t="str" cm="1">
        <f t="array" ref="L1856">_xlfn.IFS(Table1[[#This Row],[score]]&gt;70,"high",Table1[[#This Row],[score]]&gt;50,"medium",Table1[[#This Row],[score]]&lt;=50,"low")</f>
        <v>medium</v>
      </c>
    </row>
    <row r="1857" spans="1:12" x14ac:dyDescent="0.3">
      <c r="A1857" t="s">
        <v>1852</v>
      </c>
      <c r="B1857" s="1">
        <v>44505</v>
      </c>
      <c r="C1857">
        <v>58</v>
      </c>
      <c r="D1857" t="s">
        <v>9</v>
      </c>
      <c r="E1857" t="s">
        <v>1607</v>
      </c>
      <c r="F1857">
        <v>13000000</v>
      </c>
      <c r="G1857">
        <v>37700000</v>
      </c>
      <c r="H1857" t="s">
        <v>11</v>
      </c>
      <c r="I1857">
        <f>YEAR(Table1[[#This Row],[date]])</f>
        <v>2021</v>
      </c>
      <c r="J1857">
        <f>Table1[[#This Row],[revenue]]-Table1[[#This Row],[budget_x]]</f>
        <v>24700000</v>
      </c>
      <c r="K1857" s="7">
        <f>Table1[[#This Row],[profit /loss ]]/Table1[[#This Row],[budget_x]]</f>
        <v>1.9</v>
      </c>
      <c r="L1857" t="str" cm="1">
        <f t="array" ref="L1857">_xlfn.IFS(Table1[[#This Row],[score]]&gt;70,"high",Table1[[#This Row],[score]]&gt;50,"medium",Table1[[#This Row],[score]]&lt;=50,"low")</f>
        <v>medium</v>
      </c>
    </row>
    <row r="1858" spans="1:12" x14ac:dyDescent="0.3">
      <c r="A1858" t="s">
        <v>1853</v>
      </c>
      <c r="B1858" s="1">
        <v>44966</v>
      </c>
      <c r="C1858">
        <v>74</v>
      </c>
      <c r="D1858" t="s">
        <v>9</v>
      </c>
      <c r="E1858" t="s">
        <v>10</v>
      </c>
      <c r="F1858">
        <v>90000000</v>
      </c>
      <c r="G1858">
        <v>480423590.19999999</v>
      </c>
      <c r="H1858" t="s">
        <v>11</v>
      </c>
      <c r="I1858">
        <f>YEAR(Table1[[#This Row],[date]])</f>
        <v>2023</v>
      </c>
      <c r="J1858">
        <f>Table1[[#This Row],[revenue]]-Table1[[#This Row],[budget_x]]</f>
        <v>390423590.19999999</v>
      </c>
      <c r="K1858" s="7">
        <f>Table1[[#This Row],[profit /loss ]]/Table1[[#This Row],[budget_x]]</f>
        <v>4.3380398911111113</v>
      </c>
      <c r="L1858" t="str" cm="1">
        <f t="array" ref="L1858">_xlfn.IFS(Table1[[#This Row],[score]]&gt;70,"high",Table1[[#This Row],[score]]&gt;50,"medium",Table1[[#This Row],[score]]&lt;=50,"low")</f>
        <v>high</v>
      </c>
    </row>
    <row r="1859" spans="1:12" x14ac:dyDescent="0.3">
      <c r="A1859" t="s">
        <v>1854</v>
      </c>
      <c r="B1859" s="1">
        <v>36727</v>
      </c>
      <c r="C1859">
        <v>72</v>
      </c>
      <c r="D1859" t="s">
        <v>9</v>
      </c>
      <c r="E1859" t="s">
        <v>10</v>
      </c>
      <c r="F1859">
        <v>110000000</v>
      </c>
      <c r="G1859">
        <v>215300000</v>
      </c>
      <c r="H1859" t="s">
        <v>11</v>
      </c>
      <c r="I1859">
        <f>YEAR(Table1[[#This Row],[date]])</f>
        <v>2000</v>
      </c>
      <c r="J1859">
        <f>Table1[[#This Row],[revenue]]-Table1[[#This Row],[budget_x]]</f>
        <v>105300000</v>
      </c>
      <c r="K1859" s="7">
        <f>Table1[[#This Row],[profit /loss ]]/Table1[[#This Row],[budget_x]]</f>
        <v>0.95727272727272728</v>
      </c>
      <c r="L1859" t="str" cm="1">
        <f t="array" ref="L1859">_xlfn.IFS(Table1[[#This Row],[score]]&gt;70,"high",Table1[[#This Row],[score]]&gt;50,"medium",Table1[[#This Row],[score]]&lt;=50,"low")</f>
        <v>high</v>
      </c>
    </row>
    <row r="1860" spans="1:12" x14ac:dyDescent="0.3">
      <c r="A1860" t="s">
        <v>1855</v>
      </c>
      <c r="B1860" s="1">
        <v>32585</v>
      </c>
      <c r="C1860">
        <v>73</v>
      </c>
      <c r="D1860" t="s">
        <v>9</v>
      </c>
      <c r="E1860" t="s">
        <v>69</v>
      </c>
      <c r="F1860">
        <v>122200000</v>
      </c>
      <c r="G1860">
        <v>521690705.80000001</v>
      </c>
      <c r="H1860" t="s">
        <v>143</v>
      </c>
      <c r="I1860">
        <f>YEAR(Table1[[#This Row],[date]])</f>
        <v>1989</v>
      </c>
      <c r="J1860">
        <f>Table1[[#This Row],[revenue]]-Table1[[#This Row],[budget_x]]</f>
        <v>399490705.80000001</v>
      </c>
      <c r="K1860" s="7">
        <f>Table1[[#This Row],[profit /loss ]]/Table1[[#This Row],[budget_x]]</f>
        <v>3.269154711947627</v>
      </c>
      <c r="L1860" t="str" cm="1">
        <f t="array" ref="L1860">_xlfn.IFS(Table1[[#This Row],[score]]&gt;70,"high",Table1[[#This Row],[score]]&gt;50,"medium",Table1[[#This Row],[score]]&lt;=50,"low")</f>
        <v>high</v>
      </c>
    </row>
    <row r="1861" spans="1:12" x14ac:dyDescent="0.3">
      <c r="A1861" t="s">
        <v>1856</v>
      </c>
      <c r="B1861" s="1">
        <v>42446</v>
      </c>
      <c r="C1861">
        <v>62</v>
      </c>
      <c r="D1861" t="s">
        <v>9</v>
      </c>
      <c r="E1861" t="s">
        <v>10</v>
      </c>
      <c r="F1861">
        <v>60000000</v>
      </c>
      <c r="G1861">
        <v>195194085</v>
      </c>
      <c r="H1861" t="s">
        <v>11</v>
      </c>
      <c r="I1861">
        <f>YEAR(Table1[[#This Row],[date]])</f>
        <v>2016</v>
      </c>
      <c r="J1861">
        <f>Table1[[#This Row],[revenue]]-Table1[[#This Row],[budget_x]]</f>
        <v>135194085</v>
      </c>
      <c r="K1861" s="7">
        <f>Table1[[#This Row],[profit /loss ]]/Table1[[#This Row],[budget_x]]</f>
        <v>2.2532347499999998</v>
      </c>
      <c r="L1861" t="str" cm="1">
        <f t="array" ref="L1861">_xlfn.IFS(Table1[[#This Row],[score]]&gt;70,"high",Table1[[#This Row],[score]]&gt;50,"medium",Table1[[#This Row],[score]]&lt;=50,"low")</f>
        <v>medium</v>
      </c>
    </row>
    <row r="1862" spans="1:12" x14ac:dyDescent="0.3">
      <c r="A1862" t="s">
        <v>1857</v>
      </c>
      <c r="B1862" s="1">
        <v>42824</v>
      </c>
      <c r="C1862">
        <v>61</v>
      </c>
      <c r="D1862" t="s">
        <v>9</v>
      </c>
      <c r="E1862" t="s">
        <v>10</v>
      </c>
      <c r="F1862">
        <v>110000000</v>
      </c>
      <c r="G1862">
        <v>167910690</v>
      </c>
      <c r="H1862" t="s">
        <v>11</v>
      </c>
      <c r="I1862">
        <f>YEAR(Table1[[#This Row],[date]])</f>
        <v>2017</v>
      </c>
      <c r="J1862">
        <f>Table1[[#This Row],[revenue]]-Table1[[#This Row],[budget_x]]</f>
        <v>57910690</v>
      </c>
      <c r="K1862" s="7">
        <f>Table1[[#This Row],[profit /loss ]]/Table1[[#This Row],[budget_x]]</f>
        <v>0.52646081818181822</v>
      </c>
      <c r="L1862" t="str" cm="1">
        <f t="array" ref="L1862">_xlfn.IFS(Table1[[#This Row],[score]]&gt;70,"high",Table1[[#This Row],[score]]&gt;50,"medium",Table1[[#This Row],[score]]&lt;=50,"low")</f>
        <v>medium</v>
      </c>
    </row>
    <row r="1863" spans="1:12" x14ac:dyDescent="0.3">
      <c r="A1863" t="s">
        <v>1858</v>
      </c>
      <c r="B1863" s="1">
        <v>33233</v>
      </c>
      <c r="C1863">
        <v>58</v>
      </c>
      <c r="D1863" t="s">
        <v>9</v>
      </c>
      <c r="E1863" t="s">
        <v>10</v>
      </c>
      <c r="F1863">
        <v>42000000</v>
      </c>
      <c r="G1863">
        <v>119946358</v>
      </c>
      <c r="H1863" t="s">
        <v>11</v>
      </c>
      <c r="I1863">
        <f>YEAR(Table1[[#This Row],[date]])</f>
        <v>1990</v>
      </c>
      <c r="J1863">
        <f>Table1[[#This Row],[revenue]]-Table1[[#This Row],[budget_x]]</f>
        <v>77946358</v>
      </c>
      <c r="K1863" s="7">
        <f>Table1[[#This Row],[profit /loss ]]/Table1[[#This Row],[budget_x]]</f>
        <v>1.8558656666666666</v>
      </c>
      <c r="L1863" t="str" cm="1">
        <f t="array" ref="L1863">_xlfn.IFS(Table1[[#This Row],[score]]&gt;70,"high",Table1[[#This Row],[score]]&gt;50,"medium",Table1[[#This Row],[score]]&lt;=50,"low")</f>
        <v>medium</v>
      </c>
    </row>
    <row r="1864" spans="1:12" x14ac:dyDescent="0.3">
      <c r="A1864" t="s">
        <v>1859</v>
      </c>
      <c r="B1864" s="1">
        <v>44301</v>
      </c>
      <c r="C1864">
        <v>73</v>
      </c>
      <c r="D1864" t="s">
        <v>9</v>
      </c>
      <c r="E1864" t="s">
        <v>74</v>
      </c>
      <c r="F1864">
        <v>161200000</v>
      </c>
      <c r="G1864">
        <v>220782511.80000001</v>
      </c>
      <c r="H1864" t="s">
        <v>75</v>
      </c>
      <c r="I1864">
        <f>YEAR(Table1[[#This Row],[date]])</f>
        <v>2021</v>
      </c>
      <c r="J1864">
        <f>Table1[[#This Row],[revenue]]-Table1[[#This Row],[budget_x]]</f>
        <v>59582511.800000012</v>
      </c>
      <c r="K1864" s="7">
        <f>Table1[[#This Row],[profit /loss ]]/Table1[[#This Row],[budget_x]]</f>
        <v>0.36961855955334993</v>
      </c>
      <c r="L1864" t="str" cm="1">
        <f t="array" ref="L1864">_xlfn.IFS(Table1[[#This Row],[score]]&gt;70,"high",Table1[[#This Row],[score]]&gt;50,"medium",Table1[[#This Row],[score]]&lt;=50,"low")</f>
        <v>high</v>
      </c>
    </row>
    <row r="1865" spans="1:12" x14ac:dyDescent="0.3">
      <c r="A1865" t="s">
        <v>1860</v>
      </c>
      <c r="B1865" s="1">
        <v>40837</v>
      </c>
      <c r="C1865">
        <v>78</v>
      </c>
      <c r="D1865" t="s">
        <v>9</v>
      </c>
      <c r="E1865" t="s">
        <v>15</v>
      </c>
      <c r="F1865">
        <v>90600000</v>
      </c>
      <c r="G1865">
        <v>645862042.60000002</v>
      </c>
      <c r="H1865" t="s">
        <v>25</v>
      </c>
      <c r="I1865">
        <f>YEAR(Table1[[#This Row],[date]])</f>
        <v>2011</v>
      </c>
      <c r="J1865">
        <f>Table1[[#This Row],[revenue]]-Table1[[#This Row],[budget_x]]</f>
        <v>555262042.60000002</v>
      </c>
      <c r="K1865" s="7">
        <f>Table1[[#This Row],[profit /loss ]]/Table1[[#This Row],[budget_x]]</f>
        <v>6.1287201169977932</v>
      </c>
      <c r="L1865" t="str" cm="1">
        <f t="array" ref="L1865">_xlfn.IFS(Table1[[#This Row],[score]]&gt;70,"high",Table1[[#This Row],[score]]&gt;50,"medium",Table1[[#This Row],[score]]&lt;=50,"low")</f>
        <v>high</v>
      </c>
    </row>
    <row r="1866" spans="1:12" x14ac:dyDescent="0.3">
      <c r="A1866" t="s">
        <v>1861</v>
      </c>
      <c r="B1866" s="1">
        <v>39072</v>
      </c>
      <c r="C1866">
        <v>62</v>
      </c>
      <c r="D1866" t="s">
        <v>9</v>
      </c>
      <c r="E1866" t="s">
        <v>10</v>
      </c>
      <c r="F1866">
        <v>149000000</v>
      </c>
      <c r="G1866">
        <v>179357126</v>
      </c>
      <c r="H1866" t="s">
        <v>11</v>
      </c>
      <c r="I1866">
        <f>YEAR(Table1[[#This Row],[date]])</f>
        <v>2006</v>
      </c>
      <c r="J1866">
        <f>Table1[[#This Row],[revenue]]-Table1[[#This Row],[budget_x]]</f>
        <v>30357126</v>
      </c>
      <c r="K1866" s="7">
        <f>Table1[[#This Row],[profit /loss ]]/Table1[[#This Row],[budget_x]]</f>
        <v>0.20373910067114093</v>
      </c>
      <c r="L1866" t="str" cm="1">
        <f t="array" ref="L1866">_xlfn.IFS(Table1[[#This Row],[score]]&gt;70,"high",Table1[[#This Row],[score]]&gt;50,"medium",Table1[[#This Row],[score]]&lt;=50,"low")</f>
        <v>medium</v>
      </c>
    </row>
    <row r="1867" spans="1:12" x14ac:dyDescent="0.3">
      <c r="A1867" t="s">
        <v>1862</v>
      </c>
      <c r="B1867" s="1">
        <v>44533</v>
      </c>
      <c r="C1867">
        <v>63</v>
      </c>
      <c r="D1867" t="s">
        <v>9</v>
      </c>
      <c r="E1867" t="s">
        <v>10</v>
      </c>
      <c r="F1867">
        <v>15000000</v>
      </c>
      <c r="G1867">
        <v>76954311</v>
      </c>
      <c r="H1867" t="s">
        <v>11</v>
      </c>
      <c r="I1867">
        <f>YEAR(Table1[[#This Row],[date]])</f>
        <v>2021</v>
      </c>
      <c r="J1867">
        <f>Table1[[#This Row],[revenue]]-Table1[[#This Row],[budget_x]]</f>
        <v>61954311</v>
      </c>
      <c r="K1867" s="7">
        <f>Table1[[#This Row],[profit /loss ]]/Table1[[#This Row],[budget_x]]</f>
        <v>4.1302874000000003</v>
      </c>
      <c r="L1867" t="str" cm="1">
        <f t="array" ref="L1867">_xlfn.IFS(Table1[[#This Row],[score]]&gt;70,"high",Table1[[#This Row],[score]]&gt;50,"medium",Table1[[#This Row],[score]]&lt;=50,"low")</f>
        <v>medium</v>
      </c>
    </row>
    <row r="1868" spans="1:12" x14ac:dyDescent="0.3">
      <c r="A1868" t="s">
        <v>1863</v>
      </c>
      <c r="B1868" s="1">
        <v>41278</v>
      </c>
      <c r="C1868">
        <v>55</v>
      </c>
      <c r="D1868" t="s">
        <v>9</v>
      </c>
      <c r="E1868" t="s">
        <v>10</v>
      </c>
      <c r="F1868">
        <v>20000000</v>
      </c>
      <c r="G1868">
        <v>47666013</v>
      </c>
      <c r="H1868" t="s">
        <v>17</v>
      </c>
      <c r="I1868">
        <f>YEAR(Table1[[#This Row],[date]])</f>
        <v>2013</v>
      </c>
      <c r="J1868">
        <f>Table1[[#This Row],[revenue]]-Table1[[#This Row],[budget_x]]</f>
        <v>27666013</v>
      </c>
      <c r="K1868" s="7">
        <f>Table1[[#This Row],[profit /loss ]]/Table1[[#This Row],[budget_x]]</f>
        <v>1.38330065</v>
      </c>
      <c r="L1868" t="str" cm="1">
        <f t="array" ref="L1868">_xlfn.IFS(Table1[[#This Row],[score]]&gt;70,"high",Table1[[#This Row],[score]]&gt;50,"medium",Table1[[#This Row],[score]]&lt;=50,"low")</f>
        <v>medium</v>
      </c>
    </row>
    <row r="1869" spans="1:12" x14ac:dyDescent="0.3">
      <c r="A1869" t="s">
        <v>1864</v>
      </c>
      <c r="B1869" s="1">
        <v>39940</v>
      </c>
      <c r="C1869">
        <v>74</v>
      </c>
      <c r="D1869" t="s">
        <v>9</v>
      </c>
      <c r="E1869" t="s">
        <v>10</v>
      </c>
      <c r="F1869">
        <v>140000000</v>
      </c>
      <c r="G1869">
        <v>386839614</v>
      </c>
      <c r="H1869" t="s">
        <v>11</v>
      </c>
      <c r="I1869">
        <f>YEAR(Table1[[#This Row],[date]])</f>
        <v>2009</v>
      </c>
      <c r="J1869">
        <f>Table1[[#This Row],[revenue]]-Table1[[#This Row],[budget_x]]</f>
        <v>246839614</v>
      </c>
      <c r="K1869" s="7">
        <f>Table1[[#This Row],[profit /loss ]]/Table1[[#This Row],[budget_x]]</f>
        <v>1.7631401</v>
      </c>
      <c r="L1869" t="str" cm="1">
        <f t="array" ref="L1869">_xlfn.IFS(Table1[[#This Row],[score]]&gt;70,"high",Table1[[#This Row],[score]]&gt;50,"medium",Table1[[#This Row],[score]]&lt;=50,"low")</f>
        <v>high</v>
      </c>
    </row>
    <row r="1870" spans="1:12" x14ac:dyDescent="0.3">
      <c r="A1870" t="s">
        <v>1865</v>
      </c>
      <c r="B1870" s="1">
        <v>41536</v>
      </c>
      <c r="C1870">
        <v>59</v>
      </c>
      <c r="D1870" t="s">
        <v>9</v>
      </c>
      <c r="E1870" t="s">
        <v>10</v>
      </c>
      <c r="F1870">
        <v>50000000</v>
      </c>
      <c r="G1870">
        <v>219788712</v>
      </c>
      <c r="H1870" t="s">
        <v>11</v>
      </c>
      <c r="I1870">
        <f>YEAR(Table1[[#This Row],[date]])</f>
        <v>2013</v>
      </c>
      <c r="J1870">
        <f>Table1[[#This Row],[revenue]]-Table1[[#This Row],[budget_x]]</f>
        <v>169788712</v>
      </c>
      <c r="K1870" s="7">
        <f>Table1[[#This Row],[profit /loss ]]/Table1[[#This Row],[budget_x]]</f>
        <v>3.3957742400000002</v>
      </c>
      <c r="L1870" t="str" cm="1">
        <f t="array" ref="L1870">_xlfn.IFS(Table1[[#This Row],[score]]&gt;70,"high",Table1[[#This Row],[score]]&gt;50,"medium",Table1[[#This Row],[score]]&lt;=50,"low")</f>
        <v>medium</v>
      </c>
    </row>
    <row r="1871" spans="1:12" x14ac:dyDescent="0.3">
      <c r="A1871" t="s">
        <v>1866</v>
      </c>
      <c r="B1871" s="1">
        <v>38137</v>
      </c>
      <c r="C1871">
        <v>78</v>
      </c>
      <c r="D1871" t="s">
        <v>9</v>
      </c>
      <c r="E1871" t="s">
        <v>10</v>
      </c>
      <c r="F1871">
        <v>127200000</v>
      </c>
      <c r="G1871">
        <v>514937689.60000002</v>
      </c>
      <c r="H1871" t="s">
        <v>17</v>
      </c>
      <c r="I1871">
        <f>YEAR(Table1[[#This Row],[date]])</f>
        <v>2004</v>
      </c>
      <c r="J1871">
        <f>Table1[[#This Row],[revenue]]-Table1[[#This Row],[budget_x]]</f>
        <v>387737689.60000002</v>
      </c>
      <c r="K1871" s="7">
        <f>Table1[[#This Row],[profit /loss ]]/Table1[[#This Row],[budget_x]]</f>
        <v>3.0482522767295599</v>
      </c>
      <c r="L1871" t="str" cm="1">
        <f t="array" ref="L1871">_xlfn.IFS(Table1[[#This Row],[score]]&gt;70,"high",Table1[[#This Row],[score]]&gt;50,"medium",Table1[[#This Row],[score]]&lt;=50,"low")</f>
        <v>high</v>
      </c>
    </row>
    <row r="1872" spans="1:12" x14ac:dyDescent="0.3">
      <c r="A1872" t="s">
        <v>1867</v>
      </c>
      <c r="B1872" s="1">
        <v>36076</v>
      </c>
      <c r="C1872">
        <v>68</v>
      </c>
      <c r="D1872" t="s">
        <v>9</v>
      </c>
      <c r="E1872" t="s">
        <v>10</v>
      </c>
      <c r="F1872">
        <v>45000000</v>
      </c>
      <c r="G1872">
        <v>131237688</v>
      </c>
      <c r="H1872" t="s">
        <v>11</v>
      </c>
      <c r="I1872">
        <f>YEAR(Table1[[#This Row],[date]])</f>
        <v>1998</v>
      </c>
      <c r="J1872">
        <f>Table1[[#This Row],[revenue]]-Table1[[#This Row],[budget_x]]</f>
        <v>86237688</v>
      </c>
      <c r="K1872" s="7">
        <f>Table1[[#This Row],[profit /loss ]]/Table1[[#This Row],[budget_x]]</f>
        <v>1.9163930666666666</v>
      </c>
      <c r="L1872" t="str" cm="1">
        <f t="array" ref="L1872">_xlfn.IFS(Table1[[#This Row],[score]]&gt;70,"high",Table1[[#This Row],[score]]&gt;50,"medium",Table1[[#This Row],[score]]&lt;=50,"low")</f>
        <v>medium</v>
      </c>
    </row>
    <row r="1873" spans="1:12" x14ac:dyDescent="0.3">
      <c r="A1873" t="s">
        <v>1868</v>
      </c>
      <c r="B1873" s="1">
        <v>38303</v>
      </c>
      <c r="C1873">
        <v>54</v>
      </c>
      <c r="D1873" t="s">
        <v>9</v>
      </c>
      <c r="E1873" t="s">
        <v>10</v>
      </c>
      <c r="F1873">
        <v>29000000</v>
      </c>
      <c r="G1873">
        <v>24716190</v>
      </c>
      <c r="H1873" t="s">
        <v>17</v>
      </c>
      <c r="I1873">
        <f>YEAR(Table1[[#This Row],[date]])</f>
        <v>2004</v>
      </c>
      <c r="J1873">
        <f>Table1[[#This Row],[revenue]]-Table1[[#This Row],[budget_x]]</f>
        <v>-4283810</v>
      </c>
      <c r="K1873" s="7">
        <f>Table1[[#This Row],[profit /loss ]]/Table1[[#This Row],[budget_x]]</f>
        <v>-0.14771758620689654</v>
      </c>
      <c r="L1873" t="str" cm="1">
        <f t="array" ref="L1873">_xlfn.IFS(Table1[[#This Row],[score]]&gt;70,"high",Table1[[#This Row],[score]]&gt;50,"medium",Table1[[#This Row],[score]]&lt;=50,"low")</f>
        <v>medium</v>
      </c>
    </row>
    <row r="1874" spans="1:12" x14ac:dyDescent="0.3">
      <c r="A1874" t="s">
        <v>1869</v>
      </c>
      <c r="B1874" s="1">
        <v>41053</v>
      </c>
      <c r="C1874">
        <v>65</v>
      </c>
      <c r="D1874" t="s">
        <v>9</v>
      </c>
      <c r="E1874" t="s">
        <v>10</v>
      </c>
      <c r="F1874">
        <v>215000000</v>
      </c>
      <c r="G1874">
        <v>654213485</v>
      </c>
      <c r="H1874" t="s">
        <v>11</v>
      </c>
      <c r="I1874">
        <f>YEAR(Table1[[#This Row],[date]])</f>
        <v>2012</v>
      </c>
      <c r="J1874">
        <f>Table1[[#This Row],[revenue]]-Table1[[#This Row],[budget_x]]</f>
        <v>439213485</v>
      </c>
      <c r="K1874" s="7">
        <f>Table1[[#This Row],[profit /loss ]]/Table1[[#This Row],[budget_x]]</f>
        <v>2.042853418604651</v>
      </c>
      <c r="L1874" t="str" cm="1">
        <f t="array" ref="L1874">_xlfn.IFS(Table1[[#This Row],[score]]&gt;70,"high",Table1[[#This Row],[score]]&gt;50,"medium",Table1[[#This Row],[score]]&lt;=50,"low")</f>
        <v>medium</v>
      </c>
    </row>
    <row r="1875" spans="1:12" x14ac:dyDescent="0.3">
      <c r="A1875" t="s">
        <v>1870</v>
      </c>
      <c r="B1875" s="1">
        <v>41235</v>
      </c>
      <c r="C1875">
        <v>72</v>
      </c>
      <c r="D1875" t="s">
        <v>9</v>
      </c>
      <c r="E1875" t="s">
        <v>10</v>
      </c>
      <c r="F1875">
        <v>200000000</v>
      </c>
      <c r="G1875">
        <v>1110526981</v>
      </c>
      <c r="H1875" t="s">
        <v>11</v>
      </c>
      <c r="I1875">
        <f>YEAR(Table1[[#This Row],[date]])</f>
        <v>2012</v>
      </c>
      <c r="J1875">
        <f>Table1[[#This Row],[revenue]]-Table1[[#This Row],[budget_x]]</f>
        <v>910526981</v>
      </c>
      <c r="K1875" s="7">
        <f>Table1[[#This Row],[profit /loss ]]/Table1[[#This Row],[budget_x]]</f>
        <v>4.5526349049999997</v>
      </c>
      <c r="L1875" t="str" cm="1">
        <f t="array" ref="L1875">_xlfn.IFS(Table1[[#This Row],[score]]&gt;70,"high",Table1[[#This Row],[score]]&gt;50,"medium",Table1[[#This Row],[score]]&lt;=50,"low")</f>
        <v>high</v>
      </c>
    </row>
    <row r="1876" spans="1:12" x14ac:dyDescent="0.3">
      <c r="A1876" t="s">
        <v>1871</v>
      </c>
      <c r="B1876" s="1">
        <v>41530</v>
      </c>
      <c r="C1876">
        <v>44</v>
      </c>
      <c r="D1876" t="s">
        <v>9</v>
      </c>
      <c r="E1876" t="s">
        <v>10</v>
      </c>
      <c r="F1876">
        <v>1543757.2</v>
      </c>
      <c r="G1876">
        <v>124561</v>
      </c>
      <c r="H1876" t="s">
        <v>17</v>
      </c>
      <c r="I1876">
        <f>YEAR(Table1[[#This Row],[date]])</f>
        <v>2013</v>
      </c>
      <c r="J1876">
        <f>Table1[[#This Row],[revenue]]-Table1[[#This Row],[budget_x]]</f>
        <v>-1419196.2</v>
      </c>
      <c r="K1876" s="7">
        <f>Table1[[#This Row],[profit /loss ]]/Table1[[#This Row],[budget_x]]</f>
        <v>-0.91931308887174745</v>
      </c>
      <c r="L1876" t="str" cm="1">
        <f t="array" ref="L1876">_xlfn.IFS(Table1[[#This Row],[score]]&gt;70,"high",Table1[[#This Row],[score]]&gt;50,"medium",Table1[[#This Row],[score]]&lt;=50,"low")</f>
        <v>low</v>
      </c>
    </row>
    <row r="1877" spans="1:12" x14ac:dyDescent="0.3">
      <c r="A1877" t="s">
        <v>1872</v>
      </c>
      <c r="B1877" s="1">
        <v>44693</v>
      </c>
      <c r="C1877">
        <v>73</v>
      </c>
      <c r="D1877" t="s">
        <v>9</v>
      </c>
      <c r="E1877" t="s">
        <v>10</v>
      </c>
      <c r="F1877">
        <v>4000000</v>
      </c>
      <c r="G1877">
        <v>21806425</v>
      </c>
      <c r="H1877" t="s">
        <v>11</v>
      </c>
      <c r="I1877">
        <f>YEAR(Table1[[#This Row],[date]])</f>
        <v>2022</v>
      </c>
      <c r="J1877">
        <f>Table1[[#This Row],[revenue]]-Table1[[#This Row],[budget_x]]</f>
        <v>17806425</v>
      </c>
      <c r="K1877" s="7">
        <f>Table1[[#This Row],[profit /loss ]]/Table1[[#This Row],[budget_x]]</f>
        <v>4.4516062500000002</v>
      </c>
      <c r="L1877" t="str" cm="1">
        <f t="array" ref="L1877">_xlfn.IFS(Table1[[#This Row],[score]]&gt;70,"high",Table1[[#This Row],[score]]&gt;50,"medium",Table1[[#This Row],[score]]&lt;=50,"low")</f>
        <v>high</v>
      </c>
    </row>
    <row r="1878" spans="1:12" x14ac:dyDescent="0.3">
      <c r="A1878" t="s">
        <v>1873</v>
      </c>
      <c r="B1878" s="1">
        <v>43074</v>
      </c>
      <c r="C1878">
        <v>57</v>
      </c>
      <c r="D1878" t="s">
        <v>9</v>
      </c>
      <c r="E1878" t="s">
        <v>74</v>
      </c>
      <c r="F1878">
        <v>117600000</v>
      </c>
      <c r="G1878">
        <v>174067112.19999999</v>
      </c>
      <c r="H1878" t="s">
        <v>75</v>
      </c>
      <c r="I1878">
        <f>YEAR(Table1[[#This Row],[date]])</f>
        <v>2017</v>
      </c>
      <c r="J1878">
        <f>Table1[[#This Row],[revenue]]-Table1[[#This Row],[budget_x]]</f>
        <v>56467112.199999988</v>
      </c>
      <c r="K1878" s="7">
        <f>Table1[[#This Row],[profit /loss ]]/Table1[[#This Row],[budget_x]]</f>
        <v>0.48016251870748289</v>
      </c>
      <c r="L1878" t="str" cm="1">
        <f t="array" ref="L1878">_xlfn.IFS(Table1[[#This Row],[score]]&gt;70,"high",Table1[[#This Row],[score]]&gt;50,"medium",Table1[[#This Row],[score]]&lt;=50,"low")</f>
        <v>medium</v>
      </c>
    </row>
    <row r="1879" spans="1:12" x14ac:dyDescent="0.3">
      <c r="A1879" t="s">
        <v>1874</v>
      </c>
      <c r="B1879" s="1">
        <v>29946</v>
      </c>
      <c r="C1879">
        <v>71</v>
      </c>
      <c r="D1879" t="s">
        <v>9</v>
      </c>
      <c r="E1879" t="s">
        <v>10</v>
      </c>
      <c r="F1879">
        <v>12000000</v>
      </c>
      <c r="G1879">
        <v>29800000</v>
      </c>
      <c r="H1879" t="s">
        <v>11</v>
      </c>
      <c r="I1879">
        <f>YEAR(Table1[[#This Row],[date]])</f>
        <v>1981</v>
      </c>
      <c r="J1879">
        <f>Table1[[#This Row],[revenue]]-Table1[[#This Row],[budget_x]]</f>
        <v>17800000</v>
      </c>
      <c r="K1879" s="7">
        <f>Table1[[#This Row],[profit /loss ]]/Table1[[#This Row],[budget_x]]</f>
        <v>1.4833333333333334</v>
      </c>
      <c r="L1879" t="str" cm="1">
        <f t="array" ref="L1879">_xlfn.IFS(Table1[[#This Row],[score]]&gt;70,"high",Table1[[#This Row],[score]]&gt;50,"medium",Table1[[#This Row],[score]]&lt;=50,"low")</f>
        <v>high</v>
      </c>
    </row>
    <row r="1880" spans="1:12" x14ac:dyDescent="0.3">
      <c r="A1880" t="s">
        <v>1875</v>
      </c>
      <c r="B1880" s="1">
        <v>44778</v>
      </c>
      <c r="C1880">
        <v>36</v>
      </c>
      <c r="D1880" t="s">
        <v>9</v>
      </c>
      <c r="E1880" t="s">
        <v>253</v>
      </c>
      <c r="F1880">
        <v>47270000</v>
      </c>
      <c r="G1880">
        <v>329856760.80000001</v>
      </c>
      <c r="H1880" t="s">
        <v>254</v>
      </c>
      <c r="I1880">
        <f>YEAR(Table1[[#This Row],[date]])</f>
        <v>2022</v>
      </c>
      <c r="J1880">
        <f>Table1[[#This Row],[revenue]]-Table1[[#This Row],[budget_x]]</f>
        <v>282586760.80000001</v>
      </c>
      <c r="K1880" s="7">
        <f>Table1[[#This Row],[profit /loss ]]/Table1[[#This Row],[budget_x]]</f>
        <v>5.9781417558705314</v>
      </c>
      <c r="L1880" t="str" cm="1">
        <f t="array" ref="L1880">_xlfn.IFS(Table1[[#This Row],[score]]&gt;70,"high",Table1[[#This Row],[score]]&gt;50,"medium",Table1[[#This Row],[score]]&lt;=50,"low")</f>
        <v>low</v>
      </c>
    </row>
    <row r="1881" spans="1:12" x14ac:dyDescent="0.3">
      <c r="A1881" t="s">
        <v>1876</v>
      </c>
      <c r="B1881" s="1">
        <v>41081</v>
      </c>
      <c r="C1881">
        <v>60</v>
      </c>
      <c r="D1881" t="s">
        <v>9</v>
      </c>
      <c r="E1881" t="s">
        <v>10</v>
      </c>
      <c r="F1881">
        <v>170000000</v>
      </c>
      <c r="G1881">
        <v>401021746</v>
      </c>
      <c r="H1881" t="s">
        <v>11</v>
      </c>
      <c r="I1881">
        <f>YEAR(Table1[[#This Row],[date]])</f>
        <v>2012</v>
      </c>
      <c r="J1881">
        <f>Table1[[#This Row],[revenue]]-Table1[[#This Row],[budget_x]]</f>
        <v>231021746</v>
      </c>
      <c r="K1881" s="7">
        <f>Table1[[#This Row],[profit /loss ]]/Table1[[#This Row],[budget_x]]</f>
        <v>1.3589514470588235</v>
      </c>
      <c r="L1881" t="str" cm="1">
        <f t="array" ref="L1881">_xlfn.IFS(Table1[[#This Row],[score]]&gt;70,"high",Table1[[#This Row],[score]]&gt;50,"medium",Table1[[#This Row],[score]]&lt;=50,"low")</f>
        <v>medium</v>
      </c>
    </row>
    <row r="1882" spans="1:12" x14ac:dyDescent="0.3">
      <c r="A1882" t="s">
        <v>1877</v>
      </c>
      <c r="B1882" s="1">
        <v>42283</v>
      </c>
      <c r="C1882">
        <v>62</v>
      </c>
      <c r="D1882" t="s">
        <v>9</v>
      </c>
      <c r="E1882" t="s">
        <v>10</v>
      </c>
      <c r="F1882">
        <v>134000000</v>
      </c>
      <c r="G1882">
        <v>492292832.19999999</v>
      </c>
      <c r="H1882" t="s">
        <v>17</v>
      </c>
      <c r="I1882">
        <f>YEAR(Table1[[#This Row],[date]])</f>
        <v>2015</v>
      </c>
      <c r="J1882">
        <f>Table1[[#This Row],[revenue]]-Table1[[#This Row],[budget_x]]</f>
        <v>358292832.19999999</v>
      </c>
      <c r="K1882" s="7">
        <f>Table1[[#This Row],[profit /loss ]]/Table1[[#This Row],[budget_x]]</f>
        <v>2.6738271059701493</v>
      </c>
      <c r="L1882" t="str" cm="1">
        <f t="array" ref="L1882">_xlfn.IFS(Table1[[#This Row],[score]]&gt;70,"high",Table1[[#This Row],[score]]&gt;50,"medium",Table1[[#This Row],[score]]&lt;=50,"low")</f>
        <v>medium</v>
      </c>
    </row>
    <row r="1883" spans="1:12" x14ac:dyDescent="0.3">
      <c r="A1883" t="s">
        <v>1878</v>
      </c>
      <c r="B1883" s="1">
        <v>31294</v>
      </c>
      <c r="C1883">
        <v>47</v>
      </c>
      <c r="D1883" t="s">
        <v>9</v>
      </c>
      <c r="E1883" t="s">
        <v>69</v>
      </c>
      <c r="F1883">
        <v>57800000</v>
      </c>
      <c r="G1883">
        <v>519287241.39999998</v>
      </c>
      <c r="H1883" t="s">
        <v>17</v>
      </c>
      <c r="I1883">
        <f>YEAR(Table1[[#This Row],[date]])</f>
        <v>1985</v>
      </c>
      <c r="J1883">
        <f>Table1[[#This Row],[revenue]]-Table1[[#This Row],[budget_x]]</f>
        <v>461487241.39999998</v>
      </c>
      <c r="K1883" s="7">
        <f>Table1[[#This Row],[profit /loss ]]/Table1[[#This Row],[budget_x]]</f>
        <v>7.9842083287197232</v>
      </c>
      <c r="L1883" t="str" cm="1">
        <f t="array" ref="L1883">_xlfn.IFS(Table1[[#This Row],[score]]&gt;70,"high",Table1[[#This Row],[score]]&gt;50,"medium",Table1[[#This Row],[score]]&lt;=50,"low")</f>
        <v>low</v>
      </c>
    </row>
    <row r="1884" spans="1:12" x14ac:dyDescent="0.3">
      <c r="A1884" t="s">
        <v>1879</v>
      </c>
      <c r="B1884" s="1">
        <v>44722</v>
      </c>
      <c r="C1884">
        <v>66</v>
      </c>
      <c r="D1884" t="s">
        <v>9</v>
      </c>
      <c r="E1884" t="s">
        <v>10</v>
      </c>
      <c r="F1884">
        <v>35000000</v>
      </c>
      <c r="G1884">
        <v>61492104</v>
      </c>
      <c r="H1884" t="s">
        <v>17</v>
      </c>
      <c r="I1884">
        <f>YEAR(Table1[[#This Row],[date]])</f>
        <v>2022</v>
      </c>
      <c r="J1884">
        <f>Table1[[#This Row],[revenue]]-Table1[[#This Row],[budget_x]]</f>
        <v>26492104</v>
      </c>
      <c r="K1884" s="7">
        <f>Table1[[#This Row],[profit /loss ]]/Table1[[#This Row],[budget_x]]</f>
        <v>0.75691725714285718</v>
      </c>
      <c r="L1884" t="str" cm="1">
        <f t="array" ref="L1884">_xlfn.IFS(Table1[[#This Row],[score]]&gt;70,"high",Table1[[#This Row],[score]]&gt;50,"medium",Table1[[#This Row],[score]]&lt;=50,"low")</f>
        <v>medium</v>
      </c>
    </row>
    <row r="1885" spans="1:12" x14ac:dyDescent="0.3">
      <c r="A1885" t="s">
        <v>1880</v>
      </c>
      <c r="B1885" s="1">
        <v>44211</v>
      </c>
      <c r="C1885">
        <v>64</v>
      </c>
      <c r="D1885" t="s">
        <v>9</v>
      </c>
      <c r="E1885" t="s">
        <v>10</v>
      </c>
      <c r="F1885">
        <v>94800000</v>
      </c>
      <c r="G1885">
        <v>250162022</v>
      </c>
      <c r="H1885" t="s">
        <v>11</v>
      </c>
      <c r="I1885">
        <f>YEAR(Table1[[#This Row],[date]])</f>
        <v>2021</v>
      </c>
      <c r="J1885">
        <f>Table1[[#This Row],[revenue]]-Table1[[#This Row],[budget_x]]</f>
        <v>155362022</v>
      </c>
      <c r="K1885" s="7">
        <f>Table1[[#This Row],[profit /loss ]]/Table1[[#This Row],[budget_x]]</f>
        <v>1.638839894514768</v>
      </c>
      <c r="L1885" t="str" cm="1">
        <f t="array" ref="L1885">_xlfn.IFS(Table1[[#This Row],[score]]&gt;70,"high",Table1[[#This Row],[score]]&gt;50,"medium",Table1[[#This Row],[score]]&lt;=50,"low")</f>
        <v>medium</v>
      </c>
    </row>
    <row r="1886" spans="1:12" x14ac:dyDescent="0.3">
      <c r="A1886" t="s">
        <v>1881</v>
      </c>
      <c r="B1886" s="1">
        <v>38735</v>
      </c>
      <c r="C1886">
        <v>79</v>
      </c>
      <c r="D1886" t="s">
        <v>9</v>
      </c>
      <c r="E1886" t="s">
        <v>69</v>
      </c>
      <c r="F1886">
        <v>128800000</v>
      </c>
      <c r="G1886">
        <v>1136130193</v>
      </c>
      <c r="H1886" t="s">
        <v>11</v>
      </c>
      <c r="I1886">
        <f>YEAR(Table1[[#This Row],[date]])</f>
        <v>2006</v>
      </c>
      <c r="J1886">
        <f>Table1[[#This Row],[revenue]]-Table1[[#This Row],[budget_x]]</f>
        <v>1007330193</v>
      </c>
      <c r="K1886" s="7">
        <f>Table1[[#This Row],[profit /loss ]]/Table1[[#This Row],[budget_x]]</f>
        <v>7.8208865916149071</v>
      </c>
      <c r="L1886" t="str" cm="1">
        <f t="array" ref="L1886">_xlfn.IFS(Table1[[#This Row],[score]]&gt;70,"high",Table1[[#This Row],[score]]&gt;50,"medium",Table1[[#This Row],[score]]&lt;=50,"low")</f>
        <v>high</v>
      </c>
    </row>
    <row r="1887" spans="1:12" x14ac:dyDescent="0.3">
      <c r="A1887" t="s">
        <v>1882</v>
      </c>
      <c r="B1887" s="1">
        <v>44911</v>
      </c>
      <c r="C1887">
        <v>69</v>
      </c>
      <c r="D1887" t="s">
        <v>9</v>
      </c>
      <c r="E1887" t="s">
        <v>310</v>
      </c>
      <c r="F1887">
        <v>73480000</v>
      </c>
      <c r="G1887">
        <v>372756516</v>
      </c>
      <c r="H1887" t="s">
        <v>311</v>
      </c>
      <c r="I1887">
        <f>YEAR(Table1[[#This Row],[date]])</f>
        <v>2022</v>
      </c>
      <c r="J1887">
        <f>Table1[[#This Row],[revenue]]-Table1[[#This Row],[budget_x]]</f>
        <v>299276516</v>
      </c>
      <c r="K1887" s="7">
        <f>Table1[[#This Row],[profit /loss ]]/Table1[[#This Row],[budget_x]]</f>
        <v>4.0728976047904188</v>
      </c>
      <c r="L1887" t="str" cm="1">
        <f t="array" ref="L1887">_xlfn.IFS(Table1[[#This Row],[score]]&gt;70,"high",Table1[[#This Row],[score]]&gt;50,"medium",Table1[[#This Row],[score]]&lt;=50,"low")</f>
        <v>medium</v>
      </c>
    </row>
    <row r="1888" spans="1:12" x14ac:dyDescent="0.3">
      <c r="A1888" t="s">
        <v>1883</v>
      </c>
      <c r="B1888" s="1">
        <v>39905</v>
      </c>
      <c r="C1888">
        <v>62</v>
      </c>
      <c r="D1888" t="s">
        <v>9</v>
      </c>
      <c r="E1888" t="s">
        <v>10</v>
      </c>
      <c r="F1888">
        <v>175000000</v>
      </c>
      <c r="G1888">
        <v>381509870</v>
      </c>
      <c r="H1888" t="s">
        <v>11</v>
      </c>
      <c r="I1888">
        <f>YEAR(Table1[[#This Row],[date]])</f>
        <v>2009</v>
      </c>
      <c r="J1888">
        <f>Table1[[#This Row],[revenue]]-Table1[[#This Row],[budget_x]]</f>
        <v>206509870</v>
      </c>
      <c r="K1888" s="7">
        <f>Table1[[#This Row],[profit /loss ]]/Table1[[#This Row],[budget_x]]</f>
        <v>1.1800564</v>
      </c>
      <c r="L1888" t="str" cm="1">
        <f t="array" ref="L1888">_xlfn.IFS(Table1[[#This Row],[score]]&gt;70,"high",Table1[[#This Row],[score]]&gt;50,"medium",Table1[[#This Row],[score]]&lt;=50,"low")</f>
        <v>medium</v>
      </c>
    </row>
    <row r="1889" spans="1:12" x14ac:dyDescent="0.3">
      <c r="A1889" t="s">
        <v>1884</v>
      </c>
      <c r="B1889" s="1">
        <v>37190</v>
      </c>
      <c r="C1889">
        <v>67</v>
      </c>
      <c r="D1889" t="s">
        <v>9</v>
      </c>
      <c r="E1889" t="s">
        <v>10</v>
      </c>
      <c r="F1889">
        <v>18000000</v>
      </c>
      <c r="G1889">
        <v>141809235</v>
      </c>
      <c r="H1889" t="s">
        <v>11</v>
      </c>
      <c r="I1889">
        <f>YEAR(Table1[[#This Row],[date]])</f>
        <v>2001</v>
      </c>
      <c r="J1889">
        <f>Table1[[#This Row],[revenue]]-Table1[[#This Row],[budget_x]]</f>
        <v>123809235</v>
      </c>
      <c r="K1889" s="7">
        <f>Table1[[#This Row],[profit /loss ]]/Table1[[#This Row],[budget_x]]</f>
        <v>6.8782908333333337</v>
      </c>
      <c r="L1889" t="str" cm="1">
        <f t="array" ref="L1889">_xlfn.IFS(Table1[[#This Row],[score]]&gt;70,"high",Table1[[#This Row],[score]]&gt;50,"medium",Table1[[#This Row],[score]]&lt;=50,"low")</f>
        <v>medium</v>
      </c>
    </row>
    <row r="1890" spans="1:12" x14ac:dyDescent="0.3">
      <c r="A1890" t="s">
        <v>1885</v>
      </c>
      <c r="B1890" s="1">
        <v>39135</v>
      </c>
      <c r="C1890">
        <v>56</v>
      </c>
      <c r="D1890" t="s">
        <v>9</v>
      </c>
      <c r="E1890" t="s">
        <v>10</v>
      </c>
      <c r="F1890">
        <v>10000000</v>
      </c>
      <c r="G1890">
        <v>159313561</v>
      </c>
      <c r="H1890" t="s">
        <v>11</v>
      </c>
      <c r="I1890">
        <f>YEAR(Table1[[#This Row],[date]])</f>
        <v>2007</v>
      </c>
      <c r="J1890">
        <f>Table1[[#This Row],[revenue]]-Table1[[#This Row],[budget_x]]</f>
        <v>149313561</v>
      </c>
      <c r="K1890" s="7">
        <f>Table1[[#This Row],[profit /loss ]]/Table1[[#This Row],[budget_x]]</f>
        <v>14.9313561</v>
      </c>
      <c r="L1890" t="str" cm="1">
        <f t="array" ref="L1890">_xlfn.IFS(Table1[[#This Row],[score]]&gt;70,"high",Table1[[#This Row],[score]]&gt;50,"medium",Table1[[#This Row],[score]]&lt;=50,"low")</f>
        <v>medium</v>
      </c>
    </row>
    <row r="1891" spans="1:12" x14ac:dyDescent="0.3">
      <c r="A1891" t="s">
        <v>1886</v>
      </c>
      <c r="B1891" s="1">
        <v>28845</v>
      </c>
      <c r="C1891">
        <v>71</v>
      </c>
      <c r="D1891" t="s">
        <v>9</v>
      </c>
      <c r="E1891" t="s">
        <v>10</v>
      </c>
      <c r="F1891">
        <v>55000000</v>
      </c>
      <c r="G1891">
        <v>300200000</v>
      </c>
      <c r="H1891" t="s">
        <v>11</v>
      </c>
      <c r="I1891">
        <f>YEAR(Table1[[#This Row],[date]])</f>
        <v>1978</v>
      </c>
      <c r="J1891">
        <f>Table1[[#This Row],[revenue]]-Table1[[#This Row],[budget_x]]</f>
        <v>245200000</v>
      </c>
      <c r="K1891" s="7">
        <f>Table1[[#This Row],[profit /loss ]]/Table1[[#This Row],[budget_x]]</f>
        <v>4.458181818181818</v>
      </c>
      <c r="L1891" t="str" cm="1">
        <f t="array" ref="L1891">_xlfn.IFS(Table1[[#This Row],[score]]&gt;70,"high",Table1[[#This Row],[score]]&gt;50,"medium",Table1[[#This Row],[score]]&lt;=50,"low")</f>
        <v>high</v>
      </c>
    </row>
    <row r="1892" spans="1:12" x14ac:dyDescent="0.3">
      <c r="A1892" t="s">
        <v>1887</v>
      </c>
      <c r="B1892" s="1">
        <v>33906</v>
      </c>
      <c r="C1892">
        <v>69</v>
      </c>
      <c r="D1892" t="s">
        <v>9</v>
      </c>
      <c r="E1892" t="s">
        <v>10</v>
      </c>
      <c r="F1892">
        <v>23000000</v>
      </c>
      <c r="G1892">
        <v>105232691</v>
      </c>
      <c r="H1892" t="s">
        <v>11</v>
      </c>
      <c r="I1892">
        <f>YEAR(Table1[[#This Row],[date]])</f>
        <v>1992</v>
      </c>
      <c r="J1892">
        <f>Table1[[#This Row],[revenue]]-Table1[[#This Row],[budget_x]]</f>
        <v>82232691</v>
      </c>
      <c r="K1892" s="7">
        <f>Table1[[#This Row],[profit /loss ]]/Table1[[#This Row],[budget_x]]</f>
        <v>3.5753343913043478</v>
      </c>
      <c r="L1892" t="str" cm="1">
        <f t="array" ref="L1892">_xlfn.IFS(Table1[[#This Row],[score]]&gt;70,"high",Table1[[#This Row],[score]]&gt;50,"medium",Table1[[#This Row],[score]]&lt;=50,"low")</f>
        <v>medium</v>
      </c>
    </row>
    <row r="1893" spans="1:12" x14ac:dyDescent="0.3">
      <c r="A1893" t="s">
        <v>1888</v>
      </c>
      <c r="B1893" s="1">
        <v>36869</v>
      </c>
      <c r="C1893">
        <v>53</v>
      </c>
      <c r="D1893" t="s">
        <v>9</v>
      </c>
      <c r="E1893" t="s">
        <v>10</v>
      </c>
      <c r="F1893">
        <v>84600000</v>
      </c>
      <c r="G1893">
        <v>862758779.20000005</v>
      </c>
      <c r="H1893" t="s">
        <v>132</v>
      </c>
      <c r="I1893">
        <f>YEAR(Table1[[#This Row],[date]])</f>
        <v>2000</v>
      </c>
      <c r="J1893">
        <f>Table1[[#This Row],[revenue]]-Table1[[#This Row],[budget_x]]</f>
        <v>778158779.20000005</v>
      </c>
      <c r="K1893" s="7">
        <f>Table1[[#This Row],[profit /loss ]]/Table1[[#This Row],[budget_x]]</f>
        <v>9.1980943167848697</v>
      </c>
      <c r="L1893" t="str" cm="1">
        <f t="array" ref="L1893">_xlfn.IFS(Table1[[#This Row],[score]]&gt;70,"high",Table1[[#This Row],[score]]&gt;50,"medium",Table1[[#This Row],[score]]&lt;=50,"low")</f>
        <v>medium</v>
      </c>
    </row>
    <row r="1894" spans="1:12" x14ac:dyDescent="0.3">
      <c r="A1894" t="s">
        <v>1889</v>
      </c>
      <c r="B1894" s="1">
        <v>32122</v>
      </c>
      <c r="C1894">
        <v>81</v>
      </c>
      <c r="D1894" t="s">
        <v>9</v>
      </c>
      <c r="E1894" t="s">
        <v>10</v>
      </c>
      <c r="F1894">
        <v>30000000</v>
      </c>
      <c r="G1894">
        <v>45017134</v>
      </c>
      <c r="H1894" t="s">
        <v>11</v>
      </c>
      <c r="I1894">
        <f>YEAR(Table1[[#This Row],[date]])</f>
        <v>1987</v>
      </c>
      <c r="J1894">
        <f>Table1[[#This Row],[revenue]]-Table1[[#This Row],[budget_x]]</f>
        <v>15017134</v>
      </c>
      <c r="K1894" s="7">
        <f>Table1[[#This Row],[profit /loss ]]/Table1[[#This Row],[budget_x]]</f>
        <v>0.50057113333333336</v>
      </c>
      <c r="L1894" t="str" cm="1">
        <f t="array" ref="L1894">_xlfn.IFS(Table1[[#This Row],[score]]&gt;70,"high",Table1[[#This Row],[score]]&gt;50,"medium",Table1[[#This Row],[score]]&lt;=50,"low")</f>
        <v>high</v>
      </c>
    </row>
    <row r="1895" spans="1:12" x14ac:dyDescent="0.3">
      <c r="A1895" t="s">
        <v>1890</v>
      </c>
      <c r="B1895" s="1">
        <v>35320</v>
      </c>
      <c r="C1895">
        <v>71</v>
      </c>
      <c r="D1895" t="s">
        <v>9</v>
      </c>
      <c r="E1895" t="s">
        <v>10</v>
      </c>
      <c r="F1895">
        <v>100000000</v>
      </c>
      <c r="G1895">
        <v>325500000</v>
      </c>
      <c r="H1895" t="s">
        <v>11</v>
      </c>
      <c r="I1895">
        <f>YEAR(Table1[[#This Row],[date]])</f>
        <v>1996</v>
      </c>
      <c r="J1895">
        <f>Table1[[#This Row],[revenue]]-Table1[[#This Row],[budget_x]]</f>
        <v>225500000</v>
      </c>
      <c r="K1895" s="7">
        <f>Table1[[#This Row],[profit /loss ]]/Table1[[#This Row],[budget_x]]</f>
        <v>2.2549999999999999</v>
      </c>
      <c r="L1895" t="str" cm="1">
        <f t="array" ref="L1895">_xlfn.IFS(Table1[[#This Row],[score]]&gt;70,"high",Table1[[#This Row],[score]]&gt;50,"medium",Table1[[#This Row],[score]]&lt;=50,"low")</f>
        <v>high</v>
      </c>
    </row>
    <row r="1896" spans="1:12" x14ac:dyDescent="0.3">
      <c r="A1896" t="s">
        <v>1891</v>
      </c>
      <c r="B1896" s="1">
        <v>43446</v>
      </c>
      <c r="C1896">
        <v>56</v>
      </c>
      <c r="D1896" t="s">
        <v>9</v>
      </c>
      <c r="E1896" t="s">
        <v>10</v>
      </c>
      <c r="F1896">
        <v>130178</v>
      </c>
      <c r="G1896">
        <v>5303</v>
      </c>
      <c r="H1896" t="s">
        <v>11</v>
      </c>
      <c r="I1896">
        <f>YEAR(Table1[[#This Row],[date]])</f>
        <v>2018</v>
      </c>
      <c r="J1896">
        <f>Table1[[#This Row],[revenue]]-Table1[[#This Row],[budget_x]]</f>
        <v>-124875</v>
      </c>
      <c r="K1896" s="7">
        <f>Table1[[#This Row],[profit /loss ]]/Table1[[#This Row],[budget_x]]</f>
        <v>-0.95926347001797541</v>
      </c>
      <c r="L1896" t="str" cm="1">
        <f t="array" ref="L1896">_xlfn.IFS(Table1[[#This Row],[score]]&gt;70,"high",Table1[[#This Row],[score]]&gt;50,"medium",Table1[[#This Row],[score]]&lt;=50,"low")</f>
        <v>medium</v>
      </c>
    </row>
    <row r="1897" spans="1:12" x14ac:dyDescent="0.3">
      <c r="A1897" t="s">
        <v>1892</v>
      </c>
      <c r="B1897" s="1">
        <v>38532</v>
      </c>
      <c r="C1897">
        <v>65</v>
      </c>
      <c r="D1897" t="s">
        <v>9</v>
      </c>
      <c r="E1897" t="s">
        <v>10</v>
      </c>
      <c r="F1897">
        <v>132000000</v>
      </c>
      <c r="G1897">
        <v>606836535</v>
      </c>
      <c r="H1897" t="s">
        <v>11</v>
      </c>
      <c r="I1897">
        <f>YEAR(Table1[[#This Row],[date]])</f>
        <v>2005</v>
      </c>
      <c r="J1897">
        <f>Table1[[#This Row],[revenue]]-Table1[[#This Row],[budget_x]]</f>
        <v>474836535</v>
      </c>
      <c r="K1897" s="7">
        <f>Table1[[#This Row],[profit /loss ]]/Table1[[#This Row],[budget_x]]</f>
        <v>3.5972464772727273</v>
      </c>
      <c r="L1897" t="str" cm="1">
        <f t="array" ref="L1897">_xlfn.IFS(Table1[[#This Row],[score]]&gt;70,"high",Table1[[#This Row],[score]]&gt;50,"medium",Table1[[#This Row],[score]]&lt;=50,"low")</f>
        <v>medium</v>
      </c>
    </row>
    <row r="1898" spans="1:12" x14ac:dyDescent="0.3">
      <c r="A1898" t="s">
        <v>1893</v>
      </c>
      <c r="B1898" s="1">
        <v>44819</v>
      </c>
      <c r="C1898">
        <v>68</v>
      </c>
      <c r="D1898" t="s">
        <v>9</v>
      </c>
      <c r="E1898" t="s">
        <v>10</v>
      </c>
      <c r="F1898">
        <v>60000000</v>
      </c>
      <c r="G1898">
        <v>172152007</v>
      </c>
      <c r="H1898" t="s">
        <v>11</v>
      </c>
      <c r="I1898">
        <f>YEAR(Table1[[#This Row],[date]])</f>
        <v>2022</v>
      </c>
      <c r="J1898">
        <f>Table1[[#This Row],[revenue]]-Table1[[#This Row],[budget_x]]</f>
        <v>112152007</v>
      </c>
      <c r="K1898" s="7">
        <f>Table1[[#This Row],[profit /loss ]]/Table1[[#This Row],[budget_x]]</f>
        <v>1.8692001166666667</v>
      </c>
      <c r="L1898" t="str" cm="1">
        <f t="array" ref="L1898">_xlfn.IFS(Table1[[#This Row],[score]]&gt;70,"high",Table1[[#This Row],[score]]&gt;50,"medium",Table1[[#This Row],[score]]&lt;=50,"low")</f>
        <v>medium</v>
      </c>
    </row>
    <row r="1899" spans="1:12" x14ac:dyDescent="0.3">
      <c r="A1899" t="s">
        <v>1894</v>
      </c>
      <c r="B1899" s="1">
        <v>32849</v>
      </c>
      <c r="C1899">
        <v>78</v>
      </c>
      <c r="D1899" t="s">
        <v>9</v>
      </c>
      <c r="E1899" t="s">
        <v>10</v>
      </c>
      <c r="F1899">
        <v>40000000</v>
      </c>
      <c r="G1899">
        <v>331971868</v>
      </c>
      <c r="H1899" t="s">
        <v>11</v>
      </c>
      <c r="I1899">
        <f>YEAR(Table1[[#This Row],[date]])</f>
        <v>1989</v>
      </c>
      <c r="J1899">
        <f>Table1[[#This Row],[revenue]]-Table1[[#This Row],[budget_x]]</f>
        <v>291971868</v>
      </c>
      <c r="K1899" s="7">
        <f>Table1[[#This Row],[profit /loss ]]/Table1[[#This Row],[budget_x]]</f>
        <v>7.2992967000000002</v>
      </c>
      <c r="L1899" t="str" cm="1">
        <f t="array" ref="L1899">_xlfn.IFS(Table1[[#This Row],[score]]&gt;70,"high",Table1[[#This Row],[score]]&gt;50,"medium",Table1[[#This Row],[score]]&lt;=50,"low")</f>
        <v>high</v>
      </c>
    </row>
    <row r="1900" spans="1:12" x14ac:dyDescent="0.3">
      <c r="A1900" t="s">
        <v>1895</v>
      </c>
      <c r="B1900" s="1">
        <v>44941</v>
      </c>
      <c r="C1900">
        <v>66</v>
      </c>
      <c r="D1900" t="s">
        <v>9</v>
      </c>
      <c r="E1900" t="s">
        <v>10</v>
      </c>
      <c r="F1900">
        <v>54000000</v>
      </c>
      <c r="G1900">
        <v>327139851.80000001</v>
      </c>
      <c r="H1900" t="s">
        <v>1896</v>
      </c>
      <c r="I1900">
        <f>YEAR(Table1[[#This Row],[date]])</f>
        <v>2023</v>
      </c>
      <c r="J1900">
        <f>Table1[[#This Row],[revenue]]-Table1[[#This Row],[budget_x]]</f>
        <v>273139851.80000001</v>
      </c>
      <c r="K1900" s="7">
        <f>Table1[[#This Row],[profit /loss ]]/Table1[[#This Row],[budget_x]]</f>
        <v>5.0581454037037039</v>
      </c>
      <c r="L1900" t="str" cm="1">
        <f t="array" ref="L1900">_xlfn.IFS(Table1[[#This Row],[score]]&gt;70,"high",Table1[[#This Row],[score]]&gt;50,"medium",Table1[[#This Row],[score]]&lt;=50,"low")</f>
        <v>medium</v>
      </c>
    </row>
    <row r="1901" spans="1:12" x14ac:dyDescent="0.3">
      <c r="A1901" t="s">
        <v>1897</v>
      </c>
      <c r="B1901" s="1">
        <v>42817</v>
      </c>
      <c r="C1901">
        <v>64</v>
      </c>
      <c r="D1901" t="s">
        <v>9</v>
      </c>
      <c r="E1901" t="s">
        <v>10</v>
      </c>
      <c r="F1901">
        <v>75000000</v>
      </c>
      <c r="G1901">
        <v>73521587</v>
      </c>
      <c r="H1901" t="s">
        <v>11</v>
      </c>
      <c r="I1901">
        <f>YEAR(Table1[[#This Row],[date]])</f>
        <v>2017</v>
      </c>
      <c r="J1901">
        <f>Table1[[#This Row],[revenue]]-Table1[[#This Row],[budget_x]]</f>
        <v>-1478413</v>
      </c>
      <c r="K1901" s="7">
        <f>Table1[[#This Row],[profit /loss ]]/Table1[[#This Row],[budget_x]]</f>
        <v>-1.9712173333333333E-2</v>
      </c>
      <c r="L1901" t="str" cm="1">
        <f t="array" ref="L1901">_xlfn.IFS(Table1[[#This Row],[score]]&gt;70,"high",Table1[[#This Row],[score]]&gt;50,"medium",Table1[[#This Row],[score]]&lt;=50,"low")</f>
        <v>medium</v>
      </c>
    </row>
    <row r="1902" spans="1:12" x14ac:dyDescent="0.3">
      <c r="A1902" t="s">
        <v>1897</v>
      </c>
      <c r="B1902" s="1">
        <v>42817</v>
      </c>
      <c r="C1902">
        <v>64</v>
      </c>
      <c r="D1902" t="s">
        <v>9</v>
      </c>
      <c r="E1902" t="s">
        <v>10</v>
      </c>
      <c r="F1902">
        <v>58000000</v>
      </c>
      <c r="G1902">
        <v>101815660</v>
      </c>
      <c r="H1902" t="s">
        <v>11</v>
      </c>
      <c r="I1902">
        <f>YEAR(Table1[[#This Row],[date]])</f>
        <v>2017</v>
      </c>
      <c r="J1902">
        <f>Table1[[#This Row],[revenue]]-Table1[[#This Row],[budget_x]]</f>
        <v>43815660</v>
      </c>
      <c r="K1902" s="7">
        <f>Table1[[#This Row],[profit /loss ]]/Table1[[#This Row],[budget_x]]</f>
        <v>0.7554424137931034</v>
      </c>
      <c r="L1902" t="str" cm="1">
        <f t="array" ref="L1902">_xlfn.IFS(Table1[[#This Row],[score]]&gt;70,"high",Table1[[#This Row],[score]]&gt;50,"medium",Table1[[#This Row],[score]]&lt;=50,"low")</f>
        <v>medium</v>
      </c>
    </row>
    <row r="1903" spans="1:12" x14ac:dyDescent="0.3">
      <c r="A1903" t="s">
        <v>1898</v>
      </c>
      <c r="B1903" s="1">
        <v>42446</v>
      </c>
      <c r="C1903">
        <v>69</v>
      </c>
      <c r="D1903" t="s">
        <v>9</v>
      </c>
      <c r="E1903" t="s">
        <v>15</v>
      </c>
      <c r="F1903">
        <v>103740000</v>
      </c>
      <c r="G1903">
        <v>608633534</v>
      </c>
      <c r="H1903" t="s">
        <v>123</v>
      </c>
      <c r="I1903">
        <f>YEAR(Table1[[#This Row],[date]])</f>
        <v>2016</v>
      </c>
      <c r="J1903">
        <f>Table1[[#This Row],[revenue]]-Table1[[#This Row],[budget_x]]</f>
        <v>504893534</v>
      </c>
      <c r="K1903" s="7">
        <f>Table1[[#This Row],[profit /loss ]]/Table1[[#This Row],[budget_x]]</f>
        <v>4.8669128012338536</v>
      </c>
      <c r="L1903" t="str" cm="1">
        <f t="array" ref="L1903">_xlfn.IFS(Table1[[#This Row],[score]]&gt;70,"high",Table1[[#This Row],[score]]&gt;50,"medium",Table1[[#This Row],[score]]&lt;=50,"low")</f>
        <v>medium</v>
      </c>
    </row>
    <row r="1904" spans="1:12" x14ac:dyDescent="0.3">
      <c r="A1904" t="s">
        <v>1899</v>
      </c>
      <c r="B1904" s="1">
        <v>43329</v>
      </c>
      <c r="C1904">
        <v>77</v>
      </c>
      <c r="D1904" t="s">
        <v>9</v>
      </c>
      <c r="E1904" t="s">
        <v>10</v>
      </c>
      <c r="F1904">
        <v>105800000</v>
      </c>
      <c r="G1904">
        <v>667037174.79999995</v>
      </c>
      <c r="H1904" t="s">
        <v>11</v>
      </c>
      <c r="I1904">
        <f>YEAR(Table1[[#This Row],[date]])</f>
        <v>2018</v>
      </c>
      <c r="J1904">
        <f>Table1[[#This Row],[revenue]]-Table1[[#This Row],[budget_x]]</f>
        <v>561237174.79999995</v>
      </c>
      <c r="K1904" s="7">
        <f>Table1[[#This Row],[profit /loss ]]/Table1[[#This Row],[budget_x]]</f>
        <v>5.3046991947069939</v>
      </c>
      <c r="L1904" t="str" cm="1">
        <f t="array" ref="L1904">_xlfn.IFS(Table1[[#This Row],[score]]&gt;70,"high",Table1[[#This Row],[score]]&gt;50,"medium",Table1[[#This Row],[score]]&lt;=50,"low")</f>
        <v>high</v>
      </c>
    </row>
    <row r="1905" spans="1:12" x14ac:dyDescent="0.3">
      <c r="A1905" t="s">
        <v>1900</v>
      </c>
      <c r="B1905" s="1">
        <v>41537</v>
      </c>
      <c r="C1905">
        <v>63</v>
      </c>
      <c r="D1905" t="s">
        <v>9</v>
      </c>
      <c r="E1905" t="s">
        <v>10</v>
      </c>
      <c r="F1905">
        <v>36708225.799999997</v>
      </c>
      <c r="G1905">
        <v>678604</v>
      </c>
      <c r="H1905" t="s">
        <v>17</v>
      </c>
      <c r="I1905">
        <f>YEAR(Table1[[#This Row],[date]])</f>
        <v>2013</v>
      </c>
      <c r="J1905">
        <f>Table1[[#This Row],[revenue]]-Table1[[#This Row],[budget_x]]</f>
        <v>-36029621.799999997</v>
      </c>
      <c r="K1905" s="7">
        <f>Table1[[#This Row],[profit /loss ]]/Table1[[#This Row],[budget_x]]</f>
        <v>-0.98151357127153771</v>
      </c>
      <c r="L1905" t="str" cm="1">
        <f t="array" ref="L1905">_xlfn.IFS(Table1[[#This Row],[score]]&gt;70,"high",Table1[[#This Row],[score]]&gt;50,"medium",Table1[[#This Row],[score]]&lt;=50,"low")</f>
        <v>medium</v>
      </c>
    </row>
    <row r="1906" spans="1:12" x14ac:dyDescent="0.3">
      <c r="A1906" t="s">
        <v>1901</v>
      </c>
      <c r="B1906" s="1">
        <v>45107</v>
      </c>
      <c r="C1906">
        <v>0</v>
      </c>
      <c r="D1906" t="s">
        <v>150</v>
      </c>
      <c r="E1906" t="s">
        <v>10</v>
      </c>
      <c r="F1906">
        <v>264940000</v>
      </c>
      <c r="G1906">
        <v>175269998.80000001</v>
      </c>
      <c r="H1906" t="s">
        <v>17</v>
      </c>
      <c r="I1906">
        <f>YEAR(Table1[[#This Row],[date]])</f>
        <v>2023</v>
      </c>
      <c r="J1906">
        <f>Table1[[#This Row],[revenue]]-Table1[[#This Row],[budget_x]]</f>
        <v>-89670001.199999988</v>
      </c>
      <c r="K1906" s="7">
        <f>Table1[[#This Row],[profit /loss ]]/Table1[[#This Row],[budget_x]]</f>
        <v>-0.33845399411187432</v>
      </c>
      <c r="L1906" t="str" cm="1">
        <f t="array" ref="L1906">_xlfn.IFS(Table1[[#This Row],[score]]&gt;70,"high",Table1[[#This Row],[score]]&gt;50,"medium",Table1[[#This Row],[score]]&lt;=50,"low")</f>
        <v>low</v>
      </c>
    </row>
    <row r="1907" spans="1:12" x14ac:dyDescent="0.3">
      <c r="A1907" t="s">
        <v>1902</v>
      </c>
      <c r="B1907" s="1">
        <v>40584</v>
      </c>
      <c r="C1907">
        <v>63</v>
      </c>
      <c r="D1907" t="s">
        <v>9</v>
      </c>
      <c r="E1907" t="s">
        <v>10</v>
      </c>
      <c r="F1907">
        <v>25000000</v>
      </c>
      <c r="G1907">
        <v>149228078</v>
      </c>
      <c r="H1907" t="s">
        <v>11</v>
      </c>
      <c r="I1907">
        <f>YEAR(Table1[[#This Row],[date]])</f>
        <v>2011</v>
      </c>
      <c r="J1907">
        <f>Table1[[#This Row],[revenue]]-Table1[[#This Row],[budget_x]]</f>
        <v>124228078</v>
      </c>
      <c r="K1907" s="7">
        <f>Table1[[#This Row],[profit /loss ]]/Table1[[#This Row],[budget_x]]</f>
        <v>4.9691231199999999</v>
      </c>
      <c r="L1907" t="str" cm="1">
        <f t="array" ref="L1907">_xlfn.IFS(Table1[[#This Row],[score]]&gt;70,"high",Table1[[#This Row],[score]]&gt;50,"medium",Table1[[#This Row],[score]]&lt;=50,"low")</f>
        <v>medium</v>
      </c>
    </row>
    <row r="1908" spans="1:12" x14ac:dyDescent="0.3">
      <c r="A1908" t="s">
        <v>1903</v>
      </c>
      <c r="B1908" s="1">
        <v>44434</v>
      </c>
      <c r="C1908">
        <v>61</v>
      </c>
      <c r="D1908" t="s">
        <v>9</v>
      </c>
      <c r="E1908" t="s">
        <v>10</v>
      </c>
      <c r="F1908">
        <v>25000000</v>
      </c>
      <c r="G1908">
        <v>77411570</v>
      </c>
      <c r="H1908" t="s">
        <v>11</v>
      </c>
      <c r="I1908">
        <f>YEAR(Table1[[#This Row],[date]])</f>
        <v>2021</v>
      </c>
      <c r="J1908">
        <f>Table1[[#This Row],[revenue]]-Table1[[#This Row],[budget_x]]</f>
        <v>52411570</v>
      </c>
      <c r="K1908" s="7">
        <f>Table1[[#This Row],[profit /loss ]]/Table1[[#This Row],[budget_x]]</f>
        <v>2.0964627999999998</v>
      </c>
      <c r="L1908" t="str" cm="1">
        <f t="array" ref="L1908">_xlfn.IFS(Table1[[#This Row],[score]]&gt;70,"high",Table1[[#This Row],[score]]&gt;50,"medium",Table1[[#This Row],[score]]&lt;=50,"low")</f>
        <v>medium</v>
      </c>
    </row>
    <row r="1909" spans="1:12" x14ac:dyDescent="0.3">
      <c r="A1909" t="s">
        <v>1904</v>
      </c>
      <c r="B1909" s="1">
        <v>44939</v>
      </c>
      <c r="C1909">
        <v>63</v>
      </c>
      <c r="D1909" t="s">
        <v>9</v>
      </c>
      <c r="E1909" t="s">
        <v>10</v>
      </c>
      <c r="F1909">
        <v>113800000</v>
      </c>
      <c r="G1909">
        <v>283576013.80000001</v>
      </c>
      <c r="H1909" t="s">
        <v>17</v>
      </c>
      <c r="I1909">
        <f>YEAR(Table1[[#This Row],[date]])</f>
        <v>2023</v>
      </c>
      <c r="J1909">
        <f>Table1[[#This Row],[revenue]]-Table1[[#This Row],[budget_x]]</f>
        <v>169776013.80000001</v>
      </c>
      <c r="K1909" s="7">
        <f>Table1[[#This Row],[profit /loss ]]/Table1[[#This Row],[budget_x]]</f>
        <v>1.4918806133567664</v>
      </c>
      <c r="L1909" t="str" cm="1">
        <f t="array" ref="L1909">_xlfn.IFS(Table1[[#This Row],[score]]&gt;70,"high",Table1[[#This Row],[score]]&gt;50,"medium",Table1[[#This Row],[score]]&lt;=50,"low")</f>
        <v>medium</v>
      </c>
    </row>
    <row r="1910" spans="1:12" x14ac:dyDescent="0.3">
      <c r="A1910" t="s">
        <v>1905</v>
      </c>
      <c r="B1910" s="1">
        <v>38141</v>
      </c>
      <c r="C1910">
        <v>63</v>
      </c>
      <c r="D1910" t="s">
        <v>9</v>
      </c>
      <c r="E1910" t="s">
        <v>10</v>
      </c>
      <c r="F1910">
        <v>33000000</v>
      </c>
      <c r="G1910">
        <v>54533774</v>
      </c>
      <c r="H1910" t="s">
        <v>11</v>
      </c>
      <c r="I1910">
        <f>YEAR(Table1[[#This Row],[date]])</f>
        <v>2004</v>
      </c>
      <c r="J1910">
        <f>Table1[[#This Row],[revenue]]-Table1[[#This Row],[budget_x]]</f>
        <v>21533774</v>
      </c>
      <c r="K1910" s="7">
        <f>Table1[[#This Row],[profit /loss ]]/Table1[[#This Row],[budget_x]]</f>
        <v>0.6525386060606061</v>
      </c>
      <c r="L1910" t="str" cm="1">
        <f t="array" ref="L1910">_xlfn.IFS(Table1[[#This Row],[score]]&gt;70,"high",Table1[[#This Row],[score]]&gt;50,"medium",Table1[[#This Row],[score]]&lt;=50,"low")</f>
        <v>medium</v>
      </c>
    </row>
    <row r="1911" spans="1:12" x14ac:dyDescent="0.3">
      <c r="A1911" t="s">
        <v>1906</v>
      </c>
      <c r="B1911" s="1">
        <v>44602</v>
      </c>
      <c r="C1911">
        <v>65</v>
      </c>
      <c r="D1911" t="s">
        <v>9</v>
      </c>
      <c r="E1911" t="s">
        <v>10</v>
      </c>
      <c r="F1911">
        <v>90000000</v>
      </c>
      <c r="G1911">
        <v>130298184</v>
      </c>
      <c r="H1911" t="s">
        <v>11</v>
      </c>
      <c r="I1911">
        <f>YEAR(Table1[[#This Row],[date]])</f>
        <v>2022</v>
      </c>
      <c r="J1911">
        <f>Table1[[#This Row],[revenue]]-Table1[[#This Row],[budget_x]]</f>
        <v>40298184</v>
      </c>
      <c r="K1911" s="7">
        <f>Table1[[#This Row],[profit /loss ]]/Table1[[#This Row],[budget_x]]</f>
        <v>0.44775759999999998</v>
      </c>
      <c r="L1911" t="str" cm="1">
        <f t="array" ref="L1911">_xlfn.IFS(Table1[[#This Row],[score]]&gt;70,"high",Table1[[#This Row],[score]]&gt;50,"medium",Table1[[#This Row],[score]]&lt;=50,"low")</f>
        <v>medium</v>
      </c>
    </row>
    <row r="1912" spans="1:12" x14ac:dyDescent="0.3">
      <c r="A1912" t="s">
        <v>1907</v>
      </c>
      <c r="B1912" s="1">
        <v>36531</v>
      </c>
      <c r="C1912">
        <v>59</v>
      </c>
      <c r="D1912" t="s">
        <v>9</v>
      </c>
      <c r="E1912" t="s">
        <v>10</v>
      </c>
      <c r="F1912">
        <v>18000000</v>
      </c>
      <c r="G1912">
        <v>92935067</v>
      </c>
      <c r="H1912" t="s">
        <v>11</v>
      </c>
      <c r="I1912">
        <f>YEAR(Table1[[#This Row],[date]])</f>
        <v>2000</v>
      </c>
      <c r="J1912">
        <f>Table1[[#This Row],[revenue]]-Table1[[#This Row],[budget_x]]</f>
        <v>74935067</v>
      </c>
      <c r="K1912" s="7">
        <f>Table1[[#This Row],[profit /loss ]]/Table1[[#This Row],[budget_x]]</f>
        <v>4.1630592777777782</v>
      </c>
      <c r="L1912" t="str" cm="1">
        <f t="array" ref="L1912">_xlfn.IFS(Table1[[#This Row],[score]]&gt;70,"high",Table1[[#This Row],[score]]&gt;50,"medium",Table1[[#This Row],[score]]&lt;=50,"low")</f>
        <v>medium</v>
      </c>
    </row>
    <row r="1913" spans="1:12" x14ac:dyDescent="0.3">
      <c r="A1913" t="s">
        <v>1908</v>
      </c>
      <c r="B1913" s="1">
        <v>38593</v>
      </c>
      <c r="C1913">
        <v>66</v>
      </c>
      <c r="D1913" t="s">
        <v>9</v>
      </c>
      <c r="E1913" t="s">
        <v>10</v>
      </c>
      <c r="F1913">
        <v>126000000</v>
      </c>
      <c r="G1913">
        <v>707739512</v>
      </c>
      <c r="H1913" t="s">
        <v>17</v>
      </c>
      <c r="I1913">
        <f>YEAR(Table1[[#This Row],[date]])</f>
        <v>2005</v>
      </c>
      <c r="J1913">
        <f>Table1[[#This Row],[revenue]]-Table1[[#This Row],[budget_x]]</f>
        <v>581739512</v>
      </c>
      <c r="K1913" s="7">
        <f>Table1[[#This Row],[profit /loss ]]/Table1[[#This Row],[budget_x]]</f>
        <v>4.6169802539682543</v>
      </c>
      <c r="L1913" t="str" cm="1">
        <f t="array" ref="L1913">_xlfn.IFS(Table1[[#This Row],[score]]&gt;70,"high",Table1[[#This Row],[score]]&gt;50,"medium",Table1[[#This Row],[score]]&lt;=50,"low")</f>
        <v>medium</v>
      </c>
    </row>
    <row r="1914" spans="1:12" x14ac:dyDescent="0.3">
      <c r="A1914" t="s">
        <v>1909</v>
      </c>
      <c r="B1914" s="1">
        <v>29538</v>
      </c>
      <c r="C1914">
        <v>82</v>
      </c>
      <c r="D1914" t="s">
        <v>9</v>
      </c>
      <c r="E1914" t="s">
        <v>10</v>
      </c>
      <c r="F1914">
        <v>19000000</v>
      </c>
      <c r="G1914">
        <v>45613093</v>
      </c>
      <c r="H1914" t="s">
        <v>11</v>
      </c>
      <c r="I1914">
        <f>YEAR(Table1[[#This Row],[date]])</f>
        <v>1980</v>
      </c>
      <c r="J1914">
        <f>Table1[[#This Row],[revenue]]-Table1[[#This Row],[budget_x]]</f>
        <v>26613093</v>
      </c>
      <c r="K1914" s="7">
        <f>Table1[[#This Row],[profit /loss ]]/Table1[[#This Row],[budget_x]]</f>
        <v>1.4006891052631578</v>
      </c>
      <c r="L1914" t="str" cm="1">
        <f t="array" ref="L1914">_xlfn.IFS(Table1[[#This Row],[score]]&gt;70,"high",Table1[[#This Row],[score]]&gt;50,"medium",Table1[[#This Row],[score]]&lt;=50,"low")</f>
        <v>high</v>
      </c>
    </row>
    <row r="1915" spans="1:12" x14ac:dyDescent="0.3">
      <c r="A1915" t="s">
        <v>1910</v>
      </c>
      <c r="B1915" s="1">
        <v>44099</v>
      </c>
      <c r="C1915">
        <v>68</v>
      </c>
      <c r="D1915" t="s">
        <v>9</v>
      </c>
      <c r="E1915" t="s">
        <v>10</v>
      </c>
      <c r="F1915">
        <v>156000000</v>
      </c>
      <c r="G1915">
        <v>725574518</v>
      </c>
      <c r="H1915" t="s">
        <v>17</v>
      </c>
      <c r="I1915">
        <f>YEAR(Table1[[#This Row],[date]])</f>
        <v>2020</v>
      </c>
      <c r="J1915">
        <f>Table1[[#This Row],[revenue]]-Table1[[#This Row],[budget_x]]</f>
        <v>569574518</v>
      </c>
      <c r="K1915" s="7">
        <f>Table1[[#This Row],[profit /loss ]]/Table1[[#This Row],[budget_x]]</f>
        <v>3.651118705128205</v>
      </c>
      <c r="L1915" t="str" cm="1">
        <f t="array" ref="L1915">_xlfn.IFS(Table1[[#This Row],[score]]&gt;70,"high",Table1[[#This Row],[score]]&gt;50,"medium",Table1[[#This Row],[score]]&lt;=50,"low")</f>
        <v>medium</v>
      </c>
    </row>
    <row r="1916" spans="1:12" x14ac:dyDescent="0.3">
      <c r="A1916" t="s">
        <v>1911</v>
      </c>
      <c r="B1916" s="1">
        <v>38700</v>
      </c>
      <c r="C1916">
        <v>69</v>
      </c>
      <c r="D1916" t="s">
        <v>9</v>
      </c>
      <c r="E1916" t="s">
        <v>10</v>
      </c>
      <c r="F1916">
        <v>207000000</v>
      </c>
      <c r="G1916">
        <v>550517357</v>
      </c>
      <c r="H1916" t="s">
        <v>11</v>
      </c>
      <c r="I1916">
        <f>YEAR(Table1[[#This Row],[date]])</f>
        <v>2005</v>
      </c>
      <c r="J1916">
        <f>Table1[[#This Row],[revenue]]-Table1[[#This Row],[budget_x]]</f>
        <v>343517357</v>
      </c>
      <c r="K1916" s="7">
        <f>Table1[[#This Row],[profit /loss ]]/Table1[[#This Row],[budget_x]]</f>
        <v>1.6595041400966184</v>
      </c>
      <c r="L1916" t="str" cm="1">
        <f t="array" ref="L1916">_xlfn.IFS(Table1[[#This Row],[score]]&gt;70,"high",Table1[[#This Row],[score]]&gt;50,"medium",Table1[[#This Row],[score]]&lt;=50,"low")</f>
        <v>medium</v>
      </c>
    </row>
    <row r="1917" spans="1:12" x14ac:dyDescent="0.3">
      <c r="A1917" t="s">
        <v>1911</v>
      </c>
      <c r="B1917" s="1">
        <v>38700</v>
      </c>
      <c r="C1917">
        <v>69</v>
      </c>
      <c r="D1917" t="s">
        <v>9</v>
      </c>
      <c r="E1917" t="s">
        <v>10</v>
      </c>
      <c r="F1917">
        <v>23000000</v>
      </c>
      <c r="G1917">
        <v>90614445</v>
      </c>
      <c r="H1917" t="s">
        <v>11</v>
      </c>
      <c r="I1917">
        <f>YEAR(Table1[[#This Row],[date]])</f>
        <v>2005</v>
      </c>
      <c r="J1917">
        <f>Table1[[#This Row],[revenue]]-Table1[[#This Row],[budget_x]]</f>
        <v>67614445</v>
      </c>
      <c r="K1917" s="7">
        <f>Table1[[#This Row],[profit /loss ]]/Table1[[#This Row],[budget_x]]</f>
        <v>2.9397584782608694</v>
      </c>
      <c r="L1917" t="str" cm="1">
        <f t="array" ref="L1917">_xlfn.IFS(Table1[[#This Row],[score]]&gt;70,"high",Table1[[#This Row],[score]]&gt;50,"medium",Table1[[#This Row],[score]]&lt;=50,"low")</f>
        <v>medium</v>
      </c>
    </row>
    <row r="1918" spans="1:12" x14ac:dyDescent="0.3">
      <c r="A1918" t="s">
        <v>1911</v>
      </c>
      <c r="B1918" s="1">
        <v>38700</v>
      </c>
      <c r="C1918">
        <v>69</v>
      </c>
      <c r="D1918" t="s">
        <v>9</v>
      </c>
      <c r="E1918" t="s">
        <v>10</v>
      </c>
      <c r="F1918">
        <v>672000</v>
      </c>
      <c r="G1918">
        <v>10001781</v>
      </c>
      <c r="H1918" t="s">
        <v>11</v>
      </c>
      <c r="I1918">
        <f>YEAR(Table1[[#This Row],[date]])</f>
        <v>2005</v>
      </c>
      <c r="J1918">
        <f>Table1[[#This Row],[revenue]]-Table1[[#This Row],[budget_x]]</f>
        <v>9329781</v>
      </c>
      <c r="K1918" s="7">
        <f>Table1[[#This Row],[profit /loss ]]/Table1[[#This Row],[budget_x]]</f>
        <v>13.883602678571428</v>
      </c>
      <c r="L1918" t="str" cm="1">
        <f t="array" ref="L1918">_xlfn.IFS(Table1[[#This Row],[score]]&gt;70,"high",Table1[[#This Row],[score]]&gt;50,"medium",Table1[[#This Row],[score]]&lt;=50,"low")</f>
        <v>medium</v>
      </c>
    </row>
    <row r="1919" spans="1:12" x14ac:dyDescent="0.3">
      <c r="A1919" t="s">
        <v>1912</v>
      </c>
      <c r="B1919" s="1">
        <v>42882</v>
      </c>
      <c r="C1919">
        <v>69</v>
      </c>
      <c r="D1919" t="s">
        <v>9</v>
      </c>
      <c r="E1919" t="s">
        <v>69</v>
      </c>
      <c r="F1919">
        <v>176600000</v>
      </c>
      <c r="G1919">
        <v>577927735.60000002</v>
      </c>
      <c r="H1919" t="s">
        <v>143</v>
      </c>
      <c r="I1919">
        <f>YEAR(Table1[[#This Row],[date]])</f>
        <v>2017</v>
      </c>
      <c r="J1919">
        <f>Table1[[#This Row],[revenue]]-Table1[[#This Row],[budget_x]]</f>
        <v>401327735.60000002</v>
      </c>
      <c r="K1919" s="7">
        <f>Table1[[#This Row],[profit /loss ]]/Table1[[#This Row],[budget_x]]</f>
        <v>2.2725239841449607</v>
      </c>
      <c r="L1919" t="str" cm="1">
        <f t="array" ref="L1919">_xlfn.IFS(Table1[[#This Row],[score]]&gt;70,"high",Table1[[#This Row],[score]]&gt;50,"medium",Table1[[#This Row],[score]]&lt;=50,"low")</f>
        <v>medium</v>
      </c>
    </row>
    <row r="1920" spans="1:12" x14ac:dyDescent="0.3">
      <c r="A1920" t="s">
        <v>1913</v>
      </c>
      <c r="B1920" s="1">
        <v>40773</v>
      </c>
      <c r="C1920">
        <v>53</v>
      </c>
      <c r="D1920" t="s">
        <v>9</v>
      </c>
      <c r="E1920" t="s">
        <v>10</v>
      </c>
      <c r="F1920">
        <v>90000000</v>
      </c>
      <c r="G1920">
        <v>63356133</v>
      </c>
      <c r="H1920" t="s">
        <v>11</v>
      </c>
      <c r="I1920">
        <f>YEAR(Table1[[#This Row],[date]])</f>
        <v>2011</v>
      </c>
      <c r="J1920">
        <f>Table1[[#This Row],[revenue]]-Table1[[#This Row],[budget_x]]</f>
        <v>-26643867</v>
      </c>
      <c r="K1920" s="7">
        <f>Table1[[#This Row],[profit /loss ]]/Table1[[#This Row],[budget_x]]</f>
        <v>-0.29604296666666668</v>
      </c>
      <c r="L1920" t="str" cm="1">
        <f t="array" ref="L1920">_xlfn.IFS(Table1[[#This Row],[score]]&gt;70,"high",Table1[[#This Row],[score]]&gt;50,"medium",Table1[[#This Row],[score]]&lt;=50,"low")</f>
        <v>medium</v>
      </c>
    </row>
    <row r="1921" spans="1:12" x14ac:dyDescent="0.3">
      <c r="A1921" t="s">
        <v>1913</v>
      </c>
      <c r="B1921" s="1">
        <v>40773</v>
      </c>
      <c r="C1921">
        <v>53</v>
      </c>
      <c r="D1921" t="s">
        <v>9</v>
      </c>
      <c r="E1921" t="s">
        <v>10</v>
      </c>
      <c r="F1921">
        <v>20000000</v>
      </c>
      <c r="G1921">
        <v>79114085</v>
      </c>
      <c r="H1921" t="s">
        <v>11</v>
      </c>
      <c r="I1921">
        <f>YEAR(Table1[[#This Row],[date]])</f>
        <v>2011</v>
      </c>
      <c r="J1921">
        <f>Table1[[#This Row],[revenue]]-Table1[[#This Row],[budget_x]]</f>
        <v>59114085</v>
      </c>
      <c r="K1921" s="7">
        <f>Table1[[#This Row],[profit /loss ]]/Table1[[#This Row],[budget_x]]</f>
        <v>2.9557042500000001</v>
      </c>
      <c r="L1921" t="str" cm="1">
        <f t="array" ref="L1921">_xlfn.IFS(Table1[[#This Row],[score]]&gt;70,"high",Table1[[#This Row],[score]]&gt;50,"medium",Table1[[#This Row],[score]]&lt;=50,"low")</f>
        <v>medium</v>
      </c>
    </row>
    <row r="1922" spans="1:12" x14ac:dyDescent="0.3">
      <c r="A1922" t="s">
        <v>1914</v>
      </c>
      <c r="B1922" s="1">
        <v>44727</v>
      </c>
      <c r="C1922">
        <v>64</v>
      </c>
      <c r="D1922" t="s">
        <v>9</v>
      </c>
      <c r="E1922" t="s">
        <v>15</v>
      </c>
      <c r="F1922">
        <v>88600000</v>
      </c>
      <c r="G1922">
        <v>365470598</v>
      </c>
      <c r="H1922" t="s">
        <v>72</v>
      </c>
      <c r="I1922">
        <f>YEAR(Table1[[#This Row],[date]])</f>
        <v>2022</v>
      </c>
      <c r="J1922">
        <f>Table1[[#This Row],[revenue]]-Table1[[#This Row],[budget_x]]</f>
        <v>276870598</v>
      </c>
      <c r="K1922" s="7">
        <f>Table1[[#This Row],[profit /loss ]]/Table1[[#This Row],[budget_x]]</f>
        <v>3.1249503160270882</v>
      </c>
      <c r="L1922" t="str" cm="1">
        <f t="array" ref="L1922">_xlfn.IFS(Table1[[#This Row],[score]]&gt;70,"high",Table1[[#This Row],[score]]&gt;50,"medium",Table1[[#This Row],[score]]&lt;=50,"low")</f>
        <v>medium</v>
      </c>
    </row>
    <row r="1923" spans="1:12" x14ac:dyDescent="0.3">
      <c r="A1923" t="s">
        <v>1915</v>
      </c>
      <c r="B1923" s="1">
        <v>40894</v>
      </c>
      <c r="C1923">
        <v>69</v>
      </c>
      <c r="D1923" t="s">
        <v>9</v>
      </c>
      <c r="E1923" t="s">
        <v>69</v>
      </c>
      <c r="F1923">
        <v>154000000</v>
      </c>
      <c r="G1923">
        <v>749502771.39999998</v>
      </c>
      <c r="H1923" t="s">
        <v>143</v>
      </c>
      <c r="I1923">
        <f>YEAR(Table1[[#This Row],[date]])</f>
        <v>2011</v>
      </c>
      <c r="J1923">
        <f>Table1[[#This Row],[revenue]]-Table1[[#This Row],[budget_x]]</f>
        <v>595502771.39999998</v>
      </c>
      <c r="K1923" s="7">
        <f>Table1[[#This Row],[profit /loss ]]/Table1[[#This Row],[budget_x]]</f>
        <v>3.866901112987013</v>
      </c>
      <c r="L1923" t="str" cm="1">
        <f t="array" ref="L1923">_xlfn.IFS(Table1[[#This Row],[score]]&gt;70,"high",Table1[[#This Row],[score]]&gt;50,"medium",Table1[[#This Row],[score]]&lt;=50,"low")</f>
        <v>medium</v>
      </c>
    </row>
    <row r="1924" spans="1:12" x14ac:dyDescent="0.3">
      <c r="A1924" t="s">
        <v>1916</v>
      </c>
      <c r="B1924" s="1">
        <v>30791</v>
      </c>
      <c r="C1924">
        <v>67</v>
      </c>
      <c r="D1924" t="s">
        <v>9</v>
      </c>
      <c r="E1924" t="s">
        <v>10</v>
      </c>
      <c r="F1924">
        <v>4500000</v>
      </c>
      <c r="G1924">
        <v>81198894</v>
      </c>
      <c r="H1924" t="s">
        <v>11</v>
      </c>
      <c r="I1924">
        <f>YEAR(Table1[[#This Row],[date]])</f>
        <v>1984</v>
      </c>
      <c r="J1924">
        <f>Table1[[#This Row],[revenue]]-Table1[[#This Row],[budget_x]]</f>
        <v>76698894</v>
      </c>
      <c r="K1924" s="7">
        <f>Table1[[#This Row],[profit /loss ]]/Table1[[#This Row],[budget_x]]</f>
        <v>17.044198666666666</v>
      </c>
      <c r="L1924" t="str" cm="1">
        <f t="array" ref="L1924">_xlfn.IFS(Table1[[#This Row],[score]]&gt;70,"high",Table1[[#This Row],[score]]&gt;50,"medium",Table1[[#This Row],[score]]&lt;=50,"low")</f>
        <v>medium</v>
      </c>
    </row>
    <row r="1925" spans="1:12" x14ac:dyDescent="0.3">
      <c r="A1925" t="s">
        <v>1917</v>
      </c>
      <c r="B1925" s="1">
        <v>41926</v>
      </c>
      <c r="C1925">
        <v>54</v>
      </c>
      <c r="D1925" t="s">
        <v>9</v>
      </c>
      <c r="E1925" t="s">
        <v>10</v>
      </c>
      <c r="F1925">
        <v>1200000</v>
      </c>
      <c r="G1925">
        <v>3174356</v>
      </c>
      <c r="H1925" t="s">
        <v>17</v>
      </c>
      <c r="I1925">
        <f>YEAR(Table1[[#This Row],[date]])</f>
        <v>2014</v>
      </c>
      <c r="J1925">
        <f>Table1[[#This Row],[revenue]]-Table1[[#This Row],[budget_x]]</f>
        <v>1974356</v>
      </c>
      <c r="K1925" s="7">
        <f>Table1[[#This Row],[profit /loss ]]/Table1[[#This Row],[budget_x]]</f>
        <v>1.6452966666666666</v>
      </c>
      <c r="L1925" t="str" cm="1">
        <f t="array" ref="L1925">_xlfn.IFS(Table1[[#This Row],[score]]&gt;70,"high",Table1[[#This Row],[score]]&gt;50,"medium",Table1[[#This Row],[score]]&lt;=50,"low")</f>
        <v>medium</v>
      </c>
    </row>
    <row r="1926" spans="1:12" x14ac:dyDescent="0.3">
      <c r="A1926" t="s">
        <v>1918</v>
      </c>
      <c r="B1926" s="1">
        <v>35796</v>
      </c>
      <c r="C1926">
        <v>74</v>
      </c>
      <c r="D1926" t="s">
        <v>9</v>
      </c>
      <c r="E1926" t="s">
        <v>10</v>
      </c>
      <c r="F1926">
        <v>57000000</v>
      </c>
      <c r="G1926">
        <v>152944660</v>
      </c>
      <c r="H1926" t="s">
        <v>11</v>
      </c>
      <c r="I1926">
        <f>YEAR(Table1[[#This Row],[date]])</f>
        <v>1998</v>
      </c>
      <c r="J1926">
        <f>Table1[[#This Row],[revenue]]-Table1[[#This Row],[budget_x]]</f>
        <v>95944660</v>
      </c>
      <c r="K1926" s="7">
        <f>Table1[[#This Row],[profit /loss ]]/Table1[[#This Row],[budget_x]]</f>
        <v>1.683239649122807</v>
      </c>
      <c r="L1926" t="str" cm="1">
        <f t="array" ref="L1926">_xlfn.IFS(Table1[[#This Row],[score]]&gt;70,"high",Table1[[#This Row],[score]]&gt;50,"medium",Table1[[#This Row],[score]]&lt;=50,"low")</f>
        <v>high</v>
      </c>
    </row>
    <row r="1927" spans="1:12" x14ac:dyDescent="0.3">
      <c r="A1927" t="s">
        <v>1919</v>
      </c>
      <c r="B1927" s="1">
        <v>43860</v>
      </c>
      <c r="C1927">
        <v>55</v>
      </c>
      <c r="D1927" t="s">
        <v>9</v>
      </c>
      <c r="E1927" t="s">
        <v>10</v>
      </c>
      <c r="F1927">
        <v>10000000</v>
      </c>
      <c r="G1927">
        <v>187281115</v>
      </c>
      <c r="H1927" t="s">
        <v>11</v>
      </c>
      <c r="I1927">
        <f>YEAR(Table1[[#This Row],[date]])</f>
        <v>2020</v>
      </c>
      <c r="J1927">
        <f>Table1[[#This Row],[revenue]]-Table1[[#This Row],[budget_x]]</f>
        <v>177281115</v>
      </c>
      <c r="K1927" s="7">
        <f>Table1[[#This Row],[profit /loss ]]/Table1[[#This Row],[budget_x]]</f>
        <v>17.728111500000001</v>
      </c>
      <c r="L1927" t="str" cm="1">
        <f t="array" ref="L1927">_xlfn.IFS(Table1[[#This Row],[score]]&gt;70,"high",Table1[[#This Row],[score]]&gt;50,"medium",Table1[[#This Row],[score]]&lt;=50,"low")</f>
        <v>medium</v>
      </c>
    </row>
    <row r="1928" spans="1:12" x14ac:dyDescent="0.3">
      <c r="A1928" t="s">
        <v>1919</v>
      </c>
      <c r="B1928" s="1">
        <v>43860</v>
      </c>
      <c r="C1928">
        <v>55</v>
      </c>
      <c r="D1928" t="s">
        <v>9</v>
      </c>
      <c r="E1928" t="s">
        <v>10</v>
      </c>
      <c r="F1928">
        <v>10000000</v>
      </c>
      <c r="G1928">
        <v>49503117</v>
      </c>
      <c r="H1928" t="s">
        <v>11</v>
      </c>
      <c r="I1928">
        <f>YEAR(Table1[[#This Row],[date]])</f>
        <v>2020</v>
      </c>
      <c r="J1928">
        <f>Table1[[#This Row],[revenue]]-Table1[[#This Row],[budget_x]]</f>
        <v>39503117</v>
      </c>
      <c r="K1928" s="7">
        <f>Table1[[#This Row],[profit /loss ]]/Table1[[#This Row],[budget_x]]</f>
        <v>3.9503116999999999</v>
      </c>
      <c r="L1928" t="str" cm="1">
        <f t="array" ref="L1928">_xlfn.IFS(Table1[[#This Row],[score]]&gt;70,"high",Table1[[#This Row],[score]]&gt;50,"medium",Table1[[#This Row],[score]]&lt;=50,"low")</f>
        <v>medium</v>
      </c>
    </row>
    <row r="1929" spans="1:12" x14ac:dyDescent="0.3">
      <c r="A1929" t="s">
        <v>1920</v>
      </c>
      <c r="B1929" s="1">
        <v>34515</v>
      </c>
      <c r="C1929">
        <v>71</v>
      </c>
      <c r="D1929" t="s">
        <v>9</v>
      </c>
      <c r="E1929" t="s">
        <v>10</v>
      </c>
      <c r="F1929">
        <v>30000000</v>
      </c>
      <c r="G1929">
        <v>283200000</v>
      </c>
      <c r="H1929" t="s">
        <v>11</v>
      </c>
      <c r="I1929">
        <f>YEAR(Table1[[#This Row],[date]])</f>
        <v>1994</v>
      </c>
      <c r="J1929">
        <f>Table1[[#This Row],[revenue]]-Table1[[#This Row],[budget_x]]</f>
        <v>253200000</v>
      </c>
      <c r="K1929" s="7">
        <f>Table1[[#This Row],[profit /loss ]]/Table1[[#This Row],[budget_x]]</f>
        <v>8.44</v>
      </c>
      <c r="L1929" t="str" cm="1">
        <f t="array" ref="L1929">_xlfn.IFS(Table1[[#This Row],[score]]&gt;70,"high",Table1[[#This Row],[score]]&gt;50,"medium",Table1[[#This Row],[score]]&lt;=50,"low")</f>
        <v>high</v>
      </c>
    </row>
    <row r="1930" spans="1:12" x14ac:dyDescent="0.3">
      <c r="A1930" t="s">
        <v>1921</v>
      </c>
      <c r="B1930" s="1">
        <v>44117</v>
      </c>
      <c r="C1930">
        <v>72</v>
      </c>
      <c r="D1930" t="s">
        <v>9</v>
      </c>
      <c r="E1930" t="s">
        <v>10</v>
      </c>
      <c r="F1930">
        <v>86800000</v>
      </c>
      <c r="G1930">
        <v>231173551.80000001</v>
      </c>
      <c r="H1930" t="s">
        <v>17</v>
      </c>
      <c r="I1930">
        <f>YEAR(Table1[[#This Row],[date]])</f>
        <v>2020</v>
      </c>
      <c r="J1930">
        <f>Table1[[#This Row],[revenue]]-Table1[[#This Row],[budget_x]]</f>
        <v>144373551.80000001</v>
      </c>
      <c r="K1930" s="7">
        <f>Table1[[#This Row],[profit /loss ]]/Table1[[#This Row],[budget_x]]</f>
        <v>1.6632897672811062</v>
      </c>
      <c r="L1930" t="str" cm="1">
        <f t="array" ref="L1930">_xlfn.IFS(Table1[[#This Row],[score]]&gt;70,"high",Table1[[#This Row],[score]]&gt;50,"medium",Table1[[#This Row],[score]]&lt;=50,"low")</f>
        <v>high</v>
      </c>
    </row>
    <row r="1931" spans="1:12" x14ac:dyDescent="0.3">
      <c r="A1931" t="s">
        <v>1922</v>
      </c>
      <c r="B1931" s="1">
        <v>44659</v>
      </c>
      <c r="C1931">
        <v>70</v>
      </c>
      <c r="D1931" t="s">
        <v>9</v>
      </c>
      <c r="E1931" t="s">
        <v>69</v>
      </c>
      <c r="F1931">
        <v>96140000</v>
      </c>
      <c r="G1931">
        <v>594575394.79999995</v>
      </c>
      <c r="H1931" t="s">
        <v>143</v>
      </c>
      <c r="I1931">
        <f>YEAR(Table1[[#This Row],[date]])</f>
        <v>2022</v>
      </c>
      <c r="J1931">
        <f>Table1[[#This Row],[revenue]]-Table1[[#This Row],[budget_x]]</f>
        <v>498435394.79999995</v>
      </c>
      <c r="K1931" s="7">
        <f>Table1[[#This Row],[profit /loss ]]/Table1[[#This Row],[budget_x]]</f>
        <v>5.1844746702725191</v>
      </c>
      <c r="L1931" t="str" cm="1">
        <f t="array" ref="L1931">_xlfn.IFS(Table1[[#This Row],[score]]&gt;70,"high",Table1[[#This Row],[score]]&gt;50,"medium",Table1[[#This Row],[score]]&lt;=50,"low")</f>
        <v>medium</v>
      </c>
    </row>
    <row r="1932" spans="1:12" x14ac:dyDescent="0.3">
      <c r="A1932" t="s">
        <v>1923</v>
      </c>
      <c r="B1932" s="1">
        <v>43476</v>
      </c>
      <c r="C1932">
        <v>77</v>
      </c>
      <c r="D1932" t="s">
        <v>9</v>
      </c>
      <c r="E1932" t="s">
        <v>319</v>
      </c>
      <c r="F1932">
        <v>11936735</v>
      </c>
      <c r="G1932">
        <v>61631776</v>
      </c>
      <c r="H1932" t="s">
        <v>480</v>
      </c>
      <c r="I1932">
        <f>YEAR(Table1[[#This Row],[date]])</f>
        <v>2019</v>
      </c>
      <c r="J1932">
        <f>Table1[[#This Row],[revenue]]-Table1[[#This Row],[budget_x]]</f>
        <v>49695041</v>
      </c>
      <c r="K1932" s="7">
        <f>Table1[[#This Row],[profit /loss ]]/Table1[[#This Row],[budget_x]]</f>
        <v>4.163202165416255</v>
      </c>
      <c r="L1932" t="str" cm="1">
        <f t="array" ref="L1932">_xlfn.IFS(Table1[[#This Row],[score]]&gt;70,"high",Table1[[#This Row],[score]]&gt;50,"medium",Table1[[#This Row],[score]]&lt;=50,"low")</f>
        <v>high</v>
      </c>
    </row>
    <row r="1933" spans="1:12" x14ac:dyDescent="0.3">
      <c r="A1933" t="s">
        <v>1924</v>
      </c>
      <c r="B1933" s="1">
        <v>45057</v>
      </c>
      <c r="C1933">
        <v>65</v>
      </c>
      <c r="D1933" t="s">
        <v>9</v>
      </c>
      <c r="E1933" t="s">
        <v>10</v>
      </c>
      <c r="F1933">
        <v>4500000</v>
      </c>
      <c r="G1933">
        <v>5078400</v>
      </c>
      <c r="H1933" t="s">
        <v>11</v>
      </c>
      <c r="I1933">
        <f>YEAR(Table1[[#This Row],[date]])</f>
        <v>2023</v>
      </c>
      <c r="J1933">
        <f>Table1[[#This Row],[revenue]]-Table1[[#This Row],[budget_x]]</f>
        <v>578400</v>
      </c>
      <c r="K1933" s="7">
        <f>Table1[[#This Row],[profit /loss ]]/Table1[[#This Row],[budget_x]]</f>
        <v>0.12853333333333333</v>
      </c>
      <c r="L1933" t="str" cm="1">
        <f t="array" ref="L1933">_xlfn.IFS(Table1[[#This Row],[score]]&gt;70,"high",Table1[[#This Row],[score]]&gt;50,"medium",Table1[[#This Row],[score]]&lt;=50,"low")</f>
        <v>medium</v>
      </c>
    </row>
    <row r="1934" spans="1:12" x14ac:dyDescent="0.3">
      <c r="A1934" t="s">
        <v>1925</v>
      </c>
      <c r="B1934" s="1">
        <v>22180</v>
      </c>
      <c r="C1934">
        <v>84</v>
      </c>
      <c r="D1934" t="s">
        <v>9</v>
      </c>
      <c r="E1934" t="s">
        <v>10</v>
      </c>
      <c r="F1934">
        <v>20000000</v>
      </c>
      <c r="G1934">
        <v>37226218</v>
      </c>
      <c r="H1934" t="s">
        <v>11</v>
      </c>
      <c r="I1934">
        <f>YEAR(Table1[[#This Row],[date]])</f>
        <v>1960</v>
      </c>
      <c r="J1934">
        <f>Table1[[#This Row],[revenue]]-Table1[[#This Row],[budget_x]]</f>
        <v>17226218</v>
      </c>
      <c r="K1934" s="7">
        <f>Table1[[#This Row],[profit /loss ]]/Table1[[#This Row],[budget_x]]</f>
        <v>0.86131089999999999</v>
      </c>
      <c r="L1934" t="str" cm="1">
        <f t="array" ref="L1934">_xlfn.IFS(Table1[[#This Row],[score]]&gt;70,"high",Table1[[#This Row],[score]]&gt;50,"medium",Table1[[#This Row],[score]]&lt;=50,"low")</f>
        <v>high</v>
      </c>
    </row>
    <row r="1935" spans="1:12" x14ac:dyDescent="0.3">
      <c r="A1935" t="s">
        <v>1926</v>
      </c>
      <c r="B1935" s="1">
        <v>42859</v>
      </c>
      <c r="C1935">
        <v>76</v>
      </c>
      <c r="D1935" t="s">
        <v>9</v>
      </c>
      <c r="E1935" t="s">
        <v>10</v>
      </c>
      <c r="F1935">
        <v>22000000</v>
      </c>
      <c r="G1935">
        <v>205035819</v>
      </c>
      <c r="H1935" t="s">
        <v>11</v>
      </c>
      <c r="I1935">
        <f>YEAR(Table1[[#This Row],[date]])</f>
        <v>2017</v>
      </c>
      <c r="J1935">
        <f>Table1[[#This Row],[revenue]]-Table1[[#This Row],[budget_x]]</f>
        <v>183035819</v>
      </c>
      <c r="K1935" s="7">
        <f>Table1[[#This Row],[profit /loss ]]/Table1[[#This Row],[budget_x]]</f>
        <v>8.3198099545454554</v>
      </c>
      <c r="L1935" t="str" cm="1">
        <f t="array" ref="L1935">_xlfn.IFS(Table1[[#This Row],[score]]&gt;70,"high",Table1[[#This Row],[score]]&gt;50,"medium",Table1[[#This Row],[score]]&lt;=50,"low")</f>
        <v>high</v>
      </c>
    </row>
    <row r="1936" spans="1:12" x14ac:dyDescent="0.3">
      <c r="A1936" t="s">
        <v>1927</v>
      </c>
      <c r="B1936" s="1">
        <v>40409</v>
      </c>
      <c r="C1936">
        <v>64</v>
      </c>
      <c r="D1936" t="s">
        <v>9</v>
      </c>
      <c r="E1936" t="s">
        <v>10</v>
      </c>
      <c r="F1936">
        <v>130000000</v>
      </c>
      <c r="G1936">
        <v>290650494</v>
      </c>
      <c r="H1936" t="s">
        <v>11</v>
      </c>
      <c r="I1936">
        <f>YEAR(Table1[[#This Row],[date]])</f>
        <v>2010</v>
      </c>
      <c r="J1936">
        <f>Table1[[#This Row],[revenue]]-Table1[[#This Row],[budget_x]]</f>
        <v>160650494</v>
      </c>
      <c r="K1936" s="7">
        <f>Table1[[#This Row],[profit /loss ]]/Table1[[#This Row],[budget_x]]</f>
        <v>1.2357730307692307</v>
      </c>
      <c r="L1936" t="str" cm="1">
        <f t="array" ref="L1936">_xlfn.IFS(Table1[[#This Row],[score]]&gt;70,"high",Table1[[#This Row],[score]]&gt;50,"medium",Table1[[#This Row],[score]]&lt;=50,"low")</f>
        <v>medium</v>
      </c>
    </row>
    <row r="1937" spans="1:12" x14ac:dyDescent="0.3">
      <c r="A1937" t="s">
        <v>1928</v>
      </c>
      <c r="B1937" s="1">
        <v>41214</v>
      </c>
      <c r="C1937">
        <v>69</v>
      </c>
      <c r="D1937" t="s">
        <v>9</v>
      </c>
      <c r="E1937" t="s">
        <v>10</v>
      </c>
      <c r="F1937">
        <v>3000000</v>
      </c>
      <c r="G1937">
        <v>87727807</v>
      </c>
      <c r="H1937" t="s">
        <v>11</v>
      </c>
      <c r="I1937">
        <f>YEAR(Table1[[#This Row],[date]])</f>
        <v>2012</v>
      </c>
      <c r="J1937">
        <f>Table1[[#This Row],[revenue]]-Table1[[#This Row],[budget_x]]</f>
        <v>84727807</v>
      </c>
      <c r="K1937" s="7">
        <f>Table1[[#This Row],[profit /loss ]]/Table1[[#This Row],[budget_x]]</f>
        <v>28.242602333333334</v>
      </c>
      <c r="L1937" t="str" cm="1">
        <f t="array" ref="L1937">_xlfn.IFS(Table1[[#This Row],[score]]&gt;70,"high",Table1[[#This Row],[score]]&gt;50,"medium",Table1[[#This Row],[score]]&lt;=50,"low")</f>
        <v>medium</v>
      </c>
    </row>
    <row r="1938" spans="1:12" x14ac:dyDescent="0.3">
      <c r="A1938" t="s">
        <v>1929</v>
      </c>
      <c r="B1938" s="1">
        <v>44694</v>
      </c>
      <c r="C1938">
        <v>71</v>
      </c>
      <c r="D1938" t="s">
        <v>9</v>
      </c>
      <c r="E1938" t="s">
        <v>69</v>
      </c>
      <c r="F1938">
        <v>5900000</v>
      </c>
      <c r="G1938">
        <v>33800000</v>
      </c>
      <c r="H1938" t="s">
        <v>143</v>
      </c>
      <c r="I1938">
        <f>YEAR(Table1[[#This Row],[date]])</f>
        <v>2022</v>
      </c>
      <c r="J1938">
        <f>Table1[[#This Row],[revenue]]-Table1[[#This Row],[budget_x]]</f>
        <v>27900000</v>
      </c>
      <c r="K1938" s="7">
        <f>Table1[[#This Row],[profit /loss ]]/Table1[[#This Row],[budget_x]]</f>
        <v>4.7288135593220337</v>
      </c>
      <c r="L1938" t="str" cm="1">
        <f t="array" ref="L1938">_xlfn.IFS(Table1[[#This Row],[score]]&gt;70,"high",Table1[[#This Row],[score]]&gt;50,"medium",Table1[[#This Row],[score]]&lt;=50,"low")</f>
        <v>high</v>
      </c>
    </row>
    <row r="1939" spans="1:12" x14ac:dyDescent="0.3">
      <c r="A1939" t="s">
        <v>1930</v>
      </c>
      <c r="B1939" s="1">
        <v>40617</v>
      </c>
      <c r="C1939">
        <v>67</v>
      </c>
      <c r="D1939" t="s">
        <v>9</v>
      </c>
      <c r="E1939" t="s">
        <v>10</v>
      </c>
      <c r="F1939">
        <v>66400000</v>
      </c>
      <c r="G1939">
        <v>318617662.39999998</v>
      </c>
      <c r="H1939" t="s">
        <v>17</v>
      </c>
      <c r="I1939">
        <f>YEAR(Table1[[#This Row],[date]])</f>
        <v>2011</v>
      </c>
      <c r="J1939">
        <f>Table1[[#This Row],[revenue]]-Table1[[#This Row],[budget_x]]</f>
        <v>252217662.39999998</v>
      </c>
      <c r="K1939" s="7">
        <f>Table1[[#This Row],[profit /loss ]]/Table1[[#This Row],[budget_x]]</f>
        <v>3.7984587710843369</v>
      </c>
      <c r="L1939" t="str" cm="1">
        <f t="array" ref="L1939">_xlfn.IFS(Table1[[#This Row],[score]]&gt;70,"high",Table1[[#This Row],[score]]&gt;50,"medium",Table1[[#This Row],[score]]&lt;=50,"low")</f>
        <v>medium</v>
      </c>
    </row>
    <row r="1940" spans="1:12" x14ac:dyDescent="0.3">
      <c r="A1940" t="s">
        <v>1931</v>
      </c>
      <c r="B1940" s="1">
        <v>45017</v>
      </c>
      <c r="C1940">
        <v>60</v>
      </c>
      <c r="D1940" t="s">
        <v>9</v>
      </c>
      <c r="E1940" t="s">
        <v>10</v>
      </c>
      <c r="F1940">
        <v>102400000</v>
      </c>
      <c r="G1940">
        <v>208453066.19999999</v>
      </c>
      <c r="H1940" t="s">
        <v>11</v>
      </c>
      <c r="I1940">
        <f>YEAR(Table1[[#This Row],[date]])</f>
        <v>2023</v>
      </c>
      <c r="J1940">
        <f>Table1[[#This Row],[revenue]]-Table1[[#This Row],[budget_x]]</f>
        <v>106053066.19999999</v>
      </c>
      <c r="K1940" s="7">
        <f>Table1[[#This Row],[profit /loss ]]/Table1[[#This Row],[budget_x]]</f>
        <v>1.0356744746093749</v>
      </c>
      <c r="L1940" t="str" cm="1">
        <f t="array" ref="L1940">_xlfn.IFS(Table1[[#This Row],[score]]&gt;70,"high",Table1[[#This Row],[score]]&gt;50,"medium",Table1[[#This Row],[score]]&lt;=50,"low")</f>
        <v>medium</v>
      </c>
    </row>
    <row r="1941" spans="1:12" x14ac:dyDescent="0.3">
      <c r="A1941" t="s">
        <v>1932</v>
      </c>
      <c r="B1941" s="1">
        <v>44624</v>
      </c>
      <c r="C1941">
        <v>59</v>
      </c>
      <c r="D1941" t="s">
        <v>9</v>
      </c>
      <c r="E1941" t="s">
        <v>69</v>
      </c>
      <c r="F1941">
        <v>190400000</v>
      </c>
      <c r="G1941">
        <v>1220832375</v>
      </c>
      <c r="H1941" t="s">
        <v>143</v>
      </c>
      <c r="I1941">
        <f>YEAR(Table1[[#This Row],[date]])</f>
        <v>2022</v>
      </c>
      <c r="J1941">
        <f>Table1[[#This Row],[revenue]]-Table1[[#This Row],[budget_x]]</f>
        <v>1030432375</v>
      </c>
      <c r="K1941" s="7">
        <f>Table1[[#This Row],[profit /loss ]]/Table1[[#This Row],[budget_x]]</f>
        <v>5.411934742647059</v>
      </c>
      <c r="L1941" t="str" cm="1">
        <f t="array" ref="L1941">_xlfn.IFS(Table1[[#This Row],[score]]&gt;70,"high",Table1[[#This Row],[score]]&gt;50,"medium",Table1[[#This Row],[score]]&lt;=50,"low")</f>
        <v>medium</v>
      </c>
    </row>
    <row r="1942" spans="1:12" x14ac:dyDescent="0.3">
      <c r="A1942" t="s">
        <v>1933</v>
      </c>
      <c r="B1942" s="1">
        <v>44854</v>
      </c>
      <c r="C1942">
        <v>70</v>
      </c>
      <c r="D1942" t="s">
        <v>9</v>
      </c>
      <c r="E1942" t="s">
        <v>10</v>
      </c>
      <c r="F1942">
        <v>118800000</v>
      </c>
      <c r="G1942">
        <v>806055991.20000005</v>
      </c>
      <c r="H1942" t="s">
        <v>11</v>
      </c>
      <c r="I1942">
        <f>YEAR(Table1[[#This Row],[date]])</f>
        <v>2022</v>
      </c>
      <c r="J1942">
        <f>Table1[[#This Row],[revenue]]-Table1[[#This Row],[budget_x]]</f>
        <v>687255991.20000005</v>
      </c>
      <c r="K1942" s="7">
        <f>Table1[[#This Row],[profit /loss ]]/Table1[[#This Row],[budget_x]]</f>
        <v>5.7849830909090914</v>
      </c>
      <c r="L1942" t="str" cm="1">
        <f t="array" ref="L1942">_xlfn.IFS(Table1[[#This Row],[score]]&gt;70,"high",Table1[[#This Row],[score]]&gt;50,"medium",Table1[[#This Row],[score]]&lt;=50,"low")</f>
        <v>medium</v>
      </c>
    </row>
    <row r="1943" spans="1:12" x14ac:dyDescent="0.3">
      <c r="A1943" t="s">
        <v>1934</v>
      </c>
      <c r="B1943" s="1">
        <v>38239</v>
      </c>
      <c r="C1943">
        <v>73</v>
      </c>
      <c r="D1943" t="s">
        <v>9</v>
      </c>
      <c r="E1943" t="s">
        <v>368</v>
      </c>
      <c r="F1943">
        <v>8000000</v>
      </c>
      <c r="G1943">
        <v>47782426</v>
      </c>
      <c r="H1943" t="s">
        <v>369</v>
      </c>
      <c r="I1943">
        <f>YEAR(Table1[[#This Row],[date]])</f>
        <v>2004</v>
      </c>
      <c r="J1943">
        <f>Table1[[#This Row],[revenue]]-Table1[[#This Row],[budget_x]]</f>
        <v>39782426</v>
      </c>
      <c r="K1943" s="7">
        <f>Table1[[#This Row],[profit /loss ]]/Table1[[#This Row],[budget_x]]</f>
        <v>4.9728032500000001</v>
      </c>
      <c r="L1943" t="str" cm="1">
        <f t="array" ref="L1943">_xlfn.IFS(Table1[[#This Row],[score]]&gt;70,"high",Table1[[#This Row],[score]]&gt;50,"medium",Table1[[#This Row],[score]]&lt;=50,"low")</f>
        <v>high</v>
      </c>
    </row>
    <row r="1944" spans="1:12" x14ac:dyDescent="0.3">
      <c r="A1944" t="s">
        <v>1935</v>
      </c>
      <c r="B1944" s="1">
        <v>37917</v>
      </c>
      <c r="C1944">
        <v>60</v>
      </c>
      <c r="D1944" t="s">
        <v>9</v>
      </c>
      <c r="E1944" t="s">
        <v>10</v>
      </c>
      <c r="F1944">
        <v>25000000</v>
      </c>
      <c r="G1944">
        <v>114576403</v>
      </c>
      <c r="H1944" t="s">
        <v>11</v>
      </c>
      <c r="I1944">
        <f>YEAR(Table1[[#This Row],[date]])</f>
        <v>2003</v>
      </c>
      <c r="J1944">
        <f>Table1[[#This Row],[revenue]]-Table1[[#This Row],[budget_x]]</f>
        <v>89576403</v>
      </c>
      <c r="K1944" s="7">
        <f>Table1[[#This Row],[profit /loss ]]/Table1[[#This Row],[budget_x]]</f>
        <v>3.5830561200000002</v>
      </c>
      <c r="L1944" t="str" cm="1">
        <f t="array" ref="L1944">_xlfn.IFS(Table1[[#This Row],[score]]&gt;70,"high",Table1[[#This Row],[score]]&gt;50,"medium",Table1[[#This Row],[score]]&lt;=50,"low")</f>
        <v>medium</v>
      </c>
    </row>
    <row r="1945" spans="1:12" x14ac:dyDescent="0.3">
      <c r="A1945" t="s">
        <v>1936</v>
      </c>
      <c r="B1945" s="1">
        <v>44022</v>
      </c>
      <c r="C1945">
        <v>70</v>
      </c>
      <c r="D1945" t="s">
        <v>9</v>
      </c>
      <c r="E1945" t="s">
        <v>10</v>
      </c>
      <c r="F1945">
        <v>3000000</v>
      </c>
      <c r="G1945">
        <v>191599758.40000001</v>
      </c>
      <c r="H1945" t="s">
        <v>11</v>
      </c>
      <c r="I1945">
        <f>YEAR(Table1[[#This Row],[date]])</f>
        <v>2020</v>
      </c>
      <c r="J1945">
        <f>Table1[[#This Row],[revenue]]-Table1[[#This Row],[budget_x]]</f>
        <v>188599758.40000001</v>
      </c>
      <c r="K1945" s="7">
        <f>Table1[[#This Row],[profit /loss ]]/Table1[[#This Row],[budget_x]]</f>
        <v>62.866586133333335</v>
      </c>
      <c r="L1945" t="str" cm="1">
        <f t="array" ref="L1945">_xlfn.IFS(Table1[[#This Row],[score]]&gt;70,"high",Table1[[#This Row],[score]]&gt;50,"medium",Table1[[#This Row],[score]]&lt;=50,"low")</f>
        <v>medium</v>
      </c>
    </row>
    <row r="1946" spans="1:12" x14ac:dyDescent="0.3">
      <c r="A1946" t="s">
        <v>1937</v>
      </c>
      <c r="B1946" s="1">
        <v>43224</v>
      </c>
      <c r="C1946">
        <v>67</v>
      </c>
      <c r="D1946" t="s">
        <v>9</v>
      </c>
      <c r="E1946" t="s">
        <v>10</v>
      </c>
      <c r="F1946">
        <v>12000000</v>
      </c>
      <c r="G1946">
        <v>91244913</v>
      </c>
      <c r="H1946" t="s">
        <v>17</v>
      </c>
      <c r="I1946">
        <f>YEAR(Table1[[#This Row],[date]])</f>
        <v>2018</v>
      </c>
      <c r="J1946">
        <f>Table1[[#This Row],[revenue]]-Table1[[#This Row],[budget_x]]</f>
        <v>79244913</v>
      </c>
      <c r="K1946" s="7">
        <f>Table1[[#This Row],[profit /loss ]]/Table1[[#This Row],[budget_x]]</f>
        <v>6.6037427500000003</v>
      </c>
      <c r="L1946" t="str" cm="1">
        <f t="array" ref="L1946">_xlfn.IFS(Table1[[#This Row],[score]]&gt;70,"high",Table1[[#This Row],[score]]&gt;50,"medium",Table1[[#This Row],[score]]&lt;=50,"low")</f>
        <v>medium</v>
      </c>
    </row>
    <row r="1947" spans="1:12" x14ac:dyDescent="0.3">
      <c r="A1947" t="s">
        <v>1938</v>
      </c>
      <c r="B1947" s="1">
        <v>39430</v>
      </c>
      <c r="C1947">
        <v>68</v>
      </c>
      <c r="D1947" t="s">
        <v>9</v>
      </c>
      <c r="E1947" t="s">
        <v>10</v>
      </c>
      <c r="F1947">
        <v>85000000</v>
      </c>
      <c r="G1947">
        <v>340384141</v>
      </c>
      <c r="H1947" t="s">
        <v>11</v>
      </c>
      <c r="I1947">
        <f>YEAR(Table1[[#This Row],[date]])</f>
        <v>2007</v>
      </c>
      <c r="J1947">
        <f>Table1[[#This Row],[revenue]]-Table1[[#This Row],[budget_x]]</f>
        <v>255384141</v>
      </c>
      <c r="K1947" s="7">
        <f>Table1[[#This Row],[profit /loss ]]/Table1[[#This Row],[budget_x]]</f>
        <v>3.0045193058823529</v>
      </c>
      <c r="L1947" t="str" cm="1">
        <f t="array" ref="L1947">_xlfn.IFS(Table1[[#This Row],[score]]&gt;70,"high",Table1[[#This Row],[score]]&gt;50,"medium",Table1[[#This Row],[score]]&lt;=50,"low")</f>
        <v>medium</v>
      </c>
    </row>
    <row r="1948" spans="1:12" x14ac:dyDescent="0.3">
      <c r="A1948" t="s">
        <v>1939</v>
      </c>
      <c r="B1948" s="1">
        <v>38673</v>
      </c>
      <c r="C1948">
        <v>66</v>
      </c>
      <c r="D1948" t="s">
        <v>9</v>
      </c>
      <c r="E1948" t="s">
        <v>10</v>
      </c>
      <c r="F1948">
        <v>5000000</v>
      </c>
      <c r="G1948">
        <v>152925093</v>
      </c>
      <c r="H1948" t="s">
        <v>11</v>
      </c>
      <c r="I1948">
        <f>YEAR(Table1[[#This Row],[date]])</f>
        <v>2005</v>
      </c>
      <c r="J1948">
        <f>Table1[[#This Row],[revenue]]-Table1[[#This Row],[budget_x]]</f>
        <v>147925093</v>
      </c>
      <c r="K1948" s="7">
        <f>Table1[[#This Row],[profit /loss ]]/Table1[[#This Row],[budget_x]]</f>
        <v>29.585018600000001</v>
      </c>
      <c r="L1948" t="str" cm="1">
        <f t="array" ref="L1948">_xlfn.IFS(Table1[[#This Row],[score]]&gt;70,"high",Table1[[#This Row],[score]]&gt;50,"medium",Table1[[#This Row],[score]]&lt;=50,"low")</f>
        <v>medium</v>
      </c>
    </row>
    <row r="1949" spans="1:12" x14ac:dyDescent="0.3">
      <c r="A1949" t="s">
        <v>1940</v>
      </c>
      <c r="B1949" s="1">
        <v>44321</v>
      </c>
      <c r="C1949">
        <v>61</v>
      </c>
      <c r="D1949" t="s">
        <v>9</v>
      </c>
      <c r="E1949" t="s">
        <v>15</v>
      </c>
      <c r="F1949">
        <v>922000</v>
      </c>
      <c r="G1949">
        <v>1474579</v>
      </c>
      <c r="H1949" t="s">
        <v>25</v>
      </c>
      <c r="I1949">
        <f>YEAR(Table1[[#This Row],[date]])</f>
        <v>2021</v>
      </c>
      <c r="J1949">
        <f>Table1[[#This Row],[revenue]]-Table1[[#This Row],[budget_x]]</f>
        <v>552579</v>
      </c>
      <c r="K1949" s="7">
        <f>Table1[[#This Row],[profit /loss ]]/Table1[[#This Row],[budget_x]]</f>
        <v>0.59932646420824298</v>
      </c>
      <c r="L1949" t="str" cm="1">
        <f t="array" ref="L1949">_xlfn.IFS(Table1[[#This Row],[score]]&gt;70,"high",Table1[[#This Row],[score]]&gt;50,"medium",Table1[[#This Row],[score]]&lt;=50,"low")</f>
        <v>medium</v>
      </c>
    </row>
    <row r="1950" spans="1:12" x14ac:dyDescent="0.3">
      <c r="A1950" t="s">
        <v>1941</v>
      </c>
      <c r="B1950" s="1">
        <v>39464</v>
      </c>
      <c r="C1950">
        <v>67</v>
      </c>
      <c r="D1950" t="s">
        <v>9</v>
      </c>
      <c r="E1950" t="s">
        <v>10</v>
      </c>
      <c r="F1950">
        <v>25000000</v>
      </c>
      <c r="G1950">
        <v>171302226</v>
      </c>
      <c r="H1950" t="s">
        <v>11</v>
      </c>
      <c r="I1950">
        <f>YEAR(Table1[[#This Row],[date]])</f>
        <v>2008</v>
      </c>
      <c r="J1950">
        <f>Table1[[#This Row],[revenue]]-Table1[[#This Row],[budget_x]]</f>
        <v>146302226</v>
      </c>
      <c r="K1950" s="7">
        <f>Table1[[#This Row],[profit /loss ]]/Table1[[#This Row],[budget_x]]</f>
        <v>5.8520890400000001</v>
      </c>
      <c r="L1950" t="str" cm="1">
        <f t="array" ref="L1950">_xlfn.IFS(Table1[[#This Row],[score]]&gt;70,"high",Table1[[#This Row],[score]]&gt;50,"medium",Table1[[#This Row],[score]]&lt;=50,"low")</f>
        <v>medium</v>
      </c>
    </row>
    <row r="1951" spans="1:12" x14ac:dyDescent="0.3">
      <c r="A1951" t="s">
        <v>1942</v>
      </c>
      <c r="B1951" s="1">
        <v>40974</v>
      </c>
      <c r="C1951">
        <v>70</v>
      </c>
      <c r="D1951" t="s">
        <v>9</v>
      </c>
      <c r="E1951" t="s">
        <v>10</v>
      </c>
      <c r="F1951">
        <v>27220000</v>
      </c>
      <c r="G1951">
        <v>15489307</v>
      </c>
      <c r="H1951" t="s">
        <v>17</v>
      </c>
      <c r="I1951">
        <f>YEAR(Table1[[#This Row],[date]])</f>
        <v>2012</v>
      </c>
      <c r="J1951">
        <f>Table1[[#This Row],[revenue]]-Table1[[#This Row],[budget_x]]</f>
        <v>-11730693</v>
      </c>
      <c r="K1951" s="7">
        <f>Table1[[#This Row],[profit /loss ]]/Table1[[#This Row],[budget_x]]</f>
        <v>-0.43095859662013225</v>
      </c>
      <c r="L1951" t="str" cm="1">
        <f t="array" ref="L1951">_xlfn.IFS(Table1[[#This Row],[score]]&gt;70,"high",Table1[[#This Row],[score]]&gt;50,"medium",Table1[[#This Row],[score]]&lt;=50,"low")</f>
        <v>medium</v>
      </c>
    </row>
    <row r="1952" spans="1:12" x14ac:dyDescent="0.3">
      <c r="A1952" t="s">
        <v>1943</v>
      </c>
      <c r="B1952" s="1">
        <v>39023</v>
      </c>
      <c r="C1952">
        <v>64</v>
      </c>
      <c r="D1952" t="s">
        <v>9</v>
      </c>
      <c r="E1952" t="s">
        <v>10</v>
      </c>
      <c r="F1952">
        <v>10000000</v>
      </c>
      <c r="G1952">
        <v>163876815</v>
      </c>
      <c r="H1952" t="s">
        <v>11</v>
      </c>
      <c r="I1952">
        <f>YEAR(Table1[[#This Row],[date]])</f>
        <v>2006</v>
      </c>
      <c r="J1952">
        <f>Table1[[#This Row],[revenue]]-Table1[[#This Row],[budget_x]]</f>
        <v>153876815</v>
      </c>
      <c r="K1952" s="7">
        <f>Table1[[#This Row],[profit /loss ]]/Table1[[#This Row],[budget_x]]</f>
        <v>15.387681499999999</v>
      </c>
      <c r="L1952" t="str" cm="1">
        <f t="array" ref="L1952">_xlfn.IFS(Table1[[#This Row],[score]]&gt;70,"high",Table1[[#This Row],[score]]&gt;50,"medium",Table1[[#This Row],[score]]&lt;=50,"low")</f>
        <v>medium</v>
      </c>
    </row>
    <row r="1953" spans="1:12" x14ac:dyDescent="0.3">
      <c r="A1953" t="s">
        <v>1944</v>
      </c>
      <c r="B1953" s="1">
        <v>41901</v>
      </c>
      <c r="C1953">
        <v>63</v>
      </c>
      <c r="D1953" t="s">
        <v>9</v>
      </c>
      <c r="E1953" t="s">
        <v>10</v>
      </c>
      <c r="F1953">
        <v>28000000</v>
      </c>
      <c r="G1953">
        <v>62108587</v>
      </c>
      <c r="H1953" t="s">
        <v>11</v>
      </c>
      <c r="I1953">
        <f>YEAR(Table1[[#This Row],[date]])</f>
        <v>2014</v>
      </c>
      <c r="J1953">
        <f>Table1[[#This Row],[revenue]]-Table1[[#This Row],[budget_x]]</f>
        <v>34108587</v>
      </c>
      <c r="K1953" s="7">
        <f>Table1[[#This Row],[profit /loss ]]/Table1[[#This Row],[budget_x]]</f>
        <v>1.2181638214285715</v>
      </c>
      <c r="L1953" t="str" cm="1">
        <f t="array" ref="L1953">_xlfn.IFS(Table1[[#This Row],[score]]&gt;70,"high",Table1[[#This Row],[score]]&gt;50,"medium",Table1[[#This Row],[score]]&lt;=50,"low")</f>
        <v>medium</v>
      </c>
    </row>
    <row r="1954" spans="1:12" x14ac:dyDescent="0.3">
      <c r="A1954" t="s">
        <v>1945</v>
      </c>
      <c r="B1954" s="1">
        <v>38246</v>
      </c>
      <c r="C1954">
        <v>60</v>
      </c>
      <c r="D1954" t="s">
        <v>9</v>
      </c>
      <c r="E1954" t="s">
        <v>10</v>
      </c>
      <c r="F1954">
        <v>110000000</v>
      </c>
      <c r="G1954">
        <v>76482461</v>
      </c>
      <c r="H1954" t="s">
        <v>11</v>
      </c>
      <c r="I1954">
        <f>YEAR(Table1[[#This Row],[date]])</f>
        <v>2004</v>
      </c>
      <c r="J1954">
        <f>Table1[[#This Row],[revenue]]-Table1[[#This Row],[budget_x]]</f>
        <v>-33517539</v>
      </c>
      <c r="K1954" s="7">
        <f>Table1[[#This Row],[profit /loss ]]/Table1[[#This Row],[budget_x]]</f>
        <v>-0.3047049</v>
      </c>
      <c r="L1954" t="str" cm="1">
        <f t="array" ref="L1954">_xlfn.IFS(Table1[[#This Row],[score]]&gt;70,"high",Table1[[#This Row],[score]]&gt;50,"medium",Table1[[#This Row],[score]]&lt;=50,"low")</f>
        <v>medium</v>
      </c>
    </row>
    <row r="1955" spans="1:12" x14ac:dyDescent="0.3">
      <c r="A1955" t="s">
        <v>1946</v>
      </c>
      <c r="B1955" s="1">
        <v>34166</v>
      </c>
      <c r="C1955">
        <v>71</v>
      </c>
      <c r="D1955" t="s">
        <v>9</v>
      </c>
      <c r="E1955" t="s">
        <v>10</v>
      </c>
      <c r="F1955">
        <v>28000000</v>
      </c>
      <c r="G1955">
        <v>45147989</v>
      </c>
      <c r="H1955" t="s">
        <v>17</v>
      </c>
      <c r="I1955">
        <f>YEAR(Table1[[#This Row],[date]])</f>
        <v>1993</v>
      </c>
      <c r="J1955">
        <f>Table1[[#This Row],[revenue]]-Table1[[#This Row],[budget_x]]</f>
        <v>17147989</v>
      </c>
      <c r="K1955" s="7">
        <f>Table1[[#This Row],[profit /loss ]]/Table1[[#This Row],[budget_x]]</f>
        <v>0.61242817857142862</v>
      </c>
      <c r="L1955" t="str" cm="1">
        <f t="array" ref="L1955">_xlfn.IFS(Table1[[#This Row],[score]]&gt;70,"high",Table1[[#This Row],[score]]&gt;50,"medium",Table1[[#This Row],[score]]&lt;=50,"low")</f>
        <v>high</v>
      </c>
    </row>
    <row r="1956" spans="1:12" x14ac:dyDescent="0.3">
      <c r="A1956" t="s">
        <v>1947</v>
      </c>
      <c r="B1956" s="1">
        <v>44726</v>
      </c>
      <c r="C1956">
        <v>70</v>
      </c>
      <c r="D1956" t="s">
        <v>9</v>
      </c>
      <c r="E1956" t="s">
        <v>10</v>
      </c>
      <c r="F1956">
        <v>111000000</v>
      </c>
      <c r="G1956">
        <v>294668448.39999998</v>
      </c>
      <c r="H1956" t="s">
        <v>17</v>
      </c>
      <c r="I1956">
        <f>YEAR(Table1[[#This Row],[date]])</f>
        <v>2022</v>
      </c>
      <c r="J1956">
        <f>Table1[[#This Row],[revenue]]-Table1[[#This Row],[budget_x]]</f>
        <v>183668448.39999998</v>
      </c>
      <c r="K1956" s="7">
        <f>Table1[[#This Row],[profit /loss ]]/Table1[[#This Row],[budget_x]]</f>
        <v>1.6546707063063062</v>
      </c>
      <c r="L1956" t="str" cm="1">
        <f t="array" ref="L1956">_xlfn.IFS(Table1[[#This Row],[score]]&gt;70,"high",Table1[[#This Row],[score]]&gt;50,"medium",Table1[[#This Row],[score]]&lt;=50,"low")</f>
        <v>medium</v>
      </c>
    </row>
    <row r="1957" spans="1:12" x14ac:dyDescent="0.3">
      <c r="A1957" t="s">
        <v>1948</v>
      </c>
      <c r="B1957" s="1">
        <v>38309</v>
      </c>
      <c r="C1957">
        <v>67</v>
      </c>
      <c r="D1957" t="s">
        <v>9</v>
      </c>
      <c r="E1957" t="s">
        <v>10</v>
      </c>
      <c r="F1957">
        <v>170000000</v>
      </c>
      <c r="G1957">
        <v>312183437</v>
      </c>
      <c r="H1957" t="s">
        <v>11</v>
      </c>
      <c r="I1957">
        <f>YEAR(Table1[[#This Row],[date]])</f>
        <v>2004</v>
      </c>
      <c r="J1957">
        <f>Table1[[#This Row],[revenue]]-Table1[[#This Row],[budget_x]]</f>
        <v>142183437</v>
      </c>
      <c r="K1957" s="7">
        <f>Table1[[#This Row],[profit /loss ]]/Table1[[#This Row],[budget_x]]</f>
        <v>0.83637315882352936</v>
      </c>
      <c r="L1957" t="str" cm="1">
        <f t="array" ref="L1957">_xlfn.IFS(Table1[[#This Row],[score]]&gt;70,"high",Table1[[#This Row],[score]]&gt;50,"medium",Table1[[#This Row],[score]]&lt;=50,"low")</f>
        <v>medium</v>
      </c>
    </row>
    <row r="1958" spans="1:12" x14ac:dyDescent="0.3">
      <c r="A1958" t="s">
        <v>1949</v>
      </c>
      <c r="B1958" s="1">
        <v>39030</v>
      </c>
      <c r="C1958">
        <v>61</v>
      </c>
      <c r="D1958" t="s">
        <v>9</v>
      </c>
      <c r="E1958" t="s">
        <v>10</v>
      </c>
      <c r="F1958">
        <v>24000000</v>
      </c>
      <c r="G1958">
        <v>120165396.40000001</v>
      </c>
      <c r="H1958" t="s">
        <v>11</v>
      </c>
      <c r="I1958">
        <f>YEAR(Table1[[#This Row],[date]])</f>
        <v>2006</v>
      </c>
      <c r="J1958">
        <f>Table1[[#This Row],[revenue]]-Table1[[#This Row],[budget_x]]</f>
        <v>96165396.400000006</v>
      </c>
      <c r="K1958" s="7">
        <f>Table1[[#This Row],[profit /loss ]]/Table1[[#This Row],[budget_x]]</f>
        <v>4.0068915166666672</v>
      </c>
      <c r="L1958" t="str" cm="1">
        <f t="array" ref="L1958">_xlfn.IFS(Table1[[#This Row],[score]]&gt;70,"high",Table1[[#This Row],[score]]&gt;50,"medium",Table1[[#This Row],[score]]&lt;=50,"low")</f>
        <v>medium</v>
      </c>
    </row>
    <row r="1959" spans="1:12" x14ac:dyDescent="0.3">
      <c r="A1959" t="s">
        <v>1950</v>
      </c>
      <c r="B1959" s="1">
        <v>42774</v>
      </c>
      <c r="C1959">
        <v>53</v>
      </c>
      <c r="D1959" t="s">
        <v>9</v>
      </c>
      <c r="E1959" t="s">
        <v>74</v>
      </c>
      <c r="F1959">
        <v>121400000</v>
      </c>
      <c r="G1959">
        <v>492196010.39999998</v>
      </c>
      <c r="H1959" t="s">
        <v>75</v>
      </c>
      <c r="I1959">
        <f>YEAR(Table1[[#This Row],[date]])</f>
        <v>2017</v>
      </c>
      <c r="J1959">
        <f>Table1[[#This Row],[revenue]]-Table1[[#This Row],[budget_x]]</f>
        <v>370796010.39999998</v>
      </c>
      <c r="K1959" s="7">
        <f>Table1[[#This Row],[profit /loss ]]/Table1[[#This Row],[budget_x]]</f>
        <v>3.0543328698517298</v>
      </c>
      <c r="L1959" t="str" cm="1">
        <f t="array" ref="L1959">_xlfn.IFS(Table1[[#This Row],[score]]&gt;70,"high",Table1[[#This Row],[score]]&gt;50,"medium",Table1[[#This Row],[score]]&lt;=50,"low")</f>
        <v>medium</v>
      </c>
    </row>
    <row r="1960" spans="1:12" x14ac:dyDescent="0.3">
      <c r="A1960" t="s">
        <v>1951</v>
      </c>
      <c r="B1960" s="1">
        <v>44400</v>
      </c>
      <c r="C1960">
        <v>74</v>
      </c>
      <c r="D1960" t="s">
        <v>9</v>
      </c>
      <c r="E1960" t="s">
        <v>74</v>
      </c>
      <c r="F1960">
        <v>134800000</v>
      </c>
      <c r="G1960">
        <v>489434716.39999998</v>
      </c>
      <c r="H1960" t="s">
        <v>75</v>
      </c>
      <c r="I1960">
        <f>YEAR(Table1[[#This Row],[date]])</f>
        <v>2021</v>
      </c>
      <c r="J1960">
        <f>Table1[[#This Row],[revenue]]-Table1[[#This Row],[budget_x]]</f>
        <v>354634716.39999998</v>
      </c>
      <c r="K1960" s="7">
        <f>Table1[[#This Row],[profit /loss ]]/Table1[[#This Row],[budget_x]]</f>
        <v>2.6308213382789316</v>
      </c>
      <c r="L1960" t="str" cm="1">
        <f t="array" ref="L1960">_xlfn.IFS(Table1[[#This Row],[score]]&gt;70,"high",Table1[[#This Row],[score]]&gt;50,"medium",Table1[[#This Row],[score]]&lt;=50,"low")</f>
        <v>high</v>
      </c>
    </row>
    <row r="1961" spans="1:12" x14ac:dyDescent="0.3">
      <c r="A1961" t="s">
        <v>1952</v>
      </c>
      <c r="B1961" s="1">
        <v>42559</v>
      </c>
      <c r="C1961">
        <v>64</v>
      </c>
      <c r="D1961" t="s">
        <v>9</v>
      </c>
      <c r="E1961" t="s">
        <v>10</v>
      </c>
      <c r="F1961">
        <v>50000000</v>
      </c>
      <c r="G1961">
        <v>217194805</v>
      </c>
      <c r="H1961" t="s">
        <v>11</v>
      </c>
      <c r="I1961">
        <f>YEAR(Table1[[#This Row],[date]])</f>
        <v>2016</v>
      </c>
      <c r="J1961">
        <f>Table1[[#This Row],[revenue]]-Table1[[#This Row],[budget_x]]</f>
        <v>167194805</v>
      </c>
      <c r="K1961" s="7">
        <f>Table1[[#This Row],[profit /loss ]]/Table1[[#This Row],[budget_x]]</f>
        <v>3.3438960999999998</v>
      </c>
      <c r="L1961" t="str" cm="1">
        <f t="array" ref="L1961">_xlfn.IFS(Table1[[#This Row],[score]]&gt;70,"high",Table1[[#This Row],[score]]&gt;50,"medium",Table1[[#This Row],[score]]&lt;=50,"low")</f>
        <v>medium</v>
      </c>
    </row>
    <row r="1962" spans="1:12" x14ac:dyDescent="0.3">
      <c r="A1962" t="s">
        <v>1953</v>
      </c>
      <c r="B1962" s="1">
        <v>41284</v>
      </c>
      <c r="C1962">
        <v>70</v>
      </c>
      <c r="D1962" t="s">
        <v>9</v>
      </c>
      <c r="E1962" t="s">
        <v>10</v>
      </c>
      <c r="F1962">
        <v>60000000</v>
      </c>
      <c r="G1962">
        <v>108119662</v>
      </c>
      <c r="H1962" t="s">
        <v>11</v>
      </c>
      <c r="I1962">
        <f>YEAR(Table1[[#This Row],[date]])</f>
        <v>2013</v>
      </c>
      <c r="J1962">
        <f>Table1[[#This Row],[revenue]]-Table1[[#This Row],[budget_x]]</f>
        <v>48119662</v>
      </c>
      <c r="K1962" s="7">
        <f>Table1[[#This Row],[profit /loss ]]/Table1[[#This Row],[budget_x]]</f>
        <v>0.80199436666666668</v>
      </c>
      <c r="L1962" t="str" cm="1">
        <f t="array" ref="L1962">_xlfn.IFS(Table1[[#This Row],[score]]&gt;70,"high",Table1[[#This Row],[score]]&gt;50,"medium",Table1[[#This Row],[score]]&lt;=50,"low")</f>
        <v>medium</v>
      </c>
    </row>
    <row r="1963" spans="1:12" x14ac:dyDescent="0.3">
      <c r="A1963" t="s">
        <v>1954</v>
      </c>
      <c r="B1963" s="1">
        <v>42397</v>
      </c>
      <c r="C1963">
        <v>59</v>
      </c>
      <c r="D1963" t="s">
        <v>9</v>
      </c>
      <c r="E1963" t="s">
        <v>10</v>
      </c>
      <c r="F1963">
        <v>11500000</v>
      </c>
      <c r="G1963">
        <v>105078449</v>
      </c>
      <c r="H1963" t="s">
        <v>11</v>
      </c>
      <c r="I1963">
        <f>YEAR(Table1[[#This Row],[date]])</f>
        <v>2016</v>
      </c>
      <c r="J1963">
        <f>Table1[[#This Row],[revenue]]-Table1[[#This Row],[budget_x]]</f>
        <v>93578449</v>
      </c>
      <c r="K1963" s="7">
        <f>Table1[[#This Row],[profit /loss ]]/Table1[[#This Row],[budget_x]]</f>
        <v>8.1372564347826088</v>
      </c>
      <c r="L1963" t="str" cm="1">
        <f t="array" ref="L1963">_xlfn.IFS(Table1[[#This Row],[score]]&gt;70,"high",Table1[[#This Row],[score]]&gt;50,"medium",Table1[[#This Row],[score]]&lt;=50,"low")</f>
        <v>medium</v>
      </c>
    </row>
    <row r="1964" spans="1:12" x14ac:dyDescent="0.3">
      <c r="A1964" t="s">
        <v>1955</v>
      </c>
      <c r="B1964" s="1">
        <v>26515</v>
      </c>
      <c r="C1964">
        <v>62</v>
      </c>
      <c r="D1964" t="s">
        <v>9</v>
      </c>
      <c r="E1964" t="s">
        <v>95</v>
      </c>
      <c r="F1964">
        <v>110000000</v>
      </c>
      <c r="G1964">
        <v>244165005.19999999</v>
      </c>
      <c r="H1964" t="s">
        <v>17</v>
      </c>
      <c r="I1964">
        <f>YEAR(Table1[[#This Row],[date]])</f>
        <v>1972</v>
      </c>
      <c r="J1964">
        <f>Table1[[#This Row],[revenue]]-Table1[[#This Row],[budget_x]]</f>
        <v>134165005.19999999</v>
      </c>
      <c r="K1964" s="7">
        <f>Table1[[#This Row],[profit /loss ]]/Table1[[#This Row],[budget_x]]</f>
        <v>1.2196818654545454</v>
      </c>
      <c r="L1964" t="str" cm="1">
        <f t="array" ref="L1964">_xlfn.IFS(Table1[[#This Row],[score]]&gt;70,"high",Table1[[#This Row],[score]]&gt;50,"medium",Table1[[#This Row],[score]]&lt;=50,"low")</f>
        <v>medium</v>
      </c>
    </row>
    <row r="1965" spans="1:12" x14ac:dyDescent="0.3">
      <c r="A1965" t="s">
        <v>1956</v>
      </c>
      <c r="B1965" s="1">
        <v>40402</v>
      </c>
      <c r="C1965">
        <v>75</v>
      </c>
      <c r="D1965" t="s">
        <v>9</v>
      </c>
      <c r="E1965" t="s">
        <v>10</v>
      </c>
      <c r="F1965">
        <v>85000000</v>
      </c>
      <c r="G1965">
        <v>48000000</v>
      </c>
      <c r="H1965" t="s">
        <v>11</v>
      </c>
      <c r="I1965">
        <f>YEAR(Table1[[#This Row],[date]])</f>
        <v>2010</v>
      </c>
      <c r="J1965">
        <f>Table1[[#This Row],[revenue]]-Table1[[#This Row],[budget_x]]</f>
        <v>-37000000</v>
      </c>
      <c r="K1965" s="7">
        <f>Table1[[#This Row],[profit /loss ]]/Table1[[#This Row],[budget_x]]</f>
        <v>-0.43529411764705883</v>
      </c>
      <c r="L1965" t="str" cm="1">
        <f t="array" ref="L1965">_xlfn.IFS(Table1[[#This Row],[score]]&gt;70,"high",Table1[[#This Row],[score]]&gt;50,"medium",Table1[[#This Row],[score]]&lt;=50,"low")</f>
        <v>high</v>
      </c>
    </row>
    <row r="1966" spans="1:12" x14ac:dyDescent="0.3">
      <c r="A1966" t="s">
        <v>1957</v>
      </c>
      <c r="B1966" s="1">
        <v>42243</v>
      </c>
      <c r="C1966">
        <v>78</v>
      </c>
      <c r="D1966" t="s">
        <v>9</v>
      </c>
      <c r="E1966" t="s">
        <v>10</v>
      </c>
      <c r="F1966">
        <v>28000000</v>
      </c>
      <c r="G1966">
        <v>202182981</v>
      </c>
      <c r="H1966" t="s">
        <v>11</v>
      </c>
      <c r="I1966">
        <f>YEAR(Table1[[#This Row],[date]])</f>
        <v>2015</v>
      </c>
      <c r="J1966">
        <f>Table1[[#This Row],[revenue]]-Table1[[#This Row],[budget_x]]</f>
        <v>174182981</v>
      </c>
      <c r="K1966" s="7">
        <f>Table1[[#This Row],[profit /loss ]]/Table1[[#This Row],[budget_x]]</f>
        <v>6.2208207499999997</v>
      </c>
      <c r="L1966" t="str" cm="1">
        <f t="array" ref="L1966">_xlfn.IFS(Table1[[#This Row],[score]]&gt;70,"high",Table1[[#This Row],[score]]&gt;50,"medium",Table1[[#This Row],[score]]&lt;=50,"low")</f>
        <v>high</v>
      </c>
    </row>
    <row r="1967" spans="1:12" x14ac:dyDescent="0.3">
      <c r="A1967" t="s">
        <v>1958</v>
      </c>
      <c r="B1967" s="1">
        <v>45016</v>
      </c>
      <c r="C1967">
        <v>0</v>
      </c>
      <c r="D1967" t="s">
        <v>9</v>
      </c>
      <c r="E1967" t="s">
        <v>10</v>
      </c>
      <c r="F1967">
        <v>174600000</v>
      </c>
      <c r="G1967">
        <v>175269998.80000001</v>
      </c>
      <c r="H1967" t="s">
        <v>17</v>
      </c>
      <c r="I1967">
        <f>YEAR(Table1[[#This Row],[date]])</f>
        <v>2023</v>
      </c>
      <c r="J1967">
        <f>Table1[[#This Row],[revenue]]-Table1[[#This Row],[budget_x]]</f>
        <v>669998.80000001192</v>
      </c>
      <c r="K1967" s="7">
        <f>Table1[[#This Row],[profit /loss ]]/Table1[[#This Row],[budget_x]]</f>
        <v>3.837335624284146E-3</v>
      </c>
      <c r="L1967" t="str" cm="1">
        <f t="array" ref="L1967">_xlfn.IFS(Table1[[#This Row],[score]]&gt;70,"high",Table1[[#This Row],[score]]&gt;50,"medium",Table1[[#This Row],[score]]&lt;=50,"low")</f>
        <v>low</v>
      </c>
    </row>
    <row r="1968" spans="1:12" x14ac:dyDescent="0.3">
      <c r="A1968" t="s">
        <v>1959</v>
      </c>
      <c r="B1968" s="1">
        <v>36678</v>
      </c>
      <c r="C1968">
        <v>61</v>
      </c>
      <c r="D1968" t="s">
        <v>9</v>
      </c>
      <c r="E1968" t="s">
        <v>10</v>
      </c>
      <c r="F1968">
        <v>125000000</v>
      </c>
      <c r="G1968">
        <v>546388105</v>
      </c>
      <c r="H1968" t="s">
        <v>11</v>
      </c>
      <c r="I1968">
        <f>YEAR(Table1[[#This Row],[date]])</f>
        <v>2000</v>
      </c>
      <c r="J1968">
        <f>Table1[[#This Row],[revenue]]-Table1[[#This Row],[budget_x]]</f>
        <v>421388105</v>
      </c>
      <c r="K1968" s="7">
        <f>Table1[[#This Row],[profit /loss ]]/Table1[[#This Row],[budget_x]]</f>
        <v>3.3711048400000001</v>
      </c>
      <c r="L1968" t="str" cm="1">
        <f t="array" ref="L1968">_xlfn.IFS(Table1[[#This Row],[score]]&gt;70,"high",Table1[[#This Row],[score]]&gt;50,"medium",Table1[[#This Row],[score]]&lt;=50,"low")</f>
        <v>medium</v>
      </c>
    </row>
    <row r="1969" spans="1:12" x14ac:dyDescent="0.3">
      <c r="A1969" t="s">
        <v>1960</v>
      </c>
      <c r="B1969" s="1">
        <v>38729</v>
      </c>
      <c r="C1969">
        <v>66</v>
      </c>
      <c r="D1969" t="s">
        <v>9</v>
      </c>
      <c r="E1969" t="s">
        <v>10</v>
      </c>
      <c r="F1969">
        <v>45000000</v>
      </c>
      <c r="G1969">
        <v>113417762</v>
      </c>
      <c r="H1969" t="s">
        <v>11</v>
      </c>
      <c r="I1969">
        <f>YEAR(Table1[[#This Row],[date]])</f>
        <v>2006</v>
      </c>
      <c r="J1969">
        <f>Table1[[#This Row],[revenue]]-Table1[[#This Row],[budget_x]]</f>
        <v>68417762</v>
      </c>
      <c r="K1969" s="7">
        <f>Table1[[#This Row],[profit /loss ]]/Table1[[#This Row],[budget_x]]</f>
        <v>1.5203947111111111</v>
      </c>
      <c r="L1969" t="str" cm="1">
        <f t="array" ref="L1969">_xlfn.IFS(Table1[[#This Row],[score]]&gt;70,"high",Table1[[#This Row],[score]]&gt;50,"medium",Table1[[#This Row],[score]]&lt;=50,"low")</f>
        <v>medium</v>
      </c>
    </row>
    <row r="1970" spans="1:12" x14ac:dyDescent="0.3">
      <c r="A1970" t="s">
        <v>1961</v>
      </c>
      <c r="B1970" s="1">
        <v>44085</v>
      </c>
      <c r="C1970">
        <v>76</v>
      </c>
      <c r="D1970" t="s">
        <v>9</v>
      </c>
      <c r="E1970" t="s">
        <v>69</v>
      </c>
      <c r="F1970">
        <v>112800000</v>
      </c>
      <c r="G1970">
        <v>842709295</v>
      </c>
      <c r="H1970" t="s">
        <v>143</v>
      </c>
      <c r="I1970">
        <f>YEAR(Table1[[#This Row],[date]])</f>
        <v>2020</v>
      </c>
      <c r="J1970">
        <f>Table1[[#This Row],[revenue]]-Table1[[#This Row],[budget_x]]</f>
        <v>729909295</v>
      </c>
      <c r="K1970" s="7">
        <f>Table1[[#This Row],[profit /loss ]]/Table1[[#This Row],[budget_x]]</f>
        <v>6.470827083333333</v>
      </c>
      <c r="L1970" t="str" cm="1">
        <f t="array" ref="L1970">_xlfn.IFS(Table1[[#This Row],[score]]&gt;70,"high",Table1[[#This Row],[score]]&gt;50,"medium",Table1[[#This Row],[score]]&lt;=50,"low")</f>
        <v>high</v>
      </c>
    </row>
    <row r="1971" spans="1:12" x14ac:dyDescent="0.3">
      <c r="A1971" t="s">
        <v>1962</v>
      </c>
      <c r="B1971" s="1">
        <v>44644</v>
      </c>
      <c r="C1971">
        <v>79</v>
      </c>
      <c r="D1971" t="s">
        <v>9</v>
      </c>
      <c r="E1971" t="s">
        <v>69</v>
      </c>
      <c r="F1971">
        <v>86000000</v>
      </c>
      <c r="G1971">
        <v>568108808.20000005</v>
      </c>
      <c r="H1971" t="s">
        <v>143</v>
      </c>
      <c r="I1971">
        <f>YEAR(Table1[[#This Row],[date]])</f>
        <v>2022</v>
      </c>
      <c r="J1971">
        <f>Table1[[#This Row],[revenue]]-Table1[[#This Row],[budget_x]]</f>
        <v>482108808.20000005</v>
      </c>
      <c r="K1971" s="7">
        <f>Table1[[#This Row],[profit /loss ]]/Table1[[#This Row],[budget_x]]</f>
        <v>5.6059163744186051</v>
      </c>
      <c r="L1971" t="str" cm="1">
        <f t="array" ref="L1971">_xlfn.IFS(Table1[[#This Row],[score]]&gt;70,"high",Table1[[#This Row],[score]]&gt;50,"medium",Table1[[#This Row],[score]]&lt;=50,"low")</f>
        <v>high</v>
      </c>
    </row>
    <row r="1972" spans="1:12" x14ac:dyDescent="0.3">
      <c r="A1972" t="s">
        <v>1963</v>
      </c>
      <c r="B1972" s="1">
        <v>40591</v>
      </c>
      <c r="C1972">
        <v>67</v>
      </c>
      <c r="D1972" t="s">
        <v>9</v>
      </c>
      <c r="E1972" t="s">
        <v>10</v>
      </c>
      <c r="F1972">
        <v>40000000</v>
      </c>
      <c r="G1972">
        <v>136123083</v>
      </c>
      <c r="H1972" t="s">
        <v>11</v>
      </c>
      <c r="I1972">
        <f>YEAR(Table1[[#This Row],[date]])</f>
        <v>2011</v>
      </c>
      <c r="J1972">
        <f>Table1[[#This Row],[revenue]]-Table1[[#This Row],[budget_x]]</f>
        <v>96123083</v>
      </c>
      <c r="K1972" s="7">
        <f>Table1[[#This Row],[profit /loss ]]/Table1[[#This Row],[budget_x]]</f>
        <v>2.4030770750000001</v>
      </c>
      <c r="L1972" t="str" cm="1">
        <f t="array" ref="L1972">_xlfn.IFS(Table1[[#This Row],[score]]&gt;70,"high",Table1[[#This Row],[score]]&gt;50,"medium",Table1[[#This Row],[score]]&lt;=50,"low")</f>
        <v>medium</v>
      </c>
    </row>
    <row r="1973" spans="1:12" x14ac:dyDescent="0.3">
      <c r="A1973" t="s">
        <v>1963</v>
      </c>
      <c r="B1973" s="1">
        <v>40591</v>
      </c>
      <c r="C1973">
        <v>67</v>
      </c>
      <c r="D1973" t="s">
        <v>9</v>
      </c>
      <c r="E1973" t="s">
        <v>10</v>
      </c>
      <c r="F1973">
        <v>3700000</v>
      </c>
      <c r="G1973">
        <v>3355048</v>
      </c>
      <c r="H1973" t="s">
        <v>11</v>
      </c>
      <c r="I1973">
        <f>YEAR(Table1[[#This Row],[date]])</f>
        <v>2011</v>
      </c>
      <c r="J1973">
        <f>Table1[[#This Row],[revenue]]-Table1[[#This Row],[budget_x]]</f>
        <v>-344952</v>
      </c>
      <c r="K1973" s="7">
        <f>Table1[[#This Row],[profit /loss ]]/Table1[[#This Row],[budget_x]]</f>
        <v>-9.3230270270270268E-2</v>
      </c>
      <c r="L1973" t="str" cm="1">
        <f t="array" ref="L1973">_xlfn.IFS(Table1[[#This Row],[score]]&gt;70,"high",Table1[[#This Row],[score]]&gt;50,"medium",Table1[[#This Row],[score]]&lt;=50,"low")</f>
        <v>medium</v>
      </c>
    </row>
    <row r="1974" spans="1:12" x14ac:dyDescent="0.3">
      <c r="A1974" t="s">
        <v>1964</v>
      </c>
      <c r="B1974" s="1">
        <v>44840</v>
      </c>
      <c r="C1974">
        <v>61</v>
      </c>
      <c r="D1974" t="s">
        <v>9</v>
      </c>
      <c r="E1974" t="s">
        <v>10</v>
      </c>
      <c r="F1974">
        <v>80000000</v>
      </c>
      <c r="G1974">
        <v>29400826</v>
      </c>
      <c r="H1974" t="s">
        <v>11</v>
      </c>
      <c r="I1974">
        <f>YEAR(Table1[[#This Row],[date]])</f>
        <v>2022</v>
      </c>
      <c r="J1974">
        <f>Table1[[#This Row],[revenue]]-Table1[[#This Row],[budget_x]]</f>
        <v>-50599174</v>
      </c>
      <c r="K1974" s="7">
        <f>Table1[[#This Row],[profit /loss ]]/Table1[[#This Row],[budget_x]]</f>
        <v>-0.63248967499999997</v>
      </c>
      <c r="L1974" t="str" cm="1">
        <f t="array" ref="L1974">_xlfn.IFS(Table1[[#This Row],[score]]&gt;70,"high",Table1[[#This Row],[score]]&gt;50,"medium",Table1[[#This Row],[score]]&lt;=50,"low")</f>
        <v>medium</v>
      </c>
    </row>
    <row r="1975" spans="1:12" x14ac:dyDescent="0.3">
      <c r="A1975" t="s">
        <v>1965</v>
      </c>
      <c r="B1975" s="1">
        <v>37098</v>
      </c>
      <c r="C1975">
        <v>74</v>
      </c>
      <c r="D1975" t="s">
        <v>9</v>
      </c>
      <c r="E1975" t="s">
        <v>10</v>
      </c>
      <c r="F1975">
        <v>32000000</v>
      </c>
      <c r="G1975">
        <v>82339483</v>
      </c>
      <c r="H1975" t="s">
        <v>11</v>
      </c>
      <c r="I1975">
        <f>YEAR(Table1[[#This Row],[date]])</f>
        <v>2001</v>
      </c>
      <c r="J1975">
        <f>Table1[[#This Row],[revenue]]-Table1[[#This Row],[budget_x]]</f>
        <v>50339483</v>
      </c>
      <c r="K1975" s="7">
        <f>Table1[[#This Row],[profit /loss ]]/Table1[[#This Row],[budget_x]]</f>
        <v>1.57310884375</v>
      </c>
      <c r="L1975" t="str" cm="1">
        <f t="array" ref="L1975">_xlfn.IFS(Table1[[#This Row],[score]]&gt;70,"high",Table1[[#This Row],[score]]&gt;50,"medium",Table1[[#This Row],[score]]&lt;=50,"low")</f>
        <v>high</v>
      </c>
    </row>
    <row r="1976" spans="1:12" x14ac:dyDescent="0.3">
      <c r="A1976" t="s">
        <v>1966</v>
      </c>
      <c r="B1976" s="1">
        <v>43714</v>
      </c>
      <c r="C1976">
        <v>82</v>
      </c>
      <c r="D1976" t="s">
        <v>9</v>
      </c>
      <c r="E1976" t="s">
        <v>69</v>
      </c>
      <c r="F1976">
        <v>8745556.1999999993</v>
      </c>
      <c r="G1976">
        <v>10841702</v>
      </c>
      <c r="H1976" t="s">
        <v>143</v>
      </c>
      <c r="I1976">
        <f>YEAR(Table1[[#This Row],[date]])</f>
        <v>2019</v>
      </c>
      <c r="J1976">
        <f>Table1[[#This Row],[revenue]]-Table1[[#This Row],[budget_x]]</f>
        <v>2096145.8000000007</v>
      </c>
      <c r="K1976" s="7">
        <f>Table1[[#This Row],[profit /loss ]]/Table1[[#This Row],[budget_x]]</f>
        <v>0.23968124520199194</v>
      </c>
      <c r="L1976" t="str" cm="1">
        <f t="array" ref="L1976">_xlfn.IFS(Table1[[#This Row],[score]]&gt;70,"high",Table1[[#This Row],[score]]&gt;50,"medium",Table1[[#This Row],[score]]&lt;=50,"low")</f>
        <v>high</v>
      </c>
    </row>
    <row r="1977" spans="1:12" x14ac:dyDescent="0.3">
      <c r="A1977" t="s">
        <v>1967</v>
      </c>
      <c r="B1977" s="1">
        <v>42152</v>
      </c>
      <c r="C1977">
        <v>63</v>
      </c>
      <c r="D1977" t="s">
        <v>9</v>
      </c>
      <c r="E1977" t="s">
        <v>10</v>
      </c>
      <c r="F1977">
        <v>10000000</v>
      </c>
      <c r="G1977">
        <v>112983889</v>
      </c>
      <c r="H1977" t="s">
        <v>17</v>
      </c>
      <c r="I1977">
        <f>YEAR(Table1[[#This Row],[date]])</f>
        <v>2015</v>
      </c>
      <c r="J1977">
        <f>Table1[[#This Row],[revenue]]-Table1[[#This Row],[budget_x]]</f>
        <v>102983889</v>
      </c>
      <c r="K1977" s="7">
        <f>Table1[[#This Row],[profit /loss ]]/Table1[[#This Row],[budget_x]]</f>
        <v>10.298388900000001</v>
      </c>
      <c r="L1977" t="str" cm="1">
        <f t="array" ref="L1977">_xlfn.IFS(Table1[[#This Row],[score]]&gt;70,"high",Table1[[#This Row],[score]]&gt;50,"medium",Table1[[#This Row],[score]]&lt;=50,"low")</f>
        <v>medium</v>
      </c>
    </row>
    <row r="1978" spans="1:12" x14ac:dyDescent="0.3">
      <c r="A1978" t="s">
        <v>1968</v>
      </c>
      <c r="B1978" s="1">
        <v>40395</v>
      </c>
      <c r="C1978">
        <v>49</v>
      </c>
      <c r="D1978" t="s">
        <v>9</v>
      </c>
      <c r="E1978" t="s">
        <v>10</v>
      </c>
      <c r="F1978">
        <v>47000000</v>
      </c>
      <c r="G1978">
        <v>11022696</v>
      </c>
      <c r="H1978" t="s">
        <v>11</v>
      </c>
      <c r="I1978">
        <f>YEAR(Table1[[#This Row],[date]])</f>
        <v>2010</v>
      </c>
      <c r="J1978">
        <f>Table1[[#This Row],[revenue]]-Table1[[#This Row],[budget_x]]</f>
        <v>-35977304</v>
      </c>
      <c r="K1978" s="7">
        <f>Table1[[#This Row],[profit /loss ]]/Table1[[#This Row],[budget_x]]</f>
        <v>-0.76547455319148938</v>
      </c>
      <c r="L1978" t="str" cm="1">
        <f t="array" ref="L1978">_xlfn.IFS(Table1[[#This Row],[score]]&gt;70,"high",Table1[[#This Row],[score]]&gt;50,"medium",Table1[[#This Row],[score]]&lt;=50,"low")</f>
        <v>low</v>
      </c>
    </row>
    <row r="1979" spans="1:12" x14ac:dyDescent="0.3">
      <c r="A1979" t="s">
        <v>1969</v>
      </c>
      <c r="B1979" s="1">
        <v>43370</v>
      </c>
      <c r="C1979">
        <v>65</v>
      </c>
      <c r="D1979" t="s">
        <v>9</v>
      </c>
      <c r="E1979" t="s">
        <v>10</v>
      </c>
      <c r="F1979">
        <v>51000000</v>
      </c>
      <c r="G1979">
        <v>99624873</v>
      </c>
      <c r="H1979" t="s">
        <v>11</v>
      </c>
      <c r="I1979">
        <f>YEAR(Table1[[#This Row],[date]])</f>
        <v>2018</v>
      </c>
      <c r="J1979">
        <f>Table1[[#This Row],[revenue]]-Table1[[#This Row],[budget_x]]</f>
        <v>48624873</v>
      </c>
      <c r="K1979" s="7">
        <f>Table1[[#This Row],[profit /loss ]]/Table1[[#This Row],[budget_x]]</f>
        <v>0.95342888235294121</v>
      </c>
      <c r="L1979" t="str" cm="1">
        <f t="array" ref="L1979">_xlfn.IFS(Table1[[#This Row],[score]]&gt;70,"high",Table1[[#This Row],[score]]&gt;50,"medium",Table1[[#This Row],[score]]&lt;=50,"low")</f>
        <v>medium</v>
      </c>
    </row>
    <row r="1980" spans="1:12" x14ac:dyDescent="0.3">
      <c r="A1980" t="s">
        <v>1970</v>
      </c>
      <c r="B1980" s="1">
        <v>37440</v>
      </c>
      <c r="C1980">
        <v>64</v>
      </c>
      <c r="D1980" t="s">
        <v>9</v>
      </c>
      <c r="E1980" t="s">
        <v>10</v>
      </c>
      <c r="F1980">
        <v>140000000</v>
      </c>
      <c r="G1980">
        <v>445135288</v>
      </c>
      <c r="H1980" t="s">
        <v>11</v>
      </c>
      <c r="I1980">
        <f>YEAR(Table1[[#This Row],[date]])</f>
        <v>2002</v>
      </c>
      <c r="J1980">
        <f>Table1[[#This Row],[revenue]]-Table1[[#This Row],[budget_x]]</f>
        <v>305135288</v>
      </c>
      <c r="K1980" s="7">
        <f>Table1[[#This Row],[profit /loss ]]/Table1[[#This Row],[budget_x]]</f>
        <v>2.1795377714285715</v>
      </c>
      <c r="L1980" t="str" cm="1">
        <f t="array" ref="L1980">_xlfn.IFS(Table1[[#This Row],[score]]&gt;70,"high",Table1[[#This Row],[score]]&gt;50,"medium",Table1[[#This Row],[score]]&lt;=50,"low")</f>
        <v>medium</v>
      </c>
    </row>
    <row r="1981" spans="1:12" x14ac:dyDescent="0.3">
      <c r="A1981" t="s">
        <v>1971</v>
      </c>
      <c r="B1981" s="1">
        <v>37910</v>
      </c>
      <c r="C1981">
        <v>80</v>
      </c>
      <c r="D1981" t="s">
        <v>9</v>
      </c>
      <c r="E1981" t="s">
        <v>10</v>
      </c>
      <c r="F1981">
        <v>30000000</v>
      </c>
      <c r="G1981">
        <v>180906076</v>
      </c>
      <c r="H1981" t="s">
        <v>11</v>
      </c>
      <c r="I1981">
        <f>YEAR(Table1[[#This Row],[date]])</f>
        <v>2003</v>
      </c>
      <c r="J1981">
        <f>Table1[[#This Row],[revenue]]-Table1[[#This Row],[budget_x]]</f>
        <v>150906076</v>
      </c>
      <c r="K1981" s="7">
        <f>Table1[[#This Row],[profit /loss ]]/Table1[[#This Row],[budget_x]]</f>
        <v>5.0302025333333331</v>
      </c>
      <c r="L1981" t="str" cm="1">
        <f t="array" ref="L1981">_xlfn.IFS(Table1[[#This Row],[score]]&gt;70,"high",Table1[[#This Row],[score]]&gt;50,"medium",Table1[[#This Row],[score]]&lt;=50,"low")</f>
        <v>high</v>
      </c>
    </row>
    <row r="1982" spans="1:12" x14ac:dyDescent="0.3">
      <c r="A1982" t="s">
        <v>1972</v>
      </c>
      <c r="B1982" s="1">
        <v>42408</v>
      </c>
      <c r="C1982">
        <v>64</v>
      </c>
      <c r="D1982" t="s">
        <v>9</v>
      </c>
      <c r="E1982" t="s">
        <v>319</v>
      </c>
      <c r="F1982">
        <v>60720000</v>
      </c>
      <c r="G1982">
        <v>553810228</v>
      </c>
      <c r="H1982" t="s">
        <v>480</v>
      </c>
      <c r="I1982">
        <f>YEAR(Table1[[#This Row],[date]])</f>
        <v>2016</v>
      </c>
      <c r="J1982">
        <f>Table1[[#This Row],[revenue]]-Table1[[#This Row],[budget_x]]</f>
        <v>493090228</v>
      </c>
      <c r="K1982" s="7">
        <f>Table1[[#This Row],[profit /loss ]]/Table1[[#This Row],[budget_x]]</f>
        <v>8.1207218050065872</v>
      </c>
      <c r="L1982" t="str" cm="1">
        <f t="array" ref="L1982">_xlfn.IFS(Table1[[#This Row],[score]]&gt;70,"high",Table1[[#This Row],[score]]&gt;50,"medium",Table1[[#This Row],[score]]&lt;=50,"low")</f>
        <v>medium</v>
      </c>
    </row>
    <row r="1983" spans="1:12" x14ac:dyDescent="0.3">
      <c r="A1983" t="s">
        <v>1973</v>
      </c>
      <c r="B1983" s="1">
        <v>29945</v>
      </c>
      <c r="C1983">
        <v>53</v>
      </c>
      <c r="D1983" t="s">
        <v>9</v>
      </c>
      <c r="E1983" t="s">
        <v>69</v>
      </c>
      <c r="F1983">
        <v>119600000</v>
      </c>
      <c r="G1983">
        <v>362461687.19999999</v>
      </c>
      <c r="H1983" t="s">
        <v>143</v>
      </c>
      <c r="I1983">
        <f>YEAR(Table1[[#This Row],[date]])</f>
        <v>1981</v>
      </c>
      <c r="J1983">
        <f>Table1[[#This Row],[revenue]]-Table1[[#This Row],[budget_x]]</f>
        <v>242861687.19999999</v>
      </c>
      <c r="K1983" s="7">
        <f>Table1[[#This Row],[profit /loss ]]/Table1[[#This Row],[budget_x]]</f>
        <v>2.0306161137123744</v>
      </c>
      <c r="L1983" t="str" cm="1">
        <f t="array" ref="L1983">_xlfn.IFS(Table1[[#This Row],[score]]&gt;70,"high",Table1[[#This Row],[score]]&gt;50,"medium",Table1[[#This Row],[score]]&lt;=50,"low")</f>
        <v>medium</v>
      </c>
    </row>
    <row r="1984" spans="1:12" x14ac:dyDescent="0.3">
      <c r="A1984" t="s">
        <v>1974</v>
      </c>
      <c r="B1984" s="1">
        <v>40703</v>
      </c>
      <c r="C1984">
        <v>68</v>
      </c>
      <c r="D1984" t="s">
        <v>9</v>
      </c>
      <c r="E1984" t="s">
        <v>10</v>
      </c>
      <c r="F1984">
        <v>50000000</v>
      </c>
      <c r="G1984">
        <v>257972745</v>
      </c>
      <c r="H1984" t="s">
        <v>11</v>
      </c>
      <c r="I1984">
        <f>YEAR(Table1[[#This Row],[date]])</f>
        <v>2011</v>
      </c>
      <c r="J1984">
        <f>Table1[[#This Row],[revenue]]-Table1[[#This Row],[budget_x]]</f>
        <v>207972745</v>
      </c>
      <c r="K1984" s="7">
        <f>Table1[[#This Row],[profit /loss ]]/Table1[[#This Row],[budget_x]]</f>
        <v>4.1594549000000001</v>
      </c>
      <c r="L1984" t="str" cm="1">
        <f t="array" ref="L1984">_xlfn.IFS(Table1[[#This Row],[score]]&gt;70,"high",Table1[[#This Row],[score]]&gt;50,"medium",Table1[[#This Row],[score]]&lt;=50,"low")</f>
        <v>medium</v>
      </c>
    </row>
    <row r="1985" spans="1:12" x14ac:dyDescent="0.3">
      <c r="A1985" t="s">
        <v>1975</v>
      </c>
      <c r="B1985" s="1">
        <v>43153</v>
      </c>
      <c r="C1985">
        <v>73</v>
      </c>
      <c r="D1985" t="s">
        <v>9</v>
      </c>
      <c r="E1985" t="s">
        <v>125</v>
      </c>
      <c r="F1985">
        <v>58000000</v>
      </c>
      <c r="G1985">
        <v>626713614.79999995</v>
      </c>
      <c r="H1985" t="s">
        <v>1976</v>
      </c>
      <c r="I1985">
        <f>YEAR(Table1[[#This Row],[date]])</f>
        <v>2018</v>
      </c>
      <c r="J1985">
        <f>Table1[[#This Row],[revenue]]-Table1[[#This Row],[budget_x]]</f>
        <v>568713614.79999995</v>
      </c>
      <c r="K1985" s="7">
        <f>Table1[[#This Row],[profit /loss ]]/Table1[[#This Row],[budget_x]]</f>
        <v>9.8054071517241379</v>
      </c>
      <c r="L1985" t="str" cm="1">
        <f t="array" ref="L1985">_xlfn.IFS(Table1[[#This Row],[score]]&gt;70,"high",Table1[[#This Row],[score]]&gt;50,"medium",Table1[[#This Row],[score]]&lt;=50,"low")</f>
        <v>high</v>
      </c>
    </row>
    <row r="1986" spans="1:12" x14ac:dyDescent="0.3">
      <c r="A1986" t="s">
        <v>1734</v>
      </c>
      <c r="B1986" s="1">
        <v>24875</v>
      </c>
      <c r="C1986">
        <v>76</v>
      </c>
      <c r="D1986" t="s">
        <v>9</v>
      </c>
      <c r="E1986" t="s">
        <v>10</v>
      </c>
      <c r="F1986">
        <v>100000000</v>
      </c>
      <c r="G1986">
        <v>362211740</v>
      </c>
      <c r="H1986" t="s">
        <v>17</v>
      </c>
      <c r="I1986">
        <f>YEAR(Table1[[#This Row],[date]])</f>
        <v>1968</v>
      </c>
      <c r="J1986">
        <f>Table1[[#This Row],[revenue]]-Table1[[#This Row],[budget_x]]</f>
        <v>262211740</v>
      </c>
      <c r="K1986" s="7">
        <f>Table1[[#This Row],[profit /loss ]]/Table1[[#This Row],[budget_x]]</f>
        <v>2.6221174</v>
      </c>
      <c r="L1986" t="str" cm="1">
        <f t="array" ref="L1986">_xlfn.IFS(Table1[[#This Row],[score]]&gt;70,"high",Table1[[#This Row],[score]]&gt;50,"medium",Table1[[#This Row],[score]]&lt;=50,"low")</f>
        <v>high</v>
      </c>
    </row>
    <row r="1987" spans="1:12" x14ac:dyDescent="0.3">
      <c r="A1987" t="s">
        <v>1734</v>
      </c>
      <c r="B1987" s="1">
        <v>24875</v>
      </c>
      <c r="C1987">
        <v>76</v>
      </c>
      <c r="D1987" t="s">
        <v>9</v>
      </c>
      <c r="E1987" t="s">
        <v>10</v>
      </c>
      <c r="F1987">
        <v>5800000</v>
      </c>
      <c r="G1987">
        <v>33398936</v>
      </c>
      <c r="H1987" t="s">
        <v>17</v>
      </c>
      <c r="I1987">
        <f>YEAR(Table1[[#This Row],[date]])</f>
        <v>1968</v>
      </c>
      <c r="J1987">
        <f>Table1[[#This Row],[revenue]]-Table1[[#This Row],[budget_x]]</f>
        <v>27598936</v>
      </c>
      <c r="K1987" s="7">
        <f>Table1[[#This Row],[profit /loss ]]/Table1[[#This Row],[budget_x]]</f>
        <v>4.7584372413793101</v>
      </c>
      <c r="L1987" t="str" cm="1">
        <f t="array" ref="L1987">_xlfn.IFS(Table1[[#This Row],[score]]&gt;70,"high",Table1[[#This Row],[score]]&gt;50,"medium",Table1[[#This Row],[score]]&lt;=50,"low")</f>
        <v>high</v>
      </c>
    </row>
    <row r="1988" spans="1:12" x14ac:dyDescent="0.3">
      <c r="A1988" t="s">
        <v>1977</v>
      </c>
      <c r="B1988" s="1">
        <v>44169</v>
      </c>
      <c r="C1988">
        <v>69</v>
      </c>
      <c r="D1988" t="s">
        <v>9</v>
      </c>
      <c r="E1988" t="s">
        <v>10</v>
      </c>
      <c r="F1988">
        <v>93600000</v>
      </c>
      <c r="G1988">
        <v>551804687</v>
      </c>
      <c r="H1988" t="s">
        <v>17</v>
      </c>
      <c r="I1988">
        <f>YEAR(Table1[[#This Row],[date]])</f>
        <v>2020</v>
      </c>
      <c r="J1988">
        <f>Table1[[#This Row],[revenue]]-Table1[[#This Row],[budget_x]]</f>
        <v>458204687</v>
      </c>
      <c r="K1988" s="7">
        <f>Table1[[#This Row],[profit /loss ]]/Table1[[#This Row],[budget_x]]</f>
        <v>4.8953492200854702</v>
      </c>
      <c r="L1988" t="str" cm="1">
        <f t="array" ref="L1988">_xlfn.IFS(Table1[[#This Row],[score]]&gt;70,"high",Table1[[#This Row],[score]]&gt;50,"medium",Table1[[#This Row],[score]]&lt;=50,"low")</f>
        <v>medium</v>
      </c>
    </row>
    <row r="1989" spans="1:12" x14ac:dyDescent="0.3">
      <c r="A1989" t="s">
        <v>1978</v>
      </c>
      <c r="B1989" s="1">
        <v>34851</v>
      </c>
      <c r="C1989">
        <v>79</v>
      </c>
      <c r="D1989" t="s">
        <v>9</v>
      </c>
      <c r="E1989" t="s">
        <v>10</v>
      </c>
      <c r="F1989">
        <v>72000000</v>
      </c>
      <c r="G1989">
        <v>209045244</v>
      </c>
      <c r="H1989" t="s">
        <v>11</v>
      </c>
      <c r="I1989">
        <f>YEAR(Table1[[#This Row],[date]])</f>
        <v>1995</v>
      </c>
      <c r="J1989">
        <f>Table1[[#This Row],[revenue]]-Table1[[#This Row],[budget_x]]</f>
        <v>137045244</v>
      </c>
      <c r="K1989" s="7">
        <f>Table1[[#This Row],[profit /loss ]]/Table1[[#This Row],[budget_x]]</f>
        <v>1.9034061666666666</v>
      </c>
      <c r="L1989" t="str" cm="1">
        <f t="array" ref="L1989">_xlfn.IFS(Table1[[#This Row],[score]]&gt;70,"high",Table1[[#This Row],[score]]&gt;50,"medium",Table1[[#This Row],[score]]&lt;=50,"low")</f>
        <v>high</v>
      </c>
    </row>
    <row r="1990" spans="1:12" x14ac:dyDescent="0.3">
      <c r="A1990" t="s">
        <v>1979</v>
      </c>
      <c r="B1990" s="1">
        <v>27360</v>
      </c>
      <c r="C1990">
        <v>45</v>
      </c>
      <c r="D1990" t="s">
        <v>9</v>
      </c>
      <c r="E1990" t="s">
        <v>125</v>
      </c>
      <c r="F1990">
        <v>6000000</v>
      </c>
      <c r="G1990">
        <v>1365108</v>
      </c>
      <c r="H1990" t="s">
        <v>132</v>
      </c>
      <c r="I1990">
        <f>YEAR(Table1[[#This Row],[date]])</f>
        <v>1974</v>
      </c>
      <c r="J1990">
        <f>Table1[[#This Row],[revenue]]-Table1[[#This Row],[budget_x]]</f>
        <v>-4634892</v>
      </c>
      <c r="K1990" s="7">
        <f>Table1[[#This Row],[profit /loss ]]/Table1[[#This Row],[budget_x]]</f>
        <v>-0.772482</v>
      </c>
      <c r="L1990" t="str" cm="1">
        <f t="array" ref="L1990">_xlfn.IFS(Table1[[#This Row],[score]]&gt;70,"high",Table1[[#This Row],[score]]&gt;50,"medium",Table1[[#This Row],[score]]&lt;=50,"low")</f>
        <v>low</v>
      </c>
    </row>
    <row r="1991" spans="1:12" x14ac:dyDescent="0.3">
      <c r="A1991" t="s">
        <v>1980</v>
      </c>
      <c r="B1991" s="1">
        <v>44371</v>
      </c>
      <c r="C1991">
        <v>67</v>
      </c>
      <c r="D1991" t="s">
        <v>9</v>
      </c>
      <c r="E1991" t="s">
        <v>10</v>
      </c>
      <c r="F1991">
        <v>70000000</v>
      </c>
      <c r="G1991">
        <v>70060492</v>
      </c>
      <c r="H1991" t="s">
        <v>11</v>
      </c>
      <c r="I1991">
        <f>YEAR(Table1[[#This Row],[date]])</f>
        <v>2021</v>
      </c>
      <c r="J1991">
        <f>Table1[[#This Row],[revenue]]-Table1[[#This Row],[budget_x]]</f>
        <v>60492</v>
      </c>
      <c r="K1991" s="7">
        <f>Table1[[#This Row],[profit /loss ]]/Table1[[#This Row],[budget_x]]</f>
        <v>8.6417142857142862E-4</v>
      </c>
      <c r="L1991" t="str" cm="1">
        <f t="array" ref="L1991">_xlfn.IFS(Table1[[#This Row],[score]]&gt;70,"high",Table1[[#This Row],[score]]&gt;50,"medium",Table1[[#This Row],[score]]&lt;=50,"low")</f>
        <v>medium</v>
      </c>
    </row>
    <row r="1992" spans="1:12" x14ac:dyDescent="0.3">
      <c r="A1992" t="s">
        <v>1981</v>
      </c>
      <c r="B1992" s="1">
        <v>43027</v>
      </c>
      <c r="C1992">
        <v>61</v>
      </c>
      <c r="D1992" t="s">
        <v>9</v>
      </c>
      <c r="E1992" t="s">
        <v>10</v>
      </c>
      <c r="F1992">
        <v>100000000</v>
      </c>
      <c r="G1992">
        <v>220796009</v>
      </c>
      <c r="H1992" t="s">
        <v>11</v>
      </c>
      <c r="I1992">
        <f>YEAR(Table1[[#This Row],[date]])</f>
        <v>2017</v>
      </c>
      <c r="J1992">
        <f>Table1[[#This Row],[revenue]]-Table1[[#This Row],[budget_x]]</f>
        <v>120796009</v>
      </c>
      <c r="K1992" s="7">
        <f>Table1[[#This Row],[profit /loss ]]/Table1[[#This Row],[budget_x]]</f>
        <v>1.20796009</v>
      </c>
      <c r="L1992" t="str" cm="1">
        <f t="array" ref="L1992">_xlfn.IFS(Table1[[#This Row],[score]]&gt;70,"high",Table1[[#This Row],[score]]&gt;50,"medium",Table1[[#This Row],[score]]&lt;=50,"low")</f>
        <v>medium</v>
      </c>
    </row>
    <row r="1993" spans="1:12" x14ac:dyDescent="0.3">
      <c r="A1993" t="s">
        <v>1982</v>
      </c>
      <c r="B1993" s="1">
        <v>44748</v>
      </c>
      <c r="C1993">
        <v>64</v>
      </c>
      <c r="D1993" t="s">
        <v>9</v>
      </c>
      <c r="E1993" t="s">
        <v>10</v>
      </c>
      <c r="F1993">
        <v>91200000</v>
      </c>
      <c r="G1993">
        <v>538716016.60000002</v>
      </c>
      <c r="H1993" t="s">
        <v>11</v>
      </c>
      <c r="I1993">
        <f>YEAR(Table1[[#This Row],[date]])</f>
        <v>2022</v>
      </c>
      <c r="J1993">
        <f>Table1[[#This Row],[revenue]]-Table1[[#This Row],[budget_x]]</f>
        <v>447516016.60000002</v>
      </c>
      <c r="K1993" s="7">
        <f>Table1[[#This Row],[profit /loss ]]/Table1[[#This Row],[budget_x]]</f>
        <v>4.9069738662280704</v>
      </c>
      <c r="L1993" t="str" cm="1">
        <f t="array" ref="L1993">_xlfn.IFS(Table1[[#This Row],[score]]&gt;70,"high",Table1[[#This Row],[score]]&gt;50,"medium",Table1[[#This Row],[score]]&lt;=50,"low")</f>
        <v>medium</v>
      </c>
    </row>
    <row r="1994" spans="1:12" x14ac:dyDescent="0.3">
      <c r="A1994" t="s">
        <v>1983</v>
      </c>
      <c r="B1994" s="1">
        <v>40101</v>
      </c>
      <c r="C1994">
        <v>56</v>
      </c>
      <c r="D1994" t="s">
        <v>9</v>
      </c>
      <c r="E1994" t="s">
        <v>10</v>
      </c>
      <c r="F1994">
        <v>40000000</v>
      </c>
      <c r="G1994">
        <v>187384627</v>
      </c>
      <c r="H1994" t="s">
        <v>11</v>
      </c>
      <c r="I1994">
        <f>YEAR(Table1[[#This Row],[date]])</f>
        <v>2009</v>
      </c>
      <c r="J1994">
        <f>Table1[[#This Row],[revenue]]-Table1[[#This Row],[budget_x]]</f>
        <v>147384627</v>
      </c>
      <c r="K1994" s="7">
        <f>Table1[[#This Row],[profit /loss ]]/Table1[[#This Row],[budget_x]]</f>
        <v>3.6846156749999999</v>
      </c>
      <c r="L1994" t="str" cm="1">
        <f t="array" ref="L1994">_xlfn.IFS(Table1[[#This Row],[score]]&gt;70,"high",Table1[[#This Row],[score]]&gt;50,"medium",Table1[[#This Row],[score]]&lt;=50,"low")</f>
        <v>medium</v>
      </c>
    </row>
    <row r="1995" spans="1:12" x14ac:dyDescent="0.3">
      <c r="A1995" t="s">
        <v>1984</v>
      </c>
      <c r="B1995" s="1">
        <v>43812</v>
      </c>
      <c r="C1995">
        <v>63</v>
      </c>
      <c r="D1995" t="s">
        <v>9</v>
      </c>
      <c r="E1995" t="s">
        <v>10</v>
      </c>
      <c r="F1995">
        <v>150000000</v>
      </c>
      <c r="G1995">
        <v>0</v>
      </c>
      <c r="H1995" t="s">
        <v>11</v>
      </c>
      <c r="I1995">
        <f>YEAR(Table1[[#This Row],[date]])</f>
        <v>2019</v>
      </c>
      <c r="J1995">
        <f>Table1[[#This Row],[revenue]]-Table1[[#This Row],[budget_x]]</f>
        <v>-150000000</v>
      </c>
      <c r="K1995" s="7">
        <f>Table1[[#This Row],[profit /loss ]]/Table1[[#This Row],[budget_x]]</f>
        <v>-1</v>
      </c>
      <c r="L1995" t="str" cm="1">
        <f t="array" ref="L1995">_xlfn.IFS(Table1[[#This Row],[score]]&gt;70,"high",Table1[[#This Row],[score]]&gt;50,"medium",Table1[[#This Row],[score]]&lt;=50,"low")</f>
        <v>medium</v>
      </c>
    </row>
    <row r="1996" spans="1:12" x14ac:dyDescent="0.3">
      <c r="A1996" t="s">
        <v>1985</v>
      </c>
      <c r="B1996" s="1">
        <v>44455</v>
      </c>
      <c r="C1996">
        <v>70</v>
      </c>
      <c r="D1996" t="s">
        <v>9</v>
      </c>
      <c r="E1996" t="s">
        <v>319</v>
      </c>
      <c r="F1996">
        <v>126371600</v>
      </c>
      <c r="G1996">
        <v>390628267.60000002</v>
      </c>
      <c r="H1996" t="s">
        <v>480</v>
      </c>
      <c r="I1996">
        <f>YEAR(Table1[[#This Row],[date]])</f>
        <v>2021</v>
      </c>
      <c r="J1996">
        <f>Table1[[#This Row],[revenue]]-Table1[[#This Row],[budget_x]]</f>
        <v>264256667.60000002</v>
      </c>
      <c r="K1996" s="7">
        <f>Table1[[#This Row],[profit /loss ]]/Table1[[#This Row],[budget_x]]</f>
        <v>2.0911080306018128</v>
      </c>
      <c r="L1996" t="str" cm="1">
        <f t="array" ref="L1996">_xlfn.IFS(Table1[[#This Row],[score]]&gt;70,"high",Table1[[#This Row],[score]]&gt;50,"medium",Table1[[#This Row],[score]]&lt;=50,"low")</f>
        <v>medium</v>
      </c>
    </row>
    <row r="1997" spans="1:12" x14ac:dyDescent="0.3">
      <c r="A1997" t="s">
        <v>1986</v>
      </c>
      <c r="B1997" s="1">
        <v>31042</v>
      </c>
      <c r="C1997">
        <v>72</v>
      </c>
      <c r="D1997" t="s">
        <v>9</v>
      </c>
      <c r="E1997" t="s">
        <v>10</v>
      </c>
      <c r="F1997">
        <v>27000000</v>
      </c>
      <c r="G1997">
        <v>20158808</v>
      </c>
      <c r="H1997" t="s">
        <v>11</v>
      </c>
      <c r="I1997">
        <f>YEAR(Table1[[#This Row],[date]])</f>
        <v>1984</v>
      </c>
      <c r="J1997">
        <f>Table1[[#This Row],[revenue]]-Table1[[#This Row],[budget_x]]</f>
        <v>-6841192</v>
      </c>
      <c r="K1997" s="7">
        <f>Table1[[#This Row],[profit /loss ]]/Table1[[#This Row],[budget_x]]</f>
        <v>-0.25337748148148148</v>
      </c>
      <c r="L1997" t="str" cm="1">
        <f t="array" ref="L1997">_xlfn.IFS(Table1[[#This Row],[score]]&gt;70,"high",Table1[[#This Row],[score]]&gt;50,"medium",Table1[[#This Row],[score]]&lt;=50,"low")</f>
        <v>high</v>
      </c>
    </row>
    <row r="1998" spans="1:12" x14ac:dyDescent="0.3">
      <c r="A1998" t="s">
        <v>1987</v>
      </c>
      <c r="B1998" s="1">
        <v>44813</v>
      </c>
      <c r="C1998">
        <v>73</v>
      </c>
      <c r="D1998" t="s">
        <v>9</v>
      </c>
      <c r="E1998" t="s">
        <v>69</v>
      </c>
      <c r="F1998">
        <v>89900000</v>
      </c>
      <c r="G1998">
        <v>385422345</v>
      </c>
      <c r="H1998" t="s">
        <v>143</v>
      </c>
      <c r="I1998">
        <f>YEAR(Table1[[#This Row],[date]])</f>
        <v>2022</v>
      </c>
      <c r="J1998">
        <f>Table1[[#This Row],[revenue]]-Table1[[#This Row],[budget_x]]</f>
        <v>295522345</v>
      </c>
      <c r="K1998" s="7">
        <f>Table1[[#This Row],[profit /loss ]]/Table1[[#This Row],[budget_x]]</f>
        <v>3.2872340934371524</v>
      </c>
      <c r="L1998" t="str" cm="1">
        <f t="array" ref="L1998">_xlfn.IFS(Table1[[#This Row],[score]]&gt;70,"high",Table1[[#This Row],[score]]&gt;50,"medium",Table1[[#This Row],[score]]&lt;=50,"low")</f>
        <v>high</v>
      </c>
    </row>
    <row r="1999" spans="1:12" x14ac:dyDescent="0.3">
      <c r="A1999" t="s">
        <v>1988</v>
      </c>
      <c r="B1999" s="1">
        <v>44973</v>
      </c>
      <c r="C1999">
        <v>70</v>
      </c>
      <c r="D1999" t="s">
        <v>9</v>
      </c>
      <c r="E1999" t="s">
        <v>10</v>
      </c>
      <c r="F1999">
        <v>30408000</v>
      </c>
      <c r="G1999">
        <v>7589419</v>
      </c>
      <c r="H1999" t="s">
        <v>11</v>
      </c>
      <c r="I1999">
        <f>YEAR(Table1[[#This Row],[date]])</f>
        <v>2023</v>
      </c>
      <c r="J1999">
        <f>Table1[[#This Row],[revenue]]-Table1[[#This Row],[budget_x]]</f>
        <v>-22818581</v>
      </c>
      <c r="K1999" s="7">
        <f>Table1[[#This Row],[profit /loss ]]/Table1[[#This Row],[budget_x]]</f>
        <v>-0.75041373980531434</v>
      </c>
      <c r="L1999" t="str" cm="1">
        <f t="array" ref="L1999">_xlfn.IFS(Table1[[#This Row],[score]]&gt;70,"high",Table1[[#This Row],[score]]&gt;50,"medium",Table1[[#This Row],[score]]&lt;=50,"low")</f>
        <v>medium</v>
      </c>
    </row>
    <row r="2000" spans="1:12" x14ac:dyDescent="0.3">
      <c r="A2000" t="s">
        <v>1989</v>
      </c>
      <c r="B2000" s="1">
        <v>39361</v>
      </c>
      <c r="C2000">
        <v>56</v>
      </c>
      <c r="D2000" t="s">
        <v>9</v>
      </c>
      <c r="E2000" t="s">
        <v>10</v>
      </c>
      <c r="F2000">
        <v>120000000</v>
      </c>
      <c r="G2000">
        <v>289480691</v>
      </c>
      <c r="H2000" t="s">
        <v>11</v>
      </c>
      <c r="I2000">
        <f>YEAR(Table1[[#This Row],[date]])</f>
        <v>2007</v>
      </c>
      <c r="J2000">
        <f>Table1[[#This Row],[revenue]]-Table1[[#This Row],[budget_x]]</f>
        <v>169480691</v>
      </c>
      <c r="K2000" s="7">
        <f>Table1[[#This Row],[profit /loss ]]/Table1[[#This Row],[budget_x]]</f>
        <v>1.4123390916666667</v>
      </c>
      <c r="L2000" t="str" cm="1">
        <f t="array" ref="L2000">_xlfn.IFS(Table1[[#This Row],[score]]&gt;70,"high",Table1[[#This Row],[score]]&gt;50,"medium",Table1[[#This Row],[score]]&lt;=50,"low")</f>
        <v>medium</v>
      </c>
    </row>
    <row r="2001" spans="1:12" x14ac:dyDescent="0.3">
      <c r="A2001" t="s">
        <v>1990</v>
      </c>
      <c r="B2001" s="1">
        <v>38996</v>
      </c>
      <c r="C2001">
        <v>82</v>
      </c>
      <c r="D2001" t="s">
        <v>9</v>
      </c>
      <c r="E2001" t="s">
        <v>10</v>
      </c>
      <c r="F2001">
        <v>90000000</v>
      </c>
      <c r="G2001">
        <v>289660619</v>
      </c>
      <c r="H2001" t="s">
        <v>11</v>
      </c>
      <c r="I2001">
        <f>YEAR(Table1[[#This Row],[date]])</f>
        <v>2006</v>
      </c>
      <c r="J2001">
        <f>Table1[[#This Row],[revenue]]-Table1[[#This Row],[budget_x]]</f>
        <v>199660619</v>
      </c>
      <c r="K2001" s="7">
        <f>Table1[[#This Row],[profit /loss ]]/Table1[[#This Row],[budget_x]]</f>
        <v>2.2184513222222222</v>
      </c>
      <c r="L2001" t="str" cm="1">
        <f t="array" ref="L2001">_xlfn.IFS(Table1[[#This Row],[score]]&gt;70,"high",Table1[[#This Row],[score]]&gt;50,"medium",Table1[[#This Row],[score]]&lt;=50,"low")</f>
        <v>high</v>
      </c>
    </row>
    <row r="2002" spans="1:12" x14ac:dyDescent="0.3">
      <c r="A2002" t="s">
        <v>1991</v>
      </c>
      <c r="B2002" s="1">
        <v>37559</v>
      </c>
      <c r="C2002">
        <v>68</v>
      </c>
      <c r="D2002" t="s">
        <v>9</v>
      </c>
      <c r="E2002" t="s">
        <v>10</v>
      </c>
      <c r="F2002">
        <v>98140000</v>
      </c>
      <c r="G2002">
        <v>494358731.60000002</v>
      </c>
      <c r="H2002" t="s">
        <v>11</v>
      </c>
      <c r="I2002">
        <f>YEAR(Table1[[#This Row],[date]])</f>
        <v>2002</v>
      </c>
      <c r="J2002">
        <f>Table1[[#This Row],[revenue]]-Table1[[#This Row],[budget_x]]</f>
        <v>396218731.60000002</v>
      </c>
      <c r="K2002" s="7">
        <f>Table1[[#This Row],[profit /loss ]]/Table1[[#This Row],[budget_x]]</f>
        <v>4.0372807377216224</v>
      </c>
      <c r="L2002" t="str" cm="1">
        <f t="array" ref="L2002">_xlfn.IFS(Table1[[#This Row],[score]]&gt;70,"high",Table1[[#This Row],[score]]&gt;50,"medium",Table1[[#This Row],[score]]&lt;=50,"low")</f>
        <v>medium</v>
      </c>
    </row>
    <row r="2003" spans="1:12" x14ac:dyDescent="0.3">
      <c r="A2003" t="s">
        <v>1992</v>
      </c>
      <c r="B2003" s="1">
        <v>29258</v>
      </c>
      <c r="C2003">
        <v>63</v>
      </c>
      <c r="D2003" t="s">
        <v>9</v>
      </c>
      <c r="E2003" t="s">
        <v>95</v>
      </c>
      <c r="F2003">
        <v>100000</v>
      </c>
      <c r="G2003">
        <v>183851589.40000001</v>
      </c>
      <c r="H2003" t="s">
        <v>96</v>
      </c>
      <c r="I2003">
        <f>YEAR(Table1[[#This Row],[date]])</f>
        <v>1980</v>
      </c>
      <c r="J2003">
        <f>Table1[[#This Row],[revenue]]-Table1[[#This Row],[budget_x]]</f>
        <v>183751589.40000001</v>
      </c>
      <c r="K2003" s="7">
        <f>Table1[[#This Row],[profit /loss ]]/Table1[[#This Row],[budget_x]]</f>
        <v>1837.5158940000001</v>
      </c>
      <c r="L2003" t="str" cm="1">
        <f t="array" ref="L2003">_xlfn.IFS(Table1[[#This Row],[score]]&gt;70,"high",Table1[[#This Row],[score]]&gt;50,"medium",Table1[[#This Row],[score]]&lt;=50,"low")</f>
        <v>medium</v>
      </c>
    </row>
    <row r="2004" spans="1:12" x14ac:dyDescent="0.3">
      <c r="A2004" t="s">
        <v>930</v>
      </c>
      <c r="B2004" s="1">
        <v>43959</v>
      </c>
      <c r="C2004">
        <v>63</v>
      </c>
      <c r="D2004" t="s">
        <v>9</v>
      </c>
      <c r="E2004" t="s">
        <v>10</v>
      </c>
      <c r="F2004">
        <v>83600000</v>
      </c>
      <c r="G2004">
        <v>373122738.80000001</v>
      </c>
      <c r="H2004" t="s">
        <v>17</v>
      </c>
      <c r="I2004">
        <f>YEAR(Table1[[#This Row],[date]])</f>
        <v>2020</v>
      </c>
      <c r="J2004">
        <f>Table1[[#This Row],[revenue]]-Table1[[#This Row],[budget_x]]</f>
        <v>289522738.80000001</v>
      </c>
      <c r="K2004" s="7">
        <f>Table1[[#This Row],[profit /loss ]]/Table1[[#This Row],[budget_x]]</f>
        <v>3.4631906555023924</v>
      </c>
      <c r="L2004" t="str" cm="1">
        <f t="array" ref="L2004">_xlfn.IFS(Table1[[#This Row],[score]]&gt;70,"high",Table1[[#This Row],[score]]&gt;50,"medium",Table1[[#This Row],[score]]&lt;=50,"low")</f>
        <v>medium</v>
      </c>
    </row>
    <row r="2005" spans="1:12" x14ac:dyDescent="0.3">
      <c r="A2005" t="s">
        <v>1993</v>
      </c>
      <c r="B2005" s="1">
        <v>41494</v>
      </c>
      <c r="C2005">
        <v>64</v>
      </c>
      <c r="D2005" t="s">
        <v>9</v>
      </c>
      <c r="E2005" t="s">
        <v>10</v>
      </c>
      <c r="F2005">
        <v>28000000</v>
      </c>
      <c r="G2005">
        <v>63129909</v>
      </c>
      <c r="H2005" t="s">
        <v>11</v>
      </c>
      <c r="I2005">
        <f>YEAR(Table1[[#This Row],[date]])</f>
        <v>2013</v>
      </c>
      <c r="J2005">
        <f>Table1[[#This Row],[revenue]]-Table1[[#This Row],[budget_x]]</f>
        <v>35129909</v>
      </c>
      <c r="K2005" s="7">
        <f>Table1[[#This Row],[profit /loss ]]/Table1[[#This Row],[budget_x]]</f>
        <v>1.2546396071428572</v>
      </c>
      <c r="L2005" t="str" cm="1">
        <f t="array" ref="L2005">_xlfn.IFS(Table1[[#This Row],[score]]&gt;70,"high",Table1[[#This Row],[score]]&gt;50,"medium",Table1[[#This Row],[score]]&lt;=50,"low")</f>
        <v>medium</v>
      </c>
    </row>
    <row r="2006" spans="1:12" x14ac:dyDescent="0.3">
      <c r="A2006" t="s">
        <v>1994</v>
      </c>
      <c r="B2006" s="1">
        <v>37757</v>
      </c>
      <c r="C2006">
        <v>70</v>
      </c>
      <c r="D2006" t="s">
        <v>9</v>
      </c>
      <c r="E2006" t="s">
        <v>10</v>
      </c>
      <c r="F2006">
        <v>150000000</v>
      </c>
      <c r="G2006">
        <v>738576929</v>
      </c>
      <c r="H2006" t="s">
        <v>11</v>
      </c>
      <c r="I2006">
        <f>YEAR(Table1[[#This Row],[date]])</f>
        <v>2003</v>
      </c>
      <c r="J2006">
        <f>Table1[[#This Row],[revenue]]-Table1[[#This Row],[budget_x]]</f>
        <v>588576929</v>
      </c>
      <c r="K2006" s="7">
        <f>Table1[[#This Row],[profit /loss ]]/Table1[[#This Row],[budget_x]]</f>
        <v>3.9238461933333335</v>
      </c>
      <c r="L2006" t="str" cm="1">
        <f t="array" ref="L2006">_xlfn.IFS(Table1[[#This Row],[score]]&gt;70,"high",Table1[[#This Row],[score]]&gt;50,"medium",Table1[[#This Row],[score]]&lt;=50,"low")</f>
        <v>medium</v>
      </c>
    </row>
    <row r="2007" spans="1:12" x14ac:dyDescent="0.3">
      <c r="A2007" t="s">
        <v>1995</v>
      </c>
      <c r="B2007" s="1">
        <v>34087</v>
      </c>
      <c r="C2007">
        <v>40</v>
      </c>
      <c r="D2007" t="s">
        <v>9</v>
      </c>
      <c r="E2007" t="s">
        <v>86</v>
      </c>
      <c r="F2007">
        <v>101800000</v>
      </c>
      <c r="G2007">
        <v>858637629</v>
      </c>
      <c r="H2007" t="s">
        <v>87</v>
      </c>
      <c r="I2007">
        <f>YEAR(Table1[[#This Row],[date]])</f>
        <v>1993</v>
      </c>
      <c r="J2007">
        <f>Table1[[#This Row],[revenue]]-Table1[[#This Row],[budget_x]]</f>
        <v>756837629</v>
      </c>
      <c r="K2007" s="7">
        <f>Table1[[#This Row],[profit /loss ]]/Table1[[#This Row],[budget_x]]</f>
        <v>7.4345543123772106</v>
      </c>
      <c r="L2007" t="str" cm="1">
        <f t="array" ref="L2007">_xlfn.IFS(Table1[[#This Row],[score]]&gt;70,"high",Table1[[#This Row],[score]]&gt;50,"medium",Table1[[#This Row],[score]]&lt;=50,"low")</f>
        <v>low</v>
      </c>
    </row>
    <row r="2008" spans="1:12" x14ac:dyDescent="0.3">
      <c r="A2008" t="s">
        <v>1996</v>
      </c>
      <c r="B2008" s="1">
        <v>39343</v>
      </c>
      <c r="C2008">
        <v>72</v>
      </c>
      <c r="D2008" t="s">
        <v>9</v>
      </c>
      <c r="E2008" t="s">
        <v>10</v>
      </c>
      <c r="F2008">
        <v>115500000</v>
      </c>
      <c r="G2008">
        <v>425732545.60000002</v>
      </c>
      <c r="H2008" t="s">
        <v>17</v>
      </c>
      <c r="I2008">
        <f>YEAR(Table1[[#This Row],[date]])</f>
        <v>2007</v>
      </c>
      <c r="J2008">
        <f>Table1[[#This Row],[revenue]]-Table1[[#This Row],[budget_x]]</f>
        <v>310232545.60000002</v>
      </c>
      <c r="K2008" s="7">
        <f>Table1[[#This Row],[profit /loss ]]/Table1[[#This Row],[budget_x]]</f>
        <v>2.6859960658008659</v>
      </c>
      <c r="L2008" t="str" cm="1">
        <f t="array" ref="L2008">_xlfn.IFS(Table1[[#This Row],[score]]&gt;70,"high",Table1[[#This Row],[score]]&gt;50,"medium",Table1[[#This Row],[score]]&lt;=50,"low")</f>
        <v>high</v>
      </c>
    </row>
    <row r="2009" spans="1:12" x14ac:dyDescent="0.3">
      <c r="A2009" t="s">
        <v>1997</v>
      </c>
      <c r="B2009" s="1">
        <v>35404</v>
      </c>
      <c r="C2009">
        <v>59</v>
      </c>
      <c r="D2009" t="s">
        <v>9</v>
      </c>
      <c r="E2009" t="s">
        <v>10</v>
      </c>
      <c r="F2009">
        <v>54000000</v>
      </c>
      <c r="G2009">
        <v>320689294</v>
      </c>
      <c r="H2009" t="s">
        <v>11</v>
      </c>
      <c r="I2009">
        <f>YEAR(Table1[[#This Row],[date]])</f>
        <v>1996</v>
      </c>
      <c r="J2009">
        <f>Table1[[#This Row],[revenue]]-Table1[[#This Row],[budget_x]]</f>
        <v>266689294</v>
      </c>
      <c r="K2009" s="7">
        <f>Table1[[#This Row],[profit /loss ]]/Table1[[#This Row],[budget_x]]</f>
        <v>4.9386906296296296</v>
      </c>
      <c r="L2009" t="str" cm="1">
        <f t="array" ref="L2009">_xlfn.IFS(Table1[[#This Row],[score]]&gt;70,"high",Table1[[#This Row],[score]]&gt;50,"medium",Table1[[#This Row],[score]]&lt;=50,"low")</f>
        <v>medium</v>
      </c>
    </row>
    <row r="2010" spans="1:12" x14ac:dyDescent="0.3">
      <c r="A2010" t="s">
        <v>1998</v>
      </c>
      <c r="B2010" s="1">
        <v>38513</v>
      </c>
      <c r="C2010">
        <v>51</v>
      </c>
      <c r="D2010" t="s">
        <v>9</v>
      </c>
      <c r="E2010" t="s">
        <v>10</v>
      </c>
      <c r="F2010">
        <v>50000000</v>
      </c>
      <c r="G2010">
        <v>71992655</v>
      </c>
      <c r="H2010" t="s">
        <v>17</v>
      </c>
      <c r="I2010">
        <f>YEAR(Table1[[#This Row],[date]])</f>
        <v>2005</v>
      </c>
      <c r="J2010">
        <f>Table1[[#This Row],[revenue]]-Table1[[#This Row],[budget_x]]</f>
        <v>21992655</v>
      </c>
      <c r="K2010" s="7">
        <f>Table1[[#This Row],[profit /loss ]]/Table1[[#This Row],[budget_x]]</f>
        <v>0.4398531</v>
      </c>
      <c r="L2010" t="str" cm="1">
        <f t="array" ref="L2010">_xlfn.IFS(Table1[[#This Row],[score]]&gt;70,"high",Table1[[#This Row],[score]]&gt;50,"medium",Table1[[#This Row],[score]]&lt;=50,"low")</f>
        <v>medium</v>
      </c>
    </row>
    <row r="2011" spans="1:12" x14ac:dyDescent="0.3">
      <c r="A2011" t="s">
        <v>1999</v>
      </c>
      <c r="B2011" s="1">
        <v>42173</v>
      </c>
      <c r="C2011">
        <v>64</v>
      </c>
      <c r="D2011" t="s">
        <v>9</v>
      </c>
      <c r="E2011" t="s">
        <v>10</v>
      </c>
      <c r="F2011">
        <v>74000000</v>
      </c>
      <c r="G2011">
        <v>1157271759</v>
      </c>
      <c r="H2011" t="s">
        <v>11</v>
      </c>
      <c r="I2011">
        <f>YEAR(Table1[[#This Row],[date]])</f>
        <v>2015</v>
      </c>
      <c r="J2011">
        <f>Table1[[#This Row],[revenue]]-Table1[[#This Row],[budget_x]]</f>
        <v>1083271759</v>
      </c>
      <c r="K2011" s="7">
        <f>Table1[[#This Row],[profit /loss ]]/Table1[[#This Row],[budget_x]]</f>
        <v>14.638807554054054</v>
      </c>
      <c r="L2011" t="str" cm="1">
        <f t="array" ref="L2011">_xlfn.IFS(Table1[[#This Row],[score]]&gt;70,"high",Table1[[#This Row],[score]]&gt;50,"medium",Table1[[#This Row],[score]]&lt;=50,"low")</f>
        <v>medium</v>
      </c>
    </row>
    <row r="2012" spans="1:12" x14ac:dyDescent="0.3">
      <c r="A2012" t="s">
        <v>2000</v>
      </c>
      <c r="B2012" s="1">
        <v>44232</v>
      </c>
      <c r="C2012">
        <v>71</v>
      </c>
      <c r="D2012" t="s">
        <v>9</v>
      </c>
      <c r="E2012" t="s">
        <v>74</v>
      </c>
      <c r="F2012">
        <v>21000000</v>
      </c>
      <c r="G2012">
        <v>24571</v>
      </c>
      <c r="H2012" t="s">
        <v>75</v>
      </c>
      <c r="I2012">
        <f>YEAR(Table1[[#This Row],[date]])</f>
        <v>2021</v>
      </c>
      <c r="J2012">
        <f>Table1[[#This Row],[revenue]]-Table1[[#This Row],[budget_x]]</f>
        <v>-20975429</v>
      </c>
      <c r="K2012" s="7">
        <f>Table1[[#This Row],[profit /loss ]]/Table1[[#This Row],[budget_x]]</f>
        <v>-0.9988299523809524</v>
      </c>
      <c r="L2012" t="str" cm="1">
        <f t="array" ref="L2012">_xlfn.IFS(Table1[[#This Row],[score]]&gt;70,"high",Table1[[#This Row],[score]]&gt;50,"medium",Table1[[#This Row],[score]]&lt;=50,"low")</f>
        <v>high</v>
      </c>
    </row>
    <row r="2013" spans="1:12" x14ac:dyDescent="0.3">
      <c r="A2013" t="s">
        <v>2001</v>
      </c>
      <c r="B2013" s="1">
        <v>40897</v>
      </c>
      <c r="C2013">
        <v>61</v>
      </c>
      <c r="D2013" t="s">
        <v>9</v>
      </c>
      <c r="E2013" t="s">
        <v>10</v>
      </c>
      <c r="F2013">
        <v>135000000</v>
      </c>
      <c r="G2013">
        <v>157956462</v>
      </c>
      <c r="H2013" t="s">
        <v>11</v>
      </c>
      <c r="I2013">
        <f>YEAR(Table1[[#This Row],[date]])</f>
        <v>2011</v>
      </c>
      <c r="J2013">
        <f>Table1[[#This Row],[revenue]]-Table1[[#This Row],[budget_x]]</f>
        <v>22956462</v>
      </c>
      <c r="K2013" s="7">
        <f>Table1[[#This Row],[profit /loss ]]/Table1[[#This Row],[budget_x]]</f>
        <v>0.17004786666666666</v>
      </c>
      <c r="L2013" t="str" cm="1">
        <f t="array" ref="L2013">_xlfn.IFS(Table1[[#This Row],[score]]&gt;70,"high",Table1[[#This Row],[score]]&gt;50,"medium",Table1[[#This Row],[score]]&lt;=50,"low")</f>
        <v>medium</v>
      </c>
    </row>
    <row r="2014" spans="1:12" x14ac:dyDescent="0.3">
      <c r="A2014" t="s">
        <v>2002</v>
      </c>
      <c r="B2014" s="1">
        <v>43510</v>
      </c>
      <c r="C2014">
        <v>79</v>
      </c>
      <c r="D2014" t="s">
        <v>9</v>
      </c>
      <c r="E2014" t="s">
        <v>10</v>
      </c>
      <c r="F2014">
        <v>160000000</v>
      </c>
      <c r="G2014">
        <v>527512518</v>
      </c>
      <c r="H2014" t="s">
        <v>30</v>
      </c>
      <c r="I2014">
        <f>YEAR(Table1[[#This Row],[date]])</f>
        <v>2019</v>
      </c>
      <c r="J2014">
        <f>Table1[[#This Row],[revenue]]-Table1[[#This Row],[budget_x]]</f>
        <v>367512518</v>
      </c>
      <c r="K2014" s="7">
        <f>Table1[[#This Row],[profit /loss ]]/Table1[[#This Row],[budget_x]]</f>
        <v>2.2969532374999999</v>
      </c>
      <c r="L2014" t="str" cm="1">
        <f t="array" ref="L2014">_xlfn.IFS(Table1[[#This Row],[score]]&gt;70,"high",Table1[[#This Row],[score]]&gt;50,"medium",Table1[[#This Row],[score]]&lt;=50,"low")</f>
        <v>high</v>
      </c>
    </row>
    <row r="2015" spans="1:12" x14ac:dyDescent="0.3">
      <c r="A2015" t="s">
        <v>2003</v>
      </c>
      <c r="B2015" s="1">
        <v>43903</v>
      </c>
      <c r="C2015">
        <v>52</v>
      </c>
      <c r="D2015" t="s">
        <v>9</v>
      </c>
      <c r="E2015" t="s">
        <v>284</v>
      </c>
      <c r="F2015">
        <v>121600000</v>
      </c>
      <c r="G2015">
        <v>346296946.39999998</v>
      </c>
      <c r="H2015" t="s">
        <v>396</v>
      </c>
      <c r="I2015">
        <f>YEAR(Table1[[#This Row],[date]])</f>
        <v>2020</v>
      </c>
      <c r="J2015">
        <f>Table1[[#This Row],[revenue]]-Table1[[#This Row],[budget_x]]</f>
        <v>224696946.39999998</v>
      </c>
      <c r="K2015" s="7">
        <f>Table1[[#This Row],[profit /loss ]]/Table1[[#This Row],[budget_x]]</f>
        <v>1.8478367302631578</v>
      </c>
      <c r="L2015" t="str" cm="1">
        <f t="array" ref="L2015">_xlfn.IFS(Table1[[#This Row],[score]]&gt;70,"high",Table1[[#This Row],[score]]&gt;50,"medium",Table1[[#This Row],[score]]&lt;=50,"low")</f>
        <v>medium</v>
      </c>
    </row>
    <row r="2016" spans="1:12" x14ac:dyDescent="0.3">
      <c r="A2016" t="s">
        <v>2004</v>
      </c>
      <c r="B2016" s="1">
        <v>38163</v>
      </c>
      <c r="C2016">
        <v>63</v>
      </c>
      <c r="D2016" t="s">
        <v>9</v>
      </c>
      <c r="E2016" t="s">
        <v>69</v>
      </c>
      <c r="F2016">
        <v>110000000</v>
      </c>
      <c r="G2016">
        <v>271669045.60000002</v>
      </c>
      <c r="H2016" t="s">
        <v>143</v>
      </c>
      <c r="I2016">
        <f>YEAR(Table1[[#This Row],[date]])</f>
        <v>2004</v>
      </c>
      <c r="J2016">
        <f>Table1[[#This Row],[revenue]]-Table1[[#This Row],[budget_x]]</f>
        <v>161669045.60000002</v>
      </c>
      <c r="K2016" s="7">
        <f>Table1[[#This Row],[profit /loss ]]/Table1[[#This Row],[budget_x]]</f>
        <v>1.4697185963636366</v>
      </c>
      <c r="L2016" t="str" cm="1">
        <f t="array" ref="L2016">_xlfn.IFS(Table1[[#This Row],[score]]&gt;70,"high",Table1[[#This Row],[score]]&gt;50,"medium",Table1[[#This Row],[score]]&lt;=50,"low")</f>
        <v>medium</v>
      </c>
    </row>
    <row r="2017" spans="1:12" x14ac:dyDescent="0.3">
      <c r="A2017" t="s">
        <v>2005</v>
      </c>
      <c r="B2017" s="1">
        <v>44748</v>
      </c>
      <c r="C2017">
        <v>55</v>
      </c>
      <c r="D2017" t="s">
        <v>9</v>
      </c>
      <c r="E2017" t="s">
        <v>171</v>
      </c>
      <c r="F2017">
        <v>127800000</v>
      </c>
      <c r="G2017">
        <v>578598408</v>
      </c>
      <c r="H2017" t="s">
        <v>184</v>
      </c>
      <c r="I2017">
        <f>YEAR(Table1[[#This Row],[date]])</f>
        <v>2022</v>
      </c>
      <c r="J2017">
        <f>Table1[[#This Row],[revenue]]-Table1[[#This Row],[budget_x]]</f>
        <v>450798408</v>
      </c>
      <c r="K2017" s="7">
        <f>Table1[[#This Row],[profit /loss ]]/Table1[[#This Row],[budget_x]]</f>
        <v>3.5273740845070423</v>
      </c>
      <c r="L2017" t="str" cm="1">
        <f t="array" ref="L2017">_xlfn.IFS(Table1[[#This Row],[score]]&gt;70,"high",Table1[[#This Row],[score]]&gt;50,"medium",Table1[[#This Row],[score]]&lt;=50,"low")</f>
        <v>medium</v>
      </c>
    </row>
    <row r="2018" spans="1:12" x14ac:dyDescent="0.3">
      <c r="A2018" t="s">
        <v>2006</v>
      </c>
      <c r="B2018" s="1">
        <v>36177</v>
      </c>
      <c r="C2018">
        <v>58</v>
      </c>
      <c r="D2018" t="s">
        <v>9</v>
      </c>
      <c r="E2018" t="s">
        <v>86</v>
      </c>
      <c r="F2018">
        <v>97140000</v>
      </c>
      <c r="G2018">
        <v>181655466.40000001</v>
      </c>
      <c r="H2018" t="s">
        <v>87</v>
      </c>
      <c r="I2018">
        <f>YEAR(Table1[[#This Row],[date]])</f>
        <v>1999</v>
      </c>
      <c r="J2018">
        <f>Table1[[#This Row],[revenue]]-Table1[[#This Row],[budget_x]]</f>
        <v>84515466.400000006</v>
      </c>
      <c r="K2018" s="7">
        <f>Table1[[#This Row],[profit /loss ]]/Table1[[#This Row],[budget_x]]</f>
        <v>0.87003774346304308</v>
      </c>
      <c r="L2018" t="str" cm="1">
        <f t="array" ref="L2018">_xlfn.IFS(Table1[[#This Row],[score]]&gt;70,"high",Table1[[#This Row],[score]]&gt;50,"medium",Table1[[#This Row],[score]]&lt;=50,"low")</f>
        <v>medium</v>
      </c>
    </row>
    <row r="2019" spans="1:12" x14ac:dyDescent="0.3">
      <c r="A2019" t="s">
        <v>2007</v>
      </c>
      <c r="B2019" s="1">
        <v>39406</v>
      </c>
      <c r="C2019">
        <v>68</v>
      </c>
      <c r="D2019" t="s">
        <v>9</v>
      </c>
      <c r="E2019" t="s">
        <v>10</v>
      </c>
      <c r="F2019">
        <v>3500000</v>
      </c>
      <c r="G2019">
        <v>279809037</v>
      </c>
      <c r="H2019" t="s">
        <v>11</v>
      </c>
      <c r="I2019">
        <f>YEAR(Table1[[#This Row],[date]])</f>
        <v>2007</v>
      </c>
      <c r="J2019">
        <f>Table1[[#This Row],[revenue]]-Table1[[#This Row],[budget_x]]</f>
        <v>276309037</v>
      </c>
      <c r="K2019" s="7">
        <f>Table1[[#This Row],[profit /loss ]]/Table1[[#This Row],[budget_x]]</f>
        <v>78.94543914285714</v>
      </c>
      <c r="L2019" t="str" cm="1">
        <f t="array" ref="L2019">_xlfn.IFS(Table1[[#This Row],[score]]&gt;70,"high",Table1[[#This Row],[score]]&gt;50,"medium",Table1[[#This Row],[score]]&lt;=50,"low")</f>
        <v>medium</v>
      </c>
    </row>
    <row r="2020" spans="1:12" x14ac:dyDescent="0.3">
      <c r="A2020" t="s">
        <v>2008</v>
      </c>
      <c r="B2020" s="1">
        <v>40310</v>
      </c>
      <c r="C2020">
        <v>64</v>
      </c>
      <c r="D2020" t="s">
        <v>9</v>
      </c>
      <c r="E2020" t="s">
        <v>10</v>
      </c>
      <c r="F2020">
        <v>210000000</v>
      </c>
      <c r="G2020">
        <v>322459006</v>
      </c>
      <c r="H2020" t="s">
        <v>11</v>
      </c>
      <c r="I2020">
        <f>YEAR(Table1[[#This Row],[date]])</f>
        <v>2010</v>
      </c>
      <c r="J2020">
        <f>Table1[[#This Row],[revenue]]-Table1[[#This Row],[budget_x]]</f>
        <v>112459006</v>
      </c>
      <c r="K2020" s="7">
        <f>Table1[[#This Row],[profit /loss ]]/Table1[[#This Row],[budget_x]]</f>
        <v>0.53551907619047623</v>
      </c>
      <c r="L2020" t="str" cm="1">
        <f t="array" ref="L2020">_xlfn.IFS(Table1[[#This Row],[score]]&gt;70,"high",Table1[[#This Row],[score]]&gt;50,"medium",Table1[[#This Row],[score]]&lt;=50,"low")</f>
        <v>medium</v>
      </c>
    </row>
    <row r="2021" spans="1:12" x14ac:dyDescent="0.3">
      <c r="A2021" t="s">
        <v>2008</v>
      </c>
      <c r="B2021" s="1">
        <v>40310</v>
      </c>
      <c r="C2021">
        <v>64</v>
      </c>
      <c r="D2021" t="s">
        <v>9</v>
      </c>
      <c r="E2021" t="s">
        <v>10</v>
      </c>
      <c r="F2021">
        <v>99000000</v>
      </c>
      <c r="G2021">
        <v>85210012</v>
      </c>
      <c r="H2021" t="s">
        <v>11</v>
      </c>
      <c r="I2021">
        <f>YEAR(Table1[[#This Row],[date]])</f>
        <v>2010</v>
      </c>
      <c r="J2021">
        <f>Table1[[#This Row],[revenue]]-Table1[[#This Row],[budget_x]]</f>
        <v>-13789988</v>
      </c>
      <c r="K2021" s="7">
        <f>Table1[[#This Row],[profit /loss ]]/Table1[[#This Row],[budget_x]]</f>
        <v>-0.13929280808080807</v>
      </c>
      <c r="L2021" t="str" cm="1">
        <f t="array" ref="L2021">_xlfn.IFS(Table1[[#This Row],[score]]&gt;70,"high",Table1[[#This Row],[score]]&gt;50,"medium",Table1[[#This Row],[score]]&lt;=50,"low")</f>
        <v>medium</v>
      </c>
    </row>
    <row r="2022" spans="1:12" x14ac:dyDescent="0.3">
      <c r="A2022" t="s">
        <v>2009</v>
      </c>
      <c r="B2022" s="1">
        <v>36526</v>
      </c>
      <c r="C2022">
        <v>56</v>
      </c>
      <c r="D2022" t="s">
        <v>9</v>
      </c>
      <c r="E2022" t="s">
        <v>10</v>
      </c>
      <c r="F2022">
        <v>80300000</v>
      </c>
      <c r="G2022">
        <v>321306715.60000002</v>
      </c>
      <c r="H2022" t="s">
        <v>11</v>
      </c>
      <c r="I2022">
        <f>YEAR(Table1[[#This Row],[date]])</f>
        <v>2000</v>
      </c>
      <c r="J2022">
        <f>Table1[[#This Row],[revenue]]-Table1[[#This Row],[budget_x]]</f>
        <v>241006715.60000002</v>
      </c>
      <c r="K2022" s="7">
        <f>Table1[[#This Row],[profit /loss ]]/Table1[[#This Row],[budget_x]]</f>
        <v>3.00132896139477</v>
      </c>
      <c r="L2022" t="str" cm="1">
        <f t="array" ref="L2022">_xlfn.IFS(Table1[[#This Row],[score]]&gt;70,"high",Table1[[#This Row],[score]]&gt;50,"medium",Table1[[#This Row],[score]]&lt;=50,"low")</f>
        <v>medium</v>
      </c>
    </row>
    <row r="2023" spans="1:12" x14ac:dyDescent="0.3">
      <c r="A2023" t="s">
        <v>2010</v>
      </c>
      <c r="B2023" s="1">
        <v>42683</v>
      </c>
      <c r="C2023">
        <v>25</v>
      </c>
      <c r="D2023" t="s">
        <v>9</v>
      </c>
      <c r="E2023" t="s">
        <v>74</v>
      </c>
      <c r="F2023">
        <v>9541040</v>
      </c>
      <c r="G2023">
        <v>38139010</v>
      </c>
      <c r="H2023" t="s">
        <v>75</v>
      </c>
      <c r="I2023">
        <f>YEAR(Table1[[#This Row],[date]])</f>
        <v>2016</v>
      </c>
      <c r="J2023">
        <f>Table1[[#This Row],[revenue]]-Table1[[#This Row],[budget_x]]</f>
        <v>28597970</v>
      </c>
      <c r="K2023" s="7">
        <f>Table1[[#This Row],[profit /loss ]]/Table1[[#This Row],[budget_x]]</f>
        <v>2.9973640190167949</v>
      </c>
      <c r="L2023" t="str" cm="1">
        <f t="array" ref="L2023">_xlfn.IFS(Table1[[#This Row],[score]]&gt;70,"high",Table1[[#This Row],[score]]&gt;50,"medium",Table1[[#This Row],[score]]&lt;=50,"low")</f>
        <v>low</v>
      </c>
    </row>
    <row r="2024" spans="1:12" x14ac:dyDescent="0.3">
      <c r="A2024" t="s">
        <v>2011</v>
      </c>
      <c r="B2024" s="1">
        <v>39037</v>
      </c>
      <c r="C2024">
        <v>61</v>
      </c>
      <c r="D2024" t="s">
        <v>9</v>
      </c>
      <c r="E2024" t="s">
        <v>10</v>
      </c>
      <c r="F2024">
        <v>16000000</v>
      </c>
      <c r="G2024">
        <v>50517763</v>
      </c>
      <c r="H2024" t="s">
        <v>11</v>
      </c>
      <c r="I2024">
        <f>YEAR(Table1[[#This Row],[date]])</f>
        <v>2006</v>
      </c>
      <c r="J2024">
        <f>Table1[[#This Row],[revenue]]-Table1[[#This Row],[budget_x]]</f>
        <v>34517763</v>
      </c>
      <c r="K2024" s="7">
        <f>Table1[[#This Row],[profit /loss ]]/Table1[[#This Row],[budget_x]]</f>
        <v>2.1573601875000001</v>
      </c>
      <c r="L2024" t="str" cm="1">
        <f t="array" ref="L2024">_xlfn.IFS(Table1[[#This Row],[score]]&gt;70,"high",Table1[[#This Row],[score]]&gt;50,"medium",Table1[[#This Row],[score]]&lt;=50,"low")</f>
        <v>medium</v>
      </c>
    </row>
    <row r="2025" spans="1:12" x14ac:dyDescent="0.3">
      <c r="A2025" t="s">
        <v>2012</v>
      </c>
      <c r="B2025" s="1">
        <v>32710</v>
      </c>
      <c r="C2025">
        <v>83</v>
      </c>
      <c r="D2025" t="s">
        <v>9</v>
      </c>
      <c r="E2025" t="s">
        <v>10</v>
      </c>
      <c r="F2025">
        <v>16400000</v>
      </c>
      <c r="G2025">
        <v>239500000</v>
      </c>
      <c r="H2025" t="s">
        <v>11</v>
      </c>
      <c r="I2025">
        <f>YEAR(Table1[[#This Row],[date]])</f>
        <v>1989</v>
      </c>
      <c r="J2025">
        <f>Table1[[#This Row],[revenue]]-Table1[[#This Row],[budget_x]]</f>
        <v>223100000</v>
      </c>
      <c r="K2025" s="7">
        <f>Table1[[#This Row],[profit /loss ]]/Table1[[#This Row],[budget_x]]</f>
        <v>13.603658536585366</v>
      </c>
      <c r="L2025" t="str" cm="1">
        <f t="array" ref="L2025">_xlfn.IFS(Table1[[#This Row],[score]]&gt;70,"high",Table1[[#This Row],[score]]&gt;50,"medium",Table1[[#This Row],[score]]&lt;=50,"low")</f>
        <v>high</v>
      </c>
    </row>
    <row r="2026" spans="1:12" x14ac:dyDescent="0.3">
      <c r="A2026" t="s">
        <v>2013</v>
      </c>
      <c r="B2026" s="1">
        <v>43035</v>
      </c>
      <c r="C2026">
        <v>62</v>
      </c>
      <c r="D2026" t="s">
        <v>9</v>
      </c>
      <c r="E2026" t="s">
        <v>10</v>
      </c>
      <c r="F2026">
        <v>10000000</v>
      </c>
      <c r="G2026">
        <v>104223315</v>
      </c>
      <c r="H2026" t="s">
        <v>17</v>
      </c>
      <c r="I2026">
        <f>YEAR(Table1[[#This Row],[date]])</f>
        <v>2017</v>
      </c>
      <c r="J2026">
        <f>Table1[[#This Row],[revenue]]-Table1[[#This Row],[budget_x]]</f>
        <v>94223315</v>
      </c>
      <c r="K2026" s="7">
        <f>Table1[[#This Row],[profit /loss ]]/Table1[[#This Row],[budget_x]]</f>
        <v>9.4223315000000003</v>
      </c>
      <c r="L2026" t="str" cm="1">
        <f t="array" ref="L2026">_xlfn.IFS(Table1[[#This Row],[score]]&gt;70,"high",Table1[[#This Row],[score]]&gt;50,"medium",Table1[[#This Row],[score]]&lt;=50,"low")</f>
        <v>medium</v>
      </c>
    </row>
    <row r="2027" spans="1:12" x14ac:dyDescent="0.3">
      <c r="A2027" t="s">
        <v>2014</v>
      </c>
      <c r="B2027" s="1">
        <v>41340</v>
      </c>
      <c r="C2027">
        <v>59</v>
      </c>
      <c r="D2027" t="s">
        <v>9</v>
      </c>
      <c r="E2027" t="s">
        <v>10</v>
      </c>
      <c r="F2027">
        <v>200000000</v>
      </c>
      <c r="G2027">
        <v>490359051</v>
      </c>
      <c r="H2027" t="s">
        <v>11</v>
      </c>
      <c r="I2027">
        <f>YEAR(Table1[[#This Row],[date]])</f>
        <v>2013</v>
      </c>
      <c r="J2027">
        <f>Table1[[#This Row],[revenue]]-Table1[[#This Row],[budget_x]]</f>
        <v>290359051</v>
      </c>
      <c r="K2027" s="7">
        <f>Table1[[#This Row],[profit /loss ]]/Table1[[#This Row],[budget_x]]</f>
        <v>1.451795255</v>
      </c>
      <c r="L2027" t="str" cm="1">
        <f t="array" ref="L2027">_xlfn.IFS(Table1[[#This Row],[score]]&gt;70,"high",Table1[[#This Row],[score]]&gt;50,"medium",Table1[[#This Row],[score]]&lt;=50,"low")</f>
        <v>medium</v>
      </c>
    </row>
    <row r="2028" spans="1:12" x14ac:dyDescent="0.3">
      <c r="A2028" t="s">
        <v>2015</v>
      </c>
      <c r="B2028" s="1">
        <v>39000</v>
      </c>
      <c r="C2028">
        <v>78</v>
      </c>
      <c r="D2028" t="s">
        <v>9</v>
      </c>
      <c r="E2028" t="s">
        <v>15</v>
      </c>
      <c r="F2028">
        <v>19000000</v>
      </c>
      <c r="G2028">
        <v>83258226</v>
      </c>
      <c r="H2028" t="s">
        <v>11</v>
      </c>
      <c r="I2028">
        <f>YEAR(Table1[[#This Row],[date]])</f>
        <v>2006</v>
      </c>
      <c r="J2028">
        <f>Table1[[#This Row],[revenue]]-Table1[[#This Row],[budget_x]]</f>
        <v>64258226</v>
      </c>
      <c r="K2028" s="7">
        <f>Table1[[#This Row],[profit /loss ]]/Table1[[#This Row],[budget_x]]</f>
        <v>3.3820118947368423</v>
      </c>
      <c r="L2028" t="str" cm="1">
        <f t="array" ref="L2028">_xlfn.IFS(Table1[[#This Row],[score]]&gt;70,"high",Table1[[#This Row],[score]]&gt;50,"medium",Table1[[#This Row],[score]]&lt;=50,"low")</f>
        <v>high</v>
      </c>
    </row>
    <row r="2029" spans="1:12" x14ac:dyDescent="0.3">
      <c r="A2029" t="s">
        <v>2016</v>
      </c>
      <c r="B2029" s="1">
        <v>44897</v>
      </c>
      <c r="C2029">
        <v>66</v>
      </c>
      <c r="D2029" t="s">
        <v>9</v>
      </c>
      <c r="E2029" t="s">
        <v>10</v>
      </c>
      <c r="F2029">
        <v>47220616.399999999</v>
      </c>
      <c r="G2029">
        <v>319773152.60000002</v>
      </c>
      <c r="H2029" t="s">
        <v>17</v>
      </c>
      <c r="I2029">
        <f>YEAR(Table1[[#This Row],[date]])</f>
        <v>2022</v>
      </c>
      <c r="J2029">
        <f>Table1[[#This Row],[revenue]]-Table1[[#This Row],[budget_x]]</f>
        <v>272552536.20000005</v>
      </c>
      <c r="K2029" s="7">
        <f>Table1[[#This Row],[profit /loss ]]/Table1[[#This Row],[budget_x]]</f>
        <v>5.7718970436819639</v>
      </c>
      <c r="L2029" t="str" cm="1">
        <f t="array" ref="L2029">_xlfn.IFS(Table1[[#This Row],[score]]&gt;70,"high",Table1[[#This Row],[score]]&gt;50,"medium",Table1[[#This Row],[score]]&lt;=50,"low")</f>
        <v>medium</v>
      </c>
    </row>
    <row r="2030" spans="1:12" x14ac:dyDescent="0.3">
      <c r="A2030" t="s">
        <v>2017</v>
      </c>
      <c r="B2030" s="1">
        <v>44022</v>
      </c>
      <c r="C2030">
        <v>74</v>
      </c>
      <c r="D2030" t="s">
        <v>9</v>
      </c>
      <c r="E2030" t="s">
        <v>10</v>
      </c>
      <c r="F2030">
        <v>50300000</v>
      </c>
      <c r="G2030">
        <v>0</v>
      </c>
      <c r="H2030" t="s">
        <v>11</v>
      </c>
      <c r="I2030">
        <f>YEAR(Table1[[#This Row],[date]])</f>
        <v>2020</v>
      </c>
      <c r="J2030">
        <f>Table1[[#This Row],[revenue]]-Table1[[#This Row],[budget_x]]</f>
        <v>-50300000</v>
      </c>
      <c r="K2030" s="7">
        <f>Table1[[#This Row],[profit /loss ]]/Table1[[#This Row],[budget_x]]</f>
        <v>-1</v>
      </c>
      <c r="L2030" t="str" cm="1">
        <f t="array" ref="L2030">_xlfn.IFS(Table1[[#This Row],[score]]&gt;70,"high",Table1[[#This Row],[score]]&gt;50,"medium",Table1[[#This Row],[score]]&lt;=50,"low")</f>
        <v>high</v>
      </c>
    </row>
    <row r="2031" spans="1:12" x14ac:dyDescent="0.3">
      <c r="A2031" t="s">
        <v>2018</v>
      </c>
      <c r="B2031" s="1">
        <v>38960</v>
      </c>
      <c r="C2031">
        <v>59</v>
      </c>
      <c r="D2031" t="s">
        <v>9</v>
      </c>
      <c r="E2031" t="s">
        <v>10</v>
      </c>
      <c r="F2031">
        <v>64000000</v>
      </c>
      <c r="G2031">
        <v>101636047</v>
      </c>
      <c r="H2031" t="s">
        <v>17</v>
      </c>
      <c r="I2031">
        <f>YEAR(Table1[[#This Row],[date]])</f>
        <v>2006</v>
      </c>
      <c r="J2031">
        <f>Table1[[#This Row],[revenue]]-Table1[[#This Row],[budget_x]]</f>
        <v>37636047</v>
      </c>
      <c r="K2031" s="7">
        <f>Table1[[#This Row],[profit /loss ]]/Table1[[#This Row],[budget_x]]</f>
        <v>0.58806323437499997</v>
      </c>
      <c r="L2031" t="str" cm="1">
        <f t="array" ref="L2031">_xlfn.IFS(Table1[[#This Row],[score]]&gt;70,"high",Table1[[#This Row],[score]]&gt;50,"medium",Table1[[#This Row],[score]]&lt;=50,"low")</f>
        <v>medium</v>
      </c>
    </row>
    <row r="2032" spans="1:12" x14ac:dyDescent="0.3">
      <c r="A2032" t="s">
        <v>2019</v>
      </c>
      <c r="B2032" s="1">
        <v>42978</v>
      </c>
      <c r="C2032">
        <v>47</v>
      </c>
      <c r="D2032" t="s">
        <v>9</v>
      </c>
      <c r="E2032" t="s">
        <v>74</v>
      </c>
      <c r="F2032">
        <v>129200000</v>
      </c>
      <c r="G2032">
        <v>947468745.79999995</v>
      </c>
      <c r="H2032" t="s">
        <v>75</v>
      </c>
      <c r="I2032">
        <f>YEAR(Table1[[#This Row],[date]])</f>
        <v>2017</v>
      </c>
      <c r="J2032">
        <f>Table1[[#This Row],[revenue]]-Table1[[#This Row],[budget_x]]</f>
        <v>818268745.79999995</v>
      </c>
      <c r="K2032" s="7">
        <f>Table1[[#This Row],[profit /loss ]]/Table1[[#This Row],[budget_x]]</f>
        <v>6.3333494256965936</v>
      </c>
      <c r="L2032" t="str" cm="1">
        <f t="array" ref="L2032">_xlfn.IFS(Table1[[#This Row],[score]]&gt;70,"high",Table1[[#This Row],[score]]&gt;50,"medium",Table1[[#This Row],[score]]&lt;=50,"low")</f>
        <v>low</v>
      </c>
    </row>
    <row r="2033" spans="1:12" x14ac:dyDescent="0.3">
      <c r="A2033" t="s">
        <v>2020</v>
      </c>
      <c r="B2033" s="1">
        <v>38477</v>
      </c>
      <c r="C2033">
        <v>69</v>
      </c>
      <c r="D2033" t="s">
        <v>9</v>
      </c>
      <c r="E2033" t="s">
        <v>10</v>
      </c>
      <c r="F2033">
        <v>110000000</v>
      </c>
      <c r="G2033">
        <v>218674938</v>
      </c>
      <c r="H2033" t="s">
        <v>11</v>
      </c>
      <c r="I2033">
        <f>YEAR(Table1[[#This Row],[date]])</f>
        <v>2005</v>
      </c>
      <c r="J2033">
        <f>Table1[[#This Row],[revenue]]-Table1[[#This Row],[budget_x]]</f>
        <v>108674938</v>
      </c>
      <c r="K2033" s="7">
        <f>Table1[[#This Row],[profit /loss ]]/Table1[[#This Row],[budget_x]]</f>
        <v>0.98795398181818184</v>
      </c>
      <c r="L2033" t="str" cm="1">
        <f t="array" ref="L2033">_xlfn.IFS(Table1[[#This Row],[score]]&gt;70,"high",Table1[[#This Row],[score]]&gt;50,"medium",Table1[[#This Row],[score]]&lt;=50,"low")</f>
        <v>medium</v>
      </c>
    </row>
    <row r="2034" spans="1:12" x14ac:dyDescent="0.3">
      <c r="A2034" t="s">
        <v>2021</v>
      </c>
      <c r="B2034" s="1">
        <v>37308</v>
      </c>
      <c r="C2034">
        <v>74</v>
      </c>
      <c r="D2034" t="s">
        <v>9</v>
      </c>
      <c r="E2034" t="s">
        <v>10</v>
      </c>
      <c r="F2034">
        <v>95000000</v>
      </c>
      <c r="G2034">
        <v>159691085</v>
      </c>
      <c r="H2034" t="s">
        <v>11</v>
      </c>
      <c r="I2034">
        <f>YEAR(Table1[[#This Row],[date]])</f>
        <v>2002</v>
      </c>
      <c r="J2034">
        <f>Table1[[#This Row],[revenue]]-Table1[[#This Row],[budget_x]]</f>
        <v>64691085</v>
      </c>
      <c r="K2034" s="7">
        <f>Table1[[#This Row],[profit /loss ]]/Table1[[#This Row],[budget_x]]</f>
        <v>0.68095878947368416</v>
      </c>
      <c r="L2034" t="str" cm="1">
        <f t="array" ref="L2034">_xlfn.IFS(Table1[[#This Row],[score]]&gt;70,"high",Table1[[#This Row],[score]]&gt;50,"medium",Table1[[#This Row],[score]]&lt;=50,"low")</f>
        <v>high</v>
      </c>
    </row>
    <row r="2035" spans="1:12" x14ac:dyDescent="0.3">
      <c r="A2035" t="s">
        <v>2022</v>
      </c>
      <c r="B2035" s="1">
        <v>44077</v>
      </c>
      <c r="C2035">
        <v>62</v>
      </c>
      <c r="D2035" t="s">
        <v>9</v>
      </c>
      <c r="E2035" t="s">
        <v>10</v>
      </c>
      <c r="F2035">
        <v>67000000</v>
      </c>
      <c r="G2035">
        <v>44608247</v>
      </c>
      <c r="H2035" t="s">
        <v>11</v>
      </c>
      <c r="I2035">
        <f>YEAR(Table1[[#This Row],[date]])</f>
        <v>2020</v>
      </c>
      <c r="J2035">
        <f>Table1[[#This Row],[revenue]]-Table1[[#This Row],[budget_x]]</f>
        <v>-22391753</v>
      </c>
      <c r="K2035" s="7">
        <f>Table1[[#This Row],[profit /loss ]]/Table1[[#This Row],[budget_x]]</f>
        <v>-0.3342052686567164</v>
      </c>
      <c r="L2035" t="str" cm="1">
        <f t="array" ref="L2035">_xlfn.IFS(Table1[[#This Row],[score]]&gt;70,"high",Table1[[#This Row],[score]]&gt;50,"medium",Table1[[#This Row],[score]]&lt;=50,"low")</f>
        <v>medium</v>
      </c>
    </row>
    <row r="2036" spans="1:12" x14ac:dyDescent="0.3">
      <c r="A2036" t="s">
        <v>2023</v>
      </c>
      <c r="B2036" s="1">
        <v>41795</v>
      </c>
      <c r="C2036">
        <v>68</v>
      </c>
      <c r="D2036" t="s">
        <v>9</v>
      </c>
      <c r="E2036" t="s">
        <v>10</v>
      </c>
      <c r="F2036">
        <v>50000000</v>
      </c>
      <c r="G2036">
        <v>331333876</v>
      </c>
      <c r="H2036" t="s">
        <v>11</v>
      </c>
      <c r="I2036">
        <f>YEAR(Table1[[#This Row],[date]])</f>
        <v>2014</v>
      </c>
      <c r="J2036">
        <f>Table1[[#This Row],[revenue]]-Table1[[#This Row],[budget_x]]</f>
        <v>281333876</v>
      </c>
      <c r="K2036" s="7">
        <f>Table1[[#This Row],[profit /loss ]]/Table1[[#This Row],[budget_x]]</f>
        <v>5.6266775200000003</v>
      </c>
      <c r="L2036" t="str" cm="1">
        <f t="array" ref="L2036">_xlfn.IFS(Table1[[#This Row],[score]]&gt;70,"high",Table1[[#This Row],[score]]&gt;50,"medium",Table1[[#This Row],[score]]&lt;=50,"low")</f>
        <v>medium</v>
      </c>
    </row>
    <row r="2037" spans="1:12" x14ac:dyDescent="0.3">
      <c r="A2037" t="s">
        <v>2024</v>
      </c>
      <c r="B2037" s="1">
        <v>43720</v>
      </c>
      <c r="C2037">
        <v>71</v>
      </c>
      <c r="D2037" t="s">
        <v>9</v>
      </c>
      <c r="E2037" t="s">
        <v>10</v>
      </c>
      <c r="F2037">
        <v>65000000</v>
      </c>
      <c r="G2037">
        <v>152255188</v>
      </c>
      <c r="H2037" t="s">
        <v>11</v>
      </c>
      <c r="I2037">
        <f>YEAR(Table1[[#This Row],[date]])</f>
        <v>2019</v>
      </c>
      <c r="J2037">
        <f>Table1[[#This Row],[revenue]]-Table1[[#This Row],[budget_x]]</f>
        <v>87255188</v>
      </c>
      <c r="K2037" s="7">
        <f>Table1[[#This Row],[profit /loss ]]/Table1[[#This Row],[budget_x]]</f>
        <v>1.3423875076923077</v>
      </c>
      <c r="L2037" t="str" cm="1">
        <f t="array" ref="L2037">_xlfn.IFS(Table1[[#This Row],[score]]&gt;70,"high",Table1[[#This Row],[score]]&gt;50,"medium",Table1[[#This Row],[score]]&lt;=50,"low")</f>
        <v>high</v>
      </c>
    </row>
    <row r="2038" spans="1:12" x14ac:dyDescent="0.3">
      <c r="A2038" t="s">
        <v>2025</v>
      </c>
      <c r="B2038" s="1">
        <v>40550</v>
      </c>
      <c r="C2038">
        <v>80</v>
      </c>
      <c r="D2038" t="s">
        <v>9</v>
      </c>
      <c r="E2038" t="s">
        <v>10</v>
      </c>
      <c r="F2038">
        <v>14000000</v>
      </c>
      <c r="G2038">
        <v>4294635</v>
      </c>
      <c r="H2038" t="s">
        <v>11</v>
      </c>
      <c r="I2038">
        <f>YEAR(Table1[[#This Row],[date]])</f>
        <v>2011</v>
      </c>
      <c r="J2038">
        <f>Table1[[#This Row],[revenue]]-Table1[[#This Row],[budget_x]]</f>
        <v>-9705365</v>
      </c>
      <c r="K2038" s="7">
        <f>Table1[[#This Row],[profit /loss ]]/Table1[[#This Row],[budget_x]]</f>
        <v>-0.69324035714285714</v>
      </c>
      <c r="L2038" t="str" cm="1">
        <f t="array" ref="L2038">_xlfn.IFS(Table1[[#This Row],[score]]&gt;70,"high",Table1[[#This Row],[score]]&gt;50,"medium",Table1[[#This Row],[score]]&lt;=50,"low")</f>
        <v>high</v>
      </c>
    </row>
    <row r="2039" spans="1:12" x14ac:dyDescent="0.3">
      <c r="A2039" t="s">
        <v>2026</v>
      </c>
      <c r="B2039" s="1">
        <v>42539</v>
      </c>
      <c r="C2039">
        <v>82</v>
      </c>
      <c r="D2039" t="s">
        <v>9</v>
      </c>
      <c r="E2039" t="s">
        <v>74</v>
      </c>
      <c r="F2039">
        <v>8575000</v>
      </c>
      <c r="G2039">
        <v>37767206</v>
      </c>
      <c r="H2039" t="s">
        <v>11</v>
      </c>
      <c r="I2039">
        <f>YEAR(Table1[[#This Row],[date]])</f>
        <v>2016</v>
      </c>
      <c r="J2039">
        <f>Table1[[#This Row],[revenue]]-Table1[[#This Row],[budget_x]]</f>
        <v>29192206</v>
      </c>
      <c r="K2039" s="7">
        <f>Table1[[#This Row],[profit /loss ]]/Table1[[#This Row],[budget_x]]</f>
        <v>3.4043388921282798</v>
      </c>
      <c r="L2039" t="str" cm="1">
        <f t="array" ref="L2039">_xlfn.IFS(Table1[[#This Row],[score]]&gt;70,"high",Table1[[#This Row],[score]]&gt;50,"medium",Table1[[#This Row],[score]]&lt;=50,"low")</f>
        <v>high</v>
      </c>
    </row>
    <row r="2040" spans="1:12" x14ac:dyDescent="0.3">
      <c r="A2040" t="s">
        <v>2027</v>
      </c>
      <c r="B2040" s="1">
        <v>38729</v>
      </c>
      <c r="C2040">
        <v>66</v>
      </c>
      <c r="D2040" t="s">
        <v>9</v>
      </c>
      <c r="E2040" t="s">
        <v>10</v>
      </c>
      <c r="F2040">
        <v>25000000</v>
      </c>
      <c r="G2040">
        <v>128745578</v>
      </c>
      <c r="H2040" t="s">
        <v>11</v>
      </c>
      <c r="I2040">
        <f>YEAR(Table1[[#This Row],[date]])</f>
        <v>2006</v>
      </c>
      <c r="J2040">
        <f>Table1[[#This Row],[revenue]]-Table1[[#This Row],[budget_x]]</f>
        <v>103745578</v>
      </c>
      <c r="K2040" s="7">
        <f>Table1[[#This Row],[profit /loss ]]/Table1[[#This Row],[budget_x]]</f>
        <v>4.1498231199999998</v>
      </c>
      <c r="L2040" t="str" cm="1">
        <f t="array" ref="L2040">_xlfn.IFS(Table1[[#This Row],[score]]&gt;70,"high",Table1[[#This Row],[score]]&gt;50,"medium",Table1[[#This Row],[score]]&lt;=50,"low")</f>
        <v>medium</v>
      </c>
    </row>
    <row r="2041" spans="1:12" x14ac:dyDescent="0.3">
      <c r="A2041" t="s">
        <v>2028</v>
      </c>
      <c r="B2041" s="1">
        <v>34194</v>
      </c>
      <c r="C2041">
        <v>45</v>
      </c>
      <c r="D2041" t="s">
        <v>9</v>
      </c>
      <c r="E2041" t="s">
        <v>10</v>
      </c>
      <c r="F2041">
        <v>3000000</v>
      </c>
      <c r="G2041">
        <v>15935068</v>
      </c>
      <c r="H2041" t="s">
        <v>17</v>
      </c>
      <c r="I2041">
        <f>YEAR(Table1[[#This Row],[date]])</f>
        <v>1993</v>
      </c>
      <c r="J2041">
        <f>Table1[[#This Row],[revenue]]-Table1[[#This Row],[budget_x]]</f>
        <v>12935068</v>
      </c>
      <c r="K2041" s="7">
        <f>Table1[[#This Row],[profit /loss ]]/Table1[[#This Row],[budget_x]]</f>
        <v>4.3116893333333337</v>
      </c>
      <c r="L2041" t="str" cm="1">
        <f t="array" ref="L2041">_xlfn.IFS(Table1[[#This Row],[score]]&gt;70,"high",Table1[[#This Row],[score]]&gt;50,"medium",Table1[[#This Row],[score]]&lt;=50,"low")</f>
        <v>low</v>
      </c>
    </row>
    <row r="2042" spans="1:12" x14ac:dyDescent="0.3">
      <c r="A2042" t="s">
        <v>2029</v>
      </c>
      <c r="B2042" s="1">
        <v>35383</v>
      </c>
      <c r="C2042">
        <v>72</v>
      </c>
      <c r="D2042" t="s">
        <v>9</v>
      </c>
      <c r="E2042" t="s">
        <v>10</v>
      </c>
      <c r="F2042">
        <v>35000000</v>
      </c>
      <c r="G2042">
        <v>231710008</v>
      </c>
      <c r="H2042" t="s">
        <v>17</v>
      </c>
      <c r="I2042">
        <f>YEAR(Table1[[#This Row],[date]])</f>
        <v>1996</v>
      </c>
      <c r="J2042">
        <f>Table1[[#This Row],[revenue]]-Table1[[#This Row],[budget_x]]</f>
        <v>196710008</v>
      </c>
      <c r="K2042" s="7">
        <f>Table1[[#This Row],[profit /loss ]]/Table1[[#This Row],[budget_x]]</f>
        <v>5.6202859428571426</v>
      </c>
      <c r="L2042" t="str" cm="1">
        <f t="array" ref="L2042">_xlfn.IFS(Table1[[#This Row],[score]]&gt;70,"high",Table1[[#This Row],[score]]&gt;50,"medium",Table1[[#This Row],[score]]&lt;=50,"low")</f>
        <v>high</v>
      </c>
    </row>
    <row r="2043" spans="1:12" x14ac:dyDescent="0.3">
      <c r="A2043" t="s">
        <v>2030</v>
      </c>
      <c r="B2043" s="1">
        <v>40373</v>
      </c>
      <c r="C2043">
        <v>56</v>
      </c>
      <c r="D2043" t="s">
        <v>9</v>
      </c>
      <c r="E2043" t="s">
        <v>10</v>
      </c>
      <c r="F2043">
        <v>14000000</v>
      </c>
      <c r="G2043">
        <v>875386</v>
      </c>
      <c r="H2043" t="s">
        <v>11</v>
      </c>
      <c r="I2043">
        <f>YEAR(Table1[[#This Row],[date]])</f>
        <v>2010</v>
      </c>
      <c r="J2043">
        <f>Table1[[#This Row],[revenue]]-Table1[[#This Row],[budget_x]]</f>
        <v>-13124614</v>
      </c>
      <c r="K2043" s="7">
        <f>Table1[[#This Row],[profit /loss ]]/Table1[[#This Row],[budget_x]]</f>
        <v>-0.93747242857142854</v>
      </c>
      <c r="L2043" t="str" cm="1">
        <f t="array" ref="L2043">_xlfn.IFS(Table1[[#This Row],[score]]&gt;70,"high",Table1[[#This Row],[score]]&gt;50,"medium",Table1[[#This Row],[score]]&lt;=50,"low")</f>
        <v>medium</v>
      </c>
    </row>
    <row r="2044" spans="1:12" x14ac:dyDescent="0.3">
      <c r="A2044" t="s">
        <v>2031</v>
      </c>
      <c r="B2044" s="1">
        <v>44621</v>
      </c>
      <c r="C2044">
        <v>50</v>
      </c>
      <c r="D2044" t="s">
        <v>9</v>
      </c>
      <c r="E2044" t="s">
        <v>10</v>
      </c>
      <c r="F2044">
        <v>154600000</v>
      </c>
      <c r="G2044">
        <v>678277032</v>
      </c>
      <c r="H2044" t="s">
        <v>11</v>
      </c>
      <c r="I2044">
        <f>YEAR(Table1[[#This Row],[date]])</f>
        <v>2022</v>
      </c>
      <c r="J2044">
        <f>Table1[[#This Row],[revenue]]-Table1[[#This Row],[budget_x]]</f>
        <v>523677032</v>
      </c>
      <c r="K2044" s="7">
        <f>Table1[[#This Row],[profit /loss ]]/Table1[[#This Row],[budget_x]]</f>
        <v>3.3873029236739973</v>
      </c>
      <c r="L2044" t="str" cm="1">
        <f t="array" ref="L2044">_xlfn.IFS(Table1[[#This Row],[score]]&gt;70,"high",Table1[[#This Row],[score]]&gt;50,"medium",Table1[[#This Row],[score]]&lt;=50,"low")</f>
        <v>low</v>
      </c>
    </row>
    <row r="2045" spans="1:12" x14ac:dyDescent="0.3">
      <c r="A2045" t="s">
        <v>2032</v>
      </c>
      <c r="B2045" s="1">
        <v>44740</v>
      </c>
      <c r="C2045">
        <v>64</v>
      </c>
      <c r="D2045" t="s">
        <v>9</v>
      </c>
      <c r="E2045" t="s">
        <v>10</v>
      </c>
      <c r="F2045">
        <v>126200000</v>
      </c>
      <c r="G2045">
        <v>381129532.60000002</v>
      </c>
      <c r="H2045" t="s">
        <v>17</v>
      </c>
      <c r="I2045">
        <f>YEAR(Table1[[#This Row],[date]])</f>
        <v>2022</v>
      </c>
      <c r="J2045">
        <f>Table1[[#This Row],[revenue]]-Table1[[#This Row],[budget_x]]</f>
        <v>254929532.60000002</v>
      </c>
      <c r="K2045" s="7">
        <f>Table1[[#This Row],[profit /loss ]]/Table1[[#This Row],[budget_x]]</f>
        <v>2.020043839936609</v>
      </c>
      <c r="L2045" t="str" cm="1">
        <f t="array" ref="L2045">_xlfn.IFS(Table1[[#This Row],[score]]&gt;70,"high",Table1[[#This Row],[score]]&gt;50,"medium",Table1[[#This Row],[score]]&lt;=50,"low")</f>
        <v>medium</v>
      </c>
    </row>
    <row r="2046" spans="1:12" x14ac:dyDescent="0.3">
      <c r="A2046" t="s">
        <v>2033</v>
      </c>
      <c r="B2046" s="1">
        <v>31395</v>
      </c>
      <c r="C2046">
        <v>57</v>
      </c>
      <c r="D2046" t="s">
        <v>9</v>
      </c>
      <c r="E2046" t="s">
        <v>69</v>
      </c>
      <c r="F2046">
        <v>109000000</v>
      </c>
      <c r="G2046">
        <v>385100558</v>
      </c>
      <c r="H2046" t="s">
        <v>143</v>
      </c>
      <c r="I2046">
        <f>YEAR(Table1[[#This Row],[date]])</f>
        <v>1985</v>
      </c>
      <c r="J2046">
        <f>Table1[[#This Row],[revenue]]-Table1[[#This Row],[budget_x]]</f>
        <v>276100558</v>
      </c>
      <c r="K2046" s="7">
        <f>Table1[[#This Row],[profit /loss ]]/Table1[[#This Row],[budget_x]]</f>
        <v>2.5330326422018348</v>
      </c>
      <c r="L2046" t="str" cm="1">
        <f t="array" ref="L2046">_xlfn.IFS(Table1[[#This Row],[score]]&gt;70,"high",Table1[[#This Row],[score]]&gt;50,"medium",Table1[[#This Row],[score]]&lt;=50,"low")</f>
        <v>medium</v>
      </c>
    </row>
    <row r="2047" spans="1:12" x14ac:dyDescent="0.3">
      <c r="A2047" t="s">
        <v>2034</v>
      </c>
      <c r="B2047" s="1">
        <v>42873</v>
      </c>
      <c r="C2047">
        <v>65</v>
      </c>
      <c r="D2047" t="s">
        <v>9</v>
      </c>
      <c r="E2047" t="s">
        <v>10</v>
      </c>
      <c r="F2047">
        <v>175000000</v>
      </c>
      <c r="G2047">
        <v>139630336</v>
      </c>
      <c r="H2047" t="s">
        <v>11</v>
      </c>
      <c r="I2047">
        <f>YEAR(Table1[[#This Row],[date]])</f>
        <v>2017</v>
      </c>
      <c r="J2047">
        <f>Table1[[#This Row],[revenue]]-Table1[[#This Row],[budget_x]]</f>
        <v>-35369664</v>
      </c>
      <c r="K2047" s="7">
        <f>Table1[[#This Row],[profit /loss ]]/Table1[[#This Row],[budget_x]]</f>
        <v>-0.2021123657142857</v>
      </c>
      <c r="L2047" t="str" cm="1">
        <f t="array" ref="L2047">_xlfn.IFS(Table1[[#This Row],[score]]&gt;70,"high",Table1[[#This Row],[score]]&gt;50,"medium",Table1[[#This Row],[score]]&lt;=50,"low")</f>
        <v>medium</v>
      </c>
    </row>
    <row r="2048" spans="1:12" x14ac:dyDescent="0.3">
      <c r="A2048" t="s">
        <v>2035</v>
      </c>
      <c r="B2048" s="1">
        <v>44300</v>
      </c>
      <c r="C2048">
        <v>74</v>
      </c>
      <c r="D2048" t="s">
        <v>9</v>
      </c>
      <c r="E2048" t="s">
        <v>10</v>
      </c>
      <c r="F2048">
        <v>30000000</v>
      </c>
      <c r="G2048">
        <v>1131683</v>
      </c>
      <c r="H2048" t="s">
        <v>11</v>
      </c>
      <c r="I2048">
        <f>YEAR(Table1[[#This Row],[date]])</f>
        <v>2021</v>
      </c>
      <c r="J2048">
        <f>Table1[[#This Row],[revenue]]-Table1[[#This Row],[budget_x]]</f>
        <v>-28868317</v>
      </c>
      <c r="K2048" s="7">
        <f>Table1[[#This Row],[profit /loss ]]/Table1[[#This Row],[budget_x]]</f>
        <v>-0.96227723333333337</v>
      </c>
      <c r="L2048" t="str" cm="1">
        <f t="array" ref="L2048">_xlfn.IFS(Table1[[#This Row],[score]]&gt;70,"high",Table1[[#This Row],[score]]&gt;50,"medium",Table1[[#This Row],[score]]&lt;=50,"low")</f>
        <v>high</v>
      </c>
    </row>
    <row r="2049" spans="1:12" x14ac:dyDescent="0.3">
      <c r="A2049" t="s">
        <v>2036</v>
      </c>
      <c r="B2049" s="1">
        <v>40260</v>
      </c>
      <c r="C2049">
        <v>66</v>
      </c>
      <c r="D2049" t="s">
        <v>9</v>
      </c>
      <c r="E2049" t="s">
        <v>171</v>
      </c>
      <c r="F2049">
        <v>24000000</v>
      </c>
      <c r="G2049">
        <v>247131881.59999999</v>
      </c>
      <c r="H2049" t="s">
        <v>11</v>
      </c>
      <c r="I2049">
        <f>YEAR(Table1[[#This Row],[date]])</f>
        <v>2010</v>
      </c>
      <c r="J2049">
        <f>Table1[[#This Row],[revenue]]-Table1[[#This Row],[budget_x]]</f>
        <v>223131881.59999999</v>
      </c>
      <c r="K2049" s="7">
        <f>Table1[[#This Row],[profit /loss ]]/Table1[[#This Row],[budget_x]]</f>
        <v>9.2971617333333327</v>
      </c>
      <c r="L2049" t="str" cm="1">
        <f t="array" ref="L2049">_xlfn.IFS(Table1[[#This Row],[score]]&gt;70,"high",Table1[[#This Row],[score]]&gt;50,"medium",Table1[[#This Row],[score]]&lt;=50,"low")</f>
        <v>medium</v>
      </c>
    </row>
    <row r="2050" spans="1:12" x14ac:dyDescent="0.3">
      <c r="A2050" t="s">
        <v>2037</v>
      </c>
      <c r="B2050" s="1">
        <v>44554</v>
      </c>
      <c r="C2050">
        <v>52</v>
      </c>
      <c r="D2050" t="s">
        <v>9</v>
      </c>
      <c r="E2050" t="s">
        <v>626</v>
      </c>
      <c r="F2050">
        <v>91000000</v>
      </c>
      <c r="G2050">
        <v>507113605.39999998</v>
      </c>
      <c r="H2050" t="s">
        <v>627</v>
      </c>
      <c r="I2050">
        <f>YEAR(Table1[[#This Row],[date]])</f>
        <v>2021</v>
      </c>
      <c r="J2050">
        <f>Table1[[#This Row],[revenue]]-Table1[[#This Row],[budget_x]]</f>
        <v>416113605.39999998</v>
      </c>
      <c r="K2050" s="7">
        <f>Table1[[#This Row],[profit /loss ]]/Table1[[#This Row],[budget_x]]</f>
        <v>4.5726769824175824</v>
      </c>
      <c r="L2050" t="str" cm="1">
        <f t="array" ref="L2050">_xlfn.IFS(Table1[[#This Row],[score]]&gt;70,"high",Table1[[#This Row],[score]]&gt;50,"medium",Table1[[#This Row],[score]]&lt;=50,"low")</f>
        <v>medium</v>
      </c>
    </row>
    <row r="2051" spans="1:12" x14ac:dyDescent="0.3">
      <c r="A2051" t="s">
        <v>2038</v>
      </c>
      <c r="B2051" s="1">
        <v>29007</v>
      </c>
      <c r="C2051">
        <v>76</v>
      </c>
      <c r="D2051" t="s">
        <v>9</v>
      </c>
      <c r="E2051" t="s">
        <v>10</v>
      </c>
      <c r="F2051">
        <v>15000000</v>
      </c>
      <c r="G2051">
        <v>77514401</v>
      </c>
      <c r="H2051" t="s">
        <v>11</v>
      </c>
      <c r="I2051">
        <f>YEAR(Table1[[#This Row],[date]])</f>
        <v>1979</v>
      </c>
      <c r="J2051">
        <f>Table1[[#This Row],[revenue]]-Table1[[#This Row],[budget_x]]</f>
        <v>62514401</v>
      </c>
      <c r="K2051" s="7">
        <f>Table1[[#This Row],[profit /loss ]]/Table1[[#This Row],[budget_x]]</f>
        <v>4.167626733333333</v>
      </c>
      <c r="L2051" t="str" cm="1">
        <f t="array" ref="L2051">_xlfn.IFS(Table1[[#This Row],[score]]&gt;70,"high",Table1[[#This Row],[score]]&gt;50,"medium",Table1[[#This Row],[score]]&lt;=50,"low")</f>
        <v>high</v>
      </c>
    </row>
    <row r="2052" spans="1:12" x14ac:dyDescent="0.3">
      <c r="A2052" t="s">
        <v>2038</v>
      </c>
      <c r="B2052" s="1">
        <v>29007</v>
      </c>
      <c r="C2052">
        <v>76</v>
      </c>
      <c r="D2052" t="s">
        <v>9</v>
      </c>
      <c r="E2052" t="s">
        <v>10</v>
      </c>
      <c r="F2052">
        <v>10000000</v>
      </c>
      <c r="G2052">
        <v>255416089</v>
      </c>
      <c r="H2052" t="s">
        <v>11</v>
      </c>
      <c r="I2052">
        <f>YEAR(Table1[[#This Row],[date]])</f>
        <v>1979</v>
      </c>
      <c r="J2052">
        <f>Table1[[#This Row],[revenue]]-Table1[[#This Row],[budget_x]]</f>
        <v>245416089</v>
      </c>
      <c r="K2052" s="7">
        <f>Table1[[#This Row],[profit /loss ]]/Table1[[#This Row],[budget_x]]</f>
        <v>24.5416089</v>
      </c>
      <c r="L2052" t="str" cm="1">
        <f t="array" ref="L2052">_xlfn.IFS(Table1[[#This Row],[score]]&gt;70,"high",Table1[[#This Row],[score]]&gt;50,"medium",Table1[[#This Row],[score]]&lt;=50,"low")</f>
        <v>high</v>
      </c>
    </row>
    <row r="2053" spans="1:12" x14ac:dyDescent="0.3">
      <c r="A2053" t="s">
        <v>2038</v>
      </c>
      <c r="B2053" s="1">
        <v>29007</v>
      </c>
      <c r="C2053">
        <v>76</v>
      </c>
      <c r="D2053" t="s">
        <v>9</v>
      </c>
      <c r="E2053" t="s">
        <v>10</v>
      </c>
      <c r="F2053">
        <v>325000</v>
      </c>
      <c r="G2053">
        <v>70274000</v>
      </c>
      <c r="H2053" t="s">
        <v>11</v>
      </c>
      <c r="I2053">
        <f>YEAR(Table1[[#This Row],[date]])</f>
        <v>1979</v>
      </c>
      <c r="J2053">
        <f>Table1[[#This Row],[revenue]]-Table1[[#This Row],[budget_x]]</f>
        <v>69949000</v>
      </c>
      <c r="K2053" s="7">
        <f>Table1[[#This Row],[profit /loss ]]/Table1[[#This Row],[budget_x]]</f>
        <v>215.22769230769231</v>
      </c>
      <c r="L2053" t="str" cm="1">
        <f t="array" ref="L2053">_xlfn.IFS(Table1[[#This Row],[score]]&gt;70,"high",Table1[[#This Row],[score]]&gt;50,"medium",Table1[[#This Row],[score]]&lt;=50,"low")</f>
        <v>high</v>
      </c>
    </row>
    <row r="2054" spans="1:12" x14ac:dyDescent="0.3">
      <c r="A2054" t="s">
        <v>2039</v>
      </c>
      <c r="B2054" s="1">
        <v>44582</v>
      </c>
      <c r="C2054">
        <v>48</v>
      </c>
      <c r="D2054" t="s">
        <v>9</v>
      </c>
      <c r="E2054" t="s">
        <v>10</v>
      </c>
      <c r="F2054">
        <v>147180000</v>
      </c>
      <c r="G2054">
        <v>222629230.59999999</v>
      </c>
      <c r="H2054" t="s">
        <v>17</v>
      </c>
      <c r="I2054">
        <f>YEAR(Table1[[#This Row],[date]])</f>
        <v>2022</v>
      </c>
      <c r="J2054">
        <f>Table1[[#This Row],[revenue]]-Table1[[#This Row],[budget_x]]</f>
        <v>75449230.599999994</v>
      </c>
      <c r="K2054" s="7">
        <f>Table1[[#This Row],[profit /loss ]]/Table1[[#This Row],[budget_x]]</f>
        <v>0.51263235901617066</v>
      </c>
      <c r="L2054" t="str" cm="1">
        <f t="array" ref="L2054">_xlfn.IFS(Table1[[#This Row],[score]]&gt;70,"high",Table1[[#This Row],[score]]&gt;50,"medium",Table1[[#This Row],[score]]&lt;=50,"low")</f>
        <v>low</v>
      </c>
    </row>
    <row r="2055" spans="1:12" x14ac:dyDescent="0.3">
      <c r="A2055" t="s">
        <v>2040</v>
      </c>
      <c r="B2055" s="1">
        <v>43738</v>
      </c>
      <c r="C2055">
        <v>52</v>
      </c>
      <c r="D2055" t="s">
        <v>9</v>
      </c>
      <c r="E2055" t="s">
        <v>74</v>
      </c>
      <c r="F2055">
        <v>136400000</v>
      </c>
      <c r="G2055">
        <v>328929749.19999999</v>
      </c>
      <c r="H2055" t="s">
        <v>75</v>
      </c>
      <c r="I2055">
        <f>YEAR(Table1[[#This Row],[date]])</f>
        <v>2019</v>
      </c>
      <c r="J2055">
        <f>Table1[[#This Row],[revenue]]-Table1[[#This Row],[budget_x]]</f>
        <v>192529749.19999999</v>
      </c>
      <c r="K2055" s="7">
        <f>Table1[[#This Row],[profit /loss ]]/Table1[[#This Row],[budget_x]]</f>
        <v>1.4115084252199412</v>
      </c>
      <c r="L2055" t="str" cm="1">
        <f t="array" ref="L2055">_xlfn.IFS(Table1[[#This Row],[score]]&gt;70,"high",Table1[[#This Row],[score]]&gt;50,"medium",Table1[[#This Row],[score]]&lt;=50,"low")</f>
        <v>medium</v>
      </c>
    </row>
    <row r="2056" spans="1:12" x14ac:dyDescent="0.3">
      <c r="A2056" t="s">
        <v>2041</v>
      </c>
      <c r="B2056" s="1">
        <v>39864</v>
      </c>
      <c r="C2056">
        <v>81</v>
      </c>
      <c r="D2056" t="s">
        <v>9</v>
      </c>
      <c r="E2056" t="s">
        <v>253</v>
      </c>
      <c r="F2056">
        <v>4000000</v>
      </c>
      <c r="G2056">
        <v>14759148</v>
      </c>
      <c r="H2056" t="s">
        <v>11</v>
      </c>
      <c r="I2056">
        <f>YEAR(Table1[[#This Row],[date]])</f>
        <v>2009</v>
      </c>
      <c r="J2056">
        <f>Table1[[#This Row],[revenue]]-Table1[[#This Row],[budget_x]]</f>
        <v>10759148</v>
      </c>
      <c r="K2056" s="7">
        <f>Table1[[#This Row],[profit /loss ]]/Table1[[#This Row],[budget_x]]</f>
        <v>2.6897869999999999</v>
      </c>
      <c r="L2056" t="str" cm="1">
        <f t="array" ref="L2056">_xlfn.IFS(Table1[[#This Row],[score]]&gt;70,"high",Table1[[#This Row],[score]]&gt;50,"medium",Table1[[#This Row],[score]]&lt;=50,"low")</f>
        <v>high</v>
      </c>
    </row>
    <row r="2057" spans="1:12" x14ac:dyDescent="0.3">
      <c r="A2057" t="s">
        <v>2042</v>
      </c>
      <c r="B2057" s="1">
        <v>37572</v>
      </c>
      <c r="C2057">
        <v>60</v>
      </c>
      <c r="D2057" t="s">
        <v>9</v>
      </c>
      <c r="E2057" t="s">
        <v>10</v>
      </c>
      <c r="F2057">
        <v>131600000</v>
      </c>
      <c r="G2057">
        <v>520075508</v>
      </c>
      <c r="H2057" t="s">
        <v>11</v>
      </c>
      <c r="I2057">
        <f>YEAR(Table1[[#This Row],[date]])</f>
        <v>2002</v>
      </c>
      <c r="J2057">
        <f>Table1[[#This Row],[revenue]]-Table1[[#This Row],[budget_x]]</f>
        <v>388475508</v>
      </c>
      <c r="K2057" s="7">
        <f>Table1[[#This Row],[profit /loss ]]/Table1[[#This Row],[budget_x]]</f>
        <v>2.9519415501519757</v>
      </c>
      <c r="L2057" t="str" cm="1">
        <f t="array" ref="L2057">_xlfn.IFS(Table1[[#This Row],[score]]&gt;70,"high",Table1[[#This Row],[score]]&gt;50,"medium",Table1[[#This Row],[score]]&lt;=50,"low")</f>
        <v>medium</v>
      </c>
    </row>
    <row r="2058" spans="1:12" x14ac:dyDescent="0.3">
      <c r="A2058" t="s">
        <v>2043</v>
      </c>
      <c r="B2058" s="1">
        <v>26339</v>
      </c>
      <c r="C2058">
        <v>82</v>
      </c>
      <c r="D2058" t="s">
        <v>9</v>
      </c>
      <c r="E2058" t="s">
        <v>10</v>
      </c>
      <c r="F2058">
        <v>2200000</v>
      </c>
      <c r="G2058">
        <v>26589000</v>
      </c>
      <c r="H2058" t="s">
        <v>11</v>
      </c>
      <c r="I2058">
        <f>YEAR(Table1[[#This Row],[date]])</f>
        <v>1972</v>
      </c>
      <c r="J2058">
        <f>Table1[[#This Row],[revenue]]-Table1[[#This Row],[budget_x]]</f>
        <v>24389000</v>
      </c>
      <c r="K2058" s="7">
        <f>Table1[[#This Row],[profit /loss ]]/Table1[[#This Row],[budget_x]]</f>
        <v>11.085909090909091</v>
      </c>
      <c r="L2058" t="str" cm="1">
        <f t="array" ref="L2058">_xlfn.IFS(Table1[[#This Row],[score]]&gt;70,"high",Table1[[#This Row],[score]]&gt;50,"medium",Table1[[#This Row],[score]]&lt;=50,"low")</f>
        <v>high</v>
      </c>
    </row>
    <row r="2059" spans="1:12" x14ac:dyDescent="0.3">
      <c r="A2059" t="s">
        <v>2044</v>
      </c>
      <c r="B2059" s="1">
        <v>44832</v>
      </c>
      <c r="C2059">
        <v>62</v>
      </c>
      <c r="D2059" t="s">
        <v>9</v>
      </c>
      <c r="E2059" t="s">
        <v>10</v>
      </c>
      <c r="F2059">
        <v>22000000</v>
      </c>
      <c r="G2059">
        <v>103705080</v>
      </c>
      <c r="H2059" t="s">
        <v>11</v>
      </c>
      <c r="I2059">
        <f>YEAR(Table1[[#This Row],[date]])</f>
        <v>2022</v>
      </c>
      <c r="J2059">
        <f>Table1[[#This Row],[revenue]]-Table1[[#This Row],[budget_x]]</f>
        <v>81705080</v>
      </c>
      <c r="K2059" s="7">
        <f>Table1[[#This Row],[profit /loss ]]/Table1[[#This Row],[budget_x]]</f>
        <v>3.7138672727272728</v>
      </c>
      <c r="L2059" t="str" cm="1">
        <f t="array" ref="L2059">_xlfn.IFS(Table1[[#This Row],[score]]&gt;70,"high",Table1[[#This Row],[score]]&gt;50,"medium",Table1[[#This Row],[score]]&lt;=50,"low")</f>
        <v>medium</v>
      </c>
    </row>
    <row r="2060" spans="1:12" x14ac:dyDescent="0.3">
      <c r="A2060" t="s">
        <v>2045</v>
      </c>
      <c r="B2060" s="1">
        <v>40493</v>
      </c>
      <c r="C2060">
        <v>63</v>
      </c>
      <c r="D2060" t="s">
        <v>9</v>
      </c>
      <c r="E2060" t="s">
        <v>10</v>
      </c>
      <c r="F2060">
        <v>12500000</v>
      </c>
      <c r="G2060">
        <v>46370970</v>
      </c>
      <c r="H2060" t="s">
        <v>11</v>
      </c>
      <c r="I2060">
        <f>YEAR(Table1[[#This Row],[date]])</f>
        <v>2010</v>
      </c>
      <c r="J2060">
        <f>Table1[[#This Row],[revenue]]-Table1[[#This Row],[budget_x]]</f>
        <v>33870970</v>
      </c>
      <c r="K2060" s="7">
        <f>Table1[[#This Row],[profit /loss ]]/Table1[[#This Row],[budget_x]]</f>
        <v>2.7096776</v>
      </c>
      <c r="L2060" t="str" cm="1">
        <f t="array" ref="L2060">_xlfn.IFS(Table1[[#This Row],[score]]&gt;70,"high",Table1[[#This Row],[score]]&gt;50,"medium",Table1[[#This Row],[score]]&lt;=50,"low")</f>
        <v>medium</v>
      </c>
    </row>
    <row r="2061" spans="1:12" x14ac:dyDescent="0.3">
      <c r="A2061" t="s">
        <v>2046</v>
      </c>
      <c r="B2061" s="1">
        <v>39660</v>
      </c>
      <c r="C2061">
        <v>68</v>
      </c>
      <c r="D2061" t="s">
        <v>9</v>
      </c>
      <c r="E2061" t="s">
        <v>10</v>
      </c>
      <c r="F2061">
        <v>20000000</v>
      </c>
      <c r="G2061">
        <v>66143005</v>
      </c>
      <c r="H2061" t="s">
        <v>11</v>
      </c>
      <c r="I2061">
        <f>YEAR(Table1[[#This Row],[date]])</f>
        <v>2008</v>
      </c>
      <c r="J2061">
        <f>Table1[[#This Row],[revenue]]-Table1[[#This Row],[budget_x]]</f>
        <v>46143005</v>
      </c>
      <c r="K2061" s="7">
        <f>Table1[[#This Row],[profit /loss ]]/Table1[[#This Row],[budget_x]]</f>
        <v>2.3071502499999998</v>
      </c>
      <c r="L2061" t="str" cm="1">
        <f t="array" ref="L2061">_xlfn.IFS(Table1[[#This Row],[score]]&gt;70,"high",Table1[[#This Row],[score]]&gt;50,"medium",Table1[[#This Row],[score]]&lt;=50,"low")</f>
        <v>medium</v>
      </c>
    </row>
    <row r="2062" spans="1:12" x14ac:dyDescent="0.3">
      <c r="A2062" t="s">
        <v>2047</v>
      </c>
      <c r="B2062" s="1">
        <v>41949</v>
      </c>
      <c r="C2062">
        <v>78</v>
      </c>
      <c r="D2062" t="s">
        <v>9</v>
      </c>
      <c r="E2062" t="s">
        <v>10</v>
      </c>
      <c r="F2062">
        <v>31011149.199999999</v>
      </c>
      <c r="G2062">
        <v>4439431</v>
      </c>
      <c r="H2062" t="s">
        <v>11</v>
      </c>
      <c r="I2062">
        <f>YEAR(Table1[[#This Row],[date]])</f>
        <v>2014</v>
      </c>
      <c r="J2062">
        <f>Table1[[#This Row],[revenue]]-Table1[[#This Row],[budget_x]]</f>
        <v>-26571718.199999999</v>
      </c>
      <c r="K2062" s="7">
        <f>Table1[[#This Row],[profit /loss ]]/Table1[[#This Row],[budget_x]]</f>
        <v>-0.85684403466092773</v>
      </c>
      <c r="L2062" t="str" cm="1">
        <f t="array" ref="L2062">_xlfn.IFS(Table1[[#This Row],[score]]&gt;70,"high",Table1[[#This Row],[score]]&gt;50,"medium",Table1[[#This Row],[score]]&lt;=50,"low")</f>
        <v>high</v>
      </c>
    </row>
    <row r="2063" spans="1:12" x14ac:dyDescent="0.3">
      <c r="A2063" t="s">
        <v>2048</v>
      </c>
      <c r="B2063" s="1">
        <v>41565</v>
      </c>
      <c r="C2063">
        <v>62</v>
      </c>
      <c r="D2063" t="s">
        <v>9</v>
      </c>
      <c r="E2063" t="s">
        <v>10</v>
      </c>
      <c r="F2063">
        <v>3000000</v>
      </c>
      <c r="G2063">
        <v>2503392</v>
      </c>
      <c r="H2063" t="s">
        <v>17</v>
      </c>
      <c r="I2063">
        <f>YEAR(Table1[[#This Row],[date]])</f>
        <v>2013</v>
      </c>
      <c r="J2063">
        <f>Table1[[#This Row],[revenue]]-Table1[[#This Row],[budget_x]]</f>
        <v>-496608</v>
      </c>
      <c r="K2063" s="7">
        <f>Table1[[#This Row],[profit /loss ]]/Table1[[#This Row],[budget_x]]</f>
        <v>-0.16553599999999999</v>
      </c>
      <c r="L2063" t="str" cm="1">
        <f t="array" ref="L2063">_xlfn.IFS(Table1[[#This Row],[score]]&gt;70,"high",Table1[[#This Row],[score]]&gt;50,"medium",Table1[[#This Row],[score]]&lt;=50,"low")</f>
        <v>medium</v>
      </c>
    </row>
    <row r="2064" spans="1:12" x14ac:dyDescent="0.3">
      <c r="A2064" t="s">
        <v>2049</v>
      </c>
      <c r="B2064" s="1">
        <v>44661</v>
      </c>
      <c r="C2064">
        <v>66</v>
      </c>
      <c r="D2064" t="s">
        <v>9</v>
      </c>
      <c r="E2064" t="s">
        <v>10</v>
      </c>
      <c r="F2064">
        <v>94650000</v>
      </c>
      <c r="G2064">
        <v>177073227.19999999</v>
      </c>
      <c r="H2064" t="s">
        <v>17</v>
      </c>
      <c r="I2064">
        <f>YEAR(Table1[[#This Row],[date]])</f>
        <v>2022</v>
      </c>
      <c r="J2064">
        <f>Table1[[#This Row],[revenue]]-Table1[[#This Row],[budget_x]]</f>
        <v>82423227.199999988</v>
      </c>
      <c r="K2064" s="7">
        <f>Table1[[#This Row],[profit /loss ]]/Table1[[#This Row],[budget_x]]</f>
        <v>0.87082120655044892</v>
      </c>
      <c r="L2064" t="str" cm="1">
        <f t="array" ref="L2064">_xlfn.IFS(Table1[[#This Row],[score]]&gt;70,"high",Table1[[#This Row],[score]]&gt;50,"medium",Table1[[#This Row],[score]]&lt;=50,"low")</f>
        <v>medium</v>
      </c>
    </row>
    <row r="2065" spans="1:12" x14ac:dyDescent="0.3">
      <c r="A2065" t="s">
        <v>2050</v>
      </c>
      <c r="B2065" s="1">
        <v>40494</v>
      </c>
      <c r="C2065">
        <v>58</v>
      </c>
      <c r="D2065" t="s">
        <v>9</v>
      </c>
      <c r="E2065" t="s">
        <v>10</v>
      </c>
      <c r="F2065">
        <v>7000000</v>
      </c>
      <c r="G2065">
        <v>49506597</v>
      </c>
      <c r="H2065" t="s">
        <v>11</v>
      </c>
      <c r="I2065">
        <f>YEAR(Table1[[#This Row],[date]])</f>
        <v>2010</v>
      </c>
      <c r="J2065">
        <f>Table1[[#This Row],[revenue]]-Table1[[#This Row],[budget_x]]</f>
        <v>42506597</v>
      </c>
      <c r="K2065" s="7">
        <f>Table1[[#This Row],[profit /loss ]]/Table1[[#This Row],[budget_x]]</f>
        <v>6.0723710000000004</v>
      </c>
      <c r="L2065" t="str" cm="1">
        <f t="array" ref="L2065">_xlfn.IFS(Table1[[#This Row],[score]]&gt;70,"high",Table1[[#This Row],[score]]&gt;50,"medium",Table1[[#This Row],[score]]&lt;=50,"low")</f>
        <v>medium</v>
      </c>
    </row>
    <row r="2066" spans="1:12" x14ac:dyDescent="0.3">
      <c r="A2066" t="s">
        <v>2051</v>
      </c>
      <c r="B2066" s="1">
        <v>38127</v>
      </c>
      <c r="C2066">
        <v>83</v>
      </c>
      <c r="D2066" t="s">
        <v>9</v>
      </c>
      <c r="E2066" t="s">
        <v>74</v>
      </c>
      <c r="F2066">
        <v>3000000</v>
      </c>
      <c r="G2066">
        <v>6219559</v>
      </c>
      <c r="H2066" t="s">
        <v>11</v>
      </c>
      <c r="I2066">
        <f>YEAR(Table1[[#This Row],[date]])</f>
        <v>2004</v>
      </c>
      <c r="J2066">
        <f>Table1[[#This Row],[revenue]]-Table1[[#This Row],[budget_x]]</f>
        <v>3219559</v>
      </c>
      <c r="K2066" s="7">
        <f>Table1[[#This Row],[profit /loss ]]/Table1[[#This Row],[budget_x]]</f>
        <v>1.0731863333333334</v>
      </c>
      <c r="L2066" t="str" cm="1">
        <f t="array" ref="L2066">_xlfn.IFS(Table1[[#This Row],[score]]&gt;70,"high",Table1[[#This Row],[score]]&gt;50,"medium",Table1[[#This Row],[score]]&lt;=50,"low")</f>
        <v>high</v>
      </c>
    </row>
    <row r="2067" spans="1:12" x14ac:dyDescent="0.3">
      <c r="A2067" t="s">
        <v>2052</v>
      </c>
      <c r="B2067" s="1">
        <v>44786</v>
      </c>
      <c r="C2067">
        <v>55</v>
      </c>
      <c r="D2067" t="s">
        <v>9</v>
      </c>
      <c r="E2067" t="s">
        <v>10</v>
      </c>
      <c r="F2067">
        <v>112000000</v>
      </c>
      <c r="G2067">
        <v>269440443.39999998</v>
      </c>
      <c r="H2067" t="s">
        <v>17</v>
      </c>
      <c r="I2067">
        <f>YEAR(Table1[[#This Row],[date]])</f>
        <v>2022</v>
      </c>
      <c r="J2067">
        <f>Table1[[#This Row],[revenue]]-Table1[[#This Row],[budget_x]]</f>
        <v>157440443.39999998</v>
      </c>
      <c r="K2067" s="7">
        <f>Table1[[#This Row],[profit /loss ]]/Table1[[#This Row],[budget_x]]</f>
        <v>1.4057182446428569</v>
      </c>
      <c r="L2067" t="str" cm="1">
        <f t="array" ref="L2067">_xlfn.IFS(Table1[[#This Row],[score]]&gt;70,"high",Table1[[#This Row],[score]]&gt;50,"medium",Table1[[#This Row],[score]]&lt;=50,"low")</f>
        <v>medium</v>
      </c>
    </row>
    <row r="2068" spans="1:12" x14ac:dyDescent="0.3">
      <c r="A2068" t="s">
        <v>2053</v>
      </c>
      <c r="B2068" s="1">
        <v>42523</v>
      </c>
      <c r="C2068">
        <v>68</v>
      </c>
      <c r="D2068" t="s">
        <v>9</v>
      </c>
      <c r="E2068" t="s">
        <v>10</v>
      </c>
      <c r="F2068">
        <v>90000000</v>
      </c>
      <c r="G2068">
        <v>328325007</v>
      </c>
      <c r="H2068" t="s">
        <v>11</v>
      </c>
      <c r="I2068">
        <f>YEAR(Table1[[#This Row],[date]])</f>
        <v>2016</v>
      </c>
      <c r="J2068">
        <f>Table1[[#This Row],[revenue]]-Table1[[#This Row],[budget_x]]</f>
        <v>238325007</v>
      </c>
      <c r="K2068" s="7">
        <f>Table1[[#This Row],[profit /loss ]]/Table1[[#This Row],[budget_x]]</f>
        <v>2.6480556333333332</v>
      </c>
      <c r="L2068" t="str" cm="1">
        <f t="array" ref="L2068">_xlfn.IFS(Table1[[#This Row],[score]]&gt;70,"high",Table1[[#This Row],[score]]&gt;50,"medium",Table1[[#This Row],[score]]&lt;=50,"low")</f>
        <v>medium</v>
      </c>
    </row>
    <row r="2069" spans="1:12" x14ac:dyDescent="0.3">
      <c r="A2069" t="s">
        <v>2054</v>
      </c>
      <c r="B2069" s="1">
        <v>44239</v>
      </c>
      <c r="C2069">
        <v>61</v>
      </c>
      <c r="D2069" t="s">
        <v>9</v>
      </c>
      <c r="E2069" t="s">
        <v>10</v>
      </c>
      <c r="F2069">
        <v>141400000</v>
      </c>
      <c r="G2069">
        <v>366483408.19999999</v>
      </c>
      <c r="H2069" t="s">
        <v>17</v>
      </c>
      <c r="I2069">
        <f>YEAR(Table1[[#This Row],[date]])</f>
        <v>2021</v>
      </c>
      <c r="J2069">
        <f>Table1[[#This Row],[revenue]]-Table1[[#This Row],[budget_x]]</f>
        <v>225083408.19999999</v>
      </c>
      <c r="K2069" s="7">
        <f>Table1[[#This Row],[profit /loss ]]/Table1[[#This Row],[budget_x]]</f>
        <v>1.5918204257425741</v>
      </c>
      <c r="L2069" t="str" cm="1">
        <f t="array" ref="L2069">_xlfn.IFS(Table1[[#This Row],[score]]&gt;70,"high",Table1[[#This Row],[score]]&gt;50,"medium",Table1[[#This Row],[score]]&lt;=50,"low")</f>
        <v>medium</v>
      </c>
    </row>
    <row r="2070" spans="1:12" x14ac:dyDescent="0.3">
      <c r="A2070" t="s">
        <v>2055</v>
      </c>
      <c r="B2070" s="1">
        <v>40071</v>
      </c>
      <c r="C2070">
        <v>72</v>
      </c>
      <c r="D2070" t="s">
        <v>9</v>
      </c>
      <c r="E2070" t="s">
        <v>10</v>
      </c>
      <c r="F2070">
        <v>115500000</v>
      </c>
      <c r="G2070">
        <v>425732545.60000002</v>
      </c>
      <c r="H2070" t="s">
        <v>17</v>
      </c>
      <c r="I2070">
        <f>YEAR(Table1[[#This Row],[date]])</f>
        <v>2009</v>
      </c>
      <c r="J2070">
        <f>Table1[[#This Row],[revenue]]-Table1[[#This Row],[budget_x]]</f>
        <v>310232545.60000002</v>
      </c>
      <c r="K2070" s="7">
        <f>Table1[[#This Row],[profit /loss ]]/Table1[[#This Row],[budget_x]]</f>
        <v>2.6859960658008659</v>
      </c>
      <c r="L2070" t="str" cm="1">
        <f t="array" ref="L2070">_xlfn.IFS(Table1[[#This Row],[score]]&gt;70,"high",Table1[[#This Row],[score]]&gt;50,"medium",Table1[[#This Row],[score]]&lt;=50,"low")</f>
        <v>high</v>
      </c>
    </row>
    <row r="2071" spans="1:12" x14ac:dyDescent="0.3">
      <c r="A2071" t="s">
        <v>2056</v>
      </c>
      <c r="B2071" s="1">
        <v>37798</v>
      </c>
      <c r="C2071">
        <v>55</v>
      </c>
      <c r="D2071" t="s">
        <v>9</v>
      </c>
      <c r="E2071" t="s">
        <v>10</v>
      </c>
      <c r="F2071">
        <v>137000000</v>
      </c>
      <c r="G2071">
        <v>245031679</v>
      </c>
      <c r="H2071" t="s">
        <v>11</v>
      </c>
      <c r="I2071">
        <f>YEAR(Table1[[#This Row],[date]])</f>
        <v>2003</v>
      </c>
      <c r="J2071">
        <f>Table1[[#This Row],[revenue]]-Table1[[#This Row],[budget_x]]</f>
        <v>108031679</v>
      </c>
      <c r="K2071" s="7">
        <f>Table1[[#This Row],[profit /loss ]]/Table1[[#This Row],[budget_x]]</f>
        <v>0.78855240145985406</v>
      </c>
      <c r="L2071" t="str" cm="1">
        <f t="array" ref="L2071">_xlfn.IFS(Table1[[#This Row],[score]]&gt;70,"high",Table1[[#This Row],[score]]&gt;50,"medium",Table1[[#This Row],[score]]&lt;=50,"low")</f>
        <v>medium</v>
      </c>
    </row>
    <row r="2072" spans="1:12" x14ac:dyDescent="0.3">
      <c r="A2072" t="s">
        <v>2057</v>
      </c>
      <c r="B2072" s="1">
        <v>44876</v>
      </c>
      <c r="C2072">
        <v>57</v>
      </c>
      <c r="D2072" t="s">
        <v>9</v>
      </c>
      <c r="E2072" t="s">
        <v>310</v>
      </c>
      <c r="F2072">
        <v>114800000</v>
      </c>
      <c r="G2072">
        <v>384414469.80000001</v>
      </c>
      <c r="H2072" t="s">
        <v>311</v>
      </c>
      <c r="I2072">
        <f>YEAR(Table1[[#This Row],[date]])</f>
        <v>2022</v>
      </c>
      <c r="J2072">
        <f>Table1[[#This Row],[revenue]]-Table1[[#This Row],[budget_x]]</f>
        <v>269614469.80000001</v>
      </c>
      <c r="K2072" s="7">
        <f>Table1[[#This Row],[profit /loss ]]/Table1[[#This Row],[budget_x]]</f>
        <v>2.3485580993031361</v>
      </c>
      <c r="L2072" t="str" cm="1">
        <f t="array" ref="L2072">_xlfn.IFS(Table1[[#This Row],[score]]&gt;70,"high",Table1[[#This Row],[score]]&gt;50,"medium",Table1[[#This Row],[score]]&lt;=50,"low")</f>
        <v>medium</v>
      </c>
    </row>
    <row r="2073" spans="1:12" x14ac:dyDescent="0.3">
      <c r="A2073" t="s">
        <v>2058</v>
      </c>
      <c r="B2073" s="1">
        <v>41410</v>
      </c>
      <c r="C2073">
        <v>68</v>
      </c>
      <c r="D2073" t="s">
        <v>9</v>
      </c>
      <c r="E2073" t="s">
        <v>10</v>
      </c>
      <c r="F2073">
        <v>12800000</v>
      </c>
      <c r="G2073">
        <v>69821476</v>
      </c>
      <c r="H2073" t="s">
        <v>11</v>
      </c>
      <c r="I2073">
        <f>YEAR(Table1[[#This Row],[date]])</f>
        <v>2013</v>
      </c>
      <c r="J2073">
        <f>Table1[[#This Row],[revenue]]-Table1[[#This Row],[budget_x]]</f>
        <v>57021476</v>
      </c>
      <c r="K2073" s="7">
        <f>Table1[[#This Row],[profit /loss ]]/Table1[[#This Row],[budget_x]]</f>
        <v>4.4548028124999997</v>
      </c>
      <c r="L2073" t="str" cm="1">
        <f t="array" ref="L2073">_xlfn.IFS(Table1[[#This Row],[score]]&gt;70,"high",Table1[[#This Row],[score]]&gt;50,"medium",Table1[[#This Row],[score]]&lt;=50,"low")</f>
        <v>medium</v>
      </c>
    </row>
    <row r="2074" spans="1:12" x14ac:dyDescent="0.3">
      <c r="A2074" t="s">
        <v>2059</v>
      </c>
      <c r="B2074" s="1">
        <v>21103</v>
      </c>
      <c r="C2074">
        <v>85</v>
      </c>
      <c r="D2074" t="s">
        <v>9</v>
      </c>
      <c r="E2074" t="s">
        <v>10</v>
      </c>
      <c r="F2074">
        <v>340000</v>
      </c>
      <c r="G2074">
        <v>379</v>
      </c>
      <c r="H2074" t="s">
        <v>11</v>
      </c>
      <c r="I2074">
        <f>YEAR(Table1[[#This Row],[date]])</f>
        <v>1957</v>
      </c>
      <c r="J2074">
        <f>Table1[[#This Row],[revenue]]-Table1[[#This Row],[budget_x]]</f>
        <v>-339621</v>
      </c>
      <c r="K2074" s="7">
        <f>Table1[[#This Row],[profit /loss ]]/Table1[[#This Row],[budget_x]]</f>
        <v>-0.99888529411764704</v>
      </c>
      <c r="L2074" t="str" cm="1">
        <f t="array" ref="L2074">_xlfn.IFS(Table1[[#This Row],[score]]&gt;70,"high",Table1[[#This Row],[score]]&gt;50,"medium",Table1[[#This Row],[score]]&lt;=50,"low")</f>
        <v>high</v>
      </c>
    </row>
    <row r="2075" spans="1:12" x14ac:dyDescent="0.3">
      <c r="A2075" t="s">
        <v>2060</v>
      </c>
      <c r="B2075" s="1">
        <v>43447</v>
      </c>
      <c r="C2075">
        <v>72</v>
      </c>
      <c r="D2075" t="s">
        <v>9</v>
      </c>
      <c r="E2075" t="s">
        <v>10</v>
      </c>
      <c r="F2075">
        <v>115200000</v>
      </c>
      <c r="G2075">
        <v>498499412.19999999</v>
      </c>
      <c r="H2075" t="s">
        <v>11</v>
      </c>
      <c r="I2075">
        <f>YEAR(Table1[[#This Row],[date]])</f>
        <v>2018</v>
      </c>
      <c r="J2075">
        <f>Table1[[#This Row],[revenue]]-Table1[[#This Row],[budget_x]]</f>
        <v>383299412.19999999</v>
      </c>
      <c r="K2075" s="7">
        <f>Table1[[#This Row],[profit /loss ]]/Table1[[#This Row],[budget_x]]</f>
        <v>3.3272518420138888</v>
      </c>
      <c r="L2075" t="str" cm="1">
        <f t="array" ref="L2075">_xlfn.IFS(Table1[[#This Row],[score]]&gt;70,"high",Table1[[#This Row],[score]]&gt;50,"medium",Table1[[#This Row],[score]]&lt;=50,"low")</f>
        <v>high</v>
      </c>
    </row>
    <row r="2076" spans="1:12" x14ac:dyDescent="0.3">
      <c r="A2076" t="s">
        <v>2061</v>
      </c>
      <c r="B2076" s="1">
        <v>43963</v>
      </c>
      <c r="C2076">
        <v>64</v>
      </c>
      <c r="D2076" t="s">
        <v>9</v>
      </c>
      <c r="E2076" t="s">
        <v>10</v>
      </c>
      <c r="F2076">
        <v>92600000</v>
      </c>
      <c r="G2076">
        <v>353391998.39999998</v>
      </c>
      <c r="H2076" t="s">
        <v>17</v>
      </c>
      <c r="I2076">
        <f>YEAR(Table1[[#This Row],[date]])</f>
        <v>2020</v>
      </c>
      <c r="J2076">
        <f>Table1[[#This Row],[revenue]]-Table1[[#This Row],[budget_x]]</f>
        <v>260791998.39999998</v>
      </c>
      <c r="K2076" s="7">
        <f>Table1[[#This Row],[profit /loss ]]/Table1[[#This Row],[budget_x]]</f>
        <v>2.8163282764578832</v>
      </c>
      <c r="L2076" t="str" cm="1">
        <f t="array" ref="L2076">_xlfn.IFS(Table1[[#This Row],[score]]&gt;70,"high",Table1[[#This Row],[score]]&gt;50,"medium",Table1[[#This Row],[score]]&lt;=50,"low")</f>
        <v>medium</v>
      </c>
    </row>
    <row r="2077" spans="1:12" x14ac:dyDescent="0.3">
      <c r="A2077" t="s">
        <v>2062</v>
      </c>
      <c r="B2077" s="1">
        <v>45024</v>
      </c>
      <c r="C2077">
        <v>0</v>
      </c>
      <c r="D2077" t="s">
        <v>9</v>
      </c>
      <c r="E2077" t="s">
        <v>10</v>
      </c>
      <c r="F2077">
        <v>246000000</v>
      </c>
      <c r="G2077">
        <v>178359863</v>
      </c>
      <c r="H2077" t="s">
        <v>17</v>
      </c>
      <c r="I2077">
        <f>YEAR(Table1[[#This Row],[date]])</f>
        <v>2023</v>
      </c>
      <c r="J2077">
        <f>Table1[[#This Row],[revenue]]-Table1[[#This Row],[budget_x]]</f>
        <v>-67640137</v>
      </c>
      <c r="K2077" s="7">
        <f>Table1[[#This Row],[profit /loss ]]/Table1[[#This Row],[budget_x]]</f>
        <v>-0.27495990650406504</v>
      </c>
      <c r="L2077" t="str" cm="1">
        <f t="array" ref="L2077">_xlfn.IFS(Table1[[#This Row],[score]]&gt;70,"high",Table1[[#This Row],[score]]&gt;50,"medium",Table1[[#This Row],[score]]&lt;=50,"low")</f>
        <v>low</v>
      </c>
    </row>
    <row r="2078" spans="1:12" x14ac:dyDescent="0.3">
      <c r="A2078" t="s">
        <v>2063</v>
      </c>
      <c r="B2078" s="1">
        <v>42753</v>
      </c>
      <c r="C2078">
        <v>67</v>
      </c>
      <c r="D2078" t="s">
        <v>9</v>
      </c>
      <c r="E2078" t="s">
        <v>171</v>
      </c>
      <c r="F2078">
        <v>41500000</v>
      </c>
      <c r="G2078">
        <v>298690257.19999999</v>
      </c>
      <c r="H2078" t="s">
        <v>184</v>
      </c>
      <c r="I2078">
        <f>YEAR(Table1[[#This Row],[date]])</f>
        <v>2017</v>
      </c>
      <c r="J2078">
        <f>Table1[[#This Row],[revenue]]-Table1[[#This Row],[budget_x]]</f>
        <v>257190257.19999999</v>
      </c>
      <c r="K2078" s="7">
        <f>Table1[[#This Row],[profit /loss ]]/Table1[[#This Row],[budget_x]]</f>
        <v>6.1973555951807224</v>
      </c>
      <c r="L2078" t="str" cm="1">
        <f t="array" ref="L2078">_xlfn.IFS(Table1[[#This Row],[score]]&gt;70,"high",Table1[[#This Row],[score]]&gt;50,"medium",Table1[[#This Row],[score]]&lt;=50,"low")</f>
        <v>medium</v>
      </c>
    </row>
    <row r="2079" spans="1:12" x14ac:dyDescent="0.3">
      <c r="A2079" t="s">
        <v>2064</v>
      </c>
      <c r="B2079" s="1">
        <v>32347</v>
      </c>
      <c r="C2079">
        <v>76</v>
      </c>
      <c r="D2079" t="s">
        <v>9</v>
      </c>
      <c r="E2079" t="s">
        <v>69</v>
      </c>
      <c r="F2079">
        <v>104800000</v>
      </c>
      <c r="G2079">
        <v>396856477.39999998</v>
      </c>
      <c r="H2079" t="s">
        <v>143</v>
      </c>
      <c r="I2079">
        <f>YEAR(Table1[[#This Row],[date]])</f>
        <v>1988</v>
      </c>
      <c r="J2079">
        <f>Table1[[#This Row],[revenue]]-Table1[[#This Row],[budget_x]]</f>
        <v>292056477.39999998</v>
      </c>
      <c r="K2079" s="7">
        <f>Table1[[#This Row],[profit /loss ]]/Table1[[#This Row],[budget_x]]</f>
        <v>2.7867984484732822</v>
      </c>
      <c r="L2079" t="str" cm="1">
        <f t="array" ref="L2079">_xlfn.IFS(Table1[[#This Row],[score]]&gt;70,"high",Table1[[#This Row],[score]]&gt;50,"medium",Table1[[#This Row],[score]]&lt;=50,"low")</f>
        <v>high</v>
      </c>
    </row>
    <row r="2080" spans="1:12" x14ac:dyDescent="0.3">
      <c r="A2080" t="s">
        <v>2065</v>
      </c>
      <c r="B2080" s="1">
        <v>40493</v>
      </c>
      <c r="C2080">
        <v>50</v>
      </c>
      <c r="D2080" t="s">
        <v>9</v>
      </c>
      <c r="E2080" t="s">
        <v>10</v>
      </c>
      <c r="F2080">
        <v>10000000</v>
      </c>
      <c r="G2080">
        <v>68264973</v>
      </c>
      <c r="H2080" t="s">
        <v>11</v>
      </c>
      <c r="I2080">
        <f>YEAR(Table1[[#This Row],[date]])</f>
        <v>2010</v>
      </c>
      <c r="J2080">
        <f>Table1[[#This Row],[revenue]]-Table1[[#This Row],[budget_x]]</f>
        <v>58264973</v>
      </c>
      <c r="K2080" s="7">
        <f>Table1[[#This Row],[profit /loss ]]/Table1[[#This Row],[budget_x]]</f>
        <v>5.8264972999999998</v>
      </c>
      <c r="L2080" t="str" cm="1">
        <f t="array" ref="L2080">_xlfn.IFS(Table1[[#This Row],[score]]&gt;70,"high",Table1[[#This Row],[score]]&gt;50,"medium",Table1[[#This Row],[score]]&lt;=50,"low")</f>
        <v>low</v>
      </c>
    </row>
    <row r="2081" spans="1:12" x14ac:dyDescent="0.3">
      <c r="A2081" t="s">
        <v>2066</v>
      </c>
      <c r="B2081" s="1">
        <v>42992</v>
      </c>
      <c r="C2081">
        <v>55</v>
      </c>
      <c r="D2081" t="s">
        <v>9</v>
      </c>
      <c r="E2081" t="s">
        <v>10</v>
      </c>
      <c r="F2081">
        <v>50000000</v>
      </c>
      <c r="G2081">
        <v>216564839</v>
      </c>
      <c r="H2081" t="s">
        <v>11</v>
      </c>
      <c r="I2081">
        <f>YEAR(Table1[[#This Row],[date]])</f>
        <v>2017</v>
      </c>
      <c r="J2081">
        <f>Table1[[#This Row],[revenue]]-Table1[[#This Row],[budget_x]]</f>
        <v>166564839</v>
      </c>
      <c r="K2081" s="7">
        <f>Table1[[#This Row],[profit /loss ]]/Table1[[#This Row],[budget_x]]</f>
        <v>3.3312967800000002</v>
      </c>
      <c r="L2081" t="str" cm="1">
        <f t="array" ref="L2081">_xlfn.IFS(Table1[[#This Row],[score]]&gt;70,"high",Table1[[#This Row],[score]]&gt;50,"medium",Table1[[#This Row],[score]]&lt;=50,"low")</f>
        <v>medium</v>
      </c>
    </row>
    <row r="2082" spans="1:12" x14ac:dyDescent="0.3">
      <c r="A2082" t="s">
        <v>2067</v>
      </c>
      <c r="B2082" s="1">
        <v>44071</v>
      </c>
      <c r="C2082">
        <v>73</v>
      </c>
      <c r="D2082" t="s">
        <v>9</v>
      </c>
      <c r="E2082" t="s">
        <v>10</v>
      </c>
      <c r="F2082">
        <v>130000000</v>
      </c>
      <c r="G2082">
        <v>651222242</v>
      </c>
      <c r="H2082" t="s">
        <v>11</v>
      </c>
      <c r="I2082">
        <f>YEAR(Table1[[#This Row],[date]])</f>
        <v>2020</v>
      </c>
      <c r="J2082">
        <f>Table1[[#This Row],[revenue]]-Table1[[#This Row],[budget_x]]</f>
        <v>521222242</v>
      </c>
      <c r="K2082" s="7">
        <f>Table1[[#This Row],[profit /loss ]]/Table1[[#This Row],[budget_x]]</f>
        <v>4.0094018615384615</v>
      </c>
      <c r="L2082" t="str" cm="1">
        <f t="array" ref="L2082">_xlfn.IFS(Table1[[#This Row],[score]]&gt;70,"high",Table1[[#This Row],[score]]&gt;50,"medium",Table1[[#This Row],[score]]&lt;=50,"low")</f>
        <v>high</v>
      </c>
    </row>
    <row r="2083" spans="1:12" x14ac:dyDescent="0.3">
      <c r="A2083" t="s">
        <v>2068</v>
      </c>
      <c r="B2083" s="1">
        <v>44435</v>
      </c>
      <c r="C2083">
        <v>58</v>
      </c>
      <c r="D2083" t="s">
        <v>9</v>
      </c>
      <c r="E2083" t="s">
        <v>10</v>
      </c>
      <c r="F2083">
        <v>160000000</v>
      </c>
      <c r="G2083">
        <v>561970766</v>
      </c>
      <c r="H2083" t="s">
        <v>11</v>
      </c>
      <c r="I2083">
        <f>YEAR(Table1[[#This Row],[date]])</f>
        <v>2021</v>
      </c>
      <c r="J2083">
        <f>Table1[[#This Row],[revenue]]-Table1[[#This Row],[budget_x]]</f>
        <v>401970766</v>
      </c>
      <c r="K2083" s="7">
        <f>Table1[[#This Row],[profit /loss ]]/Table1[[#This Row],[budget_x]]</f>
        <v>2.5123172875000002</v>
      </c>
      <c r="L2083" t="str" cm="1">
        <f t="array" ref="L2083">_xlfn.IFS(Table1[[#This Row],[score]]&gt;70,"high",Table1[[#This Row],[score]]&gt;50,"medium",Table1[[#This Row],[score]]&lt;=50,"low")</f>
        <v>medium</v>
      </c>
    </row>
    <row r="2084" spans="1:12" x14ac:dyDescent="0.3">
      <c r="A2084" t="s">
        <v>2069</v>
      </c>
      <c r="B2084" s="1">
        <v>42222</v>
      </c>
      <c r="C2084">
        <v>44</v>
      </c>
      <c r="D2084" t="s">
        <v>9</v>
      </c>
      <c r="E2084" t="s">
        <v>10</v>
      </c>
      <c r="F2084">
        <v>87500000</v>
      </c>
      <c r="G2084">
        <v>333132750</v>
      </c>
      <c r="H2084" t="s">
        <v>11</v>
      </c>
      <c r="I2084">
        <f>YEAR(Table1[[#This Row],[date]])</f>
        <v>2015</v>
      </c>
      <c r="J2084">
        <f>Table1[[#This Row],[revenue]]-Table1[[#This Row],[budget_x]]</f>
        <v>245632750</v>
      </c>
      <c r="K2084" s="7">
        <f>Table1[[#This Row],[profit /loss ]]/Table1[[#This Row],[budget_x]]</f>
        <v>2.8072314285714284</v>
      </c>
      <c r="L2084" t="str" cm="1">
        <f t="array" ref="L2084">_xlfn.IFS(Table1[[#This Row],[score]]&gt;70,"high",Table1[[#This Row],[score]]&gt;50,"medium",Table1[[#This Row],[score]]&lt;=50,"low")</f>
        <v>low</v>
      </c>
    </row>
    <row r="2085" spans="1:12" x14ac:dyDescent="0.3">
      <c r="A2085" t="s">
        <v>2070</v>
      </c>
      <c r="B2085" s="1">
        <v>42736</v>
      </c>
      <c r="C2085">
        <v>54</v>
      </c>
      <c r="D2085" t="s">
        <v>9</v>
      </c>
      <c r="E2085" t="s">
        <v>10</v>
      </c>
      <c r="F2085">
        <v>125000000</v>
      </c>
      <c r="G2085">
        <v>240697856</v>
      </c>
      <c r="H2085" t="s">
        <v>11</v>
      </c>
      <c r="I2085">
        <f>YEAR(Table1[[#This Row],[date]])</f>
        <v>2017</v>
      </c>
      <c r="J2085">
        <f>Table1[[#This Row],[revenue]]-Table1[[#This Row],[budget_x]]</f>
        <v>115697856</v>
      </c>
      <c r="K2085" s="7">
        <f>Table1[[#This Row],[profit /loss ]]/Table1[[#This Row],[budget_x]]</f>
        <v>0.92558284800000001</v>
      </c>
      <c r="L2085" t="str" cm="1">
        <f t="array" ref="L2085">_xlfn.IFS(Table1[[#This Row],[score]]&gt;70,"high",Table1[[#This Row],[score]]&gt;50,"medium",Table1[[#This Row],[score]]&lt;=50,"low")</f>
        <v>medium</v>
      </c>
    </row>
    <row r="2086" spans="1:12" x14ac:dyDescent="0.3">
      <c r="A2086" t="s">
        <v>2071</v>
      </c>
      <c r="B2086" s="1">
        <v>43007</v>
      </c>
      <c r="C2086">
        <v>73</v>
      </c>
      <c r="D2086" t="s">
        <v>9</v>
      </c>
      <c r="E2086" t="s">
        <v>10</v>
      </c>
      <c r="F2086">
        <v>7048000</v>
      </c>
      <c r="G2086">
        <v>2587072</v>
      </c>
      <c r="H2086" t="s">
        <v>17</v>
      </c>
      <c r="I2086">
        <f>YEAR(Table1[[#This Row],[date]])</f>
        <v>2017</v>
      </c>
      <c r="J2086">
        <f>Table1[[#This Row],[revenue]]-Table1[[#This Row],[budget_x]]</f>
        <v>-4460928</v>
      </c>
      <c r="K2086" s="7">
        <f>Table1[[#This Row],[profit /loss ]]/Table1[[#This Row],[budget_x]]</f>
        <v>-0.63293530079455163</v>
      </c>
      <c r="L2086" t="str" cm="1">
        <f t="array" ref="L2086">_xlfn.IFS(Table1[[#This Row],[score]]&gt;70,"high",Table1[[#This Row],[score]]&gt;50,"medium",Table1[[#This Row],[score]]&lt;=50,"low")</f>
        <v>high</v>
      </c>
    </row>
    <row r="2087" spans="1:12" x14ac:dyDescent="0.3">
      <c r="A2087" t="s">
        <v>2072</v>
      </c>
      <c r="B2087" s="1">
        <v>38862</v>
      </c>
      <c r="C2087">
        <v>69</v>
      </c>
      <c r="D2087" t="s">
        <v>9</v>
      </c>
      <c r="E2087" t="s">
        <v>10</v>
      </c>
      <c r="F2087">
        <v>30000000</v>
      </c>
      <c r="G2087">
        <v>65390493</v>
      </c>
      <c r="H2087" t="s">
        <v>11</v>
      </c>
      <c r="I2087">
        <f>YEAR(Table1[[#This Row],[date]])</f>
        <v>2006</v>
      </c>
      <c r="J2087">
        <f>Table1[[#This Row],[revenue]]-Table1[[#This Row],[budget_x]]</f>
        <v>35390493</v>
      </c>
      <c r="K2087" s="7">
        <f>Table1[[#This Row],[profit /loss ]]/Table1[[#This Row],[budget_x]]</f>
        <v>1.1796831000000001</v>
      </c>
      <c r="L2087" t="str" cm="1">
        <f t="array" ref="L2087">_xlfn.IFS(Table1[[#This Row],[score]]&gt;70,"high",Table1[[#This Row],[score]]&gt;50,"medium",Table1[[#This Row],[score]]&lt;=50,"low")</f>
        <v>medium</v>
      </c>
    </row>
    <row r="2088" spans="1:12" x14ac:dyDescent="0.3">
      <c r="A2088" t="s">
        <v>2073</v>
      </c>
      <c r="B2088" s="1">
        <v>44036</v>
      </c>
      <c r="C2088">
        <v>77</v>
      </c>
      <c r="D2088" t="s">
        <v>9</v>
      </c>
      <c r="E2088" t="s">
        <v>10</v>
      </c>
      <c r="F2088">
        <v>105800000</v>
      </c>
      <c r="G2088">
        <v>667037174.79999995</v>
      </c>
      <c r="H2088" t="s">
        <v>11</v>
      </c>
      <c r="I2088">
        <f>YEAR(Table1[[#This Row],[date]])</f>
        <v>2020</v>
      </c>
      <c r="J2088">
        <f>Table1[[#This Row],[revenue]]-Table1[[#This Row],[budget_x]]</f>
        <v>561237174.79999995</v>
      </c>
      <c r="K2088" s="7">
        <f>Table1[[#This Row],[profit /loss ]]/Table1[[#This Row],[budget_x]]</f>
        <v>5.3046991947069939</v>
      </c>
      <c r="L2088" t="str" cm="1">
        <f t="array" ref="L2088">_xlfn.IFS(Table1[[#This Row],[score]]&gt;70,"high",Table1[[#This Row],[score]]&gt;50,"medium",Table1[[#This Row],[score]]&lt;=50,"low")</f>
        <v>high</v>
      </c>
    </row>
    <row r="2089" spans="1:12" x14ac:dyDescent="0.3">
      <c r="A2089" t="s">
        <v>2074</v>
      </c>
      <c r="B2089" s="1">
        <v>44602</v>
      </c>
      <c r="C2089">
        <v>69</v>
      </c>
      <c r="D2089" t="s">
        <v>9</v>
      </c>
      <c r="E2089" t="s">
        <v>10</v>
      </c>
      <c r="F2089">
        <v>23000000</v>
      </c>
      <c r="G2089">
        <v>44000000</v>
      </c>
      <c r="H2089" t="s">
        <v>11</v>
      </c>
      <c r="I2089">
        <f>YEAR(Table1[[#This Row],[date]])</f>
        <v>2022</v>
      </c>
      <c r="J2089">
        <f>Table1[[#This Row],[revenue]]-Table1[[#This Row],[budget_x]]</f>
        <v>21000000</v>
      </c>
      <c r="K2089" s="7">
        <f>Table1[[#This Row],[profit /loss ]]/Table1[[#This Row],[budget_x]]</f>
        <v>0.91304347826086951</v>
      </c>
      <c r="L2089" t="str" cm="1">
        <f t="array" ref="L2089">_xlfn.IFS(Table1[[#This Row],[score]]&gt;70,"high",Table1[[#This Row],[score]]&gt;50,"medium",Table1[[#This Row],[score]]&lt;=50,"low")</f>
        <v>medium</v>
      </c>
    </row>
    <row r="2090" spans="1:12" x14ac:dyDescent="0.3">
      <c r="A2090" t="s">
        <v>2075</v>
      </c>
      <c r="B2090" s="1">
        <v>43679</v>
      </c>
      <c r="C2090">
        <v>77</v>
      </c>
      <c r="D2090" t="s">
        <v>9</v>
      </c>
      <c r="E2090" t="s">
        <v>15</v>
      </c>
      <c r="F2090">
        <v>3400000</v>
      </c>
      <c r="G2090">
        <v>15894372</v>
      </c>
      <c r="H2090" t="s">
        <v>52</v>
      </c>
      <c r="I2090">
        <f>YEAR(Table1[[#This Row],[date]])</f>
        <v>2019</v>
      </c>
      <c r="J2090">
        <f>Table1[[#This Row],[revenue]]-Table1[[#This Row],[budget_x]]</f>
        <v>12494372</v>
      </c>
      <c r="K2090" s="7">
        <f>Table1[[#This Row],[profit /loss ]]/Table1[[#This Row],[budget_x]]</f>
        <v>3.6748152941176468</v>
      </c>
      <c r="L2090" t="str" cm="1">
        <f t="array" ref="L2090">_xlfn.IFS(Table1[[#This Row],[score]]&gt;70,"high",Table1[[#This Row],[score]]&gt;50,"medium",Table1[[#This Row],[score]]&lt;=50,"low")</f>
        <v>high</v>
      </c>
    </row>
    <row r="2091" spans="1:12" x14ac:dyDescent="0.3">
      <c r="A2091" t="s">
        <v>2076</v>
      </c>
      <c r="B2091" s="1">
        <v>43857</v>
      </c>
      <c r="C2091">
        <v>61</v>
      </c>
      <c r="D2091" t="s">
        <v>9</v>
      </c>
      <c r="E2091" t="s">
        <v>10</v>
      </c>
      <c r="F2091">
        <v>107000000</v>
      </c>
      <c r="G2091">
        <v>247575382.59999999</v>
      </c>
      <c r="H2091" t="s">
        <v>17</v>
      </c>
      <c r="I2091">
        <f>YEAR(Table1[[#This Row],[date]])</f>
        <v>2020</v>
      </c>
      <c r="J2091">
        <f>Table1[[#This Row],[revenue]]-Table1[[#This Row],[budget_x]]</f>
        <v>140575382.59999999</v>
      </c>
      <c r="K2091" s="7">
        <f>Table1[[#This Row],[profit /loss ]]/Table1[[#This Row],[budget_x]]</f>
        <v>1.3137886224299065</v>
      </c>
      <c r="L2091" t="str" cm="1">
        <f t="array" ref="L2091">_xlfn.IFS(Table1[[#This Row],[score]]&gt;70,"high",Table1[[#This Row],[score]]&gt;50,"medium",Table1[[#This Row],[score]]&lt;=50,"low")</f>
        <v>medium</v>
      </c>
    </row>
    <row r="2092" spans="1:12" x14ac:dyDescent="0.3">
      <c r="A2092" t="s">
        <v>2077</v>
      </c>
      <c r="B2092" s="1">
        <v>41942</v>
      </c>
      <c r="C2092">
        <v>58</v>
      </c>
      <c r="D2092" t="s">
        <v>9</v>
      </c>
      <c r="E2092" t="s">
        <v>74</v>
      </c>
      <c r="F2092">
        <v>108200000</v>
      </c>
      <c r="G2092">
        <v>196920944.40000001</v>
      </c>
      <c r="H2092" t="s">
        <v>75</v>
      </c>
      <c r="I2092">
        <f>YEAR(Table1[[#This Row],[date]])</f>
        <v>2014</v>
      </c>
      <c r="J2092">
        <f>Table1[[#This Row],[revenue]]-Table1[[#This Row],[budget_x]]</f>
        <v>88720944.400000006</v>
      </c>
      <c r="K2092" s="7">
        <f>Table1[[#This Row],[profit /loss ]]/Table1[[#This Row],[budget_x]]</f>
        <v>0.8199717597042514</v>
      </c>
      <c r="L2092" t="str" cm="1">
        <f t="array" ref="L2092">_xlfn.IFS(Table1[[#This Row],[score]]&gt;70,"high",Table1[[#This Row],[score]]&gt;50,"medium",Table1[[#This Row],[score]]&lt;=50,"low")</f>
        <v>medium</v>
      </c>
    </row>
    <row r="2093" spans="1:12" x14ac:dyDescent="0.3">
      <c r="A2093" t="s">
        <v>2078</v>
      </c>
      <c r="B2093" s="1">
        <v>41088</v>
      </c>
      <c r="C2093">
        <v>58</v>
      </c>
      <c r="D2093" t="s">
        <v>9</v>
      </c>
      <c r="E2093" t="s">
        <v>10</v>
      </c>
      <c r="F2093">
        <v>30000000</v>
      </c>
      <c r="G2093">
        <v>54052249</v>
      </c>
      <c r="H2093" t="s">
        <v>11</v>
      </c>
      <c r="I2093">
        <f>YEAR(Table1[[#This Row],[date]])</f>
        <v>2012</v>
      </c>
      <c r="J2093">
        <f>Table1[[#This Row],[revenue]]-Table1[[#This Row],[budget_x]]</f>
        <v>24052249</v>
      </c>
      <c r="K2093" s="7">
        <f>Table1[[#This Row],[profit /loss ]]/Table1[[#This Row],[budget_x]]</f>
        <v>0.80174163333333337</v>
      </c>
      <c r="L2093" t="str" cm="1">
        <f t="array" ref="L2093">_xlfn.IFS(Table1[[#This Row],[score]]&gt;70,"high",Table1[[#This Row],[score]]&gt;50,"medium",Table1[[#This Row],[score]]&lt;=50,"low")</f>
        <v>medium</v>
      </c>
    </row>
    <row r="2094" spans="1:12" x14ac:dyDescent="0.3">
      <c r="A2094" t="s">
        <v>2079</v>
      </c>
      <c r="B2094" s="1">
        <v>40563</v>
      </c>
      <c r="C2094">
        <v>77</v>
      </c>
      <c r="D2094" t="s">
        <v>9</v>
      </c>
      <c r="E2094" t="s">
        <v>10</v>
      </c>
      <c r="F2094">
        <v>13000000</v>
      </c>
      <c r="G2094">
        <v>331266710</v>
      </c>
      <c r="H2094" t="s">
        <v>11</v>
      </c>
      <c r="I2094">
        <f>YEAR(Table1[[#This Row],[date]])</f>
        <v>2011</v>
      </c>
      <c r="J2094">
        <f>Table1[[#This Row],[revenue]]-Table1[[#This Row],[budget_x]]</f>
        <v>318266710</v>
      </c>
      <c r="K2094" s="7">
        <f>Table1[[#This Row],[profit /loss ]]/Table1[[#This Row],[budget_x]]</f>
        <v>24.482054615384616</v>
      </c>
      <c r="L2094" t="str" cm="1">
        <f t="array" ref="L2094">_xlfn.IFS(Table1[[#This Row],[score]]&gt;70,"high",Table1[[#This Row],[score]]&gt;50,"medium",Table1[[#This Row],[score]]&lt;=50,"low")</f>
        <v>high</v>
      </c>
    </row>
    <row r="2095" spans="1:12" x14ac:dyDescent="0.3">
      <c r="A2095" t="s">
        <v>2080</v>
      </c>
      <c r="B2095" s="1">
        <v>39219</v>
      </c>
      <c r="C2095">
        <v>75</v>
      </c>
      <c r="D2095" t="s">
        <v>9</v>
      </c>
      <c r="E2095" t="s">
        <v>10</v>
      </c>
      <c r="F2095">
        <v>85000000</v>
      </c>
      <c r="G2095">
        <v>83080084</v>
      </c>
      <c r="H2095" t="s">
        <v>11</v>
      </c>
      <c r="I2095">
        <f>YEAR(Table1[[#This Row],[date]])</f>
        <v>2007</v>
      </c>
      <c r="J2095">
        <f>Table1[[#This Row],[revenue]]-Table1[[#This Row],[budget_x]]</f>
        <v>-1919916</v>
      </c>
      <c r="K2095" s="7">
        <f>Table1[[#This Row],[profit /loss ]]/Table1[[#This Row],[budget_x]]</f>
        <v>-2.2587247058823531E-2</v>
      </c>
      <c r="L2095" t="str" cm="1">
        <f t="array" ref="L2095">_xlfn.IFS(Table1[[#This Row],[score]]&gt;70,"high",Table1[[#This Row],[score]]&gt;50,"medium",Table1[[#This Row],[score]]&lt;=50,"low")</f>
        <v>high</v>
      </c>
    </row>
    <row r="2096" spans="1:12" x14ac:dyDescent="0.3">
      <c r="A2096" t="s">
        <v>2081</v>
      </c>
      <c r="B2096" s="1">
        <v>44785</v>
      </c>
      <c r="C2096">
        <v>73</v>
      </c>
      <c r="D2096" t="s">
        <v>9</v>
      </c>
      <c r="E2096" t="s">
        <v>10</v>
      </c>
      <c r="F2096">
        <v>134400000</v>
      </c>
      <c r="G2096">
        <v>716009340.20000005</v>
      </c>
      <c r="H2096" t="s">
        <v>17</v>
      </c>
      <c r="I2096">
        <f>YEAR(Table1[[#This Row],[date]])</f>
        <v>2022</v>
      </c>
      <c r="J2096">
        <f>Table1[[#This Row],[revenue]]-Table1[[#This Row],[budget_x]]</f>
        <v>581609340.20000005</v>
      </c>
      <c r="K2096" s="7">
        <f>Table1[[#This Row],[profit /loss ]]/Table1[[#This Row],[budget_x]]</f>
        <v>4.3274504479166671</v>
      </c>
      <c r="L2096" t="str" cm="1">
        <f t="array" ref="L2096">_xlfn.IFS(Table1[[#This Row],[score]]&gt;70,"high",Table1[[#This Row],[score]]&gt;50,"medium",Table1[[#This Row],[score]]&lt;=50,"low")</f>
        <v>high</v>
      </c>
    </row>
    <row r="2097" spans="1:12" x14ac:dyDescent="0.3">
      <c r="A2097" t="s">
        <v>2082</v>
      </c>
      <c r="B2097" s="1">
        <v>39707</v>
      </c>
      <c r="C2097">
        <v>74</v>
      </c>
      <c r="D2097" t="s">
        <v>9</v>
      </c>
      <c r="E2097" t="s">
        <v>10</v>
      </c>
      <c r="F2097">
        <v>92800000</v>
      </c>
      <c r="G2097">
        <v>609222681.39999998</v>
      </c>
      <c r="H2097" t="s">
        <v>11</v>
      </c>
      <c r="I2097">
        <f>YEAR(Table1[[#This Row],[date]])</f>
        <v>2008</v>
      </c>
      <c r="J2097">
        <f>Table1[[#This Row],[revenue]]-Table1[[#This Row],[budget_x]]</f>
        <v>516422681.39999998</v>
      </c>
      <c r="K2097" s="7">
        <f>Table1[[#This Row],[profit /loss ]]/Table1[[#This Row],[budget_x]]</f>
        <v>5.5648995840517239</v>
      </c>
      <c r="L2097" t="str" cm="1">
        <f t="array" ref="L2097">_xlfn.IFS(Table1[[#This Row],[score]]&gt;70,"high",Table1[[#This Row],[score]]&gt;50,"medium",Table1[[#This Row],[score]]&lt;=50,"low")</f>
        <v>high</v>
      </c>
    </row>
    <row r="2098" spans="1:12" x14ac:dyDescent="0.3">
      <c r="A2098" t="s">
        <v>2083</v>
      </c>
      <c r="B2098" s="1">
        <v>30827</v>
      </c>
      <c r="C2098">
        <v>59</v>
      </c>
      <c r="D2098" t="s">
        <v>9</v>
      </c>
      <c r="E2098" t="s">
        <v>69</v>
      </c>
      <c r="F2098">
        <v>88000000</v>
      </c>
      <c r="G2098">
        <v>503089616.80000001</v>
      </c>
      <c r="H2098" t="s">
        <v>143</v>
      </c>
      <c r="I2098">
        <f>YEAR(Table1[[#This Row],[date]])</f>
        <v>1984</v>
      </c>
      <c r="J2098">
        <f>Table1[[#This Row],[revenue]]-Table1[[#This Row],[budget_x]]</f>
        <v>415089616.80000001</v>
      </c>
      <c r="K2098" s="7">
        <f>Table1[[#This Row],[profit /loss ]]/Table1[[#This Row],[budget_x]]</f>
        <v>4.7169274636363641</v>
      </c>
      <c r="L2098" t="str" cm="1">
        <f t="array" ref="L2098">_xlfn.IFS(Table1[[#This Row],[score]]&gt;70,"high",Table1[[#This Row],[score]]&gt;50,"medium",Table1[[#This Row],[score]]&lt;=50,"low")</f>
        <v>medium</v>
      </c>
    </row>
    <row r="2099" spans="1:12" x14ac:dyDescent="0.3">
      <c r="A2099" t="s">
        <v>2038</v>
      </c>
      <c r="B2099" s="1">
        <v>43398</v>
      </c>
      <c r="C2099">
        <v>65</v>
      </c>
      <c r="D2099" t="s">
        <v>9</v>
      </c>
      <c r="E2099" t="s">
        <v>10</v>
      </c>
      <c r="F2099">
        <v>15000000</v>
      </c>
      <c r="G2099">
        <v>77514401</v>
      </c>
      <c r="H2099" t="s">
        <v>11</v>
      </c>
      <c r="I2099">
        <f>YEAR(Table1[[#This Row],[date]])</f>
        <v>2018</v>
      </c>
      <c r="J2099">
        <f>Table1[[#This Row],[revenue]]-Table1[[#This Row],[budget_x]]</f>
        <v>62514401</v>
      </c>
      <c r="K2099" s="7">
        <f>Table1[[#This Row],[profit /loss ]]/Table1[[#This Row],[budget_x]]</f>
        <v>4.167626733333333</v>
      </c>
      <c r="L2099" t="str" cm="1">
        <f t="array" ref="L2099">_xlfn.IFS(Table1[[#This Row],[score]]&gt;70,"high",Table1[[#This Row],[score]]&gt;50,"medium",Table1[[#This Row],[score]]&lt;=50,"low")</f>
        <v>medium</v>
      </c>
    </row>
    <row r="2100" spans="1:12" x14ac:dyDescent="0.3">
      <c r="A2100" t="s">
        <v>2038</v>
      </c>
      <c r="B2100" s="1">
        <v>43398</v>
      </c>
      <c r="C2100">
        <v>65</v>
      </c>
      <c r="D2100" t="s">
        <v>9</v>
      </c>
      <c r="E2100" t="s">
        <v>10</v>
      </c>
      <c r="F2100">
        <v>10000000</v>
      </c>
      <c r="G2100">
        <v>255416089</v>
      </c>
      <c r="H2100" t="s">
        <v>11</v>
      </c>
      <c r="I2100">
        <f>YEAR(Table1[[#This Row],[date]])</f>
        <v>2018</v>
      </c>
      <c r="J2100">
        <f>Table1[[#This Row],[revenue]]-Table1[[#This Row],[budget_x]]</f>
        <v>245416089</v>
      </c>
      <c r="K2100" s="7">
        <f>Table1[[#This Row],[profit /loss ]]/Table1[[#This Row],[budget_x]]</f>
        <v>24.5416089</v>
      </c>
      <c r="L2100" t="str" cm="1">
        <f t="array" ref="L2100">_xlfn.IFS(Table1[[#This Row],[score]]&gt;70,"high",Table1[[#This Row],[score]]&gt;50,"medium",Table1[[#This Row],[score]]&lt;=50,"low")</f>
        <v>medium</v>
      </c>
    </row>
    <row r="2101" spans="1:12" x14ac:dyDescent="0.3">
      <c r="A2101" t="s">
        <v>2038</v>
      </c>
      <c r="B2101" s="1">
        <v>43398</v>
      </c>
      <c r="C2101">
        <v>65</v>
      </c>
      <c r="D2101" t="s">
        <v>9</v>
      </c>
      <c r="E2101" t="s">
        <v>10</v>
      </c>
      <c r="F2101">
        <v>325000</v>
      </c>
      <c r="G2101">
        <v>70274000</v>
      </c>
      <c r="H2101" t="s">
        <v>11</v>
      </c>
      <c r="I2101">
        <f>YEAR(Table1[[#This Row],[date]])</f>
        <v>2018</v>
      </c>
      <c r="J2101">
        <f>Table1[[#This Row],[revenue]]-Table1[[#This Row],[budget_x]]</f>
        <v>69949000</v>
      </c>
      <c r="K2101" s="7">
        <f>Table1[[#This Row],[profit /loss ]]/Table1[[#This Row],[budget_x]]</f>
        <v>215.22769230769231</v>
      </c>
      <c r="L2101" t="str" cm="1">
        <f t="array" ref="L2101">_xlfn.IFS(Table1[[#This Row],[score]]&gt;70,"high",Table1[[#This Row],[score]]&gt;50,"medium",Table1[[#This Row],[score]]&lt;=50,"low")</f>
        <v>medium</v>
      </c>
    </row>
    <row r="2102" spans="1:12" x14ac:dyDescent="0.3">
      <c r="A2102" t="s">
        <v>2084</v>
      </c>
      <c r="B2102" s="1">
        <v>33130</v>
      </c>
      <c r="C2102">
        <v>68</v>
      </c>
      <c r="D2102" t="s">
        <v>9</v>
      </c>
      <c r="E2102" t="s">
        <v>2085</v>
      </c>
      <c r="F2102">
        <v>103040000</v>
      </c>
      <c r="G2102">
        <v>412503777.60000002</v>
      </c>
      <c r="H2102" t="s">
        <v>17</v>
      </c>
      <c r="I2102">
        <f>YEAR(Table1[[#This Row],[date]])</f>
        <v>1990</v>
      </c>
      <c r="J2102">
        <f>Table1[[#This Row],[revenue]]-Table1[[#This Row],[budget_x]]</f>
        <v>309463777.60000002</v>
      </c>
      <c r="K2102" s="7">
        <f>Table1[[#This Row],[profit /loss ]]/Table1[[#This Row],[budget_x]]</f>
        <v>3.0033363509316771</v>
      </c>
      <c r="L2102" t="str" cm="1">
        <f t="array" ref="L2102">_xlfn.IFS(Table1[[#This Row],[score]]&gt;70,"high",Table1[[#This Row],[score]]&gt;50,"medium",Table1[[#This Row],[score]]&lt;=50,"low")</f>
        <v>medium</v>
      </c>
    </row>
    <row r="2103" spans="1:12" x14ac:dyDescent="0.3">
      <c r="A2103" t="s">
        <v>2086</v>
      </c>
      <c r="B2103" s="1">
        <v>40171</v>
      </c>
      <c r="C2103">
        <v>80</v>
      </c>
      <c r="D2103" t="s">
        <v>9</v>
      </c>
      <c r="E2103" t="s">
        <v>1607</v>
      </c>
      <c r="F2103">
        <v>9000000</v>
      </c>
      <c r="G2103">
        <v>70000000</v>
      </c>
      <c r="H2103" t="s">
        <v>11</v>
      </c>
      <c r="I2103">
        <f>YEAR(Table1[[#This Row],[date]])</f>
        <v>2009</v>
      </c>
      <c r="J2103">
        <f>Table1[[#This Row],[revenue]]-Table1[[#This Row],[budget_x]]</f>
        <v>61000000</v>
      </c>
      <c r="K2103" s="7">
        <f>Table1[[#This Row],[profit /loss ]]/Table1[[#This Row],[budget_x]]</f>
        <v>6.7777777777777777</v>
      </c>
      <c r="L2103" t="str" cm="1">
        <f t="array" ref="L2103">_xlfn.IFS(Table1[[#This Row],[score]]&gt;70,"high",Table1[[#This Row],[score]]&gt;50,"medium",Table1[[#This Row],[score]]&lt;=50,"low")</f>
        <v>high</v>
      </c>
    </row>
    <row r="2104" spans="1:12" x14ac:dyDescent="0.3">
      <c r="A2104" t="s">
        <v>2087</v>
      </c>
      <c r="B2104" s="1">
        <v>38225</v>
      </c>
      <c r="C2104">
        <v>67</v>
      </c>
      <c r="D2104" t="s">
        <v>9</v>
      </c>
      <c r="E2104" t="s">
        <v>10</v>
      </c>
      <c r="F2104">
        <v>25000000</v>
      </c>
      <c r="G2104">
        <v>31635150</v>
      </c>
      <c r="H2104" t="s">
        <v>11</v>
      </c>
      <c r="I2104">
        <f>YEAR(Table1[[#This Row],[date]])</f>
        <v>2004</v>
      </c>
      <c r="J2104">
        <f>Table1[[#This Row],[revenue]]-Table1[[#This Row],[budget_x]]</f>
        <v>6635150</v>
      </c>
      <c r="K2104" s="7">
        <f>Table1[[#This Row],[profit /loss ]]/Table1[[#This Row],[budget_x]]</f>
        <v>0.26540599999999998</v>
      </c>
      <c r="L2104" t="str" cm="1">
        <f t="array" ref="L2104">_xlfn.IFS(Table1[[#This Row],[score]]&gt;70,"high",Table1[[#This Row],[score]]&gt;50,"medium",Table1[[#This Row],[score]]&lt;=50,"low")</f>
        <v>medium</v>
      </c>
    </row>
    <row r="2105" spans="1:12" x14ac:dyDescent="0.3">
      <c r="A2105" t="s">
        <v>2088</v>
      </c>
      <c r="B2105" s="1">
        <v>43608</v>
      </c>
      <c r="C2105">
        <v>61</v>
      </c>
      <c r="D2105" t="s">
        <v>9</v>
      </c>
      <c r="E2105" t="s">
        <v>10</v>
      </c>
      <c r="F2105">
        <v>6000000</v>
      </c>
      <c r="G2105">
        <v>33224654</v>
      </c>
      <c r="H2105" t="s">
        <v>11</v>
      </c>
      <c r="I2105">
        <f>YEAR(Table1[[#This Row],[date]])</f>
        <v>2019</v>
      </c>
      <c r="J2105">
        <f>Table1[[#This Row],[revenue]]-Table1[[#This Row],[budget_x]]</f>
        <v>27224654</v>
      </c>
      <c r="K2105" s="7">
        <f>Table1[[#This Row],[profit /loss ]]/Table1[[#This Row],[budget_x]]</f>
        <v>4.5374423333333329</v>
      </c>
      <c r="L2105" t="str" cm="1">
        <f t="array" ref="L2105">_xlfn.IFS(Table1[[#This Row],[score]]&gt;70,"high",Table1[[#This Row],[score]]&gt;50,"medium",Table1[[#This Row],[score]]&lt;=50,"low")</f>
        <v>medium</v>
      </c>
    </row>
    <row r="2106" spans="1:12" x14ac:dyDescent="0.3">
      <c r="A2106" t="s">
        <v>2089</v>
      </c>
      <c r="B2106" s="1">
        <v>43168</v>
      </c>
      <c r="C2106">
        <v>79</v>
      </c>
      <c r="D2106" t="s">
        <v>9</v>
      </c>
      <c r="E2106" t="s">
        <v>15</v>
      </c>
      <c r="F2106">
        <v>94000000</v>
      </c>
      <c r="G2106">
        <v>704890509.20000005</v>
      </c>
      <c r="H2106" t="s">
        <v>25</v>
      </c>
      <c r="I2106">
        <f>YEAR(Table1[[#This Row],[date]])</f>
        <v>2018</v>
      </c>
      <c r="J2106">
        <f>Table1[[#This Row],[revenue]]-Table1[[#This Row],[budget_x]]</f>
        <v>610890509.20000005</v>
      </c>
      <c r="K2106" s="7">
        <f>Table1[[#This Row],[profit /loss ]]/Table1[[#This Row],[budget_x]]</f>
        <v>6.4988352042553199</v>
      </c>
      <c r="L2106" t="str" cm="1">
        <f t="array" ref="L2106">_xlfn.IFS(Table1[[#This Row],[score]]&gt;70,"high",Table1[[#This Row],[score]]&gt;50,"medium",Table1[[#This Row],[score]]&lt;=50,"low")</f>
        <v>high</v>
      </c>
    </row>
    <row r="2107" spans="1:12" x14ac:dyDescent="0.3">
      <c r="A2107" t="s">
        <v>2090</v>
      </c>
      <c r="B2107" s="1">
        <v>41473</v>
      </c>
      <c r="C2107">
        <v>66</v>
      </c>
      <c r="D2107" t="s">
        <v>9</v>
      </c>
      <c r="E2107" t="s">
        <v>15</v>
      </c>
      <c r="F2107">
        <v>2500000</v>
      </c>
      <c r="G2107">
        <v>1392649</v>
      </c>
      <c r="H2107" t="s">
        <v>72</v>
      </c>
      <c r="I2107">
        <f>YEAR(Table1[[#This Row],[date]])</f>
        <v>2013</v>
      </c>
      <c r="J2107">
        <f>Table1[[#This Row],[revenue]]-Table1[[#This Row],[budget_x]]</f>
        <v>-1107351</v>
      </c>
      <c r="K2107" s="7">
        <f>Table1[[#This Row],[profit /loss ]]/Table1[[#This Row],[budget_x]]</f>
        <v>-0.44294040000000001</v>
      </c>
      <c r="L2107" t="str" cm="1">
        <f t="array" ref="L2107">_xlfn.IFS(Table1[[#This Row],[score]]&gt;70,"high",Table1[[#This Row],[score]]&gt;50,"medium",Table1[[#This Row],[score]]&lt;=50,"low")</f>
        <v>medium</v>
      </c>
    </row>
    <row r="2108" spans="1:12" x14ac:dyDescent="0.3">
      <c r="A2108" t="s">
        <v>2091</v>
      </c>
      <c r="B2108" s="1">
        <v>33977</v>
      </c>
      <c r="C2108">
        <v>56</v>
      </c>
      <c r="D2108" t="s">
        <v>9</v>
      </c>
      <c r="E2108" t="s">
        <v>10</v>
      </c>
      <c r="F2108">
        <v>1000000</v>
      </c>
      <c r="G2108">
        <v>8556940</v>
      </c>
      <c r="H2108" t="s">
        <v>17</v>
      </c>
      <c r="I2108">
        <f>YEAR(Table1[[#This Row],[date]])</f>
        <v>1993</v>
      </c>
      <c r="J2108">
        <f>Table1[[#This Row],[revenue]]-Table1[[#This Row],[budget_x]]</f>
        <v>7556940</v>
      </c>
      <c r="K2108" s="7">
        <f>Table1[[#This Row],[profit /loss ]]/Table1[[#This Row],[budget_x]]</f>
        <v>7.55694</v>
      </c>
      <c r="L2108" t="str" cm="1">
        <f t="array" ref="L2108">_xlfn.IFS(Table1[[#This Row],[score]]&gt;70,"high",Table1[[#This Row],[score]]&gt;50,"medium",Table1[[#This Row],[score]]&lt;=50,"low")</f>
        <v>medium</v>
      </c>
    </row>
    <row r="2109" spans="1:12" x14ac:dyDescent="0.3">
      <c r="A2109" t="s">
        <v>2092</v>
      </c>
      <c r="B2109" s="1">
        <v>42067</v>
      </c>
      <c r="C2109">
        <v>55</v>
      </c>
      <c r="D2109" t="s">
        <v>9</v>
      </c>
      <c r="E2109" t="s">
        <v>10</v>
      </c>
      <c r="F2109">
        <v>95000000</v>
      </c>
      <c r="G2109">
        <v>108874967</v>
      </c>
      <c r="H2109" t="s">
        <v>11</v>
      </c>
      <c r="I2109">
        <f>YEAR(Table1[[#This Row],[date]])</f>
        <v>2015</v>
      </c>
      <c r="J2109">
        <f>Table1[[#This Row],[revenue]]-Table1[[#This Row],[budget_x]]</f>
        <v>13874967</v>
      </c>
      <c r="K2109" s="7">
        <f>Table1[[#This Row],[profit /loss ]]/Table1[[#This Row],[budget_x]]</f>
        <v>0.14605228421052632</v>
      </c>
      <c r="L2109" t="str" cm="1">
        <f t="array" ref="L2109">_xlfn.IFS(Table1[[#This Row],[score]]&gt;70,"high",Table1[[#This Row],[score]]&gt;50,"medium",Table1[[#This Row],[score]]&lt;=50,"low")</f>
        <v>medium</v>
      </c>
    </row>
    <row r="2110" spans="1:12" x14ac:dyDescent="0.3">
      <c r="A2110" t="s">
        <v>2093</v>
      </c>
      <c r="B2110" s="1">
        <v>40967</v>
      </c>
      <c r="C2110">
        <v>74</v>
      </c>
      <c r="D2110" t="s">
        <v>9</v>
      </c>
      <c r="E2110" t="s">
        <v>10</v>
      </c>
      <c r="F2110">
        <v>66600000</v>
      </c>
      <c r="G2110">
        <v>439119920.60000002</v>
      </c>
      <c r="H2110" t="s">
        <v>17</v>
      </c>
      <c r="I2110">
        <f>YEAR(Table1[[#This Row],[date]])</f>
        <v>2012</v>
      </c>
      <c r="J2110">
        <f>Table1[[#This Row],[revenue]]-Table1[[#This Row],[budget_x]]</f>
        <v>372519920.60000002</v>
      </c>
      <c r="K2110" s="7">
        <f>Table1[[#This Row],[profit /loss ]]/Table1[[#This Row],[budget_x]]</f>
        <v>5.5933922012012012</v>
      </c>
      <c r="L2110" t="str" cm="1">
        <f t="array" ref="L2110">_xlfn.IFS(Table1[[#This Row],[score]]&gt;70,"high",Table1[[#This Row],[score]]&gt;50,"medium",Table1[[#This Row],[score]]&lt;=50,"low")</f>
        <v>high</v>
      </c>
    </row>
    <row r="2111" spans="1:12" x14ac:dyDescent="0.3">
      <c r="A2111" t="s">
        <v>2094</v>
      </c>
      <c r="B2111" s="1">
        <v>44389</v>
      </c>
      <c r="C2111">
        <v>75</v>
      </c>
      <c r="D2111" t="s">
        <v>9</v>
      </c>
      <c r="E2111" t="s">
        <v>10</v>
      </c>
      <c r="F2111">
        <v>141000000</v>
      </c>
      <c r="G2111">
        <v>937353330.39999998</v>
      </c>
      <c r="H2111" t="s">
        <v>11</v>
      </c>
      <c r="I2111">
        <f>YEAR(Table1[[#This Row],[date]])</f>
        <v>2021</v>
      </c>
      <c r="J2111">
        <f>Table1[[#This Row],[revenue]]-Table1[[#This Row],[budget_x]]</f>
        <v>796353330.39999998</v>
      </c>
      <c r="K2111" s="7">
        <f>Table1[[#This Row],[profit /loss ]]/Table1[[#This Row],[budget_x]]</f>
        <v>5.6478959602836873</v>
      </c>
      <c r="L2111" t="str" cm="1">
        <f t="array" ref="L2111">_xlfn.IFS(Table1[[#This Row],[score]]&gt;70,"high",Table1[[#This Row],[score]]&gt;50,"medium",Table1[[#This Row],[score]]&lt;=50,"low")</f>
        <v>high</v>
      </c>
    </row>
    <row r="2112" spans="1:12" x14ac:dyDescent="0.3">
      <c r="A2112" t="s">
        <v>1504</v>
      </c>
      <c r="B2112" s="1">
        <v>31959</v>
      </c>
      <c r="C2112">
        <v>75</v>
      </c>
      <c r="D2112" t="s">
        <v>9</v>
      </c>
      <c r="E2112" t="s">
        <v>10</v>
      </c>
      <c r="F2112">
        <v>90000000</v>
      </c>
      <c r="G2112">
        <v>162122642</v>
      </c>
      <c r="H2112" t="s">
        <v>11</v>
      </c>
      <c r="I2112">
        <f>YEAR(Table1[[#This Row],[date]])</f>
        <v>1987</v>
      </c>
      <c r="J2112">
        <f>Table1[[#This Row],[revenue]]-Table1[[#This Row],[budget_x]]</f>
        <v>72122642</v>
      </c>
      <c r="K2112" s="7">
        <f>Table1[[#This Row],[profit /loss ]]/Table1[[#This Row],[budget_x]]</f>
        <v>0.80136268888888884</v>
      </c>
      <c r="L2112" t="str" cm="1">
        <f t="array" ref="L2112">_xlfn.IFS(Table1[[#This Row],[score]]&gt;70,"high",Table1[[#This Row],[score]]&gt;50,"medium",Table1[[#This Row],[score]]&lt;=50,"low")</f>
        <v>high</v>
      </c>
    </row>
    <row r="2113" spans="1:12" x14ac:dyDescent="0.3">
      <c r="A2113" t="s">
        <v>2095</v>
      </c>
      <c r="B2113" s="1">
        <v>38630</v>
      </c>
      <c r="C2113">
        <v>71</v>
      </c>
      <c r="D2113" t="s">
        <v>9</v>
      </c>
      <c r="E2113" t="s">
        <v>10</v>
      </c>
      <c r="F2113">
        <v>127000000</v>
      </c>
      <c r="G2113">
        <v>816420246.79999995</v>
      </c>
      <c r="H2113" t="s">
        <v>17</v>
      </c>
      <c r="I2113">
        <f>YEAR(Table1[[#This Row],[date]])</f>
        <v>2005</v>
      </c>
      <c r="J2113">
        <f>Table1[[#This Row],[revenue]]-Table1[[#This Row],[budget_x]]</f>
        <v>689420246.79999995</v>
      </c>
      <c r="K2113" s="7">
        <f>Table1[[#This Row],[profit /loss ]]/Table1[[#This Row],[budget_x]]</f>
        <v>5.42850588031496</v>
      </c>
      <c r="L2113" t="str" cm="1">
        <f t="array" ref="L2113">_xlfn.IFS(Table1[[#This Row],[score]]&gt;70,"high",Table1[[#This Row],[score]]&gt;50,"medium",Table1[[#This Row],[score]]&lt;=50,"low")</f>
        <v>high</v>
      </c>
    </row>
    <row r="2114" spans="1:12" x14ac:dyDescent="0.3">
      <c r="A2114" t="s">
        <v>2096</v>
      </c>
      <c r="B2114" s="1">
        <v>44351</v>
      </c>
      <c r="C2114">
        <v>78</v>
      </c>
      <c r="D2114" t="s">
        <v>9</v>
      </c>
      <c r="E2114" t="s">
        <v>74</v>
      </c>
      <c r="F2114">
        <v>98960000</v>
      </c>
      <c r="G2114">
        <v>806179002.20000005</v>
      </c>
      <c r="H2114" t="s">
        <v>75</v>
      </c>
      <c r="I2114">
        <f>YEAR(Table1[[#This Row],[date]])</f>
        <v>2021</v>
      </c>
      <c r="J2114">
        <f>Table1[[#This Row],[revenue]]-Table1[[#This Row],[budget_x]]</f>
        <v>707219002.20000005</v>
      </c>
      <c r="K2114" s="7">
        <f>Table1[[#This Row],[profit /loss ]]/Table1[[#This Row],[budget_x]]</f>
        <v>7.14651376515764</v>
      </c>
      <c r="L2114" t="str" cm="1">
        <f t="array" ref="L2114">_xlfn.IFS(Table1[[#This Row],[score]]&gt;70,"high",Table1[[#This Row],[score]]&gt;50,"medium",Table1[[#This Row],[score]]&lt;=50,"low")</f>
        <v>high</v>
      </c>
    </row>
    <row r="2115" spans="1:12" x14ac:dyDescent="0.3">
      <c r="A2115" t="s">
        <v>2097</v>
      </c>
      <c r="B2115" s="1">
        <v>37498</v>
      </c>
      <c r="C2115">
        <v>84</v>
      </c>
      <c r="D2115" t="s">
        <v>9</v>
      </c>
      <c r="E2115" t="s">
        <v>253</v>
      </c>
      <c r="F2115">
        <v>3300000</v>
      </c>
      <c r="G2115">
        <v>30641770</v>
      </c>
      <c r="H2115" t="s">
        <v>11</v>
      </c>
      <c r="I2115">
        <f>YEAR(Table1[[#This Row],[date]])</f>
        <v>2002</v>
      </c>
      <c r="J2115">
        <f>Table1[[#This Row],[revenue]]-Table1[[#This Row],[budget_x]]</f>
        <v>27341770</v>
      </c>
      <c r="K2115" s="7">
        <f>Table1[[#This Row],[profit /loss ]]/Table1[[#This Row],[budget_x]]</f>
        <v>8.2853848484848491</v>
      </c>
      <c r="L2115" t="str" cm="1">
        <f t="array" ref="L2115">_xlfn.IFS(Table1[[#This Row],[score]]&gt;70,"high",Table1[[#This Row],[score]]&gt;50,"medium",Table1[[#This Row],[score]]&lt;=50,"low")</f>
        <v>high</v>
      </c>
    </row>
    <row r="2116" spans="1:12" x14ac:dyDescent="0.3">
      <c r="A2116" t="s">
        <v>2098</v>
      </c>
      <c r="B2116" s="1">
        <v>44720</v>
      </c>
      <c r="C2116">
        <v>70</v>
      </c>
      <c r="D2116" t="s">
        <v>9</v>
      </c>
      <c r="E2116" t="s">
        <v>10</v>
      </c>
      <c r="F2116">
        <v>152000000</v>
      </c>
      <c r="G2116">
        <v>628779204.39999998</v>
      </c>
      <c r="H2116" t="s">
        <v>17</v>
      </c>
      <c r="I2116">
        <f>YEAR(Table1[[#This Row],[date]])</f>
        <v>2022</v>
      </c>
      <c r="J2116">
        <f>Table1[[#This Row],[revenue]]-Table1[[#This Row],[budget_x]]</f>
        <v>476779204.39999998</v>
      </c>
      <c r="K2116" s="7">
        <f>Table1[[#This Row],[profit /loss ]]/Table1[[#This Row],[budget_x]]</f>
        <v>3.1367052921052632</v>
      </c>
      <c r="L2116" t="str" cm="1">
        <f t="array" ref="L2116">_xlfn.IFS(Table1[[#This Row],[score]]&gt;70,"high",Table1[[#This Row],[score]]&gt;50,"medium",Table1[[#This Row],[score]]&lt;=50,"low")</f>
        <v>medium</v>
      </c>
    </row>
    <row r="2117" spans="1:12" x14ac:dyDescent="0.3">
      <c r="A2117" t="s">
        <v>2099</v>
      </c>
      <c r="B2117" s="1">
        <v>44763</v>
      </c>
      <c r="C2117">
        <v>76</v>
      </c>
      <c r="D2117" t="s">
        <v>9</v>
      </c>
      <c r="E2117" t="s">
        <v>10</v>
      </c>
      <c r="F2117">
        <v>24000000</v>
      </c>
      <c r="G2117">
        <v>136539552</v>
      </c>
      <c r="H2117" t="s">
        <v>11</v>
      </c>
      <c r="I2117">
        <f>YEAR(Table1[[#This Row],[date]])</f>
        <v>2022</v>
      </c>
      <c r="J2117">
        <f>Table1[[#This Row],[revenue]]-Table1[[#This Row],[budget_x]]</f>
        <v>112539552</v>
      </c>
      <c r="K2117" s="7">
        <f>Table1[[#This Row],[profit /loss ]]/Table1[[#This Row],[budget_x]]</f>
        <v>4.6891480000000003</v>
      </c>
      <c r="L2117" t="str" cm="1">
        <f t="array" ref="L2117">_xlfn.IFS(Table1[[#This Row],[score]]&gt;70,"high",Table1[[#This Row],[score]]&gt;50,"medium",Table1[[#This Row],[score]]&lt;=50,"low")</f>
        <v>high</v>
      </c>
    </row>
    <row r="2118" spans="1:12" x14ac:dyDescent="0.3">
      <c r="A2118" t="s">
        <v>2100</v>
      </c>
      <c r="B2118" s="1">
        <v>39009</v>
      </c>
      <c r="C2118">
        <v>76</v>
      </c>
      <c r="D2118" t="s">
        <v>9</v>
      </c>
      <c r="E2118" t="s">
        <v>10</v>
      </c>
      <c r="F2118">
        <v>76000000</v>
      </c>
      <c r="G2118">
        <v>69845011</v>
      </c>
      <c r="H2118" t="s">
        <v>11</v>
      </c>
      <c r="I2118">
        <f>YEAR(Table1[[#This Row],[date]])</f>
        <v>2006</v>
      </c>
      <c r="J2118">
        <f>Table1[[#This Row],[revenue]]-Table1[[#This Row],[budget_x]]</f>
        <v>-6154989</v>
      </c>
      <c r="K2118" s="7">
        <f>Table1[[#This Row],[profit /loss ]]/Table1[[#This Row],[budget_x]]</f>
        <v>-8.0986697368421054E-2</v>
      </c>
      <c r="L2118" t="str" cm="1">
        <f t="array" ref="L2118">_xlfn.IFS(Table1[[#This Row],[score]]&gt;70,"high",Table1[[#This Row],[score]]&gt;50,"medium",Table1[[#This Row],[score]]&lt;=50,"low")</f>
        <v>high</v>
      </c>
    </row>
    <row r="2119" spans="1:12" x14ac:dyDescent="0.3">
      <c r="A2119" t="s">
        <v>2101</v>
      </c>
      <c r="B2119" s="1">
        <v>41392</v>
      </c>
      <c r="C2119">
        <v>76</v>
      </c>
      <c r="D2119" t="s">
        <v>9</v>
      </c>
      <c r="E2119" t="s">
        <v>69</v>
      </c>
      <c r="F2119">
        <v>61000000</v>
      </c>
      <c r="G2119">
        <v>339269019.39999998</v>
      </c>
      <c r="H2119" t="s">
        <v>11</v>
      </c>
      <c r="I2119">
        <f>YEAR(Table1[[#This Row],[date]])</f>
        <v>2013</v>
      </c>
      <c r="J2119">
        <f>Table1[[#This Row],[revenue]]-Table1[[#This Row],[budget_x]]</f>
        <v>278269019.39999998</v>
      </c>
      <c r="K2119" s="7">
        <f>Table1[[#This Row],[profit /loss ]]/Table1[[#This Row],[budget_x]]</f>
        <v>4.5617872032786879</v>
      </c>
      <c r="L2119" t="str" cm="1">
        <f t="array" ref="L2119">_xlfn.IFS(Table1[[#This Row],[score]]&gt;70,"high",Table1[[#This Row],[score]]&gt;50,"medium",Table1[[#This Row],[score]]&lt;=50,"low")</f>
        <v>high</v>
      </c>
    </row>
    <row r="2120" spans="1:12" x14ac:dyDescent="0.3">
      <c r="A2120" t="s">
        <v>2102</v>
      </c>
      <c r="B2120" s="1">
        <v>35958</v>
      </c>
      <c r="C2120">
        <v>20</v>
      </c>
      <c r="D2120" t="s">
        <v>9</v>
      </c>
      <c r="E2120" t="s">
        <v>10</v>
      </c>
      <c r="F2120">
        <v>9541040</v>
      </c>
      <c r="G2120">
        <v>38139010</v>
      </c>
      <c r="H2120" t="s">
        <v>87</v>
      </c>
      <c r="I2120">
        <f>YEAR(Table1[[#This Row],[date]])</f>
        <v>1998</v>
      </c>
      <c r="J2120">
        <f>Table1[[#This Row],[revenue]]-Table1[[#This Row],[budget_x]]</f>
        <v>28597970</v>
      </c>
      <c r="K2120" s="7">
        <f>Table1[[#This Row],[profit /loss ]]/Table1[[#This Row],[budget_x]]</f>
        <v>2.9973640190167949</v>
      </c>
      <c r="L2120" t="str" cm="1">
        <f t="array" ref="L2120">_xlfn.IFS(Table1[[#This Row],[score]]&gt;70,"high",Table1[[#This Row],[score]]&gt;50,"medium",Table1[[#This Row],[score]]&lt;=50,"low")</f>
        <v>low</v>
      </c>
    </row>
    <row r="2121" spans="1:12" x14ac:dyDescent="0.3">
      <c r="A2121" t="s">
        <v>2103</v>
      </c>
      <c r="B2121" s="1">
        <v>30959</v>
      </c>
      <c r="C2121">
        <v>84</v>
      </c>
      <c r="D2121" t="s">
        <v>9</v>
      </c>
      <c r="E2121" t="s">
        <v>10</v>
      </c>
      <c r="F2121">
        <v>30000000</v>
      </c>
      <c r="G2121">
        <v>5576529</v>
      </c>
      <c r="H2121" t="s">
        <v>11</v>
      </c>
      <c r="I2121">
        <f>YEAR(Table1[[#This Row],[date]])</f>
        <v>1984</v>
      </c>
      <c r="J2121">
        <f>Table1[[#This Row],[revenue]]-Table1[[#This Row],[budget_x]]</f>
        <v>-24423471</v>
      </c>
      <c r="K2121" s="7">
        <f>Table1[[#This Row],[profit /loss ]]/Table1[[#This Row],[budget_x]]</f>
        <v>-0.8141157</v>
      </c>
      <c r="L2121" t="str" cm="1">
        <f t="array" ref="L2121">_xlfn.IFS(Table1[[#This Row],[score]]&gt;70,"high",Table1[[#This Row],[score]]&gt;50,"medium",Table1[[#This Row],[score]]&lt;=50,"low")</f>
        <v>high</v>
      </c>
    </row>
    <row r="2122" spans="1:12" x14ac:dyDescent="0.3">
      <c r="A2122" t="s">
        <v>2104</v>
      </c>
      <c r="B2122" s="1">
        <v>44615</v>
      </c>
      <c r="C2122">
        <v>70</v>
      </c>
      <c r="D2122" t="s">
        <v>9</v>
      </c>
      <c r="E2122" t="s">
        <v>171</v>
      </c>
      <c r="F2122">
        <v>78700000</v>
      </c>
      <c r="G2122">
        <v>485621788.39999998</v>
      </c>
      <c r="H2122" t="s">
        <v>184</v>
      </c>
      <c r="I2122">
        <f>YEAR(Table1[[#This Row],[date]])</f>
        <v>2022</v>
      </c>
      <c r="J2122">
        <f>Table1[[#This Row],[revenue]]-Table1[[#This Row],[budget_x]]</f>
        <v>406921788.39999998</v>
      </c>
      <c r="K2122" s="7">
        <f>Table1[[#This Row],[profit /loss ]]/Table1[[#This Row],[budget_x]]</f>
        <v>5.17054368996188</v>
      </c>
      <c r="L2122" t="str" cm="1">
        <f t="array" ref="L2122">_xlfn.IFS(Table1[[#This Row],[score]]&gt;70,"high",Table1[[#This Row],[score]]&gt;50,"medium",Table1[[#This Row],[score]]&lt;=50,"low")</f>
        <v>medium</v>
      </c>
    </row>
    <row r="2123" spans="1:12" x14ac:dyDescent="0.3">
      <c r="A2123" t="s">
        <v>2105</v>
      </c>
      <c r="B2123" s="1">
        <v>45023</v>
      </c>
      <c r="C2123">
        <v>60</v>
      </c>
      <c r="D2123" t="s">
        <v>9</v>
      </c>
      <c r="E2123" t="s">
        <v>319</v>
      </c>
      <c r="F2123">
        <v>127600000</v>
      </c>
      <c r="G2123">
        <v>243434798.19999999</v>
      </c>
      <c r="H2123" t="s">
        <v>480</v>
      </c>
      <c r="I2123">
        <f>YEAR(Table1[[#This Row],[date]])</f>
        <v>2023</v>
      </c>
      <c r="J2123">
        <f>Table1[[#This Row],[revenue]]-Table1[[#This Row],[budget_x]]</f>
        <v>115834798.19999999</v>
      </c>
      <c r="K2123" s="7">
        <f>Table1[[#This Row],[profit /loss ]]/Table1[[#This Row],[budget_x]]</f>
        <v>0.90779622413793093</v>
      </c>
      <c r="L2123" t="str" cm="1">
        <f t="array" ref="L2123">_xlfn.IFS(Table1[[#This Row],[score]]&gt;70,"high",Table1[[#This Row],[score]]&gt;50,"medium",Table1[[#This Row],[score]]&lt;=50,"low")</f>
        <v>medium</v>
      </c>
    </row>
    <row r="2124" spans="1:12" x14ac:dyDescent="0.3">
      <c r="A2124" t="s">
        <v>2106</v>
      </c>
      <c r="B2124" s="1">
        <v>41158</v>
      </c>
      <c r="C2124">
        <v>60</v>
      </c>
      <c r="D2124" t="s">
        <v>9</v>
      </c>
      <c r="E2124" t="s">
        <v>10</v>
      </c>
      <c r="F2124">
        <v>125000000</v>
      </c>
      <c r="G2124">
        <v>211856088</v>
      </c>
      <c r="H2124" t="s">
        <v>11</v>
      </c>
      <c r="I2124">
        <f>YEAR(Table1[[#This Row],[date]])</f>
        <v>2012</v>
      </c>
      <c r="J2124">
        <f>Table1[[#This Row],[revenue]]-Table1[[#This Row],[budget_x]]</f>
        <v>86856088</v>
      </c>
      <c r="K2124" s="7">
        <f>Table1[[#This Row],[profit /loss ]]/Table1[[#This Row],[budget_x]]</f>
        <v>0.69484870399999998</v>
      </c>
      <c r="L2124" t="str" cm="1">
        <f t="array" ref="L2124">_xlfn.IFS(Table1[[#This Row],[score]]&gt;70,"high",Table1[[#This Row],[score]]&gt;50,"medium",Table1[[#This Row],[score]]&lt;=50,"low")</f>
        <v>medium</v>
      </c>
    </row>
    <row r="2125" spans="1:12" x14ac:dyDescent="0.3">
      <c r="A2125" t="s">
        <v>2106</v>
      </c>
      <c r="B2125" s="1">
        <v>41158</v>
      </c>
      <c r="C2125">
        <v>60</v>
      </c>
      <c r="D2125" t="s">
        <v>9</v>
      </c>
      <c r="E2125" t="s">
        <v>10</v>
      </c>
      <c r="F2125">
        <v>65000000</v>
      </c>
      <c r="G2125">
        <v>261399830</v>
      </c>
      <c r="H2125" t="s">
        <v>11</v>
      </c>
      <c r="I2125">
        <f>YEAR(Table1[[#This Row],[date]])</f>
        <v>2012</v>
      </c>
      <c r="J2125">
        <f>Table1[[#This Row],[revenue]]-Table1[[#This Row],[budget_x]]</f>
        <v>196399830</v>
      </c>
      <c r="K2125" s="7">
        <f>Table1[[#This Row],[profit /loss ]]/Table1[[#This Row],[budget_x]]</f>
        <v>3.0215358461538462</v>
      </c>
      <c r="L2125" t="str" cm="1">
        <f t="array" ref="L2125">_xlfn.IFS(Table1[[#This Row],[score]]&gt;70,"high",Table1[[#This Row],[score]]&gt;50,"medium",Table1[[#This Row],[score]]&lt;=50,"low")</f>
        <v>medium</v>
      </c>
    </row>
    <row r="2126" spans="1:12" x14ac:dyDescent="0.3">
      <c r="A2126" t="s">
        <v>2107</v>
      </c>
      <c r="B2126" s="1">
        <v>42613</v>
      </c>
      <c r="C2126">
        <v>59</v>
      </c>
      <c r="D2126" t="s">
        <v>9</v>
      </c>
      <c r="E2126" t="s">
        <v>10</v>
      </c>
      <c r="F2126">
        <v>40000000</v>
      </c>
      <c r="G2126">
        <v>125729635</v>
      </c>
      <c r="H2126" t="s">
        <v>11</v>
      </c>
      <c r="I2126">
        <f>YEAR(Table1[[#This Row],[date]])</f>
        <v>2016</v>
      </c>
      <c r="J2126">
        <f>Table1[[#This Row],[revenue]]-Table1[[#This Row],[budget_x]]</f>
        <v>85729635</v>
      </c>
      <c r="K2126" s="7">
        <f>Table1[[#This Row],[profit /loss ]]/Table1[[#This Row],[budget_x]]</f>
        <v>2.143240875</v>
      </c>
      <c r="L2126" t="str" cm="1">
        <f t="array" ref="L2126">_xlfn.IFS(Table1[[#This Row],[score]]&gt;70,"high",Table1[[#This Row],[score]]&gt;50,"medium",Table1[[#This Row],[score]]&lt;=50,"low")</f>
        <v>medium</v>
      </c>
    </row>
    <row r="2127" spans="1:12" x14ac:dyDescent="0.3">
      <c r="A2127" t="s">
        <v>2108</v>
      </c>
      <c r="B2127" s="1">
        <v>36440</v>
      </c>
      <c r="C2127">
        <v>79</v>
      </c>
      <c r="D2127" t="s">
        <v>9</v>
      </c>
      <c r="E2127" t="s">
        <v>10</v>
      </c>
      <c r="F2127">
        <v>40000000</v>
      </c>
      <c r="G2127">
        <v>672806292</v>
      </c>
      <c r="H2127" t="s">
        <v>11</v>
      </c>
      <c r="I2127">
        <f>YEAR(Table1[[#This Row],[date]])</f>
        <v>1999</v>
      </c>
      <c r="J2127">
        <f>Table1[[#This Row],[revenue]]-Table1[[#This Row],[budget_x]]</f>
        <v>632806292</v>
      </c>
      <c r="K2127" s="7">
        <f>Table1[[#This Row],[profit /loss ]]/Table1[[#This Row],[budget_x]]</f>
        <v>15.8201573</v>
      </c>
      <c r="L2127" t="str" cm="1">
        <f t="array" ref="L2127">_xlfn.IFS(Table1[[#This Row],[score]]&gt;70,"high",Table1[[#This Row],[score]]&gt;50,"medium",Table1[[#This Row],[score]]&lt;=50,"low")</f>
        <v>high</v>
      </c>
    </row>
    <row r="2128" spans="1:12" x14ac:dyDescent="0.3">
      <c r="A2128" t="s">
        <v>2109</v>
      </c>
      <c r="B2128" s="1">
        <v>41723</v>
      </c>
      <c r="C2128">
        <v>63</v>
      </c>
      <c r="D2128" t="s">
        <v>9</v>
      </c>
      <c r="E2128" t="s">
        <v>69</v>
      </c>
      <c r="F2128">
        <v>114800000</v>
      </c>
      <c r="G2128">
        <v>304552465</v>
      </c>
      <c r="H2128" t="s">
        <v>17</v>
      </c>
      <c r="I2128">
        <f>YEAR(Table1[[#This Row],[date]])</f>
        <v>2014</v>
      </c>
      <c r="J2128">
        <f>Table1[[#This Row],[revenue]]-Table1[[#This Row],[budget_x]]</f>
        <v>189752465</v>
      </c>
      <c r="K2128" s="7">
        <f>Table1[[#This Row],[profit /loss ]]/Table1[[#This Row],[budget_x]]</f>
        <v>1.6528960365853658</v>
      </c>
      <c r="L2128" t="str" cm="1">
        <f t="array" ref="L2128">_xlfn.IFS(Table1[[#This Row],[score]]&gt;70,"high",Table1[[#This Row],[score]]&gt;50,"medium",Table1[[#This Row],[score]]&lt;=50,"low")</f>
        <v>medium</v>
      </c>
    </row>
    <row r="2129" spans="1:12" x14ac:dyDescent="0.3">
      <c r="A2129" t="s">
        <v>2110</v>
      </c>
      <c r="B2129" s="1">
        <v>28405</v>
      </c>
      <c r="C2129">
        <v>50</v>
      </c>
      <c r="D2129" t="s">
        <v>9</v>
      </c>
      <c r="E2129" t="s">
        <v>125</v>
      </c>
      <c r="F2129">
        <v>114000000</v>
      </c>
      <c r="G2129">
        <v>449042622</v>
      </c>
      <c r="H2129" t="s">
        <v>132</v>
      </c>
      <c r="I2129">
        <f>YEAR(Table1[[#This Row],[date]])</f>
        <v>1977</v>
      </c>
      <c r="J2129">
        <f>Table1[[#This Row],[revenue]]-Table1[[#This Row],[budget_x]]</f>
        <v>335042622</v>
      </c>
      <c r="K2129" s="7">
        <f>Table1[[#This Row],[profit /loss ]]/Table1[[#This Row],[budget_x]]</f>
        <v>2.9389703684210526</v>
      </c>
      <c r="L2129" t="str" cm="1">
        <f t="array" ref="L2129">_xlfn.IFS(Table1[[#This Row],[score]]&gt;70,"high",Table1[[#This Row],[score]]&gt;50,"medium",Table1[[#This Row],[score]]&lt;=50,"low")</f>
        <v>low</v>
      </c>
    </row>
    <row r="2130" spans="1:12" x14ac:dyDescent="0.3">
      <c r="A2130" t="s">
        <v>2111</v>
      </c>
      <c r="B2130" s="1">
        <v>43902</v>
      </c>
      <c r="C2130">
        <v>68</v>
      </c>
      <c r="D2130" t="s">
        <v>9</v>
      </c>
      <c r="E2130" t="s">
        <v>10</v>
      </c>
      <c r="F2130">
        <v>45000000</v>
      </c>
      <c r="G2130">
        <v>37163054</v>
      </c>
      <c r="H2130" t="s">
        <v>11</v>
      </c>
      <c r="I2130">
        <f>YEAR(Table1[[#This Row],[date]])</f>
        <v>2020</v>
      </c>
      <c r="J2130">
        <f>Table1[[#This Row],[revenue]]-Table1[[#This Row],[budget_x]]</f>
        <v>-7836946</v>
      </c>
      <c r="K2130" s="7">
        <f>Table1[[#This Row],[profit /loss ]]/Table1[[#This Row],[budget_x]]</f>
        <v>-0.17415435555555556</v>
      </c>
      <c r="L2130" t="str" cm="1">
        <f t="array" ref="L2130">_xlfn.IFS(Table1[[#This Row],[score]]&gt;70,"high",Table1[[#This Row],[score]]&gt;50,"medium",Table1[[#This Row],[score]]&lt;=50,"low")</f>
        <v>medium</v>
      </c>
    </row>
    <row r="2131" spans="1:12" x14ac:dyDescent="0.3">
      <c r="A2131" t="s">
        <v>2112</v>
      </c>
      <c r="B2131" s="1">
        <v>44602</v>
      </c>
      <c r="C2131">
        <v>49</v>
      </c>
      <c r="D2131" t="s">
        <v>9</v>
      </c>
      <c r="E2131" t="s">
        <v>171</v>
      </c>
      <c r="F2131">
        <v>3001100</v>
      </c>
      <c r="G2131">
        <v>75167</v>
      </c>
      <c r="H2131" t="s">
        <v>11</v>
      </c>
      <c r="I2131">
        <f>YEAR(Table1[[#This Row],[date]])</f>
        <v>2022</v>
      </c>
      <c r="J2131">
        <f>Table1[[#This Row],[revenue]]-Table1[[#This Row],[budget_x]]</f>
        <v>-2925933</v>
      </c>
      <c r="K2131" s="7">
        <f>Table1[[#This Row],[profit /loss ]]/Table1[[#This Row],[budget_x]]</f>
        <v>-0.97495351704375066</v>
      </c>
      <c r="L2131" t="str" cm="1">
        <f t="array" ref="L2131">_xlfn.IFS(Table1[[#This Row],[score]]&gt;70,"high",Table1[[#This Row],[score]]&gt;50,"medium",Table1[[#This Row],[score]]&lt;=50,"low")</f>
        <v>low</v>
      </c>
    </row>
    <row r="2132" spans="1:12" x14ac:dyDescent="0.3">
      <c r="A2132" t="s">
        <v>2113</v>
      </c>
      <c r="B2132" s="1">
        <v>44785</v>
      </c>
      <c r="C2132">
        <v>72</v>
      </c>
      <c r="D2132" t="s">
        <v>9</v>
      </c>
      <c r="E2132" t="s">
        <v>10</v>
      </c>
      <c r="F2132">
        <v>113400000</v>
      </c>
      <c r="G2132">
        <v>652368753.60000002</v>
      </c>
      <c r="H2132" t="s">
        <v>17</v>
      </c>
      <c r="I2132">
        <f>YEAR(Table1[[#This Row],[date]])</f>
        <v>2022</v>
      </c>
      <c r="J2132">
        <f>Table1[[#This Row],[revenue]]-Table1[[#This Row],[budget_x]]</f>
        <v>538968753.60000002</v>
      </c>
      <c r="K2132" s="7">
        <f>Table1[[#This Row],[profit /loss ]]/Table1[[#This Row],[budget_x]]</f>
        <v>4.7528108783068781</v>
      </c>
      <c r="L2132" t="str" cm="1">
        <f t="array" ref="L2132">_xlfn.IFS(Table1[[#This Row],[score]]&gt;70,"high",Table1[[#This Row],[score]]&gt;50,"medium",Table1[[#This Row],[score]]&lt;=50,"low")</f>
        <v>high</v>
      </c>
    </row>
    <row r="2133" spans="1:12" x14ac:dyDescent="0.3">
      <c r="A2133" t="s">
        <v>2114</v>
      </c>
      <c r="B2133" s="1">
        <v>32751</v>
      </c>
      <c r="C2133">
        <v>72</v>
      </c>
      <c r="D2133" t="s">
        <v>9</v>
      </c>
      <c r="E2133" t="s">
        <v>10</v>
      </c>
      <c r="F2133">
        <v>35000000</v>
      </c>
      <c r="G2133">
        <v>411348924</v>
      </c>
      <c r="H2133" t="s">
        <v>11</v>
      </c>
      <c r="I2133">
        <f>YEAR(Table1[[#This Row],[date]])</f>
        <v>1989</v>
      </c>
      <c r="J2133">
        <f>Table1[[#This Row],[revenue]]-Table1[[#This Row],[budget_x]]</f>
        <v>376348924</v>
      </c>
      <c r="K2133" s="7">
        <f>Table1[[#This Row],[profit /loss ]]/Table1[[#This Row],[budget_x]]</f>
        <v>10.7528264</v>
      </c>
      <c r="L2133" t="str" cm="1">
        <f t="array" ref="L2133">_xlfn.IFS(Table1[[#This Row],[score]]&gt;70,"high",Table1[[#This Row],[score]]&gt;50,"medium",Table1[[#This Row],[score]]&lt;=50,"low")</f>
        <v>high</v>
      </c>
    </row>
    <row r="2134" spans="1:12" x14ac:dyDescent="0.3">
      <c r="A2134" t="s">
        <v>2115</v>
      </c>
      <c r="B2134" s="1">
        <v>39442</v>
      </c>
      <c r="C2134">
        <v>79</v>
      </c>
      <c r="D2134" t="s">
        <v>9</v>
      </c>
      <c r="E2134" t="s">
        <v>10</v>
      </c>
      <c r="F2134">
        <v>25000000</v>
      </c>
      <c r="G2134">
        <v>164035753</v>
      </c>
      <c r="H2134" t="s">
        <v>11</v>
      </c>
      <c r="I2134">
        <f>YEAR(Table1[[#This Row],[date]])</f>
        <v>2007</v>
      </c>
      <c r="J2134">
        <f>Table1[[#This Row],[revenue]]-Table1[[#This Row],[budget_x]]</f>
        <v>139035753</v>
      </c>
      <c r="K2134" s="7">
        <f>Table1[[#This Row],[profit /loss ]]/Table1[[#This Row],[budget_x]]</f>
        <v>5.5614301199999998</v>
      </c>
      <c r="L2134" t="str" cm="1">
        <f t="array" ref="L2134">_xlfn.IFS(Table1[[#This Row],[score]]&gt;70,"high",Table1[[#This Row],[score]]&gt;50,"medium",Table1[[#This Row],[score]]&lt;=50,"low")</f>
        <v>high</v>
      </c>
    </row>
    <row r="2135" spans="1:12" x14ac:dyDescent="0.3">
      <c r="A2135" t="s">
        <v>2116</v>
      </c>
      <c r="B2135" s="1">
        <v>41732</v>
      </c>
      <c r="C2135">
        <v>74</v>
      </c>
      <c r="D2135" t="s">
        <v>9</v>
      </c>
      <c r="E2135" t="s">
        <v>10</v>
      </c>
      <c r="F2135">
        <v>60000000</v>
      </c>
      <c r="G2135">
        <v>468084718</v>
      </c>
      <c r="H2135" t="s">
        <v>11</v>
      </c>
      <c r="I2135">
        <f>YEAR(Table1[[#This Row],[date]])</f>
        <v>2014</v>
      </c>
      <c r="J2135">
        <f>Table1[[#This Row],[revenue]]-Table1[[#This Row],[budget_x]]</f>
        <v>408084718</v>
      </c>
      <c r="K2135" s="7">
        <f>Table1[[#This Row],[profit /loss ]]/Table1[[#This Row],[budget_x]]</f>
        <v>6.8014119666666666</v>
      </c>
      <c r="L2135" t="str" cm="1">
        <f t="array" ref="L2135">_xlfn.IFS(Table1[[#This Row],[score]]&gt;70,"high",Table1[[#This Row],[score]]&gt;50,"medium",Table1[[#This Row],[score]]&lt;=50,"low")</f>
        <v>high</v>
      </c>
    </row>
    <row r="2136" spans="1:12" x14ac:dyDescent="0.3">
      <c r="A2136" t="s">
        <v>2117</v>
      </c>
      <c r="B2136" s="1">
        <v>43447</v>
      </c>
      <c r="C2136">
        <v>67</v>
      </c>
      <c r="D2136" t="s">
        <v>9</v>
      </c>
      <c r="E2136" t="s">
        <v>10</v>
      </c>
      <c r="F2136">
        <v>25000000</v>
      </c>
      <c r="G2136">
        <v>51800758</v>
      </c>
      <c r="H2136" t="s">
        <v>11</v>
      </c>
      <c r="I2136">
        <f>YEAR(Table1[[#This Row],[date]])</f>
        <v>2018</v>
      </c>
      <c r="J2136">
        <f>Table1[[#This Row],[revenue]]-Table1[[#This Row],[budget_x]]</f>
        <v>26800758</v>
      </c>
      <c r="K2136" s="7">
        <f>Table1[[#This Row],[profit /loss ]]/Table1[[#This Row],[budget_x]]</f>
        <v>1.0720303200000001</v>
      </c>
      <c r="L2136" t="str" cm="1">
        <f t="array" ref="L2136">_xlfn.IFS(Table1[[#This Row],[score]]&gt;70,"high",Table1[[#This Row],[score]]&gt;50,"medium",Table1[[#This Row],[score]]&lt;=50,"low")</f>
        <v>medium</v>
      </c>
    </row>
    <row r="2137" spans="1:12" x14ac:dyDescent="0.3">
      <c r="A2137" t="s">
        <v>2118</v>
      </c>
      <c r="B2137" s="1">
        <v>44772</v>
      </c>
      <c r="C2137">
        <v>47</v>
      </c>
      <c r="D2137" t="s">
        <v>9</v>
      </c>
      <c r="E2137" t="s">
        <v>125</v>
      </c>
      <c r="F2137">
        <v>167000000</v>
      </c>
      <c r="G2137">
        <v>660864312.79999995</v>
      </c>
      <c r="H2137" t="s">
        <v>17</v>
      </c>
      <c r="I2137">
        <f>YEAR(Table1[[#This Row],[date]])</f>
        <v>2022</v>
      </c>
      <c r="J2137">
        <f>Table1[[#This Row],[revenue]]-Table1[[#This Row],[budget_x]]</f>
        <v>493864312.79999995</v>
      </c>
      <c r="K2137" s="7">
        <f>Table1[[#This Row],[profit /loss ]]/Table1[[#This Row],[budget_x]]</f>
        <v>2.957271334131736</v>
      </c>
      <c r="L2137" t="str" cm="1">
        <f t="array" ref="L2137">_xlfn.IFS(Table1[[#This Row],[score]]&gt;70,"high",Table1[[#This Row],[score]]&gt;50,"medium",Table1[[#This Row],[score]]&lt;=50,"low")</f>
        <v>low</v>
      </c>
    </row>
    <row r="2138" spans="1:12" x14ac:dyDescent="0.3">
      <c r="A2138" t="s">
        <v>2119</v>
      </c>
      <c r="B2138" s="1">
        <v>44129</v>
      </c>
      <c r="C2138">
        <v>56</v>
      </c>
      <c r="D2138" t="s">
        <v>9</v>
      </c>
      <c r="E2138" t="s">
        <v>10</v>
      </c>
      <c r="F2138">
        <v>70000000</v>
      </c>
      <c r="G2138">
        <v>203847277.19999999</v>
      </c>
      <c r="H2138" t="s">
        <v>11</v>
      </c>
      <c r="I2138">
        <f>YEAR(Table1[[#This Row],[date]])</f>
        <v>2020</v>
      </c>
      <c r="J2138">
        <f>Table1[[#This Row],[revenue]]-Table1[[#This Row],[budget_x]]</f>
        <v>133847277.19999999</v>
      </c>
      <c r="K2138" s="7">
        <f>Table1[[#This Row],[profit /loss ]]/Table1[[#This Row],[budget_x]]</f>
        <v>1.9121039599999998</v>
      </c>
      <c r="L2138" t="str" cm="1">
        <f t="array" ref="L2138">_xlfn.IFS(Table1[[#This Row],[score]]&gt;70,"high",Table1[[#This Row],[score]]&gt;50,"medium",Table1[[#This Row],[score]]&lt;=50,"low")</f>
        <v>medium</v>
      </c>
    </row>
    <row r="2139" spans="1:12" x14ac:dyDescent="0.3">
      <c r="A2139" t="s">
        <v>2120</v>
      </c>
      <c r="B2139" s="1">
        <v>38934</v>
      </c>
      <c r="C2139">
        <v>71</v>
      </c>
      <c r="D2139" t="s">
        <v>9</v>
      </c>
      <c r="E2139" t="s">
        <v>69</v>
      </c>
      <c r="F2139">
        <v>25634800</v>
      </c>
      <c r="G2139">
        <v>3224000</v>
      </c>
      <c r="H2139" t="s">
        <v>143</v>
      </c>
      <c r="I2139">
        <f>YEAR(Table1[[#This Row],[date]])</f>
        <v>2006</v>
      </c>
      <c r="J2139">
        <f>Table1[[#This Row],[revenue]]-Table1[[#This Row],[budget_x]]</f>
        <v>-22410800</v>
      </c>
      <c r="K2139" s="7">
        <f>Table1[[#This Row],[profit /loss ]]/Table1[[#This Row],[budget_x]]</f>
        <v>-0.87423346388503131</v>
      </c>
      <c r="L2139" t="str" cm="1">
        <f t="array" ref="L2139">_xlfn.IFS(Table1[[#This Row],[score]]&gt;70,"high",Table1[[#This Row],[score]]&gt;50,"medium",Table1[[#This Row],[score]]&lt;=50,"low")</f>
        <v>high</v>
      </c>
    </row>
    <row r="2140" spans="1:12" x14ac:dyDescent="0.3">
      <c r="A2140" t="s">
        <v>2121</v>
      </c>
      <c r="B2140" s="1">
        <v>35006</v>
      </c>
      <c r="C2140">
        <v>64</v>
      </c>
      <c r="D2140" t="s">
        <v>9</v>
      </c>
      <c r="E2140" t="s">
        <v>895</v>
      </c>
      <c r="F2140">
        <v>78000000</v>
      </c>
      <c r="G2140">
        <v>251777647.40000001</v>
      </c>
      <c r="H2140" t="s">
        <v>2122</v>
      </c>
      <c r="I2140">
        <f>YEAR(Table1[[#This Row],[date]])</f>
        <v>1995</v>
      </c>
      <c r="J2140">
        <f>Table1[[#This Row],[revenue]]-Table1[[#This Row],[budget_x]]</f>
        <v>173777647.40000001</v>
      </c>
      <c r="K2140" s="7">
        <f>Table1[[#This Row],[profit /loss ]]/Table1[[#This Row],[budget_x]]</f>
        <v>2.2279185564102564</v>
      </c>
      <c r="L2140" t="str" cm="1">
        <f t="array" ref="L2140">_xlfn.IFS(Table1[[#This Row],[score]]&gt;70,"high",Table1[[#This Row],[score]]&gt;50,"medium",Table1[[#This Row],[score]]&lt;=50,"low")</f>
        <v>medium</v>
      </c>
    </row>
    <row r="2141" spans="1:12" x14ac:dyDescent="0.3">
      <c r="A2141" t="s">
        <v>2123</v>
      </c>
      <c r="B2141" s="1">
        <v>40866</v>
      </c>
      <c r="C2141">
        <v>70</v>
      </c>
      <c r="D2141" t="s">
        <v>9</v>
      </c>
      <c r="E2141" t="s">
        <v>10</v>
      </c>
      <c r="F2141">
        <v>165000000</v>
      </c>
      <c r="G2141">
        <v>509012026.80000001</v>
      </c>
      <c r="H2141" t="s">
        <v>17</v>
      </c>
      <c r="I2141">
        <f>YEAR(Table1[[#This Row],[date]])</f>
        <v>2011</v>
      </c>
      <c r="J2141">
        <f>Table1[[#This Row],[revenue]]-Table1[[#This Row],[budget_x]]</f>
        <v>344012026.80000001</v>
      </c>
      <c r="K2141" s="7">
        <f>Table1[[#This Row],[profit /loss ]]/Table1[[#This Row],[budget_x]]</f>
        <v>2.0849213745454547</v>
      </c>
      <c r="L2141" t="str" cm="1">
        <f t="array" ref="L2141">_xlfn.IFS(Table1[[#This Row],[score]]&gt;70,"high",Table1[[#This Row],[score]]&gt;50,"medium",Table1[[#This Row],[score]]&lt;=50,"low")</f>
        <v>medium</v>
      </c>
    </row>
    <row r="2142" spans="1:12" x14ac:dyDescent="0.3">
      <c r="A2142" t="s">
        <v>2124</v>
      </c>
      <c r="B2142" s="1">
        <v>44831</v>
      </c>
      <c r="C2142">
        <v>58</v>
      </c>
      <c r="D2142" t="s">
        <v>9</v>
      </c>
      <c r="E2142" t="s">
        <v>10</v>
      </c>
      <c r="F2142">
        <v>88000000</v>
      </c>
      <c r="G2142">
        <v>187212327.40000001</v>
      </c>
      <c r="H2142" t="s">
        <v>17</v>
      </c>
      <c r="I2142">
        <f>YEAR(Table1[[#This Row],[date]])</f>
        <v>2022</v>
      </c>
      <c r="J2142">
        <f>Table1[[#This Row],[revenue]]-Table1[[#This Row],[budget_x]]</f>
        <v>99212327.400000006</v>
      </c>
      <c r="K2142" s="7">
        <f>Table1[[#This Row],[profit /loss ]]/Table1[[#This Row],[budget_x]]</f>
        <v>1.1274128113636364</v>
      </c>
      <c r="L2142" t="str" cm="1">
        <f t="array" ref="L2142">_xlfn.IFS(Table1[[#This Row],[score]]&gt;70,"high",Table1[[#This Row],[score]]&gt;50,"medium",Table1[[#This Row],[score]]&lt;=50,"low")</f>
        <v>medium</v>
      </c>
    </row>
    <row r="2143" spans="1:12" x14ac:dyDescent="0.3">
      <c r="A2143" t="s">
        <v>2125</v>
      </c>
      <c r="B2143" s="1">
        <v>44532</v>
      </c>
      <c r="C2143">
        <v>65</v>
      </c>
      <c r="D2143" t="s">
        <v>9</v>
      </c>
      <c r="E2143" t="s">
        <v>368</v>
      </c>
      <c r="F2143">
        <v>117600000</v>
      </c>
      <c r="G2143">
        <v>653706552.20000005</v>
      </c>
      <c r="H2143" t="s">
        <v>17</v>
      </c>
      <c r="I2143">
        <f>YEAR(Table1[[#This Row],[date]])</f>
        <v>2021</v>
      </c>
      <c r="J2143">
        <f>Table1[[#This Row],[revenue]]-Table1[[#This Row],[budget_x]]</f>
        <v>536106552.20000005</v>
      </c>
      <c r="K2143" s="7">
        <f>Table1[[#This Row],[profit /loss ]]/Table1[[#This Row],[budget_x]]</f>
        <v>4.5587291853741503</v>
      </c>
      <c r="L2143" t="str" cm="1">
        <f t="array" ref="L2143">_xlfn.IFS(Table1[[#This Row],[score]]&gt;70,"high",Table1[[#This Row],[score]]&gt;50,"medium",Table1[[#This Row],[score]]&lt;=50,"low")</f>
        <v>medium</v>
      </c>
    </row>
    <row r="2144" spans="1:12" x14ac:dyDescent="0.3">
      <c r="A2144" t="s">
        <v>2126</v>
      </c>
      <c r="B2144" s="1">
        <v>31248</v>
      </c>
      <c r="C2144">
        <v>44</v>
      </c>
      <c r="D2144" t="s">
        <v>9</v>
      </c>
      <c r="E2144" t="s">
        <v>69</v>
      </c>
      <c r="F2144">
        <v>112600000</v>
      </c>
      <c r="G2144">
        <v>597883933</v>
      </c>
      <c r="H2144" t="s">
        <v>143</v>
      </c>
      <c r="I2144">
        <f>YEAR(Table1[[#This Row],[date]])</f>
        <v>1985</v>
      </c>
      <c r="J2144">
        <f>Table1[[#This Row],[revenue]]-Table1[[#This Row],[budget_x]]</f>
        <v>485283933</v>
      </c>
      <c r="K2144" s="7">
        <f>Table1[[#This Row],[profit /loss ]]/Table1[[#This Row],[budget_x]]</f>
        <v>4.3098040230905861</v>
      </c>
      <c r="L2144" t="str" cm="1">
        <f t="array" ref="L2144">_xlfn.IFS(Table1[[#This Row],[score]]&gt;70,"high",Table1[[#This Row],[score]]&gt;50,"medium",Table1[[#This Row],[score]]&lt;=50,"low")</f>
        <v>low</v>
      </c>
    </row>
    <row r="2145" spans="1:12" x14ac:dyDescent="0.3">
      <c r="A2145" t="s">
        <v>2127</v>
      </c>
      <c r="B2145" s="1">
        <v>43748</v>
      </c>
      <c r="C2145">
        <v>63</v>
      </c>
      <c r="D2145" t="s">
        <v>9</v>
      </c>
      <c r="E2145" t="s">
        <v>10</v>
      </c>
      <c r="F2145">
        <v>140000000</v>
      </c>
      <c r="G2145">
        <v>166598362</v>
      </c>
      <c r="H2145" t="s">
        <v>11</v>
      </c>
      <c r="I2145">
        <f>YEAR(Table1[[#This Row],[date]])</f>
        <v>2019</v>
      </c>
      <c r="J2145">
        <f>Table1[[#This Row],[revenue]]-Table1[[#This Row],[budget_x]]</f>
        <v>26598362</v>
      </c>
      <c r="K2145" s="7">
        <f>Table1[[#This Row],[profit /loss ]]/Table1[[#This Row],[budget_x]]</f>
        <v>0.1899883</v>
      </c>
      <c r="L2145" t="str" cm="1">
        <f t="array" ref="L2145">_xlfn.IFS(Table1[[#This Row],[score]]&gt;70,"high",Table1[[#This Row],[score]]&gt;50,"medium",Table1[[#This Row],[score]]&lt;=50,"low")</f>
        <v>medium</v>
      </c>
    </row>
    <row r="2146" spans="1:12" x14ac:dyDescent="0.3">
      <c r="A2146" t="s">
        <v>2128</v>
      </c>
      <c r="B2146" s="1">
        <v>45023</v>
      </c>
      <c r="C2146">
        <v>0</v>
      </c>
      <c r="D2146" t="s">
        <v>9</v>
      </c>
      <c r="E2146" t="s">
        <v>69</v>
      </c>
      <c r="F2146">
        <v>167540000</v>
      </c>
      <c r="G2146">
        <v>175269998.80000001</v>
      </c>
      <c r="H2146" t="s">
        <v>143</v>
      </c>
      <c r="I2146">
        <f>YEAR(Table1[[#This Row],[date]])</f>
        <v>2023</v>
      </c>
      <c r="J2146">
        <f>Table1[[#This Row],[revenue]]-Table1[[#This Row],[budget_x]]</f>
        <v>7729998.8000000119</v>
      </c>
      <c r="K2146" s="7">
        <f>Table1[[#This Row],[profit /loss ]]/Table1[[#This Row],[budget_x]]</f>
        <v>4.6138228482750461E-2</v>
      </c>
      <c r="L2146" t="str" cm="1">
        <f t="array" ref="L2146">_xlfn.IFS(Table1[[#This Row],[score]]&gt;70,"high",Table1[[#This Row],[score]]&gt;50,"medium",Table1[[#This Row],[score]]&lt;=50,"low")</f>
        <v>low</v>
      </c>
    </row>
    <row r="2147" spans="1:12" x14ac:dyDescent="0.3">
      <c r="A2147" t="s">
        <v>2129</v>
      </c>
      <c r="B2147" s="1">
        <v>43244</v>
      </c>
      <c r="C2147">
        <v>66</v>
      </c>
      <c r="D2147" t="s">
        <v>9</v>
      </c>
      <c r="E2147" t="s">
        <v>10</v>
      </c>
      <c r="F2147">
        <v>275000000</v>
      </c>
      <c r="G2147">
        <v>393151347</v>
      </c>
      <c r="H2147" t="s">
        <v>11</v>
      </c>
      <c r="I2147">
        <f>YEAR(Table1[[#This Row],[date]])</f>
        <v>2018</v>
      </c>
      <c r="J2147">
        <f>Table1[[#This Row],[revenue]]-Table1[[#This Row],[budget_x]]</f>
        <v>118151347</v>
      </c>
      <c r="K2147" s="7">
        <f>Table1[[#This Row],[profit /loss ]]/Table1[[#This Row],[budget_x]]</f>
        <v>0.4296412618181818</v>
      </c>
      <c r="L2147" t="str" cm="1">
        <f t="array" ref="L2147">_xlfn.IFS(Table1[[#This Row],[score]]&gt;70,"high",Table1[[#This Row],[score]]&gt;50,"medium",Table1[[#This Row],[score]]&lt;=50,"low")</f>
        <v>medium</v>
      </c>
    </row>
    <row r="2148" spans="1:12" x14ac:dyDescent="0.3">
      <c r="A2148" t="s">
        <v>2130</v>
      </c>
      <c r="B2148" s="1">
        <v>44358</v>
      </c>
      <c r="C2148">
        <v>53</v>
      </c>
      <c r="D2148" t="s">
        <v>9</v>
      </c>
      <c r="E2148" t="s">
        <v>10</v>
      </c>
      <c r="F2148">
        <v>153600000</v>
      </c>
      <c r="G2148">
        <v>419974411.60000002</v>
      </c>
      <c r="H2148" t="s">
        <v>17</v>
      </c>
      <c r="I2148">
        <f>YEAR(Table1[[#This Row],[date]])</f>
        <v>2021</v>
      </c>
      <c r="J2148">
        <f>Table1[[#This Row],[revenue]]-Table1[[#This Row],[budget_x]]</f>
        <v>266374411.60000002</v>
      </c>
      <c r="K2148" s="7">
        <f>Table1[[#This Row],[profit /loss ]]/Table1[[#This Row],[budget_x]]</f>
        <v>1.7342084088541667</v>
      </c>
      <c r="L2148" t="str" cm="1">
        <f t="array" ref="L2148">_xlfn.IFS(Table1[[#This Row],[score]]&gt;70,"high",Table1[[#This Row],[score]]&gt;50,"medium",Table1[[#This Row],[score]]&lt;=50,"low")</f>
        <v>medium</v>
      </c>
    </row>
    <row r="2149" spans="1:12" x14ac:dyDescent="0.3">
      <c r="A2149" t="s">
        <v>2131</v>
      </c>
      <c r="B2149" s="1">
        <v>38470</v>
      </c>
      <c r="C2149">
        <v>50</v>
      </c>
      <c r="D2149" t="s">
        <v>9</v>
      </c>
      <c r="E2149" t="s">
        <v>10</v>
      </c>
      <c r="F2149">
        <v>60000000</v>
      </c>
      <c r="G2149">
        <v>71073932</v>
      </c>
      <c r="H2149" t="s">
        <v>11</v>
      </c>
      <c r="I2149">
        <f>YEAR(Table1[[#This Row],[date]])</f>
        <v>2005</v>
      </c>
      <c r="J2149">
        <f>Table1[[#This Row],[revenue]]-Table1[[#This Row],[budget_x]]</f>
        <v>11073932</v>
      </c>
      <c r="K2149" s="7">
        <f>Table1[[#This Row],[profit /loss ]]/Table1[[#This Row],[budget_x]]</f>
        <v>0.18456553333333334</v>
      </c>
      <c r="L2149" t="str" cm="1">
        <f t="array" ref="L2149">_xlfn.IFS(Table1[[#This Row],[score]]&gt;70,"high",Table1[[#This Row],[score]]&gt;50,"medium",Table1[[#This Row],[score]]&lt;=50,"low")</f>
        <v>low</v>
      </c>
    </row>
    <row r="2150" spans="1:12" x14ac:dyDescent="0.3">
      <c r="A2150" t="s">
        <v>2132</v>
      </c>
      <c r="B2150" s="1">
        <v>42720</v>
      </c>
      <c r="C2150">
        <v>75</v>
      </c>
      <c r="D2150" t="s">
        <v>9</v>
      </c>
      <c r="E2150" t="s">
        <v>10</v>
      </c>
      <c r="F2150">
        <v>200000000</v>
      </c>
      <c r="G2150">
        <v>1055083596</v>
      </c>
      <c r="H2150" t="s">
        <v>11</v>
      </c>
      <c r="I2150">
        <f>YEAR(Table1[[#This Row],[date]])</f>
        <v>2016</v>
      </c>
      <c r="J2150">
        <f>Table1[[#This Row],[revenue]]-Table1[[#This Row],[budget_x]]</f>
        <v>855083596</v>
      </c>
      <c r="K2150" s="7">
        <f>Table1[[#This Row],[profit /loss ]]/Table1[[#This Row],[budget_x]]</f>
        <v>4.2754179800000003</v>
      </c>
      <c r="L2150" t="str" cm="1">
        <f t="array" ref="L2150">_xlfn.IFS(Table1[[#This Row],[score]]&gt;70,"high",Table1[[#This Row],[score]]&gt;50,"medium",Table1[[#This Row],[score]]&lt;=50,"low")</f>
        <v>high</v>
      </c>
    </row>
    <row r="2151" spans="1:12" x14ac:dyDescent="0.3">
      <c r="A2151" t="s">
        <v>2133</v>
      </c>
      <c r="B2151" s="1">
        <v>44294</v>
      </c>
      <c r="C2151">
        <v>60</v>
      </c>
      <c r="D2151" t="s">
        <v>9</v>
      </c>
      <c r="E2151" t="s">
        <v>10</v>
      </c>
      <c r="F2151">
        <v>29000000</v>
      </c>
      <c r="G2151">
        <v>4131781</v>
      </c>
      <c r="H2151" t="s">
        <v>11</v>
      </c>
      <c r="I2151">
        <f>YEAR(Table1[[#This Row],[date]])</f>
        <v>2021</v>
      </c>
      <c r="J2151">
        <f>Table1[[#This Row],[revenue]]-Table1[[#This Row],[budget_x]]</f>
        <v>-24868219</v>
      </c>
      <c r="K2151" s="7">
        <f>Table1[[#This Row],[profit /loss ]]/Table1[[#This Row],[budget_x]]</f>
        <v>-0.85752479310344831</v>
      </c>
      <c r="L2151" t="str" cm="1">
        <f t="array" ref="L2151">_xlfn.IFS(Table1[[#This Row],[score]]&gt;70,"high",Table1[[#This Row],[score]]&gt;50,"medium",Table1[[#This Row],[score]]&lt;=50,"low")</f>
        <v>medium</v>
      </c>
    </row>
    <row r="2152" spans="1:12" x14ac:dyDescent="0.3">
      <c r="A2152" t="s">
        <v>2134</v>
      </c>
      <c r="B2152" s="1">
        <v>41038</v>
      </c>
      <c r="C2152">
        <v>49</v>
      </c>
      <c r="D2152" t="s">
        <v>9</v>
      </c>
      <c r="E2152" t="s">
        <v>171</v>
      </c>
      <c r="F2152">
        <v>108600000</v>
      </c>
      <c r="G2152">
        <v>539181833</v>
      </c>
      <c r="H2152" t="s">
        <v>184</v>
      </c>
      <c r="I2152">
        <f>YEAR(Table1[[#This Row],[date]])</f>
        <v>2012</v>
      </c>
      <c r="J2152">
        <f>Table1[[#This Row],[revenue]]-Table1[[#This Row],[budget_x]]</f>
        <v>430581833</v>
      </c>
      <c r="K2152" s="7">
        <f>Table1[[#This Row],[profit /loss ]]/Table1[[#This Row],[budget_x]]</f>
        <v>3.9648419244935544</v>
      </c>
      <c r="L2152" t="str" cm="1">
        <f t="array" ref="L2152">_xlfn.IFS(Table1[[#This Row],[score]]&gt;70,"high",Table1[[#This Row],[score]]&gt;50,"medium",Table1[[#This Row],[score]]&lt;=50,"low")</f>
        <v>low</v>
      </c>
    </row>
    <row r="2153" spans="1:12" x14ac:dyDescent="0.3">
      <c r="A2153" t="s">
        <v>2135</v>
      </c>
      <c r="B2153" s="1">
        <v>44090</v>
      </c>
      <c r="C2153">
        <v>71</v>
      </c>
      <c r="D2153" t="s">
        <v>9</v>
      </c>
      <c r="E2153" t="s">
        <v>10</v>
      </c>
      <c r="F2153">
        <v>90000000</v>
      </c>
      <c r="G2153">
        <v>28588425</v>
      </c>
      <c r="H2153" t="s">
        <v>11</v>
      </c>
      <c r="I2153">
        <f>YEAR(Table1[[#This Row],[date]])</f>
        <v>2020</v>
      </c>
      <c r="J2153">
        <f>Table1[[#This Row],[revenue]]-Table1[[#This Row],[budget_x]]</f>
        <v>-61411575</v>
      </c>
      <c r="K2153" s="7">
        <f>Table1[[#This Row],[profit /loss ]]/Table1[[#This Row],[budget_x]]</f>
        <v>-0.68235083333333335</v>
      </c>
      <c r="L2153" t="str" cm="1">
        <f t="array" ref="L2153">_xlfn.IFS(Table1[[#This Row],[score]]&gt;70,"high",Table1[[#This Row],[score]]&gt;50,"medium",Table1[[#This Row],[score]]&lt;=50,"low")</f>
        <v>high</v>
      </c>
    </row>
    <row r="2154" spans="1:12" x14ac:dyDescent="0.3">
      <c r="A2154" t="s">
        <v>2136</v>
      </c>
      <c r="B2154" s="1">
        <v>43278</v>
      </c>
      <c r="C2154">
        <v>78</v>
      </c>
      <c r="D2154" t="s">
        <v>9</v>
      </c>
      <c r="E2154" t="s">
        <v>74</v>
      </c>
      <c r="F2154">
        <v>5500000</v>
      </c>
      <c r="G2154">
        <v>24340302</v>
      </c>
      <c r="H2154" t="s">
        <v>75</v>
      </c>
      <c r="I2154">
        <f>YEAR(Table1[[#This Row],[date]])</f>
        <v>2018</v>
      </c>
      <c r="J2154">
        <f>Table1[[#This Row],[revenue]]-Table1[[#This Row],[budget_x]]</f>
        <v>18840302</v>
      </c>
      <c r="K2154" s="7">
        <f>Table1[[#This Row],[profit /loss ]]/Table1[[#This Row],[budget_x]]</f>
        <v>3.4255094545454545</v>
      </c>
      <c r="L2154" t="str" cm="1">
        <f t="array" ref="L2154">_xlfn.IFS(Table1[[#This Row],[score]]&gt;70,"high",Table1[[#This Row],[score]]&gt;50,"medium",Table1[[#This Row],[score]]&lt;=50,"low")</f>
        <v>high</v>
      </c>
    </row>
    <row r="2155" spans="1:12" x14ac:dyDescent="0.3">
      <c r="A2155" t="s">
        <v>2137</v>
      </c>
      <c r="B2155" s="1">
        <v>37154</v>
      </c>
      <c r="C2155">
        <v>58</v>
      </c>
      <c r="D2155" t="s">
        <v>9</v>
      </c>
      <c r="E2155" t="s">
        <v>10</v>
      </c>
      <c r="F2155">
        <v>35000000</v>
      </c>
      <c r="G2155">
        <v>197692062</v>
      </c>
      <c r="H2155" t="s">
        <v>11</v>
      </c>
      <c r="I2155">
        <f>YEAR(Table1[[#This Row],[date]])</f>
        <v>2001</v>
      </c>
      <c r="J2155">
        <f>Table1[[#This Row],[revenue]]-Table1[[#This Row],[budget_x]]</f>
        <v>162692062</v>
      </c>
      <c r="K2155" s="7">
        <f>Table1[[#This Row],[profit /loss ]]/Table1[[#This Row],[budget_x]]</f>
        <v>4.6483446285714285</v>
      </c>
      <c r="L2155" t="str" cm="1">
        <f t="array" ref="L2155">_xlfn.IFS(Table1[[#This Row],[score]]&gt;70,"high",Table1[[#This Row],[score]]&gt;50,"medium",Table1[[#This Row],[score]]&lt;=50,"low")</f>
        <v>medium</v>
      </c>
    </row>
    <row r="2156" spans="1:12" x14ac:dyDescent="0.3">
      <c r="A2156" t="s">
        <v>2138</v>
      </c>
      <c r="B2156" s="1">
        <v>42856</v>
      </c>
      <c r="C2156">
        <v>56</v>
      </c>
      <c r="D2156" t="s">
        <v>9</v>
      </c>
      <c r="E2156" t="s">
        <v>74</v>
      </c>
      <c r="F2156">
        <v>80300000</v>
      </c>
      <c r="G2156">
        <v>176682291.40000001</v>
      </c>
      <c r="H2156" t="s">
        <v>75</v>
      </c>
      <c r="I2156">
        <f>YEAR(Table1[[#This Row],[date]])</f>
        <v>2017</v>
      </c>
      <c r="J2156">
        <f>Table1[[#This Row],[revenue]]-Table1[[#This Row],[budget_x]]</f>
        <v>96382291.400000006</v>
      </c>
      <c r="K2156" s="7">
        <f>Table1[[#This Row],[profit /loss ]]/Table1[[#This Row],[budget_x]]</f>
        <v>1.2002776014943961</v>
      </c>
      <c r="L2156" t="str" cm="1">
        <f t="array" ref="L2156">_xlfn.IFS(Table1[[#This Row],[score]]&gt;70,"high",Table1[[#This Row],[score]]&gt;50,"medium",Table1[[#This Row],[score]]&lt;=50,"low")</f>
        <v>medium</v>
      </c>
    </row>
    <row r="2157" spans="1:12" x14ac:dyDescent="0.3">
      <c r="A2157" t="s">
        <v>2139</v>
      </c>
      <c r="B2157" s="1">
        <v>38225</v>
      </c>
      <c r="C2157">
        <v>73</v>
      </c>
      <c r="D2157" t="s">
        <v>9</v>
      </c>
      <c r="E2157" t="s">
        <v>10</v>
      </c>
      <c r="F2157">
        <v>85000000</v>
      </c>
      <c r="G2157">
        <v>311001124</v>
      </c>
      <c r="H2157" t="s">
        <v>11</v>
      </c>
      <c r="I2157">
        <f>YEAR(Table1[[#This Row],[date]])</f>
        <v>2004</v>
      </c>
      <c r="J2157">
        <f>Table1[[#This Row],[revenue]]-Table1[[#This Row],[budget_x]]</f>
        <v>226001124</v>
      </c>
      <c r="K2157" s="7">
        <f>Table1[[#This Row],[profit /loss ]]/Table1[[#This Row],[budget_x]]</f>
        <v>2.6588367529411765</v>
      </c>
      <c r="L2157" t="str" cm="1">
        <f t="array" ref="L2157">_xlfn.IFS(Table1[[#This Row],[score]]&gt;70,"high",Table1[[#This Row],[score]]&gt;50,"medium",Table1[[#This Row],[score]]&lt;=50,"low")</f>
        <v>high</v>
      </c>
    </row>
    <row r="2158" spans="1:12" x14ac:dyDescent="0.3">
      <c r="A2158" t="s">
        <v>2140</v>
      </c>
      <c r="B2158" s="1">
        <v>44812</v>
      </c>
      <c r="C2158">
        <v>92</v>
      </c>
      <c r="D2158" t="s">
        <v>9</v>
      </c>
      <c r="E2158" t="s">
        <v>74</v>
      </c>
      <c r="F2158">
        <v>215600000</v>
      </c>
      <c r="G2158">
        <v>1748017438</v>
      </c>
      <c r="H2158" t="s">
        <v>75</v>
      </c>
      <c r="I2158">
        <f>YEAR(Table1[[#This Row],[date]])</f>
        <v>2022</v>
      </c>
      <c r="J2158">
        <f>Table1[[#This Row],[revenue]]-Table1[[#This Row],[budget_x]]</f>
        <v>1532417438</v>
      </c>
      <c r="K2158" s="7">
        <f>Table1[[#This Row],[profit /loss ]]/Table1[[#This Row],[budget_x]]</f>
        <v>7.1076875602968457</v>
      </c>
      <c r="L2158" t="str" cm="1">
        <f t="array" ref="L2158">_xlfn.IFS(Table1[[#This Row],[score]]&gt;70,"high",Table1[[#This Row],[score]]&gt;50,"medium",Table1[[#This Row],[score]]&lt;=50,"low")</f>
        <v>high</v>
      </c>
    </row>
    <row r="2159" spans="1:12" x14ac:dyDescent="0.3">
      <c r="A2159" t="s">
        <v>2141</v>
      </c>
      <c r="B2159" s="1">
        <v>40436</v>
      </c>
      <c r="C2159">
        <v>67</v>
      </c>
      <c r="D2159" t="s">
        <v>9</v>
      </c>
      <c r="E2159" t="s">
        <v>10</v>
      </c>
      <c r="F2159">
        <v>145400000</v>
      </c>
      <c r="G2159">
        <v>524420200.60000002</v>
      </c>
      <c r="H2159" t="s">
        <v>11</v>
      </c>
      <c r="I2159">
        <f>YEAR(Table1[[#This Row],[date]])</f>
        <v>2010</v>
      </c>
      <c r="J2159">
        <f>Table1[[#This Row],[revenue]]-Table1[[#This Row],[budget_x]]</f>
        <v>379020200.60000002</v>
      </c>
      <c r="K2159" s="7">
        <f>Table1[[#This Row],[profit /loss ]]/Table1[[#This Row],[budget_x]]</f>
        <v>2.6067414071526822</v>
      </c>
      <c r="L2159" t="str" cm="1">
        <f t="array" ref="L2159">_xlfn.IFS(Table1[[#This Row],[score]]&gt;70,"high",Table1[[#This Row],[score]]&gt;50,"medium",Table1[[#This Row],[score]]&lt;=50,"low")</f>
        <v>medium</v>
      </c>
    </row>
    <row r="2160" spans="1:12" x14ac:dyDescent="0.3">
      <c r="A2160" t="s">
        <v>2142</v>
      </c>
      <c r="B2160" s="1">
        <v>40109</v>
      </c>
      <c r="C2160">
        <v>58</v>
      </c>
      <c r="D2160" t="s">
        <v>9</v>
      </c>
      <c r="E2160" t="s">
        <v>10</v>
      </c>
      <c r="F2160">
        <v>40000000</v>
      </c>
      <c r="G2160">
        <v>39753957</v>
      </c>
      <c r="H2160" t="s">
        <v>17</v>
      </c>
      <c r="I2160">
        <f>YEAR(Table1[[#This Row],[date]])</f>
        <v>2009</v>
      </c>
      <c r="J2160">
        <f>Table1[[#This Row],[revenue]]-Table1[[#This Row],[budget_x]]</f>
        <v>-246043</v>
      </c>
      <c r="K2160" s="7">
        <f>Table1[[#This Row],[profit /loss ]]/Table1[[#This Row],[budget_x]]</f>
        <v>-6.1510749999999998E-3</v>
      </c>
      <c r="L2160" t="str" cm="1">
        <f t="array" ref="L2160">_xlfn.IFS(Table1[[#This Row],[score]]&gt;70,"high",Table1[[#This Row],[score]]&gt;50,"medium",Table1[[#This Row],[score]]&lt;=50,"low")</f>
        <v>medium</v>
      </c>
    </row>
    <row r="2161" spans="1:12" x14ac:dyDescent="0.3">
      <c r="A2161" t="s">
        <v>2143</v>
      </c>
      <c r="B2161" s="1">
        <v>44739</v>
      </c>
      <c r="C2161">
        <v>53</v>
      </c>
      <c r="D2161" t="s">
        <v>9</v>
      </c>
      <c r="E2161" t="s">
        <v>10</v>
      </c>
      <c r="F2161">
        <v>99000000</v>
      </c>
      <c r="G2161">
        <v>724917350.20000005</v>
      </c>
      <c r="H2161" t="s">
        <v>17</v>
      </c>
      <c r="I2161">
        <f>YEAR(Table1[[#This Row],[date]])</f>
        <v>2022</v>
      </c>
      <c r="J2161">
        <f>Table1[[#This Row],[revenue]]-Table1[[#This Row],[budget_x]]</f>
        <v>625917350.20000005</v>
      </c>
      <c r="K2161" s="7">
        <f>Table1[[#This Row],[profit /loss ]]/Table1[[#This Row],[budget_x]]</f>
        <v>6.3223974767676774</v>
      </c>
      <c r="L2161" t="str" cm="1">
        <f t="array" ref="L2161">_xlfn.IFS(Table1[[#This Row],[score]]&gt;70,"high",Table1[[#This Row],[score]]&gt;50,"medium",Table1[[#This Row],[score]]&lt;=50,"low")</f>
        <v>medium</v>
      </c>
    </row>
    <row r="2162" spans="1:12" x14ac:dyDescent="0.3">
      <c r="A2162" t="s">
        <v>2144</v>
      </c>
      <c r="B2162" s="1">
        <v>42989</v>
      </c>
      <c r="C2162">
        <v>68</v>
      </c>
      <c r="D2162" t="s">
        <v>9</v>
      </c>
      <c r="E2162" t="s">
        <v>10</v>
      </c>
      <c r="F2162">
        <v>71180000</v>
      </c>
      <c r="G2162">
        <v>392839573.19999999</v>
      </c>
      <c r="H2162" t="s">
        <v>11</v>
      </c>
      <c r="I2162">
        <f>YEAR(Table1[[#This Row],[date]])</f>
        <v>2017</v>
      </c>
      <c r="J2162">
        <f>Table1[[#This Row],[revenue]]-Table1[[#This Row],[budget_x]]</f>
        <v>321659573.19999999</v>
      </c>
      <c r="K2162" s="7">
        <f>Table1[[#This Row],[profit /loss ]]/Table1[[#This Row],[budget_x]]</f>
        <v>4.5189600056195562</v>
      </c>
      <c r="L2162" t="str" cm="1">
        <f t="array" ref="L2162">_xlfn.IFS(Table1[[#This Row],[score]]&gt;70,"high",Table1[[#This Row],[score]]&gt;50,"medium",Table1[[#This Row],[score]]&lt;=50,"low")</f>
        <v>medium</v>
      </c>
    </row>
    <row r="2163" spans="1:12" x14ac:dyDescent="0.3">
      <c r="A2163" t="s">
        <v>2145</v>
      </c>
      <c r="B2163" s="1">
        <v>43343</v>
      </c>
      <c r="C2163">
        <v>68</v>
      </c>
      <c r="D2163" t="s">
        <v>9</v>
      </c>
      <c r="E2163" t="s">
        <v>36</v>
      </c>
      <c r="F2163">
        <v>6300000</v>
      </c>
      <c r="G2163">
        <v>185403521</v>
      </c>
      <c r="H2163" t="s">
        <v>37</v>
      </c>
      <c r="I2163">
        <f>YEAR(Table1[[#This Row],[date]])</f>
        <v>2018</v>
      </c>
      <c r="J2163">
        <f>Table1[[#This Row],[revenue]]-Table1[[#This Row],[budget_x]]</f>
        <v>179103521</v>
      </c>
      <c r="K2163" s="7">
        <f>Table1[[#This Row],[profit /loss ]]/Table1[[#This Row],[budget_x]]</f>
        <v>28.429130317460316</v>
      </c>
      <c r="L2163" t="str" cm="1">
        <f t="array" ref="L2163">_xlfn.IFS(Table1[[#This Row],[score]]&gt;70,"high",Table1[[#This Row],[score]]&gt;50,"medium",Table1[[#This Row],[score]]&lt;=50,"low")</f>
        <v>medium</v>
      </c>
    </row>
    <row r="2164" spans="1:12" x14ac:dyDescent="0.3">
      <c r="A2164" t="s">
        <v>2146</v>
      </c>
      <c r="B2164" s="1">
        <v>43066</v>
      </c>
      <c r="C2164">
        <v>72</v>
      </c>
      <c r="D2164" t="s">
        <v>9</v>
      </c>
      <c r="E2164" t="s">
        <v>10</v>
      </c>
      <c r="F2164">
        <v>20000000</v>
      </c>
      <c r="G2164">
        <v>27975429</v>
      </c>
      <c r="H2164" t="s">
        <v>11</v>
      </c>
      <c r="I2164">
        <f>YEAR(Table1[[#This Row],[date]])</f>
        <v>2017</v>
      </c>
      <c r="J2164">
        <f>Table1[[#This Row],[revenue]]-Table1[[#This Row],[budget_x]]</f>
        <v>7975429</v>
      </c>
      <c r="K2164" s="7">
        <f>Table1[[#This Row],[profit /loss ]]/Table1[[#This Row],[budget_x]]</f>
        <v>0.39877145000000003</v>
      </c>
      <c r="L2164" t="str" cm="1">
        <f t="array" ref="L2164">_xlfn.IFS(Table1[[#This Row],[score]]&gt;70,"high",Table1[[#This Row],[score]]&gt;50,"medium",Table1[[#This Row],[score]]&lt;=50,"low")</f>
        <v>high</v>
      </c>
    </row>
    <row r="2165" spans="1:12" x14ac:dyDescent="0.3">
      <c r="A2165" t="s">
        <v>2147</v>
      </c>
      <c r="B2165" s="1">
        <v>34844</v>
      </c>
      <c r="C2165">
        <v>72</v>
      </c>
      <c r="D2165" t="s">
        <v>9</v>
      </c>
      <c r="E2165" t="s">
        <v>10</v>
      </c>
      <c r="F2165">
        <v>90000000</v>
      </c>
      <c r="G2165">
        <v>366101666</v>
      </c>
      <c r="H2165" t="s">
        <v>11</v>
      </c>
      <c r="I2165">
        <f>YEAR(Table1[[#This Row],[date]])</f>
        <v>1995</v>
      </c>
      <c r="J2165">
        <f>Table1[[#This Row],[revenue]]-Table1[[#This Row],[budget_x]]</f>
        <v>276101666</v>
      </c>
      <c r="K2165" s="7">
        <f>Table1[[#This Row],[profit /loss ]]/Table1[[#This Row],[budget_x]]</f>
        <v>3.0677962888888888</v>
      </c>
      <c r="L2165" t="str" cm="1">
        <f t="array" ref="L2165">_xlfn.IFS(Table1[[#This Row],[score]]&gt;70,"high",Table1[[#This Row],[score]]&gt;50,"medium",Table1[[#This Row],[score]]&lt;=50,"low")</f>
        <v>high</v>
      </c>
    </row>
    <row r="2166" spans="1:12" x14ac:dyDescent="0.3">
      <c r="A2166" t="s">
        <v>2148</v>
      </c>
      <c r="B2166" s="1">
        <v>40507</v>
      </c>
      <c r="C2166">
        <v>56</v>
      </c>
      <c r="D2166" t="s">
        <v>9</v>
      </c>
      <c r="E2166" t="s">
        <v>10</v>
      </c>
      <c r="F2166">
        <v>1800000</v>
      </c>
      <c r="G2166">
        <v>70165900</v>
      </c>
      <c r="H2166" t="s">
        <v>11</v>
      </c>
      <c r="I2166">
        <f>YEAR(Table1[[#This Row],[date]])</f>
        <v>2010</v>
      </c>
      <c r="J2166">
        <f>Table1[[#This Row],[revenue]]-Table1[[#This Row],[budget_x]]</f>
        <v>68365900</v>
      </c>
      <c r="K2166" s="7">
        <f>Table1[[#This Row],[profit /loss ]]/Table1[[#This Row],[budget_x]]</f>
        <v>37.981055555555557</v>
      </c>
      <c r="L2166" t="str" cm="1">
        <f t="array" ref="L2166">_xlfn.IFS(Table1[[#This Row],[score]]&gt;70,"high",Table1[[#This Row],[score]]&gt;50,"medium",Table1[[#This Row],[score]]&lt;=50,"low")</f>
        <v>medium</v>
      </c>
    </row>
    <row r="2167" spans="1:12" x14ac:dyDescent="0.3">
      <c r="A2167" t="s">
        <v>2149</v>
      </c>
      <c r="B2167" s="1">
        <v>40884</v>
      </c>
      <c r="C2167">
        <v>61</v>
      </c>
      <c r="D2167" t="s">
        <v>9</v>
      </c>
      <c r="E2167" t="s">
        <v>125</v>
      </c>
      <c r="F2167">
        <v>230758</v>
      </c>
      <c r="G2167">
        <v>84563373.799999997</v>
      </c>
      <c r="H2167" t="s">
        <v>132</v>
      </c>
      <c r="I2167">
        <f>YEAR(Table1[[#This Row],[date]])</f>
        <v>2011</v>
      </c>
      <c r="J2167">
        <f>Table1[[#This Row],[revenue]]-Table1[[#This Row],[budget_x]]</f>
        <v>84332615.799999997</v>
      </c>
      <c r="K2167" s="7">
        <f>Table1[[#This Row],[profit /loss ]]/Table1[[#This Row],[budget_x]]</f>
        <v>365.4591208105461</v>
      </c>
      <c r="L2167" t="str" cm="1">
        <f t="array" ref="L2167">_xlfn.IFS(Table1[[#This Row],[score]]&gt;70,"high",Table1[[#This Row],[score]]&gt;50,"medium",Table1[[#This Row],[score]]&lt;=50,"low")</f>
        <v>medium</v>
      </c>
    </row>
    <row r="2168" spans="1:12" x14ac:dyDescent="0.3">
      <c r="A2168" t="s">
        <v>2150</v>
      </c>
      <c r="B2168" s="1">
        <v>44840</v>
      </c>
      <c r="C2168">
        <v>74</v>
      </c>
      <c r="D2168" t="s">
        <v>9</v>
      </c>
      <c r="E2168" t="s">
        <v>15</v>
      </c>
      <c r="F2168">
        <v>139800000</v>
      </c>
      <c r="G2168">
        <v>677745703.60000002</v>
      </c>
      <c r="H2168" t="s">
        <v>52</v>
      </c>
      <c r="I2168">
        <f>YEAR(Table1[[#This Row],[date]])</f>
        <v>2022</v>
      </c>
      <c r="J2168">
        <f>Table1[[#This Row],[revenue]]-Table1[[#This Row],[budget_x]]</f>
        <v>537945703.60000002</v>
      </c>
      <c r="K2168" s="7">
        <f>Table1[[#This Row],[profit /loss ]]/Table1[[#This Row],[budget_x]]</f>
        <v>3.8479664062947068</v>
      </c>
      <c r="L2168" t="str" cm="1">
        <f t="array" ref="L2168">_xlfn.IFS(Table1[[#This Row],[score]]&gt;70,"high",Table1[[#This Row],[score]]&gt;50,"medium",Table1[[#This Row],[score]]&lt;=50,"low")</f>
        <v>high</v>
      </c>
    </row>
    <row r="2169" spans="1:12" x14ac:dyDescent="0.3">
      <c r="A2169" t="s">
        <v>2151</v>
      </c>
      <c r="B2169" s="1">
        <v>42989</v>
      </c>
      <c r="C2169">
        <v>66</v>
      </c>
      <c r="D2169" t="s">
        <v>9</v>
      </c>
      <c r="E2169" t="s">
        <v>10</v>
      </c>
      <c r="F2169">
        <v>127000000</v>
      </c>
      <c r="G2169">
        <v>325823441.80000001</v>
      </c>
      <c r="H2169" t="s">
        <v>11</v>
      </c>
      <c r="I2169">
        <f>YEAR(Table1[[#This Row],[date]])</f>
        <v>2017</v>
      </c>
      <c r="J2169">
        <f>Table1[[#This Row],[revenue]]-Table1[[#This Row],[budget_x]]</f>
        <v>198823441.80000001</v>
      </c>
      <c r="K2169" s="7">
        <f>Table1[[#This Row],[profit /loss ]]/Table1[[#This Row],[budget_x]]</f>
        <v>1.5655389118110237</v>
      </c>
      <c r="L2169" t="str" cm="1">
        <f t="array" ref="L2169">_xlfn.IFS(Table1[[#This Row],[score]]&gt;70,"high",Table1[[#This Row],[score]]&gt;50,"medium",Table1[[#This Row],[score]]&lt;=50,"low")</f>
        <v>medium</v>
      </c>
    </row>
    <row r="2170" spans="1:12" x14ac:dyDescent="0.3">
      <c r="A2170" t="s">
        <v>2152</v>
      </c>
      <c r="B2170" s="1">
        <v>43727</v>
      </c>
      <c r="C2170">
        <v>75</v>
      </c>
      <c r="D2170" t="s">
        <v>9</v>
      </c>
      <c r="E2170" t="s">
        <v>10</v>
      </c>
      <c r="F2170">
        <v>75000000</v>
      </c>
      <c r="G2170">
        <v>188668688</v>
      </c>
      <c r="H2170" t="s">
        <v>11</v>
      </c>
      <c r="I2170">
        <f>YEAR(Table1[[#This Row],[date]])</f>
        <v>2019</v>
      </c>
      <c r="J2170">
        <f>Table1[[#This Row],[revenue]]-Table1[[#This Row],[budget_x]]</f>
        <v>113668688</v>
      </c>
      <c r="K2170" s="7">
        <f>Table1[[#This Row],[profit /loss ]]/Table1[[#This Row],[budget_x]]</f>
        <v>1.5155825066666666</v>
      </c>
      <c r="L2170" t="str" cm="1">
        <f t="array" ref="L2170">_xlfn.IFS(Table1[[#This Row],[score]]&gt;70,"high",Table1[[#This Row],[score]]&gt;50,"medium",Table1[[#This Row],[score]]&lt;=50,"low")</f>
        <v>high</v>
      </c>
    </row>
    <row r="2171" spans="1:12" x14ac:dyDescent="0.3">
      <c r="A2171" t="s">
        <v>2153</v>
      </c>
      <c r="B2171" s="1">
        <v>44512</v>
      </c>
      <c r="C2171">
        <v>70</v>
      </c>
      <c r="D2171" t="s">
        <v>9</v>
      </c>
      <c r="E2171" t="s">
        <v>36</v>
      </c>
      <c r="F2171">
        <v>174600000</v>
      </c>
      <c r="G2171">
        <v>611708903.20000005</v>
      </c>
      <c r="H2171" t="s">
        <v>37</v>
      </c>
      <c r="I2171">
        <f>YEAR(Table1[[#This Row],[date]])</f>
        <v>2021</v>
      </c>
      <c r="J2171">
        <f>Table1[[#This Row],[revenue]]-Table1[[#This Row],[budget_x]]</f>
        <v>437108903.20000005</v>
      </c>
      <c r="K2171" s="7">
        <f>Table1[[#This Row],[profit /loss ]]/Table1[[#This Row],[budget_x]]</f>
        <v>2.5034874180985112</v>
      </c>
      <c r="L2171" t="str" cm="1">
        <f t="array" ref="L2171">_xlfn.IFS(Table1[[#This Row],[score]]&gt;70,"high",Table1[[#This Row],[score]]&gt;50,"medium",Table1[[#This Row],[score]]&lt;=50,"low")</f>
        <v>medium</v>
      </c>
    </row>
    <row r="2172" spans="1:12" x14ac:dyDescent="0.3">
      <c r="A2172" t="s">
        <v>2154</v>
      </c>
      <c r="B2172" s="1">
        <v>42038</v>
      </c>
      <c r="C2172">
        <v>78</v>
      </c>
      <c r="D2172" t="s">
        <v>9</v>
      </c>
      <c r="E2172" t="s">
        <v>10</v>
      </c>
      <c r="F2172">
        <v>101700000</v>
      </c>
      <c r="G2172">
        <v>716719914.20000005</v>
      </c>
      <c r="H2172" t="s">
        <v>17</v>
      </c>
      <c r="I2172">
        <f>YEAR(Table1[[#This Row],[date]])</f>
        <v>2015</v>
      </c>
      <c r="J2172">
        <f>Table1[[#This Row],[revenue]]-Table1[[#This Row],[budget_x]]</f>
        <v>615019914.20000005</v>
      </c>
      <c r="K2172" s="7">
        <f>Table1[[#This Row],[profit /loss ]]/Table1[[#This Row],[budget_x]]</f>
        <v>6.0473934532940028</v>
      </c>
      <c r="L2172" t="str" cm="1">
        <f t="array" ref="L2172">_xlfn.IFS(Table1[[#This Row],[score]]&gt;70,"high",Table1[[#This Row],[score]]&gt;50,"medium",Table1[[#This Row],[score]]&lt;=50,"low")</f>
        <v>high</v>
      </c>
    </row>
    <row r="2173" spans="1:12" x14ac:dyDescent="0.3">
      <c r="A2173" t="s">
        <v>2155</v>
      </c>
      <c r="B2173" s="1">
        <v>45024</v>
      </c>
      <c r="C2173">
        <v>0</v>
      </c>
      <c r="D2173" t="s">
        <v>9</v>
      </c>
      <c r="E2173" t="s">
        <v>626</v>
      </c>
      <c r="F2173">
        <v>174600000</v>
      </c>
      <c r="G2173">
        <v>175269998.80000001</v>
      </c>
      <c r="H2173" t="s">
        <v>627</v>
      </c>
      <c r="I2173">
        <f>YEAR(Table1[[#This Row],[date]])</f>
        <v>2023</v>
      </c>
      <c r="J2173">
        <f>Table1[[#This Row],[revenue]]-Table1[[#This Row],[budget_x]]</f>
        <v>669998.80000001192</v>
      </c>
      <c r="K2173" s="7">
        <f>Table1[[#This Row],[profit /loss ]]/Table1[[#This Row],[budget_x]]</f>
        <v>3.837335624284146E-3</v>
      </c>
      <c r="L2173" t="str" cm="1">
        <f t="array" ref="L2173">_xlfn.IFS(Table1[[#This Row],[score]]&gt;70,"high",Table1[[#This Row],[score]]&gt;50,"medium",Table1[[#This Row],[score]]&lt;=50,"low")</f>
        <v>low</v>
      </c>
    </row>
    <row r="2174" spans="1:12" x14ac:dyDescent="0.3">
      <c r="A2174" t="s">
        <v>2156</v>
      </c>
      <c r="B2174" s="1">
        <v>40150</v>
      </c>
      <c r="C2174">
        <v>65</v>
      </c>
      <c r="D2174" t="s">
        <v>9</v>
      </c>
      <c r="E2174" t="s">
        <v>10</v>
      </c>
      <c r="F2174">
        <v>100000000</v>
      </c>
      <c r="G2174">
        <v>99123656</v>
      </c>
      <c r="H2174" t="s">
        <v>11</v>
      </c>
      <c r="I2174">
        <f>YEAR(Table1[[#This Row],[date]])</f>
        <v>2009</v>
      </c>
      <c r="J2174">
        <f>Table1[[#This Row],[revenue]]-Table1[[#This Row],[budget_x]]</f>
        <v>-876344</v>
      </c>
      <c r="K2174" s="7">
        <f>Table1[[#This Row],[profit /loss ]]/Table1[[#This Row],[budget_x]]</f>
        <v>-8.7634400000000008E-3</v>
      </c>
      <c r="L2174" t="str" cm="1">
        <f t="array" ref="L2174">_xlfn.IFS(Table1[[#This Row],[score]]&gt;70,"high",Table1[[#This Row],[score]]&gt;50,"medium",Table1[[#This Row],[score]]&lt;=50,"low")</f>
        <v>medium</v>
      </c>
    </row>
    <row r="2175" spans="1:12" x14ac:dyDescent="0.3">
      <c r="A2175" t="s">
        <v>2157</v>
      </c>
      <c r="B2175" s="1">
        <v>43489</v>
      </c>
      <c r="C2175">
        <v>82</v>
      </c>
      <c r="D2175" t="s">
        <v>9</v>
      </c>
      <c r="E2175" t="s">
        <v>10</v>
      </c>
      <c r="F2175">
        <v>23000000</v>
      </c>
      <c r="G2175">
        <v>319995019</v>
      </c>
      <c r="H2175" t="s">
        <v>11</v>
      </c>
      <c r="I2175">
        <f>YEAR(Table1[[#This Row],[date]])</f>
        <v>2019</v>
      </c>
      <c r="J2175">
        <f>Table1[[#This Row],[revenue]]-Table1[[#This Row],[budget_x]]</f>
        <v>296995019</v>
      </c>
      <c r="K2175" s="7">
        <f>Table1[[#This Row],[profit /loss ]]/Table1[[#This Row],[budget_x]]</f>
        <v>12.912826913043478</v>
      </c>
      <c r="L2175" t="str" cm="1">
        <f t="array" ref="L2175">_xlfn.IFS(Table1[[#This Row],[score]]&gt;70,"high",Table1[[#This Row],[score]]&gt;50,"medium",Table1[[#This Row],[score]]&lt;=50,"low")</f>
        <v>high</v>
      </c>
    </row>
    <row r="2176" spans="1:12" x14ac:dyDescent="0.3">
      <c r="A2176" t="s">
        <v>2158</v>
      </c>
      <c r="B2176" s="1">
        <v>44667</v>
      </c>
      <c r="C2176">
        <v>78</v>
      </c>
      <c r="D2176" t="s">
        <v>9</v>
      </c>
      <c r="E2176" t="s">
        <v>10</v>
      </c>
      <c r="F2176">
        <v>38211149.200000003</v>
      </c>
      <c r="G2176">
        <v>4100000</v>
      </c>
      <c r="H2176" t="s">
        <v>11</v>
      </c>
      <c r="I2176">
        <f>YEAR(Table1[[#This Row],[date]])</f>
        <v>2022</v>
      </c>
      <c r="J2176">
        <f>Table1[[#This Row],[revenue]]-Table1[[#This Row],[budget_x]]</f>
        <v>-34111149.200000003</v>
      </c>
      <c r="K2176" s="7">
        <f>Table1[[#This Row],[profit /loss ]]/Table1[[#This Row],[budget_x]]</f>
        <v>-0.89270147363168029</v>
      </c>
      <c r="L2176" t="str" cm="1">
        <f t="array" ref="L2176">_xlfn.IFS(Table1[[#This Row],[score]]&gt;70,"high",Table1[[#This Row],[score]]&gt;50,"medium",Table1[[#This Row],[score]]&lt;=50,"low")</f>
        <v>high</v>
      </c>
    </row>
    <row r="2177" spans="1:12" x14ac:dyDescent="0.3">
      <c r="A2177" t="s">
        <v>2159</v>
      </c>
      <c r="B2177" s="1">
        <v>42432</v>
      </c>
      <c r="C2177">
        <v>80</v>
      </c>
      <c r="D2177" t="s">
        <v>9</v>
      </c>
      <c r="E2177" t="s">
        <v>69</v>
      </c>
      <c r="F2177">
        <v>27610000</v>
      </c>
      <c r="G2177">
        <v>49714378</v>
      </c>
      <c r="H2177" t="s">
        <v>11</v>
      </c>
      <c r="I2177">
        <f>YEAR(Table1[[#This Row],[date]])</f>
        <v>2016</v>
      </c>
      <c r="J2177">
        <f>Table1[[#This Row],[revenue]]-Table1[[#This Row],[budget_x]]</f>
        <v>22104378</v>
      </c>
      <c r="K2177" s="7">
        <f>Table1[[#This Row],[profit /loss ]]/Table1[[#This Row],[budget_x]]</f>
        <v>0.80059319087287217</v>
      </c>
      <c r="L2177" t="str" cm="1">
        <f t="array" ref="L2177">_xlfn.IFS(Table1[[#This Row],[score]]&gt;70,"high",Table1[[#This Row],[score]]&gt;50,"medium",Table1[[#This Row],[score]]&lt;=50,"low")</f>
        <v>high</v>
      </c>
    </row>
    <row r="2178" spans="1:12" x14ac:dyDescent="0.3">
      <c r="A2178" t="s">
        <v>2160</v>
      </c>
      <c r="B2178" s="1">
        <v>32214</v>
      </c>
      <c r="C2178">
        <v>75</v>
      </c>
      <c r="D2178" t="s">
        <v>9</v>
      </c>
      <c r="E2178" t="s">
        <v>69</v>
      </c>
      <c r="F2178">
        <v>107400000</v>
      </c>
      <c r="G2178">
        <v>442534509.39999998</v>
      </c>
      <c r="H2178" t="s">
        <v>143</v>
      </c>
      <c r="I2178">
        <f>YEAR(Table1[[#This Row],[date]])</f>
        <v>1988</v>
      </c>
      <c r="J2178">
        <f>Table1[[#This Row],[revenue]]-Table1[[#This Row],[budget_x]]</f>
        <v>335134509.39999998</v>
      </c>
      <c r="K2178" s="7">
        <f>Table1[[#This Row],[profit /loss ]]/Table1[[#This Row],[budget_x]]</f>
        <v>3.1204330484171319</v>
      </c>
      <c r="L2178" t="str" cm="1">
        <f t="array" ref="L2178">_xlfn.IFS(Table1[[#This Row],[score]]&gt;70,"high",Table1[[#This Row],[score]]&gt;50,"medium",Table1[[#This Row],[score]]&lt;=50,"low")</f>
        <v>high</v>
      </c>
    </row>
    <row r="2179" spans="1:12" x14ac:dyDescent="0.3">
      <c r="A2179" t="s">
        <v>2161</v>
      </c>
      <c r="B2179" s="1">
        <v>41463</v>
      </c>
      <c r="C2179">
        <v>63</v>
      </c>
      <c r="D2179" t="s">
        <v>9</v>
      </c>
      <c r="E2179" t="s">
        <v>10</v>
      </c>
      <c r="F2179">
        <v>125687</v>
      </c>
      <c r="G2179">
        <v>164148886.40000001</v>
      </c>
      <c r="H2179" t="s">
        <v>11</v>
      </c>
      <c r="I2179">
        <f>YEAR(Table1[[#This Row],[date]])</f>
        <v>2013</v>
      </c>
      <c r="J2179">
        <f>Table1[[#This Row],[revenue]]-Table1[[#This Row],[budget_x]]</f>
        <v>164023199.40000001</v>
      </c>
      <c r="K2179" s="7">
        <f>Table1[[#This Row],[profit /loss ]]/Table1[[#This Row],[budget_x]]</f>
        <v>1305.0132424196615</v>
      </c>
      <c r="L2179" t="str" cm="1">
        <f t="array" ref="L2179">_xlfn.IFS(Table1[[#This Row],[score]]&gt;70,"high",Table1[[#This Row],[score]]&gt;50,"medium",Table1[[#This Row],[score]]&lt;=50,"low")</f>
        <v>medium</v>
      </c>
    </row>
    <row r="2180" spans="1:12" x14ac:dyDescent="0.3">
      <c r="A2180" t="s">
        <v>2162</v>
      </c>
      <c r="B2180" s="1">
        <v>44273</v>
      </c>
      <c r="C2180">
        <v>42</v>
      </c>
      <c r="D2180" t="s">
        <v>9</v>
      </c>
      <c r="E2180" t="s">
        <v>10</v>
      </c>
      <c r="F2180">
        <v>20000000</v>
      </c>
      <c r="G2180">
        <v>349757</v>
      </c>
      <c r="H2180" t="s">
        <v>11</v>
      </c>
      <c r="I2180">
        <f>YEAR(Table1[[#This Row],[date]])</f>
        <v>2021</v>
      </c>
      <c r="J2180">
        <f>Table1[[#This Row],[revenue]]-Table1[[#This Row],[budget_x]]</f>
        <v>-19650243</v>
      </c>
      <c r="K2180" s="7">
        <f>Table1[[#This Row],[profit /loss ]]/Table1[[#This Row],[budget_x]]</f>
        <v>-0.98251215000000003</v>
      </c>
      <c r="L2180" t="str" cm="1">
        <f t="array" ref="L2180">_xlfn.IFS(Table1[[#This Row],[score]]&gt;70,"high",Table1[[#This Row],[score]]&gt;50,"medium",Table1[[#This Row],[score]]&lt;=50,"low")</f>
        <v>low</v>
      </c>
    </row>
    <row r="2181" spans="1:12" x14ac:dyDescent="0.3">
      <c r="A2181" t="s">
        <v>2163</v>
      </c>
      <c r="B2181" s="1">
        <v>44348</v>
      </c>
      <c r="C2181">
        <v>75</v>
      </c>
      <c r="D2181" t="s">
        <v>9</v>
      </c>
      <c r="E2181" t="s">
        <v>10</v>
      </c>
      <c r="F2181">
        <v>104300000</v>
      </c>
      <c r="G2181">
        <v>715632210</v>
      </c>
      <c r="H2181" t="s">
        <v>11</v>
      </c>
      <c r="I2181">
        <f>YEAR(Table1[[#This Row],[date]])</f>
        <v>2021</v>
      </c>
      <c r="J2181">
        <f>Table1[[#This Row],[revenue]]-Table1[[#This Row],[budget_x]]</f>
        <v>611332210</v>
      </c>
      <c r="K2181" s="7">
        <f>Table1[[#This Row],[profit /loss ]]/Table1[[#This Row],[budget_x]]</f>
        <v>5.8612867689357619</v>
      </c>
      <c r="L2181" t="str" cm="1">
        <f t="array" ref="L2181">_xlfn.IFS(Table1[[#This Row],[score]]&gt;70,"high",Table1[[#This Row],[score]]&gt;50,"medium",Table1[[#This Row],[score]]&lt;=50,"low")</f>
        <v>high</v>
      </c>
    </row>
    <row r="2182" spans="1:12" x14ac:dyDescent="0.3">
      <c r="A2182" t="s">
        <v>2164</v>
      </c>
      <c r="B2182" s="1">
        <v>39478</v>
      </c>
      <c r="C2182">
        <v>72</v>
      </c>
      <c r="D2182" t="s">
        <v>9</v>
      </c>
      <c r="E2182" t="s">
        <v>86</v>
      </c>
      <c r="F2182">
        <v>24292400</v>
      </c>
      <c r="G2182">
        <v>47301471</v>
      </c>
      <c r="H2182" t="s">
        <v>11</v>
      </c>
      <c r="I2182">
        <f>YEAR(Table1[[#This Row],[date]])</f>
        <v>2008</v>
      </c>
      <c r="J2182">
        <f>Table1[[#This Row],[revenue]]-Table1[[#This Row],[budget_x]]</f>
        <v>23009071</v>
      </c>
      <c r="K2182" s="7">
        <f>Table1[[#This Row],[profit /loss ]]/Table1[[#This Row],[budget_x]]</f>
        <v>0.94717158452849448</v>
      </c>
      <c r="L2182" t="str" cm="1">
        <f t="array" ref="L2182">_xlfn.IFS(Table1[[#This Row],[score]]&gt;70,"high",Table1[[#This Row],[score]]&gt;50,"medium",Table1[[#This Row],[score]]&lt;=50,"low")</f>
        <v>high</v>
      </c>
    </row>
    <row r="2183" spans="1:12" x14ac:dyDescent="0.3">
      <c r="A2183" t="s">
        <v>2165</v>
      </c>
      <c r="B2183" s="1">
        <v>41936</v>
      </c>
      <c r="C2183">
        <v>52</v>
      </c>
      <c r="D2183" t="s">
        <v>9</v>
      </c>
      <c r="E2183" t="s">
        <v>10</v>
      </c>
      <c r="F2183">
        <v>5000000</v>
      </c>
      <c r="G2183">
        <v>103300632</v>
      </c>
      <c r="H2183" t="s">
        <v>17</v>
      </c>
      <c r="I2183">
        <f>YEAR(Table1[[#This Row],[date]])</f>
        <v>2014</v>
      </c>
      <c r="J2183">
        <f>Table1[[#This Row],[revenue]]-Table1[[#This Row],[budget_x]]</f>
        <v>98300632</v>
      </c>
      <c r="K2183" s="7">
        <f>Table1[[#This Row],[profit /loss ]]/Table1[[#This Row],[budget_x]]</f>
        <v>19.660126399999999</v>
      </c>
      <c r="L2183" t="str" cm="1">
        <f t="array" ref="L2183">_xlfn.IFS(Table1[[#This Row],[score]]&gt;70,"high",Table1[[#This Row],[score]]&gt;50,"medium",Table1[[#This Row],[score]]&lt;=50,"low")</f>
        <v>medium</v>
      </c>
    </row>
    <row r="2184" spans="1:12" x14ac:dyDescent="0.3">
      <c r="A2184" t="s">
        <v>2166</v>
      </c>
      <c r="B2184" s="1">
        <v>44496</v>
      </c>
      <c r="C2184">
        <v>47</v>
      </c>
      <c r="D2184" t="s">
        <v>9</v>
      </c>
      <c r="E2184" t="s">
        <v>284</v>
      </c>
      <c r="F2184">
        <v>105600000</v>
      </c>
      <c r="G2184">
        <v>830215344.60000002</v>
      </c>
      <c r="H2184" t="s">
        <v>17</v>
      </c>
      <c r="I2184">
        <f>YEAR(Table1[[#This Row],[date]])</f>
        <v>2021</v>
      </c>
      <c r="J2184">
        <f>Table1[[#This Row],[revenue]]-Table1[[#This Row],[budget_x]]</f>
        <v>724615344.60000002</v>
      </c>
      <c r="K2184" s="7">
        <f>Table1[[#This Row],[profit /loss ]]/Table1[[#This Row],[budget_x]]</f>
        <v>6.8618877329545453</v>
      </c>
      <c r="L2184" t="str" cm="1">
        <f t="array" ref="L2184">_xlfn.IFS(Table1[[#This Row],[score]]&gt;70,"high",Table1[[#This Row],[score]]&gt;50,"medium",Table1[[#This Row],[score]]&lt;=50,"low")</f>
        <v>low</v>
      </c>
    </row>
    <row r="2185" spans="1:12" x14ac:dyDescent="0.3">
      <c r="A2185" t="s">
        <v>2167</v>
      </c>
      <c r="B2185" s="1">
        <v>26665</v>
      </c>
      <c r="C2185">
        <v>50</v>
      </c>
      <c r="D2185" t="s">
        <v>9</v>
      </c>
      <c r="E2185" t="s">
        <v>95</v>
      </c>
      <c r="F2185">
        <v>156000000</v>
      </c>
      <c r="G2185">
        <v>952321336</v>
      </c>
      <c r="H2185" t="s">
        <v>96</v>
      </c>
      <c r="I2185">
        <f>YEAR(Table1[[#This Row],[date]])</f>
        <v>1973</v>
      </c>
      <c r="J2185">
        <f>Table1[[#This Row],[revenue]]-Table1[[#This Row],[budget_x]]</f>
        <v>796321336</v>
      </c>
      <c r="K2185" s="7">
        <f>Table1[[#This Row],[profit /loss ]]/Table1[[#This Row],[budget_x]]</f>
        <v>5.1046239487179488</v>
      </c>
      <c r="L2185" t="str" cm="1">
        <f t="array" ref="L2185">_xlfn.IFS(Table1[[#This Row],[score]]&gt;70,"high",Table1[[#This Row],[score]]&gt;50,"medium",Table1[[#This Row],[score]]&lt;=50,"low")</f>
        <v>low</v>
      </c>
    </row>
    <row r="2186" spans="1:12" x14ac:dyDescent="0.3">
      <c r="A2186" t="s">
        <v>2168</v>
      </c>
      <c r="B2186" s="1">
        <v>43904</v>
      </c>
      <c r="C2186">
        <v>59</v>
      </c>
      <c r="D2186" t="s">
        <v>9</v>
      </c>
      <c r="E2186" t="s">
        <v>10</v>
      </c>
      <c r="F2186">
        <v>164900000</v>
      </c>
      <c r="G2186">
        <v>690959382.39999998</v>
      </c>
      <c r="H2186" t="s">
        <v>17</v>
      </c>
      <c r="I2186">
        <f>YEAR(Table1[[#This Row],[date]])</f>
        <v>2020</v>
      </c>
      <c r="J2186">
        <f>Table1[[#This Row],[revenue]]-Table1[[#This Row],[budget_x]]</f>
        <v>526059382.39999998</v>
      </c>
      <c r="K2186" s="7">
        <f>Table1[[#This Row],[profit /loss ]]/Table1[[#This Row],[budget_x]]</f>
        <v>3.1901721188599148</v>
      </c>
      <c r="L2186" t="str" cm="1">
        <f t="array" ref="L2186">_xlfn.IFS(Table1[[#This Row],[score]]&gt;70,"high",Table1[[#This Row],[score]]&gt;50,"medium",Table1[[#This Row],[score]]&lt;=50,"low")</f>
        <v>medium</v>
      </c>
    </row>
    <row r="2187" spans="1:12" x14ac:dyDescent="0.3">
      <c r="A2187" t="s">
        <v>2169</v>
      </c>
      <c r="B2187" s="1">
        <v>44419</v>
      </c>
      <c r="C2187">
        <v>70</v>
      </c>
      <c r="D2187" t="s">
        <v>9</v>
      </c>
      <c r="E2187" t="s">
        <v>10</v>
      </c>
      <c r="F2187">
        <v>94100000</v>
      </c>
      <c r="G2187">
        <v>683545513.39999998</v>
      </c>
      <c r="H2187" t="s">
        <v>11</v>
      </c>
      <c r="I2187">
        <f>YEAR(Table1[[#This Row],[date]])</f>
        <v>2021</v>
      </c>
      <c r="J2187">
        <f>Table1[[#This Row],[revenue]]-Table1[[#This Row],[budget_x]]</f>
        <v>589445513.39999998</v>
      </c>
      <c r="K2187" s="7">
        <f>Table1[[#This Row],[profit /loss ]]/Table1[[#This Row],[budget_x]]</f>
        <v>6.2640330860786397</v>
      </c>
      <c r="L2187" t="str" cm="1">
        <f t="array" ref="L2187">_xlfn.IFS(Table1[[#This Row],[score]]&gt;70,"high",Table1[[#This Row],[score]]&gt;50,"medium",Table1[[#This Row],[score]]&lt;=50,"low")</f>
        <v>medium</v>
      </c>
    </row>
    <row r="2188" spans="1:12" x14ac:dyDescent="0.3">
      <c r="A2188" t="s">
        <v>2170</v>
      </c>
      <c r="B2188" s="1">
        <v>43672</v>
      </c>
      <c r="C2188">
        <v>55</v>
      </c>
      <c r="D2188" t="s">
        <v>9</v>
      </c>
      <c r="E2188" t="s">
        <v>74</v>
      </c>
      <c r="F2188">
        <v>144400000</v>
      </c>
      <c r="G2188">
        <v>326683695.39999998</v>
      </c>
      <c r="H2188" t="s">
        <v>75</v>
      </c>
      <c r="I2188">
        <f>YEAR(Table1[[#This Row],[date]])</f>
        <v>2019</v>
      </c>
      <c r="J2188">
        <f>Table1[[#This Row],[revenue]]-Table1[[#This Row],[budget_x]]</f>
        <v>182283695.39999998</v>
      </c>
      <c r="K2188" s="7">
        <f>Table1[[#This Row],[profit /loss ]]/Table1[[#This Row],[budget_x]]</f>
        <v>1.2623524612188364</v>
      </c>
      <c r="L2188" t="str" cm="1">
        <f t="array" ref="L2188">_xlfn.IFS(Table1[[#This Row],[score]]&gt;70,"high",Table1[[#This Row],[score]]&gt;50,"medium",Table1[[#This Row],[score]]&lt;=50,"low")</f>
        <v>medium</v>
      </c>
    </row>
    <row r="2189" spans="1:12" x14ac:dyDescent="0.3">
      <c r="A2189" t="s">
        <v>2171</v>
      </c>
      <c r="B2189" s="1">
        <v>43171</v>
      </c>
      <c r="C2189">
        <v>64</v>
      </c>
      <c r="D2189" t="s">
        <v>9</v>
      </c>
      <c r="E2189" t="s">
        <v>10</v>
      </c>
      <c r="F2189">
        <v>55000000</v>
      </c>
      <c r="G2189">
        <v>43070915</v>
      </c>
      <c r="H2189" t="s">
        <v>11</v>
      </c>
      <c r="I2189">
        <f>YEAR(Table1[[#This Row],[date]])</f>
        <v>2018</v>
      </c>
      <c r="J2189">
        <f>Table1[[#This Row],[revenue]]-Table1[[#This Row],[budget_x]]</f>
        <v>-11929085</v>
      </c>
      <c r="K2189" s="7">
        <f>Table1[[#This Row],[profit /loss ]]/Table1[[#This Row],[budget_x]]</f>
        <v>-0.21689245454545455</v>
      </c>
      <c r="L2189" t="str" cm="1">
        <f t="array" ref="L2189">_xlfn.IFS(Table1[[#This Row],[score]]&gt;70,"high",Table1[[#This Row],[score]]&gt;50,"medium",Table1[[#This Row],[score]]&lt;=50,"low")</f>
        <v>medium</v>
      </c>
    </row>
    <row r="2190" spans="1:12" x14ac:dyDescent="0.3">
      <c r="A2190" t="s">
        <v>2172</v>
      </c>
      <c r="B2190" s="1">
        <v>44097</v>
      </c>
      <c r="C2190">
        <v>73</v>
      </c>
      <c r="D2190" t="s">
        <v>9</v>
      </c>
      <c r="E2190" t="s">
        <v>10</v>
      </c>
      <c r="F2190">
        <v>21000000</v>
      </c>
      <c r="G2190">
        <v>95194068.400000006</v>
      </c>
      <c r="H2190" t="s">
        <v>11</v>
      </c>
      <c r="I2190">
        <f>YEAR(Table1[[#This Row],[date]])</f>
        <v>2020</v>
      </c>
      <c r="J2190">
        <f>Table1[[#This Row],[revenue]]-Table1[[#This Row],[budget_x]]</f>
        <v>74194068.400000006</v>
      </c>
      <c r="K2190" s="7">
        <f>Table1[[#This Row],[profit /loss ]]/Table1[[#This Row],[budget_x]]</f>
        <v>3.5330508761904764</v>
      </c>
      <c r="L2190" t="str" cm="1">
        <f t="array" ref="L2190">_xlfn.IFS(Table1[[#This Row],[score]]&gt;70,"high",Table1[[#This Row],[score]]&gt;50,"medium",Table1[[#This Row],[score]]&lt;=50,"low")</f>
        <v>high</v>
      </c>
    </row>
    <row r="2191" spans="1:12" x14ac:dyDescent="0.3">
      <c r="A2191" t="s">
        <v>2173</v>
      </c>
      <c r="B2191" s="1">
        <v>45021</v>
      </c>
      <c r="C2191">
        <v>69</v>
      </c>
      <c r="D2191" t="s">
        <v>9</v>
      </c>
      <c r="E2191" t="s">
        <v>10</v>
      </c>
      <c r="F2191">
        <v>136000000</v>
      </c>
      <c r="G2191">
        <v>542007794.79999995</v>
      </c>
      <c r="H2191" t="s">
        <v>30</v>
      </c>
      <c r="I2191">
        <f>YEAR(Table1[[#This Row],[date]])</f>
        <v>2023</v>
      </c>
      <c r="J2191">
        <f>Table1[[#This Row],[revenue]]-Table1[[#This Row],[budget_x]]</f>
        <v>406007794.79999995</v>
      </c>
      <c r="K2191" s="7">
        <f>Table1[[#This Row],[profit /loss ]]/Table1[[#This Row],[budget_x]]</f>
        <v>2.9853514323529406</v>
      </c>
      <c r="L2191" t="str" cm="1">
        <f t="array" ref="L2191">_xlfn.IFS(Table1[[#This Row],[score]]&gt;70,"high",Table1[[#This Row],[score]]&gt;50,"medium",Table1[[#This Row],[score]]&lt;=50,"low")</f>
        <v>medium</v>
      </c>
    </row>
    <row r="2192" spans="1:12" x14ac:dyDescent="0.3">
      <c r="A2192" t="s">
        <v>2174</v>
      </c>
      <c r="B2192" s="1">
        <v>44438</v>
      </c>
      <c r="C2192">
        <v>59</v>
      </c>
      <c r="D2192" t="s">
        <v>9</v>
      </c>
      <c r="E2192" t="s">
        <v>10</v>
      </c>
      <c r="F2192">
        <v>70520000</v>
      </c>
      <c r="G2192">
        <v>457654821.60000002</v>
      </c>
      <c r="H2192" t="s">
        <v>11</v>
      </c>
      <c r="I2192">
        <f>YEAR(Table1[[#This Row],[date]])</f>
        <v>2021</v>
      </c>
      <c r="J2192">
        <f>Table1[[#This Row],[revenue]]-Table1[[#This Row],[budget_x]]</f>
        <v>387134821.60000002</v>
      </c>
      <c r="K2192" s="7">
        <f>Table1[[#This Row],[profit /loss ]]/Table1[[#This Row],[budget_x]]</f>
        <v>5.4897166988088486</v>
      </c>
      <c r="L2192" t="str" cm="1">
        <f t="array" ref="L2192">_xlfn.IFS(Table1[[#This Row],[score]]&gt;70,"high",Table1[[#This Row],[score]]&gt;50,"medium",Table1[[#This Row],[score]]&lt;=50,"low")</f>
        <v>medium</v>
      </c>
    </row>
    <row r="2193" spans="1:12" x14ac:dyDescent="0.3">
      <c r="A2193" t="s">
        <v>2175</v>
      </c>
      <c r="B2193" s="1">
        <v>38316</v>
      </c>
      <c r="C2193">
        <v>66</v>
      </c>
      <c r="D2193" t="s">
        <v>9</v>
      </c>
      <c r="E2193" t="s">
        <v>10</v>
      </c>
      <c r="F2193">
        <v>100000000</v>
      </c>
      <c r="G2193">
        <v>331323410</v>
      </c>
      <c r="H2193" t="s">
        <v>11</v>
      </c>
      <c r="I2193">
        <f>YEAR(Table1[[#This Row],[date]])</f>
        <v>2004</v>
      </c>
      <c r="J2193">
        <f>Table1[[#This Row],[revenue]]-Table1[[#This Row],[budget_x]]</f>
        <v>231323410</v>
      </c>
      <c r="K2193" s="7">
        <f>Table1[[#This Row],[profit /loss ]]/Table1[[#This Row],[budget_x]]</f>
        <v>2.3132340999999998</v>
      </c>
      <c r="L2193" t="str" cm="1">
        <f t="array" ref="L2193">_xlfn.IFS(Table1[[#This Row],[score]]&gt;70,"high",Table1[[#This Row],[score]]&gt;50,"medium",Table1[[#This Row],[score]]&lt;=50,"low")</f>
        <v>medium</v>
      </c>
    </row>
    <row r="2194" spans="1:12" x14ac:dyDescent="0.3">
      <c r="A2194" t="s">
        <v>2176</v>
      </c>
      <c r="B2194" s="1">
        <v>37806</v>
      </c>
      <c r="C2194">
        <v>54</v>
      </c>
      <c r="D2194" t="s">
        <v>9</v>
      </c>
      <c r="E2194" t="s">
        <v>10</v>
      </c>
      <c r="F2194">
        <v>120000000</v>
      </c>
      <c r="G2194">
        <v>227163273</v>
      </c>
      <c r="H2194" t="s">
        <v>11</v>
      </c>
      <c r="I2194">
        <f>YEAR(Table1[[#This Row],[date]])</f>
        <v>2003</v>
      </c>
      <c r="J2194">
        <f>Table1[[#This Row],[revenue]]-Table1[[#This Row],[budget_x]]</f>
        <v>107163273</v>
      </c>
      <c r="K2194" s="7">
        <f>Table1[[#This Row],[profit /loss ]]/Table1[[#This Row],[budget_x]]</f>
        <v>0.89302727500000001</v>
      </c>
      <c r="L2194" t="str" cm="1">
        <f t="array" ref="L2194">_xlfn.IFS(Table1[[#This Row],[score]]&gt;70,"high",Table1[[#This Row],[score]]&gt;50,"medium",Table1[[#This Row],[score]]&lt;=50,"low")</f>
        <v>medium</v>
      </c>
    </row>
    <row r="2195" spans="1:12" x14ac:dyDescent="0.3">
      <c r="A2195" t="s">
        <v>2177</v>
      </c>
      <c r="B2195" s="1">
        <v>43749</v>
      </c>
      <c r="C2195">
        <v>83</v>
      </c>
      <c r="D2195" t="s">
        <v>9</v>
      </c>
      <c r="E2195" t="s">
        <v>310</v>
      </c>
      <c r="F2195">
        <v>961023.8</v>
      </c>
      <c r="G2195">
        <v>19289062</v>
      </c>
      <c r="H2195" t="s">
        <v>311</v>
      </c>
      <c r="I2195">
        <f>YEAR(Table1[[#This Row],[date]])</f>
        <v>2019</v>
      </c>
      <c r="J2195">
        <f>Table1[[#This Row],[revenue]]-Table1[[#This Row],[budget_x]]</f>
        <v>18328038.199999999</v>
      </c>
      <c r="K2195" s="7">
        <f>Table1[[#This Row],[profit /loss ]]/Table1[[#This Row],[budget_x]]</f>
        <v>19.071367639386246</v>
      </c>
      <c r="L2195" t="str" cm="1">
        <f t="array" ref="L2195">_xlfn.IFS(Table1[[#This Row],[score]]&gt;70,"high",Table1[[#This Row],[score]]&gt;50,"medium",Table1[[#This Row],[score]]&lt;=50,"low")</f>
        <v>high</v>
      </c>
    </row>
    <row r="2196" spans="1:12" x14ac:dyDescent="0.3">
      <c r="A2196" t="s">
        <v>2178</v>
      </c>
      <c r="B2196" s="1">
        <v>41296</v>
      </c>
      <c r="C2196">
        <v>58</v>
      </c>
      <c r="D2196" t="s">
        <v>9</v>
      </c>
      <c r="E2196" t="s">
        <v>10</v>
      </c>
      <c r="F2196">
        <v>6500000</v>
      </c>
      <c r="G2196">
        <v>102022597.59999999</v>
      </c>
      <c r="H2196" t="s">
        <v>17</v>
      </c>
      <c r="I2196">
        <f>YEAR(Table1[[#This Row],[date]])</f>
        <v>2013</v>
      </c>
      <c r="J2196">
        <f>Table1[[#This Row],[revenue]]-Table1[[#This Row],[budget_x]]</f>
        <v>95522597.599999994</v>
      </c>
      <c r="K2196" s="7">
        <f>Table1[[#This Row],[profit /loss ]]/Table1[[#This Row],[budget_x]]</f>
        <v>14.695784246153845</v>
      </c>
      <c r="L2196" t="str" cm="1">
        <f t="array" ref="L2196">_xlfn.IFS(Table1[[#This Row],[score]]&gt;70,"high",Table1[[#This Row],[score]]&gt;50,"medium",Table1[[#This Row],[score]]&lt;=50,"low")</f>
        <v>medium</v>
      </c>
    </row>
    <row r="2197" spans="1:12" x14ac:dyDescent="0.3">
      <c r="A2197" t="s">
        <v>2179</v>
      </c>
      <c r="B2197" s="1">
        <v>44792</v>
      </c>
      <c r="C2197">
        <v>63</v>
      </c>
      <c r="D2197" t="s">
        <v>9</v>
      </c>
      <c r="E2197" t="s">
        <v>10</v>
      </c>
      <c r="F2197">
        <v>94000000</v>
      </c>
      <c r="G2197">
        <v>321279166.80000001</v>
      </c>
      <c r="H2197" t="s">
        <v>30</v>
      </c>
      <c r="I2197">
        <f>YEAR(Table1[[#This Row],[date]])</f>
        <v>2022</v>
      </c>
      <c r="J2197">
        <f>Table1[[#This Row],[revenue]]-Table1[[#This Row],[budget_x]]</f>
        <v>227279166.80000001</v>
      </c>
      <c r="K2197" s="7">
        <f>Table1[[#This Row],[profit /loss ]]/Table1[[#This Row],[budget_x]]</f>
        <v>2.4178634765957447</v>
      </c>
      <c r="L2197" t="str" cm="1">
        <f t="array" ref="L2197">_xlfn.IFS(Table1[[#This Row],[score]]&gt;70,"high",Table1[[#This Row],[score]]&gt;50,"medium",Table1[[#This Row],[score]]&lt;=50,"low")</f>
        <v>medium</v>
      </c>
    </row>
    <row r="2198" spans="1:12" x14ac:dyDescent="0.3">
      <c r="A2198" t="s">
        <v>2180</v>
      </c>
      <c r="B2198" s="1">
        <v>38672</v>
      </c>
      <c r="C2198">
        <v>53</v>
      </c>
      <c r="D2198" t="s">
        <v>9</v>
      </c>
      <c r="E2198" t="s">
        <v>10</v>
      </c>
      <c r="F2198">
        <v>9000000</v>
      </c>
      <c r="G2198">
        <v>667072.4</v>
      </c>
      <c r="H2198" t="s">
        <v>11</v>
      </c>
      <c r="I2198">
        <f>YEAR(Table1[[#This Row],[date]])</f>
        <v>2005</v>
      </c>
      <c r="J2198">
        <f>Table1[[#This Row],[revenue]]-Table1[[#This Row],[budget_x]]</f>
        <v>-8332927.5999999996</v>
      </c>
      <c r="K2198" s="7">
        <f>Table1[[#This Row],[profit /loss ]]/Table1[[#This Row],[budget_x]]</f>
        <v>-0.92588084444444441</v>
      </c>
      <c r="L2198" t="str" cm="1">
        <f t="array" ref="L2198">_xlfn.IFS(Table1[[#This Row],[score]]&gt;70,"high",Table1[[#This Row],[score]]&gt;50,"medium",Table1[[#This Row],[score]]&lt;=50,"low")</f>
        <v>medium</v>
      </c>
    </row>
    <row r="2199" spans="1:12" x14ac:dyDescent="0.3">
      <c r="A2199" t="s">
        <v>2181</v>
      </c>
      <c r="B2199" s="1">
        <v>42026</v>
      </c>
      <c r="C2199">
        <v>62</v>
      </c>
      <c r="D2199" t="s">
        <v>9</v>
      </c>
      <c r="E2199" t="s">
        <v>10</v>
      </c>
      <c r="F2199">
        <v>44000000</v>
      </c>
      <c r="G2199">
        <v>12342632</v>
      </c>
      <c r="H2199" t="s">
        <v>11</v>
      </c>
      <c r="I2199">
        <f>YEAR(Table1[[#This Row],[date]])</f>
        <v>2015</v>
      </c>
      <c r="J2199">
        <f>Table1[[#This Row],[revenue]]-Table1[[#This Row],[budget_x]]</f>
        <v>-31657368</v>
      </c>
      <c r="K2199" s="7">
        <f>Table1[[#This Row],[profit /loss ]]/Table1[[#This Row],[budget_x]]</f>
        <v>-0.71948563636363638</v>
      </c>
      <c r="L2199" t="str" cm="1">
        <f t="array" ref="L2199">_xlfn.IFS(Table1[[#This Row],[score]]&gt;70,"high",Table1[[#This Row],[score]]&gt;50,"medium",Table1[[#This Row],[score]]&lt;=50,"low")</f>
        <v>medium</v>
      </c>
    </row>
    <row r="2200" spans="1:12" x14ac:dyDescent="0.3">
      <c r="A2200" t="s">
        <v>2182</v>
      </c>
      <c r="B2200" s="1">
        <v>42780</v>
      </c>
      <c r="C2200">
        <v>49</v>
      </c>
      <c r="D2200" t="s">
        <v>9</v>
      </c>
      <c r="E2200" t="s">
        <v>83</v>
      </c>
      <c r="F2200">
        <v>5400000</v>
      </c>
      <c r="G2200">
        <v>4803565</v>
      </c>
      <c r="H2200" t="s">
        <v>108</v>
      </c>
      <c r="I2200">
        <f>YEAR(Table1[[#This Row],[date]])</f>
        <v>2017</v>
      </c>
      <c r="J2200">
        <f>Table1[[#This Row],[revenue]]-Table1[[#This Row],[budget_x]]</f>
        <v>-596435</v>
      </c>
      <c r="K2200" s="7">
        <f>Table1[[#This Row],[profit /loss ]]/Table1[[#This Row],[budget_x]]</f>
        <v>-0.11045092592592592</v>
      </c>
      <c r="L2200" t="str" cm="1">
        <f t="array" ref="L2200">_xlfn.IFS(Table1[[#This Row],[score]]&gt;70,"high",Table1[[#This Row],[score]]&gt;50,"medium",Table1[[#This Row],[score]]&lt;=50,"low")</f>
        <v>low</v>
      </c>
    </row>
    <row r="2201" spans="1:12" x14ac:dyDescent="0.3">
      <c r="A2201" t="s">
        <v>2183</v>
      </c>
      <c r="B2201" s="1">
        <v>31282</v>
      </c>
      <c r="C2201">
        <v>62</v>
      </c>
      <c r="D2201" t="s">
        <v>9</v>
      </c>
      <c r="E2201" t="s">
        <v>10</v>
      </c>
      <c r="F2201">
        <v>1200000</v>
      </c>
      <c r="G2201">
        <v>80000000</v>
      </c>
      <c r="H2201" t="s">
        <v>17</v>
      </c>
      <c r="I2201">
        <f>YEAR(Table1[[#This Row],[date]])</f>
        <v>1985</v>
      </c>
      <c r="J2201">
        <f>Table1[[#This Row],[revenue]]-Table1[[#This Row],[budget_x]]</f>
        <v>78800000</v>
      </c>
      <c r="K2201" s="7">
        <f>Table1[[#This Row],[profit /loss ]]/Table1[[#This Row],[budget_x]]</f>
        <v>65.666666666666671</v>
      </c>
      <c r="L2201" t="str" cm="1">
        <f t="array" ref="L2201">_xlfn.IFS(Table1[[#This Row],[score]]&gt;70,"high",Table1[[#This Row],[score]]&gt;50,"medium",Table1[[#This Row],[score]]&lt;=50,"low")</f>
        <v>medium</v>
      </c>
    </row>
    <row r="2202" spans="1:12" x14ac:dyDescent="0.3">
      <c r="A2202" t="s">
        <v>2184</v>
      </c>
      <c r="B2202" s="1">
        <v>40801</v>
      </c>
      <c r="C2202">
        <v>58</v>
      </c>
      <c r="D2202" t="s">
        <v>9</v>
      </c>
      <c r="E2202" t="s">
        <v>10</v>
      </c>
      <c r="F2202">
        <v>110000000</v>
      </c>
      <c r="G2202">
        <v>563749323</v>
      </c>
      <c r="H2202" t="s">
        <v>11</v>
      </c>
      <c r="I2202">
        <f>YEAR(Table1[[#This Row],[date]])</f>
        <v>2011</v>
      </c>
      <c r="J2202">
        <f>Table1[[#This Row],[revenue]]-Table1[[#This Row],[budget_x]]</f>
        <v>453749323</v>
      </c>
      <c r="K2202" s="7">
        <f>Table1[[#This Row],[profit /loss ]]/Table1[[#This Row],[budget_x]]</f>
        <v>4.1249938454545454</v>
      </c>
      <c r="L2202" t="str" cm="1">
        <f t="array" ref="L2202">_xlfn.IFS(Table1[[#This Row],[score]]&gt;70,"high",Table1[[#This Row],[score]]&gt;50,"medium",Table1[[#This Row],[score]]&lt;=50,"low")</f>
        <v>medium</v>
      </c>
    </row>
    <row r="2203" spans="1:12" x14ac:dyDescent="0.3">
      <c r="A2203" t="s">
        <v>2185</v>
      </c>
      <c r="B2203" s="1">
        <v>33591</v>
      </c>
      <c r="C2203">
        <v>69</v>
      </c>
      <c r="D2203" t="s">
        <v>9</v>
      </c>
      <c r="E2203" t="s">
        <v>10</v>
      </c>
      <c r="F2203">
        <v>6000000</v>
      </c>
      <c r="G2203">
        <v>11336986</v>
      </c>
      <c r="H2203" t="s">
        <v>11</v>
      </c>
      <c r="I2203">
        <f>YEAR(Table1[[#This Row],[date]])</f>
        <v>1991</v>
      </c>
      <c r="J2203">
        <f>Table1[[#This Row],[revenue]]-Table1[[#This Row],[budget_x]]</f>
        <v>5336986</v>
      </c>
      <c r="K2203" s="7">
        <f>Table1[[#This Row],[profit /loss ]]/Table1[[#This Row],[budget_x]]</f>
        <v>0.88949766666666663</v>
      </c>
      <c r="L2203" t="str" cm="1">
        <f t="array" ref="L2203">_xlfn.IFS(Table1[[#This Row],[score]]&gt;70,"high",Table1[[#This Row],[score]]&gt;50,"medium",Table1[[#This Row],[score]]&lt;=50,"low")</f>
        <v>medium</v>
      </c>
    </row>
    <row r="2204" spans="1:12" x14ac:dyDescent="0.3">
      <c r="A2204" t="s">
        <v>2186</v>
      </c>
      <c r="B2204" s="1">
        <v>40173</v>
      </c>
      <c r="C2204">
        <v>72</v>
      </c>
      <c r="D2204" t="s">
        <v>9</v>
      </c>
      <c r="E2204" t="s">
        <v>10</v>
      </c>
      <c r="F2204">
        <v>90000000</v>
      </c>
      <c r="G2204">
        <v>498438212</v>
      </c>
      <c r="H2204" t="s">
        <v>11</v>
      </c>
      <c r="I2204">
        <f>YEAR(Table1[[#This Row],[date]])</f>
        <v>2009</v>
      </c>
      <c r="J2204">
        <f>Table1[[#This Row],[revenue]]-Table1[[#This Row],[budget_x]]</f>
        <v>408438212</v>
      </c>
      <c r="K2204" s="7">
        <f>Table1[[#This Row],[profit /loss ]]/Table1[[#This Row],[budget_x]]</f>
        <v>4.5382023555555557</v>
      </c>
      <c r="L2204" t="str" cm="1">
        <f t="array" ref="L2204">_xlfn.IFS(Table1[[#This Row],[score]]&gt;70,"high",Table1[[#This Row],[score]]&gt;50,"medium",Table1[[#This Row],[score]]&lt;=50,"low")</f>
        <v>high</v>
      </c>
    </row>
    <row r="2205" spans="1:12" x14ac:dyDescent="0.3">
      <c r="A2205" t="s">
        <v>2187</v>
      </c>
      <c r="B2205" s="1">
        <v>35128</v>
      </c>
      <c r="C2205">
        <v>73</v>
      </c>
      <c r="D2205" t="s">
        <v>9</v>
      </c>
      <c r="E2205" t="s">
        <v>69</v>
      </c>
      <c r="F2205">
        <v>171200000</v>
      </c>
      <c r="G2205">
        <v>795903109.20000005</v>
      </c>
      <c r="H2205" t="s">
        <v>143</v>
      </c>
      <c r="I2205">
        <f>YEAR(Table1[[#This Row],[date]])</f>
        <v>1996</v>
      </c>
      <c r="J2205">
        <f>Table1[[#This Row],[revenue]]-Table1[[#This Row],[budget_x]]</f>
        <v>624703109.20000005</v>
      </c>
      <c r="K2205" s="7">
        <f>Table1[[#This Row],[profit /loss ]]/Table1[[#This Row],[budget_x]]</f>
        <v>3.6489667593457948</v>
      </c>
      <c r="L2205" t="str" cm="1">
        <f t="array" ref="L2205">_xlfn.IFS(Table1[[#This Row],[score]]&gt;70,"high",Table1[[#This Row],[score]]&gt;50,"medium",Table1[[#This Row],[score]]&lt;=50,"low")</f>
        <v>high</v>
      </c>
    </row>
    <row r="2206" spans="1:12" x14ac:dyDescent="0.3">
      <c r="A2206" t="s">
        <v>2188</v>
      </c>
      <c r="B2206" s="1">
        <v>40909</v>
      </c>
      <c r="C2206">
        <v>57</v>
      </c>
      <c r="D2206" t="s">
        <v>9</v>
      </c>
      <c r="E2206" t="s">
        <v>10</v>
      </c>
      <c r="F2206">
        <v>80000000</v>
      </c>
      <c r="G2206">
        <v>349088523</v>
      </c>
      <c r="H2206" t="s">
        <v>11</v>
      </c>
      <c r="I2206">
        <f>YEAR(Table1[[#This Row],[date]])</f>
        <v>2012</v>
      </c>
      <c r="J2206">
        <f>Table1[[#This Row],[revenue]]-Table1[[#This Row],[budget_x]]</f>
        <v>269088523</v>
      </c>
      <c r="K2206" s="7">
        <f>Table1[[#This Row],[profit /loss ]]/Table1[[#This Row],[budget_x]]</f>
        <v>3.3636065374999999</v>
      </c>
      <c r="L2206" t="str" cm="1">
        <f t="array" ref="L2206">_xlfn.IFS(Table1[[#This Row],[score]]&gt;70,"high",Table1[[#This Row],[score]]&gt;50,"medium",Table1[[#This Row],[score]]&lt;=50,"low")</f>
        <v>medium</v>
      </c>
    </row>
    <row r="2207" spans="1:12" x14ac:dyDescent="0.3">
      <c r="A2207" t="s">
        <v>2189</v>
      </c>
      <c r="B2207" s="1">
        <v>36377</v>
      </c>
      <c r="C2207">
        <v>75</v>
      </c>
      <c r="D2207" t="s">
        <v>9</v>
      </c>
      <c r="E2207" t="s">
        <v>10</v>
      </c>
      <c r="F2207">
        <v>65000000</v>
      </c>
      <c r="G2207">
        <v>104264617</v>
      </c>
      <c r="H2207" t="s">
        <v>11</v>
      </c>
      <c r="I2207">
        <f>YEAR(Table1[[#This Row],[date]])</f>
        <v>1999</v>
      </c>
      <c r="J2207">
        <f>Table1[[#This Row],[revenue]]-Table1[[#This Row],[budget_x]]</f>
        <v>39264617</v>
      </c>
      <c r="K2207" s="7">
        <f>Table1[[#This Row],[profit /loss ]]/Table1[[#This Row],[budget_x]]</f>
        <v>0.60407103076923074</v>
      </c>
      <c r="L2207" t="str" cm="1">
        <f t="array" ref="L2207">_xlfn.IFS(Table1[[#This Row],[score]]&gt;70,"high",Table1[[#This Row],[score]]&gt;50,"medium",Table1[[#This Row],[score]]&lt;=50,"low")</f>
        <v>high</v>
      </c>
    </row>
    <row r="2208" spans="1:12" x14ac:dyDescent="0.3">
      <c r="A2208" t="s">
        <v>2190</v>
      </c>
      <c r="B2208" s="1">
        <v>44035</v>
      </c>
      <c r="C2208">
        <v>72</v>
      </c>
      <c r="D2208" t="s">
        <v>9</v>
      </c>
      <c r="E2208" t="s">
        <v>10</v>
      </c>
      <c r="F2208">
        <v>115500000</v>
      </c>
      <c r="G2208">
        <v>425732545.60000002</v>
      </c>
      <c r="H2208" t="s">
        <v>17</v>
      </c>
      <c r="I2208">
        <f>YEAR(Table1[[#This Row],[date]])</f>
        <v>2020</v>
      </c>
      <c r="J2208">
        <f>Table1[[#This Row],[revenue]]-Table1[[#This Row],[budget_x]]</f>
        <v>310232545.60000002</v>
      </c>
      <c r="K2208" s="7">
        <f>Table1[[#This Row],[profit /loss ]]/Table1[[#This Row],[budget_x]]</f>
        <v>2.6859960658008659</v>
      </c>
      <c r="L2208" t="str" cm="1">
        <f t="array" ref="L2208">_xlfn.IFS(Table1[[#This Row],[score]]&gt;70,"high",Table1[[#This Row],[score]]&gt;50,"medium",Table1[[#This Row],[score]]&lt;=50,"low")</f>
        <v>high</v>
      </c>
    </row>
    <row r="2209" spans="1:12" x14ac:dyDescent="0.3">
      <c r="A2209" t="s">
        <v>2191</v>
      </c>
      <c r="B2209" s="1">
        <v>36249</v>
      </c>
      <c r="C2209">
        <v>76</v>
      </c>
      <c r="D2209" t="s">
        <v>9</v>
      </c>
      <c r="E2209" t="s">
        <v>10</v>
      </c>
      <c r="F2209">
        <v>13000000</v>
      </c>
      <c r="G2209">
        <v>60413950</v>
      </c>
      <c r="H2209" t="s">
        <v>11</v>
      </c>
      <c r="I2209">
        <f>YEAR(Table1[[#This Row],[date]])</f>
        <v>1999</v>
      </c>
      <c r="J2209">
        <f>Table1[[#This Row],[revenue]]-Table1[[#This Row],[budget_x]]</f>
        <v>47413950</v>
      </c>
      <c r="K2209" s="7">
        <f>Table1[[#This Row],[profit /loss ]]/Table1[[#This Row],[budget_x]]</f>
        <v>3.6472269230769232</v>
      </c>
      <c r="L2209" t="str" cm="1">
        <f t="array" ref="L2209">_xlfn.IFS(Table1[[#This Row],[score]]&gt;70,"high",Table1[[#This Row],[score]]&gt;50,"medium",Table1[[#This Row],[score]]&lt;=50,"low")</f>
        <v>high</v>
      </c>
    </row>
    <row r="2210" spans="1:12" x14ac:dyDescent="0.3">
      <c r="A2210" t="s">
        <v>2192</v>
      </c>
      <c r="B2210" s="1">
        <v>38491</v>
      </c>
      <c r="C2210">
        <v>74</v>
      </c>
      <c r="D2210" t="s">
        <v>9</v>
      </c>
      <c r="E2210" t="s">
        <v>10</v>
      </c>
      <c r="F2210">
        <v>113000000</v>
      </c>
      <c r="G2210">
        <v>850000000</v>
      </c>
      <c r="H2210" t="s">
        <v>11</v>
      </c>
      <c r="I2210">
        <f>YEAR(Table1[[#This Row],[date]])</f>
        <v>2005</v>
      </c>
      <c r="J2210">
        <f>Table1[[#This Row],[revenue]]-Table1[[#This Row],[budget_x]]</f>
        <v>737000000</v>
      </c>
      <c r="K2210" s="7">
        <f>Table1[[#This Row],[profit /loss ]]/Table1[[#This Row],[budget_x]]</f>
        <v>6.5221238938053094</v>
      </c>
      <c r="L2210" t="str" cm="1">
        <f t="array" ref="L2210">_xlfn.IFS(Table1[[#This Row],[score]]&gt;70,"high",Table1[[#This Row],[score]]&gt;50,"medium",Table1[[#This Row],[score]]&lt;=50,"low")</f>
        <v>high</v>
      </c>
    </row>
    <row r="2211" spans="1:12" x14ac:dyDescent="0.3">
      <c r="A2211" t="s">
        <v>2193</v>
      </c>
      <c r="B2211" s="1">
        <v>43924</v>
      </c>
      <c r="C2211">
        <v>68</v>
      </c>
      <c r="D2211" t="s">
        <v>9</v>
      </c>
      <c r="E2211" t="s">
        <v>74</v>
      </c>
      <c r="F2211">
        <v>68800000</v>
      </c>
      <c r="G2211">
        <v>226866064.59999999</v>
      </c>
      <c r="H2211" t="s">
        <v>75</v>
      </c>
      <c r="I2211">
        <f>YEAR(Table1[[#This Row],[date]])</f>
        <v>2020</v>
      </c>
      <c r="J2211">
        <f>Table1[[#This Row],[revenue]]-Table1[[#This Row],[budget_x]]</f>
        <v>158066064.59999999</v>
      </c>
      <c r="K2211" s="7">
        <f>Table1[[#This Row],[profit /loss ]]/Table1[[#This Row],[budget_x]]</f>
        <v>2.2974718691860465</v>
      </c>
      <c r="L2211" t="str" cm="1">
        <f t="array" ref="L2211">_xlfn.IFS(Table1[[#This Row],[score]]&gt;70,"high",Table1[[#This Row],[score]]&gt;50,"medium",Table1[[#This Row],[score]]&lt;=50,"low")</f>
        <v>medium</v>
      </c>
    </row>
    <row r="2212" spans="1:12" x14ac:dyDescent="0.3">
      <c r="A2212" t="s">
        <v>2194</v>
      </c>
      <c r="B2212" s="1">
        <v>44259</v>
      </c>
      <c r="C2212">
        <v>67</v>
      </c>
      <c r="D2212" t="s">
        <v>9</v>
      </c>
      <c r="E2212" t="s">
        <v>10</v>
      </c>
      <c r="F2212">
        <v>100000000</v>
      </c>
      <c r="G2212">
        <v>27072169</v>
      </c>
      <c r="H2212" t="s">
        <v>11</v>
      </c>
      <c r="I2212">
        <f>YEAR(Table1[[#This Row],[date]])</f>
        <v>2021</v>
      </c>
      <c r="J2212">
        <f>Table1[[#This Row],[revenue]]-Table1[[#This Row],[budget_x]]</f>
        <v>-72927831</v>
      </c>
      <c r="K2212" s="7">
        <f>Table1[[#This Row],[profit /loss ]]/Table1[[#This Row],[budget_x]]</f>
        <v>-0.72927830999999999</v>
      </c>
      <c r="L2212" t="str" cm="1">
        <f t="array" ref="L2212">_xlfn.IFS(Table1[[#This Row],[score]]&gt;70,"high",Table1[[#This Row],[score]]&gt;50,"medium",Table1[[#This Row],[score]]&lt;=50,"low")</f>
        <v>medium</v>
      </c>
    </row>
    <row r="2213" spans="1:12" x14ac:dyDescent="0.3">
      <c r="A2213" t="s">
        <v>2195</v>
      </c>
      <c r="B2213" s="1">
        <v>43253</v>
      </c>
      <c r="C2213">
        <v>82</v>
      </c>
      <c r="D2213" t="s">
        <v>9</v>
      </c>
      <c r="E2213" t="s">
        <v>69</v>
      </c>
      <c r="F2213">
        <v>8421000</v>
      </c>
      <c r="G2213">
        <v>4300000</v>
      </c>
      <c r="H2213" t="s">
        <v>11</v>
      </c>
      <c r="I2213">
        <f>YEAR(Table1[[#This Row],[date]])</f>
        <v>2018</v>
      </c>
      <c r="J2213">
        <f>Table1[[#This Row],[revenue]]-Table1[[#This Row],[budget_x]]</f>
        <v>-4121000</v>
      </c>
      <c r="K2213" s="7">
        <f>Table1[[#This Row],[profit /loss ]]/Table1[[#This Row],[budget_x]]</f>
        <v>-0.48937180857380358</v>
      </c>
      <c r="L2213" t="str" cm="1">
        <f t="array" ref="L2213">_xlfn.IFS(Table1[[#This Row],[score]]&gt;70,"high",Table1[[#This Row],[score]]&gt;50,"medium",Table1[[#This Row],[score]]&lt;=50,"low")</f>
        <v>high</v>
      </c>
    </row>
    <row r="2214" spans="1:12" x14ac:dyDescent="0.3">
      <c r="A2214" t="s">
        <v>2196</v>
      </c>
      <c r="B2214" s="1">
        <v>42703</v>
      </c>
      <c r="C2214">
        <v>79</v>
      </c>
      <c r="D2214" t="s">
        <v>9</v>
      </c>
      <c r="E2214" t="s">
        <v>10</v>
      </c>
      <c r="F2214">
        <v>20000000</v>
      </c>
      <c r="G2214">
        <v>437459811</v>
      </c>
      <c r="H2214" t="s">
        <v>11</v>
      </c>
      <c r="I2214">
        <f>YEAR(Table1[[#This Row],[date]])</f>
        <v>2016</v>
      </c>
      <c r="J2214">
        <f>Table1[[#This Row],[revenue]]-Table1[[#This Row],[budget_x]]</f>
        <v>417459811</v>
      </c>
      <c r="K2214" s="7">
        <f>Table1[[#This Row],[profit /loss ]]/Table1[[#This Row],[budget_x]]</f>
        <v>20.872990550000001</v>
      </c>
      <c r="L2214" t="str" cm="1">
        <f t="array" ref="L2214">_xlfn.IFS(Table1[[#This Row],[score]]&gt;70,"high",Table1[[#This Row],[score]]&gt;50,"medium",Table1[[#This Row],[score]]&lt;=50,"low")</f>
        <v>high</v>
      </c>
    </row>
    <row r="2215" spans="1:12" x14ac:dyDescent="0.3">
      <c r="A2215" t="s">
        <v>2197</v>
      </c>
      <c r="B2215" s="1">
        <v>33283</v>
      </c>
      <c r="C2215">
        <v>79</v>
      </c>
      <c r="D2215" t="s">
        <v>9</v>
      </c>
      <c r="E2215" t="s">
        <v>10</v>
      </c>
      <c r="F2215">
        <v>19000000</v>
      </c>
      <c r="G2215">
        <v>424208805</v>
      </c>
      <c r="H2215" t="s">
        <v>11</v>
      </c>
      <c r="I2215">
        <f>YEAR(Table1[[#This Row],[date]])</f>
        <v>1991</v>
      </c>
      <c r="J2215">
        <f>Table1[[#This Row],[revenue]]-Table1[[#This Row],[budget_x]]</f>
        <v>405208805</v>
      </c>
      <c r="K2215" s="7">
        <f>Table1[[#This Row],[profit /loss ]]/Table1[[#This Row],[budget_x]]</f>
        <v>21.326779210526315</v>
      </c>
      <c r="L2215" t="str" cm="1">
        <f t="array" ref="L2215">_xlfn.IFS(Table1[[#This Row],[score]]&gt;70,"high",Table1[[#This Row],[score]]&gt;50,"medium",Table1[[#This Row],[score]]&lt;=50,"low")</f>
        <v>high</v>
      </c>
    </row>
    <row r="2216" spans="1:12" x14ac:dyDescent="0.3">
      <c r="A2216" t="s">
        <v>2198</v>
      </c>
      <c r="B2216" s="1">
        <v>40493</v>
      </c>
      <c r="C2216">
        <v>72</v>
      </c>
      <c r="D2216" t="s">
        <v>9</v>
      </c>
      <c r="E2216" t="s">
        <v>69</v>
      </c>
      <c r="F2216">
        <v>143000000</v>
      </c>
      <c r="G2216">
        <v>536922531.60000002</v>
      </c>
      <c r="H2216" t="s">
        <v>143</v>
      </c>
      <c r="I2216">
        <f>YEAR(Table1[[#This Row],[date]])</f>
        <v>2010</v>
      </c>
      <c r="J2216">
        <f>Table1[[#This Row],[revenue]]-Table1[[#This Row],[budget_x]]</f>
        <v>393922531.60000002</v>
      </c>
      <c r="K2216" s="7">
        <f>Table1[[#This Row],[profit /loss ]]/Table1[[#This Row],[budget_x]]</f>
        <v>2.7547030181818184</v>
      </c>
      <c r="L2216" t="str" cm="1">
        <f t="array" ref="L2216">_xlfn.IFS(Table1[[#This Row],[score]]&gt;70,"high",Table1[[#This Row],[score]]&gt;50,"medium",Table1[[#This Row],[score]]&lt;=50,"low")</f>
        <v>high</v>
      </c>
    </row>
    <row r="2217" spans="1:12" x14ac:dyDescent="0.3">
      <c r="A2217" t="s">
        <v>2199</v>
      </c>
      <c r="B2217" s="1">
        <v>34694</v>
      </c>
      <c r="C2217">
        <v>59</v>
      </c>
      <c r="D2217" t="s">
        <v>9</v>
      </c>
      <c r="E2217" t="s">
        <v>10</v>
      </c>
      <c r="F2217">
        <v>40000000</v>
      </c>
      <c r="G2217">
        <v>38087756</v>
      </c>
      <c r="H2217" t="s">
        <v>11</v>
      </c>
      <c r="I2217">
        <f>YEAR(Table1[[#This Row],[date]])</f>
        <v>1994</v>
      </c>
      <c r="J2217">
        <f>Table1[[#This Row],[revenue]]-Table1[[#This Row],[budget_x]]</f>
        <v>-1912244</v>
      </c>
      <c r="K2217" s="7">
        <f>Table1[[#This Row],[profit /loss ]]/Table1[[#This Row],[budget_x]]</f>
        <v>-4.7806099999999997E-2</v>
      </c>
      <c r="L2217" t="str" cm="1">
        <f t="array" ref="L2217">_xlfn.IFS(Table1[[#This Row],[score]]&gt;70,"high",Table1[[#This Row],[score]]&gt;50,"medium",Table1[[#This Row],[score]]&lt;=50,"low")</f>
        <v>medium</v>
      </c>
    </row>
    <row r="2218" spans="1:12" x14ac:dyDescent="0.3">
      <c r="A2218" t="s">
        <v>2200</v>
      </c>
      <c r="B2218" s="1">
        <v>33998</v>
      </c>
      <c r="C2218">
        <v>74</v>
      </c>
      <c r="D2218" t="s">
        <v>9</v>
      </c>
      <c r="E2218" t="s">
        <v>10</v>
      </c>
      <c r="F2218">
        <v>40000000</v>
      </c>
      <c r="G2218">
        <v>215862666</v>
      </c>
      <c r="H2218" t="s">
        <v>11</v>
      </c>
      <c r="I2218">
        <f>YEAR(Table1[[#This Row],[date]])</f>
        <v>1993</v>
      </c>
      <c r="J2218">
        <f>Table1[[#This Row],[revenue]]-Table1[[#This Row],[budget_x]]</f>
        <v>175862666</v>
      </c>
      <c r="K2218" s="7">
        <f>Table1[[#This Row],[profit /loss ]]/Table1[[#This Row],[budget_x]]</f>
        <v>4.3965666499999996</v>
      </c>
      <c r="L2218" t="str" cm="1">
        <f t="array" ref="L2218">_xlfn.IFS(Table1[[#This Row],[score]]&gt;70,"high",Table1[[#This Row],[score]]&gt;50,"medium",Table1[[#This Row],[score]]&lt;=50,"low")</f>
        <v>high</v>
      </c>
    </row>
    <row r="2219" spans="1:12" x14ac:dyDescent="0.3">
      <c r="A2219" t="s">
        <v>2201</v>
      </c>
      <c r="B2219" s="1">
        <v>38008</v>
      </c>
      <c r="C2219">
        <v>68</v>
      </c>
      <c r="D2219" t="s">
        <v>9</v>
      </c>
      <c r="E2219" t="s">
        <v>10</v>
      </c>
      <c r="F2219">
        <v>22000000</v>
      </c>
      <c r="G2219">
        <v>95708457</v>
      </c>
      <c r="H2219" t="s">
        <v>11</v>
      </c>
      <c r="I2219">
        <f>YEAR(Table1[[#This Row],[date]])</f>
        <v>2004</v>
      </c>
      <c r="J2219">
        <f>Table1[[#This Row],[revenue]]-Table1[[#This Row],[budget_x]]</f>
        <v>73708457</v>
      </c>
      <c r="K2219" s="7">
        <f>Table1[[#This Row],[profit /loss ]]/Table1[[#This Row],[budget_x]]</f>
        <v>3.3503844090909092</v>
      </c>
      <c r="L2219" t="str" cm="1">
        <f t="array" ref="L2219">_xlfn.IFS(Table1[[#This Row],[score]]&gt;70,"high",Table1[[#This Row],[score]]&gt;50,"medium",Table1[[#This Row],[score]]&lt;=50,"low")</f>
        <v>medium</v>
      </c>
    </row>
    <row r="2220" spans="1:12" x14ac:dyDescent="0.3">
      <c r="A2220" t="s">
        <v>2202</v>
      </c>
      <c r="B2220" s="1">
        <v>39115</v>
      </c>
      <c r="C2220">
        <v>54</v>
      </c>
      <c r="D2220" t="s">
        <v>9</v>
      </c>
      <c r="E2220" t="s">
        <v>10</v>
      </c>
      <c r="F2220">
        <v>138800000</v>
      </c>
      <c r="G2220">
        <v>293853255.19999999</v>
      </c>
      <c r="H2220" t="s">
        <v>11</v>
      </c>
      <c r="I2220">
        <f>YEAR(Table1[[#This Row],[date]])</f>
        <v>2007</v>
      </c>
      <c r="J2220">
        <f>Table1[[#This Row],[revenue]]-Table1[[#This Row],[budget_x]]</f>
        <v>155053255.19999999</v>
      </c>
      <c r="K2220" s="7">
        <f>Table1[[#This Row],[profit /loss ]]/Table1[[#This Row],[budget_x]]</f>
        <v>1.1170983804034582</v>
      </c>
      <c r="L2220" t="str" cm="1">
        <f t="array" ref="L2220">_xlfn.IFS(Table1[[#This Row],[score]]&gt;70,"high",Table1[[#This Row],[score]]&gt;50,"medium",Table1[[#This Row],[score]]&lt;=50,"low")</f>
        <v>medium</v>
      </c>
    </row>
    <row r="2221" spans="1:12" x14ac:dyDescent="0.3">
      <c r="A2221" t="s">
        <v>2203</v>
      </c>
      <c r="B2221" s="1">
        <v>34774</v>
      </c>
      <c r="C2221">
        <v>66</v>
      </c>
      <c r="D2221" t="s">
        <v>9</v>
      </c>
      <c r="E2221" t="s">
        <v>10</v>
      </c>
      <c r="F2221">
        <v>16000000</v>
      </c>
      <c r="G2221">
        <v>247275374</v>
      </c>
      <c r="H2221" t="s">
        <v>11</v>
      </c>
      <c r="I2221">
        <f>YEAR(Table1[[#This Row],[date]])</f>
        <v>1995</v>
      </c>
      <c r="J2221">
        <f>Table1[[#This Row],[revenue]]-Table1[[#This Row],[budget_x]]</f>
        <v>231275374</v>
      </c>
      <c r="K2221" s="7">
        <f>Table1[[#This Row],[profit /loss ]]/Table1[[#This Row],[budget_x]]</f>
        <v>14.454710875</v>
      </c>
      <c r="L2221" t="str" cm="1">
        <f t="array" ref="L2221">_xlfn.IFS(Table1[[#This Row],[score]]&gt;70,"high",Table1[[#This Row],[score]]&gt;50,"medium",Table1[[#This Row],[score]]&lt;=50,"low")</f>
        <v>medium</v>
      </c>
    </row>
    <row r="2222" spans="1:12" x14ac:dyDescent="0.3">
      <c r="A2222" t="s">
        <v>2204</v>
      </c>
      <c r="B2222" s="1">
        <v>44156</v>
      </c>
      <c r="C2222">
        <v>63</v>
      </c>
      <c r="D2222" t="s">
        <v>9</v>
      </c>
      <c r="E2222" t="s">
        <v>83</v>
      </c>
      <c r="F2222">
        <v>4000000</v>
      </c>
      <c r="G2222">
        <v>2363584</v>
      </c>
      <c r="H2222" t="s">
        <v>11</v>
      </c>
      <c r="I2222">
        <f>YEAR(Table1[[#This Row],[date]])</f>
        <v>2020</v>
      </c>
      <c r="J2222">
        <f>Table1[[#This Row],[revenue]]-Table1[[#This Row],[budget_x]]</f>
        <v>-1636416</v>
      </c>
      <c r="K2222" s="7">
        <f>Table1[[#This Row],[profit /loss ]]/Table1[[#This Row],[budget_x]]</f>
        <v>-0.40910400000000002</v>
      </c>
      <c r="L2222" t="str" cm="1">
        <f t="array" ref="L2222">_xlfn.IFS(Table1[[#This Row],[score]]&gt;70,"high",Table1[[#This Row],[score]]&gt;50,"medium",Table1[[#This Row],[score]]&lt;=50,"low")</f>
        <v>medium</v>
      </c>
    </row>
    <row r="2223" spans="1:12" x14ac:dyDescent="0.3">
      <c r="A2223" t="s">
        <v>2205</v>
      </c>
      <c r="B2223" s="1">
        <v>44428</v>
      </c>
      <c r="C2223">
        <v>66</v>
      </c>
      <c r="D2223" t="s">
        <v>9</v>
      </c>
      <c r="E2223" t="s">
        <v>10</v>
      </c>
      <c r="F2223">
        <v>58980000</v>
      </c>
      <c r="G2223">
        <v>8639684</v>
      </c>
      <c r="H2223" t="s">
        <v>11</v>
      </c>
      <c r="I2223">
        <f>YEAR(Table1[[#This Row],[date]])</f>
        <v>2021</v>
      </c>
      <c r="J2223">
        <f>Table1[[#This Row],[revenue]]-Table1[[#This Row],[budget_x]]</f>
        <v>-50340316</v>
      </c>
      <c r="K2223" s="7">
        <f>Table1[[#This Row],[profit /loss ]]/Table1[[#This Row],[budget_x]]</f>
        <v>-0.85351502204136998</v>
      </c>
      <c r="L2223" t="str" cm="1">
        <f t="array" ref="L2223">_xlfn.IFS(Table1[[#This Row],[score]]&gt;70,"high",Table1[[#This Row],[score]]&gt;50,"medium",Table1[[#This Row],[score]]&lt;=50,"low")</f>
        <v>medium</v>
      </c>
    </row>
    <row r="2224" spans="1:12" x14ac:dyDescent="0.3">
      <c r="A2224" t="s">
        <v>2206</v>
      </c>
      <c r="B2224" s="1">
        <v>42656</v>
      </c>
      <c r="C2224">
        <v>61</v>
      </c>
      <c r="D2224" t="s">
        <v>9</v>
      </c>
      <c r="E2224" t="s">
        <v>10</v>
      </c>
      <c r="F2224">
        <v>75000000</v>
      </c>
      <c r="G2224">
        <v>219519367</v>
      </c>
      <c r="H2224" t="s">
        <v>11</v>
      </c>
      <c r="I2224">
        <f>YEAR(Table1[[#This Row],[date]])</f>
        <v>2016</v>
      </c>
      <c r="J2224">
        <f>Table1[[#This Row],[revenue]]-Table1[[#This Row],[budget_x]]</f>
        <v>144519367</v>
      </c>
      <c r="K2224" s="7">
        <f>Table1[[#This Row],[profit /loss ]]/Table1[[#This Row],[budget_x]]</f>
        <v>1.9269248933333334</v>
      </c>
      <c r="L2224" t="str" cm="1">
        <f t="array" ref="L2224">_xlfn.IFS(Table1[[#This Row],[score]]&gt;70,"high",Table1[[#This Row],[score]]&gt;50,"medium",Table1[[#This Row],[score]]&lt;=50,"low")</f>
        <v>medium</v>
      </c>
    </row>
    <row r="2225" spans="1:12" x14ac:dyDescent="0.3">
      <c r="A2225" t="s">
        <v>2207</v>
      </c>
      <c r="B2225" s="1">
        <v>38988</v>
      </c>
      <c r="C2225">
        <v>69</v>
      </c>
      <c r="D2225" t="s">
        <v>9</v>
      </c>
      <c r="E2225" t="s">
        <v>10</v>
      </c>
      <c r="F2225">
        <v>12000000</v>
      </c>
      <c r="G2225">
        <v>110989157</v>
      </c>
      <c r="H2225" t="s">
        <v>11</v>
      </c>
      <c r="I2225">
        <f>YEAR(Table1[[#This Row],[date]])</f>
        <v>2006</v>
      </c>
      <c r="J2225">
        <f>Table1[[#This Row],[revenue]]-Table1[[#This Row],[budget_x]]</f>
        <v>98989157</v>
      </c>
      <c r="K2225" s="7">
        <f>Table1[[#This Row],[profit /loss ]]/Table1[[#This Row],[budget_x]]</f>
        <v>8.2490964166666672</v>
      </c>
      <c r="L2225" t="str" cm="1">
        <f t="array" ref="L2225">_xlfn.IFS(Table1[[#This Row],[score]]&gt;70,"high",Table1[[#This Row],[score]]&gt;50,"medium",Table1[[#This Row],[score]]&lt;=50,"low")</f>
        <v>medium</v>
      </c>
    </row>
    <row r="2226" spans="1:12" x14ac:dyDescent="0.3">
      <c r="A2226" t="s">
        <v>2208</v>
      </c>
      <c r="B2226" s="1">
        <v>42711</v>
      </c>
      <c r="C2226">
        <v>75</v>
      </c>
      <c r="D2226" t="s">
        <v>9</v>
      </c>
      <c r="E2226" t="s">
        <v>74</v>
      </c>
      <c r="F2226">
        <v>13938145</v>
      </c>
      <c r="G2226">
        <v>30169000</v>
      </c>
      <c r="H2226" t="s">
        <v>75</v>
      </c>
      <c r="I2226">
        <f>YEAR(Table1[[#This Row],[date]])</f>
        <v>2016</v>
      </c>
      <c r="J2226">
        <f>Table1[[#This Row],[revenue]]-Table1[[#This Row],[budget_x]]</f>
        <v>16230855</v>
      </c>
      <c r="K2226" s="7">
        <f>Table1[[#This Row],[profit /loss ]]/Table1[[#This Row],[budget_x]]</f>
        <v>1.1644917598432216</v>
      </c>
      <c r="L2226" t="str" cm="1">
        <f t="array" ref="L2226">_xlfn.IFS(Table1[[#This Row],[score]]&gt;70,"high",Table1[[#This Row],[score]]&gt;50,"medium",Table1[[#This Row],[score]]&lt;=50,"low")</f>
        <v>high</v>
      </c>
    </row>
    <row r="2227" spans="1:12" x14ac:dyDescent="0.3">
      <c r="A2227" t="s">
        <v>2209</v>
      </c>
      <c r="B2227" s="1">
        <v>42713</v>
      </c>
      <c r="C2227">
        <v>64</v>
      </c>
      <c r="D2227" t="s">
        <v>9</v>
      </c>
      <c r="E2227" t="s">
        <v>10</v>
      </c>
      <c r="F2227">
        <v>70000000</v>
      </c>
      <c r="G2227">
        <v>210020543</v>
      </c>
      <c r="H2227" t="s">
        <v>17</v>
      </c>
      <c r="I2227">
        <f>YEAR(Table1[[#This Row],[date]])</f>
        <v>2016</v>
      </c>
      <c r="J2227">
        <f>Table1[[#This Row],[revenue]]-Table1[[#This Row],[budget_x]]</f>
        <v>140020543</v>
      </c>
      <c r="K2227" s="7">
        <f>Table1[[#This Row],[profit /loss ]]/Table1[[#This Row],[budget_x]]</f>
        <v>2.0002934714285714</v>
      </c>
      <c r="L2227" t="str" cm="1">
        <f t="array" ref="L2227">_xlfn.IFS(Table1[[#This Row],[score]]&gt;70,"high",Table1[[#This Row],[score]]&gt;50,"medium",Table1[[#This Row],[score]]&lt;=50,"low")</f>
        <v>medium</v>
      </c>
    </row>
    <row r="2228" spans="1:12" x14ac:dyDescent="0.3">
      <c r="A2228" t="s">
        <v>2210</v>
      </c>
      <c r="B2228" s="1">
        <v>44623</v>
      </c>
      <c r="C2228">
        <v>60</v>
      </c>
      <c r="D2228" t="s">
        <v>9</v>
      </c>
      <c r="E2228" t="s">
        <v>10</v>
      </c>
      <c r="F2228">
        <v>98600000</v>
      </c>
      <c r="G2228">
        <v>243434798.19999999</v>
      </c>
      <c r="H2228" t="s">
        <v>30</v>
      </c>
      <c r="I2228">
        <f>YEAR(Table1[[#This Row],[date]])</f>
        <v>2022</v>
      </c>
      <c r="J2228">
        <f>Table1[[#This Row],[revenue]]-Table1[[#This Row],[budget_x]]</f>
        <v>144834798.19999999</v>
      </c>
      <c r="K2228" s="7">
        <f>Table1[[#This Row],[profit /loss ]]/Table1[[#This Row],[budget_x]]</f>
        <v>1.468912760649087</v>
      </c>
      <c r="L2228" t="str" cm="1">
        <f t="array" ref="L2228">_xlfn.IFS(Table1[[#This Row],[score]]&gt;70,"high",Table1[[#This Row],[score]]&gt;50,"medium",Table1[[#This Row],[score]]&lt;=50,"low")</f>
        <v>medium</v>
      </c>
    </row>
    <row r="2229" spans="1:12" x14ac:dyDescent="0.3">
      <c r="A2229" t="s">
        <v>2211</v>
      </c>
      <c r="B2229" s="1">
        <v>44470</v>
      </c>
      <c r="C2229">
        <v>77</v>
      </c>
      <c r="D2229" t="s">
        <v>9</v>
      </c>
      <c r="E2229" t="s">
        <v>15</v>
      </c>
      <c r="F2229">
        <v>73380000</v>
      </c>
      <c r="G2229">
        <v>873245191.20000005</v>
      </c>
      <c r="H2229" t="s">
        <v>25</v>
      </c>
      <c r="I2229">
        <f>YEAR(Table1[[#This Row],[date]])</f>
        <v>2021</v>
      </c>
      <c r="J2229">
        <f>Table1[[#This Row],[revenue]]-Table1[[#This Row],[budget_x]]</f>
        <v>799865191.20000005</v>
      </c>
      <c r="K2229" s="7">
        <f>Table1[[#This Row],[profit /loss ]]/Table1[[#This Row],[budget_x]]</f>
        <v>10.900316042518398</v>
      </c>
      <c r="L2229" t="str" cm="1">
        <f t="array" ref="L2229">_xlfn.IFS(Table1[[#This Row],[score]]&gt;70,"high",Table1[[#This Row],[score]]&gt;50,"medium",Table1[[#This Row],[score]]&lt;=50,"low")</f>
        <v>high</v>
      </c>
    </row>
    <row r="2230" spans="1:12" x14ac:dyDescent="0.3">
      <c r="A2230" t="s">
        <v>2212</v>
      </c>
      <c r="B2230" s="1">
        <v>41662</v>
      </c>
      <c r="C2230">
        <v>74</v>
      </c>
      <c r="D2230" t="s">
        <v>9</v>
      </c>
      <c r="E2230" t="s">
        <v>10</v>
      </c>
      <c r="F2230">
        <v>40000000</v>
      </c>
      <c r="G2230">
        <v>149804632</v>
      </c>
      <c r="H2230" t="s">
        <v>11</v>
      </c>
      <c r="I2230">
        <f>YEAR(Table1[[#This Row],[date]])</f>
        <v>2014</v>
      </c>
      <c r="J2230">
        <f>Table1[[#This Row],[revenue]]-Table1[[#This Row],[budget_x]]</f>
        <v>109804632</v>
      </c>
      <c r="K2230" s="7">
        <f>Table1[[#This Row],[profit /loss ]]/Table1[[#This Row],[budget_x]]</f>
        <v>2.7451158000000002</v>
      </c>
      <c r="L2230" t="str" cm="1">
        <f t="array" ref="L2230">_xlfn.IFS(Table1[[#This Row],[score]]&gt;70,"high",Table1[[#This Row],[score]]&gt;50,"medium",Table1[[#This Row],[score]]&lt;=50,"low")</f>
        <v>high</v>
      </c>
    </row>
    <row r="2231" spans="1:12" x14ac:dyDescent="0.3">
      <c r="A2231" t="s">
        <v>2213</v>
      </c>
      <c r="B2231" s="1">
        <v>41466</v>
      </c>
      <c r="C2231">
        <v>66</v>
      </c>
      <c r="D2231" t="s">
        <v>9</v>
      </c>
      <c r="E2231" t="s">
        <v>10</v>
      </c>
      <c r="F2231">
        <v>43000000</v>
      </c>
      <c r="G2231">
        <v>229727774</v>
      </c>
      <c r="H2231" t="s">
        <v>11</v>
      </c>
      <c r="I2231">
        <f>YEAR(Table1[[#This Row],[date]])</f>
        <v>2013</v>
      </c>
      <c r="J2231">
        <f>Table1[[#This Row],[revenue]]-Table1[[#This Row],[budget_x]]</f>
        <v>186727774</v>
      </c>
      <c r="K2231" s="7">
        <f>Table1[[#This Row],[profit /loss ]]/Table1[[#This Row],[budget_x]]</f>
        <v>4.3425063720930233</v>
      </c>
      <c r="L2231" t="str" cm="1">
        <f t="array" ref="L2231">_xlfn.IFS(Table1[[#This Row],[score]]&gt;70,"high",Table1[[#This Row],[score]]&gt;50,"medium",Table1[[#This Row],[score]]&lt;=50,"low")</f>
        <v>medium</v>
      </c>
    </row>
    <row r="2232" spans="1:12" x14ac:dyDescent="0.3">
      <c r="A2232" t="s">
        <v>2214</v>
      </c>
      <c r="B2232" s="1">
        <v>25260</v>
      </c>
      <c r="C2232">
        <v>52</v>
      </c>
      <c r="D2232" t="s">
        <v>9</v>
      </c>
      <c r="E2232" t="s">
        <v>95</v>
      </c>
      <c r="F2232">
        <v>122000000</v>
      </c>
      <c r="G2232">
        <v>131926469</v>
      </c>
      <c r="H2232" t="s">
        <v>96</v>
      </c>
      <c r="I2232">
        <f>YEAR(Table1[[#This Row],[date]])</f>
        <v>1969</v>
      </c>
      <c r="J2232">
        <f>Table1[[#This Row],[revenue]]-Table1[[#This Row],[budget_x]]</f>
        <v>9926469</v>
      </c>
      <c r="K2232" s="7">
        <f>Table1[[#This Row],[profit /loss ]]/Table1[[#This Row],[budget_x]]</f>
        <v>8.1364500000000006E-2</v>
      </c>
      <c r="L2232" t="str" cm="1">
        <f t="array" ref="L2232">_xlfn.IFS(Table1[[#This Row],[score]]&gt;70,"high",Table1[[#This Row],[score]]&gt;50,"medium",Table1[[#This Row],[score]]&lt;=50,"low")</f>
        <v>medium</v>
      </c>
    </row>
    <row r="2233" spans="1:12" x14ac:dyDescent="0.3">
      <c r="A2233" t="s">
        <v>2215</v>
      </c>
      <c r="B2233" s="1">
        <v>44791</v>
      </c>
      <c r="C2233">
        <v>74</v>
      </c>
      <c r="D2233" t="s">
        <v>9</v>
      </c>
      <c r="E2233" t="s">
        <v>10</v>
      </c>
      <c r="F2233">
        <v>79500000</v>
      </c>
      <c r="G2233">
        <v>708023892.39999998</v>
      </c>
      <c r="H2233" t="s">
        <v>17</v>
      </c>
      <c r="I2233">
        <f>YEAR(Table1[[#This Row],[date]])</f>
        <v>2022</v>
      </c>
      <c r="J2233">
        <f>Table1[[#This Row],[revenue]]-Table1[[#This Row],[budget_x]]</f>
        <v>628523892.39999998</v>
      </c>
      <c r="K2233" s="7">
        <f>Table1[[#This Row],[profit /loss ]]/Table1[[#This Row],[budget_x]]</f>
        <v>7.9059609106918236</v>
      </c>
      <c r="L2233" t="str" cm="1">
        <f t="array" ref="L2233">_xlfn.IFS(Table1[[#This Row],[score]]&gt;70,"high",Table1[[#This Row],[score]]&gt;50,"medium",Table1[[#This Row],[score]]&lt;=50,"low")</f>
        <v>high</v>
      </c>
    </row>
    <row r="2234" spans="1:12" x14ac:dyDescent="0.3">
      <c r="A2234" t="s">
        <v>2216</v>
      </c>
      <c r="B2234" s="1">
        <v>41536</v>
      </c>
      <c r="C2234">
        <v>62</v>
      </c>
      <c r="D2234" t="s">
        <v>9</v>
      </c>
      <c r="E2234" t="s">
        <v>10</v>
      </c>
      <c r="F2234">
        <v>135000000</v>
      </c>
      <c r="G2234">
        <v>286896578</v>
      </c>
      <c r="H2234" t="s">
        <v>11</v>
      </c>
      <c r="I2234">
        <f>YEAR(Table1[[#This Row],[date]])</f>
        <v>2013</v>
      </c>
      <c r="J2234">
        <f>Table1[[#This Row],[revenue]]-Table1[[#This Row],[budget_x]]</f>
        <v>151896578</v>
      </c>
      <c r="K2234" s="7">
        <f>Table1[[#This Row],[profit /loss ]]/Table1[[#This Row],[budget_x]]</f>
        <v>1.125159837037037</v>
      </c>
      <c r="L2234" t="str" cm="1">
        <f t="array" ref="L2234">_xlfn.IFS(Table1[[#This Row],[score]]&gt;70,"high",Table1[[#This Row],[score]]&gt;50,"medium",Table1[[#This Row],[score]]&lt;=50,"low")</f>
        <v>medium</v>
      </c>
    </row>
    <row r="2235" spans="1:12" x14ac:dyDescent="0.3">
      <c r="A2235" t="s">
        <v>2217</v>
      </c>
      <c r="B2235" s="1">
        <v>44833</v>
      </c>
      <c r="C2235">
        <v>59</v>
      </c>
      <c r="D2235" t="s">
        <v>9</v>
      </c>
      <c r="E2235" t="s">
        <v>10</v>
      </c>
      <c r="F2235">
        <v>121740000</v>
      </c>
      <c r="G2235">
        <v>847224095</v>
      </c>
      <c r="H2235" t="s">
        <v>17</v>
      </c>
      <c r="I2235">
        <f>YEAR(Table1[[#This Row],[date]])</f>
        <v>2022</v>
      </c>
      <c r="J2235">
        <f>Table1[[#This Row],[revenue]]-Table1[[#This Row],[budget_x]]</f>
        <v>725484095</v>
      </c>
      <c r="K2235" s="7">
        <f>Table1[[#This Row],[profit /loss ]]/Table1[[#This Row],[budget_x]]</f>
        <v>5.9592910711352065</v>
      </c>
      <c r="L2235" t="str" cm="1">
        <f t="array" ref="L2235">_xlfn.IFS(Table1[[#This Row],[score]]&gt;70,"high",Table1[[#This Row],[score]]&gt;50,"medium",Table1[[#This Row],[score]]&lt;=50,"low")</f>
        <v>medium</v>
      </c>
    </row>
    <row r="2236" spans="1:12" x14ac:dyDescent="0.3">
      <c r="A2236" t="s">
        <v>2218</v>
      </c>
      <c r="B2236" s="1">
        <v>42054</v>
      </c>
      <c r="C2236">
        <v>67</v>
      </c>
      <c r="D2236" t="s">
        <v>9</v>
      </c>
      <c r="E2236" t="s">
        <v>10</v>
      </c>
      <c r="F2236">
        <v>12000000</v>
      </c>
      <c r="G2236">
        <v>32909437</v>
      </c>
      <c r="H2236" t="s">
        <v>11</v>
      </c>
      <c r="I2236">
        <f>YEAR(Table1[[#This Row],[date]])</f>
        <v>2015</v>
      </c>
      <c r="J2236">
        <f>Table1[[#This Row],[revenue]]-Table1[[#This Row],[budget_x]]</f>
        <v>20909437</v>
      </c>
      <c r="K2236" s="7">
        <f>Table1[[#This Row],[profit /loss ]]/Table1[[#This Row],[budget_x]]</f>
        <v>1.7424530833333334</v>
      </c>
      <c r="L2236" t="str" cm="1">
        <f t="array" ref="L2236">_xlfn.IFS(Table1[[#This Row],[score]]&gt;70,"high",Table1[[#This Row],[score]]&gt;50,"medium",Table1[[#This Row],[score]]&lt;=50,"low")</f>
        <v>medium</v>
      </c>
    </row>
    <row r="2237" spans="1:12" x14ac:dyDescent="0.3">
      <c r="A2237" t="s">
        <v>2219</v>
      </c>
      <c r="B2237" s="1">
        <v>44287</v>
      </c>
      <c r="C2237">
        <v>63</v>
      </c>
      <c r="D2237" t="s">
        <v>9</v>
      </c>
      <c r="E2237" t="s">
        <v>10</v>
      </c>
      <c r="F2237">
        <v>74600000</v>
      </c>
      <c r="G2237">
        <v>716458819.39999998</v>
      </c>
      <c r="H2237" t="s">
        <v>11</v>
      </c>
      <c r="I2237">
        <f>YEAR(Table1[[#This Row],[date]])</f>
        <v>2021</v>
      </c>
      <c r="J2237">
        <f>Table1[[#This Row],[revenue]]-Table1[[#This Row],[budget_x]]</f>
        <v>641858819.39999998</v>
      </c>
      <c r="K2237" s="7">
        <f>Table1[[#This Row],[profit /loss ]]/Table1[[#This Row],[budget_x]]</f>
        <v>8.6040056219839141</v>
      </c>
      <c r="L2237" t="str" cm="1">
        <f t="array" ref="L2237">_xlfn.IFS(Table1[[#This Row],[score]]&gt;70,"high",Table1[[#This Row],[score]]&gt;50,"medium",Table1[[#This Row],[score]]&lt;=50,"low")</f>
        <v>medium</v>
      </c>
    </row>
    <row r="2238" spans="1:12" x14ac:dyDescent="0.3">
      <c r="A2238" t="s">
        <v>2220</v>
      </c>
      <c r="B2238" s="1">
        <v>42364</v>
      </c>
      <c r="C2238">
        <v>63</v>
      </c>
      <c r="D2238" t="s">
        <v>9</v>
      </c>
      <c r="E2238" t="s">
        <v>10</v>
      </c>
      <c r="F2238">
        <v>58000000</v>
      </c>
      <c r="G2238">
        <v>158952243</v>
      </c>
      <c r="H2238" t="s">
        <v>11</v>
      </c>
      <c r="I2238">
        <f>YEAR(Table1[[#This Row],[date]])</f>
        <v>2015</v>
      </c>
      <c r="J2238">
        <f>Table1[[#This Row],[revenue]]-Table1[[#This Row],[budget_x]]</f>
        <v>100952243</v>
      </c>
      <c r="K2238" s="7">
        <f>Table1[[#This Row],[profit /loss ]]/Table1[[#This Row],[budget_x]]</f>
        <v>1.7405559137931035</v>
      </c>
      <c r="L2238" t="str" cm="1">
        <f t="array" ref="L2238">_xlfn.IFS(Table1[[#This Row],[score]]&gt;70,"high",Table1[[#This Row],[score]]&gt;50,"medium",Table1[[#This Row],[score]]&lt;=50,"low")</f>
        <v>medium</v>
      </c>
    </row>
    <row r="2239" spans="1:12" x14ac:dyDescent="0.3">
      <c r="A2239" t="s">
        <v>2221</v>
      </c>
      <c r="B2239" s="1">
        <v>44405</v>
      </c>
      <c r="C2239">
        <v>67</v>
      </c>
      <c r="D2239" t="s">
        <v>9</v>
      </c>
      <c r="E2239" t="s">
        <v>10</v>
      </c>
      <c r="F2239">
        <v>105400000</v>
      </c>
      <c r="G2239">
        <v>542708441.79999995</v>
      </c>
      <c r="H2239" t="s">
        <v>11</v>
      </c>
      <c r="I2239">
        <f>YEAR(Table1[[#This Row],[date]])</f>
        <v>2021</v>
      </c>
      <c r="J2239">
        <f>Table1[[#This Row],[revenue]]-Table1[[#This Row],[budget_x]]</f>
        <v>437308441.79999995</v>
      </c>
      <c r="K2239" s="7">
        <f>Table1[[#This Row],[profit /loss ]]/Table1[[#This Row],[budget_x]]</f>
        <v>4.1490364497153696</v>
      </c>
      <c r="L2239" t="str" cm="1">
        <f t="array" ref="L2239">_xlfn.IFS(Table1[[#This Row],[score]]&gt;70,"high",Table1[[#This Row],[score]]&gt;50,"medium",Table1[[#This Row],[score]]&lt;=50,"low")</f>
        <v>medium</v>
      </c>
    </row>
    <row r="2240" spans="1:12" x14ac:dyDescent="0.3">
      <c r="A2240" t="s">
        <v>2222</v>
      </c>
      <c r="B2240" s="1">
        <v>42824</v>
      </c>
      <c r="C2240">
        <v>72</v>
      </c>
      <c r="D2240" t="s">
        <v>9</v>
      </c>
      <c r="E2240" t="s">
        <v>10</v>
      </c>
      <c r="F2240">
        <v>80000000</v>
      </c>
      <c r="G2240">
        <v>310563096</v>
      </c>
      <c r="H2240" t="s">
        <v>11</v>
      </c>
      <c r="I2240">
        <f>YEAR(Table1[[#This Row],[date]])</f>
        <v>2017</v>
      </c>
      <c r="J2240">
        <f>Table1[[#This Row],[revenue]]-Table1[[#This Row],[budget_x]]</f>
        <v>230563096</v>
      </c>
      <c r="K2240" s="7">
        <f>Table1[[#This Row],[profit /loss ]]/Table1[[#This Row],[budget_x]]</f>
        <v>2.8820386999999998</v>
      </c>
      <c r="L2240" t="str" cm="1">
        <f t="array" ref="L2240">_xlfn.IFS(Table1[[#This Row],[score]]&gt;70,"high",Table1[[#This Row],[score]]&gt;50,"medium",Table1[[#This Row],[score]]&lt;=50,"low")</f>
        <v>high</v>
      </c>
    </row>
    <row r="2241" spans="1:12" x14ac:dyDescent="0.3">
      <c r="A2241" t="s">
        <v>2223</v>
      </c>
      <c r="B2241" s="1">
        <v>43123</v>
      </c>
      <c r="C2241">
        <v>73</v>
      </c>
      <c r="D2241" t="s">
        <v>9</v>
      </c>
      <c r="E2241" t="s">
        <v>10</v>
      </c>
      <c r="F2241">
        <v>10000000</v>
      </c>
      <c r="G2241">
        <v>80120944</v>
      </c>
      <c r="H2241" t="s">
        <v>11</v>
      </c>
      <c r="I2241">
        <f>YEAR(Table1[[#This Row],[date]])</f>
        <v>2018</v>
      </c>
      <c r="J2241">
        <f>Table1[[#This Row],[revenue]]-Table1[[#This Row],[budget_x]]</f>
        <v>70120944</v>
      </c>
      <c r="K2241" s="7">
        <f>Table1[[#This Row],[profit /loss ]]/Table1[[#This Row],[budget_x]]</f>
        <v>7.0120943999999996</v>
      </c>
      <c r="L2241" t="str" cm="1">
        <f t="array" ref="L2241">_xlfn.IFS(Table1[[#This Row],[score]]&gt;70,"high",Table1[[#This Row],[score]]&gt;50,"medium",Table1[[#This Row],[score]]&lt;=50,"low")</f>
        <v>high</v>
      </c>
    </row>
    <row r="2242" spans="1:12" x14ac:dyDescent="0.3">
      <c r="A2242" t="s">
        <v>2224</v>
      </c>
      <c r="B2242" s="1">
        <v>40477</v>
      </c>
      <c r="C2242">
        <v>64</v>
      </c>
      <c r="D2242" t="s">
        <v>9</v>
      </c>
      <c r="E2242" t="s">
        <v>10</v>
      </c>
      <c r="F2242">
        <v>110000000</v>
      </c>
      <c r="G2242">
        <v>177241171</v>
      </c>
      <c r="H2242" t="s">
        <v>11</v>
      </c>
      <c r="I2242">
        <f>YEAR(Table1[[#This Row],[date]])</f>
        <v>2010</v>
      </c>
      <c r="J2242">
        <f>Table1[[#This Row],[revenue]]-Table1[[#This Row],[budget_x]]</f>
        <v>67241171</v>
      </c>
      <c r="K2242" s="7">
        <f>Table1[[#This Row],[profit /loss ]]/Table1[[#This Row],[budget_x]]</f>
        <v>0.61128337272727273</v>
      </c>
      <c r="L2242" t="str" cm="1">
        <f t="array" ref="L2242">_xlfn.IFS(Table1[[#This Row],[score]]&gt;70,"high",Table1[[#This Row],[score]]&gt;50,"medium",Table1[[#This Row],[score]]&lt;=50,"low")</f>
        <v>medium</v>
      </c>
    </row>
    <row r="2243" spans="1:12" x14ac:dyDescent="0.3">
      <c r="A2243" t="s">
        <v>2225</v>
      </c>
      <c r="B2243" s="1">
        <v>44428</v>
      </c>
      <c r="C2243">
        <v>74</v>
      </c>
      <c r="D2243" t="s">
        <v>9</v>
      </c>
      <c r="E2243" t="s">
        <v>10</v>
      </c>
      <c r="F2243">
        <v>114860000</v>
      </c>
      <c r="G2243">
        <v>901084255</v>
      </c>
      <c r="H2243" t="s">
        <v>11</v>
      </c>
      <c r="I2243">
        <f>YEAR(Table1[[#This Row],[date]])</f>
        <v>2021</v>
      </c>
      <c r="J2243">
        <f>Table1[[#This Row],[revenue]]-Table1[[#This Row],[budget_x]]</f>
        <v>786224255</v>
      </c>
      <c r="K2243" s="7">
        <f>Table1[[#This Row],[profit /loss ]]/Table1[[#This Row],[budget_x]]</f>
        <v>6.8450657757269724</v>
      </c>
      <c r="L2243" t="str" cm="1">
        <f t="array" ref="L2243">_xlfn.IFS(Table1[[#This Row],[score]]&gt;70,"high",Table1[[#This Row],[score]]&gt;50,"medium",Table1[[#This Row],[score]]&lt;=50,"low")</f>
        <v>high</v>
      </c>
    </row>
    <row r="2244" spans="1:12" x14ac:dyDescent="0.3">
      <c r="A2244" t="s">
        <v>2226</v>
      </c>
      <c r="B2244" s="1">
        <v>44392</v>
      </c>
      <c r="C2244">
        <v>64</v>
      </c>
      <c r="D2244" t="s">
        <v>9</v>
      </c>
      <c r="E2244" t="s">
        <v>10</v>
      </c>
      <c r="F2244">
        <v>30000000</v>
      </c>
      <c r="G2244">
        <v>1015760</v>
      </c>
      <c r="H2244" t="s">
        <v>11</v>
      </c>
      <c r="I2244">
        <f>YEAR(Table1[[#This Row],[date]])</f>
        <v>2021</v>
      </c>
      <c r="J2244">
        <f>Table1[[#This Row],[revenue]]-Table1[[#This Row],[budget_x]]</f>
        <v>-28984240</v>
      </c>
      <c r="K2244" s="7">
        <f>Table1[[#This Row],[profit /loss ]]/Table1[[#This Row],[budget_x]]</f>
        <v>-0.9661413333333333</v>
      </c>
      <c r="L2244" t="str" cm="1">
        <f t="array" ref="L2244">_xlfn.IFS(Table1[[#This Row],[score]]&gt;70,"high",Table1[[#This Row],[score]]&gt;50,"medium",Table1[[#This Row],[score]]&lt;=50,"low")</f>
        <v>medium</v>
      </c>
    </row>
    <row r="2245" spans="1:12" x14ac:dyDescent="0.3">
      <c r="A2245" t="s">
        <v>2227</v>
      </c>
      <c r="B2245" s="1">
        <v>39744</v>
      </c>
      <c r="C2245">
        <v>62</v>
      </c>
      <c r="D2245" t="s">
        <v>9</v>
      </c>
      <c r="E2245" t="s">
        <v>10</v>
      </c>
      <c r="F2245">
        <v>10800000</v>
      </c>
      <c r="G2245">
        <v>118209778</v>
      </c>
      <c r="H2245" t="s">
        <v>11</v>
      </c>
      <c r="I2245">
        <f>YEAR(Table1[[#This Row],[date]])</f>
        <v>2008</v>
      </c>
      <c r="J2245">
        <f>Table1[[#This Row],[revenue]]-Table1[[#This Row],[budget_x]]</f>
        <v>107409778</v>
      </c>
      <c r="K2245" s="7">
        <f>Table1[[#This Row],[profit /loss ]]/Table1[[#This Row],[budget_x]]</f>
        <v>9.9453498148148149</v>
      </c>
      <c r="L2245" t="str" cm="1">
        <f t="array" ref="L2245">_xlfn.IFS(Table1[[#This Row],[score]]&gt;70,"high",Table1[[#This Row],[score]]&gt;50,"medium",Table1[[#This Row],[score]]&lt;=50,"low")</f>
        <v>medium</v>
      </c>
    </row>
    <row r="2246" spans="1:12" x14ac:dyDescent="0.3">
      <c r="A2246" t="s">
        <v>2228</v>
      </c>
      <c r="B2246" s="1">
        <v>43068</v>
      </c>
      <c r="C2246">
        <v>80</v>
      </c>
      <c r="D2246" t="s">
        <v>9</v>
      </c>
      <c r="E2246" t="s">
        <v>74</v>
      </c>
      <c r="F2246">
        <v>5611197</v>
      </c>
      <c r="G2246">
        <v>9900000</v>
      </c>
      <c r="H2246" t="s">
        <v>75</v>
      </c>
      <c r="I2246">
        <f>YEAR(Table1[[#This Row],[date]])</f>
        <v>2017</v>
      </c>
      <c r="J2246">
        <f>Table1[[#This Row],[revenue]]-Table1[[#This Row],[budget_x]]</f>
        <v>4288803</v>
      </c>
      <c r="K2246" s="7">
        <f>Table1[[#This Row],[profit /loss ]]/Table1[[#This Row],[budget_x]]</f>
        <v>0.76432942917527225</v>
      </c>
      <c r="L2246" t="str" cm="1">
        <f t="array" ref="L2246">_xlfn.IFS(Table1[[#This Row],[score]]&gt;70,"high",Table1[[#This Row],[score]]&gt;50,"medium",Table1[[#This Row],[score]]&lt;=50,"low")</f>
        <v>high</v>
      </c>
    </row>
    <row r="2247" spans="1:12" x14ac:dyDescent="0.3">
      <c r="A2247" t="s">
        <v>2229</v>
      </c>
      <c r="B2247" s="1">
        <v>44119</v>
      </c>
      <c r="C2247">
        <v>51</v>
      </c>
      <c r="D2247" t="s">
        <v>9</v>
      </c>
      <c r="E2247" t="s">
        <v>10</v>
      </c>
      <c r="F2247">
        <v>108400000</v>
      </c>
      <c r="G2247">
        <v>218436574.80000001</v>
      </c>
      <c r="H2247" t="s">
        <v>17</v>
      </c>
      <c r="I2247">
        <f>YEAR(Table1[[#This Row],[date]])</f>
        <v>2020</v>
      </c>
      <c r="J2247">
        <f>Table1[[#This Row],[revenue]]-Table1[[#This Row],[budget_x]]</f>
        <v>110036574.80000001</v>
      </c>
      <c r="K2247" s="7">
        <f>Table1[[#This Row],[profit /loss ]]/Table1[[#This Row],[budget_x]]</f>
        <v>1.0150975535055351</v>
      </c>
      <c r="L2247" t="str" cm="1">
        <f t="array" ref="L2247">_xlfn.IFS(Table1[[#This Row],[score]]&gt;70,"high",Table1[[#This Row],[score]]&gt;50,"medium",Table1[[#This Row],[score]]&lt;=50,"low")</f>
        <v>medium</v>
      </c>
    </row>
    <row r="2248" spans="1:12" x14ac:dyDescent="0.3">
      <c r="A2248" t="s">
        <v>2230</v>
      </c>
      <c r="B2248" s="1">
        <v>38267</v>
      </c>
      <c r="C2248">
        <v>75</v>
      </c>
      <c r="D2248" t="s">
        <v>9</v>
      </c>
      <c r="E2248" t="s">
        <v>10</v>
      </c>
      <c r="F2248">
        <v>5000000</v>
      </c>
      <c r="G2248">
        <v>29366946</v>
      </c>
      <c r="H2248" t="s">
        <v>11</v>
      </c>
      <c r="I2248">
        <f>YEAR(Table1[[#This Row],[date]])</f>
        <v>2004</v>
      </c>
      <c r="J2248">
        <f>Table1[[#This Row],[revenue]]-Table1[[#This Row],[budget_x]]</f>
        <v>24366946</v>
      </c>
      <c r="K2248" s="7">
        <f>Table1[[#This Row],[profit /loss ]]/Table1[[#This Row],[budget_x]]</f>
        <v>4.8733892000000001</v>
      </c>
      <c r="L2248" t="str" cm="1">
        <f t="array" ref="L2248">_xlfn.IFS(Table1[[#This Row],[score]]&gt;70,"high",Table1[[#This Row],[score]]&gt;50,"medium",Table1[[#This Row],[score]]&lt;=50,"low")</f>
        <v>high</v>
      </c>
    </row>
    <row r="2249" spans="1:12" x14ac:dyDescent="0.3">
      <c r="A2249" t="s">
        <v>2231</v>
      </c>
      <c r="B2249" s="1">
        <v>44470</v>
      </c>
      <c r="C2249">
        <v>68</v>
      </c>
      <c r="D2249" t="s">
        <v>9</v>
      </c>
      <c r="E2249" t="s">
        <v>10</v>
      </c>
      <c r="F2249">
        <v>129200000</v>
      </c>
      <c r="G2249">
        <v>375372218.60000002</v>
      </c>
      <c r="H2249" t="s">
        <v>11</v>
      </c>
      <c r="I2249">
        <f>YEAR(Table1[[#This Row],[date]])</f>
        <v>2021</v>
      </c>
      <c r="J2249">
        <f>Table1[[#This Row],[revenue]]-Table1[[#This Row],[budget_x]]</f>
        <v>246172218.60000002</v>
      </c>
      <c r="K2249" s="7">
        <f>Table1[[#This Row],[profit /loss ]]/Table1[[#This Row],[budget_x]]</f>
        <v>1.9053577291021673</v>
      </c>
      <c r="L2249" t="str" cm="1">
        <f t="array" ref="L2249">_xlfn.IFS(Table1[[#This Row],[score]]&gt;70,"high",Table1[[#This Row],[score]]&gt;50,"medium",Table1[[#This Row],[score]]&lt;=50,"low")</f>
        <v>medium</v>
      </c>
    </row>
    <row r="2250" spans="1:12" x14ac:dyDescent="0.3">
      <c r="A2250" t="s">
        <v>2232</v>
      </c>
      <c r="B2250" s="1">
        <v>44798</v>
      </c>
      <c r="C2250">
        <v>63</v>
      </c>
      <c r="D2250" t="s">
        <v>9</v>
      </c>
      <c r="E2250" t="s">
        <v>15</v>
      </c>
      <c r="F2250">
        <v>94000000</v>
      </c>
      <c r="G2250">
        <v>321279166.80000001</v>
      </c>
      <c r="H2250" t="s">
        <v>72</v>
      </c>
      <c r="I2250">
        <f>YEAR(Table1[[#This Row],[date]])</f>
        <v>2022</v>
      </c>
      <c r="J2250">
        <f>Table1[[#This Row],[revenue]]-Table1[[#This Row],[budget_x]]</f>
        <v>227279166.80000001</v>
      </c>
      <c r="K2250" s="7">
        <f>Table1[[#This Row],[profit /loss ]]/Table1[[#This Row],[budget_x]]</f>
        <v>2.4178634765957447</v>
      </c>
      <c r="L2250" t="str" cm="1">
        <f t="array" ref="L2250">_xlfn.IFS(Table1[[#This Row],[score]]&gt;70,"high",Table1[[#This Row],[score]]&gt;50,"medium",Table1[[#This Row],[score]]&lt;=50,"low")</f>
        <v>medium</v>
      </c>
    </row>
    <row r="2251" spans="1:12" x14ac:dyDescent="0.3">
      <c r="A2251" t="s">
        <v>2233</v>
      </c>
      <c r="B2251" s="1">
        <v>43881</v>
      </c>
      <c r="C2251">
        <v>66</v>
      </c>
      <c r="D2251" t="s">
        <v>9</v>
      </c>
      <c r="E2251" t="s">
        <v>319</v>
      </c>
      <c r="F2251">
        <v>105200000</v>
      </c>
      <c r="G2251">
        <v>290912102</v>
      </c>
      <c r="H2251" t="s">
        <v>75</v>
      </c>
      <c r="I2251">
        <f>YEAR(Table1[[#This Row],[date]])</f>
        <v>2020</v>
      </c>
      <c r="J2251">
        <f>Table1[[#This Row],[revenue]]-Table1[[#This Row],[budget_x]]</f>
        <v>185712102</v>
      </c>
      <c r="K2251" s="7">
        <f>Table1[[#This Row],[profit /loss ]]/Table1[[#This Row],[budget_x]]</f>
        <v>1.765324163498099</v>
      </c>
      <c r="L2251" t="str" cm="1">
        <f t="array" ref="L2251">_xlfn.IFS(Table1[[#This Row],[score]]&gt;70,"high",Table1[[#This Row],[score]]&gt;50,"medium",Table1[[#This Row],[score]]&lt;=50,"low")</f>
        <v>medium</v>
      </c>
    </row>
    <row r="2252" spans="1:12" x14ac:dyDescent="0.3">
      <c r="A2252" t="s">
        <v>2234</v>
      </c>
      <c r="B2252" s="1">
        <v>41859</v>
      </c>
      <c r="C2252">
        <v>73</v>
      </c>
      <c r="D2252" t="s">
        <v>9</v>
      </c>
      <c r="E2252" t="s">
        <v>69</v>
      </c>
      <c r="F2252">
        <v>35000000</v>
      </c>
      <c r="G2252">
        <v>83061158</v>
      </c>
      <c r="H2252" t="s">
        <v>143</v>
      </c>
      <c r="I2252">
        <f>YEAR(Table1[[#This Row],[date]])</f>
        <v>2014</v>
      </c>
      <c r="J2252">
        <f>Table1[[#This Row],[revenue]]-Table1[[#This Row],[budget_x]]</f>
        <v>48061158</v>
      </c>
      <c r="K2252" s="7">
        <f>Table1[[#This Row],[profit /loss ]]/Table1[[#This Row],[budget_x]]</f>
        <v>1.3731759428571428</v>
      </c>
      <c r="L2252" t="str" cm="1">
        <f t="array" ref="L2252">_xlfn.IFS(Table1[[#This Row],[score]]&gt;70,"high",Table1[[#This Row],[score]]&gt;50,"medium",Table1[[#This Row],[score]]&lt;=50,"low")</f>
        <v>high</v>
      </c>
    </row>
    <row r="2253" spans="1:12" x14ac:dyDescent="0.3">
      <c r="A2253" t="s">
        <v>2235</v>
      </c>
      <c r="B2253" s="1">
        <v>42330</v>
      </c>
      <c r="C2253">
        <v>67</v>
      </c>
      <c r="D2253" t="s">
        <v>9</v>
      </c>
      <c r="E2253" t="s">
        <v>10</v>
      </c>
      <c r="F2253">
        <v>116700000</v>
      </c>
      <c r="G2253">
        <v>661829506.20000005</v>
      </c>
      <c r="H2253" t="s">
        <v>17</v>
      </c>
      <c r="I2253">
        <f>YEAR(Table1[[#This Row],[date]])</f>
        <v>2015</v>
      </c>
      <c r="J2253">
        <f>Table1[[#This Row],[revenue]]-Table1[[#This Row],[budget_x]]</f>
        <v>545129506.20000005</v>
      </c>
      <c r="K2253" s="7">
        <f>Table1[[#This Row],[profit /loss ]]/Table1[[#This Row],[budget_x]]</f>
        <v>4.6712039948586126</v>
      </c>
      <c r="L2253" t="str" cm="1">
        <f t="array" ref="L2253">_xlfn.IFS(Table1[[#This Row],[score]]&gt;70,"high",Table1[[#This Row],[score]]&gt;50,"medium",Table1[[#This Row],[score]]&lt;=50,"low")</f>
        <v>medium</v>
      </c>
    </row>
    <row r="2254" spans="1:12" x14ac:dyDescent="0.3">
      <c r="A2254" t="s">
        <v>2236</v>
      </c>
      <c r="B2254" s="1">
        <v>33186</v>
      </c>
      <c r="C2254">
        <v>62</v>
      </c>
      <c r="D2254" t="s">
        <v>9</v>
      </c>
      <c r="E2254" t="s">
        <v>10</v>
      </c>
      <c r="F2254">
        <v>13000000</v>
      </c>
      <c r="G2254">
        <v>34166572</v>
      </c>
      <c r="H2254" t="s">
        <v>17</v>
      </c>
      <c r="I2254">
        <f>YEAR(Table1[[#This Row],[date]])</f>
        <v>1990</v>
      </c>
      <c r="J2254">
        <f>Table1[[#This Row],[revenue]]-Table1[[#This Row],[budget_x]]</f>
        <v>21166572</v>
      </c>
      <c r="K2254" s="7">
        <f>Table1[[#This Row],[profit /loss ]]/Table1[[#This Row],[budget_x]]</f>
        <v>1.6281978461538462</v>
      </c>
      <c r="L2254" t="str" cm="1">
        <f t="array" ref="L2254">_xlfn.IFS(Table1[[#This Row],[score]]&gt;70,"high",Table1[[#This Row],[score]]&gt;50,"medium",Table1[[#This Row],[score]]&lt;=50,"low")</f>
        <v>medium</v>
      </c>
    </row>
    <row r="2255" spans="1:12" x14ac:dyDescent="0.3">
      <c r="A2255" t="s">
        <v>2237</v>
      </c>
      <c r="B2255" s="1">
        <v>44133</v>
      </c>
      <c r="C2255">
        <v>63</v>
      </c>
      <c r="D2255" t="s">
        <v>9</v>
      </c>
      <c r="E2255" t="s">
        <v>10</v>
      </c>
      <c r="F2255">
        <v>18000000</v>
      </c>
      <c r="G2255">
        <v>2300000</v>
      </c>
      <c r="H2255" t="s">
        <v>11</v>
      </c>
      <c r="I2255">
        <f>YEAR(Table1[[#This Row],[date]])</f>
        <v>2020</v>
      </c>
      <c r="J2255">
        <f>Table1[[#This Row],[revenue]]-Table1[[#This Row],[budget_x]]</f>
        <v>-15700000</v>
      </c>
      <c r="K2255" s="7">
        <f>Table1[[#This Row],[profit /loss ]]/Table1[[#This Row],[budget_x]]</f>
        <v>-0.87222222222222223</v>
      </c>
      <c r="L2255" t="str" cm="1">
        <f t="array" ref="L2255">_xlfn.IFS(Table1[[#This Row],[score]]&gt;70,"high",Table1[[#This Row],[score]]&gt;50,"medium",Table1[[#This Row],[score]]&lt;=50,"low")</f>
        <v>medium</v>
      </c>
    </row>
    <row r="2256" spans="1:12" x14ac:dyDescent="0.3">
      <c r="A2256" t="s">
        <v>2238</v>
      </c>
      <c r="B2256" s="1">
        <v>43595</v>
      </c>
      <c r="C2256">
        <v>71</v>
      </c>
      <c r="D2256" t="s">
        <v>9</v>
      </c>
      <c r="E2256" t="s">
        <v>69</v>
      </c>
      <c r="F2256">
        <v>114000000</v>
      </c>
      <c r="G2256">
        <v>463270148.80000001</v>
      </c>
      <c r="H2256" t="s">
        <v>143</v>
      </c>
      <c r="I2256">
        <f>YEAR(Table1[[#This Row],[date]])</f>
        <v>2019</v>
      </c>
      <c r="J2256">
        <f>Table1[[#This Row],[revenue]]-Table1[[#This Row],[budget_x]]</f>
        <v>349270148.80000001</v>
      </c>
      <c r="K2256" s="7">
        <f>Table1[[#This Row],[profit /loss ]]/Table1[[#This Row],[budget_x]]</f>
        <v>3.0637732350877194</v>
      </c>
      <c r="L2256" t="str" cm="1">
        <f t="array" ref="L2256">_xlfn.IFS(Table1[[#This Row],[score]]&gt;70,"high",Table1[[#This Row],[score]]&gt;50,"medium",Table1[[#This Row],[score]]&lt;=50,"low")</f>
        <v>high</v>
      </c>
    </row>
    <row r="2257" spans="1:12" x14ac:dyDescent="0.3">
      <c r="A2257" t="s">
        <v>2239</v>
      </c>
      <c r="B2257" s="1">
        <v>43983</v>
      </c>
      <c r="C2257">
        <v>83</v>
      </c>
      <c r="D2257" t="s">
        <v>9</v>
      </c>
      <c r="E2257" t="s">
        <v>10</v>
      </c>
      <c r="F2257">
        <v>160600000</v>
      </c>
      <c r="G2257">
        <v>973340661.39999998</v>
      </c>
      <c r="H2257" t="s">
        <v>11</v>
      </c>
      <c r="I2257">
        <f>YEAR(Table1[[#This Row],[date]])</f>
        <v>2020</v>
      </c>
      <c r="J2257">
        <f>Table1[[#This Row],[revenue]]-Table1[[#This Row],[budget_x]]</f>
        <v>812740661.39999998</v>
      </c>
      <c r="K2257" s="7">
        <f>Table1[[#This Row],[profit /loss ]]/Table1[[#This Row],[budget_x]]</f>
        <v>5.0606516899128264</v>
      </c>
      <c r="L2257" t="str" cm="1">
        <f t="array" ref="L2257">_xlfn.IFS(Table1[[#This Row],[score]]&gt;70,"high",Table1[[#This Row],[score]]&gt;50,"medium",Table1[[#This Row],[score]]&lt;=50,"low")</f>
        <v>high</v>
      </c>
    </row>
    <row r="2258" spans="1:12" x14ac:dyDescent="0.3">
      <c r="A2258" t="s">
        <v>2240</v>
      </c>
      <c r="B2258" s="1">
        <v>44888</v>
      </c>
      <c r="C2258">
        <v>58</v>
      </c>
      <c r="D2258" t="s">
        <v>9</v>
      </c>
      <c r="E2258" t="s">
        <v>15</v>
      </c>
      <c r="F2258">
        <v>72440000</v>
      </c>
      <c r="G2258">
        <v>220176894.40000001</v>
      </c>
      <c r="H2258" t="s">
        <v>25</v>
      </c>
      <c r="I2258">
        <f>YEAR(Table1[[#This Row],[date]])</f>
        <v>2022</v>
      </c>
      <c r="J2258">
        <f>Table1[[#This Row],[revenue]]-Table1[[#This Row],[budget_x]]</f>
        <v>147736894.40000001</v>
      </c>
      <c r="K2258" s="7">
        <f>Table1[[#This Row],[profit /loss ]]/Table1[[#This Row],[budget_x]]</f>
        <v>2.0394380784097184</v>
      </c>
      <c r="L2258" t="str" cm="1">
        <f t="array" ref="L2258">_xlfn.IFS(Table1[[#This Row],[score]]&gt;70,"high",Table1[[#This Row],[score]]&gt;50,"medium",Table1[[#This Row],[score]]&lt;=50,"low")</f>
        <v>medium</v>
      </c>
    </row>
    <row r="2259" spans="1:12" x14ac:dyDescent="0.3">
      <c r="A2259" t="s">
        <v>2008</v>
      </c>
      <c r="B2259" s="1">
        <v>41528</v>
      </c>
      <c r="C2259">
        <v>73</v>
      </c>
      <c r="D2259" t="s">
        <v>9</v>
      </c>
      <c r="E2259" t="s">
        <v>10</v>
      </c>
      <c r="F2259">
        <v>210000000</v>
      </c>
      <c r="G2259">
        <v>322459006</v>
      </c>
      <c r="H2259" t="s">
        <v>11</v>
      </c>
      <c r="I2259">
        <f>YEAR(Table1[[#This Row],[date]])</f>
        <v>2013</v>
      </c>
      <c r="J2259">
        <f>Table1[[#This Row],[revenue]]-Table1[[#This Row],[budget_x]]</f>
        <v>112459006</v>
      </c>
      <c r="K2259" s="7">
        <f>Table1[[#This Row],[profit /loss ]]/Table1[[#This Row],[budget_x]]</f>
        <v>0.53551907619047623</v>
      </c>
      <c r="L2259" t="str" cm="1">
        <f t="array" ref="L2259">_xlfn.IFS(Table1[[#This Row],[score]]&gt;70,"high",Table1[[#This Row],[score]]&gt;50,"medium",Table1[[#This Row],[score]]&lt;=50,"low")</f>
        <v>high</v>
      </c>
    </row>
    <row r="2260" spans="1:12" x14ac:dyDescent="0.3">
      <c r="A2260" t="s">
        <v>2008</v>
      </c>
      <c r="B2260" s="1">
        <v>41528</v>
      </c>
      <c r="C2260">
        <v>73</v>
      </c>
      <c r="D2260" t="s">
        <v>9</v>
      </c>
      <c r="E2260" t="s">
        <v>10</v>
      </c>
      <c r="F2260">
        <v>99000000</v>
      </c>
      <c r="G2260">
        <v>85210012</v>
      </c>
      <c r="H2260" t="s">
        <v>11</v>
      </c>
      <c r="I2260">
        <f>YEAR(Table1[[#This Row],[date]])</f>
        <v>2013</v>
      </c>
      <c r="J2260">
        <f>Table1[[#This Row],[revenue]]-Table1[[#This Row],[budget_x]]</f>
        <v>-13789988</v>
      </c>
      <c r="K2260" s="7">
        <f>Table1[[#This Row],[profit /loss ]]/Table1[[#This Row],[budget_x]]</f>
        <v>-0.13929280808080807</v>
      </c>
      <c r="L2260" t="str" cm="1">
        <f t="array" ref="L2260">_xlfn.IFS(Table1[[#This Row],[score]]&gt;70,"high",Table1[[#This Row],[score]]&gt;50,"medium",Table1[[#This Row],[score]]&lt;=50,"low")</f>
        <v>high</v>
      </c>
    </row>
    <row r="2261" spans="1:12" x14ac:dyDescent="0.3">
      <c r="A2261" t="s">
        <v>2241</v>
      </c>
      <c r="B2261" s="1">
        <v>31393</v>
      </c>
      <c r="C2261">
        <v>75</v>
      </c>
      <c r="D2261" t="s">
        <v>9</v>
      </c>
      <c r="E2261" t="s">
        <v>10</v>
      </c>
      <c r="F2261">
        <v>19000000</v>
      </c>
      <c r="G2261">
        <v>61389680</v>
      </c>
      <c r="H2261" t="s">
        <v>11</v>
      </c>
      <c r="I2261">
        <f>YEAR(Table1[[#This Row],[date]])</f>
        <v>1985</v>
      </c>
      <c r="J2261">
        <f>Table1[[#This Row],[revenue]]-Table1[[#This Row],[budget_x]]</f>
        <v>42389680</v>
      </c>
      <c r="K2261" s="7">
        <f>Table1[[#This Row],[profit /loss ]]/Table1[[#This Row],[budget_x]]</f>
        <v>2.2310357894736841</v>
      </c>
      <c r="L2261" t="str" cm="1">
        <f t="array" ref="L2261">_xlfn.IFS(Table1[[#This Row],[score]]&gt;70,"high",Table1[[#This Row],[score]]&gt;50,"medium",Table1[[#This Row],[score]]&lt;=50,"low")</f>
        <v>high</v>
      </c>
    </row>
    <row r="2262" spans="1:12" x14ac:dyDescent="0.3">
      <c r="A2262" t="s">
        <v>2242</v>
      </c>
      <c r="B2262" s="1">
        <v>34963</v>
      </c>
      <c r="C2262">
        <v>73</v>
      </c>
      <c r="D2262" t="s">
        <v>9</v>
      </c>
      <c r="E2262" t="s">
        <v>10</v>
      </c>
      <c r="F2262">
        <v>13700000</v>
      </c>
      <c r="G2262">
        <v>57956568</v>
      </c>
      <c r="H2262" t="s">
        <v>11</v>
      </c>
      <c r="I2262">
        <f>YEAR(Table1[[#This Row],[date]])</f>
        <v>1995</v>
      </c>
      <c r="J2262">
        <f>Table1[[#This Row],[revenue]]-Table1[[#This Row],[budget_x]]</f>
        <v>44256568</v>
      </c>
      <c r="K2262" s="7">
        <f>Table1[[#This Row],[profit /loss ]]/Table1[[#This Row],[budget_x]]</f>
        <v>3.2304064233576644</v>
      </c>
      <c r="L2262" t="str" cm="1">
        <f t="array" ref="L2262">_xlfn.IFS(Table1[[#This Row],[score]]&gt;70,"high",Table1[[#This Row],[score]]&gt;50,"medium",Table1[[#This Row],[score]]&lt;=50,"low")</f>
        <v>high</v>
      </c>
    </row>
    <row r="2263" spans="1:12" x14ac:dyDescent="0.3">
      <c r="A2263" t="s">
        <v>2243</v>
      </c>
      <c r="B2263" s="1">
        <v>32317</v>
      </c>
      <c r="C2263">
        <v>62</v>
      </c>
      <c r="D2263" t="s">
        <v>9</v>
      </c>
      <c r="E2263" t="s">
        <v>10</v>
      </c>
      <c r="F2263">
        <v>58000000</v>
      </c>
      <c r="G2263">
        <v>188715611</v>
      </c>
      <c r="H2263" t="s">
        <v>11</v>
      </c>
      <c r="I2263">
        <f>YEAR(Table1[[#This Row],[date]])</f>
        <v>1988</v>
      </c>
      <c r="J2263">
        <f>Table1[[#This Row],[revenue]]-Table1[[#This Row],[budget_x]]</f>
        <v>130715611</v>
      </c>
      <c r="K2263" s="7">
        <f>Table1[[#This Row],[profit /loss ]]/Table1[[#This Row],[budget_x]]</f>
        <v>2.2537174310344827</v>
      </c>
      <c r="L2263" t="str" cm="1">
        <f t="array" ref="L2263">_xlfn.IFS(Table1[[#This Row],[score]]&gt;70,"high",Table1[[#This Row],[score]]&gt;50,"medium",Table1[[#This Row],[score]]&lt;=50,"low")</f>
        <v>medium</v>
      </c>
    </row>
    <row r="2264" spans="1:12" x14ac:dyDescent="0.3">
      <c r="A2264" t="s">
        <v>2244</v>
      </c>
      <c r="B2264" s="1">
        <v>44551</v>
      </c>
      <c r="C2264">
        <v>64</v>
      </c>
      <c r="D2264" t="s">
        <v>9</v>
      </c>
      <c r="E2264" t="s">
        <v>171</v>
      </c>
      <c r="F2264">
        <v>22000000</v>
      </c>
      <c r="G2264">
        <v>163709896.59999999</v>
      </c>
      <c r="H2264" t="s">
        <v>184</v>
      </c>
      <c r="I2264">
        <f>YEAR(Table1[[#This Row],[date]])</f>
        <v>2021</v>
      </c>
      <c r="J2264">
        <f>Table1[[#This Row],[revenue]]-Table1[[#This Row],[budget_x]]</f>
        <v>141709896.59999999</v>
      </c>
      <c r="K2264" s="7">
        <f>Table1[[#This Row],[profit /loss ]]/Table1[[#This Row],[budget_x]]</f>
        <v>6.4413589363636357</v>
      </c>
      <c r="L2264" t="str" cm="1">
        <f t="array" ref="L2264">_xlfn.IFS(Table1[[#This Row],[score]]&gt;70,"high",Table1[[#This Row],[score]]&gt;50,"medium",Table1[[#This Row],[score]]&lt;=50,"low")</f>
        <v>medium</v>
      </c>
    </row>
    <row r="2265" spans="1:12" x14ac:dyDescent="0.3">
      <c r="A2265" t="s">
        <v>2245</v>
      </c>
      <c r="B2265" s="1">
        <v>42529</v>
      </c>
      <c r="C2265">
        <v>70</v>
      </c>
      <c r="D2265" t="s">
        <v>9</v>
      </c>
      <c r="E2265" t="s">
        <v>10</v>
      </c>
      <c r="F2265">
        <v>9900000</v>
      </c>
      <c r="G2265">
        <v>159047649</v>
      </c>
      <c r="H2265" t="s">
        <v>11</v>
      </c>
      <c r="I2265">
        <f>YEAR(Table1[[#This Row],[date]])</f>
        <v>2016</v>
      </c>
      <c r="J2265">
        <f>Table1[[#This Row],[revenue]]-Table1[[#This Row],[budget_x]]</f>
        <v>149147649</v>
      </c>
      <c r="K2265" s="7">
        <f>Table1[[#This Row],[profit /loss ]]/Table1[[#This Row],[budget_x]]</f>
        <v>15.06541909090909</v>
      </c>
      <c r="L2265" t="str" cm="1">
        <f t="array" ref="L2265">_xlfn.IFS(Table1[[#This Row],[score]]&gt;70,"high",Table1[[#This Row],[score]]&gt;50,"medium",Table1[[#This Row],[score]]&lt;=50,"low")</f>
        <v>medium</v>
      </c>
    </row>
    <row r="2266" spans="1:12" x14ac:dyDescent="0.3">
      <c r="A2266" t="s">
        <v>2246</v>
      </c>
      <c r="B2266" s="1">
        <v>42556</v>
      </c>
      <c r="C2266">
        <v>50</v>
      </c>
      <c r="D2266" t="s">
        <v>9</v>
      </c>
      <c r="E2266" t="s">
        <v>10</v>
      </c>
      <c r="F2266">
        <v>151600000</v>
      </c>
      <c r="G2266">
        <v>665194474</v>
      </c>
      <c r="H2266" t="s">
        <v>17</v>
      </c>
      <c r="I2266">
        <f>YEAR(Table1[[#This Row],[date]])</f>
        <v>2016</v>
      </c>
      <c r="J2266">
        <f>Table1[[#This Row],[revenue]]-Table1[[#This Row],[budget_x]]</f>
        <v>513594474</v>
      </c>
      <c r="K2266" s="7">
        <f>Table1[[#This Row],[profit /loss ]]/Table1[[#This Row],[budget_x]]</f>
        <v>3.3878263456464381</v>
      </c>
      <c r="L2266" t="str" cm="1">
        <f t="array" ref="L2266">_xlfn.IFS(Table1[[#This Row],[score]]&gt;70,"high",Table1[[#This Row],[score]]&gt;50,"medium",Table1[[#This Row],[score]]&lt;=50,"low")</f>
        <v>low</v>
      </c>
    </row>
    <row r="2267" spans="1:12" x14ac:dyDescent="0.3">
      <c r="A2267" t="s">
        <v>2247</v>
      </c>
      <c r="B2267" s="1">
        <v>44847</v>
      </c>
      <c r="C2267">
        <v>75</v>
      </c>
      <c r="D2267" t="s">
        <v>9</v>
      </c>
      <c r="E2267" t="s">
        <v>15</v>
      </c>
      <c r="F2267">
        <v>112900000</v>
      </c>
      <c r="G2267">
        <v>645547020.39999998</v>
      </c>
      <c r="H2267" t="s">
        <v>123</v>
      </c>
      <c r="I2267">
        <f>YEAR(Table1[[#This Row],[date]])</f>
        <v>2022</v>
      </c>
      <c r="J2267">
        <f>Table1[[#This Row],[revenue]]-Table1[[#This Row],[budget_x]]</f>
        <v>532647020.39999998</v>
      </c>
      <c r="K2267" s="7">
        <f>Table1[[#This Row],[profit /loss ]]/Table1[[#This Row],[budget_x]]</f>
        <v>4.7178655482728074</v>
      </c>
      <c r="L2267" t="str" cm="1">
        <f t="array" ref="L2267">_xlfn.IFS(Table1[[#This Row],[score]]&gt;70,"high",Table1[[#This Row],[score]]&gt;50,"medium",Table1[[#This Row],[score]]&lt;=50,"low")</f>
        <v>high</v>
      </c>
    </row>
    <row r="2268" spans="1:12" x14ac:dyDescent="0.3">
      <c r="A2268" t="s">
        <v>2248</v>
      </c>
      <c r="B2268" s="1">
        <v>44336</v>
      </c>
      <c r="C2268">
        <v>62</v>
      </c>
      <c r="D2268" t="s">
        <v>9</v>
      </c>
      <c r="E2268" t="s">
        <v>10</v>
      </c>
      <c r="F2268">
        <v>7286840.5999999996</v>
      </c>
      <c r="G2268">
        <v>620836</v>
      </c>
      <c r="H2268" t="s">
        <v>11</v>
      </c>
      <c r="I2268">
        <f>YEAR(Table1[[#This Row],[date]])</f>
        <v>2021</v>
      </c>
      <c r="J2268">
        <f>Table1[[#This Row],[revenue]]-Table1[[#This Row],[budget_x]]</f>
        <v>-6666004.5999999996</v>
      </c>
      <c r="K2268" s="7">
        <f>Table1[[#This Row],[profit /loss ]]/Table1[[#This Row],[budget_x]]</f>
        <v>-0.91480038687823084</v>
      </c>
      <c r="L2268" t="str" cm="1">
        <f t="array" ref="L2268">_xlfn.IFS(Table1[[#This Row],[score]]&gt;70,"high",Table1[[#This Row],[score]]&gt;50,"medium",Table1[[#This Row],[score]]&lt;=50,"low")</f>
        <v>medium</v>
      </c>
    </row>
    <row r="2269" spans="1:12" x14ac:dyDescent="0.3">
      <c r="A2269" t="s">
        <v>2249</v>
      </c>
      <c r="B2269" s="1">
        <v>29609</v>
      </c>
      <c r="C2269">
        <v>20</v>
      </c>
      <c r="D2269" t="s">
        <v>9</v>
      </c>
      <c r="E2269" t="s">
        <v>69</v>
      </c>
      <c r="F2269">
        <v>12001040</v>
      </c>
      <c r="G2269">
        <v>38139010</v>
      </c>
      <c r="H2269" t="s">
        <v>143</v>
      </c>
      <c r="I2269">
        <f>YEAR(Table1[[#This Row],[date]])</f>
        <v>1981</v>
      </c>
      <c r="J2269">
        <f>Table1[[#This Row],[revenue]]-Table1[[#This Row],[budget_x]]</f>
        <v>26137970</v>
      </c>
      <c r="K2269" s="7">
        <f>Table1[[#This Row],[profit /loss ]]/Table1[[#This Row],[budget_x]]</f>
        <v>2.177975408797904</v>
      </c>
      <c r="L2269" t="str" cm="1">
        <f t="array" ref="L2269">_xlfn.IFS(Table1[[#This Row],[score]]&gt;70,"high",Table1[[#This Row],[score]]&gt;50,"medium",Table1[[#This Row],[score]]&lt;=50,"low")</f>
        <v>low</v>
      </c>
    </row>
    <row r="2270" spans="1:12" x14ac:dyDescent="0.3">
      <c r="A2270" t="s">
        <v>2250</v>
      </c>
      <c r="B2270" s="1">
        <v>44400</v>
      </c>
      <c r="C2270">
        <v>54</v>
      </c>
      <c r="D2270" t="s">
        <v>9</v>
      </c>
      <c r="E2270" t="s">
        <v>15</v>
      </c>
      <c r="F2270">
        <v>133000000</v>
      </c>
      <c r="G2270">
        <v>240742794.80000001</v>
      </c>
      <c r="H2270" t="s">
        <v>52</v>
      </c>
      <c r="I2270">
        <f>YEAR(Table1[[#This Row],[date]])</f>
        <v>2021</v>
      </c>
      <c r="J2270">
        <f>Table1[[#This Row],[revenue]]-Table1[[#This Row],[budget_x]]</f>
        <v>107742794.80000001</v>
      </c>
      <c r="K2270" s="7">
        <f>Table1[[#This Row],[profit /loss ]]/Table1[[#This Row],[budget_x]]</f>
        <v>0.81009620150375949</v>
      </c>
      <c r="L2270" t="str" cm="1">
        <f t="array" ref="L2270">_xlfn.IFS(Table1[[#This Row],[score]]&gt;70,"high",Table1[[#This Row],[score]]&gt;50,"medium",Table1[[#This Row],[score]]&lt;=50,"low")</f>
        <v>medium</v>
      </c>
    </row>
    <row r="2271" spans="1:12" x14ac:dyDescent="0.3">
      <c r="A2271" t="s">
        <v>2251</v>
      </c>
      <c r="B2271" s="1">
        <v>41685</v>
      </c>
      <c r="C2271">
        <v>69</v>
      </c>
      <c r="D2271" t="s">
        <v>9</v>
      </c>
      <c r="E2271" t="s">
        <v>10</v>
      </c>
      <c r="F2271">
        <v>108000000</v>
      </c>
      <c r="G2271">
        <v>533517647.60000002</v>
      </c>
      <c r="H2271" t="s">
        <v>17</v>
      </c>
      <c r="I2271">
        <f>YEAR(Table1[[#This Row],[date]])</f>
        <v>2014</v>
      </c>
      <c r="J2271">
        <f>Table1[[#This Row],[revenue]]-Table1[[#This Row],[budget_x]]</f>
        <v>425517647.60000002</v>
      </c>
      <c r="K2271" s="7">
        <f>Table1[[#This Row],[profit /loss ]]/Table1[[#This Row],[budget_x]]</f>
        <v>3.9399782185185188</v>
      </c>
      <c r="L2271" t="str" cm="1">
        <f t="array" ref="L2271">_xlfn.IFS(Table1[[#This Row],[score]]&gt;70,"high",Table1[[#This Row],[score]]&gt;50,"medium",Table1[[#This Row],[score]]&lt;=50,"low")</f>
        <v>medium</v>
      </c>
    </row>
    <row r="2272" spans="1:12" x14ac:dyDescent="0.3">
      <c r="A2272" t="s">
        <v>2252</v>
      </c>
      <c r="B2272" s="1">
        <v>40913</v>
      </c>
      <c r="C2272">
        <v>71</v>
      </c>
      <c r="D2272" t="s">
        <v>9</v>
      </c>
      <c r="E2272" t="s">
        <v>10</v>
      </c>
      <c r="F2272">
        <v>125000000</v>
      </c>
      <c r="G2272">
        <v>535663443</v>
      </c>
      <c r="H2272" t="s">
        <v>11</v>
      </c>
      <c r="I2272">
        <f>YEAR(Table1[[#This Row],[date]])</f>
        <v>2012</v>
      </c>
      <c r="J2272">
        <f>Table1[[#This Row],[revenue]]-Table1[[#This Row],[budget_x]]</f>
        <v>410663443</v>
      </c>
      <c r="K2272" s="7">
        <f>Table1[[#This Row],[profit /loss ]]/Table1[[#This Row],[budget_x]]</f>
        <v>3.2853075440000001</v>
      </c>
      <c r="L2272" t="str" cm="1">
        <f t="array" ref="L2272">_xlfn.IFS(Table1[[#This Row],[score]]&gt;70,"high",Table1[[#This Row],[score]]&gt;50,"medium",Table1[[#This Row],[score]]&lt;=50,"low")</f>
        <v>high</v>
      </c>
    </row>
    <row r="2273" spans="1:12" x14ac:dyDescent="0.3">
      <c r="A2273" t="s">
        <v>2253</v>
      </c>
      <c r="B2273" s="1">
        <v>43790</v>
      </c>
      <c r="C2273">
        <v>71</v>
      </c>
      <c r="D2273" t="s">
        <v>9</v>
      </c>
      <c r="E2273" t="s">
        <v>10</v>
      </c>
      <c r="F2273">
        <v>100000000</v>
      </c>
      <c r="G2273">
        <v>126815030</v>
      </c>
      <c r="H2273" t="s">
        <v>11</v>
      </c>
      <c r="I2273">
        <f>YEAR(Table1[[#This Row],[date]])</f>
        <v>2019</v>
      </c>
      <c r="J2273">
        <f>Table1[[#This Row],[revenue]]-Table1[[#This Row],[budget_x]]</f>
        <v>26815030</v>
      </c>
      <c r="K2273" s="7">
        <f>Table1[[#This Row],[profit /loss ]]/Table1[[#This Row],[budget_x]]</f>
        <v>0.26815030000000001</v>
      </c>
      <c r="L2273" t="str" cm="1">
        <f t="array" ref="L2273">_xlfn.IFS(Table1[[#This Row],[score]]&gt;70,"high",Table1[[#This Row],[score]]&gt;50,"medium",Table1[[#This Row],[score]]&lt;=50,"low")</f>
        <v>high</v>
      </c>
    </row>
    <row r="2274" spans="1:12" x14ac:dyDescent="0.3">
      <c r="A2274" t="s">
        <v>2254</v>
      </c>
      <c r="B2274" s="1">
        <v>41655</v>
      </c>
      <c r="C2274">
        <v>79</v>
      </c>
      <c r="D2274" t="s">
        <v>9</v>
      </c>
      <c r="E2274" t="s">
        <v>10</v>
      </c>
      <c r="F2274">
        <v>23000000</v>
      </c>
      <c r="G2274">
        <v>48043998</v>
      </c>
      <c r="H2274" t="s">
        <v>11</v>
      </c>
      <c r="I2274">
        <f>YEAR(Table1[[#This Row],[date]])</f>
        <v>2014</v>
      </c>
      <c r="J2274">
        <f>Table1[[#This Row],[revenue]]-Table1[[#This Row],[budget_x]]</f>
        <v>25043998</v>
      </c>
      <c r="K2274" s="7">
        <f>Table1[[#This Row],[profit /loss ]]/Table1[[#This Row],[budget_x]]</f>
        <v>1.0888694782608697</v>
      </c>
      <c r="L2274" t="str" cm="1">
        <f t="array" ref="L2274">_xlfn.IFS(Table1[[#This Row],[score]]&gt;70,"high",Table1[[#This Row],[score]]&gt;50,"medium",Table1[[#This Row],[score]]&lt;=50,"low")</f>
        <v>high</v>
      </c>
    </row>
    <row r="2275" spans="1:12" x14ac:dyDescent="0.3">
      <c r="A2275" t="s">
        <v>2255</v>
      </c>
      <c r="B2275" s="1">
        <v>44885</v>
      </c>
      <c r="C2275">
        <v>40</v>
      </c>
      <c r="D2275" t="s">
        <v>9</v>
      </c>
      <c r="E2275" t="s">
        <v>10</v>
      </c>
      <c r="F2275">
        <v>112800000</v>
      </c>
      <c r="G2275">
        <v>836011985.39999998</v>
      </c>
      <c r="H2275" t="s">
        <v>17</v>
      </c>
      <c r="I2275">
        <f>YEAR(Table1[[#This Row],[date]])</f>
        <v>2022</v>
      </c>
      <c r="J2275">
        <f>Table1[[#This Row],[revenue]]-Table1[[#This Row],[budget_x]]</f>
        <v>723211985.39999998</v>
      </c>
      <c r="K2275" s="7">
        <f>Table1[[#This Row],[profit /loss ]]/Table1[[#This Row],[budget_x]]</f>
        <v>6.4114537712765953</v>
      </c>
      <c r="L2275" t="str" cm="1">
        <f t="array" ref="L2275">_xlfn.IFS(Table1[[#This Row],[score]]&gt;70,"high",Table1[[#This Row],[score]]&gt;50,"medium",Table1[[#This Row],[score]]&lt;=50,"low")</f>
        <v>low</v>
      </c>
    </row>
    <row r="2276" spans="1:12" x14ac:dyDescent="0.3">
      <c r="A2276" t="s">
        <v>2256</v>
      </c>
      <c r="B2276" s="1">
        <v>39422</v>
      </c>
      <c r="C2276">
        <v>61</v>
      </c>
      <c r="D2276" t="s">
        <v>9</v>
      </c>
      <c r="E2276" t="s">
        <v>10</v>
      </c>
      <c r="F2276">
        <v>24000000</v>
      </c>
      <c r="G2276">
        <v>99135571</v>
      </c>
      <c r="H2276" t="s">
        <v>11</v>
      </c>
      <c r="I2276">
        <f>YEAR(Table1[[#This Row],[date]])</f>
        <v>2007</v>
      </c>
      <c r="J2276">
        <f>Table1[[#This Row],[revenue]]-Table1[[#This Row],[budget_x]]</f>
        <v>75135571</v>
      </c>
      <c r="K2276" s="7">
        <f>Table1[[#This Row],[profit /loss ]]/Table1[[#This Row],[budget_x]]</f>
        <v>3.1306487916666668</v>
      </c>
      <c r="L2276" t="str" cm="1">
        <f t="array" ref="L2276">_xlfn.IFS(Table1[[#This Row],[score]]&gt;70,"high",Table1[[#This Row],[score]]&gt;50,"medium",Table1[[#This Row],[score]]&lt;=50,"low")</f>
        <v>medium</v>
      </c>
    </row>
    <row r="2277" spans="1:12" x14ac:dyDescent="0.3">
      <c r="A2277" t="s">
        <v>2257</v>
      </c>
      <c r="B2277" s="1">
        <v>42649</v>
      </c>
      <c r="C2277">
        <v>68</v>
      </c>
      <c r="D2277" t="s">
        <v>9</v>
      </c>
      <c r="E2277" t="s">
        <v>10</v>
      </c>
      <c r="F2277">
        <v>156000000</v>
      </c>
      <c r="G2277">
        <v>122359309</v>
      </c>
      <c r="H2277" t="s">
        <v>11</v>
      </c>
      <c r="I2277">
        <f>YEAR(Table1[[#This Row],[date]])</f>
        <v>2016</v>
      </c>
      <c r="J2277">
        <f>Table1[[#This Row],[revenue]]-Table1[[#This Row],[budget_x]]</f>
        <v>-33640691</v>
      </c>
      <c r="K2277" s="7">
        <f>Table1[[#This Row],[profit /loss ]]/Table1[[#This Row],[budget_x]]</f>
        <v>-0.21564545512820513</v>
      </c>
      <c r="L2277" t="str" cm="1">
        <f t="array" ref="L2277">_xlfn.IFS(Table1[[#This Row],[score]]&gt;70,"high",Table1[[#This Row],[score]]&gt;50,"medium",Table1[[#This Row],[score]]&lt;=50,"low")</f>
        <v>medium</v>
      </c>
    </row>
    <row r="2278" spans="1:12" x14ac:dyDescent="0.3">
      <c r="A2278" t="s">
        <v>2258</v>
      </c>
      <c r="B2278" s="1">
        <v>44587</v>
      </c>
      <c r="C2278">
        <v>67</v>
      </c>
      <c r="D2278" t="s">
        <v>9</v>
      </c>
      <c r="E2278" t="s">
        <v>74</v>
      </c>
      <c r="F2278">
        <v>19597380</v>
      </c>
      <c r="G2278">
        <v>10247262</v>
      </c>
      <c r="H2278" t="s">
        <v>75</v>
      </c>
      <c r="I2278">
        <f>YEAR(Table1[[#This Row],[date]])</f>
        <v>2022</v>
      </c>
      <c r="J2278">
        <f>Table1[[#This Row],[revenue]]-Table1[[#This Row],[budget_x]]</f>
        <v>-9350118</v>
      </c>
      <c r="K2278" s="7">
        <f>Table1[[#This Row],[profit /loss ]]/Table1[[#This Row],[budget_x]]</f>
        <v>-0.47711061376571767</v>
      </c>
      <c r="L2278" t="str" cm="1">
        <f t="array" ref="L2278">_xlfn.IFS(Table1[[#This Row],[score]]&gt;70,"high",Table1[[#This Row],[score]]&gt;50,"medium",Table1[[#This Row],[score]]&lt;=50,"low")</f>
        <v>medium</v>
      </c>
    </row>
    <row r="2279" spans="1:12" x14ac:dyDescent="0.3">
      <c r="A2279" t="s">
        <v>2259</v>
      </c>
      <c r="B2279" s="1">
        <v>40836</v>
      </c>
      <c r="C2279">
        <v>59</v>
      </c>
      <c r="D2279" t="s">
        <v>9</v>
      </c>
      <c r="E2279" t="s">
        <v>10</v>
      </c>
      <c r="F2279">
        <v>5000000</v>
      </c>
      <c r="G2279">
        <v>207039844</v>
      </c>
      <c r="H2279" t="s">
        <v>11</v>
      </c>
      <c r="I2279">
        <f>YEAR(Table1[[#This Row],[date]])</f>
        <v>2011</v>
      </c>
      <c r="J2279">
        <f>Table1[[#This Row],[revenue]]-Table1[[#This Row],[budget_x]]</f>
        <v>202039844</v>
      </c>
      <c r="K2279" s="7">
        <f>Table1[[#This Row],[profit /loss ]]/Table1[[#This Row],[budget_x]]</f>
        <v>40.407968799999999</v>
      </c>
      <c r="L2279" t="str" cm="1">
        <f t="array" ref="L2279">_xlfn.IFS(Table1[[#This Row],[score]]&gt;70,"high",Table1[[#This Row],[score]]&gt;50,"medium",Table1[[#This Row],[score]]&lt;=50,"low")</f>
        <v>medium</v>
      </c>
    </row>
    <row r="2280" spans="1:12" x14ac:dyDescent="0.3">
      <c r="A2280" t="s">
        <v>2260</v>
      </c>
      <c r="B2280" s="1">
        <v>36357</v>
      </c>
      <c r="C2280">
        <v>65</v>
      </c>
      <c r="D2280" t="s">
        <v>9</v>
      </c>
      <c r="E2280" t="s">
        <v>10</v>
      </c>
      <c r="F2280">
        <v>115000000</v>
      </c>
      <c r="G2280">
        <v>924317558</v>
      </c>
      <c r="H2280" t="s">
        <v>11</v>
      </c>
      <c r="I2280">
        <f>YEAR(Table1[[#This Row],[date]])</f>
        <v>1999</v>
      </c>
      <c r="J2280">
        <f>Table1[[#This Row],[revenue]]-Table1[[#This Row],[budget_x]]</f>
        <v>809317558</v>
      </c>
      <c r="K2280" s="7">
        <f>Table1[[#This Row],[profit /loss ]]/Table1[[#This Row],[budget_x]]</f>
        <v>7.0375439826086961</v>
      </c>
      <c r="L2280" t="str" cm="1">
        <f t="array" ref="L2280">_xlfn.IFS(Table1[[#This Row],[score]]&gt;70,"high",Table1[[#This Row],[score]]&gt;50,"medium",Table1[[#This Row],[score]]&lt;=50,"low")</f>
        <v>medium</v>
      </c>
    </row>
    <row r="2281" spans="1:12" x14ac:dyDescent="0.3">
      <c r="A2281" t="s">
        <v>2261</v>
      </c>
      <c r="B2281" s="1">
        <v>39163</v>
      </c>
      <c r="C2281">
        <v>55</v>
      </c>
      <c r="D2281" t="s">
        <v>9</v>
      </c>
      <c r="E2281" t="s">
        <v>10</v>
      </c>
      <c r="F2281">
        <v>15000000</v>
      </c>
      <c r="G2281">
        <v>37697773</v>
      </c>
      <c r="H2281" t="s">
        <v>17</v>
      </c>
      <c r="I2281">
        <f>YEAR(Table1[[#This Row],[date]])</f>
        <v>2007</v>
      </c>
      <c r="J2281">
        <f>Table1[[#This Row],[revenue]]-Table1[[#This Row],[budget_x]]</f>
        <v>22697773</v>
      </c>
      <c r="K2281" s="7">
        <f>Table1[[#This Row],[profit /loss ]]/Table1[[#This Row],[budget_x]]</f>
        <v>1.5131848666666667</v>
      </c>
      <c r="L2281" t="str" cm="1">
        <f t="array" ref="L2281">_xlfn.IFS(Table1[[#This Row],[score]]&gt;70,"high",Table1[[#This Row],[score]]&gt;50,"medium",Table1[[#This Row],[score]]&lt;=50,"low")</f>
        <v>medium</v>
      </c>
    </row>
    <row r="2282" spans="1:12" x14ac:dyDescent="0.3">
      <c r="A2282" t="s">
        <v>2262</v>
      </c>
      <c r="B2282" s="1">
        <v>33554</v>
      </c>
      <c r="C2282">
        <v>59</v>
      </c>
      <c r="D2282" t="s">
        <v>9</v>
      </c>
      <c r="E2282" t="s">
        <v>10</v>
      </c>
      <c r="F2282">
        <v>13000000</v>
      </c>
      <c r="G2282">
        <v>20560255</v>
      </c>
      <c r="H2282" t="s">
        <v>11</v>
      </c>
      <c r="I2282">
        <f>YEAR(Table1[[#This Row],[date]])</f>
        <v>1991</v>
      </c>
      <c r="J2282">
        <f>Table1[[#This Row],[revenue]]-Table1[[#This Row],[budget_x]]</f>
        <v>7560255</v>
      </c>
      <c r="K2282" s="7">
        <f>Table1[[#This Row],[profit /loss ]]/Table1[[#This Row],[budget_x]]</f>
        <v>0.58155807692307693</v>
      </c>
      <c r="L2282" t="str" cm="1">
        <f t="array" ref="L2282">_xlfn.IFS(Table1[[#This Row],[score]]&gt;70,"high",Table1[[#This Row],[score]]&gt;50,"medium",Table1[[#This Row],[score]]&lt;=50,"low")</f>
        <v>medium</v>
      </c>
    </row>
    <row r="2283" spans="1:12" x14ac:dyDescent="0.3">
      <c r="A2283" t="s">
        <v>2263</v>
      </c>
      <c r="B2283" s="1">
        <v>43888</v>
      </c>
      <c r="C2283">
        <v>76</v>
      </c>
      <c r="D2283" t="s">
        <v>9</v>
      </c>
      <c r="E2283" t="s">
        <v>69</v>
      </c>
      <c r="F2283">
        <v>143000000</v>
      </c>
      <c r="G2283">
        <v>589212649</v>
      </c>
      <c r="H2283" t="s">
        <v>11</v>
      </c>
      <c r="I2283">
        <f>YEAR(Table1[[#This Row],[date]])</f>
        <v>2020</v>
      </c>
      <c r="J2283">
        <f>Table1[[#This Row],[revenue]]-Table1[[#This Row],[budget_x]]</f>
        <v>446212649</v>
      </c>
      <c r="K2283" s="7">
        <f>Table1[[#This Row],[profit /loss ]]/Table1[[#This Row],[budget_x]]</f>
        <v>3.1203681748251748</v>
      </c>
      <c r="L2283" t="str" cm="1">
        <f t="array" ref="L2283">_xlfn.IFS(Table1[[#This Row],[score]]&gt;70,"high",Table1[[#This Row],[score]]&gt;50,"medium",Table1[[#This Row],[score]]&lt;=50,"low")</f>
        <v>high</v>
      </c>
    </row>
    <row r="2284" spans="1:12" x14ac:dyDescent="0.3">
      <c r="A2284" t="s">
        <v>2264</v>
      </c>
      <c r="B2284" s="1">
        <v>43454</v>
      </c>
      <c r="C2284">
        <v>67</v>
      </c>
      <c r="D2284" t="s">
        <v>9</v>
      </c>
      <c r="E2284" t="s">
        <v>10</v>
      </c>
      <c r="F2284">
        <v>102000000</v>
      </c>
      <c r="G2284">
        <v>465195589</v>
      </c>
      <c r="H2284" t="s">
        <v>11</v>
      </c>
      <c r="I2284">
        <f>YEAR(Table1[[#This Row],[date]])</f>
        <v>2018</v>
      </c>
      <c r="J2284">
        <f>Table1[[#This Row],[revenue]]-Table1[[#This Row],[budget_x]]</f>
        <v>363195589</v>
      </c>
      <c r="K2284" s="7">
        <f>Table1[[#This Row],[profit /loss ]]/Table1[[#This Row],[budget_x]]</f>
        <v>3.560741068627451</v>
      </c>
      <c r="L2284" t="str" cm="1">
        <f t="array" ref="L2284">_xlfn.IFS(Table1[[#This Row],[score]]&gt;70,"high",Table1[[#This Row],[score]]&gt;50,"medium",Table1[[#This Row],[score]]&lt;=50,"low")</f>
        <v>medium</v>
      </c>
    </row>
    <row r="2285" spans="1:12" x14ac:dyDescent="0.3">
      <c r="A2285" t="s">
        <v>2265</v>
      </c>
      <c r="B2285" s="1">
        <v>45023</v>
      </c>
      <c r="C2285">
        <v>0</v>
      </c>
      <c r="D2285" t="s">
        <v>9</v>
      </c>
      <c r="E2285" t="s">
        <v>10</v>
      </c>
      <c r="F2285">
        <v>193540000</v>
      </c>
      <c r="G2285">
        <v>175269998.80000001</v>
      </c>
      <c r="H2285" t="s">
        <v>17</v>
      </c>
      <c r="I2285">
        <f>YEAR(Table1[[#This Row],[date]])</f>
        <v>2023</v>
      </c>
      <c r="J2285">
        <f>Table1[[#This Row],[revenue]]-Table1[[#This Row],[budget_x]]</f>
        <v>-18270001.199999988</v>
      </c>
      <c r="K2285" s="7">
        <f>Table1[[#This Row],[profit /loss ]]/Table1[[#This Row],[budget_x]]</f>
        <v>-9.439909682752913E-2</v>
      </c>
      <c r="L2285" t="str" cm="1">
        <f t="array" ref="L2285">_xlfn.IFS(Table1[[#This Row],[score]]&gt;70,"high",Table1[[#This Row],[score]]&gt;50,"medium",Table1[[#This Row],[score]]&lt;=50,"low")</f>
        <v>low</v>
      </c>
    </row>
    <row r="2286" spans="1:12" x14ac:dyDescent="0.3">
      <c r="A2286" t="s">
        <v>2266</v>
      </c>
      <c r="B2286" s="1">
        <v>41564</v>
      </c>
      <c r="C2286">
        <v>79</v>
      </c>
      <c r="D2286" t="s">
        <v>9</v>
      </c>
      <c r="E2286" t="s">
        <v>10</v>
      </c>
      <c r="F2286">
        <v>12000000</v>
      </c>
      <c r="G2286">
        <v>84959034</v>
      </c>
      <c r="H2286" t="s">
        <v>11</v>
      </c>
      <c r="I2286">
        <f>YEAR(Table1[[#This Row],[date]])</f>
        <v>2013</v>
      </c>
      <c r="J2286">
        <f>Table1[[#This Row],[revenue]]-Table1[[#This Row],[budget_x]]</f>
        <v>72959034</v>
      </c>
      <c r="K2286" s="7">
        <f>Table1[[#This Row],[profit /loss ]]/Table1[[#This Row],[budget_x]]</f>
        <v>6.0799194999999999</v>
      </c>
      <c r="L2286" t="str" cm="1">
        <f t="array" ref="L2286">_xlfn.IFS(Table1[[#This Row],[score]]&gt;70,"high",Table1[[#This Row],[score]]&gt;50,"medium",Table1[[#This Row],[score]]&lt;=50,"low")</f>
        <v>high</v>
      </c>
    </row>
    <row r="2287" spans="1:12" x14ac:dyDescent="0.3">
      <c r="A2287" t="s">
        <v>2267</v>
      </c>
      <c r="B2287" s="1">
        <v>44680</v>
      </c>
      <c r="C2287">
        <v>77</v>
      </c>
      <c r="D2287" t="s">
        <v>9</v>
      </c>
      <c r="E2287" t="s">
        <v>10</v>
      </c>
      <c r="F2287">
        <v>105800000</v>
      </c>
      <c r="G2287">
        <v>667037174.79999995</v>
      </c>
      <c r="H2287" t="s">
        <v>17</v>
      </c>
      <c r="I2287">
        <f>YEAR(Table1[[#This Row],[date]])</f>
        <v>2022</v>
      </c>
      <c r="J2287">
        <f>Table1[[#This Row],[revenue]]-Table1[[#This Row],[budget_x]]</f>
        <v>561237174.79999995</v>
      </c>
      <c r="K2287" s="7">
        <f>Table1[[#This Row],[profit /loss ]]/Table1[[#This Row],[budget_x]]</f>
        <v>5.3046991947069939</v>
      </c>
      <c r="L2287" t="str" cm="1">
        <f t="array" ref="L2287">_xlfn.IFS(Table1[[#This Row],[score]]&gt;70,"high",Table1[[#This Row],[score]]&gt;50,"medium",Table1[[#This Row],[score]]&lt;=50,"low")</f>
        <v>high</v>
      </c>
    </row>
    <row r="2288" spans="1:12" x14ac:dyDescent="0.3">
      <c r="A2288" t="s">
        <v>2268</v>
      </c>
      <c r="B2288" s="1">
        <v>38600</v>
      </c>
      <c r="C2288">
        <v>72</v>
      </c>
      <c r="D2288" t="s">
        <v>9</v>
      </c>
      <c r="E2288" t="s">
        <v>69</v>
      </c>
      <c r="F2288">
        <v>24840000</v>
      </c>
      <c r="G2288">
        <v>54016370</v>
      </c>
      <c r="H2288" t="s">
        <v>11</v>
      </c>
      <c r="I2288">
        <f>YEAR(Table1[[#This Row],[date]])</f>
        <v>2005</v>
      </c>
      <c r="J2288">
        <f>Table1[[#This Row],[revenue]]-Table1[[#This Row],[budget_x]]</f>
        <v>29176370</v>
      </c>
      <c r="K2288" s="7">
        <f>Table1[[#This Row],[profit /loss ]]/Table1[[#This Row],[budget_x]]</f>
        <v>1.1745720611916264</v>
      </c>
      <c r="L2288" t="str" cm="1">
        <f t="array" ref="L2288">_xlfn.IFS(Table1[[#This Row],[score]]&gt;70,"high",Table1[[#This Row],[score]]&gt;50,"medium",Table1[[#This Row],[score]]&lt;=50,"low")</f>
        <v>high</v>
      </c>
    </row>
    <row r="2289" spans="1:12" x14ac:dyDescent="0.3">
      <c r="A2289" t="s">
        <v>2269</v>
      </c>
      <c r="B2289" s="1">
        <v>44790</v>
      </c>
      <c r="C2289">
        <v>58</v>
      </c>
      <c r="D2289" t="s">
        <v>9</v>
      </c>
      <c r="E2289" t="s">
        <v>36</v>
      </c>
      <c r="F2289">
        <v>99400000</v>
      </c>
      <c r="G2289">
        <v>588699039.20000005</v>
      </c>
      <c r="H2289" t="s">
        <v>37</v>
      </c>
      <c r="I2289">
        <f>YEAR(Table1[[#This Row],[date]])</f>
        <v>2022</v>
      </c>
      <c r="J2289">
        <f>Table1[[#This Row],[revenue]]-Table1[[#This Row],[budget_x]]</f>
        <v>489299039.20000005</v>
      </c>
      <c r="K2289" s="7">
        <f>Table1[[#This Row],[profit /loss ]]/Table1[[#This Row],[budget_x]]</f>
        <v>4.9225255452716299</v>
      </c>
      <c r="L2289" t="str" cm="1">
        <f t="array" ref="L2289">_xlfn.IFS(Table1[[#This Row],[score]]&gt;70,"high",Table1[[#This Row],[score]]&gt;50,"medium",Table1[[#This Row],[score]]&lt;=50,"low")</f>
        <v>medium</v>
      </c>
    </row>
    <row r="2290" spans="1:12" x14ac:dyDescent="0.3">
      <c r="A2290" t="s">
        <v>739</v>
      </c>
      <c r="B2290" s="1">
        <v>42894</v>
      </c>
      <c r="C2290">
        <v>55</v>
      </c>
      <c r="D2290" t="s">
        <v>9</v>
      </c>
      <c r="E2290" t="s">
        <v>10</v>
      </c>
      <c r="F2290">
        <v>195000000</v>
      </c>
      <c r="G2290">
        <v>409953905</v>
      </c>
      <c r="H2290" t="s">
        <v>11</v>
      </c>
      <c r="I2290">
        <f>YEAR(Table1[[#This Row],[date]])</f>
        <v>2017</v>
      </c>
      <c r="J2290">
        <f>Table1[[#This Row],[revenue]]-Table1[[#This Row],[budget_x]]</f>
        <v>214953905</v>
      </c>
      <c r="K2290" s="7">
        <f>Table1[[#This Row],[profit /loss ]]/Table1[[#This Row],[budget_x]]</f>
        <v>1.1023277179487179</v>
      </c>
      <c r="L2290" t="str" cm="1">
        <f t="array" ref="L2290">_xlfn.IFS(Table1[[#This Row],[score]]&gt;70,"high",Table1[[#This Row],[score]]&gt;50,"medium",Table1[[#This Row],[score]]&lt;=50,"low")</f>
        <v>medium</v>
      </c>
    </row>
    <row r="2291" spans="1:12" x14ac:dyDescent="0.3">
      <c r="A2291" t="s">
        <v>739</v>
      </c>
      <c r="B2291" s="1">
        <v>42894</v>
      </c>
      <c r="C2291">
        <v>55</v>
      </c>
      <c r="D2291" t="s">
        <v>9</v>
      </c>
      <c r="E2291" t="s">
        <v>10</v>
      </c>
      <c r="F2291">
        <v>80000000</v>
      </c>
      <c r="G2291">
        <v>416385488</v>
      </c>
      <c r="H2291" t="s">
        <v>11</v>
      </c>
      <c r="I2291">
        <f>YEAR(Table1[[#This Row],[date]])</f>
        <v>2017</v>
      </c>
      <c r="J2291">
        <f>Table1[[#This Row],[revenue]]-Table1[[#This Row],[budget_x]]</f>
        <v>336385488</v>
      </c>
      <c r="K2291" s="7">
        <f>Table1[[#This Row],[profit /loss ]]/Table1[[#This Row],[budget_x]]</f>
        <v>4.2048186000000003</v>
      </c>
      <c r="L2291" t="str" cm="1">
        <f t="array" ref="L2291">_xlfn.IFS(Table1[[#This Row],[score]]&gt;70,"high",Table1[[#This Row],[score]]&gt;50,"medium",Table1[[#This Row],[score]]&lt;=50,"low")</f>
        <v>medium</v>
      </c>
    </row>
    <row r="2292" spans="1:12" x14ac:dyDescent="0.3">
      <c r="A2292" t="s">
        <v>2270</v>
      </c>
      <c r="B2292" s="1">
        <v>43327</v>
      </c>
      <c r="C2292">
        <v>60</v>
      </c>
      <c r="D2292" t="s">
        <v>9</v>
      </c>
      <c r="E2292" t="s">
        <v>10</v>
      </c>
      <c r="F2292">
        <v>3500000</v>
      </c>
      <c r="G2292">
        <v>95292744</v>
      </c>
      <c r="H2292" t="s">
        <v>11</v>
      </c>
      <c r="I2292">
        <f>YEAR(Table1[[#This Row],[date]])</f>
        <v>2018</v>
      </c>
      <c r="J2292">
        <f>Table1[[#This Row],[revenue]]-Table1[[#This Row],[budget_x]]</f>
        <v>91792744</v>
      </c>
      <c r="K2292" s="7">
        <f>Table1[[#This Row],[profit /loss ]]/Table1[[#This Row],[budget_x]]</f>
        <v>26.226498285714285</v>
      </c>
      <c r="L2292" t="str" cm="1">
        <f t="array" ref="L2292">_xlfn.IFS(Table1[[#This Row],[score]]&gt;70,"high",Table1[[#This Row],[score]]&gt;50,"medium",Table1[[#This Row],[score]]&lt;=50,"low")</f>
        <v>medium</v>
      </c>
    </row>
    <row r="2293" spans="1:12" x14ac:dyDescent="0.3">
      <c r="A2293" t="s">
        <v>2271</v>
      </c>
      <c r="B2293" s="1">
        <v>34116</v>
      </c>
      <c r="C2293">
        <v>51</v>
      </c>
      <c r="D2293" t="s">
        <v>9</v>
      </c>
      <c r="E2293" t="s">
        <v>86</v>
      </c>
      <c r="F2293">
        <v>115400000</v>
      </c>
      <c r="G2293">
        <v>233023741.59999999</v>
      </c>
      <c r="H2293" t="s">
        <v>87</v>
      </c>
      <c r="I2293">
        <f>YEAR(Table1[[#This Row],[date]])</f>
        <v>1993</v>
      </c>
      <c r="J2293">
        <f>Table1[[#This Row],[revenue]]-Table1[[#This Row],[budget_x]]</f>
        <v>117623741.59999999</v>
      </c>
      <c r="K2293" s="7">
        <f>Table1[[#This Row],[profit /loss ]]/Table1[[#This Row],[budget_x]]</f>
        <v>1.0192698578856152</v>
      </c>
      <c r="L2293" t="str" cm="1">
        <f t="array" ref="L2293">_xlfn.IFS(Table1[[#This Row],[score]]&gt;70,"high",Table1[[#This Row],[score]]&gt;50,"medium",Table1[[#This Row],[score]]&lt;=50,"low")</f>
        <v>medium</v>
      </c>
    </row>
    <row r="2294" spans="1:12" x14ac:dyDescent="0.3">
      <c r="A2294" t="s">
        <v>2272</v>
      </c>
      <c r="B2294" s="1">
        <v>39835</v>
      </c>
      <c r="C2294">
        <v>65</v>
      </c>
      <c r="D2294" t="s">
        <v>9</v>
      </c>
      <c r="E2294" t="s">
        <v>10</v>
      </c>
      <c r="F2294">
        <v>35000000</v>
      </c>
      <c r="G2294">
        <v>92158961</v>
      </c>
      <c r="H2294" t="s">
        <v>11</v>
      </c>
      <c r="I2294">
        <f>YEAR(Table1[[#This Row],[date]])</f>
        <v>2009</v>
      </c>
      <c r="J2294">
        <f>Table1[[#This Row],[revenue]]-Table1[[#This Row],[budget_x]]</f>
        <v>57158961</v>
      </c>
      <c r="K2294" s="7">
        <f>Table1[[#This Row],[profit /loss ]]/Table1[[#This Row],[budget_x]]</f>
        <v>1.6331131714285714</v>
      </c>
      <c r="L2294" t="str" cm="1">
        <f t="array" ref="L2294">_xlfn.IFS(Table1[[#This Row],[score]]&gt;70,"high",Table1[[#This Row],[score]]&gt;50,"medium",Table1[[#This Row],[score]]&lt;=50,"low")</f>
        <v>medium</v>
      </c>
    </row>
    <row r="2295" spans="1:12" x14ac:dyDescent="0.3">
      <c r="A2295" t="s">
        <v>2273</v>
      </c>
      <c r="B2295" s="1">
        <v>40421</v>
      </c>
      <c r="C2295">
        <v>52</v>
      </c>
      <c r="D2295" t="s">
        <v>9</v>
      </c>
      <c r="E2295" t="s">
        <v>10</v>
      </c>
      <c r="F2295">
        <v>12000000</v>
      </c>
      <c r="G2295">
        <v>2000371</v>
      </c>
      <c r="H2295" t="s">
        <v>655</v>
      </c>
      <c r="I2295">
        <f>YEAR(Table1[[#This Row],[date]])</f>
        <v>2010</v>
      </c>
      <c r="J2295">
        <f>Table1[[#This Row],[revenue]]-Table1[[#This Row],[budget_x]]</f>
        <v>-9999629</v>
      </c>
      <c r="K2295" s="7">
        <f>Table1[[#This Row],[profit /loss ]]/Table1[[#This Row],[budget_x]]</f>
        <v>-0.83330241666666671</v>
      </c>
      <c r="L2295" t="str" cm="1">
        <f t="array" ref="L2295">_xlfn.IFS(Table1[[#This Row],[score]]&gt;70,"high",Table1[[#This Row],[score]]&gt;50,"medium",Table1[[#This Row],[score]]&lt;=50,"low")</f>
        <v>medium</v>
      </c>
    </row>
    <row r="2296" spans="1:12" x14ac:dyDescent="0.3">
      <c r="A2296" t="s">
        <v>2274</v>
      </c>
      <c r="B2296" s="1">
        <v>44819</v>
      </c>
      <c r="C2296">
        <v>66</v>
      </c>
      <c r="D2296" t="s">
        <v>9</v>
      </c>
      <c r="E2296" t="s">
        <v>95</v>
      </c>
      <c r="F2296">
        <v>47220616.399999999</v>
      </c>
      <c r="G2296">
        <v>319773152.60000002</v>
      </c>
      <c r="H2296" t="s">
        <v>96</v>
      </c>
      <c r="I2296">
        <f>YEAR(Table1[[#This Row],[date]])</f>
        <v>2022</v>
      </c>
      <c r="J2296">
        <f>Table1[[#This Row],[revenue]]-Table1[[#This Row],[budget_x]]</f>
        <v>272552536.20000005</v>
      </c>
      <c r="K2296" s="7">
        <f>Table1[[#This Row],[profit /loss ]]/Table1[[#This Row],[budget_x]]</f>
        <v>5.7718970436819639</v>
      </c>
      <c r="L2296" t="str" cm="1">
        <f t="array" ref="L2296">_xlfn.IFS(Table1[[#This Row],[score]]&gt;70,"high",Table1[[#This Row],[score]]&gt;50,"medium",Table1[[#This Row],[score]]&lt;=50,"low")</f>
        <v>medium</v>
      </c>
    </row>
    <row r="2297" spans="1:12" x14ac:dyDescent="0.3">
      <c r="A2297" t="s">
        <v>2275</v>
      </c>
      <c r="B2297" s="1">
        <v>44462</v>
      </c>
      <c r="C2297">
        <v>65</v>
      </c>
      <c r="D2297" t="s">
        <v>9</v>
      </c>
      <c r="E2297" t="s">
        <v>10</v>
      </c>
      <c r="F2297">
        <v>50000000</v>
      </c>
      <c r="G2297">
        <v>12732039</v>
      </c>
      <c r="H2297" t="s">
        <v>11</v>
      </c>
      <c r="I2297">
        <f>YEAR(Table1[[#This Row],[date]])</f>
        <v>2021</v>
      </c>
      <c r="J2297">
        <f>Table1[[#This Row],[revenue]]-Table1[[#This Row],[budget_x]]</f>
        <v>-37267961</v>
      </c>
      <c r="K2297" s="7">
        <f>Table1[[#This Row],[profit /loss ]]/Table1[[#This Row],[budget_x]]</f>
        <v>-0.74535921999999999</v>
      </c>
      <c r="L2297" t="str" cm="1">
        <f t="array" ref="L2297">_xlfn.IFS(Table1[[#This Row],[score]]&gt;70,"high",Table1[[#This Row],[score]]&gt;50,"medium",Table1[[#This Row],[score]]&lt;=50,"low")</f>
        <v>medium</v>
      </c>
    </row>
    <row r="2298" spans="1:12" x14ac:dyDescent="0.3">
      <c r="A2298" t="s">
        <v>2276</v>
      </c>
      <c r="B2298" s="1">
        <v>44120</v>
      </c>
      <c r="C2298">
        <v>73</v>
      </c>
      <c r="D2298" t="s">
        <v>9</v>
      </c>
      <c r="E2298" t="s">
        <v>10</v>
      </c>
      <c r="F2298">
        <v>82600000</v>
      </c>
      <c r="G2298">
        <v>473097256.60000002</v>
      </c>
      <c r="H2298" t="s">
        <v>17</v>
      </c>
      <c r="I2298">
        <f>YEAR(Table1[[#This Row],[date]])</f>
        <v>2020</v>
      </c>
      <c r="J2298">
        <f>Table1[[#This Row],[revenue]]-Table1[[#This Row],[budget_x]]</f>
        <v>390497256.60000002</v>
      </c>
      <c r="K2298" s="7">
        <f>Table1[[#This Row],[profit /loss ]]/Table1[[#This Row],[budget_x]]</f>
        <v>4.7275696924939474</v>
      </c>
      <c r="L2298" t="str" cm="1">
        <f t="array" ref="L2298">_xlfn.IFS(Table1[[#This Row],[score]]&gt;70,"high",Table1[[#This Row],[score]]&gt;50,"medium",Table1[[#This Row],[score]]&lt;=50,"low")</f>
        <v>high</v>
      </c>
    </row>
    <row r="2299" spans="1:12" x14ac:dyDescent="0.3">
      <c r="A2299" t="s">
        <v>2277</v>
      </c>
      <c r="B2299" s="1">
        <v>43857</v>
      </c>
      <c r="C2299">
        <v>79</v>
      </c>
      <c r="D2299" t="s">
        <v>9</v>
      </c>
      <c r="E2299" t="s">
        <v>10</v>
      </c>
      <c r="F2299">
        <v>124000000</v>
      </c>
      <c r="G2299">
        <v>517060315.39999998</v>
      </c>
      <c r="H2299" t="s">
        <v>17</v>
      </c>
      <c r="I2299">
        <f>YEAR(Table1[[#This Row],[date]])</f>
        <v>2020</v>
      </c>
      <c r="J2299">
        <f>Table1[[#This Row],[revenue]]-Table1[[#This Row],[budget_x]]</f>
        <v>393060315.39999998</v>
      </c>
      <c r="K2299" s="7">
        <f>Table1[[#This Row],[profit /loss ]]/Table1[[#This Row],[budget_x]]</f>
        <v>3.1698412532258065</v>
      </c>
      <c r="L2299" t="str" cm="1">
        <f t="array" ref="L2299">_xlfn.IFS(Table1[[#This Row],[score]]&gt;70,"high",Table1[[#This Row],[score]]&gt;50,"medium",Table1[[#This Row],[score]]&lt;=50,"low")</f>
        <v>high</v>
      </c>
    </row>
    <row r="2300" spans="1:12" x14ac:dyDescent="0.3">
      <c r="A2300" t="s">
        <v>2278</v>
      </c>
      <c r="B2300" s="1">
        <v>43762</v>
      </c>
      <c r="C2300">
        <v>70</v>
      </c>
      <c r="D2300" t="s">
        <v>9</v>
      </c>
      <c r="E2300" t="s">
        <v>69</v>
      </c>
      <c r="F2300">
        <v>59500000</v>
      </c>
      <c r="G2300">
        <v>444807535.39999998</v>
      </c>
      <c r="H2300" t="s">
        <v>11</v>
      </c>
      <c r="I2300">
        <f>YEAR(Table1[[#This Row],[date]])</f>
        <v>2019</v>
      </c>
      <c r="J2300">
        <f>Table1[[#This Row],[revenue]]-Table1[[#This Row],[budget_x]]</f>
        <v>385307535.39999998</v>
      </c>
      <c r="K2300" s="7">
        <f>Table1[[#This Row],[profit /loss ]]/Table1[[#This Row],[budget_x]]</f>
        <v>6.4757568974789912</v>
      </c>
      <c r="L2300" t="str" cm="1">
        <f t="array" ref="L2300">_xlfn.IFS(Table1[[#This Row],[score]]&gt;70,"high",Table1[[#This Row],[score]]&gt;50,"medium",Table1[[#This Row],[score]]&lt;=50,"low")</f>
        <v>medium</v>
      </c>
    </row>
    <row r="2301" spans="1:12" x14ac:dyDescent="0.3">
      <c r="A2301" t="s">
        <v>2279</v>
      </c>
      <c r="B2301" s="1">
        <v>35947</v>
      </c>
      <c r="C2301">
        <v>48</v>
      </c>
      <c r="D2301" t="s">
        <v>9</v>
      </c>
      <c r="E2301" t="s">
        <v>95</v>
      </c>
      <c r="F2301">
        <v>119000000</v>
      </c>
      <c r="G2301">
        <v>948498291.20000005</v>
      </c>
      <c r="H2301" t="s">
        <v>96</v>
      </c>
      <c r="I2301">
        <f>YEAR(Table1[[#This Row],[date]])</f>
        <v>1998</v>
      </c>
      <c r="J2301">
        <f>Table1[[#This Row],[revenue]]-Table1[[#This Row],[budget_x]]</f>
        <v>829498291.20000005</v>
      </c>
      <c r="K2301" s="7">
        <f>Table1[[#This Row],[profit /loss ]]/Table1[[#This Row],[budget_x]]</f>
        <v>6.9705738756302527</v>
      </c>
      <c r="L2301" t="str" cm="1">
        <f t="array" ref="L2301">_xlfn.IFS(Table1[[#This Row],[score]]&gt;70,"high",Table1[[#This Row],[score]]&gt;50,"medium",Table1[[#This Row],[score]]&lt;=50,"low")</f>
        <v>low</v>
      </c>
    </row>
    <row r="2302" spans="1:12" x14ac:dyDescent="0.3">
      <c r="A2302" t="s">
        <v>2280</v>
      </c>
      <c r="B2302" s="1">
        <v>37574</v>
      </c>
      <c r="C2302">
        <v>66</v>
      </c>
      <c r="D2302" t="s">
        <v>9</v>
      </c>
      <c r="E2302" t="s">
        <v>10</v>
      </c>
      <c r="F2302">
        <v>48000000</v>
      </c>
      <c r="G2302">
        <v>248218486</v>
      </c>
      <c r="H2302" t="s">
        <v>11</v>
      </c>
      <c r="I2302">
        <f>YEAR(Table1[[#This Row],[date]])</f>
        <v>2002</v>
      </c>
      <c r="J2302">
        <f>Table1[[#This Row],[revenue]]-Table1[[#This Row],[budget_x]]</f>
        <v>200218486</v>
      </c>
      <c r="K2302" s="7">
        <f>Table1[[#This Row],[profit /loss ]]/Table1[[#This Row],[budget_x]]</f>
        <v>4.1712184583333336</v>
      </c>
      <c r="L2302" t="str" cm="1">
        <f t="array" ref="L2302">_xlfn.IFS(Table1[[#This Row],[score]]&gt;70,"high",Table1[[#This Row],[score]]&gt;50,"medium",Table1[[#This Row],[score]]&lt;=50,"low")</f>
        <v>medium</v>
      </c>
    </row>
    <row r="2303" spans="1:12" x14ac:dyDescent="0.3">
      <c r="A2303" t="s">
        <v>2281</v>
      </c>
      <c r="B2303" s="1">
        <v>43172</v>
      </c>
      <c r="C2303">
        <v>66</v>
      </c>
      <c r="D2303" t="s">
        <v>9</v>
      </c>
      <c r="E2303" t="s">
        <v>10</v>
      </c>
      <c r="F2303">
        <v>37117129</v>
      </c>
      <c r="G2303">
        <v>14097</v>
      </c>
      <c r="H2303" t="s">
        <v>11</v>
      </c>
      <c r="I2303">
        <f>YEAR(Table1[[#This Row],[date]])</f>
        <v>2018</v>
      </c>
      <c r="J2303">
        <f>Table1[[#This Row],[revenue]]-Table1[[#This Row],[budget_x]]</f>
        <v>-37103032</v>
      </c>
      <c r="K2303" s="7">
        <f>Table1[[#This Row],[profit /loss ]]/Table1[[#This Row],[budget_x]]</f>
        <v>-0.99962020230605664</v>
      </c>
      <c r="L2303" t="str" cm="1">
        <f t="array" ref="L2303">_xlfn.IFS(Table1[[#This Row],[score]]&gt;70,"high",Table1[[#This Row],[score]]&gt;50,"medium",Table1[[#This Row],[score]]&lt;=50,"low")</f>
        <v>medium</v>
      </c>
    </row>
    <row r="2304" spans="1:12" x14ac:dyDescent="0.3">
      <c r="A2304" t="s">
        <v>2282</v>
      </c>
      <c r="B2304" s="1">
        <v>40108</v>
      </c>
      <c r="C2304">
        <v>63</v>
      </c>
      <c r="D2304" t="s">
        <v>9</v>
      </c>
      <c r="E2304" t="s">
        <v>10</v>
      </c>
      <c r="F2304">
        <v>11000000</v>
      </c>
      <c r="G2304">
        <v>69752402</v>
      </c>
      <c r="H2304" t="s">
        <v>11</v>
      </c>
      <c r="I2304">
        <f>YEAR(Table1[[#This Row],[date]])</f>
        <v>2009</v>
      </c>
      <c r="J2304">
        <f>Table1[[#This Row],[revenue]]-Table1[[#This Row],[budget_x]]</f>
        <v>58752402</v>
      </c>
      <c r="K2304" s="7">
        <f>Table1[[#This Row],[profit /loss ]]/Table1[[#This Row],[budget_x]]</f>
        <v>5.3411274545454548</v>
      </c>
      <c r="L2304" t="str" cm="1">
        <f t="array" ref="L2304">_xlfn.IFS(Table1[[#This Row],[score]]&gt;70,"high",Table1[[#This Row],[score]]&gt;50,"medium",Table1[[#This Row],[score]]&lt;=50,"low")</f>
        <v>medium</v>
      </c>
    </row>
    <row r="2305" spans="1:12" x14ac:dyDescent="0.3">
      <c r="A2305" t="s">
        <v>2283</v>
      </c>
      <c r="B2305" s="1">
        <v>39086</v>
      </c>
      <c r="C2305">
        <v>75</v>
      </c>
      <c r="D2305" t="s">
        <v>9</v>
      </c>
      <c r="E2305" t="s">
        <v>10</v>
      </c>
      <c r="F2305">
        <v>100000000</v>
      </c>
      <c r="G2305">
        <v>171377916</v>
      </c>
      <c r="H2305" t="s">
        <v>11</v>
      </c>
      <c r="I2305">
        <f>YEAR(Table1[[#This Row],[date]])</f>
        <v>2007</v>
      </c>
      <c r="J2305">
        <f>Table1[[#This Row],[revenue]]-Table1[[#This Row],[budget_x]]</f>
        <v>71377916</v>
      </c>
      <c r="K2305" s="7">
        <f>Table1[[#This Row],[profit /loss ]]/Table1[[#This Row],[budget_x]]</f>
        <v>0.71377915999999997</v>
      </c>
      <c r="L2305" t="str" cm="1">
        <f t="array" ref="L2305">_xlfn.IFS(Table1[[#This Row],[score]]&gt;70,"high",Table1[[#This Row],[score]]&gt;50,"medium",Table1[[#This Row],[score]]&lt;=50,"low")</f>
        <v>high</v>
      </c>
    </row>
    <row r="2306" spans="1:12" x14ac:dyDescent="0.3">
      <c r="A2306" t="s">
        <v>2284</v>
      </c>
      <c r="B2306" s="1">
        <v>43832</v>
      </c>
      <c r="C2306">
        <v>53</v>
      </c>
      <c r="D2306" t="s">
        <v>9</v>
      </c>
      <c r="E2306" t="s">
        <v>74</v>
      </c>
      <c r="F2306">
        <v>121400000</v>
      </c>
      <c r="G2306">
        <v>492196010.39999998</v>
      </c>
      <c r="H2306" t="s">
        <v>75</v>
      </c>
      <c r="I2306">
        <f>YEAR(Table1[[#This Row],[date]])</f>
        <v>2020</v>
      </c>
      <c r="J2306">
        <f>Table1[[#This Row],[revenue]]-Table1[[#This Row],[budget_x]]</f>
        <v>370796010.39999998</v>
      </c>
      <c r="K2306" s="7">
        <f>Table1[[#This Row],[profit /loss ]]/Table1[[#This Row],[budget_x]]</f>
        <v>3.0543328698517298</v>
      </c>
      <c r="L2306" t="str" cm="1">
        <f t="array" ref="L2306">_xlfn.IFS(Table1[[#This Row],[score]]&gt;70,"high",Table1[[#This Row],[score]]&gt;50,"medium",Table1[[#This Row],[score]]&lt;=50,"low")</f>
        <v>medium</v>
      </c>
    </row>
    <row r="2307" spans="1:12" x14ac:dyDescent="0.3">
      <c r="A2307" t="s">
        <v>2285</v>
      </c>
      <c r="B2307" s="1">
        <v>44469</v>
      </c>
      <c r="C2307">
        <v>33</v>
      </c>
      <c r="D2307" t="s">
        <v>9</v>
      </c>
      <c r="E2307" t="s">
        <v>10</v>
      </c>
      <c r="F2307">
        <v>50641000</v>
      </c>
      <c r="G2307">
        <v>323787336.60000002</v>
      </c>
      <c r="H2307" t="s">
        <v>17</v>
      </c>
      <c r="I2307">
        <f>YEAR(Table1[[#This Row],[date]])</f>
        <v>2021</v>
      </c>
      <c r="J2307">
        <f>Table1[[#This Row],[revenue]]-Table1[[#This Row],[budget_x]]</f>
        <v>273146336.60000002</v>
      </c>
      <c r="K2307" s="7">
        <f>Table1[[#This Row],[profit /loss ]]/Table1[[#This Row],[budget_x]]</f>
        <v>5.3937784917359455</v>
      </c>
      <c r="L2307" t="str" cm="1">
        <f t="array" ref="L2307">_xlfn.IFS(Table1[[#This Row],[score]]&gt;70,"high",Table1[[#This Row],[score]]&gt;50,"medium",Table1[[#This Row],[score]]&lt;=50,"low")</f>
        <v>low</v>
      </c>
    </row>
    <row r="2308" spans="1:12" x14ac:dyDescent="0.3">
      <c r="A2308" t="s">
        <v>2286</v>
      </c>
      <c r="B2308" s="1">
        <v>38575</v>
      </c>
      <c r="C2308">
        <v>74</v>
      </c>
      <c r="D2308" t="s">
        <v>9</v>
      </c>
      <c r="E2308" t="s">
        <v>86</v>
      </c>
      <c r="F2308">
        <v>20000000</v>
      </c>
      <c r="G2308">
        <v>102034104</v>
      </c>
      <c r="H2308" t="s">
        <v>11</v>
      </c>
      <c r="I2308">
        <f>YEAR(Table1[[#This Row],[date]])</f>
        <v>2005</v>
      </c>
      <c r="J2308">
        <f>Table1[[#This Row],[revenue]]-Table1[[#This Row],[budget_x]]</f>
        <v>82034104</v>
      </c>
      <c r="K2308" s="7">
        <f>Table1[[#This Row],[profit /loss ]]/Table1[[#This Row],[budget_x]]</f>
        <v>4.1017051999999996</v>
      </c>
      <c r="L2308" t="str" cm="1">
        <f t="array" ref="L2308">_xlfn.IFS(Table1[[#This Row],[score]]&gt;70,"high",Table1[[#This Row],[score]]&gt;50,"medium",Table1[[#This Row],[score]]&lt;=50,"low")</f>
        <v>high</v>
      </c>
    </row>
    <row r="2309" spans="1:12" x14ac:dyDescent="0.3">
      <c r="A2309" t="s">
        <v>2287</v>
      </c>
      <c r="B2309" s="1">
        <v>40173</v>
      </c>
      <c r="C2309">
        <v>71</v>
      </c>
      <c r="D2309" t="s">
        <v>9</v>
      </c>
      <c r="E2309" t="s">
        <v>10</v>
      </c>
      <c r="F2309">
        <v>95000000</v>
      </c>
      <c r="G2309">
        <v>94894448</v>
      </c>
      <c r="H2309" t="s">
        <v>11</v>
      </c>
      <c r="I2309">
        <f>YEAR(Table1[[#This Row],[date]])</f>
        <v>2009</v>
      </c>
      <c r="J2309">
        <f>Table1[[#This Row],[revenue]]-Table1[[#This Row],[budget_x]]</f>
        <v>-105552</v>
      </c>
      <c r="K2309" s="7">
        <f>Table1[[#This Row],[profit /loss ]]/Table1[[#This Row],[budget_x]]</f>
        <v>-1.1110736842105263E-3</v>
      </c>
      <c r="L2309" t="str" cm="1">
        <f t="array" ref="L2309">_xlfn.IFS(Table1[[#This Row],[score]]&gt;70,"high",Table1[[#This Row],[score]]&gt;50,"medium",Table1[[#This Row],[score]]&lt;=50,"low")</f>
        <v>high</v>
      </c>
    </row>
    <row r="2310" spans="1:12" x14ac:dyDescent="0.3">
      <c r="A2310" t="s">
        <v>2288</v>
      </c>
      <c r="B2310" s="1">
        <v>41353</v>
      </c>
      <c r="C2310">
        <v>56</v>
      </c>
      <c r="D2310" t="s">
        <v>9</v>
      </c>
      <c r="E2310" t="s">
        <v>10</v>
      </c>
      <c r="F2310">
        <v>19102000</v>
      </c>
      <c r="G2310">
        <v>2412576</v>
      </c>
      <c r="H2310" t="s">
        <v>11</v>
      </c>
      <c r="I2310">
        <f>YEAR(Table1[[#This Row],[date]])</f>
        <v>2013</v>
      </c>
      <c r="J2310">
        <f>Table1[[#This Row],[revenue]]-Table1[[#This Row],[budget_x]]</f>
        <v>-16689424</v>
      </c>
      <c r="K2310" s="7">
        <f>Table1[[#This Row],[profit /loss ]]/Table1[[#This Row],[budget_x]]</f>
        <v>-0.8737003455135588</v>
      </c>
      <c r="L2310" t="str" cm="1">
        <f t="array" ref="L2310">_xlfn.IFS(Table1[[#This Row],[score]]&gt;70,"high",Table1[[#This Row],[score]]&gt;50,"medium",Table1[[#This Row],[score]]&lt;=50,"low")</f>
        <v>medium</v>
      </c>
    </row>
    <row r="2311" spans="1:12" x14ac:dyDescent="0.3">
      <c r="A2311" t="s">
        <v>2289</v>
      </c>
      <c r="B2311" s="1">
        <v>38435</v>
      </c>
      <c r="C2311">
        <v>64</v>
      </c>
      <c r="D2311" t="s">
        <v>9</v>
      </c>
      <c r="E2311" t="s">
        <v>10</v>
      </c>
      <c r="F2311">
        <v>80000000</v>
      </c>
      <c r="G2311">
        <v>260636271</v>
      </c>
      <c r="H2311" t="s">
        <v>11</v>
      </c>
      <c r="I2311">
        <f>YEAR(Table1[[#This Row],[date]])</f>
        <v>2005</v>
      </c>
      <c r="J2311">
        <f>Table1[[#This Row],[revenue]]-Table1[[#This Row],[budget_x]]</f>
        <v>180636271</v>
      </c>
      <c r="K2311" s="7">
        <f>Table1[[#This Row],[profit /loss ]]/Table1[[#This Row],[budget_x]]</f>
        <v>2.2579533875000002</v>
      </c>
      <c r="L2311" t="str" cm="1">
        <f t="array" ref="L2311">_xlfn.IFS(Table1[[#This Row],[score]]&gt;70,"high",Table1[[#This Row],[score]]&gt;50,"medium",Table1[[#This Row],[score]]&lt;=50,"low")</f>
        <v>medium</v>
      </c>
    </row>
    <row r="2312" spans="1:12" x14ac:dyDescent="0.3">
      <c r="A2312" t="s">
        <v>2290</v>
      </c>
      <c r="B2312" s="1">
        <v>29362</v>
      </c>
      <c r="C2312">
        <v>84</v>
      </c>
      <c r="D2312" t="s">
        <v>9</v>
      </c>
      <c r="E2312" t="s">
        <v>10</v>
      </c>
      <c r="F2312">
        <v>18000000</v>
      </c>
      <c r="G2312">
        <v>538400000</v>
      </c>
      <c r="H2312" t="s">
        <v>11</v>
      </c>
      <c r="I2312">
        <f>YEAR(Table1[[#This Row],[date]])</f>
        <v>1980</v>
      </c>
      <c r="J2312">
        <f>Table1[[#This Row],[revenue]]-Table1[[#This Row],[budget_x]]</f>
        <v>520400000</v>
      </c>
      <c r="K2312" s="7">
        <f>Table1[[#This Row],[profit /loss ]]/Table1[[#This Row],[budget_x]]</f>
        <v>28.911111111111111</v>
      </c>
      <c r="L2312" t="str" cm="1">
        <f t="array" ref="L2312">_xlfn.IFS(Table1[[#This Row],[score]]&gt;70,"high",Table1[[#This Row],[score]]&gt;50,"medium",Table1[[#This Row],[score]]&lt;=50,"low")</f>
        <v>high</v>
      </c>
    </row>
    <row r="2313" spans="1:12" x14ac:dyDescent="0.3">
      <c r="A2313" t="s">
        <v>2291</v>
      </c>
      <c r="B2313" s="1">
        <v>41879</v>
      </c>
      <c r="C2313">
        <v>74</v>
      </c>
      <c r="D2313" t="s">
        <v>9</v>
      </c>
      <c r="E2313" t="s">
        <v>10</v>
      </c>
      <c r="F2313">
        <v>5500000</v>
      </c>
      <c r="G2313">
        <v>4942449</v>
      </c>
      <c r="H2313" t="s">
        <v>11</v>
      </c>
      <c r="I2313">
        <f>YEAR(Table1[[#This Row],[date]])</f>
        <v>2014</v>
      </c>
      <c r="J2313">
        <f>Table1[[#This Row],[revenue]]-Table1[[#This Row],[budget_x]]</f>
        <v>-557551</v>
      </c>
      <c r="K2313" s="7">
        <f>Table1[[#This Row],[profit /loss ]]/Table1[[#This Row],[budget_x]]</f>
        <v>-0.1013729090909091</v>
      </c>
      <c r="L2313" t="str" cm="1">
        <f t="array" ref="L2313">_xlfn.IFS(Table1[[#This Row],[score]]&gt;70,"high",Table1[[#This Row],[score]]&gt;50,"medium",Table1[[#This Row],[score]]&lt;=50,"low")</f>
        <v>high</v>
      </c>
    </row>
    <row r="2314" spans="1:12" x14ac:dyDescent="0.3">
      <c r="A2314" t="s">
        <v>2292</v>
      </c>
      <c r="B2314" s="1">
        <v>37987</v>
      </c>
      <c r="C2314">
        <v>51</v>
      </c>
      <c r="D2314" t="s">
        <v>9</v>
      </c>
      <c r="E2314" t="s">
        <v>10</v>
      </c>
      <c r="F2314">
        <v>40000000</v>
      </c>
      <c r="G2314">
        <v>167851995</v>
      </c>
      <c r="H2314" t="s">
        <v>11</v>
      </c>
      <c r="I2314">
        <f>YEAR(Table1[[#This Row],[date]])</f>
        <v>2004</v>
      </c>
      <c r="J2314">
        <f>Table1[[#This Row],[revenue]]-Table1[[#This Row],[budget_x]]</f>
        <v>127851995</v>
      </c>
      <c r="K2314" s="7">
        <f>Table1[[#This Row],[profit /loss ]]/Table1[[#This Row],[budget_x]]</f>
        <v>3.1962998749999998</v>
      </c>
      <c r="L2314" t="str" cm="1">
        <f t="array" ref="L2314">_xlfn.IFS(Table1[[#This Row],[score]]&gt;70,"high",Table1[[#This Row],[score]]&gt;50,"medium",Table1[[#This Row],[score]]&lt;=50,"low")</f>
        <v>medium</v>
      </c>
    </row>
    <row r="2315" spans="1:12" x14ac:dyDescent="0.3">
      <c r="A2315" t="s">
        <v>2293</v>
      </c>
      <c r="B2315" s="1">
        <v>40374</v>
      </c>
      <c r="C2315">
        <v>62</v>
      </c>
      <c r="D2315" t="s">
        <v>9</v>
      </c>
      <c r="E2315" t="s">
        <v>10</v>
      </c>
      <c r="F2315">
        <v>117000000</v>
      </c>
      <c r="G2315">
        <v>258751370</v>
      </c>
      <c r="H2315" t="s">
        <v>11</v>
      </c>
      <c r="I2315">
        <f>YEAR(Table1[[#This Row],[date]])</f>
        <v>2010</v>
      </c>
      <c r="J2315">
        <f>Table1[[#This Row],[revenue]]-Table1[[#This Row],[budget_x]]</f>
        <v>141751370</v>
      </c>
      <c r="K2315" s="7">
        <f>Table1[[#This Row],[profit /loss ]]/Table1[[#This Row],[budget_x]]</f>
        <v>1.211550170940171</v>
      </c>
      <c r="L2315" t="str" cm="1">
        <f t="array" ref="L2315">_xlfn.IFS(Table1[[#This Row],[score]]&gt;70,"high",Table1[[#This Row],[score]]&gt;50,"medium",Table1[[#This Row],[score]]&lt;=50,"low")</f>
        <v>medium</v>
      </c>
    </row>
    <row r="2316" spans="1:12" x14ac:dyDescent="0.3">
      <c r="A2316" t="s">
        <v>2294</v>
      </c>
      <c r="B2316" s="1">
        <v>15426</v>
      </c>
      <c r="C2316">
        <v>74</v>
      </c>
      <c r="D2316" t="s">
        <v>9</v>
      </c>
      <c r="E2316" t="s">
        <v>15</v>
      </c>
      <c r="F2316">
        <v>135000000</v>
      </c>
      <c r="G2316">
        <v>439492869.19999999</v>
      </c>
      <c r="H2316" t="s">
        <v>25</v>
      </c>
      <c r="I2316">
        <f>YEAR(Table1[[#This Row],[date]])</f>
        <v>1942</v>
      </c>
      <c r="J2316">
        <f>Table1[[#This Row],[revenue]]-Table1[[#This Row],[budget_x]]</f>
        <v>304492869.19999999</v>
      </c>
      <c r="K2316" s="7">
        <f>Table1[[#This Row],[profit /loss ]]/Table1[[#This Row],[budget_x]]</f>
        <v>2.2555027348148147</v>
      </c>
      <c r="L2316" t="str" cm="1">
        <f t="array" ref="L2316">_xlfn.IFS(Table1[[#This Row],[score]]&gt;70,"high",Table1[[#This Row],[score]]&gt;50,"medium",Table1[[#This Row],[score]]&lt;=50,"low")</f>
        <v>high</v>
      </c>
    </row>
    <row r="2317" spans="1:12" x14ac:dyDescent="0.3">
      <c r="A2317" t="s">
        <v>2295</v>
      </c>
      <c r="B2317" s="1">
        <v>41739</v>
      </c>
      <c r="C2317">
        <v>81</v>
      </c>
      <c r="D2317" t="s">
        <v>9</v>
      </c>
      <c r="E2317" t="s">
        <v>10</v>
      </c>
      <c r="F2317">
        <v>31000000</v>
      </c>
      <c r="G2317">
        <v>163503514</v>
      </c>
      <c r="H2317" t="s">
        <v>11</v>
      </c>
      <c r="I2317">
        <f>YEAR(Table1[[#This Row],[date]])</f>
        <v>2014</v>
      </c>
      <c r="J2317">
        <f>Table1[[#This Row],[revenue]]-Table1[[#This Row],[budget_x]]</f>
        <v>132503514</v>
      </c>
      <c r="K2317" s="7">
        <f>Table1[[#This Row],[profit /loss ]]/Table1[[#This Row],[budget_x]]</f>
        <v>4.2743069032258063</v>
      </c>
      <c r="L2317" t="str" cm="1">
        <f t="array" ref="L2317">_xlfn.IFS(Table1[[#This Row],[score]]&gt;70,"high",Table1[[#This Row],[score]]&gt;50,"medium",Table1[[#This Row],[score]]&lt;=50,"low")</f>
        <v>high</v>
      </c>
    </row>
    <row r="2318" spans="1:12" x14ac:dyDescent="0.3">
      <c r="A2318" t="s">
        <v>2296</v>
      </c>
      <c r="B2318" s="1">
        <v>36264</v>
      </c>
      <c r="C2318">
        <v>55</v>
      </c>
      <c r="D2318" t="s">
        <v>9</v>
      </c>
      <c r="E2318" t="s">
        <v>171</v>
      </c>
      <c r="F2318">
        <v>4105000</v>
      </c>
      <c r="G2318">
        <v>1314053</v>
      </c>
      <c r="H2318" t="s">
        <v>184</v>
      </c>
      <c r="I2318">
        <f>YEAR(Table1[[#This Row],[date]])</f>
        <v>1999</v>
      </c>
      <c r="J2318">
        <f>Table1[[#This Row],[revenue]]-Table1[[#This Row],[budget_x]]</f>
        <v>-2790947</v>
      </c>
      <c r="K2318" s="7">
        <f>Table1[[#This Row],[profit /loss ]]/Table1[[#This Row],[budget_x]]</f>
        <v>-0.67988964677222896</v>
      </c>
      <c r="L2318" t="str" cm="1">
        <f t="array" ref="L2318">_xlfn.IFS(Table1[[#This Row],[score]]&gt;70,"high",Table1[[#This Row],[score]]&gt;50,"medium",Table1[[#This Row],[score]]&lt;=50,"low")</f>
        <v>medium</v>
      </c>
    </row>
    <row r="2319" spans="1:12" x14ac:dyDescent="0.3">
      <c r="A2319" t="s">
        <v>2297</v>
      </c>
      <c r="B2319" s="1">
        <v>42256</v>
      </c>
      <c r="C2319">
        <v>0</v>
      </c>
      <c r="D2319" t="s">
        <v>9</v>
      </c>
      <c r="E2319" t="s">
        <v>319</v>
      </c>
      <c r="F2319">
        <v>167540000</v>
      </c>
      <c r="G2319">
        <v>175269998.80000001</v>
      </c>
      <c r="H2319" t="s">
        <v>480</v>
      </c>
      <c r="I2319">
        <f>YEAR(Table1[[#This Row],[date]])</f>
        <v>2015</v>
      </c>
      <c r="J2319">
        <f>Table1[[#This Row],[revenue]]-Table1[[#This Row],[budget_x]]</f>
        <v>7729998.8000000119</v>
      </c>
      <c r="K2319" s="7">
        <f>Table1[[#This Row],[profit /loss ]]/Table1[[#This Row],[budget_x]]</f>
        <v>4.6138228482750461E-2</v>
      </c>
      <c r="L2319" t="str" cm="1">
        <f t="array" ref="L2319">_xlfn.IFS(Table1[[#This Row],[score]]&gt;70,"high",Table1[[#This Row],[score]]&gt;50,"medium",Table1[[#This Row],[score]]&lt;=50,"low")</f>
        <v>low</v>
      </c>
    </row>
    <row r="2320" spans="1:12" x14ac:dyDescent="0.3">
      <c r="A2320" t="s">
        <v>2298</v>
      </c>
      <c r="B2320" s="1">
        <v>40387</v>
      </c>
      <c r="C2320">
        <v>61</v>
      </c>
      <c r="D2320" t="s">
        <v>9</v>
      </c>
      <c r="E2320" t="s">
        <v>10</v>
      </c>
      <c r="F2320">
        <v>95000000</v>
      </c>
      <c r="G2320">
        <v>294680778</v>
      </c>
      <c r="H2320" t="s">
        <v>11</v>
      </c>
      <c r="I2320">
        <f>YEAR(Table1[[#This Row],[date]])</f>
        <v>2010</v>
      </c>
      <c r="J2320">
        <f>Table1[[#This Row],[revenue]]-Table1[[#This Row],[budget_x]]</f>
        <v>199680778</v>
      </c>
      <c r="K2320" s="7">
        <f>Table1[[#This Row],[profit /loss ]]/Table1[[#This Row],[budget_x]]</f>
        <v>2.1019029263157893</v>
      </c>
      <c r="L2320" t="str" cm="1">
        <f t="array" ref="L2320">_xlfn.IFS(Table1[[#This Row],[score]]&gt;70,"high",Table1[[#This Row],[score]]&gt;50,"medium",Table1[[#This Row],[score]]&lt;=50,"low")</f>
        <v>medium</v>
      </c>
    </row>
    <row r="2321" spans="1:12" x14ac:dyDescent="0.3">
      <c r="A2321" t="s">
        <v>2299</v>
      </c>
      <c r="B2321" s="1">
        <v>44555</v>
      </c>
      <c r="C2321">
        <v>55</v>
      </c>
      <c r="D2321" t="s">
        <v>9</v>
      </c>
      <c r="E2321" t="s">
        <v>95</v>
      </c>
      <c r="F2321">
        <v>70800000</v>
      </c>
      <c r="G2321">
        <v>591573175.20000005</v>
      </c>
      <c r="H2321" t="s">
        <v>96</v>
      </c>
      <c r="I2321">
        <f>YEAR(Table1[[#This Row],[date]])</f>
        <v>2021</v>
      </c>
      <c r="J2321">
        <f>Table1[[#This Row],[revenue]]-Table1[[#This Row],[budget_x]]</f>
        <v>520773175.20000005</v>
      </c>
      <c r="K2321" s="7">
        <f>Table1[[#This Row],[profit /loss ]]/Table1[[#This Row],[budget_x]]</f>
        <v>7.3555533220338987</v>
      </c>
      <c r="L2321" t="str" cm="1">
        <f t="array" ref="L2321">_xlfn.IFS(Table1[[#This Row],[score]]&gt;70,"high",Table1[[#This Row],[score]]&gt;50,"medium",Table1[[#This Row],[score]]&lt;=50,"low")</f>
        <v>medium</v>
      </c>
    </row>
    <row r="2322" spans="1:12" x14ac:dyDescent="0.3">
      <c r="A2322" t="s">
        <v>2300</v>
      </c>
      <c r="B2322" s="1">
        <v>35278</v>
      </c>
      <c r="C2322">
        <v>80</v>
      </c>
      <c r="D2322" t="s">
        <v>9</v>
      </c>
      <c r="E2322" t="s">
        <v>69</v>
      </c>
      <c r="F2322">
        <v>3000000</v>
      </c>
      <c r="G2322">
        <v>5228752</v>
      </c>
      <c r="H2322" t="s">
        <v>11</v>
      </c>
      <c r="I2322">
        <f>YEAR(Table1[[#This Row],[date]])</f>
        <v>1996</v>
      </c>
      <c r="J2322">
        <f>Table1[[#This Row],[revenue]]-Table1[[#This Row],[budget_x]]</f>
        <v>2228752</v>
      </c>
      <c r="K2322" s="7">
        <f>Table1[[#This Row],[profit /loss ]]/Table1[[#This Row],[budget_x]]</f>
        <v>0.74291733333333332</v>
      </c>
      <c r="L2322" t="str" cm="1">
        <f t="array" ref="L2322">_xlfn.IFS(Table1[[#This Row],[score]]&gt;70,"high",Table1[[#This Row],[score]]&gt;50,"medium",Table1[[#This Row],[score]]&lt;=50,"low")</f>
        <v>high</v>
      </c>
    </row>
    <row r="2323" spans="1:12" x14ac:dyDescent="0.3">
      <c r="A2323" t="s">
        <v>2301</v>
      </c>
      <c r="B2323" s="1">
        <v>44518</v>
      </c>
      <c r="C2323">
        <v>74</v>
      </c>
      <c r="D2323" t="s">
        <v>9</v>
      </c>
      <c r="E2323" t="s">
        <v>10</v>
      </c>
      <c r="F2323">
        <v>43000000</v>
      </c>
      <c r="G2323">
        <v>22876948</v>
      </c>
      <c r="H2323" t="s">
        <v>11</v>
      </c>
      <c r="I2323">
        <f>YEAR(Table1[[#This Row],[date]])</f>
        <v>2021</v>
      </c>
      <c r="J2323">
        <f>Table1[[#This Row],[revenue]]-Table1[[#This Row],[budget_x]]</f>
        <v>-20123052</v>
      </c>
      <c r="K2323" s="7">
        <f>Table1[[#This Row],[profit /loss ]]/Table1[[#This Row],[budget_x]]</f>
        <v>-0.46797795348837207</v>
      </c>
      <c r="L2323" t="str" cm="1">
        <f t="array" ref="L2323">_xlfn.IFS(Table1[[#This Row],[score]]&gt;70,"high",Table1[[#This Row],[score]]&gt;50,"medium",Table1[[#This Row],[score]]&lt;=50,"low")</f>
        <v>high</v>
      </c>
    </row>
    <row r="2324" spans="1:12" x14ac:dyDescent="0.3">
      <c r="A2324" t="s">
        <v>2302</v>
      </c>
      <c r="B2324" s="1">
        <v>44334</v>
      </c>
      <c r="C2324">
        <v>75</v>
      </c>
      <c r="D2324" t="s">
        <v>9</v>
      </c>
      <c r="E2324" t="s">
        <v>319</v>
      </c>
      <c r="F2324">
        <v>103800000</v>
      </c>
      <c r="G2324">
        <v>420298643.39999998</v>
      </c>
      <c r="H2324" t="s">
        <v>480</v>
      </c>
      <c r="I2324">
        <f>YEAR(Table1[[#This Row],[date]])</f>
        <v>2021</v>
      </c>
      <c r="J2324">
        <f>Table1[[#This Row],[revenue]]-Table1[[#This Row],[budget_x]]</f>
        <v>316498643.39999998</v>
      </c>
      <c r="K2324" s="7">
        <f>Table1[[#This Row],[profit /loss ]]/Table1[[#This Row],[budget_x]]</f>
        <v>3.0491198786127165</v>
      </c>
      <c r="L2324" t="str" cm="1">
        <f t="array" ref="L2324">_xlfn.IFS(Table1[[#This Row],[score]]&gt;70,"high",Table1[[#This Row],[score]]&gt;50,"medium",Table1[[#This Row],[score]]&lt;=50,"low")</f>
        <v>high</v>
      </c>
    </row>
    <row r="2325" spans="1:12" x14ac:dyDescent="0.3">
      <c r="A2325" t="s">
        <v>1913</v>
      </c>
      <c r="B2325" s="1">
        <v>30301</v>
      </c>
      <c r="C2325">
        <v>68</v>
      </c>
      <c r="D2325" t="s">
        <v>9</v>
      </c>
      <c r="E2325" t="s">
        <v>10</v>
      </c>
      <c r="F2325">
        <v>90000000</v>
      </c>
      <c r="G2325">
        <v>63356133</v>
      </c>
      <c r="H2325" t="s">
        <v>11</v>
      </c>
      <c r="I2325">
        <f>YEAR(Table1[[#This Row],[date]])</f>
        <v>1982</v>
      </c>
      <c r="J2325">
        <f>Table1[[#This Row],[revenue]]-Table1[[#This Row],[budget_x]]</f>
        <v>-26643867</v>
      </c>
      <c r="K2325" s="7">
        <f>Table1[[#This Row],[profit /loss ]]/Table1[[#This Row],[budget_x]]</f>
        <v>-0.29604296666666668</v>
      </c>
      <c r="L2325" t="str" cm="1">
        <f t="array" ref="L2325">_xlfn.IFS(Table1[[#This Row],[score]]&gt;70,"high",Table1[[#This Row],[score]]&gt;50,"medium",Table1[[#This Row],[score]]&lt;=50,"low")</f>
        <v>medium</v>
      </c>
    </row>
    <row r="2326" spans="1:12" x14ac:dyDescent="0.3">
      <c r="A2326" t="s">
        <v>1913</v>
      </c>
      <c r="B2326" s="1">
        <v>30301</v>
      </c>
      <c r="C2326">
        <v>68</v>
      </c>
      <c r="D2326" t="s">
        <v>9</v>
      </c>
      <c r="E2326" t="s">
        <v>10</v>
      </c>
      <c r="F2326">
        <v>20000000</v>
      </c>
      <c r="G2326">
        <v>79114085</v>
      </c>
      <c r="H2326" t="s">
        <v>11</v>
      </c>
      <c r="I2326">
        <f>YEAR(Table1[[#This Row],[date]])</f>
        <v>1982</v>
      </c>
      <c r="J2326">
        <f>Table1[[#This Row],[revenue]]-Table1[[#This Row],[budget_x]]</f>
        <v>59114085</v>
      </c>
      <c r="K2326" s="7">
        <f>Table1[[#This Row],[profit /loss ]]/Table1[[#This Row],[budget_x]]</f>
        <v>2.9557042500000001</v>
      </c>
      <c r="L2326" t="str" cm="1">
        <f t="array" ref="L2326">_xlfn.IFS(Table1[[#This Row],[score]]&gt;70,"high",Table1[[#This Row],[score]]&gt;50,"medium",Table1[[#This Row],[score]]&lt;=50,"low")</f>
        <v>medium</v>
      </c>
    </row>
    <row r="2327" spans="1:12" x14ac:dyDescent="0.3">
      <c r="A2327" t="s">
        <v>2303</v>
      </c>
      <c r="B2327" s="1">
        <v>43007</v>
      </c>
      <c r="C2327">
        <v>68</v>
      </c>
      <c r="D2327" t="s">
        <v>9</v>
      </c>
      <c r="E2327" t="s">
        <v>36</v>
      </c>
      <c r="F2327">
        <v>52808572</v>
      </c>
      <c r="G2327">
        <v>4522950</v>
      </c>
      <c r="H2327" t="s">
        <v>37</v>
      </c>
      <c r="I2327">
        <f>YEAR(Table1[[#This Row],[date]])</f>
        <v>2017</v>
      </c>
      <c r="J2327">
        <f>Table1[[#This Row],[revenue]]-Table1[[#This Row],[budget_x]]</f>
        <v>-48285622</v>
      </c>
      <c r="K2327" s="7">
        <f>Table1[[#This Row],[profit /loss ]]/Table1[[#This Row],[budget_x]]</f>
        <v>-0.91435197300923043</v>
      </c>
      <c r="L2327" t="str" cm="1">
        <f t="array" ref="L2327">_xlfn.IFS(Table1[[#This Row],[score]]&gt;70,"high",Table1[[#This Row],[score]]&gt;50,"medium",Table1[[#This Row],[score]]&lt;=50,"low")</f>
        <v>medium</v>
      </c>
    </row>
    <row r="2328" spans="1:12" x14ac:dyDescent="0.3">
      <c r="A2328" t="s">
        <v>2304</v>
      </c>
      <c r="B2328" s="1">
        <v>34381</v>
      </c>
      <c r="C2328">
        <v>76</v>
      </c>
      <c r="D2328" t="s">
        <v>9</v>
      </c>
      <c r="E2328" t="s">
        <v>10</v>
      </c>
      <c r="F2328">
        <v>25000000</v>
      </c>
      <c r="G2328">
        <v>56505065</v>
      </c>
      <c r="H2328" t="s">
        <v>11</v>
      </c>
      <c r="I2328">
        <f>YEAR(Table1[[#This Row],[date]])</f>
        <v>1994</v>
      </c>
      <c r="J2328">
        <f>Table1[[#This Row],[revenue]]-Table1[[#This Row],[budget_x]]</f>
        <v>31505065</v>
      </c>
      <c r="K2328" s="7">
        <f>Table1[[#This Row],[profit /loss ]]/Table1[[#This Row],[budget_x]]</f>
        <v>1.2602026</v>
      </c>
      <c r="L2328" t="str" cm="1">
        <f t="array" ref="L2328">_xlfn.IFS(Table1[[#This Row],[score]]&gt;70,"high",Table1[[#This Row],[score]]&gt;50,"medium",Table1[[#This Row],[score]]&lt;=50,"low")</f>
        <v>high</v>
      </c>
    </row>
    <row r="2329" spans="1:12" x14ac:dyDescent="0.3">
      <c r="A2329" t="s">
        <v>2305</v>
      </c>
      <c r="B2329" s="1">
        <v>43116</v>
      </c>
      <c r="C2329">
        <v>62</v>
      </c>
      <c r="D2329" t="s">
        <v>9</v>
      </c>
      <c r="E2329" t="s">
        <v>10</v>
      </c>
      <c r="F2329">
        <v>35000000</v>
      </c>
      <c r="G2329">
        <v>71118378</v>
      </c>
      <c r="H2329" t="s">
        <v>11</v>
      </c>
      <c r="I2329">
        <f>YEAR(Table1[[#This Row],[date]])</f>
        <v>2018</v>
      </c>
      <c r="J2329">
        <f>Table1[[#This Row],[revenue]]-Table1[[#This Row],[budget_x]]</f>
        <v>36118378</v>
      </c>
      <c r="K2329" s="7">
        <f>Table1[[#This Row],[profit /loss ]]/Table1[[#This Row],[budget_x]]</f>
        <v>1.0319536571428571</v>
      </c>
      <c r="L2329" t="str" cm="1">
        <f t="array" ref="L2329">_xlfn.IFS(Table1[[#This Row],[score]]&gt;70,"high",Table1[[#This Row],[score]]&gt;50,"medium",Table1[[#This Row],[score]]&lt;=50,"low")</f>
        <v>medium</v>
      </c>
    </row>
    <row r="2330" spans="1:12" x14ac:dyDescent="0.3">
      <c r="A2330" t="s">
        <v>2306</v>
      </c>
      <c r="B2330" s="1">
        <v>37044</v>
      </c>
      <c r="C2330">
        <v>83</v>
      </c>
      <c r="D2330" t="s">
        <v>9</v>
      </c>
      <c r="E2330" t="s">
        <v>69</v>
      </c>
      <c r="F2330">
        <v>830000</v>
      </c>
      <c r="G2330">
        <v>112536</v>
      </c>
      <c r="H2330" t="s">
        <v>11</v>
      </c>
      <c r="I2330">
        <f>YEAR(Table1[[#This Row],[date]])</f>
        <v>2001</v>
      </c>
      <c r="J2330">
        <f>Table1[[#This Row],[revenue]]-Table1[[#This Row],[budget_x]]</f>
        <v>-717464</v>
      </c>
      <c r="K2330" s="7">
        <f>Table1[[#This Row],[profit /loss ]]/Table1[[#This Row],[budget_x]]</f>
        <v>-0.86441445783132531</v>
      </c>
      <c r="L2330" t="str" cm="1">
        <f t="array" ref="L2330">_xlfn.IFS(Table1[[#This Row],[score]]&gt;70,"high",Table1[[#This Row],[score]]&gt;50,"medium",Table1[[#This Row],[score]]&lt;=50,"low")</f>
        <v>high</v>
      </c>
    </row>
    <row r="2331" spans="1:12" x14ac:dyDescent="0.3">
      <c r="A2331" t="s">
        <v>2307</v>
      </c>
      <c r="B2331" s="1">
        <v>44574</v>
      </c>
      <c r="C2331">
        <v>78</v>
      </c>
      <c r="D2331" t="s">
        <v>9</v>
      </c>
      <c r="E2331" t="s">
        <v>10</v>
      </c>
      <c r="F2331">
        <v>50000000</v>
      </c>
      <c r="G2331">
        <v>37994866</v>
      </c>
      <c r="H2331" t="s">
        <v>11</v>
      </c>
      <c r="I2331">
        <f>YEAR(Table1[[#This Row],[date]])</f>
        <v>2022</v>
      </c>
      <c r="J2331">
        <f>Table1[[#This Row],[revenue]]-Table1[[#This Row],[budget_x]]</f>
        <v>-12005134</v>
      </c>
      <c r="K2331" s="7">
        <f>Table1[[#This Row],[profit /loss ]]/Table1[[#This Row],[budget_x]]</f>
        <v>-0.24010268000000001</v>
      </c>
      <c r="L2331" t="str" cm="1">
        <f t="array" ref="L2331">_xlfn.IFS(Table1[[#This Row],[score]]&gt;70,"high",Table1[[#This Row],[score]]&gt;50,"medium",Table1[[#This Row],[score]]&lt;=50,"low")</f>
        <v>high</v>
      </c>
    </row>
    <row r="2332" spans="1:12" x14ac:dyDescent="0.3">
      <c r="A2332" t="s">
        <v>2308</v>
      </c>
      <c r="B2332" s="1">
        <v>44707</v>
      </c>
      <c r="C2332">
        <v>70</v>
      </c>
      <c r="D2332" t="s">
        <v>9</v>
      </c>
      <c r="E2332" t="s">
        <v>10</v>
      </c>
      <c r="F2332">
        <v>38000000</v>
      </c>
      <c r="G2332">
        <v>34148750</v>
      </c>
      <c r="H2332" t="s">
        <v>11</v>
      </c>
      <c r="I2332">
        <f>YEAR(Table1[[#This Row],[date]])</f>
        <v>2022</v>
      </c>
      <c r="J2332">
        <f>Table1[[#This Row],[revenue]]-Table1[[#This Row],[budget_x]]</f>
        <v>-3851250</v>
      </c>
      <c r="K2332" s="7">
        <f>Table1[[#This Row],[profit /loss ]]/Table1[[#This Row],[budget_x]]</f>
        <v>-0.10134868421052631</v>
      </c>
      <c r="L2332" t="str" cm="1">
        <f t="array" ref="L2332">_xlfn.IFS(Table1[[#This Row],[score]]&gt;70,"high",Table1[[#This Row],[score]]&gt;50,"medium",Table1[[#This Row],[score]]&lt;=50,"low")</f>
        <v>medium</v>
      </c>
    </row>
    <row r="2333" spans="1:12" x14ac:dyDescent="0.3">
      <c r="A2333" t="s">
        <v>2309</v>
      </c>
      <c r="B2333" s="1">
        <v>44419</v>
      </c>
      <c r="C2333">
        <v>72</v>
      </c>
      <c r="D2333" t="s">
        <v>9</v>
      </c>
      <c r="E2333" t="s">
        <v>74</v>
      </c>
      <c r="F2333">
        <v>11400000</v>
      </c>
      <c r="G2333">
        <v>17970000</v>
      </c>
      <c r="H2333" t="s">
        <v>75</v>
      </c>
      <c r="I2333">
        <f>YEAR(Table1[[#This Row],[date]])</f>
        <v>2021</v>
      </c>
      <c r="J2333">
        <f>Table1[[#This Row],[revenue]]-Table1[[#This Row],[budget_x]]</f>
        <v>6570000</v>
      </c>
      <c r="K2333" s="7">
        <f>Table1[[#This Row],[profit /loss ]]/Table1[[#This Row],[budget_x]]</f>
        <v>0.57631578947368423</v>
      </c>
      <c r="L2333" t="str" cm="1">
        <f t="array" ref="L2333">_xlfn.IFS(Table1[[#This Row],[score]]&gt;70,"high",Table1[[#This Row],[score]]&gt;50,"medium",Table1[[#This Row],[score]]&lt;=50,"low")</f>
        <v>high</v>
      </c>
    </row>
    <row r="2334" spans="1:12" x14ac:dyDescent="0.3">
      <c r="A2334" t="s">
        <v>2310</v>
      </c>
      <c r="B2334" s="1">
        <v>44882</v>
      </c>
      <c r="C2334">
        <v>73</v>
      </c>
      <c r="D2334" t="s">
        <v>9</v>
      </c>
      <c r="E2334" t="s">
        <v>10</v>
      </c>
      <c r="F2334">
        <v>32000000</v>
      </c>
      <c r="G2334">
        <v>10632378</v>
      </c>
      <c r="H2334" t="s">
        <v>11</v>
      </c>
      <c r="I2334">
        <f>YEAR(Table1[[#This Row],[date]])</f>
        <v>2022</v>
      </c>
      <c r="J2334">
        <f>Table1[[#This Row],[revenue]]-Table1[[#This Row],[budget_x]]</f>
        <v>-21367622</v>
      </c>
      <c r="K2334" s="7">
        <f>Table1[[#This Row],[profit /loss ]]/Table1[[#This Row],[budget_x]]</f>
        <v>-0.66773818750000002</v>
      </c>
      <c r="L2334" t="str" cm="1">
        <f t="array" ref="L2334">_xlfn.IFS(Table1[[#This Row],[score]]&gt;70,"high",Table1[[#This Row],[score]]&gt;50,"medium",Table1[[#This Row],[score]]&lt;=50,"low")</f>
        <v>high</v>
      </c>
    </row>
    <row r="2335" spans="1:12" x14ac:dyDescent="0.3">
      <c r="A2335" t="s">
        <v>2311</v>
      </c>
      <c r="B2335" s="1">
        <v>38989</v>
      </c>
      <c r="C2335">
        <v>63</v>
      </c>
      <c r="D2335" t="s">
        <v>9</v>
      </c>
      <c r="E2335" t="s">
        <v>10</v>
      </c>
      <c r="F2335">
        <v>82500000</v>
      </c>
      <c r="G2335">
        <v>237685089</v>
      </c>
      <c r="H2335" t="s">
        <v>11</v>
      </c>
      <c r="I2335">
        <f>YEAR(Table1[[#This Row],[date]])</f>
        <v>2006</v>
      </c>
      <c r="J2335">
        <f>Table1[[#This Row],[revenue]]-Table1[[#This Row],[budget_x]]</f>
        <v>155185089</v>
      </c>
      <c r="K2335" s="7">
        <f>Table1[[#This Row],[profit /loss ]]/Table1[[#This Row],[budget_x]]</f>
        <v>1.8810313818181819</v>
      </c>
      <c r="L2335" t="str" cm="1">
        <f t="array" ref="L2335">_xlfn.IFS(Table1[[#This Row],[score]]&gt;70,"high",Table1[[#This Row],[score]]&gt;50,"medium",Table1[[#This Row],[score]]&lt;=50,"low")</f>
        <v>medium</v>
      </c>
    </row>
    <row r="2336" spans="1:12" x14ac:dyDescent="0.3">
      <c r="A2336" t="s">
        <v>2312</v>
      </c>
      <c r="B2336" s="1">
        <v>39380</v>
      </c>
      <c r="C2336">
        <v>62</v>
      </c>
      <c r="D2336" t="s">
        <v>9</v>
      </c>
      <c r="E2336" t="s">
        <v>10</v>
      </c>
      <c r="F2336">
        <v>10000000</v>
      </c>
      <c r="G2336">
        <v>135759694</v>
      </c>
      <c r="H2336" t="s">
        <v>11</v>
      </c>
      <c r="I2336">
        <f>YEAR(Table1[[#This Row],[date]])</f>
        <v>2007</v>
      </c>
      <c r="J2336">
        <f>Table1[[#This Row],[revenue]]-Table1[[#This Row],[budget_x]]</f>
        <v>125759694</v>
      </c>
      <c r="K2336" s="7">
        <f>Table1[[#This Row],[profit /loss ]]/Table1[[#This Row],[budget_x]]</f>
        <v>12.5759694</v>
      </c>
      <c r="L2336" t="str" cm="1">
        <f t="array" ref="L2336">_xlfn.IFS(Table1[[#This Row],[score]]&gt;70,"high",Table1[[#This Row],[score]]&gt;50,"medium",Table1[[#This Row],[score]]&lt;=50,"low")</f>
        <v>medium</v>
      </c>
    </row>
    <row r="2337" spans="1:12" x14ac:dyDescent="0.3">
      <c r="A2337" t="s">
        <v>2313</v>
      </c>
      <c r="B2337" s="1">
        <v>37785</v>
      </c>
      <c r="C2337">
        <v>71</v>
      </c>
      <c r="D2337" t="s">
        <v>9</v>
      </c>
      <c r="E2337" t="s">
        <v>74</v>
      </c>
      <c r="F2337">
        <v>15050245</v>
      </c>
      <c r="G2337">
        <v>1062878</v>
      </c>
      <c r="H2337" t="s">
        <v>75</v>
      </c>
      <c r="I2337">
        <f>YEAR(Table1[[#This Row],[date]])</f>
        <v>2003</v>
      </c>
      <c r="J2337">
        <f>Table1[[#This Row],[revenue]]-Table1[[#This Row],[budget_x]]</f>
        <v>-13987367</v>
      </c>
      <c r="K2337" s="7">
        <f>Table1[[#This Row],[profit /loss ]]/Table1[[#This Row],[budget_x]]</f>
        <v>-0.92937802673644188</v>
      </c>
      <c r="L2337" t="str" cm="1">
        <f t="array" ref="L2337">_xlfn.IFS(Table1[[#This Row],[score]]&gt;70,"high",Table1[[#This Row],[score]]&gt;50,"medium",Table1[[#This Row],[score]]&lt;=50,"low")</f>
        <v>high</v>
      </c>
    </row>
    <row r="2338" spans="1:12" x14ac:dyDescent="0.3">
      <c r="A2338" t="s">
        <v>2314</v>
      </c>
      <c r="B2338" s="1">
        <v>36553</v>
      </c>
      <c r="C2338">
        <v>55</v>
      </c>
      <c r="D2338" t="s">
        <v>9</v>
      </c>
      <c r="E2338" t="s">
        <v>95</v>
      </c>
      <c r="F2338">
        <v>64200000</v>
      </c>
      <c r="G2338">
        <v>509521654.19999999</v>
      </c>
      <c r="H2338" t="s">
        <v>96</v>
      </c>
      <c r="I2338">
        <f>YEAR(Table1[[#This Row],[date]])</f>
        <v>2000</v>
      </c>
      <c r="J2338">
        <f>Table1[[#This Row],[revenue]]-Table1[[#This Row],[budget_x]]</f>
        <v>445321654.19999999</v>
      </c>
      <c r="K2338" s="7">
        <f>Table1[[#This Row],[profit /loss ]]/Table1[[#This Row],[budget_x]]</f>
        <v>6.9364743644859814</v>
      </c>
      <c r="L2338" t="str" cm="1">
        <f t="array" ref="L2338">_xlfn.IFS(Table1[[#This Row],[score]]&gt;70,"high",Table1[[#This Row],[score]]&gt;50,"medium",Table1[[#This Row],[score]]&lt;=50,"low")</f>
        <v>medium</v>
      </c>
    </row>
    <row r="2339" spans="1:12" x14ac:dyDescent="0.3">
      <c r="A2339" t="s">
        <v>2315</v>
      </c>
      <c r="B2339" s="1">
        <v>38869</v>
      </c>
      <c r="C2339">
        <v>59</v>
      </c>
      <c r="D2339" t="s">
        <v>9</v>
      </c>
      <c r="E2339" t="s">
        <v>10</v>
      </c>
      <c r="F2339">
        <v>50000000</v>
      </c>
      <c r="G2339">
        <v>87528173</v>
      </c>
      <c r="H2339" t="s">
        <v>11</v>
      </c>
      <c r="I2339">
        <f>YEAR(Table1[[#This Row],[date]])</f>
        <v>2006</v>
      </c>
      <c r="J2339">
        <f>Table1[[#This Row],[revenue]]-Table1[[#This Row],[budget_x]]</f>
        <v>37528173</v>
      </c>
      <c r="K2339" s="7">
        <f>Table1[[#This Row],[profit /loss ]]/Table1[[#This Row],[budget_x]]</f>
        <v>0.75056345999999996</v>
      </c>
      <c r="L2339" t="str" cm="1">
        <f t="array" ref="L2339">_xlfn.IFS(Table1[[#This Row],[score]]&gt;70,"high",Table1[[#This Row],[score]]&gt;50,"medium",Table1[[#This Row],[score]]&lt;=50,"low")</f>
        <v>medium</v>
      </c>
    </row>
    <row r="2340" spans="1:12" x14ac:dyDescent="0.3">
      <c r="A2340" t="s">
        <v>2316</v>
      </c>
      <c r="B2340" s="1">
        <v>37490</v>
      </c>
      <c r="C2340">
        <v>75</v>
      </c>
      <c r="D2340" t="s">
        <v>9</v>
      </c>
      <c r="E2340" t="s">
        <v>10</v>
      </c>
      <c r="F2340">
        <v>60000000</v>
      </c>
      <c r="G2340">
        <v>214357371</v>
      </c>
      <c r="H2340" t="s">
        <v>11</v>
      </c>
      <c r="I2340">
        <f>YEAR(Table1[[#This Row],[date]])</f>
        <v>2002</v>
      </c>
      <c r="J2340">
        <f>Table1[[#This Row],[revenue]]-Table1[[#This Row],[budget_x]]</f>
        <v>154357371</v>
      </c>
      <c r="K2340" s="7">
        <f>Table1[[#This Row],[profit /loss ]]/Table1[[#This Row],[budget_x]]</f>
        <v>2.5726228500000001</v>
      </c>
      <c r="L2340" t="str" cm="1">
        <f t="array" ref="L2340">_xlfn.IFS(Table1[[#This Row],[score]]&gt;70,"high",Table1[[#This Row],[score]]&gt;50,"medium",Table1[[#This Row],[score]]&lt;=50,"low")</f>
        <v>high</v>
      </c>
    </row>
    <row r="2341" spans="1:12" x14ac:dyDescent="0.3">
      <c r="A2341" t="s">
        <v>2317</v>
      </c>
      <c r="B2341" s="1">
        <v>37336</v>
      </c>
      <c r="C2341">
        <v>58</v>
      </c>
      <c r="D2341" t="s">
        <v>9</v>
      </c>
      <c r="E2341" t="s">
        <v>10</v>
      </c>
      <c r="F2341">
        <v>15000000</v>
      </c>
      <c r="G2341">
        <v>62401343</v>
      </c>
      <c r="H2341" t="s">
        <v>11</v>
      </c>
      <c r="I2341">
        <f>YEAR(Table1[[#This Row],[date]])</f>
        <v>2002</v>
      </c>
      <c r="J2341">
        <f>Table1[[#This Row],[revenue]]-Table1[[#This Row],[budget_x]]</f>
        <v>47401343</v>
      </c>
      <c r="K2341" s="7">
        <f>Table1[[#This Row],[profit /loss ]]/Table1[[#This Row],[budget_x]]</f>
        <v>3.1600895333333332</v>
      </c>
      <c r="L2341" t="str" cm="1">
        <f t="array" ref="L2341">_xlfn.IFS(Table1[[#This Row],[score]]&gt;70,"high",Table1[[#This Row],[score]]&gt;50,"medium",Table1[[#This Row],[score]]&lt;=50,"low")</f>
        <v>medium</v>
      </c>
    </row>
    <row r="2342" spans="1:12" x14ac:dyDescent="0.3">
      <c r="A2342" t="s">
        <v>2318</v>
      </c>
      <c r="B2342" s="1">
        <v>44405</v>
      </c>
      <c r="C2342">
        <v>75</v>
      </c>
      <c r="D2342" t="s">
        <v>9</v>
      </c>
      <c r="E2342" t="s">
        <v>10</v>
      </c>
      <c r="F2342">
        <v>141000000</v>
      </c>
      <c r="G2342">
        <v>937353330.39999998</v>
      </c>
      <c r="H2342" t="s">
        <v>11</v>
      </c>
      <c r="I2342">
        <f>YEAR(Table1[[#This Row],[date]])</f>
        <v>2021</v>
      </c>
      <c r="J2342">
        <f>Table1[[#This Row],[revenue]]-Table1[[#This Row],[budget_x]]</f>
        <v>796353330.39999998</v>
      </c>
      <c r="K2342" s="7">
        <f>Table1[[#This Row],[profit /loss ]]/Table1[[#This Row],[budget_x]]</f>
        <v>5.6478959602836873</v>
      </c>
      <c r="L2342" t="str" cm="1">
        <f t="array" ref="L2342">_xlfn.IFS(Table1[[#This Row],[score]]&gt;70,"high",Table1[[#This Row],[score]]&gt;50,"medium",Table1[[#This Row],[score]]&lt;=50,"low")</f>
        <v>high</v>
      </c>
    </row>
    <row r="2343" spans="1:12" x14ac:dyDescent="0.3">
      <c r="A2343" t="s">
        <v>2319</v>
      </c>
      <c r="B2343" s="1">
        <v>39387</v>
      </c>
      <c r="C2343">
        <v>65</v>
      </c>
      <c r="D2343" t="s">
        <v>9</v>
      </c>
      <c r="E2343" t="s">
        <v>10</v>
      </c>
      <c r="F2343">
        <v>22000000</v>
      </c>
      <c r="G2343">
        <v>146590987</v>
      </c>
      <c r="H2343" t="s">
        <v>11</v>
      </c>
      <c r="I2343">
        <f>YEAR(Table1[[#This Row],[date]])</f>
        <v>2007</v>
      </c>
      <c r="J2343">
        <f>Table1[[#This Row],[revenue]]-Table1[[#This Row],[budget_x]]</f>
        <v>124590987</v>
      </c>
      <c r="K2343" s="7">
        <f>Table1[[#This Row],[profit /loss ]]/Table1[[#This Row],[budget_x]]</f>
        <v>5.6632266818181822</v>
      </c>
      <c r="L2343" t="str" cm="1">
        <f t="array" ref="L2343">_xlfn.IFS(Table1[[#This Row],[score]]&gt;70,"high",Table1[[#This Row],[score]]&gt;50,"medium",Table1[[#This Row],[score]]&lt;=50,"low")</f>
        <v>medium</v>
      </c>
    </row>
    <row r="2344" spans="1:12" x14ac:dyDescent="0.3">
      <c r="A2344" t="s">
        <v>2320</v>
      </c>
      <c r="B2344" s="1">
        <v>44624</v>
      </c>
      <c r="C2344">
        <v>58</v>
      </c>
      <c r="D2344" t="s">
        <v>9</v>
      </c>
      <c r="E2344" t="s">
        <v>10</v>
      </c>
      <c r="F2344">
        <v>104300000</v>
      </c>
      <c r="G2344">
        <v>195076279.80000001</v>
      </c>
      <c r="H2344" t="s">
        <v>17</v>
      </c>
      <c r="I2344">
        <f>YEAR(Table1[[#This Row],[date]])</f>
        <v>2022</v>
      </c>
      <c r="J2344">
        <f>Table1[[#This Row],[revenue]]-Table1[[#This Row],[budget_x]]</f>
        <v>90776279.800000012</v>
      </c>
      <c r="K2344" s="7">
        <f>Table1[[#This Row],[profit /loss ]]/Table1[[#This Row],[budget_x]]</f>
        <v>0.87033825311601165</v>
      </c>
      <c r="L2344" t="str" cm="1">
        <f t="array" ref="L2344">_xlfn.IFS(Table1[[#This Row],[score]]&gt;70,"high",Table1[[#This Row],[score]]&gt;50,"medium",Table1[[#This Row],[score]]&lt;=50,"low")</f>
        <v>medium</v>
      </c>
    </row>
    <row r="2345" spans="1:12" x14ac:dyDescent="0.3">
      <c r="A2345" t="s">
        <v>2321</v>
      </c>
      <c r="B2345" s="1">
        <v>41496</v>
      </c>
      <c r="C2345">
        <v>62</v>
      </c>
      <c r="D2345" t="s">
        <v>9</v>
      </c>
      <c r="E2345" t="s">
        <v>15</v>
      </c>
      <c r="F2345">
        <v>10500000</v>
      </c>
      <c r="G2345">
        <v>23000000</v>
      </c>
      <c r="H2345" t="s">
        <v>11</v>
      </c>
      <c r="I2345">
        <f>YEAR(Table1[[#This Row],[date]])</f>
        <v>2013</v>
      </c>
      <c r="J2345">
        <f>Table1[[#This Row],[revenue]]-Table1[[#This Row],[budget_x]]</f>
        <v>12500000</v>
      </c>
      <c r="K2345" s="7">
        <f>Table1[[#This Row],[profit /loss ]]/Table1[[#This Row],[budget_x]]</f>
        <v>1.1904761904761905</v>
      </c>
      <c r="L2345" t="str" cm="1">
        <f t="array" ref="L2345">_xlfn.IFS(Table1[[#This Row],[score]]&gt;70,"high",Table1[[#This Row],[score]]&gt;50,"medium",Table1[[#This Row],[score]]&lt;=50,"low")</f>
        <v>medium</v>
      </c>
    </row>
    <row r="2346" spans="1:12" x14ac:dyDescent="0.3">
      <c r="A2346" t="s">
        <v>2322</v>
      </c>
      <c r="B2346" s="1">
        <v>37154</v>
      </c>
      <c r="C2346">
        <v>70</v>
      </c>
      <c r="D2346" t="s">
        <v>9</v>
      </c>
      <c r="E2346" t="s">
        <v>10</v>
      </c>
      <c r="F2346">
        <v>90000000</v>
      </c>
      <c r="G2346">
        <v>186049020</v>
      </c>
      <c r="H2346" t="s">
        <v>11</v>
      </c>
      <c r="I2346">
        <f>YEAR(Table1[[#This Row],[date]])</f>
        <v>2001</v>
      </c>
      <c r="J2346">
        <f>Table1[[#This Row],[revenue]]-Table1[[#This Row],[budget_x]]</f>
        <v>96049020</v>
      </c>
      <c r="K2346" s="7">
        <f>Table1[[#This Row],[profit /loss ]]/Table1[[#This Row],[budget_x]]</f>
        <v>1.0672113333333333</v>
      </c>
      <c r="L2346" t="str" cm="1">
        <f t="array" ref="L2346">_xlfn.IFS(Table1[[#This Row],[score]]&gt;70,"high",Table1[[#This Row],[score]]&gt;50,"medium",Table1[[#This Row],[score]]&lt;=50,"low")</f>
        <v>medium</v>
      </c>
    </row>
    <row r="2347" spans="1:12" x14ac:dyDescent="0.3">
      <c r="A2347" t="s">
        <v>2323</v>
      </c>
      <c r="B2347" s="1">
        <v>34578</v>
      </c>
      <c r="C2347">
        <v>70</v>
      </c>
      <c r="D2347" t="s">
        <v>9</v>
      </c>
      <c r="E2347" t="s">
        <v>10</v>
      </c>
      <c r="F2347">
        <v>100000000</v>
      </c>
      <c r="G2347">
        <v>365300000</v>
      </c>
      <c r="H2347" t="s">
        <v>11</v>
      </c>
      <c r="I2347">
        <f>YEAR(Table1[[#This Row],[date]])</f>
        <v>1994</v>
      </c>
      <c r="J2347">
        <f>Table1[[#This Row],[revenue]]-Table1[[#This Row],[budget_x]]</f>
        <v>265300000</v>
      </c>
      <c r="K2347" s="7">
        <f>Table1[[#This Row],[profit /loss ]]/Table1[[#This Row],[budget_x]]</f>
        <v>2.653</v>
      </c>
      <c r="L2347" t="str" cm="1">
        <f t="array" ref="L2347">_xlfn.IFS(Table1[[#This Row],[score]]&gt;70,"high",Table1[[#This Row],[score]]&gt;50,"medium",Table1[[#This Row],[score]]&lt;=50,"low")</f>
        <v>medium</v>
      </c>
    </row>
    <row r="2348" spans="1:12" x14ac:dyDescent="0.3">
      <c r="A2348" t="s">
        <v>2324</v>
      </c>
      <c r="B2348" s="1">
        <v>38960</v>
      </c>
      <c r="C2348">
        <v>65</v>
      </c>
      <c r="D2348" t="s">
        <v>9</v>
      </c>
      <c r="E2348" t="s">
        <v>10</v>
      </c>
      <c r="F2348">
        <v>50000000</v>
      </c>
      <c r="G2348">
        <v>94704227</v>
      </c>
      <c r="H2348" t="s">
        <v>11</v>
      </c>
      <c r="I2348">
        <f>YEAR(Table1[[#This Row],[date]])</f>
        <v>2006</v>
      </c>
      <c r="J2348">
        <f>Table1[[#This Row],[revenue]]-Table1[[#This Row],[budget_x]]</f>
        <v>44704227</v>
      </c>
      <c r="K2348" s="7">
        <f>Table1[[#This Row],[profit /loss ]]/Table1[[#This Row],[budget_x]]</f>
        <v>0.89408454000000004</v>
      </c>
      <c r="L2348" t="str" cm="1">
        <f t="array" ref="L2348">_xlfn.IFS(Table1[[#This Row],[score]]&gt;70,"high",Table1[[#This Row],[score]]&gt;50,"medium",Table1[[#This Row],[score]]&lt;=50,"low")</f>
        <v>medium</v>
      </c>
    </row>
    <row r="2349" spans="1:12" x14ac:dyDescent="0.3">
      <c r="A2349" t="s">
        <v>2325</v>
      </c>
      <c r="B2349" s="1">
        <v>44468</v>
      </c>
      <c r="C2349">
        <v>59</v>
      </c>
      <c r="D2349" t="s">
        <v>9</v>
      </c>
      <c r="E2349" t="s">
        <v>10</v>
      </c>
      <c r="F2349">
        <v>139000000</v>
      </c>
      <c r="G2349">
        <v>405888913.19999999</v>
      </c>
      <c r="H2349" t="s">
        <v>11</v>
      </c>
      <c r="I2349">
        <f>YEAR(Table1[[#This Row],[date]])</f>
        <v>2021</v>
      </c>
      <c r="J2349">
        <f>Table1[[#This Row],[revenue]]-Table1[[#This Row],[budget_x]]</f>
        <v>266888913.19999999</v>
      </c>
      <c r="K2349" s="7">
        <f>Table1[[#This Row],[profit /loss ]]/Table1[[#This Row],[budget_x]]</f>
        <v>1.9200641237410072</v>
      </c>
      <c r="L2349" t="str" cm="1">
        <f t="array" ref="L2349">_xlfn.IFS(Table1[[#This Row],[score]]&gt;70,"high",Table1[[#This Row],[score]]&gt;50,"medium",Table1[[#This Row],[score]]&lt;=50,"low")</f>
        <v>medium</v>
      </c>
    </row>
    <row r="2350" spans="1:12" x14ac:dyDescent="0.3">
      <c r="A2350" t="s">
        <v>2326</v>
      </c>
      <c r="B2350" s="1">
        <v>38505</v>
      </c>
      <c r="C2350">
        <v>55</v>
      </c>
      <c r="D2350" t="s">
        <v>9</v>
      </c>
      <c r="E2350" t="s">
        <v>10</v>
      </c>
      <c r="F2350">
        <v>35000000</v>
      </c>
      <c r="G2350">
        <v>25114901</v>
      </c>
      <c r="H2350" t="s">
        <v>11</v>
      </c>
      <c r="I2350">
        <f>YEAR(Table1[[#This Row],[date]])</f>
        <v>2005</v>
      </c>
      <c r="J2350">
        <f>Table1[[#This Row],[revenue]]-Table1[[#This Row],[budget_x]]</f>
        <v>-9885099</v>
      </c>
      <c r="K2350" s="7">
        <f>Table1[[#This Row],[profit /loss ]]/Table1[[#This Row],[budget_x]]</f>
        <v>-0.2824314</v>
      </c>
      <c r="L2350" t="str" cm="1">
        <f t="array" ref="L2350">_xlfn.IFS(Table1[[#This Row],[score]]&gt;70,"high",Table1[[#This Row],[score]]&gt;50,"medium",Table1[[#This Row],[score]]&lt;=50,"low")</f>
        <v>medium</v>
      </c>
    </row>
    <row r="2351" spans="1:12" x14ac:dyDescent="0.3">
      <c r="A2351" t="s">
        <v>2327</v>
      </c>
      <c r="B2351" s="1">
        <v>43910</v>
      </c>
      <c r="C2351">
        <v>70</v>
      </c>
      <c r="D2351" t="s">
        <v>9</v>
      </c>
      <c r="E2351" t="s">
        <v>15</v>
      </c>
      <c r="F2351">
        <v>600</v>
      </c>
      <c r="G2351">
        <v>214883443.80000001</v>
      </c>
      <c r="H2351" t="s">
        <v>11</v>
      </c>
      <c r="I2351">
        <f>YEAR(Table1[[#This Row],[date]])</f>
        <v>2020</v>
      </c>
      <c r="J2351">
        <f>Table1[[#This Row],[revenue]]-Table1[[#This Row],[budget_x]]</f>
        <v>214882843.80000001</v>
      </c>
      <c r="K2351" s="7">
        <f>Table1[[#This Row],[profit /loss ]]/Table1[[#This Row],[budget_x]]</f>
        <v>358138.07300000003</v>
      </c>
      <c r="L2351" t="str" cm="1">
        <f t="array" ref="L2351">_xlfn.IFS(Table1[[#This Row],[score]]&gt;70,"high",Table1[[#This Row],[score]]&gt;50,"medium",Table1[[#This Row],[score]]&lt;=50,"low")</f>
        <v>medium</v>
      </c>
    </row>
    <row r="2352" spans="1:12" x14ac:dyDescent="0.3">
      <c r="A2352" t="s">
        <v>2328</v>
      </c>
      <c r="B2352" s="1">
        <v>45100</v>
      </c>
      <c r="C2352">
        <v>0</v>
      </c>
      <c r="D2352" t="s">
        <v>150</v>
      </c>
      <c r="E2352" t="s">
        <v>10</v>
      </c>
      <c r="F2352">
        <v>246000000</v>
      </c>
      <c r="G2352">
        <v>178359863</v>
      </c>
      <c r="H2352" t="s">
        <v>17</v>
      </c>
      <c r="I2352">
        <f>YEAR(Table1[[#This Row],[date]])</f>
        <v>2023</v>
      </c>
      <c r="J2352">
        <f>Table1[[#This Row],[revenue]]-Table1[[#This Row],[budget_x]]</f>
        <v>-67640137</v>
      </c>
      <c r="K2352" s="7">
        <f>Table1[[#This Row],[profit /loss ]]/Table1[[#This Row],[budget_x]]</f>
        <v>-0.27495990650406504</v>
      </c>
      <c r="L2352" t="str" cm="1">
        <f t="array" ref="L2352">_xlfn.IFS(Table1[[#This Row],[score]]&gt;70,"high",Table1[[#This Row],[score]]&gt;50,"medium",Table1[[#This Row],[score]]&lt;=50,"low")</f>
        <v>low</v>
      </c>
    </row>
    <row r="2353" spans="1:12" x14ac:dyDescent="0.3">
      <c r="A2353" t="s">
        <v>2329</v>
      </c>
      <c r="B2353" s="1">
        <v>42320</v>
      </c>
      <c r="C2353">
        <v>65</v>
      </c>
      <c r="D2353" t="s">
        <v>9</v>
      </c>
      <c r="E2353" t="s">
        <v>10</v>
      </c>
      <c r="F2353">
        <v>300000000</v>
      </c>
      <c r="G2353">
        <v>879077344</v>
      </c>
      <c r="H2353" t="s">
        <v>11</v>
      </c>
      <c r="I2353">
        <f>YEAR(Table1[[#This Row],[date]])</f>
        <v>2015</v>
      </c>
      <c r="J2353">
        <f>Table1[[#This Row],[revenue]]-Table1[[#This Row],[budget_x]]</f>
        <v>579077344</v>
      </c>
      <c r="K2353" s="7">
        <f>Table1[[#This Row],[profit /loss ]]/Table1[[#This Row],[budget_x]]</f>
        <v>1.9302578133333332</v>
      </c>
      <c r="L2353" t="str" cm="1">
        <f t="array" ref="L2353">_xlfn.IFS(Table1[[#This Row],[score]]&gt;70,"high",Table1[[#This Row],[score]]&gt;50,"medium",Table1[[#This Row],[score]]&lt;=50,"low")</f>
        <v>medium</v>
      </c>
    </row>
    <row r="2354" spans="1:12" x14ac:dyDescent="0.3">
      <c r="A2354" t="s">
        <v>2330</v>
      </c>
      <c r="B2354" s="1">
        <v>29384</v>
      </c>
      <c r="C2354">
        <v>64</v>
      </c>
      <c r="D2354" t="s">
        <v>9</v>
      </c>
      <c r="E2354" t="s">
        <v>10</v>
      </c>
      <c r="F2354">
        <v>17000000</v>
      </c>
      <c r="G2354">
        <v>92670237</v>
      </c>
      <c r="H2354" t="s">
        <v>11</v>
      </c>
      <c r="I2354">
        <f>YEAR(Table1[[#This Row],[date]])</f>
        <v>1980</v>
      </c>
      <c r="J2354">
        <f>Table1[[#This Row],[revenue]]-Table1[[#This Row],[budget_x]]</f>
        <v>75670237</v>
      </c>
      <c r="K2354" s="7">
        <f>Table1[[#This Row],[profit /loss ]]/Table1[[#This Row],[budget_x]]</f>
        <v>4.4511904117647063</v>
      </c>
      <c r="L2354" t="str" cm="1">
        <f t="array" ref="L2354">_xlfn.IFS(Table1[[#This Row],[score]]&gt;70,"high",Table1[[#This Row],[score]]&gt;50,"medium",Table1[[#This Row],[score]]&lt;=50,"low")</f>
        <v>medium</v>
      </c>
    </row>
    <row r="2355" spans="1:12" x14ac:dyDescent="0.3">
      <c r="A2355" t="s">
        <v>2330</v>
      </c>
      <c r="B2355" s="1">
        <v>29384</v>
      </c>
      <c r="C2355">
        <v>64</v>
      </c>
      <c r="D2355" t="s">
        <v>9</v>
      </c>
      <c r="E2355" t="s">
        <v>10</v>
      </c>
      <c r="F2355">
        <v>550000</v>
      </c>
      <c r="G2355">
        <v>59754601</v>
      </c>
      <c r="H2355" t="s">
        <v>11</v>
      </c>
      <c r="I2355">
        <f>YEAR(Table1[[#This Row],[date]])</f>
        <v>1980</v>
      </c>
      <c r="J2355">
        <f>Table1[[#This Row],[revenue]]-Table1[[#This Row],[budget_x]]</f>
        <v>59204601</v>
      </c>
      <c r="K2355" s="7">
        <f>Table1[[#This Row],[profit /loss ]]/Table1[[#This Row],[budget_x]]</f>
        <v>107.6447290909091</v>
      </c>
      <c r="L2355" t="str" cm="1">
        <f t="array" ref="L2355">_xlfn.IFS(Table1[[#This Row],[score]]&gt;70,"high",Table1[[#This Row],[score]]&gt;50,"medium",Table1[[#This Row],[score]]&lt;=50,"low")</f>
        <v>medium</v>
      </c>
    </row>
    <row r="2356" spans="1:12" x14ac:dyDescent="0.3">
      <c r="A2356" t="s">
        <v>2331</v>
      </c>
      <c r="B2356" s="1">
        <v>39527</v>
      </c>
      <c r="C2356">
        <v>65</v>
      </c>
      <c r="D2356" t="s">
        <v>9</v>
      </c>
      <c r="E2356" t="s">
        <v>10</v>
      </c>
      <c r="F2356">
        <v>85000000</v>
      </c>
      <c r="G2356">
        <v>298572799</v>
      </c>
      <c r="H2356" t="s">
        <v>11</v>
      </c>
      <c r="I2356">
        <f>YEAR(Table1[[#This Row],[date]])</f>
        <v>2008</v>
      </c>
      <c r="J2356">
        <f>Table1[[#This Row],[revenue]]-Table1[[#This Row],[budget_x]]</f>
        <v>213572799</v>
      </c>
      <c r="K2356" s="7">
        <f>Table1[[#This Row],[profit /loss ]]/Table1[[#This Row],[budget_x]]</f>
        <v>2.5126211647058825</v>
      </c>
      <c r="L2356" t="str" cm="1">
        <f t="array" ref="L2356">_xlfn.IFS(Table1[[#This Row],[score]]&gt;70,"high",Table1[[#This Row],[score]]&gt;50,"medium",Table1[[#This Row],[score]]&lt;=50,"low")</f>
        <v>medium</v>
      </c>
    </row>
    <row r="2357" spans="1:12" x14ac:dyDescent="0.3">
      <c r="A2357" t="s">
        <v>2332</v>
      </c>
      <c r="B2357" s="1">
        <v>44834</v>
      </c>
      <c r="C2357">
        <v>66</v>
      </c>
      <c r="D2357" t="s">
        <v>9</v>
      </c>
      <c r="E2357" t="s">
        <v>10</v>
      </c>
      <c r="F2357">
        <v>55197530</v>
      </c>
      <c r="G2357">
        <v>636226345.39999998</v>
      </c>
      <c r="H2357" t="s">
        <v>17</v>
      </c>
      <c r="I2357">
        <f>YEAR(Table1[[#This Row],[date]])</f>
        <v>2022</v>
      </c>
      <c r="J2357">
        <f>Table1[[#This Row],[revenue]]-Table1[[#This Row],[budget_x]]</f>
        <v>581028815.39999998</v>
      </c>
      <c r="K2357" s="7">
        <f>Table1[[#This Row],[profit /loss ]]/Table1[[#This Row],[budget_x]]</f>
        <v>10.526355353219609</v>
      </c>
      <c r="L2357" t="str" cm="1">
        <f t="array" ref="L2357">_xlfn.IFS(Table1[[#This Row],[score]]&gt;70,"high",Table1[[#This Row],[score]]&gt;50,"medium",Table1[[#This Row],[score]]&lt;=50,"low")</f>
        <v>medium</v>
      </c>
    </row>
    <row r="2358" spans="1:12" x14ac:dyDescent="0.3">
      <c r="A2358" t="s">
        <v>2333</v>
      </c>
      <c r="B2358" s="1">
        <v>40079</v>
      </c>
      <c r="C2358">
        <v>80</v>
      </c>
      <c r="D2358" t="s">
        <v>9</v>
      </c>
      <c r="E2358" t="s">
        <v>69</v>
      </c>
      <c r="F2358">
        <v>97000000</v>
      </c>
      <c r="G2358">
        <v>829924588.60000002</v>
      </c>
      <c r="H2358" t="s">
        <v>11</v>
      </c>
      <c r="I2358">
        <f>YEAR(Table1[[#This Row],[date]])</f>
        <v>2009</v>
      </c>
      <c r="J2358">
        <f>Table1[[#This Row],[revenue]]-Table1[[#This Row],[budget_x]]</f>
        <v>732924588.60000002</v>
      </c>
      <c r="K2358" s="7">
        <f>Table1[[#This Row],[profit /loss ]]/Table1[[#This Row],[budget_x]]</f>
        <v>7.5559235938144331</v>
      </c>
      <c r="L2358" t="str" cm="1">
        <f t="array" ref="L2358">_xlfn.IFS(Table1[[#This Row],[score]]&gt;70,"high",Table1[[#This Row],[score]]&gt;50,"medium",Table1[[#This Row],[score]]&lt;=50,"low")</f>
        <v>high</v>
      </c>
    </row>
    <row r="2359" spans="1:12" x14ac:dyDescent="0.3">
      <c r="A2359" t="s">
        <v>2334</v>
      </c>
      <c r="B2359" s="1">
        <v>43775</v>
      </c>
      <c r="C2359">
        <v>0</v>
      </c>
      <c r="D2359" t="s">
        <v>9</v>
      </c>
      <c r="E2359" t="s">
        <v>74</v>
      </c>
      <c r="F2359">
        <v>181600000</v>
      </c>
      <c r="G2359">
        <v>175269998.80000001</v>
      </c>
      <c r="H2359" t="s">
        <v>75</v>
      </c>
      <c r="I2359">
        <f>YEAR(Table1[[#This Row],[date]])</f>
        <v>2019</v>
      </c>
      <c r="J2359">
        <f>Table1[[#This Row],[revenue]]-Table1[[#This Row],[budget_x]]</f>
        <v>-6330001.1999999881</v>
      </c>
      <c r="K2359" s="7">
        <f>Table1[[#This Row],[profit /loss ]]/Table1[[#This Row],[budget_x]]</f>
        <v>-3.4856834801762049E-2</v>
      </c>
      <c r="L2359" t="str" cm="1">
        <f t="array" ref="L2359">_xlfn.IFS(Table1[[#This Row],[score]]&gt;70,"high",Table1[[#This Row],[score]]&gt;50,"medium",Table1[[#This Row],[score]]&lt;=50,"low")</f>
        <v>low</v>
      </c>
    </row>
    <row r="2360" spans="1:12" x14ac:dyDescent="0.3">
      <c r="A2360" t="s">
        <v>2335</v>
      </c>
      <c r="B2360" s="1">
        <v>43776</v>
      </c>
      <c r="C2360">
        <v>71</v>
      </c>
      <c r="D2360" t="s">
        <v>9</v>
      </c>
      <c r="E2360" t="s">
        <v>10</v>
      </c>
      <c r="F2360">
        <v>45000000</v>
      </c>
      <c r="G2360">
        <v>71720838</v>
      </c>
      <c r="H2360" t="s">
        <v>11</v>
      </c>
      <c r="I2360">
        <f>YEAR(Table1[[#This Row],[date]])</f>
        <v>2019</v>
      </c>
      <c r="J2360">
        <f>Table1[[#This Row],[revenue]]-Table1[[#This Row],[budget_x]]</f>
        <v>26720838</v>
      </c>
      <c r="K2360" s="7">
        <f>Table1[[#This Row],[profit /loss ]]/Table1[[#This Row],[budget_x]]</f>
        <v>0.5937964</v>
      </c>
      <c r="L2360" t="str" cm="1">
        <f t="array" ref="L2360">_xlfn.IFS(Table1[[#This Row],[score]]&gt;70,"high",Table1[[#This Row],[score]]&gt;50,"medium",Table1[[#This Row],[score]]&lt;=50,"low")</f>
        <v>high</v>
      </c>
    </row>
    <row r="2361" spans="1:12" x14ac:dyDescent="0.3">
      <c r="A2361" t="s">
        <v>2336</v>
      </c>
      <c r="B2361" s="1">
        <v>43657</v>
      </c>
      <c r="C2361">
        <v>63</v>
      </c>
      <c r="D2361" t="s">
        <v>9</v>
      </c>
      <c r="E2361" t="s">
        <v>10</v>
      </c>
      <c r="F2361">
        <v>17000000</v>
      </c>
      <c r="G2361">
        <v>91720490</v>
      </c>
      <c r="H2361" t="s">
        <v>11</v>
      </c>
      <c r="I2361">
        <f>YEAR(Table1[[#This Row],[date]])</f>
        <v>2019</v>
      </c>
      <c r="J2361">
        <f>Table1[[#This Row],[revenue]]-Table1[[#This Row],[budget_x]]</f>
        <v>74720490</v>
      </c>
      <c r="K2361" s="7">
        <f>Table1[[#This Row],[profit /loss ]]/Table1[[#This Row],[budget_x]]</f>
        <v>4.3953229411764703</v>
      </c>
      <c r="L2361" t="str" cm="1">
        <f t="array" ref="L2361">_xlfn.IFS(Table1[[#This Row],[score]]&gt;70,"high",Table1[[#This Row],[score]]&gt;50,"medium",Table1[[#This Row],[score]]&lt;=50,"low")</f>
        <v>medium</v>
      </c>
    </row>
    <row r="2362" spans="1:12" x14ac:dyDescent="0.3">
      <c r="A2362" t="s">
        <v>2337</v>
      </c>
      <c r="B2362" s="1">
        <v>43573</v>
      </c>
      <c r="C2362">
        <v>77</v>
      </c>
      <c r="D2362" t="s">
        <v>9</v>
      </c>
      <c r="E2362" t="s">
        <v>10</v>
      </c>
      <c r="F2362">
        <v>14000000</v>
      </c>
      <c r="G2362">
        <v>49231674</v>
      </c>
      <c r="H2362" t="s">
        <v>11</v>
      </c>
      <c r="I2362">
        <f>YEAR(Table1[[#This Row],[date]])</f>
        <v>2019</v>
      </c>
      <c r="J2362">
        <f>Table1[[#This Row],[revenue]]-Table1[[#This Row],[budget_x]]</f>
        <v>35231674</v>
      </c>
      <c r="K2362" s="7">
        <f>Table1[[#This Row],[profit /loss ]]/Table1[[#This Row],[budget_x]]</f>
        <v>2.5165481428571428</v>
      </c>
      <c r="L2362" t="str" cm="1">
        <f t="array" ref="L2362">_xlfn.IFS(Table1[[#This Row],[score]]&gt;70,"high",Table1[[#This Row],[score]]&gt;50,"medium",Table1[[#This Row],[score]]&lt;=50,"low")</f>
        <v>high</v>
      </c>
    </row>
    <row r="2363" spans="1:12" x14ac:dyDescent="0.3">
      <c r="A2363" t="s">
        <v>2338</v>
      </c>
      <c r="B2363" s="1">
        <v>43308</v>
      </c>
      <c r="C2363">
        <v>69</v>
      </c>
      <c r="D2363" t="s">
        <v>9</v>
      </c>
      <c r="E2363" t="s">
        <v>10</v>
      </c>
      <c r="F2363">
        <v>500000</v>
      </c>
      <c r="G2363">
        <v>434336</v>
      </c>
      <c r="H2363" t="s">
        <v>30</v>
      </c>
      <c r="I2363">
        <f>YEAR(Table1[[#This Row],[date]])</f>
        <v>2018</v>
      </c>
      <c r="J2363">
        <f>Table1[[#This Row],[revenue]]-Table1[[#This Row],[budget_x]]</f>
        <v>-65664</v>
      </c>
      <c r="K2363" s="7">
        <f>Table1[[#This Row],[profit /loss ]]/Table1[[#This Row],[budget_x]]</f>
        <v>-0.131328</v>
      </c>
      <c r="L2363" t="str" cm="1">
        <f t="array" ref="L2363">_xlfn.IFS(Table1[[#This Row],[score]]&gt;70,"high",Table1[[#This Row],[score]]&gt;50,"medium",Table1[[#This Row],[score]]&lt;=50,"low")</f>
        <v>medium</v>
      </c>
    </row>
    <row r="2364" spans="1:12" x14ac:dyDescent="0.3">
      <c r="A2364" t="s">
        <v>2339</v>
      </c>
      <c r="B2364" s="1">
        <v>41303</v>
      </c>
      <c r="C2364">
        <v>69</v>
      </c>
      <c r="D2364" t="s">
        <v>9</v>
      </c>
      <c r="E2364" t="s">
        <v>10</v>
      </c>
      <c r="F2364">
        <v>27000000</v>
      </c>
      <c r="G2364">
        <v>257720413.19999999</v>
      </c>
      <c r="H2364" t="s">
        <v>11</v>
      </c>
      <c r="I2364">
        <f>YEAR(Table1[[#This Row],[date]])</f>
        <v>2013</v>
      </c>
      <c r="J2364">
        <f>Table1[[#This Row],[revenue]]-Table1[[#This Row],[budget_x]]</f>
        <v>230720413.19999999</v>
      </c>
      <c r="K2364" s="7">
        <f>Table1[[#This Row],[profit /loss ]]/Table1[[#This Row],[budget_x]]</f>
        <v>8.5452004888888879</v>
      </c>
      <c r="L2364" t="str" cm="1">
        <f t="array" ref="L2364">_xlfn.IFS(Table1[[#This Row],[score]]&gt;70,"high",Table1[[#This Row],[score]]&gt;50,"medium",Table1[[#This Row],[score]]&lt;=50,"low")</f>
        <v>medium</v>
      </c>
    </row>
    <row r="2365" spans="1:12" x14ac:dyDescent="0.3">
      <c r="A2365" t="s">
        <v>2340</v>
      </c>
      <c r="B2365" s="1">
        <v>44896</v>
      </c>
      <c r="C2365">
        <v>66</v>
      </c>
      <c r="D2365" t="s">
        <v>9</v>
      </c>
      <c r="E2365" t="s">
        <v>74</v>
      </c>
      <c r="F2365">
        <v>53340523.799999997</v>
      </c>
      <c r="G2365">
        <v>359866643.60000002</v>
      </c>
      <c r="H2365" t="s">
        <v>75</v>
      </c>
      <c r="I2365">
        <f>YEAR(Table1[[#This Row],[date]])</f>
        <v>2022</v>
      </c>
      <c r="J2365">
        <f>Table1[[#This Row],[revenue]]-Table1[[#This Row],[budget_x]]</f>
        <v>306526119.80000001</v>
      </c>
      <c r="K2365" s="7">
        <f>Table1[[#This Row],[profit /loss ]]/Table1[[#This Row],[budget_x]]</f>
        <v>5.7465899838051469</v>
      </c>
      <c r="L2365" t="str" cm="1">
        <f t="array" ref="L2365">_xlfn.IFS(Table1[[#This Row],[score]]&gt;70,"high",Table1[[#This Row],[score]]&gt;50,"medium",Table1[[#This Row],[score]]&lt;=50,"low")</f>
        <v>medium</v>
      </c>
    </row>
    <row r="2366" spans="1:12" x14ac:dyDescent="0.3">
      <c r="A2366" t="s">
        <v>2341</v>
      </c>
      <c r="B2366" s="1">
        <v>37202</v>
      </c>
      <c r="C2366">
        <v>69</v>
      </c>
      <c r="D2366" t="s">
        <v>9</v>
      </c>
      <c r="E2366" t="s">
        <v>10</v>
      </c>
      <c r="F2366">
        <v>30000000</v>
      </c>
      <c r="G2366">
        <v>165334774</v>
      </c>
      <c r="H2366" t="s">
        <v>11</v>
      </c>
      <c r="I2366">
        <f>YEAR(Table1[[#This Row],[date]])</f>
        <v>2001</v>
      </c>
      <c r="J2366">
        <f>Table1[[#This Row],[revenue]]-Table1[[#This Row],[budget_x]]</f>
        <v>135334774</v>
      </c>
      <c r="K2366" s="7">
        <f>Table1[[#This Row],[profit /loss ]]/Table1[[#This Row],[budget_x]]</f>
        <v>4.511159133333333</v>
      </c>
      <c r="L2366" t="str" cm="1">
        <f t="array" ref="L2366">_xlfn.IFS(Table1[[#This Row],[score]]&gt;70,"high",Table1[[#This Row],[score]]&gt;50,"medium",Table1[[#This Row],[score]]&lt;=50,"low")</f>
        <v>medium</v>
      </c>
    </row>
    <row r="2367" spans="1:12" x14ac:dyDescent="0.3">
      <c r="A2367" t="s">
        <v>2342</v>
      </c>
      <c r="B2367" s="1">
        <v>27017</v>
      </c>
      <c r="C2367">
        <v>57</v>
      </c>
      <c r="D2367" t="s">
        <v>9</v>
      </c>
      <c r="E2367" t="s">
        <v>95</v>
      </c>
      <c r="F2367">
        <v>118600000</v>
      </c>
      <c r="G2367">
        <v>245108932.80000001</v>
      </c>
      <c r="H2367" t="s">
        <v>96</v>
      </c>
      <c r="I2367">
        <f>YEAR(Table1[[#This Row],[date]])</f>
        <v>1973</v>
      </c>
      <c r="J2367">
        <f>Table1[[#This Row],[revenue]]-Table1[[#This Row],[budget_x]]</f>
        <v>126508932.80000001</v>
      </c>
      <c r="K2367" s="7">
        <f>Table1[[#This Row],[profit /loss ]]/Table1[[#This Row],[budget_x]]</f>
        <v>1.0666857740303541</v>
      </c>
      <c r="L2367" t="str" cm="1">
        <f t="array" ref="L2367">_xlfn.IFS(Table1[[#This Row],[score]]&gt;70,"high",Table1[[#This Row],[score]]&gt;50,"medium",Table1[[#This Row],[score]]&lt;=50,"low")</f>
        <v>medium</v>
      </c>
    </row>
    <row r="2368" spans="1:12" x14ac:dyDescent="0.3">
      <c r="A2368" t="s">
        <v>2343</v>
      </c>
      <c r="B2368" s="1">
        <v>38204</v>
      </c>
      <c r="C2368">
        <v>74</v>
      </c>
      <c r="D2368" t="s">
        <v>9</v>
      </c>
      <c r="E2368" t="s">
        <v>10</v>
      </c>
      <c r="F2368">
        <v>60000000</v>
      </c>
      <c r="G2368">
        <v>130968579</v>
      </c>
      <c r="H2368" t="s">
        <v>11</v>
      </c>
      <c r="I2368">
        <f>YEAR(Table1[[#This Row],[date]])</f>
        <v>2004</v>
      </c>
      <c r="J2368">
        <f>Table1[[#This Row],[revenue]]-Table1[[#This Row],[budget_x]]</f>
        <v>70968579</v>
      </c>
      <c r="K2368" s="7">
        <f>Table1[[#This Row],[profit /loss ]]/Table1[[#This Row],[budget_x]]</f>
        <v>1.18280965</v>
      </c>
      <c r="L2368" t="str" cm="1">
        <f t="array" ref="L2368">_xlfn.IFS(Table1[[#This Row],[score]]&gt;70,"high",Table1[[#This Row],[score]]&gt;50,"medium",Table1[[#This Row],[score]]&lt;=50,"low")</f>
        <v>high</v>
      </c>
    </row>
    <row r="2369" spans="1:12" x14ac:dyDescent="0.3">
      <c r="A2369" t="s">
        <v>2344</v>
      </c>
      <c r="B2369" s="1">
        <v>43867</v>
      </c>
      <c r="C2369">
        <v>75</v>
      </c>
      <c r="D2369" t="s">
        <v>9</v>
      </c>
      <c r="E2369" t="s">
        <v>10</v>
      </c>
      <c r="F2369">
        <v>4000000</v>
      </c>
      <c r="G2369">
        <v>18262307</v>
      </c>
      <c r="H2369" t="s">
        <v>11</v>
      </c>
      <c r="I2369">
        <f>YEAR(Table1[[#This Row],[date]])</f>
        <v>2020</v>
      </c>
      <c r="J2369">
        <f>Table1[[#This Row],[revenue]]-Table1[[#This Row],[budget_x]]</f>
        <v>14262307</v>
      </c>
      <c r="K2369" s="7">
        <f>Table1[[#This Row],[profit /loss ]]/Table1[[#This Row],[budget_x]]</f>
        <v>3.56557675</v>
      </c>
      <c r="L2369" t="str" cm="1">
        <f t="array" ref="L2369">_xlfn.IFS(Table1[[#This Row],[score]]&gt;70,"high",Table1[[#This Row],[score]]&gt;50,"medium",Table1[[#This Row],[score]]&lt;=50,"low")</f>
        <v>high</v>
      </c>
    </row>
    <row r="2370" spans="1:12" x14ac:dyDescent="0.3">
      <c r="A2370" t="s">
        <v>2345</v>
      </c>
      <c r="B2370" s="1">
        <v>38601</v>
      </c>
      <c r="C2370">
        <v>63</v>
      </c>
      <c r="D2370" t="s">
        <v>9</v>
      </c>
      <c r="E2370" t="s">
        <v>10</v>
      </c>
      <c r="F2370">
        <v>32000000</v>
      </c>
      <c r="G2370">
        <v>89083229</v>
      </c>
      <c r="H2370" t="s">
        <v>11</v>
      </c>
      <c r="I2370">
        <f>YEAR(Table1[[#This Row],[date]])</f>
        <v>2005</v>
      </c>
      <c r="J2370">
        <f>Table1[[#This Row],[revenue]]-Table1[[#This Row],[budget_x]]</f>
        <v>57083229</v>
      </c>
      <c r="K2370" s="7">
        <f>Table1[[#This Row],[profit /loss ]]/Table1[[#This Row],[budget_x]]</f>
        <v>1.7838509062500001</v>
      </c>
      <c r="L2370" t="str" cm="1">
        <f t="array" ref="L2370">_xlfn.IFS(Table1[[#This Row],[score]]&gt;70,"high",Table1[[#This Row],[score]]&gt;50,"medium",Table1[[#This Row],[score]]&lt;=50,"low")</f>
        <v>medium</v>
      </c>
    </row>
    <row r="2371" spans="1:12" x14ac:dyDescent="0.3">
      <c r="A2371" t="s">
        <v>2346</v>
      </c>
      <c r="B2371" s="1">
        <v>42446</v>
      </c>
      <c r="C2371">
        <v>69</v>
      </c>
      <c r="D2371" t="s">
        <v>9</v>
      </c>
      <c r="E2371" t="s">
        <v>10</v>
      </c>
      <c r="F2371">
        <v>3500000</v>
      </c>
      <c r="G2371">
        <v>40429635</v>
      </c>
      <c r="H2371" t="s">
        <v>11</v>
      </c>
      <c r="I2371">
        <f>YEAR(Table1[[#This Row],[date]])</f>
        <v>2016</v>
      </c>
      <c r="J2371">
        <f>Table1[[#This Row],[revenue]]-Table1[[#This Row],[budget_x]]</f>
        <v>36929635</v>
      </c>
      <c r="K2371" s="7">
        <f>Table1[[#This Row],[profit /loss ]]/Table1[[#This Row],[budget_x]]</f>
        <v>10.551324285714285</v>
      </c>
      <c r="L2371" t="str" cm="1">
        <f t="array" ref="L2371">_xlfn.IFS(Table1[[#This Row],[score]]&gt;70,"high",Table1[[#This Row],[score]]&gt;50,"medium",Table1[[#This Row],[score]]&lt;=50,"low")</f>
        <v>medium</v>
      </c>
    </row>
    <row r="2372" spans="1:12" x14ac:dyDescent="0.3">
      <c r="A2372" t="s">
        <v>2347</v>
      </c>
      <c r="B2372" s="1">
        <v>44818</v>
      </c>
      <c r="C2372">
        <v>64</v>
      </c>
      <c r="D2372" t="s">
        <v>9</v>
      </c>
      <c r="E2372" t="s">
        <v>10</v>
      </c>
      <c r="F2372">
        <v>90544000</v>
      </c>
      <c r="G2372">
        <v>519948264.60000002</v>
      </c>
      <c r="H2372" t="s">
        <v>17</v>
      </c>
      <c r="I2372">
        <f>YEAR(Table1[[#This Row],[date]])</f>
        <v>2022</v>
      </c>
      <c r="J2372">
        <f>Table1[[#This Row],[revenue]]-Table1[[#This Row],[budget_x]]</f>
        <v>429404264.60000002</v>
      </c>
      <c r="K2372" s="7">
        <f>Table1[[#This Row],[profit /loss ]]/Table1[[#This Row],[budget_x]]</f>
        <v>4.7424927615303059</v>
      </c>
      <c r="L2372" t="str" cm="1">
        <f t="array" ref="L2372">_xlfn.IFS(Table1[[#This Row],[score]]&gt;70,"high",Table1[[#This Row],[score]]&gt;50,"medium",Table1[[#This Row],[score]]&lt;=50,"low")</f>
        <v>medium</v>
      </c>
    </row>
    <row r="2373" spans="1:12" x14ac:dyDescent="0.3">
      <c r="A2373" t="s">
        <v>2348</v>
      </c>
      <c r="B2373" s="1">
        <v>35138</v>
      </c>
      <c r="C2373">
        <v>76</v>
      </c>
      <c r="D2373" t="s">
        <v>9</v>
      </c>
      <c r="E2373" t="s">
        <v>10</v>
      </c>
      <c r="F2373">
        <v>29000000</v>
      </c>
      <c r="G2373">
        <v>168841459</v>
      </c>
      <c r="H2373" t="s">
        <v>11</v>
      </c>
      <c r="I2373">
        <f>YEAR(Table1[[#This Row],[date]])</f>
        <v>1996</v>
      </c>
      <c r="J2373">
        <f>Table1[[#This Row],[revenue]]-Table1[[#This Row],[budget_x]]</f>
        <v>139841459</v>
      </c>
      <c r="K2373" s="7">
        <f>Table1[[#This Row],[profit /loss ]]/Table1[[#This Row],[budget_x]]</f>
        <v>4.822119275862069</v>
      </c>
      <c r="L2373" t="str" cm="1">
        <f t="array" ref="L2373">_xlfn.IFS(Table1[[#This Row],[score]]&gt;70,"high",Table1[[#This Row],[score]]&gt;50,"medium",Table1[[#This Row],[score]]&lt;=50,"low")</f>
        <v>high</v>
      </c>
    </row>
    <row r="2374" spans="1:12" x14ac:dyDescent="0.3">
      <c r="A2374" t="s">
        <v>2349</v>
      </c>
      <c r="B2374" s="1">
        <v>39006</v>
      </c>
      <c r="C2374">
        <v>69</v>
      </c>
      <c r="D2374" t="s">
        <v>9</v>
      </c>
      <c r="E2374" t="s">
        <v>10</v>
      </c>
      <c r="F2374">
        <v>155000000</v>
      </c>
      <c r="G2374">
        <v>474980757</v>
      </c>
      <c r="H2374" t="s">
        <v>17</v>
      </c>
      <c r="I2374">
        <f>YEAR(Table1[[#This Row],[date]])</f>
        <v>2006</v>
      </c>
      <c r="J2374">
        <f>Table1[[#This Row],[revenue]]-Table1[[#This Row],[budget_x]]</f>
        <v>319980757</v>
      </c>
      <c r="K2374" s="7">
        <f>Table1[[#This Row],[profit /loss ]]/Table1[[#This Row],[budget_x]]</f>
        <v>2.0643919806451612</v>
      </c>
      <c r="L2374" t="str" cm="1">
        <f t="array" ref="L2374">_xlfn.IFS(Table1[[#This Row],[score]]&gt;70,"high",Table1[[#This Row],[score]]&gt;50,"medium",Table1[[#This Row],[score]]&lt;=50,"low")</f>
        <v>medium</v>
      </c>
    </row>
    <row r="2375" spans="1:12" x14ac:dyDescent="0.3">
      <c r="A2375" t="s">
        <v>2350</v>
      </c>
      <c r="B2375" s="1">
        <v>31260</v>
      </c>
      <c r="C2375">
        <v>73</v>
      </c>
      <c r="D2375" t="s">
        <v>9</v>
      </c>
      <c r="E2375" t="s">
        <v>10</v>
      </c>
      <c r="F2375">
        <v>35000000</v>
      </c>
      <c r="G2375">
        <v>117729618</v>
      </c>
      <c r="H2375" t="s">
        <v>11</v>
      </c>
      <c r="I2375">
        <f>YEAR(Table1[[#This Row],[date]])</f>
        <v>1985</v>
      </c>
      <c r="J2375">
        <f>Table1[[#This Row],[revenue]]-Table1[[#This Row],[budget_x]]</f>
        <v>82729618</v>
      </c>
      <c r="K2375" s="7">
        <f>Table1[[#This Row],[profit /loss ]]/Table1[[#This Row],[budget_x]]</f>
        <v>2.3637033714285716</v>
      </c>
      <c r="L2375" t="str" cm="1">
        <f t="array" ref="L2375">_xlfn.IFS(Table1[[#This Row],[score]]&gt;70,"high",Table1[[#This Row],[score]]&gt;50,"medium",Table1[[#This Row],[score]]&lt;=50,"low")</f>
        <v>high</v>
      </c>
    </row>
    <row r="2376" spans="1:12" x14ac:dyDescent="0.3">
      <c r="A2376" t="s">
        <v>2350</v>
      </c>
      <c r="B2376" s="1">
        <v>31260</v>
      </c>
      <c r="C2376">
        <v>73</v>
      </c>
      <c r="D2376" t="s">
        <v>9</v>
      </c>
      <c r="E2376" t="s">
        <v>10</v>
      </c>
      <c r="F2376">
        <v>1800000</v>
      </c>
      <c r="G2376">
        <v>25542906</v>
      </c>
      <c r="H2376" t="s">
        <v>11</v>
      </c>
      <c r="I2376">
        <f>YEAR(Table1[[#This Row],[date]])</f>
        <v>1985</v>
      </c>
      <c r="J2376">
        <f>Table1[[#This Row],[revenue]]-Table1[[#This Row],[budget_x]]</f>
        <v>23742906</v>
      </c>
      <c r="K2376" s="7">
        <f>Table1[[#This Row],[profit /loss ]]/Table1[[#This Row],[budget_x]]</f>
        <v>13.190503333333334</v>
      </c>
      <c r="L2376" t="str" cm="1">
        <f t="array" ref="L2376">_xlfn.IFS(Table1[[#This Row],[score]]&gt;70,"high",Table1[[#This Row],[score]]&gt;50,"medium",Table1[[#This Row],[score]]&lt;=50,"low")</f>
        <v>high</v>
      </c>
    </row>
    <row r="2377" spans="1:12" x14ac:dyDescent="0.3">
      <c r="A2377" t="s">
        <v>2351</v>
      </c>
      <c r="B2377" s="1">
        <v>44957</v>
      </c>
      <c r="C2377">
        <v>71</v>
      </c>
      <c r="D2377" t="s">
        <v>9</v>
      </c>
      <c r="E2377" t="s">
        <v>10</v>
      </c>
      <c r="F2377">
        <v>90100000</v>
      </c>
      <c r="G2377">
        <v>414551647.39999998</v>
      </c>
      <c r="H2377" t="s">
        <v>17</v>
      </c>
      <c r="I2377">
        <f>YEAR(Table1[[#This Row],[date]])</f>
        <v>2023</v>
      </c>
      <c r="J2377">
        <f>Table1[[#This Row],[revenue]]-Table1[[#This Row],[budget_x]]</f>
        <v>324451647.39999998</v>
      </c>
      <c r="K2377" s="7">
        <f>Table1[[#This Row],[profit /loss ]]/Table1[[#This Row],[budget_x]]</f>
        <v>3.6010171742508321</v>
      </c>
      <c r="L2377" t="str" cm="1">
        <f t="array" ref="L2377">_xlfn.IFS(Table1[[#This Row],[score]]&gt;70,"high",Table1[[#This Row],[score]]&gt;50,"medium",Table1[[#This Row],[score]]&lt;=50,"low")</f>
        <v>high</v>
      </c>
    </row>
    <row r="2378" spans="1:12" x14ac:dyDescent="0.3">
      <c r="A2378" t="s">
        <v>2352</v>
      </c>
      <c r="B2378" s="1">
        <v>44147</v>
      </c>
      <c r="C2378">
        <v>66</v>
      </c>
      <c r="D2378" t="s">
        <v>9</v>
      </c>
      <c r="E2378" t="s">
        <v>15</v>
      </c>
      <c r="F2378">
        <v>127000000</v>
      </c>
      <c r="G2378">
        <v>325823441.80000001</v>
      </c>
      <c r="H2378" t="s">
        <v>25</v>
      </c>
      <c r="I2378">
        <f>YEAR(Table1[[#This Row],[date]])</f>
        <v>2020</v>
      </c>
      <c r="J2378">
        <f>Table1[[#This Row],[revenue]]-Table1[[#This Row],[budget_x]]</f>
        <v>198823441.80000001</v>
      </c>
      <c r="K2378" s="7">
        <f>Table1[[#This Row],[profit /loss ]]/Table1[[#This Row],[budget_x]]</f>
        <v>1.5655389118110237</v>
      </c>
      <c r="L2378" t="str" cm="1">
        <f t="array" ref="L2378">_xlfn.IFS(Table1[[#This Row],[score]]&gt;70,"high",Table1[[#This Row],[score]]&gt;50,"medium",Table1[[#This Row],[score]]&lt;=50,"low")</f>
        <v>medium</v>
      </c>
    </row>
    <row r="2379" spans="1:12" x14ac:dyDescent="0.3">
      <c r="A2379" t="s">
        <v>2353</v>
      </c>
      <c r="B2379" s="1">
        <v>40676</v>
      </c>
      <c r="C2379">
        <v>55</v>
      </c>
      <c r="D2379" t="s">
        <v>9</v>
      </c>
      <c r="E2379" t="s">
        <v>2354</v>
      </c>
      <c r="F2379">
        <v>3840000</v>
      </c>
      <c r="G2379">
        <v>1541</v>
      </c>
      <c r="H2379" t="s">
        <v>17</v>
      </c>
      <c r="I2379">
        <f>YEAR(Table1[[#This Row],[date]])</f>
        <v>2011</v>
      </c>
      <c r="J2379">
        <f>Table1[[#This Row],[revenue]]-Table1[[#This Row],[budget_x]]</f>
        <v>-3838459</v>
      </c>
      <c r="K2379" s="7">
        <f>Table1[[#This Row],[profit /loss ]]/Table1[[#This Row],[budget_x]]</f>
        <v>-0.99959869791666667</v>
      </c>
      <c r="L2379" t="str" cm="1">
        <f t="array" ref="L2379">_xlfn.IFS(Table1[[#This Row],[score]]&gt;70,"high",Table1[[#This Row],[score]]&gt;50,"medium",Table1[[#This Row],[score]]&lt;=50,"low")</f>
        <v>medium</v>
      </c>
    </row>
    <row r="2380" spans="1:12" x14ac:dyDescent="0.3">
      <c r="A2380" t="s">
        <v>2355</v>
      </c>
      <c r="B2380" s="1">
        <v>43978</v>
      </c>
      <c r="C2380">
        <v>10</v>
      </c>
      <c r="D2380" t="s">
        <v>9</v>
      </c>
      <c r="E2380" t="s">
        <v>74</v>
      </c>
      <c r="F2380">
        <v>201940000</v>
      </c>
      <c r="G2380">
        <v>38157314</v>
      </c>
      <c r="H2380" t="s">
        <v>75</v>
      </c>
      <c r="I2380">
        <f>YEAR(Table1[[#This Row],[date]])</f>
        <v>2020</v>
      </c>
      <c r="J2380">
        <f>Table1[[#This Row],[revenue]]-Table1[[#This Row],[budget_x]]</f>
        <v>-163782686</v>
      </c>
      <c r="K2380" s="7">
        <f>Table1[[#This Row],[profit /loss ]]/Table1[[#This Row],[budget_x]]</f>
        <v>-0.81104628107358623</v>
      </c>
      <c r="L2380" t="str" cm="1">
        <f t="array" ref="L2380">_xlfn.IFS(Table1[[#This Row],[score]]&gt;70,"high",Table1[[#This Row],[score]]&gt;50,"medium",Table1[[#This Row],[score]]&lt;=50,"low")</f>
        <v>low</v>
      </c>
    </row>
    <row r="2381" spans="1:12" x14ac:dyDescent="0.3">
      <c r="A2381" t="s">
        <v>2356</v>
      </c>
      <c r="B2381" s="1">
        <v>45023</v>
      </c>
      <c r="C2381">
        <v>67</v>
      </c>
      <c r="D2381" t="s">
        <v>9</v>
      </c>
      <c r="E2381" t="s">
        <v>310</v>
      </c>
      <c r="F2381">
        <v>132580000</v>
      </c>
      <c r="G2381">
        <v>376911604.80000001</v>
      </c>
      <c r="H2381" t="s">
        <v>311</v>
      </c>
      <c r="I2381">
        <f>YEAR(Table1[[#This Row],[date]])</f>
        <v>2023</v>
      </c>
      <c r="J2381">
        <f>Table1[[#This Row],[revenue]]-Table1[[#This Row],[budget_x]]</f>
        <v>244331604.80000001</v>
      </c>
      <c r="K2381" s="7">
        <f>Table1[[#This Row],[profit /loss ]]/Table1[[#This Row],[budget_x]]</f>
        <v>1.8428994177100619</v>
      </c>
      <c r="L2381" t="str" cm="1">
        <f t="array" ref="L2381">_xlfn.IFS(Table1[[#This Row],[score]]&gt;70,"high",Table1[[#This Row],[score]]&gt;50,"medium",Table1[[#This Row],[score]]&lt;=50,"low")</f>
        <v>medium</v>
      </c>
    </row>
    <row r="2382" spans="1:12" x14ac:dyDescent="0.3">
      <c r="A2382" t="s">
        <v>2357</v>
      </c>
      <c r="B2382" s="1">
        <v>40768</v>
      </c>
      <c r="C2382">
        <v>61</v>
      </c>
      <c r="D2382" t="s">
        <v>9</v>
      </c>
      <c r="E2382" t="s">
        <v>10</v>
      </c>
      <c r="F2382">
        <v>52000000</v>
      </c>
      <c r="G2382">
        <v>75997067</v>
      </c>
      <c r="H2382" t="s">
        <v>11</v>
      </c>
      <c r="I2382">
        <f>YEAR(Table1[[#This Row],[date]])</f>
        <v>2011</v>
      </c>
      <c r="J2382">
        <f>Table1[[#This Row],[revenue]]-Table1[[#This Row],[budget_x]]</f>
        <v>23997067</v>
      </c>
      <c r="K2382" s="7">
        <f>Table1[[#This Row],[profit /loss ]]/Table1[[#This Row],[budget_x]]</f>
        <v>0.46148205769230771</v>
      </c>
      <c r="L2382" t="str" cm="1">
        <f t="array" ref="L2382">_xlfn.IFS(Table1[[#This Row],[score]]&gt;70,"high",Table1[[#This Row],[score]]&gt;50,"medium",Table1[[#This Row],[score]]&lt;=50,"low")</f>
        <v>medium</v>
      </c>
    </row>
    <row r="2383" spans="1:12" x14ac:dyDescent="0.3">
      <c r="A2383" t="s">
        <v>2358</v>
      </c>
      <c r="B2383" s="1">
        <v>43846</v>
      </c>
      <c r="C2383">
        <v>66</v>
      </c>
      <c r="D2383" t="s">
        <v>9</v>
      </c>
      <c r="E2383" t="s">
        <v>10</v>
      </c>
      <c r="F2383">
        <v>98000000</v>
      </c>
      <c r="G2383">
        <v>283691881.19999999</v>
      </c>
      <c r="H2383" t="s">
        <v>17</v>
      </c>
      <c r="I2383">
        <f>YEAR(Table1[[#This Row],[date]])</f>
        <v>2020</v>
      </c>
      <c r="J2383">
        <f>Table1[[#This Row],[revenue]]-Table1[[#This Row],[budget_x]]</f>
        <v>185691881.19999999</v>
      </c>
      <c r="K2383" s="7">
        <f>Table1[[#This Row],[profit /loss ]]/Table1[[#This Row],[budget_x]]</f>
        <v>1.8948151142857141</v>
      </c>
      <c r="L2383" t="str" cm="1">
        <f t="array" ref="L2383">_xlfn.IFS(Table1[[#This Row],[score]]&gt;70,"high",Table1[[#This Row],[score]]&gt;50,"medium",Table1[[#This Row],[score]]&lt;=50,"low")</f>
        <v>medium</v>
      </c>
    </row>
    <row r="2384" spans="1:12" x14ac:dyDescent="0.3">
      <c r="A2384" t="s">
        <v>2359</v>
      </c>
      <c r="B2384" s="1">
        <v>43351</v>
      </c>
      <c r="C2384">
        <v>70</v>
      </c>
      <c r="D2384" t="s">
        <v>9</v>
      </c>
      <c r="E2384" t="s">
        <v>10</v>
      </c>
      <c r="F2384">
        <v>71200000</v>
      </c>
      <c r="G2384">
        <v>530413654.60000002</v>
      </c>
      <c r="H2384" t="s">
        <v>655</v>
      </c>
      <c r="I2384">
        <f>YEAR(Table1[[#This Row],[date]])</f>
        <v>2018</v>
      </c>
      <c r="J2384">
        <f>Table1[[#This Row],[revenue]]-Table1[[#This Row],[budget_x]]</f>
        <v>459213654.60000002</v>
      </c>
      <c r="K2384" s="7">
        <f>Table1[[#This Row],[profit /loss ]]/Table1[[#This Row],[budget_x]]</f>
        <v>6.4496299803370789</v>
      </c>
      <c r="L2384" t="str" cm="1">
        <f t="array" ref="L2384">_xlfn.IFS(Table1[[#This Row],[score]]&gt;70,"high",Table1[[#This Row],[score]]&gt;50,"medium",Table1[[#This Row],[score]]&lt;=50,"low")</f>
        <v>medium</v>
      </c>
    </row>
    <row r="2385" spans="1:12" x14ac:dyDescent="0.3">
      <c r="A2385" t="s">
        <v>2360</v>
      </c>
      <c r="B2385" s="1">
        <v>35614</v>
      </c>
      <c r="C2385">
        <v>52</v>
      </c>
      <c r="D2385" t="s">
        <v>9</v>
      </c>
      <c r="E2385" t="s">
        <v>10</v>
      </c>
      <c r="F2385">
        <v>45000000</v>
      </c>
      <c r="G2385">
        <v>136998907</v>
      </c>
      <c r="H2385" t="s">
        <v>11</v>
      </c>
      <c r="I2385">
        <f>YEAR(Table1[[#This Row],[date]])</f>
        <v>1997</v>
      </c>
      <c r="J2385">
        <f>Table1[[#This Row],[revenue]]-Table1[[#This Row],[budget_x]]</f>
        <v>91998907</v>
      </c>
      <c r="K2385" s="7">
        <f>Table1[[#This Row],[profit /loss ]]/Table1[[#This Row],[budget_x]]</f>
        <v>2.0444201555555557</v>
      </c>
      <c r="L2385" t="str" cm="1">
        <f t="array" ref="L2385">_xlfn.IFS(Table1[[#This Row],[score]]&gt;70,"high",Table1[[#This Row],[score]]&gt;50,"medium",Table1[[#This Row],[score]]&lt;=50,"low")</f>
        <v>medium</v>
      </c>
    </row>
    <row r="2386" spans="1:12" x14ac:dyDescent="0.3">
      <c r="A2386" t="s">
        <v>1232</v>
      </c>
      <c r="B2386" s="1">
        <v>37973</v>
      </c>
      <c r="C2386">
        <v>72</v>
      </c>
      <c r="D2386" t="s">
        <v>9</v>
      </c>
      <c r="E2386" t="s">
        <v>10</v>
      </c>
      <c r="F2386">
        <v>100000000</v>
      </c>
      <c r="G2386">
        <v>95255485</v>
      </c>
      <c r="H2386" t="s">
        <v>11</v>
      </c>
      <c r="I2386">
        <f>YEAR(Table1[[#This Row],[date]])</f>
        <v>2003</v>
      </c>
      <c r="J2386">
        <f>Table1[[#This Row],[revenue]]-Table1[[#This Row],[budget_x]]</f>
        <v>-4744515</v>
      </c>
      <c r="K2386" s="7">
        <f>Table1[[#This Row],[profit /loss ]]/Table1[[#This Row],[budget_x]]</f>
        <v>-4.7445149999999998E-2</v>
      </c>
      <c r="L2386" t="str" cm="1">
        <f t="array" ref="L2386">_xlfn.IFS(Table1[[#This Row],[score]]&gt;70,"high",Table1[[#This Row],[score]]&gt;50,"medium",Table1[[#This Row],[score]]&lt;=50,"low")</f>
        <v>high</v>
      </c>
    </row>
    <row r="2387" spans="1:12" x14ac:dyDescent="0.3">
      <c r="A2387" t="s">
        <v>1232</v>
      </c>
      <c r="B2387" s="1">
        <v>37973</v>
      </c>
      <c r="C2387">
        <v>72</v>
      </c>
      <c r="D2387" t="s">
        <v>9</v>
      </c>
      <c r="E2387" t="s">
        <v>10</v>
      </c>
      <c r="F2387">
        <v>4000000</v>
      </c>
      <c r="G2387">
        <v>87400000</v>
      </c>
      <c r="H2387" t="s">
        <v>11</v>
      </c>
      <c r="I2387">
        <f>YEAR(Table1[[#This Row],[date]])</f>
        <v>2003</v>
      </c>
      <c r="J2387">
        <f>Table1[[#This Row],[revenue]]-Table1[[#This Row],[budget_x]]</f>
        <v>83400000</v>
      </c>
      <c r="K2387" s="7">
        <f>Table1[[#This Row],[profit /loss ]]/Table1[[#This Row],[budget_x]]</f>
        <v>20.85</v>
      </c>
      <c r="L2387" t="str" cm="1">
        <f t="array" ref="L2387">_xlfn.IFS(Table1[[#This Row],[score]]&gt;70,"high",Table1[[#This Row],[score]]&gt;50,"medium",Table1[[#This Row],[score]]&lt;=50,"low")</f>
        <v>high</v>
      </c>
    </row>
    <row r="2388" spans="1:12" x14ac:dyDescent="0.3">
      <c r="A2388" t="s">
        <v>2361</v>
      </c>
      <c r="B2388" s="1">
        <v>39675</v>
      </c>
      <c r="C2388">
        <v>57</v>
      </c>
      <c r="D2388" t="s">
        <v>9</v>
      </c>
      <c r="E2388" t="s">
        <v>10</v>
      </c>
      <c r="F2388">
        <v>90000000</v>
      </c>
      <c r="G2388">
        <v>204313400</v>
      </c>
      <c r="H2388" t="s">
        <v>11</v>
      </c>
      <c r="I2388">
        <f>YEAR(Table1[[#This Row],[date]])</f>
        <v>2008</v>
      </c>
      <c r="J2388">
        <f>Table1[[#This Row],[revenue]]-Table1[[#This Row],[budget_x]]</f>
        <v>114313400</v>
      </c>
      <c r="K2388" s="7">
        <f>Table1[[#This Row],[profit /loss ]]/Table1[[#This Row],[budget_x]]</f>
        <v>1.270148888888889</v>
      </c>
      <c r="L2388" t="str" cm="1">
        <f t="array" ref="L2388">_xlfn.IFS(Table1[[#This Row],[score]]&gt;70,"high",Table1[[#This Row],[score]]&gt;50,"medium",Table1[[#This Row],[score]]&lt;=50,"low")</f>
        <v>medium</v>
      </c>
    </row>
    <row r="2389" spans="1:12" x14ac:dyDescent="0.3">
      <c r="A2389" t="s">
        <v>2362</v>
      </c>
      <c r="B2389" s="1">
        <v>31976</v>
      </c>
      <c r="C2389">
        <v>65</v>
      </c>
      <c r="D2389" t="s">
        <v>9</v>
      </c>
      <c r="E2389" t="s">
        <v>69</v>
      </c>
      <c r="F2389">
        <v>82600000</v>
      </c>
      <c r="G2389">
        <v>307390441</v>
      </c>
      <c r="H2389" t="s">
        <v>143</v>
      </c>
      <c r="I2389">
        <f>YEAR(Table1[[#This Row],[date]])</f>
        <v>1987</v>
      </c>
      <c r="J2389">
        <f>Table1[[#This Row],[revenue]]-Table1[[#This Row],[budget_x]]</f>
        <v>224790441</v>
      </c>
      <c r="K2389" s="7">
        <f>Table1[[#This Row],[profit /loss ]]/Table1[[#This Row],[budget_x]]</f>
        <v>2.7214339104116223</v>
      </c>
      <c r="L2389" t="str" cm="1">
        <f t="array" ref="L2389">_xlfn.IFS(Table1[[#This Row],[score]]&gt;70,"high",Table1[[#This Row],[score]]&gt;50,"medium",Table1[[#This Row],[score]]&lt;=50,"low")</f>
        <v>medium</v>
      </c>
    </row>
    <row r="2390" spans="1:12" x14ac:dyDescent="0.3">
      <c r="A2390" t="s">
        <v>2363</v>
      </c>
      <c r="B2390" s="1">
        <v>44377</v>
      </c>
      <c r="C2390">
        <v>71</v>
      </c>
      <c r="D2390" t="s">
        <v>9</v>
      </c>
      <c r="E2390" t="s">
        <v>74</v>
      </c>
      <c r="F2390">
        <v>102400000</v>
      </c>
      <c r="G2390">
        <v>502443287.60000002</v>
      </c>
      <c r="H2390" t="s">
        <v>75</v>
      </c>
      <c r="I2390">
        <f>YEAR(Table1[[#This Row],[date]])</f>
        <v>2021</v>
      </c>
      <c r="J2390">
        <f>Table1[[#This Row],[revenue]]-Table1[[#This Row],[budget_x]]</f>
        <v>400043287.60000002</v>
      </c>
      <c r="K2390" s="7">
        <f>Table1[[#This Row],[profit /loss ]]/Table1[[#This Row],[budget_x]]</f>
        <v>3.9066727304687503</v>
      </c>
      <c r="L2390" t="str" cm="1">
        <f t="array" ref="L2390">_xlfn.IFS(Table1[[#This Row],[score]]&gt;70,"high",Table1[[#This Row],[score]]&gt;50,"medium",Table1[[#This Row],[score]]&lt;=50,"low")</f>
        <v>high</v>
      </c>
    </row>
    <row r="2391" spans="1:12" x14ac:dyDescent="0.3">
      <c r="A2391" t="s">
        <v>2364</v>
      </c>
      <c r="B2391" s="1">
        <v>32051</v>
      </c>
      <c r="C2391">
        <v>62</v>
      </c>
      <c r="D2391" t="s">
        <v>9</v>
      </c>
      <c r="E2391" t="s">
        <v>86</v>
      </c>
      <c r="F2391">
        <v>84000000</v>
      </c>
      <c r="G2391">
        <v>1014981322</v>
      </c>
      <c r="H2391" t="s">
        <v>87</v>
      </c>
      <c r="I2391">
        <f>YEAR(Table1[[#This Row],[date]])</f>
        <v>1987</v>
      </c>
      <c r="J2391">
        <f>Table1[[#This Row],[revenue]]-Table1[[#This Row],[budget_x]]</f>
        <v>930981322</v>
      </c>
      <c r="K2391" s="7">
        <f>Table1[[#This Row],[profit /loss ]]/Table1[[#This Row],[budget_x]]</f>
        <v>11.083110976190476</v>
      </c>
      <c r="L2391" t="str" cm="1">
        <f t="array" ref="L2391">_xlfn.IFS(Table1[[#This Row],[score]]&gt;70,"high",Table1[[#This Row],[score]]&gt;50,"medium",Table1[[#This Row],[score]]&lt;=50,"low")</f>
        <v>medium</v>
      </c>
    </row>
    <row r="2392" spans="1:12" x14ac:dyDescent="0.3">
      <c r="A2392" t="s">
        <v>2365</v>
      </c>
      <c r="B2392" s="1">
        <v>43383</v>
      </c>
      <c r="C2392">
        <v>78</v>
      </c>
      <c r="D2392" t="s">
        <v>9</v>
      </c>
      <c r="E2392" t="s">
        <v>10</v>
      </c>
      <c r="F2392">
        <v>93600000</v>
      </c>
      <c r="G2392">
        <v>854525890.60000002</v>
      </c>
      <c r="H2392" t="s">
        <v>11</v>
      </c>
      <c r="I2392">
        <f>YEAR(Table1[[#This Row],[date]])</f>
        <v>2018</v>
      </c>
      <c r="J2392">
        <f>Table1[[#This Row],[revenue]]-Table1[[#This Row],[budget_x]]</f>
        <v>760925890.60000002</v>
      </c>
      <c r="K2392" s="7">
        <f>Table1[[#This Row],[profit /loss ]]/Table1[[#This Row],[budget_x]]</f>
        <v>8.1295501132478627</v>
      </c>
      <c r="L2392" t="str" cm="1">
        <f t="array" ref="L2392">_xlfn.IFS(Table1[[#This Row],[score]]&gt;70,"high",Table1[[#This Row],[score]]&gt;50,"medium",Table1[[#This Row],[score]]&lt;=50,"low")</f>
        <v>high</v>
      </c>
    </row>
    <row r="2393" spans="1:12" x14ac:dyDescent="0.3">
      <c r="A2393" t="s">
        <v>2366</v>
      </c>
      <c r="B2393" s="1">
        <v>36909</v>
      </c>
      <c r="C2393">
        <v>77</v>
      </c>
      <c r="D2393" t="s">
        <v>9</v>
      </c>
      <c r="E2393" t="s">
        <v>10</v>
      </c>
      <c r="F2393">
        <v>85000000</v>
      </c>
      <c r="G2393">
        <v>427230516</v>
      </c>
      <c r="H2393" t="s">
        <v>11</v>
      </c>
      <c r="I2393">
        <f>YEAR(Table1[[#This Row],[date]])</f>
        <v>2001</v>
      </c>
      <c r="J2393">
        <f>Table1[[#This Row],[revenue]]-Table1[[#This Row],[budget_x]]</f>
        <v>342230516</v>
      </c>
      <c r="K2393" s="7">
        <f>Table1[[#This Row],[profit /loss ]]/Table1[[#This Row],[budget_x]]</f>
        <v>4.0262413647058821</v>
      </c>
      <c r="L2393" t="str" cm="1">
        <f t="array" ref="L2393">_xlfn.IFS(Table1[[#This Row],[score]]&gt;70,"high",Table1[[#This Row],[score]]&gt;50,"medium",Table1[[#This Row],[score]]&lt;=50,"low")</f>
        <v>high</v>
      </c>
    </row>
    <row r="2394" spans="1:12" x14ac:dyDescent="0.3">
      <c r="A2394" t="s">
        <v>2367</v>
      </c>
      <c r="B2394" s="1">
        <v>33282</v>
      </c>
      <c r="C2394">
        <v>71</v>
      </c>
      <c r="D2394" t="s">
        <v>9</v>
      </c>
      <c r="E2394" t="s">
        <v>95</v>
      </c>
      <c r="F2394">
        <v>100000000</v>
      </c>
      <c r="G2394">
        <v>369861963.80000001</v>
      </c>
      <c r="H2394" t="s">
        <v>96</v>
      </c>
      <c r="I2394">
        <f>YEAR(Table1[[#This Row],[date]])</f>
        <v>1991</v>
      </c>
      <c r="J2394">
        <f>Table1[[#This Row],[revenue]]-Table1[[#This Row],[budget_x]]</f>
        <v>269861963.80000001</v>
      </c>
      <c r="K2394" s="7">
        <f>Table1[[#This Row],[profit /loss ]]/Table1[[#This Row],[budget_x]]</f>
        <v>2.6986196380000003</v>
      </c>
      <c r="L2394" t="str" cm="1">
        <f t="array" ref="L2394">_xlfn.IFS(Table1[[#This Row],[score]]&gt;70,"high",Table1[[#This Row],[score]]&gt;50,"medium",Table1[[#This Row],[score]]&lt;=50,"low")</f>
        <v>high</v>
      </c>
    </row>
    <row r="2395" spans="1:12" x14ac:dyDescent="0.3">
      <c r="A2395" t="s">
        <v>1396</v>
      </c>
      <c r="B2395" s="1">
        <v>35957</v>
      </c>
      <c r="C2395">
        <v>56</v>
      </c>
      <c r="D2395" t="s">
        <v>9</v>
      </c>
      <c r="E2395" t="s">
        <v>10</v>
      </c>
      <c r="F2395">
        <v>160000000</v>
      </c>
      <c r="G2395">
        <v>529076069</v>
      </c>
      <c r="H2395" t="s">
        <v>11</v>
      </c>
      <c r="I2395">
        <f>YEAR(Table1[[#This Row],[date]])</f>
        <v>1998</v>
      </c>
      <c r="J2395">
        <f>Table1[[#This Row],[revenue]]-Table1[[#This Row],[budget_x]]</f>
        <v>369076069</v>
      </c>
      <c r="K2395" s="7">
        <f>Table1[[#This Row],[profit /loss ]]/Table1[[#This Row],[budget_x]]</f>
        <v>2.3067254312499998</v>
      </c>
      <c r="L2395" t="str" cm="1">
        <f t="array" ref="L2395">_xlfn.IFS(Table1[[#This Row],[score]]&gt;70,"high",Table1[[#This Row],[score]]&gt;50,"medium",Table1[[#This Row],[score]]&lt;=50,"low")</f>
        <v>medium</v>
      </c>
    </row>
    <row r="2396" spans="1:12" x14ac:dyDescent="0.3">
      <c r="A2396" t="s">
        <v>1396</v>
      </c>
      <c r="B2396" s="1">
        <v>35957</v>
      </c>
      <c r="C2396">
        <v>56</v>
      </c>
      <c r="D2396" t="s">
        <v>9</v>
      </c>
      <c r="E2396" t="s">
        <v>10</v>
      </c>
      <c r="F2396">
        <v>125000000</v>
      </c>
      <c r="G2396">
        <v>376000000</v>
      </c>
      <c r="H2396" t="s">
        <v>11</v>
      </c>
      <c r="I2396">
        <f>YEAR(Table1[[#This Row],[date]])</f>
        <v>1998</v>
      </c>
      <c r="J2396">
        <f>Table1[[#This Row],[revenue]]-Table1[[#This Row],[budget_x]]</f>
        <v>251000000</v>
      </c>
      <c r="K2396" s="7">
        <f>Table1[[#This Row],[profit /loss ]]/Table1[[#This Row],[budget_x]]</f>
        <v>2.008</v>
      </c>
      <c r="L2396" t="str" cm="1">
        <f t="array" ref="L2396">_xlfn.IFS(Table1[[#This Row],[score]]&gt;70,"high",Table1[[#This Row],[score]]&gt;50,"medium",Table1[[#This Row],[score]]&lt;=50,"low")</f>
        <v>medium</v>
      </c>
    </row>
    <row r="2397" spans="1:12" x14ac:dyDescent="0.3">
      <c r="A2397" t="s">
        <v>2368</v>
      </c>
      <c r="B2397" s="1">
        <v>41018</v>
      </c>
      <c r="C2397">
        <v>71</v>
      </c>
      <c r="D2397" t="s">
        <v>9</v>
      </c>
      <c r="E2397" t="s">
        <v>10</v>
      </c>
      <c r="F2397">
        <v>25000000</v>
      </c>
      <c r="G2397">
        <v>96633833</v>
      </c>
      <c r="H2397" t="s">
        <v>11</v>
      </c>
      <c r="I2397">
        <f>YEAR(Table1[[#This Row],[date]])</f>
        <v>2012</v>
      </c>
      <c r="J2397">
        <f>Table1[[#This Row],[revenue]]-Table1[[#This Row],[budget_x]]</f>
        <v>71633833</v>
      </c>
      <c r="K2397" s="7">
        <f>Table1[[#This Row],[profit /loss ]]/Table1[[#This Row],[budget_x]]</f>
        <v>2.8653533200000001</v>
      </c>
      <c r="L2397" t="str" cm="1">
        <f t="array" ref="L2397">_xlfn.IFS(Table1[[#This Row],[score]]&gt;70,"high",Table1[[#This Row],[score]]&gt;50,"medium",Table1[[#This Row],[score]]&lt;=50,"low")</f>
        <v>high</v>
      </c>
    </row>
    <row r="2398" spans="1:12" x14ac:dyDescent="0.3">
      <c r="A2398" t="s">
        <v>2369</v>
      </c>
      <c r="B2398" s="1">
        <v>41458</v>
      </c>
      <c r="C2398">
        <v>61</v>
      </c>
      <c r="D2398" t="s">
        <v>9</v>
      </c>
      <c r="E2398" t="s">
        <v>10</v>
      </c>
      <c r="F2398">
        <v>225000000</v>
      </c>
      <c r="G2398">
        <v>260002115</v>
      </c>
      <c r="H2398" t="s">
        <v>11</v>
      </c>
      <c r="I2398">
        <f>YEAR(Table1[[#This Row],[date]])</f>
        <v>2013</v>
      </c>
      <c r="J2398">
        <f>Table1[[#This Row],[revenue]]-Table1[[#This Row],[budget_x]]</f>
        <v>35002115</v>
      </c>
      <c r="K2398" s="7">
        <f>Table1[[#This Row],[profit /loss ]]/Table1[[#This Row],[budget_x]]</f>
        <v>0.15556495555555555</v>
      </c>
      <c r="L2398" t="str" cm="1">
        <f t="array" ref="L2398">_xlfn.IFS(Table1[[#This Row],[score]]&gt;70,"high",Table1[[#This Row],[score]]&gt;50,"medium",Table1[[#This Row],[score]]&lt;=50,"low")</f>
        <v>medium</v>
      </c>
    </row>
    <row r="2399" spans="1:12" x14ac:dyDescent="0.3">
      <c r="A2399" t="s">
        <v>2370</v>
      </c>
      <c r="B2399" s="1">
        <v>30721</v>
      </c>
      <c r="C2399">
        <v>73</v>
      </c>
      <c r="D2399" t="s">
        <v>9</v>
      </c>
      <c r="E2399" t="s">
        <v>10</v>
      </c>
      <c r="F2399">
        <v>85000</v>
      </c>
      <c r="G2399">
        <v>30900000</v>
      </c>
      <c r="H2399" t="s">
        <v>11</v>
      </c>
      <c r="I2399">
        <f>YEAR(Table1[[#This Row],[date]])</f>
        <v>1984</v>
      </c>
      <c r="J2399">
        <f>Table1[[#This Row],[revenue]]-Table1[[#This Row],[budget_x]]</f>
        <v>30815000</v>
      </c>
      <c r="K2399" s="7">
        <f>Table1[[#This Row],[profit /loss ]]/Table1[[#This Row],[budget_x]]</f>
        <v>362.52941176470586</v>
      </c>
      <c r="L2399" t="str" cm="1">
        <f t="array" ref="L2399">_xlfn.IFS(Table1[[#This Row],[score]]&gt;70,"high",Table1[[#This Row],[score]]&gt;50,"medium",Table1[[#This Row],[score]]&lt;=50,"low")</f>
        <v>high</v>
      </c>
    </row>
    <row r="2400" spans="1:12" x14ac:dyDescent="0.3">
      <c r="A2400" t="s">
        <v>2371</v>
      </c>
      <c r="B2400" s="1">
        <v>44442</v>
      </c>
      <c r="C2400">
        <v>54</v>
      </c>
      <c r="D2400" t="s">
        <v>9</v>
      </c>
      <c r="E2400" t="s">
        <v>10</v>
      </c>
      <c r="F2400">
        <v>5000000</v>
      </c>
      <c r="G2400">
        <v>54969744.799999997</v>
      </c>
      <c r="H2400" t="s">
        <v>17</v>
      </c>
      <c r="I2400">
        <f>YEAR(Table1[[#This Row],[date]])</f>
        <v>2021</v>
      </c>
      <c r="J2400">
        <f>Table1[[#This Row],[revenue]]-Table1[[#This Row],[budget_x]]</f>
        <v>49969744.799999997</v>
      </c>
      <c r="K2400" s="7">
        <f>Table1[[#This Row],[profit /loss ]]/Table1[[#This Row],[budget_x]]</f>
        <v>9.9939489599999991</v>
      </c>
      <c r="L2400" t="str" cm="1">
        <f t="array" ref="L2400">_xlfn.IFS(Table1[[#This Row],[score]]&gt;70,"high",Table1[[#This Row],[score]]&gt;50,"medium",Table1[[#This Row],[score]]&lt;=50,"low")</f>
        <v>medium</v>
      </c>
    </row>
    <row r="2401" spans="1:12" x14ac:dyDescent="0.3">
      <c r="A2401" t="s">
        <v>2372</v>
      </c>
      <c r="B2401" s="1">
        <v>41529</v>
      </c>
      <c r="C2401">
        <v>58</v>
      </c>
      <c r="D2401" t="s">
        <v>9</v>
      </c>
      <c r="E2401" t="s">
        <v>10</v>
      </c>
      <c r="F2401">
        <v>110000000</v>
      </c>
      <c r="G2401">
        <v>348547523</v>
      </c>
      <c r="H2401" t="s">
        <v>11</v>
      </c>
      <c r="I2401">
        <f>YEAR(Table1[[#This Row],[date]])</f>
        <v>2013</v>
      </c>
      <c r="J2401">
        <f>Table1[[#This Row],[revenue]]-Table1[[#This Row],[budget_x]]</f>
        <v>238547523</v>
      </c>
      <c r="K2401" s="7">
        <f>Table1[[#This Row],[profit /loss ]]/Table1[[#This Row],[budget_x]]</f>
        <v>2.1686138454545456</v>
      </c>
      <c r="L2401" t="str" cm="1">
        <f t="array" ref="L2401">_xlfn.IFS(Table1[[#This Row],[score]]&gt;70,"high",Table1[[#This Row],[score]]&gt;50,"medium",Table1[[#This Row],[score]]&lt;=50,"low")</f>
        <v>medium</v>
      </c>
    </row>
    <row r="2402" spans="1:12" x14ac:dyDescent="0.3">
      <c r="A2402" t="s">
        <v>2373</v>
      </c>
      <c r="B2402" s="1">
        <v>41403</v>
      </c>
      <c r="C2402">
        <v>73</v>
      </c>
      <c r="D2402" t="s">
        <v>9</v>
      </c>
      <c r="E2402" t="s">
        <v>10</v>
      </c>
      <c r="F2402">
        <v>190000000</v>
      </c>
      <c r="G2402">
        <v>467381584</v>
      </c>
      <c r="H2402" t="s">
        <v>11</v>
      </c>
      <c r="I2402">
        <f>YEAR(Table1[[#This Row],[date]])</f>
        <v>2013</v>
      </c>
      <c r="J2402">
        <f>Table1[[#This Row],[revenue]]-Table1[[#This Row],[budget_x]]</f>
        <v>277381584</v>
      </c>
      <c r="K2402" s="7">
        <f>Table1[[#This Row],[profit /loss ]]/Table1[[#This Row],[budget_x]]</f>
        <v>1.4599030736842105</v>
      </c>
      <c r="L2402" t="str" cm="1">
        <f t="array" ref="L2402">_xlfn.IFS(Table1[[#This Row],[score]]&gt;70,"high",Table1[[#This Row],[score]]&gt;50,"medium",Table1[[#This Row],[score]]&lt;=50,"low")</f>
        <v>high</v>
      </c>
    </row>
    <row r="2403" spans="1:12" x14ac:dyDescent="0.3">
      <c r="A2403" t="s">
        <v>2374</v>
      </c>
      <c r="B2403" s="1">
        <v>44084</v>
      </c>
      <c r="C2403">
        <v>70</v>
      </c>
      <c r="D2403" t="s">
        <v>9</v>
      </c>
      <c r="E2403" t="s">
        <v>10</v>
      </c>
      <c r="F2403">
        <v>77600000</v>
      </c>
      <c r="G2403">
        <v>695513050</v>
      </c>
      <c r="H2403" t="s">
        <v>11</v>
      </c>
      <c r="I2403">
        <f>YEAR(Table1[[#This Row],[date]])</f>
        <v>2020</v>
      </c>
      <c r="J2403">
        <f>Table1[[#This Row],[revenue]]-Table1[[#This Row],[budget_x]]</f>
        <v>617913050</v>
      </c>
      <c r="K2403" s="7">
        <f>Table1[[#This Row],[profit /loss ]]/Table1[[#This Row],[budget_x]]</f>
        <v>7.962797036082474</v>
      </c>
      <c r="L2403" t="str" cm="1">
        <f t="array" ref="L2403">_xlfn.IFS(Table1[[#This Row],[score]]&gt;70,"high",Table1[[#This Row],[score]]&gt;50,"medium",Table1[[#This Row],[score]]&lt;=50,"low")</f>
        <v>medium</v>
      </c>
    </row>
    <row r="2404" spans="1:12" x14ac:dyDescent="0.3">
      <c r="A2404" t="s">
        <v>2375</v>
      </c>
      <c r="B2404" s="1">
        <v>42081</v>
      </c>
      <c r="C2404">
        <v>80</v>
      </c>
      <c r="D2404" t="s">
        <v>9</v>
      </c>
      <c r="E2404" t="s">
        <v>69</v>
      </c>
      <c r="F2404">
        <v>20011197</v>
      </c>
      <c r="G2404">
        <v>34949567</v>
      </c>
      <c r="H2404" t="s">
        <v>11</v>
      </c>
      <c r="I2404">
        <f>YEAR(Table1[[#This Row],[date]])</f>
        <v>2015</v>
      </c>
      <c r="J2404">
        <f>Table1[[#This Row],[revenue]]-Table1[[#This Row],[budget_x]]</f>
        <v>14938370</v>
      </c>
      <c r="K2404" s="7">
        <f>Table1[[#This Row],[profit /loss ]]/Table1[[#This Row],[budget_x]]</f>
        <v>0.74650057165495898</v>
      </c>
      <c r="L2404" t="str" cm="1">
        <f t="array" ref="L2404">_xlfn.IFS(Table1[[#This Row],[score]]&gt;70,"high",Table1[[#This Row],[score]]&gt;50,"medium",Table1[[#This Row],[score]]&lt;=50,"low")</f>
        <v>high</v>
      </c>
    </row>
    <row r="2405" spans="1:12" x14ac:dyDescent="0.3">
      <c r="A2405" t="s">
        <v>2376</v>
      </c>
      <c r="B2405" s="1">
        <v>44421</v>
      </c>
      <c r="C2405">
        <v>62</v>
      </c>
      <c r="D2405" t="s">
        <v>9</v>
      </c>
      <c r="E2405" t="s">
        <v>10</v>
      </c>
      <c r="F2405">
        <v>91000000</v>
      </c>
      <c r="G2405">
        <v>347535769.19999999</v>
      </c>
      <c r="H2405" t="s">
        <v>17</v>
      </c>
      <c r="I2405">
        <f>YEAR(Table1[[#This Row],[date]])</f>
        <v>2021</v>
      </c>
      <c r="J2405">
        <f>Table1[[#This Row],[revenue]]-Table1[[#This Row],[budget_x]]</f>
        <v>256535769.19999999</v>
      </c>
      <c r="K2405" s="7">
        <f>Table1[[#This Row],[profit /loss ]]/Table1[[#This Row],[budget_x]]</f>
        <v>2.8190743868131869</v>
      </c>
      <c r="L2405" t="str" cm="1">
        <f t="array" ref="L2405">_xlfn.IFS(Table1[[#This Row],[score]]&gt;70,"high",Table1[[#This Row],[score]]&gt;50,"medium",Table1[[#This Row],[score]]&lt;=50,"low")</f>
        <v>medium</v>
      </c>
    </row>
    <row r="2406" spans="1:12" x14ac:dyDescent="0.3">
      <c r="A2406" t="s">
        <v>2377</v>
      </c>
      <c r="B2406" s="1">
        <v>40990</v>
      </c>
      <c r="C2406">
        <v>74</v>
      </c>
      <c r="D2406" t="s">
        <v>9</v>
      </c>
      <c r="E2406" t="s">
        <v>229</v>
      </c>
      <c r="F2406">
        <v>1100000</v>
      </c>
      <c r="G2406">
        <v>9148519</v>
      </c>
      <c r="H2406" t="s">
        <v>11</v>
      </c>
      <c r="I2406">
        <f>YEAR(Table1[[#This Row],[date]])</f>
        <v>2012</v>
      </c>
      <c r="J2406">
        <f>Table1[[#This Row],[revenue]]-Table1[[#This Row],[budget_x]]</f>
        <v>8048519</v>
      </c>
      <c r="K2406" s="7">
        <f>Table1[[#This Row],[profit /loss ]]/Table1[[#This Row],[budget_x]]</f>
        <v>7.3168354545454548</v>
      </c>
      <c r="L2406" t="str" cm="1">
        <f t="array" ref="L2406">_xlfn.IFS(Table1[[#This Row],[score]]&gt;70,"high",Table1[[#This Row],[score]]&gt;50,"medium",Table1[[#This Row],[score]]&lt;=50,"low")</f>
        <v>high</v>
      </c>
    </row>
    <row r="2407" spans="1:12" x14ac:dyDescent="0.3">
      <c r="A2407" t="s">
        <v>2378</v>
      </c>
      <c r="B2407" s="1">
        <v>41170</v>
      </c>
      <c r="C2407">
        <v>62</v>
      </c>
      <c r="D2407" t="s">
        <v>9</v>
      </c>
      <c r="E2407" t="s">
        <v>10</v>
      </c>
      <c r="F2407">
        <v>75600000</v>
      </c>
      <c r="G2407">
        <v>413389196.60000002</v>
      </c>
      <c r="H2407" t="s">
        <v>17</v>
      </c>
      <c r="I2407">
        <f>YEAR(Table1[[#This Row],[date]])</f>
        <v>2012</v>
      </c>
      <c r="J2407">
        <f>Table1[[#This Row],[revenue]]-Table1[[#This Row],[budget_x]]</f>
        <v>337789196.60000002</v>
      </c>
      <c r="K2407" s="7">
        <f>Table1[[#This Row],[profit /loss ]]/Table1[[#This Row],[budget_x]]</f>
        <v>4.468111066137566</v>
      </c>
      <c r="L2407" t="str" cm="1">
        <f t="array" ref="L2407">_xlfn.IFS(Table1[[#This Row],[score]]&gt;70,"high",Table1[[#This Row],[score]]&gt;50,"medium",Table1[[#This Row],[score]]&lt;=50,"low")</f>
        <v>medium</v>
      </c>
    </row>
    <row r="2408" spans="1:12" x14ac:dyDescent="0.3">
      <c r="A2408" t="s">
        <v>2379</v>
      </c>
      <c r="B2408" s="1">
        <v>44162</v>
      </c>
      <c r="C2408">
        <v>80</v>
      </c>
      <c r="D2408" t="s">
        <v>9</v>
      </c>
      <c r="E2408" t="s">
        <v>69</v>
      </c>
      <c r="F2408">
        <v>130000000</v>
      </c>
      <c r="G2408">
        <v>765868107</v>
      </c>
      <c r="H2408" t="s">
        <v>143</v>
      </c>
      <c r="I2408">
        <f>YEAR(Table1[[#This Row],[date]])</f>
        <v>2020</v>
      </c>
      <c r="J2408">
        <f>Table1[[#This Row],[revenue]]-Table1[[#This Row],[budget_x]]</f>
        <v>635868107</v>
      </c>
      <c r="K2408" s="7">
        <f>Table1[[#This Row],[profit /loss ]]/Table1[[#This Row],[budget_x]]</f>
        <v>4.8912931307692311</v>
      </c>
      <c r="L2408" t="str" cm="1">
        <f t="array" ref="L2408">_xlfn.IFS(Table1[[#This Row],[score]]&gt;70,"high",Table1[[#This Row],[score]]&gt;50,"medium",Table1[[#This Row],[score]]&lt;=50,"low")</f>
        <v>high</v>
      </c>
    </row>
    <row r="2409" spans="1:12" x14ac:dyDescent="0.3">
      <c r="A2409" t="s">
        <v>2380</v>
      </c>
      <c r="B2409" s="1">
        <v>44095</v>
      </c>
      <c r="C2409">
        <v>62</v>
      </c>
      <c r="D2409" t="s">
        <v>9</v>
      </c>
      <c r="E2409" t="s">
        <v>10</v>
      </c>
      <c r="F2409">
        <v>151000000</v>
      </c>
      <c r="G2409">
        <v>396465476</v>
      </c>
      <c r="H2409" t="s">
        <v>17</v>
      </c>
      <c r="I2409">
        <f>YEAR(Table1[[#This Row],[date]])</f>
        <v>2020</v>
      </c>
      <c r="J2409">
        <f>Table1[[#This Row],[revenue]]-Table1[[#This Row],[budget_x]]</f>
        <v>245465476</v>
      </c>
      <c r="K2409" s="7">
        <f>Table1[[#This Row],[profit /loss ]]/Table1[[#This Row],[budget_x]]</f>
        <v>1.6255991788079469</v>
      </c>
      <c r="L2409" t="str" cm="1">
        <f t="array" ref="L2409">_xlfn.IFS(Table1[[#This Row],[score]]&gt;70,"high",Table1[[#This Row],[score]]&gt;50,"medium",Table1[[#This Row],[score]]&lt;=50,"low")</f>
        <v>medium</v>
      </c>
    </row>
    <row r="2410" spans="1:12" x14ac:dyDescent="0.3">
      <c r="A2410" t="s">
        <v>2381</v>
      </c>
      <c r="B2410" s="1">
        <v>37392</v>
      </c>
      <c r="C2410">
        <v>65</v>
      </c>
      <c r="D2410" t="s">
        <v>9</v>
      </c>
      <c r="E2410" t="s">
        <v>10</v>
      </c>
      <c r="F2410">
        <v>120000000</v>
      </c>
      <c r="G2410">
        <v>649398328</v>
      </c>
      <c r="H2410" t="s">
        <v>11</v>
      </c>
      <c r="I2410">
        <f>YEAR(Table1[[#This Row],[date]])</f>
        <v>2002</v>
      </c>
      <c r="J2410">
        <f>Table1[[#This Row],[revenue]]-Table1[[#This Row],[budget_x]]</f>
        <v>529398328</v>
      </c>
      <c r="K2410" s="7">
        <f>Table1[[#This Row],[profit /loss ]]/Table1[[#This Row],[budget_x]]</f>
        <v>4.4116527333333337</v>
      </c>
      <c r="L2410" t="str" cm="1">
        <f t="array" ref="L2410">_xlfn.IFS(Table1[[#This Row],[score]]&gt;70,"high",Table1[[#This Row],[score]]&gt;50,"medium",Table1[[#This Row],[score]]&lt;=50,"low")</f>
        <v>medium</v>
      </c>
    </row>
    <row r="2411" spans="1:12" x14ac:dyDescent="0.3">
      <c r="A2411" t="s">
        <v>2382</v>
      </c>
      <c r="B2411" s="1">
        <v>43994</v>
      </c>
      <c r="C2411">
        <v>70</v>
      </c>
      <c r="D2411" t="s">
        <v>9</v>
      </c>
      <c r="E2411" t="s">
        <v>10</v>
      </c>
      <c r="F2411">
        <v>78700000</v>
      </c>
      <c r="G2411">
        <v>485621788.39999998</v>
      </c>
      <c r="H2411" t="s">
        <v>11</v>
      </c>
      <c r="I2411">
        <f>YEAR(Table1[[#This Row],[date]])</f>
        <v>2020</v>
      </c>
      <c r="J2411">
        <f>Table1[[#This Row],[revenue]]-Table1[[#This Row],[budget_x]]</f>
        <v>406921788.39999998</v>
      </c>
      <c r="K2411" s="7">
        <f>Table1[[#This Row],[profit /loss ]]/Table1[[#This Row],[budget_x]]</f>
        <v>5.17054368996188</v>
      </c>
      <c r="L2411" t="str" cm="1">
        <f t="array" ref="L2411">_xlfn.IFS(Table1[[#This Row],[score]]&gt;70,"high",Table1[[#This Row],[score]]&gt;50,"medium",Table1[[#This Row],[score]]&lt;=50,"low")</f>
        <v>medium</v>
      </c>
    </row>
    <row r="2412" spans="1:12" x14ac:dyDescent="0.3">
      <c r="A2412" t="s">
        <v>2383</v>
      </c>
      <c r="B2412" s="1">
        <v>39669</v>
      </c>
      <c r="C2412">
        <v>66</v>
      </c>
      <c r="D2412" t="s">
        <v>9</v>
      </c>
      <c r="E2412" t="s">
        <v>10</v>
      </c>
      <c r="F2412">
        <v>90000000</v>
      </c>
      <c r="G2412">
        <v>191145256</v>
      </c>
      <c r="H2412" t="s">
        <v>11</v>
      </c>
      <c r="I2412">
        <f>YEAR(Table1[[#This Row],[date]])</f>
        <v>2008</v>
      </c>
      <c r="J2412">
        <f>Table1[[#This Row],[revenue]]-Table1[[#This Row],[budget_x]]</f>
        <v>101145256</v>
      </c>
      <c r="K2412" s="7">
        <f>Table1[[#This Row],[profit /loss ]]/Table1[[#This Row],[budget_x]]</f>
        <v>1.1238361777777777</v>
      </c>
      <c r="L2412" t="str" cm="1">
        <f t="array" ref="L2412">_xlfn.IFS(Table1[[#This Row],[score]]&gt;70,"high",Table1[[#This Row],[score]]&gt;50,"medium",Table1[[#This Row],[score]]&lt;=50,"low")</f>
        <v>medium</v>
      </c>
    </row>
    <row r="2413" spans="1:12" x14ac:dyDescent="0.3">
      <c r="A2413" t="s">
        <v>2384</v>
      </c>
      <c r="B2413" s="1">
        <v>30281</v>
      </c>
      <c r="C2413">
        <v>75</v>
      </c>
      <c r="D2413" t="s">
        <v>9</v>
      </c>
      <c r="E2413" t="s">
        <v>10</v>
      </c>
      <c r="F2413">
        <v>10500000</v>
      </c>
      <c r="G2413">
        <v>797103542</v>
      </c>
      <c r="H2413" t="s">
        <v>11</v>
      </c>
      <c r="I2413">
        <f>YEAR(Table1[[#This Row],[date]])</f>
        <v>1982</v>
      </c>
      <c r="J2413">
        <f>Table1[[#This Row],[revenue]]-Table1[[#This Row],[budget_x]]</f>
        <v>786603542</v>
      </c>
      <c r="K2413" s="7">
        <f>Table1[[#This Row],[profit /loss ]]/Table1[[#This Row],[budget_x]]</f>
        <v>74.914623047619045</v>
      </c>
      <c r="L2413" t="str" cm="1">
        <f t="array" ref="L2413">_xlfn.IFS(Table1[[#This Row],[score]]&gt;70,"high",Table1[[#This Row],[score]]&gt;50,"medium",Table1[[#This Row],[score]]&lt;=50,"low")</f>
        <v>high</v>
      </c>
    </row>
    <row r="2414" spans="1:12" x14ac:dyDescent="0.3">
      <c r="A2414" t="s">
        <v>2385</v>
      </c>
      <c r="B2414" s="1">
        <v>41900</v>
      </c>
      <c r="C2414">
        <v>64</v>
      </c>
      <c r="D2414" t="s">
        <v>9</v>
      </c>
      <c r="E2414" t="s">
        <v>10</v>
      </c>
      <c r="F2414">
        <v>65000000</v>
      </c>
      <c r="G2414">
        <v>40650842</v>
      </c>
      <c r="H2414" t="s">
        <v>11</v>
      </c>
      <c r="I2414">
        <f>YEAR(Table1[[#This Row],[date]])</f>
        <v>2014</v>
      </c>
      <c r="J2414">
        <f>Table1[[#This Row],[revenue]]-Table1[[#This Row],[budget_x]]</f>
        <v>-24349158</v>
      </c>
      <c r="K2414" s="7">
        <f>Table1[[#This Row],[profit /loss ]]/Table1[[#This Row],[budget_x]]</f>
        <v>-0.37460243076923078</v>
      </c>
      <c r="L2414" t="str" cm="1">
        <f t="array" ref="L2414">_xlfn.IFS(Table1[[#This Row],[score]]&gt;70,"high",Table1[[#This Row],[score]]&gt;50,"medium",Table1[[#This Row],[score]]&lt;=50,"low")</f>
        <v>medium</v>
      </c>
    </row>
    <row r="2415" spans="1:12" x14ac:dyDescent="0.3">
      <c r="A2415" t="s">
        <v>2386</v>
      </c>
      <c r="B2415" s="1">
        <v>37869</v>
      </c>
      <c r="C2415">
        <v>60</v>
      </c>
      <c r="D2415" t="s">
        <v>9</v>
      </c>
      <c r="E2415" t="s">
        <v>69</v>
      </c>
      <c r="F2415">
        <v>106400000</v>
      </c>
      <c r="G2415">
        <v>725444809.79999995</v>
      </c>
      <c r="H2415" t="s">
        <v>143</v>
      </c>
      <c r="I2415">
        <f>YEAR(Table1[[#This Row],[date]])</f>
        <v>2003</v>
      </c>
      <c r="J2415">
        <f>Table1[[#This Row],[revenue]]-Table1[[#This Row],[budget_x]]</f>
        <v>619044809.79999995</v>
      </c>
      <c r="K2415" s="7">
        <f>Table1[[#This Row],[profit /loss ]]/Table1[[#This Row],[budget_x]]</f>
        <v>5.8180903176691725</v>
      </c>
      <c r="L2415" t="str" cm="1">
        <f t="array" ref="L2415">_xlfn.IFS(Table1[[#This Row],[score]]&gt;70,"high",Table1[[#This Row],[score]]&gt;50,"medium",Table1[[#This Row],[score]]&lt;=50,"low")</f>
        <v>medium</v>
      </c>
    </row>
    <row r="2416" spans="1:12" x14ac:dyDescent="0.3">
      <c r="A2416" t="s">
        <v>2387</v>
      </c>
      <c r="B2416" s="1">
        <v>42195</v>
      </c>
      <c r="C2416">
        <v>76</v>
      </c>
      <c r="D2416" t="s">
        <v>9</v>
      </c>
      <c r="E2416" t="s">
        <v>268</v>
      </c>
      <c r="F2416">
        <v>25130430</v>
      </c>
      <c r="G2416">
        <v>90747520</v>
      </c>
      <c r="H2416" t="s">
        <v>1019</v>
      </c>
      <c r="I2416">
        <f>YEAR(Table1[[#This Row],[date]])</f>
        <v>2015</v>
      </c>
      <c r="J2416">
        <f>Table1[[#This Row],[revenue]]-Table1[[#This Row],[budget_x]]</f>
        <v>65617090</v>
      </c>
      <c r="K2416" s="7">
        <f>Table1[[#This Row],[profit /loss ]]/Table1[[#This Row],[budget_x]]</f>
        <v>2.6110611716552401</v>
      </c>
      <c r="L2416" t="str" cm="1">
        <f t="array" ref="L2416">_xlfn.IFS(Table1[[#This Row],[score]]&gt;70,"high",Table1[[#This Row],[score]]&gt;50,"medium",Table1[[#This Row],[score]]&lt;=50,"low")</f>
        <v>high</v>
      </c>
    </row>
    <row r="2417" spans="1:12" x14ac:dyDescent="0.3">
      <c r="A2417" t="s">
        <v>2388</v>
      </c>
      <c r="B2417" s="1">
        <v>40451</v>
      </c>
      <c r="C2417">
        <v>63</v>
      </c>
      <c r="D2417" t="s">
        <v>9</v>
      </c>
      <c r="E2417" t="s">
        <v>10</v>
      </c>
      <c r="F2417">
        <v>100000000</v>
      </c>
      <c r="G2417">
        <v>170936470</v>
      </c>
      <c r="H2417" t="s">
        <v>11</v>
      </c>
      <c r="I2417">
        <f>YEAR(Table1[[#This Row],[date]])</f>
        <v>2010</v>
      </c>
      <c r="J2417">
        <f>Table1[[#This Row],[revenue]]-Table1[[#This Row],[budget_x]]</f>
        <v>70936470</v>
      </c>
      <c r="K2417" s="7">
        <f>Table1[[#This Row],[profit /loss ]]/Table1[[#This Row],[budget_x]]</f>
        <v>0.70936469999999996</v>
      </c>
      <c r="L2417" t="str" cm="1">
        <f t="array" ref="L2417">_xlfn.IFS(Table1[[#This Row],[score]]&gt;70,"high",Table1[[#This Row],[score]]&gt;50,"medium",Table1[[#This Row],[score]]&lt;=50,"low")</f>
        <v>medium</v>
      </c>
    </row>
    <row r="2418" spans="1:12" x14ac:dyDescent="0.3">
      <c r="A2418" t="s">
        <v>2389</v>
      </c>
      <c r="B2418" s="1">
        <v>34694</v>
      </c>
      <c r="C2418">
        <v>74</v>
      </c>
      <c r="D2418" t="s">
        <v>9</v>
      </c>
      <c r="E2418" t="s">
        <v>10</v>
      </c>
      <c r="F2418">
        <v>50000000</v>
      </c>
      <c r="G2418">
        <v>223564608</v>
      </c>
      <c r="H2418" t="s">
        <v>11</v>
      </c>
      <c r="I2418">
        <f>YEAR(Table1[[#This Row],[date]])</f>
        <v>1994</v>
      </c>
      <c r="J2418">
        <f>Table1[[#This Row],[revenue]]-Table1[[#This Row],[budget_x]]</f>
        <v>173564608</v>
      </c>
      <c r="K2418" s="7">
        <f>Table1[[#This Row],[profit /loss ]]/Table1[[#This Row],[budget_x]]</f>
        <v>3.47129216</v>
      </c>
      <c r="L2418" t="str" cm="1">
        <f t="array" ref="L2418">_xlfn.IFS(Table1[[#This Row],[score]]&gt;70,"high",Table1[[#This Row],[score]]&gt;50,"medium",Table1[[#This Row],[score]]&lt;=50,"low")</f>
        <v>high</v>
      </c>
    </row>
    <row r="2419" spans="1:12" x14ac:dyDescent="0.3">
      <c r="A2419" t="s">
        <v>2390</v>
      </c>
      <c r="B2419" s="1">
        <v>39212</v>
      </c>
      <c r="C2419">
        <v>66</v>
      </c>
      <c r="D2419" t="s">
        <v>9</v>
      </c>
      <c r="E2419" t="s">
        <v>10</v>
      </c>
      <c r="F2419">
        <v>15000000</v>
      </c>
      <c r="G2419">
        <v>64232714</v>
      </c>
      <c r="H2419" t="s">
        <v>11</v>
      </c>
      <c r="I2419">
        <f>YEAR(Table1[[#This Row],[date]])</f>
        <v>2007</v>
      </c>
      <c r="J2419">
        <f>Table1[[#This Row],[revenue]]-Table1[[#This Row],[budget_x]]</f>
        <v>49232714</v>
      </c>
      <c r="K2419" s="7">
        <f>Table1[[#This Row],[profit /loss ]]/Table1[[#This Row],[budget_x]]</f>
        <v>3.2821809333333332</v>
      </c>
      <c r="L2419" t="str" cm="1">
        <f t="array" ref="L2419">_xlfn.IFS(Table1[[#This Row],[score]]&gt;70,"high",Table1[[#This Row],[score]]&gt;50,"medium",Table1[[#This Row],[score]]&lt;=50,"low")</f>
        <v>medium</v>
      </c>
    </row>
    <row r="2420" spans="1:12" x14ac:dyDescent="0.3">
      <c r="A2420" t="s">
        <v>2391</v>
      </c>
      <c r="B2420" s="1">
        <v>42263</v>
      </c>
      <c r="C2420">
        <v>68</v>
      </c>
      <c r="D2420" t="s">
        <v>9</v>
      </c>
      <c r="E2420" t="s">
        <v>10</v>
      </c>
      <c r="F2420">
        <v>65000000</v>
      </c>
      <c r="G2420">
        <v>221297061</v>
      </c>
      <c r="H2420" t="s">
        <v>11</v>
      </c>
      <c r="I2420">
        <f>YEAR(Table1[[#This Row],[date]])</f>
        <v>2015</v>
      </c>
      <c r="J2420">
        <f>Table1[[#This Row],[revenue]]-Table1[[#This Row],[budget_x]]</f>
        <v>156297061</v>
      </c>
      <c r="K2420" s="7">
        <f>Table1[[#This Row],[profit /loss ]]/Table1[[#This Row],[budget_x]]</f>
        <v>2.4045701692307691</v>
      </c>
      <c r="L2420" t="str" cm="1">
        <f t="array" ref="L2420">_xlfn.IFS(Table1[[#This Row],[score]]&gt;70,"high",Table1[[#This Row],[score]]&gt;50,"medium",Table1[[#This Row],[score]]&lt;=50,"low")</f>
        <v>medium</v>
      </c>
    </row>
    <row r="2421" spans="1:12" x14ac:dyDescent="0.3">
      <c r="A2421" t="s">
        <v>2392</v>
      </c>
      <c r="B2421" s="1">
        <v>42572</v>
      </c>
      <c r="C2421">
        <v>68</v>
      </c>
      <c r="D2421" t="s">
        <v>9</v>
      </c>
      <c r="E2421" t="s">
        <v>10</v>
      </c>
      <c r="F2421">
        <v>185000000</v>
      </c>
      <c r="G2421">
        <v>335673708</v>
      </c>
      <c r="H2421" t="s">
        <v>11</v>
      </c>
      <c r="I2421">
        <f>YEAR(Table1[[#This Row],[date]])</f>
        <v>2016</v>
      </c>
      <c r="J2421">
        <f>Table1[[#This Row],[revenue]]-Table1[[#This Row],[budget_x]]</f>
        <v>150673708</v>
      </c>
      <c r="K2421" s="7">
        <f>Table1[[#This Row],[profit /loss ]]/Table1[[#This Row],[budget_x]]</f>
        <v>0.81445247567567569</v>
      </c>
      <c r="L2421" t="str" cm="1">
        <f t="array" ref="L2421">_xlfn.IFS(Table1[[#This Row],[score]]&gt;70,"high",Table1[[#This Row],[score]]&gt;50,"medium",Table1[[#This Row],[score]]&lt;=50,"low")</f>
        <v>medium</v>
      </c>
    </row>
    <row r="2422" spans="1:12" x14ac:dyDescent="0.3">
      <c r="A2422" t="s">
        <v>2393</v>
      </c>
      <c r="B2422" s="1">
        <v>34291</v>
      </c>
      <c r="C2422">
        <v>48</v>
      </c>
      <c r="D2422" t="s">
        <v>9</v>
      </c>
      <c r="E2422" t="s">
        <v>86</v>
      </c>
      <c r="F2422">
        <v>87</v>
      </c>
      <c r="G2422">
        <v>1442918.2</v>
      </c>
      <c r="H2422" t="s">
        <v>87</v>
      </c>
      <c r="I2422">
        <f>YEAR(Table1[[#This Row],[date]])</f>
        <v>1993</v>
      </c>
      <c r="J2422">
        <f>Table1[[#This Row],[revenue]]-Table1[[#This Row],[budget_x]]</f>
        <v>1442831.2</v>
      </c>
      <c r="K2422" s="7">
        <f>Table1[[#This Row],[profit /loss ]]/Table1[[#This Row],[budget_x]]</f>
        <v>16584.266666666666</v>
      </c>
      <c r="L2422" t="str" cm="1">
        <f t="array" ref="L2422">_xlfn.IFS(Table1[[#This Row],[score]]&gt;70,"high",Table1[[#This Row],[score]]&gt;50,"medium",Table1[[#This Row],[score]]&lt;=50,"low")</f>
        <v>low</v>
      </c>
    </row>
    <row r="2423" spans="1:12" x14ac:dyDescent="0.3">
      <c r="A2423" t="s">
        <v>2394</v>
      </c>
      <c r="B2423" s="1">
        <v>39303</v>
      </c>
      <c r="C2423">
        <v>66</v>
      </c>
      <c r="D2423" t="s">
        <v>9</v>
      </c>
      <c r="E2423" t="s">
        <v>10</v>
      </c>
      <c r="F2423">
        <v>110000000</v>
      </c>
      <c r="G2423">
        <v>382288147</v>
      </c>
      <c r="H2423" t="s">
        <v>11</v>
      </c>
      <c r="I2423">
        <f>YEAR(Table1[[#This Row],[date]])</f>
        <v>2007</v>
      </c>
      <c r="J2423">
        <f>Table1[[#This Row],[revenue]]-Table1[[#This Row],[budget_x]]</f>
        <v>272288147</v>
      </c>
      <c r="K2423" s="7">
        <f>Table1[[#This Row],[profit /loss ]]/Table1[[#This Row],[budget_x]]</f>
        <v>2.4753467909090907</v>
      </c>
      <c r="L2423" t="str" cm="1">
        <f t="array" ref="L2423">_xlfn.IFS(Table1[[#This Row],[score]]&gt;70,"high",Table1[[#This Row],[score]]&gt;50,"medium",Table1[[#This Row],[score]]&lt;=50,"low")</f>
        <v>medium</v>
      </c>
    </row>
    <row r="2424" spans="1:12" x14ac:dyDescent="0.3">
      <c r="A2424" t="s">
        <v>2395</v>
      </c>
      <c r="B2424" s="1">
        <v>40743</v>
      </c>
      <c r="C2424">
        <v>54</v>
      </c>
      <c r="D2424" t="s">
        <v>9</v>
      </c>
      <c r="E2424" t="s">
        <v>10</v>
      </c>
      <c r="F2424">
        <v>30000000</v>
      </c>
      <c r="G2424">
        <v>967000</v>
      </c>
      <c r="H2424" t="s">
        <v>17</v>
      </c>
      <c r="I2424">
        <f>YEAR(Table1[[#This Row],[date]])</f>
        <v>2011</v>
      </c>
      <c r="J2424">
        <f>Table1[[#This Row],[revenue]]-Table1[[#This Row],[budget_x]]</f>
        <v>-29033000</v>
      </c>
      <c r="K2424" s="7">
        <f>Table1[[#This Row],[profit /loss ]]/Table1[[#This Row],[budget_x]]</f>
        <v>-0.96776666666666666</v>
      </c>
      <c r="L2424" t="str" cm="1">
        <f t="array" ref="L2424">_xlfn.IFS(Table1[[#This Row],[score]]&gt;70,"high",Table1[[#This Row],[score]]&gt;50,"medium",Table1[[#This Row],[score]]&lt;=50,"low")</f>
        <v>medium</v>
      </c>
    </row>
    <row r="2425" spans="1:12" x14ac:dyDescent="0.3">
      <c r="A2425" t="s">
        <v>2396</v>
      </c>
      <c r="B2425" s="1">
        <v>44244</v>
      </c>
      <c r="C2425">
        <v>59</v>
      </c>
      <c r="D2425" t="s">
        <v>9</v>
      </c>
      <c r="E2425" t="s">
        <v>10</v>
      </c>
      <c r="F2425">
        <v>10330000</v>
      </c>
      <c r="G2425">
        <v>307873</v>
      </c>
      <c r="H2425" t="s">
        <v>11</v>
      </c>
      <c r="I2425">
        <f>YEAR(Table1[[#This Row],[date]])</f>
        <v>2021</v>
      </c>
      <c r="J2425">
        <f>Table1[[#This Row],[revenue]]-Table1[[#This Row],[budget_x]]</f>
        <v>-10022127</v>
      </c>
      <c r="K2425" s="7">
        <f>Table1[[#This Row],[profit /loss ]]/Table1[[#This Row],[budget_x]]</f>
        <v>-0.97019622458857691</v>
      </c>
      <c r="L2425" t="str" cm="1">
        <f t="array" ref="L2425">_xlfn.IFS(Table1[[#This Row],[score]]&gt;70,"high",Table1[[#This Row],[score]]&gt;50,"medium",Table1[[#This Row],[score]]&lt;=50,"low")</f>
        <v>medium</v>
      </c>
    </row>
    <row r="2426" spans="1:12" x14ac:dyDescent="0.3">
      <c r="A2426" t="s">
        <v>2397</v>
      </c>
      <c r="B2426" s="1">
        <v>44449</v>
      </c>
      <c r="C2426">
        <v>57</v>
      </c>
      <c r="D2426" t="s">
        <v>9</v>
      </c>
      <c r="E2426" t="s">
        <v>10</v>
      </c>
      <c r="F2426">
        <v>97000000</v>
      </c>
      <c r="G2426">
        <v>504173113.39999998</v>
      </c>
      <c r="H2426" t="s">
        <v>17</v>
      </c>
      <c r="I2426">
        <f>YEAR(Table1[[#This Row],[date]])</f>
        <v>2021</v>
      </c>
      <c r="J2426">
        <f>Table1[[#This Row],[revenue]]-Table1[[#This Row],[budget_x]]</f>
        <v>407173113.39999998</v>
      </c>
      <c r="K2426" s="7">
        <f>Table1[[#This Row],[profit /loss ]]/Table1[[#This Row],[budget_x]]</f>
        <v>4.197660962886598</v>
      </c>
      <c r="L2426" t="str" cm="1">
        <f t="array" ref="L2426">_xlfn.IFS(Table1[[#This Row],[score]]&gt;70,"high",Table1[[#This Row],[score]]&gt;50,"medium",Table1[[#This Row],[score]]&lt;=50,"low")</f>
        <v>medium</v>
      </c>
    </row>
    <row r="2427" spans="1:12" x14ac:dyDescent="0.3">
      <c r="A2427" t="s">
        <v>2398</v>
      </c>
      <c r="B2427" s="1">
        <v>36097</v>
      </c>
      <c r="C2427">
        <v>61</v>
      </c>
      <c r="D2427" t="s">
        <v>9</v>
      </c>
      <c r="E2427" t="s">
        <v>10</v>
      </c>
      <c r="F2427">
        <v>60000000</v>
      </c>
      <c r="G2427">
        <v>152457863</v>
      </c>
      <c r="H2427" t="s">
        <v>11</v>
      </c>
      <c r="I2427">
        <f>YEAR(Table1[[#This Row],[date]])</f>
        <v>1998</v>
      </c>
      <c r="J2427">
        <f>Table1[[#This Row],[revenue]]-Table1[[#This Row],[budget_x]]</f>
        <v>92457863</v>
      </c>
      <c r="K2427" s="7">
        <f>Table1[[#This Row],[profit /loss ]]/Table1[[#This Row],[budget_x]]</f>
        <v>1.5409643833333333</v>
      </c>
      <c r="L2427" t="str" cm="1">
        <f t="array" ref="L2427">_xlfn.IFS(Table1[[#This Row],[score]]&gt;70,"high",Table1[[#This Row],[score]]&gt;50,"medium",Table1[[#This Row],[score]]&lt;=50,"low")</f>
        <v>medium</v>
      </c>
    </row>
    <row r="2428" spans="1:12" x14ac:dyDescent="0.3">
      <c r="A2428" t="s">
        <v>2399</v>
      </c>
      <c r="B2428" s="1">
        <v>44426</v>
      </c>
      <c r="C2428">
        <v>74</v>
      </c>
      <c r="D2428" t="s">
        <v>9</v>
      </c>
      <c r="E2428" t="s">
        <v>171</v>
      </c>
      <c r="F2428">
        <v>14479740</v>
      </c>
      <c r="G2428">
        <v>64335529.200000003</v>
      </c>
      <c r="H2428" t="s">
        <v>184</v>
      </c>
      <c r="I2428">
        <f>YEAR(Table1[[#This Row],[date]])</f>
        <v>2021</v>
      </c>
      <c r="J2428">
        <f>Table1[[#This Row],[revenue]]-Table1[[#This Row],[budget_x]]</f>
        <v>49855789.200000003</v>
      </c>
      <c r="K2428" s="7">
        <f>Table1[[#This Row],[profit /loss ]]/Table1[[#This Row],[budget_x]]</f>
        <v>3.4431411889992503</v>
      </c>
      <c r="L2428" t="str" cm="1">
        <f t="array" ref="L2428">_xlfn.IFS(Table1[[#This Row],[score]]&gt;70,"high",Table1[[#This Row],[score]]&gt;50,"medium",Table1[[#This Row],[score]]&lt;=50,"low")</f>
        <v>high</v>
      </c>
    </row>
    <row r="2429" spans="1:12" x14ac:dyDescent="0.3">
      <c r="A2429" t="s">
        <v>2400</v>
      </c>
      <c r="B2429" s="1">
        <v>43039</v>
      </c>
      <c r="C2429">
        <v>50</v>
      </c>
      <c r="D2429" t="s">
        <v>9</v>
      </c>
      <c r="E2429" t="s">
        <v>74</v>
      </c>
      <c r="F2429">
        <v>174200000</v>
      </c>
      <c r="G2429">
        <v>509646047.60000002</v>
      </c>
      <c r="H2429" t="s">
        <v>75</v>
      </c>
      <c r="I2429">
        <f>YEAR(Table1[[#This Row],[date]])</f>
        <v>2017</v>
      </c>
      <c r="J2429">
        <f>Table1[[#This Row],[revenue]]-Table1[[#This Row],[budget_x]]</f>
        <v>335446047.60000002</v>
      </c>
      <c r="K2429" s="7">
        <f>Table1[[#This Row],[profit /loss ]]/Table1[[#This Row],[budget_x]]</f>
        <v>1.9256374718714122</v>
      </c>
      <c r="L2429" t="str" cm="1">
        <f t="array" ref="L2429">_xlfn.IFS(Table1[[#This Row],[score]]&gt;70,"high",Table1[[#This Row],[score]]&gt;50,"medium",Table1[[#This Row],[score]]&lt;=50,"low")</f>
        <v>low</v>
      </c>
    </row>
    <row r="2430" spans="1:12" x14ac:dyDescent="0.3">
      <c r="A2430" t="s">
        <v>2401</v>
      </c>
      <c r="B2430" s="1">
        <v>42768</v>
      </c>
      <c r="C2430">
        <v>75</v>
      </c>
      <c r="D2430" t="s">
        <v>9</v>
      </c>
      <c r="E2430" t="s">
        <v>10</v>
      </c>
      <c r="F2430">
        <v>8500000</v>
      </c>
      <c r="G2430">
        <v>77733867</v>
      </c>
      <c r="H2430" t="s">
        <v>11</v>
      </c>
      <c r="I2430">
        <f>YEAR(Table1[[#This Row],[date]])</f>
        <v>2017</v>
      </c>
      <c r="J2430">
        <f>Table1[[#This Row],[revenue]]-Table1[[#This Row],[budget_x]]</f>
        <v>69233867</v>
      </c>
      <c r="K2430" s="7">
        <f>Table1[[#This Row],[profit /loss ]]/Table1[[#This Row],[budget_x]]</f>
        <v>8.1451608235294124</v>
      </c>
      <c r="L2430" t="str" cm="1">
        <f t="array" ref="L2430">_xlfn.IFS(Table1[[#This Row],[score]]&gt;70,"high",Table1[[#This Row],[score]]&gt;50,"medium",Table1[[#This Row],[score]]&lt;=50,"low")</f>
        <v>high</v>
      </c>
    </row>
    <row r="2431" spans="1:12" x14ac:dyDescent="0.3">
      <c r="A2431" t="s">
        <v>2402</v>
      </c>
      <c r="B2431" s="1">
        <v>44631</v>
      </c>
      <c r="C2431">
        <v>57</v>
      </c>
      <c r="D2431" t="s">
        <v>9</v>
      </c>
      <c r="E2431" t="s">
        <v>10</v>
      </c>
      <c r="F2431">
        <v>100000000</v>
      </c>
      <c r="G2431">
        <v>379967948.39999998</v>
      </c>
      <c r="H2431" t="s">
        <v>17</v>
      </c>
      <c r="I2431">
        <f>YEAR(Table1[[#This Row],[date]])</f>
        <v>2022</v>
      </c>
      <c r="J2431">
        <f>Table1[[#This Row],[revenue]]-Table1[[#This Row],[budget_x]]</f>
        <v>279967948.39999998</v>
      </c>
      <c r="K2431" s="7">
        <f>Table1[[#This Row],[profit /loss ]]/Table1[[#This Row],[budget_x]]</f>
        <v>2.7996794839999999</v>
      </c>
      <c r="L2431" t="str" cm="1">
        <f t="array" ref="L2431">_xlfn.IFS(Table1[[#This Row],[score]]&gt;70,"high",Table1[[#This Row],[score]]&gt;50,"medium",Table1[[#This Row],[score]]&lt;=50,"low")</f>
        <v>medium</v>
      </c>
    </row>
    <row r="2432" spans="1:12" x14ac:dyDescent="0.3">
      <c r="A2432" t="s">
        <v>2403</v>
      </c>
      <c r="B2432" s="1">
        <v>44719</v>
      </c>
      <c r="C2432">
        <v>61</v>
      </c>
      <c r="D2432" t="s">
        <v>9</v>
      </c>
      <c r="E2432" t="s">
        <v>10</v>
      </c>
      <c r="F2432">
        <v>88800000</v>
      </c>
      <c r="G2432">
        <v>476923503</v>
      </c>
      <c r="H2432" t="s">
        <v>17</v>
      </c>
      <c r="I2432">
        <f>YEAR(Table1[[#This Row],[date]])</f>
        <v>2022</v>
      </c>
      <c r="J2432">
        <f>Table1[[#This Row],[revenue]]-Table1[[#This Row],[budget_x]]</f>
        <v>388123503</v>
      </c>
      <c r="K2432" s="7">
        <f>Table1[[#This Row],[profit /loss ]]/Table1[[#This Row],[budget_x]]</f>
        <v>4.3707601689189186</v>
      </c>
      <c r="L2432" t="str" cm="1">
        <f t="array" ref="L2432">_xlfn.IFS(Table1[[#This Row],[score]]&gt;70,"high",Table1[[#This Row],[score]]&gt;50,"medium",Table1[[#This Row],[score]]&lt;=50,"low")</f>
        <v>medium</v>
      </c>
    </row>
    <row r="2433" spans="1:12" x14ac:dyDescent="0.3">
      <c r="A2433" t="s">
        <v>423</v>
      </c>
      <c r="B2433" s="1">
        <v>28126</v>
      </c>
      <c r="C2433">
        <v>20</v>
      </c>
      <c r="D2433" t="s">
        <v>9</v>
      </c>
      <c r="E2433" t="s">
        <v>2404</v>
      </c>
      <c r="F2433">
        <v>12001040</v>
      </c>
      <c r="G2433">
        <v>38139010</v>
      </c>
      <c r="H2433" t="s">
        <v>17</v>
      </c>
      <c r="I2433">
        <f>YEAR(Table1[[#This Row],[date]])</f>
        <v>1977</v>
      </c>
      <c r="J2433">
        <f>Table1[[#This Row],[revenue]]-Table1[[#This Row],[budget_x]]</f>
        <v>26137970</v>
      </c>
      <c r="K2433" s="7">
        <f>Table1[[#This Row],[profit /loss ]]/Table1[[#This Row],[budget_x]]</f>
        <v>2.177975408797904</v>
      </c>
      <c r="L2433" t="str" cm="1">
        <f t="array" ref="L2433">_xlfn.IFS(Table1[[#This Row],[score]]&gt;70,"high",Table1[[#This Row],[score]]&gt;50,"medium",Table1[[#This Row],[score]]&lt;=50,"low")</f>
        <v>low</v>
      </c>
    </row>
    <row r="2434" spans="1:12" x14ac:dyDescent="0.3">
      <c r="A2434" t="s">
        <v>2405</v>
      </c>
      <c r="B2434" s="1">
        <v>45001</v>
      </c>
      <c r="C2434">
        <v>71</v>
      </c>
      <c r="D2434" t="s">
        <v>9</v>
      </c>
      <c r="E2434" t="s">
        <v>10</v>
      </c>
      <c r="F2434">
        <v>26730400</v>
      </c>
      <c r="G2434">
        <v>6999027</v>
      </c>
      <c r="H2434" t="s">
        <v>11</v>
      </c>
      <c r="I2434">
        <f>YEAR(Table1[[#This Row],[date]])</f>
        <v>2023</v>
      </c>
      <c r="J2434">
        <f>Table1[[#This Row],[revenue]]-Table1[[#This Row],[budget_x]]</f>
        <v>-19731373</v>
      </c>
      <c r="K2434" s="7">
        <f>Table1[[#This Row],[profit /loss ]]/Table1[[#This Row],[budget_x]]</f>
        <v>-0.73816227965163261</v>
      </c>
      <c r="L2434" t="str" cm="1">
        <f t="array" ref="L2434">_xlfn.IFS(Table1[[#This Row],[score]]&gt;70,"high",Table1[[#This Row],[score]]&gt;50,"medium",Table1[[#This Row],[score]]&lt;=50,"low")</f>
        <v>high</v>
      </c>
    </row>
    <row r="2435" spans="1:12" x14ac:dyDescent="0.3">
      <c r="A2435" t="s">
        <v>2406</v>
      </c>
      <c r="B2435" s="1">
        <v>44383</v>
      </c>
      <c r="C2435">
        <v>28</v>
      </c>
      <c r="D2435" t="s">
        <v>9</v>
      </c>
      <c r="E2435" t="s">
        <v>10</v>
      </c>
      <c r="F2435">
        <v>15541000</v>
      </c>
      <c r="G2435">
        <v>38139010</v>
      </c>
      <c r="H2435" t="s">
        <v>480</v>
      </c>
      <c r="I2435">
        <f>YEAR(Table1[[#This Row],[date]])</f>
        <v>2021</v>
      </c>
      <c r="J2435">
        <f>Table1[[#This Row],[revenue]]-Table1[[#This Row],[budget_x]]</f>
        <v>22598010</v>
      </c>
      <c r="K2435" s="7">
        <f>Table1[[#This Row],[profit /loss ]]/Table1[[#This Row],[budget_x]]</f>
        <v>1.4540898269094653</v>
      </c>
      <c r="L2435" t="str" cm="1">
        <f t="array" ref="L2435">_xlfn.IFS(Table1[[#This Row],[score]]&gt;70,"high",Table1[[#This Row],[score]]&gt;50,"medium",Table1[[#This Row],[score]]&lt;=50,"low")</f>
        <v>low</v>
      </c>
    </row>
    <row r="2436" spans="1:12" x14ac:dyDescent="0.3">
      <c r="A2436" t="s">
        <v>2407</v>
      </c>
      <c r="B2436" s="1">
        <v>44489</v>
      </c>
      <c r="C2436">
        <v>65</v>
      </c>
      <c r="D2436" t="s">
        <v>9</v>
      </c>
      <c r="E2436" t="s">
        <v>10</v>
      </c>
      <c r="F2436">
        <v>21700000</v>
      </c>
      <c r="G2436">
        <v>181090228.80000001</v>
      </c>
      <c r="H2436" t="s">
        <v>11</v>
      </c>
      <c r="I2436">
        <f>YEAR(Table1[[#This Row],[date]])</f>
        <v>2021</v>
      </c>
      <c r="J2436">
        <f>Table1[[#This Row],[revenue]]-Table1[[#This Row],[budget_x]]</f>
        <v>159390228.80000001</v>
      </c>
      <c r="K2436" s="7">
        <f>Table1[[#This Row],[profit /loss ]]/Table1[[#This Row],[budget_x]]</f>
        <v>7.3451718341013832</v>
      </c>
      <c r="L2436" t="str" cm="1">
        <f t="array" ref="L2436">_xlfn.IFS(Table1[[#This Row],[score]]&gt;70,"high",Table1[[#This Row],[score]]&gt;50,"medium",Table1[[#This Row],[score]]&lt;=50,"low")</f>
        <v>medium</v>
      </c>
    </row>
    <row r="2437" spans="1:12" x14ac:dyDescent="0.3">
      <c r="A2437" t="s">
        <v>2408</v>
      </c>
      <c r="B2437" s="1">
        <v>39077</v>
      </c>
      <c r="C2437">
        <v>66</v>
      </c>
      <c r="D2437" t="s">
        <v>9</v>
      </c>
      <c r="E2437" t="s">
        <v>10</v>
      </c>
      <c r="F2437">
        <v>110000000</v>
      </c>
      <c r="G2437">
        <v>579446407</v>
      </c>
      <c r="H2437" t="s">
        <v>11</v>
      </c>
      <c r="I2437">
        <f>YEAR(Table1[[#This Row],[date]])</f>
        <v>2006</v>
      </c>
      <c r="J2437">
        <f>Table1[[#This Row],[revenue]]-Table1[[#This Row],[budget_x]]</f>
        <v>469446407</v>
      </c>
      <c r="K2437" s="7">
        <f>Table1[[#This Row],[profit /loss ]]/Table1[[#This Row],[budget_x]]</f>
        <v>4.2676946090909089</v>
      </c>
      <c r="L2437" t="str" cm="1">
        <f t="array" ref="L2437">_xlfn.IFS(Table1[[#This Row],[score]]&gt;70,"high",Table1[[#This Row],[score]]&gt;50,"medium",Table1[[#This Row],[score]]&lt;=50,"low")</f>
        <v>medium</v>
      </c>
    </row>
    <row r="2438" spans="1:12" x14ac:dyDescent="0.3">
      <c r="A2438" t="s">
        <v>2409</v>
      </c>
      <c r="B2438" s="1">
        <v>43629</v>
      </c>
      <c r="C2438">
        <v>60</v>
      </c>
      <c r="D2438" t="s">
        <v>9</v>
      </c>
      <c r="E2438" t="s">
        <v>10</v>
      </c>
      <c r="F2438">
        <v>110000000</v>
      </c>
      <c r="G2438">
        <v>253015298</v>
      </c>
      <c r="H2438" t="s">
        <v>11</v>
      </c>
      <c r="I2438">
        <f>YEAR(Table1[[#This Row],[date]])</f>
        <v>2019</v>
      </c>
      <c r="J2438">
        <f>Table1[[#This Row],[revenue]]-Table1[[#This Row],[budget_x]]</f>
        <v>143015298</v>
      </c>
      <c r="K2438" s="7">
        <f>Table1[[#This Row],[profit /loss ]]/Table1[[#This Row],[budget_x]]</f>
        <v>1.3001390727272728</v>
      </c>
      <c r="L2438" t="str" cm="1">
        <f t="array" ref="L2438">_xlfn.IFS(Table1[[#This Row],[score]]&gt;70,"high",Table1[[#This Row],[score]]&gt;50,"medium",Table1[[#This Row],[score]]&lt;=50,"low")</f>
        <v>medium</v>
      </c>
    </row>
    <row r="2439" spans="1:12" x14ac:dyDescent="0.3">
      <c r="A2439" t="s">
        <v>2410</v>
      </c>
      <c r="B2439" s="1">
        <v>39899</v>
      </c>
      <c r="C2439">
        <v>57</v>
      </c>
      <c r="D2439" t="s">
        <v>9</v>
      </c>
      <c r="E2439" t="s">
        <v>69</v>
      </c>
      <c r="F2439">
        <v>118008009.2</v>
      </c>
      <c r="G2439">
        <v>452180857.39999998</v>
      </c>
      <c r="H2439" t="s">
        <v>143</v>
      </c>
      <c r="I2439">
        <f>YEAR(Table1[[#This Row],[date]])</f>
        <v>2009</v>
      </c>
      <c r="J2439">
        <f>Table1[[#This Row],[revenue]]-Table1[[#This Row],[budget_x]]</f>
        <v>334172848.19999999</v>
      </c>
      <c r="K2439" s="7">
        <f>Table1[[#This Row],[profit /loss ]]/Table1[[#This Row],[budget_x]]</f>
        <v>2.8317810838893465</v>
      </c>
      <c r="L2439" t="str" cm="1">
        <f t="array" ref="L2439">_xlfn.IFS(Table1[[#This Row],[score]]&gt;70,"high",Table1[[#This Row],[score]]&gt;50,"medium",Table1[[#This Row],[score]]&lt;=50,"low")</f>
        <v>medium</v>
      </c>
    </row>
    <row r="2440" spans="1:12" x14ac:dyDescent="0.3">
      <c r="A2440" t="s">
        <v>2411</v>
      </c>
      <c r="B2440" s="1">
        <v>44316</v>
      </c>
      <c r="C2440">
        <v>80</v>
      </c>
      <c r="D2440" t="s">
        <v>9</v>
      </c>
      <c r="E2440" t="s">
        <v>10</v>
      </c>
      <c r="F2440">
        <v>75000000</v>
      </c>
      <c r="G2440">
        <v>61375836.799999997</v>
      </c>
      <c r="H2440" t="s">
        <v>11</v>
      </c>
      <c r="I2440">
        <f>YEAR(Table1[[#This Row],[date]])</f>
        <v>2021</v>
      </c>
      <c r="J2440">
        <f>Table1[[#This Row],[revenue]]-Table1[[#This Row],[budget_x]]</f>
        <v>-13624163.200000003</v>
      </c>
      <c r="K2440" s="7">
        <f>Table1[[#This Row],[profit /loss ]]/Table1[[#This Row],[budget_x]]</f>
        <v>-0.18165550933333338</v>
      </c>
      <c r="L2440" t="str" cm="1">
        <f t="array" ref="L2440">_xlfn.IFS(Table1[[#This Row],[score]]&gt;70,"high",Table1[[#This Row],[score]]&gt;50,"medium",Table1[[#This Row],[score]]&lt;=50,"low")</f>
        <v>high</v>
      </c>
    </row>
    <row r="2441" spans="1:12" x14ac:dyDescent="0.3">
      <c r="A2441" t="s">
        <v>2412</v>
      </c>
      <c r="B2441" s="1">
        <v>44561</v>
      </c>
      <c r="C2441">
        <v>71</v>
      </c>
      <c r="D2441" t="s">
        <v>9</v>
      </c>
      <c r="E2441" t="s">
        <v>10</v>
      </c>
      <c r="F2441">
        <v>81300000</v>
      </c>
      <c r="G2441">
        <v>409447432.80000001</v>
      </c>
      <c r="H2441" t="s">
        <v>17</v>
      </c>
      <c r="I2441">
        <f>YEAR(Table1[[#This Row],[date]])</f>
        <v>2021</v>
      </c>
      <c r="J2441">
        <f>Table1[[#This Row],[revenue]]-Table1[[#This Row],[budget_x]]</f>
        <v>328147432.80000001</v>
      </c>
      <c r="K2441" s="7">
        <f>Table1[[#This Row],[profit /loss ]]/Table1[[#This Row],[budget_x]]</f>
        <v>4.03625378597786</v>
      </c>
      <c r="L2441" t="str" cm="1">
        <f t="array" ref="L2441">_xlfn.IFS(Table1[[#This Row],[score]]&gt;70,"high",Table1[[#This Row],[score]]&gt;50,"medium",Table1[[#This Row],[score]]&lt;=50,"low")</f>
        <v>high</v>
      </c>
    </row>
    <row r="2442" spans="1:12" x14ac:dyDescent="0.3">
      <c r="A2442" t="s">
        <v>2413</v>
      </c>
      <c r="B2442" s="1">
        <v>40269</v>
      </c>
      <c r="C2442">
        <v>63</v>
      </c>
      <c r="D2442" t="s">
        <v>9</v>
      </c>
      <c r="E2442" t="s">
        <v>10</v>
      </c>
      <c r="F2442">
        <v>35000000</v>
      </c>
      <c r="G2442">
        <v>97799865</v>
      </c>
      <c r="H2442" t="s">
        <v>11</v>
      </c>
      <c r="I2442">
        <f>YEAR(Table1[[#This Row],[date]])</f>
        <v>2010</v>
      </c>
      <c r="J2442">
        <f>Table1[[#This Row],[revenue]]-Table1[[#This Row],[budget_x]]</f>
        <v>62799865</v>
      </c>
      <c r="K2442" s="7">
        <f>Table1[[#This Row],[profit /loss ]]/Table1[[#This Row],[budget_x]]</f>
        <v>1.7942818571428572</v>
      </c>
      <c r="L2442" t="str" cm="1">
        <f t="array" ref="L2442">_xlfn.IFS(Table1[[#This Row],[score]]&gt;70,"high",Table1[[#This Row],[score]]&gt;50,"medium",Table1[[#This Row],[score]]&lt;=50,"low")</f>
        <v>medium</v>
      </c>
    </row>
    <row r="2443" spans="1:12" x14ac:dyDescent="0.3">
      <c r="A2443" t="s">
        <v>2414</v>
      </c>
      <c r="B2443" s="1">
        <v>44516</v>
      </c>
      <c r="C2443">
        <v>66</v>
      </c>
      <c r="D2443" t="s">
        <v>9</v>
      </c>
      <c r="E2443" t="s">
        <v>10</v>
      </c>
      <c r="F2443">
        <v>99400000</v>
      </c>
      <c r="G2443">
        <v>341205403.39999998</v>
      </c>
      <c r="H2443" t="s">
        <v>17</v>
      </c>
      <c r="I2443">
        <f>YEAR(Table1[[#This Row],[date]])</f>
        <v>2021</v>
      </c>
      <c r="J2443">
        <f>Table1[[#This Row],[revenue]]-Table1[[#This Row],[budget_x]]</f>
        <v>241805403.39999998</v>
      </c>
      <c r="K2443" s="7">
        <f>Table1[[#This Row],[profit /loss ]]/Table1[[#This Row],[budget_x]]</f>
        <v>2.4326499336016094</v>
      </c>
      <c r="L2443" t="str" cm="1">
        <f t="array" ref="L2443">_xlfn.IFS(Table1[[#This Row],[score]]&gt;70,"high",Table1[[#This Row],[score]]&gt;50,"medium",Table1[[#This Row],[score]]&lt;=50,"low")</f>
        <v>medium</v>
      </c>
    </row>
    <row r="2444" spans="1:12" x14ac:dyDescent="0.3">
      <c r="A2444" t="s">
        <v>2415</v>
      </c>
      <c r="B2444" s="1">
        <v>41050</v>
      </c>
      <c r="C2444">
        <v>57</v>
      </c>
      <c r="D2444" t="s">
        <v>9</v>
      </c>
      <c r="E2444" t="s">
        <v>10</v>
      </c>
      <c r="F2444">
        <v>400000</v>
      </c>
      <c r="G2444">
        <v>30398770.399999999</v>
      </c>
      <c r="H2444" t="s">
        <v>17</v>
      </c>
      <c r="I2444">
        <f>YEAR(Table1[[#This Row],[date]])</f>
        <v>2012</v>
      </c>
      <c r="J2444">
        <f>Table1[[#This Row],[revenue]]-Table1[[#This Row],[budget_x]]</f>
        <v>29998770.399999999</v>
      </c>
      <c r="K2444" s="7">
        <f>Table1[[#This Row],[profit /loss ]]/Table1[[#This Row],[budget_x]]</f>
        <v>74.996926000000002</v>
      </c>
      <c r="L2444" t="str" cm="1">
        <f t="array" ref="L2444">_xlfn.IFS(Table1[[#This Row],[score]]&gt;70,"high",Table1[[#This Row],[score]]&gt;50,"medium",Table1[[#This Row],[score]]&lt;=50,"low")</f>
        <v>medium</v>
      </c>
    </row>
    <row r="2445" spans="1:12" x14ac:dyDescent="0.3">
      <c r="A2445" t="s">
        <v>2416</v>
      </c>
      <c r="B2445" s="1">
        <v>41501</v>
      </c>
      <c r="C2445">
        <v>65</v>
      </c>
      <c r="D2445" t="s">
        <v>9</v>
      </c>
      <c r="E2445" t="s">
        <v>10</v>
      </c>
      <c r="F2445">
        <v>120000000</v>
      </c>
      <c r="G2445">
        <v>286192091</v>
      </c>
      <c r="H2445" t="s">
        <v>11</v>
      </c>
      <c r="I2445">
        <f>YEAR(Table1[[#This Row],[date]])</f>
        <v>2013</v>
      </c>
      <c r="J2445">
        <f>Table1[[#This Row],[revenue]]-Table1[[#This Row],[budget_x]]</f>
        <v>166192091</v>
      </c>
      <c r="K2445" s="7">
        <f>Table1[[#This Row],[profit /loss ]]/Table1[[#This Row],[budget_x]]</f>
        <v>1.3849340916666666</v>
      </c>
      <c r="L2445" t="str" cm="1">
        <f t="array" ref="L2445">_xlfn.IFS(Table1[[#This Row],[score]]&gt;70,"high",Table1[[#This Row],[score]]&gt;50,"medium",Table1[[#This Row],[score]]&lt;=50,"low")</f>
        <v>medium</v>
      </c>
    </row>
    <row r="2446" spans="1:12" x14ac:dyDescent="0.3">
      <c r="A2446" t="s">
        <v>2417</v>
      </c>
      <c r="B2446" s="1">
        <v>42965</v>
      </c>
      <c r="C2446">
        <v>65</v>
      </c>
      <c r="D2446" t="s">
        <v>9</v>
      </c>
      <c r="E2446" t="s">
        <v>69</v>
      </c>
      <c r="F2446">
        <v>39180000</v>
      </c>
      <c r="G2446">
        <v>26617621</v>
      </c>
      <c r="H2446" t="s">
        <v>143</v>
      </c>
      <c r="I2446">
        <f>YEAR(Table1[[#This Row],[date]])</f>
        <v>2017</v>
      </c>
      <c r="J2446">
        <f>Table1[[#This Row],[revenue]]-Table1[[#This Row],[budget_x]]</f>
        <v>-12562379</v>
      </c>
      <c r="K2446" s="7">
        <f>Table1[[#This Row],[profit /loss ]]/Table1[[#This Row],[budget_x]]</f>
        <v>-0.32063244002041857</v>
      </c>
      <c r="L2446" t="str" cm="1">
        <f t="array" ref="L2446">_xlfn.IFS(Table1[[#This Row],[score]]&gt;70,"high",Table1[[#This Row],[score]]&gt;50,"medium",Table1[[#This Row],[score]]&lt;=50,"low")</f>
        <v>medium</v>
      </c>
    </row>
    <row r="2447" spans="1:12" x14ac:dyDescent="0.3">
      <c r="A2447" t="s">
        <v>2418</v>
      </c>
      <c r="B2447" s="1">
        <v>29174</v>
      </c>
      <c r="C2447">
        <v>83</v>
      </c>
      <c r="D2447" t="s">
        <v>9</v>
      </c>
      <c r="E2447" t="s">
        <v>10</v>
      </c>
      <c r="F2447">
        <v>31500000</v>
      </c>
      <c r="G2447">
        <v>85960957</v>
      </c>
      <c r="H2447" t="s">
        <v>11</v>
      </c>
      <c r="I2447">
        <f>YEAR(Table1[[#This Row],[date]])</f>
        <v>1979</v>
      </c>
      <c r="J2447">
        <f>Table1[[#This Row],[revenue]]-Table1[[#This Row],[budget_x]]</f>
        <v>54460957</v>
      </c>
      <c r="K2447" s="7">
        <f>Table1[[#This Row],[profit /loss ]]/Table1[[#This Row],[budget_x]]</f>
        <v>1.7289192698412699</v>
      </c>
      <c r="L2447" t="str" cm="1">
        <f t="array" ref="L2447">_xlfn.IFS(Table1[[#This Row],[score]]&gt;70,"high",Table1[[#This Row],[score]]&gt;50,"medium",Table1[[#This Row],[score]]&lt;=50,"low")</f>
        <v>high</v>
      </c>
    </row>
    <row r="2448" spans="1:12" x14ac:dyDescent="0.3">
      <c r="A2448" t="s">
        <v>2419</v>
      </c>
      <c r="B2448" s="1">
        <v>44377</v>
      </c>
      <c r="C2448">
        <v>74</v>
      </c>
      <c r="D2448" t="s">
        <v>9</v>
      </c>
      <c r="E2448" t="s">
        <v>74</v>
      </c>
      <c r="F2448">
        <v>83162000</v>
      </c>
      <c r="G2448">
        <v>631090763.20000005</v>
      </c>
      <c r="H2448" t="s">
        <v>75</v>
      </c>
      <c r="I2448">
        <f>YEAR(Table1[[#This Row],[date]])</f>
        <v>2021</v>
      </c>
      <c r="J2448">
        <f>Table1[[#This Row],[revenue]]-Table1[[#This Row],[budget_x]]</f>
        <v>547928763.20000005</v>
      </c>
      <c r="K2448" s="7">
        <f>Table1[[#This Row],[profit /loss ]]/Table1[[#This Row],[budget_x]]</f>
        <v>6.5886915081407382</v>
      </c>
      <c r="L2448" t="str" cm="1">
        <f t="array" ref="L2448">_xlfn.IFS(Table1[[#This Row],[score]]&gt;70,"high",Table1[[#This Row],[score]]&gt;50,"medium",Table1[[#This Row],[score]]&lt;=50,"low")</f>
        <v>high</v>
      </c>
    </row>
    <row r="2449" spans="1:12" x14ac:dyDescent="0.3">
      <c r="A2449" t="s">
        <v>2420</v>
      </c>
      <c r="B2449" s="1">
        <v>44562</v>
      </c>
      <c r="C2449">
        <v>62</v>
      </c>
      <c r="D2449" t="s">
        <v>9</v>
      </c>
      <c r="E2449" t="s">
        <v>10</v>
      </c>
      <c r="F2449">
        <v>38200000</v>
      </c>
      <c r="G2449">
        <v>319040588.80000001</v>
      </c>
      <c r="H2449" t="s">
        <v>11</v>
      </c>
      <c r="I2449">
        <f>YEAR(Table1[[#This Row],[date]])</f>
        <v>2022</v>
      </c>
      <c r="J2449">
        <f>Table1[[#This Row],[revenue]]-Table1[[#This Row],[budget_x]]</f>
        <v>280840588.80000001</v>
      </c>
      <c r="K2449" s="7">
        <f>Table1[[#This Row],[profit /loss ]]/Table1[[#This Row],[budget_x]]</f>
        <v>7.35184787434555</v>
      </c>
      <c r="L2449" t="str" cm="1">
        <f t="array" ref="L2449">_xlfn.IFS(Table1[[#This Row],[score]]&gt;70,"high",Table1[[#This Row],[score]]&gt;50,"medium",Table1[[#This Row],[score]]&lt;=50,"low")</f>
        <v>medium</v>
      </c>
    </row>
    <row r="2450" spans="1:12" x14ac:dyDescent="0.3">
      <c r="A2450" t="s">
        <v>2421</v>
      </c>
      <c r="B2450" s="1">
        <v>38099</v>
      </c>
      <c r="C2450">
        <v>79</v>
      </c>
      <c r="D2450" t="s">
        <v>9</v>
      </c>
      <c r="E2450" t="s">
        <v>10</v>
      </c>
      <c r="F2450">
        <v>30000000</v>
      </c>
      <c r="G2450">
        <v>152159461</v>
      </c>
      <c r="H2450" t="s">
        <v>11</v>
      </c>
      <c r="I2450">
        <f>YEAR(Table1[[#This Row],[date]])</f>
        <v>2004</v>
      </c>
      <c r="J2450">
        <f>Table1[[#This Row],[revenue]]-Table1[[#This Row],[budget_x]]</f>
        <v>122159461</v>
      </c>
      <c r="K2450" s="7">
        <f>Table1[[#This Row],[profit /loss ]]/Table1[[#This Row],[budget_x]]</f>
        <v>4.0719820333333336</v>
      </c>
      <c r="L2450" t="str" cm="1">
        <f t="array" ref="L2450">_xlfn.IFS(Table1[[#This Row],[score]]&gt;70,"high",Table1[[#This Row],[score]]&gt;50,"medium",Table1[[#This Row],[score]]&lt;=50,"low")</f>
        <v>high</v>
      </c>
    </row>
    <row r="2451" spans="1:12" x14ac:dyDescent="0.3">
      <c r="A2451" t="s">
        <v>2106</v>
      </c>
      <c r="B2451" s="1">
        <v>33213</v>
      </c>
      <c r="C2451">
        <v>73</v>
      </c>
      <c r="D2451" t="s">
        <v>9</v>
      </c>
      <c r="E2451" t="s">
        <v>10</v>
      </c>
      <c r="F2451">
        <v>125000000</v>
      </c>
      <c r="G2451">
        <v>211856088</v>
      </c>
      <c r="H2451" t="s">
        <v>11</v>
      </c>
      <c r="I2451">
        <f>YEAR(Table1[[#This Row],[date]])</f>
        <v>1990</v>
      </c>
      <c r="J2451">
        <f>Table1[[#This Row],[revenue]]-Table1[[#This Row],[budget_x]]</f>
        <v>86856088</v>
      </c>
      <c r="K2451" s="7">
        <f>Table1[[#This Row],[profit /loss ]]/Table1[[#This Row],[budget_x]]</f>
        <v>0.69484870399999998</v>
      </c>
      <c r="L2451" t="str" cm="1">
        <f t="array" ref="L2451">_xlfn.IFS(Table1[[#This Row],[score]]&gt;70,"high",Table1[[#This Row],[score]]&gt;50,"medium",Table1[[#This Row],[score]]&lt;=50,"low")</f>
        <v>high</v>
      </c>
    </row>
    <row r="2452" spans="1:12" x14ac:dyDescent="0.3">
      <c r="A2452" t="s">
        <v>2106</v>
      </c>
      <c r="B2452" s="1">
        <v>33213</v>
      </c>
      <c r="C2452">
        <v>73</v>
      </c>
      <c r="D2452" t="s">
        <v>9</v>
      </c>
      <c r="E2452" t="s">
        <v>10</v>
      </c>
      <c r="F2452">
        <v>65000000</v>
      </c>
      <c r="G2452">
        <v>261399830</v>
      </c>
      <c r="H2452" t="s">
        <v>11</v>
      </c>
      <c r="I2452">
        <f>YEAR(Table1[[#This Row],[date]])</f>
        <v>1990</v>
      </c>
      <c r="J2452">
        <f>Table1[[#This Row],[revenue]]-Table1[[#This Row],[budget_x]]</f>
        <v>196399830</v>
      </c>
      <c r="K2452" s="7">
        <f>Table1[[#This Row],[profit /loss ]]/Table1[[#This Row],[budget_x]]</f>
        <v>3.0215358461538462</v>
      </c>
      <c r="L2452" t="str" cm="1">
        <f t="array" ref="L2452">_xlfn.IFS(Table1[[#This Row],[score]]&gt;70,"high",Table1[[#This Row],[score]]&gt;50,"medium",Table1[[#This Row],[score]]&lt;=50,"low")</f>
        <v>high</v>
      </c>
    </row>
    <row r="2453" spans="1:12" x14ac:dyDescent="0.3">
      <c r="A2453" t="s">
        <v>2422</v>
      </c>
      <c r="B2453" s="1">
        <v>43140</v>
      </c>
      <c r="C2453">
        <v>62</v>
      </c>
      <c r="D2453" t="s">
        <v>9</v>
      </c>
      <c r="E2453" t="s">
        <v>10</v>
      </c>
      <c r="F2453">
        <v>1000000</v>
      </c>
      <c r="G2453">
        <v>1786396</v>
      </c>
      <c r="H2453" t="s">
        <v>11</v>
      </c>
      <c r="I2453">
        <f>YEAR(Table1[[#This Row],[date]])</f>
        <v>2018</v>
      </c>
      <c r="J2453">
        <f>Table1[[#This Row],[revenue]]-Table1[[#This Row],[budget_x]]</f>
        <v>786396</v>
      </c>
      <c r="K2453" s="7">
        <f>Table1[[#This Row],[profit /loss ]]/Table1[[#This Row],[budget_x]]</f>
        <v>0.78639599999999998</v>
      </c>
      <c r="L2453" t="str" cm="1">
        <f t="array" ref="L2453">_xlfn.IFS(Table1[[#This Row],[score]]&gt;70,"high",Table1[[#This Row],[score]]&gt;50,"medium",Table1[[#This Row],[score]]&lt;=50,"low")</f>
        <v>medium</v>
      </c>
    </row>
    <row r="2454" spans="1:12" x14ac:dyDescent="0.3">
      <c r="A2454" t="s">
        <v>2423</v>
      </c>
      <c r="B2454" s="1">
        <v>44883</v>
      </c>
      <c r="C2454">
        <v>78</v>
      </c>
      <c r="D2454" t="s">
        <v>9</v>
      </c>
      <c r="E2454" t="s">
        <v>15</v>
      </c>
      <c r="F2454">
        <v>10000000</v>
      </c>
      <c r="G2454">
        <v>723388</v>
      </c>
      <c r="H2454" t="s">
        <v>52</v>
      </c>
      <c r="I2454">
        <f>YEAR(Table1[[#This Row],[date]])</f>
        <v>2022</v>
      </c>
      <c r="J2454">
        <f>Table1[[#This Row],[revenue]]-Table1[[#This Row],[budget_x]]</f>
        <v>-9276612</v>
      </c>
      <c r="K2454" s="7">
        <f>Table1[[#This Row],[profit /loss ]]/Table1[[#This Row],[budget_x]]</f>
        <v>-0.92766119999999996</v>
      </c>
      <c r="L2454" t="str" cm="1">
        <f t="array" ref="L2454">_xlfn.IFS(Table1[[#This Row],[score]]&gt;70,"high",Table1[[#This Row],[score]]&gt;50,"medium",Table1[[#This Row],[score]]&lt;=50,"low")</f>
        <v>high</v>
      </c>
    </row>
    <row r="2455" spans="1:12" x14ac:dyDescent="0.3">
      <c r="A2455" t="s">
        <v>2424</v>
      </c>
      <c r="B2455" s="1">
        <v>44623</v>
      </c>
      <c r="C2455">
        <v>67</v>
      </c>
      <c r="D2455" t="s">
        <v>9</v>
      </c>
      <c r="E2455" t="s">
        <v>10</v>
      </c>
      <c r="F2455">
        <v>112800000</v>
      </c>
      <c r="G2455">
        <v>356126924.80000001</v>
      </c>
      <c r="H2455" t="s">
        <v>11</v>
      </c>
      <c r="I2455">
        <f>YEAR(Table1[[#This Row],[date]])</f>
        <v>2022</v>
      </c>
      <c r="J2455">
        <f>Table1[[#This Row],[revenue]]-Table1[[#This Row],[budget_x]]</f>
        <v>243326924.80000001</v>
      </c>
      <c r="K2455" s="7">
        <f>Table1[[#This Row],[profit /loss ]]/Table1[[#This Row],[budget_x]]</f>
        <v>2.1571535886524824</v>
      </c>
      <c r="L2455" t="str" cm="1">
        <f t="array" ref="L2455">_xlfn.IFS(Table1[[#This Row],[score]]&gt;70,"high",Table1[[#This Row],[score]]&gt;50,"medium",Table1[[#This Row],[score]]&lt;=50,"low")</f>
        <v>medium</v>
      </c>
    </row>
    <row r="2456" spans="1:12" x14ac:dyDescent="0.3">
      <c r="A2456" t="s">
        <v>2425</v>
      </c>
      <c r="B2456" s="1">
        <v>39144</v>
      </c>
      <c r="C2456">
        <v>73</v>
      </c>
      <c r="D2456" t="s">
        <v>9</v>
      </c>
      <c r="E2456" t="s">
        <v>69</v>
      </c>
      <c r="F2456">
        <v>5000000</v>
      </c>
      <c r="G2456">
        <v>64812285.799999997</v>
      </c>
      <c r="H2456" t="s">
        <v>143</v>
      </c>
      <c r="I2456">
        <f>YEAR(Table1[[#This Row],[date]])</f>
        <v>2007</v>
      </c>
      <c r="J2456">
        <f>Table1[[#This Row],[revenue]]-Table1[[#This Row],[budget_x]]</f>
        <v>59812285.799999997</v>
      </c>
      <c r="K2456" s="7">
        <f>Table1[[#This Row],[profit /loss ]]/Table1[[#This Row],[budget_x]]</f>
        <v>11.96245716</v>
      </c>
      <c r="L2456" t="str" cm="1">
        <f t="array" ref="L2456">_xlfn.IFS(Table1[[#This Row],[score]]&gt;70,"high",Table1[[#This Row],[score]]&gt;50,"medium",Table1[[#This Row],[score]]&lt;=50,"low")</f>
        <v>high</v>
      </c>
    </row>
    <row r="2457" spans="1:12" x14ac:dyDescent="0.3">
      <c r="A2457" t="s">
        <v>2426</v>
      </c>
      <c r="B2457" s="1">
        <v>44136</v>
      </c>
      <c r="C2457">
        <v>63</v>
      </c>
      <c r="D2457" t="s">
        <v>9</v>
      </c>
      <c r="E2457" t="s">
        <v>10</v>
      </c>
      <c r="F2457">
        <v>105600000</v>
      </c>
      <c r="G2457">
        <v>262901615.40000001</v>
      </c>
      <c r="H2457" t="s">
        <v>11</v>
      </c>
      <c r="I2457">
        <f>YEAR(Table1[[#This Row],[date]])</f>
        <v>2020</v>
      </c>
      <c r="J2457">
        <f>Table1[[#This Row],[revenue]]-Table1[[#This Row],[budget_x]]</f>
        <v>157301615.40000001</v>
      </c>
      <c r="K2457" s="7">
        <f>Table1[[#This Row],[profit /loss ]]/Table1[[#This Row],[budget_x]]</f>
        <v>1.4895986306818183</v>
      </c>
      <c r="L2457" t="str" cm="1">
        <f t="array" ref="L2457">_xlfn.IFS(Table1[[#This Row],[score]]&gt;70,"high",Table1[[#This Row],[score]]&gt;50,"medium",Table1[[#This Row],[score]]&lt;=50,"low")</f>
        <v>medium</v>
      </c>
    </row>
    <row r="2458" spans="1:12" x14ac:dyDescent="0.3">
      <c r="A2458" t="s">
        <v>2427</v>
      </c>
      <c r="B2458" s="1">
        <v>37670</v>
      </c>
      <c r="C2458">
        <v>67</v>
      </c>
      <c r="D2458" t="s">
        <v>9</v>
      </c>
      <c r="E2458" t="s">
        <v>10</v>
      </c>
      <c r="F2458">
        <v>21000000</v>
      </c>
      <c r="G2458">
        <v>43928932</v>
      </c>
      <c r="H2458" t="s">
        <v>11</v>
      </c>
      <c r="I2458">
        <f>YEAR(Table1[[#This Row],[date]])</f>
        <v>2003</v>
      </c>
      <c r="J2458">
        <f>Table1[[#This Row],[revenue]]-Table1[[#This Row],[budget_x]]</f>
        <v>22928932</v>
      </c>
      <c r="K2458" s="7">
        <f>Table1[[#This Row],[profit /loss ]]/Table1[[#This Row],[budget_x]]</f>
        <v>1.0918539047619047</v>
      </c>
      <c r="L2458" t="str" cm="1">
        <f t="array" ref="L2458">_xlfn.IFS(Table1[[#This Row],[score]]&gt;70,"high",Table1[[#This Row],[score]]&gt;50,"medium",Table1[[#This Row],[score]]&lt;=50,"low")</f>
        <v>medium</v>
      </c>
    </row>
    <row r="2459" spans="1:12" x14ac:dyDescent="0.3">
      <c r="A2459" t="s">
        <v>2428</v>
      </c>
      <c r="B2459" s="1">
        <v>44684</v>
      </c>
      <c r="C2459">
        <v>71</v>
      </c>
      <c r="D2459" t="s">
        <v>9</v>
      </c>
      <c r="E2459" t="s">
        <v>10</v>
      </c>
      <c r="F2459">
        <v>90100000</v>
      </c>
      <c r="G2459">
        <v>414551647.39999998</v>
      </c>
      <c r="H2459" t="s">
        <v>17</v>
      </c>
      <c r="I2459">
        <f>YEAR(Table1[[#This Row],[date]])</f>
        <v>2022</v>
      </c>
      <c r="J2459">
        <f>Table1[[#This Row],[revenue]]-Table1[[#This Row],[budget_x]]</f>
        <v>324451647.39999998</v>
      </c>
      <c r="K2459" s="7">
        <f>Table1[[#This Row],[profit /loss ]]/Table1[[#This Row],[budget_x]]</f>
        <v>3.6010171742508321</v>
      </c>
      <c r="L2459" t="str" cm="1">
        <f t="array" ref="L2459">_xlfn.IFS(Table1[[#This Row],[score]]&gt;70,"high",Table1[[#This Row],[score]]&gt;50,"medium",Table1[[#This Row],[score]]&lt;=50,"low")</f>
        <v>high</v>
      </c>
    </row>
    <row r="2460" spans="1:12" x14ac:dyDescent="0.3">
      <c r="A2460" t="s">
        <v>2429</v>
      </c>
      <c r="B2460" s="1">
        <v>43846</v>
      </c>
      <c r="C2460">
        <v>67</v>
      </c>
      <c r="D2460" t="s">
        <v>9</v>
      </c>
      <c r="E2460" t="s">
        <v>10</v>
      </c>
      <c r="F2460">
        <v>175000000</v>
      </c>
      <c r="G2460">
        <v>251509166</v>
      </c>
      <c r="H2460" t="s">
        <v>11</v>
      </c>
      <c r="I2460">
        <f>YEAR(Table1[[#This Row],[date]])</f>
        <v>2020</v>
      </c>
      <c r="J2460">
        <f>Table1[[#This Row],[revenue]]-Table1[[#This Row],[budget_x]]</f>
        <v>76509166</v>
      </c>
      <c r="K2460" s="7">
        <f>Table1[[#This Row],[profit /loss ]]/Table1[[#This Row],[budget_x]]</f>
        <v>0.43719523428571427</v>
      </c>
      <c r="L2460" t="str" cm="1">
        <f t="array" ref="L2460">_xlfn.IFS(Table1[[#This Row],[score]]&gt;70,"high",Table1[[#This Row],[score]]&gt;50,"medium",Table1[[#This Row],[score]]&lt;=50,"low")</f>
        <v>medium</v>
      </c>
    </row>
    <row r="2461" spans="1:12" x14ac:dyDescent="0.3">
      <c r="A2461" t="s">
        <v>2430</v>
      </c>
      <c r="B2461" s="1">
        <v>44526</v>
      </c>
      <c r="C2461">
        <v>72</v>
      </c>
      <c r="D2461" t="s">
        <v>9</v>
      </c>
      <c r="E2461" t="s">
        <v>10</v>
      </c>
      <c r="F2461">
        <v>135000000</v>
      </c>
      <c r="G2461">
        <v>540375760.79999995</v>
      </c>
      <c r="H2461" t="s">
        <v>11</v>
      </c>
      <c r="I2461">
        <f>YEAR(Table1[[#This Row],[date]])</f>
        <v>2021</v>
      </c>
      <c r="J2461">
        <f>Table1[[#This Row],[revenue]]-Table1[[#This Row],[budget_x]]</f>
        <v>405375760.79999995</v>
      </c>
      <c r="K2461" s="7">
        <f>Table1[[#This Row],[profit /loss ]]/Table1[[#This Row],[budget_x]]</f>
        <v>3.0027834133333329</v>
      </c>
      <c r="L2461" t="str" cm="1">
        <f t="array" ref="L2461">_xlfn.IFS(Table1[[#This Row],[score]]&gt;70,"high",Table1[[#This Row],[score]]&gt;50,"medium",Table1[[#This Row],[score]]&lt;=50,"low")</f>
        <v>high</v>
      </c>
    </row>
    <row r="2462" spans="1:12" x14ac:dyDescent="0.3">
      <c r="A2462" t="s">
        <v>2431</v>
      </c>
      <c r="B2462" s="1">
        <v>34335</v>
      </c>
      <c r="C2462">
        <v>0</v>
      </c>
      <c r="D2462" t="s">
        <v>9</v>
      </c>
      <c r="E2462" t="s">
        <v>86</v>
      </c>
      <c r="F2462">
        <v>264940000</v>
      </c>
      <c r="G2462">
        <v>175269998.80000001</v>
      </c>
      <c r="H2462" t="s">
        <v>87</v>
      </c>
      <c r="I2462">
        <f>YEAR(Table1[[#This Row],[date]])</f>
        <v>1994</v>
      </c>
      <c r="J2462">
        <f>Table1[[#This Row],[revenue]]-Table1[[#This Row],[budget_x]]</f>
        <v>-89670001.199999988</v>
      </c>
      <c r="K2462" s="7">
        <f>Table1[[#This Row],[profit /loss ]]/Table1[[#This Row],[budget_x]]</f>
        <v>-0.33845399411187432</v>
      </c>
      <c r="L2462" t="str" cm="1">
        <f t="array" ref="L2462">_xlfn.IFS(Table1[[#This Row],[score]]&gt;70,"high",Table1[[#This Row],[score]]&gt;50,"medium",Table1[[#This Row],[score]]&lt;=50,"low")</f>
        <v>low</v>
      </c>
    </row>
    <row r="2463" spans="1:12" x14ac:dyDescent="0.3">
      <c r="A2463" t="s">
        <v>2432</v>
      </c>
      <c r="B2463" s="1">
        <v>33115</v>
      </c>
      <c r="C2463">
        <v>69</v>
      </c>
      <c r="D2463" t="s">
        <v>9</v>
      </c>
      <c r="E2463" t="s">
        <v>10</v>
      </c>
      <c r="F2463">
        <v>70000000</v>
      </c>
      <c r="G2463">
        <v>239813888</v>
      </c>
      <c r="H2463" t="s">
        <v>11</v>
      </c>
      <c r="I2463">
        <f>YEAR(Table1[[#This Row],[date]])</f>
        <v>1990</v>
      </c>
      <c r="J2463">
        <f>Table1[[#This Row],[revenue]]-Table1[[#This Row],[budget_x]]</f>
        <v>169813888</v>
      </c>
      <c r="K2463" s="7">
        <f>Table1[[#This Row],[profit /loss ]]/Table1[[#This Row],[budget_x]]</f>
        <v>2.4259126857142856</v>
      </c>
      <c r="L2463" t="str" cm="1">
        <f t="array" ref="L2463">_xlfn.IFS(Table1[[#This Row],[score]]&gt;70,"high",Table1[[#This Row],[score]]&gt;50,"medium",Table1[[#This Row],[score]]&lt;=50,"low")</f>
        <v>medium</v>
      </c>
    </row>
    <row r="2464" spans="1:12" x14ac:dyDescent="0.3">
      <c r="A2464" t="s">
        <v>2433</v>
      </c>
      <c r="B2464" s="1">
        <v>41374</v>
      </c>
      <c r="C2464">
        <v>66</v>
      </c>
      <c r="D2464" t="s">
        <v>9</v>
      </c>
      <c r="E2464" t="s">
        <v>10</v>
      </c>
      <c r="F2464">
        <v>120000000</v>
      </c>
      <c r="G2464">
        <v>287916633</v>
      </c>
      <c r="H2464" t="s">
        <v>11</v>
      </c>
      <c r="I2464">
        <f>YEAR(Table1[[#This Row],[date]])</f>
        <v>2013</v>
      </c>
      <c r="J2464">
        <f>Table1[[#This Row],[revenue]]-Table1[[#This Row],[budget_x]]</f>
        <v>167916633</v>
      </c>
      <c r="K2464" s="7">
        <f>Table1[[#This Row],[profit /loss ]]/Table1[[#This Row],[budget_x]]</f>
        <v>1.3993052749999999</v>
      </c>
      <c r="L2464" t="str" cm="1">
        <f t="array" ref="L2464">_xlfn.IFS(Table1[[#This Row],[score]]&gt;70,"high",Table1[[#This Row],[score]]&gt;50,"medium",Table1[[#This Row],[score]]&lt;=50,"low")</f>
        <v>medium</v>
      </c>
    </row>
    <row r="2465" spans="1:12" x14ac:dyDescent="0.3">
      <c r="A2465" t="s">
        <v>2434</v>
      </c>
      <c r="B2465" s="1">
        <v>43586</v>
      </c>
      <c r="C2465">
        <v>71</v>
      </c>
      <c r="D2465" t="s">
        <v>9</v>
      </c>
      <c r="E2465" t="s">
        <v>10</v>
      </c>
      <c r="F2465">
        <v>37500000</v>
      </c>
      <c r="G2465">
        <v>125818440</v>
      </c>
      <c r="H2465" t="s">
        <v>11</v>
      </c>
      <c r="I2465">
        <f>YEAR(Table1[[#This Row],[date]])</f>
        <v>2019</v>
      </c>
      <c r="J2465">
        <f>Table1[[#This Row],[revenue]]-Table1[[#This Row],[budget_x]]</f>
        <v>88318440</v>
      </c>
      <c r="K2465" s="7">
        <f>Table1[[#This Row],[profit /loss ]]/Table1[[#This Row],[budget_x]]</f>
        <v>2.3551584000000001</v>
      </c>
      <c r="L2465" t="str" cm="1">
        <f t="array" ref="L2465">_xlfn.IFS(Table1[[#This Row],[score]]&gt;70,"high",Table1[[#This Row],[score]]&gt;50,"medium",Table1[[#This Row],[score]]&lt;=50,"low")</f>
        <v>high</v>
      </c>
    </row>
    <row r="2466" spans="1:12" x14ac:dyDescent="0.3">
      <c r="A2466" t="s">
        <v>2435</v>
      </c>
      <c r="B2466" s="1">
        <v>43503</v>
      </c>
      <c r="C2466">
        <v>65</v>
      </c>
      <c r="D2466" t="s">
        <v>9</v>
      </c>
      <c r="E2466" t="s">
        <v>10</v>
      </c>
      <c r="F2466">
        <v>9000000</v>
      </c>
      <c r="G2466">
        <v>155615727</v>
      </c>
      <c r="H2466" t="s">
        <v>11</v>
      </c>
      <c r="I2466">
        <f>YEAR(Table1[[#This Row],[date]])</f>
        <v>2019</v>
      </c>
      <c r="J2466">
        <f>Table1[[#This Row],[revenue]]-Table1[[#This Row],[budget_x]]</f>
        <v>146615727</v>
      </c>
      <c r="K2466" s="7">
        <f>Table1[[#This Row],[profit /loss ]]/Table1[[#This Row],[budget_x]]</f>
        <v>16.290636333333332</v>
      </c>
      <c r="L2466" t="str" cm="1">
        <f t="array" ref="L2466">_xlfn.IFS(Table1[[#This Row],[score]]&gt;70,"high",Table1[[#This Row],[score]]&gt;50,"medium",Table1[[#This Row],[score]]&lt;=50,"low")</f>
        <v>medium</v>
      </c>
    </row>
    <row r="2467" spans="1:12" x14ac:dyDescent="0.3">
      <c r="A2467" t="s">
        <v>2436</v>
      </c>
      <c r="B2467" s="1">
        <v>43440</v>
      </c>
      <c r="C2467">
        <v>62</v>
      </c>
      <c r="D2467" t="s">
        <v>9</v>
      </c>
      <c r="E2467" t="s">
        <v>10</v>
      </c>
      <c r="F2467">
        <v>100000000</v>
      </c>
      <c r="G2467">
        <v>85481904</v>
      </c>
      <c r="H2467" t="s">
        <v>11</v>
      </c>
      <c r="I2467">
        <f>YEAR(Table1[[#This Row],[date]])</f>
        <v>2018</v>
      </c>
      <c r="J2467">
        <f>Table1[[#This Row],[revenue]]-Table1[[#This Row],[budget_x]]</f>
        <v>-14518096</v>
      </c>
      <c r="K2467" s="7">
        <f>Table1[[#This Row],[profit /loss ]]/Table1[[#This Row],[budget_x]]</f>
        <v>-0.14518096</v>
      </c>
      <c r="L2467" t="str" cm="1">
        <f t="array" ref="L2467">_xlfn.IFS(Table1[[#This Row],[score]]&gt;70,"high",Table1[[#This Row],[score]]&gt;50,"medium",Table1[[#This Row],[score]]&lt;=50,"low")</f>
        <v>medium</v>
      </c>
    </row>
    <row r="2468" spans="1:12" x14ac:dyDescent="0.3">
      <c r="A2468" t="s">
        <v>2437</v>
      </c>
      <c r="B2468" s="1">
        <v>40015</v>
      </c>
      <c r="C2468">
        <v>75</v>
      </c>
      <c r="D2468" t="s">
        <v>9</v>
      </c>
      <c r="E2468" t="s">
        <v>10</v>
      </c>
      <c r="F2468">
        <v>86600000</v>
      </c>
      <c r="G2468">
        <v>745424433.79999995</v>
      </c>
      <c r="H2468" t="s">
        <v>17</v>
      </c>
      <c r="I2468">
        <f>YEAR(Table1[[#This Row],[date]])</f>
        <v>2009</v>
      </c>
      <c r="J2468">
        <f>Table1[[#This Row],[revenue]]-Table1[[#This Row],[budget_x]]</f>
        <v>658824433.79999995</v>
      </c>
      <c r="K2468" s="7">
        <f>Table1[[#This Row],[profit /loss ]]/Table1[[#This Row],[budget_x]]</f>
        <v>7.6076724457274825</v>
      </c>
      <c r="L2468" t="str" cm="1">
        <f t="array" ref="L2468">_xlfn.IFS(Table1[[#This Row],[score]]&gt;70,"high",Table1[[#This Row],[score]]&gt;50,"medium",Table1[[#This Row],[score]]&lt;=50,"low")</f>
        <v>high</v>
      </c>
    </row>
    <row r="2469" spans="1:12" x14ac:dyDescent="0.3">
      <c r="A2469" t="s">
        <v>2438</v>
      </c>
      <c r="B2469" s="1">
        <v>40101</v>
      </c>
      <c r="C2469">
        <v>63</v>
      </c>
      <c r="D2469" t="s">
        <v>9</v>
      </c>
      <c r="E2469" t="s">
        <v>10</v>
      </c>
      <c r="F2469">
        <v>65000000</v>
      </c>
      <c r="G2469">
        <v>41636243</v>
      </c>
      <c r="H2469" t="s">
        <v>11</v>
      </c>
      <c r="I2469">
        <f>YEAR(Table1[[#This Row],[date]])</f>
        <v>2009</v>
      </c>
      <c r="J2469">
        <f>Table1[[#This Row],[revenue]]-Table1[[#This Row],[budget_x]]</f>
        <v>-23363757</v>
      </c>
      <c r="K2469" s="7">
        <f>Table1[[#This Row],[profit /loss ]]/Table1[[#This Row],[budget_x]]</f>
        <v>-0.35944241538461541</v>
      </c>
      <c r="L2469" t="str" cm="1">
        <f t="array" ref="L2469">_xlfn.IFS(Table1[[#This Row],[score]]&gt;70,"high",Table1[[#This Row],[score]]&gt;50,"medium",Table1[[#This Row],[score]]&lt;=50,"low")</f>
        <v>medium</v>
      </c>
    </row>
    <row r="2470" spans="1:12" x14ac:dyDescent="0.3">
      <c r="A2470" t="s">
        <v>2439</v>
      </c>
      <c r="B2470" s="1">
        <v>34539</v>
      </c>
      <c r="C2470">
        <v>53</v>
      </c>
      <c r="D2470" t="s">
        <v>9</v>
      </c>
      <c r="E2470" t="s">
        <v>10</v>
      </c>
      <c r="F2470">
        <v>45000000</v>
      </c>
      <c r="G2470">
        <v>358500000</v>
      </c>
      <c r="H2470" t="s">
        <v>11</v>
      </c>
      <c r="I2470">
        <f>YEAR(Table1[[#This Row],[date]])</f>
        <v>1994</v>
      </c>
      <c r="J2470">
        <f>Table1[[#This Row],[revenue]]-Table1[[#This Row],[budget_x]]</f>
        <v>313500000</v>
      </c>
      <c r="K2470" s="7">
        <f>Table1[[#This Row],[profit /loss ]]/Table1[[#This Row],[budget_x]]</f>
        <v>6.9666666666666668</v>
      </c>
      <c r="L2470" t="str" cm="1">
        <f t="array" ref="L2470">_xlfn.IFS(Table1[[#This Row],[score]]&gt;70,"high",Table1[[#This Row],[score]]&gt;50,"medium",Table1[[#This Row],[score]]&lt;=50,"low")</f>
        <v>medium</v>
      </c>
    </row>
    <row r="2471" spans="1:12" x14ac:dyDescent="0.3">
      <c r="A2471" t="s">
        <v>2440</v>
      </c>
      <c r="B2471" s="1">
        <v>41208</v>
      </c>
      <c r="C2471">
        <v>55</v>
      </c>
      <c r="D2471" t="s">
        <v>9</v>
      </c>
      <c r="E2471" t="s">
        <v>10</v>
      </c>
      <c r="F2471">
        <v>20000000</v>
      </c>
      <c r="G2471">
        <v>55975672</v>
      </c>
      <c r="H2471" t="s">
        <v>17</v>
      </c>
      <c r="I2471">
        <f>YEAR(Table1[[#This Row],[date]])</f>
        <v>2012</v>
      </c>
      <c r="J2471">
        <f>Table1[[#This Row],[revenue]]-Table1[[#This Row],[budget_x]]</f>
        <v>35975672</v>
      </c>
      <c r="K2471" s="7">
        <f>Table1[[#This Row],[profit /loss ]]/Table1[[#This Row],[budget_x]]</f>
        <v>1.7987835999999999</v>
      </c>
      <c r="L2471" t="str" cm="1">
        <f t="array" ref="L2471">_xlfn.IFS(Table1[[#This Row],[score]]&gt;70,"high",Table1[[#This Row],[score]]&gt;50,"medium",Table1[[#This Row],[score]]&lt;=50,"low")</f>
        <v>medium</v>
      </c>
    </row>
    <row r="2472" spans="1:12" x14ac:dyDescent="0.3">
      <c r="A2472" t="s">
        <v>2441</v>
      </c>
      <c r="B2472" s="1">
        <v>37210</v>
      </c>
      <c r="C2472">
        <v>75</v>
      </c>
      <c r="D2472" t="s">
        <v>9</v>
      </c>
      <c r="E2472" t="s">
        <v>10</v>
      </c>
      <c r="F2472">
        <v>45000000</v>
      </c>
      <c r="G2472">
        <v>104505352</v>
      </c>
      <c r="H2472" t="s">
        <v>11</v>
      </c>
      <c r="I2472">
        <f>YEAR(Table1[[#This Row],[date]])</f>
        <v>2001</v>
      </c>
      <c r="J2472">
        <f>Table1[[#This Row],[revenue]]-Table1[[#This Row],[budget_x]]</f>
        <v>59505352</v>
      </c>
      <c r="K2472" s="7">
        <f>Table1[[#This Row],[profit /loss ]]/Table1[[#This Row],[budget_x]]</f>
        <v>1.3223411555555555</v>
      </c>
      <c r="L2472" t="str" cm="1">
        <f t="array" ref="L2472">_xlfn.IFS(Table1[[#This Row],[score]]&gt;70,"high",Table1[[#This Row],[score]]&gt;50,"medium",Table1[[#This Row],[score]]&lt;=50,"low")</f>
        <v>high</v>
      </c>
    </row>
    <row r="2473" spans="1:12" x14ac:dyDescent="0.3">
      <c r="A2473" t="s">
        <v>2442</v>
      </c>
      <c r="B2473" s="1">
        <v>44806</v>
      </c>
      <c r="C2473">
        <v>69</v>
      </c>
      <c r="D2473" t="s">
        <v>9</v>
      </c>
      <c r="E2473" t="s">
        <v>10</v>
      </c>
      <c r="F2473">
        <v>66600000</v>
      </c>
      <c r="G2473">
        <v>579116472.20000005</v>
      </c>
      <c r="H2473" t="s">
        <v>17</v>
      </c>
      <c r="I2473">
        <f>YEAR(Table1[[#This Row],[date]])</f>
        <v>2022</v>
      </c>
      <c r="J2473">
        <f>Table1[[#This Row],[revenue]]-Table1[[#This Row],[budget_x]]</f>
        <v>512516472.20000005</v>
      </c>
      <c r="K2473" s="7">
        <f>Table1[[#This Row],[profit /loss ]]/Table1[[#This Row],[budget_x]]</f>
        <v>7.6954425255255261</v>
      </c>
      <c r="L2473" t="str" cm="1">
        <f t="array" ref="L2473">_xlfn.IFS(Table1[[#This Row],[score]]&gt;70,"high",Table1[[#This Row],[score]]&gt;50,"medium",Table1[[#This Row],[score]]&lt;=50,"low")</f>
        <v>medium</v>
      </c>
    </row>
    <row r="2474" spans="1:12" x14ac:dyDescent="0.3">
      <c r="A2474" t="s">
        <v>2443</v>
      </c>
      <c r="B2474" s="1">
        <v>40479</v>
      </c>
      <c r="C2474">
        <v>67</v>
      </c>
      <c r="D2474" t="s">
        <v>9</v>
      </c>
      <c r="E2474" t="s">
        <v>10</v>
      </c>
      <c r="F2474">
        <v>58000000</v>
      </c>
      <c r="G2474">
        <v>199000000</v>
      </c>
      <c r="H2474" t="s">
        <v>11</v>
      </c>
      <c r="I2474">
        <f>YEAR(Table1[[#This Row],[date]])</f>
        <v>2010</v>
      </c>
      <c r="J2474">
        <f>Table1[[#This Row],[revenue]]-Table1[[#This Row],[budget_x]]</f>
        <v>141000000</v>
      </c>
      <c r="K2474" s="7">
        <f>Table1[[#This Row],[profit /loss ]]/Table1[[#This Row],[budget_x]]</f>
        <v>2.4310344827586206</v>
      </c>
      <c r="L2474" t="str" cm="1">
        <f t="array" ref="L2474">_xlfn.IFS(Table1[[#This Row],[score]]&gt;70,"high",Table1[[#This Row],[score]]&gt;50,"medium",Table1[[#This Row],[score]]&lt;=50,"low")</f>
        <v>medium</v>
      </c>
    </row>
    <row r="2475" spans="1:12" x14ac:dyDescent="0.3">
      <c r="A2475" t="s">
        <v>2444</v>
      </c>
      <c r="B2475" s="1">
        <v>39821</v>
      </c>
      <c r="C2475">
        <v>60</v>
      </c>
      <c r="D2475" t="s">
        <v>9</v>
      </c>
      <c r="E2475" t="s">
        <v>10</v>
      </c>
      <c r="F2475">
        <v>22000000</v>
      </c>
      <c r="G2475">
        <v>31013349</v>
      </c>
      <c r="H2475" t="s">
        <v>11</v>
      </c>
      <c r="I2475">
        <f>YEAR(Table1[[#This Row],[date]])</f>
        <v>2009</v>
      </c>
      <c r="J2475">
        <f>Table1[[#This Row],[revenue]]-Table1[[#This Row],[budget_x]]</f>
        <v>9013349</v>
      </c>
      <c r="K2475" s="7">
        <f>Table1[[#This Row],[profit /loss ]]/Table1[[#This Row],[budget_x]]</f>
        <v>0.40969768181818184</v>
      </c>
      <c r="L2475" t="str" cm="1">
        <f t="array" ref="L2475">_xlfn.IFS(Table1[[#This Row],[score]]&gt;70,"high",Table1[[#This Row],[score]]&gt;50,"medium",Table1[[#This Row],[score]]&lt;=50,"low")</f>
        <v>medium</v>
      </c>
    </row>
    <row r="2476" spans="1:12" x14ac:dyDescent="0.3">
      <c r="A2476" t="s">
        <v>2445</v>
      </c>
      <c r="B2476" s="1">
        <v>41347</v>
      </c>
      <c r="C2476">
        <v>62</v>
      </c>
      <c r="D2476" t="s">
        <v>9</v>
      </c>
      <c r="E2476" t="s">
        <v>10</v>
      </c>
      <c r="F2476">
        <v>15000000</v>
      </c>
      <c r="G2476">
        <v>148095566</v>
      </c>
      <c r="H2476" t="s">
        <v>11</v>
      </c>
      <c r="I2476">
        <f>YEAR(Table1[[#This Row],[date]])</f>
        <v>2013</v>
      </c>
      <c r="J2476">
        <f>Table1[[#This Row],[revenue]]-Table1[[#This Row],[budget_x]]</f>
        <v>133095566</v>
      </c>
      <c r="K2476" s="7">
        <f>Table1[[#This Row],[profit /loss ]]/Table1[[#This Row],[budget_x]]</f>
        <v>8.8730377333333337</v>
      </c>
      <c r="L2476" t="str" cm="1">
        <f t="array" ref="L2476">_xlfn.IFS(Table1[[#This Row],[score]]&gt;70,"high",Table1[[#This Row],[score]]&gt;50,"medium",Table1[[#This Row],[score]]&lt;=50,"low")</f>
        <v>medium</v>
      </c>
    </row>
    <row r="2477" spans="1:12" x14ac:dyDescent="0.3">
      <c r="A2477" t="s">
        <v>2446</v>
      </c>
      <c r="B2477" s="1">
        <v>40798</v>
      </c>
      <c r="C2477">
        <v>73</v>
      </c>
      <c r="D2477" t="s">
        <v>9</v>
      </c>
      <c r="E2477" t="s">
        <v>10</v>
      </c>
      <c r="F2477">
        <v>50000000</v>
      </c>
      <c r="G2477">
        <v>142851197</v>
      </c>
      <c r="H2477" t="s">
        <v>11</v>
      </c>
      <c r="I2477">
        <f>YEAR(Table1[[#This Row],[date]])</f>
        <v>2011</v>
      </c>
      <c r="J2477">
        <f>Table1[[#This Row],[revenue]]-Table1[[#This Row],[budget_x]]</f>
        <v>92851197</v>
      </c>
      <c r="K2477" s="7">
        <f>Table1[[#This Row],[profit /loss ]]/Table1[[#This Row],[budget_x]]</f>
        <v>1.8570239399999999</v>
      </c>
      <c r="L2477" t="str" cm="1">
        <f t="array" ref="L2477">_xlfn.IFS(Table1[[#This Row],[score]]&gt;70,"high",Table1[[#This Row],[score]]&gt;50,"medium",Table1[[#This Row],[score]]&lt;=50,"low")</f>
        <v>high</v>
      </c>
    </row>
    <row r="2478" spans="1:12" x14ac:dyDescent="0.3">
      <c r="A2478" t="s">
        <v>2447</v>
      </c>
      <c r="B2478" s="1">
        <v>41137</v>
      </c>
      <c r="C2478">
        <v>62</v>
      </c>
      <c r="D2478" t="s">
        <v>9</v>
      </c>
      <c r="E2478" t="s">
        <v>10</v>
      </c>
      <c r="F2478">
        <v>125000000</v>
      </c>
      <c r="G2478">
        <v>280355920</v>
      </c>
      <c r="H2478" t="s">
        <v>11</v>
      </c>
      <c r="I2478">
        <f>YEAR(Table1[[#This Row],[date]])</f>
        <v>2012</v>
      </c>
      <c r="J2478">
        <f>Table1[[#This Row],[revenue]]-Table1[[#This Row],[budget_x]]</f>
        <v>155355920</v>
      </c>
      <c r="K2478" s="7">
        <f>Table1[[#This Row],[profit /loss ]]/Table1[[#This Row],[budget_x]]</f>
        <v>1.2428473600000001</v>
      </c>
      <c r="L2478" t="str" cm="1">
        <f t="array" ref="L2478">_xlfn.IFS(Table1[[#This Row],[score]]&gt;70,"high",Table1[[#This Row],[score]]&gt;50,"medium",Table1[[#This Row],[score]]&lt;=50,"low")</f>
        <v>medium</v>
      </c>
    </row>
    <row r="2479" spans="1:12" x14ac:dyDescent="0.3">
      <c r="A2479" t="s">
        <v>2448</v>
      </c>
      <c r="B2479" s="1">
        <v>40475</v>
      </c>
      <c r="C2479">
        <v>63</v>
      </c>
      <c r="D2479" t="s">
        <v>9</v>
      </c>
      <c r="E2479" t="s">
        <v>10</v>
      </c>
      <c r="F2479">
        <v>25000000</v>
      </c>
      <c r="G2479">
        <v>29863840</v>
      </c>
      <c r="H2479" t="s">
        <v>11</v>
      </c>
      <c r="I2479">
        <f>YEAR(Table1[[#This Row],[date]])</f>
        <v>2010</v>
      </c>
      <c r="J2479">
        <f>Table1[[#This Row],[revenue]]-Table1[[#This Row],[budget_x]]</f>
        <v>4863840</v>
      </c>
      <c r="K2479" s="7">
        <f>Table1[[#This Row],[profit /loss ]]/Table1[[#This Row],[budget_x]]</f>
        <v>0.19455359999999999</v>
      </c>
      <c r="L2479" t="str" cm="1">
        <f t="array" ref="L2479">_xlfn.IFS(Table1[[#This Row],[score]]&gt;70,"high",Table1[[#This Row],[score]]&gt;50,"medium",Table1[[#This Row],[score]]&lt;=50,"low")</f>
        <v>medium</v>
      </c>
    </row>
    <row r="2480" spans="1:12" x14ac:dyDescent="0.3">
      <c r="A2480" t="s">
        <v>2449</v>
      </c>
      <c r="B2480" s="1">
        <v>44472</v>
      </c>
      <c r="C2480">
        <v>65</v>
      </c>
      <c r="D2480" t="s">
        <v>9</v>
      </c>
      <c r="E2480" t="s">
        <v>10</v>
      </c>
      <c r="F2480">
        <v>93000000</v>
      </c>
      <c r="G2480">
        <v>366655140.19999999</v>
      </c>
      <c r="H2480" t="s">
        <v>480</v>
      </c>
      <c r="I2480">
        <f>YEAR(Table1[[#This Row],[date]])</f>
        <v>2021</v>
      </c>
      <c r="J2480">
        <f>Table1[[#This Row],[revenue]]-Table1[[#This Row],[budget_x]]</f>
        <v>273655140.19999999</v>
      </c>
      <c r="K2480" s="7">
        <f>Table1[[#This Row],[profit /loss ]]/Table1[[#This Row],[budget_x]]</f>
        <v>2.9425283892473115</v>
      </c>
      <c r="L2480" t="str" cm="1">
        <f t="array" ref="L2480">_xlfn.IFS(Table1[[#This Row],[score]]&gt;70,"high",Table1[[#This Row],[score]]&gt;50,"medium",Table1[[#This Row],[score]]&lt;=50,"low")</f>
        <v>medium</v>
      </c>
    </row>
    <row r="2481" spans="1:12" x14ac:dyDescent="0.3">
      <c r="A2481" t="s">
        <v>2450</v>
      </c>
      <c r="B2481" s="1">
        <v>42068</v>
      </c>
      <c r="C2481">
        <v>70</v>
      </c>
      <c r="D2481" t="s">
        <v>9</v>
      </c>
      <c r="E2481" t="s">
        <v>74</v>
      </c>
      <c r="F2481">
        <v>125800000</v>
      </c>
      <c r="G2481">
        <v>384071903.80000001</v>
      </c>
      <c r="H2481" t="s">
        <v>75</v>
      </c>
      <c r="I2481">
        <f>YEAR(Table1[[#This Row],[date]])</f>
        <v>2015</v>
      </c>
      <c r="J2481">
        <f>Table1[[#This Row],[revenue]]-Table1[[#This Row],[budget_x]]</f>
        <v>258271903.80000001</v>
      </c>
      <c r="K2481" s="7">
        <f>Table1[[#This Row],[profit /loss ]]/Table1[[#This Row],[budget_x]]</f>
        <v>2.0530358012718604</v>
      </c>
      <c r="L2481" t="str" cm="1">
        <f t="array" ref="L2481">_xlfn.IFS(Table1[[#This Row],[score]]&gt;70,"high",Table1[[#This Row],[score]]&gt;50,"medium",Table1[[#This Row],[score]]&lt;=50,"low")</f>
        <v>medium</v>
      </c>
    </row>
    <row r="2482" spans="1:12" x14ac:dyDescent="0.3">
      <c r="A2482" t="s">
        <v>2451</v>
      </c>
      <c r="B2482" s="1">
        <v>44848</v>
      </c>
      <c r="C2482">
        <v>67</v>
      </c>
      <c r="D2482" t="s">
        <v>9</v>
      </c>
      <c r="E2482" t="s">
        <v>10</v>
      </c>
      <c r="F2482">
        <v>95300000</v>
      </c>
      <c r="G2482">
        <v>429485729.80000001</v>
      </c>
      <c r="H2482" t="s">
        <v>17</v>
      </c>
      <c r="I2482">
        <f>YEAR(Table1[[#This Row],[date]])</f>
        <v>2022</v>
      </c>
      <c r="J2482">
        <f>Table1[[#This Row],[revenue]]-Table1[[#This Row],[budget_x]]</f>
        <v>334185729.80000001</v>
      </c>
      <c r="K2482" s="7">
        <f>Table1[[#This Row],[profit /loss ]]/Table1[[#This Row],[budget_x]]</f>
        <v>3.5066708268625395</v>
      </c>
      <c r="L2482" t="str" cm="1">
        <f t="array" ref="L2482">_xlfn.IFS(Table1[[#This Row],[score]]&gt;70,"high",Table1[[#This Row],[score]]&gt;50,"medium",Table1[[#This Row],[score]]&lt;=50,"low")</f>
        <v>medium</v>
      </c>
    </row>
    <row r="2483" spans="1:12" x14ac:dyDescent="0.3">
      <c r="A2483" t="s">
        <v>2452</v>
      </c>
      <c r="B2483" s="1">
        <v>40092</v>
      </c>
      <c r="C2483">
        <v>58</v>
      </c>
      <c r="D2483" t="s">
        <v>9</v>
      </c>
      <c r="E2483" t="s">
        <v>10</v>
      </c>
      <c r="F2483">
        <v>30000000</v>
      </c>
      <c r="G2483">
        <v>28542494</v>
      </c>
      <c r="H2483" t="s">
        <v>17</v>
      </c>
      <c r="I2483">
        <f>YEAR(Table1[[#This Row],[date]])</f>
        <v>2009</v>
      </c>
      <c r="J2483">
        <f>Table1[[#This Row],[revenue]]-Table1[[#This Row],[budget_x]]</f>
        <v>-1457506</v>
      </c>
      <c r="K2483" s="7">
        <f>Table1[[#This Row],[profit /loss ]]/Table1[[#This Row],[budget_x]]</f>
        <v>-4.8583533333333331E-2</v>
      </c>
      <c r="L2483" t="str" cm="1">
        <f t="array" ref="L2483">_xlfn.IFS(Table1[[#This Row],[score]]&gt;70,"high",Table1[[#This Row],[score]]&gt;50,"medium",Table1[[#This Row],[score]]&lt;=50,"low")</f>
        <v>medium</v>
      </c>
    </row>
    <row r="2484" spans="1:12" x14ac:dyDescent="0.3">
      <c r="A2484" t="s">
        <v>2453</v>
      </c>
      <c r="B2484" s="1">
        <v>35796</v>
      </c>
      <c r="C2484">
        <v>61</v>
      </c>
      <c r="D2484" t="s">
        <v>9</v>
      </c>
      <c r="E2484" t="s">
        <v>10</v>
      </c>
      <c r="F2484">
        <v>70000000</v>
      </c>
      <c r="G2484">
        <v>162000000</v>
      </c>
      <c r="H2484" t="s">
        <v>11</v>
      </c>
      <c r="I2484">
        <f>YEAR(Table1[[#This Row],[date]])</f>
        <v>1998</v>
      </c>
      <c r="J2484">
        <f>Table1[[#This Row],[revenue]]-Table1[[#This Row],[budget_x]]</f>
        <v>92000000</v>
      </c>
      <c r="K2484" s="7">
        <f>Table1[[#This Row],[profit /loss ]]/Table1[[#This Row],[budget_x]]</f>
        <v>1.3142857142857143</v>
      </c>
      <c r="L2484" t="str" cm="1">
        <f t="array" ref="L2484">_xlfn.IFS(Table1[[#This Row],[score]]&gt;70,"high",Table1[[#This Row],[score]]&gt;50,"medium",Table1[[#This Row],[score]]&lt;=50,"low")</f>
        <v>medium</v>
      </c>
    </row>
    <row r="2485" spans="1:12" x14ac:dyDescent="0.3">
      <c r="A2485" t="s">
        <v>2454</v>
      </c>
      <c r="B2485" s="1">
        <v>29552</v>
      </c>
      <c r="C2485">
        <v>62</v>
      </c>
      <c r="D2485" t="s">
        <v>9</v>
      </c>
      <c r="E2485" t="s">
        <v>10</v>
      </c>
      <c r="F2485">
        <v>4500000</v>
      </c>
      <c r="G2485">
        <v>47923795</v>
      </c>
      <c r="H2485" t="s">
        <v>11</v>
      </c>
      <c r="I2485">
        <f>YEAR(Table1[[#This Row],[date]])</f>
        <v>1980</v>
      </c>
      <c r="J2485">
        <f>Table1[[#This Row],[revenue]]-Table1[[#This Row],[budget_x]]</f>
        <v>43423795</v>
      </c>
      <c r="K2485" s="7">
        <f>Table1[[#This Row],[profit /loss ]]/Table1[[#This Row],[budget_x]]</f>
        <v>9.649732222222223</v>
      </c>
      <c r="L2485" t="str" cm="1">
        <f t="array" ref="L2485">_xlfn.IFS(Table1[[#This Row],[score]]&gt;70,"high",Table1[[#This Row],[score]]&gt;50,"medium",Table1[[#This Row],[score]]&lt;=50,"low")</f>
        <v>medium</v>
      </c>
    </row>
    <row r="2486" spans="1:12" x14ac:dyDescent="0.3">
      <c r="A2486" t="s">
        <v>2455</v>
      </c>
      <c r="B2486" s="1">
        <v>34214</v>
      </c>
      <c r="C2486">
        <v>79</v>
      </c>
      <c r="D2486" t="s">
        <v>9</v>
      </c>
      <c r="E2486" t="s">
        <v>10</v>
      </c>
      <c r="F2486">
        <v>63000000</v>
      </c>
      <c r="G2486">
        <v>1045573035</v>
      </c>
      <c r="H2486" t="s">
        <v>11</v>
      </c>
      <c r="I2486">
        <f>YEAR(Table1[[#This Row],[date]])</f>
        <v>1993</v>
      </c>
      <c r="J2486">
        <f>Table1[[#This Row],[revenue]]-Table1[[#This Row],[budget_x]]</f>
        <v>982573035</v>
      </c>
      <c r="K2486" s="7">
        <f>Table1[[#This Row],[profit /loss ]]/Table1[[#This Row],[budget_x]]</f>
        <v>15.59639738095238</v>
      </c>
      <c r="L2486" t="str" cm="1">
        <f t="array" ref="L2486">_xlfn.IFS(Table1[[#This Row],[score]]&gt;70,"high",Table1[[#This Row],[score]]&gt;50,"medium",Table1[[#This Row],[score]]&lt;=50,"low")</f>
        <v>high</v>
      </c>
    </row>
    <row r="2487" spans="1:12" x14ac:dyDescent="0.3">
      <c r="A2487" t="s">
        <v>2456</v>
      </c>
      <c r="B2487" s="1">
        <v>40229</v>
      </c>
      <c r="C2487">
        <v>74</v>
      </c>
      <c r="D2487" t="s">
        <v>9</v>
      </c>
      <c r="E2487" t="s">
        <v>10</v>
      </c>
      <c r="F2487">
        <v>2062000</v>
      </c>
      <c r="G2487">
        <v>11000000</v>
      </c>
      <c r="H2487" t="s">
        <v>11</v>
      </c>
      <c r="I2487">
        <f>YEAR(Table1[[#This Row],[date]])</f>
        <v>2010</v>
      </c>
      <c r="J2487">
        <f>Table1[[#This Row],[revenue]]-Table1[[#This Row],[budget_x]]</f>
        <v>8938000</v>
      </c>
      <c r="K2487" s="7">
        <f>Table1[[#This Row],[profit /loss ]]/Table1[[#This Row],[budget_x]]</f>
        <v>4.3346265761396703</v>
      </c>
      <c r="L2487" t="str" cm="1">
        <f t="array" ref="L2487">_xlfn.IFS(Table1[[#This Row],[score]]&gt;70,"high",Table1[[#This Row],[score]]&gt;50,"medium",Table1[[#This Row],[score]]&lt;=50,"low")</f>
        <v>high</v>
      </c>
    </row>
    <row r="2488" spans="1:12" x14ac:dyDescent="0.3">
      <c r="A2488" t="s">
        <v>2457</v>
      </c>
      <c r="B2488" s="1">
        <v>37279</v>
      </c>
      <c r="C2488">
        <v>77</v>
      </c>
      <c r="D2488" t="s">
        <v>9</v>
      </c>
      <c r="E2488" t="s">
        <v>10</v>
      </c>
      <c r="F2488">
        <v>40000000</v>
      </c>
      <c r="G2488">
        <v>75389090</v>
      </c>
      <c r="H2488" t="s">
        <v>17</v>
      </c>
      <c r="I2488">
        <f>YEAR(Table1[[#This Row],[date]])</f>
        <v>2002</v>
      </c>
      <c r="J2488">
        <f>Table1[[#This Row],[revenue]]-Table1[[#This Row],[budget_x]]</f>
        <v>35389090</v>
      </c>
      <c r="K2488" s="7">
        <f>Table1[[#This Row],[profit /loss ]]/Table1[[#This Row],[budget_x]]</f>
        <v>0.88472724999999997</v>
      </c>
      <c r="L2488" t="str" cm="1">
        <f t="array" ref="L2488">_xlfn.IFS(Table1[[#This Row],[score]]&gt;70,"high",Table1[[#This Row],[score]]&gt;50,"medium",Table1[[#This Row],[score]]&lt;=50,"low")</f>
        <v>high</v>
      </c>
    </row>
    <row r="2489" spans="1:12" x14ac:dyDescent="0.3">
      <c r="A2489" t="s">
        <v>2458</v>
      </c>
      <c r="B2489" s="1">
        <v>42249</v>
      </c>
      <c r="C2489">
        <v>56</v>
      </c>
      <c r="D2489" t="s">
        <v>9</v>
      </c>
      <c r="E2489" t="s">
        <v>74</v>
      </c>
      <c r="F2489">
        <v>80300000</v>
      </c>
      <c r="G2489">
        <v>176682291.40000001</v>
      </c>
      <c r="H2489" t="s">
        <v>75</v>
      </c>
      <c r="I2489">
        <f>YEAR(Table1[[#This Row],[date]])</f>
        <v>2015</v>
      </c>
      <c r="J2489">
        <f>Table1[[#This Row],[revenue]]-Table1[[#This Row],[budget_x]]</f>
        <v>96382291.400000006</v>
      </c>
      <c r="K2489" s="7">
        <f>Table1[[#This Row],[profit /loss ]]/Table1[[#This Row],[budget_x]]</f>
        <v>1.2002776014943961</v>
      </c>
      <c r="L2489" t="str" cm="1">
        <f t="array" ref="L2489">_xlfn.IFS(Table1[[#This Row],[score]]&gt;70,"high",Table1[[#This Row],[score]]&gt;50,"medium",Table1[[#This Row],[score]]&lt;=50,"low")</f>
        <v>medium</v>
      </c>
    </row>
    <row r="2490" spans="1:12" x14ac:dyDescent="0.3">
      <c r="A2490" t="s">
        <v>2459</v>
      </c>
      <c r="B2490" s="1">
        <v>43889</v>
      </c>
      <c r="C2490">
        <v>77</v>
      </c>
      <c r="D2490" t="s">
        <v>9</v>
      </c>
      <c r="E2490" t="s">
        <v>10</v>
      </c>
      <c r="F2490">
        <v>68580000</v>
      </c>
      <c r="G2490">
        <v>469250552</v>
      </c>
      <c r="H2490" t="s">
        <v>17</v>
      </c>
      <c r="I2490">
        <f>YEAR(Table1[[#This Row],[date]])</f>
        <v>2020</v>
      </c>
      <c r="J2490">
        <f>Table1[[#This Row],[revenue]]-Table1[[#This Row],[budget_x]]</f>
        <v>400670552</v>
      </c>
      <c r="K2490" s="7">
        <f>Table1[[#This Row],[profit /loss ]]/Table1[[#This Row],[budget_x]]</f>
        <v>5.8423819189268009</v>
      </c>
      <c r="L2490" t="str" cm="1">
        <f t="array" ref="L2490">_xlfn.IFS(Table1[[#This Row],[score]]&gt;70,"high",Table1[[#This Row],[score]]&gt;50,"medium",Table1[[#This Row],[score]]&lt;=50,"low")</f>
        <v>high</v>
      </c>
    </row>
    <row r="2491" spans="1:12" x14ac:dyDescent="0.3">
      <c r="A2491" t="s">
        <v>2460</v>
      </c>
      <c r="B2491" s="1">
        <v>40403</v>
      </c>
      <c r="C2491">
        <v>43</v>
      </c>
      <c r="D2491" t="s">
        <v>9</v>
      </c>
      <c r="E2491" t="s">
        <v>69</v>
      </c>
      <c r="F2491">
        <v>119800000</v>
      </c>
      <c r="G2491">
        <v>864400677.79999995</v>
      </c>
      <c r="H2491" t="s">
        <v>143</v>
      </c>
      <c r="I2491">
        <f>YEAR(Table1[[#This Row],[date]])</f>
        <v>2010</v>
      </c>
      <c r="J2491">
        <f>Table1[[#This Row],[revenue]]-Table1[[#This Row],[budget_x]]</f>
        <v>744600677.79999995</v>
      </c>
      <c r="K2491" s="7">
        <f>Table1[[#This Row],[profit /loss ]]/Table1[[#This Row],[budget_x]]</f>
        <v>6.2153645893155254</v>
      </c>
      <c r="L2491" t="str" cm="1">
        <f t="array" ref="L2491">_xlfn.IFS(Table1[[#This Row],[score]]&gt;70,"high",Table1[[#This Row],[score]]&gt;50,"medium",Table1[[#This Row],[score]]&lt;=50,"low")</f>
        <v>low</v>
      </c>
    </row>
    <row r="2492" spans="1:12" x14ac:dyDescent="0.3">
      <c r="A2492" t="s">
        <v>2461</v>
      </c>
      <c r="B2492" s="1">
        <v>38232</v>
      </c>
      <c r="C2492">
        <v>84</v>
      </c>
      <c r="D2492" t="s">
        <v>9</v>
      </c>
      <c r="E2492" t="s">
        <v>69</v>
      </c>
      <c r="F2492">
        <v>2937023.8</v>
      </c>
      <c r="G2492">
        <v>20000000</v>
      </c>
      <c r="H2492" t="s">
        <v>11</v>
      </c>
      <c r="I2492">
        <f>YEAR(Table1[[#This Row],[date]])</f>
        <v>2004</v>
      </c>
      <c r="J2492">
        <f>Table1[[#This Row],[revenue]]-Table1[[#This Row],[budget_x]]</f>
        <v>17062976.199999999</v>
      </c>
      <c r="K2492" s="7">
        <f>Table1[[#This Row],[profit /loss ]]/Table1[[#This Row],[budget_x]]</f>
        <v>5.809614549259015</v>
      </c>
      <c r="L2492" t="str" cm="1">
        <f t="array" ref="L2492">_xlfn.IFS(Table1[[#This Row],[score]]&gt;70,"high",Table1[[#This Row],[score]]&gt;50,"medium",Table1[[#This Row],[score]]&lt;=50,"low")</f>
        <v>high</v>
      </c>
    </row>
    <row r="2493" spans="1:12" x14ac:dyDescent="0.3">
      <c r="A2493" t="s">
        <v>2462</v>
      </c>
      <c r="B2493" s="1">
        <v>42268</v>
      </c>
      <c r="C2493">
        <v>70</v>
      </c>
      <c r="D2493" t="s">
        <v>9</v>
      </c>
      <c r="E2493" t="s">
        <v>10</v>
      </c>
      <c r="F2493">
        <v>82500000</v>
      </c>
      <c r="G2493">
        <v>626345086</v>
      </c>
      <c r="H2493" t="s">
        <v>11</v>
      </c>
      <c r="I2493">
        <f>YEAR(Table1[[#This Row],[date]])</f>
        <v>2015</v>
      </c>
      <c r="J2493">
        <f>Table1[[#This Row],[revenue]]-Table1[[#This Row],[budget_x]]</f>
        <v>543845086</v>
      </c>
      <c r="K2493" s="7">
        <f>Table1[[#This Row],[profit /loss ]]/Table1[[#This Row],[budget_x]]</f>
        <v>6.5920616484848482</v>
      </c>
      <c r="L2493" t="str" cm="1">
        <f t="array" ref="L2493">_xlfn.IFS(Table1[[#This Row],[score]]&gt;70,"high",Table1[[#This Row],[score]]&gt;50,"medium",Table1[[#This Row],[score]]&lt;=50,"low")</f>
        <v>medium</v>
      </c>
    </row>
    <row r="2494" spans="1:12" x14ac:dyDescent="0.3">
      <c r="A2494" t="s">
        <v>2463</v>
      </c>
      <c r="B2494" s="1">
        <v>44562</v>
      </c>
      <c r="C2494">
        <v>66</v>
      </c>
      <c r="D2494" t="s">
        <v>9</v>
      </c>
      <c r="E2494" t="s">
        <v>10</v>
      </c>
      <c r="F2494">
        <v>75000000</v>
      </c>
      <c r="G2494">
        <v>147474138</v>
      </c>
      <c r="H2494" t="s">
        <v>11</v>
      </c>
      <c r="I2494">
        <f>YEAR(Table1[[#This Row],[date]])</f>
        <v>2022</v>
      </c>
      <c r="J2494">
        <f>Table1[[#This Row],[revenue]]-Table1[[#This Row],[budget_x]]</f>
        <v>72474138</v>
      </c>
      <c r="K2494" s="7">
        <f>Table1[[#This Row],[profit /loss ]]/Table1[[#This Row],[budget_x]]</f>
        <v>0.96632183999999999</v>
      </c>
      <c r="L2494" t="str" cm="1">
        <f t="array" ref="L2494">_xlfn.IFS(Table1[[#This Row],[score]]&gt;70,"high",Table1[[#This Row],[score]]&gt;50,"medium",Table1[[#This Row],[score]]&lt;=50,"low")</f>
        <v>medium</v>
      </c>
    </row>
    <row r="2495" spans="1:12" x14ac:dyDescent="0.3">
      <c r="A2495" t="s">
        <v>2464</v>
      </c>
      <c r="B2495" s="1">
        <v>28585</v>
      </c>
      <c r="C2495">
        <v>69</v>
      </c>
      <c r="D2495" t="s">
        <v>9</v>
      </c>
      <c r="E2495" t="s">
        <v>10</v>
      </c>
      <c r="F2495">
        <v>56000004</v>
      </c>
      <c r="G2495">
        <v>5786368</v>
      </c>
      <c r="H2495" t="s">
        <v>17</v>
      </c>
      <c r="I2495">
        <f>YEAR(Table1[[#This Row],[date]])</f>
        <v>1978</v>
      </c>
      <c r="J2495">
        <f>Table1[[#This Row],[revenue]]-Table1[[#This Row],[budget_x]]</f>
        <v>-50213636</v>
      </c>
      <c r="K2495" s="7">
        <f>Table1[[#This Row],[profit /loss ]]/Table1[[#This Row],[budget_x]]</f>
        <v>-0.89667200738057096</v>
      </c>
      <c r="L2495" t="str" cm="1">
        <f t="array" ref="L2495">_xlfn.IFS(Table1[[#This Row],[score]]&gt;70,"high",Table1[[#This Row],[score]]&gt;50,"medium",Table1[[#This Row],[score]]&lt;=50,"low")</f>
        <v>medium</v>
      </c>
    </row>
    <row r="2496" spans="1:12" x14ac:dyDescent="0.3">
      <c r="A2496" t="s">
        <v>2465</v>
      </c>
      <c r="B2496" s="1">
        <v>27851</v>
      </c>
      <c r="C2496">
        <v>84</v>
      </c>
      <c r="D2496" t="s">
        <v>9</v>
      </c>
      <c r="E2496" t="s">
        <v>10</v>
      </c>
      <c r="F2496">
        <v>4400000</v>
      </c>
      <c r="G2496">
        <v>163274115</v>
      </c>
      <c r="H2496" t="s">
        <v>11</v>
      </c>
      <c r="I2496">
        <f>YEAR(Table1[[#This Row],[date]])</f>
        <v>1976</v>
      </c>
      <c r="J2496">
        <f>Table1[[#This Row],[revenue]]-Table1[[#This Row],[budget_x]]</f>
        <v>158874115</v>
      </c>
      <c r="K2496" s="7">
        <f>Table1[[#This Row],[profit /loss ]]/Table1[[#This Row],[budget_x]]</f>
        <v>36.107753409090911</v>
      </c>
      <c r="L2496" t="str" cm="1">
        <f t="array" ref="L2496">_xlfn.IFS(Table1[[#This Row],[score]]&gt;70,"high",Table1[[#This Row],[score]]&gt;50,"medium",Table1[[#This Row],[score]]&lt;=50,"low")</f>
        <v>high</v>
      </c>
    </row>
    <row r="2497" spans="1:12" x14ac:dyDescent="0.3">
      <c r="A2497" t="s">
        <v>2466</v>
      </c>
      <c r="B2497" s="1">
        <v>44281</v>
      </c>
      <c r="C2497">
        <v>54</v>
      </c>
      <c r="D2497" t="s">
        <v>9</v>
      </c>
      <c r="E2497" t="s">
        <v>10</v>
      </c>
      <c r="F2497">
        <v>130800000</v>
      </c>
      <c r="G2497">
        <v>249577615.19999999</v>
      </c>
      <c r="H2497" t="s">
        <v>17</v>
      </c>
      <c r="I2497">
        <f>YEAR(Table1[[#This Row],[date]])</f>
        <v>2021</v>
      </c>
      <c r="J2497">
        <f>Table1[[#This Row],[revenue]]-Table1[[#This Row],[budget_x]]</f>
        <v>118777615.19999999</v>
      </c>
      <c r="K2497" s="7">
        <f>Table1[[#This Row],[profit /loss ]]/Table1[[#This Row],[budget_x]]</f>
        <v>0.90808574311926593</v>
      </c>
      <c r="L2497" t="str" cm="1">
        <f t="array" ref="L2497">_xlfn.IFS(Table1[[#This Row],[score]]&gt;70,"high",Table1[[#This Row],[score]]&gt;50,"medium",Table1[[#This Row],[score]]&lt;=50,"low")</f>
        <v>medium</v>
      </c>
    </row>
    <row r="2498" spans="1:12" x14ac:dyDescent="0.3">
      <c r="A2498" t="s">
        <v>2467</v>
      </c>
      <c r="B2498" s="1">
        <v>41915</v>
      </c>
      <c r="C2498">
        <v>42</v>
      </c>
      <c r="D2498" t="s">
        <v>9</v>
      </c>
      <c r="E2498" t="s">
        <v>10</v>
      </c>
      <c r="F2498">
        <v>18500000</v>
      </c>
      <c r="G2498">
        <v>4224065</v>
      </c>
      <c r="H2498" t="s">
        <v>17</v>
      </c>
      <c r="I2498">
        <f>YEAR(Table1[[#This Row],[date]])</f>
        <v>2014</v>
      </c>
      <c r="J2498">
        <f>Table1[[#This Row],[revenue]]-Table1[[#This Row],[budget_x]]</f>
        <v>-14275935</v>
      </c>
      <c r="K2498" s="7">
        <f>Table1[[#This Row],[profit /loss ]]/Table1[[#This Row],[budget_x]]</f>
        <v>-0.77167216216216217</v>
      </c>
      <c r="L2498" t="str" cm="1">
        <f t="array" ref="L2498">_xlfn.IFS(Table1[[#This Row],[score]]&gt;70,"high",Table1[[#This Row],[score]]&gt;50,"medium",Table1[[#This Row],[score]]&lt;=50,"low")</f>
        <v>low</v>
      </c>
    </row>
    <row r="2499" spans="1:12" x14ac:dyDescent="0.3">
      <c r="A2499" t="s">
        <v>2467</v>
      </c>
      <c r="B2499" s="1">
        <v>41915</v>
      </c>
      <c r="C2499">
        <v>42</v>
      </c>
      <c r="D2499" t="s">
        <v>9</v>
      </c>
      <c r="E2499" t="s">
        <v>10</v>
      </c>
      <c r="F2499">
        <v>16000000</v>
      </c>
      <c r="G2499">
        <v>20769209</v>
      </c>
      <c r="H2499" t="s">
        <v>17</v>
      </c>
      <c r="I2499">
        <f>YEAR(Table1[[#This Row],[date]])</f>
        <v>2014</v>
      </c>
      <c r="J2499">
        <f>Table1[[#This Row],[revenue]]-Table1[[#This Row],[budget_x]]</f>
        <v>4769209</v>
      </c>
      <c r="K2499" s="7">
        <f>Table1[[#This Row],[profit /loss ]]/Table1[[#This Row],[budget_x]]</f>
        <v>0.2980755625</v>
      </c>
      <c r="L2499" t="str" cm="1">
        <f t="array" ref="L2499">_xlfn.IFS(Table1[[#This Row],[score]]&gt;70,"high",Table1[[#This Row],[score]]&gt;50,"medium",Table1[[#This Row],[score]]&lt;=50,"low")</f>
        <v>low</v>
      </c>
    </row>
    <row r="2500" spans="1:12" x14ac:dyDescent="0.3">
      <c r="A2500" t="s">
        <v>2468</v>
      </c>
      <c r="B2500" s="1">
        <v>40591</v>
      </c>
      <c r="C2500">
        <v>55</v>
      </c>
      <c r="D2500" t="s">
        <v>9</v>
      </c>
      <c r="E2500" t="s">
        <v>10</v>
      </c>
      <c r="F2500">
        <v>32000000</v>
      </c>
      <c r="G2500">
        <v>82332450</v>
      </c>
      <c r="H2500" t="s">
        <v>11</v>
      </c>
      <c r="I2500">
        <f>YEAR(Table1[[#This Row],[date]])</f>
        <v>2011</v>
      </c>
      <c r="J2500">
        <f>Table1[[#This Row],[revenue]]-Table1[[#This Row],[budget_x]]</f>
        <v>50332450</v>
      </c>
      <c r="K2500" s="7">
        <f>Table1[[#This Row],[profit /loss ]]/Table1[[#This Row],[budget_x]]</f>
        <v>1.5728890625</v>
      </c>
      <c r="L2500" t="str" cm="1">
        <f t="array" ref="L2500">_xlfn.IFS(Table1[[#This Row],[score]]&gt;70,"high",Table1[[#This Row],[score]]&gt;50,"medium",Table1[[#This Row],[score]]&lt;=50,"low")</f>
        <v>medium</v>
      </c>
    </row>
    <row r="2501" spans="1:12" x14ac:dyDescent="0.3">
      <c r="A2501" t="s">
        <v>2469</v>
      </c>
      <c r="B2501" s="1">
        <v>36526</v>
      </c>
      <c r="C2501">
        <v>72</v>
      </c>
      <c r="D2501" t="s">
        <v>9</v>
      </c>
      <c r="E2501" t="s">
        <v>10</v>
      </c>
      <c r="F2501">
        <v>70000000</v>
      </c>
      <c r="G2501">
        <v>207068340</v>
      </c>
      <c r="H2501" t="s">
        <v>11</v>
      </c>
      <c r="I2501">
        <f>YEAR(Table1[[#This Row],[date]])</f>
        <v>2000</v>
      </c>
      <c r="J2501">
        <f>Table1[[#This Row],[revenue]]-Table1[[#This Row],[budget_x]]</f>
        <v>137068340</v>
      </c>
      <c r="K2501" s="7">
        <f>Table1[[#This Row],[profit /loss ]]/Table1[[#This Row],[budget_x]]</f>
        <v>1.9581191428571429</v>
      </c>
      <c r="L2501" t="str" cm="1">
        <f t="array" ref="L2501">_xlfn.IFS(Table1[[#This Row],[score]]&gt;70,"high",Table1[[#This Row],[score]]&gt;50,"medium",Table1[[#This Row],[score]]&lt;=50,"low")</f>
        <v>high</v>
      </c>
    </row>
    <row r="2502" spans="1:12" x14ac:dyDescent="0.3">
      <c r="A2502" t="s">
        <v>2470</v>
      </c>
      <c r="B2502" s="1">
        <v>39808</v>
      </c>
      <c r="C2502">
        <v>61</v>
      </c>
      <c r="D2502" t="s">
        <v>9</v>
      </c>
      <c r="E2502" t="s">
        <v>10</v>
      </c>
      <c r="F2502">
        <v>80000000</v>
      </c>
      <c r="G2502">
        <v>221468935</v>
      </c>
      <c r="H2502" t="s">
        <v>11</v>
      </c>
      <c r="I2502">
        <f>YEAR(Table1[[#This Row],[date]])</f>
        <v>2008</v>
      </c>
      <c r="J2502">
        <f>Table1[[#This Row],[revenue]]-Table1[[#This Row],[budget_x]]</f>
        <v>141468935</v>
      </c>
      <c r="K2502" s="7">
        <f>Table1[[#This Row],[profit /loss ]]/Table1[[#This Row],[budget_x]]</f>
        <v>1.7683616874999999</v>
      </c>
      <c r="L2502" t="str" cm="1">
        <f t="array" ref="L2502">_xlfn.IFS(Table1[[#This Row],[score]]&gt;70,"high",Table1[[#This Row],[score]]&gt;50,"medium",Table1[[#This Row],[score]]&lt;=50,"low")</f>
        <v>medium</v>
      </c>
    </row>
    <row r="2503" spans="1:12" x14ac:dyDescent="0.3">
      <c r="A2503" t="s">
        <v>2471</v>
      </c>
      <c r="B2503" s="1">
        <v>34941</v>
      </c>
      <c r="C2503">
        <v>54</v>
      </c>
      <c r="D2503" t="s">
        <v>9</v>
      </c>
      <c r="E2503" t="s">
        <v>95</v>
      </c>
      <c r="F2503">
        <v>76000000</v>
      </c>
      <c r="G2503">
        <v>152911218.59999999</v>
      </c>
      <c r="H2503" t="s">
        <v>96</v>
      </c>
      <c r="I2503">
        <f>YEAR(Table1[[#This Row],[date]])</f>
        <v>1995</v>
      </c>
      <c r="J2503">
        <f>Table1[[#This Row],[revenue]]-Table1[[#This Row],[budget_x]]</f>
        <v>76911218.599999994</v>
      </c>
      <c r="K2503" s="7">
        <f>Table1[[#This Row],[profit /loss ]]/Table1[[#This Row],[budget_x]]</f>
        <v>1.0119897184210525</v>
      </c>
      <c r="L2503" t="str" cm="1">
        <f t="array" ref="L2503">_xlfn.IFS(Table1[[#This Row],[score]]&gt;70,"high",Table1[[#This Row],[score]]&gt;50,"medium",Table1[[#This Row],[score]]&lt;=50,"low")</f>
        <v>medium</v>
      </c>
    </row>
    <row r="2504" spans="1:12" x14ac:dyDescent="0.3">
      <c r="A2504" t="s">
        <v>2472</v>
      </c>
      <c r="B2504" s="1">
        <v>41353</v>
      </c>
      <c r="C2504">
        <v>53</v>
      </c>
      <c r="D2504" t="s">
        <v>9</v>
      </c>
      <c r="E2504" t="s">
        <v>10</v>
      </c>
      <c r="F2504">
        <v>92000000</v>
      </c>
      <c r="G2504">
        <v>304249198</v>
      </c>
      <c r="H2504" t="s">
        <v>11</v>
      </c>
      <c r="I2504">
        <f>YEAR(Table1[[#This Row],[date]])</f>
        <v>2013</v>
      </c>
      <c r="J2504">
        <f>Table1[[#This Row],[revenue]]-Table1[[#This Row],[budget_x]]</f>
        <v>212249198</v>
      </c>
      <c r="K2504" s="7">
        <f>Table1[[#This Row],[profit /loss ]]/Table1[[#This Row],[budget_x]]</f>
        <v>2.3070564999999998</v>
      </c>
      <c r="L2504" t="str" cm="1">
        <f t="array" ref="L2504">_xlfn.IFS(Table1[[#This Row],[score]]&gt;70,"high",Table1[[#This Row],[score]]&gt;50,"medium",Table1[[#This Row],[score]]&lt;=50,"low")</f>
        <v>medium</v>
      </c>
    </row>
    <row r="2505" spans="1:12" x14ac:dyDescent="0.3">
      <c r="A2505" t="s">
        <v>2473</v>
      </c>
      <c r="B2505" s="1">
        <v>44883</v>
      </c>
      <c r="C2505">
        <v>63</v>
      </c>
      <c r="D2505" t="s">
        <v>9</v>
      </c>
      <c r="E2505" t="s">
        <v>10</v>
      </c>
      <c r="F2505">
        <v>110000000</v>
      </c>
      <c r="G2505">
        <v>271669045.60000002</v>
      </c>
      <c r="H2505" t="s">
        <v>11</v>
      </c>
      <c r="I2505">
        <f>YEAR(Table1[[#This Row],[date]])</f>
        <v>2022</v>
      </c>
      <c r="J2505">
        <f>Table1[[#This Row],[revenue]]-Table1[[#This Row],[budget_x]]</f>
        <v>161669045.60000002</v>
      </c>
      <c r="K2505" s="7">
        <f>Table1[[#This Row],[profit /loss ]]/Table1[[#This Row],[budget_x]]</f>
        <v>1.4697185963636366</v>
      </c>
      <c r="L2505" t="str" cm="1">
        <f t="array" ref="L2505">_xlfn.IFS(Table1[[#This Row],[score]]&gt;70,"high",Table1[[#This Row],[score]]&gt;50,"medium",Table1[[#This Row],[score]]&lt;=50,"low")</f>
        <v>medium</v>
      </c>
    </row>
    <row r="2506" spans="1:12" x14ac:dyDescent="0.3">
      <c r="A2506" t="s">
        <v>2474</v>
      </c>
      <c r="B2506" s="1">
        <v>36503</v>
      </c>
      <c r="C2506">
        <v>63</v>
      </c>
      <c r="D2506" t="s">
        <v>9</v>
      </c>
      <c r="E2506" t="s">
        <v>10</v>
      </c>
      <c r="F2506">
        <v>600000</v>
      </c>
      <c r="G2506">
        <v>248300000</v>
      </c>
      <c r="H2506" t="s">
        <v>11</v>
      </c>
      <c r="I2506">
        <f>YEAR(Table1[[#This Row],[date]])</f>
        <v>1999</v>
      </c>
      <c r="J2506">
        <f>Table1[[#This Row],[revenue]]-Table1[[#This Row],[budget_x]]</f>
        <v>247700000</v>
      </c>
      <c r="K2506" s="7">
        <f>Table1[[#This Row],[profit /loss ]]/Table1[[#This Row],[budget_x]]</f>
        <v>412.83333333333331</v>
      </c>
      <c r="L2506" t="str" cm="1">
        <f t="array" ref="L2506">_xlfn.IFS(Table1[[#This Row],[score]]&gt;70,"high",Table1[[#This Row],[score]]&gt;50,"medium",Table1[[#This Row],[score]]&lt;=50,"low")</f>
        <v>medium</v>
      </c>
    </row>
    <row r="2507" spans="1:12" x14ac:dyDescent="0.3">
      <c r="A2507" t="s">
        <v>2475</v>
      </c>
      <c r="B2507" s="1">
        <v>43280</v>
      </c>
      <c r="C2507">
        <v>51</v>
      </c>
      <c r="D2507" t="s">
        <v>9</v>
      </c>
      <c r="E2507" t="s">
        <v>10</v>
      </c>
      <c r="F2507">
        <v>20000000</v>
      </c>
      <c r="G2507">
        <v>17500000</v>
      </c>
      <c r="H2507" t="s">
        <v>17</v>
      </c>
      <c r="I2507">
        <f>YEAR(Table1[[#This Row],[date]])</f>
        <v>2018</v>
      </c>
      <c r="J2507">
        <f>Table1[[#This Row],[revenue]]-Table1[[#This Row],[budget_x]]</f>
        <v>-2500000</v>
      </c>
      <c r="K2507" s="7">
        <f>Table1[[#This Row],[profit /loss ]]/Table1[[#This Row],[budget_x]]</f>
        <v>-0.125</v>
      </c>
      <c r="L2507" t="str" cm="1">
        <f t="array" ref="L2507">_xlfn.IFS(Table1[[#This Row],[score]]&gt;70,"high",Table1[[#This Row],[score]]&gt;50,"medium",Table1[[#This Row],[score]]&lt;=50,"low")</f>
        <v>medium</v>
      </c>
    </row>
    <row r="2508" spans="1:12" x14ac:dyDescent="0.3">
      <c r="A2508" t="s">
        <v>1568</v>
      </c>
      <c r="B2508" s="1">
        <v>31001</v>
      </c>
      <c r="C2508">
        <v>75</v>
      </c>
      <c r="D2508" t="s">
        <v>9</v>
      </c>
      <c r="E2508" t="s">
        <v>10</v>
      </c>
      <c r="F2508">
        <v>144000000</v>
      </c>
      <c r="G2508">
        <v>229008658</v>
      </c>
      <c r="H2508" t="s">
        <v>11</v>
      </c>
      <c r="I2508">
        <f>YEAR(Table1[[#This Row],[date]])</f>
        <v>1984</v>
      </c>
      <c r="J2508">
        <f>Table1[[#This Row],[revenue]]-Table1[[#This Row],[budget_x]]</f>
        <v>85008658</v>
      </c>
      <c r="K2508" s="7">
        <f>Table1[[#This Row],[profit /loss ]]/Table1[[#This Row],[budget_x]]</f>
        <v>0.59033790277777776</v>
      </c>
      <c r="L2508" t="str" cm="1">
        <f t="array" ref="L2508">_xlfn.IFS(Table1[[#This Row],[score]]&gt;70,"high",Table1[[#This Row],[score]]&gt;50,"medium",Table1[[#This Row],[score]]&lt;=50,"low")</f>
        <v>high</v>
      </c>
    </row>
    <row r="2509" spans="1:12" x14ac:dyDescent="0.3">
      <c r="A2509" t="s">
        <v>1568</v>
      </c>
      <c r="B2509" s="1">
        <v>31001</v>
      </c>
      <c r="C2509">
        <v>75</v>
      </c>
      <c r="D2509" t="s">
        <v>9</v>
      </c>
      <c r="E2509" t="s">
        <v>10</v>
      </c>
      <c r="F2509">
        <v>30000000</v>
      </c>
      <c r="G2509">
        <v>295585416</v>
      </c>
      <c r="H2509" t="s">
        <v>11</v>
      </c>
      <c r="I2509">
        <f>YEAR(Table1[[#This Row],[date]])</f>
        <v>1984</v>
      </c>
      <c r="J2509">
        <f>Table1[[#This Row],[revenue]]-Table1[[#This Row],[budget_x]]</f>
        <v>265585416</v>
      </c>
      <c r="K2509" s="7">
        <f>Table1[[#This Row],[profit /loss ]]/Table1[[#This Row],[budget_x]]</f>
        <v>8.8528471999999994</v>
      </c>
      <c r="L2509" t="str" cm="1">
        <f t="array" ref="L2509">_xlfn.IFS(Table1[[#This Row],[score]]&gt;70,"high",Table1[[#This Row],[score]]&gt;50,"medium",Table1[[#This Row],[score]]&lt;=50,"low")</f>
        <v>high</v>
      </c>
    </row>
    <row r="2510" spans="1:12" x14ac:dyDescent="0.3">
      <c r="A2510" t="s">
        <v>1919</v>
      </c>
      <c r="B2510" s="1">
        <v>38309</v>
      </c>
      <c r="C2510">
        <v>59</v>
      </c>
      <c r="D2510" t="s">
        <v>9</v>
      </c>
      <c r="E2510" t="s">
        <v>10</v>
      </c>
      <c r="F2510">
        <v>10000000</v>
      </c>
      <c r="G2510">
        <v>187281115</v>
      </c>
      <c r="H2510" t="s">
        <v>11</v>
      </c>
      <c r="I2510">
        <f>YEAR(Table1[[#This Row],[date]])</f>
        <v>2004</v>
      </c>
      <c r="J2510">
        <f>Table1[[#This Row],[revenue]]-Table1[[#This Row],[budget_x]]</f>
        <v>177281115</v>
      </c>
      <c r="K2510" s="7">
        <f>Table1[[#This Row],[profit /loss ]]/Table1[[#This Row],[budget_x]]</f>
        <v>17.728111500000001</v>
      </c>
      <c r="L2510" t="str" cm="1">
        <f t="array" ref="L2510">_xlfn.IFS(Table1[[#This Row],[score]]&gt;70,"high",Table1[[#This Row],[score]]&gt;50,"medium",Table1[[#This Row],[score]]&lt;=50,"low")</f>
        <v>medium</v>
      </c>
    </row>
    <row r="2511" spans="1:12" x14ac:dyDescent="0.3">
      <c r="A2511" t="s">
        <v>1919</v>
      </c>
      <c r="B2511" s="1">
        <v>38309</v>
      </c>
      <c r="C2511">
        <v>59</v>
      </c>
      <c r="D2511" t="s">
        <v>9</v>
      </c>
      <c r="E2511" t="s">
        <v>10</v>
      </c>
      <c r="F2511">
        <v>10000000</v>
      </c>
      <c r="G2511">
        <v>49503117</v>
      </c>
      <c r="H2511" t="s">
        <v>11</v>
      </c>
      <c r="I2511">
        <f>YEAR(Table1[[#This Row],[date]])</f>
        <v>2004</v>
      </c>
      <c r="J2511">
        <f>Table1[[#This Row],[revenue]]-Table1[[#This Row],[budget_x]]</f>
        <v>39503117</v>
      </c>
      <c r="K2511" s="7">
        <f>Table1[[#This Row],[profit /loss ]]/Table1[[#This Row],[budget_x]]</f>
        <v>3.9503116999999999</v>
      </c>
      <c r="L2511" t="str" cm="1">
        <f t="array" ref="L2511">_xlfn.IFS(Table1[[#This Row],[score]]&gt;70,"high",Table1[[#This Row],[score]]&gt;50,"medium",Table1[[#This Row],[score]]&lt;=50,"low")</f>
        <v>medium</v>
      </c>
    </row>
    <row r="2512" spans="1:12" x14ac:dyDescent="0.3">
      <c r="A2512" t="s">
        <v>2476</v>
      </c>
      <c r="B2512" s="1">
        <v>44679</v>
      </c>
      <c r="C2512">
        <v>60</v>
      </c>
      <c r="D2512" t="s">
        <v>9</v>
      </c>
      <c r="E2512" t="s">
        <v>15</v>
      </c>
      <c r="F2512">
        <v>114200000</v>
      </c>
      <c r="G2512">
        <v>241031716.59999999</v>
      </c>
      <c r="H2512" t="s">
        <v>1896</v>
      </c>
      <c r="I2512">
        <f>YEAR(Table1[[#This Row],[date]])</f>
        <v>2022</v>
      </c>
      <c r="J2512">
        <f>Table1[[#This Row],[revenue]]-Table1[[#This Row],[budget_x]]</f>
        <v>126831716.59999999</v>
      </c>
      <c r="K2512" s="7">
        <f>Table1[[#This Row],[profit /loss ]]/Table1[[#This Row],[budget_x]]</f>
        <v>1.1106104781085815</v>
      </c>
      <c r="L2512" t="str" cm="1">
        <f t="array" ref="L2512">_xlfn.IFS(Table1[[#This Row],[score]]&gt;70,"high",Table1[[#This Row],[score]]&gt;50,"medium",Table1[[#This Row],[score]]&lt;=50,"low")</f>
        <v>medium</v>
      </c>
    </row>
    <row r="2513" spans="1:12" x14ac:dyDescent="0.3">
      <c r="A2513" t="s">
        <v>2477</v>
      </c>
      <c r="B2513" s="1">
        <v>33239</v>
      </c>
      <c r="C2513">
        <v>55</v>
      </c>
      <c r="D2513" t="s">
        <v>9</v>
      </c>
      <c r="E2513" t="s">
        <v>319</v>
      </c>
      <c r="F2513">
        <v>52400000</v>
      </c>
      <c r="G2513">
        <v>581428834</v>
      </c>
      <c r="H2513" t="s">
        <v>87</v>
      </c>
      <c r="I2513">
        <f>YEAR(Table1[[#This Row],[date]])</f>
        <v>1991</v>
      </c>
      <c r="J2513">
        <f>Table1[[#This Row],[revenue]]-Table1[[#This Row],[budget_x]]</f>
        <v>529028834</v>
      </c>
      <c r="K2513" s="7">
        <f>Table1[[#This Row],[profit /loss ]]/Table1[[#This Row],[budget_x]]</f>
        <v>10.095970114503817</v>
      </c>
      <c r="L2513" t="str" cm="1">
        <f t="array" ref="L2513">_xlfn.IFS(Table1[[#This Row],[score]]&gt;70,"high",Table1[[#This Row],[score]]&gt;50,"medium",Table1[[#This Row],[score]]&lt;=50,"low")</f>
        <v>medium</v>
      </c>
    </row>
    <row r="2514" spans="1:12" x14ac:dyDescent="0.3">
      <c r="A2514" t="s">
        <v>2478</v>
      </c>
      <c r="B2514" s="1">
        <v>45023</v>
      </c>
      <c r="C2514">
        <v>0</v>
      </c>
      <c r="D2514" t="s">
        <v>9</v>
      </c>
      <c r="E2514" t="s">
        <v>1607</v>
      </c>
      <c r="F2514">
        <v>213940000</v>
      </c>
      <c r="G2514">
        <v>175269998.80000001</v>
      </c>
      <c r="H2514" t="s">
        <v>1019</v>
      </c>
      <c r="I2514">
        <f>YEAR(Table1[[#This Row],[date]])</f>
        <v>2023</v>
      </c>
      <c r="J2514">
        <f>Table1[[#This Row],[revenue]]-Table1[[#This Row],[budget_x]]</f>
        <v>-38670001.199999988</v>
      </c>
      <c r="K2514" s="7">
        <f>Table1[[#This Row],[profit /loss ]]/Table1[[#This Row],[budget_x]]</f>
        <v>-0.18075161821071323</v>
      </c>
      <c r="L2514" t="str" cm="1">
        <f t="array" ref="L2514">_xlfn.IFS(Table1[[#This Row],[score]]&gt;70,"high",Table1[[#This Row],[score]]&gt;50,"medium",Table1[[#This Row],[score]]&lt;=50,"low")</f>
        <v>low</v>
      </c>
    </row>
    <row r="2515" spans="1:12" x14ac:dyDescent="0.3">
      <c r="A2515" t="s">
        <v>2479</v>
      </c>
      <c r="B2515" s="1">
        <v>41942</v>
      </c>
      <c r="C2515">
        <v>79</v>
      </c>
      <c r="D2515" t="s">
        <v>9</v>
      </c>
      <c r="E2515" t="s">
        <v>15</v>
      </c>
      <c r="F2515">
        <v>28859454.600000001</v>
      </c>
      <c r="G2515">
        <v>6300000</v>
      </c>
      <c r="H2515" t="s">
        <v>25</v>
      </c>
      <c r="I2515">
        <f>YEAR(Table1[[#This Row],[date]])</f>
        <v>2014</v>
      </c>
      <c r="J2515">
        <f>Table1[[#This Row],[revenue]]-Table1[[#This Row],[budget_x]]</f>
        <v>-22559454.600000001</v>
      </c>
      <c r="K2515" s="7">
        <f>Table1[[#This Row],[profit /loss ]]/Table1[[#This Row],[budget_x]]</f>
        <v>-0.78170065625564522</v>
      </c>
      <c r="L2515" t="str" cm="1">
        <f t="array" ref="L2515">_xlfn.IFS(Table1[[#This Row],[score]]&gt;70,"high",Table1[[#This Row],[score]]&gt;50,"medium",Table1[[#This Row],[score]]&lt;=50,"low")</f>
        <v>high</v>
      </c>
    </row>
    <row r="2516" spans="1:12" x14ac:dyDescent="0.3">
      <c r="A2516" t="s">
        <v>2480</v>
      </c>
      <c r="B2516" s="1">
        <v>33774</v>
      </c>
      <c r="C2516">
        <v>69</v>
      </c>
      <c r="D2516" t="s">
        <v>9</v>
      </c>
      <c r="E2516" t="s">
        <v>10</v>
      </c>
      <c r="F2516">
        <v>80000000</v>
      </c>
      <c r="G2516">
        <v>266824291</v>
      </c>
      <c r="H2516" t="s">
        <v>11</v>
      </c>
      <c r="I2516">
        <f>YEAR(Table1[[#This Row],[date]])</f>
        <v>1992</v>
      </c>
      <c r="J2516">
        <f>Table1[[#This Row],[revenue]]-Table1[[#This Row],[budget_x]]</f>
        <v>186824291</v>
      </c>
      <c r="K2516" s="7">
        <f>Table1[[#This Row],[profit /loss ]]/Table1[[#This Row],[budget_x]]</f>
        <v>2.3353036375</v>
      </c>
      <c r="L2516" t="str" cm="1">
        <f t="array" ref="L2516">_xlfn.IFS(Table1[[#This Row],[score]]&gt;70,"high",Table1[[#This Row],[score]]&gt;50,"medium",Table1[[#This Row],[score]]&lt;=50,"low")</f>
        <v>medium</v>
      </c>
    </row>
    <row r="2517" spans="1:12" x14ac:dyDescent="0.3">
      <c r="A2517" t="s">
        <v>2481</v>
      </c>
      <c r="B2517" s="1">
        <v>42614</v>
      </c>
      <c r="C2517">
        <v>43</v>
      </c>
      <c r="D2517" t="s">
        <v>9</v>
      </c>
      <c r="E2517" t="s">
        <v>74</v>
      </c>
      <c r="F2517">
        <v>139800000</v>
      </c>
      <c r="G2517">
        <v>558017045.20000005</v>
      </c>
      <c r="H2517" t="s">
        <v>75</v>
      </c>
      <c r="I2517">
        <f>YEAR(Table1[[#This Row],[date]])</f>
        <v>2016</v>
      </c>
      <c r="J2517">
        <f>Table1[[#This Row],[revenue]]-Table1[[#This Row],[budget_x]]</f>
        <v>418217045.20000005</v>
      </c>
      <c r="K2517" s="7">
        <f>Table1[[#This Row],[profit /loss ]]/Table1[[#This Row],[budget_x]]</f>
        <v>2.9915382346208874</v>
      </c>
      <c r="L2517" t="str" cm="1">
        <f t="array" ref="L2517">_xlfn.IFS(Table1[[#This Row],[score]]&gt;70,"high",Table1[[#This Row],[score]]&gt;50,"medium",Table1[[#This Row],[score]]&lt;=50,"low")</f>
        <v>low</v>
      </c>
    </row>
    <row r="2518" spans="1:12" x14ac:dyDescent="0.3">
      <c r="A2518" t="s">
        <v>2482</v>
      </c>
      <c r="B2518" s="1">
        <v>44085</v>
      </c>
      <c r="C2518">
        <v>59</v>
      </c>
      <c r="D2518" t="s">
        <v>9</v>
      </c>
      <c r="E2518" t="s">
        <v>10</v>
      </c>
      <c r="F2518">
        <v>120100000</v>
      </c>
      <c r="G2518">
        <v>612263067.39999998</v>
      </c>
      <c r="H2518" t="s">
        <v>11</v>
      </c>
      <c r="I2518">
        <f>YEAR(Table1[[#This Row],[date]])</f>
        <v>2020</v>
      </c>
      <c r="J2518">
        <f>Table1[[#This Row],[revenue]]-Table1[[#This Row],[budget_x]]</f>
        <v>492163067.39999998</v>
      </c>
      <c r="K2518" s="7">
        <f>Table1[[#This Row],[profit /loss ]]/Table1[[#This Row],[budget_x]]</f>
        <v>4.0979439417152372</v>
      </c>
      <c r="L2518" t="str" cm="1">
        <f t="array" ref="L2518">_xlfn.IFS(Table1[[#This Row],[score]]&gt;70,"high",Table1[[#This Row],[score]]&gt;50,"medium",Table1[[#This Row],[score]]&lt;=50,"low")</f>
        <v>medium</v>
      </c>
    </row>
    <row r="2519" spans="1:12" x14ac:dyDescent="0.3">
      <c r="A2519" t="s">
        <v>2483</v>
      </c>
      <c r="B2519" s="1">
        <v>44594</v>
      </c>
      <c r="C2519">
        <v>64</v>
      </c>
      <c r="D2519" t="s">
        <v>9</v>
      </c>
      <c r="E2519" t="s">
        <v>171</v>
      </c>
      <c r="F2519">
        <v>43590000</v>
      </c>
      <c r="G2519">
        <v>7375119</v>
      </c>
      <c r="H2519" t="s">
        <v>184</v>
      </c>
      <c r="I2519">
        <f>YEAR(Table1[[#This Row],[date]])</f>
        <v>2022</v>
      </c>
      <c r="J2519">
        <f>Table1[[#This Row],[revenue]]-Table1[[#This Row],[budget_x]]</f>
        <v>-36214881</v>
      </c>
      <c r="K2519" s="7">
        <f>Table1[[#This Row],[profit /loss ]]/Table1[[#This Row],[budget_x]]</f>
        <v>-0.83080708878183074</v>
      </c>
      <c r="L2519" t="str" cm="1">
        <f t="array" ref="L2519">_xlfn.IFS(Table1[[#This Row],[score]]&gt;70,"high",Table1[[#This Row],[score]]&gt;50,"medium",Table1[[#This Row],[score]]&lt;=50,"low")</f>
        <v>medium</v>
      </c>
    </row>
    <row r="2520" spans="1:12" x14ac:dyDescent="0.3">
      <c r="A2520" t="s">
        <v>2484</v>
      </c>
      <c r="B2520" s="1">
        <v>40773</v>
      </c>
      <c r="C2520">
        <v>56</v>
      </c>
      <c r="D2520" t="s">
        <v>9</v>
      </c>
      <c r="E2520" t="s">
        <v>10</v>
      </c>
      <c r="F2520">
        <v>163000000</v>
      </c>
      <c r="G2520">
        <v>174822325</v>
      </c>
      <c r="H2520" t="s">
        <v>11</v>
      </c>
      <c r="I2520">
        <f>YEAR(Table1[[#This Row],[date]])</f>
        <v>2011</v>
      </c>
      <c r="J2520">
        <f>Table1[[#This Row],[revenue]]-Table1[[#This Row],[budget_x]]</f>
        <v>11822325</v>
      </c>
      <c r="K2520" s="7">
        <f>Table1[[#This Row],[profit /loss ]]/Table1[[#This Row],[budget_x]]</f>
        <v>7.2529601226993867E-2</v>
      </c>
      <c r="L2520" t="str" cm="1">
        <f t="array" ref="L2520">_xlfn.IFS(Table1[[#This Row],[score]]&gt;70,"high",Table1[[#This Row],[score]]&gt;50,"medium",Table1[[#This Row],[score]]&lt;=50,"low")</f>
        <v>medium</v>
      </c>
    </row>
    <row r="2521" spans="1:12" x14ac:dyDescent="0.3">
      <c r="A2521" t="s">
        <v>2485</v>
      </c>
      <c r="B2521" s="1">
        <v>44694</v>
      </c>
      <c r="C2521">
        <v>59</v>
      </c>
      <c r="D2521" t="s">
        <v>9</v>
      </c>
      <c r="E2521" t="s">
        <v>10</v>
      </c>
      <c r="F2521">
        <v>135159000</v>
      </c>
      <c r="G2521">
        <v>234980052.80000001</v>
      </c>
      <c r="H2521" t="s">
        <v>11</v>
      </c>
      <c r="I2521">
        <f>YEAR(Table1[[#This Row],[date]])</f>
        <v>2022</v>
      </c>
      <c r="J2521">
        <f>Table1[[#This Row],[revenue]]-Table1[[#This Row],[budget_x]]</f>
        <v>99821052.800000012</v>
      </c>
      <c r="K2521" s="7">
        <f>Table1[[#This Row],[profit /loss ]]/Table1[[#This Row],[budget_x]]</f>
        <v>0.73854536360878675</v>
      </c>
      <c r="L2521" t="str" cm="1">
        <f t="array" ref="L2521">_xlfn.IFS(Table1[[#This Row],[score]]&gt;70,"high",Table1[[#This Row],[score]]&gt;50,"medium",Table1[[#This Row],[score]]&lt;=50,"low")</f>
        <v>medium</v>
      </c>
    </row>
    <row r="2522" spans="1:12" x14ac:dyDescent="0.3">
      <c r="A2522" t="s">
        <v>2486</v>
      </c>
      <c r="B2522" s="1">
        <v>39739</v>
      </c>
      <c r="C2522">
        <v>68</v>
      </c>
      <c r="D2522" t="s">
        <v>9</v>
      </c>
      <c r="E2522" t="s">
        <v>10</v>
      </c>
      <c r="F2522">
        <v>157200000</v>
      </c>
      <c r="G2522">
        <v>798902641.39999998</v>
      </c>
      <c r="H2522" t="s">
        <v>11</v>
      </c>
      <c r="I2522">
        <f>YEAR(Table1[[#This Row],[date]])</f>
        <v>2008</v>
      </c>
      <c r="J2522">
        <f>Table1[[#This Row],[revenue]]-Table1[[#This Row],[budget_x]]</f>
        <v>641702641.39999998</v>
      </c>
      <c r="K2522" s="7">
        <f>Table1[[#This Row],[profit /loss ]]/Table1[[#This Row],[budget_x]]</f>
        <v>4.082077871501272</v>
      </c>
      <c r="L2522" t="str" cm="1">
        <f t="array" ref="L2522">_xlfn.IFS(Table1[[#This Row],[score]]&gt;70,"high",Table1[[#This Row],[score]]&gt;50,"medium",Table1[[#This Row],[score]]&lt;=50,"low")</f>
        <v>medium</v>
      </c>
    </row>
    <row r="2523" spans="1:12" x14ac:dyDescent="0.3">
      <c r="A2523" t="s">
        <v>2487</v>
      </c>
      <c r="B2523" s="1">
        <v>43980</v>
      </c>
      <c r="C2523">
        <v>60</v>
      </c>
      <c r="D2523" t="s">
        <v>9</v>
      </c>
      <c r="E2523" t="s">
        <v>10</v>
      </c>
      <c r="F2523">
        <v>19203585.800000001</v>
      </c>
      <c r="G2523">
        <v>9750139</v>
      </c>
      <c r="H2523" t="s">
        <v>11</v>
      </c>
      <c r="I2523">
        <f>YEAR(Table1[[#This Row],[date]])</f>
        <v>2020</v>
      </c>
      <c r="J2523">
        <f>Table1[[#This Row],[revenue]]-Table1[[#This Row],[budget_x]]</f>
        <v>-9453446.8000000007</v>
      </c>
      <c r="K2523" s="7">
        <f>Table1[[#This Row],[profit /loss ]]/Table1[[#This Row],[budget_x]]</f>
        <v>-0.49227508333365533</v>
      </c>
      <c r="L2523" t="str" cm="1">
        <f t="array" ref="L2523">_xlfn.IFS(Table1[[#This Row],[score]]&gt;70,"high",Table1[[#This Row],[score]]&gt;50,"medium",Table1[[#This Row],[score]]&lt;=50,"low")</f>
        <v>medium</v>
      </c>
    </row>
    <row r="2524" spans="1:12" x14ac:dyDescent="0.3">
      <c r="A2524" t="s">
        <v>2488</v>
      </c>
      <c r="B2524" s="1">
        <v>33554</v>
      </c>
      <c r="C2524">
        <v>76</v>
      </c>
      <c r="D2524" t="s">
        <v>9</v>
      </c>
      <c r="E2524" t="s">
        <v>10</v>
      </c>
      <c r="F2524">
        <v>6500000</v>
      </c>
      <c r="G2524">
        <v>56215095</v>
      </c>
      <c r="H2524" t="s">
        <v>11</v>
      </c>
      <c r="I2524">
        <f>YEAR(Table1[[#This Row],[date]])</f>
        <v>1991</v>
      </c>
      <c r="J2524">
        <f>Table1[[#This Row],[revenue]]-Table1[[#This Row],[budget_x]]</f>
        <v>49715095</v>
      </c>
      <c r="K2524" s="7">
        <f>Table1[[#This Row],[profit /loss ]]/Table1[[#This Row],[budget_x]]</f>
        <v>7.6484761538461541</v>
      </c>
      <c r="L2524" t="str" cm="1">
        <f t="array" ref="L2524">_xlfn.IFS(Table1[[#This Row],[score]]&gt;70,"high",Table1[[#This Row],[score]]&gt;50,"medium",Table1[[#This Row],[score]]&lt;=50,"low")</f>
        <v>high</v>
      </c>
    </row>
    <row r="2525" spans="1:12" x14ac:dyDescent="0.3">
      <c r="A2525" t="s">
        <v>2489</v>
      </c>
      <c r="B2525" s="1">
        <v>44855</v>
      </c>
      <c r="C2525">
        <v>79</v>
      </c>
      <c r="D2525" t="s">
        <v>9</v>
      </c>
      <c r="E2525" t="s">
        <v>10</v>
      </c>
      <c r="F2525">
        <v>82000000</v>
      </c>
      <c r="G2525">
        <v>451733161.19999999</v>
      </c>
      <c r="H2525" t="s">
        <v>17</v>
      </c>
      <c r="I2525">
        <f>YEAR(Table1[[#This Row],[date]])</f>
        <v>2022</v>
      </c>
      <c r="J2525">
        <f>Table1[[#This Row],[revenue]]-Table1[[#This Row],[budget_x]]</f>
        <v>369733161.19999999</v>
      </c>
      <c r="K2525" s="7">
        <f>Table1[[#This Row],[profit /loss ]]/Table1[[#This Row],[budget_x]]</f>
        <v>4.5089409902439019</v>
      </c>
      <c r="L2525" t="str" cm="1">
        <f t="array" ref="L2525">_xlfn.IFS(Table1[[#This Row],[score]]&gt;70,"high",Table1[[#This Row],[score]]&gt;50,"medium",Table1[[#This Row],[score]]&lt;=50,"low")</f>
        <v>high</v>
      </c>
    </row>
    <row r="2526" spans="1:12" x14ac:dyDescent="0.3">
      <c r="A2526" t="s">
        <v>2490</v>
      </c>
      <c r="B2526" s="1">
        <v>39871</v>
      </c>
      <c r="C2526">
        <v>29</v>
      </c>
      <c r="D2526" t="s">
        <v>9</v>
      </c>
      <c r="E2526" t="s">
        <v>10</v>
      </c>
      <c r="F2526">
        <v>30000000</v>
      </c>
      <c r="G2526">
        <v>56511457</v>
      </c>
      <c r="H2526" t="s">
        <v>11</v>
      </c>
      <c r="I2526">
        <f>YEAR(Table1[[#This Row],[date]])</f>
        <v>2009</v>
      </c>
      <c r="J2526">
        <f>Table1[[#This Row],[revenue]]-Table1[[#This Row],[budget_x]]</f>
        <v>26511457</v>
      </c>
      <c r="K2526" s="7">
        <f>Table1[[#This Row],[profit /loss ]]/Table1[[#This Row],[budget_x]]</f>
        <v>0.88371523333333335</v>
      </c>
      <c r="L2526" t="str" cm="1">
        <f t="array" ref="L2526">_xlfn.IFS(Table1[[#This Row],[score]]&gt;70,"high",Table1[[#This Row],[score]]&gt;50,"medium",Table1[[#This Row],[score]]&lt;=50,"low")</f>
        <v>low</v>
      </c>
    </row>
    <row r="2527" spans="1:12" x14ac:dyDescent="0.3">
      <c r="A2527" t="s">
        <v>2491</v>
      </c>
      <c r="B2527" s="1">
        <v>41312</v>
      </c>
      <c r="C2527">
        <v>46</v>
      </c>
      <c r="D2527" t="s">
        <v>9</v>
      </c>
      <c r="E2527" t="s">
        <v>10</v>
      </c>
      <c r="F2527">
        <v>10000000</v>
      </c>
      <c r="G2527">
        <v>31164747</v>
      </c>
      <c r="H2527" t="s">
        <v>11</v>
      </c>
      <c r="I2527">
        <f>YEAR(Table1[[#This Row],[date]])</f>
        <v>2013</v>
      </c>
      <c r="J2527">
        <f>Table1[[#This Row],[revenue]]-Table1[[#This Row],[budget_x]]</f>
        <v>21164747</v>
      </c>
      <c r="K2527" s="7">
        <f>Table1[[#This Row],[profit /loss ]]/Table1[[#This Row],[budget_x]]</f>
        <v>2.1164746999999999</v>
      </c>
      <c r="L2527" t="str" cm="1">
        <f t="array" ref="L2527">_xlfn.IFS(Table1[[#This Row],[score]]&gt;70,"high",Table1[[#This Row],[score]]&gt;50,"medium",Table1[[#This Row],[score]]&lt;=50,"low")</f>
        <v>low</v>
      </c>
    </row>
    <row r="2528" spans="1:12" x14ac:dyDescent="0.3">
      <c r="A2528" t="s">
        <v>2492</v>
      </c>
      <c r="B2528" s="1">
        <v>39527</v>
      </c>
      <c r="C2528">
        <v>67</v>
      </c>
      <c r="D2528" t="s">
        <v>9</v>
      </c>
      <c r="E2528" t="s">
        <v>10</v>
      </c>
      <c r="F2528">
        <v>23000000</v>
      </c>
      <c r="G2528">
        <v>150816700</v>
      </c>
      <c r="H2528" t="s">
        <v>11</v>
      </c>
      <c r="I2528">
        <f>YEAR(Table1[[#This Row],[date]])</f>
        <v>2008</v>
      </c>
      <c r="J2528">
        <f>Table1[[#This Row],[revenue]]-Table1[[#This Row],[budget_x]]</f>
        <v>127816700</v>
      </c>
      <c r="K2528" s="7">
        <f>Table1[[#This Row],[profit /loss ]]/Table1[[#This Row],[budget_x]]</f>
        <v>5.5572478260869564</v>
      </c>
      <c r="L2528" t="str" cm="1">
        <f t="array" ref="L2528">_xlfn.IFS(Table1[[#This Row],[score]]&gt;70,"high",Table1[[#This Row],[score]]&gt;50,"medium",Table1[[#This Row],[score]]&lt;=50,"low")</f>
        <v>medium</v>
      </c>
    </row>
    <row r="2529" spans="1:12" x14ac:dyDescent="0.3">
      <c r="A2529" t="s">
        <v>2493</v>
      </c>
      <c r="B2529" s="1">
        <v>44569</v>
      </c>
      <c r="C2529">
        <v>20</v>
      </c>
      <c r="D2529" t="s">
        <v>9</v>
      </c>
      <c r="E2529" t="s">
        <v>319</v>
      </c>
      <c r="F2529">
        <v>12001040</v>
      </c>
      <c r="G2529">
        <v>38139010</v>
      </c>
      <c r="H2529" t="s">
        <v>480</v>
      </c>
      <c r="I2529">
        <f>YEAR(Table1[[#This Row],[date]])</f>
        <v>2022</v>
      </c>
      <c r="J2529">
        <f>Table1[[#This Row],[revenue]]-Table1[[#This Row],[budget_x]]</f>
        <v>26137970</v>
      </c>
      <c r="K2529" s="7">
        <f>Table1[[#This Row],[profit /loss ]]/Table1[[#This Row],[budget_x]]</f>
        <v>2.177975408797904</v>
      </c>
      <c r="L2529" t="str" cm="1">
        <f t="array" ref="L2529">_xlfn.IFS(Table1[[#This Row],[score]]&gt;70,"high",Table1[[#This Row],[score]]&gt;50,"medium",Table1[[#This Row],[score]]&lt;=50,"low")</f>
        <v>low</v>
      </c>
    </row>
    <row r="2530" spans="1:12" x14ac:dyDescent="0.3">
      <c r="A2530" t="s">
        <v>2494</v>
      </c>
      <c r="B2530" s="1">
        <v>44896</v>
      </c>
      <c r="C2530">
        <v>50</v>
      </c>
      <c r="D2530" t="s">
        <v>9</v>
      </c>
      <c r="E2530" t="s">
        <v>15</v>
      </c>
      <c r="F2530">
        <v>165600000</v>
      </c>
      <c r="G2530">
        <v>372589869</v>
      </c>
      <c r="H2530" t="s">
        <v>72</v>
      </c>
      <c r="I2530">
        <f>YEAR(Table1[[#This Row],[date]])</f>
        <v>2022</v>
      </c>
      <c r="J2530">
        <f>Table1[[#This Row],[revenue]]-Table1[[#This Row],[budget_x]]</f>
        <v>206989869</v>
      </c>
      <c r="K2530" s="7">
        <f>Table1[[#This Row],[profit /loss ]]/Table1[[#This Row],[budget_x]]</f>
        <v>1.2499388224637682</v>
      </c>
      <c r="L2530" t="str" cm="1">
        <f t="array" ref="L2530">_xlfn.IFS(Table1[[#This Row],[score]]&gt;70,"high",Table1[[#This Row],[score]]&gt;50,"medium",Table1[[#This Row],[score]]&lt;=50,"low")</f>
        <v>low</v>
      </c>
    </row>
    <row r="2531" spans="1:12" x14ac:dyDescent="0.3">
      <c r="A2531" t="s">
        <v>2495</v>
      </c>
      <c r="B2531" s="1">
        <v>42812</v>
      </c>
      <c r="C2531">
        <v>78</v>
      </c>
      <c r="D2531" t="s">
        <v>9</v>
      </c>
      <c r="E2531" t="s">
        <v>69</v>
      </c>
      <c r="F2531">
        <v>104000000</v>
      </c>
      <c r="G2531">
        <v>752740099</v>
      </c>
      <c r="H2531" t="s">
        <v>143</v>
      </c>
      <c r="I2531">
        <f>YEAR(Table1[[#This Row],[date]])</f>
        <v>2017</v>
      </c>
      <c r="J2531">
        <f>Table1[[#This Row],[revenue]]-Table1[[#This Row],[budget_x]]</f>
        <v>648740099</v>
      </c>
      <c r="K2531" s="7">
        <f>Table1[[#This Row],[profit /loss ]]/Table1[[#This Row],[budget_x]]</f>
        <v>6.2378855673076927</v>
      </c>
      <c r="L2531" t="str" cm="1">
        <f t="array" ref="L2531">_xlfn.IFS(Table1[[#This Row],[score]]&gt;70,"high",Table1[[#This Row],[score]]&gt;50,"medium",Table1[[#This Row],[score]]&lt;=50,"low")</f>
        <v>high</v>
      </c>
    </row>
    <row r="2532" spans="1:12" x14ac:dyDescent="0.3">
      <c r="A2532" t="s">
        <v>2496</v>
      </c>
      <c r="B2532" s="1">
        <v>41116</v>
      </c>
      <c r="C2532">
        <v>62</v>
      </c>
      <c r="D2532" t="s">
        <v>9</v>
      </c>
      <c r="E2532" t="s">
        <v>10</v>
      </c>
      <c r="F2532">
        <v>7000000</v>
      </c>
      <c r="G2532">
        <v>170549753</v>
      </c>
      <c r="H2532" t="s">
        <v>11</v>
      </c>
      <c r="I2532">
        <f>YEAR(Table1[[#This Row],[date]])</f>
        <v>2012</v>
      </c>
      <c r="J2532">
        <f>Table1[[#This Row],[revenue]]-Table1[[#This Row],[budget_x]]</f>
        <v>163549753</v>
      </c>
      <c r="K2532" s="7">
        <f>Table1[[#This Row],[profit /loss ]]/Table1[[#This Row],[budget_x]]</f>
        <v>23.364250428571427</v>
      </c>
      <c r="L2532" t="str" cm="1">
        <f t="array" ref="L2532">_xlfn.IFS(Table1[[#This Row],[score]]&gt;70,"high",Table1[[#This Row],[score]]&gt;50,"medium",Table1[[#This Row],[score]]&lt;=50,"low")</f>
        <v>medium</v>
      </c>
    </row>
    <row r="2533" spans="1:12" x14ac:dyDescent="0.3">
      <c r="A2533" t="s">
        <v>2497</v>
      </c>
      <c r="B2533" s="1">
        <v>43447</v>
      </c>
      <c r="C2533">
        <v>67</v>
      </c>
      <c r="D2533" t="s">
        <v>9</v>
      </c>
      <c r="E2533" t="s">
        <v>10</v>
      </c>
      <c r="F2533">
        <v>38000000</v>
      </c>
      <c r="G2533">
        <v>39178189</v>
      </c>
      <c r="H2533" t="s">
        <v>11</v>
      </c>
      <c r="I2533">
        <f>YEAR(Table1[[#This Row],[date]])</f>
        <v>2018</v>
      </c>
      <c r="J2533">
        <f>Table1[[#This Row],[revenue]]-Table1[[#This Row],[budget_x]]</f>
        <v>1178189</v>
      </c>
      <c r="K2533" s="7">
        <f>Table1[[#This Row],[profit /loss ]]/Table1[[#This Row],[budget_x]]</f>
        <v>3.1004973684210527E-2</v>
      </c>
      <c r="L2533" t="str" cm="1">
        <f t="array" ref="L2533">_xlfn.IFS(Table1[[#This Row],[score]]&gt;70,"high",Table1[[#This Row],[score]]&gt;50,"medium",Table1[[#This Row],[score]]&lt;=50,"low")</f>
        <v>medium</v>
      </c>
    </row>
    <row r="2534" spans="1:12" x14ac:dyDescent="0.3">
      <c r="A2534" t="s">
        <v>2498</v>
      </c>
      <c r="B2534" s="1">
        <v>35277</v>
      </c>
      <c r="C2534">
        <v>63</v>
      </c>
      <c r="D2534" t="s">
        <v>9</v>
      </c>
      <c r="E2534" t="s">
        <v>10</v>
      </c>
      <c r="F2534">
        <v>94944000</v>
      </c>
      <c r="G2534">
        <v>340525142.60000002</v>
      </c>
      <c r="H2534" t="s">
        <v>11</v>
      </c>
      <c r="I2534">
        <f>YEAR(Table1[[#This Row],[date]])</f>
        <v>1996</v>
      </c>
      <c r="J2534">
        <f>Table1[[#This Row],[revenue]]-Table1[[#This Row],[budget_x]]</f>
        <v>245581142.60000002</v>
      </c>
      <c r="K2534" s="7">
        <f>Table1[[#This Row],[profit /loss ]]/Table1[[#This Row],[budget_x]]</f>
        <v>2.586589385321874</v>
      </c>
      <c r="L2534" t="str" cm="1">
        <f t="array" ref="L2534">_xlfn.IFS(Table1[[#This Row],[score]]&gt;70,"high",Table1[[#This Row],[score]]&gt;50,"medium",Table1[[#This Row],[score]]&lt;=50,"low")</f>
        <v>medium</v>
      </c>
    </row>
    <row r="2535" spans="1:12" x14ac:dyDescent="0.3">
      <c r="A2535" t="s">
        <v>2499</v>
      </c>
      <c r="B2535" s="1">
        <v>42152</v>
      </c>
      <c r="C2535">
        <v>62</v>
      </c>
      <c r="D2535" t="s">
        <v>9</v>
      </c>
      <c r="E2535" t="s">
        <v>10</v>
      </c>
      <c r="F2535">
        <v>170000000</v>
      </c>
      <c r="G2535">
        <v>206627518</v>
      </c>
      <c r="H2535" t="s">
        <v>11</v>
      </c>
      <c r="I2535">
        <f>YEAR(Table1[[#This Row],[date]])</f>
        <v>2015</v>
      </c>
      <c r="J2535">
        <f>Table1[[#This Row],[revenue]]-Table1[[#This Row],[budget_x]]</f>
        <v>36627518</v>
      </c>
      <c r="K2535" s="7">
        <f>Table1[[#This Row],[profit /loss ]]/Table1[[#This Row],[budget_x]]</f>
        <v>0.2154559882352941</v>
      </c>
      <c r="L2535" t="str" cm="1">
        <f t="array" ref="L2535">_xlfn.IFS(Table1[[#This Row],[score]]&gt;70,"high",Table1[[#This Row],[score]]&gt;50,"medium",Table1[[#This Row],[score]]&lt;=50,"low")</f>
        <v>medium</v>
      </c>
    </row>
    <row r="2536" spans="1:12" x14ac:dyDescent="0.3">
      <c r="A2536" t="s">
        <v>2500</v>
      </c>
      <c r="B2536" s="1">
        <v>42780</v>
      </c>
      <c r="C2536">
        <v>30</v>
      </c>
      <c r="D2536" t="s">
        <v>9</v>
      </c>
      <c r="E2536" t="s">
        <v>74</v>
      </c>
      <c r="F2536">
        <v>15541000</v>
      </c>
      <c r="G2536">
        <v>38139010</v>
      </c>
      <c r="H2536" t="s">
        <v>75</v>
      </c>
      <c r="I2536">
        <f>YEAR(Table1[[#This Row],[date]])</f>
        <v>2017</v>
      </c>
      <c r="J2536">
        <f>Table1[[#This Row],[revenue]]-Table1[[#This Row],[budget_x]]</f>
        <v>22598010</v>
      </c>
      <c r="K2536" s="7">
        <f>Table1[[#This Row],[profit /loss ]]/Table1[[#This Row],[budget_x]]</f>
        <v>1.4540898269094653</v>
      </c>
      <c r="L2536" t="str" cm="1">
        <f t="array" ref="L2536">_xlfn.IFS(Table1[[#This Row],[score]]&gt;70,"high",Table1[[#This Row],[score]]&gt;50,"medium",Table1[[#This Row],[score]]&lt;=50,"low")</f>
        <v>low</v>
      </c>
    </row>
    <row r="2537" spans="1:12" x14ac:dyDescent="0.3">
      <c r="A2537" t="s">
        <v>2501</v>
      </c>
      <c r="B2537" s="1">
        <v>35237</v>
      </c>
      <c r="C2537">
        <v>71</v>
      </c>
      <c r="D2537" t="s">
        <v>9</v>
      </c>
      <c r="E2537" t="s">
        <v>10</v>
      </c>
      <c r="F2537">
        <v>75000000</v>
      </c>
      <c r="G2537">
        <v>336069511</v>
      </c>
      <c r="H2537" t="s">
        <v>11</v>
      </c>
      <c r="I2537">
        <f>YEAR(Table1[[#This Row],[date]])</f>
        <v>1996</v>
      </c>
      <c r="J2537">
        <f>Table1[[#This Row],[revenue]]-Table1[[#This Row],[budget_x]]</f>
        <v>261069511</v>
      </c>
      <c r="K2537" s="7">
        <f>Table1[[#This Row],[profit /loss ]]/Table1[[#This Row],[budget_x]]</f>
        <v>3.4809268133333333</v>
      </c>
      <c r="L2537" t="str" cm="1">
        <f t="array" ref="L2537">_xlfn.IFS(Table1[[#This Row],[score]]&gt;70,"high",Table1[[#This Row],[score]]&gt;50,"medium",Table1[[#This Row],[score]]&lt;=50,"low")</f>
        <v>high</v>
      </c>
    </row>
    <row r="2538" spans="1:12" x14ac:dyDescent="0.3">
      <c r="A2538" t="s">
        <v>2502</v>
      </c>
      <c r="B2538" s="1">
        <v>43027</v>
      </c>
      <c r="C2538">
        <v>66</v>
      </c>
      <c r="D2538" t="s">
        <v>9</v>
      </c>
      <c r="E2538" t="s">
        <v>10</v>
      </c>
      <c r="F2538">
        <v>35000000</v>
      </c>
      <c r="G2538">
        <v>62832209</v>
      </c>
      <c r="H2538" t="s">
        <v>11</v>
      </c>
      <c r="I2538">
        <f>YEAR(Table1[[#This Row],[date]])</f>
        <v>2017</v>
      </c>
      <c r="J2538">
        <f>Table1[[#This Row],[revenue]]-Table1[[#This Row],[budget_x]]</f>
        <v>27832209</v>
      </c>
      <c r="K2538" s="7">
        <f>Table1[[#This Row],[profit /loss ]]/Table1[[#This Row],[budget_x]]</f>
        <v>0.79520597142857141</v>
      </c>
      <c r="L2538" t="str" cm="1">
        <f t="array" ref="L2538">_xlfn.IFS(Table1[[#This Row],[score]]&gt;70,"high",Table1[[#This Row],[score]]&gt;50,"medium",Table1[[#This Row],[score]]&lt;=50,"low")</f>
        <v>medium</v>
      </c>
    </row>
    <row r="2539" spans="1:12" x14ac:dyDescent="0.3">
      <c r="A2539" t="s">
        <v>2503</v>
      </c>
      <c r="B2539" s="1">
        <v>39853</v>
      </c>
      <c r="C2539">
        <v>65</v>
      </c>
      <c r="D2539" t="s">
        <v>9</v>
      </c>
      <c r="E2539" t="s">
        <v>10</v>
      </c>
      <c r="F2539">
        <v>40000000</v>
      </c>
      <c r="G2539">
        <v>181053657</v>
      </c>
      <c r="H2539" t="s">
        <v>11</v>
      </c>
      <c r="I2539">
        <f>YEAR(Table1[[#This Row],[date]])</f>
        <v>2009</v>
      </c>
      <c r="J2539">
        <f>Table1[[#This Row],[revenue]]-Table1[[#This Row],[budget_x]]</f>
        <v>141053657</v>
      </c>
      <c r="K2539" s="7">
        <f>Table1[[#This Row],[profit /loss ]]/Table1[[#This Row],[budget_x]]</f>
        <v>3.526341425</v>
      </c>
      <c r="L2539" t="str" cm="1">
        <f t="array" ref="L2539">_xlfn.IFS(Table1[[#This Row],[score]]&gt;70,"high",Table1[[#This Row],[score]]&gt;50,"medium",Table1[[#This Row],[score]]&lt;=50,"low")</f>
        <v>medium</v>
      </c>
    </row>
    <row r="2540" spans="1:12" x14ac:dyDescent="0.3">
      <c r="A2540" t="s">
        <v>2504</v>
      </c>
      <c r="B2540" s="1">
        <v>44426</v>
      </c>
      <c r="C2540">
        <v>82</v>
      </c>
      <c r="D2540" t="s">
        <v>9</v>
      </c>
      <c r="E2540" t="s">
        <v>69</v>
      </c>
      <c r="F2540">
        <v>7911023.7999999998</v>
      </c>
      <c r="G2540">
        <v>55060661</v>
      </c>
      <c r="H2540" t="s">
        <v>11</v>
      </c>
      <c r="I2540">
        <f>YEAR(Table1[[#This Row],[date]])</f>
        <v>2021</v>
      </c>
      <c r="J2540">
        <f>Table1[[#This Row],[revenue]]-Table1[[#This Row],[budget_x]]</f>
        <v>47149637.200000003</v>
      </c>
      <c r="K2540" s="7">
        <f>Table1[[#This Row],[profit /loss ]]/Table1[[#This Row],[budget_x]]</f>
        <v>5.9599918281120585</v>
      </c>
      <c r="L2540" t="str" cm="1">
        <f t="array" ref="L2540">_xlfn.IFS(Table1[[#This Row],[score]]&gt;70,"high",Table1[[#This Row],[score]]&gt;50,"medium",Table1[[#This Row],[score]]&lt;=50,"low")</f>
        <v>high</v>
      </c>
    </row>
    <row r="2541" spans="1:12" x14ac:dyDescent="0.3">
      <c r="A2541" t="s">
        <v>2505</v>
      </c>
      <c r="B2541" s="1">
        <v>40429</v>
      </c>
      <c r="C2541">
        <v>66</v>
      </c>
      <c r="D2541" t="s">
        <v>9</v>
      </c>
      <c r="E2541" t="s">
        <v>171</v>
      </c>
      <c r="F2541">
        <v>4000000</v>
      </c>
      <c r="G2541">
        <v>41424067</v>
      </c>
      <c r="H2541" t="s">
        <v>184</v>
      </c>
      <c r="I2541">
        <f>YEAR(Table1[[#This Row],[date]])</f>
        <v>2010</v>
      </c>
      <c r="J2541">
        <f>Table1[[#This Row],[revenue]]-Table1[[#This Row],[budget_x]]</f>
        <v>37424067</v>
      </c>
      <c r="K2541" s="7">
        <f>Table1[[#This Row],[profit /loss ]]/Table1[[#This Row],[budget_x]]</f>
        <v>9.3560167500000002</v>
      </c>
      <c r="L2541" t="str" cm="1">
        <f t="array" ref="L2541">_xlfn.IFS(Table1[[#This Row],[score]]&gt;70,"high",Table1[[#This Row],[score]]&gt;50,"medium",Table1[[#This Row],[score]]&lt;=50,"low")</f>
        <v>medium</v>
      </c>
    </row>
    <row r="2542" spans="1:12" x14ac:dyDescent="0.3">
      <c r="A2542" t="s">
        <v>2506</v>
      </c>
      <c r="B2542" s="1">
        <v>43553</v>
      </c>
      <c r="C2542">
        <v>80</v>
      </c>
      <c r="D2542" t="s">
        <v>9</v>
      </c>
      <c r="E2542" t="s">
        <v>69</v>
      </c>
      <c r="F2542">
        <v>20111197</v>
      </c>
      <c r="G2542">
        <v>15712</v>
      </c>
      <c r="H2542" t="s">
        <v>143</v>
      </c>
      <c r="I2542">
        <f>YEAR(Table1[[#This Row],[date]])</f>
        <v>2019</v>
      </c>
      <c r="J2542">
        <f>Table1[[#This Row],[revenue]]-Table1[[#This Row],[budget_x]]</f>
        <v>-20095485</v>
      </c>
      <c r="K2542" s="7">
        <f>Table1[[#This Row],[profit /loss ]]/Table1[[#This Row],[budget_x]]</f>
        <v>-0.99921874366801733</v>
      </c>
      <c r="L2542" t="str" cm="1">
        <f t="array" ref="L2542">_xlfn.IFS(Table1[[#This Row],[score]]&gt;70,"high",Table1[[#This Row],[score]]&gt;50,"medium",Table1[[#This Row],[score]]&lt;=50,"low")</f>
        <v>high</v>
      </c>
    </row>
    <row r="2543" spans="1:12" x14ac:dyDescent="0.3">
      <c r="A2543" t="s">
        <v>2507</v>
      </c>
      <c r="B2543" s="1">
        <v>44280</v>
      </c>
      <c r="C2543">
        <v>72</v>
      </c>
      <c r="D2543" t="s">
        <v>9</v>
      </c>
      <c r="E2543" t="s">
        <v>83</v>
      </c>
      <c r="F2543">
        <v>101600000</v>
      </c>
      <c r="G2543">
        <v>525056307.39999998</v>
      </c>
      <c r="H2543" t="s">
        <v>11</v>
      </c>
      <c r="I2543">
        <f>YEAR(Table1[[#This Row],[date]])</f>
        <v>2021</v>
      </c>
      <c r="J2543">
        <f>Table1[[#This Row],[revenue]]-Table1[[#This Row],[budget_x]]</f>
        <v>423456307.39999998</v>
      </c>
      <c r="K2543" s="7">
        <f>Table1[[#This Row],[profit /loss ]]/Table1[[#This Row],[budget_x]]</f>
        <v>4.1678770413385822</v>
      </c>
      <c r="L2543" t="str" cm="1">
        <f t="array" ref="L2543">_xlfn.IFS(Table1[[#This Row],[score]]&gt;70,"high",Table1[[#This Row],[score]]&gt;50,"medium",Table1[[#This Row],[score]]&lt;=50,"low")</f>
        <v>high</v>
      </c>
    </row>
    <row r="2544" spans="1:12" x14ac:dyDescent="0.3">
      <c r="A2544" t="s">
        <v>2508</v>
      </c>
      <c r="B2544" s="1">
        <v>38275</v>
      </c>
      <c r="C2544">
        <v>67</v>
      </c>
      <c r="D2544" t="s">
        <v>9</v>
      </c>
      <c r="E2544" t="s">
        <v>10</v>
      </c>
      <c r="F2544">
        <v>45000000</v>
      </c>
      <c r="G2544">
        <v>134713435</v>
      </c>
      <c r="H2544" t="s">
        <v>11</v>
      </c>
      <c r="I2544">
        <f>YEAR(Table1[[#This Row],[date]])</f>
        <v>2004</v>
      </c>
      <c r="J2544">
        <f>Table1[[#This Row],[revenue]]-Table1[[#This Row],[budget_x]]</f>
        <v>89713435</v>
      </c>
      <c r="K2544" s="7">
        <f>Table1[[#This Row],[profit /loss ]]/Table1[[#This Row],[budget_x]]</f>
        <v>1.9936318888888889</v>
      </c>
      <c r="L2544" t="str" cm="1">
        <f t="array" ref="L2544">_xlfn.IFS(Table1[[#This Row],[score]]&gt;70,"high",Table1[[#This Row],[score]]&gt;50,"medium",Table1[[#This Row],[score]]&lt;=50,"low")</f>
        <v>medium</v>
      </c>
    </row>
    <row r="2545" spans="1:12" x14ac:dyDescent="0.3">
      <c r="A2545" t="s">
        <v>2509</v>
      </c>
      <c r="B2545" s="1">
        <v>37637</v>
      </c>
      <c r="C2545">
        <v>71</v>
      </c>
      <c r="D2545" t="s">
        <v>9</v>
      </c>
      <c r="E2545" t="s">
        <v>10</v>
      </c>
      <c r="F2545">
        <v>41000000</v>
      </c>
      <c r="G2545">
        <v>245768384</v>
      </c>
      <c r="H2545" t="s">
        <v>11</v>
      </c>
      <c r="I2545">
        <f>YEAR(Table1[[#This Row],[date]])</f>
        <v>2003</v>
      </c>
      <c r="J2545">
        <f>Table1[[#This Row],[revenue]]-Table1[[#This Row],[budget_x]]</f>
        <v>204768384</v>
      </c>
      <c r="K2545" s="7">
        <f>Table1[[#This Row],[profit /loss ]]/Table1[[#This Row],[budget_x]]</f>
        <v>4.994350829268293</v>
      </c>
      <c r="L2545" t="str" cm="1">
        <f t="array" ref="L2545">_xlfn.IFS(Table1[[#This Row],[score]]&gt;70,"high",Table1[[#This Row],[score]]&gt;50,"medium",Table1[[#This Row],[score]]&lt;=50,"low")</f>
        <v>high</v>
      </c>
    </row>
    <row r="2546" spans="1:12" x14ac:dyDescent="0.3">
      <c r="A2546" t="s">
        <v>2510</v>
      </c>
      <c r="B2546" s="1">
        <v>44692</v>
      </c>
      <c r="C2546">
        <v>48</v>
      </c>
      <c r="D2546" t="s">
        <v>9</v>
      </c>
      <c r="E2546" t="s">
        <v>15</v>
      </c>
      <c r="F2546">
        <v>147180000</v>
      </c>
      <c r="G2546">
        <v>222629230.59999999</v>
      </c>
      <c r="H2546" t="s">
        <v>52</v>
      </c>
      <c r="I2546">
        <f>YEAR(Table1[[#This Row],[date]])</f>
        <v>2022</v>
      </c>
      <c r="J2546">
        <f>Table1[[#This Row],[revenue]]-Table1[[#This Row],[budget_x]]</f>
        <v>75449230.599999994</v>
      </c>
      <c r="K2546" s="7">
        <f>Table1[[#This Row],[profit /loss ]]/Table1[[#This Row],[budget_x]]</f>
        <v>0.51263235901617066</v>
      </c>
      <c r="L2546" t="str" cm="1">
        <f t="array" ref="L2546">_xlfn.IFS(Table1[[#This Row],[score]]&gt;70,"high",Table1[[#This Row],[score]]&gt;50,"medium",Table1[[#This Row],[score]]&lt;=50,"low")</f>
        <v>low</v>
      </c>
    </row>
    <row r="2547" spans="1:12" x14ac:dyDescent="0.3">
      <c r="A2547" t="s">
        <v>2511</v>
      </c>
      <c r="B2547" s="1">
        <v>37532</v>
      </c>
      <c r="C2547">
        <v>59</v>
      </c>
      <c r="D2547" t="s">
        <v>9</v>
      </c>
      <c r="E2547" t="s">
        <v>10</v>
      </c>
      <c r="F2547">
        <v>70000000</v>
      </c>
      <c r="G2547">
        <v>267200000</v>
      </c>
      <c r="H2547" t="s">
        <v>11</v>
      </c>
      <c r="I2547">
        <f>YEAR(Table1[[#This Row],[date]])</f>
        <v>2002</v>
      </c>
      <c r="J2547">
        <f>Table1[[#This Row],[revenue]]-Table1[[#This Row],[budget_x]]</f>
        <v>197200000</v>
      </c>
      <c r="K2547" s="7">
        <f>Table1[[#This Row],[profit /loss ]]/Table1[[#This Row],[budget_x]]</f>
        <v>2.8171428571428572</v>
      </c>
      <c r="L2547" t="str" cm="1">
        <f t="array" ref="L2547">_xlfn.IFS(Table1[[#This Row],[score]]&gt;70,"high",Table1[[#This Row],[score]]&gt;50,"medium",Table1[[#This Row],[score]]&lt;=50,"low")</f>
        <v>medium</v>
      </c>
    </row>
    <row r="2548" spans="1:12" x14ac:dyDescent="0.3">
      <c r="A2548" t="s">
        <v>2512</v>
      </c>
      <c r="B2548" s="1">
        <v>41635</v>
      </c>
      <c r="C2548">
        <v>69</v>
      </c>
      <c r="D2548" t="s">
        <v>9</v>
      </c>
      <c r="E2548" t="s">
        <v>69</v>
      </c>
      <c r="F2548">
        <v>74600000</v>
      </c>
      <c r="G2548">
        <v>7449778</v>
      </c>
      <c r="H2548" t="s">
        <v>143</v>
      </c>
      <c r="I2548">
        <f>YEAR(Table1[[#This Row],[date]])</f>
        <v>2013</v>
      </c>
      <c r="J2548">
        <f>Table1[[#This Row],[revenue]]-Table1[[#This Row],[budget_x]]</f>
        <v>-67150222</v>
      </c>
      <c r="K2548" s="7">
        <f>Table1[[#This Row],[profit /loss ]]/Table1[[#This Row],[budget_x]]</f>
        <v>-0.90013702412868635</v>
      </c>
      <c r="L2548" t="str" cm="1">
        <f t="array" ref="L2548">_xlfn.IFS(Table1[[#This Row],[score]]&gt;70,"high",Table1[[#This Row],[score]]&gt;50,"medium",Table1[[#This Row],[score]]&lt;=50,"low")</f>
        <v>medium</v>
      </c>
    </row>
    <row r="2549" spans="1:12" x14ac:dyDescent="0.3">
      <c r="A2549" t="s">
        <v>2513</v>
      </c>
      <c r="B2549" s="1">
        <v>42364</v>
      </c>
      <c r="C2549">
        <v>60</v>
      </c>
      <c r="D2549" t="s">
        <v>9</v>
      </c>
      <c r="E2549" t="s">
        <v>10</v>
      </c>
      <c r="F2549">
        <v>90000000</v>
      </c>
      <c r="G2549">
        <v>249517956</v>
      </c>
      <c r="H2549" t="s">
        <v>11</v>
      </c>
      <c r="I2549">
        <f>YEAR(Table1[[#This Row],[date]])</f>
        <v>2015</v>
      </c>
      <c r="J2549">
        <f>Table1[[#This Row],[revenue]]-Table1[[#This Row],[budget_x]]</f>
        <v>159517956</v>
      </c>
      <c r="K2549" s="7">
        <f>Table1[[#This Row],[profit /loss ]]/Table1[[#This Row],[budget_x]]</f>
        <v>1.7724217333333334</v>
      </c>
      <c r="L2549" t="str" cm="1">
        <f t="array" ref="L2549">_xlfn.IFS(Table1[[#This Row],[score]]&gt;70,"high",Table1[[#This Row],[score]]&gt;50,"medium",Table1[[#This Row],[score]]&lt;=50,"low")</f>
        <v>medium</v>
      </c>
    </row>
    <row r="2550" spans="1:12" x14ac:dyDescent="0.3">
      <c r="A2550" t="s">
        <v>2514</v>
      </c>
      <c r="B2550" s="1">
        <v>33604</v>
      </c>
      <c r="C2550">
        <v>71</v>
      </c>
      <c r="D2550" t="s">
        <v>9</v>
      </c>
      <c r="E2550" t="s">
        <v>10</v>
      </c>
      <c r="F2550">
        <v>100000000</v>
      </c>
      <c r="G2550">
        <v>126704591</v>
      </c>
      <c r="H2550" t="s">
        <v>11</v>
      </c>
      <c r="I2550">
        <f>YEAR(Table1[[#This Row],[date]])</f>
        <v>1992</v>
      </c>
      <c r="J2550">
        <f>Table1[[#This Row],[revenue]]-Table1[[#This Row],[budget_x]]</f>
        <v>26704591</v>
      </c>
      <c r="K2550" s="7">
        <f>Table1[[#This Row],[profit /loss ]]/Table1[[#This Row],[budget_x]]</f>
        <v>0.26704591</v>
      </c>
      <c r="L2550" t="str" cm="1">
        <f t="array" ref="L2550">_xlfn.IFS(Table1[[#This Row],[score]]&gt;70,"high",Table1[[#This Row],[score]]&gt;50,"medium",Table1[[#This Row],[score]]&lt;=50,"low")</f>
        <v>high</v>
      </c>
    </row>
    <row r="2551" spans="1:12" x14ac:dyDescent="0.3">
      <c r="A2551" t="s">
        <v>2514</v>
      </c>
      <c r="B2551" s="1">
        <v>33604</v>
      </c>
      <c r="C2551">
        <v>71</v>
      </c>
      <c r="D2551" t="s">
        <v>9</v>
      </c>
      <c r="E2551" t="s">
        <v>10</v>
      </c>
      <c r="F2551">
        <v>24000000</v>
      </c>
      <c r="G2551">
        <v>83531958</v>
      </c>
      <c r="H2551" t="s">
        <v>11</v>
      </c>
      <c r="I2551">
        <f>YEAR(Table1[[#This Row],[date]])</f>
        <v>1992</v>
      </c>
      <c r="J2551">
        <f>Table1[[#This Row],[revenue]]-Table1[[#This Row],[budget_x]]</f>
        <v>59531958</v>
      </c>
      <c r="K2551" s="7">
        <f>Table1[[#This Row],[profit /loss ]]/Table1[[#This Row],[budget_x]]</f>
        <v>2.4804982500000001</v>
      </c>
      <c r="L2551" t="str" cm="1">
        <f t="array" ref="L2551">_xlfn.IFS(Table1[[#This Row],[score]]&gt;70,"high",Table1[[#This Row],[score]]&gt;50,"medium",Table1[[#This Row],[score]]&lt;=50,"low")</f>
        <v>high</v>
      </c>
    </row>
    <row r="2552" spans="1:12" x14ac:dyDescent="0.3">
      <c r="A2552" t="s">
        <v>2515</v>
      </c>
      <c r="B2552" s="1">
        <v>45023</v>
      </c>
      <c r="C2552">
        <v>65</v>
      </c>
      <c r="D2552" t="s">
        <v>9</v>
      </c>
      <c r="E2552" t="s">
        <v>10</v>
      </c>
      <c r="F2552">
        <v>73000000</v>
      </c>
      <c r="G2552">
        <v>572490615.39999998</v>
      </c>
      <c r="H2552" t="s">
        <v>17</v>
      </c>
      <c r="I2552">
        <f>YEAR(Table1[[#This Row],[date]])</f>
        <v>2023</v>
      </c>
      <c r="J2552">
        <f>Table1[[#This Row],[revenue]]-Table1[[#This Row],[budget_x]]</f>
        <v>499490615.39999998</v>
      </c>
      <c r="K2552" s="7">
        <f>Table1[[#This Row],[profit /loss ]]/Table1[[#This Row],[budget_x]]</f>
        <v>6.8423371972602736</v>
      </c>
      <c r="L2552" t="str" cm="1">
        <f t="array" ref="L2552">_xlfn.IFS(Table1[[#This Row],[score]]&gt;70,"high",Table1[[#This Row],[score]]&gt;50,"medium",Table1[[#This Row],[score]]&lt;=50,"low")</f>
        <v>medium</v>
      </c>
    </row>
    <row r="2553" spans="1:12" x14ac:dyDescent="0.3">
      <c r="A2553" t="s">
        <v>2516</v>
      </c>
      <c r="B2553" s="1">
        <v>44487</v>
      </c>
      <c r="C2553">
        <v>53</v>
      </c>
      <c r="D2553" t="s">
        <v>9</v>
      </c>
      <c r="E2553" t="s">
        <v>319</v>
      </c>
      <c r="F2553">
        <v>159000000</v>
      </c>
      <c r="G2553">
        <v>279278382.19999999</v>
      </c>
      <c r="H2553" t="s">
        <v>480</v>
      </c>
      <c r="I2553">
        <f>YEAR(Table1[[#This Row],[date]])</f>
        <v>2021</v>
      </c>
      <c r="J2553">
        <f>Table1[[#This Row],[revenue]]-Table1[[#This Row],[budget_x]]</f>
        <v>120278382.19999999</v>
      </c>
      <c r="K2553" s="7">
        <f>Table1[[#This Row],[profit /loss ]]/Table1[[#This Row],[budget_x]]</f>
        <v>0.75646781257861628</v>
      </c>
      <c r="L2553" t="str" cm="1">
        <f t="array" ref="L2553">_xlfn.IFS(Table1[[#This Row],[score]]&gt;70,"high",Table1[[#This Row],[score]]&gt;50,"medium",Table1[[#This Row],[score]]&lt;=50,"low")</f>
        <v>medium</v>
      </c>
    </row>
    <row r="2554" spans="1:12" x14ac:dyDescent="0.3">
      <c r="A2554" t="s">
        <v>2517</v>
      </c>
      <c r="B2554" s="1">
        <v>41438</v>
      </c>
      <c r="C2554">
        <v>65</v>
      </c>
      <c r="D2554" t="s">
        <v>9</v>
      </c>
      <c r="E2554" t="s">
        <v>10</v>
      </c>
      <c r="F2554">
        <v>100000000</v>
      </c>
      <c r="G2554">
        <v>262794441</v>
      </c>
      <c r="H2554" t="s">
        <v>11</v>
      </c>
      <c r="I2554">
        <f>YEAR(Table1[[#This Row],[date]])</f>
        <v>2013</v>
      </c>
      <c r="J2554">
        <f>Table1[[#This Row],[revenue]]-Table1[[#This Row],[budget_x]]</f>
        <v>162794441</v>
      </c>
      <c r="K2554" s="7">
        <f>Table1[[#This Row],[profit /loss ]]/Table1[[#This Row],[budget_x]]</f>
        <v>1.62794441</v>
      </c>
      <c r="L2554" t="str" cm="1">
        <f t="array" ref="L2554">_xlfn.IFS(Table1[[#This Row],[score]]&gt;70,"high",Table1[[#This Row],[score]]&gt;50,"medium",Table1[[#This Row],[score]]&lt;=50,"low")</f>
        <v>medium</v>
      </c>
    </row>
    <row r="2555" spans="1:12" x14ac:dyDescent="0.3">
      <c r="A2555" t="s">
        <v>2518</v>
      </c>
      <c r="B2555" s="1">
        <v>40942</v>
      </c>
      <c r="C2555">
        <v>74</v>
      </c>
      <c r="D2555" t="s">
        <v>9</v>
      </c>
      <c r="E2555" t="s">
        <v>69</v>
      </c>
      <c r="F2555">
        <v>113400000</v>
      </c>
      <c r="G2555">
        <v>611894286.79999995</v>
      </c>
      <c r="H2555" t="s">
        <v>143</v>
      </c>
      <c r="I2555">
        <f>YEAR(Table1[[#This Row],[date]])</f>
        <v>2012</v>
      </c>
      <c r="J2555">
        <f>Table1[[#This Row],[revenue]]-Table1[[#This Row],[budget_x]]</f>
        <v>498494286.79999995</v>
      </c>
      <c r="K2555" s="7">
        <f>Table1[[#This Row],[profit /loss ]]/Table1[[#This Row],[budget_x]]</f>
        <v>4.3958931816578479</v>
      </c>
      <c r="L2555" t="str" cm="1">
        <f t="array" ref="L2555">_xlfn.IFS(Table1[[#This Row],[score]]&gt;70,"high",Table1[[#This Row],[score]]&gt;50,"medium",Table1[[#This Row],[score]]&lt;=50,"low")</f>
        <v>high</v>
      </c>
    </row>
    <row r="2556" spans="1:12" x14ac:dyDescent="0.3">
      <c r="A2556" t="s">
        <v>2519</v>
      </c>
      <c r="B2556" s="1">
        <v>44351</v>
      </c>
      <c r="C2556">
        <v>73</v>
      </c>
      <c r="D2556" t="s">
        <v>9</v>
      </c>
      <c r="E2556" t="s">
        <v>69</v>
      </c>
      <c r="F2556">
        <v>127520000</v>
      </c>
      <c r="G2556">
        <v>616483742.39999998</v>
      </c>
      <c r="H2556" t="s">
        <v>143</v>
      </c>
      <c r="I2556">
        <f>YEAR(Table1[[#This Row],[date]])</f>
        <v>2021</v>
      </c>
      <c r="J2556">
        <f>Table1[[#This Row],[revenue]]-Table1[[#This Row],[budget_x]]</f>
        <v>488963742.39999998</v>
      </c>
      <c r="K2556" s="7">
        <f>Table1[[#This Row],[profit /loss ]]/Table1[[#This Row],[budget_x]]</f>
        <v>3.8344082685069005</v>
      </c>
      <c r="L2556" t="str" cm="1">
        <f t="array" ref="L2556">_xlfn.IFS(Table1[[#This Row],[score]]&gt;70,"high",Table1[[#This Row],[score]]&gt;50,"medium",Table1[[#This Row],[score]]&lt;=50,"low")</f>
        <v>high</v>
      </c>
    </row>
    <row r="2557" spans="1:12" x14ac:dyDescent="0.3">
      <c r="A2557" t="s">
        <v>2520</v>
      </c>
      <c r="B2557" s="1">
        <v>39954</v>
      </c>
      <c r="C2557">
        <v>61</v>
      </c>
      <c r="D2557" t="s">
        <v>9</v>
      </c>
      <c r="E2557" t="s">
        <v>10</v>
      </c>
      <c r="F2557">
        <v>150000000</v>
      </c>
      <c r="G2557">
        <v>402231063</v>
      </c>
      <c r="H2557" t="s">
        <v>11</v>
      </c>
      <c r="I2557">
        <f>YEAR(Table1[[#This Row],[date]])</f>
        <v>2009</v>
      </c>
      <c r="J2557">
        <f>Table1[[#This Row],[revenue]]-Table1[[#This Row],[budget_x]]</f>
        <v>252231063</v>
      </c>
      <c r="K2557" s="7">
        <f>Table1[[#This Row],[profit /loss ]]/Table1[[#This Row],[budget_x]]</f>
        <v>1.6815404199999999</v>
      </c>
      <c r="L2557" t="str" cm="1">
        <f t="array" ref="L2557">_xlfn.IFS(Table1[[#This Row],[score]]&gt;70,"high",Table1[[#This Row],[score]]&gt;50,"medium",Table1[[#This Row],[score]]&lt;=50,"low")</f>
        <v>medium</v>
      </c>
    </row>
    <row r="2558" spans="1:12" x14ac:dyDescent="0.3">
      <c r="A2558" t="s">
        <v>2521</v>
      </c>
      <c r="B2558" s="1">
        <v>40640</v>
      </c>
      <c r="C2558">
        <v>57</v>
      </c>
      <c r="D2558" t="s">
        <v>9</v>
      </c>
      <c r="E2558" t="s">
        <v>10</v>
      </c>
      <c r="F2558">
        <v>63000000</v>
      </c>
      <c r="G2558">
        <v>188494082</v>
      </c>
      <c r="H2558" t="s">
        <v>11</v>
      </c>
      <c r="I2558">
        <f>YEAR(Table1[[#This Row],[date]])</f>
        <v>2011</v>
      </c>
      <c r="J2558">
        <f>Table1[[#This Row],[revenue]]-Table1[[#This Row],[budget_x]]</f>
        <v>125494082</v>
      </c>
      <c r="K2558" s="7">
        <f>Table1[[#This Row],[profit /loss ]]/Table1[[#This Row],[budget_x]]</f>
        <v>1.9919695555555557</v>
      </c>
      <c r="L2558" t="str" cm="1">
        <f t="array" ref="L2558">_xlfn.IFS(Table1[[#This Row],[score]]&gt;70,"high",Table1[[#This Row],[score]]&gt;50,"medium",Table1[[#This Row],[score]]&lt;=50,"low")</f>
        <v>medium</v>
      </c>
    </row>
    <row r="2559" spans="1:12" x14ac:dyDescent="0.3">
      <c r="A2559" t="s">
        <v>2522</v>
      </c>
      <c r="B2559" s="1">
        <v>31610</v>
      </c>
      <c r="C2559">
        <v>69</v>
      </c>
      <c r="D2559" t="s">
        <v>9</v>
      </c>
      <c r="E2559" t="s">
        <v>10</v>
      </c>
      <c r="F2559">
        <v>16000000</v>
      </c>
      <c r="G2559">
        <v>12900000</v>
      </c>
      <c r="H2559" t="s">
        <v>11</v>
      </c>
      <c r="I2559">
        <f>YEAR(Table1[[#This Row],[date]])</f>
        <v>1986</v>
      </c>
      <c r="J2559">
        <f>Table1[[#This Row],[revenue]]-Table1[[#This Row],[budget_x]]</f>
        <v>-3100000</v>
      </c>
      <c r="K2559" s="7">
        <f>Table1[[#This Row],[profit /loss ]]/Table1[[#This Row],[budget_x]]</f>
        <v>-0.19375000000000001</v>
      </c>
      <c r="L2559" t="str" cm="1">
        <f t="array" ref="L2559">_xlfn.IFS(Table1[[#This Row],[score]]&gt;70,"high",Table1[[#This Row],[score]]&gt;50,"medium",Table1[[#This Row],[score]]&lt;=50,"low")</f>
        <v>medium</v>
      </c>
    </row>
    <row r="2560" spans="1:12" x14ac:dyDescent="0.3">
      <c r="A2560" t="s">
        <v>2523</v>
      </c>
      <c r="B2560" s="1">
        <v>35979</v>
      </c>
      <c r="C2560">
        <v>52</v>
      </c>
      <c r="D2560" t="s">
        <v>9</v>
      </c>
      <c r="E2560" t="s">
        <v>86</v>
      </c>
      <c r="F2560">
        <v>149000000</v>
      </c>
      <c r="G2560">
        <v>298705309</v>
      </c>
      <c r="H2560" t="s">
        <v>87</v>
      </c>
      <c r="I2560">
        <f>YEAR(Table1[[#This Row],[date]])</f>
        <v>1998</v>
      </c>
      <c r="J2560">
        <f>Table1[[#This Row],[revenue]]-Table1[[#This Row],[budget_x]]</f>
        <v>149705309</v>
      </c>
      <c r="K2560" s="7">
        <f>Table1[[#This Row],[profit /loss ]]/Table1[[#This Row],[budget_x]]</f>
        <v>1.0047336174496644</v>
      </c>
      <c r="L2560" t="str" cm="1">
        <f t="array" ref="L2560">_xlfn.IFS(Table1[[#This Row],[score]]&gt;70,"high",Table1[[#This Row],[score]]&gt;50,"medium",Table1[[#This Row],[score]]&lt;=50,"low")</f>
        <v>medium</v>
      </c>
    </row>
    <row r="2561" spans="1:12" x14ac:dyDescent="0.3">
      <c r="A2561" t="s">
        <v>2524</v>
      </c>
      <c r="B2561" s="1">
        <v>43775</v>
      </c>
      <c r="C2561">
        <v>76</v>
      </c>
      <c r="D2561" t="s">
        <v>9</v>
      </c>
      <c r="E2561" t="s">
        <v>10</v>
      </c>
      <c r="F2561">
        <v>159000000</v>
      </c>
      <c r="G2561">
        <v>914706</v>
      </c>
      <c r="H2561" t="s">
        <v>11</v>
      </c>
      <c r="I2561">
        <f>YEAR(Table1[[#This Row],[date]])</f>
        <v>2019</v>
      </c>
      <c r="J2561">
        <f>Table1[[#This Row],[revenue]]-Table1[[#This Row],[budget_x]]</f>
        <v>-158085294</v>
      </c>
      <c r="K2561" s="7">
        <f>Table1[[#This Row],[profit /loss ]]/Table1[[#This Row],[budget_x]]</f>
        <v>-0.99424713207547166</v>
      </c>
      <c r="L2561" t="str" cm="1">
        <f t="array" ref="L2561">_xlfn.IFS(Table1[[#This Row],[score]]&gt;70,"high",Table1[[#This Row],[score]]&gt;50,"medium",Table1[[#This Row],[score]]&lt;=50,"low")</f>
        <v>high</v>
      </c>
    </row>
    <row r="2562" spans="1:12" x14ac:dyDescent="0.3">
      <c r="A2562" t="s">
        <v>2525</v>
      </c>
      <c r="B2562" s="1">
        <v>44352</v>
      </c>
      <c r="C2562">
        <v>78</v>
      </c>
      <c r="D2562" t="s">
        <v>9</v>
      </c>
      <c r="E2562" t="s">
        <v>10</v>
      </c>
      <c r="F2562">
        <v>132200000</v>
      </c>
      <c r="G2562">
        <v>496218384.19999999</v>
      </c>
      <c r="H2562" t="s">
        <v>17</v>
      </c>
      <c r="I2562">
        <f>YEAR(Table1[[#This Row],[date]])</f>
        <v>2021</v>
      </c>
      <c r="J2562">
        <f>Table1[[#This Row],[revenue]]-Table1[[#This Row],[budget_x]]</f>
        <v>364018384.19999999</v>
      </c>
      <c r="K2562" s="7">
        <f>Table1[[#This Row],[profit /loss ]]/Table1[[#This Row],[budget_x]]</f>
        <v>2.7535429969742813</v>
      </c>
      <c r="L2562" t="str" cm="1">
        <f t="array" ref="L2562">_xlfn.IFS(Table1[[#This Row],[score]]&gt;70,"high",Table1[[#This Row],[score]]&gt;50,"medium",Table1[[#This Row],[score]]&lt;=50,"low")</f>
        <v>high</v>
      </c>
    </row>
    <row r="2563" spans="1:12" x14ac:dyDescent="0.3">
      <c r="A2563" t="s">
        <v>2526</v>
      </c>
      <c r="B2563" s="1">
        <v>41640</v>
      </c>
      <c r="C2563">
        <v>61</v>
      </c>
      <c r="D2563" t="s">
        <v>9</v>
      </c>
      <c r="E2563" t="s">
        <v>10</v>
      </c>
      <c r="F2563">
        <v>80000000</v>
      </c>
      <c r="G2563">
        <v>123368842</v>
      </c>
      <c r="H2563" t="s">
        <v>11</v>
      </c>
      <c r="I2563">
        <f>YEAR(Table1[[#This Row],[date]])</f>
        <v>2014</v>
      </c>
      <c r="J2563">
        <f>Table1[[#This Row],[revenue]]-Table1[[#This Row],[budget_x]]</f>
        <v>43368842</v>
      </c>
      <c r="K2563" s="7">
        <f>Table1[[#This Row],[profit /loss ]]/Table1[[#This Row],[budget_x]]</f>
        <v>0.54211052500000001</v>
      </c>
      <c r="L2563" t="str" cm="1">
        <f t="array" ref="L2563">_xlfn.IFS(Table1[[#This Row],[score]]&gt;70,"high",Table1[[#This Row],[score]]&gt;50,"medium",Table1[[#This Row],[score]]&lt;=50,"low")</f>
        <v>medium</v>
      </c>
    </row>
    <row r="2564" spans="1:12" x14ac:dyDescent="0.3">
      <c r="A2564" t="s">
        <v>2527</v>
      </c>
      <c r="B2564" s="1">
        <v>42720</v>
      </c>
      <c r="C2564">
        <v>71</v>
      </c>
      <c r="D2564" t="s">
        <v>9</v>
      </c>
      <c r="E2564" t="s">
        <v>10</v>
      </c>
      <c r="F2564">
        <v>40000000</v>
      </c>
      <c r="G2564">
        <v>152962083</v>
      </c>
      <c r="H2564" t="s">
        <v>11</v>
      </c>
      <c r="I2564">
        <f>YEAR(Table1[[#This Row],[date]])</f>
        <v>2016</v>
      </c>
      <c r="J2564">
        <f>Table1[[#This Row],[revenue]]-Table1[[#This Row],[budget_x]]</f>
        <v>112962083</v>
      </c>
      <c r="K2564" s="7">
        <f>Table1[[#This Row],[profit /loss ]]/Table1[[#This Row],[budget_x]]</f>
        <v>2.824052075</v>
      </c>
      <c r="L2564" t="str" cm="1">
        <f t="array" ref="L2564">_xlfn.IFS(Table1[[#This Row],[score]]&gt;70,"high",Table1[[#This Row],[score]]&gt;50,"medium",Table1[[#This Row],[score]]&lt;=50,"low")</f>
        <v>high</v>
      </c>
    </row>
    <row r="2565" spans="1:12" x14ac:dyDescent="0.3">
      <c r="A2565" t="s">
        <v>2528</v>
      </c>
      <c r="B2565" s="1">
        <v>36699</v>
      </c>
      <c r="C2565">
        <v>66</v>
      </c>
      <c r="D2565" t="s">
        <v>9</v>
      </c>
      <c r="E2565" t="s">
        <v>10</v>
      </c>
      <c r="F2565">
        <v>51000000</v>
      </c>
      <c r="G2565">
        <v>149270999</v>
      </c>
      <c r="H2565" t="s">
        <v>11</v>
      </c>
      <c r="I2565">
        <f>YEAR(Table1[[#This Row],[date]])</f>
        <v>2000</v>
      </c>
      <c r="J2565">
        <f>Table1[[#This Row],[revenue]]-Table1[[#This Row],[budget_x]]</f>
        <v>98270999</v>
      </c>
      <c r="K2565" s="7">
        <f>Table1[[#This Row],[profit /loss ]]/Table1[[#This Row],[budget_x]]</f>
        <v>1.9268823333333334</v>
      </c>
      <c r="L2565" t="str" cm="1">
        <f t="array" ref="L2565">_xlfn.IFS(Table1[[#This Row],[score]]&gt;70,"high",Table1[[#This Row],[score]]&gt;50,"medium",Table1[[#This Row],[score]]&lt;=50,"low")</f>
        <v>medium</v>
      </c>
    </row>
    <row r="2566" spans="1:12" x14ac:dyDescent="0.3">
      <c r="A2566" t="s">
        <v>2529</v>
      </c>
      <c r="B2566" s="1">
        <v>40799</v>
      </c>
      <c r="C2566">
        <v>65</v>
      </c>
      <c r="D2566" t="s">
        <v>9</v>
      </c>
      <c r="E2566" t="s">
        <v>10</v>
      </c>
      <c r="F2566">
        <v>3000000</v>
      </c>
      <c r="G2566">
        <v>0</v>
      </c>
      <c r="H2566" t="s">
        <v>17</v>
      </c>
      <c r="I2566">
        <f>YEAR(Table1[[#This Row],[date]])</f>
        <v>2011</v>
      </c>
      <c r="J2566">
        <f>Table1[[#This Row],[revenue]]-Table1[[#This Row],[budget_x]]</f>
        <v>-3000000</v>
      </c>
      <c r="K2566" s="7">
        <f>Table1[[#This Row],[profit /loss ]]/Table1[[#This Row],[budget_x]]</f>
        <v>-1</v>
      </c>
      <c r="L2566" t="str" cm="1">
        <f t="array" ref="L2566">_xlfn.IFS(Table1[[#This Row],[score]]&gt;70,"high",Table1[[#This Row],[score]]&gt;50,"medium",Table1[[#This Row],[score]]&lt;=50,"low")</f>
        <v>medium</v>
      </c>
    </row>
    <row r="2567" spans="1:12" x14ac:dyDescent="0.3">
      <c r="A2567" t="s">
        <v>2530</v>
      </c>
      <c r="B2567" s="1">
        <v>42467</v>
      </c>
      <c r="C2567">
        <v>63</v>
      </c>
      <c r="D2567" t="s">
        <v>9</v>
      </c>
      <c r="E2567" t="s">
        <v>10</v>
      </c>
      <c r="F2567">
        <v>115000000</v>
      </c>
      <c r="G2567">
        <v>164989338</v>
      </c>
      <c r="H2567" t="s">
        <v>11</v>
      </c>
      <c r="I2567">
        <f>YEAR(Table1[[#This Row],[date]])</f>
        <v>2016</v>
      </c>
      <c r="J2567">
        <f>Table1[[#This Row],[revenue]]-Table1[[#This Row],[budget_x]]</f>
        <v>49989338</v>
      </c>
      <c r="K2567" s="7">
        <f>Table1[[#This Row],[profit /loss ]]/Table1[[#This Row],[budget_x]]</f>
        <v>0.43468989565217392</v>
      </c>
      <c r="L2567" t="str" cm="1">
        <f t="array" ref="L2567">_xlfn.IFS(Table1[[#This Row],[score]]&gt;70,"high",Table1[[#This Row],[score]]&gt;50,"medium",Table1[[#This Row],[score]]&lt;=50,"low")</f>
        <v>medium</v>
      </c>
    </row>
    <row r="2568" spans="1:12" x14ac:dyDescent="0.3">
      <c r="A2568" t="s">
        <v>2531</v>
      </c>
      <c r="B2568" s="1">
        <v>43775</v>
      </c>
      <c r="C2568">
        <v>78</v>
      </c>
      <c r="D2568" t="s">
        <v>9</v>
      </c>
      <c r="E2568" t="s">
        <v>10</v>
      </c>
      <c r="F2568">
        <v>18000000</v>
      </c>
      <c r="G2568">
        <v>321463</v>
      </c>
      <c r="H2568" t="s">
        <v>11</v>
      </c>
      <c r="I2568">
        <f>YEAR(Table1[[#This Row],[date]])</f>
        <v>2019</v>
      </c>
      <c r="J2568">
        <f>Table1[[#This Row],[revenue]]-Table1[[#This Row],[budget_x]]</f>
        <v>-17678537</v>
      </c>
      <c r="K2568" s="7">
        <f>Table1[[#This Row],[profit /loss ]]/Table1[[#This Row],[budget_x]]</f>
        <v>-0.98214094444444444</v>
      </c>
      <c r="L2568" t="str" cm="1">
        <f t="array" ref="L2568">_xlfn.IFS(Table1[[#This Row],[score]]&gt;70,"high",Table1[[#This Row],[score]]&gt;50,"medium",Table1[[#This Row],[score]]&lt;=50,"low")</f>
        <v>high</v>
      </c>
    </row>
    <row r="2569" spans="1:12" x14ac:dyDescent="0.3">
      <c r="A2569" t="s">
        <v>2532</v>
      </c>
      <c r="B2569" s="1">
        <v>39883</v>
      </c>
      <c r="C2569">
        <v>63</v>
      </c>
      <c r="D2569" t="s">
        <v>9</v>
      </c>
      <c r="E2569" t="s">
        <v>10</v>
      </c>
      <c r="F2569">
        <v>40000000</v>
      </c>
      <c r="G2569">
        <v>139474906</v>
      </c>
      <c r="H2569" t="s">
        <v>11</v>
      </c>
      <c r="I2569">
        <f>YEAR(Table1[[#This Row],[date]])</f>
        <v>2009</v>
      </c>
      <c r="J2569">
        <f>Table1[[#This Row],[revenue]]-Table1[[#This Row],[budget_x]]</f>
        <v>99474906</v>
      </c>
      <c r="K2569" s="7">
        <f>Table1[[#This Row],[profit /loss ]]/Table1[[#This Row],[budget_x]]</f>
        <v>2.48687265</v>
      </c>
      <c r="L2569" t="str" cm="1">
        <f t="array" ref="L2569">_xlfn.IFS(Table1[[#This Row],[score]]&gt;70,"high",Table1[[#This Row],[score]]&gt;50,"medium",Table1[[#This Row],[score]]&lt;=50,"low")</f>
        <v>medium</v>
      </c>
    </row>
    <row r="2570" spans="1:12" x14ac:dyDescent="0.3">
      <c r="A2570" t="s">
        <v>2533</v>
      </c>
      <c r="B2570" s="1">
        <v>37564</v>
      </c>
      <c r="C2570">
        <v>61</v>
      </c>
      <c r="D2570" t="s">
        <v>9</v>
      </c>
      <c r="E2570" t="s">
        <v>10</v>
      </c>
      <c r="F2570">
        <v>30000000</v>
      </c>
      <c r="G2570">
        <v>82409520</v>
      </c>
      <c r="H2570" t="s">
        <v>17</v>
      </c>
      <c r="I2570">
        <f>YEAR(Table1[[#This Row],[date]])</f>
        <v>2002</v>
      </c>
      <c r="J2570">
        <f>Table1[[#This Row],[revenue]]-Table1[[#This Row],[budget_x]]</f>
        <v>52409520</v>
      </c>
      <c r="K2570" s="7">
        <f>Table1[[#This Row],[profit /loss ]]/Table1[[#This Row],[budget_x]]</f>
        <v>1.7469840000000001</v>
      </c>
      <c r="L2570" t="str" cm="1">
        <f t="array" ref="L2570">_xlfn.IFS(Table1[[#This Row],[score]]&gt;70,"high",Table1[[#This Row],[score]]&gt;50,"medium",Table1[[#This Row],[score]]&lt;=50,"low")</f>
        <v>medium</v>
      </c>
    </row>
    <row r="2571" spans="1:12" x14ac:dyDescent="0.3">
      <c r="A2571" t="s">
        <v>2533</v>
      </c>
      <c r="B2571" s="1">
        <v>37564</v>
      </c>
      <c r="C2571">
        <v>61</v>
      </c>
      <c r="D2571" t="s">
        <v>9</v>
      </c>
      <c r="E2571" t="s">
        <v>10</v>
      </c>
      <c r="F2571">
        <v>1800000</v>
      </c>
      <c r="G2571">
        <v>25886736</v>
      </c>
      <c r="H2571" t="s">
        <v>17</v>
      </c>
      <c r="I2571">
        <f>YEAR(Table1[[#This Row],[date]])</f>
        <v>2002</v>
      </c>
      <c r="J2571">
        <f>Table1[[#This Row],[revenue]]-Table1[[#This Row],[budget_x]]</f>
        <v>24086736</v>
      </c>
      <c r="K2571" s="7">
        <f>Table1[[#This Row],[profit /loss ]]/Table1[[#This Row],[budget_x]]</f>
        <v>13.38152</v>
      </c>
      <c r="L2571" t="str" cm="1">
        <f t="array" ref="L2571">_xlfn.IFS(Table1[[#This Row],[score]]&gt;70,"high",Table1[[#This Row],[score]]&gt;50,"medium",Table1[[#This Row],[score]]&lt;=50,"low")</f>
        <v>medium</v>
      </c>
    </row>
    <row r="2572" spans="1:12" x14ac:dyDescent="0.3">
      <c r="A2572" t="s">
        <v>1857</v>
      </c>
      <c r="B2572" s="1">
        <v>34965</v>
      </c>
      <c r="C2572">
        <v>79</v>
      </c>
      <c r="D2572" t="s">
        <v>9</v>
      </c>
      <c r="E2572" t="s">
        <v>69</v>
      </c>
      <c r="F2572">
        <v>110000000</v>
      </c>
      <c r="G2572">
        <v>167910690</v>
      </c>
      <c r="H2572" t="s">
        <v>11</v>
      </c>
      <c r="I2572">
        <f>YEAR(Table1[[#This Row],[date]])</f>
        <v>1995</v>
      </c>
      <c r="J2572">
        <f>Table1[[#This Row],[revenue]]-Table1[[#This Row],[budget_x]]</f>
        <v>57910690</v>
      </c>
      <c r="K2572" s="7">
        <f>Table1[[#This Row],[profit /loss ]]/Table1[[#This Row],[budget_x]]</f>
        <v>0.52646081818181822</v>
      </c>
      <c r="L2572" t="str" cm="1">
        <f t="array" ref="L2572">_xlfn.IFS(Table1[[#This Row],[score]]&gt;70,"high",Table1[[#This Row],[score]]&gt;50,"medium",Table1[[#This Row],[score]]&lt;=50,"low")</f>
        <v>high</v>
      </c>
    </row>
    <row r="2573" spans="1:12" x14ac:dyDescent="0.3">
      <c r="A2573" t="s">
        <v>2534</v>
      </c>
      <c r="B2573" s="1">
        <v>35059</v>
      </c>
      <c r="C2573">
        <v>80</v>
      </c>
      <c r="D2573" t="s">
        <v>9</v>
      </c>
      <c r="E2573" t="s">
        <v>86</v>
      </c>
      <c r="F2573">
        <v>160000</v>
      </c>
      <c r="G2573">
        <v>59502343.399999999</v>
      </c>
      <c r="H2573" t="s">
        <v>11</v>
      </c>
      <c r="I2573">
        <f>YEAR(Table1[[#This Row],[date]])</f>
        <v>1995</v>
      </c>
      <c r="J2573">
        <f>Table1[[#This Row],[revenue]]-Table1[[#This Row],[budget_x]]</f>
        <v>59342343.399999999</v>
      </c>
      <c r="K2573" s="7">
        <f>Table1[[#This Row],[profit /loss ]]/Table1[[#This Row],[budget_x]]</f>
        <v>370.88964625</v>
      </c>
      <c r="L2573" t="str" cm="1">
        <f t="array" ref="L2573">_xlfn.IFS(Table1[[#This Row],[score]]&gt;70,"high",Table1[[#This Row],[score]]&gt;50,"medium",Table1[[#This Row],[score]]&lt;=50,"low")</f>
        <v>high</v>
      </c>
    </row>
    <row r="2574" spans="1:12" x14ac:dyDescent="0.3">
      <c r="A2574" t="s">
        <v>2535</v>
      </c>
      <c r="B2574" s="1">
        <v>43783</v>
      </c>
      <c r="C2574">
        <v>65</v>
      </c>
      <c r="D2574" t="s">
        <v>9</v>
      </c>
      <c r="E2574" t="s">
        <v>10</v>
      </c>
      <c r="F2574">
        <v>90000000</v>
      </c>
      <c r="G2574">
        <v>259736090</v>
      </c>
      <c r="H2574" t="s">
        <v>11</v>
      </c>
      <c r="I2574">
        <f>YEAR(Table1[[#This Row],[date]])</f>
        <v>2019</v>
      </c>
      <c r="J2574">
        <f>Table1[[#This Row],[revenue]]-Table1[[#This Row],[budget_x]]</f>
        <v>169736090</v>
      </c>
      <c r="K2574" s="7">
        <f>Table1[[#This Row],[profit /loss ]]/Table1[[#This Row],[budget_x]]</f>
        <v>1.8859565555555555</v>
      </c>
      <c r="L2574" t="str" cm="1">
        <f t="array" ref="L2574">_xlfn.IFS(Table1[[#This Row],[score]]&gt;70,"high",Table1[[#This Row],[score]]&gt;50,"medium",Table1[[#This Row],[score]]&lt;=50,"low")</f>
        <v>medium</v>
      </c>
    </row>
    <row r="2575" spans="1:12" x14ac:dyDescent="0.3">
      <c r="A2575" t="s">
        <v>2536</v>
      </c>
      <c r="B2575" s="1">
        <v>41424</v>
      </c>
      <c r="C2575">
        <v>74</v>
      </c>
      <c r="D2575" t="s">
        <v>9</v>
      </c>
      <c r="E2575" t="s">
        <v>10</v>
      </c>
      <c r="F2575">
        <v>190000000</v>
      </c>
      <c r="G2575">
        <v>353640419</v>
      </c>
      <c r="H2575" t="s">
        <v>11</v>
      </c>
      <c r="I2575">
        <f>YEAR(Table1[[#This Row],[date]])</f>
        <v>2013</v>
      </c>
      <c r="J2575">
        <f>Table1[[#This Row],[revenue]]-Table1[[#This Row],[budget_x]]</f>
        <v>163640419</v>
      </c>
      <c r="K2575" s="7">
        <f>Table1[[#This Row],[profit /loss ]]/Table1[[#This Row],[budget_x]]</f>
        <v>0.8612653631578947</v>
      </c>
      <c r="L2575" t="str" cm="1">
        <f t="array" ref="L2575">_xlfn.IFS(Table1[[#This Row],[score]]&gt;70,"high",Table1[[#This Row],[score]]&gt;50,"medium",Table1[[#This Row],[score]]&lt;=50,"low")</f>
        <v>high</v>
      </c>
    </row>
    <row r="2576" spans="1:12" x14ac:dyDescent="0.3">
      <c r="A2576" t="s">
        <v>2536</v>
      </c>
      <c r="B2576" s="1">
        <v>41424</v>
      </c>
      <c r="C2576">
        <v>74</v>
      </c>
      <c r="D2576" t="s">
        <v>9</v>
      </c>
      <c r="E2576" t="s">
        <v>10</v>
      </c>
      <c r="F2576">
        <v>7000000</v>
      </c>
      <c r="G2576">
        <v>26533200</v>
      </c>
      <c r="H2576" t="s">
        <v>11</v>
      </c>
      <c r="I2576">
        <f>YEAR(Table1[[#This Row],[date]])</f>
        <v>2013</v>
      </c>
      <c r="J2576">
        <f>Table1[[#This Row],[revenue]]-Table1[[#This Row],[budget_x]]</f>
        <v>19533200</v>
      </c>
      <c r="K2576" s="7">
        <f>Table1[[#This Row],[profit /loss ]]/Table1[[#This Row],[budget_x]]</f>
        <v>2.790457142857143</v>
      </c>
      <c r="L2576" t="str" cm="1">
        <f t="array" ref="L2576">_xlfn.IFS(Table1[[#This Row],[score]]&gt;70,"high",Table1[[#This Row],[score]]&gt;50,"medium",Table1[[#This Row],[score]]&lt;=50,"low")</f>
        <v>high</v>
      </c>
    </row>
    <row r="2577" spans="1:12" x14ac:dyDescent="0.3">
      <c r="A2577" t="s">
        <v>2537</v>
      </c>
      <c r="B2577" s="1">
        <v>37236</v>
      </c>
      <c r="C2577">
        <v>79</v>
      </c>
      <c r="D2577" t="s">
        <v>9</v>
      </c>
      <c r="E2577" t="s">
        <v>10</v>
      </c>
      <c r="F2577">
        <v>78000000</v>
      </c>
      <c r="G2577">
        <v>317668058</v>
      </c>
      <c r="H2577" t="s">
        <v>11</v>
      </c>
      <c r="I2577">
        <f>YEAR(Table1[[#This Row],[date]])</f>
        <v>2001</v>
      </c>
      <c r="J2577">
        <f>Table1[[#This Row],[revenue]]-Table1[[#This Row],[budget_x]]</f>
        <v>239668058</v>
      </c>
      <c r="K2577" s="7">
        <f>Table1[[#This Row],[profit /loss ]]/Table1[[#This Row],[budget_x]]</f>
        <v>3.0726674102564102</v>
      </c>
      <c r="L2577" t="str" cm="1">
        <f t="array" ref="L2577">_xlfn.IFS(Table1[[#This Row],[score]]&gt;70,"high",Table1[[#This Row],[score]]&gt;50,"medium",Table1[[#This Row],[score]]&lt;=50,"low")</f>
        <v>high</v>
      </c>
    </row>
    <row r="2578" spans="1:12" x14ac:dyDescent="0.3">
      <c r="A2578" t="s">
        <v>2538</v>
      </c>
      <c r="B2578" s="1">
        <v>44154</v>
      </c>
      <c r="C2578">
        <v>65</v>
      </c>
      <c r="D2578" t="s">
        <v>9</v>
      </c>
      <c r="E2578" t="s">
        <v>10</v>
      </c>
      <c r="F2578">
        <v>1900000</v>
      </c>
      <c r="G2578">
        <v>192073715.19999999</v>
      </c>
      <c r="H2578" t="s">
        <v>11</v>
      </c>
      <c r="I2578">
        <f>YEAR(Table1[[#This Row],[date]])</f>
        <v>2020</v>
      </c>
      <c r="J2578">
        <f>Table1[[#This Row],[revenue]]-Table1[[#This Row],[budget_x]]</f>
        <v>190173715.19999999</v>
      </c>
      <c r="K2578" s="7">
        <f>Table1[[#This Row],[profit /loss ]]/Table1[[#This Row],[budget_x]]</f>
        <v>100.09142905263157</v>
      </c>
      <c r="L2578" t="str" cm="1">
        <f t="array" ref="L2578">_xlfn.IFS(Table1[[#This Row],[score]]&gt;70,"high",Table1[[#This Row],[score]]&gt;50,"medium",Table1[[#This Row],[score]]&lt;=50,"low")</f>
        <v>medium</v>
      </c>
    </row>
    <row r="2579" spans="1:12" x14ac:dyDescent="0.3">
      <c r="A2579" t="s">
        <v>2539</v>
      </c>
      <c r="B2579" s="1">
        <v>43417</v>
      </c>
      <c r="C2579">
        <v>0</v>
      </c>
      <c r="D2579" t="s">
        <v>9</v>
      </c>
      <c r="E2579" t="s">
        <v>74</v>
      </c>
      <c r="F2579">
        <v>167540000</v>
      </c>
      <c r="G2579">
        <v>175269998.80000001</v>
      </c>
      <c r="H2579" t="s">
        <v>480</v>
      </c>
      <c r="I2579">
        <f>YEAR(Table1[[#This Row],[date]])</f>
        <v>2018</v>
      </c>
      <c r="J2579">
        <f>Table1[[#This Row],[revenue]]-Table1[[#This Row],[budget_x]]</f>
        <v>7729998.8000000119</v>
      </c>
      <c r="K2579" s="7">
        <f>Table1[[#This Row],[profit /loss ]]/Table1[[#This Row],[budget_x]]</f>
        <v>4.6138228482750461E-2</v>
      </c>
      <c r="L2579" t="str" cm="1">
        <f t="array" ref="L2579">_xlfn.IFS(Table1[[#This Row],[score]]&gt;70,"high",Table1[[#This Row],[score]]&gt;50,"medium",Table1[[#This Row],[score]]&lt;=50,"low")</f>
        <v>low</v>
      </c>
    </row>
    <row r="2580" spans="1:12" x14ac:dyDescent="0.3">
      <c r="A2580" t="s">
        <v>2540</v>
      </c>
      <c r="B2580" s="1">
        <v>41885</v>
      </c>
      <c r="C2580">
        <v>55</v>
      </c>
      <c r="D2580" t="s">
        <v>9</v>
      </c>
      <c r="E2580" t="s">
        <v>69</v>
      </c>
      <c r="F2580">
        <v>49200000</v>
      </c>
      <c r="G2580">
        <v>427304425.60000002</v>
      </c>
      <c r="H2580" t="s">
        <v>143</v>
      </c>
      <c r="I2580">
        <f>YEAR(Table1[[#This Row],[date]])</f>
        <v>2014</v>
      </c>
      <c r="J2580">
        <f>Table1[[#This Row],[revenue]]-Table1[[#This Row],[budget_x]]</f>
        <v>378104425.60000002</v>
      </c>
      <c r="K2580" s="7">
        <f>Table1[[#This Row],[profit /loss ]]/Table1[[#This Row],[budget_x]]</f>
        <v>7.6850493008130085</v>
      </c>
      <c r="L2580" t="str" cm="1">
        <f t="array" ref="L2580">_xlfn.IFS(Table1[[#This Row],[score]]&gt;70,"high",Table1[[#This Row],[score]]&gt;50,"medium",Table1[[#This Row],[score]]&lt;=50,"low")</f>
        <v>medium</v>
      </c>
    </row>
    <row r="2581" spans="1:12" x14ac:dyDescent="0.3">
      <c r="A2581" t="s">
        <v>2541</v>
      </c>
      <c r="B2581" s="1">
        <v>42635</v>
      </c>
      <c r="C2581">
        <v>66</v>
      </c>
      <c r="D2581" t="s">
        <v>9</v>
      </c>
      <c r="E2581" t="s">
        <v>10</v>
      </c>
      <c r="F2581">
        <v>70000000</v>
      </c>
      <c r="G2581">
        <v>183353431</v>
      </c>
      <c r="H2581" t="s">
        <v>11</v>
      </c>
      <c r="I2581">
        <f>YEAR(Table1[[#This Row],[date]])</f>
        <v>2016</v>
      </c>
      <c r="J2581">
        <f>Table1[[#This Row],[revenue]]-Table1[[#This Row],[budget_x]]</f>
        <v>113353431</v>
      </c>
      <c r="K2581" s="7">
        <f>Table1[[#This Row],[profit /loss ]]/Table1[[#This Row],[budget_x]]</f>
        <v>1.6193347285714286</v>
      </c>
      <c r="L2581" t="str" cm="1">
        <f t="array" ref="L2581">_xlfn.IFS(Table1[[#This Row],[score]]&gt;70,"high",Table1[[#This Row],[score]]&gt;50,"medium",Table1[[#This Row],[score]]&lt;=50,"low")</f>
        <v>medium</v>
      </c>
    </row>
    <row r="2582" spans="1:12" x14ac:dyDescent="0.3">
      <c r="A2582" t="s">
        <v>2542</v>
      </c>
      <c r="B2582" s="1">
        <v>43530</v>
      </c>
      <c r="C2582">
        <v>63</v>
      </c>
      <c r="D2582" t="s">
        <v>9</v>
      </c>
      <c r="E2582" t="s">
        <v>10</v>
      </c>
      <c r="F2582">
        <v>115000000</v>
      </c>
      <c r="G2582">
        <v>0</v>
      </c>
      <c r="H2582" t="s">
        <v>17</v>
      </c>
      <c r="I2582">
        <f>YEAR(Table1[[#This Row],[date]])</f>
        <v>2019</v>
      </c>
      <c r="J2582">
        <f>Table1[[#This Row],[revenue]]-Table1[[#This Row],[budget_x]]</f>
        <v>-115000000</v>
      </c>
      <c r="K2582" s="7">
        <f>Table1[[#This Row],[profit /loss ]]/Table1[[#This Row],[budget_x]]</f>
        <v>-1</v>
      </c>
      <c r="L2582" t="str" cm="1">
        <f t="array" ref="L2582">_xlfn.IFS(Table1[[#This Row],[score]]&gt;70,"high",Table1[[#This Row],[score]]&gt;50,"medium",Table1[[#This Row],[score]]&lt;=50,"low")</f>
        <v>medium</v>
      </c>
    </row>
    <row r="2583" spans="1:12" x14ac:dyDescent="0.3">
      <c r="A2583" t="s">
        <v>2543</v>
      </c>
      <c r="B2583" s="1">
        <v>42730</v>
      </c>
      <c r="C2583">
        <v>76</v>
      </c>
      <c r="D2583" t="s">
        <v>9</v>
      </c>
      <c r="E2583" t="s">
        <v>10</v>
      </c>
      <c r="F2583">
        <v>150000000</v>
      </c>
      <c r="G2583">
        <v>630626714</v>
      </c>
      <c r="H2583" t="s">
        <v>11</v>
      </c>
      <c r="I2583">
        <f>YEAR(Table1[[#This Row],[date]])</f>
        <v>2016</v>
      </c>
      <c r="J2583">
        <f>Table1[[#This Row],[revenue]]-Table1[[#This Row],[budget_x]]</f>
        <v>480626714</v>
      </c>
      <c r="K2583" s="7">
        <f>Table1[[#This Row],[profit /loss ]]/Table1[[#This Row],[budget_x]]</f>
        <v>3.2041780933333333</v>
      </c>
      <c r="L2583" t="str" cm="1">
        <f t="array" ref="L2583">_xlfn.IFS(Table1[[#This Row],[score]]&gt;70,"high",Table1[[#This Row],[score]]&gt;50,"medium",Table1[[#This Row],[score]]&lt;=50,"low")</f>
        <v>high</v>
      </c>
    </row>
    <row r="2584" spans="1:12" x14ac:dyDescent="0.3">
      <c r="A2584" t="s">
        <v>2544</v>
      </c>
      <c r="B2584" s="1">
        <v>32394</v>
      </c>
      <c r="C2584">
        <v>74</v>
      </c>
      <c r="D2584" t="s">
        <v>9</v>
      </c>
      <c r="E2584" t="s">
        <v>10</v>
      </c>
      <c r="F2584">
        <v>15000000</v>
      </c>
      <c r="G2584">
        <v>74456687</v>
      </c>
      <c r="H2584" t="s">
        <v>11</v>
      </c>
      <c r="I2584">
        <f>YEAR(Table1[[#This Row],[date]])</f>
        <v>1988</v>
      </c>
      <c r="J2584">
        <f>Table1[[#This Row],[revenue]]-Table1[[#This Row],[budget_x]]</f>
        <v>59456687</v>
      </c>
      <c r="K2584" s="7">
        <f>Table1[[#This Row],[profit /loss ]]/Table1[[#This Row],[budget_x]]</f>
        <v>3.9637791333333334</v>
      </c>
      <c r="L2584" t="str" cm="1">
        <f t="array" ref="L2584">_xlfn.IFS(Table1[[#This Row],[score]]&gt;70,"high",Table1[[#This Row],[score]]&gt;50,"medium",Table1[[#This Row],[score]]&lt;=50,"low")</f>
        <v>high</v>
      </c>
    </row>
    <row r="2585" spans="1:12" x14ac:dyDescent="0.3">
      <c r="A2585" t="s">
        <v>2545</v>
      </c>
      <c r="B2585" s="1">
        <v>38220</v>
      </c>
      <c r="C2585">
        <v>73</v>
      </c>
      <c r="D2585" t="s">
        <v>9</v>
      </c>
      <c r="E2585" t="s">
        <v>69</v>
      </c>
      <c r="F2585">
        <v>7101535.2000000002</v>
      </c>
      <c r="G2585">
        <v>17400000</v>
      </c>
      <c r="H2585" t="s">
        <v>143</v>
      </c>
      <c r="I2585">
        <f>YEAR(Table1[[#This Row],[date]])</f>
        <v>2004</v>
      </c>
      <c r="J2585">
        <f>Table1[[#This Row],[revenue]]-Table1[[#This Row],[budget_x]]</f>
        <v>10298464.800000001</v>
      </c>
      <c r="K2585" s="7">
        <f>Table1[[#This Row],[profit /loss ]]/Table1[[#This Row],[budget_x]]</f>
        <v>1.4501744355220545</v>
      </c>
      <c r="L2585" t="str" cm="1">
        <f t="array" ref="L2585">_xlfn.IFS(Table1[[#This Row],[score]]&gt;70,"high",Table1[[#This Row],[score]]&gt;50,"medium",Table1[[#This Row],[score]]&lt;=50,"low")</f>
        <v>high</v>
      </c>
    </row>
    <row r="2586" spans="1:12" x14ac:dyDescent="0.3">
      <c r="A2586" t="s">
        <v>2546</v>
      </c>
      <c r="B2586" s="1">
        <v>41512</v>
      </c>
      <c r="C2586">
        <v>69</v>
      </c>
      <c r="D2586" t="s">
        <v>9</v>
      </c>
      <c r="E2586" t="s">
        <v>10</v>
      </c>
      <c r="F2586">
        <v>131200000</v>
      </c>
      <c r="G2586">
        <v>518523022.80000001</v>
      </c>
      <c r="H2586" t="s">
        <v>30</v>
      </c>
      <c r="I2586">
        <f>YEAR(Table1[[#This Row],[date]])</f>
        <v>2013</v>
      </c>
      <c r="J2586">
        <f>Table1[[#This Row],[revenue]]-Table1[[#This Row],[budget_x]]</f>
        <v>387323022.80000001</v>
      </c>
      <c r="K2586" s="7">
        <f>Table1[[#This Row],[profit /loss ]]/Table1[[#This Row],[budget_x]]</f>
        <v>2.9521571859756097</v>
      </c>
      <c r="L2586" t="str" cm="1">
        <f t="array" ref="L2586">_xlfn.IFS(Table1[[#This Row],[score]]&gt;70,"high",Table1[[#This Row],[score]]&gt;50,"medium",Table1[[#This Row],[score]]&lt;=50,"low")</f>
        <v>medium</v>
      </c>
    </row>
    <row r="2587" spans="1:12" x14ac:dyDescent="0.3">
      <c r="A2587" t="s">
        <v>2547</v>
      </c>
      <c r="B2587" s="1">
        <v>42503</v>
      </c>
      <c r="C2587">
        <v>77</v>
      </c>
      <c r="D2587" t="s">
        <v>9</v>
      </c>
      <c r="E2587" t="s">
        <v>15</v>
      </c>
      <c r="F2587">
        <v>105800000</v>
      </c>
      <c r="G2587">
        <v>667037174.79999995</v>
      </c>
      <c r="H2587" t="s">
        <v>25</v>
      </c>
      <c r="I2587">
        <f>YEAR(Table1[[#This Row],[date]])</f>
        <v>2016</v>
      </c>
      <c r="J2587">
        <f>Table1[[#This Row],[revenue]]-Table1[[#This Row],[budget_x]]</f>
        <v>561237174.79999995</v>
      </c>
      <c r="K2587" s="7">
        <f>Table1[[#This Row],[profit /loss ]]/Table1[[#This Row],[budget_x]]</f>
        <v>5.3046991947069939</v>
      </c>
      <c r="L2587" t="str" cm="1">
        <f t="array" ref="L2587">_xlfn.IFS(Table1[[#This Row],[score]]&gt;70,"high",Table1[[#This Row],[score]]&gt;50,"medium",Table1[[#This Row],[score]]&lt;=50,"low")</f>
        <v>high</v>
      </c>
    </row>
    <row r="2588" spans="1:12" x14ac:dyDescent="0.3">
      <c r="A2588" t="s">
        <v>2548</v>
      </c>
      <c r="B2588" s="1">
        <v>43546</v>
      </c>
      <c r="C2588">
        <v>10</v>
      </c>
      <c r="D2588" t="s">
        <v>9</v>
      </c>
      <c r="E2588" t="s">
        <v>74</v>
      </c>
      <c r="F2588">
        <v>201940000</v>
      </c>
      <c r="G2588">
        <v>38157314</v>
      </c>
      <c r="H2588" t="s">
        <v>75</v>
      </c>
      <c r="I2588">
        <f>YEAR(Table1[[#This Row],[date]])</f>
        <v>2019</v>
      </c>
      <c r="J2588">
        <f>Table1[[#This Row],[revenue]]-Table1[[#This Row],[budget_x]]</f>
        <v>-163782686</v>
      </c>
      <c r="K2588" s="7">
        <f>Table1[[#This Row],[profit /loss ]]/Table1[[#This Row],[budget_x]]</f>
        <v>-0.81104628107358623</v>
      </c>
      <c r="L2588" t="str" cm="1">
        <f t="array" ref="L2588">_xlfn.IFS(Table1[[#This Row],[score]]&gt;70,"high",Table1[[#This Row],[score]]&gt;50,"medium",Table1[[#This Row],[score]]&lt;=50,"low")</f>
        <v>low</v>
      </c>
    </row>
    <row r="2589" spans="1:12" x14ac:dyDescent="0.3">
      <c r="A2589" t="s">
        <v>2549</v>
      </c>
      <c r="B2589" s="1">
        <v>43853</v>
      </c>
      <c r="C2589">
        <v>63</v>
      </c>
      <c r="D2589" t="s">
        <v>9</v>
      </c>
      <c r="E2589" t="s">
        <v>10</v>
      </c>
      <c r="F2589">
        <v>65000000</v>
      </c>
      <c r="G2589">
        <v>39177495</v>
      </c>
      <c r="H2589" t="s">
        <v>11</v>
      </c>
      <c r="I2589">
        <f>YEAR(Table1[[#This Row],[date]])</f>
        <v>2020</v>
      </c>
      <c r="J2589">
        <f>Table1[[#This Row],[revenue]]-Table1[[#This Row],[budget_x]]</f>
        <v>-25822505</v>
      </c>
      <c r="K2589" s="7">
        <f>Table1[[#This Row],[profit /loss ]]/Table1[[#This Row],[budget_x]]</f>
        <v>-0.39726930769230767</v>
      </c>
      <c r="L2589" t="str" cm="1">
        <f t="array" ref="L2589">_xlfn.IFS(Table1[[#This Row],[score]]&gt;70,"high",Table1[[#This Row],[score]]&gt;50,"medium",Table1[[#This Row],[score]]&lt;=50,"low")</f>
        <v>medium</v>
      </c>
    </row>
    <row r="2590" spans="1:12" x14ac:dyDescent="0.3">
      <c r="A2590" t="s">
        <v>2550</v>
      </c>
      <c r="B2590" s="1">
        <v>44449</v>
      </c>
      <c r="C2590">
        <v>67</v>
      </c>
      <c r="D2590" t="s">
        <v>9</v>
      </c>
      <c r="E2590" t="s">
        <v>10</v>
      </c>
      <c r="F2590">
        <v>37800000</v>
      </c>
      <c r="G2590">
        <v>638719244.39999998</v>
      </c>
      <c r="H2590" t="s">
        <v>17</v>
      </c>
      <c r="I2590">
        <f>YEAR(Table1[[#This Row],[date]])</f>
        <v>2021</v>
      </c>
      <c r="J2590">
        <f>Table1[[#This Row],[revenue]]-Table1[[#This Row],[budget_x]]</f>
        <v>600919244.39999998</v>
      </c>
      <c r="K2590" s="7">
        <f>Table1[[#This Row],[profit /loss ]]/Table1[[#This Row],[budget_x]]</f>
        <v>15.897334507936508</v>
      </c>
      <c r="L2590" t="str" cm="1">
        <f t="array" ref="L2590">_xlfn.IFS(Table1[[#This Row],[score]]&gt;70,"high",Table1[[#This Row],[score]]&gt;50,"medium",Table1[[#This Row],[score]]&lt;=50,"low")</f>
        <v>medium</v>
      </c>
    </row>
    <row r="2591" spans="1:12" x14ac:dyDescent="0.3">
      <c r="A2591" t="s">
        <v>2551</v>
      </c>
      <c r="B2591" s="1">
        <v>43267</v>
      </c>
      <c r="C2591">
        <v>72</v>
      </c>
      <c r="D2591" t="s">
        <v>9</v>
      </c>
      <c r="E2591" t="s">
        <v>69</v>
      </c>
      <c r="F2591">
        <v>33291535.199999999</v>
      </c>
      <c r="G2591">
        <v>27526961</v>
      </c>
      <c r="H2591" t="s">
        <v>11</v>
      </c>
      <c r="I2591">
        <f>YEAR(Table1[[#This Row],[date]])</f>
        <v>2018</v>
      </c>
      <c r="J2591">
        <f>Table1[[#This Row],[revenue]]-Table1[[#This Row],[budget_x]]</f>
        <v>-5764574.1999999993</v>
      </c>
      <c r="K2591" s="7">
        <f>Table1[[#This Row],[profit /loss ]]/Table1[[#This Row],[budget_x]]</f>
        <v>-0.17315435186058944</v>
      </c>
      <c r="L2591" t="str" cm="1">
        <f t="array" ref="L2591">_xlfn.IFS(Table1[[#This Row],[score]]&gt;70,"high",Table1[[#This Row],[score]]&gt;50,"medium",Table1[[#This Row],[score]]&lt;=50,"low")</f>
        <v>high</v>
      </c>
    </row>
    <row r="2592" spans="1:12" x14ac:dyDescent="0.3">
      <c r="A2592" t="s">
        <v>2552</v>
      </c>
      <c r="B2592" s="1">
        <v>41430</v>
      </c>
      <c r="C2592">
        <v>52</v>
      </c>
      <c r="D2592" t="s">
        <v>9</v>
      </c>
      <c r="E2592" t="s">
        <v>10</v>
      </c>
      <c r="F2592">
        <v>130000000</v>
      </c>
      <c r="G2592">
        <v>251499665</v>
      </c>
      <c r="H2592" t="s">
        <v>11</v>
      </c>
      <c r="I2592">
        <f>YEAR(Table1[[#This Row],[date]])</f>
        <v>2013</v>
      </c>
      <c r="J2592">
        <f>Table1[[#This Row],[revenue]]-Table1[[#This Row],[budget_x]]</f>
        <v>121499665</v>
      </c>
      <c r="K2592" s="7">
        <f>Table1[[#This Row],[profit /loss ]]/Table1[[#This Row],[budget_x]]</f>
        <v>0.9346128076923077</v>
      </c>
      <c r="L2592" t="str" cm="1">
        <f t="array" ref="L2592">_xlfn.IFS(Table1[[#This Row],[score]]&gt;70,"high",Table1[[#This Row],[score]]&gt;50,"medium",Table1[[#This Row],[score]]&lt;=50,"low")</f>
        <v>medium</v>
      </c>
    </row>
    <row r="2593" spans="1:12" x14ac:dyDescent="0.3">
      <c r="A2593" t="s">
        <v>2553</v>
      </c>
      <c r="B2593" s="1">
        <v>42978</v>
      </c>
      <c r="C2593">
        <v>69</v>
      </c>
      <c r="D2593" t="s">
        <v>9</v>
      </c>
      <c r="E2593" t="s">
        <v>10</v>
      </c>
      <c r="F2593">
        <v>30000000</v>
      </c>
      <c r="G2593">
        <v>176586701</v>
      </c>
      <c r="H2593" t="s">
        <v>11</v>
      </c>
      <c r="I2593">
        <f>YEAR(Table1[[#This Row],[date]])</f>
        <v>2017</v>
      </c>
      <c r="J2593">
        <f>Table1[[#This Row],[revenue]]-Table1[[#This Row],[budget_x]]</f>
        <v>146586701</v>
      </c>
      <c r="K2593" s="7">
        <f>Table1[[#This Row],[profit /loss ]]/Table1[[#This Row],[budget_x]]</f>
        <v>4.886223366666667</v>
      </c>
      <c r="L2593" t="str" cm="1">
        <f t="array" ref="L2593">_xlfn.IFS(Table1[[#This Row],[score]]&gt;70,"high",Table1[[#This Row],[score]]&gt;50,"medium",Table1[[#This Row],[score]]&lt;=50,"low")</f>
        <v>medium</v>
      </c>
    </row>
    <row r="2594" spans="1:12" x14ac:dyDescent="0.3">
      <c r="A2594" t="s">
        <v>2554</v>
      </c>
      <c r="B2594" s="1">
        <v>35628</v>
      </c>
      <c r="C2594">
        <v>67</v>
      </c>
      <c r="D2594" t="s">
        <v>9</v>
      </c>
      <c r="E2594" t="s">
        <v>10</v>
      </c>
      <c r="F2594">
        <v>80000000</v>
      </c>
      <c r="G2594">
        <v>224117573</v>
      </c>
      <c r="H2594" t="s">
        <v>11</v>
      </c>
      <c r="I2594">
        <f>YEAR(Table1[[#This Row],[date]])</f>
        <v>1997</v>
      </c>
      <c r="J2594">
        <f>Table1[[#This Row],[revenue]]-Table1[[#This Row],[budget_x]]</f>
        <v>144117573</v>
      </c>
      <c r="K2594" s="7">
        <f>Table1[[#This Row],[profit /loss ]]/Table1[[#This Row],[budget_x]]</f>
        <v>1.8014696625</v>
      </c>
      <c r="L2594" t="str" cm="1">
        <f t="array" ref="L2594">_xlfn.IFS(Table1[[#This Row],[score]]&gt;70,"high",Table1[[#This Row],[score]]&gt;50,"medium",Table1[[#This Row],[score]]&lt;=50,"low")</f>
        <v>medium</v>
      </c>
    </row>
    <row r="2595" spans="1:12" x14ac:dyDescent="0.3">
      <c r="A2595" t="s">
        <v>2555</v>
      </c>
      <c r="B2595" s="1">
        <v>23378</v>
      </c>
      <c r="C2595">
        <v>71</v>
      </c>
      <c r="D2595" t="s">
        <v>9</v>
      </c>
      <c r="E2595" t="s">
        <v>10</v>
      </c>
      <c r="F2595">
        <v>2500000</v>
      </c>
      <c r="G2595">
        <v>78900000</v>
      </c>
      <c r="H2595" t="s">
        <v>11</v>
      </c>
      <c r="I2595">
        <f>YEAR(Table1[[#This Row],[date]])</f>
        <v>1964</v>
      </c>
      <c r="J2595">
        <f>Table1[[#This Row],[revenue]]-Table1[[#This Row],[budget_x]]</f>
        <v>76400000</v>
      </c>
      <c r="K2595" s="7">
        <f>Table1[[#This Row],[profit /loss ]]/Table1[[#This Row],[budget_x]]</f>
        <v>30.56</v>
      </c>
      <c r="L2595" t="str" cm="1">
        <f t="array" ref="L2595">_xlfn.IFS(Table1[[#This Row],[score]]&gt;70,"high",Table1[[#This Row],[score]]&gt;50,"medium",Table1[[#This Row],[score]]&lt;=50,"low")</f>
        <v>high</v>
      </c>
    </row>
    <row r="2596" spans="1:12" x14ac:dyDescent="0.3">
      <c r="A2596" t="s">
        <v>2556</v>
      </c>
      <c r="B2596" s="1">
        <v>42047</v>
      </c>
      <c r="C2596">
        <v>65</v>
      </c>
      <c r="D2596" t="s">
        <v>9</v>
      </c>
      <c r="E2596" t="s">
        <v>10</v>
      </c>
      <c r="F2596">
        <v>23000000</v>
      </c>
      <c r="G2596">
        <v>80171596</v>
      </c>
      <c r="H2596" t="s">
        <v>11</v>
      </c>
      <c r="I2596">
        <f>YEAR(Table1[[#This Row],[date]])</f>
        <v>2015</v>
      </c>
      <c r="J2596">
        <f>Table1[[#This Row],[revenue]]-Table1[[#This Row],[budget_x]]</f>
        <v>57171596</v>
      </c>
      <c r="K2596" s="7">
        <f>Table1[[#This Row],[profit /loss ]]/Table1[[#This Row],[budget_x]]</f>
        <v>2.4857215652173914</v>
      </c>
      <c r="L2596" t="str" cm="1">
        <f t="array" ref="L2596">_xlfn.IFS(Table1[[#This Row],[score]]&gt;70,"high",Table1[[#This Row],[score]]&gt;50,"medium",Table1[[#This Row],[score]]&lt;=50,"low")</f>
        <v>medium</v>
      </c>
    </row>
    <row r="2597" spans="1:12" x14ac:dyDescent="0.3">
      <c r="A2597" t="s">
        <v>684</v>
      </c>
      <c r="B2597" s="1">
        <v>33087</v>
      </c>
      <c r="C2597">
        <v>66</v>
      </c>
      <c r="D2597" t="s">
        <v>9</v>
      </c>
      <c r="E2597" t="s">
        <v>10</v>
      </c>
      <c r="F2597">
        <v>125000000</v>
      </c>
      <c r="G2597">
        <v>485004754</v>
      </c>
      <c r="H2597" t="s">
        <v>11</v>
      </c>
      <c r="I2597">
        <f>YEAR(Table1[[#This Row],[date]])</f>
        <v>1990</v>
      </c>
      <c r="J2597">
        <f>Table1[[#This Row],[revenue]]-Table1[[#This Row],[budget_x]]</f>
        <v>360004754</v>
      </c>
      <c r="K2597" s="7">
        <f>Table1[[#This Row],[profit /loss ]]/Table1[[#This Row],[budget_x]]</f>
        <v>2.8800380319999999</v>
      </c>
      <c r="L2597" t="str" cm="1">
        <f t="array" ref="L2597">_xlfn.IFS(Table1[[#This Row],[score]]&gt;70,"high",Table1[[#This Row],[score]]&gt;50,"medium",Table1[[#This Row],[score]]&lt;=50,"low")</f>
        <v>medium</v>
      </c>
    </row>
    <row r="2598" spans="1:12" x14ac:dyDescent="0.3">
      <c r="A2598" t="s">
        <v>684</v>
      </c>
      <c r="B2598" s="1">
        <v>33087</v>
      </c>
      <c r="C2598">
        <v>66</v>
      </c>
      <c r="D2598" t="s">
        <v>9</v>
      </c>
      <c r="E2598" t="s">
        <v>10</v>
      </c>
      <c r="F2598">
        <v>13500000</v>
      </c>
      <c r="G2598">
        <v>202000000</v>
      </c>
      <c r="H2598" t="s">
        <v>11</v>
      </c>
      <c r="I2598">
        <f>YEAR(Table1[[#This Row],[date]])</f>
        <v>1990</v>
      </c>
      <c r="J2598">
        <f>Table1[[#This Row],[revenue]]-Table1[[#This Row],[budget_x]]</f>
        <v>188500000</v>
      </c>
      <c r="K2598" s="7">
        <f>Table1[[#This Row],[profit /loss ]]/Table1[[#This Row],[budget_x]]</f>
        <v>13.962962962962964</v>
      </c>
      <c r="L2598" t="str" cm="1">
        <f t="array" ref="L2598">_xlfn.IFS(Table1[[#This Row],[score]]&gt;70,"high",Table1[[#This Row],[score]]&gt;50,"medium",Table1[[#This Row],[score]]&lt;=50,"low")</f>
        <v>medium</v>
      </c>
    </row>
    <row r="2599" spans="1:12" x14ac:dyDescent="0.3">
      <c r="A2599" t="s">
        <v>2557</v>
      </c>
      <c r="B2599" s="1">
        <v>38029</v>
      </c>
      <c r="C2599">
        <v>72</v>
      </c>
      <c r="D2599" t="s">
        <v>9</v>
      </c>
      <c r="E2599" t="s">
        <v>171</v>
      </c>
      <c r="F2599">
        <v>5400000</v>
      </c>
      <c r="G2599">
        <v>8133256</v>
      </c>
      <c r="H2599" t="s">
        <v>11</v>
      </c>
      <c r="I2599">
        <f>YEAR(Table1[[#This Row],[date]])</f>
        <v>2004</v>
      </c>
      <c r="J2599">
        <f>Table1[[#This Row],[revenue]]-Table1[[#This Row],[budget_x]]</f>
        <v>2733256</v>
      </c>
      <c r="K2599" s="7">
        <f>Table1[[#This Row],[profit /loss ]]/Table1[[#This Row],[budget_x]]</f>
        <v>0.50615851851851856</v>
      </c>
      <c r="L2599" t="str" cm="1">
        <f t="array" ref="L2599">_xlfn.IFS(Table1[[#This Row],[score]]&gt;70,"high",Table1[[#This Row],[score]]&gt;50,"medium",Table1[[#This Row],[score]]&lt;=50,"low")</f>
        <v>high</v>
      </c>
    </row>
    <row r="2600" spans="1:12" x14ac:dyDescent="0.3">
      <c r="A2600" t="s">
        <v>2514</v>
      </c>
      <c r="B2600" s="1">
        <v>42370</v>
      </c>
      <c r="C2600">
        <v>59</v>
      </c>
      <c r="D2600" t="s">
        <v>9</v>
      </c>
      <c r="E2600" t="s">
        <v>10</v>
      </c>
      <c r="F2600">
        <v>100000000</v>
      </c>
      <c r="G2600">
        <v>126704591</v>
      </c>
      <c r="H2600" t="s">
        <v>11</v>
      </c>
      <c r="I2600">
        <f>YEAR(Table1[[#This Row],[date]])</f>
        <v>2016</v>
      </c>
      <c r="J2600">
        <f>Table1[[#This Row],[revenue]]-Table1[[#This Row],[budget_x]]</f>
        <v>26704591</v>
      </c>
      <c r="K2600" s="7">
        <f>Table1[[#This Row],[profit /loss ]]/Table1[[#This Row],[budget_x]]</f>
        <v>0.26704591</v>
      </c>
      <c r="L2600" t="str" cm="1">
        <f t="array" ref="L2600">_xlfn.IFS(Table1[[#This Row],[score]]&gt;70,"high",Table1[[#This Row],[score]]&gt;50,"medium",Table1[[#This Row],[score]]&lt;=50,"low")</f>
        <v>medium</v>
      </c>
    </row>
    <row r="2601" spans="1:12" x14ac:dyDescent="0.3">
      <c r="A2601" t="s">
        <v>2514</v>
      </c>
      <c r="B2601" s="1">
        <v>42370</v>
      </c>
      <c r="C2601">
        <v>59</v>
      </c>
      <c r="D2601" t="s">
        <v>9</v>
      </c>
      <c r="E2601" t="s">
        <v>10</v>
      </c>
      <c r="F2601">
        <v>24000000</v>
      </c>
      <c r="G2601">
        <v>83531958</v>
      </c>
      <c r="H2601" t="s">
        <v>11</v>
      </c>
      <c r="I2601">
        <f>YEAR(Table1[[#This Row],[date]])</f>
        <v>2016</v>
      </c>
      <c r="J2601">
        <f>Table1[[#This Row],[revenue]]-Table1[[#This Row],[budget_x]]</f>
        <v>59531958</v>
      </c>
      <c r="K2601" s="7">
        <f>Table1[[#This Row],[profit /loss ]]/Table1[[#This Row],[budget_x]]</f>
        <v>2.4804982500000001</v>
      </c>
      <c r="L2601" t="str" cm="1">
        <f t="array" ref="L2601">_xlfn.IFS(Table1[[#This Row],[score]]&gt;70,"high",Table1[[#This Row],[score]]&gt;50,"medium",Table1[[#This Row],[score]]&lt;=50,"low")</f>
        <v>medium</v>
      </c>
    </row>
    <row r="2602" spans="1:12" x14ac:dyDescent="0.3">
      <c r="A2602" t="s">
        <v>2558</v>
      </c>
      <c r="B2602" s="1">
        <v>43924</v>
      </c>
      <c r="C2602">
        <v>75</v>
      </c>
      <c r="D2602" t="s">
        <v>9</v>
      </c>
      <c r="E2602" t="s">
        <v>15</v>
      </c>
      <c r="F2602">
        <v>98800000</v>
      </c>
      <c r="G2602">
        <v>580810039.60000002</v>
      </c>
      <c r="H2602" t="s">
        <v>17</v>
      </c>
      <c r="I2602">
        <f>YEAR(Table1[[#This Row],[date]])</f>
        <v>2020</v>
      </c>
      <c r="J2602">
        <f>Table1[[#This Row],[revenue]]-Table1[[#This Row],[budget_x]]</f>
        <v>482010039.60000002</v>
      </c>
      <c r="K2602" s="7">
        <f>Table1[[#This Row],[profit /loss ]]/Table1[[#This Row],[budget_x]]</f>
        <v>4.8786441255060735</v>
      </c>
      <c r="L2602" t="str" cm="1">
        <f t="array" ref="L2602">_xlfn.IFS(Table1[[#This Row],[score]]&gt;70,"high",Table1[[#This Row],[score]]&gt;50,"medium",Table1[[#This Row],[score]]&lt;=50,"low")</f>
        <v>high</v>
      </c>
    </row>
    <row r="2603" spans="1:12" x14ac:dyDescent="0.3">
      <c r="A2603" t="s">
        <v>2559</v>
      </c>
      <c r="B2603" s="1">
        <v>43021</v>
      </c>
      <c r="C2603">
        <v>57</v>
      </c>
      <c r="D2603" t="s">
        <v>9</v>
      </c>
      <c r="E2603" t="s">
        <v>10</v>
      </c>
      <c r="F2603">
        <v>136000000</v>
      </c>
      <c r="G2603">
        <v>214723902.80000001</v>
      </c>
      <c r="H2603" t="s">
        <v>17</v>
      </c>
      <c r="I2603">
        <f>YEAR(Table1[[#This Row],[date]])</f>
        <v>2017</v>
      </c>
      <c r="J2603">
        <f>Table1[[#This Row],[revenue]]-Table1[[#This Row],[budget_x]]</f>
        <v>78723902.800000012</v>
      </c>
      <c r="K2603" s="7">
        <f>Table1[[#This Row],[profit /loss ]]/Table1[[#This Row],[budget_x]]</f>
        <v>0.57885222647058832</v>
      </c>
      <c r="L2603" t="str" cm="1">
        <f t="array" ref="L2603">_xlfn.IFS(Table1[[#This Row],[score]]&gt;70,"high",Table1[[#This Row],[score]]&gt;50,"medium",Table1[[#This Row],[score]]&lt;=50,"low")</f>
        <v>medium</v>
      </c>
    </row>
    <row r="2604" spans="1:12" x14ac:dyDescent="0.3">
      <c r="A2604" t="s">
        <v>2560</v>
      </c>
      <c r="B2604" s="1">
        <v>43161</v>
      </c>
      <c r="C2604">
        <v>61</v>
      </c>
      <c r="D2604" t="s">
        <v>9</v>
      </c>
      <c r="E2604" t="s">
        <v>10</v>
      </c>
      <c r="F2604">
        <v>30000000</v>
      </c>
      <c r="G2604">
        <v>48575965</v>
      </c>
      <c r="H2604" t="s">
        <v>11</v>
      </c>
      <c r="I2604">
        <f>YEAR(Table1[[#This Row],[date]])</f>
        <v>2018</v>
      </c>
      <c r="J2604">
        <f>Table1[[#This Row],[revenue]]-Table1[[#This Row],[budget_x]]</f>
        <v>18575965</v>
      </c>
      <c r="K2604" s="7">
        <f>Table1[[#This Row],[profit /loss ]]/Table1[[#This Row],[budget_x]]</f>
        <v>0.61919883333333336</v>
      </c>
      <c r="L2604" t="str" cm="1">
        <f t="array" ref="L2604">_xlfn.IFS(Table1[[#This Row],[score]]&gt;70,"high",Table1[[#This Row],[score]]&gt;50,"medium",Table1[[#This Row],[score]]&lt;=50,"low")</f>
        <v>medium</v>
      </c>
    </row>
    <row r="2605" spans="1:12" x14ac:dyDescent="0.3">
      <c r="A2605" t="s">
        <v>2561</v>
      </c>
      <c r="B2605" s="1">
        <v>41927</v>
      </c>
      <c r="C2605">
        <v>50</v>
      </c>
      <c r="D2605" t="s">
        <v>9</v>
      </c>
      <c r="E2605" t="s">
        <v>10</v>
      </c>
      <c r="F2605">
        <v>162400000</v>
      </c>
      <c r="G2605">
        <v>633353264.39999998</v>
      </c>
      <c r="H2605" t="s">
        <v>17</v>
      </c>
      <c r="I2605">
        <f>YEAR(Table1[[#This Row],[date]])</f>
        <v>2014</v>
      </c>
      <c r="J2605">
        <f>Table1[[#This Row],[revenue]]-Table1[[#This Row],[budget_x]]</f>
        <v>470953264.39999998</v>
      </c>
      <c r="K2605" s="7">
        <f>Table1[[#This Row],[profit /loss ]]/Table1[[#This Row],[budget_x]]</f>
        <v>2.8999585246305419</v>
      </c>
      <c r="L2605" t="str" cm="1">
        <f t="array" ref="L2605">_xlfn.IFS(Table1[[#This Row],[score]]&gt;70,"high",Table1[[#This Row],[score]]&gt;50,"medium",Table1[[#This Row],[score]]&lt;=50,"low")</f>
        <v>low</v>
      </c>
    </row>
    <row r="2606" spans="1:12" x14ac:dyDescent="0.3">
      <c r="A2606" t="s">
        <v>2562</v>
      </c>
      <c r="B2606" s="1">
        <v>41669</v>
      </c>
      <c r="C2606">
        <v>54</v>
      </c>
      <c r="D2606" t="s">
        <v>9</v>
      </c>
      <c r="E2606" t="s">
        <v>10</v>
      </c>
      <c r="F2606">
        <v>5000000</v>
      </c>
      <c r="G2606">
        <v>90904854</v>
      </c>
      <c r="H2606" t="s">
        <v>11</v>
      </c>
      <c r="I2606">
        <f>YEAR(Table1[[#This Row],[date]])</f>
        <v>2014</v>
      </c>
      <c r="J2606">
        <f>Table1[[#This Row],[revenue]]-Table1[[#This Row],[budget_x]]</f>
        <v>85904854</v>
      </c>
      <c r="K2606" s="7">
        <f>Table1[[#This Row],[profit /loss ]]/Table1[[#This Row],[budget_x]]</f>
        <v>17.180970800000001</v>
      </c>
      <c r="L2606" t="str" cm="1">
        <f t="array" ref="L2606">_xlfn.IFS(Table1[[#This Row],[score]]&gt;70,"high",Table1[[#This Row],[score]]&gt;50,"medium",Table1[[#This Row],[score]]&lt;=50,"low")</f>
        <v>medium</v>
      </c>
    </row>
    <row r="2607" spans="1:12" x14ac:dyDescent="0.3">
      <c r="A2607" t="s">
        <v>2563</v>
      </c>
      <c r="B2607" s="1">
        <v>44400</v>
      </c>
      <c r="C2607">
        <v>70</v>
      </c>
      <c r="D2607" t="s">
        <v>9</v>
      </c>
      <c r="E2607" t="s">
        <v>125</v>
      </c>
      <c r="F2607">
        <v>17739525</v>
      </c>
      <c r="G2607">
        <v>224582523.59999999</v>
      </c>
      <c r="H2607" t="s">
        <v>11</v>
      </c>
      <c r="I2607">
        <f>YEAR(Table1[[#This Row],[date]])</f>
        <v>2021</v>
      </c>
      <c r="J2607">
        <f>Table1[[#This Row],[revenue]]-Table1[[#This Row],[budget_x]]</f>
        <v>206842998.59999999</v>
      </c>
      <c r="K2607" s="7">
        <f>Table1[[#This Row],[profit /loss ]]/Table1[[#This Row],[budget_x]]</f>
        <v>11.660007728504567</v>
      </c>
      <c r="L2607" t="str" cm="1">
        <f t="array" ref="L2607">_xlfn.IFS(Table1[[#This Row],[score]]&gt;70,"high",Table1[[#This Row],[score]]&gt;50,"medium",Table1[[#This Row],[score]]&lt;=50,"low")</f>
        <v>medium</v>
      </c>
    </row>
    <row r="2608" spans="1:12" x14ac:dyDescent="0.3">
      <c r="A2608" t="s">
        <v>2564</v>
      </c>
      <c r="B2608" s="1">
        <v>37203</v>
      </c>
      <c r="C2608">
        <v>76</v>
      </c>
      <c r="D2608" t="s">
        <v>9</v>
      </c>
      <c r="E2608" t="s">
        <v>10</v>
      </c>
      <c r="F2608">
        <v>17000000</v>
      </c>
      <c r="G2608">
        <v>207765056</v>
      </c>
      <c r="H2608" t="s">
        <v>11</v>
      </c>
      <c r="I2608">
        <f>YEAR(Table1[[#This Row],[date]])</f>
        <v>2001</v>
      </c>
      <c r="J2608">
        <f>Table1[[#This Row],[revenue]]-Table1[[#This Row],[budget_x]]</f>
        <v>190765056</v>
      </c>
      <c r="K2608" s="7">
        <f>Table1[[#This Row],[profit /loss ]]/Table1[[#This Row],[budget_x]]</f>
        <v>11.221473882352941</v>
      </c>
      <c r="L2608" t="str" cm="1">
        <f t="array" ref="L2608">_xlfn.IFS(Table1[[#This Row],[score]]&gt;70,"high",Table1[[#This Row],[score]]&gt;50,"medium",Table1[[#This Row],[score]]&lt;=50,"low")</f>
        <v>high</v>
      </c>
    </row>
    <row r="2609" spans="1:12" x14ac:dyDescent="0.3">
      <c r="A2609" t="s">
        <v>2565</v>
      </c>
      <c r="B2609" s="1">
        <v>39751</v>
      </c>
      <c r="C2609">
        <v>62</v>
      </c>
      <c r="D2609" t="s">
        <v>9</v>
      </c>
      <c r="E2609" t="s">
        <v>10</v>
      </c>
      <c r="F2609">
        <v>65000000</v>
      </c>
      <c r="G2609">
        <v>72516819</v>
      </c>
      <c r="H2609" t="s">
        <v>11</v>
      </c>
      <c r="I2609">
        <f>YEAR(Table1[[#This Row],[date]])</f>
        <v>2008</v>
      </c>
      <c r="J2609">
        <f>Table1[[#This Row],[revenue]]-Table1[[#This Row],[budget_x]]</f>
        <v>7516819</v>
      </c>
      <c r="K2609" s="7">
        <f>Table1[[#This Row],[profit /loss ]]/Table1[[#This Row],[budget_x]]</f>
        <v>0.11564336923076923</v>
      </c>
      <c r="L2609" t="str" cm="1">
        <f t="array" ref="L2609">_xlfn.IFS(Table1[[#This Row],[score]]&gt;70,"high",Table1[[#This Row],[score]]&gt;50,"medium",Table1[[#This Row],[score]]&lt;=50,"low")</f>
        <v>medium</v>
      </c>
    </row>
    <row r="2610" spans="1:12" x14ac:dyDescent="0.3">
      <c r="A2610" t="s">
        <v>2566</v>
      </c>
      <c r="B2610" s="1">
        <v>38401</v>
      </c>
      <c r="C2610">
        <v>41</v>
      </c>
      <c r="D2610" t="s">
        <v>9</v>
      </c>
      <c r="E2610" t="s">
        <v>10</v>
      </c>
      <c r="F2610">
        <v>100000000</v>
      </c>
      <c r="G2610">
        <v>59918422</v>
      </c>
      <c r="H2610" t="s">
        <v>17</v>
      </c>
      <c r="I2610">
        <f>YEAR(Table1[[#This Row],[date]])</f>
        <v>2005</v>
      </c>
      <c r="J2610">
        <f>Table1[[#This Row],[revenue]]-Table1[[#This Row],[budget_x]]</f>
        <v>-40081578</v>
      </c>
      <c r="K2610" s="7">
        <f>Table1[[#This Row],[profit /loss ]]/Table1[[#This Row],[budget_x]]</f>
        <v>-0.40081578000000001</v>
      </c>
      <c r="L2610" t="str" cm="1">
        <f t="array" ref="L2610">_xlfn.IFS(Table1[[#This Row],[score]]&gt;70,"high",Table1[[#This Row],[score]]&gt;50,"medium",Table1[[#This Row],[score]]&lt;=50,"low")</f>
        <v>low</v>
      </c>
    </row>
    <row r="2611" spans="1:12" x14ac:dyDescent="0.3">
      <c r="A2611" t="s">
        <v>2567</v>
      </c>
      <c r="B2611" s="1">
        <v>35115</v>
      </c>
      <c r="C2611">
        <v>59</v>
      </c>
      <c r="D2611" t="s">
        <v>9</v>
      </c>
      <c r="E2611" t="s">
        <v>69</v>
      </c>
      <c r="F2611">
        <v>105800000</v>
      </c>
      <c r="G2611">
        <v>216113745</v>
      </c>
      <c r="H2611" t="s">
        <v>143</v>
      </c>
      <c r="I2611">
        <f>YEAR(Table1[[#This Row],[date]])</f>
        <v>1996</v>
      </c>
      <c r="J2611">
        <f>Table1[[#This Row],[revenue]]-Table1[[#This Row],[budget_x]]</f>
        <v>110313745</v>
      </c>
      <c r="K2611" s="7">
        <f>Table1[[#This Row],[profit /loss ]]/Table1[[#This Row],[budget_x]]</f>
        <v>1.0426629962192817</v>
      </c>
      <c r="L2611" t="str" cm="1">
        <f t="array" ref="L2611">_xlfn.IFS(Table1[[#This Row],[score]]&gt;70,"high",Table1[[#This Row],[score]]&gt;50,"medium",Table1[[#This Row],[score]]&lt;=50,"low")</f>
        <v>medium</v>
      </c>
    </row>
    <row r="2612" spans="1:12" x14ac:dyDescent="0.3">
      <c r="A2612" t="s">
        <v>2568</v>
      </c>
      <c r="B2612" s="1">
        <v>44762</v>
      </c>
      <c r="C2612">
        <v>75</v>
      </c>
      <c r="D2612" t="s">
        <v>9</v>
      </c>
      <c r="E2612" t="s">
        <v>2569</v>
      </c>
      <c r="F2612">
        <v>113400000</v>
      </c>
      <c r="G2612">
        <v>448847740</v>
      </c>
      <c r="H2612" t="s">
        <v>184</v>
      </c>
      <c r="I2612">
        <f>YEAR(Table1[[#This Row],[date]])</f>
        <v>2022</v>
      </c>
      <c r="J2612">
        <f>Table1[[#This Row],[revenue]]-Table1[[#This Row],[budget_x]]</f>
        <v>335447740</v>
      </c>
      <c r="K2612" s="7">
        <f>Table1[[#This Row],[profit /loss ]]/Table1[[#This Row],[budget_x]]</f>
        <v>2.9580929453262788</v>
      </c>
      <c r="L2612" t="str" cm="1">
        <f t="array" ref="L2612">_xlfn.IFS(Table1[[#This Row],[score]]&gt;70,"high",Table1[[#This Row],[score]]&gt;50,"medium",Table1[[#This Row],[score]]&lt;=50,"low")</f>
        <v>high</v>
      </c>
    </row>
    <row r="2613" spans="1:12" x14ac:dyDescent="0.3">
      <c r="A2613" t="s">
        <v>2570</v>
      </c>
      <c r="B2613" s="1">
        <v>44575</v>
      </c>
      <c r="C2613">
        <v>59</v>
      </c>
      <c r="D2613" t="s">
        <v>9</v>
      </c>
      <c r="E2613" t="s">
        <v>10</v>
      </c>
      <c r="F2613">
        <v>125400000</v>
      </c>
      <c r="G2613">
        <v>320224992.80000001</v>
      </c>
      <c r="H2613" t="s">
        <v>17</v>
      </c>
      <c r="I2613">
        <f>YEAR(Table1[[#This Row],[date]])</f>
        <v>2022</v>
      </c>
      <c r="J2613">
        <f>Table1[[#This Row],[revenue]]-Table1[[#This Row],[budget_x]]</f>
        <v>194824992.80000001</v>
      </c>
      <c r="K2613" s="7">
        <f>Table1[[#This Row],[profit /loss ]]/Table1[[#This Row],[budget_x]]</f>
        <v>1.5536283317384372</v>
      </c>
      <c r="L2613" t="str" cm="1">
        <f t="array" ref="L2613">_xlfn.IFS(Table1[[#This Row],[score]]&gt;70,"high",Table1[[#This Row],[score]]&gt;50,"medium",Table1[[#This Row],[score]]&lt;=50,"low")</f>
        <v>medium</v>
      </c>
    </row>
    <row r="2614" spans="1:12" x14ac:dyDescent="0.3">
      <c r="A2614" t="s">
        <v>2571</v>
      </c>
      <c r="B2614" s="1">
        <v>44860</v>
      </c>
      <c r="C2614">
        <v>70</v>
      </c>
      <c r="D2614" t="s">
        <v>9</v>
      </c>
      <c r="E2614" t="s">
        <v>10</v>
      </c>
      <c r="F2614">
        <v>128800000</v>
      </c>
      <c r="G2614">
        <v>366935804</v>
      </c>
      <c r="H2614" t="s">
        <v>17</v>
      </c>
      <c r="I2614">
        <f>YEAR(Table1[[#This Row],[date]])</f>
        <v>2022</v>
      </c>
      <c r="J2614">
        <f>Table1[[#This Row],[revenue]]-Table1[[#This Row],[budget_x]]</f>
        <v>238135804</v>
      </c>
      <c r="K2614" s="7">
        <f>Table1[[#This Row],[profit /loss ]]/Table1[[#This Row],[budget_x]]</f>
        <v>1.8488804658385094</v>
      </c>
      <c r="L2614" t="str" cm="1">
        <f t="array" ref="L2614">_xlfn.IFS(Table1[[#This Row],[score]]&gt;70,"high",Table1[[#This Row],[score]]&gt;50,"medium",Table1[[#This Row],[score]]&lt;=50,"low")</f>
        <v>medium</v>
      </c>
    </row>
    <row r="2615" spans="1:12" x14ac:dyDescent="0.3">
      <c r="A2615" t="s">
        <v>2572</v>
      </c>
      <c r="B2615" s="1">
        <v>40982</v>
      </c>
      <c r="C2615">
        <v>69</v>
      </c>
      <c r="D2615" t="s">
        <v>9</v>
      </c>
      <c r="E2615" t="s">
        <v>10</v>
      </c>
      <c r="F2615">
        <v>42000000</v>
      </c>
      <c r="G2615">
        <v>202812429</v>
      </c>
      <c r="H2615" t="s">
        <v>11</v>
      </c>
      <c r="I2615">
        <f>YEAR(Table1[[#This Row],[date]])</f>
        <v>2012</v>
      </c>
      <c r="J2615">
        <f>Table1[[#This Row],[revenue]]-Table1[[#This Row],[budget_x]]</f>
        <v>160812429</v>
      </c>
      <c r="K2615" s="7">
        <f>Table1[[#This Row],[profit /loss ]]/Table1[[#This Row],[budget_x]]</f>
        <v>3.8288673571428573</v>
      </c>
      <c r="L2615" t="str" cm="1">
        <f t="array" ref="L2615">_xlfn.IFS(Table1[[#This Row],[score]]&gt;70,"high",Table1[[#This Row],[score]]&gt;50,"medium",Table1[[#This Row],[score]]&lt;=50,"low")</f>
        <v>medium</v>
      </c>
    </row>
    <row r="2616" spans="1:12" x14ac:dyDescent="0.3">
      <c r="A2616" t="s">
        <v>2573</v>
      </c>
      <c r="B2616" s="1">
        <v>44820</v>
      </c>
      <c r="C2616">
        <v>63</v>
      </c>
      <c r="D2616" t="s">
        <v>9</v>
      </c>
      <c r="E2616" t="s">
        <v>10</v>
      </c>
      <c r="F2616">
        <v>40748225.799999997</v>
      </c>
      <c r="G2616">
        <v>500000</v>
      </c>
      <c r="H2616" t="s">
        <v>17</v>
      </c>
      <c r="I2616">
        <f>YEAR(Table1[[#This Row],[date]])</f>
        <v>2022</v>
      </c>
      <c r="J2616">
        <f>Table1[[#This Row],[revenue]]-Table1[[#This Row],[budget_x]]</f>
        <v>-40248225.799999997</v>
      </c>
      <c r="K2616" s="7">
        <f>Table1[[#This Row],[profit /loss ]]/Table1[[#This Row],[budget_x]]</f>
        <v>-0.98772952710986495</v>
      </c>
      <c r="L2616" t="str" cm="1">
        <f t="array" ref="L2616">_xlfn.IFS(Table1[[#This Row],[score]]&gt;70,"high",Table1[[#This Row],[score]]&gt;50,"medium",Table1[[#This Row],[score]]&lt;=50,"low")</f>
        <v>medium</v>
      </c>
    </row>
    <row r="2617" spans="1:12" x14ac:dyDescent="0.3">
      <c r="A2617" t="s">
        <v>2574</v>
      </c>
      <c r="B2617" s="1">
        <v>44413</v>
      </c>
      <c r="C2617">
        <v>80</v>
      </c>
      <c r="D2617" t="s">
        <v>9</v>
      </c>
      <c r="E2617" t="s">
        <v>10</v>
      </c>
      <c r="F2617">
        <v>10000000</v>
      </c>
      <c r="G2617">
        <v>2237618</v>
      </c>
      <c r="H2617" t="s">
        <v>11</v>
      </c>
      <c r="I2617">
        <f>YEAR(Table1[[#This Row],[date]])</f>
        <v>2021</v>
      </c>
      <c r="J2617">
        <f>Table1[[#This Row],[revenue]]-Table1[[#This Row],[budget_x]]</f>
        <v>-7762382</v>
      </c>
      <c r="K2617" s="7">
        <f>Table1[[#This Row],[profit /loss ]]/Table1[[#This Row],[budget_x]]</f>
        <v>-0.77623819999999999</v>
      </c>
      <c r="L2617" t="str" cm="1">
        <f t="array" ref="L2617">_xlfn.IFS(Table1[[#This Row],[score]]&gt;70,"high",Table1[[#This Row],[score]]&gt;50,"medium",Table1[[#This Row],[score]]&lt;=50,"low")</f>
        <v>high</v>
      </c>
    </row>
    <row r="2618" spans="1:12" x14ac:dyDescent="0.3">
      <c r="A2618" t="s">
        <v>2575</v>
      </c>
      <c r="B2618" s="1">
        <v>39611</v>
      </c>
      <c r="C2618">
        <v>53</v>
      </c>
      <c r="D2618" t="s">
        <v>9</v>
      </c>
      <c r="E2618" t="s">
        <v>10</v>
      </c>
      <c r="F2618">
        <v>60000000</v>
      </c>
      <c r="G2618">
        <v>162778384</v>
      </c>
      <c r="H2618" t="s">
        <v>11</v>
      </c>
      <c r="I2618">
        <f>YEAR(Table1[[#This Row],[date]])</f>
        <v>2008</v>
      </c>
      <c r="J2618">
        <f>Table1[[#This Row],[revenue]]-Table1[[#This Row],[budget_x]]</f>
        <v>102778384</v>
      </c>
      <c r="K2618" s="7">
        <f>Table1[[#This Row],[profit /loss ]]/Table1[[#This Row],[budget_x]]</f>
        <v>1.7129730666666667</v>
      </c>
      <c r="L2618" t="str" cm="1">
        <f t="array" ref="L2618">_xlfn.IFS(Table1[[#This Row],[score]]&gt;70,"high",Table1[[#This Row],[score]]&gt;50,"medium",Table1[[#This Row],[score]]&lt;=50,"low")</f>
        <v>medium</v>
      </c>
    </row>
    <row r="2619" spans="1:12" x14ac:dyDescent="0.3">
      <c r="A2619" t="s">
        <v>2576</v>
      </c>
      <c r="B2619" s="1">
        <v>42664</v>
      </c>
      <c r="C2619">
        <v>61</v>
      </c>
      <c r="D2619" t="s">
        <v>9</v>
      </c>
      <c r="E2619" t="s">
        <v>10</v>
      </c>
      <c r="F2619">
        <v>9000000</v>
      </c>
      <c r="G2619">
        <v>81831866</v>
      </c>
      <c r="H2619" t="s">
        <v>17</v>
      </c>
      <c r="I2619">
        <f>YEAR(Table1[[#This Row],[date]])</f>
        <v>2016</v>
      </c>
      <c r="J2619">
        <f>Table1[[#This Row],[revenue]]-Table1[[#This Row],[budget_x]]</f>
        <v>72831866</v>
      </c>
      <c r="K2619" s="7">
        <f>Table1[[#This Row],[profit /loss ]]/Table1[[#This Row],[budget_x]]</f>
        <v>8.0924295555555563</v>
      </c>
      <c r="L2619" t="str" cm="1">
        <f t="array" ref="L2619">_xlfn.IFS(Table1[[#This Row],[score]]&gt;70,"high",Table1[[#This Row],[score]]&gt;50,"medium",Table1[[#This Row],[score]]&lt;=50,"low")</f>
        <v>medium</v>
      </c>
    </row>
    <row r="2620" spans="1:12" x14ac:dyDescent="0.3">
      <c r="A2620" t="s">
        <v>2577</v>
      </c>
      <c r="B2620" s="1">
        <v>44435</v>
      </c>
      <c r="C2620">
        <v>58</v>
      </c>
      <c r="D2620" t="s">
        <v>9</v>
      </c>
      <c r="E2620" t="s">
        <v>69</v>
      </c>
      <c r="F2620">
        <v>234400000</v>
      </c>
      <c r="G2620">
        <v>227785473.19999999</v>
      </c>
      <c r="H2620" t="s">
        <v>143</v>
      </c>
      <c r="I2620">
        <f>YEAR(Table1[[#This Row],[date]])</f>
        <v>2021</v>
      </c>
      <c r="J2620">
        <f>Table1[[#This Row],[revenue]]-Table1[[#This Row],[budget_x]]</f>
        <v>-6614526.8000000119</v>
      </c>
      <c r="K2620" s="7">
        <f>Table1[[#This Row],[profit /loss ]]/Table1[[#This Row],[budget_x]]</f>
        <v>-2.8218970989761144E-2</v>
      </c>
      <c r="L2620" t="str" cm="1">
        <f t="array" ref="L2620">_xlfn.IFS(Table1[[#This Row],[score]]&gt;70,"high",Table1[[#This Row],[score]]&gt;50,"medium",Table1[[#This Row],[score]]&lt;=50,"low")</f>
        <v>medium</v>
      </c>
    </row>
    <row r="2621" spans="1:12" x14ac:dyDescent="0.3">
      <c r="A2621" t="s">
        <v>2578</v>
      </c>
      <c r="B2621" s="1">
        <v>40394</v>
      </c>
      <c r="C2621">
        <v>68</v>
      </c>
      <c r="D2621" t="s">
        <v>9</v>
      </c>
      <c r="E2621" t="s">
        <v>10</v>
      </c>
      <c r="F2621">
        <v>30000000</v>
      </c>
      <c r="G2621">
        <v>165889117</v>
      </c>
      <c r="H2621" t="s">
        <v>11</v>
      </c>
      <c r="I2621">
        <f>YEAR(Table1[[#This Row],[date]])</f>
        <v>2010</v>
      </c>
      <c r="J2621">
        <f>Table1[[#This Row],[revenue]]-Table1[[#This Row],[budget_x]]</f>
        <v>135889117</v>
      </c>
      <c r="K2621" s="7">
        <f>Table1[[#This Row],[profit /loss ]]/Table1[[#This Row],[budget_x]]</f>
        <v>4.5296372333333332</v>
      </c>
      <c r="L2621" t="str" cm="1">
        <f t="array" ref="L2621">_xlfn.IFS(Table1[[#This Row],[score]]&gt;70,"high",Table1[[#This Row],[score]]&gt;50,"medium",Table1[[#This Row],[score]]&lt;=50,"low")</f>
        <v>medium</v>
      </c>
    </row>
    <row r="2622" spans="1:12" x14ac:dyDescent="0.3">
      <c r="A2622" t="s">
        <v>2579</v>
      </c>
      <c r="B2622" s="1">
        <v>44084</v>
      </c>
      <c r="C2622">
        <v>64</v>
      </c>
      <c r="D2622" t="s">
        <v>9</v>
      </c>
      <c r="E2622" t="s">
        <v>10</v>
      </c>
      <c r="F2622">
        <v>51400000</v>
      </c>
      <c r="G2622">
        <v>632358003.79999995</v>
      </c>
      <c r="H2622" t="s">
        <v>11</v>
      </c>
      <c r="I2622">
        <f>YEAR(Table1[[#This Row],[date]])</f>
        <v>2020</v>
      </c>
      <c r="J2622">
        <f>Table1[[#This Row],[revenue]]-Table1[[#This Row],[budget_x]]</f>
        <v>580958003.79999995</v>
      </c>
      <c r="K2622" s="7">
        <f>Table1[[#This Row],[profit /loss ]]/Table1[[#This Row],[budget_x]]</f>
        <v>11.302684898832684</v>
      </c>
      <c r="L2622" t="str" cm="1">
        <f t="array" ref="L2622">_xlfn.IFS(Table1[[#This Row],[score]]&gt;70,"high",Table1[[#This Row],[score]]&gt;50,"medium",Table1[[#This Row],[score]]&lt;=50,"low")</f>
        <v>medium</v>
      </c>
    </row>
    <row r="2623" spans="1:12" x14ac:dyDescent="0.3">
      <c r="A2623" t="s">
        <v>2580</v>
      </c>
      <c r="B2623" s="1">
        <v>39814</v>
      </c>
      <c r="C2623">
        <v>67</v>
      </c>
      <c r="D2623" t="s">
        <v>9</v>
      </c>
      <c r="E2623" t="s">
        <v>10</v>
      </c>
      <c r="F2623">
        <v>50000000</v>
      </c>
      <c r="G2623">
        <v>225990976</v>
      </c>
      <c r="H2623" t="s">
        <v>11</v>
      </c>
      <c r="I2623">
        <f>YEAR(Table1[[#This Row],[date]])</f>
        <v>2009</v>
      </c>
      <c r="J2623">
        <f>Table1[[#This Row],[revenue]]-Table1[[#This Row],[budget_x]]</f>
        <v>175990976</v>
      </c>
      <c r="K2623" s="7">
        <f>Table1[[#This Row],[profit /loss ]]/Table1[[#This Row],[budget_x]]</f>
        <v>3.51981952</v>
      </c>
      <c r="L2623" t="str" cm="1">
        <f t="array" ref="L2623">_xlfn.IFS(Table1[[#This Row],[score]]&gt;70,"high",Table1[[#This Row],[score]]&gt;50,"medium",Table1[[#This Row],[score]]&lt;=50,"low")</f>
        <v>medium</v>
      </c>
    </row>
    <row r="2624" spans="1:12" x14ac:dyDescent="0.3">
      <c r="A2624" t="s">
        <v>2581</v>
      </c>
      <c r="B2624" s="1">
        <v>42557</v>
      </c>
      <c r="C2624">
        <v>68</v>
      </c>
      <c r="D2624" t="s">
        <v>9</v>
      </c>
      <c r="E2624" t="s">
        <v>69</v>
      </c>
      <c r="F2624">
        <v>143800000</v>
      </c>
      <c r="G2624">
        <v>530439143</v>
      </c>
      <c r="H2624" t="s">
        <v>143</v>
      </c>
      <c r="I2624">
        <f>YEAR(Table1[[#This Row],[date]])</f>
        <v>2016</v>
      </c>
      <c r="J2624">
        <f>Table1[[#This Row],[revenue]]-Table1[[#This Row],[budget_x]]</f>
        <v>386639143</v>
      </c>
      <c r="K2624" s="7">
        <f>Table1[[#This Row],[profit /loss ]]/Table1[[#This Row],[budget_x]]</f>
        <v>2.6887283936022253</v>
      </c>
      <c r="L2624" t="str" cm="1">
        <f t="array" ref="L2624">_xlfn.IFS(Table1[[#This Row],[score]]&gt;70,"high",Table1[[#This Row],[score]]&gt;50,"medium",Table1[[#This Row],[score]]&lt;=50,"low")</f>
        <v>medium</v>
      </c>
    </row>
    <row r="2625" spans="1:12" x14ac:dyDescent="0.3">
      <c r="A2625" t="s">
        <v>2582</v>
      </c>
      <c r="B2625" s="1">
        <v>39639</v>
      </c>
      <c r="C2625">
        <v>70</v>
      </c>
      <c r="D2625" t="s">
        <v>9</v>
      </c>
      <c r="E2625" t="s">
        <v>10</v>
      </c>
      <c r="F2625">
        <v>52000000</v>
      </c>
      <c r="G2625">
        <v>590493991</v>
      </c>
      <c r="H2625" t="s">
        <v>11</v>
      </c>
      <c r="I2625">
        <f>YEAR(Table1[[#This Row],[date]])</f>
        <v>2008</v>
      </c>
      <c r="J2625">
        <f>Table1[[#This Row],[revenue]]-Table1[[#This Row],[budget_x]]</f>
        <v>538493991</v>
      </c>
      <c r="K2625" s="7">
        <f>Table1[[#This Row],[profit /loss ]]/Table1[[#This Row],[budget_x]]</f>
        <v>10.355653673076922</v>
      </c>
      <c r="L2625" t="str" cm="1">
        <f t="array" ref="L2625">_xlfn.IFS(Table1[[#This Row],[score]]&gt;70,"high",Table1[[#This Row],[score]]&gt;50,"medium",Table1[[#This Row],[score]]&lt;=50,"low")</f>
        <v>medium</v>
      </c>
    </row>
    <row r="2626" spans="1:12" x14ac:dyDescent="0.3">
      <c r="A2626" t="s">
        <v>2583</v>
      </c>
      <c r="B2626" s="1">
        <v>33171</v>
      </c>
      <c r="C2626">
        <v>72</v>
      </c>
      <c r="D2626" t="s">
        <v>9</v>
      </c>
      <c r="E2626" t="s">
        <v>10</v>
      </c>
      <c r="F2626">
        <v>22000000</v>
      </c>
      <c r="G2626">
        <v>517599988</v>
      </c>
      <c r="H2626" t="s">
        <v>11</v>
      </c>
      <c r="I2626">
        <f>YEAR(Table1[[#This Row],[date]])</f>
        <v>1990</v>
      </c>
      <c r="J2626">
        <f>Table1[[#This Row],[revenue]]-Table1[[#This Row],[budget_x]]</f>
        <v>495599988</v>
      </c>
      <c r="K2626" s="7">
        <f>Table1[[#This Row],[profit /loss ]]/Table1[[#This Row],[budget_x]]</f>
        <v>22.527272181818184</v>
      </c>
      <c r="L2626" t="str" cm="1">
        <f t="array" ref="L2626">_xlfn.IFS(Table1[[#This Row],[score]]&gt;70,"high",Table1[[#This Row],[score]]&gt;50,"medium",Table1[[#This Row],[score]]&lt;=50,"low")</f>
        <v>high</v>
      </c>
    </row>
    <row r="2627" spans="1:12" x14ac:dyDescent="0.3">
      <c r="A2627" t="s">
        <v>2584</v>
      </c>
      <c r="B2627" s="1">
        <v>40577</v>
      </c>
      <c r="C2627">
        <v>60</v>
      </c>
      <c r="D2627" t="s">
        <v>9</v>
      </c>
      <c r="E2627" t="s">
        <v>10</v>
      </c>
      <c r="F2627">
        <v>30000000</v>
      </c>
      <c r="G2627">
        <v>108957098</v>
      </c>
      <c r="H2627" t="s">
        <v>11</v>
      </c>
      <c r="I2627">
        <f>YEAR(Table1[[#This Row],[date]])</f>
        <v>2011</v>
      </c>
      <c r="J2627">
        <f>Table1[[#This Row],[revenue]]-Table1[[#This Row],[budget_x]]</f>
        <v>78957098</v>
      </c>
      <c r="K2627" s="7">
        <f>Table1[[#This Row],[profit /loss ]]/Table1[[#This Row],[budget_x]]</f>
        <v>2.6319032666666669</v>
      </c>
      <c r="L2627" t="str" cm="1">
        <f t="array" ref="L2627">_xlfn.IFS(Table1[[#This Row],[score]]&gt;70,"high",Table1[[#This Row],[score]]&gt;50,"medium",Table1[[#This Row],[score]]&lt;=50,"low")</f>
        <v>medium</v>
      </c>
    </row>
    <row r="2628" spans="1:12" x14ac:dyDescent="0.3">
      <c r="A2628" t="s">
        <v>2585</v>
      </c>
      <c r="B2628" s="1">
        <v>44861</v>
      </c>
      <c r="C2628">
        <v>73</v>
      </c>
      <c r="D2628" t="s">
        <v>9</v>
      </c>
      <c r="E2628" t="s">
        <v>10</v>
      </c>
      <c r="F2628">
        <v>13000000</v>
      </c>
      <c r="G2628">
        <v>31188330</v>
      </c>
      <c r="H2628" t="s">
        <v>11</v>
      </c>
      <c r="I2628">
        <f>YEAR(Table1[[#This Row],[date]])</f>
        <v>2022</v>
      </c>
      <c r="J2628">
        <f>Table1[[#This Row],[revenue]]-Table1[[#This Row],[budget_x]]</f>
        <v>18188330</v>
      </c>
      <c r="K2628" s="7">
        <f>Table1[[#This Row],[profit /loss ]]/Table1[[#This Row],[budget_x]]</f>
        <v>1.3991023076923077</v>
      </c>
      <c r="L2628" t="str" cm="1">
        <f t="array" ref="L2628">_xlfn.IFS(Table1[[#This Row],[score]]&gt;70,"high",Table1[[#This Row],[score]]&gt;50,"medium",Table1[[#This Row],[score]]&lt;=50,"low")</f>
        <v>high</v>
      </c>
    </row>
    <row r="2629" spans="1:12" x14ac:dyDescent="0.3">
      <c r="A2629" t="s">
        <v>2586</v>
      </c>
      <c r="B2629" s="1">
        <v>44624</v>
      </c>
      <c r="C2629">
        <v>67</v>
      </c>
      <c r="D2629" t="s">
        <v>9</v>
      </c>
      <c r="E2629" t="s">
        <v>69</v>
      </c>
      <c r="F2629">
        <v>53260004</v>
      </c>
      <c r="G2629">
        <v>22456368</v>
      </c>
      <c r="H2629" t="s">
        <v>143</v>
      </c>
      <c r="I2629">
        <f>YEAR(Table1[[#This Row],[date]])</f>
        <v>2022</v>
      </c>
      <c r="J2629">
        <f>Table1[[#This Row],[revenue]]-Table1[[#This Row],[budget_x]]</f>
        <v>-30803636</v>
      </c>
      <c r="K2629" s="7">
        <f>Table1[[#This Row],[profit /loss ]]/Table1[[#This Row],[budget_x]]</f>
        <v>-0.57836338127199538</v>
      </c>
      <c r="L2629" t="str" cm="1">
        <f t="array" ref="L2629">_xlfn.IFS(Table1[[#This Row],[score]]&gt;70,"high",Table1[[#This Row],[score]]&gt;50,"medium",Table1[[#This Row],[score]]&lt;=50,"low")</f>
        <v>medium</v>
      </c>
    </row>
    <row r="2630" spans="1:12" x14ac:dyDescent="0.3">
      <c r="A2630" t="s">
        <v>2587</v>
      </c>
      <c r="B2630" s="1">
        <v>41173</v>
      </c>
      <c r="C2630">
        <v>68</v>
      </c>
      <c r="D2630" t="s">
        <v>9</v>
      </c>
      <c r="E2630" t="s">
        <v>10</v>
      </c>
      <c r="F2630">
        <v>2000000</v>
      </c>
      <c r="G2630">
        <v>196163383.80000001</v>
      </c>
      <c r="H2630" t="s">
        <v>17</v>
      </c>
      <c r="I2630">
        <f>YEAR(Table1[[#This Row],[date]])</f>
        <v>2012</v>
      </c>
      <c r="J2630">
        <f>Table1[[#This Row],[revenue]]-Table1[[#This Row],[budget_x]]</f>
        <v>194163383.80000001</v>
      </c>
      <c r="K2630" s="7">
        <f>Table1[[#This Row],[profit /loss ]]/Table1[[#This Row],[budget_x]]</f>
        <v>97.08169190000001</v>
      </c>
      <c r="L2630" t="str" cm="1">
        <f t="array" ref="L2630">_xlfn.IFS(Table1[[#This Row],[score]]&gt;70,"high",Table1[[#This Row],[score]]&gt;50,"medium",Table1[[#This Row],[score]]&lt;=50,"low")</f>
        <v>medium</v>
      </c>
    </row>
    <row r="2631" spans="1:12" x14ac:dyDescent="0.3">
      <c r="A2631" t="s">
        <v>2588</v>
      </c>
      <c r="B2631" s="1">
        <v>37975</v>
      </c>
      <c r="C2631">
        <v>78</v>
      </c>
      <c r="D2631" t="s">
        <v>9</v>
      </c>
      <c r="E2631" t="s">
        <v>69</v>
      </c>
      <c r="F2631">
        <v>115200000</v>
      </c>
      <c r="G2631">
        <v>596365973.79999995</v>
      </c>
      <c r="H2631" t="s">
        <v>143</v>
      </c>
      <c r="I2631">
        <f>YEAR(Table1[[#This Row],[date]])</f>
        <v>2003</v>
      </c>
      <c r="J2631">
        <f>Table1[[#This Row],[revenue]]-Table1[[#This Row],[budget_x]]</f>
        <v>481165973.79999995</v>
      </c>
      <c r="K2631" s="7">
        <f>Table1[[#This Row],[profit /loss ]]/Table1[[#This Row],[budget_x]]</f>
        <v>4.1767879670138885</v>
      </c>
      <c r="L2631" t="str" cm="1">
        <f t="array" ref="L2631">_xlfn.IFS(Table1[[#This Row],[score]]&gt;70,"high",Table1[[#This Row],[score]]&gt;50,"medium",Table1[[#This Row],[score]]&lt;=50,"low")</f>
        <v>high</v>
      </c>
    </row>
    <row r="2632" spans="1:12" x14ac:dyDescent="0.3">
      <c r="A2632" t="s">
        <v>2589</v>
      </c>
      <c r="B2632" s="1">
        <v>38219</v>
      </c>
      <c r="C2632">
        <v>54</v>
      </c>
      <c r="D2632" t="s">
        <v>9</v>
      </c>
      <c r="E2632" t="s">
        <v>10</v>
      </c>
      <c r="F2632">
        <v>78000000</v>
      </c>
      <c r="G2632">
        <v>43957541</v>
      </c>
      <c r="H2632" t="s">
        <v>17</v>
      </c>
      <c r="I2632">
        <f>YEAR(Table1[[#This Row],[date]])</f>
        <v>2004</v>
      </c>
      <c r="J2632">
        <f>Table1[[#This Row],[revenue]]-Table1[[#This Row],[budget_x]]</f>
        <v>-34042459</v>
      </c>
      <c r="K2632" s="7">
        <f>Table1[[#This Row],[profit /loss ]]/Table1[[#This Row],[budget_x]]</f>
        <v>-0.43644178205128203</v>
      </c>
      <c r="L2632" t="str" cm="1">
        <f t="array" ref="L2632">_xlfn.IFS(Table1[[#This Row],[score]]&gt;70,"high",Table1[[#This Row],[score]]&gt;50,"medium",Table1[[#This Row],[score]]&lt;=50,"low")</f>
        <v>medium</v>
      </c>
    </row>
    <row r="2633" spans="1:12" x14ac:dyDescent="0.3">
      <c r="A2633" t="s">
        <v>2590</v>
      </c>
      <c r="B2633" s="1">
        <v>42936</v>
      </c>
      <c r="C2633">
        <v>75</v>
      </c>
      <c r="D2633" t="s">
        <v>9</v>
      </c>
      <c r="E2633" t="s">
        <v>10</v>
      </c>
      <c r="F2633">
        <v>150000000</v>
      </c>
      <c r="G2633">
        <v>512390011</v>
      </c>
      <c r="H2633" t="s">
        <v>11</v>
      </c>
      <c r="I2633">
        <f>YEAR(Table1[[#This Row],[date]])</f>
        <v>2017</v>
      </c>
      <c r="J2633">
        <f>Table1[[#This Row],[revenue]]-Table1[[#This Row],[budget_x]]</f>
        <v>362390011</v>
      </c>
      <c r="K2633" s="7">
        <f>Table1[[#This Row],[profit /loss ]]/Table1[[#This Row],[budget_x]]</f>
        <v>2.4159334066666664</v>
      </c>
      <c r="L2633" t="str" cm="1">
        <f t="array" ref="L2633">_xlfn.IFS(Table1[[#This Row],[score]]&gt;70,"high",Table1[[#This Row],[score]]&gt;50,"medium",Table1[[#This Row],[score]]&lt;=50,"low")</f>
        <v>high</v>
      </c>
    </row>
    <row r="2634" spans="1:12" x14ac:dyDescent="0.3">
      <c r="A2634" t="s">
        <v>2591</v>
      </c>
      <c r="B2634" s="1">
        <v>44814</v>
      </c>
      <c r="C2634">
        <v>73</v>
      </c>
      <c r="D2634" t="s">
        <v>9</v>
      </c>
      <c r="E2634" t="s">
        <v>10</v>
      </c>
      <c r="F2634">
        <v>71400000</v>
      </c>
      <c r="G2634">
        <v>751654707.39999998</v>
      </c>
      <c r="H2634" t="s">
        <v>655</v>
      </c>
      <c r="I2634">
        <f>YEAR(Table1[[#This Row],[date]])</f>
        <v>2022</v>
      </c>
      <c r="J2634">
        <f>Table1[[#This Row],[revenue]]-Table1[[#This Row],[budget_x]]</f>
        <v>680254707.39999998</v>
      </c>
      <c r="K2634" s="7">
        <f>Table1[[#This Row],[profit /loss ]]/Table1[[#This Row],[budget_x]]</f>
        <v>9.5273768543417372</v>
      </c>
      <c r="L2634" t="str" cm="1">
        <f t="array" ref="L2634">_xlfn.IFS(Table1[[#This Row],[score]]&gt;70,"high",Table1[[#This Row],[score]]&gt;50,"medium",Table1[[#This Row],[score]]&lt;=50,"low")</f>
        <v>high</v>
      </c>
    </row>
    <row r="2635" spans="1:12" x14ac:dyDescent="0.3">
      <c r="A2635" t="s">
        <v>2592</v>
      </c>
      <c r="B2635" s="1">
        <v>39506</v>
      </c>
      <c r="C2635">
        <v>40</v>
      </c>
      <c r="D2635" t="s">
        <v>9</v>
      </c>
      <c r="E2635" t="s">
        <v>10</v>
      </c>
      <c r="F2635">
        <v>30000000</v>
      </c>
      <c r="G2635">
        <v>84646831</v>
      </c>
      <c r="H2635" t="s">
        <v>11</v>
      </c>
      <c r="I2635">
        <f>YEAR(Table1[[#This Row],[date]])</f>
        <v>2008</v>
      </c>
      <c r="J2635">
        <f>Table1[[#This Row],[revenue]]-Table1[[#This Row],[budget_x]]</f>
        <v>54646831</v>
      </c>
      <c r="K2635" s="7">
        <f>Table1[[#This Row],[profit /loss ]]/Table1[[#This Row],[budget_x]]</f>
        <v>1.8215610333333334</v>
      </c>
      <c r="L2635" t="str" cm="1">
        <f t="array" ref="L2635">_xlfn.IFS(Table1[[#This Row],[score]]&gt;70,"high",Table1[[#This Row],[score]]&gt;50,"medium",Table1[[#This Row],[score]]&lt;=50,"low")</f>
        <v>low</v>
      </c>
    </row>
    <row r="2636" spans="1:12" x14ac:dyDescent="0.3">
      <c r="A2636" t="s">
        <v>2593</v>
      </c>
      <c r="B2636" s="1">
        <v>41356</v>
      </c>
      <c r="C2636">
        <v>58</v>
      </c>
      <c r="D2636" t="s">
        <v>9</v>
      </c>
      <c r="E2636" t="s">
        <v>69</v>
      </c>
      <c r="F2636">
        <v>147000000</v>
      </c>
      <c r="G2636">
        <v>595373442.60000002</v>
      </c>
      <c r="H2636" t="s">
        <v>143</v>
      </c>
      <c r="I2636">
        <f>YEAR(Table1[[#This Row],[date]])</f>
        <v>2013</v>
      </c>
      <c r="J2636">
        <f>Table1[[#This Row],[revenue]]-Table1[[#This Row],[budget_x]]</f>
        <v>448373442.60000002</v>
      </c>
      <c r="K2636" s="7">
        <f>Table1[[#This Row],[profit /loss ]]/Table1[[#This Row],[budget_x]]</f>
        <v>3.050159473469388</v>
      </c>
      <c r="L2636" t="str" cm="1">
        <f t="array" ref="L2636">_xlfn.IFS(Table1[[#This Row],[score]]&gt;70,"high",Table1[[#This Row],[score]]&gt;50,"medium",Table1[[#This Row],[score]]&lt;=50,"low")</f>
        <v>medium</v>
      </c>
    </row>
    <row r="2637" spans="1:12" x14ac:dyDescent="0.3">
      <c r="A2637" t="s">
        <v>2594</v>
      </c>
      <c r="B2637" s="1">
        <v>40754</v>
      </c>
      <c r="C2637">
        <v>67</v>
      </c>
      <c r="D2637" t="s">
        <v>9</v>
      </c>
      <c r="E2637" t="s">
        <v>69</v>
      </c>
      <c r="F2637">
        <v>109144000</v>
      </c>
      <c r="G2637">
        <v>305481707.39999998</v>
      </c>
      <c r="H2637" t="s">
        <v>143</v>
      </c>
      <c r="I2637">
        <f>YEAR(Table1[[#This Row],[date]])</f>
        <v>2011</v>
      </c>
      <c r="J2637">
        <f>Table1[[#This Row],[revenue]]-Table1[[#This Row],[budget_x]]</f>
        <v>196337707.39999998</v>
      </c>
      <c r="K2637" s="7">
        <f>Table1[[#This Row],[profit /loss ]]/Table1[[#This Row],[budget_x]]</f>
        <v>1.7988868595616798</v>
      </c>
      <c r="L2637" t="str" cm="1">
        <f t="array" ref="L2637">_xlfn.IFS(Table1[[#This Row],[score]]&gt;70,"high",Table1[[#This Row],[score]]&gt;50,"medium",Table1[[#This Row],[score]]&lt;=50,"low")</f>
        <v>medium</v>
      </c>
    </row>
    <row r="2638" spans="1:12" x14ac:dyDescent="0.3">
      <c r="A2638" t="s">
        <v>2595</v>
      </c>
      <c r="B2638" s="1">
        <v>44532</v>
      </c>
      <c r="C2638">
        <v>69</v>
      </c>
      <c r="D2638" t="s">
        <v>9</v>
      </c>
      <c r="E2638" t="s">
        <v>10</v>
      </c>
      <c r="F2638">
        <v>117000000</v>
      </c>
      <c r="G2638">
        <v>733935300.39999998</v>
      </c>
      <c r="H2638" t="s">
        <v>17</v>
      </c>
      <c r="I2638">
        <f>YEAR(Table1[[#This Row],[date]])</f>
        <v>2021</v>
      </c>
      <c r="J2638">
        <f>Table1[[#This Row],[revenue]]-Table1[[#This Row],[budget_x]]</f>
        <v>616935300.39999998</v>
      </c>
      <c r="K2638" s="7">
        <f>Table1[[#This Row],[profit /loss ]]/Table1[[#This Row],[budget_x]]</f>
        <v>5.2729512854700848</v>
      </c>
      <c r="L2638" t="str" cm="1">
        <f t="array" ref="L2638">_xlfn.IFS(Table1[[#This Row],[score]]&gt;70,"high",Table1[[#This Row],[score]]&gt;50,"medium",Table1[[#This Row],[score]]&lt;=50,"low")</f>
        <v>medium</v>
      </c>
    </row>
    <row r="2639" spans="1:12" x14ac:dyDescent="0.3">
      <c r="A2639" t="s">
        <v>2596</v>
      </c>
      <c r="B2639" s="1">
        <v>41894</v>
      </c>
      <c r="C2639">
        <v>60</v>
      </c>
      <c r="D2639" t="s">
        <v>9</v>
      </c>
      <c r="E2639" t="s">
        <v>10</v>
      </c>
      <c r="F2639">
        <v>13200000</v>
      </c>
      <c r="G2639">
        <v>54323210</v>
      </c>
      <c r="H2639" t="s">
        <v>17</v>
      </c>
      <c r="I2639">
        <f>YEAR(Table1[[#This Row],[date]])</f>
        <v>2014</v>
      </c>
      <c r="J2639">
        <f>Table1[[#This Row],[revenue]]-Table1[[#This Row],[budget_x]]</f>
        <v>41123210</v>
      </c>
      <c r="K2639" s="7">
        <f>Table1[[#This Row],[profit /loss ]]/Table1[[#This Row],[budget_x]]</f>
        <v>3.1153946969696968</v>
      </c>
      <c r="L2639" t="str" cm="1">
        <f t="array" ref="L2639">_xlfn.IFS(Table1[[#This Row],[score]]&gt;70,"high",Table1[[#This Row],[score]]&gt;50,"medium",Table1[[#This Row],[score]]&lt;=50,"low")</f>
        <v>medium</v>
      </c>
    </row>
    <row r="2640" spans="1:12" x14ac:dyDescent="0.3">
      <c r="A2640" t="s">
        <v>2597</v>
      </c>
      <c r="B2640" s="1">
        <v>41501</v>
      </c>
      <c r="C2640">
        <v>60</v>
      </c>
      <c r="D2640" t="s">
        <v>9</v>
      </c>
      <c r="E2640" t="s">
        <v>10</v>
      </c>
      <c r="F2640">
        <v>90000000</v>
      </c>
      <c r="G2640">
        <v>200859554</v>
      </c>
      <c r="H2640" t="s">
        <v>11</v>
      </c>
      <c r="I2640">
        <f>YEAR(Table1[[#This Row],[date]])</f>
        <v>2013</v>
      </c>
      <c r="J2640">
        <f>Table1[[#This Row],[revenue]]-Table1[[#This Row],[budget_x]]</f>
        <v>110859554</v>
      </c>
      <c r="K2640" s="7">
        <f>Table1[[#This Row],[profit /loss ]]/Table1[[#This Row],[budget_x]]</f>
        <v>1.2317728222222222</v>
      </c>
      <c r="L2640" t="str" cm="1">
        <f t="array" ref="L2640">_xlfn.IFS(Table1[[#This Row],[score]]&gt;70,"high",Table1[[#This Row],[score]]&gt;50,"medium",Table1[[#This Row],[score]]&lt;=50,"low")</f>
        <v>medium</v>
      </c>
    </row>
    <row r="2641" spans="1:12" x14ac:dyDescent="0.3">
      <c r="A2641" t="s">
        <v>2598</v>
      </c>
      <c r="B2641" s="1">
        <v>44197</v>
      </c>
      <c r="C2641">
        <v>63</v>
      </c>
      <c r="D2641" t="s">
        <v>9</v>
      </c>
      <c r="E2641" t="s">
        <v>69</v>
      </c>
      <c r="F2641">
        <v>83400000</v>
      </c>
      <c r="G2641">
        <v>191964060.40000001</v>
      </c>
      <c r="H2641" t="s">
        <v>143</v>
      </c>
      <c r="I2641">
        <f>YEAR(Table1[[#This Row],[date]])</f>
        <v>2021</v>
      </c>
      <c r="J2641">
        <f>Table1[[#This Row],[revenue]]-Table1[[#This Row],[budget_x]]</f>
        <v>108564060.40000001</v>
      </c>
      <c r="K2641" s="7">
        <f>Table1[[#This Row],[profit /loss ]]/Table1[[#This Row],[budget_x]]</f>
        <v>1.3017273429256595</v>
      </c>
      <c r="L2641" t="str" cm="1">
        <f t="array" ref="L2641">_xlfn.IFS(Table1[[#This Row],[score]]&gt;70,"high",Table1[[#This Row],[score]]&gt;50,"medium",Table1[[#This Row],[score]]&lt;=50,"low")</f>
        <v>medium</v>
      </c>
    </row>
    <row r="2642" spans="1:12" x14ac:dyDescent="0.3">
      <c r="A2642" t="s">
        <v>2599</v>
      </c>
      <c r="B2642" s="1">
        <v>42584</v>
      </c>
      <c r="C2642">
        <v>64</v>
      </c>
      <c r="D2642" t="s">
        <v>9</v>
      </c>
      <c r="E2642" t="s">
        <v>10</v>
      </c>
      <c r="F2642">
        <v>3000000</v>
      </c>
      <c r="G2642">
        <v>211802400.40000001</v>
      </c>
      <c r="H2642" t="s">
        <v>17</v>
      </c>
      <c r="I2642">
        <f>YEAR(Table1[[#This Row],[date]])</f>
        <v>2016</v>
      </c>
      <c r="J2642">
        <f>Table1[[#This Row],[revenue]]-Table1[[#This Row],[budget_x]]</f>
        <v>208802400.40000001</v>
      </c>
      <c r="K2642" s="7">
        <f>Table1[[#This Row],[profit /loss ]]/Table1[[#This Row],[budget_x]]</f>
        <v>69.600800133333337</v>
      </c>
      <c r="L2642" t="str" cm="1">
        <f t="array" ref="L2642">_xlfn.IFS(Table1[[#This Row],[score]]&gt;70,"high",Table1[[#This Row],[score]]&gt;50,"medium",Table1[[#This Row],[score]]&lt;=50,"low")</f>
        <v>medium</v>
      </c>
    </row>
    <row r="2643" spans="1:12" x14ac:dyDescent="0.3">
      <c r="A2643" t="s">
        <v>2600</v>
      </c>
      <c r="B2643" s="1">
        <v>42496</v>
      </c>
      <c r="C2643">
        <v>74</v>
      </c>
      <c r="D2643" t="s">
        <v>9</v>
      </c>
      <c r="E2643" t="s">
        <v>10</v>
      </c>
      <c r="F2643">
        <v>3006525.2</v>
      </c>
      <c r="G2643">
        <v>27312</v>
      </c>
      <c r="H2643" t="s">
        <v>17</v>
      </c>
      <c r="I2643">
        <f>YEAR(Table1[[#This Row],[date]])</f>
        <v>2016</v>
      </c>
      <c r="J2643">
        <f>Table1[[#This Row],[revenue]]-Table1[[#This Row],[budget_x]]</f>
        <v>-2979213.2</v>
      </c>
      <c r="K2643" s="7">
        <f>Table1[[#This Row],[profit /loss ]]/Table1[[#This Row],[budget_x]]</f>
        <v>-0.99091575883016048</v>
      </c>
      <c r="L2643" t="str" cm="1">
        <f t="array" ref="L2643">_xlfn.IFS(Table1[[#This Row],[score]]&gt;70,"high",Table1[[#This Row],[score]]&gt;50,"medium",Table1[[#This Row],[score]]&lt;=50,"low")</f>
        <v>high</v>
      </c>
    </row>
    <row r="2644" spans="1:12" x14ac:dyDescent="0.3">
      <c r="A2644" t="s">
        <v>2601</v>
      </c>
      <c r="B2644" s="1">
        <v>42698</v>
      </c>
      <c r="C2644">
        <v>71</v>
      </c>
      <c r="D2644" t="s">
        <v>9</v>
      </c>
      <c r="E2644" t="s">
        <v>10</v>
      </c>
      <c r="F2644">
        <v>15000000</v>
      </c>
      <c r="G2644">
        <v>24403192</v>
      </c>
      <c r="H2644" t="s">
        <v>11</v>
      </c>
      <c r="I2644">
        <f>YEAR(Table1[[#This Row],[date]])</f>
        <v>2016</v>
      </c>
      <c r="J2644">
        <f>Table1[[#This Row],[revenue]]-Table1[[#This Row],[budget_x]]</f>
        <v>9403192</v>
      </c>
      <c r="K2644" s="7">
        <f>Table1[[#This Row],[profit /loss ]]/Table1[[#This Row],[budget_x]]</f>
        <v>0.62687946666666672</v>
      </c>
      <c r="L2644" t="str" cm="1">
        <f t="array" ref="L2644">_xlfn.IFS(Table1[[#This Row],[score]]&gt;70,"high",Table1[[#This Row],[score]]&gt;50,"medium",Table1[[#This Row],[score]]&lt;=50,"low")</f>
        <v>high</v>
      </c>
    </row>
    <row r="2645" spans="1:12" x14ac:dyDescent="0.3">
      <c r="A2645" t="s">
        <v>2602</v>
      </c>
      <c r="B2645" s="1">
        <v>39732</v>
      </c>
      <c r="C2645">
        <v>66</v>
      </c>
      <c r="D2645" t="s">
        <v>9</v>
      </c>
      <c r="E2645" t="s">
        <v>10</v>
      </c>
      <c r="F2645">
        <v>11000000</v>
      </c>
      <c r="G2645">
        <v>274392880</v>
      </c>
      <c r="H2645" t="s">
        <v>11</v>
      </c>
      <c r="I2645">
        <f>YEAR(Table1[[#This Row],[date]])</f>
        <v>2008</v>
      </c>
      <c r="J2645">
        <f>Table1[[#This Row],[revenue]]-Table1[[#This Row],[budget_x]]</f>
        <v>263392880</v>
      </c>
      <c r="K2645" s="7">
        <f>Table1[[#This Row],[profit /loss ]]/Table1[[#This Row],[budget_x]]</f>
        <v>23.944807272727274</v>
      </c>
      <c r="L2645" t="str" cm="1">
        <f t="array" ref="L2645">_xlfn.IFS(Table1[[#This Row],[score]]&gt;70,"high",Table1[[#This Row],[score]]&gt;50,"medium",Table1[[#This Row],[score]]&lt;=50,"low")</f>
        <v>medium</v>
      </c>
    </row>
    <row r="2646" spans="1:12" x14ac:dyDescent="0.3">
      <c r="A2646" t="s">
        <v>2603</v>
      </c>
      <c r="B2646" s="1">
        <v>41123</v>
      </c>
      <c r="C2646">
        <v>69</v>
      </c>
      <c r="D2646" t="s">
        <v>9</v>
      </c>
      <c r="E2646" t="s">
        <v>10</v>
      </c>
      <c r="F2646">
        <v>33000000</v>
      </c>
      <c r="G2646">
        <v>165552290</v>
      </c>
      <c r="H2646" t="s">
        <v>11</v>
      </c>
      <c r="I2646">
        <f>YEAR(Table1[[#This Row],[date]])</f>
        <v>2012</v>
      </c>
      <c r="J2646">
        <f>Table1[[#This Row],[revenue]]-Table1[[#This Row],[budget_x]]</f>
        <v>132552290</v>
      </c>
      <c r="K2646" s="7">
        <f>Table1[[#This Row],[profit /loss ]]/Table1[[#This Row],[budget_x]]</f>
        <v>4.0167360606060605</v>
      </c>
      <c r="L2646" t="str" cm="1">
        <f t="array" ref="L2646">_xlfn.IFS(Table1[[#This Row],[score]]&gt;70,"high",Table1[[#This Row],[score]]&gt;50,"medium",Table1[[#This Row],[score]]&lt;=50,"low")</f>
        <v>medium</v>
      </c>
    </row>
    <row r="2647" spans="1:12" x14ac:dyDescent="0.3">
      <c r="A2647" t="s">
        <v>2604</v>
      </c>
      <c r="B2647" s="1">
        <v>40479</v>
      </c>
      <c r="C2647">
        <v>73</v>
      </c>
      <c r="D2647" t="s">
        <v>9</v>
      </c>
      <c r="E2647" t="s">
        <v>10</v>
      </c>
      <c r="F2647">
        <v>40000000</v>
      </c>
      <c r="G2647">
        <v>224922135</v>
      </c>
      <c r="H2647" t="s">
        <v>11</v>
      </c>
      <c r="I2647">
        <f>YEAR(Table1[[#This Row],[date]])</f>
        <v>2010</v>
      </c>
      <c r="J2647">
        <f>Table1[[#This Row],[revenue]]-Table1[[#This Row],[budget_x]]</f>
        <v>184922135</v>
      </c>
      <c r="K2647" s="7">
        <f>Table1[[#This Row],[profit /loss ]]/Table1[[#This Row],[budget_x]]</f>
        <v>4.6230533749999996</v>
      </c>
      <c r="L2647" t="str" cm="1">
        <f t="array" ref="L2647">_xlfn.IFS(Table1[[#This Row],[score]]&gt;70,"high",Table1[[#This Row],[score]]&gt;50,"medium",Table1[[#This Row],[score]]&lt;=50,"low")</f>
        <v>high</v>
      </c>
    </row>
    <row r="2648" spans="1:12" x14ac:dyDescent="0.3">
      <c r="A2648" t="s">
        <v>2605</v>
      </c>
      <c r="B2648" s="1">
        <v>43378</v>
      </c>
      <c r="C2648">
        <v>68</v>
      </c>
      <c r="D2648" t="s">
        <v>9</v>
      </c>
      <c r="E2648" t="s">
        <v>10</v>
      </c>
      <c r="F2648">
        <v>37000000</v>
      </c>
      <c r="G2648">
        <v>117378084</v>
      </c>
      <c r="H2648" t="s">
        <v>11</v>
      </c>
      <c r="I2648">
        <f>YEAR(Table1[[#This Row],[date]])</f>
        <v>2018</v>
      </c>
      <c r="J2648">
        <f>Table1[[#This Row],[revenue]]-Table1[[#This Row],[budget_x]]</f>
        <v>80378084</v>
      </c>
      <c r="K2648" s="7">
        <f>Table1[[#This Row],[profit /loss ]]/Table1[[#This Row],[budget_x]]</f>
        <v>2.1723806486486485</v>
      </c>
      <c r="L2648" t="str" cm="1">
        <f t="array" ref="L2648">_xlfn.IFS(Table1[[#This Row],[score]]&gt;70,"high",Table1[[#This Row],[score]]&gt;50,"medium",Table1[[#This Row],[score]]&lt;=50,"low")</f>
        <v>medium</v>
      </c>
    </row>
    <row r="2649" spans="1:12" x14ac:dyDescent="0.3">
      <c r="A2649" t="s">
        <v>2606</v>
      </c>
      <c r="B2649" s="1">
        <v>32704</v>
      </c>
      <c r="C2649">
        <v>67</v>
      </c>
      <c r="D2649" t="s">
        <v>9</v>
      </c>
      <c r="E2649" t="s">
        <v>69</v>
      </c>
      <c r="F2649">
        <v>73080000</v>
      </c>
      <c r="G2649">
        <v>14000000</v>
      </c>
      <c r="H2649" t="s">
        <v>143</v>
      </c>
      <c r="I2649">
        <f>YEAR(Table1[[#This Row],[date]])</f>
        <v>1989</v>
      </c>
      <c r="J2649">
        <f>Table1[[#This Row],[revenue]]-Table1[[#This Row],[budget_x]]</f>
        <v>-59080000</v>
      </c>
      <c r="K2649" s="7">
        <f>Table1[[#This Row],[profit /loss ]]/Table1[[#This Row],[budget_x]]</f>
        <v>-0.80842911877394641</v>
      </c>
      <c r="L2649" t="str" cm="1">
        <f t="array" ref="L2649">_xlfn.IFS(Table1[[#This Row],[score]]&gt;70,"high",Table1[[#This Row],[score]]&gt;50,"medium",Table1[[#This Row],[score]]&lt;=50,"low")</f>
        <v>medium</v>
      </c>
    </row>
    <row r="2650" spans="1:12" x14ac:dyDescent="0.3">
      <c r="A2650" t="s">
        <v>2607</v>
      </c>
      <c r="B2650" s="1">
        <v>43091</v>
      </c>
      <c r="C2650">
        <v>59</v>
      </c>
      <c r="D2650" t="s">
        <v>9</v>
      </c>
      <c r="E2650" t="s">
        <v>319</v>
      </c>
      <c r="F2650">
        <v>65000000</v>
      </c>
      <c r="G2650">
        <v>162758601</v>
      </c>
      <c r="H2650" t="s">
        <v>480</v>
      </c>
      <c r="I2650">
        <f>YEAR(Table1[[#This Row],[date]])</f>
        <v>2017</v>
      </c>
      <c r="J2650">
        <f>Table1[[#This Row],[revenue]]-Table1[[#This Row],[budget_x]]</f>
        <v>97758601</v>
      </c>
      <c r="K2650" s="7">
        <f>Table1[[#This Row],[profit /loss ]]/Table1[[#This Row],[budget_x]]</f>
        <v>1.5039784769230768</v>
      </c>
      <c r="L2650" t="str" cm="1">
        <f t="array" ref="L2650">_xlfn.IFS(Table1[[#This Row],[score]]&gt;70,"high",Table1[[#This Row],[score]]&gt;50,"medium",Table1[[#This Row],[score]]&lt;=50,"low")</f>
        <v>medium</v>
      </c>
    </row>
    <row r="2651" spans="1:12" x14ac:dyDescent="0.3">
      <c r="A2651" t="s">
        <v>2608</v>
      </c>
      <c r="B2651" s="1">
        <v>44857</v>
      </c>
      <c r="C2651">
        <v>87</v>
      </c>
      <c r="D2651" t="s">
        <v>9</v>
      </c>
      <c r="E2651" t="s">
        <v>15</v>
      </c>
      <c r="F2651">
        <v>151000000</v>
      </c>
      <c r="G2651">
        <v>1714444954</v>
      </c>
      <c r="H2651" t="s">
        <v>25</v>
      </c>
      <c r="I2651">
        <f>YEAR(Table1[[#This Row],[date]])</f>
        <v>2022</v>
      </c>
      <c r="J2651">
        <f>Table1[[#This Row],[revenue]]-Table1[[#This Row],[budget_x]]</f>
        <v>1563444954</v>
      </c>
      <c r="K2651" s="7">
        <f>Table1[[#This Row],[profit /loss ]]/Table1[[#This Row],[budget_x]]</f>
        <v>10.353940092715233</v>
      </c>
      <c r="L2651" t="str" cm="1">
        <f t="array" ref="L2651">_xlfn.IFS(Table1[[#This Row],[score]]&gt;70,"high",Table1[[#This Row],[score]]&gt;50,"medium",Table1[[#This Row],[score]]&lt;=50,"low")</f>
        <v>high</v>
      </c>
    </row>
    <row r="2652" spans="1:12" x14ac:dyDescent="0.3">
      <c r="A2652" t="s">
        <v>2609</v>
      </c>
      <c r="B2652" s="1">
        <v>44287</v>
      </c>
      <c r="C2652">
        <v>70</v>
      </c>
      <c r="D2652" t="s">
        <v>9</v>
      </c>
      <c r="E2652" t="s">
        <v>10</v>
      </c>
      <c r="F2652">
        <v>57080000</v>
      </c>
      <c r="G2652">
        <v>26000000</v>
      </c>
      <c r="H2652" t="s">
        <v>11</v>
      </c>
      <c r="I2652">
        <f>YEAR(Table1[[#This Row],[date]])</f>
        <v>2021</v>
      </c>
      <c r="J2652">
        <f>Table1[[#This Row],[revenue]]-Table1[[#This Row],[budget_x]]</f>
        <v>-31080000</v>
      </c>
      <c r="K2652" s="7">
        <f>Table1[[#This Row],[profit /loss ]]/Table1[[#This Row],[budget_x]]</f>
        <v>-0.54449894884372807</v>
      </c>
      <c r="L2652" t="str" cm="1">
        <f t="array" ref="L2652">_xlfn.IFS(Table1[[#This Row],[score]]&gt;70,"high",Table1[[#This Row],[score]]&gt;50,"medium",Table1[[#This Row],[score]]&lt;=50,"low")</f>
        <v>medium</v>
      </c>
    </row>
    <row r="2653" spans="1:12" x14ac:dyDescent="0.3">
      <c r="A2653" t="s">
        <v>2610</v>
      </c>
      <c r="B2653" s="1">
        <v>44124</v>
      </c>
      <c r="C2653">
        <v>0</v>
      </c>
      <c r="D2653" t="s">
        <v>9</v>
      </c>
      <c r="E2653" t="s">
        <v>74</v>
      </c>
      <c r="F2653">
        <v>181600000</v>
      </c>
      <c r="G2653">
        <v>175269998.80000001</v>
      </c>
      <c r="H2653" t="s">
        <v>75</v>
      </c>
      <c r="I2653">
        <f>YEAR(Table1[[#This Row],[date]])</f>
        <v>2020</v>
      </c>
      <c r="J2653">
        <f>Table1[[#This Row],[revenue]]-Table1[[#This Row],[budget_x]]</f>
        <v>-6330001.1999999881</v>
      </c>
      <c r="K2653" s="7">
        <f>Table1[[#This Row],[profit /loss ]]/Table1[[#This Row],[budget_x]]</f>
        <v>-3.4856834801762049E-2</v>
      </c>
      <c r="L2653" t="str" cm="1">
        <f t="array" ref="L2653">_xlfn.IFS(Table1[[#This Row],[score]]&gt;70,"high",Table1[[#This Row],[score]]&gt;50,"medium",Table1[[#This Row],[score]]&lt;=50,"low")</f>
        <v>low</v>
      </c>
    </row>
    <row r="2654" spans="1:12" x14ac:dyDescent="0.3">
      <c r="A2654" t="s">
        <v>2611</v>
      </c>
      <c r="B2654" s="1">
        <v>26752</v>
      </c>
      <c r="C2654">
        <v>71</v>
      </c>
      <c r="D2654" t="s">
        <v>9</v>
      </c>
      <c r="E2654" t="s">
        <v>95</v>
      </c>
      <c r="F2654">
        <v>40392400</v>
      </c>
      <c r="G2654">
        <v>109133</v>
      </c>
      <c r="H2654" t="s">
        <v>96</v>
      </c>
      <c r="I2654">
        <f>YEAR(Table1[[#This Row],[date]])</f>
        <v>1973</v>
      </c>
      <c r="J2654">
        <f>Table1[[#This Row],[revenue]]-Table1[[#This Row],[budget_x]]</f>
        <v>-40283267</v>
      </c>
      <c r="K2654" s="7">
        <f>Table1[[#This Row],[profit /loss ]]/Table1[[#This Row],[budget_x]]</f>
        <v>-0.99729817985561642</v>
      </c>
      <c r="L2654" t="str" cm="1">
        <f t="array" ref="L2654">_xlfn.IFS(Table1[[#This Row],[score]]&gt;70,"high",Table1[[#This Row],[score]]&gt;50,"medium",Table1[[#This Row],[score]]&lt;=50,"low")</f>
        <v>high</v>
      </c>
    </row>
    <row r="2655" spans="1:12" x14ac:dyDescent="0.3">
      <c r="A2655" t="s">
        <v>2612</v>
      </c>
      <c r="B2655" s="1">
        <v>44295</v>
      </c>
      <c r="C2655">
        <v>56</v>
      </c>
      <c r="D2655" t="s">
        <v>9</v>
      </c>
      <c r="E2655" t="s">
        <v>10</v>
      </c>
      <c r="F2655">
        <v>139000000</v>
      </c>
      <c r="G2655">
        <v>283972948.19999999</v>
      </c>
      <c r="H2655" t="s">
        <v>11</v>
      </c>
      <c r="I2655">
        <f>YEAR(Table1[[#This Row],[date]])</f>
        <v>2021</v>
      </c>
      <c r="J2655">
        <f>Table1[[#This Row],[revenue]]-Table1[[#This Row],[budget_x]]</f>
        <v>144972948.19999999</v>
      </c>
      <c r="K2655" s="7">
        <f>Table1[[#This Row],[profit /loss ]]/Table1[[#This Row],[budget_x]]</f>
        <v>1.0429708503597122</v>
      </c>
      <c r="L2655" t="str" cm="1">
        <f t="array" ref="L2655">_xlfn.IFS(Table1[[#This Row],[score]]&gt;70,"high",Table1[[#This Row],[score]]&gt;50,"medium",Table1[[#This Row],[score]]&lt;=50,"low")</f>
        <v>medium</v>
      </c>
    </row>
    <row r="2656" spans="1:12" x14ac:dyDescent="0.3">
      <c r="A2656" t="s">
        <v>2613</v>
      </c>
      <c r="B2656" s="1">
        <v>38785</v>
      </c>
      <c r="C2656">
        <v>64</v>
      </c>
      <c r="D2656" t="s">
        <v>9</v>
      </c>
      <c r="E2656" t="s">
        <v>10</v>
      </c>
      <c r="F2656">
        <v>65000000</v>
      </c>
      <c r="G2656">
        <v>65079104</v>
      </c>
      <c r="H2656" t="s">
        <v>11</v>
      </c>
      <c r="I2656">
        <f>YEAR(Table1[[#This Row],[date]])</f>
        <v>2006</v>
      </c>
      <c r="J2656">
        <f>Table1[[#This Row],[revenue]]-Table1[[#This Row],[budget_x]]</f>
        <v>79104</v>
      </c>
      <c r="K2656" s="7">
        <f>Table1[[#This Row],[profit /loss ]]/Table1[[#This Row],[budget_x]]</f>
        <v>1.2169846153846154E-3</v>
      </c>
      <c r="L2656" t="str" cm="1">
        <f t="array" ref="L2656">_xlfn.IFS(Table1[[#This Row],[score]]&gt;70,"high",Table1[[#This Row],[score]]&gt;50,"medium",Table1[[#This Row],[score]]&lt;=50,"low")</f>
        <v>medium</v>
      </c>
    </row>
    <row r="2657" spans="1:12" x14ac:dyDescent="0.3">
      <c r="A2657" t="s">
        <v>2614</v>
      </c>
      <c r="B2657" s="1">
        <v>32996</v>
      </c>
      <c r="C2657">
        <v>74</v>
      </c>
      <c r="D2657" t="s">
        <v>9</v>
      </c>
      <c r="E2657" t="s">
        <v>10</v>
      </c>
      <c r="F2657">
        <v>14000000</v>
      </c>
      <c r="G2657">
        <v>432566361</v>
      </c>
      <c r="H2657" t="s">
        <v>11</v>
      </c>
      <c r="I2657">
        <f>YEAR(Table1[[#This Row],[date]])</f>
        <v>1990</v>
      </c>
      <c r="J2657">
        <f>Table1[[#This Row],[revenue]]-Table1[[#This Row],[budget_x]]</f>
        <v>418566361</v>
      </c>
      <c r="K2657" s="7">
        <f>Table1[[#This Row],[profit /loss ]]/Table1[[#This Row],[budget_x]]</f>
        <v>29.897597214285714</v>
      </c>
      <c r="L2657" t="str" cm="1">
        <f t="array" ref="L2657">_xlfn.IFS(Table1[[#This Row],[score]]&gt;70,"high",Table1[[#This Row],[score]]&gt;50,"medium",Table1[[#This Row],[score]]&lt;=50,"low")</f>
        <v>high</v>
      </c>
    </row>
    <row r="2658" spans="1:12" x14ac:dyDescent="0.3">
      <c r="A2658" t="s">
        <v>2615</v>
      </c>
      <c r="B2658" s="1">
        <v>44868</v>
      </c>
      <c r="C2658">
        <v>53</v>
      </c>
      <c r="D2658" t="s">
        <v>9</v>
      </c>
      <c r="E2658" t="s">
        <v>249</v>
      </c>
      <c r="F2658">
        <v>119600000</v>
      </c>
      <c r="G2658">
        <v>362461687.19999999</v>
      </c>
      <c r="H2658" t="s">
        <v>666</v>
      </c>
      <c r="I2658">
        <f>YEAR(Table1[[#This Row],[date]])</f>
        <v>2022</v>
      </c>
      <c r="J2658">
        <f>Table1[[#This Row],[revenue]]-Table1[[#This Row],[budget_x]]</f>
        <v>242861687.19999999</v>
      </c>
      <c r="K2658" s="7">
        <f>Table1[[#This Row],[profit /loss ]]/Table1[[#This Row],[budget_x]]</f>
        <v>2.0306161137123744</v>
      </c>
      <c r="L2658" t="str" cm="1">
        <f t="array" ref="L2658">_xlfn.IFS(Table1[[#This Row],[score]]&gt;70,"high",Table1[[#This Row],[score]]&gt;50,"medium",Table1[[#This Row],[score]]&lt;=50,"low")</f>
        <v>medium</v>
      </c>
    </row>
    <row r="2659" spans="1:12" x14ac:dyDescent="0.3">
      <c r="A2659" t="s">
        <v>2616</v>
      </c>
      <c r="B2659" s="1">
        <v>38134</v>
      </c>
      <c r="C2659">
        <v>65</v>
      </c>
      <c r="D2659" t="s">
        <v>9</v>
      </c>
      <c r="E2659" t="s">
        <v>10</v>
      </c>
      <c r="F2659">
        <v>125000000</v>
      </c>
      <c r="G2659">
        <v>555840117</v>
      </c>
      <c r="H2659" t="s">
        <v>11</v>
      </c>
      <c r="I2659">
        <f>YEAR(Table1[[#This Row],[date]])</f>
        <v>2004</v>
      </c>
      <c r="J2659">
        <f>Table1[[#This Row],[revenue]]-Table1[[#This Row],[budget_x]]</f>
        <v>430840117</v>
      </c>
      <c r="K2659" s="7">
        <f>Table1[[#This Row],[profit /loss ]]/Table1[[#This Row],[budget_x]]</f>
        <v>3.4467209360000002</v>
      </c>
      <c r="L2659" t="str" cm="1">
        <f t="array" ref="L2659">_xlfn.IFS(Table1[[#This Row],[score]]&gt;70,"high",Table1[[#This Row],[score]]&gt;50,"medium",Table1[[#This Row],[score]]&lt;=50,"low")</f>
        <v>medium</v>
      </c>
    </row>
    <row r="2660" spans="1:12" x14ac:dyDescent="0.3">
      <c r="A2660" t="s">
        <v>2617</v>
      </c>
      <c r="B2660" s="1">
        <v>44309</v>
      </c>
      <c r="C2660">
        <v>65</v>
      </c>
      <c r="D2660" t="s">
        <v>9</v>
      </c>
      <c r="E2660" t="s">
        <v>10</v>
      </c>
      <c r="F2660">
        <v>77400000</v>
      </c>
      <c r="G2660">
        <v>313921159</v>
      </c>
      <c r="H2660" t="s">
        <v>17</v>
      </c>
      <c r="I2660">
        <f>YEAR(Table1[[#This Row],[date]])</f>
        <v>2021</v>
      </c>
      <c r="J2660">
        <f>Table1[[#This Row],[revenue]]-Table1[[#This Row],[budget_x]]</f>
        <v>236521159</v>
      </c>
      <c r="K2660" s="7">
        <f>Table1[[#This Row],[profit /loss ]]/Table1[[#This Row],[budget_x]]</f>
        <v>3.0558289276485788</v>
      </c>
      <c r="L2660" t="str" cm="1">
        <f t="array" ref="L2660">_xlfn.IFS(Table1[[#This Row],[score]]&gt;70,"high",Table1[[#This Row],[score]]&gt;50,"medium",Table1[[#This Row],[score]]&lt;=50,"low")</f>
        <v>medium</v>
      </c>
    </row>
    <row r="2661" spans="1:12" x14ac:dyDescent="0.3">
      <c r="A2661" t="s">
        <v>2618</v>
      </c>
      <c r="B2661" s="1">
        <v>43426</v>
      </c>
      <c r="C2661">
        <v>61</v>
      </c>
      <c r="D2661" t="s">
        <v>9</v>
      </c>
      <c r="E2661" t="s">
        <v>10</v>
      </c>
      <c r="F2661">
        <v>132900000</v>
      </c>
      <c r="G2661">
        <v>170024300</v>
      </c>
      <c r="H2661" t="s">
        <v>11</v>
      </c>
      <c r="I2661">
        <f>YEAR(Table1[[#This Row],[date]])</f>
        <v>2018</v>
      </c>
      <c r="J2661">
        <f>Table1[[#This Row],[revenue]]-Table1[[#This Row],[budget_x]]</f>
        <v>37124300</v>
      </c>
      <c r="K2661" s="7">
        <f>Table1[[#This Row],[profit /loss ]]/Table1[[#This Row],[budget_x]]</f>
        <v>0.2793401053423627</v>
      </c>
      <c r="L2661" t="str" cm="1">
        <f t="array" ref="L2661">_xlfn.IFS(Table1[[#This Row],[score]]&gt;70,"high",Table1[[#This Row],[score]]&gt;50,"medium",Table1[[#This Row],[score]]&lt;=50,"low")</f>
        <v>medium</v>
      </c>
    </row>
    <row r="2662" spans="1:12" x14ac:dyDescent="0.3">
      <c r="A2662" t="s">
        <v>2619</v>
      </c>
      <c r="B2662" s="1">
        <v>44603</v>
      </c>
      <c r="C2662">
        <v>73</v>
      </c>
      <c r="D2662" t="s">
        <v>9</v>
      </c>
      <c r="E2662" t="s">
        <v>10</v>
      </c>
      <c r="F2662">
        <v>142200000</v>
      </c>
      <c r="G2662">
        <v>782138971.79999995</v>
      </c>
      <c r="H2662" t="s">
        <v>17</v>
      </c>
      <c r="I2662">
        <f>YEAR(Table1[[#This Row],[date]])</f>
        <v>2022</v>
      </c>
      <c r="J2662">
        <f>Table1[[#This Row],[revenue]]-Table1[[#This Row],[budget_x]]</f>
        <v>639938971.79999995</v>
      </c>
      <c r="K2662" s="7">
        <f>Table1[[#This Row],[profit /loss ]]/Table1[[#This Row],[budget_x]]</f>
        <v>4.5002740632911387</v>
      </c>
      <c r="L2662" t="str" cm="1">
        <f t="array" ref="L2662">_xlfn.IFS(Table1[[#This Row],[score]]&gt;70,"high",Table1[[#This Row],[score]]&gt;50,"medium",Table1[[#This Row],[score]]&lt;=50,"low")</f>
        <v>high</v>
      </c>
    </row>
    <row r="2663" spans="1:12" x14ac:dyDescent="0.3">
      <c r="A2663" t="s">
        <v>2620</v>
      </c>
      <c r="B2663" s="1">
        <v>43069</v>
      </c>
      <c r="C2663">
        <v>82</v>
      </c>
      <c r="D2663" t="s">
        <v>9</v>
      </c>
      <c r="E2663" t="s">
        <v>10</v>
      </c>
      <c r="F2663">
        <v>20000000</v>
      </c>
      <c r="G2663">
        <v>310824596</v>
      </c>
      <c r="H2663" t="s">
        <v>11</v>
      </c>
      <c r="I2663">
        <f>YEAR(Table1[[#This Row],[date]])</f>
        <v>2017</v>
      </c>
      <c r="J2663">
        <f>Table1[[#This Row],[revenue]]-Table1[[#This Row],[budget_x]]</f>
        <v>290824596</v>
      </c>
      <c r="K2663" s="7">
        <f>Table1[[#This Row],[profit /loss ]]/Table1[[#This Row],[budget_x]]</f>
        <v>14.5412298</v>
      </c>
      <c r="L2663" t="str" cm="1">
        <f t="array" ref="L2663">_xlfn.IFS(Table1[[#This Row],[score]]&gt;70,"high",Table1[[#This Row],[score]]&gt;50,"medium",Table1[[#This Row],[score]]&lt;=50,"low")</f>
        <v>high</v>
      </c>
    </row>
    <row r="2664" spans="1:12" x14ac:dyDescent="0.3">
      <c r="A2664" t="s">
        <v>2621</v>
      </c>
      <c r="B2664" s="1">
        <v>44887</v>
      </c>
      <c r="C2664">
        <v>59</v>
      </c>
      <c r="D2664" t="s">
        <v>9</v>
      </c>
      <c r="E2664" t="s">
        <v>10</v>
      </c>
      <c r="F2664">
        <v>164900000</v>
      </c>
      <c r="G2664">
        <v>690959382.39999998</v>
      </c>
      <c r="H2664" t="s">
        <v>11</v>
      </c>
      <c r="I2664">
        <f>YEAR(Table1[[#This Row],[date]])</f>
        <v>2022</v>
      </c>
      <c r="J2664">
        <f>Table1[[#This Row],[revenue]]-Table1[[#This Row],[budget_x]]</f>
        <v>526059382.39999998</v>
      </c>
      <c r="K2664" s="7">
        <f>Table1[[#This Row],[profit /loss ]]/Table1[[#This Row],[budget_x]]</f>
        <v>3.1901721188599148</v>
      </c>
      <c r="L2664" t="str" cm="1">
        <f t="array" ref="L2664">_xlfn.IFS(Table1[[#This Row],[score]]&gt;70,"high",Table1[[#This Row],[score]]&gt;50,"medium",Table1[[#This Row],[score]]&lt;=50,"low")</f>
        <v>medium</v>
      </c>
    </row>
    <row r="2665" spans="1:12" x14ac:dyDescent="0.3">
      <c r="A2665" t="s">
        <v>2622</v>
      </c>
      <c r="B2665" s="1">
        <v>39660</v>
      </c>
      <c r="C2665">
        <v>65</v>
      </c>
      <c r="D2665" t="s">
        <v>9</v>
      </c>
      <c r="E2665" t="s">
        <v>10</v>
      </c>
      <c r="F2665">
        <v>75000000</v>
      </c>
      <c r="G2665">
        <v>342416460</v>
      </c>
      <c r="H2665" t="s">
        <v>11</v>
      </c>
      <c r="I2665">
        <f>YEAR(Table1[[#This Row],[date]])</f>
        <v>2008</v>
      </c>
      <c r="J2665">
        <f>Table1[[#This Row],[revenue]]-Table1[[#This Row],[budget_x]]</f>
        <v>267416460</v>
      </c>
      <c r="K2665" s="7">
        <f>Table1[[#This Row],[profit /loss ]]/Table1[[#This Row],[budget_x]]</f>
        <v>3.5655527999999999</v>
      </c>
      <c r="L2665" t="str" cm="1">
        <f t="array" ref="L2665">_xlfn.IFS(Table1[[#This Row],[score]]&gt;70,"high",Table1[[#This Row],[score]]&gt;50,"medium",Table1[[#This Row],[score]]&lt;=50,"low")</f>
        <v>medium</v>
      </c>
    </row>
    <row r="2666" spans="1:12" x14ac:dyDescent="0.3">
      <c r="A2666" t="s">
        <v>2623</v>
      </c>
      <c r="B2666" s="1">
        <v>43040</v>
      </c>
      <c r="C2666">
        <v>67</v>
      </c>
      <c r="D2666" t="s">
        <v>9</v>
      </c>
      <c r="E2666" t="s">
        <v>10</v>
      </c>
      <c r="F2666">
        <v>126000000</v>
      </c>
      <c r="G2666">
        <v>404506361</v>
      </c>
      <c r="H2666" t="s">
        <v>11</v>
      </c>
      <c r="I2666">
        <f>YEAR(Table1[[#This Row],[date]])</f>
        <v>2017</v>
      </c>
      <c r="J2666">
        <f>Table1[[#This Row],[revenue]]-Table1[[#This Row],[budget_x]]</f>
        <v>278506361</v>
      </c>
      <c r="K2666" s="7">
        <f>Table1[[#This Row],[profit /loss ]]/Table1[[#This Row],[budget_x]]</f>
        <v>2.2103679444444446</v>
      </c>
      <c r="L2666" t="str" cm="1">
        <f t="array" ref="L2666">_xlfn.IFS(Table1[[#This Row],[score]]&gt;70,"high",Table1[[#This Row],[score]]&gt;50,"medium",Table1[[#This Row],[score]]&lt;=50,"low")</f>
        <v>medium</v>
      </c>
    </row>
    <row r="2667" spans="1:12" x14ac:dyDescent="0.3">
      <c r="A2667" t="s">
        <v>2624</v>
      </c>
      <c r="B2667" s="1">
        <v>37630</v>
      </c>
      <c r="C2667">
        <v>56</v>
      </c>
      <c r="D2667" t="s">
        <v>9</v>
      </c>
      <c r="E2667" t="s">
        <v>10</v>
      </c>
      <c r="F2667">
        <v>38000000</v>
      </c>
      <c r="G2667">
        <v>119721296</v>
      </c>
      <c r="H2667" t="s">
        <v>11</v>
      </c>
      <c r="I2667">
        <f>YEAR(Table1[[#This Row],[date]])</f>
        <v>2003</v>
      </c>
      <c r="J2667">
        <f>Table1[[#This Row],[revenue]]-Table1[[#This Row],[budget_x]]</f>
        <v>81721296</v>
      </c>
      <c r="K2667" s="7">
        <f>Table1[[#This Row],[profit /loss ]]/Table1[[#This Row],[budget_x]]</f>
        <v>2.1505604210526315</v>
      </c>
      <c r="L2667" t="str" cm="1">
        <f t="array" ref="L2667">_xlfn.IFS(Table1[[#This Row],[score]]&gt;70,"high",Table1[[#This Row],[score]]&gt;50,"medium",Table1[[#This Row],[score]]&lt;=50,"low")</f>
        <v>medium</v>
      </c>
    </row>
    <row r="2668" spans="1:12" x14ac:dyDescent="0.3">
      <c r="A2668" t="s">
        <v>2625</v>
      </c>
      <c r="B2668" s="1">
        <v>41655</v>
      </c>
      <c r="C2668">
        <v>62</v>
      </c>
      <c r="D2668" t="s">
        <v>9</v>
      </c>
      <c r="E2668" t="s">
        <v>10</v>
      </c>
      <c r="F2668">
        <v>175000000</v>
      </c>
      <c r="G2668">
        <v>151716815</v>
      </c>
      <c r="H2668" t="s">
        <v>11</v>
      </c>
      <c r="I2668">
        <f>YEAR(Table1[[#This Row],[date]])</f>
        <v>2014</v>
      </c>
      <c r="J2668">
        <f>Table1[[#This Row],[revenue]]-Table1[[#This Row],[budget_x]]</f>
        <v>-23283185</v>
      </c>
      <c r="K2668" s="7">
        <f>Table1[[#This Row],[profit /loss ]]/Table1[[#This Row],[budget_x]]</f>
        <v>-0.13304677142857144</v>
      </c>
      <c r="L2668" t="str" cm="1">
        <f t="array" ref="L2668">_xlfn.IFS(Table1[[#This Row],[score]]&gt;70,"high",Table1[[#This Row],[score]]&gt;50,"medium",Table1[[#This Row],[score]]&lt;=50,"low")</f>
        <v>medium</v>
      </c>
    </row>
    <row r="2669" spans="1:12" x14ac:dyDescent="0.3">
      <c r="A2669" t="s">
        <v>2626</v>
      </c>
      <c r="B2669" s="1">
        <v>43546</v>
      </c>
      <c r="C2669">
        <v>75</v>
      </c>
      <c r="D2669" t="s">
        <v>9</v>
      </c>
      <c r="E2669" t="s">
        <v>15</v>
      </c>
      <c r="F2669">
        <v>13531701.800000001</v>
      </c>
      <c r="G2669">
        <v>17325485</v>
      </c>
      <c r="H2669" t="s">
        <v>11</v>
      </c>
      <c r="I2669">
        <f>YEAR(Table1[[#This Row],[date]])</f>
        <v>2019</v>
      </c>
      <c r="J2669">
        <f>Table1[[#This Row],[revenue]]-Table1[[#This Row],[budget_x]]</f>
        <v>3793783.1999999993</v>
      </c>
      <c r="K2669" s="7">
        <f>Table1[[#This Row],[profit /loss ]]/Table1[[#This Row],[budget_x]]</f>
        <v>0.28036260745858288</v>
      </c>
      <c r="L2669" t="str" cm="1">
        <f t="array" ref="L2669">_xlfn.IFS(Table1[[#This Row],[score]]&gt;70,"high",Table1[[#This Row],[score]]&gt;50,"medium",Table1[[#This Row],[score]]&lt;=50,"low")</f>
        <v>high</v>
      </c>
    </row>
    <row r="2670" spans="1:12" x14ac:dyDescent="0.3">
      <c r="A2670" t="s">
        <v>2627</v>
      </c>
      <c r="B2670" s="1">
        <v>41277</v>
      </c>
      <c r="C2670">
        <v>80</v>
      </c>
      <c r="D2670" t="s">
        <v>9</v>
      </c>
      <c r="E2670" t="s">
        <v>10</v>
      </c>
      <c r="F2670">
        <v>3500000</v>
      </c>
      <c r="G2670">
        <v>0</v>
      </c>
      <c r="H2670" t="s">
        <v>11</v>
      </c>
      <c r="I2670">
        <f>YEAR(Table1[[#This Row],[date]])</f>
        <v>2013</v>
      </c>
      <c r="J2670">
        <f>Table1[[#This Row],[revenue]]-Table1[[#This Row],[budget_x]]</f>
        <v>-3500000</v>
      </c>
      <c r="K2670" s="7">
        <f>Table1[[#This Row],[profit /loss ]]/Table1[[#This Row],[budget_x]]</f>
        <v>-1</v>
      </c>
      <c r="L2670" t="str" cm="1">
        <f t="array" ref="L2670">_xlfn.IFS(Table1[[#This Row],[score]]&gt;70,"high",Table1[[#This Row],[score]]&gt;50,"medium",Table1[[#This Row],[score]]&lt;=50,"low")</f>
        <v>high</v>
      </c>
    </row>
    <row r="2671" spans="1:12" x14ac:dyDescent="0.3">
      <c r="A2671" t="s">
        <v>2330</v>
      </c>
      <c r="B2671" s="1">
        <v>39857</v>
      </c>
      <c r="C2671">
        <v>57</v>
      </c>
      <c r="D2671" t="s">
        <v>9</v>
      </c>
      <c r="E2671" t="s">
        <v>10</v>
      </c>
      <c r="F2671">
        <v>17000000</v>
      </c>
      <c r="G2671">
        <v>92670237</v>
      </c>
      <c r="H2671" t="s">
        <v>17</v>
      </c>
      <c r="I2671">
        <f>YEAR(Table1[[#This Row],[date]])</f>
        <v>2009</v>
      </c>
      <c r="J2671">
        <f>Table1[[#This Row],[revenue]]-Table1[[#This Row],[budget_x]]</f>
        <v>75670237</v>
      </c>
      <c r="K2671" s="7">
        <f>Table1[[#This Row],[profit /loss ]]/Table1[[#This Row],[budget_x]]</f>
        <v>4.4511904117647063</v>
      </c>
      <c r="L2671" t="str" cm="1">
        <f t="array" ref="L2671">_xlfn.IFS(Table1[[#This Row],[score]]&gt;70,"high",Table1[[#This Row],[score]]&gt;50,"medium",Table1[[#This Row],[score]]&lt;=50,"low")</f>
        <v>medium</v>
      </c>
    </row>
    <row r="2672" spans="1:12" x14ac:dyDescent="0.3">
      <c r="A2672" t="s">
        <v>2330</v>
      </c>
      <c r="B2672" s="1">
        <v>39857</v>
      </c>
      <c r="C2672">
        <v>57</v>
      </c>
      <c r="D2672" t="s">
        <v>9</v>
      </c>
      <c r="E2672" t="s">
        <v>10</v>
      </c>
      <c r="F2672">
        <v>550000</v>
      </c>
      <c r="G2672">
        <v>59754601</v>
      </c>
      <c r="H2672" t="s">
        <v>17</v>
      </c>
      <c r="I2672">
        <f>YEAR(Table1[[#This Row],[date]])</f>
        <v>2009</v>
      </c>
      <c r="J2672">
        <f>Table1[[#This Row],[revenue]]-Table1[[#This Row],[budget_x]]</f>
        <v>59204601</v>
      </c>
      <c r="K2672" s="7">
        <f>Table1[[#This Row],[profit /loss ]]/Table1[[#This Row],[budget_x]]</f>
        <v>107.6447290909091</v>
      </c>
      <c r="L2672" t="str" cm="1">
        <f t="array" ref="L2672">_xlfn.IFS(Table1[[#This Row],[score]]&gt;70,"high",Table1[[#This Row],[score]]&gt;50,"medium",Table1[[#This Row],[score]]&lt;=50,"low")</f>
        <v>medium</v>
      </c>
    </row>
    <row r="2673" spans="1:12" x14ac:dyDescent="0.3">
      <c r="A2673" t="s">
        <v>2628</v>
      </c>
      <c r="B2673" s="1">
        <v>42425</v>
      </c>
      <c r="C2673">
        <v>62</v>
      </c>
      <c r="D2673" t="s">
        <v>9</v>
      </c>
      <c r="E2673" t="s">
        <v>10</v>
      </c>
      <c r="F2673">
        <v>28000000</v>
      </c>
      <c r="G2673">
        <v>16638300</v>
      </c>
      <c r="H2673" t="s">
        <v>11</v>
      </c>
      <c r="I2673">
        <f>YEAR(Table1[[#This Row],[date]])</f>
        <v>2016</v>
      </c>
      <c r="J2673">
        <f>Table1[[#This Row],[revenue]]-Table1[[#This Row],[budget_x]]</f>
        <v>-11361700</v>
      </c>
      <c r="K2673" s="7">
        <f>Table1[[#This Row],[profit /loss ]]/Table1[[#This Row],[budget_x]]</f>
        <v>-0.405775</v>
      </c>
      <c r="L2673" t="str" cm="1">
        <f t="array" ref="L2673">_xlfn.IFS(Table1[[#This Row],[score]]&gt;70,"high",Table1[[#This Row],[score]]&gt;50,"medium",Table1[[#This Row],[score]]&lt;=50,"low")</f>
        <v>medium</v>
      </c>
    </row>
    <row r="2674" spans="1:12" x14ac:dyDescent="0.3">
      <c r="A2674" t="s">
        <v>2629</v>
      </c>
      <c r="B2674" s="1">
        <v>33494</v>
      </c>
      <c r="C2674">
        <v>53</v>
      </c>
      <c r="D2674" t="s">
        <v>9</v>
      </c>
      <c r="E2674" t="s">
        <v>10</v>
      </c>
      <c r="F2674">
        <v>11000000</v>
      </c>
      <c r="G2674">
        <v>34900000</v>
      </c>
      <c r="H2674" t="s">
        <v>17</v>
      </c>
      <c r="I2674">
        <f>YEAR(Table1[[#This Row],[date]])</f>
        <v>1991</v>
      </c>
      <c r="J2674">
        <f>Table1[[#This Row],[revenue]]-Table1[[#This Row],[budget_x]]</f>
        <v>23900000</v>
      </c>
      <c r="K2674" s="7">
        <f>Table1[[#This Row],[profit /loss ]]/Table1[[#This Row],[budget_x]]</f>
        <v>2.1727272727272728</v>
      </c>
      <c r="L2674" t="str" cm="1">
        <f t="array" ref="L2674">_xlfn.IFS(Table1[[#This Row],[score]]&gt;70,"high",Table1[[#This Row],[score]]&gt;50,"medium",Table1[[#This Row],[score]]&lt;=50,"low")</f>
        <v>medium</v>
      </c>
    </row>
    <row r="2675" spans="1:12" x14ac:dyDescent="0.3">
      <c r="A2675" t="s">
        <v>2630</v>
      </c>
      <c r="B2675" s="1">
        <v>44512</v>
      </c>
      <c r="C2675">
        <v>62</v>
      </c>
      <c r="D2675" t="s">
        <v>9</v>
      </c>
      <c r="E2675" t="s">
        <v>626</v>
      </c>
      <c r="F2675">
        <v>110800000</v>
      </c>
      <c r="G2675">
        <v>408974526</v>
      </c>
      <c r="H2675" t="s">
        <v>627</v>
      </c>
      <c r="I2675">
        <f>YEAR(Table1[[#This Row],[date]])</f>
        <v>2021</v>
      </c>
      <c r="J2675">
        <f>Table1[[#This Row],[revenue]]-Table1[[#This Row],[budget_x]]</f>
        <v>298174526</v>
      </c>
      <c r="K2675" s="7">
        <f>Table1[[#This Row],[profit /loss ]]/Table1[[#This Row],[budget_x]]</f>
        <v>2.6911058303249096</v>
      </c>
      <c r="L2675" t="str" cm="1">
        <f t="array" ref="L2675">_xlfn.IFS(Table1[[#This Row],[score]]&gt;70,"high",Table1[[#This Row],[score]]&gt;50,"medium",Table1[[#This Row],[score]]&lt;=50,"low")</f>
        <v>medium</v>
      </c>
    </row>
    <row r="2676" spans="1:12" x14ac:dyDescent="0.3">
      <c r="A2676" t="s">
        <v>2631</v>
      </c>
      <c r="B2676" s="1">
        <v>38988</v>
      </c>
      <c r="C2676">
        <v>57</v>
      </c>
      <c r="D2676" t="s">
        <v>9</v>
      </c>
      <c r="E2676" t="s">
        <v>10</v>
      </c>
      <c r="F2676">
        <v>45000000</v>
      </c>
      <c r="G2676">
        <v>49610898</v>
      </c>
      <c r="H2676" t="s">
        <v>11</v>
      </c>
      <c r="I2676">
        <f>YEAR(Table1[[#This Row],[date]])</f>
        <v>2006</v>
      </c>
      <c r="J2676">
        <f>Table1[[#This Row],[revenue]]-Table1[[#This Row],[budget_x]]</f>
        <v>4610898</v>
      </c>
      <c r="K2676" s="7">
        <f>Table1[[#This Row],[profit /loss ]]/Table1[[#This Row],[budget_x]]</f>
        <v>0.1024644</v>
      </c>
      <c r="L2676" t="str" cm="1">
        <f t="array" ref="L2676">_xlfn.IFS(Table1[[#This Row],[score]]&gt;70,"high",Table1[[#This Row],[score]]&gt;50,"medium",Table1[[#This Row],[score]]&lt;=50,"low")</f>
        <v>medium</v>
      </c>
    </row>
    <row r="2677" spans="1:12" x14ac:dyDescent="0.3">
      <c r="A2677" t="s">
        <v>2632</v>
      </c>
      <c r="B2677" s="1">
        <v>43713</v>
      </c>
      <c r="C2677">
        <v>67</v>
      </c>
      <c r="D2677" t="s">
        <v>9</v>
      </c>
      <c r="E2677" t="s">
        <v>171</v>
      </c>
      <c r="F2677">
        <v>30000000</v>
      </c>
      <c r="G2677">
        <v>32825217</v>
      </c>
      <c r="H2677" t="s">
        <v>11</v>
      </c>
      <c r="I2677">
        <f>YEAR(Table1[[#This Row],[date]])</f>
        <v>2019</v>
      </c>
      <c r="J2677">
        <f>Table1[[#This Row],[revenue]]-Table1[[#This Row],[budget_x]]</f>
        <v>2825217</v>
      </c>
      <c r="K2677" s="7">
        <f>Table1[[#This Row],[profit /loss ]]/Table1[[#This Row],[budget_x]]</f>
        <v>9.4173900000000005E-2</v>
      </c>
      <c r="L2677" t="str" cm="1">
        <f t="array" ref="L2677">_xlfn.IFS(Table1[[#This Row],[score]]&gt;70,"high",Table1[[#This Row],[score]]&gt;50,"medium",Table1[[#This Row],[score]]&lt;=50,"low")</f>
        <v>medium</v>
      </c>
    </row>
    <row r="2678" spans="1:12" x14ac:dyDescent="0.3">
      <c r="A2678" t="s">
        <v>2632</v>
      </c>
      <c r="B2678" s="1">
        <v>43713</v>
      </c>
      <c r="C2678">
        <v>67</v>
      </c>
      <c r="D2678" t="s">
        <v>9</v>
      </c>
      <c r="E2678" t="s">
        <v>171</v>
      </c>
      <c r="F2678">
        <v>4357373</v>
      </c>
      <c r="G2678">
        <v>1200000</v>
      </c>
      <c r="H2678" t="s">
        <v>11</v>
      </c>
      <c r="I2678">
        <f>YEAR(Table1[[#This Row],[date]])</f>
        <v>2019</v>
      </c>
      <c r="J2678">
        <f>Table1[[#This Row],[revenue]]-Table1[[#This Row],[budget_x]]</f>
        <v>-3157373</v>
      </c>
      <c r="K2678" s="7">
        <f>Table1[[#This Row],[profit /loss ]]/Table1[[#This Row],[budget_x]]</f>
        <v>-0.72460471022333872</v>
      </c>
      <c r="L2678" t="str" cm="1">
        <f t="array" ref="L2678">_xlfn.IFS(Table1[[#This Row],[score]]&gt;70,"high",Table1[[#This Row],[score]]&gt;50,"medium",Table1[[#This Row],[score]]&lt;=50,"low")</f>
        <v>medium</v>
      </c>
    </row>
    <row r="2679" spans="1:12" x14ac:dyDescent="0.3">
      <c r="A2679" t="s">
        <v>2633</v>
      </c>
      <c r="B2679" s="1">
        <v>40669</v>
      </c>
      <c r="C2679">
        <v>77</v>
      </c>
      <c r="D2679" t="s">
        <v>9</v>
      </c>
      <c r="E2679" t="s">
        <v>74</v>
      </c>
      <c r="F2679">
        <v>1255000</v>
      </c>
      <c r="G2679">
        <v>43059790</v>
      </c>
      <c r="H2679" t="s">
        <v>11</v>
      </c>
      <c r="I2679">
        <f>YEAR(Table1[[#This Row],[date]])</f>
        <v>2011</v>
      </c>
      <c r="J2679">
        <f>Table1[[#This Row],[revenue]]-Table1[[#This Row],[budget_x]]</f>
        <v>41804790</v>
      </c>
      <c r="K2679" s="7">
        <f>Table1[[#This Row],[profit /loss ]]/Table1[[#This Row],[budget_x]]</f>
        <v>33.310589641434262</v>
      </c>
      <c r="L2679" t="str" cm="1">
        <f t="array" ref="L2679">_xlfn.IFS(Table1[[#This Row],[score]]&gt;70,"high",Table1[[#This Row],[score]]&gt;50,"medium",Table1[[#This Row],[score]]&lt;=50,"low")</f>
        <v>high</v>
      </c>
    </row>
    <row r="2680" spans="1:12" x14ac:dyDescent="0.3">
      <c r="A2680" t="s">
        <v>2634</v>
      </c>
      <c r="B2680" s="1">
        <v>38855</v>
      </c>
      <c r="C2680">
        <v>60</v>
      </c>
      <c r="D2680" t="s">
        <v>9</v>
      </c>
      <c r="E2680" t="s">
        <v>10</v>
      </c>
      <c r="F2680">
        <v>92200000</v>
      </c>
      <c r="G2680">
        <v>254504167.19999999</v>
      </c>
      <c r="H2680" t="s">
        <v>2635</v>
      </c>
      <c r="I2680">
        <f>YEAR(Table1[[#This Row],[date]])</f>
        <v>2006</v>
      </c>
      <c r="J2680">
        <f>Table1[[#This Row],[revenue]]-Table1[[#This Row],[budget_x]]</f>
        <v>162304167.19999999</v>
      </c>
      <c r="K2680" s="7">
        <f>Table1[[#This Row],[profit /loss ]]/Table1[[#This Row],[budget_x]]</f>
        <v>1.7603488850325377</v>
      </c>
      <c r="L2680" t="str" cm="1">
        <f t="array" ref="L2680">_xlfn.IFS(Table1[[#This Row],[score]]&gt;70,"high",Table1[[#This Row],[score]]&gt;50,"medium",Table1[[#This Row],[score]]&lt;=50,"low")</f>
        <v>medium</v>
      </c>
    </row>
    <row r="2681" spans="1:12" x14ac:dyDescent="0.3">
      <c r="A2681" t="s">
        <v>2636</v>
      </c>
      <c r="B2681" s="1">
        <v>41142</v>
      </c>
      <c r="C2681">
        <v>77</v>
      </c>
      <c r="D2681" t="s">
        <v>9</v>
      </c>
      <c r="E2681" t="s">
        <v>10</v>
      </c>
      <c r="F2681">
        <v>3500000</v>
      </c>
      <c r="G2681">
        <v>57369282.399999999</v>
      </c>
      <c r="H2681" t="s">
        <v>11</v>
      </c>
      <c r="I2681">
        <f>YEAR(Table1[[#This Row],[date]])</f>
        <v>2012</v>
      </c>
      <c r="J2681">
        <f>Table1[[#This Row],[revenue]]-Table1[[#This Row],[budget_x]]</f>
        <v>53869282.399999999</v>
      </c>
      <c r="K2681" s="7">
        <f>Table1[[#This Row],[profit /loss ]]/Table1[[#This Row],[budget_x]]</f>
        <v>15.391223542857142</v>
      </c>
      <c r="L2681" t="str" cm="1">
        <f t="array" ref="L2681">_xlfn.IFS(Table1[[#This Row],[score]]&gt;70,"high",Table1[[#This Row],[score]]&gt;50,"medium",Table1[[#This Row],[score]]&lt;=50,"low")</f>
        <v>high</v>
      </c>
    </row>
    <row r="2682" spans="1:12" x14ac:dyDescent="0.3">
      <c r="A2682" t="s">
        <v>2637</v>
      </c>
      <c r="B2682" s="1">
        <v>45022</v>
      </c>
      <c r="C2682">
        <v>66</v>
      </c>
      <c r="D2682" t="s">
        <v>9</v>
      </c>
      <c r="E2682" t="s">
        <v>284</v>
      </c>
      <c r="F2682">
        <v>47220616.399999999</v>
      </c>
      <c r="G2682">
        <v>319773152.60000002</v>
      </c>
      <c r="H2682" t="s">
        <v>11</v>
      </c>
      <c r="I2682">
        <f>YEAR(Table1[[#This Row],[date]])</f>
        <v>2023</v>
      </c>
      <c r="J2682">
        <f>Table1[[#This Row],[revenue]]-Table1[[#This Row],[budget_x]]</f>
        <v>272552536.20000005</v>
      </c>
      <c r="K2682" s="7">
        <f>Table1[[#This Row],[profit /loss ]]/Table1[[#This Row],[budget_x]]</f>
        <v>5.7718970436819639</v>
      </c>
      <c r="L2682" t="str" cm="1">
        <f t="array" ref="L2682">_xlfn.IFS(Table1[[#This Row],[score]]&gt;70,"high",Table1[[#This Row],[score]]&gt;50,"medium",Table1[[#This Row],[score]]&lt;=50,"low")</f>
        <v>medium</v>
      </c>
    </row>
    <row r="2683" spans="1:12" x14ac:dyDescent="0.3">
      <c r="A2683" t="s">
        <v>2638</v>
      </c>
      <c r="B2683" s="1">
        <v>41972</v>
      </c>
      <c r="C2683">
        <v>71</v>
      </c>
      <c r="D2683" t="s">
        <v>9</v>
      </c>
      <c r="E2683" t="s">
        <v>69</v>
      </c>
      <c r="F2683">
        <v>134200000</v>
      </c>
      <c r="G2683">
        <v>638398632.79999995</v>
      </c>
      <c r="H2683" t="s">
        <v>143</v>
      </c>
      <c r="I2683">
        <f>YEAR(Table1[[#This Row],[date]])</f>
        <v>2014</v>
      </c>
      <c r="J2683">
        <f>Table1[[#This Row],[revenue]]-Table1[[#This Row],[budget_x]]</f>
        <v>504198632.79999995</v>
      </c>
      <c r="K2683" s="7">
        <f>Table1[[#This Row],[profit /loss ]]/Table1[[#This Row],[budget_x]]</f>
        <v>3.7570687988077491</v>
      </c>
      <c r="L2683" t="str" cm="1">
        <f t="array" ref="L2683">_xlfn.IFS(Table1[[#This Row],[score]]&gt;70,"high",Table1[[#This Row],[score]]&gt;50,"medium",Table1[[#This Row],[score]]&lt;=50,"low")</f>
        <v>high</v>
      </c>
    </row>
    <row r="2684" spans="1:12" x14ac:dyDescent="0.3">
      <c r="A2684" t="s">
        <v>2639</v>
      </c>
      <c r="B2684" s="1">
        <v>42342</v>
      </c>
      <c r="C2684">
        <v>59</v>
      </c>
      <c r="D2684" t="s">
        <v>9</v>
      </c>
      <c r="E2684" t="s">
        <v>10</v>
      </c>
      <c r="F2684">
        <v>88000000</v>
      </c>
      <c r="G2684">
        <v>503089616.80000001</v>
      </c>
      <c r="H2684" t="s">
        <v>17</v>
      </c>
      <c r="I2684">
        <f>YEAR(Table1[[#This Row],[date]])</f>
        <v>2015</v>
      </c>
      <c r="J2684">
        <f>Table1[[#This Row],[revenue]]-Table1[[#This Row],[budget_x]]</f>
        <v>415089616.80000001</v>
      </c>
      <c r="K2684" s="7">
        <f>Table1[[#This Row],[profit /loss ]]/Table1[[#This Row],[budget_x]]</f>
        <v>4.7169274636363641</v>
      </c>
      <c r="L2684" t="str" cm="1">
        <f t="array" ref="L2684">_xlfn.IFS(Table1[[#This Row],[score]]&gt;70,"high",Table1[[#This Row],[score]]&gt;50,"medium",Table1[[#This Row],[score]]&lt;=50,"low")</f>
        <v>medium</v>
      </c>
    </row>
    <row r="2685" spans="1:12" x14ac:dyDescent="0.3">
      <c r="A2685" t="s">
        <v>2640</v>
      </c>
      <c r="B2685" s="1">
        <v>38078</v>
      </c>
      <c r="C2685">
        <v>60</v>
      </c>
      <c r="D2685" t="s">
        <v>9</v>
      </c>
      <c r="E2685" t="s">
        <v>10</v>
      </c>
      <c r="F2685">
        <v>25000000</v>
      </c>
      <c r="G2685">
        <v>180856996</v>
      </c>
      <c r="H2685" t="s">
        <v>11</v>
      </c>
      <c r="I2685">
        <f>YEAR(Table1[[#This Row],[date]])</f>
        <v>2004</v>
      </c>
      <c r="J2685">
        <f>Table1[[#This Row],[revenue]]-Table1[[#This Row],[budget_x]]</f>
        <v>155856996</v>
      </c>
      <c r="K2685" s="7">
        <f>Table1[[#This Row],[profit /loss ]]/Table1[[#This Row],[budget_x]]</f>
        <v>6.2342798400000001</v>
      </c>
      <c r="L2685" t="str" cm="1">
        <f t="array" ref="L2685">_xlfn.IFS(Table1[[#This Row],[score]]&gt;70,"high",Table1[[#This Row],[score]]&gt;50,"medium",Table1[[#This Row],[score]]&lt;=50,"low")</f>
        <v>medium</v>
      </c>
    </row>
    <row r="2686" spans="1:12" x14ac:dyDescent="0.3">
      <c r="A2686" t="s">
        <v>2641</v>
      </c>
      <c r="B2686" s="1">
        <v>43831</v>
      </c>
      <c r="C2686">
        <v>77</v>
      </c>
      <c r="D2686" t="s">
        <v>9</v>
      </c>
      <c r="E2686" t="s">
        <v>10</v>
      </c>
      <c r="F2686">
        <v>100000000</v>
      </c>
      <c r="G2686">
        <v>165124093</v>
      </c>
      <c r="H2686" t="s">
        <v>11</v>
      </c>
      <c r="I2686">
        <f>YEAR(Table1[[#This Row],[date]])</f>
        <v>2020</v>
      </c>
      <c r="J2686">
        <f>Table1[[#This Row],[revenue]]-Table1[[#This Row],[budget_x]]</f>
        <v>65124093</v>
      </c>
      <c r="K2686" s="7">
        <f>Table1[[#This Row],[profit /loss ]]/Table1[[#This Row],[budget_x]]</f>
        <v>0.65124093000000005</v>
      </c>
      <c r="L2686" t="str" cm="1">
        <f t="array" ref="L2686">_xlfn.IFS(Table1[[#This Row],[score]]&gt;70,"high",Table1[[#This Row],[score]]&gt;50,"medium",Table1[[#This Row],[score]]&lt;=50,"low")</f>
        <v>high</v>
      </c>
    </row>
    <row r="2687" spans="1:12" x14ac:dyDescent="0.3">
      <c r="A2687" t="s">
        <v>2642</v>
      </c>
      <c r="B2687" s="1">
        <v>38455</v>
      </c>
      <c r="C2687">
        <v>78</v>
      </c>
      <c r="D2687" t="s">
        <v>9</v>
      </c>
      <c r="E2687" t="s">
        <v>69</v>
      </c>
      <c r="F2687">
        <v>132400000</v>
      </c>
      <c r="G2687">
        <v>663389709</v>
      </c>
      <c r="H2687" t="s">
        <v>11</v>
      </c>
      <c r="I2687">
        <f>YEAR(Table1[[#This Row],[date]])</f>
        <v>2005</v>
      </c>
      <c r="J2687">
        <f>Table1[[#This Row],[revenue]]-Table1[[#This Row],[budget_x]]</f>
        <v>530989709</v>
      </c>
      <c r="K2687" s="7">
        <f>Table1[[#This Row],[profit /loss ]]/Table1[[#This Row],[budget_x]]</f>
        <v>4.0104962915407851</v>
      </c>
      <c r="L2687" t="str" cm="1">
        <f t="array" ref="L2687">_xlfn.IFS(Table1[[#This Row],[score]]&gt;70,"high",Table1[[#This Row],[score]]&gt;50,"medium",Table1[[#This Row],[score]]&lt;=50,"low")</f>
        <v>high</v>
      </c>
    </row>
    <row r="2688" spans="1:12" x14ac:dyDescent="0.3">
      <c r="A2688" t="s">
        <v>2643</v>
      </c>
      <c r="B2688" s="1">
        <v>43434</v>
      </c>
      <c r="C2688">
        <v>56</v>
      </c>
      <c r="D2688" t="s">
        <v>9</v>
      </c>
      <c r="E2688" t="s">
        <v>10</v>
      </c>
      <c r="F2688">
        <v>6000000</v>
      </c>
      <c r="G2688">
        <v>42873730</v>
      </c>
      <c r="H2688" t="s">
        <v>17</v>
      </c>
      <c r="I2688">
        <f>YEAR(Table1[[#This Row],[date]])</f>
        <v>2018</v>
      </c>
      <c r="J2688">
        <f>Table1[[#This Row],[revenue]]-Table1[[#This Row],[budget_x]]</f>
        <v>36873730</v>
      </c>
      <c r="K2688" s="7">
        <f>Table1[[#This Row],[profit /loss ]]/Table1[[#This Row],[budget_x]]</f>
        <v>6.145621666666667</v>
      </c>
      <c r="L2688" t="str" cm="1">
        <f t="array" ref="L2688">_xlfn.IFS(Table1[[#This Row],[score]]&gt;70,"high",Table1[[#This Row],[score]]&gt;50,"medium",Table1[[#This Row],[score]]&lt;=50,"low")</f>
        <v>medium</v>
      </c>
    </row>
    <row r="2689" spans="1:12" x14ac:dyDescent="0.3">
      <c r="A2689" t="s">
        <v>2644</v>
      </c>
      <c r="B2689" s="1">
        <v>42724</v>
      </c>
      <c r="C2689">
        <v>54</v>
      </c>
      <c r="D2689" t="s">
        <v>9</v>
      </c>
      <c r="E2689" t="s">
        <v>74</v>
      </c>
      <c r="F2689">
        <v>122400000</v>
      </c>
      <c r="G2689">
        <v>385649598.39999998</v>
      </c>
      <c r="H2689" t="s">
        <v>75</v>
      </c>
      <c r="I2689">
        <f>YEAR(Table1[[#This Row],[date]])</f>
        <v>2016</v>
      </c>
      <c r="J2689">
        <f>Table1[[#This Row],[revenue]]-Table1[[#This Row],[budget_x]]</f>
        <v>263249598.39999998</v>
      </c>
      <c r="K2689" s="7">
        <f>Table1[[#This Row],[profit /loss ]]/Table1[[#This Row],[budget_x]]</f>
        <v>2.1507320130718952</v>
      </c>
      <c r="L2689" t="str" cm="1">
        <f t="array" ref="L2689">_xlfn.IFS(Table1[[#This Row],[score]]&gt;70,"high",Table1[[#This Row],[score]]&gt;50,"medium",Table1[[#This Row],[score]]&lt;=50,"low")</f>
        <v>medium</v>
      </c>
    </row>
    <row r="2690" spans="1:12" x14ac:dyDescent="0.3">
      <c r="A2690" t="s">
        <v>2069</v>
      </c>
      <c r="B2690" s="1">
        <v>38540</v>
      </c>
      <c r="C2690">
        <v>58</v>
      </c>
      <c r="D2690" t="s">
        <v>9</v>
      </c>
      <c r="E2690" t="s">
        <v>10</v>
      </c>
      <c r="F2690">
        <v>87500000</v>
      </c>
      <c r="G2690">
        <v>333132750</v>
      </c>
      <c r="H2690" t="s">
        <v>11</v>
      </c>
      <c r="I2690">
        <f>YEAR(Table1[[#This Row],[date]])</f>
        <v>2005</v>
      </c>
      <c r="J2690">
        <f>Table1[[#This Row],[revenue]]-Table1[[#This Row],[budget_x]]</f>
        <v>245632750</v>
      </c>
      <c r="K2690" s="7">
        <f>Table1[[#This Row],[profit /loss ]]/Table1[[#This Row],[budget_x]]</f>
        <v>2.8072314285714284</v>
      </c>
      <c r="L2690" t="str" cm="1">
        <f t="array" ref="L2690">_xlfn.IFS(Table1[[#This Row],[score]]&gt;70,"high",Table1[[#This Row],[score]]&gt;50,"medium",Table1[[#This Row],[score]]&lt;=50,"low")</f>
        <v>medium</v>
      </c>
    </row>
    <row r="2691" spans="1:12" x14ac:dyDescent="0.3">
      <c r="A2691" t="s">
        <v>2645</v>
      </c>
      <c r="B2691" s="1">
        <v>34081</v>
      </c>
      <c r="C2691">
        <v>73</v>
      </c>
      <c r="D2691" t="s">
        <v>9</v>
      </c>
      <c r="E2691" t="s">
        <v>10</v>
      </c>
      <c r="F2691">
        <v>11000000</v>
      </c>
      <c r="G2691">
        <v>21502976</v>
      </c>
      <c r="H2691" t="s">
        <v>11</v>
      </c>
      <c r="I2691">
        <f>YEAR(Table1[[#This Row],[date]])</f>
        <v>1993</v>
      </c>
      <c r="J2691">
        <f>Table1[[#This Row],[revenue]]-Table1[[#This Row],[budget_x]]</f>
        <v>10502976</v>
      </c>
      <c r="K2691" s="7">
        <f>Table1[[#This Row],[profit /loss ]]/Table1[[#This Row],[budget_x]]</f>
        <v>0.954816</v>
      </c>
      <c r="L2691" t="str" cm="1">
        <f t="array" ref="L2691">_xlfn.IFS(Table1[[#This Row],[score]]&gt;70,"high",Table1[[#This Row],[score]]&gt;50,"medium",Table1[[#This Row],[score]]&lt;=50,"low")</f>
        <v>high</v>
      </c>
    </row>
    <row r="2692" spans="1:12" x14ac:dyDescent="0.3">
      <c r="A2692" t="s">
        <v>2646</v>
      </c>
      <c r="B2692" s="1">
        <v>43164</v>
      </c>
      <c r="C2692">
        <v>64</v>
      </c>
      <c r="D2692" t="s">
        <v>9</v>
      </c>
      <c r="E2692" t="s">
        <v>10</v>
      </c>
      <c r="F2692">
        <v>90000000</v>
      </c>
      <c r="G2692">
        <v>273477501</v>
      </c>
      <c r="H2692" t="s">
        <v>11</v>
      </c>
      <c r="I2692">
        <f>YEAR(Table1[[#This Row],[date]])</f>
        <v>2018</v>
      </c>
      <c r="J2692">
        <f>Table1[[#This Row],[revenue]]-Table1[[#This Row],[budget_x]]</f>
        <v>183477501</v>
      </c>
      <c r="K2692" s="7">
        <f>Table1[[#This Row],[profit /loss ]]/Table1[[#This Row],[budget_x]]</f>
        <v>2.0386389</v>
      </c>
      <c r="L2692" t="str" cm="1">
        <f t="array" ref="L2692">_xlfn.IFS(Table1[[#This Row],[score]]&gt;70,"high",Table1[[#This Row],[score]]&gt;50,"medium",Table1[[#This Row],[score]]&lt;=50,"low")</f>
        <v>medium</v>
      </c>
    </row>
    <row r="2693" spans="1:12" x14ac:dyDescent="0.3">
      <c r="A2693" t="s">
        <v>1439</v>
      </c>
      <c r="B2693" s="1">
        <v>44183</v>
      </c>
      <c r="C2693">
        <v>61</v>
      </c>
      <c r="D2693" t="s">
        <v>9</v>
      </c>
      <c r="E2693" t="s">
        <v>15</v>
      </c>
      <c r="F2693">
        <v>35000000</v>
      </c>
      <c r="G2693">
        <v>83109359</v>
      </c>
      <c r="H2693" t="s">
        <v>52</v>
      </c>
      <c r="I2693">
        <f>YEAR(Table1[[#This Row],[date]])</f>
        <v>2020</v>
      </c>
      <c r="J2693">
        <f>Table1[[#This Row],[revenue]]-Table1[[#This Row],[budget_x]]</f>
        <v>48109359</v>
      </c>
      <c r="K2693" s="7">
        <f>Table1[[#This Row],[profit /loss ]]/Table1[[#This Row],[budget_x]]</f>
        <v>1.3745531142857144</v>
      </c>
      <c r="L2693" t="str" cm="1">
        <f t="array" ref="L2693">_xlfn.IFS(Table1[[#This Row],[score]]&gt;70,"high",Table1[[#This Row],[score]]&gt;50,"medium",Table1[[#This Row],[score]]&lt;=50,"low")</f>
        <v>medium</v>
      </c>
    </row>
    <row r="2694" spans="1:12" x14ac:dyDescent="0.3">
      <c r="A2694" t="s">
        <v>2647</v>
      </c>
      <c r="B2694" s="1">
        <v>40779</v>
      </c>
      <c r="C2694">
        <v>74</v>
      </c>
      <c r="D2694" t="s">
        <v>9</v>
      </c>
      <c r="E2694" t="s">
        <v>10</v>
      </c>
      <c r="F2694">
        <v>15000000</v>
      </c>
      <c r="G2694">
        <v>59168692</v>
      </c>
      <c r="H2694" t="s">
        <v>11</v>
      </c>
      <c r="I2694">
        <f>YEAR(Table1[[#This Row],[date]])</f>
        <v>2011</v>
      </c>
      <c r="J2694">
        <f>Table1[[#This Row],[revenue]]-Table1[[#This Row],[budget_x]]</f>
        <v>44168692</v>
      </c>
      <c r="K2694" s="7">
        <f>Table1[[#This Row],[profit /loss ]]/Table1[[#This Row],[budget_x]]</f>
        <v>2.9445794666666667</v>
      </c>
      <c r="L2694" t="str" cm="1">
        <f t="array" ref="L2694">_xlfn.IFS(Table1[[#This Row],[score]]&gt;70,"high",Table1[[#This Row],[score]]&gt;50,"medium",Table1[[#This Row],[score]]&lt;=50,"low")</f>
        <v>high</v>
      </c>
    </row>
    <row r="2695" spans="1:12" x14ac:dyDescent="0.3">
      <c r="A2695" t="s">
        <v>2648</v>
      </c>
      <c r="B2695" s="1">
        <v>41913</v>
      </c>
      <c r="C2695">
        <v>65</v>
      </c>
      <c r="D2695" t="s">
        <v>9</v>
      </c>
      <c r="E2695" t="s">
        <v>171</v>
      </c>
      <c r="F2695">
        <v>5000000</v>
      </c>
      <c r="G2695">
        <v>21277770</v>
      </c>
      <c r="H2695" t="s">
        <v>184</v>
      </c>
      <c r="I2695">
        <f>YEAR(Table1[[#This Row],[date]])</f>
        <v>2014</v>
      </c>
      <c r="J2695">
        <f>Table1[[#This Row],[revenue]]-Table1[[#This Row],[budget_x]]</f>
        <v>16277770</v>
      </c>
      <c r="K2695" s="7">
        <f>Table1[[#This Row],[profit /loss ]]/Table1[[#This Row],[budget_x]]</f>
        <v>3.2555540000000001</v>
      </c>
      <c r="L2695" t="str" cm="1">
        <f t="array" ref="L2695">_xlfn.IFS(Table1[[#This Row],[score]]&gt;70,"high",Table1[[#This Row],[score]]&gt;50,"medium",Table1[[#This Row],[score]]&lt;=50,"low")</f>
        <v>medium</v>
      </c>
    </row>
    <row r="2696" spans="1:12" x14ac:dyDescent="0.3">
      <c r="A2696" t="s">
        <v>2649</v>
      </c>
      <c r="B2696" s="1">
        <v>41555</v>
      </c>
      <c r="C2696">
        <v>59</v>
      </c>
      <c r="D2696" t="s">
        <v>9</v>
      </c>
      <c r="E2696" t="s">
        <v>10</v>
      </c>
      <c r="F2696">
        <v>5000000</v>
      </c>
      <c r="G2696">
        <v>3800000</v>
      </c>
      <c r="H2696" t="s">
        <v>17</v>
      </c>
      <c r="I2696">
        <f>YEAR(Table1[[#This Row],[date]])</f>
        <v>2013</v>
      </c>
      <c r="J2696">
        <f>Table1[[#This Row],[revenue]]-Table1[[#This Row],[budget_x]]</f>
        <v>-1200000</v>
      </c>
      <c r="K2696" s="7">
        <f>Table1[[#This Row],[profit /loss ]]/Table1[[#This Row],[budget_x]]</f>
        <v>-0.24</v>
      </c>
      <c r="L2696" t="str" cm="1">
        <f t="array" ref="L2696">_xlfn.IFS(Table1[[#This Row],[score]]&gt;70,"high",Table1[[#This Row],[score]]&gt;50,"medium",Table1[[#This Row],[score]]&lt;=50,"low")</f>
        <v>medium</v>
      </c>
    </row>
    <row r="2697" spans="1:12" x14ac:dyDescent="0.3">
      <c r="A2697" t="s">
        <v>2650</v>
      </c>
      <c r="B2697" s="1">
        <v>41356</v>
      </c>
      <c r="C2697">
        <v>46</v>
      </c>
      <c r="D2697" t="s">
        <v>9</v>
      </c>
      <c r="E2697" t="s">
        <v>69</v>
      </c>
      <c r="F2697">
        <v>91700000</v>
      </c>
      <c r="G2697">
        <v>615402937.79999995</v>
      </c>
      <c r="H2697" t="s">
        <v>143</v>
      </c>
      <c r="I2697">
        <f>YEAR(Table1[[#This Row],[date]])</f>
        <v>2013</v>
      </c>
      <c r="J2697">
        <f>Table1[[#This Row],[revenue]]-Table1[[#This Row],[budget_x]]</f>
        <v>523702937.79999995</v>
      </c>
      <c r="K2697" s="7">
        <f>Table1[[#This Row],[profit /loss ]]/Table1[[#This Row],[budget_x]]</f>
        <v>5.7110462137404578</v>
      </c>
      <c r="L2697" t="str" cm="1">
        <f t="array" ref="L2697">_xlfn.IFS(Table1[[#This Row],[score]]&gt;70,"high",Table1[[#This Row],[score]]&gt;50,"medium",Table1[[#This Row],[score]]&lt;=50,"low")</f>
        <v>low</v>
      </c>
    </row>
    <row r="2698" spans="1:12" x14ac:dyDescent="0.3">
      <c r="A2698" t="s">
        <v>2651</v>
      </c>
      <c r="B2698" s="1">
        <v>44685</v>
      </c>
      <c r="C2698">
        <v>72</v>
      </c>
      <c r="D2698" t="s">
        <v>9</v>
      </c>
      <c r="E2698" t="s">
        <v>171</v>
      </c>
      <c r="F2698">
        <v>118000000</v>
      </c>
      <c r="G2698">
        <v>504735548.80000001</v>
      </c>
      <c r="H2698" t="s">
        <v>184</v>
      </c>
      <c r="I2698">
        <f>YEAR(Table1[[#This Row],[date]])</f>
        <v>2022</v>
      </c>
      <c r="J2698">
        <f>Table1[[#This Row],[revenue]]-Table1[[#This Row],[budget_x]]</f>
        <v>386735548.80000001</v>
      </c>
      <c r="K2698" s="7">
        <f>Table1[[#This Row],[profit /loss ]]/Table1[[#This Row],[budget_x]]</f>
        <v>3.2774199050847459</v>
      </c>
      <c r="L2698" t="str" cm="1">
        <f t="array" ref="L2698">_xlfn.IFS(Table1[[#This Row],[score]]&gt;70,"high",Table1[[#This Row],[score]]&gt;50,"medium",Table1[[#This Row],[score]]&lt;=50,"low")</f>
        <v>high</v>
      </c>
    </row>
    <row r="2699" spans="1:12" x14ac:dyDescent="0.3">
      <c r="A2699" t="s">
        <v>2652</v>
      </c>
      <c r="B2699" s="1">
        <v>34914</v>
      </c>
      <c r="C2699">
        <v>59</v>
      </c>
      <c r="D2699" t="s">
        <v>9</v>
      </c>
      <c r="E2699" t="s">
        <v>10</v>
      </c>
      <c r="F2699">
        <v>35000000</v>
      </c>
      <c r="G2699">
        <v>113354449</v>
      </c>
      <c r="H2699" t="s">
        <v>11</v>
      </c>
      <c r="I2699">
        <f>YEAR(Table1[[#This Row],[date]])</f>
        <v>1995</v>
      </c>
      <c r="J2699">
        <f>Table1[[#This Row],[revenue]]-Table1[[#This Row],[budget_x]]</f>
        <v>78354449</v>
      </c>
      <c r="K2699" s="7">
        <f>Table1[[#This Row],[profit /loss ]]/Table1[[#This Row],[budget_x]]</f>
        <v>2.2386985428571426</v>
      </c>
      <c r="L2699" t="str" cm="1">
        <f t="array" ref="L2699">_xlfn.IFS(Table1[[#This Row],[score]]&gt;70,"high",Table1[[#This Row],[score]]&gt;50,"medium",Table1[[#This Row],[score]]&lt;=50,"low")</f>
        <v>medium</v>
      </c>
    </row>
    <row r="2700" spans="1:12" x14ac:dyDescent="0.3">
      <c r="A2700" t="s">
        <v>2653</v>
      </c>
      <c r="B2700" s="1">
        <v>29830</v>
      </c>
      <c r="C2700">
        <v>74</v>
      </c>
      <c r="D2700" t="s">
        <v>9</v>
      </c>
      <c r="E2700" t="s">
        <v>10</v>
      </c>
      <c r="F2700">
        <v>10000000</v>
      </c>
      <c r="G2700">
        <v>31973249</v>
      </c>
      <c r="H2700" t="s">
        <v>11</v>
      </c>
      <c r="I2700">
        <f>YEAR(Table1[[#This Row],[date]])</f>
        <v>1981</v>
      </c>
      <c r="J2700">
        <f>Table1[[#This Row],[revenue]]-Table1[[#This Row],[budget_x]]</f>
        <v>21973249</v>
      </c>
      <c r="K2700" s="7">
        <f>Table1[[#This Row],[profit /loss ]]/Table1[[#This Row],[budget_x]]</f>
        <v>2.1973248999999999</v>
      </c>
      <c r="L2700" t="str" cm="1">
        <f t="array" ref="L2700">_xlfn.IFS(Table1[[#This Row],[score]]&gt;70,"high",Table1[[#This Row],[score]]&gt;50,"medium",Table1[[#This Row],[score]]&lt;=50,"low")</f>
        <v>high</v>
      </c>
    </row>
    <row r="2701" spans="1:12" x14ac:dyDescent="0.3">
      <c r="A2701" t="s">
        <v>1218</v>
      </c>
      <c r="B2701" s="1">
        <v>38218</v>
      </c>
      <c r="C2701">
        <v>67</v>
      </c>
      <c r="D2701" t="s">
        <v>9</v>
      </c>
      <c r="E2701" t="s">
        <v>10</v>
      </c>
      <c r="F2701">
        <v>60000000</v>
      </c>
      <c r="G2701">
        <v>99823958</v>
      </c>
      <c r="H2701" t="s">
        <v>11</v>
      </c>
      <c r="I2701">
        <f>YEAR(Table1[[#This Row],[date]])</f>
        <v>2004</v>
      </c>
      <c r="J2701">
        <f>Table1[[#This Row],[revenue]]-Table1[[#This Row],[budget_x]]</f>
        <v>39823958</v>
      </c>
      <c r="K2701" s="7">
        <f>Table1[[#This Row],[profit /loss ]]/Table1[[#This Row],[budget_x]]</f>
        <v>0.66373263333333332</v>
      </c>
      <c r="L2701" t="str" cm="1">
        <f t="array" ref="L2701">_xlfn.IFS(Table1[[#This Row],[score]]&gt;70,"high",Table1[[#This Row],[score]]&gt;50,"medium",Table1[[#This Row],[score]]&lt;=50,"low")</f>
        <v>medium</v>
      </c>
    </row>
    <row r="2702" spans="1:12" x14ac:dyDescent="0.3">
      <c r="A2702" t="s">
        <v>1218</v>
      </c>
      <c r="B2702" s="1">
        <v>38218</v>
      </c>
      <c r="C2702">
        <v>67</v>
      </c>
      <c r="D2702" t="s">
        <v>9</v>
      </c>
      <c r="E2702" t="s">
        <v>10</v>
      </c>
      <c r="F2702">
        <v>50000000</v>
      </c>
      <c r="G2702">
        <v>53956480</v>
      </c>
      <c r="H2702" t="s">
        <v>11</v>
      </c>
      <c r="I2702">
        <f>YEAR(Table1[[#This Row],[date]])</f>
        <v>2004</v>
      </c>
      <c r="J2702">
        <f>Table1[[#This Row],[revenue]]-Table1[[#This Row],[budget_x]]</f>
        <v>3956480</v>
      </c>
      <c r="K2702" s="7">
        <f>Table1[[#This Row],[profit /loss ]]/Table1[[#This Row],[budget_x]]</f>
        <v>7.9129599999999994E-2</v>
      </c>
      <c r="L2702" t="str" cm="1">
        <f t="array" ref="L2702">_xlfn.IFS(Table1[[#This Row],[score]]&gt;70,"high",Table1[[#This Row],[score]]&gt;50,"medium",Table1[[#This Row],[score]]&lt;=50,"low")</f>
        <v>medium</v>
      </c>
    </row>
    <row r="2703" spans="1:12" x14ac:dyDescent="0.3">
      <c r="A2703" t="s">
        <v>2654</v>
      </c>
      <c r="B2703" s="1">
        <v>44967</v>
      </c>
      <c r="C2703">
        <v>51</v>
      </c>
      <c r="D2703" t="s">
        <v>9</v>
      </c>
      <c r="E2703" t="s">
        <v>15</v>
      </c>
      <c r="F2703">
        <v>108400000</v>
      </c>
      <c r="G2703">
        <v>218436574.80000001</v>
      </c>
      <c r="H2703" t="s">
        <v>52</v>
      </c>
      <c r="I2703">
        <f>YEAR(Table1[[#This Row],[date]])</f>
        <v>2023</v>
      </c>
      <c r="J2703">
        <f>Table1[[#This Row],[revenue]]-Table1[[#This Row],[budget_x]]</f>
        <v>110036574.80000001</v>
      </c>
      <c r="K2703" s="7">
        <f>Table1[[#This Row],[profit /loss ]]/Table1[[#This Row],[budget_x]]</f>
        <v>1.0150975535055351</v>
      </c>
      <c r="L2703" t="str" cm="1">
        <f t="array" ref="L2703">_xlfn.IFS(Table1[[#This Row],[score]]&gt;70,"high",Table1[[#This Row],[score]]&gt;50,"medium",Table1[[#This Row],[score]]&lt;=50,"low")</f>
        <v>medium</v>
      </c>
    </row>
    <row r="2704" spans="1:12" x14ac:dyDescent="0.3">
      <c r="A2704" t="s">
        <v>2655</v>
      </c>
      <c r="B2704" s="1">
        <v>35712</v>
      </c>
      <c r="C2704">
        <v>65</v>
      </c>
      <c r="D2704" t="s">
        <v>9</v>
      </c>
      <c r="E2704" t="s">
        <v>10</v>
      </c>
      <c r="F2704">
        <v>60000000</v>
      </c>
      <c r="G2704">
        <v>26673954</v>
      </c>
      <c r="H2704" t="s">
        <v>11</v>
      </c>
      <c r="I2704">
        <f>YEAR(Table1[[#This Row],[date]])</f>
        <v>1997</v>
      </c>
      <c r="J2704">
        <f>Table1[[#This Row],[revenue]]-Table1[[#This Row],[budget_x]]</f>
        <v>-33326046</v>
      </c>
      <c r="K2704" s="7">
        <f>Table1[[#This Row],[profit /loss ]]/Table1[[#This Row],[budget_x]]</f>
        <v>-0.55543410000000004</v>
      </c>
      <c r="L2704" t="str" cm="1">
        <f t="array" ref="L2704">_xlfn.IFS(Table1[[#This Row],[score]]&gt;70,"high",Table1[[#This Row],[score]]&gt;50,"medium",Table1[[#This Row],[score]]&lt;=50,"low")</f>
        <v>medium</v>
      </c>
    </row>
    <row r="2705" spans="1:12" x14ac:dyDescent="0.3">
      <c r="A2705" t="s">
        <v>2656</v>
      </c>
      <c r="B2705" s="1">
        <v>28957</v>
      </c>
      <c r="C2705">
        <v>67</v>
      </c>
      <c r="D2705" t="s">
        <v>9</v>
      </c>
      <c r="E2705" t="s">
        <v>10</v>
      </c>
      <c r="F2705">
        <v>200000</v>
      </c>
      <c r="G2705">
        <v>99750000</v>
      </c>
      <c r="H2705" t="s">
        <v>11</v>
      </c>
      <c r="I2705">
        <f>YEAR(Table1[[#This Row],[date]])</f>
        <v>1979</v>
      </c>
      <c r="J2705">
        <f>Table1[[#This Row],[revenue]]-Table1[[#This Row],[budget_x]]</f>
        <v>99550000</v>
      </c>
      <c r="K2705" s="7">
        <f>Table1[[#This Row],[profit /loss ]]/Table1[[#This Row],[budget_x]]</f>
        <v>497.75</v>
      </c>
      <c r="L2705" t="str" cm="1">
        <f t="array" ref="L2705">_xlfn.IFS(Table1[[#This Row],[score]]&gt;70,"high",Table1[[#This Row],[score]]&gt;50,"medium",Table1[[#This Row],[score]]&lt;=50,"low")</f>
        <v>medium</v>
      </c>
    </row>
    <row r="2706" spans="1:12" x14ac:dyDescent="0.3">
      <c r="A2706" t="s">
        <v>2657</v>
      </c>
      <c r="B2706" s="1">
        <v>40723</v>
      </c>
      <c r="C2706">
        <v>62</v>
      </c>
      <c r="D2706" t="s">
        <v>9</v>
      </c>
      <c r="E2706" t="s">
        <v>10</v>
      </c>
      <c r="F2706">
        <v>76104000</v>
      </c>
      <c r="G2706">
        <v>510307974.80000001</v>
      </c>
      <c r="H2706" t="s">
        <v>11</v>
      </c>
      <c r="I2706">
        <f>YEAR(Table1[[#This Row],[date]])</f>
        <v>2011</v>
      </c>
      <c r="J2706">
        <f>Table1[[#This Row],[revenue]]-Table1[[#This Row],[budget_x]]</f>
        <v>434203974.80000001</v>
      </c>
      <c r="K2706" s="7">
        <f>Table1[[#This Row],[profit /loss ]]/Table1[[#This Row],[budget_x]]</f>
        <v>5.7054028014296225</v>
      </c>
      <c r="L2706" t="str" cm="1">
        <f t="array" ref="L2706">_xlfn.IFS(Table1[[#This Row],[score]]&gt;70,"high",Table1[[#This Row],[score]]&gt;50,"medium",Table1[[#This Row],[score]]&lt;=50,"low")</f>
        <v>medium</v>
      </c>
    </row>
    <row r="2707" spans="1:12" x14ac:dyDescent="0.3">
      <c r="A2707" t="s">
        <v>1336</v>
      </c>
      <c r="B2707" s="1">
        <v>21900</v>
      </c>
      <c r="C2707">
        <v>70</v>
      </c>
      <c r="D2707" t="s">
        <v>9</v>
      </c>
      <c r="E2707" t="s">
        <v>10</v>
      </c>
      <c r="F2707">
        <v>45000000</v>
      </c>
      <c r="G2707">
        <v>243180937</v>
      </c>
      <c r="H2707" t="s">
        <v>17</v>
      </c>
      <c r="I2707">
        <f>YEAR(Table1[[#This Row],[date]])</f>
        <v>1959</v>
      </c>
      <c r="J2707">
        <f>Table1[[#This Row],[revenue]]-Table1[[#This Row],[budget_x]]</f>
        <v>198180937</v>
      </c>
      <c r="K2707" s="7">
        <f>Table1[[#This Row],[profit /loss ]]/Table1[[#This Row],[budget_x]]</f>
        <v>4.4040208222222219</v>
      </c>
      <c r="L2707" t="str" cm="1">
        <f t="array" ref="L2707">_xlfn.IFS(Table1[[#This Row],[score]]&gt;70,"high",Table1[[#This Row],[score]]&gt;50,"medium",Table1[[#This Row],[score]]&lt;=50,"low")</f>
        <v>medium</v>
      </c>
    </row>
    <row r="2708" spans="1:12" x14ac:dyDescent="0.3">
      <c r="A2708" t="s">
        <v>2658</v>
      </c>
      <c r="B2708" s="1">
        <v>43494</v>
      </c>
      <c r="C2708">
        <v>65</v>
      </c>
      <c r="D2708" t="s">
        <v>9</v>
      </c>
      <c r="E2708" t="s">
        <v>10</v>
      </c>
      <c r="F2708">
        <v>40000000</v>
      </c>
      <c r="G2708">
        <v>75984700</v>
      </c>
      <c r="H2708" t="s">
        <v>11</v>
      </c>
      <c r="I2708">
        <f>YEAR(Table1[[#This Row],[date]])</f>
        <v>2019</v>
      </c>
      <c r="J2708">
        <f>Table1[[#This Row],[revenue]]-Table1[[#This Row],[budget_x]]</f>
        <v>35984700</v>
      </c>
      <c r="K2708" s="7">
        <f>Table1[[#This Row],[profit /loss ]]/Table1[[#This Row],[budget_x]]</f>
        <v>0.89961749999999996</v>
      </c>
      <c r="L2708" t="str" cm="1">
        <f t="array" ref="L2708">_xlfn.IFS(Table1[[#This Row],[score]]&gt;70,"high",Table1[[#This Row],[score]]&gt;50,"medium",Table1[[#This Row],[score]]&lt;=50,"low")</f>
        <v>medium</v>
      </c>
    </row>
    <row r="2709" spans="1:12" x14ac:dyDescent="0.3">
      <c r="A2709" t="s">
        <v>2659</v>
      </c>
      <c r="B2709" s="1">
        <v>44806</v>
      </c>
      <c r="C2709">
        <v>75</v>
      </c>
      <c r="D2709" t="s">
        <v>9</v>
      </c>
      <c r="E2709" t="s">
        <v>10</v>
      </c>
      <c r="F2709">
        <v>160300000</v>
      </c>
      <c r="G2709">
        <v>442517578.80000001</v>
      </c>
      <c r="H2709" t="s">
        <v>17</v>
      </c>
      <c r="I2709">
        <f>YEAR(Table1[[#This Row],[date]])</f>
        <v>2022</v>
      </c>
      <c r="J2709">
        <f>Table1[[#This Row],[revenue]]-Table1[[#This Row],[budget_x]]</f>
        <v>282217578.80000001</v>
      </c>
      <c r="K2709" s="7">
        <f>Table1[[#This Row],[profit /loss ]]/Table1[[#This Row],[budget_x]]</f>
        <v>1.7605588197130382</v>
      </c>
      <c r="L2709" t="str" cm="1">
        <f t="array" ref="L2709">_xlfn.IFS(Table1[[#This Row],[score]]&gt;70,"high",Table1[[#This Row],[score]]&gt;50,"medium",Table1[[#This Row],[score]]&lt;=50,"low")</f>
        <v>high</v>
      </c>
    </row>
    <row r="2710" spans="1:12" x14ac:dyDescent="0.3">
      <c r="A2710" t="s">
        <v>2660</v>
      </c>
      <c r="B2710" s="1">
        <v>29195</v>
      </c>
      <c r="C2710">
        <v>75</v>
      </c>
      <c r="D2710" t="s">
        <v>9</v>
      </c>
      <c r="E2710" t="s">
        <v>10</v>
      </c>
      <c r="F2710">
        <v>8000000</v>
      </c>
      <c r="G2710">
        <v>43000000</v>
      </c>
      <c r="H2710" t="s">
        <v>11</v>
      </c>
      <c r="I2710">
        <f>YEAR(Table1[[#This Row],[date]])</f>
        <v>1979</v>
      </c>
      <c r="J2710">
        <f>Table1[[#This Row],[revenue]]-Table1[[#This Row],[budget_x]]</f>
        <v>35000000</v>
      </c>
      <c r="K2710" s="7">
        <f>Table1[[#This Row],[profit /loss ]]/Table1[[#This Row],[budget_x]]</f>
        <v>4.375</v>
      </c>
      <c r="L2710" t="str" cm="1">
        <f t="array" ref="L2710">_xlfn.IFS(Table1[[#This Row],[score]]&gt;70,"high",Table1[[#This Row],[score]]&gt;50,"medium",Table1[[#This Row],[score]]&lt;=50,"low")</f>
        <v>high</v>
      </c>
    </row>
    <row r="2711" spans="1:12" x14ac:dyDescent="0.3">
      <c r="A2711" t="s">
        <v>2661</v>
      </c>
      <c r="B2711" s="1">
        <v>44462</v>
      </c>
      <c r="C2711">
        <v>58</v>
      </c>
      <c r="D2711" t="s">
        <v>9</v>
      </c>
      <c r="E2711" t="s">
        <v>10</v>
      </c>
      <c r="F2711">
        <v>107000000</v>
      </c>
      <c r="G2711">
        <v>297177664</v>
      </c>
      <c r="H2711" t="s">
        <v>655</v>
      </c>
      <c r="I2711">
        <f>YEAR(Table1[[#This Row],[date]])</f>
        <v>2021</v>
      </c>
      <c r="J2711">
        <f>Table1[[#This Row],[revenue]]-Table1[[#This Row],[budget_x]]</f>
        <v>190177664</v>
      </c>
      <c r="K2711" s="7">
        <f>Table1[[#This Row],[profit /loss ]]/Table1[[#This Row],[budget_x]]</f>
        <v>1.7773613457943924</v>
      </c>
      <c r="L2711" t="str" cm="1">
        <f t="array" ref="L2711">_xlfn.IFS(Table1[[#This Row],[score]]&gt;70,"high",Table1[[#This Row],[score]]&gt;50,"medium",Table1[[#This Row],[score]]&lt;=50,"low")</f>
        <v>medium</v>
      </c>
    </row>
    <row r="2712" spans="1:12" x14ac:dyDescent="0.3">
      <c r="A2712" t="s">
        <v>2662</v>
      </c>
      <c r="B2712" s="1">
        <v>34885</v>
      </c>
      <c r="C2712">
        <v>59</v>
      </c>
      <c r="D2712" t="s">
        <v>9</v>
      </c>
      <c r="E2712" t="s">
        <v>10</v>
      </c>
      <c r="F2712">
        <v>166940000</v>
      </c>
      <c r="G2712">
        <v>321181281.80000001</v>
      </c>
      <c r="H2712" t="s">
        <v>17</v>
      </c>
      <c r="I2712">
        <f>YEAR(Table1[[#This Row],[date]])</f>
        <v>1995</v>
      </c>
      <c r="J2712">
        <f>Table1[[#This Row],[revenue]]-Table1[[#This Row],[budget_x]]</f>
        <v>154241281.80000001</v>
      </c>
      <c r="K2712" s="7">
        <f>Table1[[#This Row],[profit /loss ]]/Table1[[#This Row],[budget_x]]</f>
        <v>0.92393244159578303</v>
      </c>
      <c r="L2712" t="str" cm="1">
        <f t="array" ref="L2712">_xlfn.IFS(Table1[[#This Row],[score]]&gt;70,"high",Table1[[#This Row],[score]]&gt;50,"medium",Table1[[#This Row],[score]]&lt;=50,"low")</f>
        <v>medium</v>
      </c>
    </row>
    <row r="2713" spans="1:12" x14ac:dyDescent="0.3">
      <c r="A2713" t="s">
        <v>2663</v>
      </c>
      <c r="B2713" s="1">
        <v>44923</v>
      </c>
      <c r="C2713">
        <v>58</v>
      </c>
      <c r="D2713" t="s">
        <v>9</v>
      </c>
      <c r="E2713" t="s">
        <v>284</v>
      </c>
      <c r="F2713">
        <v>72440000</v>
      </c>
      <c r="G2713">
        <v>220176894.40000001</v>
      </c>
      <c r="H2713" t="s">
        <v>17</v>
      </c>
      <c r="I2713">
        <f>YEAR(Table1[[#This Row],[date]])</f>
        <v>2022</v>
      </c>
      <c r="J2713">
        <f>Table1[[#This Row],[revenue]]-Table1[[#This Row],[budget_x]]</f>
        <v>147736894.40000001</v>
      </c>
      <c r="K2713" s="7">
        <f>Table1[[#This Row],[profit /loss ]]/Table1[[#This Row],[budget_x]]</f>
        <v>2.0394380784097184</v>
      </c>
      <c r="L2713" t="str" cm="1">
        <f t="array" ref="L2713">_xlfn.IFS(Table1[[#This Row],[score]]&gt;70,"high",Table1[[#This Row],[score]]&gt;50,"medium",Table1[[#This Row],[score]]&lt;=50,"low")</f>
        <v>medium</v>
      </c>
    </row>
    <row r="2714" spans="1:12" x14ac:dyDescent="0.3">
      <c r="A2714" t="s">
        <v>2664</v>
      </c>
      <c r="B2714" s="1">
        <v>27395</v>
      </c>
      <c r="C2714">
        <v>37</v>
      </c>
      <c r="D2714" t="s">
        <v>9</v>
      </c>
      <c r="E2714" t="s">
        <v>95</v>
      </c>
      <c r="F2714">
        <v>58670000</v>
      </c>
      <c r="G2714">
        <v>385960548.19999999</v>
      </c>
      <c r="H2714" t="s">
        <v>96</v>
      </c>
      <c r="I2714">
        <f>YEAR(Table1[[#This Row],[date]])</f>
        <v>1975</v>
      </c>
      <c r="J2714">
        <f>Table1[[#This Row],[revenue]]-Table1[[#This Row],[budget_x]]</f>
        <v>327290548.19999999</v>
      </c>
      <c r="K2714" s="7">
        <f>Table1[[#This Row],[profit /loss ]]/Table1[[#This Row],[budget_x]]</f>
        <v>5.5784992023180502</v>
      </c>
      <c r="L2714" t="str" cm="1">
        <f t="array" ref="L2714">_xlfn.IFS(Table1[[#This Row],[score]]&gt;70,"high",Table1[[#This Row],[score]]&gt;50,"medium",Table1[[#This Row],[score]]&lt;=50,"low")</f>
        <v>low</v>
      </c>
    </row>
    <row r="2715" spans="1:12" x14ac:dyDescent="0.3">
      <c r="A2715" t="s">
        <v>2665</v>
      </c>
      <c r="B2715" s="1">
        <v>44456</v>
      </c>
      <c r="C2715">
        <v>75</v>
      </c>
      <c r="D2715" t="s">
        <v>9</v>
      </c>
      <c r="E2715" t="s">
        <v>319</v>
      </c>
      <c r="F2715">
        <v>7292313.7999999998</v>
      </c>
      <c r="G2715">
        <v>58340541</v>
      </c>
      <c r="H2715" t="s">
        <v>480</v>
      </c>
      <c r="I2715">
        <f>YEAR(Table1[[#This Row],[date]])</f>
        <v>2021</v>
      </c>
      <c r="J2715">
        <f>Table1[[#This Row],[revenue]]-Table1[[#This Row],[budget_x]]</f>
        <v>51048227.200000003</v>
      </c>
      <c r="K2715" s="7">
        <f>Table1[[#This Row],[profit /loss ]]/Table1[[#This Row],[budget_x]]</f>
        <v>7.0002784575726853</v>
      </c>
      <c r="L2715" t="str" cm="1">
        <f t="array" ref="L2715">_xlfn.IFS(Table1[[#This Row],[score]]&gt;70,"high",Table1[[#This Row],[score]]&gt;50,"medium",Table1[[#This Row],[score]]&lt;=50,"low")</f>
        <v>high</v>
      </c>
    </row>
    <row r="2716" spans="1:12" x14ac:dyDescent="0.3">
      <c r="A2716" t="s">
        <v>2666</v>
      </c>
      <c r="B2716" s="1">
        <v>44347</v>
      </c>
      <c r="C2716">
        <v>56</v>
      </c>
      <c r="D2716" t="s">
        <v>9</v>
      </c>
      <c r="E2716" t="s">
        <v>10</v>
      </c>
      <c r="F2716">
        <v>134200000</v>
      </c>
      <c r="G2716">
        <v>772865923.60000002</v>
      </c>
      <c r="H2716" t="s">
        <v>11</v>
      </c>
      <c r="I2716">
        <f>YEAR(Table1[[#This Row],[date]])</f>
        <v>2021</v>
      </c>
      <c r="J2716">
        <f>Table1[[#This Row],[revenue]]-Table1[[#This Row],[budget_x]]</f>
        <v>638665923.60000002</v>
      </c>
      <c r="K2716" s="7">
        <f>Table1[[#This Row],[profit /loss ]]/Table1[[#This Row],[budget_x]]</f>
        <v>4.7590605335320415</v>
      </c>
      <c r="L2716" t="str" cm="1">
        <f t="array" ref="L2716">_xlfn.IFS(Table1[[#This Row],[score]]&gt;70,"high",Table1[[#This Row],[score]]&gt;50,"medium",Table1[[#This Row],[score]]&lt;=50,"low")</f>
        <v>medium</v>
      </c>
    </row>
    <row r="2717" spans="1:12" x14ac:dyDescent="0.3">
      <c r="A2717" t="s">
        <v>2667</v>
      </c>
      <c r="B2717" s="1">
        <v>34432</v>
      </c>
      <c r="C2717">
        <v>55</v>
      </c>
      <c r="D2717" t="s">
        <v>9</v>
      </c>
      <c r="E2717" t="s">
        <v>15</v>
      </c>
      <c r="F2717">
        <v>2000000</v>
      </c>
      <c r="G2717">
        <v>2260622</v>
      </c>
      <c r="H2717" t="s">
        <v>17</v>
      </c>
      <c r="I2717">
        <f>YEAR(Table1[[#This Row],[date]])</f>
        <v>1994</v>
      </c>
      <c r="J2717">
        <f>Table1[[#This Row],[revenue]]-Table1[[#This Row],[budget_x]]</f>
        <v>260622</v>
      </c>
      <c r="K2717" s="7">
        <f>Table1[[#This Row],[profit /loss ]]/Table1[[#This Row],[budget_x]]</f>
        <v>0.13031100000000001</v>
      </c>
      <c r="L2717" t="str" cm="1">
        <f t="array" ref="L2717">_xlfn.IFS(Table1[[#This Row],[score]]&gt;70,"high",Table1[[#This Row],[score]]&gt;50,"medium",Table1[[#This Row],[score]]&lt;=50,"low")</f>
        <v>medium</v>
      </c>
    </row>
    <row r="2718" spans="1:12" x14ac:dyDescent="0.3">
      <c r="A2718" t="s">
        <v>2668</v>
      </c>
      <c r="B2718" s="1">
        <v>44860</v>
      </c>
      <c r="C2718">
        <v>65</v>
      </c>
      <c r="D2718" t="s">
        <v>9</v>
      </c>
      <c r="E2718" t="s">
        <v>10</v>
      </c>
      <c r="F2718">
        <v>38600000</v>
      </c>
      <c r="G2718">
        <v>542233172.20000005</v>
      </c>
      <c r="H2718" t="s">
        <v>17</v>
      </c>
      <c r="I2718">
        <f>YEAR(Table1[[#This Row],[date]])</f>
        <v>2022</v>
      </c>
      <c r="J2718">
        <f>Table1[[#This Row],[revenue]]-Table1[[#This Row],[budget_x]]</f>
        <v>503633172.20000005</v>
      </c>
      <c r="K2718" s="7">
        <f>Table1[[#This Row],[profit /loss ]]/Table1[[#This Row],[budget_x]]</f>
        <v>13.047491507772023</v>
      </c>
      <c r="L2718" t="str" cm="1">
        <f t="array" ref="L2718">_xlfn.IFS(Table1[[#This Row],[score]]&gt;70,"high",Table1[[#This Row],[score]]&gt;50,"medium",Table1[[#This Row],[score]]&lt;=50,"low")</f>
        <v>medium</v>
      </c>
    </row>
    <row r="2719" spans="1:12" x14ac:dyDescent="0.3">
      <c r="A2719" t="s">
        <v>2669</v>
      </c>
      <c r="B2719" s="1">
        <v>43790</v>
      </c>
      <c r="C2719">
        <v>63</v>
      </c>
      <c r="D2719" t="s">
        <v>9</v>
      </c>
      <c r="E2719" t="s">
        <v>10</v>
      </c>
      <c r="F2719">
        <v>6500000</v>
      </c>
      <c r="G2719">
        <v>42176201</v>
      </c>
      <c r="H2719" t="s">
        <v>11</v>
      </c>
      <c r="I2719">
        <f>YEAR(Table1[[#This Row],[date]])</f>
        <v>2019</v>
      </c>
      <c r="J2719">
        <f>Table1[[#This Row],[revenue]]-Table1[[#This Row],[budget_x]]</f>
        <v>35676201</v>
      </c>
      <c r="K2719" s="7">
        <f>Table1[[#This Row],[profit /loss ]]/Table1[[#This Row],[budget_x]]</f>
        <v>5.4886463076923073</v>
      </c>
      <c r="L2719" t="str" cm="1">
        <f t="array" ref="L2719">_xlfn.IFS(Table1[[#This Row],[score]]&gt;70,"high",Table1[[#This Row],[score]]&gt;50,"medium",Table1[[#This Row],[score]]&lt;=50,"low")</f>
        <v>medium</v>
      </c>
    </row>
    <row r="2720" spans="1:12" x14ac:dyDescent="0.3">
      <c r="A2720" t="s">
        <v>2670</v>
      </c>
      <c r="B2720" s="1">
        <v>40794</v>
      </c>
      <c r="C2720">
        <v>73</v>
      </c>
      <c r="D2720" t="s">
        <v>9</v>
      </c>
      <c r="E2720" t="s">
        <v>69</v>
      </c>
      <c r="F2720">
        <v>6000000</v>
      </c>
      <c r="G2720">
        <v>17555141</v>
      </c>
      <c r="H2720" t="s">
        <v>11</v>
      </c>
      <c r="I2720">
        <f>YEAR(Table1[[#This Row],[date]])</f>
        <v>2011</v>
      </c>
      <c r="J2720">
        <f>Table1[[#This Row],[revenue]]-Table1[[#This Row],[budget_x]]</f>
        <v>11555141</v>
      </c>
      <c r="K2720" s="7">
        <f>Table1[[#This Row],[profit /loss ]]/Table1[[#This Row],[budget_x]]</f>
        <v>1.9258568333333332</v>
      </c>
      <c r="L2720" t="str" cm="1">
        <f t="array" ref="L2720">_xlfn.IFS(Table1[[#This Row],[score]]&gt;70,"high",Table1[[#This Row],[score]]&gt;50,"medium",Table1[[#This Row],[score]]&lt;=50,"low")</f>
        <v>high</v>
      </c>
    </row>
    <row r="2721" spans="1:12" x14ac:dyDescent="0.3">
      <c r="A2721" t="s">
        <v>2671</v>
      </c>
      <c r="B2721" s="1">
        <v>39425</v>
      </c>
      <c r="C2721">
        <v>56</v>
      </c>
      <c r="D2721" t="s">
        <v>9</v>
      </c>
      <c r="E2721" t="s">
        <v>10</v>
      </c>
      <c r="F2721">
        <v>175000000</v>
      </c>
      <c r="G2721">
        <v>174131329</v>
      </c>
      <c r="H2721" t="s">
        <v>11</v>
      </c>
      <c r="I2721">
        <f>YEAR(Table1[[#This Row],[date]])</f>
        <v>2007</v>
      </c>
      <c r="J2721">
        <f>Table1[[#This Row],[revenue]]-Table1[[#This Row],[budget_x]]</f>
        <v>-868671</v>
      </c>
      <c r="K2721" s="7">
        <f>Table1[[#This Row],[profit /loss ]]/Table1[[#This Row],[budget_x]]</f>
        <v>-4.9638342857142859E-3</v>
      </c>
      <c r="L2721" t="str" cm="1">
        <f t="array" ref="L2721">_xlfn.IFS(Table1[[#This Row],[score]]&gt;70,"high",Table1[[#This Row],[score]]&gt;50,"medium",Table1[[#This Row],[score]]&lt;=50,"low")</f>
        <v>medium</v>
      </c>
    </row>
    <row r="2722" spans="1:12" x14ac:dyDescent="0.3">
      <c r="A2722" t="s">
        <v>2672</v>
      </c>
      <c r="B2722" s="1">
        <v>30103</v>
      </c>
      <c r="C2722">
        <v>30</v>
      </c>
      <c r="D2722" t="s">
        <v>9</v>
      </c>
      <c r="E2722" t="s">
        <v>69</v>
      </c>
      <c r="F2722">
        <v>15541000</v>
      </c>
      <c r="G2722">
        <v>38139010</v>
      </c>
      <c r="H2722" t="s">
        <v>143</v>
      </c>
      <c r="I2722">
        <f>YEAR(Table1[[#This Row],[date]])</f>
        <v>1982</v>
      </c>
      <c r="J2722">
        <f>Table1[[#This Row],[revenue]]-Table1[[#This Row],[budget_x]]</f>
        <v>22598010</v>
      </c>
      <c r="K2722" s="7">
        <f>Table1[[#This Row],[profit /loss ]]/Table1[[#This Row],[budget_x]]</f>
        <v>1.4540898269094653</v>
      </c>
      <c r="L2722" t="str" cm="1">
        <f t="array" ref="L2722">_xlfn.IFS(Table1[[#This Row],[score]]&gt;70,"high",Table1[[#This Row],[score]]&gt;50,"medium",Table1[[#This Row],[score]]&lt;=50,"low")</f>
        <v>low</v>
      </c>
    </row>
    <row r="2723" spans="1:12" x14ac:dyDescent="0.3">
      <c r="A2723" t="s">
        <v>2673</v>
      </c>
      <c r="B2723" s="1">
        <v>41725</v>
      </c>
      <c r="C2723">
        <v>67</v>
      </c>
      <c r="D2723" t="s">
        <v>9</v>
      </c>
      <c r="E2723" t="s">
        <v>10</v>
      </c>
      <c r="F2723">
        <v>145000000</v>
      </c>
      <c r="G2723">
        <v>269806430</v>
      </c>
      <c r="H2723" t="s">
        <v>11</v>
      </c>
      <c r="I2723">
        <f>YEAR(Table1[[#This Row],[date]])</f>
        <v>2014</v>
      </c>
      <c r="J2723">
        <f>Table1[[#This Row],[revenue]]-Table1[[#This Row],[budget_x]]</f>
        <v>124806430</v>
      </c>
      <c r="K2723" s="7">
        <f>Table1[[#This Row],[profit /loss ]]/Table1[[#This Row],[budget_x]]</f>
        <v>0.860734</v>
      </c>
      <c r="L2723" t="str" cm="1">
        <f t="array" ref="L2723">_xlfn.IFS(Table1[[#This Row],[score]]&gt;70,"high",Table1[[#This Row],[score]]&gt;50,"medium",Table1[[#This Row],[score]]&lt;=50,"low")</f>
        <v>medium</v>
      </c>
    </row>
    <row r="2724" spans="1:12" x14ac:dyDescent="0.3">
      <c r="A2724" t="s">
        <v>2674</v>
      </c>
      <c r="B2724" s="1">
        <v>39597</v>
      </c>
      <c r="C2724">
        <v>72</v>
      </c>
      <c r="D2724" t="s">
        <v>9</v>
      </c>
      <c r="E2724" t="s">
        <v>15</v>
      </c>
      <c r="F2724">
        <v>3400000</v>
      </c>
      <c r="G2724">
        <v>78638987</v>
      </c>
      <c r="H2724" t="s">
        <v>11</v>
      </c>
      <c r="I2724">
        <f>YEAR(Table1[[#This Row],[date]])</f>
        <v>2008</v>
      </c>
      <c r="J2724">
        <f>Table1[[#This Row],[revenue]]-Table1[[#This Row],[budget_x]]</f>
        <v>75238987</v>
      </c>
      <c r="K2724" s="7">
        <f>Table1[[#This Row],[profit /loss ]]/Table1[[#This Row],[budget_x]]</f>
        <v>22.129113823529412</v>
      </c>
      <c r="L2724" t="str" cm="1">
        <f t="array" ref="L2724">_xlfn.IFS(Table1[[#This Row],[score]]&gt;70,"high",Table1[[#This Row],[score]]&gt;50,"medium",Table1[[#This Row],[score]]&lt;=50,"low")</f>
        <v>high</v>
      </c>
    </row>
    <row r="2725" spans="1:12" x14ac:dyDescent="0.3">
      <c r="A2725" t="s">
        <v>2675</v>
      </c>
      <c r="B2725" s="1">
        <v>41146</v>
      </c>
      <c r="C2725">
        <v>76</v>
      </c>
      <c r="D2725" t="s">
        <v>9</v>
      </c>
      <c r="E2725" t="s">
        <v>69</v>
      </c>
      <c r="F2725">
        <v>25964965.399999999</v>
      </c>
      <c r="G2725">
        <v>61700000</v>
      </c>
      <c r="H2725" t="s">
        <v>143</v>
      </c>
      <c r="I2725">
        <f>YEAR(Table1[[#This Row],[date]])</f>
        <v>2012</v>
      </c>
      <c r="J2725">
        <f>Table1[[#This Row],[revenue]]-Table1[[#This Row],[budget_x]]</f>
        <v>35735034.600000001</v>
      </c>
      <c r="K2725" s="7">
        <f>Table1[[#This Row],[profit /loss ]]/Table1[[#This Row],[budget_x]]</f>
        <v>1.3762789223666752</v>
      </c>
      <c r="L2725" t="str" cm="1">
        <f t="array" ref="L2725">_xlfn.IFS(Table1[[#This Row],[score]]&gt;70,"high",Table1[[#This Row],[score]]&gt;50,"medium",Table1[[#This Row],[score]]&lt;=50,"low")</f>
        <v>high</v>
      </c>
    </row>
    <row r="2726" spans="1:12" x14ac:dyDescent="0.3">
      <c r="A2726" t="s">
        <v>2676</v>
      </c>
      <c r="B2726" s="1">
        <v>42733</v>
      </c>
      <c r="C2726">
        <v>69</v>
      </c>
      <c r="D2726" t="s">
        <v>9</v>
      </c>
      <c r="E2726" t="s">
        <v>10</v>
      </c>
      <c r="F2726">
        <v>110000000</v>
      </c>
      <c r="G2726">
        <v>302239672</v>
      </c>
      <c r="H2726" t="s">
        <v>11</v>
      </c>
      <c r="I2726">
        <f>YEAR(Table1[[#This Row],[date]])</f>
        <v>2016</v>
      </c>
      <c r="J2726">
        <f>Table1[[#This Row],[revenue]]-Table1[[#This Row],[budget_x]]</f>
        <v>192239672</v>
      </c>
      <c r="K2726" s="7">
        <f>Table1[[#This Row],[profit /loss ]]/Table1[[#This Row],[budget_x]]</f>
        <v>1.7476333818181817</v>
      </c>
      <c r="L2726" t="str" cm="1">
        <f t="array" ref="L2726">_xlfn.IFS(Table1[[#This Row],[score]]&gt;70,"high",Table1[[#This Row],[score]]&gt;50,"medium",Table1[[#This Row],[score]]&lt;=50,"low")</f>
        <v>medium</v>
      </c>
    </row>
    <row r="2727" spans="1:12" x14ac:dyDescent="0.3">
      <c r="A2727" t="s">
        <v>2677</v>
      </c>
      <c r="B2727" s="1">
        <v>27725</v>
      </c>
      <c r="C2727">
        <v>46</v>
      </c>
      <c r="D2727" t="s">
        <v>9</v>
      </c>
      <c r="E2727" t="s">
        <v>95</v>
      </c>
      <c r="F2727">
        <v>116300000</v>
      </c>
      <c r="G2727">
        <v>909309627.39999998</v>
      </c>
      <c r="H2727" t="s">
        <v>96</v>
      </c>
      <c r="I2727">
        <f>YEAR(Table1[[#This Row],[date]])</f>
        <v>1975</v>
      </c>
      <c r="J2727">
        <f>Table1[[#This Row],[revenue]]-Table1[[#This Row],[budget_x]]</f>
        <v>793009627.39999998</v>
      </c>
      <c r="K2727" s="7">
        <f>Table1[[#This Row],[profit /loss ]]/Table1[[#This Row],[budget_x]]</f>
        <v>6.8186554376612207</v>
      </c>
      <c r="L2727" t="str" cm="1">
        <f t="array" ref="L2727">_xlfn.IFS(Table1[[#This Row],[score]]&gt;70,"high",Table1[[#This Row],[score]]&gt;50,"medium",Table1[[#This Row],[score]]&lt;=50,"low")</f>
        <v>low</v>
      </c>
    </row>
    <row r="2728" spans="1:12" x14ac:dyDescent="0.3">
      <c r="A2728" t="s">
        <v>2678</v>
      </c>
      <c r="B2728" s="1">
        <v>43623</v>
      </c>
      <c r="C2728">
        <v>0</v>
      </c>
      <c r="D2728" t="s">
        <v>9</v>
      </c>
      <c r="E2728" t="s">
        <v>74</v>
      </c>
      <c r="F2728">
        <v>181600000</v>
      </c>
      <c r="G2728">
        <v>175269998.80000001</v>
      </c>
      <c r="H2728" t="s">
        <v>75</v>
      </c>
      <c r="I2728">
        <f>YEAR(Table1[[#This Row],[date]])</f>
        <v>2019</v>
      </c>
      <c r="J2728">
        <f>Table1[[#This Row],[revenue]]-Table1[[#This Row],[budget_x]]</f>
        <v>-6330001.1999999881</v>
      </c>
      <c r="K2728" s="7">
        <f>Table1[[#This Row],[profit /loss ]]/Table1[[#This Row],[budget_x]]</f>
        <v>-3.4856834801762049E-2</v>
      </c>
      <c r="L2728" t="str" cm="1">
        <f t="array" ref="L2728">_xlfn.IFS(Table1[[#This Row],[score]]&gt;70,"high",Table1[[#This Row],[score]]&gt;50,"medium",Table1[[#This Row],[score]]&lt;=50,"low")</f>
        <v>low</v>
      </c>
    </row>
    <row r="2729" spans="1:12" x14ac:dyDescent="0.3">
      <c r="A2729" t="s">
        <v>2679</v>
      </c>
      <c r="B2729" s="1">
        <v>44181</v>
      </c>
      <c r="C2729">
        <v>64</v>
      </c>
      <c r="D2729" t="s">
        <v>9</v>
      </c>
      <c r="E2729" t="s">
        <v>10</v>
      </c>
      <c r="F2729">
        <v>35000000</v>
      </c>
      <c r="G2729">
        <v>24200318</v>
      </c>
      <c r="H2729" t="s">
        <v>11</v>
      </c>
      <c r="I2729">
        <f>YEAR(Table1[[#This Row],[date]])</f>
        <v>2020</v>
      </c>
      <c r="J2729">
        <f>Table1[[#This Row],[revenue]]-Table1[[#This Row],[budget_x]]</f>
        <v>-10799682</v>
      </c>
      <c r="K2729" s="7">
        <f>Table1[[#This Row],[profit /loss ]]/Table1[[#This Row],[budget_x]]</f>
        <v>-0.30856234285714285</v>
      </c>
      <c r="L2729" t="str" cm="1">
        <f t="array" ref="L2729">_xlfn.IFS(Table1[[#This Row],[score]]&gt;70,"high",Table1[[#This Row],[score]]&gt;50,"medium",Table1[[#This Row],[score]]&lt;=50,"low")</f>
        <v>medium</v>
      </c>
    </row>
    <row r="2730" spans="1:12" x14ac:dyDescent="0.3">
      <c r="A2730" t="s">
        <v>2680</v>
      </c>
      <c r="B2730" s="1">
        <v>38155</v>
      </c>
      <c r="C2730">
        <v>73</v>
      </c>
      <c r="D2730" t="s">
        <v>9</v>
      </c>
      <c r="E2730" t="s">
        <v>10</v>
      </c>
      <c r="F2730">
        <v>75000000</v>
      </c>
      <c r="G2730">
        <v>218673959</v>
      </c>
      <c r="H2730" t="s">
        <v>11</v>
      </c>
      <c r="I2730">
        <f>YEAR(Table1[[#This Row],[date]])</f>
        <v>2004</v>
      </c>
      <c r="J2730">
        <f>Table1[[#This Row],[revenue]]-Table1[[#This Row],[budget_x]]</f>
        <v>143673959</v>
      </c>
      <c r="K2730" s="7">
        <f>Table1[[#This Row],[profit /loss ]]/Table1[[#This Row],[budget_x]]</f>
        <v>1.9156527866666666</v>
      </c>
      <c r="L2730" t="str" cm="1">
        <f t="array" ref="L2730">_xlfn.IFS(Table1[[#This Row],[score]]&gt;70,"high",Table1[[#This Row],[score]]&gt;50,"medium",Table1[[#This Row],[score]]&lt;=50,"low")</f>
        <v>high</v>
      </c>
    </row>
    <row r="2731" spans="1:12" x14ac:dyDescent="0.3">
      <c r="A2731" t="s">
        <v>890</v>
      </c>
      <c r="B2731" s="1">
        <v>30952</v>
      </c>
      <c r="C2731">
        <v>72</v>
      </c>
      <c r="D2731" t="s">
        <v>9</v>
      </c>
      <c r="E2731" t="s">
        <v>10</v>
      </c>
      <c r="F2731">
        <v>40000000</v>
      </c>
      <c r="G2731">
        <v>351774938</v>
      </c>
      <c r="H2731" t="s">
        <v>11</v>
      </c>
      <c r="I2731">
        <f>YEAR(Table1[[#This Row],[date]])</f>
        <v>1984</v>
      </c>
      <c r="J2731">
        <f>Table1[[#This Row],[revenue]]-Table1[[#This Row],[budget_x]]</f>
        <v>311774938</v>
      </c>
      <c r="K2731" s="7">
        <f>Table1[[#This Row],[profit /loss ]]/Table1[[#This Row],[budget_x]]</f>
        <v>7.7943734500000001</v>
      </c>
      <c r="L2731" t="str" cm="1">
        <f t="array" ref="L2731">_xlfn.IFS(Table1[[#This Row],[score]]&gt;70,"high",Table1[[#This Row],[score]]&gt;50,"medium",Table1[[#This Row],[score]]&lt;=50,"low")</f>
        <v>high</v>
      </c>
    </row>
    <row r="2732" spans="1:12" x14ac:dyDescent="0.3">
      <c r="A2732" t="s">
        <v>890</v>
      </c>
      <c r="B2732" s="1">
        <v>30952</v>
      </c>
      <c r="C2732">
        <v>72</v>
      </c>
      <c r="D2732" t="s">
        <v>9</v>
      </c>
      <c r="E2732" t="s">
        <v>10</v>
      </c>
      <c r="F2732">
        <v>8000000</v>
      </c>
      <c r="G2732">
        <v>90857623</v>
      </c>
      <c r="H2732" t="s">
        <v>11</v>
      </c>
      <c r="I2732">
        <f>YEAR(Table1[[#This Row],[date]])</f>
        <v>1984</v>
      </c>
      <c r="J2732">
        <f>Table1[[#This Row],[revenue]]-Table1[[#This Row],[budget_x]]</f>
        <v>82857623</v>
      </c>
      <c r="K2732" s="7">
        <f>Table1[[#This Row],[profit /loss ]]/Table1[[#This Row],[budget_x]]</f>
        <v>10.357202875</v>
      </c>
      <c r="L2732" t="str" cm="1">
        <f t="array" ref="L2732">_xlfn.IFS(Table1[[#This Row],[score]]&gt;70,"high",Table1[[#This Row],[score]]&gt;50,"medium",Table1[[#This Row],[score]]&lt;=50,"low")</f>
        <v>high</v>
      </c>
    </row>
    <row r="2733" spans="1:12" x14ac:dyDescent="0.3">
      <c r="A2733" t="s">
        <v>2681</v>
      </c>
      <c r="B2733" s="1">
        <v>23977</v>
      </c>
      <c r="C2733">
        <v>76</v>
      </c>
      <c r="D2733" t="s">
        <v>9</v>
      </c>
      <c r="E2733" t="s">
        <v>10</v>
      </c>
      <c r="F2733">
        <v>6000000</v>
      </c>
      <c r="G2733">
        <v>102296470</v>
      </c>
      <c r="H2733" t="s">
        <v>11</v>
      </c>
      <c r="I2733">
        <f>YEAR(Table1[[#This Row],[date]])</f>
        <v>1965</v>
      </c>
      <c r="J2733">
        <f>Table1[[#This Row],[revenue]]-Table1[[#This Row],[budget_x]]</f>
        <v>96296470</v>
      </c>
      <c r="K2733" s="7">
        <f>Table1[[#This Row],[profit /loss ]]/Table1[[#This Row],[budget_x]]</f>
        <v>16.049411666666668</v>
      </c>
      <c r="L2733" t="str" cm="1">
        <f t="array" ref="L2733">_xlfn.IFS(Table1[[#This Row],[score]]&gt;70,"high",Table1[[#This Row],[score]]&gt;50,"medium",Table1[[#This Row],[score]]&lt;=50,"low")</f>
        <v>high</v>
      </c>
    </row>
    <row r="2734" spans="1:12" x14ac:dyDescent="0.3">
      <c r="A2734" t="s">
        <v>2682</v>
      </c>
      <c r="B2734" s="1">
        <v>37334</v>
      </c>
      <c r="C2734">
        <v>54</v>
      </c>
      <c r="D2734" t="s">
        <v>9</v>
      </c>
      <c r="E2734" t="s">
        <v>10</v>
      </c>
      <c r="F2734">
        <v>129000000</v>
      </c>
      <c r="G2734">
        <v>386147462.80000001</v>
      </c>
      <c r="H2734" t="s">
        <v>17</v>
      </c>
      <c r="I2734">
        <f>YEAR(Table1[[#This Row],[date]])</f>
        <v>2002</v>
      </c>
      <c r="J2734">
        <f>Table1[[#This Row],[revenue]]-Table1[[#This Row],[budget_x]]</f>
        <v>257147462.80000001</v>
      </c>
      <c r="K2734" s="7">
        <f>Table1[[#This Row],[profit /loss ]]/Table1[[#This Row],[budget_x]]</f>
        <v>1.9933911844961241</v>
      </c>
      <c r="L2734" t="str" cm="1">
        <f t="array" ref="L2734">_xlfn.IFS(Table1[[#This Row],[score]]&gt;70,"high",Table1[[#This Row],[score]]&gt;50,"medium",Table1[[#This Row],[score]]&lt;=50,"low")</f>
        <v>medium</v>
      </c>
    </row>
    <row r="2735" spans="1:12" x14ac:dyDescent="0.3">
      <c r="A2735" t="s">
        <v>2683</v>
      </c>
      <c r="B2735" s="1">
        <v>30665</v>
      </c>
      <c r="C2735">
        <v>73</v>
      </c>
      <c r="D2735" t="s">
        <v>9</v>
      </c>
      <c r="E2735" t="s">
        <v>10</v>
      </c>
      <c r="F2735">
        <v>10000000</v>
      </c>
      <c r="G2735">
        <v>25707698</v>
      </c>
      <c r="H2735" t="s">
        <v>11</v>
      </c>
      <c r="I2735">
        <f>YEAR(Table1[[#This Row],[date]])</f>
        <v>1983</v>
      </c>
      <c r="J2735">
        <f>Table1[[#This Row],[revenue]]-Table1[[#This Row],[budget_x]]</f>
        <v>15707698</v>
      </c>
      <c r="K2735" s="7">
        <f>Table1[[#This Row],[profit /loss ]]/Table1[[#This Row],[budget_x]]</f>
        <v>1.5707698000000001</v>
      </c>
      <c r="L2735" t="str" cm="1">
        <f t="array" ref="L2735">_xlfn.IFS(Table1[[#This Row],[score]]&gt;70,"high",Table1[[#This Row],[score]]&gt;50,"medium",Table1[[#This Row],[score]]&lt;=50,"low")</f>
        <v>high</v>
      </c>
    </row>
    <row r="2736" spans="1:12" x14ac:dyDescent="0.3">
      <c r="A2736" t="s">
        <v>2684</v>
      </c>
      <c r="B2736" s="1">
        <v>43805</v>
      </c>
      <c r="C2736">
        <v>80</v>
      </c>
      <c r="D2736" t="s">
        <v>9</v>
      </c>
      <c r="E2736" t="s">
        <v>15</v>
      </c>
      <c r="F2736">
        <v>39602530.200000003</v>
      </c>
      <c r="G2736">
        <v>425332</v>
      </c>
      <c r="H2736" t="s">
        <v>17</v>
      </c>
      <c r="I2736">
        <f>YEAR(Table1[[#This Row],[date]])</f>
        <v>2019</v>
      </c>
      <c r="J2736">
        <f>Table1[[#This Row],[revenue]]-Table1[[#This Row],[budget_x]]</f>
        <v>-39177198.200000003</v>
      </c>
      <c r="K2736" s="7">
        <f>Table1[[#This Row],[profit /loss ]]/Table1[[#This Row],[budget_x]]</f>
        <v>-0.98925997915153407</v>
      </c>
      <c r="L2736" t="str" cm="1">
        <f t="array" ref="L2736">_xlfn.IFS(Table1[[#This Row],[score]]&gt;70,"high",Table1[[#This Row],[score]]&gt;50,"medium",Table1[[#This Row],[score]]&lt;=50,"low")</f>
        <v>high</v>
      </c>
    </row>
    <row r="2737" spans="1:12" x14ac:dyDescent="0.3">
      <c r="A2737" t="s">
        <v>2685</v>
      </c>
      <c r="B2737" s="1">
        <v>40137</v>
      </c>
      <c r="C2737">
        <v>61</v>
      </c>
      <c r="D2737" t="s">
        <v>9</v>
      </c>
      <c r="E2737" t="s">
        <v>10</v>
      </c>
      <c r="F2737">
        <v>25000000</v>
      </c>
      <c r="G2737">
        <v>10589102</v>
      </c>
      <c r="H2737" t="s">
        <v>17</v>
      </c>
      <c r="I2737">
        <f>YEAR(Table1[[#This Row],[date]])</f>
        <v>2009</v>
      </c>
      <c r="J2737">
        <f>Table1[[#This Row],[revenue]]-Table1[[#This Row],[budget_x]]</f>
        <v>-14410898</v>
      </c>
      <c r="K2737" s="7">
        <f>Table1[[#This Row],[profit /loss ]]/Table1[[#This Row],[budget_x]]</f>
        <v>-0.57643591999999999</v>
      </c>
      <c r="L2737" t="str" cm="1">
        <f t="array" ref="L2737">_xlfn.IFS(Table1[[#This Row],[score]]&gt;70,"high",Table1[[#This Row],[score]]&gt;50,"medium",Table1[[#This Row],[score]]&lt;=50,"low")</f>
        <v>medium</v>
      </c>
    </row>
    <row r="2738" spans="1:12" x14ac:dyDescent="0.3">
      <c r="A2738" t="s">
        <v>2686</v>
      </c>
      <c r="B2738" s="1">
        <v>43728</v>
      </c>
      <c r="C2738">
        <v>73</v>
      </c>
      <c r="D2738" t="s">
        <v>9</v>
      </c>
      <c r="E2738" t="s">
        <v>69</v>
      </c>
      <c r="F2738">
        <v>135000000</v>
      </c>
      <c r="G2738">
        <v>575291089.20000005</v>
      </c>
      <c r="H2738" t="s">
        <v>143</v>
      </c>
      <c r="I2738">
        <f>YEAR(Table1[[#This Row],[date]])</f>
        <v>2019</v>
      </c>
      <c r="J2738">
        <f>Table1[[#This Row],[revenue]]-Table1[[#This Row],[budget_x]]</f>
        <v>440291089.20000005</v>
      </c>
      <c r="K2738" s="7">
        <f>Table1[[#This Row],[profit /loss ]]/Table1[[#This Row],[budget_x]]</f>
        <v>3.2614154755555558</v>
      </c>
      <c r="L2738" t="str" cm="1">
        <f t="array" ref="L2738">_xlfn.IFS(Table1[[#This Row],[score]]&gt;70,"high",Table1[[#This Row],[score]]&gt;50,"medium",Table1[[#This Row],[score]]&lt;=50,"low")</f>
        <v>high</v>
      </c>
    </row>
    <row r="2739" spans="1:12" x14ac:dyDescent="0.3">
      <c r="A2739" t="s">
        <v>2687</v>
      </c>
      <c r="B2739" s="1">
        <v>38974</v>
      </c>
      <c r="C2739">
        <v>55</v>
      </c>
      <c r="D2739" t="s">
        <v>9</v>
      </c>
      <c r="E2739" t="s">
        <v>10</v>
      </c>
      <c r="F2739">
        <v>60000000</v>
      </c>
      <c r="G2739">
        <v>147985373</v>
      </c>
      <c r="H2739" t="s">
        <v>11</v>
      </c>
      <c r="I2739">
        <f>YEAR(Table1[[#This Row],[date]])</f>
        <v>2006</v>
      </c>
      <c r="J2739">
        <f>Table1[[#This Row],[revenue]]-Table1[[#This Row],[budget_x]]</f>
        <v>87985373</v>
      </c>
      <c r="K2739" s="7">
        <f>Table1[[#This Row],[profit /loss ]]/Table1[[#This Row],[budget_x]]</f>
        <v>1.4664228833333333</v>
      </c>
      <c r="L2739" t="str" cm="1">
        <f t="array" ref="L2739">_xlfn.IFS(Table1[[#This Row],[score]]&gt;70,"high",Table1[[#This Row],[score]]&gt;50,"medium",Table1[[#This Row],[score]]&lt;=50,"low")</f>
        <v>medium</v>
      </c>
    </row>
    <row r="2740" spans="1:12" x14ac:dyDescent="0.3">
      <c r="A2740" t="s">
        <v>2688</v>
      </c>
      <c r="B2740" s="1">
        <v>43903</v>
      </c>
      <c r="C2740">
        <v>76</v>
      </c>
      <c r="D2740" t="s">
        <v>9</v>
      </c>
      <c r="E2740" t="s">
        <v>10</v>
      </c>
      <c r="F2740">
        <v>12000000</v>
      </c>
      <c r="G2740">
        <v>16703751</v>
      </c>
      <c r="H2740" t="s">
        <v>17</v>
      </c>
      <c r="I2740">
        <f>YEAR(Table1[[#This Row],[date]])</f>
        <v>2020</v>
      </c>
      <c r="J2740">
        <f>Table1[[#This Row],[revenue]]-Table1[[#This Row],[budget_x]]</f>
        <v>4703751</v>
      </c>
      <c r="K2740" s="7">
        <f>Table1[[#This Row],[profit /loss ]]/Table1[[#This Row],[budget_x]]</f>
        <v>0.39197925</v>
      </c>
      <c r="L2740" t="str" cm="1">
        <f t="array" ref="L2740">_xlfn.IFS(Table1[[#This Row],[score]]&gt;70,"high",Table1[[#This Row],[score]]&gt;50,"medium",Table1[[#This Row],[score]]&lt;=50,"low")</f>
        <v>high</v>
      </c>
    </row>
    <row r="2741" spans="1:12" x14ac:dyDescent="0.3">
      <c r="A2741" t="s">
        <v>2689</v>
      </c>
      <c r="B2741" s="1">
        <v>44791</v>
      </c>
      <c r="C2741">
        <v>70</v>
      </c>
      <c r="D2741" t="s">
        <v>9</v>
      </c>
      <c r="E2741" t="s">
        <v>10</v>
      </c>
      <c r="F2741">
        <v>18392400</v>
      </c>
      <c r="G2741">
        <v>7589829</v>
      </c>
      <c r="H2741" t="s">
        <v>11</v>
      </c>
      <c r="I2741">
        <f>YEAR(Table1[[#This Row],[date]])</f>
        <v>2022</v>
      </c>
      <c r="J2741">
        <f>Table1[[#This Row],[revenue]]-Table1[[#This Row],[budget_x]]</f>
        <v>-10802571</v>
      </c>
      <c r="K2741" s="7">
        <f>Table1[[#This Row],[profit /loss ]]/Table1[[#This Row],[budget_x]]</f>
        <v>-0.58733884648006784</v>
      </c>
      <c r="L2741" t="str" cm="1">
        <f t="array" ref="L2741">_xlfn.IFS(Table1[[#This Row],[score]]&gt;70,"high",Table1[[#This Row],[score]]&gt;50,"medium",Table1[[#This Row],[score]]&lt;=50,"low")</f>
        <v>medium</v>
      </c>
    </row>
    <row r="2742" spans="1:12" x14ac:dyDescent="0.3">
      <c r="A2742" t="s">
        <v>2690</v>
      </c>
      <c r="B2742" s="1">
        <v>39841</v>
      </c>
      <c r="C2742">
        <v>61</v>
      </c>
      <c r="D2742" t="s">
        <v>9</v>
      </c>
      <c r="E2742" t="s">
        <v>10</v>
      </c>
      <c r="F2742">
        <v>40000000</v>
      </c>
      <c r="G2742">
        <v>112930957</v>
      </c>
      <c r="H2742" t="s">
        <v>11</v>
      </c>
      <c r="I2742">
        <f>YEAR(Table1[[#This Row],[date]])</f>
        <v>2009</v>
      </c>
      <c r="J2742">
        <f>Table1[[#This Row],[revenue]]-Table1[[#This Row],[budget_x]]</f>
        <v>72930957</v>
      </c>
      <c r="K2742" s="7">
        <f>Table1[[#This Row],[profit /loss ]]/Table1[[#This Row],[budget_x]]</f>
        <v>1.8232739250000001</v>
      </c>
      <c r="L2742" t="str" cm="1">
        <f t="array" ref="L2742">_xlfn.IFS(Table1[[#This Row],[score]]&gt;70,"high",Table1[[#This Row],[score]]&gt;50,"medium",Table1[[#This Row],[score]]&lt;=50,"low")</f>
        <v>medium</v>
      </c>
    </row>
    <row r="2743" spans="1:12" x14ac:dyDescent="0.3">
      <c r="A2743" t="s">
        <v>2691</v>
      </c>
      <c r="B2743" s="1">
        <v>32380</v>
      </c>
      <c r="C2743">
        <v>69</v>
      </c>
      <c r="D2743" t="s">
        <v>9</v>
      </c>
      <c r="E2743" t="s">
        <v>10</v>
      </c>
      <c r="F2743">
        <v>39000000</v>
      </c>
      <c r="G2743">
        <v>288752301</v>
      </c>
      <c r="H2743" t="s">
        <v>11</v>
      </c>
      <c r="I2743">
        <f>YEAR(Table1[[#This Row],[date]])</f>
        <v>1988</v>
      </c>
      <c r="J2743">
        <f>Table1[[#This Row],[revenue]]-Table1[[#This Row],[budget_x]]</f>
        <v>249752301</v>
      </c>
      <c r="K2743" s="7">
        <f>Table1[[#This Row],[profit /loss ]]/Table1[[#This Row],[budget_x]]</f>
        <v>6.4039051538461536</v>
      </c>
      <c r="L2743" t="str" cm="1">
        <f t="array" ref="L2743">_xlfn.IFS(Table1[[#This Row],[score]]&gt;70,"high",Table1[[#This Row],[score]]&gt;50,"medium",Table1[[#This Row],[score]]&lt;=50,"low")</f>
        <v>medium</v>
      </c>
    </row>
    <row r="2744" spans="1:12" x14ac:dyDescent="0.3">
      <c r="A2744" t="s">
        <v>2692</v>
      </c>
      <c r="B2744" s="1">
        <v>44648</v>
      </c>
      <c r="C2744">
        <v>69</v>
      </c>
      <c r="D2744" t="s">
        <v>9</v>
      </c>
      <c r="E2744" t="s">
        <v>10</v>
      </c>
      <c r="F2744">
        <v>82500000</v>
      </c>
      <c r="G2744">
        <v>370310855</v>
      </c>
      <c r="H2744" t="s">
        <v>11</v>
      </c>
      <c r="I2744">
        <f>YEAR(Table1[[#This Row],[date]])</f>
        <v>2022</v>
      </c>
      <c r="J2744">
        <f>Table1[[#This Row],[revenue]]-Table1[[#This Row],[budget_x]]</f>
        <v>287810855</v>
      </c>
      <c r="K2744" s="7">
        <f>Table1[[#This Row],[profit /loss ]]/Table1[[#This Row],[budget_x]]</f>
        <v>3.4886164242424242</v>
      </c>
      <c r="L2744" t="str" cm="1">
        <f t="array" ref="L2744">_xlfn.IFS(Table1[[#This Row],[score]]&gt;70,"high",Table1[[#This Row],[score]]&gt;50,"medium",Table1[[#This Row],[score]]&lt;=50,"low")</f>
        <v>medium</v>
      </c>
    </row>
    <row r="2745" spans="1:12" x14ac:dyDescent="0.3">
      <c r="A2745" t="s">
        <v>2693</v>
      </c>
      <c r="B2745" s="1">
        <v>43321</v>
      </c>
      <c r="C2745">
        <v>68</v>
      </c>
      <c r="D2745" t="s">
        <v>9</v>
      </c>
      <c r="E2745" t="s">
        <v>74</v>
      </c>
      <c r="F2745">
        <v>78200000</v>
      </c>
      <c r="G2745">
        <v>360564423.19999999</v>
      </c>
      <c r="H2745" t="s">
        <v>75</v>
      </c>
      <c r="I2745">
        <f>YEAR(Table1[[#This Row],[date]])</f>
        <v>2018</v>
      </c>
      <c r="J2745">
        <f>Table1[[#This Row],[revenue]]-Table1[[#This Row],[budget_x]]</f>
        <v>282364423.19999999</v>
      </c>
      <c r="K2745" s="7">
        <f>Table1[[#This Row],[profit /loss ]]/Table1[[#This Row],[budget_x]]</f>
        <v>3.6107982506393861</v>
      </c>
      <c r="L2745" t="str" cm="1">
        <f t="array" ref="L2745">_xlfn.IFS(Table1[[#This Row],[score]]&gt;70,"high",Table1[[#This Row],[score]]&gt;50,"medium",Table1[[#This Row],[score]]&lt;=50,"low")</f>
        <v>medium</v>
      </c>
    </row>
    <row r="2746" spans="1:12" x14ac:dyDescent="0.3">
      <c r="A2746" t="s">
        <v>2694</v>
      </c>
      <c r="B2746" s="1">
        <v>42430</v>
      </c>
      <c r="C2746">
        <v>69</v>
      </c>
      <c r="D2746" t="s">
        <v>9</v>
      </c>
      <c r="E2746" t="s">
        <v>10</v>
      </c>
      <c r="F2746">
        <v>171580000</v>
      </c>
      <c r="G2746">
        <v>545463332.79999995</v>
      </c>
      <c r="H2746" t="s">
        <v>17</v>
      </c>
      <c r="I2746">
        <f>YEAR(Table1[[#This Row],[date]])</f>
        <v>2016</v>
      </c>
      <c r="J2746">
        <f>Table1[[#This Row],[revenue]]-Table1[[#This Row],[budget_x]]</f>
        <v>373883332.79999995</v>
      </c>
      <c r="K2746" s="7">
        <f>Table1[[#This Row],[profit /loss ]]/Table1[[#This Row],[budget_x]]</f>
        <v>2.1790612705443522</v>
      </c>
      <c r="L2746" t="str" cm="1">
        <f t="array" ref="L2746">_xlfn.IFS(Table1[[#This Row],[score]]&gt;70,"high",Table1[[#This Row],[score]]&gt;50,"medium",Table1[[#This Row],[score]]&lt;=50,"low")</f>
        <v>medium</v>
      </c>
    </row>
    <row r="2747" spans="1:12" x14ac:dyDescent="0.3">
      <c r="A2747" t="s">
        <v>2695</v>
      </c>
      <c r="B2747" s="1">
        <v>40535</v>
      </c>
      <c r="C2747">
        <v>73</v>
      </c>
      <c r="D2747" t="s">
        <v>9</v>
      </c>
      <c r="E2747" t="s">
        <v>171</v>
      </c>
      <c r="F2747">
        <v>10000000</v>
      </c>
      <c r="G2747">
        <v>17511906</v>
      </c>
      <c r="H2747" t="s">
        <v>11</v>
      </c>
      <c r="I2747">
        <f>YEAR(Table1[[#This Row],[date]])</f>
        <v>2010</v>
      </c>
      <c r="J2747">
        <f>Table1[[#This Row],[revenue]]-Table1[[#This Row],[budget_x]]</f>
        <v>7511906</v>
      </c>
      <c r="K2747" s="7">
        <f>Table1[[#This Row],[profit /loss ]]/Table1[[#This Row],[budget_x]]</f>
        <v>0.75119060000000004</v>
      </c>
      <c r="L2747" t="str" cm="1">
        <f t="array" ref="L2747">_xlfn.IFS(Table1[[#This Row],[score]]&gt;70,"high",Table1[[#This Row],[score]]&gt;50,"medium",Table1[[#This Row],[score]]&lt;=50,"low")</f>
        <v>high</v>
      </c>
    </row>
    <row r="2748" spans="1:12" x14ac:dyDescent="0.3">
      <c r="A2748" t="s">
        <v>2696</v>
      </c>
      <c r="B2748" s="1">
        <v>42336</v>
      </c>
      <c r="C2748">
        <v>79</v>
      </c>
      <c r="D2748" t="s">
        <v>9</v>
      </c>
      <c r="E2748" t="s">
        <v>10</v>
      </c>
      <c r="F2748">
        <v>3000000</v>
      </c>
      <c r="G2748">
        <v>57447844.799999997</v>
      </c>
      <c r="H2748" t="s">
        <v>11</v>
      </c>
      <c r="I2748">
        <f>YEAR(Table1[[#This Row],[date]])</f>
        <v>2015</v>
      </c>
      <c r="J2748">
        <f>Table1[[#This Row],[revenue]]-Table1[[#This Row],[budget_x]]</f>
        <v>54447844.799999997</v>
      </c>
      <c r="K2748" s="7">
        <f>Table1[[#This Row],[profit /loss ]]/Table1[[#This Row],[budget_x]]</f>
        <v>18.149281599999998</v>
      </c>
      <c r="L2748" t="str" cm="1">
        <f t="array" ref="L2748">_xlfn.IFS(Table1[[#This Row],[score]]&gt;70,"high",Table1[[#This Row],[score]]&gt;50,"medium",Table1[[#This Row],[score]]&lt;=50,"low")</f>
        <v>high</v>
      </c>
    </row>
    <row r="2749" spans="1:12" x14ac:dyDescent="0.3">
      <c r="A2749" t="s">
        <v>2697</v>
      </c>
      <c r="B2749" s="1">
        <v>39311</v>
      </c>
      <c r="C2749">
        <v>74</v>
      </c>
      <c r="D2749" t="s">
        <v>9</v>
      </c>
      <c r="E2749" t="s">
        <v>10</v>
      </c>
      <c r="F2749">
        <v>130000000</v>
      </c>
      <c r="G2749">
        <v>444043396</v>
      </c>
      <c r="H2749" t="s">
        <v>11</v>
      </c>
      <c r="I2749">
        <f>YEAR(Table1[[#This Row],[date]])</f>
        <v>2007</v>
      </c>
      <c r="J2749">
        <f>Table1[[#This Row],[revenue]]-Table1[[#This Row],[budget_x]]</f>
        <v>314043396</v>
      </c>
      <c r="K2749" s="7">
        <f>Table1[[#This Row],[profit /loss ]]/Table1[[#This Row],[budget_x]]</f>
        <v>2.415718430769231</v>
      </c>
      <c r="L2749" t="str" cm="1">
        <f t="array" ref="L2749">_xlfn.IFS(Table1[[#This Row],[score]]&gt;70,"high",Table1[[#This Row],[score]]&gt;50,"medium",Table1[[#This Row],[score]]&lt;=50,"low")</f>
        <v>high</v>
      </c>
    </row>
    <row r="2750" spans="1:12" x14ac:dyDescent="0.3">
      <c r="A2750" t="s">
        <v>2698</v>
      </c>
      <c r="B2750" s="1">
        <v>38806</v>
      </c>
      <c r="C2750">
        <v>79</v>
      </c>
      <c r="D2750" t="s">
        <v>9</v>
      </c>
      <c r="E2750" t="s">
        <v>10</v>
      </c>
      <c r="F2750">
        <v>50000000</v>
      </c>
      <c r="G2750">
        <v>130214162</v>
      </c>
      <c r="H2750" t="s">
        <v>11</v>
      </c>
      <c r="I2750">
        <f>YEAR(Table1[[#This Row],[date]])</f>
        <v>2006</v>
      </c>
      <c r="J2750">
        <f>Table1[[#This Row],[revenue]]-Table1[[#This Row],[budget_x]]</f>
        <v>80214162</v>
      </c>
      <c r="K2750" s="7">
        <f>Table1[[#This Row],[profit /loss ]]/Table1[[#This Row],[budget_x]]</f>
        <v>1.60428324</v>
      </c>
      <c r="L2750" t="str" cm="1">
        <f t="array" ref="L2750">_xlfn.IFS(Table1[[#This Row],[score]]&gt;70,"high",Table1[[#This Row],[score]]&gt;50,"medium",Table1[[#This Row],[score]]&lt;=50,"low")</f>
        <v>high</v>
      </c>
    </row>
    <row r="2751" spans="1:12" x14ac:dyDescent="0.3">
      <c r="A2751" t="s">
        <v>2699</v>
      </c>
      <c r="B2751" s="1">
        <v>38260</v>
      </c>
      <c r="C2751">
        <v>59</v>
      </c>
      <c r="D2751" t="s">
        <v>9</v>
      </c>
      <c r="E2751" t="s">
        <v>10</v>
      </c>
      <c r="F2751">
        <v>70000000</v>
      </c>
      <c r="G2751">
        <v>177427090</v>
      </c>
      <c r="H2751" t="s">
        <v>11</v>
      </c>
      <c r="I2751">
        <f>YEAR(Table1[[#This Row],[date]])</f>
        <v>2004</v>
      </c>
      <c r="J2751">
        <f>Table1[[#This Row],[revenue]]-Table1[[#This Row],[budget_x]]</f>
        <v>107427090</v>
      </c>
      <c r="K2751" s="7">
        <f>Table1[[#This Row],[profit /loss ]]/Table1[[#This Row],[budget_x]]</f>
        <v>1.5346727142857144</v>
      </c>
      <c r="L2751" t="str" cm="1">
        <f t="array" ref="L2751">_xlfn.IFS(Table1[[#This Row],[score]]&gt;70,"high",Table1[[#This Row],[score]]&gt;50,"medium",Table1[[#This Row],[score]]&lt;=50,"low")</f>
        <v>medium</v>
      </c>
    </row>
    <row r="2752" spans="1:12" x14ac:dyDescent="0.3">
      <c r="A2752" t="s">
        <v>2700</v>
      </c>
      <c r="B2752" s="1">
        <v>42648</v>
      </c>
      <c r="C2752">
        <v>49</v>
      </c>
      <c r="D2752" t="s">
        <v>9</v>
      </c>
      <c r="E2752" t="s">
        <v>10</v>
      </c>
      <c r="F2752">
        <v>136400000</v>
      </c>
      <c r="G2752">
        <v>856238148.39999998</v>
      </c>
      <c r="H2752" t="s">
        <v>11</v>
      </c>
      <c r="I2752">
        <f>YEAR(Table1[[#This Row],[date]])</f>
        <v>2016</v>
      </c>
      <c r="J2752">
        <f>Table1[[#This Row],[revenue]]-Table1[[#This Row],[budget_x]]</f>
        <v>719838148.39999998</v>
      </c>
      <c r="K2752" s="7">
        <f>Table1[[#This Row],[profit /loss ]]/Table1[[#This Row],[budget_x]]</f>
        <v>5.2774057800586505</v>
      </c>
      <c r="L2752" t="str" cm="1">
        <f t="array" ref="L2752">_xlfn.IFS(Table1[[#This Row],[score]]&gt;70,"high",Table1[[#This Row],[score]]&gt;50,"medium",Table1[[#This Row],[score]]&lt;=50,"low")</f>
        <v>low</v>
      </c>
    </row>
    <row r="2753" spans="1:12" x14ac:dyDescent="0.3">
      <c r="A2753" t="s">
        <v>2701</v>
      </c>
      <c r="B2753" s="1">
        <v>41236</v>
      </c>
      <c r="C2753">
        <v>43</v>
      </c>
      <c r="D2753" t="s">
        <v>9</v>
      </c>
      <c r="E2753" t="s">
        <v>10</v>
      </c>
      <c r="F2753">
        <v>12000000</v>
      </c>
      <c r="G2753">
        <v>1647997.6</v>
      </c>
      <c r="H2753" t="s">
        <v>17</v>
      </c>
      <c r="I2753">
        <f>YEAR(Table1[[#This Row],[date]])</f>
        <v>2012</v>
      </c>
      <c r="J2753">
        <f>Table1[[#This Row],[revenue]]-Table1[[#This Row],[budget_x]]</f>
        <v>-10352002.4</v>
      </c>
      <c r="K2753" s="7">
        <f>Table1[[#This Row],[profit /loss ]]/Table1[[#This Row],[budget_x]]</f>
        <v>-0.8626668666666667</v>
      </c>
      <c r="L2753" t="str" cm="1">
        <f t="array" ref="L2753">_xlfn.IFS(Table1[[#This Row],[score]]&gt;70,"high",Table1[[#This Row],[score]]&gt;50,"medium",Table1[[#This Row],[score]]&lt;=50,"low")</f>
        <v>low</v>
      </c>
    </row>
    <row r="2754" spans="1:12" x14ac:dyDescent="0.3">
      <c r="A2754" t="s">
        <v>2702</v>
      </c>
      <c r="B2754" s="1">
        <v>33534</v>
      </c>
      <c r="C2754">
        <v>61</v>
      </c>
      <c r="D2754" t="s">
        <v>9</v>
      </c>
      <c r="E2754" t="s">
        <v>10</v>
      </c>
      <c r="F2754">
        <v>16000000</v>
      </c>
      <c r="G2754">
        <v>29090445</v>
      </c>
      <c r="H2754" t="s">
        <v>11</v>
      </c>
      <c r="I2754">
        <f>YEAR(Table1[[#This Row],[date]])</f>
        <v>1991</v>
      </c>
      <c r="J2754">
        <f>Table1[[#This Row],[revenue]]-Table1[[#This Row],[budget_x]]</f>
        <v>13090445</v>
      </c>
      <c r="K2754" s="7">
        <f>Table1[[#This Row],[profit /loss ]]/Table1[[#This Row],[budget_x]]</f>
        <v>0.81815281250000005</v>
      </c>
      <c r="L2754" t="str" cm="1">
        <f t="array" ref="L2754">_xlfn.IFS(Table1[[#This Row],[score]]&gt;70,"high",Table1[[#This Row],[score]]&gt;50,"medium",Table1[[#This Row],[score]]&lt;=50,"low")</f>
        <v>medium</v>
      </c>
    </row>
    <row r="2755" spans="1:12" x14ac:dyDescent="0.3">
      <c r="A2755" t="s">
        <v>2703</v>
      </c>
      <c r="B2755" s="1">
        <v>43095</v>
      </c>
      <c r="C2755">
        <v>79</v>
      </c>
      <c r="D2755" t="s">
        <v>9</v>
      </c>
      <c r="E2755" t="s">
        <v>10</v>
      </c>
      <c r="F2755">
        <v>84000000</v>
      </c>
      <c r="G2755">
        <v>430782826</v>
      </c>
      <c r="H2755" t="s">
        <v>11</v>
      </c>
      <c r="I2755">
        <f>YEAR(Table1[[#This Row],[date]])</f>
        <v>2017</v>
      </c>
      <c r="J2755">
        <f>Table1[[#This Row],[revenue]]-Table1[[#This Row],[budget_x]]</f>
        <v>346782826</v>
      </c>
      <c r="K2755" s="7">
        <f>Table1[[#This Row],[profit /loss ]]/Table1[[#This Row],[budget_x]]</f>
        <v>4.1283669761904758</v>
      </c>
      <c r="L2755" t="str" cm="1">
        <f t="array" ref="L2755">_xlfn.IFS(Table1[[#This Row],[score]]&gt;70,"high",Table1[[#This Row],[score]]&gt;50,"medium",Table1[[#This Row],[score]]&lt;=50,"low")</f>
        <v>high</v>
      </c>
    </row>
    <row r="2756" spans="1:12" x14ac:dyDescent="0.3">
      <c r="A2756" t="s">
        <v>2704</v>
      </c>
      <c r="B2756" s="1">
        <v>31821</v>
      </c>
      <c r="C2756">
        <v>74</v>
      </c>
      <c r="D2756" t="s">
        <v>9</v>
      </c>
      <c r="E2756" t="s">
        <v>10</v>
      </c>
      <c r="F2756">
        <v>15000000</v>
      </c>
      <c r="G2756">
        <v>60629159</v>
      </c>
      <c r="H2756" t="s">
        <v>30</v>
      </c>
      <c r="I2756">
        <f>YEAR(Table1[[#This Row],[date]])</f>
        <v>1987</v>
      </c>
      <c r="J2756">
        <f>Table1[[#This Row],[revenue]]-Table1[[#This Row],[budget_x]]</f>
        <v>45629159</v>
      </c>
      <c r="K2756" s="7">
        <f>Table1[[#This Row],[profit /loss ]]/Table1[[#This Row],[budget_x]]</f>
        <v>3.0419439333333331</v>
      </c>
      <c r="L2756" t="str" cm="1">
        <f t="array" ref="L2756">_xlfn.IFS(Table1[[#This Row],[score]]&gt;70,"high",Table1[[#This Row],[score]]&gt;50,"medium",Table1[[#This Row],[score]]&lt;=50,"low")</f>
        <v>high</v>
      </c>
    </row>
    <row r="2757" spans="1:12" x14ac:dyDescent="0.3">
      <c r="A2757" t="s">
        <v>2705</v>
      </c>
      <c r="B2757" s="1">
        <v>42931</v>
      </c>
      <c r="C2757">
        <v>79</v>
      </c>
      <c r="D2757" t="s">
        <v>9</v>
      </c>
      <c r="E2757" t="s">
        <v>69</v>
      </c>
      <c r="F2757">
        <v>44401333.200000003</v>
      </c>
      <c r="G2757">
        <v>6000000</v>
      </c>
      <c r="H2757" t="s">
        <v>143</v>
      </c>
      <c r="I2757">
        <f>YEAR(Table1[[#This Row],[date]])</f>
        <v>2017</v>
      </c>
      <c r="J2757">
        <f>Table1[[#This Row],[revenue]]-Table1[[#This Row],[budget_x]]</f>
        <v>-38401333.200000003</v>
      </c>
      <c r="K2757" s="7">
        <f>Table1[[#This Row],[profit /loss ]]/Table1[[#This Row],[budget_x]]</f>
        <v>-0.86486892244938263</v>
      </c>
      <c r="L2757" t="str" cm="1">
        <f t="array" ref="L2757">_xlfn.IFS(Table1[[#This Row],[score]]&gt;70,"high",Table1[[#This Row],[score]]&gt;50,"medium",Table1[[#This Row],[score]]&lt;=50,"low")</f>
        <v>high</v>
      </c>
    </row>
    <row r="2758" spans="1:12" x14ac:dyDescent="0.3">
      <c r="A2758" t="s">
        <v>2706</v>
      </c>
      <c r="B2758" s="1">
        <v>44727</v>
      </c>
      <c r="C2758">
        <v>63</v>
      </c>
      <c r="D2758" t="s">
        <v>9</v>
      </c>
      <c r="E2758" t="s">
        <v>15</v>
      </c>
      <c r="F2758">
        <v>134000000</v>
      </c>
      <c r="G2758">
        <v>465164351.19999999</v>
      </c>
      <c r="H2758" t="s">
        <v>1360</v>
      </c>
      <c r="I2758">
        <f>YEAR(Table1[[#This Row],[date]])</f>
        <v>2022</v>
      </c>
      <c r="J2758">
        <f>Table1[[#This Row],[revenue]]-Table1[[#This Row],[budget_x]]</f>
        <v>331164351.19999999</v>
      </c>
      <c r="K2758" s="7">
        <f>Table1[[#This Row],[profit /loss ]]/Table1[[#This Row],[budget_x]]</f>
        <v>2.4713757552238804</v>
      </c>
      <c r="L2758" t="str" cm="1">
        <f t="array" ref="L2758">_xlfn.IFS(Table1[[#This Row],[score]]&gt;70,"high",Table1[[#This Row],[score]]&gt;50,"medium",Table1[[#This Row],[score]]&lt;=50,"low")</f>
        <v>medium</v>
      </c>
    </row>
    <row r="2759" spans="1:12" x14ac:dyDescent="0.3">
      <c r="A2759" t="s">
        <v>2707</v>
      </c>
      <c r="B2759" s="1">
        <v>44245</v>
      </c>
      <c r="C2759">
        <v>63</v>
      </c>
      <c r="D2759" t="s">
        <v>9</v>
      </c>
      <c r="E2759" t="s">
        <v>10</v>
      </c>
      <c r="F2759">
        <v>30000000</v>
      </c>
      <c r="G2759">
        <v>29735222</v>
      </c>
      <c r="H2759" t="s">
        <v>11</v>
      </c>
      <c r="I2759">
        <f>YEAR(Table1[[#This Row],[date]])</f>
        <v>2021</v>
      </c>
      <c r="J2759">
        <f>Table1[[#This Row],[revenue]]-Table1[[#This Row],[budget_x]]</f>
        <v>-264778</v>
      </c>
      <c r="K2759" s="7">
        <f>Table1[[#This Row],[profit /loss ]]/Table1[[#This Row],[budget_x]]</f>
        <v>-8.8259333333333325E-3</v>
      </c>
      <c r="L2759" t="str" cm="1">
        <f t="array" ref="L2759">_xlfn.IFS(Table1[[#This Row],[score]]&gt;70,"high",Table1[[#This Row],[score]]&gt;50,"medium",Table1[[#This Row],[score]]&lt;=50,"low")</f>
        <v>medium</v>
      </c>
    </row>
    <row r="2760" spans="1:12" x14ac:dyDescent="0.3">
      <c r="A2760" t="s">
        <v>2708</v>
      </c>
      <c r="B2760" s="1">
        <v>33878</v>
      </c>
      <c r="C2760">
        <v>55</v>
      </c>
      <c r="D2760" t="s">
        <v>9</v>
      </c>
      <c r="E2760" t="s">
        <v>86</v>
      </c>
      <c r="F2760">
        <v>142000000</v>
      </c>
      <c r="G2760">
        <v>454488625.80000001</v>
      </c>
      <c r="H2760" t="s">
        <v>87</v>
      </c>
      <c r="I2760">
        <f>YEAR(Table1[[#This Row],[date]])</f>
        <v>1992</v>
      </c>
      <c r="J2760">
        <f>Table1[[#This Row],[revenue]]-Table1[[#This Row],[budget_x]]</f>
        <v>312488625.80000001</v>
      </c>
      <c r="K2760" s="7">
        <f>Table1[[#This Row],[profit /loss ]]/Table1[[#This Row],[budget_x]]</f>
        <v>2.2006241253521126</v>
      </c>
      <c r="L2760" t="str" cm="1">
        <f t="array" ref="L2760">_xlfn.IFS(Table1[[#This Row],[score]]&gt;70,"high",Table1[[#This Row],[score]]&gt;50,"medium",Table1[[#This Row],[score]]&lt;=50,"low")</f>
        <v>medium</v>
      </c>
    </row>
    <row r="2761" spans="1:12" x14ac:dyDescent="0.3">
      <c r="A2761" t="s">
        <v>2709</v>
      </c>
      <c r="B2761" s="1">
        <v>37882</v>
      </c>
      <c r="C2761">
        <v>64</v>
      </c>
      <c r="D2761" t="s">
        <v>9</v>
      </c>
      <c r="E2761" t="s">
        <v>10</v>
      </c>
      <c r="F2761">
        <v>26000000</v>
      </c>
      <c r="G2761">
        <v>160822438</v>
      </c>
      <c r="H2761" t="s">
        <v>11</v>
      </c>
      <c r="I2761">
        <f>YEAR(Table1[[#This Row],[date]])</f>
        <v>2003</v>
      </c>
      <c r="J2761">
        <f>Table1[[#This Row],[revenue]]-Table1[[#This Row],[budget_x]]</f>
        <v>134822438</v>
      </c>
      <c r="K2761" s="7">
        <f>Table1[[#This Row],[profit /loss ]]/Table1[[#This Row],[budget_x]]</f>
        <v>5.1854783846153847</v>
      </c>
      <c r="L2761" t="str" cm="1">
        <f t="array" ref="L2761">_xlfn.IFS(Table1[[#This Row],[score]]&gt;70,"high",Table1[[#This Row],[score]]&gt;50,"medium",Table1[[#This Row],[score]]&lt;=50,"low")</f>
        <v>medium</v>
      </c>
    </row>
    <row r="2762" spans="1:12" x14ac:dyDescent="0.3">
      <c r="A2762" t="s">
        <v>2710</v>
      </c>
      <c r="B2762" s="1">
        <v>41697</v>
      </c>
      <c r="C2762">
        <v>78</v>
      </c>
      <c r="D2762" t="s">
        <v>9</v>
      </c>
      <c r="E2762" t="s">
        <v>69</v>
      </c>
      <c r="F2762">
        <v>30000000</v>
      </c>
      <c r="G2762">
        <v>117932401</v>
      </c>
      <c r="H2762" t="s">
        <v>11</v>
      </c>
      <c r="I2762">
        <f>YEAR(Table1[[#This Row],[date]])</f>
        <v>2014</v>
      </c>
      <c r="J2762">
        <f>Table1[[#This Row],[revenue]]-Table1[[#This Row],[budget_x]]</f>
        <v>87932401</v>
      </c>
      <c r="K2762" s="7">
        <f>Table1[[#This Row],[profit /loss ]]/Table1[[#This Row],[budget_x]]</f>
        <v>2.9310800333333331</v>
      </c>
      <c r="L2762" t="str" cm="1">
        <f t="array" ref="L2762">_xlfn.IFS(Table1[[#This Row],[score]]&gt;70,"high",Table1[[#This Row],[score]]&gt;50,"medium",Table1[[#This Row],[score]]&lt;=50,"low")</f>
        <v>high</v>
      </c>
    </row>
    <row r="2763" spans="1:12" x14ac:dyDescent="0.3">
      <c r="A2763" t="s">
        <v>2711</v>
      </c>
      <c r="B2763" s="1">
        <v>41487</v>
      </c>
      <c r="C2763">
        <v>65</v>
      </c>
      <c r="D2763" t="s">
        <v>9</v>
      </c>
      <c r="E2763" t="s">
        <v>10</v>
      </c>
      <c r="F2763">
        <v>84000000</v>
      </c>
      <c r="G2763">
        <v>141507355</v>
      </c>
      <c r="H2763" t="s">
        <v>11</v>
      </c>
      <c r="I2763">
        <f>YEAR(Table1[[#This Row],[date]])</f>
        <v>2013</v>
      </c>
      <c r="J2763">
        <f>Table1[[#This Row],[revenue]]-Table1[[#This Row],[budget_x]]</f>
        <v>57507355</v>
      </c>
      <c r="K2763" s="7">
        <f>Table1[[#This Row],[profit /loss ]]/Table1[[#This Row],[budget_x]]</f>
        <v>0.6846113690476191</v>
      </c>
      <c r="L2763" t="str" cm="1">
        <f t="array" ref="L2763">_xlfn.IFS(Table1[[#This Row],[score]]&gt;70,"high",Table1[[#This Row],[score]]&gt;50,"medium",Table1[[#This Row],[score]]&lt;=50,"low")</f>
        <v>medium</v>
      </c>
    </row>
    <row r="2764" spans="1:12" x14ac:dyDescent="0.3">
      <c r="A2764" t="s">
        <v>2712</v>
      </c>
      <c r="B2764" s="1">
        <v>42950</v>
      </c>
      <c r="C2764">
        <v>64</v>
      </c>
      <c r="D2764" t="s">
        <v>9</v>
      </c>
      <c r="E2764" t="s">
        <v>10</v>
      </c>
      <c r="F2764">
        <v>30000000</v>
      </c>
      <c r="G2764">
        <v>98345423</v>
      </c>
      <c r="H2764" t="s">
        <v>11</v>
      </c>
      <c r="I2764">
        <f>YEAR(Table1[[#This Row],[date]])</f>
        <v>2017</v>
      </c>
      <c r="J2764">
        <f>Table1[[#This Row],[revenue]]-Table1[[#This Row],[budget_x]]</f>
        <v>68345423</v>
      </c>
      <c r="K2764" s="7">
        <f>Table1[[#This Row],[profit /loss ]]/Table1[[#This Row],[budget_x]]</f>
        <v>2.2781807666666665</v>
      </c>
      <c r="L2764" t="str" cm="1">
        <f t="array" ref="L2764">_xlfn.IFS(Table1[[#This Row],[score]]&gt;70,"high",Table1[[#This Row],[score]]&gt;50,"medium",Table1[[#This Row],[score]]&lt;=50,"low")</f>
        <v>medium</v>
      </c>
    </row>
    <row r="2765" spans="1:12" x14ac:dyDescent="0.3">
      <c r="A2765" t="s">
        <v>2713</v>
      </c>
      <c r="B2765" s="1">
        <v>42306</v>
      </c>
      <c r="C2765">
        <v>59</v>
      </c>
      <c r="D2765" t="s">
        <v>9</v>
      </c>
      <c r="E2765" t="s">
        <v>10</v>
      </c>
      <c r="F2765">
        <v>80000000</v>
      </c>
      <c r="G2765">
        <v>130818912</v>
      </c>
      <c r="H2765" t="s">
        <v>11</v>
      </c>
      <c r="I2765">
        <f>YEAR(Table1[[#This Row],[date]])</f>
        <v>2015</v>
      </c>
      <c r="J2765">
        <f>Table1[[#This Row],[revenue]]-Table1[[#This Row],[budget_x]]</f>
        <v>50818912</v>
      </c>
      <c r="K2765" s="7">
        <f>Table1[[#This Row],[profit /loss ]]/Table1[[#This Row],[budget_x]]</f>
        <v>0.63523640000000003</v>
      </c>
      <c r="L2765" t="str" cm="1">
        <f t="array" ref="L2765">_xlfn.IFS(Table1[[#This Row],[score]]&gt;70,"high",Table1[[#This Row],[score]]&gt;50,"medium",Table1[[#This Row],[score]]&lt;=50,"low")</f>
        <v>medium</v>
      </c>
    </row>
    <row r="2766" spans="1:12" x14ac:dyDescent="0.3">
      <c r="A2766" t="s">
        <v>2714</v>
      </c>
      <c r="B2766" s="1">
        <v>42307</v>
      </c>
      <c r="C2766">
        <v>69</v>
      </c>
      <c r="D2766" t="s">
        <v>9</v>
      </c>
      <c r="E2766" t="s">
        <v>15</v>
      </c>
      <c r="F2766">
        <v>121860000</v>
      </c>
      <c r="G2766">
        <v>565610064.60000002</v>
      </c>
      <c r="H2766" t="s">
        <v>52</v>
      </c>
      <c r="I2766">
        <f>YEAR(Table1[[#This Row],[date]])</f>
        <v>2015</v>
      </c>
      <c r="J2766">
        <f>Table1[[#This Row],[revenue]]-Table1[[#This Row],[budget_x]]</f>
        <v>443750064.60000002</v>
      </c>
      <c r="K2766" s="7">
        <f>Table1[[#This Row],[profit /loss ]]/Table1[[#This Row],[budget_x]]</f>
        <v>3.6414743525356967</v>
      </c>
      <c r="L2766" t="str" cm="1">
        <f t="array" ref="L2766">_xlfn.IFS(Table1[[#This Row],[score]]&gt;70,"high",Table1[[#This Row],[score]]&gt;50,"medium",Table1[[#This Row],[score]]&lt;=50,"low")</f>
        <v>medium</v>
      </c>
    </row>
    <row r="2767" spans="1:12" x14ac:dyDescent="0.3">
      <c r="A2767" t="s">
        <v>2715</v>
      </c>
      <c r="B2767" s="1">
        <v>43888</v>
      </c>
      <c r="C2767">
        <v>65</v>
      </c>
      <c r="D2767" t="s">
        <v>9</v>
      </c>
      <c r="E2767" t="s">
        <v>74</v>
      </c>
      <c r="F2767">
        <v>66400000</v>
      </c>
      <c r="G2767">
        <v>489432270.80000001</v>
      </c>
      <c r="H2767" t="s">
        <v>75</v>
      </c>
      <c r="I2767">
        <f>YEAR(Table1[[#This Row],[date]])</f>
        <v>2020</v>
      </c>
      <c r="J2767">
        <f>Table1[[#This Row],[revenue]]-Table1[[#This Row],[budget_x]]</f>
        <v>423032270.80000001</v>
      </c>
      <c r="K2767" s="7">
        <f>Table1[[#This Row],[profit /loss ]]/Table1[[#This Row],[budget_x]]</f>
        <v>6.3709679337349403</v>
      </c>
      <c r="L2767" t="str" cm="1">
        <f t="array" ref="L2767">_xlfn.IFS(Table1[[#This Row],[score]]&gt;70,"high",Table1[[#This Row],[score]]&gt;50,"medium",Table1[[#This Row],[score]]&lt;=50,"low")</f>
        <v>medium</v>
      </c>
    </row>
    <row r="2768" spans="1:12" x14ac:dyDescent="0.3">
      <c r="A2768" t="s">
        <v>2716</v>
      </c>
      <c r="B2768" s="1">
        <v>44914</v>
      </c>
      <c r="C2768">
        <v>65</v>
      </c>
      <c r="D2768" t="s">
        <v>9</v>
      </c>
      <c r="E2768" t="s">
        <v>95</v>
      </c>
      <c r="F2768">
        <v>100000000</v>
      </c>
      <c r="G2768">
        <v>246367071</v>
      </c>
      <c r="H2768" t="s">
        <v>96</v>
      </c>
      <c r="I2768">
        <f>YEAR(Table1[[#This Row],[date]])</f>
        <v>2022</v>
      </c>
      <c r="J2768">
        <f>Table1[[#This Row],[revenue]]-Table1[[#This Row],[budget_x]]</f>
        <v>146367071</v>
      </c>
      <c r="K2768" s="7">
        <f>Table1[[#This Row],[profit /loss ]]/Table1[[#This Row],[budget_x]]</f>
        <v>1.4636707099999999</v>
      </c>
      <c r="L2768" t="str" cm="1">
        <f t="array" ref="L2768">_xlfn.IFS(Table1[[#This Row],[score]]&gt;70,"high",Table1[[#This Row],[score]]&gt;50,"medium",Table1[[#This Row],[score]]&lt;=50,"low")</f>
        <v>medium</v>
      </c>
    </row>
    <row r="2769" spans="1:12" x14ac:dyDescent="0.3">
      <c r="A2769" t="s">
        <v>2717</v>
      </c>
      <c r="B2769" s="1">
        <v>44365</v>
      </c>
      <c r="C2769">
        <v>76</v>
      </c>
      <c r="D2769" t="s">
        <v>9</v>
      </c>
      <c r="E2769" t="s">
        <v>10</v>
      </c>
      <c r="F2769">
        <v>138000000</v>
      </c>
      <c r="G2769">
        <v>263222986.59999999</v>
      </c>
      <c r="H2769" t="s">
        <v>11</v>
      </c>
      <c r="I2769">
        <f>YEAR(Table1[[#This Row],[date]])</f>
        <v>2021</v>
      </c>
      <c r="J2769">
        <f>Table1[[#This Row],[revenue]]-Table1[[#This Row],[budget_x]]</f>
        <v>125222986.59999999</v>
      </c>
      <c r="K2769" s="7">
        <f>Table1[[#This Row],[profit /loss ]]/Table1[[#This Row],[budget_x]]</f>
        <v>0.90741294637681158</v>
      </c>
      <c r="L2769" t="str" cm="1">
        <f t="array" ref="L2769">_xlfn.IFS(Table1[[#This Row],[score]]&gt;70,"high",Table1[[#This Row],[score]]&gt;50,"medium",Table1[[#This Row],[score]]&lt;=50,"low")</f>
        <v>high</v>
      </c>
    </row>
    <row r="2770" spans="1:12" x14ac:dyDescent="0.3">
      <c r="A2770" t="s">
        <v>2718</v>
      </c>
      <c r="B2770" s="1">
        <v>43699</v>
      </c>
      <c r="C2770">
        <v>10</v>
      </c>
      <c r="D2770" t="s">
        <v>9</v>
      </c>
      <c r="E2770" t="s">
        <v>74</v>
      </c>
      <c r="F2770">
        <v>201940000</v>
      </c>
      <c r="G2770">
        <v>38157314</v>
      </c>
      <c r="H2770" t="s">
        <v>75</v>
      </c>
      <c r="I2770">
        <f>YEAR(Table1[[#This Row],[date]])</f>
        <v>2019</v>
      </c>
      <c r="J2770">
        <f>Table1[[#This Row],[revenue]]-Table1[[#This Row],[budget_x]]</f>
        <v>-163782686</v>
      </c>
      <c r="K2770" s="7">
        <f>Table1[[#This Row],[profit /loss ]]/Table1[[#This Row],[budget_x]]</f>
        <v>-0.81104628107358623</v>
      </c>
      <c r="L2770" t="str" cm="1">
        <f t="array" ref="L2770">_xlfn.IFS(Table1[[#This Row],[score]]&gt;70,"high",Table1[[#This Row],[score]]&gt;50,"medium",Table1[[#This Row],[score]]&lt;=50,"low")</f>
        <v>low</v>
      </c>
    </row>
    <row r="2771" spans="1:12" x14ac:dyDescent="0.3">
      <c r="A2771" t="s">
        <v>2719</v>
      </c>
      <c r="B2771" s="1">
        <v>35201</v>
      </c>
      <c r="C2771">
        <v>68</v>
      </c>
      <c r="D2771" t="s">
        <v>9</v>
      </c>
      <c r="E2771" t="s">
        <v>86</v>
      </c>
      <c r="F2771">
        <v>7500000</v>
      </c>
      <c r="G2771">
        <v>36238752</v>
      </c>
      <c r="H2771" t="s">
        <v>11</v>
      </c>
      <c r="I2771">
        <f>YEAR(Table1[[#This Row],[date]])</f>
        <v>1996</v>
      </c>
      <c r="J2771">
        <f>Table1[[#This Row],[revenue]]-Table1[[#This Row],[budget_x]]</f>
        <v>28738752</v>
      </c>
      <c r="K2771" s="7">
        <f>Table1[[#This Row],[profit /loss ]]/Table1[[#This Row],[budget_x]]</f>
        <v>3.8318336</v>
      </c>
      <c r="L2771" t="str" cm="1">
        <f t="array" ref="L2771">_xlfn.IFS(Table1[[#This Row],[score]]&gt;70,"high",Table1[[#This Row],[score]]&gt;50,"medium",Table1[[#This Row],[score]]&lt;=50,"low")</f>
        <v>medium</v>
      </c>
    </row>
    <row r="2772" spans="1:12" x14ac:dyDescent="0.3">
      <c r="A2772" t="s">
        <v>2720</v>
      </c>
      <c r="B2772" s="1">
        <v>42194</v>
      </c>
      <c r="C2772">
        <v>62</v>
      </c>
      <c r="D2772" t="s">
        <v>9</v>
      </c>
      <c r="E2772" t="s">
        <v>10</v>
      </c>
      <c r="F2772">
        <v>14500000</v>
      </c>
      <c r="G2772">
        <v>123580421</v>
      </c>
      <c r="H2772" t="s">
        <v>11</v>
      </c>
      <c r="I2772">
        <f>YEAR(Table1[[#This Row],[date]])</f>
        <v>2015</v>
      </c>
      <c r="J2772">
        <f>Table1[[#This Row],[revenue]]-Table1[[#This Row],[budget_x]]</f>
        <v>109080421</v>
      </c>
      <c r="K2772" s="7">
        <f>Table1[[#This Row],[profit /loss ]]/Table1[[#This Row],[budget_x]]</f>
        <v>7.5227876551724142</v>
      </c>
      <c r="L2772" t="str" cm="1">
        <f t="array" ref="L2772">_xlfn.IFS(Table1[[#This Row],[score]]&gt;70,"high",Table1[[#This Row],[score]]&gt;50,"medium",Table1[[#This Row],[score]]&lt;=50,"low")</f>
        <v>medium</v>
      </c>
    </row>
    <row r="2773" spans="1:12" x14ac:dyDescent="0.3">
      <c r="A2773" t="s">
        <v>2721</v>
      </c>
      <c r="B2773" s="1">
        <v>39085</v>
      </c>
      <c r="C2773">
        <v>63</v>
      </c>
      <c r="D2773" t="s">
        <v>9</v>
      </c>
      <c r="E2773" t="s">
        <v>10</v>
      </c>
      <c r="F2773">
        <v>2400000</v>
      </c>
      <c r="G2773">
        <v>500296</v>
      </c>
      <c r="H2773" t="s">
        <v>11</v>
      </c>
      <c r="I2773">
        <f>YEAR(Table1[[#This Row],[date]])</f>
        <v>2007</v>
      </c>
      <c r="J2773">
        <f>Table1[[#This Row],[revenue]]-Table1[[#This Row],[budget_x]]</f>
        <v>-1899704</v>
      </c>
      <c r="K2773" s="7">
        <f>Table1[[#This Row],[profit /loss ]]/Table1[[#This Row],[budget_x]]</f>
        <v>-0.79154333333333338</v>
      </c>
      <c r="L2773" t="str" cm="1">
        <f t="array" ref="L2773">_xlfn.IFS(Table1[[#This Row],[score]]&gt;70,"high",Table1[[#This Row],[score]]&gt;50,"medium",Table1[[#This Row],[score]]&lt;=50,"low")</f>
        <v>medium</v>
      </c>
    </row>
    <row r="2774" spans="1:12" x14ac:dyDescent="0.3">
      <c r="A2774" t="s">
        <v>2722</v>
      </c>
      <c r="B2774" s="1">
        <v>33738</v>
      </c>
      <c r="C2774">
        <v>69</v>
      </c>
      <c r="D2774" t="s">
        <v>9</v>
      </c>
      <c r="E2774" t="s">
        <v>10</v>
      </c>
      <c r="F2774">
        <v>49000000</v>
      </c>
      <c r="G2774">
        <v>352927224</v>
      </c>
      <c r="H2774" t="s">
        <v>11</v>
      </c>
      <c r="I2774">
        <f>YEAR(Table1[[#This Row],[date]])</f>
        <v>1992</v>
      </c>
      <c r="J2774">
        <f>Table1[[#This Row],[revenue]]-Table1[[#This Row],[budget_x]]</f>
        <v>303927224</v>
      </c>
      <c r="K2774" s="7">
        <f>Table1[[#This Row],[profit /loss ]]/Table1[[#This Row],[budget_x]]</f>
        <v>6.2025964081632656</v>
      </c>
      <c r="L2774" t="str" cm="1">
        <f t="array" ref="L2774">_xlfn.IFS(Table1[[#This Row],[score]]&gt;70,"high",Table1[[#This Row],[score]]&gt;50,"medium",Table1[[#This Row],[score]]&lt;=50,"low")</f>
        <v>medium</v>
      </c>
    </row>
    <row r="2775" spans="1:12" x14ac:dyDescent="0.3">
      <c r="A2775" t="s">
        <v>2723</v>
      </c>
      <c r="B2775" s="1">
        <v>42791</v>
      </c>
      <c r="C2775">
        <v>64</v>
      </c>
      <c r="D2775" t="s">
        <v>9</v>
      </c>
      <c r="E2775" t="s">
        <v>10</v>
      </c>
      <c r="F2775">
        <v>51400000</v>
      </c>
      <c r="G2775">
        <v>286421986.19999999</v>
      </c>
      <c r="H2775" t="s">
        <v>17</v>
      </c>
      <c r="I2775">
        <f>YEAR(Table1[[#This Row],[date]])</f>
        <v>2017</v>
      </c>
      <c r="J2775">
        <f>Table1[[#This Row],[revenue]]-Table1[[#This Row],[budget_x]]</f>
        <v>235021986.19999999</v>
      </c>
      <c r="K2775" s="7">
        <f>Table1[[#This Row],[profit /loss ]]/Table1[[#This Row],[budget_x]]</f>
        <v>4.5724121828793773</v>
      </c>
      <c r="L2775" t="str" cm="1">
        <f t="array" ref="L2775">_xlfn.IFS(Table1[[#This Row],[score]]&gt;70,"high",Table1[[#This Row],[score]]&gt;50,"medium",Table1[[#This Row],[score]]&lt;=50,"low")</f>
        <v>medium</v>
      </c>
    </row>
    <row r="2776" spans="1:12" x14ac:dyDescent="0.3">
      <c r="A2776" t="s">
        <v>2724</v>
      </c>
      <c r="B2776" s="1">
        <v>45023</v>
      </c>
      <c r="C2776">
        <v>70</v>
      </c>
      <c r="D2776" t="s">
        <v>9</v>
      </c>
      <c r="E2776" t="s">
        <v>10</v>
      </c>
      <c r="F2776">
        <v>62955400</v>
      </c>
      <c r="G2776">
        <v>524079720.80000001</v>
      </c>
      <c r="H2776" t="s">
        <v>17</v>
      </c>
      <c r="I2776">
        <f>YEAR(Table1[[#This Row],[date]])</f>
        <v>2023</v>
      </c>
      <c r="J2776">
        <f>Table1[[#This Row],[revenue]]-Table1[[#This Row],[budget_x]]</f>
        <v>461124320.80000001</v>
      </c>
      <c r="K2776" s="7">
        <f>Table1[[#This Row],[profit /loss ]]/Table1[[#This Row],[budget_x]]</f>
        <v>7.324619028709213</v>
      </c>
      <c r="L2776" t="str" cm="1">
        <f t="array" ref="L2776">_xlfn.IFS(Table1[[#This Row],[score]]&gt;70,"high",Table1[[#This Row],[score]]&gt;50,"medium",Table1[[#This Row],[score]]&lt;=50,"low")</f>
        <v>medium</v>
      </c>
    </row>
    <row r="2777" spans="1:12" x14ac:dyDescent="0.3">
      <c r="A2777" t="s">
        <v>2725</v>
      </c>
      <c r="B2777" s="1">
        <v>38771</v>
      </c>
      <c r="C2777">
        <v>59</v>
      </c>
      <c r="D2777" t="s">
        <v>9</v>
      </c>
      <c r="E2777" t="s">
        <v>10</v>
      </c>
      <c r="F2777">
        <v>4800000</v>
      </c>
      <c r="G2777">
        <v>82241110</v>
      </c>
      <c r="H2777" t="s">
        <v>11</v>
      </c>
      <c r="I2777">
        <f>YEAR(Table1[[#This Row],[date]])</f>
        <v>2006</v>
      </c>
      <c r="J2777">
        <f>Table1[[#This Row],[revenue]]-Table1[[#This Row],[budget_x]]</f>
        <v>77441110</v>
      </c>
      <c r="K2777" s="7">
        <f>Table1[[#This Row],[profit /loss ]]/Table1[[#This Row],[budget_x]]</f>
        <v>16.133564583333332</v>
      </c>
      <c r="L2777" t="str" cm="1">
        <f t="array" ref="L2777">_xlfn.IFS(Table1[[#This Row],[score]]&gt;70,"high",Table1[[#This Row],[score]]&gt;50,"medium",Table1[[#This Row],[score]]&lt;=50,"low")</f>
        <v>medium</v>
      </c>
    </row>
    <row r="2778" spans="1:12" x14ac:dyDescent="0.3">
      <c r="A2778" t="s">
        <v>2726</v>
      </c>
      <c r="B2778" s="1">
        <v>43539</v>
      </c>
      <c r="C2778">
        <v>68</v>
      </c>
      <c r="D2778" t="s">
        <v>9</v>
      </c>
      <c r="E2778" t="s">
        <v>10</v>
      </c>
      <c r="F2778">
        <v>53740900</v>
      </c>
      <c r="G2778">
        <v>15575</v>
      </c>
      <c r="H2778" t="s">
        <v>655</v>
      </c>
      <c r="I2778">
        <f>YEAR(Table1[[#This Row],[date]])</f>
        <v>2019</v>
      </c>
      <c r="J2778">
        <f>Table1[[#This Row],[revenue]]-Table1[[#This Row],[budget_x]]</f>
        <v>-53725325</v>
      </c>
      <c r="K2778" s="7">
        <f>Table1[[#This Row],[profit /loss ]]/Table1[[#This Row],[budget_x]]</f>
        <v>-0.99971018349153062</v>
      </c>
      <c r="L2778" t="str" cm="1">
        <f t="array" ref="L2778">_xlfn.IFS(Table1[[#This Row],[score]]&gt;70,"high",Table1[[#This Row],[score]]&gt;50,"medium",Table1[[#This Row],[score]]&lt;=50,"low")</f>
        <v>medium</v>
      </c>
    </row>
    <row r="2779" spans="1:12" x14ac:dyDescent="0.3">
      <c r="A2779" t="s">
        <v>444</v>
      </c>
      <c r="B2779" s="1">
        <v>44103</v>
      </c>
      <c r="C2779">
        <v>66</v>
      </c>
      <c r="D2779" t="s">
        <v>9</v>
      </c>
      <c r="E2779" t="s">
        <v>95</v>
      </c>
      <c r="F2779">
        <v>45000000</v>
      </c>
      <c r="G2779">
        <v>31681811</v>
      </c>
      <c r="H2779" t="s">
        <v>11</v>
      </c>
      <c r="I2779">
        <f>YEAR(Table1[[#This Row],[date]])</f>
        <v>2020</v>
      </c>
      <c r="J2779">
        <f>Table1[[#This Row],[revenue]]-Table1[[#This Row],[budget_x]]</f>
        <v>-13318189</v>
      </c>
      <c r="K2779" s="7">
        <f>Table1[[#This Row],[profit /loss ]]/Table1[[#This Row],[budget_x]]</f>
        <v>-0.29595975555555554</v>
      </c>
      <c r="L2779" t="str" cm="1">
        <f t="array" ref="L2779">_xlfn.IFS(Table1[[#This Row],[score]]&gt;70,"high",Table1[[#This Row],[score]]&gt;50,"medium",Table1[[#This Row],[score]]&lt;=50,"low")</f>
        <v>medium</v>
      </c>
    </row>
    <row r="2780" spans="1:12" x14ac:dyDescent="0.3">
      <c r="A2780" t="s">
        <v>444</v>
      </c>
      <c r="B2780" s="1">
        <v>44103</v>
      </c>
      <c r="C2780">
        <v>66</v>
      </c>
      <c r="D2780" t="s">
        <v>9</v>
      </c>
      <c r="E2780" t="s">
        <v>95</v>
      </c>
      <c r="F2780">
        <v>13200000</v>
      </c>
      <c r="G2780">
        <v>30360375</v>
      </c>
      <c r="H2780" t="s">
        <v>11</v>
      </c>
      <c r="I2780">
        <f>YEAR(Table1[[#This Row],[date]])</f>
        <v>2020</v>
      </c>
      <c r="J2780">
        <f>Table1[[#This Row],[revenue]]-Table1[[#This Row],[budget_x]]</f>
        <v>17160375</v>
      </c>
      <c r="K2780" s="7">
        <f>Table1[[#This Row],[profit /loss ]]/Table1[[#This Row],[budget_x]]</f>
        <v>1.3000284090909091</v>
      </c>
      <c r="L2780" t="str" cm="1">
        <f t="array" ref="L2780">_xlfn.IFS(Table1[[#This Row],[score]]&gt;70,"high",Table1[[#This Row],[score]]&gt;50,"medium",Table1[[#This Row],[score]]&lt;=50,"low")</f>
        <v>medium</v>
      </c>
    </row>
    <row r="2781" spans="1:12" x14ac:dyDescent="0.3">
      <c r="A2781" t="s">
        <v>444</v>
      </c>
      <c r="B2781" s="1">
        <v>44103</v>
      </c>
      <c r="C2781">
        <v>66</v>
      </c>
      <c r="D2781" t="s">
        <v>9</v>
      </c>
      <c r="E2781" t="s">
        <v>95</v>
      </c>
      <c r="F2781">
        <v>2289247</v>
      </c>
      <c r="G2781">
        <v>84300000</v>
      </c>
      <c r="H2781" t="s">
        <v>11</v>
      </c>
      <c r="I2781">
        <f>YEAR(Table1[[#This Row],[date]])</f>
        <v>2020</v>
      </c>
      <c r="J2781">
        <f>Table1[[#This Row],[revenue]]-Table1[[#This Row],[budget_x]]</f>
        <v>82010753</v>
      </c>
      <c r="K2781" s="7">
        <f>Table1[[#This Row],[profit /loss ]]/Table1[[#This Row],[budget_x]]</f>
        <v>35.824335687673717</v>
      </c>
      <c r="L2781" t="str" cm="1">
        <f t="array" ref="L2781">_xlfn.IFS(Table1[[#This Row],[score]]&gt;70,"high",Table1[[#This Row],[score]]&gt;50,"medium",Table1[[#This Row],[score]]&lt;=50,"low")</f>
        <v>medium</v>
      </c>
    </row>
    <row r="2782" spans="1:12" x14ac:dyDescent="0.3">
      <c r="A2782" t="s">
        <v>2727</v>
      </c>
      <c r="B2782" s="1">
        <v>30608</v>
      </c>
      <c r="C2782">
        <v>60</v>
      </c>
      <c r="D2782" t="s">
        <v>9</v>
      </c>
      <c r="E2782" t="s">
        <v>95</v>
      </c>
      <c r="F2782">
        <v>140200000</v>
      </c>
      <c r="G2782">
        <v>132578310.8</v>
      </c>
      <c r="H2782" t="s">
        <v>96</v>
      </c>
      <c r="I2782">
        <f>YEAR(Table1[[#This Row],[date]])</f>
        <v>1983</v>
      </c>
      <c r="J2782">
        <f>Table1[[#This Row],[revenue]]-Table1[[#This Row],[budget_x]]</f>
        <v>-7621689.200000003</v>
      </c>
      <c r="K2782" s="7">
        <f>Table1[[#This Row],[profit /loss ]]/Table1[[#This Row],[budget_x]]</f>
        <v>-5.436297574893012E-2</v>
      </c>
      <c r="L2782" t="str" cm="1">
        <f t="array" ref="L2782">_xlfn.IFS(Table1[[#This Row],[score]]&gt;70,"high",Table1[[#This Row],[score]]&gt;50,"medium",Table1[[#This Row],[score]]&lt;=50,"low")</f>
        <v>medium</v>
      </c>
    </row>
    <row r="2783" spans="1:12" x14ac:dyDescent="0.3">
      <c r="A2783" t="s">
        <v>2728</v>
      </c>
      <c r="B2783" s="1">
        <v>38891</v>
      </c>
      <c r="C2783">
        <v>66</v>
      </c>
      <c r="D2783" t="s">
        <v>9</v>
      </c>
      <c r="E2783" t="s">
        <v>10</v>
      </c>
      <c r="F2783">
        <v>122000000</v>
      </c>
      <c r="G2783">
        <v>515729606.19999999</v>
      </c>
      <c r="H2783" t="s">
        <v>17</v>
      </c>
      <c r="I2783">
        <f>YEAR(Table1[[#This Row],[date]])</f>
        <v>2006</v>
      </c>
      <c r="J2783">
        <f>Table1[[#This Row],[revenue]]-Table1[[#This Row],[budget_x]]</f>
        <v>393729606.19999999</v>
      </c>
      <c r="K2783" s="7">
        <f>Table1[[#This Row],[profit /loss ]]/Table1[[#This Row],[budget_x]]</f>
        <v>3.2272918540983606</v>
      </c>
      <c r="L2783" t="str" cm="1">
        <f t="array" ref="L2783">_xlfn.IFS(Table1[[#This Row],[score]]&gt;70,"high",Table1[[#This Row],[score]]&gt;50,"medium",Table1[[#This Row],[score]]&lt;=50,"low")</f>
        <v>medium</v>
      </c>
    </row>
    <row r="2784" spans="1:12" x14ac:dyDescent="0.3">
      <c r="A2784" t="s">
        <v>2729</v>
      </c>
      <c r="B2784" s="1">
        <v>44301</v>
      </c>
      <c r="C2784">
        <v>65</v>
      </c>
      <c r="D2784" t="s">
        <v>9</v>
      </c>
      <c r="E2784" t="s">
        <v>69</v>
      </c>
      <c r="F2784">
        <v>151140000</v>
      </c>
      <c r="G2784">
        <v>486537878</v>
      </c>
      <c r="H2784" t="s">
        <v>143</v>
      </c>
      <c r="I2784">
        <f>YEAR(Table1[[#This Row],[date]])</f>
        <v>2021</v>
      </c>
      <c r="J2784">
        <f>Table1[[#This Row],[revenue]]-Table1[[#This Row],[budget_x]]</f>
        <v>335397878</v>
      </c>
      <c r="K2784" s="7">
        <f>Table1[[#This Row],[profit /loss ]]/Table1[[#This Row],[budget_x]]</f>
        <v>2.2191205372502316</v>
      </c>
      <c r="L2784" t="str" cm="1">
        <f t="array" ref="L2784">_xlfn.IFS(Table1[[#This Row],[score]]&gt;70,"high",Table1[[#This Row],[score]]&gt;50,"medium",Table1[[#This Row],[score]]&lt;=50,"low")</f>
        <v>medium</v>
      </c>
    </row>
    <row r="2785" spans="1:12" x14ac:dyDescent="0.3">
      <c r="A2785" t="s">
        <v>2730</v>
      </c>
      <c r="B2785" s="1">
        <v>35411</v>
      </c>
      <c r="C2785">
        <v>68</v>
      </c>
      <c r="D2785" t="s">
        <v>9</v>
      </c>
      <c r="E2785" t="s">
        <v>10</v>
      </c>
      <c r="F2785">
        <v>80000000</v>
      </c>
      <c r="G2785">
        <v>250180384</v>
      </c>
      <c r="H2785" t="s">
        <v>11</v>
      </c>
      <c r="I2785">
        <f>YEAR(Table1[[#This Row],[date]])</f>
        <v>1996</v>
      </c>
      <c r="J2785">
        <f>Table1[[#This Row],[revenue]]-Table1[[#This Row],[budget_x]]</f>
        <v>170180384</v>
      </c>
      <c r="K2785" s="7">
        <f>Table1[[#This Row],[profit /loss ]]/Table1[[#This Row],[budget_x]]</f>
        <v>2.1272547999999998</v>
      </c>
      <c r="L2785" t="str" cm="1">
        <f t="array" ref="L2785">_xlfn.IFS(Table1[[#This Row],[score]]&gt;70,"high",Table1[[#This Row],[score]]&gt;50,"medium",Table1[[#This Row],[score]]&lt;=50,"low")</f>
        <v>medium</v>
      </c>
    </row>
    <row r="2786" spans="1:12" x14ac:dyDescent="0.3">
      <c r="A2786" t="s">
        <v>244</v>
      </c>
      <c r="B2786" s="1">
        <v>43490</v>
      </c>
      <c r="C2786">
        <v>62</v>
      </c>
      <c r="D2786" t="s">
        <v>9</v>
      </c>
      <c r="E2786" t="s">
        <v>10</v>
      </c>
      <c r="F2786">
        <v>148400000</v>
      </c>
      <c r="G2786">
        <v>501522732.19999999</v>
      </c>
      <c r="H2786" t="s">
        <v>17</v>
      </c>
      <c r="I2786">
        <f>YEAR(Table1[[#This Row],[date]])</f>
        <v>2019</v>
      </c>
      <c r="J2786">
        <f>Table1[[#This Row],[revenue]]-Table1[[#This Row],[budget_x]]</f>
        <v>353122732.19999999</v>
      </c>
      <c r="K2786" s="7">
        <f>Table1[[#This Row],[profit /loss ]]/Table1[[#This Row],[budget_x]]</f>
        <v>2.3795332358490566</v>
      </c>
      <c r="L2786" t="str" cm="1">
        <f t="array" ref="L2786">_xlfn.IFS(Table1[[#This Row],[score]]&gt;70,"high",Table1[[#This Row],[score]]&gt;50,"medium",Table1[[#This Row],[score]]&lt;=50,"low")</f>
        <v>medium</v>
      </c>
    </row>
    <row r="2787" spans="1:12" x14ac:dyDescent="0.3">
      <c r="A2787" t="s">
        <v>601</v>
      </c>
      <c r="B2787" s="1">
        <v>43819</v>
      </c>
      <c r="C2787">
        <v>82</v>
      </c>
      <c r="D2787" t="s">
        <v>9</v>
      </c>
      <c r="E2787" t="s">
        <v>10</v>
      </c>
      <c r="F2787">
        <v>117740000</v>
      </c>
      <c r="G2787">
        <v>762058691.20000005</v>
      </c>
      <c r="H2787" t="s">
        <v>17</v>
      </c>
      <c r="I2787">
        <f>YEAR(Table1[[#This Row],[date]])</f>
        <v>2019</v>
      </c>
      <c r="J2787">
        <f>Table1[[#This Row],[revenue]]-Table1[[#This Row],[budget_x]]</f>
        <v>644318691.20000005</v>
      </c>
      <c r="K2787" s="7">
        <f>Table1[[#This Row],[profit /loss ]]/Table1[[#This Row],[budget_x]]</f>
        <v>5.4723856905045016</v>
      </c>
      <c r="L2787" t="str" cm="1">
        <f t="array" ref="L2787">_xlfn.IFS(Table1[[#This Row],[score]]&gt;70,"high",Table1[[#This Row],[score]]&gt;50,"medium",Table1[[#This Row],[score]]&lt;=50,"low")</f>
        <v>high</v>
      </c>
    </row>
    <row r="2788" spans="1:12" x14ac:dyDescent="0.3">
      <c r="A2788" t="s">
        <v>2731</v>
      </c>
      <c r="B2788" s="1">
        <v>41076</v>
      </c>
      <c r="C2788">
        <v>65</v>
      </c>
      <c r="D2788" t="s">
        <v>9</v>
      </c>
      <c r="E2788" t="s">
        <v>10</v>
      </c>
      <c r="F2788">
        <v>139800000</v>
      </c>
      <c r="G2788">
        <v>608762687.20000005</v>
      </c>
      <c r="H2788" t="s">
        <v>17</v>
      </c>
      <c r="I2788">
        <f>YEAR(Table1[[#This Row],[date]])</f>
        <v>2012</v>
      </c>
      <c r="J2788">
        <f>Table1[[#This Row],[revenue]]-Table1[[#This Row],[budget_x]]</f>
        <v>468962687.20000005</v>
      </c>
      <c r="K2788" s="7">
        <f>Table1[[#This Row],[profit /loss ]]/Table1[[#This Row],[budget_x]]</f>
        <v>3.3545256595135911</v>
      </c>
      <c r="L2788" t="str" cm="1">
        <f t="array" ref="L2788">_xlfn.IFS(Table1[[#This Row],[score]]&gt;70,"high",Table1[[#This Row],[score]]&gt;50,"medium",Table1[[#This Row],[score]]&lt;=50,"low")</f>
        <v>medium</v>
      </c>
    </row>
    <row r="2789" spans="1:12" x14ac:dyDescent="0.3">
      <c r="A2789" t="s">
        <v>2732</v>
      </c>
      <c r="B2789" s="1">
        <v>44065</v>
      </c>
      <c r="C2789">
        <v>83</v>
      </c>
      <c r="D2789" t="s">
        <v>9</v>
      </c>
      <c r="E2789" t="s">
        <v>69</v>
      </c>
      <c r="F2789">
        <v>105280000</v>
      </c>
      <c r="G2789">
        <v>673837097.39999998</v>
      </c>
      <c r="H2789" t="s">
        <v>143</v>
      </c>
      <c r="I2789">
        <f>YEAR(Table1[[#This Row],[date]])</f>
        <v>2020</v>
      </c>
      <c r="J2789">
        <f>Table1[[#This Row],[revenue]]-Table1[[#This Row],[budget_x]]</f>
        <v>568557097.39999998</v>
      </c>
      <c r="K2789" s="7">
        <f>Table1[[#This Row],[profit /loss ]]/Table1[[#This Row],[budget_x]]</f>
        <v>5.4004283567629177</v>
      </c>
      <c r="L2789" t="str" cm="1">
        <f t="array" ref="L2789">_xlfn.IFS(Table1[[#This Row],[score]]&gt;70,"high",Table1[[#This Row],[score]]&gt;50,"medium",Table1[[#This Row],[score]]&lt;=50,"low")</f>
        <v>high</v>
      </c>
    </row>
    <row r="2790" spans="1:12" x14ac:dyDescent="0.3">
      <c r="A2790" t="s">
        <v>2733</v>
      </c>
      <c r="B2790" s="1">
        <v>37545</v>
      </c>
      <c r="C2790">
        <v>78</v>
      </c>
      <c r="D2790" t="s">
        <v>9</v>
      </c>
      <c r="E2790" t="s">
        <v>10</v>
      </c>
      <c r="F2790">
        <v>4500000</v>
      </c>
      <c r="G2790">
        <v>7510154</v>
      </c>
      <c r="H2790" t="s">
        <v>11</v>
      </c>
      <c r="I2790">
        <f>YEAR(Table1[[#This Row],[date]])</f>
        <v>2002</v>
      </c>
      <c r="J2790">
        <f>Table1[[#This Row],[revenue]]-Table1[[#This Row],[budget_x]]</f>
        <v>3010154</v>
      </c>
      <c r="K2790" s="7">
        <f>Table1[[#This Row],[profit /loss ]]/Table1[[#This Row],[budget_x]]</f>
        <v>0.66892311111111113</v>
      </c>
      <c r="L2790" t="str" cm="1">
        <f t="array" ref="L2790">_xlfn.IFS(Table1[[#This Row],[score]]&gt;70,"high",Table1[[#This Row],[score]]&gt;50,"medium",Table1[[#This Row],[score]]&lt;=50,"low")</f>
        <v>high</v>
      </c>
    </row>
    <row r="2791" spans="1:12" x14ac:dyDescent="0.3">
      <c r="A2791" t="s">
        <v>2734</v>
      </c>
      <c r="B2791" s="1">
        <v>43020</v>
      </c>
      <c r="C2791">
        <v>70</v>
      </c>
      <c r="D2791" t="s">
        <v>9</v>
      </c>
      <c r="E2791" t="s">
        <v>10</v>
      </c>
      <c r="F2791">
        <v>30000000</v>
      </c>
      <c r="G2791">
        <v>44516999</v>
      </c>
      <c r="H2791" t="s">
        <v>11</v>
      </c>
      <c r="I2791">
        <f>YEAR(Table1[[#This Row],[date]])</f>
        <v>2017</v>
      </c>
      <c r="J2791">
        <f>Table1[[#This Row],[revenue]]-Table1[[#This Row],[budget_x]]</f>
        <v>14516999</v>
      </c>
      <c r="K2791" s="7">
        <f>Table1[[#This Row],[profit /loss ]]/Table1[[#This Row],[budget_x]]</f>
        <v>0.48389996666666668</v>
      </c>
      <c r="L2791" t="str" cm="1">
        <f t="array" ref="L2791">_xlfn.IFS(Table1[[#This Row],[score]]&gt;70,"high",Table1[[#This Row],[score]]&gt;50,"medium",Table1[[#This Row],[score]]&lt;=50,"low")</f>
        <v>medium</v>
      </c>
    </row>
    <row r="2792" spans="1:12" x14ac:dyDescent="0.3">
      <c r="A2792" t="s">
        <v>2735</v>
      </c>
      <c r="B2792" s="1">
        <v>41900</v>
      </c>
      <c r="C2792">
        <v>61</v>
      </c>
      <c r="D2792" t="s">
        <v>9</v>
      </c>
      <c r="E2792" t="s">
        <v>10</v>
      </c>
      <c r="F2792">
        <v>50000000</v>
      </c>
      <c r="G2792">
        <v>151165787</v>
      </c>
      <c r="H2792" t="s">
        <v>11</v>
      </c>
      <c r="I2792">
        <f>YEAR(Table1[[#This Row],[date]])</f>
        <v>2014</v>
      </c>
      <c r="J2792">
        <f>Table1[[#This Row],[revenue]]-Table1[[#This Row],[budget_x]]</f>
        <v>101165787</v>
      </c>
      <c r="K2792" s="7">
        <f>Table1[[#This Row],[profit /loss ]]/Table1[[#This Row],[budget_x]]</f>
        <v>2.0233157400000001</v>
      </c>
      <c r="L2792" t="str" cm="1">
        <f t="array" ref="L2792">_xlfn.IFS(Table1[[#This Row],[score]]&gt;70,"high",Table1[[#This Row],[score]]&gt;50,"medium",Table1[[#This Row],[score]]&lt;=50,"low")</f>
        <v>medium</v>
      </c>
    </row>
    <row r="2793" spans="1:12" x14ac:dyDescent="0.3">
      <c r="A2793" t="s">
        <v>2736</v>
      </c>
      <c r="B2793" s="1">
        <v>44250</v>
      </c>
      <c r="C2793">
        <v>75</v>
      </c>
      <c r="D2793" t="s">
        <v>9</v>
      </c>
      <c r="E2793" t="s">
        <v>253</v>
      </c>
      <c r="F2793">
        <v>98800000</v>
      </c>
      <c r="G2793">
        <v>580810039.60000002</v>
      </c>
      <c r="H2793" t="s">
        <v>30</v>
      </c>
      <c r="I2793">
        <f>YEAR(Table1[[#This Row],[date]])</f>
        <v>2021</v>
      </c>
      <c r="J2793">
        <f>Table1[[#This Row],[revenue]]-Table1[[#This Row],[budget_x]]</f>
        <v>482010039.60000002</v>
      </c>
      <c r="K2793" s="7">
        <f>Table1[[#This Row],[profit /loss ]]/Table1[[#This Row],[budget_x]]</f>
        <v>4.8786441255060735</v>
      </c>
      <c r="L2793" t="str" cm="1">
        <f t="array" ref="L2793">_xlfn.IFS(Table1[[#This Row],[score]]&gt;70,"high",Table1[[#This Row],[score]]&gt;50,"medium",Table1[[#This Row],[score]]&lt;=50,"low")</f>
        <v>high</v>
      </c>
    </row>
    <row r="2794" spans="1:12" x14ac:dyDescent="0.3">
      <c r="A2794" t="s">
        <v>2737</v>
      </c>
      <c r="B2794" s="1">
        <v>42250</v>
      </c>
      <c r="C2794">
        <v>55</v>
      </c>
      <c r="D2794" t="s">
        <v>9</v>
      </c>
      <c r="E2794" t="s">
        <v>10</v>
      </c>
      <c r="F2794">
        <v>22000000</v>
      </c>
      <c r="G2794">
        <v>69698495</v>
      </c>
      <c r="H2794" t="s">
        <v>11</v>
      </c>
      <c r="I2794">
        <f>YEAR(Table1[[#This Row],[date]])</f>
        <v>2015</v>
      </c>
      <c r="J2794">
        <f>Table1[[#This Row],[revenue]]-Table1[[#This Row],[budget_x]]</f>
        <v>47698495</v>
      </c>
      <c r="K2794" s="7">
        <f>Table1[[#This Row],[profit /loss ]]/Table1[[#This Row],[budget_x]]</f>
        <v>2.1681134090909091</v>
      </c>
      <c r="L2794" t="str" cm="1">
        <f t="array" ref="L2794">_xlfn.IFS(Table1[[#This Row],[score]]&gt;70,"high",Table1[[#This Row],[score]]&gt;50,"medium",Table1[[#This Row],[score]]&lt;=50,"low")</f>
        <v>medium</v>
      </c>
    </row>
    <row r="2795" spans="1:12" x14ac:dyDescent="0.3">
      <c r="A2795" t="s">
        <v>2738</v>
      </c>
      <c r="B2795" s="1">
        <v>43011</v>
      </c>
      <c r="C2795">
        <v>65</v>
      </c>
      <c r="D2795" t="s">
        <v>9</v>
      </c>
      <c r="E2795" t="s">
        <v>10</v>
      </c>
      <c r="F2795">
        <v>80000000</v>
      </c>
      <c r="G2795">
        <v>380935822.80000001</v>
      </c>
      <c r="H2795" t="s">
        <v>17</v>
      </c>
      <c r="I2795">
        <f>YEAR(Table1[[#This Row],[date]])</f>
        <v>2017</v>
      </c>
      <c r="J2795">
        <f>Table1[[#This Row],[revenue]]-Table1[[#This Row],[budget_x]]</f>
        <v>300935822.80000001</v>
      </c>
      <c r="K2795" s="7">
        <f>Table1[[#This Row],[profit /loss ]]/Table1[[#This Row],[budget_x]]</f>
        <v>3.761697785</v>
      </c>
      <c r="L2795" t="str" cm="1">
        <f t="array" ref="L2795">_xlfn.IFS(Table1[[#This Row],[score]]&gt;70,"high",Table1[[#This Row],[score]]&gt;50,"medium",Table1[[#This Row],[score]]&lt;=50,"low")</f>
        <v>medium</v>
      </c>
    </row>
    <row r="2796" spans="1:12" x14ac:dyDescent="0.3">
      <c r="A2796" t="s">
        <v>2739</v>
      </c>
      <c r="B2796" s="1">
        <v>31766</v>
      </c>
      <c r="C2796">
        <v>68</v>
      </c>
      <c r="D2796" t="s">
        <v>9</v>
      </c>
      <c r="E2796" t="s">
        <v>69</v>
      </c>
      <c r="F2796">
        <v>91380000</v>
      </c>
      <c r="G2796">
        <v>233325357.59999999</v>
      </c>
      <c r="H2796" t="s">
        <v>143</v>
      </c>
      <c r="I2796">
        <f>YEAR(Table1[[#This Row],[date]])</f>
        <v>1986</v>
      </c>
      <c r="J2796">
        <f>Table1[[#This Row],[revenue]]-Table1[[#This Row],[budget_x]]</f>
        <v>141945357.59999999</v>
      </c>
      <c r="K2796" s="7">
        <f>Table1[[#This Row],[profit /loss ]]/Table1[[#This Row],[budget_x]]</f>
        <v>1.5533525673013788</v>
      </c>
      <c r="L2796" t="str" cm="1">
        <f t="array" ref="L2796">_xlfn.IFS(Table1[[#This Row],[score]]&gt;70,"high",Table1[[#This Row],[score]]&gt;50,"medium",Table1[[#This Row],[score]]&lt;=50,"low")</f>
        <v>medium</v>
      </c>
    </row>
    <row r="2797" spans="1:12" x14ac:dyDescent="0.3">
      <c r="A2797" t="s">
        <v>2740</v>
      </c>
      <c r="B2797" s="1">
        <v>44524</v>
      </c>
      <c r="C2797">
        <v>81</v>
      </c>
      <c r="D2797" t="s">
        <v>9</v>
      </c>
      <c r="E2797" t="s">
        <v>10</v>
      </c>
      <c r="F2797">
        <v>149860000</v>
      </c>
      <c r="G2797">
        <v>607464200.39999998</v>
      </c>
      <c r="H2797" t="s">
        <v>17</v>
      </c>
      <c r="I2797">
        <f>YEAR(Table1[[#This Row],[date]])</f>
        <v>2021</v>
      </c>
      <c r="J2797">
        <f>Table1[[#This Row],[revenue]]-Table1[[#This Row],[budget_x]]</f>
        <v>457604200.39999998</v>
      </c>
      <c r="K2797" s="7">
        <f>Table1[[#This Row],[profit /loss ]]/Table1[[#This Row],[budget_x]]</f>
        <v>3.0535446443347123</v>
      </c>
      <c r="L2797" t="str" cm="1">
        <f t="array" ref="L2797">_xlfn.IFS(Table1[[#This Row],[score]]&gt;70,"high",Table1[[#This Row],[score]]&gt;50,"medium",Table1[[#This Row],[score]]&lt;=50,"low")</f>
        <v>high</v>
      </c>
    </row>
    <row r="2798" spans="1:12" x14ac:dyDescent="0.3">
      <c r="A2798" t="s">
        <v>2741</v>
      </c>
      <c r="B2798" s="1">
        <v>34305</v>
      </c>
      <c r="C2798">
        <v>67</v>
      </c>
      <c r="D2798" t="s">
        <v>9</v>
      </c>
      <c r="E2798" t="s">
        <v>10</v>
      </c>
      <c r="F2798">
        <v>57000000</v>
      </c>
      <c r="G2798">
        <v>58055768</v>
      </c>
      <c r="H2798" t="s">
        <v>11</v>
      </c>
      <c r="I2798">
        <f>YEAR(Table1[[#This Row],[date]])</f>
        <v>1993</v>
      </c>
      <c r="J2798">
        <f>Table1[[#This Row],[revenue]]-Table1[[#This Row],[budget_x]]</f>
        <v>1055768</v>
      </c>
      <c r="K2798" s="7">
        <f>Table1[[#This Row],[profit /loss ]]/Table1[[#This Row],[budget_x]]</f>
        <v>1.8522245614035086E-2</v>
      </c>
      <c r="L2798" t="str" cm="1">
        <f t="array" ref="L2798">_xlfn.IFS(Table1[[#This Row],[score]]&gt;70,"high",Table1[[#This Row],[score]]&gt;50,"medium",Table1[[#This Row],[score]]&lt;=50,"low")</f>
        <v>medium</v>
      </c>
    </row>
    <row r="2799" spans="1:12" x14ac:dyDescent="0.3">
      <c r="A2799" t="s">
        <v>2742</v>
      </c>
      <c r="B2799" s="1">
        <v>37448</v>
      </c>
      <c r="C2799">
        <v>66</v>
      </c>
      <c r="D2799" t="s">
        <v>9</v>
      </c>
      <c r="E2799" t="s">
        <v>10</v>
      </c>
      <c r="F2799">
        <v>50000000</v>
      </c>
      <c r="G2799">
        <v>119114494</v>
      </c>
      <c r="H2799" t="s">
        <v>11</v>
      </c>
      <c r="I2799">
        <f>YEAR(Table1[[#This Row],[date]])</f>
        <v>2002</v>
      </c>
      <c r="J2799">
        <f>Table1[[#This Row],[revenue]]-Table1[[#This Row],[budget_x]]</f>
        <v>69114494</v>
      </c>
      <c r="K2799" s="7">
        <f>Table1[[#This Row],[profit /loss ]]/Table1[[#This Row],[budget_x]]</f>
        <v>1.3822898800000001</v>
      </c>
      <c r="L2799" t="str" cm="1">
        <f t="array" ref="L2799">_xlfn.IFS(Table1[[#This Row],[score]]&gt;70,"high",Table1[[#This Row],[score]]&gt;50,"medium",Table1[[#This Row],[score]]&lt;=50,"low")</f>
        <v>medium</v>
      </c>
    </row>
    <row r="2800" spans="1:12" x14ac:dyDescent="0.3">
      <c r="A2800" t="s">
        <v>2743</v>
      </c>
      <c r="B2800" s="1">
        <v>41717</v>
      </c>
      <c r="C2800">
        <v>66</v>
      </c>
      <c r="D2800" t="s">
        <v>9</v>
      </c>
      <c r="E2800" t="s">
        <v>69</v>
      </c>
      <c r="F2800">
        <v>30000000</v>
      </c>
      <c r="G2800">
        <v>310985</v>
      </c>
      <c r="H2800" t="s">
        <v>11</v>
      </c>
      <c r="I2800">
        <f>YEAR(Table1[[#This Row],[date]])</f>
        <v>2014</v>
      </c>
      <c r="J2800">
        <f>Table1[[#This Row],[revenue]]-Table1[[#This Row],[budget_x]]</f>
        <v>-29689015</v>
      </c>
      <c r="K2800" s="7">
        <f>Table1[[#This Row],[profit /loss ]]/Table1[[#This Row],[budget_x]]</f>
        <v>-0.98963383333333332</v>
      </c>
      <c r="L2800" t="str" cm="1">
        <f t="array" ref="L2800">_xlfn.IFS(Table1[[#This Row],[score]]&gt;70,"high",Table1[[#This Row],[score]]&gt;50,"medium",Table1[[#This Row],[score]]&lt;=50,"low")</f>
        <v>medium</v>
      </c>
    </row>
    <row r="2801" spans="1:12" x14ac:dyDescent="0.3">
      <c r="A2801" t="s">
        <v>2744</v>
      </c>
      <c r="B2801" s="1">
        <v>44476</v>
      </c>
      <c r="C2801">
        <v>55</v>
      </c>
      <c r="D2801" t="s">
        <v>9</v>
      </c>
      <c r="E2801" t="s">
        <v>10</v>
      </c>
      <c r="F2801">
        <v>102800000</v>
      </c>
      <c r="G2801">
        <v>537098095.79999995</v>
      </c>
      <c r="H2801" t="s">
        <v>17</v>
      </c>
      <c r="I2801">
        <f>YEAR(Table1[[#This Row],[date]])</f>
        <v>2021</v>
      </c>
      <c r="J2801">
        <f>Table1[[#This Row],[revenue]]-Table1[[#This Row],[budget_x]]</f>
        <v>434298095.79999995</v>
      </c>
      <c r="K2801" s="7">
        <f>Table1[[#This Row],[profit /loss ]]/Table1[[#This Row],[budget_x]]</f>
        <v>4.2246896478599218</v>
      </c>
      <c r="L2801" t="str" cm="1">
        <f t="array" ref="L2801">_xlfn.IFS(Table1[[#This Row],[score]]&gt;70,"high",Table1[[#This Row],[score]]&gt;50,"medium",Table1[[#This Row],[score]]&lt;=50,"low")</f>
        <v>medium</v>
      </c>
    </row>
    <row r="2802" spans="1:12" x14ac:dyDescent="0.3">
      <c r="A2802" t="s">
        <v>2745</v>
      </c>
      <c r="B2802" s="1">
        <v>37127</v>
      </c>
      <c r="C2802">
        <v>67</v>
      </c>
      <c r="D2802" t="s">
        <v>9</v>
      </c>
      <c r="E2802" t="s">
        <v>15</v>
      </c>
      <c r="F2802">
        <v>36600004</v>
      </c>
      <c r="G2802">
        <v>7640680</v>
      </c>
      <c r="H2802" t="s">
        <v>52</v>
      </c>
      <c r="I2802">
        <f>YEAR(Table1[[#This Row],[date]])</f>
        <v>2001</v>
      </c>
      <c r="J2802">
        <f>Table1[[#This Row],[revenue]]-Table1[[#This Row],[budget_x]]</f>
        <v>-28959324</v>
      </c>
      <c r="K2802" s="7">
        <f>Table1[[#This Row],[profit /loss ]]/Table1[[#This Row],[budget_x]]</f>
        <v>-0.79123827418160941</v>
      </c>
      <c r="L2802" t="str" cm="1">
        <f t="array" ref="L2802">_xlfn.IFS(Table1[[#This Row],[score]]&gt;70,"high",Table1[[#This Row],[score]]&gt;50,"medium",Table1[[#This Row],[score]]&lt;=50,"low")</f>
        <v>medium</v>
      </c>
    </row>
    <row r="2803" spans="1:12" x14ac:dyDescent="0.3">
      <c r="A2803" t="s">
        <v>2746</v>
      </c>
      <c r="B2803" s="1">
        <v>42093</v>
      </c>
      <c r="C2803">
        <v>63</v>
      </c>
      <c r="D2803" t="s">
        <v>9</v>
      </c>
      <c r="E2803" t="s">
        <v>10</v>
      </c>
      <c r="F2803">
        <v>128200000</v>
      </c>
      <c r="G2803">
        <v>563428871.79999995</v>
      </c>
      <c r="H2803" t="s">
        <v>30</v>
      </c>
      <c r="I2803">
        <f>YEAR(Table1[[#This Row],[date]])</f>
        <v>2015</v>
      </c>
      <c r="J2803">
        <f>Table1[[#This Row],[revenue]]-Table1[[#This Row],[budget_x]]</f>
        <v>435228871.79999995</v>
      </c>
      <c r="K2803" s="7">
        <f>Table1[[#This Row],[profit /loss ]]/Table1[[#This Row],[budget_x]]</f>
        <v>3.394920996879875</v>
      </c>
      <c r="L2803" t="str" cm="1">
        <f t="array" ref="L2803">_xlfn.IFS(Table1[[#This Row],[score]]&gt;70,"high",Table1[[#This Row],[score]]&gt;50,"medium",Table1[[#This Row],[score]]&lt;=50,"low")</f>
        <v>medium</v>
      </c>
    </row>
    <row r="2804" spans="1:12" x14ac:dyDescent="0.3">
      <c r="A2804" t="s">
        <v>1525</v>
      </c>
      <c r="B2804" s="1">
        <v>40829</v>
      </c>
      <c r="C2804">
        <v>62</v>
      </c>
      <c r="D2804" t="s">
        <v>9</v>
      </c>
      <c r="E2804" t="s">
        <v>10</v>
      </c>
      <c r="F2804">
        <v>38000000</v>
      </c>
      <c r="G2804">
        <v>27573078</v>
      </c>
      <c r="H2804" t="s">
        <v>11</v>
      </c>
      <c r="I2804">
        <f>YEAR(Table1[[#This Row],[date]])</f>
        <v>2011</v>
      </c>
      <c r="J2804">
        <f>Table1[[#This Row],[revenue]]-Table1[[#This Row],[budget_x]]</f>
        <v>-10426922</v>
      </c>
      <c r="K2804" s="7">
        <f>Table1[[#This Row],[profit /loss ]]/Table1[[#This Row],[budget_x]]</f>
        <v>-0.27439268421052632</v>
      </c>
      <c r="L2804" t="str" cm="1">
        <f t="array" ref="L2804">_xlfn.IFS(Table1[[#This Row],[score]]&gt;70,"high",Table1[[#This Row],[score]]&gt;50,"medium",Table1[[#This Row],[score]]&lt;=50,"low")</f>
        <v>medium</v>
      </c>
    </row>
    <row r="2805" spans="1:12" x14ac:dyDescent="0.3">
      <c r="A2805" t="s">
        <v>2747</v>
      </c>
      <c r="B2805" s="1">
        <v>42579</v>
      </c>
      <c r="C2805">
        <v>63</v>
      </c>
      <c r="D2805" t="s">
        <v>9</v>
      </c>
      <c r="E2805" t="s">
        <v>10</v>
      </c>
      <c r="F2805">
        <v>120000000</v>
      </c>
      <c r="G2805">
        <v>416168316</v>
      </c>
      <c r="H2805" t="s">
        <v>11</v>
      </c>
      <c r="I2805">
        <f>YEAR(Table1[[#This Row],[date]])</f>
        <v>2016</v>
      </c>
      <c r="J2805">
        <f>Table1[[#This Row],[revenue]]-Table1[[#This Row],[budget_x]]</f>
        <v>296168316</v>
      </c>
      <c r="K2805" s="7">
        <f>Table1[[#This Row],[profit /loss ]]/Table1[[#This Row],[budget_x]]</f>
        <v>2.4680692999999998</v>
      </c>
      <c r="L2805" t="str" cm="1">
        <f t="array" ref="L2805">_xlfn.IFS(Table1[[#This Row],[score]]&gt;70,"high",Table1[[#This Row],[score]]&gt;50,"medium",Table1[[#This Row],[score]]&lt;=50,"low")</f>
        <v>medium</v>
      </c>
    </row>
    <row r="2806" spans="1:12" x14ac:dyDescent="0.3">
      <c r="A2806" t="s">
        <v>2748</v>
      </c>
      <c r="B2806" s="1">
        <v>42377</v>
      </c>
      <c r="C2806">
        <v>77</v>
      </c>
      <c r="D2806" t="s">
        <v>9</v>
      </c>
      <c r="E2806" t="s">
        <v>10</v>
      </c>
      <c r="F2806">
        <v>62000000</v>
      </c>
      <c r="G2806">
        <v>151813358</v>
      </c>
      <c r="H2806" t="s">
        <v>11</v>
      </c>
      <c r="I2806">
        <f>YEAR(Table1[[#This Row],[date]])</f>
        <v>2016</v>
      </c>
      <c r="J2806">
        <f>Table1[[#This Row],[revenue]]-Table1[[#This Row],[budget_x]]</f>
        <v>89813358</v>
      </c>
      <c r="K2806" s="7">
        <f>Table1[[#This Row],[profit /loss ]]/Table1[[#This Row],[budget_x]]</f>
        <v>1.4486025483870968</v>
      </c>
      <c r="L2806" t="str" cm="1">
        <f t="array" ref="L2806">_xlfn.IFS(Table1[[#This Row],[score]]&gt;70,"high",Table1[[#This Row],[score]]&gt;50,"medium",Table1[[#This Row],[score]]&lt;=50,"low")</f>
        <v>high</v>
      </c>
    </row>
    <row r="2807" spans="1:12" x14ac:dyDescent="0.3">
      <c r="A2807" t="s">
        <v>2749</v>
      </c>
      <c r="B2807" s="1">
        <v>43497</v>
      </c>
      <c r="C2807">
        <v>69</v>
      </c>
      <c r="D2807" t="s">
        <v>9</v>
      </c>
      <c r="E2807" t="s">
        <v>10</v>
      </c>
      <c r="F2807">
        <v>1</v>
      </c>
      <c r="G2807">
        <v>257720413.19999999</v>
      </c>
      <c r="H2807" t="s">
        <v>17</v>
      </c>
      <c r="I2807">
        <f>YEAR(Table1[[#This Row],[date]])</f>
        <v>2019</v>
      </c>
      <c r="J2807">
        <f>Table1[[#This Row],[revenue]]-Table1[[#This Row],[budget_x]]</f>
        <v>257720412.19999999</v>
      </c>
      <c r="K2807" s="7">
        <f>Table1[[#This Row],[profit /loss ]]/Table1[[#This Row],[budget_x]]</f>
        <v>257720412.19999999</v>
      </c>
      <c r="L2807" t="str" cm="1">
        <f t="array" ref="L2807">_xlfn.IFS(Table1[[#This Row],[score]]&gt;70,"high",Table1[[#This Row],[score]]&gt;50,"medium",Table1[[#This Row],[score]]&lt;=50,"low")</f>
        <v>medium</v>
      </c>
    </row>
    <row r="2808" spans="1:12" x14ac:dyDescent="0.3">
      <c r="A2808" t="s">
        <v>2750</v>
      </c>
      <c r="B2808" s="1">
        <v>36839</v>
      </c>
      <c r="C2808">
        <v>78</v>
      </c>
      <c r="D2808" t="s">
        <v>9</v>
      </c>
      <c r="E2808" t="s">
        <v>10</v>
      </c>
      <c r="F2808">
        <v>10000000</v>
      </c>
      <c r="G2808">
        <v>83593107</v>
      </c>
      <c r="H2808" t="s">
        <v>11</v>
      </c>
      <c r="I2808">
        <f>YEAR(Table1[[#This Row],[date]])</f>
        <v>2000</v>
      </c>
      <c r="J2808">
        <f>Table1[[#This Row],[revenue]]-Table1[[#This Row],[budget_x]]</f>
        <v>73593107</v>
      </c>
      <c r="K2808" s="7">
        <f>Table1[[#This Row],[profit /loss ]]/Table1[[#This Row],[budget_x]]</f>
        <v>7.3593107</v>
      </c>
      <c r="L2808" t="str" cm="1">
        <f t="array" ref="L2808">_xlfn.IFS(Table1[[#This Row],[score]]&gt;70,"high",Table1[[#This Row],[score]]&gt;50,"medium",Table1[[#This Row],[score]]&lt;=50,"low")</f>
        <v>high</v>
      </c>
    </row>
    <row r="2809" spans="1:12" x14ac:dyDescent="0.3">
      <c r="A2809" t="s">
        <v>2751</v>
      </c>
      <c r="B2809" s="1">
        <v>39814</v>
      </c>
      <c r="C2809">
        <v>72</v>
      </c>
      <c r="D2809" t="s">
        <v>9</v>
      </c>
      <c r="E2809" t="s">
        <v>15</v>
      </c>
      <c r="F2809">
        <v>82400000</v>
      </c>
      <c r="G2809">
        <v>400066522</v>
      </c>
      <c r="H2809" t="s">
        <v>2752</v>
      </c>
      <c r="I2809">
        <f>YEAR(Table1[[#This Row],[date]])</f>
        <v>2009</v>
      </c>
      <c r="J2809">
        <f>Table1[[#This Row],[revenue]]-Table1[[#This Row],[budget_x]]</f>
        <v>317666522</v>
      </c>
      <c r="K2809" s="7">
        <f>Table1[[#This Row],[profit /loss ]]/Table1[[#This Row],[budget_x]]</f>
        <v>3.8551762378640775</v>
      </c>
      <c r="L2809" t="str" cm="1">
        <f t="array" ref="L2809">_xlfn.IFS(Table1[[#This Row],[score]]&gt;70,"high",Table1[[#This Row],[score]]&gt;50,"medium",Table1[[#This Row],[score]]&lt;=50,"low")</f>
        <v>high</v>
      </c>
    </row>
    <row r="2810" spans="1:12" x14ac:dyDescent="0.3">
      <c r="A2810" t="s">
        <v>2753</v>
      </c>
      <c r="B2810" s="1">
        <v>43084</v>
      </c>
      <c r="C2810">
        <v>72</v>
      </c>
      <c r="D2810" t="s">
        <v>9</v>
      </c>
      <c r="E2810" t="s">
        <v>10</v>
      </c>
      <c r="F2810">
        <v>19500000</v>
      </c>
      <c r="G2810">
        <v>195790794</v>
      </c>
      <c r="H2810" t="s">
        <v>11</v>
      </c>
      <c r="I2810">
        <f>YEAR(Table1[[#This Row],[date]])</f>
        <v>2017</v>
      </c>
      <c r="J2810">
        <f>Table1[[#This Row],[revenue]]-Table1[[#This Row],[budget_x]]</f>
        <v>176290794</v>
      </c>
      <c r="K2810" s="7">
        <f>Table1[[#This Row],[profit /loss ]]/Table1[[#This Row],[budget_x]]</f>
        <v>9.0405535384615376</v>
      </c>
      <c r="L2810" t="str" cm="1">
        <f t="array" ref="L2810">_xlfn.IFS(Table1[[#This Row],[score]]&gt;70,"high",Table1[[#This Row],[score]]&gt;50,"medium",Table1[[#This Row],[score]]&lt;=50,"low")</f>
        <v>high</v>
      </c>
    </row>
    <row r="2811" spans="1:12" x14ac:dyDescent="0.3">
      <c r="A2811" t="s">
        <v>2754</v>
      </c>
      <c r="B2811" s="1">
        <v>41102</v>
      </c>
      <c r="C2811">
        <v>59</v>
      </c>
      <c r="D2811" t="s">
        <v>9</v>
      </c>
      <c r="E2811" t="s">
        <v>10</v>
      </c>
      <c r="F2811">
        <v>20000000</v>
      </c>
      <c r="G2811">
        <v>33943049</v>
      </c>
      <c r="H2811" t="s">
        <v>11</v>
      </c>
      <c r="I2811">
        <f>YEAR(Table1[[#This Row],[date]])</f>
        <v>2012</v>
      </c>
      <c r="J2811">
        <f>Table1[[#This Row],[revenue]]-Table1[[#This Row],[budget_x]]</f>
        <v>13943049</v>
      </c>
      <c r="K2811" s="7">
        <f>Table1[[#This Row],[profit /loss ]]/Table1[[#This Row],[budget_x]]</f>
        <v>0.69715245000000003</v>
      </c>
      <c r="L2811" t="str" cm="1">
        <f t="array" ref="L2811">_xlfn.IFS(Table1[[#This Row],[score]]&gt;70,"high",Table1[[#This Row],[score]]&gt;50,"medium",Table1[[#This Row],[score]]&lt;=50,"low")</f>
        <v>medium</v>
      </c>
    </row>
    <row r="2812" spans="1:12" x14ac:dyDescent="0.3">
      <c r="A2812" t="s">
        <v>2350</v>
      </c>
      <c r="B2812" s="1">
        <v>40318</v>
      </c>
      <c r="C2812">
        <v>55</v>
      </c>
      <c r="D2812" t="s">
        <v>9</v>
      </c>
      <c r="E2812" t="s">
        <v>10</v>
      </c>
      <c r="F2812">
        <v>35000000</v>
      </c>
      <c r="G2812">
        <v>117729618</v>
      </c>
      <c r="H2812" t="s">
        <v>11</v>
      </c>
      <c r="I2812">
        <f>YEAR(Table1[[#This Row],[date]])</f>
        <v>2010</v>
      </c>
      <c r="J2812">
        <f>Table1[[#This Row],[revenue]]-Table1[[#This Row],[budget_x]]</f>
        <v>82729618</v>
      </c>
      <c r="K2812" s="7">
        <f>Table1[[#This Row],[profit /loss ]]/Table1[[#This Row],[budget_x]]</f>
        <v>2.3637033714285716</v>
      </c>
      <c r="L2812" t="str" cm="1">
        <f t="array" ref="L2812">_xlfn.IFS(Table1[[#This Row],[score]]&gt;70,"high",Table1[[#This Row],[score]]&gt;50,"medium",Table1[[#This Row],[score]]&lt;=50,"low")</f>
        <v>medium</v>
      </c>
    </row>
    <row r="2813" spans="1:12" x14ac:dyDescent="0.3">
      <c r="A2813" t="s">
        <v>2350</v>
      </c>
      <c r="B2813" s="1">
        <v>40318</v>
      </c>
      <c r="C2813">
        <v>55</v>
      </c>
      <c r="D2813" t="s">
        <v>9</v>
      </c>
      <c r="E2813" t="s">
        <v>10</v>
      </c>
      <c r="F2813">
        <v>1800000</v>
      </c>
      <c r="G2813">
        <v>25542906</v>
      </c>
      <c r="H2813" t="s">
        <v>11</v>
      </c>
      <c r="I2813">
        <f>YEAR(Table1[[#This Row],[date]])</f>
        <v>2010</v>
      </c>
      <c r="J2813">
        <f>Table1[[#This Row],[revenue]]-Table1[[#This Row],[budget_x]]</f>
        <v>23742906</v>
      </c>
      <c r="K2813" s="7">
        <f>Table1[[#This Row],[profit /loss ]]/Table1[[#This Row],[budget_x]]</f>
        <v>13.190503333333334</v>
      </c>
      <c r="L2813" t="str" cm="1">
        <f t="array" ref="L2813">_xlfn.IFS(Table1[[#This Row],[score]]&gt;70,"high",Table1[[#This Row],[score]]&gt;50,"medium",Table1[[#This Row],[score]]&lt;=50,"low")</f>
        <v>medium</v>
      </c>
    </row>
    <row r="2814" spans="1:12" x14ac:dyDescent="0.3">
      <c r="A2814" t="s">
        <v>2755</v>
      </c>
      <c r="B2814" s="1">
        <v>34452</v>
      </c>
      <c r="C2814">
        <v>65</v>
      </c>
      <c r="D2814" t="s">
        <v>9</v>
      </c>
      <c r="E2814" t="s">
        <v>10</v>
      </c>
      <c r="F2814">
        <v>12000000</v>
      </c>
      <c r="G2814">
        <v>107217396</v>
      </c>
      <c r="H2814" t="s">
        <v>11</v>
      </c>
      <c r="I2814">
        <f>YEAR(Table1[[#This Row],[date]])</f>
        <v>1994</v>
      </c>
      <c r="J2814">
        <f>Table1[[#This Row],[revenue]]-Table1[[#This Row],[budget_x]]</f>
        <v>95217396</v>
      </c>
      <c r="K2814" s="7">
        <f>Table1[[#This Row],[profit /loss ]]/Table1[[#This Row],[budget_x]]</f>
        <v>7.9347830000000004</v>
      </c>
      <c r="L2814" t="str" cm="1">
        <f t="array" ref="L2814">_xlfn.IFS(Table1[[#This Row],[score]]&gt;70,"high",Table1[[#This Row],[score]]&gt;50,"medium",Table1[[#This Row],[score]]&lt;=50,"low")</f>
        <v>medium</v>
      </c>
    </row>
    <row r="2815" spans="1:12" x14ac:dyDescent="0.3">
      <c r="A2815" t="s">
        <v>2756</v>
      </c>
      <c r="B2815" s="1">
        <v>37098</v>
      </c>
      <c r="C2815">
        <v>74</v>
      </c>
      <c r="D2815" t="s">
        <v>9</v>
      </c>
      <c r="E2815" t="s">
        <v>10</v>
      </c>
      <c r="F2815">
        <v>85000000</v>
      </c>
      <c r="G2815">
        <v>96971293</v>
      </c>
      <c r="H2815" t="s">
        <v>11</v>
      </c>
      <c r="I2815">
        <f>YEAR(Table1[[#This Row],[date]])</f>
        <v>2001</v>
      </c>
      <c r="J2815">
        <f>Table1[[#This Row],[revenue]]-Table1[[#This Row],[budget_x]]</f>
        <v>11971293</v>
      </c>
      <c r="K2815" s="7">
        <f>Table1[[#This Row],[profit /loss ]]/Table1[[#This Row],[budget_x]]</f>
        <v>0.14083874117647058</v>
      </c>
      <c r="L2815" t="str" cm="1">
        <f t="array" ref="L2815">_xlfn.IFS(Table1[[#This Row],[score]]&gt;70,"high",Table1[[#This Row],[score]]&gt;50,"medium",Table1[[#This Row],[score]]&lt;=50,"low")</f>
        <v>high</v>
      </c>
    </row>
    <row r="2816" spans="1:12" x14ac:dyDescent="0.3">
      <c r="A2816" t="s">
        <v>2757</v>
      </c>
      <c r="B2816" s="1">
        <v>40192</v>
      </c>
      <c r="C2816">
        <v>55</v>
      </c>
      <c r="D2816" t="s">
        <v>9</v>
      </c>
      <c r="E2816" t="s">
        <v>10</v>
      </c>
      <c r="F2816">
        <v>48000000</v>
      </c>
      <c r="G2816">
        <v>112610386</v>
      </c>
      <c r="H2816" t="s">
        <v>11</v>
      </c>
      <c r="I2816">
        <f>YEAR(Table1[[#This Row],[date]])</f>
        <v>2010</v>
      </c>
      <c r="J2816">
        <f>Table1[[#This Row],[revenue]]-Table1[[#This Row],[budget_x]]</f>
        <v>64610386</v>
      </c>
      <c r="K2816" s="7">
        <f>Table1[[#This Row],[profit /loss ]]/Table1[[#This Row],[budget_x]]</f>
        <v>1.3460497083333334</v>
      </c>
      <c r="L2816" t="str" cm="1">
        <f t="array" ref="L2816">_xlfn.IFS(Table1[[#This Row],[score]]&gt;70,"high",Table1[[#This Row],[score]]&gt;50,"medium",Table1[[#This Row],[score]]&lt;=50,"low")</f>
        <v>medium</v>
      </c>
    </row>
    <row r="2817" spans="1:12" x14ac:dyDescent="0.3">
      <c r="A2817" t="s">
        <v>2758</v>
      </c>
      <c r="B2817" s="1">
        <v>30785</v>
      </c>
      <c r="C2817">
        <v>61</v>
      </c>
      <c r="D2817" t="s">
        <v>9</v>
      </c>
      <c r="E2817" t="s">
        <v>10</v>
      </c>
      <c r="F2817">
        <v>2600000</v>
      </c>
      <c r="G2817">
        <v>32980880</v>
      </c>
      <c r="H2817" t="s">
        <v>17</v>
      </c>
      <c r="I2817">
        <f>YEAR(Table1[[#This Row],[date]])</f>
        <v>1984</v>
      </c>
      <c r="J2817">
        <f>Table1[[#This Row],[revenue]]-Table1[[#This Row],[budget_x]]</f>
        <v>30380880</v>
      </c>
      <c r="K2817" s="7">
        <f>Table1[[#This Row],[profit /loss ]]/Table1[[#This Row],[budget_x]]</f>
        <v>11.684953846153846</v>
      </c>
      <c r="L2817" t="str" cm="1">
        <f t="array" ref="L2817">_xlfn.IFS(Table1[[#This Row],[score]]&gt;70,"high",Table1[[#This Row],[score]]&gt;50,"medium",Table1[[#This Row],[score]]&lt;=50,"low")</f>
        <v>medium</v>
      </c>
    </row>
    <row r="2818" spans="1:12" x14ac:dyDescent="0.3">
      <c r="A2818" t="s">
        <v>2759</v>
      </c>
      <c r="B2818" s="1">
        <v>37896</v>
      </c>
      <c r="C2818">
        <v>60</v>
      </c>
      <c r="D2818" t="s">
        <v>9</v>
      </c>
      <c r="E2818" t="s">
        <v>10</v>
      </c>
      <c r="F2818">
        <v>78000000</v>
      </c>
      <c r="G2818">
        <v>179265204</v>
      </c>
      <c r="H2818" t="s">
        <v>11</v>
      </c>
      <c r="I2818">
        <f>YEAR(Table1[[#This Row],[date]])</f>
        <v>2003</v>
      </c>
      <c r="J2818">
        <f>Table1[[#This Row],[revenue]]-Table1[[#This Row],[budget_x]]</f>
        <v>101265204</v>
      </c>
      <c r="K2818" s="7">
        <f>Table1[[#This Row],[profit /loss ]]/Table1[[#This Row],[budget_x]]</f>
        <v>1.2982718461538461</v>
      </c>
      <c r="L2818" t="str" cm="1">
        <f t="array" ref="L2818">_xlfn.IFS(Table1[[#This Row],[score]]&gt;70,"high",Table1[[#This Row],[score]]&gt;50,"medium",Table1[[#This Row],[score]]&lt;=50,"low")</f>
        <v>medium</v>
      </c>
    </row>
    <row r="2819" spans="1:12" x14ac:dyDescent="0.3">
      <c r="A2819" t="s">
        <v>2760</v>
      </c>
      <c r="B2819" s="1">
        <v>43930</v>
      </c>
      <c r="C2819">
        <v>67</v>
      </c>
      <c r="D2819" t="s">
        <v>9</v>
      </c>
      <c r="E2819" t="s">
        <v>10</v>
      </c>
      <c r="F2819">
        <v>18200000</v>
      </c>
      <c r="G2819">
        <v>12400979</v>
      </c>
      <c r="H2819" t="s">
        <v>11</v>
      </c>
      <c r="I2819">
        <f>YEAR(Table1[[#This Row],[date]])</f>
        <v>2020</v>
      </c>
      <c r="J2819">
        <f>Table1[[#This Row],[revenue]]-Table1[[#This Row],[budget_x]]</f>
        <v>-5799021</v>
      </c>
      <c r="K2819" s="7">
        <f>Table1[[#This Row],[profit /loss ]]/Table1[[#This Row],[budget_x]]</f>
        <v>-0.31862752747252748</v>
      </c>
      <c r="L2819" t="str" cm="1">
        <f t="array" ref="L2819">_xlfn.IFS(Table1[[#This Row],[score]]&gt;70,"high",Table1[[#This Row],[score]]&gt;50,"medium",Table1[[#This Row],[score]]&lt;=50,"low")</f>
        <v>medium</v>
      </c>
    </row>
    <row r="2820" spans="1:12" x14ac:dyDescent="0.3">
      <c r="A2820" t="s">
        <v>2761</v>
      </c>
      <c r="B2820" s="1">
        <v>44981</v>
      </c>
      <c r="C2820">
        <v>30</v>
      </c>
      <c r="D2820" t="s">
        <v>9</v>
      </c>
      <c r="E2820" t="s">
        <v>626</v>
      </c>
      <c r="F2820">
        <v>15541000</v>
      </c>
      <c r="G2820">
        <v>38139010</v>
      </c>
      <c r="H2820" t="s">
        <v>627</v>
      </c>
      <c r="I2820">
        <f>YEAR(Table1[[#This Row],[date]])</f>
        <v>2023</v>
      </c>
      <c r="J2820">
        <f>Table1[[#This Row],[revenue]]-Table1[[#This Row],[budget_x]]</f>
        <v>22598010</v>
      </c>
      <c r="K2820" s="7">
        <f>Table1[[#This Row],[profit /loss ]]/Table1[[#This Row],[budget_x]]</f>
        <v>1.4540898269094653</v>
      </c>
      <c r="L2820" t="str" cm="1">
        <f t="array" ref="L2820">_xlfn.IFS(Table1[[#This Row],[score]]&gt;70,"high",Table1[[#This Row],[score]]&gt;50,"medium",Table1[[#This Row],[score]]&lt;=50,"low")</f>
        <v>low</v>
      </c>
    </row>
    <row r="2821" spans="1:12" x14ac:dyDescent="0.3">
      <c r="A2821" t="s">
        <v>2762</v>
      </c>
      <c r="B2821" s="1">
        <v>43895</v>
      </c>
      <c r="C2821">
        <v>75</v>
      </c>
      <c r="D2821" t="s">
        <v>9</v>
      </c>
      <c r="E2821" t="s">
        <v>10</v>
      </c>
      <c r="F2821">
        <v>835001.4</v>
      </c>
      <c r="G2821">
        <v>13601384</v>
      </c>
      <c r="H2821" t="s">
        <v>11</v>
      </c>
      <c r="I2821">
        <f>YEAR(Table1[[#This Row],[date]])</f>
        <v>2020</v>
      </c>
      <c r="J2821">
        <f>Table1[[#This Row],[revenue]]-Table1[[#This Row],[budget_x]]</f>
        <v>12766382.6</v>
      </c>
      <c r="K2821" s="7">
        <f>Table1[[#This Row],[profit /loss ]]/Table1[[#This Row],[budget_x]]</f>
        <v>15.289055323739577</v>
      </c>
      <c r="L2821" t="str" cm="1">
        <f t="array" ref="L2821">_xlfn.IFS(Table1[[#This Row],[score]]&gt;70,"high",Table1[[#This Row],[score]]&gt;50,"medium",Table1[[#This Row],[score]]&lt;=50,"low")</f>
        <v>high</v>
      </c>
    </row>
    <row r="2822" spans="1:12" x14ac:dyDescent="0.3">
      <c r="A2822" t="s">
        <v>2763</v>
      </c>
      <c r="B2822" s="1">
        <v>42538</v>
      </c>
      <c r="C2822">
        <v>57</v>
      </c>
      <c r="D2822" t="s">
        <v>9</v>
      </c>
      <c r="E2822" t="s">
        <v>10</v>
      </c>
      <c r="F2822">
        <v>6100000</v>
      </c>
      <c r="G2822">
        <v>4381603</v>
      </c>
      <c r="H2822" t="s">
        <v>17</v>
      </c>
      <c r="I2822">
        <f>YEAR(Table1[[#This Row],[date]])</f>
        <v>2016</v>
      </c>
      <c r="J2822">
        <f>Table1[[#This Row],[revenue]]-Table1[[#This Row],[budget_x]]</f>
        <v>-1718397</v>
      </c>
      <c r="K2822" s="7">
        <f>Table1[[#This Row],[profit /loss ]]/Table1[[#This Row],[budget_x]]</f>
        <v>-0.2817044262295082</v>
      </c>
      <c r="L2822" t="str" cm="1">
        <f t="array" ref="L2822">_xlfn.IFS(Table1[[#This Row],[score]]&gt;70,"high",Table1[[#This Row],[score]]&gt;50,"medium",Table1[[#This Row],[score]]&lt;=50,"low")</f>
        <v>medium</v>
      </c>
    </row>
    <row r="2823" spans="1:12" x14ac:dyDescent="0.3">
      <c r="A2823" t="s">
        <v>2764</v>
      </c>
      <c r="B2823" s="1">
        <v>42874</v>
      </c>
      <c r="C2823">
        <v>62</v>
      </c>
      <c r="D2823" t="s">
        <v>9</v>
      </c>
      <c r="E2823" t="s">
        <v>10</v>
      </c>
      <c r="F2823">
        <v>178400000</v>
      </c>
      <c r="G2823">
        <v>451435551</v>
      </c>
      <c r="H2823" t="s">
        <v>17</v>
      </c>
      <c r="I2823">
        <f>YEAR(Table1[[#This Row],[date]])</f>
        <v>2017</v>
      </c>
      <c r="J2823">
        <f>Table1[[#This Row],[revenue]]-Table1[[#This Row],[budget_x]]</f>
        <v>273035551</v>
      </c>
      <c r="K2823" s="7">
        <f>Table1[[#This Row],[profit /loss ]]/Table1[[#This Row],[budget_x]]</f>
        <v>1.5304683352017938</v>
      </c>
      <c r="L2823" t="str" cm="1">
        <f t="array" ref="L2823">_xlfn.IFS(Table1[[#This Row],[score]]&gt;70,"high",Table1[[#This Row],[score]]&gt;50,"medium",Table1[[#This Row],[score]]&lt;=50,"low")</f>
        <v>medium</v>
      </c>
    </row>
    <row r="2824" spans="1:12" x14ac:dyDescent="0.3">
      <c r="A2824" t="s">
        <v>2765</v>
      </c>
      <c r="B2824" s="1">
        <v>38617</v>
      </c>
      <c r="C2824">
        <v>52</v>
      </c>
      <c r="D2824" t="s">
        <v>9</v>
      </c>
      <c r="E2824" t="s">
        <v>10</v>
      </c>
      <c r="F2824">
        <v>22000000</v>
      </c>
      <c r="G2824">
        <v>45273464</v>
      </c>
      <c r="H2824" t="s">
        <v>11</v>
      </c>
      <c r="I2824">
        <f>YEAR(Table1[[#This Row],[date]])</f>
        <v>2005</v>
      </c>
      <c r="J2824">
        <f>Table1[[#This Row],[revenue]]-Table1[[#This Row],[budget_x]]</f>
        <v>23273464</v>
      </c>
      <c r="K2824" s="7">
        <f>Table1[[#This Row],[profit /loss ]]/Table1[[#This Row],[budget_x]]</f>
        <v>1.0578847272727272</v>
      </c>
      <c r="L2824" t="str" cm="1">
        <f t="array" ref="L2824">_xlfn.IFS(Table1[[#This Row],[score]]&gt;70,"high",Table1[[#This Row],[score]]&gt;50,"medium",Table1[[#This Row],[score]]&lt;=50,"low")</f>
        <v>medium</v>
      </c>
    </row>
    <row r="2825" spans="1:12" x14ac:dyDescent="0.3">
      <c r="A2825" t="s">
        <v>2766</v>
      </c>
      <c r="B2825" s="1">
        <v>43015</v>
      </c>
      <c r="C2825">
        <v>47</v>
      </c>
      <c r="D2825" t="s">
        <v>9</v>
      </c>
      <c r="E2825" t="s">
        <v>10</v>
      </c>
      <c r="F2825">
        <v>102600000</v>
      </c>
      <c r="G2825">
        <v>830215344.60000002</v>
      </c>
      <c r="H2825" t="s">
        <v>17</v>
      </c>
      <c r="I2825">
        <f>YEAR(Table1[[#This Row],[date]])</f>
        <v>2017</v>
      </c>
      <c r="J2825">
        <f>Table1[[#This Row],[revenue]]-Table1[[#This Row],[budget_x]]</f>
        <v>727615344.60000002</v>
      </c>
      <c r="K2825" s="7">
        <f>Table1[[#This Row],[profit /loss ]]/Table1[[#This Row],[budget_x]]</f>
        <v>7.0917674912280706</v>
      </c>
      <c r="L2825" t="str" cm="1">
        <f t="array" ref="L2825">_xlfn.IFS(Table1[[#This Row],[score]]&gt;70,"high",Table1[[#This Row],[score]]&gt;50,"medium",Table1[[#This Row],[score]]&lt;=50,"low")</f>
        <v>low</v>
      </c>
    </row>
    <row r="2826" spans="1:12" x14ac:dyDescent="0.3">
      <c r="A2826" t="s">
        <v>2767</v>
      </c>
      <c r="B2826" s="1">
        <v>43831</v>
      </c>
      <c r="C2826">
        <v>68</v>
      </c>
      <c r="D2826" t="s">
        <v>9</v>
      </c>
      <c r="E2826" t="s">
        <v>10</v>
      </c>
      <c r="F2826">
        <v>32000000</v>
      </c>
      <c r="G2826">
        <v>61404394</v>
      </c>
      <c r="H2826" t="s">
        <v>11</v>
      </c>
      <c r="I2826">
        <f>YEAR(Table1[[#This Row],[date]])</f>
        <v>2020</v>
      </c>
      <c r="J2826">
        <f>Table1[[#This Row],[revenue]]-Table1[[#This Row],[budget_x]]</f>
        <v>29404394</v>
      </c>
      <c r="K2826" s="7">
        <f>Table1[[#This Row],[profit /loss ]]/Table1[[#This Row],[budget_x]]</f>
        <v>0.9188873125</v>
      </c>
      <c r="L2826" t="str" cm="1">
        <f t="array" ref="L2826">_xlfn.IFS(Table1[[#This Row],[score]]&gt;70,"high",Table1[[#This Row],[score]]&gt;50,"medium",Table1[[#This Row],[score]]&lt;=50,"low")</f>
        <v>medium</v>
      </c>
    </row>
    <row r="2827" spans="1:12" x14ac:dyDescent="0.3">
      <c r="A2827" t="s">
        <v>2768</v>
      </c>
      <c r="B2827" s="1">
        <v>29160</v>
      </c>
      <c r="C2827">
        <v>71</v>
      </c>
      <c r="D2827" t="s">
        <v>9</v>
      </c>
      <c r="E2827" t="s">
        <v>83</v>
      </c>
      <c r="F2827">
        <v>146000000</v>
      </c>
      <c r="G2827">
        <v>292613589.60000002</v>
      </c>
      <c r="H2827" t="s">
        <v>17</v>
      </c>
      <c r="I2827">
        <f>YEAR(Table1[[#This Row],[date]])</f>
        <v>1979</v>
      </c>
      <c r="J2827">
        <f>Table1[[#This Row],[revenue]]-Table1[[#This Row],[budget_x]]</f>
        <v>146613589.60000002</v>
      </c>
      <c r="K2827" s="7">
        <f>Table1[[#This Row],[profit /loss ]]/Table1[[#This Row],[budget_x]]</f>
        <v>1.0042026684931509</v>
      </c>
      <c r="L2827" t="str" cm="1">
        <f t="array" ref="L2827">_xlfn.IFS(Table1[[#This Row],[score]]&gt;70,"high",Table1[[#This Row],[score]]&gt;50,"medium",Table1[[#This Row],[score]]&lt;=50,"low")</f>
        <v>high</v>
      </c>
    </row>
    <row r="2828" spans="1:12" x14ac:dyDescent="0.3">
      <c r="A2828" t="s">
        <v>2769</v>
      </c>
      <c r="B2828" s="1">
        <v>44595</v>
      </c>
      <c r="C2828">
        <v>68</v>
      </c>
      <c r="D2828" t="s">
        <v>9</v>
      </c>
      <c r="E2828" t="s">
        <v>10</v>
      </c>
      <c r="F2828">
        <v>10000000</v>
      </c>
      <c r="G2828">
        <v>80340218</v>
      </c>
      <c r="H2828" t="s">
        <v>11</v>
      </c>
      <c r="I2828">
        <f>YEAR(Table1[[#This Row],[date]])</f>
        <v>2022</v>
      </c>
      <c r="J2828">
        <f>Table1[[#This Row],[revenue]]-Table1[[#This Row],[budget_x]]</f>
        <v>70340218</v>
      </c>
      <c r="K2828" s="7">
        <f>Table1[[#This Row],[profit /loss ]]/Table1[[#This Row],[budget_x]]</f>
        <v>7.0340217999999997</v>
      </c>
      <c r="L2828" t="str" cm="1">
        <f t="array" ref="L2828">_xlfn.IFS(Table1[[#This Row],[score]]&gt;70,"high",Table1[[#This Row],[score]]&gt;50,"medium",Table1[[#This Row],[score]]&lt;=50,"low")</f>
        <v>medium</v>
      </c>
    </row>
    <row r="2829" spans="1:12" x14ac:dyDescent="0.3">
      <c r="A2829" t="s">
        <v>2770</v>
      </c>
      <c r="B2829" s="1">
        <v>44890</v>
      </c>
      <c r="C2829">
        <v>58</v>
      </c>
      <c r="D2829" t="s">
        <v>9</v>
      </c>
      <c r="E2829" t="s">
        <v>626</v>
      </c>
      <c r="F2829">
        <v>93940000</v>
      </c>
      <c r="G2829">
        <v>559636861.79999995</v>
      </c>
      <c r="H2829" t="s">
        <v>627</v>
      </c>
      <c r="I2829">
        <f>YEAR(Table1[[#This Row],[date]])</f>
        <v>2022</v>
      </c>
      <c r="J2829">
        <f>Table1[[#This Row],[revenue]]-Table1[[#This Row],[budget_x]]</f>
        <v>465696861.79999995</v>
      </c>
      <c r="K2829" s="7">
        <f>Table1[[#This Row],[profit /loss ]]/Table1[[#This Row],[budget_x]]</f>
        <v>4.9573862231211407</v>
      </c>
      <c r="L2829" t="str" cm="1">
        <f t="array" ref="L2829">_xlfn.IFS(Table1[[#This Row],[score]]&gt;70,"high",Table1[[#This Row],[score]]&gt;50,"medium",Table1[[#This Row],[score]]&lt;=50,"low")</f>
        <v>medium</v>
      </c>
    </row>
    <row r="2830" spans="1:12" x14ac:dyDescent="0.3">
      <c r="A2830" t="s">
        <v>2771</v>
      </c>
      <c r="B2830" s="1">
        <v>45036</v>
      </c>
      <c r="C2830">
        <v>0</v>
      </c>
      <c r="D2830" t="s">
        <v>150</v>
      </c>
      <c r="E2830" t="s">
        <v>10</v>
      </c>
      <c r="F2830">
        <v>35000000</v>
      </c>
      <c r="G2830">
        <v>144471992</v>
      </c>
      <c r="H2830" t="s">
        <v>11</v>
      </c>
      <c r="I2830">
        <f>YEAR(Table1[[#This Row],[date]])</f>
        <v>2023</v>
      </c>
      <c r="J2830">
        <f>Table1[[#This Row],[revenue]]-Table1[[#This Row],[budget_x]]</f>
        <v>109471992</v>
      </c>
      <c r="K2830" s="7">
        <f>Table1[[#This Row],[profit /loss ]]/Table1[[#This Row],[budget_x]]</f>
        <v>3.1277712000000002</v>
      </c>
      <c r="L2830" t="str" cm="1">
        <f t="array" ref="L2830">_xlfn.IFS(Table1[[#This Row],[score]]&gt;70,"high",Table1[[#This Row],[score]]&gt;50,"medium",Table1[[#This Row],[score]]&lt;=50,"low")</f>
        <v>low</v>
      </c>
    </row>
    <row r="2831" spans="1:12" x14ac:dyDescent="0.3">
      <c r="A2831" t="s">
        <v>2772</v>
      </c>
      <c r="B2831" s="1">
        <v>37371</v>
      </c>
      <c r="C2831">
        <v>71</v>
      </c>
      <c r="D2831" t="s">
        <v>9</v>
      </c>
      <c r="E2831" t="s">
        <v>10</v>
      </c>
      <c r="F2831">
        <v>70000000</v>
      </c>
      <c r="G2831">
        <v>114658262</v>
      </c>
      <c r="H2831" t="s">
        <v>11</v>
      </c>
      <c r="I2831">
        <f>YEAR(Table1[[#This Row],[date]])</f>
        <v>2002</v>
      </c>
      <c r="J2831">
        <f>Table1[[#This Row],[revenue]]-Table1[[#This Row],[budget_x]]</f>
        <v>44658262</v>
      </c>
      <c r="K2831" s="7">
        <f>Table1[[#This Row],[profit /loss ]]/Table1[[#This Row],[budget_x]]</f>
        <v>0.63797517142857141</v>
      </c>
      <c r="L2831" t="str" cm="1">
        <f t="array" ref="L2831">_xlfn.IFS(Table1[[#This Row],[score]]&gt;70,"high",Table1[[#This Row],[score]]&gt;50,"medium",Table1[[#This Row],[score]]&lt;=50,"low")</f>
        <v>high</v>
      </c>
    </row>
    <row r="2832" spans="1:12" x14ac:dyDescent="0.3">
      <c r="A2832" t="s">
        <v>2773</v>
      </c>
      <c r="B2832" s="1">
        <v>44925</v>
      </c>
      <c r="C2832">
        <v>62</v>
      </c>
      <c r="D2832" t="s">
        <v>9</v>
      </c>
      <c r="E2832" t="s">
        <v>1359</v>
      </c>
      <c r="F2832">
        <v>60600000</v>
      </c>
      <c r="G2832">
        <v>442247715.39999998</v>
      </c>
      <c r="H2832" t="s">
        <v>2774</v>
      </c>
      <c r="I2832">
        <f>YEAR(Table1[[#This Row],[date]])</f>
        <v>2022</v>
      </c>
      <c r="J2832">
        <f>Table1[[#This Row],[revenue]]-Table1[[#This Row],[budget_x]]</f>
        <v>381647715.39999998</v>
      </c>
      <c r="K2832" s="7">
        <f>Table1[[#This Row],[profit /loss ]]/Table1[[#This Row],[budget_x]]</f>
        <v>6.2978170858085809</v>
      </c>
      <c r="L2832" t="str" cm="1">
        <f t="array" ref="L2832">_xlfn.IFS(Table1[[#This Row],[score]]&gt;70,"high",Table1[[#This Row],[score]]&gt;50,"medium",Table1[[#This Row],[score]]&lt;=50,"low")</f>
        <v>medium</v>
      </c>
    </row>
    <row r="2833" spans="1:12" x14ac:dyDescent="0.3">
      <c r="A2833" t="s">
        <v>2775</v>
      </c>
      <c r="B2833" s="1">
        <v>44582</v>
      </c>
      <c r="C2833">
        <v>72</v>
      </c>
      <c r="D2833" t="s">
        <v>9</v>
      </c>
      <c r="E2833" t="s">
        <v>10</v>
      </c>
      <c r="F2833">
        <v>40500000</v>
      </c>
      <c r="G2833">
        <v>2182492</v>
      </c>
      <c r="H2833" t="s">
        <v>17</v>
      </c>
      <c r="I2833">
        <f>YEAR(Table1[[#This Row],[date]])</f>
        <v>2022</v>
      </c>
      <c r="J2833">
        <f>Table1[[#This Row],[revenue]]-Table1[[#This Row],[budget_x]]</f>
        <v>-38317508</v>
      </c>
      <c r="K2833" s="7">
        <f>Table1[[#This Row],[profit /loss ]]/Table1[[#This Row],[budget_x]]</f>
        <v>-0.94611130864197535</v>
      </c>
      <c r="L2833" t="str" cm="1">
        <f t="array" ref="L2833">_xlfn.IFS(Table1[[#This Row],[score]]&gt;70,"high",Table1[[#This Row],[score]]&gt;50,"medium",Table1[[#This Row],[score]]&lt;=50,"low")</f>
        <v>high</v>
      </c>
    </row>
    <row r="2834" spans="1:12" x14ac:dyDescent="0.3">
      <c r="A2834" t="s">
        <v>2776</v>
      </c>
      <c r="B2834" s="1">
        <v>35287</v>
      </c>
      <c r="C2834">
        <v>49</v>
      </c>
      <c r="D2834" t="s">
        <v>9</v>
      </c>
      <c r="E2834" t="s">
        <v>319</v>
      </c>
      <c r="F2834">
        <v>167400000</v>
      </c>
      <c r="G2834">
        <v>997517367.79999995</v>
      </c>
      <c r="H2834" t="s">
        <v>87</v>
      </c>
      <c r="I2834">
        <f>YEAR(Table1[[#This Row],[date]])</f>
        <v>1996</v>
      </c>
      <c r="J2834">
        <f>Table1[[#This Row],[revenue]]-Table1[[#This Row],[budget_x]]</f>
        <v>830117367.79999995</v>
      </c>
      <c r="K2834" s="7">
        <f>Table1[[#This Row],[profit /loss ]]/Table1[[#This Row],[budget_x]]</f>
        <v>4.9588851123058539</v>
      </c>
      <c r="L2834" t="str" cm="1">
        <f t="array" ref="L2834">_xlfn.IFS(Table1[[#This Row],[score]]&gt;70,"high",Table1[[#This Row],[score]]&gt;50,"medium",Table1[[#This Row],[score]]&lt;=50,"low")</f>
        <v>low</v>
      </c>
    </row>
    <row r="2835" spans="1:12" x14ac:dyDescent="0.3">
      <c r="A2835" t="s">
        <v>2777</v>
      </c>
      <c r="B2835" s="1">
        <v>44225</v>
      </c>
      <c r="C2835">
        <v>80</v>
      </c>
      <c r="D2835" t="s">
        <v>9</v>
      </c>
      <c r="E2835" t="s">
        <v>10</v>
      </c>
      <c r="F2835">
        <v>6713933</v>
      </c>
      <c r="G2835">
        <v>0</v>
      </c>
      <c r="H2835" t="s">
        <v>11</v>
      </c>
      <c r="I2835">
        <f>YEAR(Table1[[#This Row],[date]])</f>
        <v>2021</v>
      </c>
      <c r="J2835">
        <f>Table1[[#This Row],[revenue]]-Table1[[#This Row],[budget_x]]</f>
        <v>-6713933</v>
      </c>
      <c r="K2835" s="7">
        <f>Table1[[#This Row],[profit /loss ]]/Table1[[#This Row],[budget_x]]</f>
        <v>-1</v>
      </c>
      <c r="L2835" t="str" cm="1">
        <f t="array" ref="L2835">_xlfn.IFS(Table1[[#This Row],[score]]&gt;70,"high",Table1[[#This Row],[score]]&gt;50,"medium",Table1[[#This Row],[score]]&lt;=50,"low")</f>
        <v>high</v>
      </c>
    </row>
    <row r="2836" spans="1:12" x14ac:dyDescent="0.3">
      <c r="A2836" t="s">
        <v>2778</v>
      </c>
      <c r="B2836" s="1">
        <v>44040</v>
      </c>
      <c r="C2836">
        <v>58</v>
      </c>
      <c r="D2836" t="s">
        <v>9</v>
      </c>
      <c r="E2836" t="s">
        <v>10</v>
      </c>
      <c r="F2836">
        <v>5000000</v>
      </c>
      <c r="G2836">
        <v>90944180.599999994</v>
      </c>
      <c r="H2836" t="s">
        <v>17</v>
      </c>
      <c r="I2836">
        <f>YEAR(Table1[[#This Row],[date]])</f>
        <v>2020</v>
      </c>
      <c r="J2836">
        <f>Table1[[#This Row],[revenue]]-Table1[[#This Row],[budget_x]]</f>
        <v>85944180.599999994</v>
      </c>
      <c r="K2836" s="7">
        <f>Table1[[#This Row],[profit /loss ]]/Table1[[#This Row],[budget_x]]</f>
        <v>17.188836119999998</v>
      </c>
      <c r="L2836" t="str" cm="1">
        <f t="array" ref="L2836">_xlfn.IFS(Table1[[#This Row],[score]]&gt;70,"high",Table1[[#This Row],[score]]&gt;50,"medium",Table1[[#This Row],[score]]&lt;=50,"low")</f>
        <v>medium</v>
      </c>
    </row>
    <row r="2837" spans="1:12" x14ac:dyDescent="0.3">
      <c r="A2837" t="s">
        <v>2779</v>
      </c>
      <c r="B2837" s="1">
        <v>43565</v>
      </c>
      <c r="C2837">
        <v>60</v>
      </c>
      <c r="D2837" t="s">
        <v>9</v>
      </c>
      <c r="E2837" t="s">
        <v>10</v>
      </c>
      <c r="F2837">
        <v>6320000</v>
      </c>
      <c r="G2837">
        <v>2325977</v>
      </c>
      <c r="H2837" t="s">
        <v>17</v>
      </c>
      <c r="I2837">
        <f>YEAR(Table1[[#This Row],[date]])</f>
        <v>2019</v>
      </c>
      <c r="J2837">
        <f>Table1[[#This Row],[revenue]]-Table1[[#This Row],[budget_x]]</f>
        <v>-3994023</v>
      </c>
      <c r="K2837" s="7">
        <f>Table1[[#This Row],[profit /loss ]]/Table1[[#This Row],[budget_x]]</f>
        <v>-0.63196566455696201</v>
      </c>
      <c r="L2837" t="str" cm="1">
        <f t="array" ref="L2837">_xlfn.IFS(Table1[[#This Row],[score]]&gt;70,"high",Table1[[#This Row],[score]]&gt;50,"medium",Table1[[#This Row],[score]]&lt;=50,"low")</f>
        <v>medium</v>
      </c>
    </row>
    <row r="2838" spans="1:12" x14ac:dyDescent="0.3">
      <c r="A2838" t="s">
        <v>2780</v>
      </c>
      <c r="B2838" s="1">
        <v>38071</v>
      </c>
      <c r="C2838">
        <v>68</v>
      </c>
      <c r="D2838" t="s">
        <v>9</v>
      </c>
      <c r="E2838" t="s">
        <v>10</v>
      </c>
      <c r="F2838">
        <v>75000000</v>
      </c>
      <c r="G2838">
        <v>196320329</v>
      </c>
      <c r="H2838" t="s">
        <v>11</v>
      </c>
      <c r="I2838">
        <f>YEAR(Table1[[#This Row],[date]])</f>
        <v>2004</v>
      </c>
      <c r="J2838">
        <f>Table1[[#This Row],[revenue]]-Table1[[#This Row],[budget_x]]</f>
        <v>121320329</v>
      </c>
      <c r="K2838" s="7">
        <f>Table1[[#This Row],[profit /loss ]]/Table1[[#This Row],[budget_x]]</f>
        <v>1.6176043866666667</v>
      </c>
      <c r="L2838" t="str" cm="1">
        <f t="array" ref="L2838">_xlfn.IFS(Table1[[#This Row],[score]]&gt;70,"high",Table1[[#This Row],[score]]&gt;50,"medium",Table1[[#This Row],[score]]&lt;=50,"low")</f>
        <v>medium</v>
      </c>
    </row>
    <row r="2839" spans="1:12" x14ac:dyDescent="0.3">
      <c r="A2839" t="s">
        <v>2781</v>
      </c>
      <c r="B2839" s="1">
        <v>30707</v>
      </c>
      <c r="C2839">
        <v>72</v>
      </c>
      <c r="D2839" t="s">
        <v>9</v>
      </c>
      <c r="E2839" t="s">
        <v>10</v>
      </c>
      <c r="F2839">
        <v>15000000</v>
      </c>
      <c r="G2839">
        <v>90404800</v>
      </c>
      <c r="H2839" t="s">
        <v>11</v>
      </c>
      <c r="I2839">
        <f>YEAR(Table1[[#This Row],[date]])</f>
        <v>1984</v>
      </c>
      <c r="J2839">
        <f>Table1[[#This Row],[revenue]]-Table1[[#This Row],[budget_x]]</f>
        <v>75404800</v>
      </c>
      <c r="K2839" s="7">
        <f>Table1[[#This Row],[profit /loss ]]/Table1[[#This Row],[budget_x]]</f>
        <v>5.0269866666666667</v>
      </c>
      <c r="L2839" t="str" cm="1">
        <f t="array" ref="L2839">_xlfn.IFS(Table1[[#This Row],[score]]&gt;70,"high",Table1[[#This Row],[score]]&gt;50,"medium",Table1[[#This Row],[score]]&lt;=50,"low")</f>
        <v>high</v>
      </c>
    </row>
    <row r="2840" spans="1:12" x14ac:dyDescent="0.3">
      <c r="A2840" t="s">
        <v>2782</v>
      </c>
      <c r="B2840" s="1">
        <v>29784</v>
      </c>
      <c r="C2840">
        <v>57</v>
      </c>
      <c r="D2840" t="s">
        <v>9</v>
      </c>
      <c r="E2840" t="s">
        <v>10</v>
      </c>
      <c r="F2840">
        <v>20000000</v>
      </c>
      <c r="G2840">
        <v>34718173</v>
      </c>
      <c r="H2840" t="s">
        <v>17</v>
      </c>
      <c r="I2840">
        <f>YEAR(Table1[[#This Row],[date]])</f>
        <v>1981</v>
      </c>
      <c r="J2840">
        <f>Table1[[#This Row],[revenue]]-Table1[[#This Row],[budget_x]]</f>
        <v>14718173</v>
      </c>
      <c r="K2840" s="7">
        <f>Table1[[#This Row],[profit /loss ]]/Table1[[#This Row],[budget_x]]</f>
        <v>0.73590865000000005</v>
      </c>
      <c r="L2840" t="str" cm="1">
        <f t="array" ref="L2840">_xlfn.IFS(Table1[[#This Row],[score]]&gt;70,"high",Table1[[#This Row],[score]]&gt;50,"medium",Table1[[#This Row],[score]]&lt;=50,"low")</f>
        <v>medium</v>
      </c>
    </row>
    <row r="2841" spans="1:12" x14ac:dyDescent="0.3">
      <c r="A2841" t="s">
        <v>2783</v>
      </c>
      <c r="B2841" s="1">
        <v>43501</v>
      </c>
      <c r="C2841">
        <v>73</v>
      </c>
      <c r="D2841" t="s">
        <v>9</v>
      </c>
      <c r="E2841" t="s">
        <v>10</v>
      </c>
      <c r="F2841">
        <v>18000000</v>
      </c>
      <c r="G2841">
        <v>17643857</v>
      </c>
      <c r="H2841" t="s">
        <v>11</v>
      </c>
      <c r="I2841">
        <f>YEAR(Table1[[#This Row],[date]])</f>
        <v>2019</v>
      </c>
      <c r="J2841">
        <f>Table1[[#This Row],[revenue]]-Table1[[#This Row],[budget_x]]</f>
        <v>-356143</v>
      </c>
      <c r="K2841" s="7">
        <f>Table1[[#This Row],[profit /loss ]]/Table1[[#This Row],[budget_x]]</f>
        <v>-1.9785722222222222E-2</v>
      </c>
      <c r="L2841" t="str" cm="1">
        <f t="array" ref="L2841">_xlfn.IFS(Table1[[#This Row],[score]]&gt;70,"high",Table1[[#This Row],[score]]&gt;50,"medium",Table1[[#This Row],[score]]&lt;=50,"low")</f>
        <v>high</v>
      </c>
    </row>
    <row r="2842" spans="1:12" x14ac:dyDescent="0.3">
      <c r="A2842" t="s">
        <v>2784</v>
      </c>
      <c r="B2842" s="1">
        <v>42886</v>
      </c>
      <c r="C2842">
        <v>50</v>
      </c>
      <c r="D2842" t="s">
        <v>9</v>
      </c>
      <c r="E2842" t="s">
        <v>10</v>
      </c>
      <c r="F2842">
        <v>25000000</v>
      </c>
      <c r="G2842">
        <v>82917283</v>
      </c>
      <c r="H2842" t="s">
        <v>11</v>
      </c>
      <c r="I2842">
        <f>YEAR(Table1[[#This Row],[date]])</f>
        <v>2017</v>
      </c>
      <c r="J2842">
        <f>Table1[[#This Row],[revenue]]-Table1[[#This Row],[budget_x]]</f>
        <v>57917283</v>
      </c>
      <c r="K2842" s="7">
        <f>Table1[[#This Row],[profit /loss ]]/Table1[[#This Row],[budget_x]]</f>
        <v>2.3166913199999999</v>
      </c>
      <c r="L2842" t="str" cm="1">
        <f t="array" ref="L2842">_xlfn.IFS(Table1[[#This Row],[score]]&gt;70,"high",Table1[[#This Row],[score]]&gt;50,"medium",Table1[[#This Row],[score]]&lt;=50,"low")</f>
        <v>low</v>
      </c>
    </row>
    <row r="2843" spans="1:12" x14ac:dyDescent="0.3">
      <c r="A2843" t="s">
        <v>2785</v>
      </c>
      <c r="B2843" s="1">
        <v>44393</v>
      </c>
      <c r="C2843">
        <v>72</v>
      </c>
      <c r="D2843" t="s">
        <v>9</v>
      </c>
      <c r="E2843" t="s">
        <v>10</v>
      </c>
      <c r="F2843">
        <v>113000000</v>
      </c>
      <c r="G2843">
        <v>337607295.60000002</v>
      </c>
      <c r="H2843" t="s">
        <v>11</v>
      </c>
      <c r="I2843">
        <f>YEAR(Table1[[#This Row],[date]])</f>
        <v>2021</v>
      </c>
      <c r="J2843">
        <f>Table1[[#This Row],[revenue]]-Table1[[#This Row],[budget_x]]</f>
        <v>224607295.60000002</v>
      </c>
      <c r="K2843" s="7">
        <f>Table1[[#This Row],[profit /loss ]]/Table1[[#This Row],[budget_x]]</f>
        <v>1.9876751823008851</v>
      </c>
      <c r="L2843" t="str" cm="1">
        <f t="array" ref="L2843">_xlfn.IFS(Table1[[#This Row],[score]]&gt;70,"high",Table1[[#This Row],[score]]&gt;50,"medium",Table1[[#This Row],[score]]&lt;=50,"low")</f>
        <v>high</v>
      </c>
    </row>
    <row r="2844" spans="1:12" x14ac:dyDescent="0.3">
      <c r="A2844" t="s">
        <v>2786</v>
      </c>
      <c r="B2844" s="1">
        <v>43286</v>
      </c>
      <c r="C2844">
        <v>0</v>
      </c>
      <c r="D2844" t="s">
        <v>9</v>
      </c>
      <c r="E2844" t="s">
        <v>74</v>
      </c>
      <c r="F2844">
        <v>181600000</v>
      </c>
      <c r="G2844">
        <v>175269998.80000001</v>
      </c>
      <c r="H2844" t="s">
        <v>75</v>
      </c>
      <c r="I2844">
        <f>YEAR(Table1[[#This Row],[date]])</f>
        <v>2018</v>
      </c>
      <c r="J2844">
        <f>Table1[[#This Row],[revenue]]-Table1[[#This Row],[budget_x]]</f>
        <v>-6330001.1999999881</v>
      </c>
      <c r="K2844" s="7">
        <f>Table1[[#This Row],[profit /loss ]]/Table1[[#This Row],[budget_x]]</f>
        <v>-3.4856834801762049E-2</v>
      </c>
      <c r="L2844" t="str" cm="1">
        <f t="array" ref="L2844">_xlfn.IFS(Table1[[#This Row],[score]]&gt;70,"high",Table1[[#This Row],[score]]&gt;50,"medium",Table1[[#This Row],[score]]&lt;=50,"low")</f>
        <v>low</v>
      </c>
    </row>
    <row r="2845" spans="1:12" x14ac:dyDescent="0.3">
      <c r="A2845" t="s">
        <v>2787</v>
      </c>
      <c r="B2845" s="1">
        <v>41182</v>
      </c>
      <c r="C2845">
        <v>72</v>
      </c>
      <c r="D2845" t="s">
        <v>9</v>
      </c>
      <c r="E2845" t="s">
        <v>10</v>
      </c>
      <c r="F2845">
        <v>139000000</v>
      </c>
      <c r="G2845">
        <v>306818621.39999998</v>
      </c>
      <c r="H2845" t="s">
        <v>17</v>
      </c>
      <c r="I2845">
        <f>YEAR(Table1[[#This Row],[date]])</f>
        <v>2012</v>
      </c>
      <c r="J2845">
        <f>Table1[[#This Row],[revenue]]-Table1[[#This Row],[budget_x]]</f>
        <v>167818621.39999998</v>
      </c>
      <c r="K2845" s="7">
        <f>Table1[[#This Row],[profit /loss ]]/Table1[[#This Row],[budget_x]]</f>
        <v>1.2073282115107913</v>
      </c>
      <c r="L2845" t="str" cm="1">
        <f t="array" ref="L2845">_xlfn.IFS(Table1[[#This Row],[score]]&gt;70,"high",Table1[[#This Row],[score]]&gt;50,"medium",Table1[[#This Row],[score]]&lt;=50,"low")</f>
        <v>high</v>
      </c>
    </row>
    <row r="2846" spans="1:12" x14ac:dyDescent="0.3">
      <c r="A2846" t="s">
        <v>2788</v>
      </c>
      <c r="B2846" s="1">
        <v>31352</v>
      </c>
      <c r="C2846">
        <v>58</v>
      </c>
      <c r="D2846" t="s">
        <v>9</v>
      </c>
      <c r="E2846" t="s">
        <v>10</v>
      </c>
      <c r="F2846">
        <v>3000000</v>
      </c>
      <c r="G2846">
        <v>30000000</v>
      </c>
      <c r="H2846" t="s">
        <v>17</v>
      </c>
      <c r="I2846">
        <f>YEAR(Table1[[#This Row],[date]])</f>
        <v>1985</v>
      </c>
      <c r="J2846">
        <f>Table1[[#This Row],[revenue]]-Table1[[#This Row],[budget_x]]</f>
        <v>27000000</v>
      </c>
      <c r="K2846" s="7">
        <f>Table1[[#This Row],[profit /loss ]]/Table1[[#This Row],[budget_x]]</f>
        <v>9</v>
      </c>
      <c r="L2846" t="str" cm="1">
        <f t="array" ref="L2846">_xlfn.IFS(Table1[[#This Row],[score]]&gt;70,"high",Table1[[#This Row],[score]]&gt;50,"medium",Table1[[#This Row],[score]]&lt;=50,"low")</f>
        <v>medium</v>
      </c>
    </row>
    <row r="2847" spans="1:12" x14ac:dyDescent="0.3">
      <c r="A2847" t="s">
        <v>2789</v>
      </c>
      <c r="B2847" s="1">
        <v>41571</v>
      </c>
      <c r="C2847">
        <v>62</v>
      </c>
      <c r="D2847" t="s">
        <v>9</v>
      </c>
      <c r="E2847" t="s">
        <v>10</v>
      </c>
      <c r="F2847">
        <v>20000000</v>
      </c>
      <c r="G2847">
        <v>8352885</v>
      </c>
      <c r="H2847" t="s">
        <v>11</v>
      </c>
      <c r="I2847">
        <f>YEAR(Table1[[#This Row],[date]])</f>
        <v>2013</v>
      </c>
      <c r="J2847">
        <f>Table1[[#This Row],[revenue]]-Table1[[#This Row],[budget_x]]</f>
        <v>-11647115</v>
      </c>
      <c r="K2847" s="7">
        <f>Table1[[#This Row],[profit /loss ]]/Table1[[#This Row],[budget_x]]</f>
        <v>-0.58235574999999995</v>
      </c>
      <c r="L2847" t="str" cm="1">
        <f t="array" ref="L2847">_xlfn.IFS(Table1[[#This Row],[score]]&gt;70,"high",Table1[[#This Row],[score]]&gt;50,"medium",Table1[[#This Row],[score]]&lt;=50,"low")</f>
        <v>medium</v>
      </c>
    </row>
    <row r="2848" spans="1:12" x14ac:dyDescent="0.3">
      <c r="A2848" t="s">
        <v>2790</v>
      </c>
      <c r="B2848" s="1">
        <v>42964</v>
      </c>
      <c r="C2848">
        <v>67</v>
      </c>
      <c r="D2848" t="s">
        <v>9</v>
      </c>
      <c r="E2848" t="s">
        <v>10</v>
      </c>
      <c r="F2848">
        <v>29000000</v>
      </c>
      <c r="G2848">
        <v>49046121</v>
      </c>
      <c r="H2848" t="s">
        <v>11</v>
      </c>
      <c r="I2848">
        <f>YEAR(Table1[[#This Row],[date]])</f>
        <v>2017</v>
      </c>
      <c r="J2848">
        <f>Table1[[#This Row],[revenue]]-Table1[[#This Row],[budget_x]]</f>
        <v>20046121</v>
      </c>
      <c r="K2848" s="7">
        <f>Table1[[#This Row],[profit /loss ]]/Table1[[#This Row],[budget_x]]</f>
        <v>0.69124555172413793</v>
      </c>
      <c r="L2848" t="str" cm="1">
        <f t="array" ref="L2848">_xlfn.IFS(Table1[[#This Row],[score]]&gt;70,"high",Table1[[#This Row],[score]]&gt;50,"medium",Table1[[#This Row],[score]]&lt;=50,"low")</f>
        <v>medium</v>
      </c>
    </row>
    <row r="2849" spans="1:12" x14ac:dyDescent="0.3">
      <c r="A2849" t="s">
        <v>2791</v>
      </c>
      <c r="B2849" s="1">
        <v>42153</v>
      </c>
      <c r="C2849">
        <v>60</v>
      </c>
      <c r="D2849" t="s">
        <v>9</v>
      </c>
      <c r="E2849" t="s">
        <v>10</v>
      </c>
      <c r="F2849">
        <v>81000000</v>
      </c>
      <c r="G2849">
        <v>345336673.39999998</v>
      </c>
      <c r="H2849" t="s">
        <v>17</v>
      </c>
      <c r="I2849">
        <f>YEAR(Table1[[#This Row],[date]])</f>
        <v>2015</v>
      </c>
      <c r="J2849">
        <f>Table1[[#This Row],[revenue]]-Table1[[#This Row],[budget_x]]</f>
        <v>264336673.39999998</v>
      </c>
      <c r="K2849" s="7">
        <f>Table1[[#This Row],[profit /loss ]]/Table1[[#This Row],[budget_x]]</f>
        <v>3.2634157209876542</v>
      </c>
      <c r="L2849" t="str" cm="1">
        <f t="array" ref="L2849">_xlfn.IFS(Table1[[#This Row],[score]]&gt;70,"high",Table1[[#This Row],[score]]&gt;50,"medium",Table1[[#This Row],[score]]&lt;=50,"low")</f>
        <v>medium</v>
      </c>
    </row>
    <row r="2850" spans="1:12" x14ac:dyDescent="0.3">
      <c r="A2850" t="s">
        <v>2792</v>
      </c>
      <c r="B2850" s="1">
        <v>44546</v>
      </c>
      <c r="C2850">
        <v>74</v>
      </c>
      <c r="D2850" t="s">
        <v>9</v>
      </c>
      <c r="E2850" t="s">
        <v>10</v>
      </c>
      <c r="F2850">
        <v>140000000</v>
      </c>
      <c r="G2850">
        <v>688934822</v>
      </c>
      <c r="H2850" t="s">
        <v>17</v>
      </c>
      <c r="I2850">
        <f>YEAR(Table1[[#This Row],[date]])</f>
        <v>2021</v>
      </c>
      <c r="J2850">
        <f>Table1[[#This Row],[revenue]]-Table1[[#This Row],[budget_x]]</f>
        <v>548934822</v>
      </c>
      <c r="K2850" s="7">
        <f>Table1[[#This Row],[profit /loss ]]/Table1[[#This Row],[budget_x]]</f>
        <v>3.9209630142857144</v>
      </c>
      <c r="L2850" t="str" cm="1">
        <f t="array" ref="L2850">_xlfn.IFS(Table1[[#This Row],[score]]&gt;70,"high",Table1[[#This Row],[score]]&gt;50,"medium",Table1[[#This Row],[score]]&lt;=50,"low")</f>
        <v>high</v>
      </c>
    </row>
    <row r="2851" spans="1:12" x14ac:dyDescent="0.3">
      <c r="A2851" t="s">
        <v>2793</v>
      </c>
      <c r="B2851" s="1">
        <v>39722</v>
      </c>
      <c r="C2851">
        <v>60</v>
      </c>
      <c r="D2851" t="s">
        <v>9</v>
      </c>
      <c r="E2851" t="s">
        <v>10</v>
      </c>
      <c r="F2851">
        <v>33000000</v>
      </c>
      <c r="G2851">
        <v>21621188</v>
      </c>
      <c r="H2851" t="s">
        <v>11</v>
      </c>
      <c r="I2851">
        <f>YEAR(Table1[[#This Row],[date]])</f>
        <v>2008</v>
      </c>
      <c r="J2851">
        <f>Table1[[#This Row],[revenue]]-Table1[[#This Row],[budget_x]]</f>
        <v>-11378812</v>
      </c>
      <c r="K2851" s="7">
        <f>Table1[[#This Row],[profit /loss ]]/Table1[[#This Row],[budget_x]]</f>
        <v>-0.34481248484848487</v>
      </c>
      <c r="L2851" t="str" cm="1">
        <f t="array" ref="L2851">_xlfn.IFS(Table1[[#This Row],[score]]&gt;70,"high",Table1[[#This Row],[score]]&gt;50,"medium",Table1[[#This Row],[score]]&lt;=50,"low")</f>
        <v>medium</v>
      </c>
    </row>
    <row r="2852" spans="1:12" x14ac:dyDescent="0.3">
      <c r="A2852" t="s">
        <v>2794</v>
      </c>
      <c r="B2852" s="1">
        <v>43011</v>
      </c>
      <c r="C2852">
        <v>78</v>
      </c>
      <c r="D2852" t="s">
        <v>9</v>
      </c>
      <c r="E2852" t="s">
        <v>74</v>
      </c>
      <c r="F2852">
        <v>5883687</v>
      </c>
      <c r="G2852">
        <v>52946454</v>
      </c>
      <c r="H2852" t="s">
        <v>75</v>
      </c>
      <c r="I2852">
        <f>YEAR(Table1[[#This Row],[date]])</f>
        <v>2017</v>
      </c>
      <c r="J2852">
        <f>Table1[[#This Row],[revenue]]-Table1[[#This Row],[budget_x]]</f>
        <v>47062767</v>
      </c>
      <c r="K2852" s="7">
        <f>Table1[[#This Row],[profit /loss ]]/Table1[[#This Row],[budget_x]]</f>
        <v>7.9988563293730612</v>
      </c>
      <c r="L2852" t="str" cm="1">
        <f t="array" ref="L2852">_xlfn.IFS(Table1[[#This Row],[score]]&gt;70,"high",Table1[[#This Row],[score]]&gt;50,"medium",Table1[[#This Row],[score]]&lt;=50,"low")</f>
        <v>high</v>
      </c>
    </row>
    <row r="2853" spans="1:12" x14ac:dyDescent="0.3">
      <c r="A2853" t="s">
        <v>2795</v>
      </c>
      <c r="B2853" s="1">
        <v>41207</v>
      </c>
      <c r="C2853">
        <v>69</v>
      </c>
      <c r="D2853" t="s">
        <v>9</v>
      </c>
      <c r="E2853" t="s">
        <v>10</v>
      </c>
      <c r="F2853">
        <v>39000000</v>
      </c>
      <c r="G2853">
        <v>81150788</v>
      </c>
      <c r="H2853" t="s">
        <v>11</v>
      </c>
      <c r="I2853">
        <f>YEAR(Table1[[#This Row],[date]])</f>
        <v>2012</v>
      </c>
      <c r="J2853">
        <f>Table1[[#This Row],[revenue]]-Table1[[#This Row],[budget_x]]</f>
        <v>42150788</v>
      </c>
      <c r="K2853" s="7">
        <f>Table1[[#This Row],[profit /loss ]]/Table1[[#This Row],[budget_x]]</f>
        <v>1.0807894358974359</v>
      </c>
      <c r="L2853" t="str" cm="1">
        <f t="array" ref="L2853">_xlfn.IFS(Table1[[#This Row],[score]]&gt;70,"high",Table1[[#This Row],[score]]&gt;50,"medium",Table1[[#This Row],[score]]&lt;=50,"low")</f>
        <v>medium</v>
      </c>
    </row>
    <row r="2854" spans="1:12" x14ac:dyDescent="0.3">
      <c r="A2854" t="s">
        <v>2796</v>
      </c>
      <c r="B2854" s="1">
        <v>41571</v>
      </c>
      <c r="C2854">
        <v>65</v>
      </c>
      <c r="D2854" t="s">
        <v>9</v>
      </c>
      <c r="E2854" t="s">
        <v>10</v>
      </c>
      <c r="F2854">
        <v>61000000</v>
      </c>
      <c r="G2854">
        <v>132493015</v>
      </c>
      <c r="H2854" t="s">
        <v>11</v>
      </c>
      <c r="I2854">
        <f>YEAR(Table1[[#This Row],[date]])</f>
        <v>2013</v>
      </c>
      <c r="J2854">
        <f>Table1[[#This Row],[revenue]]-Table1[[#This Row],[budget_x]]</f>
        <v>71493015</v>
      </c>
      <c r="K2854" s="7">
        <f>Table1[[#This Row],[profit /loss ]]/Table1[[#This Row],[budget_x]]</f>
        <v>1.1720166393442624</v>
      </c>
      <c r="L2854" t="str" cm="1">
        <f t="array" ref="L2854">_xlfn.IFS(Table1[[#This Row],[score]]&gt;70,"high",Table1[[#This Row],[score]]&gt;50,"medium",Table1[[#This Row],[score]]&lt;=50,"low")</f>
        <v>medium</v>
      </c>
    </row>
    <row r="2855" spans="1:12" x14ac:dyDescent="0.3">
      <c r="A2855" t="s">
        <v>2797</v>
      </c>
      <c r="B2855" s="1">
        <v>33557</v>
      </c>
      <c r="C2855">
        <v>70</v>
      </c>
      <c r="D2855" t="s">
        <v>9</v>
      </c>
      <c r="E2855" t="s">
        <v>95</v>
      </c>
      <c r="F2855">
        <v>71200000</v>
      </c>
      <c r="G2855">
        <v>530413654.60000002</v>
      </c>
      <c r="H2855" t="s">
        <v>96</v>
      </c>
      <c r="I2855">
        <f>YEAR(Table1[[#This Row],[date]])</f>
        <v>1991</v>
      </c>
      <c r="J2855">
        <f>Table1[[#This Row],[revenue]]-Table1[[#This Row],[budget_x]]</f>
        <v>459213654.60000002</v>
      </c>
      <c r="K2855" s="7">
        <f>Table1[[#This Row],[profit /loss ]]/Table1[[#This Row],[budget_x]]</f>
        <v>6.4496299803370789</v>
      </c>
      <c r="L2855" t="str" cm="1">
        <f t="array" ref="L2855">_xlfn.IFS(Table1[[#This Row],[score]]&gt;70,"high",Table1[[#This Row],[score]]&gt;50,"medium",Table1[[#This Row],[score]]&lt;=50,"low")</f>
        <v>medium</v>
      </c>
    </row>
    <row r="2856" spans="1:12" x14ac:dyDescent="0.3">
      <c r="A2856" t="s">
        <v>2798</v>
      </c>
      <c r="B2856" s="1">
        <v>41759</v>
      </c>
      <c r="C2856">
        <v>64</v>
      </c>
      <c r="D2856" t="s">
        <v>9</v>
      </c>
      <c r="E2856" t="s">
        <v>171</v>
      </c>
      <c r="F2856">
        <v>4645437</v>
      </c>
      <c r="G2856">
        <v>9757417</v>
      </c>
      <c r="H2856" t="s">
        <v>11</v>
      </c>
      <c r="I2856">
        <f>YEAR(Table1[[#This Row],[date]])</f>
        <v>2014</v>
      </c>
      <c r="J2856">
        <f>Table1[[#This Row],[revenue]]-Table1[[#This Row],[budget_x]]</f>
        <v>5111980</v>
      </c>
      <c r="K2856" s="7">
        <f>Table1[[#This Row],[profit /loss ]]/Table1[[#This Row],[budget_x]]</f>
        <v>1.1004303793163055</v>
      </c>
      <c r="L2856" t="str" cm="1">
        <f t="array" ref="L2856">_xlfn.IFS(Table1[[#This Row],[score]]&gt;70,"high",Table1[[#This Row],[score]]&gt;50,"medium",Table1[[#This Row],[score]]&lt;=50,"low")</f>
        <v>medium</v>
      </c>
    </row>
    <row r="2857" spans="1:12" x14ac:dyDescent="0.3">
      <c r="A2857" t="s">
        <v>2799</v>
      </c>
      <c r="B2857" s="1">
        <v>40385</v>
      </c>
      <c r="C2857">
        <v>75</v>
      </c>
      <c r="D2857" t="s">
        <v>9</v>
      </c>
      <c r="E2857" t="s">
        <v>15</v>
      </c>
      <c r="F2857">
        <v>5700000</v>
      </c>
      <c r="G2857">
        <v>19300483</v>
      </c>
      <c r="H2857" t="s">
        <v>11</v>
      </c>
      <c r="I2857">
        <f>YEAR(Table1[[#This Row],[date]])</f>
        <v>2010</v>
      </c>
      <c r="J2857">
        <f>Table1[[#This Row],[revenue]]-Table1[[#This Row],[budget_x]]</f>
        <v>13600483</v>
      </c>
      <c r="K2857" s="7">
        <f>Table1[[#This Row],[profit /loss ]]/Table1[[#This Row],[budget_x]]</f>
        <v>2.3860496491228069</v>
      </c>
      <c r="L2857" t="str" cm="1">
        <f t="array" ref="L2857">_xlfn.IFS(Table1[[#This Row],[score]]&gt;70,"high",Table1[[#This Row],[score]]&gt;50,"medium",Table1[[#This Row],[score]]&lt;=50,"low")</f>
        <v>high</v>
      </c>
    </row>
    <row r="2858" spans="1:12" x14ac:dyDescent="0.3">
      <c r="A2858" t="s">
        <v>2800</v>
      </c>
      <c r="B2858" s="1">
        <v>43125</v>
      </c>
      <c r="C2858">
        <v>75</v>
      </c>
      <c r="D2858" t="s">
        <v>9</v>
      </c>
      <c r="E2858" t="s">
        <v>10</v>
      </c>
      <c r="F2858">
        <v>11000000</v>
      </c>
      <c r="G2858">
        <v>53797409</v>
      </c>
      <c r="H2858" t="s">
        <v>11</v>
      </c>
      <c r="I2858">
        <f>YEAR(Table1[[#This Row],[date]])</f>
        <v>2018</v>
      </c>
      <c r="J2858">
        <f>Table1[[#This Row],[revenue]]-Table1[[#This Row],[budget_x]]</f>
        <v>42797409</v>
      </c>
      <c r="K2858" s="7">
        <f>Table1[[#This Row],[profit /loss ]]/Table1[[#This Row],[budget_x]]</f>
        <v>3.8906735454545456</v>
      </c>
      <c r="L2858" t="str" cm="1">
        <f t="array" ref="L2858">_xlfn.IFS(Table1[[#This Row],[score]]&gt;70,"high",Table1[[#This Row],[score]]&gt;50,"medium",Table1[[#This Row],[score]]&lt;=50,"low")</f>
        <v>high</v>
      </c>
    </row>
    <row r="2859" spans="1:12" x14ac:dyDescent="0.3">
      <c r="A2859" t="s">
        <v>2801</v>
      </c>
      <c r="B2859" s="1">
        <v>38888</v>
      </c>
      <c r="C2859">
        <v>69</v>
      </c>
      <c r="D2859" t="s">
        <v>9</v>
      </c>
      <c r="E2859" t="s">
        <v>15</v>
      </c>
      <c r="F2859">
        <v>250</v>
      </c>
      <c r="G2859">
        <v>170176556.19999999</v>
      </c>
      <c r="H2859" t="s">
        <v>17</v>
      </c>
      <c r="I2859">
        <f>YEAR(Table1[[#This Row],[date]])</f>
        <v>2006</v>
      </c>
      <c r="J2859">
        <f>Table1[[#This Row],[revenue]]-Table1[[#This Row],[budget_x]]</f>
        <v>170176306.19999999</v>
      </c>
      <c r="K2859" s="7">
        <f>Table1[[#This Row],[profit /loss ]]/Table1[[#This Row],[budget_x]]</f>
        <v>680705.22479999997</v>
      </c>
      <c r="L2859" t="str" cm="1">
        <f t="array" ref="L2859">_xlfn.IFS(Table1[[#This Row],[score]]&gt;70,"high",Table1[[#This Row],[score]]&gt;50,"medium",Table1[[#This Row],[score]]&lt;=50,"low")</f>
        <v>medium</v>
      </c>
    </row>
    <row r="2860" spans="1:12" x14ac:dyDescent="0.3">
      <c r="A2860" t="s">
        <v>707</v>
      </c>
      <c r="B2860" s="1">
        <v>11788</v>
      </c>
      <c r="C2860">
        <v>75</v>
      </c>
      <c r="D2860" t="s">
        <v>9</v>
      </c>
      <c r="E2860" t="s">
        <v>10</v>
      </c>
      <c r="F2860">
        <v>25000000</v>
      </c>
      <c r="G2860">
        <v>44942821</v>
      </c>
      <c r="H2860" t="s">
        <v>17</v>
      </c>
      <c r="I2860">
        <f>YEAR(Table1[[#This Row],[date]])</f>
        <v>1932</v>
      </c>
      <c r="J2860">
        <f>Table1[[#This Row],[revenue]]-Table1[[#This Row],[budget_x]]</f>
        <v>19942821</v>
      </c>
      <c r="K2860" s="7">
        <f>Table1[[#This Row],[profit /loss ]]/Table1[[#This Row],[budget_x]]</f>
        <v>0.79771283999999998</v>
      </c>
      <c r="L2860" t="str" cm="1">
        <f t="array" ref="L2860">_xlfn.IFS(Table1[[#This Row],[score]]&gt;70,"high",Table1[[#This Row],[score]]&gt;50,"medium",Table1[[#This Row],[score]]&lt;=50,"low")</f>
        <v>high</v>
      </c>
    </row>
    <row r="2861" spans="1:12" x14ac:dyDescent="0.3">
      <c r="A2861" t="s">
        <v>2802</v>
      </c>
      <c r="B2861" s="1">
        <v>41984</v>
      </c>
      <c r="C2861">
        <v>62</v>
      </c>
      <c r="D2861" t="s">
        <v>9</v>
      </c>
      <c r="E2861" t="s">
        <v>10</v>
      </c>
      <c r="F2861">
        <v>40000000</v>
      </c>
      <c r="G2861">
        <v>105945357</v>
      </c>
      <c r="H2861" t="s">
        <v>11</v>
      </c>
      <c r="I2861">
        <f>YEAR(Table1[[#This Row],[date]])</f>
        <v>2014</v>
      </c>
      <c r="J2861">
        <f>Table1[[#This Row],[revenue]]-Table1[[#This Row],[budget_x]]</f>
        <v>65945357</v>
      </c>
      <c r="K2861" s="7">
        <f>Table1[[#This Row],[profit /loss ]]/Table1[[#This Row],[budget_x]]</f>
        <v>1.6486339249999999</v>
      </c>
      <c r="L2861" t="str" cm="1">
        <f t="array" ref="L2861">_xlfn.IFS(Table1[[#This Row],[score]]&gt;70,"high",Table1[[#This Row],[score]]&gt;50,"medium",Table1[[#This Row],[score]]&lt;=50,"low")</f>
        <v>medium</v>
      </c>
    </row>
    <row r="2862" spans="1:12" x14ac:dyDescent="0.3">
      <c r="A2862" t="s">
        <v>2803</v>
      </c>
      <c r="B2862" s="1">
        <v>40531</v>
      </c>
      <c r="C2862">
        <v>76</v>
      </c>
      <c r="D2862" t="s">
        <v>9</v>
      </c>
      <c r="E2862" t="s">
        <v>69</v>
      </c>
      <c r="F2862">
        <v>23000000</v>
      </c>
      <c r="G2862">
        <v>149480483</v>
      </c>
      <c r="H2862" t="s">
        <v>11</v>
      </c>
      <c r="I2862">
        <f>YEAR(Table1[[#This Row],[date]])</f>
        <v>2010</v>
      </c>
      <c r="J2862">
        <f>Table1[[#This Row],[revenue]]-Table1[[#This Row],[budget_x]]</f>
        <v>126480483</v>
      </c>
      <c r="K2862" s="7">
        <f>Table1[[#This Row],[profit /loss ]]/Table1[[#This Row],[budget_x]]</f>
        <v>5.4991514347826085</v>
      </c>
      <c r="L2862" t="str" cm="1">
        <f t="array" ref="L2862">_xlfn.IFS(Table1[[#This Row],[score]]&gt;70,"high",Table1[[#This Row],[score]]&gt;50,"medium",Table1[[#This Row],[score]]&lt;=50,"low")</f>
        <v>high</v>
      </c>
    </row>
    <row r="2863" spans="1:12" x14ac:dyDescent="0.3">
      <c r="A2863" t="s">
        <v>2804</v>
      </c>
      <c r="B2863" s="1">
        <v>40268</v>
      </c>
      <c r="C2863">
        <v>65</v>
      </c>
      <c r="D2863" t="s">
        <v>9</v>
      </c>
      <c r="E2863" t="s">
        <v>10</v>
      </c>
      <c r="F2863">
        <v>19000000</v>
      </c>
      <c r="G2863">
        <v>70112484</v>
      </c>
      <c r="H2863" t="s">
        <v>11</v>
      </c>
      <c r="I2863">
        <f>YEAR(Table1[[#This Row],[date]])</f>
        <v>2010</v>
      </c>
      <c r="J2863">
        <f>Table1[[#This Row],[revenue]]-Table1[[#This Row],[budget_x]]</f>
        <v>51112484</v>
      </c>
      <c r="K2863" s="7">
        <f>Table1[[#This Row],[profit /loss ]]/Table1[[#This Row],[budget_x]]</f>
        <v>2.6901307368421055</v>
      </c>
      <c r="L2863" t="str" cm="1">
        <f t="array" ref="L2863">_xlfn.IFS(Table1[[#This Row],[score]]&gt;70,"high",Table1[[#This Row],[score]]&gt;50,"medium",Table1[[#This Row],[score]]&lt;=50,"low")</f>
        <v>medium</v>
      </c>
    </row>
    <row r="2864" spans="1:12" x14ac:dyDescent="0.3">
      <c r="A2864" t="s">
        <v>2805</v>
      </c>
      <c r="B2864" s="1">
        <v>32262</v>
      </c>
      <c r="C2864">
        <v>70</v>
      </c>
      <c r="D2864" t="s">
        <v>9</v>
      </c>
      <c r="E2864" t="s">
        <v>10</v>
      </c>
      <c r="F2864">
        <v>1500000</v>
      </c>
      <c r="G2864">
        <v>11806119</v>
      </c>
      <c r="H2864" t="s">
        <v>11</v>
      </c>
      <c r="I2864">
        <f>YEAR(Table1[[#This Row],[date]])</f>
        <v>1988</v>
      </c>
      <c r="J2864">
        <f>Table1[[#This Row],[revenue]]-Table1[[#This Row],[budget_x]]</f>
        <v>10306119</v>
      </c>
      <c r="K2864" s="7">
        <f>Table1[[#This Row],[profit /loss ]]/Table1[[#This Row],[budget_x]]</f>
        <v>6.8707459999999996</v>
      </c>
      <c r="L2864" t="str" cm="1">
        <f t="array" ref="L2864">_xlfn.IFS(Table1[[#This Row],[score]]&gt;70,"high",Table1[[#This Row],[score]]&gt;50,"medium",Table1[[#This Row],[score]]&lt;=50,"low")</f>
        <v>medium</v>
      </c>
    </row>
    <row r="2865" spans="1:12" x14ac:dyDescent="0.3">
      <c r="A2865" t="s">
        <v>2806</v>
      </c>
      <c r="B2865" s="1">
        <v>36551</v>
      </c>
      <c r="C2865">
        <v>80</v>
      </c>
      <c r="D2865" t="s">
        <v>9</v>
      </c>
      <c r="E2865" t="s">
        <v>10</v>
      </c>
      <c r="F2865">
        <v>15000000</v>
      </c>
      <c r="G2865">
        <v>356258047</v>
      </c>
      <c r="H2865" t="s">
        <v>11</v>
      </c>
      <c r="I2865">
        <f>YEAR(Table1[[#This Row],[date]])</f>
        <v>2000</v>
      </c>
      <c r="J2865">
        <f>Table1[[#This Row],[revenue]]-Table1[[#This Row],[budget_x]]</f>
        <v>341258047</v>
      </c>
      <c r="K2865" s="7">
        <f>Table1[[#This Row],[profit /loss ]]/Table1[[#This Row],[budget_x]]</f>
        <v>22.750536466666667</v>
      </c>
      <c r="L2865" t="str" cm="1">
        <f t="array" ref="L2865">_xlfn.IFS(Table1[[#This Row],[score]]&gt;70,"high",Table1[[#This Row],[score]]&gt;50,"medium",Table1[[#This Row],[score]]&lt;=50,"low")</f>
        <v>high</v>
      </c>
    </row>
    <row r="2866" spans="1:12" x14ac:dyDescent="0.3">
      <c r="A2866" t="s">
        <v>2807</v>
      </c>
      <c r="B2866" s="1">
        <v>34180</v>
      </c>
      <c r="C2866">
        <v>81</v>
      </c>
      <c r="D2866" t="s">
        <v>9</v>
      </c>
      <c r="E2866" t="s">
        <v>10</v>
      </c>
      <c r="F2866">
        <v>1200000</v>
      </c>
      <c r="G2866">
        <v>2990680</v>
      </c>
      <c r="H2866" t="s">
        <v>11</v>
      </c>
      <c r="I2866">
        <f>YEAR(Table1[[#This Row],[date]])</f>
        <v>1993</v>
      </c>
      <c r="J2866">
        <f>Table1[[#This Row],[revenue]]-Table1[[#This Row],[budget_x]]</f>
        <v>1790680</v>
      </c>
      <c r="K2866" s="7">
        <f>Table1[[#This Row],[profit /loss ]]/Table1[[#This Row],[budget_x]]</f>
        <v>1.4922333333333333</v>
      </c>
      <c r="L2866" t="str" cm="1">
        <f t="array" ref="L2866">_xlfn.IFS(Table1[[#This Row],[score]]&gt;70,"high",Table1[[#This Row],[score]]&gt;50,"medium",Table1[[#This Row],[score]]&lt;=50,"low")</f>
        <v>high</v>
      </c>
    </row>
    <row r="2867" spans="1:12" x14ac:dyDescent="0.3">
      <c r="A2867" t="s">
        <v>2808</v>
      </c>
      <c r="B2867" s="1">
        <v>43888</v>
      </c>
      <c r="C2867">
        <v>71</v>
      </c>
      <c r="D2867" t="s">
        <v>9</v>
      </c>
      <c r="E2867" t="s">
        <v>10</v>
      </c>
      <c r="F2867">
        <v>7000000</v>
      </c>
      <c r="G2867">
        <v>139011965</v>
      </c>
      <c r="H2867" t="s">
        <v>11</v>
      </c>
      <c r="I2867">
        <f>YEAR(Table1[[#This Row],[date]])</f>
        <v>2020</v>
      </c>
      <c r="J2867">
        <f>Table1[[#This Row],[revenue]]-Table1[[#This Row],[budget_x]]</f>
        <v>132011965</v>
      </c>
      <c r="K2867" s="7">
        <f>Table1[[#This Row],[profit /loss ]]/Table1[[#This Row],[budget_x]]</f>
        <v>18.858852142857142</v>
      </c>
      <c r="L2867" t="str" cm="1">
        <f t="array" ref="L2867">_xlfn.IFS(Table1[[#This Row],[score]]&gt;70,"high",Table1[[#This Row],[score]]&gt;50,"medium",Table1[[#This Row],[score]]&lt;=50,"low")</f>
        <v>high</v>
      </c>
    </row>
    <row r="2868" spans="1:12" x14ac:dyDescent="0.3">
      <c r="A2868" t="s">
        <v>2809</v>
      </c>
      <c r="B2868" s="1">
        <v>44848</v>
      </c>
      <c r="C2868">
        <v>69</v>
      </c>
      <c r="D2868" t="s">
        <v>9</v>
      </c>
      <c r="E2868" t="s">
        <v>10</v>
      </c>
      <c r="F2868">
        <v>133500000</v>
      </c>
      <c r="G2868">
        <v>364815710.60000002</v>
      </c>
      <c r="H2868" t="s">
        <v>17</v>
      </c>
      <c r="I2868">
        <f>YEAR(Table1[[#This Row],[date]])</f>
        <v>2022</v>
      </c>
      <c r="J2868">
        <f>Table1[[#This Row],[revenue]]-Table1[[#This Row],[budget_x]]</f>
        <v>231315710.60000002</v>
      </c>
      <c r="K2868" s="7">
        <f>Table1[[#This Row],[profit /loss ]]/Table1[[#This Row],[budget_x]]</f>
        <v>1.7327019520599252</v>
      </c>
      <c r="L2868" t="str" cm="1">
        <f t="array" ref="L2868">_xlfn.IFS(Table1[[#This Row],[score]]&gt;70,"high",Table1[[#This Row],[score]]&gt;50,"medium",Table1[[#This Row],[score]]&lt;=50,"low")</f>
        <v>medium</v>
      </c>
    </row>
    <row r="2869" spans="1:12" x14ac:dyDescent="0.3">
      <c r="A2869" t="s">
        <v>2810</v>
      </c>
      <c r="B2869" s="1">
        <v>41678</v>
      </c>
      <c r="C2869">
        <v>76</v>
      </c>
      <c r="D2869" t="s">
        <v>9</v>
      </c>
      <c r="E2869" t="s">
        <v>69</v>
      </c>
      <c r="F2869">
        <v>193400000</v>
      </c>
      <c r="G2869">
        <v>239293565</v>
      </c>
      <c r="H2869" t="s">
        <v>143</v>
      </c>
      <c r="I2869">
        <f>YEAR(Table1[[#This Row],[date]])</f>
        <v>2014</v>
      </c>
      <c r="J2869">
        <f>Table1[[#This Row],[revenue]]-Table1[[#This Row],[budget_x]]</f>
        <v>45893565</v>
      </c>
      <c r="K2869" s="7">
        <f>Table1[[#This Row],[profit /loss ]]/Table1[[#This Row],[budget_x]]</f>
        <v>0.23729868148914168</v>
      </c>
      <c r="L2869" t="str" cm="1">
        <f t="array" ref="L2869">_xlfn.IFS(Table1[[#This Row],[score]]&gt;70,"high",Table1[[#This Row],[score]]&gt;50,"medium",Table1[[#This Row],[score]]&lt;=50,"low")</f>
        <v>high</v>
      </c>
    </row>
    <row r="2870" spans="1:12" x14ac:dyDescent="0.3">
      <c r="A2870" t="s">
        <v>2811</v>
      </c>
      <c r="B2870" s="1">
        <v>43090</v>
      </c>
      <c r="C2870">
        <v>75</v>
      </c>
      <c r="D2870" t="s">
        <v>9</v>
      </c>
      <c r="E2870" t="s">
        <v>10</v>
      </c>
      <c r="F2870">
        <v>40000000</v>
      </c>
      <c r="G2870">
        <v>227300000</v>
      </c>
      <c r="H2870" t="s">
        <v>11</v>
      </c>
      <c r="I2870">
        <f>YEAR(Table1[[#This Row],[date]])</f>
        <v>2017</v>
      </c>
      <c r="J2870">
        <f>Table1[[#This Row],[revenue]]-Table1[[#This Row],[budget_x]]</f>
        <v>187300000</v>
      </c>
      <c r="K2870" s="7">
        <f>Table1[[#This Row],[profit /loss ]]/Table1[[#This Row],[budget_x]]</f>
        <v>4.6825000000000001</v>
      </c>
      <c r="L2870" t="str" cm="1">
        <f t="array" ref="L2870">_xlfn.IFS(Table1[[#This Row],[score]]&gt;70,"high",Table1[[#This Row],[score]]&gt;50,"medium",Table1[[#This Row],[score]]&lt;=50,"low")</f>
        <v>high</v>
      </c>
    </row>
    <row r="2871" spans="1:12" x14ac:dyDescent="0.3">
      <c r="A2871" t="s">
        <v>2812</v>
      </c>
      <c r="B2871" s="1">
        <v>37126</v>
      </c>
      <c r="C2871">
        <v>69</v>
      </c>
      <c r="D2871" t="s">
        <v>9</v>
      </c>
      <c r="E2871" t="s">
        <v>10</v>
      </c>
      <c r="F2871">
        <v>65000000</v>
      </c>
      <c r="G2871">
        <v>117487473</v>
      </c>
      <c r="H2871" t="s">
        <v>11</v>
      </c>
      <c r="I2871">
        <f>YEAR(Table1[[#This Row],[date]])</f>
        <v>2001</v>
      </c>
      <c r="J2871">
        <f>Table1[[#This Row],[revenue]]-Table1[[#This Row],[budget_x]]</f>
        <v>52487473</v>
      </c>
      <c r="K2871" s="7">
        <f>Table1[[#This Row],[profit /loss ]]/Table1[[#This Row],[budget_x]]</f>
        <v>0.80749958461538462</v>
      </c>
      <c r="L2871" t="str" cm="1">
        <f t="array" ref="L2871">_xlfn.IFS(Table1[[#This Row],[score]]&gt;70,"high",Table1[[#This Row],[score]]&gt;50,"medium",Table1[[#This Row],[score]]&lt;=50,"low")</f>
        <v>medium</v>
      </c>
    </row>
    <row r="2872" spans="1:12" x14ac:dyDescent="0.3">
      <c r="A2872" t="s">
        <v>2813</v>
      </c>
      <c r="B2872" s="1">
        <v>43727</v>
      </c>
      <c r="C2872">
        <v>67</v>
      </c>
      <c r="D2872" t="s">
        <v>9</v>
      </c>
      <c r="E2872" t="s">
        <v>10</v>
      </c>
      <c r="F2872">
        <v>49000000</v>
      </c>
      <c r="G2872">
        <v>120592276</v>
      </c>
      <c r="H2872" t="s">
        <v>11</v>
      </c>
      <c r="I2872">
        <f>YEAR(Table1[[#This Row],[date]])</f>
        <v>2019</v>
      </c>
      <c r="J2872">
        <f>Table1[[#This Row],[revenue]]-Table1[[#This Row],[budget_x]]</f>
        <v>71592276</v>
      </c>
      <c r="K2872" s="7">
        <f>Table1[[#This Row],[profit /loss ]]/Table1[[#This Row],[budget_x]]</f>
        <v>1.4610668571428571</v>
      </c>
      <c r="L2872" t="str" cm="1">
        <f t="array" ref="L2872">_xlfn.IFS(Table1[[#This Row],[score]]&gt;70,"high",Table1[[#This Row],[score]]&gt;50,"medium",Table1[[#This Row],[score]]&lt;=50,"low")</f>
        <v>medium</v>
      </c>
    </row>
    <row r="2873" spans="1:12" x14ac:dyDescent="0.3">
      <c r="A2873" t="s">
        <v>2814</v>
      </c>
      <c r="B2873" s="1">
        <v>38878</v>
      </c>
      <c r="C2873">
        <v>66</v>
      </c>
      <c r="D2873" t="s">
        <v>9</v>
      </c>
      <c r="E2873" t="s">
        <v>10</v>
      </c>
      <c r="F2873">
        <v>4200000</v>
      </c>
      <c r="G2873">
        <v>5940</v>
      </c>
      <c r="H2873" t="s">
        <v>11</v>
      </c>
      <c r="I2873">
        <f>YEAR(Table1[[#This Row],[date]])</f>
        <v>2006</v>
      </c>
      <c r="J2873">
        <f>Table1[[#This Row],[revenue]]-Table1[[#This Row],[budget_x]]</f>
        <v>-4194060</v>
      </c>
      <c r="K2873" s="7">
        <f>Table1[[#This Row],[profit /loss ]]/Table1[[#This Row],[budget_x]]</f>
        <v>-0.9985857142857143</v>
      </c>
      <c r="L2873" t="str" cm="1">
        <f t="array" ref="L2873">_xlfn.IFS(Table1[[#This Row],[score]]&gt;70,"high",Table1[[#This Row],[score]]&gt;50,"medium",Table1[[#This Row],[score]]&lt;=50,"low")</f>
        <v>medium</v>
      </c>
    </row>
    <row r="2874" spans="1:12" x14ac:dyDescent="0.3">
      <c r="A2874" t="s">
        <v>2815</v>
      </c>
      <c r="B2874" s="1">
        <v>37595</v>
      </c>
      <c r="C2874">
        <v>59</v>
      </c>
      <c r="D2874" t="s">
        <v>9</v>
      </c>
      <c r="E2874" t="s">
        <v>10</v>
      </c>
      <c r="F2874">
        <v>20000000</v>
      </c>
      <c r="G2874">
        <v>68349884</v>
      </c>
      <c r="H2874" t="s">
        <v>11</v>
      </c>
      <c r="I2874">
        <f>YEAR(Table1[[#This Row],[date]])</f>
        <v>2002</v>
      </c>
      <c r="J2874">
        <f>Table1[[#This Row],[revenue]]-Table1[[#This Row],[budget_x]]</f>
        <v>48349884</v>
      </c>
      <c r="K2874" s="7">
        <f>Table1[[#This Row],[profit /loss ]]/Table1[[#This Row],[budget_x]]</f>
        <v>2.4174942000000001</v>
      </c>
      <c r="L2874" t="str" cm="1">
        <f t="array" ref="L2874">_xlfn.IFS(Table1[[#This Row],[score]]&gt;70,"high",Table1[[#This Row],[score]]&gt;50,"medium",Table1[[#This Row],[score]]&lt;=50,"low")</f>
        <v>medium</v>
      </c>
    </row>
    <row r="2875" spans="1:12" x14ac:dyDescent="0.3">
      <c r="A2875" t="s">
        <v>2816</v>
      </c>
      <c r="B2875" s="1">
        <v>31976</v>
      </c>
      <c r="C2875">
        <v>65</v>
      </c>
      <c r="D2875" t="s">
        <v>9</v>
      </c>
      <c r="E2875" t="s">
        <v>69</v>
      </c>
      <c r="F2875">
        <v>38600000</v>
      </c>
      <c r="G2875">
        <v>542233172.20000005</v>
      </c>
      <c r="H2875" t="s">
        <v>143</v>
      </c>
      <c r="I2875">
        <f>YEAR(Table1[[#This Row],[date]])</f>
        <v>1987</v>
      </c>
      <c r="J2875">
        <f>Table1[[#This Row],[revenue]]-Table1[[#This Row],[budget_x]]</f>
        <v>503633172.20000005</v>
      </c>
      <c r="K2875" s="7">
        <f>Table1[[#This Row],[profit /loss ]]/Table1[[#This Row],[budget_x]]</f>
        <v>13.047491507772023</v>
      </c>
      <c r="L2875" t="str" cm="1">
        <f t="array" ref="L2875">_xlfn.IFS(Table1[[#This Row],[score]]&gt;70,"high",Table1[[#This Row],[score]]&gt;50,"medium",Table1[[#This Row],[score]]&lt;=50,"low")</f>
        <v>medium</v>
      </c>
    </row>
    <row r="2876" spans="1:12" x14ac:dyDescent="0.3">
      <c r="A2876" t="s">
        <v>2817</v>
      </c>
      <c r="B2876" s="1">
        <v>36077</v>
      </c>
      <c r="C2876">
        <v>74</v>
      </c>
      <c r="D2876" t="s">
        <v>9</v>
      </c>
      <c r="E2876" t="s">
        <v>10</v>
      </c>
      <c r="F2876">
        <v>26000000</v>
      </c>
      <c r="G2876">
        <v>65705772</v>
      </c>
      <c r="H2876" t="s">
        <v>11</v>
      </c>
      <c r="I2876">
        <f>YEAR(Table1[[#This Row],[date]])</f>
        <v>1998</v>
      </c>
      <c r="J2876">
        <f>Table1[[#This Row],[revenue]]-Table1[[#This Row],[budget_x]]</f>
        <v>39705772</v>
      </c>
      <c r="K2876" s="7">
        <f>Table1[[#This Row],[profit /loss ]]/Table1[[#This Row],[budget_x]]</f>
        <v>1.527145076923077</v>
      </c>
      <c r="L2876" t="str" cm="1">
        <f t="array" ref="L2876">_xlfn.IFS(Table1[[#This Row],[score]]&gt;70,"high",Table1[[#This Row],[score]]&gt;50,"medium",Table1[[#This Row],[score]]&lt;=50,"low")</f>
        <v>high</v>
      </c>
    </row>
    <row r="2877" spans="1:12" x14ac:dyDescent="0.3">
      <c r="A2877" t="s">
        <v>2818</v>
      </c>
      <c r="B2877" s="1">
        <v>44391</v>
      </c>
      <c r="C2877">
        <v>59</v>
      </c>
      <c r="D2877" t="s">
        <v>9</v>
      </c>
      <c r="E2877" t="s">
        <v>95</v>
      </c>
      <c r="F2877">
        <v>190740000</v>
      </c>
      <c r="G2877">
        <v>365321906</v>
      </c>
      <c r="H2877" t="s">
        <v>96</v>
      </c>
      <c r="I2877">
        <f>YEAR(Table1[[#This Row],[date]])</f>
        <v>2021</v>
      </c>
      <c r="J2877">
        <f>Table1[[#This Row],[revenue]]-Table1[[#This Row],[budget_x]]</f>
        <v>174581906</v>
      </c>
      <c r="K2877" s="7">
        <f>Table1[[#This Row],[profit /loss ]]/Table1[[#This Row],[budget_x]]</f>
        <v>0.91528733354304292</v>
      </c>
      <c r="L2877" t="str" cm="1">
        <f t="array" ref="L2877">_xlfn.IFS(Table1[[#This Row],[score]]&gt;70,"high",Table1[[#This Row],[score]]&gt;50,"medium",Table1[[#This Row],[score]]&lt;=50,"low")</f>
        <v>medium</v>
      </c>
    </row>
    <row r="2878" spans="1:12" x14ac:dyDescent="0.3">
      <c r="A2878" t="s">
        <v>2819</v>
      </c>
      <c r="B2878" s="1">
        <v>41655</v>
      </c>
      <c r="C2878">
        <v>61</v>
      </c>
      <c r="D2878" t="s">
        <v>9</v>
      </c>
      <c r="E2878" t="s">
        <v>10</v>
      </c>
      <c r="F2878">
        <v>60000000</v>
      </c>
      <c r="G2878">
        <v>131377412</v>
      </c>
      <c r="H2878" t="s">
        <v>11</v>
      </c>
      <c r="I2878">
        <f>YEAR(Table1[[#This Row],[date]])</f>
        <v>2014</v>
      </c>
      <c r="J2878">
        <f>Table1[[#This Row],[revenue]]-Table1[[#This Row],[budget_x]]</f>
        <v>71377412</v>
      </c>
      <c r="K2878" s="7">
        <f>Table1[[#This Row],[profit /loss ]]/Table1[[#This Row],[budget_x]]</f>
        <v>1.1896235333333334</v>
      </c>
      <c r="L2878" t="str" cm="1">
        <f t="array" ref="L2878">_xlfn.IFS(Table1[[#This Row],[score]]&gt;70,"high",Table1[[#This Row],[score]]&gt;50,"medium",Table1[[#This Row],[score]]&lt;=50,"low")</f>
        <v>medium</v>
      </c>
    </row>
    <row r="2879" spans="1:12" x14ac:dyDescent="0.3">
      <c r="A2879" t="s">
        <v>2820</v>
      </c>
      <c r="B2879" s="1">
        <v>35292</v>
      </c>
      <c r="C2879">
        <v>74</v>
      </c>
      <c r="D2879" t="s">
        <v>9</v>
      </c>
      <c r="E2879" t="s">
        <v>10</v>
      </c>
      <c r="F2879">
        <v>40000000</v>
      </c>
      <c r="G2879">
        <v>152266007</v>
      </c>
      <c r="H2879" t="s">
        <v>11</v>
      </c>
      <c r="I2879">
        <f>YEAR(Table1[[#This Row],[date]])</f>
        <v>1996</v>
      </c>
      <c r="J2879">
        <f>Table1[[#This Row],[revenue]]-Table1[[#This Row],[budget_x]]</f>
        <v>112266007</v>
      </c>
      <c r="K2879" s="7">
        <f>Table1[[#This Row],[profit /loss ]]/Table1[[#This Row],[budget_x]]</f>
        <v>2.8066501750000001</v>
      </c>
      <c r="L2879" t="str" cm="1">
        <f t="array" ref="L2879">_xlfn.IFS(Table1[[#This Row],[score]]&gt;70,"high",Table1[[#This Row],[score]]&gt;50,"medium",Table1[[#This Row],[score]]&lt;=50,"low")</f>
        <v>high</v>
      </c>
    </row>
    <row r="2880" spans="1:12" x14ac:dyDescent="0.3">
      <c r="A2880" t="s">
        <v>2821</v>
      </c>
      <c r="B2880" s="1">
        <v>41885</v>
      </c>
      <c r="C2880">
        <v>60</v>
      </c>
      <c r="D2880" t="s">
        <v>9</v>
      </c>
      <c r="E2880" t="s">
        <v>10</v>
      </c>
      <c r="F2880">
        <v>50000000</v>
      </c>
      <c r="G2880">
        <v>150429371</v>
      </c>
      <c r="H2880" t="s">
        <v>11</v>
      </c>
      <c r="I2880">
        <f>YEAR(Table1[[#This Row],[date]])</f>
        <v>2014</v>
      </c>
      <c r="J2880">
        <f>Table1[[#This Row],[revenue]]-Table1[[#This Row],[budget_x]]</f>
        <v>100429371</v>
      </c>
      <c r="K2880" s="7">
        <f>Table1[[#This Row],[profit /loss ]]/Table1[[#This Row],[budget_x]]</f>
        <v>2.00858742</v>
      </c>
      <c r="L2880" t="str" cm="1">
        <f t="array" ref="L2880">_xlfn.IFS(Table1[[#This Row],[score]]&gt;70,"high",Table1[[#This Row],[score]]&gt;50,"medium",Table1[[#This Row],[score]]&lt;=50,"low")</f>
        <v>medium</v>
      </c>
    </row>
    <row r="2881" spans="1:12" x14ac:dyDescent="0.3">
      <c r="A2881" t="s">
        <v>2822</v>
      </c>
      <c r="B2881" s="1">
        <v>41936</v>
      </c>
      <c r="C2881">
        <v>68</v>
      </c>
      <c r="D2881" t="s">
        <v>9</v>
      </c>
      <c r="E2881" t="s">
        <v>10</v>
      </c>
      <c r="F2881">
        <v>20770500.600000001</v>
      </c>
      <c r="G2881">
        <v>2478806</v>
      </c>
      <c r="H2881" t="s">
        <v>17</v>
      </c>
      <c r="I2881">
        <f>YEAR(Table1[[#This Row],[date]])</f>
        <v>2014</v>
      </c>
      <c r="J2881">
        <f>Table1[[#This Row],[revenue]]-Table1[[#This Row],[budget_x]]</f>
        <v>-18291694.600000001</v>
      </c>
      <c r="K2881" s="7">
        <f>Table1[[#This Row],[profit /loss ]]/Table1[[#This Row],[budget_x]]</f>
        <v>-0.88065737808938516</v>
      </c>
      <c r="L2881" t="str" cm="1">
        <f t="array" ref="L2881">_xlfn.IFS(Table1[[#This Row],[score]]&gt;70,"high",Table1[[#This Row],[score]]&gt;50,"medium",Table1[[#This Row],[score]]&lt;=50,"low")</f>
        <v>medium</v>
      </c>
    </row>
    <row r="2882" spans="1:12" x14ac:dyDescent="0.3">
      <c r="A2882" t="s">
        <v>2533</v>
      </c>
      <c r="B2882" s="1">
        <v>41591</v>
      </c>
      <c r="C2882">
        <v>60</v>
      </c>
      <c r="D2882" t="s">
        <v>9</v>
      </c>
      <c r="E2882" t="s">
        <v>10</v>
      </c>
      <c r="F2882">
        <v>30000000</v>
      </c>
      <c r="G2882">
        <v>82409520</v>
      </c>
      <c r="H2882" t="s">
        <v>11</v>
      </c>
      <c r="I2882">
        <f>YEAR(Table1[[#This Row],[date]])</f>
        <v>2013</v>
      </c>
      <c r="J2882">
        <f>Table1[[#This Row],[revenue]]-Table1[[#This Row],[budget_x]]</f>
        <v>52409520</v>
      </c>
      <c r="K2882" s="7">
        <f>Table1[[#This Row],[profit /loss ]]/Table1[[#This Row],[budget_x]]</f>
        <v>1.7469840000000001</v>
      </c>
      <c r="L2882" t="str" cm="1">
        <f t="array" ref="L2882">_xlfn.IFS(Table1[[#This Row],[score]]&gt;70,"high",Table1[[#This Row],[score]]&gt;50,"medium",Table1[[#This Row],[score]]&lt;=50,"low")</f>
        <v>medium</v>
      </c>
    </row>
    <row r="2883" spans="1:12" x14ac:dyDescent="0.3">
      <c r="A2883" t="s">
        <v>2533</v>
      </c>
      <c r="B2883" s="1">
        <v>41591</v>
      </c>
      <c r="C2883">
        <v>60</v>
      </c>
      <c r="D2883" t="s">
        <v>9</v>
      </c>
      <c r="E2883" t="s">
        <v>10</v>
      </c>
      <c r="F2883">
        <v>1800000</v>
      </c>
      <c r="G2883">
        <v>25886736</v>
      </c>
      <c r="H2883" t="s">
        <v>11</v>
      </c>
      <c r="I2883">
        <f>YEAR(Table1[[#This Row],[date]])</f>
        <v>2013</v>
      </c>
      <c r="J2883">
        <f>Table1[[#This Row],[revenue]]-Table1[[#This Row],[budget_x]]</f>
        <v>24086736</v>
      </c>
      <c r="K2883" s="7">
        <f>Table1[[#This Row],[profit /loss ]]/Table1[[#This Row],[budget_x]]</f>
        <v>13.38152</v>
      </c>
      <c r="L2883" t="str" cm="1">
        <f t="array" ref="L2883">_xlfn.IFS(Table1[[#This Row],[score]]&gt;70,"high",Table1[[#This Row],[score]]&gt;50,"medium",Table1[[#This Row],[score]]&lt;=50,"low")</f>
        <v>medium</v>
      </c>
    </row>
    <row r="2884" spans="1:12" x14ac:dyDescent="0.3">
      <c r="A2884" t="s">
        <v>2823</v>
      </c>
      <c r="B2884" s="1">
        <v>34333</v>
      </c>
      <c r="C2884">
        <v>61</v>
      </c>
      <c r="D2884" t="s">
        <v>9</v>
      </c>
      <c r="E2884" t="s">
        <v>10</v>
      </c>
      <c r="F2884">
        <v>31000000</v>
      </c>
      <c r="G2884">
        <v>56500758</v>
      </c>
      <c r="H2884" t="s">
        <v>11</v>
      </c>
      <c r="I2884">
        <f>YEAR(Table1[[#This Row],[date]])</f>
        <v>1993</v>
      </c>
      <c r="J2884">
        <f>Table1[[#This Row],[revenue]]-Table1[[#This Row],[budget_x]]</f>
        <v>25500758</v>
      </c>
      <c r="K2884" s="7">
        <f>Table1[[#This Row],[profit /loss ]]/Table1[[#This Row],[budget_x]]</f>
        <v>0.82260509677419358</v>
      </c>
      <c r="L2884" t="str" cm="1">
        <f t="array" ref="L2884">_xlfn.IFS(Table1[[#This Row],[score]]&gt;70,"high",Table1[[#This Row],[score]]&gt;50,"medium",Table1[[#This Row],[score]]&lt;=50,"low")</f>
        <v>medium</v>
      </c>
    </row>
    <row r="2885" spans="1:12" x14ac:dyDescent="0.3">
      <c r="A2885" t="s">
        <v>2824</v>
      </c>
      <c r="B2885" s="1">
        <v>38492</v>
      </c>
      <c r="C2885">
        <v>53</v>
      </c>
      <c r="D2885" t="s">
        <v>9</v>
      </c>
      <c r="E2885" t="s">
        <v>10</v>
      </c>
      <c r="F2885">
        <v>30000000</v>
      </c>
      <c r="G2885">
        <v>251495</v>
      </c>
      <c r="H2885" t="s">
        <v>17</v>
      </c>
      <c r="I2885">
        <f>YEAR(Table1[[#This Row],[date]])</f>
        <v>2005</v>
      </c>
      <c r="J2885">
        <f>Table1[[#This Row],[revenue]]-Table1[[#This Row],[budget_x]]</f>
        <v>-29748505</v>
      </c>
      <c r="K2885" s="7">
        <f>Table1[[#This Row],[profit /loss ]]/Table1[[#This Row],[budget_x]]</f>
        <v>-0.99161683333333328</v>
      </c>
      <c r="L2885" t="str" cm="1">
        <f t="array" ref="L2885">_xlfn.IFS(Table1[[#This Row],[score]]&gt;70,"high",Table1[[#This Row],[score]]&gt;50,"medium",Table1[[#This Row],[score]]&lt;=50,"low")</f>
        <v>medium</v>
      </c>
    </row>
    <row r="2886" spans="1:12" x14ac:dyDescent="0.3">
      <c r="A2886" t="s">
        <v>2825</v>
      </c>
      <c r="B2886" s="1">
        <v>44120</v>
      </c>
      <c r="C2886">
        <v>75</v>
      </c>
      <c r="D2886" t="s">
        <v>9</v>
      </c>
      <c r="E2886" t="s">
        <v>10</v>
      </c>
      <c r="F2886">
        <v>127400000</v>
      </c>
      <c r="G2886">
        <v>367355223.39999998</v>
      </c>
      <c r="H2886" t="s">
        <v>17</v>
      </c>
      <c r="I2886">
        <f>YEAR(Table1[[#This Row],[date]])</f>
        <v>2020</v>
      </c>
      <c r="J2886">
        <f>Table1[[#This Row],[revenue]]-Table1[[#This Row],[budget_x]]</f>
        <v>239955223.39999998</v>
      </c>
      <c r="K2886" s="7">
        <f>Table1[[#This Row],[profit /loss ]]/Table1[[#This Row],[budget_x]]</f>
        <v>1.8834789905808476</v>
      </c>
      <c r="L2886" t="str" cm="1">
        <f t="array" ref="L2886">_xlfn.IFS(Table1[[#This Row],[score]]&gt;70,"high",Table1[[#This Row],[score]]&gt;50,"medium",Table1[[#This Row],[score]]&lt;=50,"low")</f>
        <v>high</v>
      </c>
    </row>
    <row r="2887" spans="1:12" x14ac:dyDescent="0.3">
      <c r="A2887" t="s">
        <v>2826</v>
      </c>
      <c r="B2887" s="1">
        <v>44729</v>
      </c>
      <c r="C2887">
        <v>59</v>
      </c>
      <c r="D2887" t="s">
        <v>9</v>
      </c>
      <c r="E2887" t="s">
        <v>10</v>
      </c>
      <c r="F2887">
        <v>162100000</v>
      </c>
      <c r="G2887">
        <v>437846475.19999999</v>
      </c>
      <c r="H2887" t="s">
        <v>17</v>
      </c>
      <c r="I2887">
        <f>YEAR(Table1[[#This Row],[date]])</f>
        <v>2022</v>
      </c>
      <c r="J2887">
        <f>Table1[[#This Row],[revenue]]-Table1[[#This Row],[budget_x]]</f>
        <v>275746475.19999999</v>
      </c>
      <c r="K2887" s="7">
        <f>Table1[[#This Row],[profit /loss ]]/Table1[[#This Row],[budget_x]]</f>
        <v>1.7010886810610732</v>
      </c>
      <c r="L2887" t="str" cm="1">
        <f t="array" ref="L2887">_xlfn.IFS(Table1[[#This Row],[score]]&gt;70,"high",Table1[[#This Row],[score]]&gt;50,"medium",Table1[[#This Row],[score]]&lt;=50,"low")</f>
        <v>medium</v>
      </c>
    </row>
    <row r="2888" spans="1:12" x14ac:dyDescent="0.3">
      <c r="A2888" t="s">
        <v>2827</v>
      </c>
      <c r="B2888" s="1">
        <v>43455</v>
      </c>
      <c r="C2888">
        <v>69</v>
      </c>
      <c r="D2888" t="s">
        <v>9</v>
      </c>
      <c r="E2888" t="s">
        <v>10</v>
      </c>
      <c r="F2888">
        <v>19800000</v>
      </c>
      <c r="G2888">
        <v>0</v>
      </c>
      <c r="H2888" t="s">
        <v>11</v>
      </c>
      <c r="I2888">
        <f>YEAR(Table1[[#This Row],[date]])</f>
        <v>2018</v>
      </c>
      <c r="J2888">
        <f>Table1[[#This Row],[revenue]]-Table1[[#This Row],[budget_x]]</f>
        <v>-19800000</v>
      </c>
      <c r="K2888" s="7">
        <f>Table1[[#This Row],[profit /loss ]]/Table1[[#This Row],[budget_x]]</f>
        <v>-1</v>
      </c>
      <c r="L2888" t="str" cm="1">
        <f t="array" ref="L2888">_xlfn.IFS(Table1[[#This Row],[score]]&gt;70,"high",Table1[[#This Row],[score]]&gt;50,"medium",Table1[[#This Row],[score]]&lt;=50,"low")</f>
        <v>medium</v>
      </c>
    </row>
    <row r="2889" spans="1:12" x14ac:dyDescent="0.3">
      <c r="A2889" t="s">
        <v>2828</v>
      </c>
      <c r="B2889" s="1">
        <v>40780</v>
      </c>
      <c r="C2889">
        <v>66</v>
      </c>
      <c r="D2889" t="s">
        <v>9</v>
      </c>
      <c r="E2889" t="s">
        <v>10</v>
      </c>
      <c r="F2889">
        <v>35000000</v>
      </c>
      <c r="G2889">
        <v>212417601</v>
      </c>
      <c r="H2889" t="s">
        <v>11</v>
      </c>
      <c r="I2889">
        <f>YEAR(Table1[[#This Row],[date]])</f>
        <v>2011</v>
      </c>
      <c r="J2889">
        <f>Table1[[#This Row],[revenue]]-Table1[[#This Row],[budget_x]]</f>
        <v>177417601</v>
      </c>
      <c r="K2889" s="7">
        <f>Table1[[#This Row],[profit /loss ]]/Table1[[#This Row],[budget_x]]</f>
        <v>5.0690743142857144</v>
      </c>
      <c r="L2889" t="str" cm="1">
        <f t="array" ref="L2889">_xlfn.IFS(Table1[[#This Row],[score]]&gt;70,"high",Table1[[#This Row],[score]]&gt;50,"medium",Table1[[#This Row],[score]]&lt;=50,"low")</f>
        <v>medium</v>
      </c>
    </row>
    <row r="2890" spans="1:12" x14ac:dyDescent="0.3">
      <c r="A2890" t="s">
        <v>2829</v>
      </c>
      <c r="B2890" s="1">
        <v>42794</v>
      </c>
      <c r="C2890">
        <v>0</v>
      </c>
      <c r="D2890" t="s">
        <v>9</v>
      </c>
      <c r="E2890" t="s">
        <v>74</v>
      </c>
      <c r="F2890">
        <v>181600000</v>
      </c>
      <c r="G2890">
        <v>175269998.80000001</v>
      </c>
      <c r="H2890" t="s">
        <v>75</v>
      </c>
      <c r="I2890">
        <f>YEAR(Table1[[#This Row],[date]])</f>
        <v>2017</v>
      </c>
      <c r="J2890">
        <f>Table1[[#This Row],[revenue]]-Table1[[#This Row],[budget_x]]</f>
        <v>-6330001.1999999881</v>
      </c>
      <c r="K2890" s="7">
        <f>Table1[[#This Row],[profit /loss ]]/Table1[[#This Row],[budget_x]]</f>
        <v>-3.4856834801762049E-2</v>
      </c>
      <c r="L2890" t="str" cm="1">
        <f t="array" ref="L2890">_xlfn.IFS(Table1[[#This Row],[score]]&gt;70,"high",Table1[[#This Row],[score]]&gt;50,"medium",Table1[[#This Row],[score]]&lt;=50,"low")</f>
        <v>low</v>
      </c>
    </row>
    <row r="2891" spans="1:12" x14ac:dyDescent="0.3">
      <c r="A2891" t="s">
        <v>2830</v>
      </c>
      <c r="B2891" s="1">
        <v>44770</v>
      </c>
      <c r="C2891">
        <v>59</v>
      </c>
      <c r="D2891" t="s">
        <v>9</v>
      </c>
      <c r="E2891" t="s">
        <v>10</v>
      </c>
      <c r="F2891">
        <v>88000000</v>
      </c>
      <c r="G2891">
        <v>503089616.80000001</v>
      </c>
      <c r="H2891" t="s">
        <v>11</v>
      </c>
      <c r="I2891">
        <f>YEAR(Table1[[#This Row],[date]])</f>
        <v>2022</v>
      </c>
      <c r="J2891">
        <f>Table1[[#This Row],[revenue]]-Table1[[#This Row],[budget_x]]</f>
        <v>415089616.80000001</v>
      </c>
      <c r="K2891" s="7">
        <f>Table1[[#This Row],[profit /loss ]]/Table1[[#This Row],[budget_x]]</f>
        <v>4.7169274636363641</v>
      </c>
      <c r="L2891" t="str" cm="1">
        <f t="array" ref="L2891">_xlfn.IFS(Table1[[#This Row],[score]]&gt;70,"high",Table1[[#This Row],[score]]&gt;50,"medium",Table1[[#This Row],[score]]&lt;=50,"low")</f>
        <v>medium</v>
      </c>
    </row>
    <row r="2892" spans="1:12" x14ac:dyDescent="0.3">
      <c r="A2892" t="s">
        <v>2831</v>
      </c>
      <c r="B2892" s="1">
        <v>40625</v>
      </c>
      <c r="C2892">
        <v>65</v>
      </c>
      <c r="D2892" t="s">
        <v>9</v>
      </c>
      <c r="E2892" t="s">
        <v>10</v>
      </c>
      <c r="F2892">
        <v>42500000</v>
      </c>
      <c r="G2892">
        <v>76347393</v>
      </c>
      <c r="H2892" t="s">
        <v>11</v>
      </c>
      <c r="I2892">
        <f>YEAR(Table1[[#This Row],[date]])</f>
        <v>2011</v>
      </c>
      <c r="J2892">
        <f>Table1[[#This Row],[revenue]]-Table1[[#This Row],[budget_x]]</f>
        <v>33847393</v>
      </c>
      <c r="K2892" s="7">
        <f>Table1[[#This Row],[profit /loss ]]/Table1[[#This Row],[budget_x]]</f>
        <v>0.79640924705882354</v>
      </c>
      <c r="L2892" t="str" cm="1">
        <f t="array" ref="L2892">_xlfn.IFS(Table1[[#This Row],[score]]&gt;70,"high",Table1[[#This Row],[score]]&gt;50,"medium",Table1[[#This Row],[score]]&lt;=50,"low")</f>
        <v>medium</v>
      </c>
    </row>
    <row r="2893" spans="1:12" x14ac:dyDescent="0.3">
      <c r="A2893" t="s">
        <v>2832</v>
      </c>
      <c r="B2893" s="1">
        <v>40903</v>
      </c>
      <c r="C2893">
        <v>69</v>
      </c>
      <c r="D2893" t="s">
        <v>9</v>
      </c>
      <c r="E2893" t="s">
        <v>10</v>
      </c>
      <c r="F2893">
        <v>130000000</v>
      </c>
      <c r="G2893">
        <v>373993951</v>
      </c>
      <c r="H2893" t="s">
        <v>11</v>
      </c>
      <c r="I2893">
        <f>YEAR(Table1[[#This Row],[date]])</f>
        <v>2011</v>
      </c>
      <c r="J2893">
        <f>Table1[[#This Row],[revenue]]-Table1[[#This Row],[budget_x]]</f>
        <v>243993951</v>
      </c>
      <c r="K2893" s="7">
        <f>Table1[[#This Row],[profit /loss ]]/Table1[[#This Row],[budget_x]]</f>
        <v>1.8768765461538461</v>
      </c>
      <c r="L2893" t="str" cm="1">
        <f t="array" ref="L2893">_xlfn.IFS(Table1[[#This Row],[score]]&gt;70,"high",Table1[[#This Row],[score]]&gt;50,"medium",Table1[[#This Row],[score]]&lt;=50,"low")</f>
        <v>medium</v>
      </c>
    </row>
    <row r="2894" spans="1:12" x14ac:dyDescent="0.3">
      <c r="A2894" t="s">
        <v>2833</v>
      </c>
      <c r="B2894" s="1">
        <v>38239</v>
      </c>
      <c r="C2894">
        <v>63</v>
      </c>
      <c r="D2894" t="s">
        <v>9</v>
      </c>
      <c r="E2894" t="s">
        <v>10</v>
      </c>
      <c r="F2894">
        <v>20000000</v>
      </c>
      <c r="G2894">
        <v>167722310</v>
      </c>
      <c r="H2894" t="s">
        <v>11</v>
      </c>
      <c r="I2894">
        <f>YEAR(Table1[[#This Row],[date]])</f>
        <v>2004</v>
      </c>
      <c r="J2894">
        <f>Table1[[#This Row],[revenue]]-Table1[[#This Row],[budget_x]]</f>
        <v>147722310</v>
      </c>
      <c r="K2894" s="7">
        <f>Table1[[#This Row],[profit /loss ]]/Table1[[#This Row],[budget_x]]</f>
        <v>7.3861154999999998</v>
      </c>
      <c r="L2894" t="str" cm="1">
        <f t="array" ref="L2894">_xlfn.IFS(Table1[[#This Row],[score]]&gt;70,"high",Table1[[#This Row],[score]]&gt;50,"medium",Table1[[#This Row],[score]]&lt;=50,"low")</f>
        <v>medium</v>
      </c>
    </row>
    <row r="2895" spans="1:12" x14ac:dyDescent="0.3">
      <c r="A2895" t="s">
        <v>2834</v>
      </c>
      <c r="B2895" s="1">
        <v>43524</v>
      </c>
      <c r="C2895">
        <v>66</v>
      </c>
      <c r="D2895" t="s">
        <v>9</v>
      </c>
      <c r="E2895" t="s">
        <v>10</v>
      </c>
      <c r="F2895">
        <v>100600000</v>
      </c>
      <c r="G2895">
        <v>755799553</v>
      </c>
      <c r="H2895" t="s">
        <v>11</v>
      </c>
      <c r="I2895">
        <f>YEAR(Table1[[#This Row],[date]])</f>
        <v>2019</v>
      </c>
      <c r="J2895">
        <f>Table1[[#This Row],[revenue]]-Table1[[#This Row],[budget_x]]</f>
        <v>655199553</v>
      </c>
      <c r="K2895" s="7">
        <f>Table1[[#This Row],[profit /loss ]]/Table1[[#This Row],[budget_x]]</f>
        <v>6.5129180218687877</v>
      </c>
      <c r="L2895" t="str" cm="1">
        <f t="array" ref="L2895">_xlfn.IFS(Table1[[#This Row],[score]]&gt;70,"high",Table1[[#This Row],[score]]&gt;50,"medium",Table1[[#This Row],[score]]&lt;=50,"low")</f>
        <v>medium</v>
      </c>
    </row>
    <row r="2896" spans="1:12" x14ac:dyDescent="0.3">
      <c r="A2896" t="s">
        <v>2835</v>
      </c>
      <c r="B2896" s="1">
        <v>43552</v>
      </c>
      <c r="C2896">
        <v>70</v>
      </c>
      <c r="D2896" t="s">
        <v>9</v>
      </c>
      <c r="E2896" t="s">
        <v>10</v>
      </c>
      <c r="F2896">
        <v>20000000</v>
      </c>
      <c r="G2896">
        <v>256022707</v>
      </c>
      <c r="H2896" t="s">
        <v>11</v>
      </c>
      <c r="I2896">
        <f>YEAR(Table1[[#This Row],[date]])</f>
        <v>2019</v>
      </c>
      <c r="J2896">
        <f>Table1[[#This Row],[revenue]]-Table1[[#This Row],[budget_x]]</f>
        <v>236022707</v>
      </c>
      <c r="K2896" s="7">
        <f>Table1[[#This Row],[profit /loss ]]/Table1[[#This Row],[budget_x]]</f>
        <v>11.801135349999999</v>
      </c>
      <c r="L2896" t="str" cm="1">
        <f t="array" ref="L2896">_xlfn.IFS(Table1[[#This Row],[score]]&gt;70,"high",Table1[[#This Row],[score]]&gt;50,"medium",Table1[[#This Row],[score]]&lt;=50,"low")</f>
        <v>medium</v>
      </c>
    </row>
    <row r="2897" spans="1:12" x14ac:dyDescent="0.3">
      <c r="A2897" t="s">
        <v>2836</v>
      </c>
      <c r="B2897" s="1">
        <v>43028</v>
      </c>
      <c r="C2897">
        <v>55</v>
      </c>
      <c r="D2897" t="s">
        <v>9</v>
      </c>
      <c r="E2897" t="s">
        <v>10</v>
      </c>
      <c r="F2897">
        <v>2200000</v>
      </c>
      <c r="G2897">
        <v>1476843</v>
      </c>
      <c r="H2897" t="s">
        <v>17</v>
      </c>
      <c r="I2897">
        <f>YEAR(Table1[[#This Row],[date]])</f>
        <v>2017</v>
      </c>
      <c r="J2897">
        <f>Table1[[#This Row],[revenue]]-Table1[[#This Row],[budget_x]]</f>
        <v>-723157</v>
      </c>
      <c r="K2897" s="7">
        <f>Table1[[#This Row],[profit /loss ]]/Table1[[#This Row],[budget_x]]</f>
        <v>-0.32870772727272729</v>
      </c>
      <c r="L2897" t="str" cm="1">
        <f t="array" ref="L2897">_xlfn.IFS(Table1[[#This Row],[score]]&gt;70,"high",Table1[[#This Row],[score]]&gt;50,"medium",Table1[[#This Row],[score]]&lt;=50,"low")</f>
        <v>medium</v>
      </c>
    </row>
    <row r="2898" spans="1:12" x14ac:dyDescent="0.3">
      <c r="A2898" t="s">
        <v>2837</v>
      </c>
      <c r="B2898" s="1">
        <v>42544</v>
      </c>
      <c r="C2898">
        <v>56</v>
      </c>
      <c r="D2898" t="s">
        <v>9</v>
      </c>
      <c r="E2898" t="s">
        <v>74</v>
      </c>
      <c r="F2898">
        <v>38998000</v>
      </c>
      <c r="G2898">
        <v>360848744</v>
      </c>
      <c r="H2898" t="s">
        <v>75</v>
      </c>
      <c r="I2898">
        <f>YEAR(Table1[[#This Row],[date]])</f>
        <v>2016</v>
      </c>
      <c r="J2898">
        <f>Table1[[#This Row],[revenue]]-Table1[[#This Row],[budget_x]]</f>
        <v>321850744</v>
      </c>
      <c r="K2898" s="7">
        <f>Table1[[#This Row],[profit /loss ]]/Table1[[#This Row],[budget_x]]</f>
        <v>8.2530064105851579</v>
      </c>
      <c r="L2898" t="str" cm="1">
        <f t="array" ref="L2898">_xlfn.IFS(Table1[[#This Row],[score]]&gt;70,"high",Table1[[#This Row],[score]]&gt;50,"medium",Table1[[#This Row],[score]]&lt;=50,"low")</f>
        <v>medium</v>
      </c>
    </row>
    <row r="2899" spans="1:12" x14ac:dyDescent="0.3">
      <c r="A2899" t="s">
        <v>2838</v>
      </c>
      <c r="B2899" s="1">
        <v>42989</v>
      </c>
      <c r="C2899">
        <v>68</v>
      </c>
      <c r="D2899" t="s">
        <v>9</v>
      </c>
      <c r="E2899" t="s">
        <v>10</v>
      </c>
      <c r="F2899">
        <v>98140000</v>
      </c>
      <c r="G2899">
        <v>494358731.60000002</v>
      </c>
      <c r="H2899" t="s">
        <v>11</v>
      </c>
      <c r="I2899">
        <f>YEAR(Table1[[#This Row],[date]])</f>
        <v>2017</v>
      </c>
      <c r="J2899">
        <f>Table1[[#This Row],[revenue]]-Table1[[#This Row],[budget_x]]</f>
        <v>396218731.60000002</v>
      </c>
      <c r="K2899" s="7">
        <f>Table1[[#This Row],[profit /loss ]]/Table1[[#This Row],[budget_x]]</f>
        <v>4.0372807377216224</v>
      </c>
      <c r="L2899" t="str" cm="1">
        <f t="array" ref="L2899">_xlfn.IFS(Table1[[#This Row],[score]]&gt;70,"high",Table1[[#This Row],[score]]&gt;50,"medium",Table1[[#This Row],[score]]&lt;=50,"low")</f>
        <v>medium</v>
      </c>
    </row>
    <row r="2900" spans="1:12" x14ac:dyDescent="0.3">
      <c r="A2900" t="s">
        <v>2839</v>
      </c>
      <c r="B2900" s="1">
        <v>44260</v>
      </c>
      <c r="C2900">
        <v>59</v>
      </c>
      <c r="D2900" t="s">
        <v>9</v>
      </c>
      <c r="E2900" t="s">
        <v>171</v>
      </c>
      <c r="F2900">
        <v>6500000</v>
      </c>
      <c r="G2900">
        <v>20234454.199999999</v>
      </c>
      <c r="H2900" t="s">
        <v>184</v>
      </c>
      <c r="I2900">
        <f>YEAR(Table1[[#This Row],[date]])</f>
        <v>2021</v>
      </c>
      <c r="J2900">
        <f>Table1[[#This Row],[revenue]]-Table1[[#This Row],[budget_x]]</f>
        <v>13734454.199999999</v>
      </c>
      <c r="K2900" s="7">
        <f>Table1[[#This Row],[profit /loss ]]/Table1[[#This Row],[budget_x]]</f>
        <v>2.1129929538461538</v>
      </c>
      <c r="L2900" t="str" cm="1">
        <f t="array" ref="L2900">_xlfn.IFS(Table1[[#This Row],[score]]&gt;70,"high",Table1[[#This Row],[score]]&gt;50,"medium",Table1[[#This Row],[score]]&lt;=50,"low")</f>
        <v>medium</v>
      </c>
    </row>
    <row r="2901" spans="1:12" x14ac:dyDescent="0.3">
      <c r="A2901" t="s">
        <v>2840</v>
      </c>
      <c r="B2901" s="1">
        <v>42214</v>
      </c>
      <c r="C2901">
        <v>76</v>
      </c>
      <c r="D2901" t="s">
        <v>9</v>
      </c>
      <c r="E2901" t="s">
        <v>10</v>
      </c>
      <c r="F2901">
        <v>77500000</v>
      </c>
      <c r="G2901">
        <v>102028919</v>
      </c>
      <c r="H2901" t="s">
        <v>184</v>
      </c>
      <c r="I2901">
        <f>YEAR(Table1[[#This Row],[date]])</f>
        <v>2015</v>
      </c>
      <c r="J2901">
        <f>Table1[[#This Row],[revenue]]-Table1[[#This Row],[budget_x]]</f>
        <v>24528919</v>
      </c>
      <c r="K2901" s="7">
        <f>Table1[[#This Row],[profit /loss ]]/Table1[[#This Row],[budget_x]]</f>
        <v>0.31650218064516128</v>
      </c>
      <c r="L2901" t="str" cm="1">
        <f t="array" ref="L2901">_xlfn.IFS(Table1[[#This Row],[score]]&gt;70,"high",Table1[[#This Row],[score]]&gt;50,"medium",Table1[[#This Row],[score]]&lt;=50,"low")</f>
        <v>high</v>
      </c>
    </row>
    <row r="2902" spans="1:12" x14ac:dyDescent="0.3">
      <c r="A2902" t="s">
        <v>2841</v>
      </c>
      <c r="B2902" s="1">
        <v>39336</v>
      </c>
      <c r="C2902">
        <v>78</v>
      </c>
      <c r="D2902" t="s">
        <v>9</v>
      </c>
      <c r="E2902" t="s">
        <v>10</v>
      </c>
      <c r="F2902">
        <v>20000000</v>
      </c>
      <c r="G2902">
        <v>56822960</v>
      </c>
      <c r="H2902" t="s">
        <v>11</v>
      </c>
      <c r="I2902">
        <f>YEAR(Table1[[#This Row],[date]])</f>
        <v>2007</v>
      </c>
      <c r="J2902">
        <f>Table1[[#This Row],[revenue]]-Table1[[#This Row],[budget_x]]</f>
        <v>36822960</v>
      </c>
      <c r="K2902" s="7">
        <f>Table1[[#This Row],[profit /loss ]]/Table1[[#This Row],[budget_x]]</f>
        <v>1.841148</v>
      </c>
      <c r="L2902" t="str" cm="1">
        <f t="array" ref="L2902">_xlfn.IFS(Table1[[#This Row],[score]]&gt;70,"high",Table1[[#This Row],[score]]&gt;50,"medium",Table1[[#This Row],[score]]&lt;=50,"low")</f>
        <v>high</v>
      </c>
    </row>
    <row r="2903" spans="1:12" x14ac:dyDescent="0.3">
      <c r="A2903" t="s">
        <v>2842</v>
      </c>
      <c r="B2903" s="1">
        <v>32892</v>
      </c>
      <c r="C2903">
        <v>69</v>
      </c>
      <c r="D2903" t="s">
        <v>9</v>
      </c>
      <c r="E2903" t="s">
        <v>10</v>
      </c>
      <c r="F2903">
        <v>10000000</v>
      </c>
      <c r="G2903">
        <v>16667391</v>
      </c>
      <c r="H2903" t="s">
        <v>17</v>
      </c>
      <c r="I2903">
        <f>YEAR(Table1[[#This Row],[date]])</f>
        <v>1990</v>
      </c>
      <c r="J2903">
        <f>Table1[[#This Row],[revenue]]-Table1[[#This Row],[budget_x]]</f>
        <v>6667391</v>
      </c>
      <c r="K2903" s="7">
        <f>Table1[[#This Row],[profit /loss ]]/Table1[[#This Row],[budget_x]]</f>
        <v>0.66673910000000003</v>
      </c>
      <c r="L2903" t="str" cm="1">
        <f t="array" ref="L2903">_xlfn.IFS(Table1[[#This Row],[score]]&gt;70,"high",Table1[[#This Row],[score]]&gt;50,"medium",Table1[[#This Row],[score]]&lt;=50,"low")</f>
        <v>medium</v>
      </c>
    </row>
    <row r="2904" spans="1:12" x14ac:dyDescent="0.3">
      <c r="A2904" t="s">
        <v>2843</v>
      </c>
      <c r="B2904" s="1">
        <v>37518</v>
      </c>
      <c r="C2904">
        <v>57</v>
      </c>
      <c r="D2904" t="s">
        <v>9</v>
      </c>
      <c r="E2904" t="s">
        <v>10</v>
      </c>
      <c r="F2904">
        <v>120000000</v>
      </c>
      <c r="G2904">
        <v>166000000</v>
      </c>
      <c r="H2904" t="s">
        <v>11</v>
      </c>
      <c r="I2904">
        <f>YEAR(Table1[[#This Row],[date]])</f>
        <v>2002</v>
      </c>
      <c r="J2904">
        <f>Table1[[#This Row],[revenue]]-Table1[[#This Row],[budget_x]]</f>
        <v>46000000</v>
      </c>
      <c r="K2904" s="7">
        <f>Table1[[#This Row],[profit /loss ]]/Table1[[#This Row],[budget_x]]</f>
        <v>0.38333333333333336</v>
      </c>
      <c r="L2904" t="str" cm="1">
        <f t="array" ref="L2904">_xlfn.IFS(Table1[[#This Row],[score]]&gt;70,"high",Table1[[#This Row],[score]]&gt;50,"medium",Table1[[#This Row],[score]]&lt;=50,"low")</f>
        <v>medium</v>
      </c>
    </row>
    <row r="2905" spans="1:12" x14ac:dyDescent="0.3">
      <c r="A2905" t="s">
        <v>2844</v>
      </c>
      <c r="B2905" s="1">
        <v>21573</v>
      </c>
      <c r="C2905">
        <v>82</v>
      </c>
      <c r="D2905" t="s">
        <v>9</v>
      </c>
      <c r="E2905" t="s">
        <v>10</v>
      </c>
      <c r="F2905">
        <v>2479000</v>
      </c>
      <c r="G2905">
        <v>7797728</v>
      </c>
      <c r="H2905" t="s">
        <v>11</v>
      </c>
      <c r="I2905">
        <f>YEAR(Table1[[#This Row],[date]])</f>
        <v>1959</v>
      </c>
      <c r="J2905">
        <f>Table1[[#This Row],[revenue]]-Table1[[#This Row],[budget_x]]</f>
        <v>5318728</v>
      </c>
      <c r="K2905" s="7">
        <f>Table1[[#This Row],[profit /loss ]]/Table1[[#This Row],[budget_x]]</f>
        <v>2.1455135135135137</v>
      </c>
      <c r="L2905" t="str" cm="1">
        <f t="array" ref="L2905">_xlfn.IFS(Table1[[#This Row],[score]]&gt;70,"high",Table1[[#This Row],[score]]&gt;50,"medium",Table1[[#This Row],[score]]&lt;=50,"low")</f>
        <v>high</v>
      </c>
    </row>
    <row r="2906" spans="1:12" x14ac:dyDescent="0.3">
      <c r="A2906" t="s">
        <v>2845</v>
      </c>
      <c r="B2906" s="1">
        <v>43693</v>
      </c>
      <c r="C2906">
        <v>67</v>
      </c>
      <c r="D2906" t="s">
        <v>9</v>
      </c>
      <c r="E2906" t="s">
        <v>319</v>
      </c>
      <c r="F2906">
        <v>167940000</v>
      </c>
      <c r="G2906">
        <v>320146113.60000002</v>
      </c>
      <c r="H2906" t="s">
        <v>480</v>
      </c>
      <c r="I2906">
        <f>YEAR(Table1[[#This Row],[date]])</f>
        <v>2019</v>
      </c>
      <c r="J2906">
        <f>Table1[[#This Row],[revenue]]-Table1[[#This Row],[budget_x]]</f>
        <v>152206113.60000002</v>
      </c>
      <c r="K2906" s="7">
        <f>Table1[[#This Row],[profit /loss ]]/Table1[[#This Row],[budget_x]]</f>
        <v>0.90631245444801734</v>
      </c>
      <c r="L2906" t="str" cm="1">
        <f t="array" ref="L2906">_xlfn.IFS(Table1[[#This Row],[score]]&gt;70,"high",Table1[[#This Row],[score]]&gt;50,"medium",Table1[[#This Row],[score]]&lt;=50,"low")</f>
        <v>medium</v>
      </c>
    </row>
    <row r="2907" spans="1:12" x14ac:dyDescent="0.3">
      <c r="A2907" t="s">
        <v>2846</v>
      </c>
      <c r="B2907" s="1">
        <v>41802</v>
      </c>
      <c r="C2907">
        <v>62</v>
      </c>
      <c r="D2907" t="s">
        <v>9</v>
      </c>
      <c r="E2907" t="s">
        <v>86</v>
      </c>
      <c r="F2907">
        <v>48000000</v>
      </c>
      <c r="G2907">
        <v>171339013</v>
      </c>
      <c r="H2907" t="s">
        <v>11</v>
      </c>
      <c r="I2907">
        <f>YEAR(Table1[[#This Row],[date]])</f>
        <v>2014</v>
      </c>
      <c r="J2907">
        <f>Table1[[#This Row],[revenue]]-Table1[[#This Row],[budget_x]]</f>
        <v>123339013</v>
      </c>
      <c r="K2907" s="7">
        <f>Table1[[#This Row],[profit /loss ]]/Table1[[#This Row],[budget_x]]</f>
        <v>2.5695627708333335</v>
      </c>
      <c r="L2907" t="str" cm="1">
        <f t="array" ref="L2907">_xlfn.IFS(Table1[[#This Row],[score]]&gt;70,"high",Table1[[#This Row],[score]]&gt;50,"medium",Table1[[#This Row],[score]]&lt;=50,"low")</f>
        <v>medium</v>
      </c>
    </row>
    <row r="2908" spans="1:12" x14ac:dyDescent="0.3">
      <c r="A2908" t="s">
        <v>2847</v>
      </c>
      <c r="B2908" s="1">
        <v>31686</v>
      </c>
      <c r="C2908">
        <v>60</v>
      </c>
      <c r="D2908" t="s">
        <v>9</v>
      </c>
      <c r="E2908" t="s">
        <v>10</v>
      </c>
      <c r="F2908">
        <v>25000000</v>
      </c>
      <c r="G2908">
        <v>49042224</v>
      </c>
      <c r="H2908" t="s">
        <v>11</v>
      </c>
      <c r="I2908">
        <f>YEAR(Table1[[#This Row],[date]])</f>
        <v>1986</v>
      </c>
      <c r="J2908">
        <f>Table1[[#This Row],[revenue]]-Table1[[#This Row],[budget_x]]</f>
        <v>24042224</v>
      </c>
      <c r="K2908" s="7">
        <f>Table1[[#This Row],[profit /loss ]]/Table1[[#This Row],[budget_x]]</f>
        <v>0.96168896000000004</v>
      </c>
      <c r="L2908" t="str" cm="1">
        <f t="array" ref="L2908">_xlfn.IFS(Table1[[#This Row],[score]]&gt;70,"high",Table1[[#This Row],[score]]&gt;50,"medium",Table1[[#This Row],[score]]&lt;=50,"low")</f>
        <v>medium</v>
      </c>
    </row>
    <row r="2909" spans="1:12" x14ac:dyDescent="0.3">
      <c r="A2909" t="s">
        <v>2848</v>
      </c>
      <c r="B2909" s="1">
        <v>31344</v>
      </c>
      <c r="C2909">
        <v>71</v>
      </c>
      <c r="D2909" t="s">
        <v>9</v>
      </c>
      <c r="E2909" t="s">
        <v>10</v>
      </c>
      <c r="F2909">
        <v>4000000</v>
      </c>
      <c r="G2909">
        <v>14238634</v>
      </c>
      <c r="H2909" t="s">
        <v>11</v>
      </c>
      <c r="I2909">
        <f>YEAR(Table1[[#This Row],[date]])</f>
        <v>1985</v>
      </c>
      <c r="J2909">
        <f>Table1[[#This Row],[revenue]]-Table1[[#This Row],[budget_x]]</f>
        <v>10238634</v>
      </c>
      <c r="K2909" s="7">
        <f>Table1[[#This Row],[profit /loss ]]/Table1[[#This Row],[budget_x]]</f>
        <v>2.5596584999999998</v>
      </c>
      <c r="L2909" t="str" cm="1">
        <f t="array" ref="L2909">_xlfn.IFS(Table1[[#This Row],[score]]&gt;70,"high",Table1[[#This Row],[score]]&gt;50,"medium",Table1[[#This Row],[score]]&lt;=50,"low")</f>
        <v>high</v>
      </c>
    </row>
    <row r="2910" spans="1:12" x14ac:dyDescent="0.3">
      <c r="A2910" t="s">
        <v>2849</v>
      </c>
      <c r="B2910" s="1">
        <v>37603</v>
      </c>
      <c r="C2910">
        <v>61</v>
      </c>
      <c r="D2910" t="s">
        <v>9</v>
      </c>
      <c r="E2910" t="s">
        <v>74</v>
      </c>
      <c r="F2910">
        <v>63600000</v>
      </c>
      <c r="G2910">
        <v>580471102.39999998</v>
      </c>
      <c r="H2910" t="s">
        <v>75</v>
      </c>
      <c r="I2910">
        <f>YEAR(Table1[[#This Row],[date]])</f>
        <v>2002</v>
      </c>
      <c r="J2910">
        <f>Table1[[#This Row],[revenue]]-Table1[[#This Row],[budget_x]]</f>
        <v>516871102.39999998</v>
      </c>
      <c r="K2910" s="7">
        <f>Table1[[#This Row],[profit /loss ]]/Table1[[#This Row],[budget_x]]</f>
        <v>8.1269041257861634</v>
      </c>
      <c r="L2910" t="str" cm="1">
        <f t="array" ref="L2910">_xlfn.IFS(Table1[[#This Row],[score]]&gt;70,"high",Table1[[#This Row],[score]]&gt;50,"medium",Table1[[#This Row],[score]]&lt;=50,"low")</f>
        <v>medium</v>
      </c>
    </row>
    <row r="2911" spans="1:12" x14ac:dyDescent="0.3">
      <c r="A2911" t="s">
        <v>2850</v>
      </c>
      <c r="B2911" s="1">
        <v>43861</v>
      </c>
      <c r="C2911">
        <v>71</v>
      </c>
      <c r="D2911" t="s">
        <v>9</v>
      </c>
      <c r="E2911" t="s">
        <v>10</v>
      </c>
      <c r="F2911">
        <v>19000000</v>
      </c>
      <c r="G2911">
        <v>50020902</v>
      </c>
      <c r="H2911" t="s">
        <v>11</v>
      </c>
      <c r="I2911">
        <f>YEAR(Table1[[#This Row],[date]])</f>
        <v>2020</v>
      </c>
      <c r="J2911">
        <f>Table1[[#This Row],[revenue]]-Table1[[#This Row],[budget_x]]</f>
        <v>31020902</v>
      </c>
      <c r="K2911" s="7">
        <f>Table1[[#This Row],[profit /loss ]]/Table1[[#This Row],[budget_x]]</f>
        <v>1.6326790526315789</v>
      </c>
      <c r="L2911" t="str" cm="1">
        <f t="array" ref="L2911">_xlfn.IFS(Table1[[#This Row],[score]]&gt;70,"high",Table1[[#This Row],[score]]&gt;50,"medium",Table1[[#This Row],[score]]&lt;=50,"low")</f>
        <v>high</v>
      </c>
    </row>
    <row r="2912" spans="1:12" x14ac:dyDescent="0.3">
      <c r="A2912" t="s">
        <v>2851</v>
      </c>
      <c r="B2912" s="1">
        <v>38526</v>
      </c>
      <c r="C2912">
        <v>57</v>
      </c>
      <c r="D2912" t="s">
        <v>9</v>
      </c>
      <c r="E2912" t="s">
        <v>10</v>
      </c>
      <c r="F2912">
        <v>50000000</v>
      </c>
      <c r="G2912">
        <v>144146816</v>
      </c>
      <c r="H2912" t="s">
        <v>11</v>
      </c>
      <c r="I2912">
        <f>YEAR(Table1[[#This Row],[date]])</f>
        <v>2005</v>
      </c>
      <c r="J2912">
        <f>Table1[[#This Row],[revenue]]-Table1[[#This Row],[budget_x]]</f>
        <v>94146816</v>
      </c>
      <c r="K2912" s="7">
        <f>Table1[[#This Row],[profit /loss ]]/Table1[[#This Row],[budget_x]]</f>
        <v>1.88293632</v>
      </c>
      <c r="L2912" t="str" cm="1">
        <f t="array" ref="L2912">_xlfn.IFS(Table1[[#This Row],[score]]&gt;70,"high",Table1[[#This Row],[score]]&gt;50,"medium",Table1[[#This Row],[score]]&lt;=50,"low")</f>
        <v>medium</v>
      </c>
    </row>
    <row r="2913" spans="1:12" x14ac:dyDescent="0.3">
      <c r="A2913" t="s">
        <v>2852</v>
      </c>
      <c r="B2913" s="1">
        <v>41339</v>
      </c>
      <c r="C2913">
        <v>63</v>
      </c>
      <c r="D2913" t="s">
        <v>9</v>
      </c>
      <c r="E2913" t="s">
        <v>171</v>
      </c>
      <c r="F2913">
        <v>110000000</v>
      </c>
      <c r="G2913">
        <v>271669045.60000002</v>
      </c>
      <c r="H2913" t="s">
        <v>184</v>
      </c>
      <c r="I2913">
        <f>YEAR(Table1[[#This Row],[date]])</f>
        <v>2013</v>
      </c>
      <c r="J2913">
        <f>Table1[[#This Row],[revenue]]-Table1[[#This Row],[budget_x]]</f>
        <v>161669045.60000002</v>
      </c>
      <c r="K2913" s="7">
        <f>Table1[[#This Row],[profit /loss ]]/Table1[[#This Row],[budget_x]]</f>
        <v>1.4697185963636366</v>
      </c>
      <c r="L2913" t="str" cm="1">
        <f t="array" ref="L2913">_xlfn.IFS(Table1[[#This Row],[score]]&gt;70,"high",Table1[[#This Row],[score]]&gt;50,"medium",Table1[[#This Row],[score]]&lt;=50,"low")</f>
        <v>medium</v>
      </c>
    </row>
    <row r="2914" spans="1:12" x14ac:dyDescent="0.3">
      <c r="A2914" t="s">
        <v>2853</v>
      </c>
      <c r="B2914" s="1">
        <v>44763</v>
      </c>
      <c r="C2914">
        <v>85</v>
      </c>
      <c r="D2914" t="s">
        <v>9</v>
      </c>
      <c r="E2914" t="s">
        <v>15</v>
      </c>
      <c r="F2914">
        <v>139800000</v>
      </c>
      <c r="G2914">
        <v>1075683451</v>
      </c>
      <c r="H2914" t="s">
        <v>52</v>
      </c>
      <c r="I2914">
        <f>YEAR(Table1[[#This Row],[date]])</f>
        <v>2022</v>
      </c>
      <c r="J2914">
        <f>Table1[[#This Row],[revenue]]-Table1[[#This Row],[budget_x]]</f>
        <v>935883451</v>
      </c>
      <c r="K2914" s="7">
        <f>Table1[[#This Row],[profit /loss ]]/Table1[[#This Row],[budget_x]]</f>
        <v>6.6944452861230328</v>
      </c>
      <c r="L2914" t="str" cm="1">
        <f t="array" ref="L2914">_xlfn.IFS(Table1[[#This Row],[score]]&gt;70,"high",Table1[[#This Row],[score]]&gt;50,"medium",Table1[[#This Row],[score]]&lt;=50,"low")</f>
        <v>high</v>
      </c>
    </row>
    <row r="2915" spans="1:12" x14ac:dyDescent="0.3">
      <c r="A2915" t="s">
        <v>2854</v>
      </c>
      <c r="B2915" s="1">
        <v>44805</v>
      </c>
      <c r="C2915">
        <v>59</v>
      </c>
      <c r="D2915" t="s">
        <v>9</v>
      </c>
      <c r="E2915" t="s">
        <v>36</v>
      </c>
      <c r="F2915">
        <v>135159000</v>
      </c>
      <c r="G2915">
        <v>234980052.80000001</v>
      </c>
      <c r="H2915" t="s">
        <v>11</v>
      </c>
      <c r="I2915">
        <f>YEAR(Table1[[#This Row],[date]])</f>
        <v>2022</v>
      </c>
      <c r="J2915">
        <f>Table1[[#This Row],[revenue]]-Table1[[#This Row],[budget_x]]</f>
        <v>99821052.800000012</v>
      </c>
      <c r="K2915" s="7">
        <f>Table1[[#This Row],[profit /loss ]]/Table1[[#This Row],[budget_x]]</f>
        <v>0.73854536360878675</v>
      </c>
      <c r="L2915" t="str" cm="1">
        <f t="array" ref="L2915">_xlfn.IFS(Table1[[#This Row],[score]]&gt;70,"high",Table1[[#This Row],[score]]&gt;50,"medium",Table1[[#This Row],[score]]&lt;=50,"low")</f>
        <v>medium</v>
      </c>
    </row>
    <row r="2916" spans="1:12" x14ac:dyDescent="0.3">
      <c r="A2916" t="s">
        <v>2855</v>
      </c>
      <c r="B2916" s="1">
        <v>36011</v>
      </c>
      <c r="C2916">
        <v>55</v>
      </c>
      <c r="D2916" t="s">
        <v>9</v>
      </c>
      <c r="E2916" t="s">
        <v>10</v>
      </c>
      <c r="F2916">
        <v>135200000</v>
      </c>
      <c r="G2916">
        <v>198788188.19999999</v>
      </c>
      <c r="H2916" t="s">
        <v>17</v>
      </c>
      <c r="I2916">
        <f>YEAR(Table1[[#This Row],[date]])</f>
        <v>1998</v>
      </c>
      <c r="J2916">
        <f>Table1[[#This Row],[revenue]]-Table1[[#This Row],[budget_x]]</f>
        <v>63588188.199999988</v>
      </c>
      <c r="K2916" s="7">
        <f>Table1[[#This Row],[profit /loss ]]/Table1[[#This Row],[budget_x]]</f>
        <v>0.47032683579881646</v>
      </c>
      <c r="L2916" t="str" cm="1">
        <f t="array" ref="L2916">_xlfn.IFS(Table1[[#This Row],[score]]&gt;70,"high",Table1[[#This Row],[score]]&gt;50,"medium",Table1[[#This Row],[score]]&lt;=50,"low")</f>
        <v>medium</v>
      </c>
    </row>
    <row r="2917" spans="1:12" x14ac:dyDescent="0.3">
      <c r="A2917" t="s">
        <v>2856</v>
      </c>
      <c r="B2917" s="1">
        <v>37378</v>
      </c>
      <c r="C2917">
        <v>71</v>
      </c>
      <c r="D2917" t="s">
        <v>9</v>
      </c>
      <c r="E2917" t="s">
        <v>10</v>
      </c>
      <c r="F2917">
        <v>36000000</v>
      </c>
      <c r="G2917">
        <v>102244770</v>
      </c>
      <c r="H2917" t="s">
        <v>11</v>
      </c>
      <c r="I2917">
        <f>YEAR(Table1[[#This Row],[date]])</f>
        <v>2002</v>
      </c>
      <c r="J2917">
        <f>Table1[[#This Row],[revenue]]-Table1[[#This Row],[budget_x]]</f>
        <v>66244770</v>
      </c>
      <c r="K2917" s="7">
        <f>Table1[[#This Row],[profit /loss ]]/Table1[[#This Row],[budget_x]]</f>
        <v>1.8401324999999999</v>
      </c>
      <c r="L2917" t="str" cm="1">
        <f t="array" ref="L2917">_xlfn.IFS(Table1[[#This Row],[score]]&gt;70,"high",Table1[[#This Row],[score]]&gt;50,"medium",Table1[[#This Row],[score]]&lt;=50,"low")</f>
        <v>high</v>
      </c>
    </row>
    <row r="2918" spans="1:12" x14ac:dyDescent="0.3">
      <c r="A2918" t="s">
        <v>2857</v>
      </c>
      <c r="B2918" s="1">
        <v>41242</v>
      </c>
      <c r="C2918">
        <v>78</v>
      </c>
      <c r="D2918" t="s">
        <v>9</v>
      </c>
      <c r="E2918" t="s">
        <v>10</v>
      </c>
      <c r="F2918">
        <v>13000000</v>
      </c>
      <c r="G2918">
        <v>33069303</v>
      </c>
      <c r="H2918" t="s">
        <v>11</v>
      </c>
      <c r="I2918">
        <f>YEAR(Table1[[#This Row],[date]])</f>
        <v>2012</v>
      </c>
      <c r="J2918">
        <f>Table1[[#This Row],[revenue]]-Table1[[#This Row],[budget_x]]</f>
        <v>20069303</v>
      </c>
      <c r="K2918" s="7">
        <f>Table1[[#This Row],[profit /loss ]]/Table1[[#This Row],[budget_x]]</f>
        <v>1.5437925384615385</v>
      </c>
      <c r="L2918" t="str" cm="1">
        <f t="array" ref="L2918">_xlfn.IFS(Table1[[#This Row],[score]]&gt;70,"high",Table1[[#This Row],[score]]&gt;50,"medium",Table1[[#This Row],[score]]&lt;=50,"low")</f>
        <v>high</v>
      </c>
    </row>
    <row r="2919" spans="1:12" x14ac:dyDescent="0.3">
      <c r="A2919" t="s">
        <v>2858</v>
      </c>
      <c r="B2919" s="1">
        <v>40621</v>
      </c>
      <c r="C2919">
        <v>68</v>
      </c>
      <c r="D2919" t="s">
        <v>9</v>
      </c>
      <c r="E2919" t="s">
        <v>69</v>
      </c>
      <c r="F2919">
        <v>128000000</v>
      </c>
      <c r="G2919">
        <v>195073159.59999999</v>
      </c>
      <c r="H2919" t="s">
        <v>143</v>
      </c>
      <c r="I2919">
        <f>YEAR(Table1[[#This Row],[date]])</f>
        <v>2011</v>
      </c>
      <c r="J2919">
        <f>Table1[[#This Row],[revenue]]-Table1[[#This Row],[budget_x]]</f>
        <v>67073159.599999994</v>
      </c>
      <c r="K2919" s="7">
        <f>Table1[[#This Row],[profit /loss ]]/Table1[[#This Row],[budget_x]]</f>
        <v>0.52400905937499997</v>
      </c>
      <c r="L2919" t="str" cm="1">
        <f t="array" ref="L2919">_xlfn.IFS(Table1[[#This Row],[score]]&gt;70,"high",Table1[[#This Row],[score]]&gt;50,"medium",Table1[[#This Row],[score]]&lt;=50,"low")</f>
        <v>medium</v>
      </c>
    </row>
    <row r="2920" spans="1:12" x14ac:dyDescent="0.3">
      <c r="A2920" t="s">
        <v>2859</v>
      </c>
      <c r="B2920" s="1">
        <v>35811</v>
      </c>
      <c r="C2920">
        <v>63</v>
      </c>
      <c r="D2920" t="s">
        <v>9</v>
      </c>
      <c r="E2920" t="s">
        <v>10</v>
      </c>
      <c r="F2920">
        <v>110000000</v>
      </c>
      <c r="G2920">
        <v>339504276</v>
      </c>
      <c r="H2920" t="s">
        <v>11</v>
      </c>
      <c r="I2920">
        <f>YEAR(Table1[[#This Row],[date]])</f>
        <v>1998</v>
      </c>
      <c r="J2920">
        <f>Table1[[#This Row],[revenue]]-Table1[[#This Row],[budget_x]]</f>
        <v>229504276</v>
      </c>
      <c r="K2920" s="7">
        <f>Table1[[#This Row],[profit /loss ]]/Table1[[#This Row],[budget_x]]</f>
        <v>2.0864025090909091</v>
      </c>
      <c r="L2920" t="str" cm="1">
        <f t="array" ref="L2920">_xlfn.IFS(Table1[[#This Row],[score]]&gt;70,"high",Table1[[#This Row],[score]]&gt;50,"medium",Table1[[#This Row],[score]]&lt;=50,"low")</f>
        <v>medium</v>
      </c>
    </row>
    <row r="2921" spans="1:12" x14ac:dyDescent="0.3">
      <c r="A2921" t="s">
        <v>2860</v>
      </c>
      <c r="B2921" s="1">
        <v>39658</v>
      </c>
      <c r="C2921">
        <v>68</v>
      </c>
      <c r="D2921" t="s">
        <v>9</v>
      </c>
      <c r="E2921" t="s">
        <v>10</v>
      </c>
      <c r="F2921">
        <v>82500000</v>
      </c>
      <c r="G2921">
        <v>160388063</v>
      </c>
      <c r="H2921" t="s">
        <v>11</v>
      </c>
      <c r="I2921">
        <f>YEAR(Table1[[#This Row],[date]])</f>
        <v>2008</v>
      </c>
      <c r="J2921">
        <f>Table1[[#This Row],[revenue]]-Table1[[#This Row],[budget_x]]</f>
        <v>77888063</v>
      </c>
      <c r="K2921" s="7">
        <f>Table1[[#This Row],[profit /loss ]]/Table1[[#This Row],[budget_x]]</f>
        <v>0.94409773333333336</v>
      </c>
      <c r="L2921" t="str" cm="1">
        <f t="array" ref="L2921">_xlfn.IFS(Table1[[#This Row],[score]]&gt;70,"high",Table1[[#This Row],[score]]&gt;50,"medium",Table1[[#This Row],[score]]&lt;=50,"low")</f>
        <v>medium</v>
      </c>
    </row>
    <row r="2922" spans="1:12" x14ac:dyDescent="0.3">
      <c r="A2922" t="s">
        <v>2861</v>
      </c>
      <c r="B2922" s="1">
        <v>37988</v>
      </c>
      <c r="C2922">
        <v>59</v>
      </c>
      <c r="D2922" t="s">
        <v>9</v>
      </c>
      <c r="E2922" t="s">
        <v>10</v>
      </c>
      <c r="F2922">
        <v>147400000</v>
      </c>
      <c r="G2922">
        <v>742474776</v>
      </c>
      <c r="H2922" t="s">
        <v>17</v>
      </c>
      <c r="I2922">
        <f>YEAR(Table1[[#This Row],[date]])</f>
        <v>2004</v>
      </c>
      <c r="J2922">
        <f>Table1[[#This Row],[revenue]]-Table1[[#This Row],[budget_x]]</f>
        <v>595074776</v>
      </c>
      <c r="K2922" s="7">
        <f>Table1[[#This Row],[profit /loss ]]/Table1[[#This Row],[budget_x]]</f>
        <v>4.0371423066485752</v>
      </c>
      <c r="L2922" t="str" cm="1">
        <f t="array" ref="L2922">_xlfn.IFS(Table1[[#This Row],[score]]&gt;70,"high",Table1[[#This Row],[score]]&gt;50,"medium",Table1[[#This Row],[score]]&lt;=50,"low")</f>
        <v>medium</v>
      </c>
    </row>
    <row r="2923" spans="1:12" x14ac:dyDescent="0.3">
      <c r="A2923" t="s">
        <v>2862</v>
      </c>
      <c r="B2923" s="1">
        <v>33655</v>
      </c>
      <c r="C2923">
        <v>46</v>
      </c>
      <c r="D2923" t="s">
        <v>9</v>
      </c>
      <c r="E2923" t="s">
        <v>95</v>
      </c>
      <c r="F2923">
        <v>114300000</v>
      </c>
      <c r="G2923">
        <v>197992680.80000001</v>
      </c>
      <c r="H2923" t="s">
        <v>96</v>
      </c>
      <c r="I2923">
        <f>YEAR(Table1[[#This Row],[date]])</f>
        <v>1992</v>
      </c>
      <c r="J2923">
        <f>Table1[[#This Row],[revenue]]-Table1[[#This Row],[budget_x]]</f>
        <v>83692680.800000012</v>
      </c>
      <c r="K2923" s="7">
        <f>Table1[[#This Row],[profit /loss ]]/Table1[[#This Row],[budget_x]]</f>
        <v>0.7322194295713037</v>
      </c>
      <c r="L2923" t="str" cm="1">
        <f t="array" ref="L2923">_xlfn.IFS(Table1[[#This Row],[score]]&gt;70,"high",Table1[[#This Row],[score]]&gt;50,"medium",Table1[[#This Row],[score]]&lt;=50,"low")</f>
        <v>low</v>
      </c>
    </row>
    <row r="2924" spans="1:12" x14ac:dyDescent="0.3">
      <c r="A2924" t="s">
        <v>2863</v>
      </c>
      <c r="B2924" s="1">
        <v>33052</v>
      </c>
      <c r="C2924">
        <v>75</v>
      </c>
      <c r="D2924" t="s">
        <v>9</v>
      </c>
      <c r="E2924" t="s">
        <v>10</v>
      </c>
      <c r="F2924">
        <v>40000000</v>
      </c>
      <c r="G2924">
        <v>244087259</v>
      </c>
      <c r="H2924" t="s">
        <v>11</v>
      </c>
      <c r="I2924">
        <f>YEAR(Table1[[#This Row],[date]])</f>
        <v>1990</v>
      </c>
      <c r="J2924">
        <f>Table1[[#This Row],[revenue]]-Table1[[#This Row],[budget_x]]</f>
        <v>204087259</v>
      </c>
      <c r="K2924" s="7">
        <f>Table1[[#This Row],[profit /loss ]]/Table1[[#This Row],[budget_x]]</f>
        <v>5.1021814750000001</v>
      </c>
      <c r="L2924" t="str" cm="1">
        <f t="array" ref="L2924">_xlfn.IFS(Table1[[#This Row],[score]]&gt;70,"high",Table1[[#This Row],[score]]&gt;50,"medium",Table1[[#This Row],[score]]&lt;=50,"low")</f>
        <v>high</v>
      </c>
    </row>
    <row r="2925" spans="1:12" x14ac:dyDescent="0.3">
      <c r="A2925" t="s">
        <v>2864</v>
      </c>
      <c r="B2925" s="1">
        <v>38570</v>
      </c>
      <c r="C2925">
        <v>66</v>
      </c>
      <c r="D2925" t="s">
        <v>9</v>
      </c>
      <c r="E2925" t="s">
        <v>69</v>
      </c>
      <c r="F2925">
        <v>56900000</v>
      </c>
      <c r="G2925">
        <v>10200000</v>
      </c>
      <c r="H2925" t="s">
        <v>143</v>
      </c>
      <c r="I2925">
        <f>YEAR(Table1[[#This Row],[date]])</f>
        <v>2005</v>
      </c>
      <c r="J2925">
        <f>Table1[[#This Row],[revenue]]-Table1[[#This Row],[budget_x]]</f>
        <v>-46700000</v>
      </c>
      <c r="K2925" s="7">
        <f>Table1[[#This Row],[profit /loss ]]/Table1[[#This Row],[budget_x]]</f>
        <v>-0.82073813708260102</v>
      </c>
      <c r="L2925" t="str" cm="1">
        <f t="array" ref="L2925">_xlfn.IFS(Table1[[#This Row],[score]]&gt;70,"high",Table1[[#This Row],[score]]&gt;50,"medium",Table1[[#This Row],[score]]&lt;=50,"low")</f>
        <v>medium</v>
      </c>
    </row>
    <row r="2926" spans="1:12" x14ac:dyDescent="0.3">
      <c r="A2926" t="s">
        <v>2865</v>
      </c>
      <c r="B2926" s="1">
        <v>41767</v>
      </c>
      <c r="C2926">
        <v>62</v>
      </c>
      <c r="D2926" t="s">
        <v>9</v>
      </c>
      <c r="E2926" t="s">
        <v>10</v>
      </c>
      <c r="F2926">
        <v>18000000</v>
      </c>
      <c r="G2926">
        <v>270944428</v>
      </c>
      <c r="H2926" t="s">
        <v>11</v>
      </c>
      <c r="I2926">
        <f>YEAR(Table1[[#This Row],[date]])</f>
        <v>2014</v>
      </c>
      <c r="J2926">
        <f>Table1[[#This Row],[revenue]]-Table1[[#This Row],[budget_x]]</f>
        <v>252944428</v>
      </c>
      <c r="K2926" s="7">
        <f>Table1[[#This Row],[profit /loss ]]/Table1[[#This Row],[budget_x]]</f>
        <v>14.052468222222222</v>
      </c>
      <c r="L2926" t="str" cm="1">
        <f t="array" ref="L2926">_xlfn.IFS(Table1[[#This Row],[score]]&gt;70,"high",Table1[[#This Row],[score]]&gt;50,"medium",Table1[[#This Row],[score]]&lt;=50,"low")</f>
        <v>medium</v>
      </c>
    </row>
    <row r="2927" spans="1:12" x14ac:dyDescent="0.3">
      <c r="A2927" t="s">
        <v>2866</v>
      </c>
      <c r="B2927" s="1">
        <v>43199</v>
      </c>
      <c r="C2927">
        <v>65</v>
      </c>
      <c r="D2927" t="s">
        <v>9</v>
      </c>
      <c r="E2927" t="s">
        <v>10</v>
      </c>
      <c r="F2927">
        <v>69000000</v>
      </c>
      <c r="G2927">
        <v>145951861</v>
      </c>
      <c r="H2927" t="s">
        <v>11</v>
      </c>
      <c r="I2927">
        <f>YEAR(Table1[[#This Row],[date]])</f>
        <v>2018</v>
      </c>
      <c r="J2927">
        <f>Table1[[#This Row],[revenue]]-Table1[[#This Row],[budget_x]]</f>
        <v>76951861</v>
      </c>
      <c r="K2927" s="7">
        <f>Table1[[#This Row],[profit /loss ]]/Table1[[#This Row],[budget_x]]</f>
        <v>1.1152443623188406</v>
      </c>
      <c r="L2927" t="str" cm="1">
        <f t="array" ref="L2927">_xlfn.IFS(Table1[[#This Row],[score]]&gt;70,"high",Table1[[#This Row],[score]]&gt;50,"medium",Table1[[#This Row],[score]]&lt;=50,"low")</f>
        <v>medium</v>
      </c>
    </row>
    <row r="2928" spans="1:12" x14ac:dyDescent="0.3">
      <c r="A2928" t="s">
        <v>2867</v>
      </c>
      <c r="B2928" s="1">
        <v>39822</v>
      </c>
      <c r="C2928">
        <v>52</v>
      </c>
      <c r="D2928" t="s">
        <v>9</v>
      </c>
      <c r="E2928" t="s">
        <v>10</v>
      </c>
      <c r="F2928">
        <v>16000000</v>
      </c>
      <c r="G2928">
        <v>78208812</v>
      </c>
      <c r="H2928" t="s">
        <v>17</v>
      </c>
      <c r="I2928">
        <f>YEAR(Table1[[#This Row],[date]])</f>
        <v>2009</v>
      </c>
      <c r="J2928">
        <f>Table1[[#This Row],[revenue]]-Table1[[#This Row],[budget_x]]</f>
        <v>62208812</v>
      </c>
      <c r="K2928" s="7">
        <f>Table1[[#This Row],[profit /loss ]]/Table1[[#This Row],[budget_x]]</f>
        <v>3.8880507500000001</v>
      </c>
      <c r="L2928" t="str" cm="1">
        <f t="array" ref="L2928">_xlfn.IFS(Table1[[#This Row],[score]]&gt;70,"high",Table1[[#This Row],[score]]&gt;50,"medium",Table1[[#This Row],[score]]&lt;=50,"low")</f>
        <v>medium</v>
      </c>
    </row>
    <row r="2929" spans="1:12" x14ac:dyDescent="0.3">
      <c r="A2929" t="s">
        <v>2868</v>
      </c>
      <c r="B2929" s="1">
        <v>30903</v>
      </c>
      <c r="C2929">
        <v>73</v>
      </c>
      <c r="D2929" t="s">
        <v>9</v>
      </c>
      <c r="E2929" t="s">
        <v>10</v>
      </c>
      <c r="F2929">
        <v>5000000</v>
      </c>
      <c r="G2929">
        <v>60000000</v>
      </c>
      <c r="H2929" t="s">
        <v>11</v>
      </c>
      <c r="I2929">
        <f>YEAR(Table1[[#This Row],[date]])</f>
        <v>1984</v>
      </c>
      <c r="J2929">
        <f>Table1[[#This Row],[revenue]]-Table1[[#This Row],[budget_x]]</f>
        <v>55000000</v>
      </c>
      <c r="K2929" s="7">
        <f>Table1[[#This Row],[profit /loss ]]/Table1[[#This Row],[budget_x]]</f>
        <v>11</v>
      </c>
      <c r="L2929" t="str" cm="1">
        <f t="array" ref="L2929">_xlfn.IFS(Table1[[#This Row],[score]]&gt;70,"high",Table1[[#This Row],[score]]&gt;50,"medium",Table1[[#This Row],[score]]&lt;=50,"low")</f>
        <v>high</v>
      </c>
    </row>
    <row r="2930" spans="1:12" x14ac:dyDescent="0.3">
      <c r="A2930" t="s">
        <v>2869</v>
      </c>
      <c r="B2930" s="1">
        <v>42572</v>
      </c>
      <c r="C2930">
        <v>63</v>
      </c>
      <c r="D2930" t="s">
        <v>9</v>
      </c>
      <c r="E2930" t="s">
        <v>10</v>
      </c>
      <c r="F2930">
        <v>5000000</v>
      </c>
      <c r="G2930">
        <v>148806510</v>
      </c>
      <c r="H2930" t="s">
        <v>11</v>
      </c>
      <c r="I2930">
        <f>YEAR(Table1[[#This Row],[date]])</f>
        <v>2016</v>
      </c>
      <c r="J2930">
        <f>Table1[[#This Row],[revenue]]-Table1[[#This Row],[budget_x]]</f>
        <v>143806510</v>
      </c>
      <c r="K2930" s="7">
        <f>Table1[[#This Row],[profit /loss ]]/Table1[[#This Row],[budget_x]]</f>
        <v>28.761302000000001</v>
      </c>
      <c r="L2930" t="str" cm="1">
        <f t="array" ref="L2930">_xlfn.IFS(Table1[[#This Row],[score]]&gt;70,"high",Table1[[#This Row],[score]]&gt;50,"medium",Table1[[#This Row],[score]]&lt;=50,"low")</f>
        <v>medium</v>
      </c>
    </row>
    <row r="2931" spans="1:12" x14ac:dyDescent="0.3">
      <c r="A2931" t="s">
        <v>2870</v>
      </c>
      <c r="B2931" s="1">
        <v>43734</v>
      </c>
      <c r="C2931">
        <v>65</v>
      </c>
      <c r="D2931" t="s">
        <v>9</v>
      </c>
      <c r="E2931" t="s">
        <v>10</v>
      </c>
      <c r="F2931">
        <v>28000000</v>
      </c>
      <c r="G2931">
        <v>95592669</v>
      </c>
      <c r="H2931" t="s">
        <v>11</v>
      </c>
      <c r="I2931">
        <f>YEAR(Table1[[#This Row],[date]])</f>
        <v>2019</v>
      </c>
      <c r="J2931">
        <f>Table1[[#This Row],[revenue]]-Table1[[#This Row],[budget_x]]</f>
        <v>67592669</v>
      </c>
      <c r="K2931" s="7">
        <f>Table1[[#This Row],[profit /loss ]]/Table1[[#This Row],[budget_x]]</f>
        <v>2.4140238928571427</v>
      </c>
      <c r="L2931" t="str" cm="1">
        <f t="array" ref="L2931">_xlfn.IFS(Table1[[#This Row],[score]]&gt;70,"high",Table1[[#This Row],[score]]&gt;50,"medium",Table1[[#This Row],[score]]&lt;=50,"low")</f>
        <v>medium</v>
      </c>
    </row>
    <row r="2932" spans="1:12" x14ac:dyDescent="0.3">
      <c r="A2932" t="s">
        <v>2871</v>
      </c>
      <c r="B2932" s="1">
        <v>43168</v>
      </c>
      <c r="C2932">
        <v>90</v>
      </c>
      <c r="D2932" t="s">
        <v>9</v>
      </c>
      <c r="E2932" t="s">
        <v>74</v>
      </c>
      <c r="F2932">
        <v>109800000</v>
      </c>
      <c r="G2932">
        <v>1155101096</v>
      </c>
      <c r="H2932" t="s">
        <v>75</v>
      </c>
      <c r="I2932">
        <f>YEAR(Table1[[#This Row],[date]])</f>
        <v>2018</v>
      </c>
      <c r="J2932">
        <f>Table1[[#This Row],[revenue]]-Table1[[#This Row],[budget_x]]</f>
        <v>1045301096</v>
      </c>
      <c r="K2932" s="7">
        <f>Table1[[#This Row],[profit /loss ]]/Table1[[#This Row],[budget_x]]</f>
        <v>9.5200464116575585</v>
      </c>
      <c r="L2932" t="str" cm="1">
        <f t="array" ref="L2932">_xlfn.IFS(Table1[[#This Row],[score]]&gt;70,"high",Table1[[#This Row],[score]]&gt;50,"medium",Table1[[#This Row],[score]]&lt;=50,"low")</f>
        <v>high</v>
      </c>
    </row>
    <row r="2933" spans="1:12" x14ac:dyDescent="0.3">
      <c r="A2933" t="s">
        <v>2872</v>
      </c>
      <c r="B2933" s="1">
        <v>30469</v>
      </c>
      <c r="C2933">
        <v>79</v>
      </c>
      <c r="D2933" t="s">
        <v>9</v>
      </c>
      <c r="E2933" t="s">
        <v>10</v>
      </c>
      <c r="F2933">
        <v>32350000</v>
      </c>
      <c r="G2933">
        <v>572700000</v>
      </c>
      <c r="H2933" t="s">
        <v>11</v>
      </c>
      <c r="I2933">
        <f>YEAR(Table1[[#This Row],[date]])</f>
        <v>1983</v>
      </c>
      <c r="J2933">
        <f>Table1[[#This Row],[revenue]]-Table1[[#This Row],[budget_x]]</f>
        <v>540350000</v>
      </c>
      <c r="K2933" s="7">
        <f>Table1[[#This Row],[profit /loss ]]/Table1[[#This Row],[budget_x]]</f>
        <v>16.7032457496136</v>
      </c>
      <c r="L2933" t="str" cm="1">
        <f t="array" ref="L2933">_xlfn.IFS(Table1[[#This Row],[score]]&gt;70,"high",Table1[[#This Row],[score]]&gt;50,"medium",Table1[[#This Row],[score]]&lt;=50,"low")</f>
        <v>high</v>
      </c>
    </row>
    <row r="2934" spans="1:12" x14ac:dyDescent="0.3">
      <c r="A2934" t="s">
        <v>2873</v>
      </c>
      <c r="B2934" s="1">
        <v>44965</v>
      </c>
      <c r="C2934">
        <v>68</v>
      </c>
      <c r="D2934" t="s">
        <v>9</v>
      </c>
      <c r="E2934" t="s">
        <v>10</v>
      </c>
      <c r="F2934">
        <v>81500000</v>
      </c>
      <c r="G2934">
        <v>563588855</v>
      </c>
      <c r="H2934" t="s">
        <v>17</v>
      </c>
      <c r="I2934">
        <f>YEAR(Table1[[#This Row],[date]])</f>
        <v>2023</v>
      </c>
      <c r="J2934">
        <f>Table1[[#This Row],[revenue]]-Table1[[#This Row],[budget_x]]</f>
        <v>482088855</v>
      </c>
      <c r="K2934" s="7">
        <f>Table1[[#This Row],[profit /loss ]]/Table1[[#This Row],[budget_x]]</f>
        <v>5.9152006748466261</v>
      </c>
      <c r="L2934" t="str" cm="1">
        <f t="array" ref="L2934">_xlfn.IFS(Table1[[#This Row],[score]]&gt;70,"high",Table1[[#This Row],[score]]&gt;50,"medium",Table1[[#This Row],[score]]&lt;=50,"low")</f>
        <v>medium</v>
      </c>
    </row>
    <row r="2935" spans="1:12" x14ac:dyDescent="0.3">
      <c r="A2935" t="s">
        <v>2874</v>
      </c>
      <c r="B2935" s="1">
        <v>41590</v>
      </c>
      <c r="C2935">
        <v>69</v>
      </c>
      <c r="D2935" t="s">
        <v>9</v>
      </c>
      <c r="E2935" t="s">
        <v>10</v>
      </c>
      <c r="F2935">
        <v>22000000</v>
      </c>
      <c r="G2935">
        <v>51695362</v>
      </c>
      <c r="H2935" t="s">
        <v>11</v>
      </c>
      <c r="I2935">
        <f>YEAR(Table1[[#This Row],[date]])</f>
        <v>2013</v>
      </c>
      <c r="J2935">
        <f>Table1[[#This Row],[revenue]]-Table1[[#This Row],[budget_x]]</f>
        <v>29695362</v>
      </c>
      <c r="K2935" s="7">
        <f>Table1[[#This Row],[profit /loss ]]/Table1[[#This Row],[budget_x]]</f>
        <v>1.3497891818181817</v>
      </c>
      <c r="L2935" t="str" cm="1">
        <f t="array" ref="L2935">_xlfn.IFS(Table1[[#This Row],[score]]&gt;70,"high",Table1[[#This Row],[score]]&gt;50,"medium",Table1[[#This Row],[score]]&lt;=50,"low")</f>
        <v>medium</v>
      </c>
    </row>
    <row r="2936" spans="1:12" x14ac:dyDescent="0.3">
      <c r="A2936" t="s">
        <v>2875</v>
      </c>
      <c r="B2936" s="1">
        <v>39209</v>
      </c>
      <c r="C2936">
        <v>64</v>
      </c>
      <c r="D2936" t="s">
        <v>9</v>
      </c>
      <c r="E2936" t="s">
        <v>10</v>
      </c>
      <c r="F2936">
        <v>86000000</v>
      </c>
      <c r="G2936">
        <v>107944236</v>
      </c>
      <c r="H2936" t="s">
        <v>11</v>
      </c>
      <c r="I2936">
        <f>YEAR(Table1[[#This Row],[date]])</f>
        <v>2007</v>
      </c>
      <c r="J2936">
        <f>Table1[[#This Row],[revenue]]-Table1[[#This Row],[budget_x]]</f>
        <v>21944236</v>
      </c>
      <c r="K2936" s="7">
        <f>Table1[[#This Row],[profit /loss ]]/Table1[[#This Row],[budget_x]]</f>
        <v>0.25516553488372096</v>
      </c>
      <c r="L2936" t="str" cm="1">
        <f t="array" ref="L2936">_xlfn.IFS(Table1[[#This Row],[score]]&gt;70,"high",Table1[[#This Row],[score]]&gt;50,"medium",Table1[[#This Row],[score]]&lt;=50,"low")</f>
        <v>medium</v>
      </c>
    </row>
    <row r="2937" spans="1:12" x14ac:dyDescent="0.3">
      <c r="A2937" t="s">
        <v>2876</v>
      </c>
      <c r="B2937" s="1">
        <v>44244</v>
      </c>
      <c r="C2937">
        <v>76</v>
      </c>
      <c r="D2937" t="s">
        <v>9</v>
      </c>
      <c r="E2937" t="s">
        <v>74</v>
      </c>
      <c r="F2937">
        <v>98200000</v>
      </c>
      <c r="G2937">
        <v>881835095.60000002</v>
      </c>
      <c r="H2937" t="s">
        <v>75</v>
      </c>
      <c r="I2937">
        <f>YEAR(Table1[[#This Row],[date]])</f>
        <v>2021</v>
      </c>
      <c r="J2937">
        <f>Table1[[#This Row],[revenue]]-Table1[[#This Row],[budget_x]]</f>
        <v>783635095.60000002</v>
      </c>
      <c r="K2937" s="7">
        <f>Table1[[#This Row],[profit /loss ]]/Table1[[#This Row],[budget_x]]</f>
        <v>7.9799907902240328</v>
      </c>
      <c r="L2937" t="str" cm="1">
        <f t="array" ref="L2937">_xlfn.IFS(Table1[[#This Row],[score]]&gt;70,"high",Table1[[#This Row],[score]]&gt;50,"medium",Table1[[#This Row],[score]]&lt;=50,"low")</f>
        <v>high</v>
      </c>
    </row>
    <row r="2938" spans="1:12" x14ac:dyDescent="0.3">
      <c r="A2938" t="s">
        <v>2877</v>
      </c>
      <c r="B2938" s="1">
        <v>41044</v>
      </c>
      <c r="C2938">
        <v>62</v>
      </c>
      <c r="D2938" t="s">
        <v>9</v>
      </c>
      <c r="E2938" t="s">
        <v>10</v>
      </c>
      <c r="F2938">
        <v>65000000</v>
      </c>
      <c r="G2938">
        <v>180148897</v>
      </c>
      <c r="H2938" t="s">
        <v>11</v>
      </c>
      <c r="I2938">
        <f>YEAR(Table1[[#This Row],[date]])</f>
        <v>2012</v>
      </c>
      <c r="J2938">
        <f>Table1[[#This Row],[revenue]]-Table1[[#This Row],[budget_x]]</f>
        <v>115148897</v>
      </c>
      <c r="K2938" s="7">
        <f>Table1[[#This Row],[profit /loss ]]/Table1[[#This Row],[budget_x]]</f>
        <v>1.7715214923076923</v>
      </c>
      <c r="L2938" t="str" cm="1">
        <f t="array" ref="L2938">_xlfn.IFS(Table1[[#This Row],[score]]&gt;70,"high",Table1[[#This Row],[score]]&gt;50,"medium",Table1[[#This Row],[score]]&lt;=50,"low")</f>
        <v>medium</v>
      </c>
    </row>
    <row r="2939" spans="1:12" x14ac:dyDescent="0.3">
      <c r="A2939" t="s">
        <v>2878</v>
      </c>
      <c r="B2939" s="1">
        <v>44524</v>
      </c>
      <c r="C2939">
        <v>75</v>
      </c>
      <c r="D2939" t="s">
        <v>9</v>
      </c>
      <c r="E2939" t="s">
        <v>10</v>
      </c>
      <c r="F2939">
        <v>96260000</v>
      </c>
      <c r="G2939">
        <v>848199123.79999995</v>
      </c>
      <c r="H2939" t="s">
        <v>17</v>
      </c>
      <c r="I2939">
        <f>YEAR(Table1[[#This Row],[date]])</f>
        <v>2021</v>
      </c>
      <c r="J2939">
        <f>Table1[[#This Row],[revenue]]-Table1[[#This Row],[budget_x]]</f>
        <v>751939123.79999995</v>
      </c>
      <c r="K2939" s="7">
        <f>Table1[[#This Row],[profit /loss ]]/Table1[[#This Row],[budget_x]]</f>
        <v>7.8115429441097026</v>
      </c>
      <c r="L2939" t="str" cm="1">
        <f t="array" ref="L2939">_xlfn.IFS(Table1[[#This Row],[score]]&gt;70,"high",Table1[[#This Row],[score]]&gt;50,"medium",Table1[[#This Row],[score]]&lt;=50,"low")</f>
        <v>high</v>
      </c>
    </row>
    <row r="2940" spans="1:12" x14ac:dyDescent="0.3">
      <c r="A2940" s="2">
        <v>53920</v>
      </c>
      <c r="B2940" s="1">
        <v>45023</v>
      </c>
      <c r="C2940">
        <v>0</v>
      </c>
      <c r="D2940" t="s">
        <v>9</v>
      </c>
      <c r="E2940" t="s">
        <v>1018</v>
      </c>
      <c r="F2940">
        <v>264940000</v>
      </c>
      <c r="G2940">
        <v>175269998.80000001</v>
      </c>
      <c r="H2940" t="s">
        <v>1019</v>
      </c>
      <c r="I2940">
        <f>YEAR(Table1[[#This Row],[date]])</f>
        <v>2023</v>
      </c>
      <c r="J2940">
        <f>Table1[[#This Row],[revenue]]-Table1[[#This Row],[budget_x]]</f>
        <v>-89670001.199999988</v>
      </c>
      <c r="K2940" s="7">
        <f>Table1[[#This Row],[profit /loss ]]/Table1[[#This Row],[budget_x]]</f>
        <v>-0.33845399411187432</v>
      </c>
      <c r="L2940" t="str" cm="1">
        <f t="array" ref="L2940">_xlfn.IFS(Table1[[#This Row],[score]]&gt;70,"high",Table1[[#This Row],[score]]&gt;50,"medium",Table1[[#This Row],[score]]&lt;=50,"low")</f>
        <v>low</v>
      </c>
    </row>
    <row r="2941" spans="1:12" x14ac:dyDescent="0.3">
      <c r="A2941" t="s">
        <v>2879</v>
      </c>
      <c r="B2941" s="1">
        <v>33102</v>
      </c>
      <c r="C2941">
        <v>62</v>
      </c>
      <c r="D2941" t="s">
        <v>9</v>
      </c>
      <c r="E2941" t="s">
        <v>10</v>
      </c>
      <c r="F2941">
        <v>9300000</v>
      </c>
      <c r="G2941">
        <v>39024251</v>
      </c>
      <c r="H2941" t="s">
        <v>17</v>
      </c>
      <c r="I2941">
        <f>YEAR(Table1[[#This Row],[date]])</f>
        <v>1990</v>
      </c>
      <c r="J2941">
        <f>Table1[[#This Row],[revenue]]-Table1[[#This Row],[budget_x]]</f>
        <v>29724251</v>
      </c>
      <c r="K2941" s="7">
        <f>Table1[[#This Row],[profit /loss ]]/Table1[[#This Row],[budget_x]]</f>
        <v>3.1961560215053764</v>
      </c>
      <c r="L2941" t="str" cm="1">
        <f t="array" ref="L2941">_xlfn.IFS(Table1[[#This Row],[score]]&gt;70,"high",Table1[[#This Row],[score]]&gt;50,"medium",Table1[[#This Row],[score]]&lt;=50,"low")</f>
        <v>medium</v>
      </c>
    </row>
    <row r="2942" spans="1:12" x14ac:dyDescent="0.3">
      <c r="A2942" t="s">
        <v>2880</v>
      </c>
      <c r="B2942" s="1">
        <v>44825</v>
      </c>
      <c r="C2942">
        <v>58</v>
      </c>
      <c r="D2942" t="s">
        <v>9</v>
      </c>
      <c r="E2942" t="s">
        <v>10</v>
      </c>
      <c r="F2942">
        <v>130000000</v>
      </c>
      <c r="G2942">
        <v>425347626.60000002</v>
      </c>
      <c r="H2942" t="s">
        <v>17</v>
      </c>
      <c r="I2942">
        <f>YEAR(Table1[[#This Row],[date]])</f>
        <v>2022</v>
      </c>
      <c r="J2942">
        <f>Table1[[#This Row],[revenue]]-Table1[[#This Row],[budget_x]]</f>
        <v>295347626.60000002</v>
      </c>
      <c r="K2942" s="7">
        <f>Table1[[#This Row],[profit /loss ]]/Table1[[#This Row],[budget_x]]</f>
        <v>2.27190482</v>
      </c>
      <c r="L2942" t="str" cm="1">
        <f t="array" ref="L2942">_xlfn.IFS(Table1[[#This Row],[score]]&gt;70,"high",Table1[[#This Row],[score]]&gt;50,"medium",Table1[[#This Row],[score]]&lt;=50,"low")</f>
        <v>medium</v>
      </c>
    </row>
    <row r="2943" spans="1:12" x14ac:dyDescent="0.3">
      <c r="A2943" t="s">
        <v>2881</v>
      </c>
      <c r="B2943" s="1">
        <v>44883</v>
      </c>
      <c r="C2943">
        <v>59</v>
      </c>
      <c r="D2943" t="s">
        <v>9</v>
      </c>
      <c r="E2943" t="s">
        <v>10</v>
      </c>
      <c r="F2943">
        <v>128300000</v>
      </c>
      <c r="G2943">
        <v>344328240.80000001</v>
      </c>
      <c r="H2943" t="s">
        <v>17</v>
      </c>
      <c r="I2943">
        <f>YEAR(Table1[[#This Row],[date]])</f>
        <v>2022</v>
      </c>
      <c r="J2943">
        <f>Table1[[#This Row],[revenue]]-Table1[[#This Row],[budget_x]]</f>
        <v>216028240.80000001</v>
      </c>
      <c r="K2943" s="7">
        <f>Table1[[#This Row],[profit /loss ]]/Table1[[#This Row],[budget_x]]</f>
        <v>1.683774285268901</v>
      </c>
      <c r="L2943" t="str" cm="1">
        <f t="array" ref="L2943">_xlfn.IFS(Table1[[#This Row],[score]]&gt;70,"high",Table1[[#This Row],[score]]&gt;50,"medium",Table1[[#This Row],[score]]&lt;=50,"low")</f>
        <v>medium</v>
      </c>
    </row>
    <row r="2944" spans="1:12" x14ac:dyDescent="0.3">
      <c r="A2944" t="s">
        <v>2882</v>
      </c>
      <c r="B2944" s="1">
        <v>35831</v>
      </c>
      <c r="C2944">
        <v>70</v>
      </c>
      <c r="D2944" t="s">
        <v>9</v>
      </c>
      <c r="E2944" t="s">
        <v>10</v>
      </c>
      <c r="F2944">
        <v>105000000</v>
      </c>
      <c r="G2944">
        <v>121100000</v>
      </c>
      <c r="H2944" t="s">
        <v>11</v>
      </c>
      <c r="I2944">
        <f>YEAR(Table1[[#This Row],[date]])</f>
        <v>1998</v>
      </c>
      <c r="J2944">
        <f>Table1[[#This Row],[revenue]]-Table1[[#This Row],[budget_x]]</f>
        <v>16100000</v>
      </c>
      <c r="K2944" s="7">
        <f>Table1[[#This Row],[profit /loss ]]/Table1[[#This Row],[budget_x]]</f>
        <v>0.15333333333333332</v>
      </c>
      <c r="L2944" t="str" cm="1">
        <f t="array" ref="L2944">_xlfn.IFS(Table1[[#This Row],[score]]&gt;70,"high",Table1[[#This Row],[score]]&gt;50,"medium",Table1[[#This Row],[score]]&lt;=50,"low")</f>
        <v>medium</v>
      </c>
    </row>
    <row r="2945" spans="1:12" x14ac:dyDescent="0.3">
      <c r="A2945" t="s">
        <v>2883</v>
      </c>
      <c r="B2945" s="1">
        <v>36119</v>
      </c>
      <c r="C2945">
        <v>62</v>
      </c>
      <c r="D2945" t="s">
        <v>9</v>
      </c>
      <c r="E2945" t="s">
        <v>10</v>
      </c>
      <c r="F2945">
        <v>28000000</v>
      </c>
      <c r="G2945">
        <v>140894685</v>
      </c>
      <c r="H2945" t="s">
        <v>17</v>
      </c>
      <c r="I2945">
        <f>YEAR(Table1[[#This Row],[date]])</f>
        <v>1998</v>
      </c>
      <c r="J2945">
        <f>Table1[[#This Row],[revenue]]-Table1[[#This Row],[budget_x]]</f>
        <v>112894685</v>
      </c>
      <c r="K2945" s="7">
        <f>Table1[[#This Row],[profit /loss ]]/Table1[[#This Row],[budget_x]]</f>
        <v>4.0319530357142854</v>
      </c>
      <c r="L2945" t="str" cm="1">
        <f t="array" ref="L2945">_xlfn.IFS(Table1[[#This Row],[score]]&gt;70,"high",Table1[[#This Row],[score]]&gt;50,"medium",Table1[[#This Row],[score]]&lt;=50,"low")</f>
        <v>medium</v>
      </c>
    </row>
    <row r="2946" spans="1:12" x14ac:dyDescent="0.3">
      <c r="A2946" t="s">
        <v>2884</v>
      </c>
      <c r="B2946" s="1">
        <v>42072</v>
      </c>
      <c r="C2946">
        <v>68</v>
      </c>
      <c r="D2946" t="s">
        <v>9</v>
      </c>
      <c r="E2946" t="s">
        <v>10</v>
      </c>
      <c r="F2946">
        <v>90000000</v>
      </c>
      <c r="G2946">
        <v>416291033.19999999</v>
      </c>
      <c r="H2946" t="s">
        <v>11</v>
      </c>
      <c r="I2946">
        <f>YEAR(Table1[[#This Row],[date]])</f>
        <v>2015</v>
      </c>
      <c r="J2946">
        <f>Table1[[#This Row],[revenue]]-Table1[[#This Row],[budget_x]]</f>
        <v>326291033.19999999</v>
      </c>
      <c r="K2946" s="7">
        <f>Table1[[#This Row],[profit /loss ]]/Table1[[#This Row],[budget_x]]</f>
        <v>3.6254559244444442</v>
      </c>
      <c r="L2946" t="str" cm="1">
        <f t="array" ref="L2946">_xlfn.IFS(Table1[[#This Row],[score]]&gt;70,"high",Table1[[#This Row],[score]]&gt;50,"medium",Table1[[#This Row],[score]]&lt;=50,"low")</f>
        <v>medium</v>
      </c>
    </row>
    <row r="2947" spans="1:12" x14ac:dyDescent="0.3">
      <c r="A2947" t="s">
        <v>2885</v>
      </c>
      <c r="B2947" s="1">
        <v>42145</v>
      </c>
      <c r="C2947">
        <v>52</v>
      </c>
      <c r="D2947" t="s">
        <v>9</v>
      </c>
      <c r="E2947" t="s">
        <v>10</v>
      </c>
      <c r="F2947">
        <v>35000000</v>
      </c>
      <c r="G2947">
        <v>95691732</v>
      </c>
      <c r="H2947" t="s">
        <v>11</v>
      </c>
      <c r="I2947">
        <f>YEAR(Table1[[#This Row],[date]])</f>
        <v>2015</v>
      </c>
      <c r="J2947">
        <f>Table1[[#This Row],[revenue]]-Table1[[#This Row],[budget_x]]</f>
        <v>60691732</v>
      </c>
      <c r="K2947" s="7">
        <f>Table1[[#This Row],[profit /loss ]]/Table1[[#This Row],[budget_x]]</f>
        <v>1.7340494857142856</v>
      </c>
      <c r="L2947" t="str" cm="1">
        <f t="array" ref="L2947">_xlfn.IFS(Table1[[#This Row],[score]]&gt;70,"high",Table1[[#This Row],[score]]&gt;50,"medium",Table1[[#This Row],[score]]&lt;=50,"low")</f>
        <v>medium</v>
      </c>
    </row>
    <row r="2948" spans="1:12" x14ac:dyDescent="0.3">
      <c r="A2948" t="s">
        <v>2885</v>
      </c>
      <c r="B2948" s="1">
        <v>42145</v>
      </c>
      <c r="C2948">
        <v>52</v>
      </c>
      <c r="D2948" t="s">
        <v>9</v>
      </c>
      <c r="E2948" t="s">
        <v>10</v>
      </c>
      <c r="F2948">
        <v>10700000</v>
      </c>
      <c r="G2948">
        <v>121706019</v>
      </c>
      <c r="H2948" t="s">
        <v>11</v>
      </c>
      <c r="I2948">
        <f>YEAR(Table1[[#This Row],[date]])</f>
        <v>2015</v>
      </c>
      <c r="J2948">
        <f>Table1[[#This Row],[revenue]]-Table1[[#This Row],[budget_x]]</f>
        <v>111006019</v>
      </c>
      <c r="K2948" s="7">
        <f>Table1[[#This Row],[profit /loss ]]/Table1[[#This Row],[budget_x]]</f>
        <v>10.37439429906542</v>
      </c>
      <c r="L2948" t="str" cm="1">
        <f t="array" ref="L2948">_xlfn.IFS(Table1[[#This Row],[score]]&gt;70,"high",Table1[[#This Row],[score]]&gt;50,"medium",Table1[[#This Row],[score]]&lt;=50,"low")</f>
        <v>medium</v>
      </c>
    </row>
    <row r="2949" spans="1:12" x14ac:dyDescent="0.3">
      <c r="A2949" t="s">
        <v>2886</v>
      </c>
      <c r="B2949" s="1">
        <v>40122</v>
      </c>
      <c r="C2949">
        <v>63</v>
      </c>
      <c r="D2949" t="s">
        <v>9</v>
      </c>
      <c r="E2949" t="s">
        <v>10</v>
      </c>
      <c r="F2949">
        <v>27000000</v>
      </c>
      <c r="G2949">
        <v>28773827</v>
      </c>
      <c r="H2949" t="s">
        <v>11</v>
      </c>
      <c r="I2949">
        <f>YEAR(Table1[[#This Row],[date]])</f>
        <v>2009</v>
      </c>
      <c r="J2949">
        <f>Table1[[#This Row],[revenue]]-Table1[[#This Row],[budget_x]]</f>
        <v>1773827</v>
      </c>
      <c r="K2949" s="7">
        <f>Table1[[#This Row],[profit /loss ]]/Table1[[#This Row],[budget_x]]</f>
        <v>6.5697296296296295E-2</v>
      </c>
      <c r="L2949" t="str" cm="1">
        <f t="array" ref="L2949">_xlfn.IFS(Table1[[#This Row],[score]]&gt;70,"high",Table1[[#This Row],[score]]&gt;50,"medium",Table1[[#This Row],[score]]&lt;=50,"low")</f>
        <v>medium</v>
      </c>
    </row>
    <row r="2950" spans="1:12" x14ac:dyDescent="0.3">
      <c r="A2950" t="s">
        <v>2887</v>
      </c>
      <c r="B2950" s="1">
        <v>44826</v>
      </c>
      <c r="C2950">
        <v>55</v>
      </c>
      <c r="D2950" t="s">
        <v>9</v>
      </c>
      <c r="E2950" t="s">
        <v>253</v>
      </c>
      <c r="F2950">
        <v>71800000</v>
      </c>
      <c r="G2950">
        <v>376598693.60000002</v>
      </c>
      <c r="H2950" t="s">
        <v>254</v>
      </c>
      <c r="I2950">
        <f>YEAR(Table1[[#This Row],[date]])</f>
        <v>2022</v>
      </c>
      <c r="J2950">
        <f>Table1[[#This Row],[revenue]]-Table1[[#This Row],[budget_x]]</f>
        <v>304798693.60000002</v>
      </c>
      <c r="K2950" s="7">
        <f>Table1[[#This Row],[profit /loss ]]/Table1[[#This Row],[budget_x]]</f>
        <v>4.2451071532033433</v>
      </c>
      <c r="L2950" t="str" cm="1">
        <f t="array" ref="L2950">_xlfn.IFS(Table1[[#This Row],[score]]&gt;70,"high",Table1[[#This Row],[score]]&gt;50,"medium",Table1[[#This Row],[score]]&lt;=50,"low")</f>
        <v>medium</v>
      </c>
    </row>
    <row r="2951" spans="1:12" x14ac:dyDescent="0.3">
      <c r="A2951" t="s">
        <v>2888</v>
      </c>
      <c r="B2951" s="1">
        <v>38344</v>
      </c>
      <c r="C2951">
        <v>76</v>
      </c>
      <c r="D2951" t="s">
        <v>9</v>
      </c>
      <c r="E2951" t="s">
        <v>69</v>
      </c>
      <c r="F2951">
        <v>129400000</v>
      </c>
      <c r="G2951">
        <v>744554222.60000002</v>
      </c>
      <c r="H2951" t="s">
        <v>143</v>
      </c>
      <c r="I2951">
        <f>YEAR(Table1[[#This Row],[date]])</f>
        <v>2004</v>
      </c>
      <c r="J2951">
        <f>Table1[[#This Row],[revenue]]-Table1[[#This Row],[budget_x]]</f>
        <v>615154222.60000002</v>
      </c>
      <c r="K2951" s="7">
        <f>Table1[[#This Row],[profit /loss ]]/Table1[[#This Row],[budget_x]]</f>
        <v>4.7538966197836166</v>
      </c>
      <c r="L2951" t="str" cm="1">
        <f t="array" ref="L2951">_xlfn.IFS(Table1[[#This Row],[score]]&gt;70,"high",Table1[[#This Row],[score]]&gt;50,"medium",Table1[[#This Row],[score]]&lt;=50,"low")</f>
        <v>high</v>
      </c>
    </row>
    <row r="2952" spans="1:12" x14ac:dyDescent="0.3">
      <c r="A2952" t="s">
        <v>2889</v>
      </c>
      <c r="B2952" s="1">
        <v>43391</v>
      </c>
      <c r="C2952">
        <v>75</v>
      </c>
      <c r="D2952" t="s">
        <v>9</v>
      </c>
      <c r="E2952" t="s">
        <v>10</v>
      </c>
      <c r="F2952">
        <v>36000000</v>
      </c>
      <c r="G2952">
        <v>433888866</v>
      </c>
      <c r="H2952" t="s">
        <v>11</v>
      </c>
      <c r="I2952">
        <f>YEAR(Table1[[#This Row],[date]])</f>
        <v>2018</v>
      </c>
      <c r="J2952">
        <f>Table1[[#This Row],[revenue]]-Table1[[#This Row],[budget_x]]</f>
        <v>397888866</v>
      </c>
      <c r="K2952" s="7">
        <f>Table1[[#This Row],[profit /loss ]]/Table1[[#This Row],[budget_x]]</f>
        <v>11.0524685</v>
      </c>
      <c r="L2952" t="str" cm="1">
        <f t="array" ref="L2952">_xlfn.IFS(Table1[[#This Row],[score]]&gt;70,"high",Table1[[#This Row],[score]]&gt;50,"medium",Table1[[#This Row],[score]]&lt;=50,"low")</f>
        <v>high</v>
      </c>
    </row>
    <row r="2953" spans="1:12" x14ac:dyDescent="0.3">
      <c r="A2953" t="s">
        <v>2890</v>
      </c>
      <c r="B2953" s="1">
        <v>42321</v>
      </c>
      <c r="C2953">
        <v>57</v>
      </c>
      <c r="D2953" t="s">
        <v>9</v>
      </c>
      <c r="E2953" t="s">
        <v>10</v>
      </c>
      <c r="F2953">
        <v>110800000</v>
      </c>
      <c r="G2953">
        <v>522453380.39999998</v>
      </c>
      <c r="H2953" t="s">
        <v>1054</v>
      </c>
      <c r="I2953">
        <f>YEAR(Table1[[#This Row],[date]])</f>
        <v>2015</v>
      </c>
      <c r="J2953">
        <f>Table1[[#This Row],[revenue]]-Table1[[#This Row],[budget_x]]</f>
        <v>411653380.39999998</v>
      </c>
      <c r="K2953" s="7">
        <f>Table1[[#This Row],[profit /loss ]]/Table1[[#This Row],[budget_x]]</f>
        <v>3.715283216606498</v>
      </c>
      <c r="L2953" t="str" cm="1">
        <f t="array" ref="L2953">_xlfn.IFS(Table1[[#This Row],[score]]&gt;70,"high",Table1[[#This Row],[score]]&gt;50,"medium",Table1[[#This Row],[score]]&lt;=50,"low")</f>
        <v>medium</v>
      </c>
    </row>
    <row r="2954" spans="1:12" x14ac:dyDescent="0.3">
      <c r="A2954" t="s">
        <v>2891</v>
      </c>
      <c r="B2954" s="1">
        <v>40689</v>
      </c>
      <c r="C2954">
        <v>70</v>
      </c>
      <c r="D2954" t="s">
        <v>9</v>
      </c>
      <c r="E2954" t="s">
        <v>10</v>
      </c>
      <c r="F2954">
        <v>18000000</v>
      </c>
      <c r="G2954">
        <v>47135489</v>
      </c>
      <c r="H2954" t="s">
        <v>11</v>
      </c>
      <c r="I2954">
        <f>YEAR(Table1[[#This Row],[date]])</f>
        <v>2011</v>
      </c>
      <c r="J2954">
        <f>Table1[[#This Row],[revenue]]-Table1[[#This Row],[budget_x]]</f>
        <v>29135489</v>
      </c>
      <c r="K2954" s="7">
        <f>Table1[[#This Row],[profit /loss ]]/Table1[[#This Row],[budget_x]]</f>
        <v>1.6186382777777777</v>
      </c>
      <c r="L2954" t="str" cm="1">
        <f t="array" ref="L2954">_xlfn.IFS(Table1[[#This Row],[score]]&gt;70,"high",Table1[[#This Row],[score]]&gt;50,"medium",Table1[[#This Row],[score]]&lt;=50,"low")</f>
        <v>medium</v>
      </c>
    </row>
    <row r="2955" spans="1:12" x14ac:dyDescent="0.3">
      <c r="A2955" t="s">
        <v>2892</v>
      </c>
      <c r="B2955" s="1">
        <v>41039</v>
      </c>
      <c r="C2955">
        <v>60</v>
      </c>
      <c r="D2955" t="s">
        <v>9</v>
      </c>
      <c r="E2955" t="s">
        <v>10</v>
      </c>
      <c r="F2955">
        <v>150000000</v>
      </c>
      <c r="G2955">
        <v>245564215</v>
      </c>
      <c r="H2955" t="s">
        <v>11</v>
      </c>
      <c r="I2955">
        <f>YEAR(Table1[[#This Row],[date]])</f>
        <v>2012</v>
      </c>
      <c r="J2955">
        <f>Table1[[#This Row],[revenue]]-Table1[[#This Row],[budget_x]]</f>
        <v>95564215</v>
      </c>
      <c r="K2955" s="7">
        <f>Table1[[#This Row],[profit /loss ]]/Table1[[#This Row],[budget_x]]</f>
        <v>0.63709476666666665</v>
      </c>
      <c r="L2955" t="str" cm="1">
        <f t="array" ref="L2955">_xlfn.IFS(Table1[[#This Row],[score]]&gt;70,"high",Table1[[#This Row],[score]]&gt;50,"medium",Table1[[#This Row],[score]]&lt;=50,"low")</f>
        <v>medium</v>
      </c>
    </row>
    <row r="2956" spans="1:12" x14ac:dyDescent="0.3">
      <c r="A2956" t="s">
        <v>2893</v>
      </c>
      <c r="B2956" s="1">
        <v>40626</v>
      </c>
      <c r="C2956">
        <v>60</v>
      </c>
      <c r="D2956" t="s">
        <v>9</v>
      </c>
      <c r="E2956" t="s">
        <v>10</v>
      </c>
      <c r="F2956">
        <v>42000000</v>
      </c>
      <c r="G2956">
        <v>91678442</v>
      </c>
      <c r="H2956" t="s">
        <v>11</v>
      </c>
      <c r="I2956">
        <f>YEAR(Table1[[#This Row],[date]])</f>
        <v>2011</v>
      </c>
      <c r="J2956">
        <f>Table1[[#This Row],[revenue]]-Table1[[#This Row],[budget_x]]</f>
        <v>49678442</v>
      </c>
      <c r="K2956" s="7">
        <f>Table1[[#This Row],[profit /loss ]]/Table1[[#This Row],[budget_x]]</f>
        <v>1.1828200476190476</v>
      </c>
      <c r="L2956" t="str" cm="1">
        <f t="array" ref="L2956">_xlfn.IFS(Table1[[#This Row],[score]]&gt;70,"high",Table1[[#This Row],[score]]&gt;50,"medium",Table1[[#This Row],[score]]&lt;=50,"low")</f>
        <v>medium</v>
      </c>
    </row>
    <row r="2957" spans="1:12" x14ac:dyDescent="0.3">
      <c r="A2957" t="s">
        <v>2894</v>
      </c>
      <c r="B2957" s="1">
        <v>45009</v>
      </c>
      <c r="C2957">
        <v>0</v>
      </c>
      <c r="D2957" t="s">
        <v>9</v>
      </c>
      <c r="E2957" t="s">
        <v>10</v>
      </c>
      <c r="F2957">
        <v>213940000</v>
      </c>
      <c r="G2957">
        <v>178359863</v>
      </c>
      <c r="H2957" t="s">
        <v>1019</v>
      </c>
      <c r="I2957">
        <f>YEAR(Table1[[#This Row],[date]])</f>
        <v>2023</v>
      </c>
      <c r="J2957">
        <f>Table1[[#This Row],[revenue]]-Table1[[#This Row],[budget_x]]</f>
        <v>-35580137</v>
      </c>
      <c r="K2957" s="7">
        <f>Table1[[#This Row],[profit /loss ]]/Table1[[#This Row],[budget_x]]</f>
        <v>-0.16630895110778723</v>
      </c>
      <c r="L2957" t="str" cm="1">
        <f t="array" ref="L2957">_xlfn.IFS(Table1[[#This Row],[score]]&gt;70,"high",Table1[[#This Row],[score]]&gt;50,"medium",Table1[[#This Row],[score]]&lt;=50,"low")</f>
        <v>low</v>
      </c>
    </row>
    <row r="2958" spans="1:12" x14ac:dyDescent="0.3">
      <c r="A2958" t="s">
        <v>2895</v>
      </c>
      <c r="B2958" s="1">
        <v>38168</v>
      </c>
      <c r="C2958">
        <v>72</v>
      </c>
      <c r="D2958" t="s">
        <v>9</v>
      </c>
      <c r="E2958" t="s">
        <v>10</v>
      </c>
      <c r="F2958">
        <v>200000000</v>
      </c>
      <c r="G2958">
        <v>794697557</v>
      </c>
      <c r="H2958" t="s">
        <v>11</v>
      </c>
      <c r="I2958">
        <f>YEAR(Table1[[#This Row],[date]])</f>
        <v>2004</v>
      </c>
      <c r="J2958">
        <f>Table1[[#This Row],[revenue]]-Table1[[#This Row],[budget_x]]</f>
        <v>594697557</v>
      </c>
      <c r="K2958" s="7">
        <f>Table1[[#This Row],[profit /loss ]]/Table1[[#This Row],[budget_x]]</f>
        <v>2.9734877850000001</v>
      </c>
      <c r="L2958" t="str" cm="1">
        <f t="array" ref="L2958">_xlfn.IFS(Table1[[#This Row],[score]]&gt;70,"high",Table1[[#This Row],[score]]&gt;50,"medium",Table1[[#This Row],[score]]&lt;=50,"low")</f>
        <v>high</v>
      </c>
    </row>
    <row r="2959" spans="1:12" x14ac:dyDescent="0.3">
      <c r="A2959" t="s">
        <v>2896</v>
      </c>
      <c r="B2959" s="1">
        <v>35131</v>
      </c>
      <c r="C2959">
        <v>80</v>
      </c>
      <c r="D2959" t="s">
        <v>9</v>
      </c>
      <c r="E2959" t="s">
        <v>10</v>
      </c>
      <c r="F2959">
        <v>52000000</v>
      </c>
      <c r="G2959">
        <v>110400000</v>
      </c>
      <c r="H2959" t="s">
        <v>11</v>
      </c>
      <c r="I2959">
        <f>YEAR(Table1[[#This Row],[date]])</f>
        <v>1996</v>
      </c>
      <c r="J2959">
        <f>Table1[[#This Row],[revenue]]-Table1[[#This Row],[budget_x]]</f>
        <v>58400000</v>
      </c>
      <c r="K2959" s="7">
        <f>Table1[[#This Row],[profit /loss ]]/Table1[[#This Row],[budget_x]]</f>
        <v>1.1230769230769231</v>
      </c>
      <c r="L2959" t="str" cm="1">
        <f t="array" ref="L2959">_xlfn.IFS(Table1[[#This Row],[score]]&gt;70,"high",Table1[[#This Row],[score]]&gt;50,"medium",Table1[[#This Row],[score]]&lt;=50,"low")</f>
        <v>high</v>
      </c>
    </row>
    <row r="2960" spans="1:12" x14ac:dyDescent="0.3">
      <c r="A2960" t="s">
        <v>2897</v>
      </c>
      <c r="B2960" s="1">
        <v>40430</v>
      </c>
      <c r="C2960">
        <v>61</v>
      </c>
      <c r="D2960" t="s">
        <v>9</v>
      </c>
      <c r="E2960" t="s">
        <v>10</v>
      </c>
      <c r="F2960">
        <v>160000000</v>
      </c>
      <c r="G2960">
        <v>217986320</v>
      </c>
      <c r="H2960" t="s">
        <v>11</v>
      </c>
      <c r="I2960">
        <f>YEAR(Table1[[#This Row],[date]])</f>
        <v>2010</v>
      </c>
      <c r="J2960">
        <f>Table1[[#This Row],[revenue]]-Table1[[#This Row],[budget_x]]</f>
        <v>57986320</v>
      </c>
      <c r="K2960" s="7">
        <f>Table1[[#This Row],[profit /loss ]]/Table1[[#This Row],[budget_x]]</f>
        <v>0.36241449999999997</v>
      </c>
      <c r="L2960" t="str" cm="1">
        <f t="array" ref="L2960">_xlfn.IFS(Table1[[#This Row],[score]]&gt;70,"high",Table1[[#This Row],[score]]&gt;50,"medium",Table1[[#This Row],[score]]&lt;=50,"low")</f>
        <v>medium</v>
      </c>
    </row>
    <row r="2961" spans="1:12" x14ac:dyDescent="0.3">
      <c r="A2961" t="s">
        <v>2898</v>
      </c>
      <c r="B2961" s="1">
        <v>43748</v>
      </c>
      <c r="C2961">
        <v>82</v>
      </c>
      <c r="D2961" t="s">
        <v>9</v>
      </c>
      <c r="E2961" t="s">
        <v>69</v>
      </c>
      <c r="F2961">
        <v>208000000</v>
      </c>
      <c r="G2961">
        <v>637885942.79999995</v>
      </c>
      <c r="H2961" t="s">
        <v>11</v>
      </c>
      <c r="I2961">
        <f>YEAR(Table1[[#This Row],[date]])</f>
        <v>2019</v>
      </c>
      <c r="J2961">
        <f>Table1[[#This Row],[revenue]]-Table1[[#This Row],[budget_x]]</f>
        <v>429885942.79999995</v>
      </c>
      <c r="K2961" s="7">
        <f>Table1[[#This Row],[profit /loss ]]/Table1[[#This Row],[budget_x]]</f>
        <v>2.066759340384615</v>
      </c>
      <c r="L2961" t="str" cm="1">
        <f t="array" ref="L2961">_xlfn.IFS(Table1[[#This Row],[score]]&gt;70,"high",Table1[[#This Row],[score]]&gt;50,"medium",Table1[[#This Row],[score]]&lt;=50,"low")</f>
        <v>high</v>
      </c>
    </row>
    <row r="2962" spans="1:12" x14ac:dyDescent="0.3">
      <c r="A2962" t="s">
        <v>2899</v>
      </c>
      <c r="B2962" s="1">
        <v>31841</v>
      </c>
      <c r="C2962">
        <v>77</v>
      </c>
      <c r="D2962" t="s">
        <v>9</v>
      </c>
      <c r="E2962" t="s">
        <v>10</v>
      </c>
      <c r="F2962">
        <v>6000000</v>
      </c>
      <c r="G2962">
        <v>137978395</v>
      </c>
      <c r="H2962" t="s">
        <v>11</v>
      </c>
      <c r="I2962">
        <f>YEAR(Table1[[#This Row],[date]])</f>
        <v>1987</v>
      </c>
      <c r="J2962">
        <f>Table1[[#This Row],[revenue]]-Table1[[#This Row],[budget_x]]</f>
        <v>131978395</v>
      </c>
      <c r="K2962" s="7">
        <f>Table1[[#This Row],[profit /loss ]]/Table1[[#This Row],[budget_x]]</f>
        <v>21.996399166666667</v>
      </c>
      <c r="L2962" t="str" cm="1">
        <f t="array" ref="L2962">_xlfn.IFS(Table1[[#This Row],[score]]&gt;70,"high",Table1[[#This Row],[score]]&gt;50,"medium",Table1[[#This Row],[score]]&lt;=50,"low")</f>
        <v>high</v>
      </c>
    </row>
    <row r="2963" spans="1:12" x14ac:dyDescent="0.3">
      <c r="A2963" t="s">
        <v>2900</v>
      </c>
      <c r="B2963" s="1">
        <v>43846</v>
      </c>
      <c r="C2963">
        <v>78</v>
      </c>
      <c r="D2963" t="s">
        <v>9</v>
      </c>
      <c r="E2963" t="s">
        <v>15</v>
      </c>
      <c r="F2963">
        <v>29211149.199999999</v>
      </c>
      <c r="G2963">
        <v>7627100</v>
      </c>
      <c r="H2963" t="s">
        <v>72</v>
      </c>
      <c r="I2963">
        <f>YEAR(Table1[[#This Row],[date]])</f>
        <v>2020</v>
      </c>
      <c r="J2963">
        <f>Table1[[#This Row],[revenue]]-Table1[[#This Row],[budget_x]]</f>
        <v>-21584049.199999999</v>
      </c>
      <c r="K2963" s="7">
        <f>Table1[[#This Row],[profit /loss ]]/Table1[[#This Row],[budget_x]]</f>
        <v>-0.73889763980939172</v>
      </c>
      <c r="L2963" t="str" cm="1">
        <f t="array" ref="L2963">_xlfn.IFS(Table1[[#This Row],[score]]&gt;70,"high",Table1[[#This Row],[score]]&gt;50,"medium",Table1[[#This Row],[score]]&lt;=50,"low")</f>
        <v>high</v>
      </c>
    </row>
    <row r="2964" spans="1:12" x14ac:dyDescent="0.3">
      <c r="A2964" t="s">
        <v>2901</v>
      </c>
      <c r="B2964" s="1">
        <v>35103</v>
      </c>
      <c r="C2964">
        <v>69</v>
      </c>
      <c r="D2964" t="s">
        <v>9</v>
      </c>
      <c r="E2964" t="s">
        <v>10</v>
      </c>
      <c r="F2964">
        <v>9500000</v>
      </c>
      <c r="G2964">
        <v>30862156</v>
      </c>
      <c r="H2964" t="s">
        <v>11</v>
      </c>
      <c r="I2964">
        <f>YEAR(Table1[[#This Row],[date]])</f>
        <v>1996</v>
      </c>
      <c r="J2964">
        <f>Table1[[#This Row],[revenue]]-Table1[[#This Row],[budget_x]]</f>
        <v>21362156</v>
      </c>
      <c r="K2964" s="7">
        <f>Table1[[#This Row],[profit /loss ]]/Table1[[#This Row],[budget_x]]</f>
        <v>2.2486480000000002</v>
      </c>
      <c r="L2964" t="str" cm="1">
        <f t="array" ref="L2964">_xlfn.IFS(Table1[[#This Row],[score]]&gt;70,"high",Table1[[#This Row],[score]]&gt;50,"medium",Table1[[#This Row],[score]]&lt;=50,"low")</f>
        <v>medium</v>
      </c>
    </row>
    <row r="2965" spans="1:12" x14ac:dyDescent="0.3">
      <c r="A2965" t="s">
        <v>2902</v>
      </c>
      <c r="B2965" s="1">
        <v>39528</v>
      </c>
      <c r="C2965">
        <v>66</v>
      </c>
      <c r="D2965" t="s">
        <v>9</v>
      </c>
      <c r="E2965" t="s">
        <v>10</v>
      </c>
      <c r="F2965">
        <v>92500000</v>
      </c>
      <c r="G2965">
        <v>162839667</v>
      </c>
      <c r="H2965" t="s">
        <v>11</v>
      </c>
      <c r="I2965">
        <f>YEAR(Table1[[#This Row],[date]])</f>
        <v>2008</v>
      </c>
      <c r="J2965">
        <f>Table1[[#This Row],[revenue]]-Table1[[#This Row],[budget_x]]</f>
        <v>70339667</v>
      </c>
      <c r="K2965" s="7">
        <f>Table1[[#This Row],[profit /loss ]]/Table1[[#This Row],[budget_x]]</f>
        <v>0.76042883243243242</v>
      </c>
      <c r="L2965" t="str" cm="1">
        <f t="array" ref="L2965">_xlfn.IFS(Table1[[#This Row],[score]]&gt;70,"high",Table1[[#This Row],[score]]&gt;50,"medium",Table1[[#This Row],[score]]&lt;=50,"low")</f>
        <v>medium</v>
      </c>
    </row>
    <row r="2966" spans="1:12" x14ac:dyDescent="0.3">
      <c r="A2966" t="s">
        <v>2903</v>
      </c>
      <c r="B2966" s="1">
        <v>45022</v>
      </c>
      <c r="C2966">
        <v>75</v>
      </c>
      <c r="D2966" t="s">
        <v>9</v>
      </c>
      <c r="E2966" t="s">
        <v>91</v>
      </c>
      <c r="F2966">
        <v>5000000</v>
      </c>
      <c r="G2966">
        <v>92963545.599999994</v>
      </c>
      <c r="H2966" t="s">
        <v>11</v>
      </c>
      <c r="I2966">
        <f>YEAR(Table1[[#This Row],[date]])</f>
        <v>2023</v>
      </c>
      <c r="J2966">
        <f>Table1[[#This Row],[revenue]]-Table1[[#This Row],[budget_x]]</f>
        <v>87963545.599999994</v>
      </c>
      <c r="K2966" s="7">
        <f>Table1[[#This Row],[profit /loss ]]/Table1[[#This Row],[budget_x]]</f>
        <v>17.592709119999999</v>
      </c>
      <c r="L2966" t="str" cm="1">
        <f t="array" ref="L2966">_xlfn.IFS(Table1[[#This Row],[score]]&gt;70,"high",Table1[[#This Row],[score]]&gt;50,"medium",Table1[[#This Row],[score]]&lt;=50,"low")</f>
        <v>high</v>
      </c>
    </row>
    <row r="2967" spans="1:12" x14ac:dyDescent="0.3">
      <c r="A2967" t="s">
        <v>2904</v>
      </c>
      <c r="B2967" s="1">
        <v>40295</v>
      </c>
      <c r="C2967">
        <v>59</v>
      </c>
      <c r="D2967" t="s">
        <v>9</v>
      </c>
      <c r="E2967" t="s">
        <v>10</v>
      </c>
      <c r="F2967">
        <v>6000200</v>
      </c>
      <c r="G2967">
        <v>7048886</v>
      </c>
      <c r="H2967" t="s">
        <v>17</v>
      </c>
      <c r="I2967">
        <f>YEAR(Table1[[#This Row],[date]])</f>
        <v>2010</v>
      </c>
      <c r="J2967">
        <f>Table1[[#This Row],[revenue]]-Table1[[#This Row],[budget_x]]</f>
        <v>1048686</v>
      </c>
      <c r="K2967" s="7">
        <f>Table1[[#This Row],[profit /loss ]]/Table1[[#This Row],[budget_x]]</f>
        <v>0.1747751741608613</v>
      </c>
      <c r="L2967" t="str" cm="1">
        <f t="array" ref="L2967">_xlfn.IFS(Table1[[#This Row],[score]]&gt;70,"high",Table1[[#This Row],[score]]&gt;50,"medium",Table1[[#This Row],[score]]&lt;=50,"low")</f>
        <v>medium</v>
      </c>
    </row>
    <row r="2968" spans="1:12" x14ac:dyDescent="0.3">
      <c r="A2968" t="s">
        <v>2905</v>
      </c>
      <c r="B2968" s="1">
        <v>37105</v>
      </c>
      <c r="C2968">
        <v>51</v>
      </c>
      <c r="D2968" t="s">
        <v>9</v>
      </c>
      <c r="E2968" t="s">
        <v>10</v>
      </c>
      <c r="F2968">
        <v>22000000</v>
      </c>
      <c r="G2968">
        <v>55762229</v>
      </c>
      <c r="H2968" t="s">
        <v>11</v>
      </c>
      <c r="I2968">
        <f>YEAR(Table1[[#This Row],[date]])</f>
        <v>2001</v>
      </c>
      <c r="J2968">
        <f>Table1[[#This Row],[revenue]]-Table1[[#This Row],[budget_x]]</f>
        <v>33762229</v>
      </c>
      <c r="K2968" s="7">
        <f>Table1[[#This Row],[profit /loss ]]/Table1[[#This Row],[budget_x]]</f>
        <v>1.5346467727272728</v>
      </c>
      <c r="L2968" t="str" cm="1">
        <f t="array" ref="L2968">_xlfn.IFS(Table1[[#This Row],[score]]&gt;70,"high",Table1[[#This Row],[score]]&gt;50,"medium",Table1[[#This Row],[score]]&lt;=50,"low")</f>
        <v>medium</v>
      </c>
    </row>
    <row r="2969" spans="1:12" x14ac:dyDescent="0.3">
      <c r="A2969" t="s">
        <v>2906</v>
      </c>
      <c r="B2969" s="1">
        <v>44862</v>
      </c>
      <c r="C2969">
        <v>67</v>
      </c>
      <c r="D2969" t="s">
        <v>9</v>
      </c>
      <c r="E2969" t="s">
        <v>10</v>
      </c>
      <c r="F2969">
        <v>75500000</v>
      </c>
      <c r="G2969">
        <v>509726081</v>
      </c>
      <c r="H2969" t="s">
        <v>17</v>
      </c>
      <c r="I2969">
        <f>YEAR(Table1[[#This Row],[date]])</f>
        <v>2022</v>
      </c>
      <c r="J2969">
        <f>Table1[[#This Row],[revenue]]-Table1[[#This Row],[budget_x]]</f>
        <v>434226081</v>
      </c>
      <c r="K2969" s="7">
        <f>Table1[[#This Row],[profit /loss ]]/Table1[[#This Row],[budget_x]]</f>
        <v>5.7513388211920526</v>
      </c>
      <c r="L2969" t="str" cm="1">
        <f t="array" ref="L2969">_xlfn.IFS(Table1[[#This Row],[score]]&gt;70,"high",Table1[[#This Row],[score]]&gt;50,"medium",Table1[[#This Row],[score]]&lt;=50,"low")</f>
        <v>medium</v>
      </c>
    </row>
    <row r="2970" spans="1:12" x14ac:dyDescent="0.3">
      <c r="A2970" t="s">
        <v>2907</v>
      </c>
      <c r="B2970" s="1">
        <v>44547</v>
      </c>
      <c r="C2970">
        <v>74</v>
      </c>
      <c r="D2970" t="s">
        <v>9</v>
      </c>
      <c r="E2970" t="s">
        <v>268</v>
      </c>
      <c r="F2970">
        <v>167200000</v>
      </c>
      <c r="G2970">
        <v>712822511</v>
      </c>
      <c r="H2970" t="s">
        <v>1019</v>
      </c>
      <c r="I2970">
        <f>YEAR(Table1[[#This Row],[date]])</f>
        <v>2021</v>
      </c>
      <c r="J2970">
        <f>Table1[[#This Row],[revenue]]-Table1[[#This Row],[budget_x]]</f>
        <v>545622511</v>
      </c>
      <c r="K2970" s="7">
        <f>Table1[[#This Row],[profit /loss ]]/Table1[[#This Row],[budget_x]]</f>
        <v>3.2632925299043061</v>
      </c>
      <c r="L2970" t="str" cm="1">
        <f t="array" ref="L2970">_xlfn.IFS(Table1[[#This Row],[score]]&gt;70,"high",Table1[[#This Row],[score]]&gt;50,"medium",Table1[[#This Row],[score]]&lt;=50,"low")</f>
        <v>high</v>
      </c>
    </row>
    <row r="2971" spans="1:12" x14ac:dyDescent="0.3">
      <c r="A2971" t="s">
        <v>2535</v>
      </c>
      <c r="B2971" s="1">
        <v>36854</v>
      </c>
      <c r="C2971">
        <v>58</v>
      </c>
      <c r="D2971" t="s">
        <v>9</v>
      </c>
      <c r="E2971" t="s">
        <v>10</v>
      </c>
      <c r="F2971">
        <v>90000000</v>
      </c>
      <c r="G2971">
        <v>259736090</v>
      </c>
      <c r="H2971" t="s">
        <v>11</v>
      </c>
      <c r="I2971">
        <f>YEAR(Table1[[#This Row],[date]])</f>
        <v>2000</v>
      </c>
      <c r="J2971">
        <f>Table1[[#This Row],[revenue]]-Table1[[#This Row],[budget_x]]</f>
        <v>169736090</v>
      </c>
      <c r="K2971" s="7">
        <f>Table1[[#This Row],[profit /loss ]]/Table1[[#This Row],[budget_x]]</f>
        <v>1.8859565555555555</v>
      </c>
      <c r="L2971" t="str" cm="1">
        <f t="array" ref="L2971">_xlfn.IFS(Table1[[#This Row],[score]]&gt;70,"high",Table1[[#This Row],[score]]&gt;50,"medium",Table1[[#This Row],[score]]&lt;=50,"low")</f>
        <v>medium</v>
      </c>
    </row>
    <row r="2972" spans="1:12" x14ac:dyDescent="0.3">
      <c r="A2972" t="s">
        <v>2908</v>
      </c>
      <c r="B2972" s="1">
        <v>44778</v>
      </c>
      <c r="C2972">
        <v>54</v>
      </c>
      <c r="D2972" t="s">
        <v>9</v>
      </c>
      <c r="E2972" t="s">
        <v>10</v>
      </c>
      <c r="F2972">
        <v>29200000</v>
      </c>
      <c r="G2972">
        <v>5466698</v>
      </c>
      <c r="H2972" t="s">
        <v>17</v>
      </c>
      <c r="I2972">
        <f>YEAR(Table1[[#This Row],[date]])</f>
        <v>2022</v>
      </c>
      <c r="J2972">
        <f>Table1[[#This Row],[revenue]]-Table1[[#This Row],[budget_x]]</f>
        <v>-23733302</v>
      </c>
      <c r="K2972" s="7">
        <f>Table1[[#This Row],[profit /loss ]]/Table1[[#This Row],[budget_x]]</f>
        <v>-0.81278431506849314</v>
      </c>
      <c r="L2972" t="str" cm="1">
        <f t="array" ref="L2972">_xlfn.IFS(Table1[[#This Row],[score]]&gt;70,"high",Table1[[#This Row],[score]]&gt;50,"medium",Table1[[#This Row],[score]]&lt;=50,"low")</f>
        <v>medium</v>
      </c>
    </row>
    <row r="2973" spans="1:12" x14ac:dyDescent="0.3">
      <c r="A2973" t="s">
        <v>2909</v>
      </c>
      <c r="B2973" s="1">
        <v>43011</v>
      </c>
      <c r="C2973">
        <v>58</v>
      </c>
      <c r="D2973" t="s">
        <v>9</v>
      </c>
      <c r="E2973" t="s">
        <v>10</v>
      </c>
      <c r="F2973">
        <v>6500000</v>
      </c>
      <c r="G2973">
        <v>2200000</v>
      </c>
      <c r="H2973" t="s">
        <v>17</v>
      </c>
      <c r="I2973">
        <f>YEAR(Table1[[#This Row],[date]])</f>
        <v>2017</v>
      </c>
      <c r="J2973">
        <f>Table1[[#This Row],[revenue]]-Table1[[#This Row],[budget_x]]</f>
        <v>-4300000</v>
      </c>
      <c r="K2973" s="7">
        <f>Table1[[#This Row],[profit /loss ]]/Table1[[#This Row],[budget_x]]</f>
        <v>-0.66153846153846152</v>
      </c>
      <c r="L2973" t="str" cm="1">
        <f t="array" ref="L2973">_xlfn.IFS(Table1[[#This Row],[score]]&gt;70,"high",Table1[[#This Row],[score]]&gt;50,"medium",Table1[[#This Row],[score]]&lt;=50,"low")</f>
        <v>medium</v>
      </c>
    </row>
    <row r="2974" spans="1:12" x14ac:dyDescent="0.3">
      <c r="A2974" t="s">
        <v>2910</v>
      </c>
      <c r="B2974" s="1">
        <v>38589</v>
      </c>
      <c r="C2974">
        <v>68</v>
      </c>
      <c r="D2974" t="s">
        <v>9</v>
      </c>
      <c r="E2974" t="s">
        <v>10</v>
      </c>
      <c r="F2974">
        <v>7000</v>
      </c>
      <c r="G2974">
        <v>545436</v>
      </c>
      <c r="H2974" t="s">
        <v>11</v>
      </c>
      <c r="I2974">
        <f>YEAR(Table1[[#This Row],[date]])</f>
        <v>2005</v>
      </c>
      <c r="J2974">
        <f>Table1[[#This Row],[revenue]]-Table1[[#This Row],[budget_x]]</f>
        <v>538436</v>
      </c>
      <c r="K2974" s="7">
        <f>Table1[[#This Row],[profit /loss ]]/Table1[[#This Row],[budget_x]]</f>
        <v>76.919428571428568</v>
      </c>
      <c r="L2974" t="str" cm="1">
        <f t="array" ref="L2974">_xlfn.IFS(Table1[[#This Row],[score]]&gt;70,"high",Table1[[#This Row],[score]]&gt;50,"medium",Table1[[#This Row],[score]]&lt;=50,"low")</f>
        <v>medium</v>
      </c>
    </row>
    <row r="2975" spans="1:12" x14ac:dyDescent="0.3">
      <c r="A2975" t="s">
        <v>2911</v>
      </c>
      <c r="B2975" s="1">
        <v>38176</v>
      </c>
      <c r="C2975">
        <v>79</v>
      </c>
      <c r="D2975" t="s">
        <v>9</v>
      </c>
      <c r="E2975" t="s">
        <v>69</v>
      </c>
      <c r="F2975">
        <v>1000000</v>
      </c>
      <c r="G2975">
        <v>3301446</v>
      </c>
      <c r="H2975" t="s">
        <v>11</v>
      </c>
      <c r="I2975">
        <f>YEAR(Table1[[#This Row],[date]])</f>
        <v>2004</v>
      </c>
      <c r="J2975">
        <f>Table1[[#This Row],[revenue]]-Table1[[#This Row],[budget_x]]</f>
        <v>2301446</v>
      </c>
      <c r="K2975" s="7">
        <f>Table1[[#This Row],[profit /loss ]]/Table1[[#This Row],[budget_x]]</f>
        <v>2.3014459999999999</v>
      </c>
      <c r="L2975" t="str" cm="1">
        <f t="array" ref="L2975">_xlfn.IFS(Table1[[#This Row],[score]]&gt;70,"high",Table1[[#This Row],[score]]&gt;50,"medium",Table1[[#This Row],[score]]&lt;=50,"low")</f>
        <v>high</v>
      </c>
    </row>
    <row r="2976" spans="1:12" x14ac:dyDescent="0.3">
      <c r="A2976" t="s">
        <v>2912</v>
      </c>
      <c r="B2976" s="1">
        <v>42033</v>
      </c>
      <c r="C2976">
        <v>79</v>
      </c>
      <c r="D2976" t="s">
        <v>9</v>
      </c>
      <c r="E2976" t="s">
        <v>10</v>
      </c>
      <c r="F2976">
        <v>15000000</v>
      </c>
      <c r="G2976">
        <v>123327692</v>
      </c>
      <c r="H2976" t="s">
        <v>11</v>
      </c>
      <c r="I2976">
        <f>YEAR(Table1[[#This Row],[date]])</f>
        <v>2015</v>
      </c>
      <c r="J2976">
        <f>Table1[[#This Row],[revenue]]-Table1[[#This Row],[budget_x]]</f>
        <v>108327692</v>
      </c>
      <c r="K2976" s="7">
        <f>Table1[[#This Row],[profit /loss ]]/Table1[[#This Row],[budget_x]]</f>
        <v>7.221846133333333</v>
      </c>
      <c r="L2976" t="str" cm="1">
        <f t="array" ref="L2976">_xlfn.IFS(Table1[[#This Row],[score]]&gt;70,"high",Table1[[#This Row],[score]]&gt;50,"medium",Table1[[#This Row],[score]]&lt;=50,"low")</f>
        <v>high</v>
      </c>
    </row>
    <row r="2977" spans="1:12" x14ac:dyDescent="0.3">
      <c r="A2977" t="s">
        <v>2913</v>
      </c>
      <c r="B2977" s="1">
        <v>38750</v>
      </c>
      <c r="C2977">
        <v>73</v>
      </c>
      <c r="D2977" t="s">
        <v>9</v>
      </c>
      <c r="E2977" t="s">
        <v>10</v>
      </c>
      <c r="F2977">
        <v>42000000</v>
      </c>
      <c r="G2977">
        <v>60437727</v>
      </c>
      <c r="H2977" t="s">
        <v>11</v>
      </c>
      <c r="I2977">
        <f>YEAR(Table1[[#This Row],[date]])</f>
        <v>2006</v>
      </c>
      <c r="J2977">
        <f>Table1[[#This Row],[revenue]]-Table1[[#This Row],[budget_x]]</f>
        <v>18437727</v>
      </c>
      <c r="K2977" s="7">
        <f>Table1[[#This Row],[profit /loss ]]/Table1[[#This Row],[budget_x]]</f>
        <v>0.43899349999999998</v>
      </c>
      <c r="L2977" t="str" cm="1">
        <f t="array" ref="L2977">_xlfn.IFS(Table1[[#This Row],[score]]&gt;70,"high",Table1[[#This Row],[score]]&gt;50,"medium",Table1[[#This Row],[score]]&lt;=50,"low")</f>
        <v>high</v>
      </c>
    </row>
    <row r="2978" spans="1:12" x14ac:dyDescent="0.3">
      <c r="A2978" t="s">
        <v>2914</v>
      </c>
      <c r="B2978" s="1">
        <v>37743</v>
      </c>
      <c r="C2978">
        <v>81</v>
      </c>
      <c r="D2978" t="s">
        <v>9</v>
      </c>
      <c r="E2978" t="s">
        <v>74</v>
      </c>
      <c r="F2978">
        <v>2800000</v>
      </c>
      <c r="G2978">
        <v>26000000</v>
      </c>
      <c r="H2978" t="s">
        <v>75</v>
      </c>
      <c r="I2978">
        <f>YEAR(Table1[[#This Row],[date]])</f>
        <v>2003</v>
      </c>
      <c r="J2978">
        <f>Table1[[#This Row],[revenue]]-Table1[[#This Row],[budget_x]]</f>
        <v>23200000</v>
      </c>
      <c r="K2978" s="7">
        <f>Table1[[#This Row],[profit /loss ]]/Table1[[#This Row],[budget_x]]</f>
        <v>8.2857142857142865</v>
      </c>
      <c r="L2978" t="str" cm="1">
        <f t="array" ref="L2978">_xlfn.IFS(Table1[[#This Row],[score]]&gt;70,"high",Table1[[#This Row],[score]]&gt;50,"medium",Table1[[#This Row],[score]]&lt;=50,"low")</f>
        <v>high</v>
      </c>
    </row>
    <row r="2979" spans="1:12" x14ac:dyDescent="0.3">
      <c r="A2979" t="s">
        <v>2915</v>
      </c>
      <c r="B2979" s="1">
        <v>40081</v>
      </c>
      <c r="C2979">
        <v>64</v>
      </c>
      <c r="D2979" t="s">
        <v>9</v>
      </c>
      <c r="E2979" t="s">
        <v>10</v>
      </c>
      <c r="F2979">
        <v>51400000</v>
      </c>
      <c r="G2979">
        <v>495175070</v>
      </c>
      <c r="H2979" t="s">
        <v>30</v>
      </c>
      <c r="I2979">
        <f>YEAR(Table1[[#This Row],[date]])</f>
        <v>2009</v>
      </c>
      <c r="J2979">
        <f>Table1[[#This Row],[revenue]]-Table1[[#This Row],[budget_x]]</f>
        <v>443775070</v>
      </c>
      <c r="K2979" s="7">
        <f>Table1[[#This Row],[profit /loss ]]/Table1[[#This Row],[budget_x]]</f>
        <v>8.6337562256809335</v>
      </c>
      <c r="L2979" t="str" cm="1">
        <f t="array" ref="L2979">_xlfn.IFS(Table1[[#This Row],[score]]&gt;70,"high",Table1[[#This Row],[score]]&gt;50,"medium",Table1[[#This Row],[score]]&lt;=50,"low")</f>
        <v>medium</v>
      </c>
    </row>
    <row r="2980" spans="1:12" x14ac:dyDescent="0.3">
      <c r="A2980" t="s">
        <v>2916</v>
      </c>
      <c r="B2980" s="1">
        <v>40862</v>
      </c>
      <c r="C2980">
        <v>71</v>
      </c>
      <c r="D2980" t="s">
        <v>9</v>
      </c>
      <c r="E2980" t="s">
        <v>10</v>
      </c>
      <c r="F2980">
        <v>194000000</v>
      </c>
      <c r="G2980">
        <v>531710348.60000002</v>
      </c>
      <c r="H2980" t="s">
        <v>17</v>
      </c>
      <c r="I2980">
        <f>YEAR(Table1[[#This Row],[date]])</f>
        <v>2011</v>
      </c>
      <c r="J2980">
        <f>Table1[[#This Row],[revenue]]-Table1[[#This Row],[budget_x]]</f>
        <v>337710348.60000002</v>
      </c>
      <c r="K2980" s="7">
        <f>Table1[[#This Row],[profit /loss ]]/Table1[[#This Row],[budget_x]]</f>
        <v>1.7407749927835052</v>
      </c>
      <c r="L2980" t="str" cm="1">
        <f t="array" ref="L2980">_xlfn.IFS(Table1[[#This Row],[score]]&gt;70,"high",Table1[[#This Row],[score]]&gt;50,"medium",Table1[[#This Row],[score]]&lt;=50,"low")</f>
        <v>high</v>
      </c>
    </row>
    <row r="2981" spans="1:12" x14ac:dyDescent="0.3">
      <c r="A2981" t="s">
        <v>2917</v>
      </c>
      <c r="B2981" s="1">
        <v>43504</v>
      </c>
      <c r="C2981">
        <v>62</v>
      </c>
      <c r="D2981" t="s">
        <v>9</v>
      </c>
      <c r="E2981" t="s">
        <v>10</v>
      </c>
      <c r="F2981">
        <v>20000000</v>
      </c>
      <c r="G2981">
        <v>69911903</v>
      </c>
      <c r="H2981" t="s">
        <v>11</v>
      </c>
      <c r="I2981">
        <f>YEAR(Table1[[#This Row],[date]])</f>
        <v>2019</v>
      </c>
      <c r="J2981">
        <f>Table1[[#This Row],[revenue]]-Table1[[#This Row],[budget_x]]</f>
        <v>49911903</v>
      </c>
      <c r="K2981" s="7">
        <f>Table1[[#This Row],[profit /loss ]]/Table1[[#This Row],[budget_x]]</f>
        <v>2.4955951500000002</v>
      </c>
      <c r="L2981" t="str" cm="1">
        <f t="array" ref="L2981">_xlfn.IFS(Table1[[#This Row],[score]]&gt;70,"high",Table1[[#This Row],[score]]&gt;50,"medium",Table1[[#This Row],[score]]&lt;=50,"low")</f>
        <v>medium</v>
      </c>
    </row>
    <row r="2982" spans="1:12" x14ac:dyDescent="0.3">
      <c r="A2982" t="s">
        <v>2918</v>
      </c>
      <c r="B2982" s="1">
        <v>37707</v>
      </c>
      <c r="C2982">
        <v>66</v>
      </c>
      <c r="D2982" t="s">
        <v>9</v>
      </c>
      <c r="E2982" t="s">
        <v>15</v>
      </c>
      <c r="F2982">
        <v>63800000</v>
      </c>
      <c r="G2982">
        <v>408505847.80000001</v>
      </c>
      <c r="H2982" t="s">
        <v>17</v>
      </c>
      <c r="I2982">
        <f>YEAR(Table1[[#This Row],[date]])</f>
        <v>2003</v>
      </c>
      <c r="J2982">
        <f>Table1[[#This Row],[revenue]]-Table1[[#This Row],[budget_x]]</f>
        <v>344705847.80000001</v>
      </c>
      <c r="K2982" s="7">
        <f>Table1[[#This Row],[profit /loss ]]/Table1[[#This Row],[budget_x]]</f>
        <v>5.4029129749216303</v>
      </c>
      <c r="L2982" t="str" cm="1">
        <f t="array" ref="L2982">_xlfn.IFS(Table1[[#This Row],[score]]&gt;70,"high",Table1[[#This Row],[score]]&gt;50,"medium",Table1[[#This Row],[score]]&lt;=50,"low")</f>
        <v>medium</v>
      </c>
    </row>
    <row r="2983" spans="1:12" x14ac:dyDescent="0.3">
      <c r="A2983" t="s">
        <v>2919</v>
      </c>
      <c r="B2983" s="1">
        <v>43182</v>
      </c>
      <c r="C2983">
        <v>78</v>
      </c>
      <c r="D2983" t="s">
        <v>9</v>
      </c>
      <c r="E2983" t="s">
        <v>10</v>
      </c>
      <c r="F2983">
        <v>2800000</v>
      </c>
      <c r="G2983">
        <v>26952508</v>
      </c>
      <c r="H2983" t="s">
        <v>11</v>
      </c>
      <c r="I2983">
        <f>YEAR(Table1[[#This Row],[date]])</f>
        <v>2018</v>
      </c>
      <c r="J2983">
        <f>Table1[[#This Row],[revenue]]-Table1[[#This Row],[budget_x]]</f>
        <v>24152508</v>
      </c>
      <c r="K2983" s="7">
        <f>Table1[[#This Row],[profit /loss ]]/Table1[[#This Row],[budget_x]]</f>
        <v>8.6258957142857149</v>
      </c>
      <c r="L2983" t="str" cm="1">
        <f t="array" ref="L2983">_xlfn.IFS(Table1[[#This Row],[score]]&gt;70,"high",Table1[[#This Row],[score]]&gt;50,"medium",Table1[[#This Row],[score]]&lt;=50,"low")</f>
        <v>high</v>
      </c>
    </row>
    <row r="2984" spans="1:12" x14ac:dyDescent="0.3">
      <c r="A2984" t="s">
        <v>2920</v>
      </c>
      <c r="B2984" s="1">
        <v>43865</v>
      </c>
      <c r="C2984">
        <v>69</v>
      </c>
      <c r="D2984" t="s">
        <v>9</v>
      </c>
      <c r="E2984" t="s">
        <v>10</v>
      </c>
      <c r="F2984">
        <v>155400000</v>
      </c>
      <c r="G2984">
        <v>294763505.39999998</v>
      </c>
      <c r="H2984" t="s">
        <v>17</v>
      </c>
      <c r="I2984">
        <f>YEAR(Table1[[#This Row],[date]])</f>
        <v>2020</v>
      </c>
      <c r="J2984">
        <f>Table1[[#This Row],[revenue]]-Table1[[#This Row],[budget_x]]</f>
        <v>139363505.39999998</v>
      </c>
      <c r="K2984" s="7">
        <f>Table1[[#This Row],[profit /loss ]]/Table1[[#This Row],[budget_x]]</f>
        <v>0.89680505405405386</v>
      </c>
      <c r="L2984" t="str" cm="1">
        <f t="array" ref="L2984">_xlfn.IFS(Table1[[#This Row],[score]]&gt;70,"high",Table1[[#This Row],[score]]&gt;50,"medium",Table1[[#This Row],[score]]&lt;=50,"low")</f>
        <v>medium</v>
      </c>
    </row>
    <row r="2985" spans="1:12" x14ac:dyDescent="0.3">
      <c r="A2985" t="s">
        <v>2921</v>
      </c>
      <c r="B2985" s="1">
        <v>40374</v>
      </c>
      <c r="C2985">
        <v>64</v>
      </c>
      <c r="D2985" t="s">
        <v>9</v>
      </c>
      <c r="E2985" t="s">
        <v>10</v>
      </c>
      <c r="F2985">
        <v>21800000</v>
      </c>
      <c r="G2985">
        <v>211802400.40000001</v>
      </c>
      <c r="H2985" t="s">
        <v>17</v>
      </c>
      <c r="I2985">
        <f>YEAR(Table1[[#This Row],[date]])</f>
        <v>2010</v>
      </c>
      <c r="J2985">
        <f>Table1[[#This Row],[revenue]]-Table1[[#This Row],[budget_x]]</f>
        <v>190002400.40000001</v>
      </c>
      <c r="K2985" s="7">
        <f>Table1[[#This Row],[profit /loss ]]/Table1[[#This Row],[budget_x]]</f>
        <v>8.7157064403669722</v>
      </c>
      <c r="L2985" t="str" cm="1">
        <f t="array" ref="L2985">_xlfn.IFS(Table1[[#This Row],[score]]&gt;70,"high",Table1[[#This Row],[score]]&gt;50,"medium",Table1[[#This Row],[score]]&lt;=50,"low")</f>
        <v>medium</v>
      </c>
    </row>
    <row r="2986" spans="1:12" x14ac:dyDescent="0.3">
      <c r="A2986" t="s">
        <v>2922</v>
      </c>
      <c r="B2986" s="1">
        <v>40928</v>
      </c>
      <c r="C2986">
        <v>65</v>
      </c>
      <c r="D2986" t="s">
        <v>9</v>
      </c>
      <c r="E2986" t="s">
        <v>10</v>
      </c>
      <c r="F2986">
        <v>58000000</v>
      </c>
      <c r="G2986">
        <v>50365498</v>
      </c>
      <c r="H2986" t="s">
        <v>17</v>
      </c>
      <c r="I2986">
        <f>YEAR(Table1[[#This Row],[date]])</f>
        <v>2012</v>
      </c>
      <c r="J2986">
        <f>Table1[[#This Row],[revenue]]-Table1[[#This Row],[budget_x]]</f>
        <v>-7634502</v>
      </c>
      <c r="K2986" s="7">
        <f>Table1[[#This Row],[profit /loss ]]/Table1[[#This Row],[budget_x]]</f>
        <v>-0.1316293448275862</v>
      </c>
      <c r="L2986" t="str" cm="1">
        <f t="array" ref="L2986">_xlfn.IFS(Table1[[#This Row],[score]]&gt;70,"high",Table1[[#This Row],[score]]&gt;50,"medium",Table1[[#This Row],[score]]&lt;=50,"low")</f>
        <v>medium</v>
      </c>
    </row>
    <row r="2987" spans="1:12" x14ac:dyDescent="0.3">
      <c r="A2987" t="s">
        <v>2923</v>
      </c>
      <c r="B2987" s="1">
        <v>39592</v>
      </c>
      <c r="C2987">
        <v>78</v>
      </c>
      <c r="D2987" t="s">
        <v>9</v>
      </c>
      <c r="E2987" t="s">
        <v>69</v>
      </c>
      <c r="F2987">
        <v>44461149.200000003</v>
      </c>
      <c r="G2987">
        <v>3800000</v>
      </c>
      <c r="H2987" t="s">
        <v>11</v>
      </c>
      <c r="I2987">
        <f>YEAR(Table1[[#This Row],[date]])</f>
        <v>2008</v>
      </c>
      <c r="J2987">
        <f>Table1[[#This Row],[revenue]]-Table1[[#This Row],[budget_x]]</f>
        <v>-40661149.200000003</v>
      </c>
      <c r="K2987" s="7">
        <f>Table1[[#This Row],[profit /loss ]]/Table1[[#This Row],[budget_x]]</f>
        <v>-0.9145321236995827</v>
      </c>
      <c r="L2987" t="str" cm="1">
        <f t="array" ref="L2987">_xlfn.IFS(Table1[[#This Row],[score]]&gt;70,"high",Table1[[#This Row],[score]]&gt;50,"medium",Table1[[#This Row],[score]]&lt;=50,"low")</f>
        <v>high</v>
      </c>
    </row>
    <row r="2988" spans="1:12" x14ac:dyDescent="0.3">
      <c r="A2988" t="s">
        <v>2924</v>
      </c>
      <c r="B2988" s="1">
        <v>41675</v>
      </c>
      <c r="C2988">
        <v>70</v>
      </c>
      <c r="D2988" t="s">
        <v>9</v>
      </c>
      <c r="E2988" t="s">
        <v>10</v>
      </c>
      <c r="F2988">
        <v>107400000</v>
      </c>
      <c r="G2988">
        <v>494285798.80000001</v>
      </c>
      <c r="H2988" t="s">
        <v>17</v>
      </c>
      <c r="I2988">
        <f>YEAR(Table1[[#This Row],[date]])</f>
        <v>2014</v>
      </c>
      <c r="J2988">
        <f>Table1[[#This Row],[revenue]]-Table1[[#This Row],[budget_x]]</f>
        <v>386885798.80000001</v>
      </c>
      <c r="K2988" s="7">
        <f>Table1[[#This Row],[profit /loss ]]/Table1[[#This Row],[budget_x]]</f>
        <v>3.602288629422719</v>
      </c>
      <c r="L2988" t="str" cm="1">
        <f t="array" ref="L2988">_xlfn.IFS(Table1[[#This Row],[score]]&gt;70,"high",Table1[[#This Row],[score]]&gt;50,"medium",Table1[[#This Row],[score]]&lt;=50,"low")</f>
        <v>medium</v>
      </c>
    </row>
    <row r="2989" spans="1:12" x14ac:dyDescent="0.3">
      <c r="A2989" t="s">
        <v>2925</v>
      </c>
      <c r="B2989" s="1">
        <v>42439</v>
      </c>
      <c r="C2989">
        <v>70</v>
      </c>
      <c r="D2989" t="s">
        <v>9</v>
      </c>
      <c r="E2989" t="s">
        <v>10</v>
      </c>
      <c r="F2989">
        <v>15000000</v>
      </c>
      <c r="G2989">
        <v>108286422</v>
      </c>
      <c r="H2989" t="s">
        <v>11</v>
      </c>
      <c r="I2989">
        <f>YEAR(Table1[[#This Row],[date]])</f>
        <v>2016</v>
      </c>
      <c r="J2989">
        <f>Table1[[#This Row],[revenue]]-Table1[[#This Row],[budget_x]]</f>
        <v>93286422</v>
      </c>
      <c r="K2989" s="7">
        <f>Table1[[#This Row],[profit /loss ]]/Table1[[#This Row],[budget_x]]</f>
        <v>6.2190947999999997</v>
      </c>
      <c r="L2989" t="str" cm="1">
        <f t="array" ref="L2989">_xlfn.IFS(Table1[[#This Row],[score]]&gt;70,"high",Table1[[#This Row],[score]]&gt;50,"medium",Table1[[#This Row],[score]]&lt;=50,"low")</f>
        <v>medium</v>
      </c>
    </row>
    <row r="2990" spans="1:12" x14ac:dyDescent="0.3">
      <c r="A2990" t="s">
        <v>2926</v>
      </c>
      <c r="B2990" s="1">
        <v>36705</v>
      </c>
      <c r="C2990">
        <v>49</v>
      </c>
      <c r="D2990" t="s">
        <v>9</v>
      </c>
      <c r="E2990" t="s">
        <v>171</v>
      </c>
      <c r="F2990">
        <v>3001100</v>
      </c>
      <c r="G2990">
        <v>940944</v>
      </c>
      <c r="H2990" t="s">
        <v>184</v>
      </c>
      <c r="I2990">
        <f>YEAR(Table1[[#This Row],[date]])</f>
        <v>2000</v>
      </c>
      <c r="J2990">
        <f>Table1[[#This Row],[revenue]]-Table1[[#This Row],[budget_x]]</f>
        <v>-2060156</v>
      </c>
      <c r="K2990" s="7">
        <f>Table1[[#This Row],[profit /loss ]]/Table1[[#This Row],[budget_x]]</f>
        <v>-0.68646696211389158</v>
      </c>
      <c r="L2990" t="str" cm="1">
        <f t="array" ref="L2990">_xlfn.IFS(Table1[[#This Row],[score]]&gt;70,"high",Table1[[#This Row],[score]]&gt;50,"medium",Table1[[#This Row],[score]]&lt;=50,"low")</f>
        <v>low</v>
      </c>
    </row>
    <row r="2991" spans="1:12" x14ac:dyDescent="0.3">
      <c r="A2991" t="s">
        <v>2927</v>
      </c>
      <c r="B2991" s="1">
        <v>27747</v>
      </c>
      <c r="C2991">
        <v>55</v>
      </c>
      <c r="D2991" t="s">
        <v>9</v>
      </c>
      <c r="E2991" t="s">
        <v>95</v>
      </c>
      <c r="F2991">
        <v>70800000</v>
      </c>
      <c r="G2991">
        <v>591573175.20000005</v>
      </c>
      <c r="H2991" t="s">
        <v>96</v>
      </c>
      <c r="I2991">
        <f>YEAR(Table1[[#This Row],[date]])</f>
        <v>1975</v>
      </c>
      <c r="J2991">
        <f>Table1[[#This Row],[revenue]]-Table1[[#This Row],[budget_x]]</f>
        <v>520773175.20000005</v>
      </c>
      <c r="K2991" s="7">
        <f>Table1[[#This Row],[profit /loss ]]/Table1[[#This Row],[budget_x]]</f>
        <v>7.3555533220338987</v>
      </c>
      <c r="L2991" t="str" cm="1">
        <f t="array" ref="L2991">_xlfn.IFS(Table1[[#This Row],[score]]&gt;70,"high",Table1[[#This Row],[score]]&gt;50,"medium",Table1[[#This Row],[score]]&lt;=50,"low")</f>
        <v>medium</v>
      </c>
    </row>
    <row r="2992" spans="1:12" x14ac:dyDescent="0.3">
      <c r="A2992" t="s">
        <v>2928</v>
      </c>
      <c r="B2992" s="1">
        <v>42818</v>
      </c>
      <c r="C2992">
        <v>61</v>
      </c>
      <c r="D2992" t="s">
        <v>9</v>
      </c>
      <c r="E2992" t="s">
        <v>10</v>
      </c>
      <c r="F2992">
        <v>25000000</v>
      </c>
      <c r="G2992">
        <v>23190292</v>
      </c>
      <c r="H2992" t="s">
        <v>17</v>
      </c>
      <c r="I2992">
        <f>YEAR(Table1[[#This Row],[date]])</f>
        <v>2017</v>
      </c>
      <c r="J2992">
        <f>Table1[[#This Row],[revenue]]-Table1[[#This Row],[budget_x]]</f>
        <v>-1809708</v>
      </c>
      <c r="K2992" s="7">
        <f>Table1[[#This Row],[profit /loss ]]/Table1[[#This Row],[budget_x]]</f>
        <v>-7.2388320000000006E-2</v>
      </c>
      <c r="L2992" t="str" cm="1">
        <f t="array" ref="L2992">_xlfn.IFS(Table1[[#This Row],[score]]&gt;70,"high",Table1[[#This Row],[score]]&gt;50,"medium",Table1[[#This Row],[score]]&lt;=50,"low")</f>
        <v>medium</v>
      </c>
    </row>
    <row r="2993" spans="1:12" x14ac:dyDescent="0.3">
      <c r="A2993" t="s">
        <v>516</v>
      </c>
      <c r="B2993" s="1">
        <v>38659</v>
      </c>
      <c r="C2993">
        <v>55</v>
      </c>
      <c r="D2993" t="s">
        <v>9</v>
      </c>
      <c r="E2993" t="s">
        <v>15</v>
      </c>
      <c r="F2993">
        <v>22000000</v>
      </c>
      <c r="G2993">
        <v>363391647</v>
      </c>
      <c r="H2993" t="s">
        <v>52</v>
      </c>
      <c r="I2993">
        <f>YEAR(Table1[[#This Row],[date]])</f>
        <v>2005</v>
      </c>
      <c r="J2993">
        <f>Table1[[#This Row],[revenue]]-Table1[[#This Row],[budget_x]]</f>
        <v>341391647</v>
      </c>
      <c r="K2993" s="7">
        <f>Table1[[#This Row],[profit /loss ]]/Table1[[#This Row],[budget_x]]</f>
        <v>15.517802136363636</v>
      </c>
      <c r="L2993" t="str" cm="1">
        <f t="array" ref="L2993">_xlfn.IFS(Table1[[#This Row],[score]]&gt;70,"high",Table1[[#This Row],[score]]&gt;50,"medium",Table1[[#This Row],[score]]&lt;=50,"low")</f>
        <v>medium</v>
      </c>
    </row>
    <row r="2994" spans="1:12" x14ac:dyDescent="0.3">
      <c r="A2994" t="s">
        <v>2929</v>
      </c>
      <c r="B2994" s="1">
        <v>40569</v>
      </c>
      <c r="C2994">
        <v>66</v>
      </c>
      <c r="D2994" t="s">
        <v>9</v>
      </c>
      <c r="E2994" t="s">
        <v>10</v>
      </c>
      <c r="F2994">
        <v>42000000</v>
      </c>
      <c r="G2994">
        <v>8514325</v>
      </c>
      <c r="H2994" t="s">
        <v>11</v>
      </c>
      <c r="I2994">
        <f>YEAR(Table1[[#This Row],[date]])</f>
        <v>2011</v>
      </c>
      <c r="J2994">
        <f>Table1[[#This Row],[revenue]]-Table1[[#This Row],[budget_x]]</f>
        <v>-33485675</v>
      </c>
      <c r="K2994" s="7">
        <f>Table1[[#This Row],[profit /loss ]]/Table1[[#This Row],[budget_x]]</f>
        <v>-0.79727797619047625</v>
      </c>
      <c r="L2994" t="str" cm="1">
        <f t="array" ref="L2994">_xlfn.IFS(Table1[[#This Row],[score]]&gt;70,"high",Table1[[#This Row],[score]]&gt;50,"medium",Table1[[#This Row],[score]]&lt;=50,"low")</f>
        <v>medium</v>
      </c>
    </row>
    <row r="2995" spans="1:12" x14ac:dyDescent="0.3">
      <c r="A2995" t="s">
        <v>2930</v>
      </c>
      <c r="B2995" s="1">
        <v>42951</v>
      </c>
      <c r="C2995">
        <v>62</v>
      </c>
      <c r="D2995" t="s">
        <v>9</v>
      </c>
      <c r="E2995" t="s">
        <v>10</v>
      </c>
      <c r="F2995">
        <v>15000000</v>
      </c>
      <c r="G2995">
        <v>163167892.40000001</v>
      </c>
      <c r="H2995" t="s">
        <v>17</v>
      </c>
      <c r="I2995">
        <f>YEAR(Table1[[#This Row],[date]])</f>
        <v>2017</v>
      </c>
      <c r="J2995">
        <f>Table1[[#This Row],[revenue]]-Table1[[#This Row],[budget_x]]</f>
        <v>148167892.40000001</v>
      </c>
      <c r="K2995" s="7">
        <f>Table1[[#This Row],[profit /loss ]]/Table1[[#This Row],[budget_x]]</f>
        <v>9.8778594933333341</v>
      </c>
      <c r="L2995" t="str" cm="1">
        <f t="array" ref="L2995">_xlfn.IFS(Table1[[#This Row],[score]]&gt;70,"high",Table1[[#This Row],[score]]&gt;50,"medium",Table1[[#This Row],[score]]&lt;=50,"low")</f>
        <v>medium</v>
      </c>
    </row>
    <row r="2996" spans="1:12" x14ac:dyDescent="0.3">
      <c r="A2996" t="s">
        <v>2931</v>
      </c>
      <c r="B2996" s="1">
        <v>14732</v>
      </c>
      <c r="C2996">
        <v>80</v>
      </c>
      <c r="D2996" t="s">
        <v>9</v>
      </c>
      <c r="E2996" t="s">
        <v>10</v>
      </c>
      <c r="F2996">
        <v>3900000</v>
      </c>
      <c r="G2996">
        <v>390525192</v>
      </c>
      <c r="H2996" t="s">
        <v>11</v>
      </c>
      <c r="I2996">
        <f>YEAR(Table1[[#This Row],[date]])</f>
        <v>1940</v>
      </c>
      <c r="J2996">
        <f>Table1[[#This Row],[revenue]]-Table1[[#This Row],[budget_x]]</f>
        <v>386625192</v>
      </c>
      <c r="K2996" s="7">
        <f>Table1[[#This Row],[profit /loss ]]/Table1[[#This Row],[budget_x]]</f>
        <v>99.134664615384622</v>
      </c>
      <c r="L2996" t="str" cm="1">
        <f t="array" ref="L2996">_xlfn.IFS(Table1[[#This Row],[score]]&gt;70,"high",Table1[[#This Row],[score]]&gt;50,"medium",Table1[[#This Row],[score]]&lt;=50,"low")</f>
        <v>high</v>
      </c>
    </row>
    <row r="2997" spans="1:12" x14ac:dyDescent="0.3">
      <c r="A2997" t="s">
        <v>2932</v>
      </c>
      <c r="B2997" s="1">
        <v>41771</v>
      </c>
      <c r="C2997">
        <v>77</v>
      </c>
      <c r="D2997" t="s">
        <v>9</v>
      </c>
      <c r="E2997" t="s">
        <v>69</v>
      </c>
      <c r="F2997">
        <v>124200000</v>
      </c>
      <c r="G2997">
        <v>640997166.39999998</v>
      </c>
      <c r="H2997" t="s">
        <v>11</v>
      </c>
      <c r="I2997">
        <f>YEAR(Table1[[#This Row],[date]])</f>
        <v>2014</v>
      </c>
      <c r="J2997">
        <f>Table1[[#This Row],[revenue]]-Table1[[#This Row],[budget_x]]</f>
        <v>516797166.39999998</v>
      </c>
      <c r="K2997" s="7">
        <f>Table1[[#This Row],[profit /loss ]]/Table1[[#This Row],[budget_x]]</f>
        <v>4.1610077809983892</v>
      </c>
      <c r="L2997" t="str" cm="1">
        <f t="array" ref="L2997">_xlfn.IFS(Table1[[#This Row],[score]]&gt;70,"high",Table1[[#This Row],[score]]&gt;50,"medium",Table1[[#This Row],[score]]&lt;=50,"low")</f>
        <v>high</v>
      </c>
    </row>
    <row r="2998" spans="1:12" x14ac:dyDescent="0.3">
      <c r="A2998" t="s">
        <v>2933</v>
      </c>
      <c r="B2998" s="1">
        <v>32619</v>
      </c>
      <c r="C2998">
        <v>66</v>
      </c>
      <c r="D2998" t="s">
        <v>9</v>
      </c>
      <c r="E2998" t="s">
        <v>10</v>
      </c>
      <c r="F2998">
        <v>21000000</v>
      </c>
      <c r="G2998">
        <v>111809732</v>
      </c>
      <c r="H2998" t="s">
        <v>17</v>
      </c>
      <c r="I2998">
        <f>YEAR(Table1[[#This Row],[date]])</f>
        <v>1989</v>
      </c>
      <c r="J2998">
        <f>Table1[[#This Row],[revenue]]-Table1[[#This Row],[budget_x]]</f>
        <v>90809732</v>
      </c>
      <c r="K2998" s="7">
        <f>Table1[[#This Row],[profit /loss ]]/Table1[[#This Row],[budget_x]]</f>
        <v>4.3242729523809524</v>
      </c>
      <c r="L2998" t="str" cm="1">
        <f t="array" ref="L2998">_xlfn.IFS(Table1[[#This Row],[score]]&gt;70,"high",Table1[[#This Row],[score]]&gt;50,"medium",Table1[[#This Row],[score]]&lt;=50,"low")</f>
        <v>medium</v>
      </c>
    </row>
    <row r="2999" spans="1:12" x14ac:dyDescent="0.3">
      <c r="A2999" t="s">
        <v>2933</v>
      </c>
      <c r="B2999" s="1">
        <v>32619</v>
      </c>
      <c r="C2999">
        <v>66</v>
      </c>
      <c r="D2999" t="s">
        <v>9</v>
      </c>
      <c r="E2999" t="s">
        <v>10</v>
      </c>
      <c r="F2999">
        <v>11500000</v>
      </c>
      <c r="G2999">
        <v>57469850</v>
      </c>
      <c r="H2999" t="s">
        <v>17</v>
      </c>
      <c r="I2999">
        <f>YEAR(Table1[[#This Row],[date]])</f>
        <v>1989</v>
      </c>
      <c r="J2999">
        <f>Table1[[#This Row],[revenue]]-Table1[[#This Row],[budget_x]]</f>
        <v>45969850</v>
      </c>
      <c r="K2999" s="7">
        <f>Table1[[#This Row],[profit /loss ]]/Table1[[#This Row],[budget_x]]</f>
        <v>3.9973782608695654</v>
      </c>
      <c r="L2999" t="str" cm="1">
        <f t="array" ref="L2999">_xlfn.IFS(Table1[[#This Row],[score]]&gt;70,"high",Table1[[#This Row],[score]]&gt;50,"medium",Table1[[#This Row],[score]]&lt;=50,"low")</f>
        <v>medium</v>
      </c>
    </row>
    <row r="3000" spans="1:12" x14ac:dyDescent="0.3">
      <c r="A3000" t="s">
        <v>2934</v>
      </c>
      <c r="B3000" s="1">
        <v>42716</v>
      </c>
      <c r="C3000">
        <v>70</v>
      </c>
      <c r="D3000" t="s">
        <v>9</v>
      </c>
      <c r="E3000" t="s">
        <v>10</v>
      </c>
      <c r="F3000">
        <v>40000000</v>
      </c>
      <c r="G3000">
        <v>52837989</v>
      </c>
      <c r="H3000" t="s">
        <v>11</v>
      </c>
      <c r="I3000">
        <f>YEAR(Table1[[#This Row],[date]])</f>
        <v>2016</v>
      </c>
      <c r="J3000">
        <f>Table1[[#This Row],[revenue]]-Table1[[#This Row],[budget_x]]</f>
        <v>12837989</v>
      </c>
      <c r="K3000" s="7">
        <f>Table1[[#This Row],[profit /loss ]]/Table1[[#This Row],[budget_x]]</f>
        <v>0.32094972500000002</v>
      </c>
      <c r="L3000" t="str" cm="1">
        <f t="array" ref="L3000">_xlfn.IFS(Table1[[#This Row],[score]]&gt;70,"high",Table1[[#This Row],[score]]&gt;50,"medium",Table1[[#This Row],[score]]&lt;=50,"low")</f>
        <v>medium</v>
      </c>
    </row>
    <row r="3001" spans="1:12" x14ac:dyDescent="0.3">
      <c r="A3001" t="s">
        <v>2935</v>
      </c>
      <c r="B3001" s="1">
        <v>41375</v>
      </c>
      <c r="C3001">
        <v>64</v>
      </c>
      <c r="D3001" t="s">
        <v>9</v>
      </c>
      <c r="E3001" t="s">
        <v>10</v>
      </c>
      <c r="F3001">
        <v>30000000</v>
      </c>
      <c r="G3001">
        <v>114834312</v>
      </c>
      <c r="H3001" t="s">
        <v>11</v>
      </c>
      <c r="I3001">
        <f>YEAR(Table1[[#This Row],[date]])</f>
        <v>2013</v>
      </c>
      <c r="J3001">
        <f>Table1[[#This Row],[revenue]]-Table1[[#This Row],[budget_x]]</f>
        <v>84834312</v>
      </c>
      <c r="K3001" s="7">
        <f>Table1[[#This Row],[profit /loss ]]/Table1[[#This Row],[budget_x]]</f>
        <v>2.8278104000000002</v>
      </c>
      <c r="L3001" t="str" cm="1">
        <f t="array" ref="L3001">_xlfn.IFS(Table1[[#This Row],[score]]&gt;70,"high",Table1[[#This Row],[score]]&gt;50,"medium",Table1[[#This Row],[score]]&lt;=50,"low")</f>
        <v>medium</v>
      </c>
    </row>
    <row r="3002" spans="1:12" x14ac:dyDescent="0.3">
      <c r="A3002" t="s">
        <v>514</v>
      </c>
      <c r="B3002" s="1">
        <v>44784</v>
      </c>
      <c r="C3002">
        <v>70</v>
      </c>
      <c r="D3002" t="s">
        <v>9</v>
      </c>
      <c r="E3002" t="s">
        <v>10</v>
      </c>
      <c r="F3002">
        <v>67140000</v>
      </c>
      <c r="G3002">
        <v>850930956.79999995</v>
      </c>
      <c r="H3002" t="s">
        <v>11</v>
      </c>
      <c r="I3002">
        <f>YEAR(Table1[[#This Row],[date]])</f>
        <v>2022</v>
      </c>
      <c r="J3002">
        <f>Table1[[#This Row],[revenue]]-Table1[[#This Row],[budget_x]]</f>
        <v>783790956.79999995</v>
      </c>
      <c r="K3002" s="7">
        <f>Table1[[#This Row],[profit /loss ]]/Table1[[#This Row],[budget_x]]</f>
        <v>11.67397910038725</v>
      </c>
      <c r="L3002" t="str" cm="1">
        <f t="array" ref="L3002">_xlfn.IFS(Table1[[#This Row],[score]]&gt;70,"high",Table1[[#This Row],[score]]&gt;50,"medium",Table1[[#This Row],[score]]&lt;=50,"low")</f>
        <v>medium</v>
      </c>
    </row>
    <row r="3003" spans="1:12" x14ac:dyDescent="0.3">
      <c r="A3003" t="s">
        <v>2936</v>
      </c>
      <c r="B3003" s="1">
        <v>38456</v>
      </c>
      <c r="C3003">
        <v>61</v>
      </c>
      <c r="D3003" t="s">
        <v>9</v>
      </c>
      <c r="E3003" t="s">
        <v>10</v>
      </c>
      <c r="F3003">
        <v>18500000</v>
      </c>
      <c r="G3003">
        <v>109175673</v>
      </c>
      <c r="H3003" t="s">
        <v>11</v>
      </c>
      <c r="I3003">
        <f>YEAR(Table1[[#This Row],[date]])</f>
        <v>2005</v>
      </c>
      <c r="J3003">
        <f>Table1[[#This Row],[revenue]]-Table1[[#This Row],[budget_x]]</f>
        <v>90675673</v>
      </c>
      <c r="K3003" s="7">
        <f>Table1[[#This Row],[profit /loss ]]/Table1[[#This Row],[budget_x]]</f>
        <v>4.9013877297297297</v>
      </c>
      <c r="L3003" t="str" cm="1">
        <f t="array" ref="L3003">_xlfn.IFS(Table1[[#This Row],[score]]&gt;70,"high",Table1[[#This Row],[score]]&gt;50,"medium",Table1[[#This Row],[score]]&lt;=50,"low")</f>
        <v>medium</v>
      </c>
    </row>
    <row r="3004" spans="1:12" x14ac:dyDescent="0.3">
      <c r="A3004" t="s">
        <v>2937</v>
      </c>
      <c r="B3004" s="1">
        <v>37147</v>
      </c>
      <c r="C3004">
        <v>70</v>
      </c>
      <c r="D3004" t="s">
        <v>9</v>
      </c>
      <c r="E3004" t="s">
        <v>10</v>
      </c>
      <c r="F3004">
        <v>100000000</v>
      </c>
      <c r="G3004">
        <v>235926552</v>
      </c>
      <c r="H3004" t="s">
        <v>11</v>
      </c>
      <c r="I3004">
        <f>YEAR(Table1[[#This Row],[date]])</f>
        <v>2001</v>
      </c>
      <c r="J3004">
        <f>Table1[[#This Row],[revenue]]-Table1[[#This Row],[budget_x]]</f>
        <v>135926552</v>
      </c>
      <c r="K3004" s="7">
        <f>Table1[[#This Row],[profit /loss ]]/Table1[[#This Row],[budget_x]]</f>
        <v>1.3592655199999999</v>
      </c>
      <c r="L3004" t="str" cm="1">
        <f t="array" ref="L3004">_xlfn.IFS(Table1[[#This Row],[score]]&gt;70,"high",Table1[[#This Row],[score]]&gt;50,"medium",Table1[[#This Row],[score]]&lt;=50,"low")</f>
        <v>medium</v>
      </c>
    </row>
    <row r="3005" spans="1:12" x14ac:dyDescent="0.3">
      <c r="A3005" t="s">
        <v>2938</v>
      </c>
      <c r="B3005" s="1">
        <v>39114</v>
      </c>
      <c r="C3005">
        <v>84</v>
      </c>
      <c r="D3005" t="s">
        <v>9</v>
      </c>
      <c r="E3005" t="s">
        <v>15</v>
      </c>
      <c r="F3005">
        <v>143000000</v>
      </c>
      <c r="G3005">
        <v>696323373.60000002</v>
      </c>
      <c r="H3005" t="s">
        <v>25</v>
      </c>
      <c r="I3005">
        <f>YEAR(Table1[[#This Row],[date]])</f>
        <v>2007</v>
      </c>
      <c r="J3005">
        <f>Table1[[#This Row],[revenue]]-Table1[[#This Row],[budget_x]]</f>
        <v>553323373.60000002</v>
      </c>
      <c r="K3005" s="7">
        <f>Table1[[#This Row],[profit /loss ]]/Table1[[#This Row],[budget_x]]</f>
        <v>3.8693942209790211</v>
      </c>
      <c r="L3005" t="str" cm="1">
        <f t="array" ref="L3005">_xlfn.IFS(Table1[[#This Row],[score]]&gt;70,"high",Table1[[#This Row],[score]]&gt;50,"medium",Table1[[#This Row],[score]]&lt;=50,"low")</f>
        <v>high</v>
      </c>
    </row>
    <row r="3006" spans="1:12" x14ac:dyDescent="0.3">
      <c r="A3006" t="s">
        <v>2939</v>
      </c>
      <c r="B3006" s="1">
        <v>43789</v>
      </c>
      <c r="C3006">
        <v>66</v>
      </c>
      <c r="D3006" t="s">
        <v>9</v>
      </c>
      <c r="E3006" t="s">
        <v>74</v>
      </c>
      <c r="F3006">
        <v>53340523.799999997</v>
      </c>
      <c r="G3006">
        <v>359866643.60000002</v>
      </c>
      <c r="H3006" t="s">
        <v>75</v>
      </c>
      <c r="I3006">
        <f>YEAR(Table1[[#This Row],[date]])</f>
        <v>2019</v>
      </c>
      <c r="J3006">
        <f>Table1[[#This Row],[revenue]]-Table1[[#This Row],[budget_x]]</f>
        <v>306526119.80000001</v>
      </c>
      <c r="K3006" s="7">
        <f>Table1[[#This Row],[profit /loss ]]/Table1[[#This Row],[budget_x]]</f>
        <v>5.7465899838051469</v>
      </c>
      <c r="L3006" t="str" cm="1">
        <f t="array" ref="L3006">_xlfn.IFS(Table1[[#This Row],[score]]&gt;70,"high",Table1[[#This Row],[score]]&gt;50,"medium",Table1[[#This Row],[score]]&lt;=50,"low")</f>
        <v>medium</v>
      </c>
    </row>
    <row r="3007" spans="1:12" x14ac:dyDescent="0.3">
      <c r="A3007" t="s">
        <v>2940</v>
      </c>
      <c r="B3007" s="1">
        <v>30463</v>
      </c>
      <c r="C3007">
        <v>52</v>
      </c>
      <c r="D3007" t="s">
        <v>9</v>
      </c>
      <c r="E3007" t="s">
        <v>10</v>
      </c>
      <c r="F3007">
        <v>1250000</v>
      </c>
      <c r="G3007">
        <v>6149983</v>
      </c>
      <c r="H3007" t="s">
        <v>17</v>
      </c>
      <c r="I3007">
        <f>YEAR(Table1[[#This Row],[date]])</f>
        <v>1983</v>
      </c>
      <c r="J3007">
        <f>Table1[[#This Row],[revenue]]-Table1[[#This Row],[budget_x]]</f>
        <v>4899983</v>
      </c>
      <c r="K3007" s="7">
        <f>Table1[[#This Row],[profit /loss ]]/Table1[[#This Row],[budget_x]]</f>
        <v>3.9199864</v>
      </c>
      <c r="L3007" t="str" cm="1">
        <f t="array" ref="L3007">_xlfn.IFS(Table1[[#This Row],[score]]&gt;70,"high",Table1[[#This Row],[score]]&gt;50,"medium",Table1[[#This Row],[score]]&lt;=50,"low")</f>
        <v>medium</v>
      </c>
    </row>
    <row r="3008" spans="1:12" x14ac:dyDescent="0.3">
      <c r="A3008" t="s">
        <v>2941</v>
      </c>
      <c r="B3008" s="1">
        <v>44168</v>
      </c>
      <c r="C3008">
        <v>35</v>
      </c>
      <c r="D3008" t="s">
        <v>9</v>
      </c>
      <c r="E3008" t="s">
        <v>74</v>
      </c>
      <c r="F3008">
        <v>47310000</v>
      </c>
      <c r="G3008">
        <v>329856760.80000001</v>
      </c>
      <c r="H3008" t="s">
        <v>75</v>
      </c>
      <c r="I3008">
        <f>YEAR(Table1[[#This Row],[date]])</f>
        <v>2020</v>
      </c>
      <c r="J3008">
        <f>Table1[[#This Row],[revenue]]-Table1[[#This Row],[budget_x]]</f>
        <v>282546760.80000001</v>
      </c>
      <c r="K3008" s="7">
        <f>Table1[[#This Row],[profit /loss ]]/Table1[[#This Row],[budget_x]]</f>
        <v>5.972241826252378</v>
      </c>
      <c r="L3008" t="str" cm="1">
        <f t="array" ref="L3008">_xlfn.IFS(Table1[[#This Row],[score]]&gt;70,"high",Table1[[#This Row],[score]]&gt;50,"medium",Table1[[#This Row],[score]]&lt;=50,"low")</f>
        <v>low</v>
      </c>
    </row>
    <row r="3009" spans="1:12" x14ac:dyDescent="0.3">
      <c r="A3009" t="s">
        <v>2942</v>
      </c>
      <c r="B3009" s="1">
        <v>23137</v>
      </c>
      <c r="C3009">
        <v>70</v>
      </c>
      <c r="D3009" t="s">
        <v>9</v>
      </c>
      <c r="E3009" t="s">
        <v>10</v>
      </c>
      <c r="F3009">
        <v>1000000</v>
      </c>
      <c r="G3009">
        <v>59567035</v>
      </c>
      <c r="H3009" t="s">
        <v>11</v>
      </c>
      <c r="I3009">
        <f>YEAR(Table1[[#This Row],[date]])</f>
        <v>1963</v>
      </c>
      <c r="J3009">
        <f>Table1[[#This Row],[revenue]]-Table1[[#This Row],[budget_x]]</f>
        <v>58567035</v>
      </c>
      <c r="K3009" s="7">
        <f>Table1[[#This Row],[profit /loss ]]/Table1[[#This Row],[budget_x]]</f>
        <v>58.567034999999997</v>
      </c>
      <c r="L3009" t="str" cm="1">
        <f t="array" ref="L3009">_xlfn.IFS(Table1[[#This Row],[score]]&gt;70,"high",Table1[[#This Row],[score]]&gt;50,"medium",Table1[[#This Row],[score]]&lt;=50,"low")</f>
        <v>medium</v>
      </c>
    </row>
    <row r="3010" spans="1:12" x14ac:dyDescent="0.3">
      <c r="A3010" t="s">
        <v>2943</v>
      </c>
      <c r="B3010" s="1">
        <v>34356</v>
      </c>
      <c r="C3010">
        <v>55</v>
      </c>
      <c r="D3010" t="s">
        <v>9</v>
      </c>
      <c r="E3010" t="s">
        <v>86</v>
      </c>
      <c r="F3010">
        <v>142000000</v>
      </c>
      <c r="G3010">
        <v>454488625.80000001</v>
      </c>
      <c r="H3010" t="s">
        <v>87</v>
      </c>
      <c r="I3010">
        <f>YEAR(Table1[[#This Row],[date]])</f>
        <v>1994</v>
      </c>
      <c r="J3010">
        <f>Table1[[#This Row],[revenue]]-Table1[[#This Row],[budget_x]]</f>
        <v>312488625.80000001</v>
      </c>
      <c r="K3010" s="7">
        <f>Table1[[#This Row],[profit /loss ]]/Table1[[#This Row],[budget_x]]</f>
        <v>2.2006241253521126</v>
      </c>
      <c r="L3010" t="str" cm="1">
        <f t="array" ref="L3010">_xlfn.IFS(Table1[[#This Row],[score]]&gt;70,"high",Table1[[#This Row],[score]]&gt;50,"medium",Table1[[#This Row],[score]]&lt;=50,"low")</f>
        <v>medium</v>
      </c>
    </row>
    <row r="3011" spans="1:12" x14ac:dyDescent="0.3">
      <c r="A3011" t="s">
        <v>2944</v>
      </c>
      <c r="B3011" s="1">
        <v>42972</v>
      </c>
      <c r="C3011">
        <v>66</v>
      </c>
      <c r="D3011" t="s">
        <v>9</v>
      </c>
      <c r="E3011" t="s">
        <v>15</v>
      </c>
      <c r="F3011">
        <v>10778400</v>
      </c>
      <c r="G3011">
        <v>34156960</v>
      </c>
      <c r="H3011" t="s">
        <v>52</v>
      </c>
      <c r="I3011">
        <f>YEAR(Table1[[#This Row],[date]])</f>
        <v>2017</v>
      </c>
      <c r="J3011">
        <f>Table1[[#This Row],[revenue]]-Table1[[#This Row],[budget_x]]</f>
        <v>23378560</v>
      </c>
      <c r="K3011" s="7">
        <f>Table1[[#This Row],[profit /loss ]]/Table1[[#This Row],[budget_x]]</f>
        <v>2.1690195205225264</v>
      </c>
      <c r="L3011" t="str" cm="1">
        <f t="array" ref="L3011">_xlfn.IFS(Table1[[#This Row],[score]]&gt;70,"high",Table1[[#This Row],[score]]&gt;50,"medium",Table1[[#This Row],[score]]&lt;=50,"low")</f>
        <v>medium</v>
      </c>
    </row>
    <row r="3012" spans="1:12" x14ac:dyDescent="0.3">
      <c r="A3012" t="s">
        <v>2945</v>
      </c>
      <c r="B3012" s="1">
        <v>30609</v>
      </c>
      <c r="C3012">
        <v>71</v>
      </c>
      <c r="D3012" t="s">
        <v>9</v>
      </c>
      <c r="E3012" t="s">
        <v>10</v>
      </c>
      <c r="F3012">
        <v>15000000</v>
      </c>
      <c r="G3012">
        <v>61399552</v>
      </c>
      <c r="H3012" t="s">
        <v>11</v>
      </c>
      <c r="I3012">
        <f>YEAR(Table1[[#This Row],[date]])</f>
        <v>1983</v>
      </c>
      <c r="J3012">
        <f>Table1[[#This Row],[revenue]]-Table1[[#This Row],[budget_x]]</f>
        <v>46399552</v>
      </c>
      <c r="K3012" s="7">
        <f>Table1[[#This Row],[profit /loss ]]/Table1[[#This Row],[budget_x]]</f>
        <v>3.0933034666666668</v>
      </c>
      <c r="L3012" t="str" cm="1">
        <f t="array" ref="L3012">_xlfn.IFS(Table1[[#This Row],[score]]&gt;70,"high",Table1[[#This Row],[score]]&gt;50,"medium",Table1[[#This Row],[score]]&lt;=50,"low")</f>
        <v>high</v>
      </c>
    </row>
    <row r="3013" spans="1:12" x14ac:dyDescent="0.3">
      <c r="A3013" t="s">
        <v>2946</v>
      </c>
      <c r="B3013" s="1">
        <v>43181</v>
      </c>
      <c r="C3013">
        <v>15</v>
      </c>
      <c r="D3013" t="s">
        <v>9</v>
      </c>
      <c r="E3013" t="s">
        <v>74</v>
      </c>
      <c r="F3013">
        <v>88000040</v>
      </c>
      <c r="G3013">
        <v>49459605.200000003</v>
      </c>
      <c r="H3013" t="s">
        <v>75</v>
      </c>
      <c r="I3013">
        <f>YEAR(Table1[[#This Row],[date]])</f>
        <v>2018</v>
      </c>
      <c r="J3013">
        <f>Table1[[#This Row],[revenue]]-Table1[[#This Row],[budget_x]]</f>
        <v>-38540434.799999997</v>
      </c>
      <c r="K3013" s="7">
        <f>Table1[[#This Row],[profit /loss ]]/Table1[[#This Row],[budget_x]]</f>
        <v>-0.43795928729123301</v>
      </c>
      <c r="L3013" t="str" cm="1">
        <f t="array" ref="L3013">_xlfn.IFS(Table1[[#This Row],[score]]&gt;70,"high",Table1[[#This Row],[score]]&gt;50,"medium",Table1[[#This Row],[score]]&lt;=50,"low")</f>
        <v>low</v>
      </c>
    </row>
    <row r="3014" spans="1:12" x14ac:dyDescent="0.3">
      <c r="A3014" t="s">
        <v>2947</v>
      </c>
      <c r="B3014" s="1">
        <v>39905</v>
      </c>
      <c r="C3014">
        <v>63</v>
      </c>
      <c r="D3014" t="s">
        <v>9</v>
      </c>
      <c r="E3014" t="s">
        <v>10</v>
      </c>
      <c r="F3014">
        <v>60000000</v>
      </c>
      <c r="G3014">
        <v>66655938</v>
      </c>
      <c r="H3014" t="s">
        <v>11</v>
      </c>
      <c r="I3014">
        <f>YEAR(Table1[[#This Row],[date]])</f>
        <v>2009</v>
      </c>
      <c r="J3014">
        <f>Table1[[#This Row],[revenue]]-Table1[[#This Row],[budget_x]]</f>
        <v>6655938</v>
      </c>
      <c r="K3014" s="7">
        <f>Table1[[#This Row],[profit /loss ]]/Table1[[#This Row],[budget_x]]</f>
        <v>0.1109323</v>
      </c>
      <c r="L3014" t="str" cm="1">
        <f t="array" ref="L3014">_xlfn.IFS(Table1[[#This Row],[score]]&gt;70,"high",Table1[[#This Row],[score]]&gt;50,"medium",Table1[[#This Row],[score]]&lt;=50,"low")</f>
        <v>medium</v>
      </c>
    </row>
    <row r="3015" spans="1:12" x14ac:dyDescent="0.3">
      <c r="A3015" t="s">
        <v>2948</v>
      </c>
      <c r="B3015" s="1">
        <v>43777</v>
      </c>
      <c r="C3015">
        <v>77</v>
      </c>
      <c r="D3015" t="s">
        <v>9</v>
      </c>
      <c r="E3015" t="s">
        <v>69</v>
      </c>
      <c r="F3015">
        <v>168400000</v>
      </c>
      <c r="G3015">
        <v>614587961.79999995</v>
      </c>
      <c r="H3015" t="s">
        <v>143</v>
      </c>
      <c r="I3015">
        <f>YEAR(Table1[[#This Row],[date]])</f>
        <v>2019</v>
      </c>
      <c r="J3015">
        <f>Table1[[#This Row],[revenue]]-Table1[[#This Row],[budget_x]]</f>
        <v>446187961.79999995</v>
      </c>
      <c r="K3015" s="7">
        <f>Table1[[#This Row],[profit /loss ]]/Table1[[#This Row],[budget_x]]</f>
        <v>2.649572219714964</v>
      </c>
      <c r="L3015" t="str" cm="1">
        <f t="array" ref="L3015">_xlfn.IFS(Table1[[#This Row],[score]]&gt;70,"high",Table1[[#This Row],[score]]&gt;50,"medium",Table1[[#This Row],[score]]&lt;=50,"low")</f>
        <v>high</v>
      </c>
    </row>
    <row r="3016" spans="1:12" x14ac:dyDescent="0.3">
      <c r="A3016" t="s">
        <v>2949</v>
      </c>
      <c r="B3016" s="1">
        <v>39988</v>
      </c>
      <c r="C3016">
        <v>62</v>
      </c>
      <c r="D3016" t="s">
        <v>9</v>
      </c>
      <c r="E3016" t="s">
        <v>10</v>
      </c>
      <c r="F3016">
        <v>210000000</v>
      </c>
      <c r="G3016">
        <v>836519699</v>
      </c>
      <c r="H3016" t="s">
        <v>11</v>
      </c>
      <c r="I3016">
        <f>YEAR(Table1[[#This Row],[date]])</f>
        <v>2009</v>
      </c>
      <c r="J3016">
        <f>Table1[[#This Row],[revenue]]-Table1[[#This Row],[budget_x]]</f>
        <v>626519699</v>
      </c>
      <c r="K3016" s="7">
        <f>Table1[[#This Row],[profit /loss ]]/Table1[[#This Row],[budget_x]]</f>
        <v>2.9834271380952382</v>
      </c>
      <c r="L3016" t="str" cm="1">
        <f t="array" ref="L3016">_xlfn.IFS(Table1[[#This Row],[score]]&gt;70,"high",Table1[[#This Row],[score]]&gt;50,"medium",Table1[[#This Row],[score]]&lt;=50,"low")</f>
        <v>medium</v>
      </c>
    </row>
    <row r="3017" spans="1:12" x14ac:dyDescent="0.3">
      <c r="A3017" t="s">
        <v>2950</v>
      </c>
      <c r="B3017" s="1">
        <v>43779</v>
      </c>
      <c r="C3017">
        <v>58</v>
      </c>
      <c r="D3017" t="s">
        <v>9</v>
      </c>
      <c r="E3017" t="s">
        <v>74</v>
      </c>
      <c r="F3017">
        <v>85100000</v>
      </c>
      <c r="G3017">
        <v>292263719.19999999</v>
      </c>
      <c r="H3017" t="s">
        <v>75</v>
      </c>
      <c r="I3017">
        <f>YEAR(Table1[[#This Row],[date]])</f>
        <v>2019</v>
      </c>
      <c r="J3017">
        <f>Table1[[#This Row],[revenue]]-Table1[[#This Row],[budget_x]]</f>
        <v>207163719.19999999</v>
      </c>
      <c r="K3017" s="7">
        <f>Table1[[#This Row],[profit /loss ]]/Table1[[#This Row],[budget_x]]</f>
        <v>2.434356277320799</v>
      </c>
      <c r="L3017" t="str" cm="1">
        <f t="array" ref="L3017">_xlfn.IFS(Table1[[#This Row],[score]]&gt;70,"high",Table1[[#This Row],[score]]&gt;50,"medium",Table1[[#This Row],[score]]&lt;=50,"low")</f>
        <v>medium</v>
      </c>
    </row>
    <row r="3018" spans="1:12" x14ac:dyDescent="0.3">
      <c r="A3018" t="s">
        <v>2951</v>
      </c>
      <c r="B3018" s="1">
        <v>41334</v>
      </c>
      <c r="C3018">
        <v>47</v>
      </c>
      <c r="D3018" t="s">
        <v>9</v>
      </c>
      <c r="E3018" t="s">
        <v>10</v>
      </c>
      <c r="F3018">
        <v>4000000</v>
      </c>
      <c r="G3018">
        <v>25448707</v>
      </c>
      <c r="H3018" t="s">
        <v>17</v>
      </c>
      <c r="I3018">
        <f>YEAR(Table1[[#This Row],[date]])</f>
        <v>2013</v>
      </c>
      <c r="J3018">
        <f>Table1[[#This Row],[revenue]]-Table1[[#This Row],[budget_x]]</f>
        <v>21448707</v>
      </c>
      <c r="K3018" s="7">
        <f>Table1[[#This Row],[profit /loss ]]/Table1[[#This Row],[budget_x]]</f>
        <v>5.3621767499999997</v>
      </c>
      <c r="L3018" t="str" cm="1">
        <f t="array" ref="L3018">_xlfn.IFS(Table1[[#This Row],[score]]&gt;70,"high",Table1[[#This Row],[score]]&gt;50,"medium",Table1[[#This Row],[score]]&lt;=50,"low")</f>
        <v>low</v>
      </c>
    </row>
    <row r="3019" spans="1:12" x14ac:dyDescent="0.3">
      <c r="A3019" t="s">
        <v>2952</v>
      </c>
      <c r="B3019" s="1">
        <v>45037</v>
      </c>
      <c r="C3019">
        <v>0</v>
      </c>
      <c r="D3019" t="s">
        <v>150</v>
      </c>
      <c r="E3019" t="s">
        <v>10</v>
      </c>
      <c r="F3019">
        <v>55000000</v>
      </c>
      <c r="G3019">
        <v>1240261.6000000001</v>
      </c>
      <c r="H3019" t="s">
        <v>17</v>
      </c>
      <c r="I3019">
        <f>YEAR(Table1[[#This Row],[date]])</f>
        <v>2023</v>
      </c>
      <c r="J3019">
        <f>Table1[[#This Row],[revenue]]-Table1[[#This Row],[budget_x]]</f>
        <v>-53759738.399999999</v>
      </c>
      <c r="K3019" s="7">
        <f>Table1[[#This Row],[profit /loss ]]/Table1[[#This Row],[budget_x]]</f>
        <v>-0.97744978909090907</v>
      </c>
      <c r="L3019" t="str" cm="1">
        <f t="array" ref="L3019">_xlfn.IFS(Table1[[#This Row],[score]]&gt;70,"high",Table1[[#This Row],[score]]&gt;50,"medium",Table1[[#This Row],[score]]&lt;=50,"low")</f>
        <v>low</v>
      </c>
    </row>
    <row r="3020" spans="1:12" x14ac:dyDescent="0.3">
      <c r="A3020" t="s">
        <v>2953</v>
      </c>
      <c r="B3020" s="1">
        <v>44610</v>
      </c>
      <c r="C3020">
        <v>69</v>
      </c>
      <c r="D3020" t="s">
        <v>9</v>
      </c>
      <c r="E3020" t="s">
        <v>10</v>
      </c>
      <c r="F3020">
        <v>2489917</v>
      </c>
      <c r="G3020">
        <v>4588389</v>
      </c>
      <c r="H3020" t="s">
        <v>17</v>
      </c>
      <c r="I3020">
        <f>YEAR(Table1[[#This Row],[date]])</f>
        <v>2022</v>
      </c>
      <c r="J3020">
        <f>Table1[[#This Row],[revenue]]-Table1[[#This Row],[budget_x]]</f>
        <v>2098472</v>
      </c>
      <c r="K3020" s="7">
        <f>Table1[[#This Row],[profit /loss ]]/Table1[[#This Row],[budget_x]]</f>
        <v>0.84278793228850601</v>
      </c>
      <c r="L3020" t="str" cm="1">
        <f t="array" ref="L3020">_xlfn.IFS(Table1[[#This Row],[score]]&gt;70,"high",Table1[[#This Row],[score]]&gt;50,"medium",Table1[[#This Row],[score]]&lt;=50,"low")</f>
        <v>medium</v>
      </c>
    </row>
    <row r="3021" spans="1:12" x14ac:dyDescent="0.3">
      <c r="A3021" t="s">
        <v>2954</v>
      </c>
      <c r="B3021" s="1">
        <v>43410</v>
      </c>
      <c r="C3021">
        <v>56</v>
      </c>
      <c r="D3021" t="s">
        <v>9</v>
      </c>
      <c r="E3021" t="s">
        <v>74</v>
      </c>
      <c r="F3021">
        <v>80300000</v>
      </c>
      <c r="G3021">
        <v>176682291.40000001</v>
      </c>
      <c r="H3021" t="s">
        <v>75</v>
      </c>
      <c r="I3021">
        <f>YEAR(Table1[[#This Row],[date]])</f>
        <v>2018</v>
      </c>
      <c r="J3021">
        <f>Table1[[#This Row],[revenue]]-Table1[[#This Row],[budget_x]]</f>
        <v>96382291.400000006</v>
      </c>
      <c r="K3021" s="7">
        <f>Table1[[#This Row],[profit /loss ]]/Table1[[#This Row],[budget_x]]</f>
        <v>1.2002776014943961</v>
      </c>
      <c r="L3021" t="str" cm="1">
        <f t="array" ref="L3021">_xlfn.IFS(Table1[[#This Row],[score]]&gt;70,"high",Table1[[#This Row],[score]]&gt;50,"medium",Table1[[#This Row],[score]]&lt;=50,"low")</f>
        <v>medium</v>
      </c>
    </row>
    <row r="3022" spans="1:12" x14ac:dyDescent="0.3">
      <c r="A3022" t="s">
        <v>2955</v>
      </c>
      <c r="B3022" s="1">
        <v>43069</v>
      </c>
      <c r="C3022">
        <v>69</v>
      </c>
      <c r="D3022" t="s">
        <v>9</v>
      </c>
      <c r="E3022" t="s">
        <v>10</v>
      </c>
      <c r="F3022">
        <v>93200000</v>
      </c>
      <c r="G3022">
        <v>412839541</v>
      </c>
      <c r="H3022" t="s">
        <v>11</v>
      </c>
      <c r="I3022">
        <f>YEAR(Table1[[#This Row],[date]])</f>
        <v>2017</v>
      </c>
      <c r="J3022">
        <f>Table1[[#This Row],[revenue]]-Table1[[#This Row],[budget_x]]</f>
        <v>319639541</v>
      </c>
      <c r="K3022" s="7">
        <f>Table1[[#This Row],[profit /loss ]]/Table1[[#This Row],[budget_x]]</f>
        <v>3.4296088090128753</v>
      </c>
      <c r="L3022" t="str" cm="1">
        <f t="array" ref="L3022">_xlfn.IFS(Table1[[#This Row],[score]]&gt;70,"high",Table1[[#This Row],[score]]&gt;50,"medium",Table1[[#This Row],[score]]&lt;=50,"low")</f>
        <v>medium</v>
      </c>
    </row>
    <row r="3023" spans="1:12" x14ac:dyDescent="0.3">
      <c r="A3023" t="s">
        <v>2956</v>
      </c>
      <c r="B3023" s="1">
        <v>37865</v>
      </c>
      <c r="C3023">
        <v>72</v>
      </c>
      <c r="D3023" t="s">
        <v>9</v>
      </c>
      <c r="E3023" t="s">
        <v>10</v>
      </c>
      <c r="F3023">
        <v>15000000</v>
      </c>
      <c r="G3023">
        <v>15121165</v>
      </c>
      <c r="H3023" t="s">
        <v>17</v>
      </c>
      <c r="I3023">
        <f>YEAR(Table1[[#This Row],[date]])</f>
        <v>2003</v>
      </c>
      <c r="J3023">
        <f>Table1[[#This Row],[revenue]]-Table1[[#This Row],[budget_x]]</f>
        <v>121165</v>
      </c>
      <c r="K3023" s="7">
        <f>Table1[[#This Row],[profit /loss ]]/Table1[[#This Row],[budget_x]]</f>
        <v>8.077666666666667E-3</v>
      </c>
      <c r="L3023" t="str" cm="1">
        <f t="array" ref="L3023">_xlfn.IFS(Table1[[#This Row],[score]]&gt;70,"high",Table1[[#This Row],[score]]&gt;50,"medium",Table1[[#This Row],[score]]&lt;=50,"low")</f>
        <v>high</v>
      </c>
    </row>
    <row r="3024" spans="1:12" x14ac:dyDescent="0.3">
      <c r="A3024" t="s">
        <v>2957</v>
      </c>
      <c r="B3024" s="1">
        <v>44267</v>
      </c>
      <c r="C3024">
        <v>74</v>
      </c>
      <c r="D3024" t="s">
        <v>9</v>
      </c>
      <c r="E3024" t="s">
        <v>10</v>
      </c>
      <c r="F3024">
        <v>40000000</v>
      </c>
      <c r="G3024">
        <v>0</v>
      </c>
      <c r="H3024" t="s">
        <v>11</v>
      </c>
      <c r="I3024">
        <f>YEAR(Table1[[#This Row],[date]])</f>
        <v>2021</v>
      </c>
      <c r="J3024">
        <f>Table1[[#This Row],[revenue]]-Table1[[#This Row],[budget_x]]</f>
        <v>-40000000</v>
      </c>
      <c r="K3024" s="7">
        <f>Table1[[#This Row],[profit /loss ]]/Table1[[#This Row],[budget_x]]</f>
        <v>-1</v>
      </c>
      <c r="L3024" t="str" cm="1">
        <f t="array" ref="L3024">_xlfn.IFS(Table1[[#This Row],[score]]&gt;70,"high",Table1[[#This Row],[score]]&gt;50,"medium",Table1[[#This Row],[score]]&lt;=50,"low")</f>
        <v>high</v>
      </c>
    </row>
    <row r="3025" spans="1:12" x14ac:dyDescent="0.3">
      <c r="A3025" t="s">
        <v>2958</v>
      </c>
      <c r="B3025" s="1">
        <v>44638</v>
      </c>
      <c r="C3025">
        <v>65</v>
      </c>
      <c r="D3025" t="s">
        <v>9</v>
      </c>
      <c r="E3025" t="s">
        <v>10</v>
      </c>
      <c r="F3025">
        <v>40000000</v>
      </c>
      <c r="G3025">
        <v>190212113</v>
      </c>
      <c r="H3025" t="s">
        <v>11</v>
      </c>
      <c r="I3025">
        <f>YEAR(Table1[[#This Row],[date]])</f>
        <v>2022</v>
      </c>
      <c r="J3025">
        <f>Table1[[#This Row],[revenue]]-Table1[[#This Row],[budget_x]]</f>
        <v>150212113</v>
      </c>
      <c r="K3025" s="7">
        <f>Table1[[#This Row],[profit /loss ]]/Table1[[#This Row],[budget_x]]</f>
        <v>3.7553028249999998</v>
      </c>
      <c r="L3025" t="str" cm="1">
        <f t="array" ref="L3025">_xlfn.IFS(Table1[[#This Row],[score]]&gt;70,"high",Table1[[#This Row],[score]]&gt;50,"medium",Table1[[#This Row],[score]]&lt;=50,"low")</f>
        <v>medium</v>
      </c>
    </row>
    <row r="3026" spans="1:12" x14ac:dyDescent="0.3">
      <c r="A3026" t="s">
        <v>2959</v>
      </c>
      <c r="B3026" s="1">
        <v>40668</v>
      </c>
      <c r="C3026">
        <v>73</v>
      </c>
      <c r="D3026" t="s">
        <v>9</v>
      </c>
      <c r="E3026" t="s">
        <v>10</v>
      </c>
      <c r="F3026">
        <v>32000000</v>
      </c>
      <c r="G3026">
        <v>140428499</v>
      </c>
      <c r="H3026" t="s">
        <v>11</v>
      </c>
      <c r="I3026">
        <f>YEAR(Table1[[#This Row],[date]])</f>
        <v>2011</v>
      </c>
      <c r="J3026">
        <f>Table1[[#This Row],[revenue]]-Table1[[#This Row],[budget_x]]</f>
        <v>108428499</v>
      </c>
      <c r="K3026" s="7">
        <f>Table1[[#This Row],[profit /loss ]]/Table1[[#This Row],[budget_x]]</f>
        <v>3.3883905937500001</v>
      </c>
      <c r="L3026" t="str" cm="1">
        <f t="array" ref="L3026">_xlfn.IFS(Table1[[#This Row],[score]]&gt;70,"high",Table1[[#This Row],[score]]&gt;50,"medium",Table1[[#This Row],[score]]&lt;=50,"low")</f>
        <v>high</v>
      </c>
    </row>
    <row r="3027" spans="1:12" x14ac:dyDescent="0.3">
      <c r="A3027" t="s">
        <v>2960</v>
      </c>
      <c r="B3027" s="1">
        <v>39407</v>
      </c>
      <c r="C3027">
        <v>69</v>
      </c>
      <c r="D3027" t="s">
        <v>9</v>
      </c>
      <c r="E3027" t="s">
        <v>10</v>
      </c>
      <c r="F3027">
        <v>13000000</v>
      </c>
      <c r="G3027">
        <v>57189408</v>
      </c>
      <c r="H3027" t="s">
        <v>17</v>
      </c>
      <c r="I3027">
        <f>YEAR(Table1[[#This Row],[date]])</f>
        <v>2007</v>
      </c>
      <c r="J3027">
        <f>Table1[[#This Row],[revenue]]-Table1[[#This Row],[budget_x]]</f>
        <v>44189408</v>
      </c>
      <c r="K3027" s="7">
        <f>Table1[[#This Row],[profit /loss ]]/Table1[[#This Row],[budget_x]]</f>
        <v>3.399185230769231</v>
      </c>
      <c r="L3027" t="str" cm="1">
        <f t="array" ref="L3027">_xlfn.IFS(Table1[[#This Row],[score]]&gt;70,"high",Table1[[#This Row],[score]]&gt;50,"medium",Table1[[#This Row],[score]]&lt;=50,"low")</f>
        <v>medium</v>
      </c>
    </row>
    <row r="3028" spans="1:12" x14ac:dyDescent="0.3">
      <c r="A3028" t="s">
        <v>2961</v>
      </c>
      <c r="B3028" s="1">
        <v>31625</v>
      </c>
      <c r="C3028">
        <v>62</v>
      </c>
      <c r="D3028" t="s">
        <v>9</v>
      </c>
      <c r="E3028" t="s">
        <v>10</v>
      </c>
      <c r="F3028">
        <v>3000000</v>
      </c>
      <c r="G3028">
        <v>19472523</v>
      </c>
      <c r="H3028" t="s">
        <v>17</v>
      </c>
      <c r="I3028">
        <f>YEAR(Table1[[#This Row],[date]])</f>
        <v>1986</v>
      </c>
      <c r="J3028">
        <f>Table1[[#This Row],[revenue]]-Table1[[#This Row],[budget_x]]</f>
        <v>16472523</v>
      </c>
      <c r="K3028" s="7">
        <f>Table1[[#This Row],[profit /loss ]]/Table1[[#This Row],[budget_x]]</f>
        <v>5.4908409999999996</v>
      </c>
      <c r="L3028" t="str" cm="1">
        <f t="array" ref="L3028">_xlfn.IFS(Table1[[#This Row],[score]]&gt;70,"high",Table1[[#This Row],[score]]&gt;50,"medium",Table1[[#This Row],[score]]&lt;=50,"low")</f>
        <v>medium</v>
      </c>
    </row>
    <row r="3029" spans="1:12" x14ac:dyDescent="0.3">
      <c r="A3029" t="s">
        <v>2962</v>
      </c>
      <c r="B3029" s="1">
        <v>35229</v>
      </c>
      <c r="C3029">
        <v>0</v>
      </c>
      <c r="D3029" t="s">
        <v>9</v>
      </c>
      <c r="E3029" t="s">
        <v>69</v>
      </c>
      <c r="F3029">
        <v>167540000</v>
      </c>
      <c r="G3029">
        <v>175269998.80000001</v>
      </c>
      <c r="H3029" t="s">
        <v>143</v>
      </c>
      <c r="I3029">
        <f>YEAR(Table1[[#This Row],[date]])</f>
        <v>1996</v>
      </c>
      <c r="J3029">
        <f>Table1[[#This Row],[revenue]]-Table1[[#This Row],[budget_x]]</f>
        <v>7729998.8000000119</v>
      </c>
      <c r="K3029" s="7">
        <f>Table1[[#This Row],[profit /loss ]]/Table1[[#This Row],[budget_x]]</f>
        <v>4.6138228482750461E-2</v>
      </c>
      <c r="L3029" t="str" cm="1">
        <f t="array" ref="L3029">_xlfn.IFS(Table1[[#This Row],[score]]&gt;70,"high",Table1[[#This Row],[score]]&gt;50,"medium",Table1[[#This Row],[score]]&lt;=50,"low")</f>
        <v>low</v>
      </c>
    </row>
    <row r="3030" spans="1:12" x14ac:dyDescent="0.3">
      <c r="A3030" t="s">
        <v>2963</v>
      </c>
      <c r="B3030" s="1">
        <v>40122</v>
      </c>
      <c r="C3030">
        <v>69</v>
      </c>
      <c r="D3030" t="s">
        <v>9</v>
      </c>
      <c r="E3030" t="s">
        <v>10</v>
      </c>
      <c r="F3030">
        <v>200000000</v>
      </c>
      <c r="G3030">
        <v>325286646</v>
      </c>
      <c r="H3030" t="s">
        <v>11</v>
      </c>
      <c r="I3030">
        <f>YEAR(Table1[[#This Row],[date]])</f>
        <v>2009</v>
      </c>
      <c r="J3030">
        <f>Table1[[#This Row],[revenue]]-Table1[[#This Row],[budget_x]]</f>
        <v>125286646</v>
      </c>
      <c r="K3030" s="7">
        <f>Table1[[#This Row],[profit /loss ]]/Table1[[#This Row],[budget_x]]</f>
        <v>0.62643322999999995</v>
      </c>
      <c r="L3030" t="str" cm="1">
        <f t="array" ref="L3030">_xlfn.IFS(Table1[[#This Row],[score]]&gt;70,"high",Table1[[#This Row],[score]]&gt;50,"medium",Table1[[#This Row],[score]]&lt;=50,"low")</f>
        <v>medium</v>
      </c>
    </row>
    <row r="3031" spans="1:12" x14ac:dyDescent="0.3">
      <c r="A3031" t="s">
        <v>2964</v>
      </c>
      <c r="B3031" s="1">
        <v>39311</v>
      </c>
      <c r="C3031">
        <v>65</v>
      </c>
      <c r="D3031" t="s">
        <v>9</v>
      </c>
      <c r="E3031" t="s">
        <v>10</v>
      </c>
      <c r="F3031">
        <v>7000000</v>
      </c>
      <c r="G3031">
        <v>0</v>
      </c>
      <c r="H3031" t="s">
        <v>17</v>
      </c>
      <c r="I3031">
        <f>YEAR(Table1[[#This Row],[date]])</f>
        <v>2007</v>
      </c>
      <c r="J3031">
        <f>Table1[[#This Row],[revenue]]-Table1[[#This Row],[budget_x]]</f>
        <v>-7000000</v>
      </c>
      <c r="K3031" s="7">
        <f>Table1[[#This Row],[profit /loss ]]/Table1[[#This Row],[budget_x]]</f>
        <v>-1</v>
      </c>
      <c r="L3031" t="str" cm="1">
        <f t="array" ref="L3031">_xlfn.IFS(Table1[[#This Row],[score]]&gt;70,"high",Table1[[#This Row],[score]]&gt;50,"medium",Table1[[#This Row],[score]]&lt;=50,"low")</f>
        <v>medium</v>
      </c>
    </row>
    <row r="3032" spans="1:12" x14ac:dyDescent="0.3">
      <c r="A3032" t="s">
        <v>173</v>
      </c>
      <c r="B3032" s="1">
        <v>42305</v>
      </c>
      <c r="C3032">
        <v>49</v>
      </c>
      <c r="D3032" t="s">
        <v>9</v>
      </c>
      <c r="E3032" t="s">
        <v>10</v>
      </c>
      <c r="F3032">
        <v>103600000</v>
      </c>
      <c r="G3032">
        <v>901958484.20000005</v>
      </c>
      <c r="H3032" t="s">
        <v>11</v>
      </c>
      <c r="I3032">
        <f>YEAR(Table1[[#This Row],[date]])</f>
        <v>2015</v>
      </c>
      <c r="J3032">
        <f>Table1[[#This Row],[revenue]]-Table1[[#This Row],[budget_x]]</f>
        <v>798358484.20000005</v>
      </c>
      <c r="K3032" s="7">
        <f>Table1[[#This Row],[profit /loss ]]/Table1[[#This Row],[budget_x]]</f>
        <v>7.7061629749034752</v>
      </c>
      <c r="L3032" t="str" cm="1">
        <f t="array" ref="L3032">_xlfn.IFS(Table1[[#This Row],[score]]&gt;70,"high",Table1[[#This Row],[score]]&gt;50,"medium",Table1[[#This Row],[score]]&lt;=50,"low")</f>
        <v>low</v>
      </c>
    </row>
    <row r="3033" spans="1:12" x14ac:dyDescent="0.3">
      <c r="A3033" t="s">
        <v>2965</v>
      </c>
      <c r="B3033" s="1">
        <v>36872</v>
      </c>
      <c r="C3033">
        <v>73</v>
      </c>
      <c r="D3033" t="s">
        <v>9</v>
      </c>
      <c r="E3033" t="s">
        <v>10</v>
      </c>
      <c r="F3033">
        <v>84000000</v>
      </c>
      <c r="G3033">
        <v>402252426.19999999</v>
      </c>
      <c r="H3033" t="s">
        <v>17</v>
      </c>
      <c r="I3033">
        <f>YEAR(Table1[[#This Row],[date]])</f>
        <v>2000</v>
      </c>
      <c r="J3033">
        <f>Table1[[#This Row],[revenue]]-Table1[[#This Row],[budget_x]]</f>
        <v>318252426.19999999</v>
      </c>
      <c r="K3033" s="7">
        <f>Table1[[#This Row],[profit /loss ]]/Table1[[#This Row],[budget_x]]</f>
        <v>3.7887193595238093</v>
      </c>
      <c r="L3033" t="str" cm="1">
        <f t="array" ref="L3033">_xlfn.IFS(Table1[[#This Row],[score]]&gt;70,"high",Table1[[#This Row],[score]]&gt;50,"medium",Table1[[#This Row],[score]]&lt;=50,"low")</f>
        <v>high</v>
      </c>
    </row>
    <row r="3034" spans="1:12" x14ac:dyDescent="0.3">
      <c r="A3034" t="s">
        <v>2966</v>
      </c>
      <c r="B3034" s="1">
        <v>44810</v>
      </c>
      <c r="C3034">
        <v>62</v>
      </c>
      <c r="D3034" t="s">
        <v>9</v>
      </c>
      <c r="E3034" t="s">
        <v>10</v>
      </c>
      <c r="F3034">
        <v>107200000</v>
      </c>
      <c r="G3034">
        <v>447551505.19999999</v>
      </c>
      <c r="H3034" t="s">
        <v>17</v>
      </c>
      <c r="I3034">
        <f>YEAR(Table1[[#This Row],[date]])</f>
        <v>2022</v>
      </c>
      <c r="J3034">
        <f>Table1[[#This Row],[revenue]]-Table1[[#This Row],[budget_x]]</f>
        <v>340351505.19999999</v>
      </c>
      <c r="K3034" s="7">
        <f>Table1[[#This Row],[profit /loss ]]/Table1[[#This Row],[budget_x]]</f>
        <v>3.1749207574626865</v>
      </c>
      <c r="L3034" t="str" cm="1">
        <f t="array" ref="L3034">_xlfn.IFS(Table1[[#This Row],[score]]&gt;70,"high",Table1[[#This Row],[score]]&gt;50,"medium",Table1[[#This Row],[score]]&lt;=50,"low")</f>
        <v>medium</v>
      </c>
    </row>
    <row r="3035" spans="1:12" x14ac:dyDescent="0.3">
      <c r="A3035" t="s">
        <v>2967</v>
      </c>
      <c r="B3035" s="1">
        <v>35964</v>
      </c>
      <c r="C3035">
        <v>62</v>
      </c>
      <c r="D3035" t="s">
        <v>9</v>
      </c>
      <c r="E3035" t="s">
        <v>10</v>
      </c>
      <c r="F3035">
        <v>80000000</v>
      </c>
      <c r="G3035">
        <v>349464664</v>
      </c>
      <c r="H3035" t="s">
        <v>11</v>
      </c>
      <c r="I3035">
        <f>YEAR(Table1[[#This Row],[date]])</f>
        <v>1998</v>
      </c>
      <c r="J3035">
        <f>Table1[[#This Row],[revenue]]-Table1[[#This Row],[budget_x]]</f>
        <v>269464664</v>
      </c>
      <c r="K3035" s="7">
        <f>Table1[[#This Row],[profit /loss ]]/Table1[[#This Row],[budget_x]]</f>
        <v>3.3683082999999998</v>
      </c>
      <c r="L3035" t="str" cm="1">
        <f t="array" ref="L3035">_xlfn.IFS(Table1[[#This Row],[score]]&gt;70,"high",Table1[[#This Row],[score]]&gt;50,"medium",Table1[[#This Row],[score]]&lt;=50,"low")</f>
        <v>medium</v>
      </c>
    </row>
    <row r="3036" spans="1:12" x14ac:dyDescent="0.3">
      <c r="A3036" t="s">
        <v>2968</v>
      </c>
      <c r="B3036" s="1">
        <v>42943</v>
      </c>
      <c r="C3036">
        <v>38</v>
      </c>
      <c r="D3036" t="s">
        <v>9</v>
      </c>
      <c r="E3036" t="s">
        <v>74</v>
      </c>
      <c r="F3036">
        <v>51570000</v>
      </c>
      <c r="G3036">
        <v>349308045.19999999</v>
      </c>
      <c r="H3036" t="s">
        <v>75</v>
      </c>
      <c r="I3036">
        <f>YEAR(Table1[[#This Row],[date]])</f>
        <v>2017</v>
      </c>
      <c r="J3036">
        <f>Table1[[#This Row],[revenue]]-Table1[[#This Row],[budget_x]]</f>
        <v>297738045.19999999</v>
      </c>
      <c r="K3036" s="7">
        <f>Table1[[#This Row],[profit /loss ]]/Table1[[#This Row],[budget_x]]</f>
        <v>5.773473825867752</v>
      </c>
      <c r="L3036" t="str" cm="1">
        <f t="array" ref="L3036">_xlfn.IFS(Table1[[#This Row],[score]]&gt;70,"high",Table1[[#This Row],[score]]&gt;50,"medium",Table1[[#This Row],[score]]&lt;=50,"low")</f>
        <v>low</v>
      </c>
    </row>
    <row r="3037" spans="1:12" x14ac:dyDescent="0.3">
      <c r="A3037" t="s">
        <v>2969</v>
      </c>
      <c r="B3037" s="1">
        <v>43154</v>
      </c>
      <c r="C3037">
        <v>71</v>
      </c>
      <c r="D3037" t="s">
        <v>9</v>
      </c>
      <c r="E3037" t="s">
        <v>319</v>
      </c>
      <c r="F3037">
        <v>70000000</v>
      </c>
      <c r="G3037">
        <v>579220560</v>
      </c>
      <c r="H3037" t="s">
        <v>11</v>
      </c>
      <c r="I3037">
        <f>YEAR(Table1[[#This Row],[date]])</f>
        <v>2018</v>
      </c>
      <c r="J3037">
        <f>Table1[[#This Row],[revenue]]-Table1[[#This Row],[budget_x]]</f>
        <v>509220560</v>
      </c>
      <c r="K3037" s="7">
        <f>Table1[[#This Row],[profit /loss ]]/Table1[[#This Row],[budget_x]]</f>
        <v>7.2745794285714283</v>
      </c>
      <c r="L3037" t="str" cm="1">
        <f t="array" ref="L3037">_xlfn.IFS(Table1[[#This Row],[score]]&gt;70,"high",Table1[[#This Row],[score]]&gt;50,"medium",Table1[[#This Row],[score]]&lt;=50,"low")</f>
        <v>high</v>
      </c>
    </row>
    <row r="3038" spans="1:12" x14ac:dyDescent="0.3">
      <c r="A3038" t="s">
        <v>2970</v>
      </c>
      <c r="B3038" s="1">
        <v>44889</v>
      </c>
      <c r="C3038">
        <v>64</v>
      </c>
      <c r="D3038" t="s">
        <v>9</v>
      </c>
      <c r="E3038" t="s">
        <v>10</v>
      </c>
      <c r="F3038">
        <v>107000000</v>
      </c>
      <c r="G3038">
        <v>336952152</v>
      </c>
      <c r="H3038" t="s">
        <v>17</v>
      </c>
      <c r="I3038">
        <f>YEAR(Table1[[#This Row],[date]])</f>
        <v>2022</v>
      </c>
      <c r="J3038">
        <f>Table1[[#This Row],[revenue]]-Table1[[#This Row],[budget_x]]</f>
        <v>229952152</v>
      </c>
      <c r="K3038" s="7">
        <f>Table1[[#This Row],[profit /loss ]]/Table1[[#This Row],[budget_x]]</f>
        <v>2.1490855327102802</v>
      </c>
      <c r="L3038" t="str" cm="1">
        <f t="array" ref="L3038">_xlfn.IFS(Table1[[#This Row],[score]]&gt;70,"high",Table1[[#This Row],[score]]&gt;50,"medium",Table1[[#This Row],[score]]&lt;=50,"low")</f>
        <v>medium</v>
      </c>
    </row>
    <row r="3039" spans="1:12" x14ac:dyDescent="0.3">
      <c r="A3039" t="s">
        <v>2971</v>
      </c>
      <c r="B3039" s="1">
        <v>40947</v>
      </c>
      <c r="C3039">
        <v>72</v>
      </c>
      <c r="D3039" t="s">
        <v>9</v>
      </c>
      <c r="E3039" t="s">
        <v>10</v>
      </c>
      <c r="F3039">
        <v>81200000</v>
      </c>
      <c r="G3039">
        <v>472749495.19999999</v>
      </c>
      <c r="H3039" t="s">
        <v>132</v>
      </c>
      <c r="I3039">
        <f>YEAR(Table1[[#This Row],[date]])</f>
        <v>2012</v>
      </c>
      <c r="J3039">
        <f>Table1[[#This Row],[revenue]]-Table1[[#This Row],[budget_x]]</f>
        <v>391549495.19999999</v>
      </c>
      <c r="K3039" s="7">
        <f>Table1[[#This Row],[profit /loss ]]/Table1[[#This Row],[budget_x]]</f>
        <v>4.822038118226601</v>
      </c>
      <c r="L3039" t="str" cm="1">
        <f t="array" ref="L3039">_xlfn.IFS(Table1[[#This Row],[score]]&gt;70,"high",Table1[[#This Row],[score]]&gt;50,"medium",Table1[[#This Row],[score]]&lt;=50,"low")</f>
        <v>high</v>
      </c>
    </row>
    <row r="3040" spans="1:12" x14ac:dyDescent="0.3">
      <c r="A3040" t="s">
        <v>2972</v>
      </c>
      <c r="B3040" s="1">
        <v>39577</v>
      </c>
      <c r="C3040">
        <v>59</v>
      </c>
      <c r="D3040" t="s">
        <v>9</v>
      </c>
      <c r="E3040" t="s">
        <v>10</v>
      </c>
      <c r="F3040">
        <v>5838800</v>
      </c>
      <c r="G3040">
        <v>44852</v>
      </c>
      <c r="H3040" t="s">
        <v>17</v>
      </c>
      <c r="I3040">
        <f>YEAR(Table1[[#This Row],[date]])</f>
        <v>2008</v>
      </c>
      <c r="J3040">
        <f>Table1[[#This Row],[revenue]]-Table1[[#This Row],[budget_x]]</f>
        <v>-5793948</v>
      </c>
      <c r="K3040" s="7">
        <f>Table1[[#This Row],[profit /loss ]]/Table1[[#This Row],[budget_x]]</f>
        <v>-0.99231828457902305</v>
      </c>
      <c r="L3040" t="str" cm="1">
        <f t="array" ref="L3040">_xlfn.IFS(Table1[[#This Row],[score]]&gt;70,"high",Table1[[#This Row],[score]]&gt;50,"medium",Table1[[#This Row],[score]]&lt;=50,"low")</f>
        <v>medium</v>
      </c>
    </row>
    <row r="3041" spans="1:12" x14ac:dyDescent="0.3">
      <c r="A3041" t="s">
        <v>2973</v>
      </c>
      <c r="B3041" s="1">
        <v>44433</v>
      </c>
      <c r="C3041">
        <v>81</v>
      </c>
      <c r="D3041" t="s">
        <v>9</v>
      </c>
      <c r="E3041" t="s">
        <v>69</v>
      </c>
      <c r="F3041">
        <v>180000000</v>
      </c>
      <c r="G3041">
        <v>678909900.79999995</v>
      </c>
      <c r="H3041" t="s">
        <v>143</v>
      </c>
      <c r="I3041">
        <f>YEAR(Table1[[#This Row],[date]])</f>
        <v>2021</v>
      </c>
      <c r="J3041">
        <f>Table1[[#This Row],[revenue]]-Table1[[#This Row],[budget_x]]</f>
        <v>498909900.79999995</v>
      </c>
      <c r="K3041" s="7">
        <f>Table1[[#This Row],[profit /loss ]]/Table1[[#This Row],[budget_x]]</f>
        <v>2.771721671111111</v>
      </c>
      <c r="L3041" t="str" cm="1">
        <f t="array" ref="L3041">_xlfn.IFS(Table1[[#This Row],[score]]&gt;70,"high",Table1[[#This Row],[score]]&gt;50,"medium",Table1[[#This Row],[score]]&lt;=50,"low")</f>
        <v>high</v>
      </c>
    </row>
    <row r="3042" spans="1:12" x14ac:dyDescent="0.3">
      <c r="A3042" t="s">
        <v>2974</v>
      </c>
      <c r="B3042" s="1">
        <v>43266</v>
      </c>
      <c r="C3042">
        <v>76</v>
      </c>
      <c r="D3042" t="s">
        <v>9</v>
      </c>
      <c r="E3042" t="s">
        <v>10</v>
      </c>
      <c r="F3042">
        <v>121000000</v>
      </c>
      <c r="G3042">
        <v>681749088.39999998</v>
      </c>
      <c r="H3042" t="s">
        <v>17</v>
      </c>
      <c r="I3042">
        <f>YEAR(Table1[[#This Row],[date]])</f>
        <v>2018</v>
      </c>
      <c r="J3042">
        <f>Table1[[#This Row],[revenue]]-Table1[[#This Row],[budget_x]]</f>
        <v>560749088.39999998</v>
      </c>
      <c r="K3042" s="7">
        <f>Table1[[#This Row],[profit /loss ]]/Table1[[#This Row],[budget_x]]</f>
        <v>4.6342899867768592</v>
      </c>
      <c r="L3042" t="str" cm="1">
        <f t="array" ref="L3042">_xlfn.IFS(Table1[[#This Row],[score]]&gt;70,"high",Table1[[#This Row],[score]]&gt;50,"medium",Table1[[#This Row],[score]]&lt;=50,"low")</f>
        <v>high</v>
      </c>
    </row>
    <row r="3043" spans="1:12" x14ac:dyDescent="0.3">
      <c r="A3043" t="s">
        <v>2975</v>
      </c>
      <c r="B3043" s="1">
        <v>42137</v>
      </c>
      <c r="C3043">
        <v>55</v>
      </c>
      <c r="D3043" t="s">
        <v>9</v>
      </c>
      <c r="E3043" t="s">
        <v>10</v>
      </c>
      <c r="F3043">
        <v>70000000</v>
      </c>
      <c r="G3043">
        <v>19665004</v>
      </c>
      <c r="H3043" t="s">
        <v>11</v>
      </c>
      <c r="I3043">
        <f>YEAR(Table1[[#This Row],[date]])</f>
        <v>2015</v>
      </c>
      <c r="J3043">
        <f>Table1[[#This Row],[revenue]]-Table1[[#This Row],[budget_x]]</f>
        <v>-50334996</v>
      </c>
      <c r="K3043" s="7">
        <f>Table1[[#This Row],[profit /loss ]]/Table1[[#This Row],[budget_x]]</f>
        <v>-0.71907137142857147</v>
      </c>
      <c r="L3043" t="str" cm="1">
        <f t="array" ref="L3043">_xlfn.IFS(Table1[[#This Row],[score]]&gt;70,"high",Table1[[#This Row],[score]]&gt;50,"medium",Table1[[#This Row],[score]]&lt;=50,"low")</f>
        <v>medium</v>
      </c>
    </row>
    <row r="3044" spans="1:12" x14ac:dyDescent="0.3">
      <c r="A3044" t="s">
        <v>2976</v>
      </c>
      <c r="B3044" s="1">
        <v>43991</v>
      </c>
      <c r="C3044">
        <v>71</v>
      </c>
      <c r="D3044" t="s">
        <v>9</v>
      </c>
      <c r="E3044" t="s">
        <v>284</v>
      </c>
      <c r="F3044">
        <v>25874800</v>
      </c>
      <c r="G3044">
        <v>9458590</v>
      </c>
      <c r="H3044" t="s">
        <v>11</v>
      </c>
      <c r="I3044">
        <f>YEAR(Table1[[#This Row],[date]])</f>
        <v>2020</v>
      </c>
      <c r="J3044">
        <f>Table1[[#This Row],[revenue]]-Table1[[#This Row],[budget_x]]</f>
        <v>-16416210</v>
      </c>
      <c r="K3044" s="7">
        <f>Table1[[#This Row],[profit /loss ]]/Table1[[#This Row],[budget_x]]</f>
        <v>-0.6344478024950917</v>
      </c>
      <c r="L3044" t="str" cm="1">
        <f t="array" ref="L3044">_xlfn.IFS(Table1[[#This Row],[score]]&gt;70,"high",Table1[[#This Row],[score]]&gt;50,"medium",Table1[[#This Row],[score]]&lt;=50,"low")</f>
        <v>high</v>
      </c>
    </row>
    <row r="3045" spans="1:12" x14ac:dyDescent="0.3">
      <c r="A3045" t="s">
        <v>2977</v>
      </c>
      <c r="B3045" s="1">
        <v>42080</v>
      </c>
      <c r="C3045">
        <v>40</v>
      </c>
      <c r="D3045" t="s">
        <v>9</v>
      </c>
      <c r="E3045" t="s">
        <v>10</v>
      </c>
      <c r="F3045">
        <v>117000000</v>
      </c>
      <c r="G3045">
        <v>836011985.39999998</v>
      </c>
      <c r="H3045" t="s">
        <v>17</v>
      </c>
      <c r="I3045">
        <f>YEAR(Table1[[#This Row],[date]])</f>
        <v>2015</v>
      </c>
      <c r="J3045">
        <f>Table1[[#This Row],[revenue]]-Table1[[#This Row],[budget_x]]</f>
        <v>719011985.39999998</v>
      </c>
      <c r="K3045" s="7">
        <f>Table1[[#This Row],[profit /loss ]]/Table1[[#This Row],[budget_x]]</f>
        <v>6.1454015846153842</v>
      </c>
      <c r="L3045" t="str" cm="1">
        <f t="array" ref="L3045">_xlfn.IFS(Table1[[#This Row],[score]]&gt;70,"high",Table1[[#This Row],[score]]&gt;50,"medium",Table1[[#This Row],[score]]&lt;=50,"low")</f>
        <v>low</v>
      </c>
    </row>
    <row r="3046" spans="1:12" x14ac:dyDescent="0.3">
      <c r="A3046" t="s">
        <v>2978</v>
      </c>
      <c r="B3046" s="1">
        <v>31925</v>
      </c>
      <c r="C3046">
        <v>73</v>
      </c>
      <c r="D3046" t="s">
        <v>9</v>
      </c>
      <c r="E3046" t="s">
        <v>10</v>
      </c>
      <c r="F3046">
        <v>15000000</v>
      </c>
      <c r="G3046">
        <v>120192350</v>
      </c>
      <c r="H3046" t="s">
        <v>11</v>
      </c>
      <c r="I3046">
        <f>YEAR(Table1[[#This Row],[date]])</f>
        <v>1987</v>
      </c>
      <c r="J3046">
        <f>Table1[[#This Row],[revenue]]-Table1[[#This Row],[budget_x]]</f>
        <v>105192350</v>
      </c>
      <c r="K3046" s="7">
        <f>Table1[[#This Row],[profit /loss ]]/Table1[[#This Row],[budget_x]]</f>
        <v>7.0128233333333334</v>
      </c>
      <c r="L3046" t="str" cm="1">
        <f t="array" ref="L3046">_xlfn.IFS(Table1[[#This Row],[score]]&gt;70,"high",Table1[[#This Row],[score]]&gt;50,"medium",Table1[[#This Row],[score]]&lt;=50,"low")</f>
        <v>high</v>
      </c>
    </row>
    <row r="3047" spans="1:12" x14ac:dyDescent="0.3">
      <c r="A3047" t="s">
        <v>2979</v>
      </c>
      <c r="B3047" s="1">
        <v>36953</v>
      </c>
      <c r="C3047">
        <v>70</v>
      </c>
      <c r="D3047" t="s">
        <v>9</v>
      </c>
      <c r="E3047" t="s">
        <v>69</v>
      </c>
      <c r="F3047">
        <v>94040000</v>
      </c>
      <c r="G3047">
        <v>707467159.79999995</v>
      </c>
      <c r="H3047" t="s">
        <v>143</v>
      </c>
      <c r="I3047">
        <f>YEAR(Table1[[#This Row],[date]])</f>
        <v>2001</v>
      </c>
      <c r="J3047">
        <f>Table1[[#This Row],[revenue]]-Table1[[#This Row],[budget_x]]</f>
        <v>613427159.79999995</v>
      </c>
      <c r="K3047" s="7">
        <f>Table1[[#This Row],[profit /loss ]]/Table1[[#This Row],[budget_x]]</f>
        <v>6.5230450850701827</v>
      </c>
      <c r="L3047" t="str" cm="1">
        <f t="array" ref="L3047">_xlfn.IFS(Table1[[#This Row],[score]]&gt;70,"high",Table1[[#This Row],[score]]&gt;50,"medium",Table1[[#This Row],[score]]&lt;=50,"low")</f>
        <v>medium</v>
      </c>
    </row>
    <row r="3048" spans="1:12" x14ac:dyDescent="0.3">
      <c r="A3048" t="s">
        <v>2980</v>
      </c>
      <c r="B3048" s="1">
        <v>44766</v>
      </c>
      <c r="C3048">
        <v>51</v>
      </c>
      <c r="D3048" t="s">
        <v>9</v>
      </c>
      <c r="E3048" t="s">
        <v>10</v>
      </c>
      <c r="F3048">
        <v>144000000</v>
      </c>
      <c r="G3048">
        <v>424996766.39999998</v>
      </c>
      <c r="H3048" t="s">
        <v>17</v>
      </c>
      <c r="I3048">
        <f>YEAR(Table1[[#This Row],[date]])</f>
        <v>2022</v>
      </c>
      <c r="J3048">
        <f>Table1[[#This Row],[revenue]]-Table1[[#This Row],[budget_x]]</f>
        <v>280996766.39999998</v>
      </c>
      <c r="K3048" s="7">
        <f>Table1[[#This Row],[profit /loss ]]/Table1[[#This Row],[budget_x]]</f>
        <v>1.9513664333333332</v>
      </c>
      <c r="L3048" t="str" cm="1">
        <f t="array" ref="L3048">_xlfn.IFS(Table1[[#This Row],[score]]&gt;70,"high",Table1[[#This Row],[score]]&gt;50,"medium",Table1[[#This Row],[score]]&lt;=50,"low")</f>
        <v>medium</v>
      </c>
    </row>
    <row r="3049" spans="1:12" x14ac:dyDescent="0.3">
      <c r="A3049" t="s">
        <v>504</v>
      </c>
      <c r="B3049" s="1">
        <v>32072</v>
      </c>
      <c r="C3049">
        <v>69</v>
      </c>
      <c r="D3049" t="s">
        <v>9</v>
      </c>
      <c r="E3049" t="s">
        <v>10</v>
      </c>
      <c r="F3049">
        <v>1000000</v>
      </c>
      <c r="G3049">
        <v>14575148</v>
      </c>
      <c r="H3049" t="s">
        <v>11</v>
      </c>
      <c r="I3049">
        <f>YEAR(Table1[[#This Row],[date]])</f>
        <v>1987</v>
      </c>
      <c r="J3049">
        <f>Table1[[#This Row],[revenue]]-Table1[[#This Row],[budget_x]]</f>
        <v>13575148</v>
      </c>
      <c r="K3049" s="7">
        <f>Table1[[#This Row],[profit /loss ]]/Table1[[#This Row],[budget_x]]</f>
        <v>13.575148</v>
      </c>
      <c r="L3049" t="str" cm="1">
        <f t="array" ref="L3049">_xlfn.IFS(Table1[[#This Row],[score]]&gt;70,"high",Table1[[#This Row],[score]]&gt;50,"medium",Table1[[#This Row],[score]]&lt;=50,"low")</f>
        <v>medium</v>
      </c>
    </row>
    <row r="3050" spans="1:12" x14ac:dyDescent="0.3">
      <c r="A3050" t="s">
        <v>2981</v>
      </c>
      <c r="B3050" s="1">
        <v>38023</v>
      </c>
      <c r="C3050">
        <v>71</v>
      </c>
      <c r="D3050" t="s">
        <v>9</v>
      </c>
      <c r="E3050" t="s">
        <v>10</v>
      </c>
      <c r="F3050">
        <v>20000000</v>
      </c>
      <c r="G3050">
        <v>131944672</v>
      </c>
      <c r="H3050" t="s">
        <v>11</v>
      </c>
      <c r="I3050">
        <f>YEAR(Table1[[#This Row],[date]])</f>
        <v>2004</v>
      </c>
      <c r="J3050">
        <f>Table1[[#This Row],[revenue]]-Table1[[#This Row],[budget_x]]</f>
        <v>111944672</v>
      </c>
      <c r="K3050" s="7">
        <f>Table1[[#This Row],[profit /loss ]]/Table1[[#This Row],[budget_x]]</f>
        <v>5.5972336</v>
      </c>
      <c r="L3050" t="str" cm="1">
        <f t="array" ref="L3050">_xlfn.IFS(Table1[[#This Row],[score]]&gt;70,"high",Table1[[#This Row],[score]]&gt;50,"medium",Table1[[#This Row],[score]]&lt;=50,"low")</f>
        <v>high</v>
      </c>
    </row>
    <row r="3051" spans="1:12" x14ac:dyDescent="0.3">
      <c r="A3051" t="s">
        <v>2982</v>
      </c>
      <c r="B3051" s="1">
        <v>35516</v>
      </c>
      <c r="C3051">
        <v>58</v>
      </c>
      <c r="D3051" t="s">
        <v>9</v>
      </c>
      <c r="E3051" t="s">
        <v>10</v>
      </c>
      <c r="F3051">
        <v>10000000</v>
      </c>
      <c r="G3051">
        <v>9679739</v>
      </c>
      <c r="H3051" t="s">
        <v>17</v>
      </c>
      <c r="I3051">
        <f>YEAR(Table1[[#This Row],[date]])</f>
        <v>1997</v>
      </c>
      <c r="J3051">
        <f>Table1[[#This Row],[revenue]]-Table1[[#This Row],[budget_x]]</f>
        <v>-320261</v>
      </c>
      <c r="K3051" s="7">
        <f>Table1[[#This Row],[profit /loss ]]/Table1[[#This Row],[budget_x]]</f>
        <v>-3.2026100000000002E-2</v>
      </c>
      <c r="L3051" t="str" cm="1">
        <f t="array" ref="L3051">_xlfn.IFS(Table1[[#This Row],[score]]&gt;70,"high",Table1[[#This Row],[score]]&gt;50,"medium",Table1[[#This Row],[score]]&lt;=50,"low")</f>
        <v>medium</v>
      </c>
    </row>
    <row r="3052" spans="1:12" x14ac:dyDescent="0.3">
      <c r="A3052" t="s">
        <v>2983</v>
      </c>
      <c r="B3052" s="1">
        <v>36744</v>
      </c>
      <c r="C3052">
        <v>64</v>
      </c>
      <c r="D3052" t="s">
        <v>9</v>
      </c>
      <c r="E3052" t="s">
        <v>10</v>
      </c>
      <c r="F3052">
        <v>90000000</v>
      </c>
      <c r="G3052">
        <v>237202299</v>
      </c>
      <c r="H3052" t="s">
        <v>11</v>
      </c>
      <c r="I3052">
        <f>YEAR(Table1[[#This Row],[date]])</f>
        <v>2000</v>
      </c>
      <c r="J3052">
        <f>Table1[[#This Row],[revenue]]-Table1[[#This Row],[budget_x]]</f>
        <v>147202299</v>
      </c>
      <c r="K3052" s="7">
        <f>Table1[[#This Row],[profit /loss ]]/Table1[[#This Row],[budget_x]]</f>
        <v>1.6355811</v>
      </c>
      <c r="L3052" t="str" cm="1">
        <f t="array" ref="L3052">_xlfn.IFS(Table1[[#This Row],[score]]&gt;70,"high",Table1[[#This Row],[score]]&gt;50,"medium",Table1[[#This Row],[score]]&lt;=50,"low")</f>
        <v>medium</v>
      </c>
    </row>
    <row r="3053" spans="1:12" x14ac:dyDescent="0.3">
      <c r="A3053" t="s">
        <v>2984</v>
      </c>
      <c r="B3053" s="1">
        <v>42279</v>
      </c>
      <c r="C3053">
        <v>60</v>
      </c>
      <c r="D3053" t="s">
        <v>9</v>
      </c>
      <c r="E3053" t="s">
        <v>69</v>
      </c>
      <c r="F3053">
        <v>76600000</v>
      </c>
      <c r="G3053">
        <v>635654492.20000005</v>
      </c>
      <c r="H3053" t="s">
        <v>143</v>
      </c>
      <c r="I3053">
        <f>YEAR(Table1[[#This Row],[date]])</f>
        <v>2015</v>
      </c>
      <c r="J3053">
        <f>Table1[[#This Row],[revenue]]-Table1[[#This Row],[budget_x]]</f>
        <v>559054492.20000005</v>
      </c>
      <c r="K3053" s="7">
        <f>Table1[[#This Row],[profit /loss ]]/Table1[[#This Row],[budget_x]]</f>
        <v>7.2983615169712799</v>
      </c>
      <c r="L3053" t="str" cm="1">
        <f t="array" ref="L3053">_xlfn.IFS(Table1[[#This Row],[score]]&gt;70,"high",Table1[[#This Row],[score]]&gt;50,"medium",Table1[[#This Row],[score]]&lt;=50,"low")</f>
        <v>medium</v>
      </c>
    </row>
    <row r="3054" spans="1:12" x14ac:dyDescent="0.3">
      <c r="A3054" t="s">
        <v>2985</v>
      </c>
      <c r="B3054" s="1">
        <v>44042</v>
      </c>
      <c r="C3054">
        <v>64</v>
      </c>
      <c r="D3054" t="s">
        <v>9</v>
      </c>
      <c r="E3054" t="s">
        <v>10</v>
      </c>
      <c r="F3054">
        <v>33000000</v>
      </c>
      <c r="G3054">
        <v>37339104</v>
      </c>
      <c r="H3054" t="s">
        <v>11</v>
      </c>
      <c r="I3054">
        <f>YEAR(Table1[[#This Row],[date]])</f>
        <v>2020</v>
      </c>
      <c r="J3054">
        <f>Table1[[#This Row],[revenue]]-Table1[[#This Row],[budget_x]]</f>
        <v>4339104</v>
      </c>
      <c r="K3054" s="7">
        <f>Table1[[#This Row],[profit /loss ]]/Table1[[#This Row],[budget_x]]</f>
        <v>0.13148799999999999</v>
      </c>
      <c r="L3054" t="str" cm="1">
        <f t="array" ref="L3054">_xlfn.IFS(Table1[[#This Row],[score]]&gt;70,"high",Table1[[#This Row],[score]]&gt;50,"medium",Table1[[#This Row],[score]]&lt;=50,"low")</f>
        <v>medium</v>
      </c>
    </row>
    <row r="3055" spans="1:12" x14ac:dyDescent="0.3">
      <c r="A3055" t="s">
        <v>2986</v>
      </c>
      <c r="B3055" s="1">
        <v>34879</v>
      </c>
      <c r="C3055">
        <v>54</v>
      </c>
      <c r="D3055" t="s">
        <v>9</v>
      </c>
      <c r="E3055" t="s">
        <v>10</v>
      </c>
      <c r="F3055">
        <v>100000000</v>
      </c>
      <c r="G3055">
        <v>336529144</v>
      </c>
      <c r="H3055" t="s">
        <v>11</v>
      </c>
      <c r="I3055">
        <f>YEAR(Table1[[#This Row],[date]])</f>
        <v>1995</v>
      </c>
      <c r="J3055">
        <f>Table1[[#This Row],[revenue]]-Table1[[#This Row],[budget_x]]</f>
        <v>236529144</v>
      </c>
      <c r="K3055" s="7">
        <f>Table1[[#This Row],[profit /loss ]]/Table1[[#This Row],[budget_x]]</f>
        <v>2.36529144</v>
      </c>
      <c r="L3055" t="str" cm="1">
        <f t="array" ref="L3055">_xlfn.IFS(Table1[[#This Row],[score]]&gt;70,"high",Table1[[#This Row],[score]]&gt;50,"medium",Table1[[#This Row],[score]]&lt;=50,"low")</f>
        <v>medium</v>
      </c>
    </row>
    <row r="3056" spans="1:12" x14ac:dyDescent="0.3">
      <c r="A3056" t="s">
        <v>2987</v>
      </c>
      <c r="B3056" s="1">
        <v>30421</v>
      </c>
      <c r="C3056">
        <v>44</v>
      </c>
      <c r="D3056" t="s">
        <v>9</v>
      </c>
      <c r="E3056" t="s">
        <v>69</v>
      </c>
      <c r="F3056">
        <v>97300000</v>
      </c>
      <c r="G3056">
        <v>423147746.80000001</v>
      </c>
      <c r="H3056" t="s">
        <v>143</v>
      </c>
      <c r="I3056">
        <f>YEAR(Table1[[#This Row],[date]])</f>
        <v>1983</v>
      </c>
      <c r="J3056">
        <f>Table1[[#This Row],[revenue]]-Table1[[#This Row],[budget_x]]</f>
        <v>325847746.80000001</v>
      </c>
      <c r="K3056" s="7">
        <f>Table1[[#This Row],[profit /loss ]]/Table1[[#This Row],[budget_x]]</f>
        <v>3.3488977060637204</v>
      </c>
      <c r="L3056" t="str" cm="1">
        <f t="array" ref="L3056">_xlfn.IFS(Table1[[#This Row],[score]]&gt;70,"high",Table1[[#This Row],[score]]&gt;50,"medium",Table1[[#This Row],[score]]&lt;=50,"low")</f>
        <v>low</v>
      </c>
    </row>
    <row r="3057" spans="1:12" x14ac:dyDescent="0.3">
      <c r="A3057" t="s">
        <v>2988</v>
      </c>
      <c r="B3057" s="1">
        <v>37563</v>
      </c>
      <c r="C3057">
        <v>45</v>
      </c>
      <c r="D3057" t="s">
        <v>9</v>
      </c>
      <c r="E3057" t="s">
        <v>10</v>
      </c>
      <c r="F3057">
        <v>134300000</v>
      </c>
      <c r="G3057">
        <v>626174185.20000005</v>
      </c>
      <c r="H3057" t="s">
        <v>17</v>
      </c>
      <c r="I3057">
        <f>YEAR(Table1[[#This Row],[date]])</f>
        <v>2002</v>
      </c>
      <c r="J3057">
        <f>Table1[[#This Row],[revenue]]-Table1[[#This Row],[budget_x]]</f>
        <v>491874185.20000005</v>
      </c>
      <c r="K3057" s="7">
        <f>Table1[[#This Row],[profit /loss ]]/Table1[[#This Row],[budget_x]]</f>
        <v>3.6625032405063296</v>
      </c>
      <c r="L3057" t="str" cm="1">
        <f t="array" ref="L3057">_xlfn.IFS(Table1[[#This Row],[score]]&gt;70,"high",Table1[[#This Row],[score]]&gt;50,"medium",Table1[[#This Row],[score]]&lt;=50,"low")</f>
        <v>low</v>
      </c>
    </row>
    <row r="3058" spans="1:12" x14ac:dyDescent="0.3">
      <c r="A3058" t="s">
        <v>2989</v>
      </c>
      <c r="B3058" s="1">
        <v>38743</v>
      </c>
      <c r="C3058">
        <v>78</v>
      </c>
      <c r="D3058" t="s">
        <v>9</v>
      </c>
      <c r="E3058" t="s">
        <v>10</v>
      </c>
      <c r="F3058">
        <v>13900000</v>
      </c>
      <c r="G3058">
        <v>176980863</v>
      </c>
      <c r="H3058" t="s">
        <v>11</v>
      </c>
      <c r="I3058">
        <f>YEAR(Table1[[#This Row],[date]])</f>
        <v>2006</v>
      </c>
      <c r="J3058">
        <f>Table1[[#This Row],[revenue]]-Table1[[#This Row],[budget_x]]</f>
        <v>163080863</v>
      </c>
      <c r="K3058" s="7">
        <f>Table1[[#This Row],[profit /loss ]]/Table1[[#This Row],[budget_x]]</f>
        <v>11.732436187050359</v>
      </c>
      <c r="L3058" t="str" cm="1">
        <f t="array" ref="L3058">_xlfn.IFS(Table1[[#This Row],[score]]&gt;70,"high",Table1[[#This Row],[score]]&gt;50,"medium",Table1[[#This Row],[score]]&lt;=50,"low")</f>
        <v>high</v>
      </c>
    </row>
    <row r="3059" spans="1:12" x14ac:dyDescent="0.3">
      <c r="A3059" t="s">
        <v>2990</v>
      </c>
      <c r="B3059" s="1">
        <v>41053</v>
      </c>
      <c r="C3059">
        <v>65</v>
      </c>
      <c r="D3059" t="s">
        <v>9</v>
      </c>
      <c r="E3059" t="s">
        <v>10</v>
      </c>
      <c r="F3059">
        <v>35000000</v>
      </c>
      <c r="G3059">
        <v>260397333.19999999</v>
      </c>
      <c r="H3059" t="s">
        <v>11</v>
      </c>
      <c r="I3059">
        <f>YEAR(Table1[[#This Row],[date]])</f>
        <v>2012</v>
      </c>
      <c r="J3059">
        <f>Table1[[#This Row],[revenue]]-Table1[[#This Row],[budget_x]]</f>
        <v>225397333.19999999</v>
      </c>
      <c r="K3059" s="7">
        <f>Table1[[#This Row],[profit /loss ]]/Table1[[#This Row],[budget_x]]</f>
        <v>6.4399238057142858</v>
      </c>
      <c r="L3059" t="str" cm="1">
        <f t="array" ref="L3059">_xlfn.IFS(Table1[[#This Row],[score]]&gt;70,"high",Table1[[#This Row],[score]]&gt;50,"medium",Table1[[#This Row],[score]]&lt;=50,"low")</f>
        <v>medium</v>
      </c>
    </row>
    <row r="3060" spans="1:12" x14ac:dyDescent="0.3">
      <c r="A3060" t="s">
        <v>2991</v>
      </c>
      <c r="B3060" s="1">
        <v>39239</v>
      </c>
      <c r="C3060">
        <v>65</v>
      </c>
      <c r="D3060" t="s">
        <v>9</v>
      </c>
      <c r="E3060" t="s">
        <v>10</v>
      </c>
      <c r="F3060">
        <v>100000000</v>
      </c>
      <c r="G3060">
        <v>246367071</v>
      </c>
      <c r="H3060" t="s">
        <v>17</v>
      </c>
      <c r="I3060">
        <f>YEAR(Table1[[#This Row],[date]])</f>
        <v>2007</v>
      </c>
      <c r="J3060">
        <f>Table1[[#This Row],[revenue]]-Table1[[#This Row],[budget_x]]</f>
        <v>146367071</v>
      </c>
      <c r="K3060" s="7">
        <f>Table1[[#This Row],[profit /loss ]]/Table1[[#This Row],[budget_x]]</f>
        <v>1.4636707099999999</v>
      </c>
      <c r="L3060" t="str" cm="1">
        <f t="array" ref="L3060">_xlfn.IFS(Table1[[#This Row],[score]]&gt;70,"high",Table1[[#This Row],[score]]&gt;50,"medium",Table1[[#This Row],[score]]&lt;=50,"low")</f>
        <v>medium</v>
      </c>
    </row>
    <row r="3061" spans="1:12" x14ac:dyDescent="0.3">
      <c r="A3061" t="s">
        <v>2992</v>
      </c>
      <c r="B3061" s="1">
        <v>42131</v>
      </c>
      <c r="C3061">
        <v>69</v>
      </c>
      <c r="D3061" t="s">
        <v>9</v>
      </c>
      <c r="E3061" t="s">
        <v>10</v>
      </c>
      <c r="F3061">
        <v>29000000</v>
      </c>
      <c r="G3061">
        <v>287215196</v>
      </c>
      <c r="H3061" t="s">
        <v>11</v>
      </c>
      <c r="I3061">
        <f>YEAR(Table1[[#This Row],[date]])</f>
        <v>2015</v>
      </c>
      <c r="J3061">
        <f>Table1[[#This Row],[revenue]]-Table1[[#This Row],[budget_x]]</f>
        <v>258215196</v>
      </c>
      <c r="K3061" s="7">
        <f>Table1[[#This Row],[profit /loss ]]/Table1[[#This Row],[budget_x]]</f>
        <v>8.9039722758620687</v>
      </c>
      <c r="L3061" t="str" cm="1">
        <f t="array" ref="L3061">_xlfn.IFS(Table1[[#This Row],[score]]&gt;70,"high",Table1[[#This Row],[score]]&gt;50,"medium",Table1[[#This Row],[score]]&lt;=50,"low")</f>
        <v>medium</v>
      </c>
    </row>
    <row r="3062" spans="1:12" x14ac:dyDescent="0.3">
      <c r="A3062" t="s">
        <v>2993</v>
      </c>
      <c r="B3062" s="1">
        <v>42926</v>
      </c>
      <c r="C3062">
        <v>49</v>
      </c>
      <c r="D3062" t="s">
        <v>9</v>
      </c>
      <c r="E3062" t="s">
        <v>74</v>
      </c>
      <c r="F3062">
        <v>107800000</v>
      </c>
      <c r="G3062">
        <v>772371713</v>
      </c>
      <c r="H3062" t="s">
        <v>75</v>
      </c>
      <c r="I3062">
        <f>YEAR(Table1[[#This Row],[date]])</f>
        <v>2017</v>
      </c>
      <c r="J3062">
        <f>Table1[[#This Row],[revenue]]-Table1[[#This Row],[budget_x]]</f>
        <v>664571713</v>
      </c>
      <c r="K3062" s="7">
        <f>Table1[[#This Row],[profit /loss ]]/Table1[[#This Row],[budget_x]]</f>
        <v>6.1648581910946199</v>
      </c>
      <c r="L3062" t="str" cm="1">
        <f t="array" ref="L3062">_xlfn.IFS(Table1[[#This Row],[score]]&gt;70,"high",Table1[[#This Row],[score]]&gt;50,"medium",Table1[[#This Row],[score]]&lt;=50,"low")</f>
        <v>low</v>
      </c>
    </row>
    <row r="3063" spans="1:12" x14ac:dyDescent="0.3">
      <c r="A3063" t="s">
        <v>2994</v>
      </c>
      <c r="B3063" s="1">
        <v>37985</v>
      </c>
      <c r="C3063">
        <v>52</v>
      </c>
      <c r="D3063" t="s">
        <v>9</v>
      </c>
      <c r="E3063" t="s">
        <v>10</v>
      </c>
      <c r="F3063">
        <v>131400000</v>
      </c>
      <c r="G3063">
        <v>484249645.60000002</v>
      </c>
      <c r="H3063" t="s">
        <v>17</v>
      </c>
      <c r="I3063">
        <f>YEAR(Table1[[#This Row],[date]])</f>
        <v>2003</v>
      </c>
      <c r="J3063">
        <f>Table1[[#This Row],[revenue]]-Table1[[#This Row],[budget_x]]</f>
        <v>352849645.60000002</v>
      </c>
      <c r="K3063" s="7">
        <f>Table1[[#This Row],[profit /loss ]]/Table1[[#This Row],[budget_x]]</f>
        <v>2.6853093272450534</v>
      </c>
      <c r="L3063" t="str" cm="1">
        <f t="array" ref="L3063">_xlfn.IFS(Table1[[#This Row],[score]]&gt;70,"high",Table1[[#This Row],[score]]&gt;50,"medium",Table1[[#This Row],[score]]&lt;=50,"low")</f>
        <v>medium</v>
      </c>
    </row>
    <row r="3064" spans="1:12" x14ac:dyDescent="0.3">
      <c r="A3064" t="s">
        <v>2995</v>
      </c>
      <c r="B3064" s="1">
        <v>36352</v>
      </c>
      <c r="C3064">
        <v>61</v>
      </c>
      <c r="D3064" t="s">
        <v>9</v>
      </c>
      <c r="E3064" t="s">
        <v>10</v>
      </c>
      <c r="F3064">
        <v>62600000</v>
      </c>
      <c r="G3064">
        <v>403958617</v>
      </c>
      <c r="H3064" t="s">
        <v>17</v>
      </c>
      <c r="I3064">
        <f>YEAR(Table1[[#This Row],[date]])</f>
        <v>1999</v>
      </c>
      <c r="J3064">
        <f>Table1[[#This Row],[revenue]]-Table1[[#This Row],[budget_x]]</f>
        <v>341358617</v>
      </c>
      <c r="K3064" s="7">
        <f>Table1[[#This Row],[profit /loss ]]/Table1[[#This Row],[budget_x]]</f>
        <v>5.4530130511182104</v>
      </c>
      <c r="L3064" t="str" cm="1">
        <f t="array" ref="L3064">_xlfn.IFS(Table1[[#This Row],[score]]&gt;70,"high",Table1[[#This Row],[score]]&gt;50,"medium",Table1[[#This Row],[score]]&lt;=50,"low")</f>
        <v>medium</v>
      </c>
    </row>
    <row r="3065" spans="1:12" x14ac:dyDescent="0.3">
      <c r="A3065" t="s">
        <v>2996</v>
      </c>
      <c r="B3065" s="1">
        <v>41967</v>
      </c>
      <c r="C3065">
        <v>71</v>
      </c>
      <c r="D3065" t="s">
        <v>9</v>
      </c>
      <c r="E3065" t="s">
        <v>10</v>
      </c>
      <c r="F3065">
        <v>55000000</v>
      </c>
      <c r="G3065">
        <v>252410984</v>
      </c>
      <c r="H3065" t="s">
        <v>11</v>
      </c>
      <c r="I3065">
        <f>YEAR(Table1[[#This Row],[date]])</f>
        <v>2014</v>
      </c>
      <c r="J3065">
        <f>Table1[[#This Row],[revenue]]-Table1[[#This Row],[budget_x]]</f>
        <v>197410984</v>
      </c>
      <c r="K3065" s="7">
        <f>Table1[[#This Row],[profit /loss ]]/Table1[[#This Row],[budget_x]]</f>
        <v>3.5892906181818183</v>
      </c>
      <c r="L3065" t="str" cm="1">
        <f t="array" ref="L3065">_xlfn.IFS(Table1[[#This Row],[score]]&gt;70,"high",Table1[[#This Row],[score]]&gt;50,"medium",Table1[[#This Row],[score]]&lt;=50,"low")</f>
        <v>high</v>
      </c>
    </row>
    <row r="3066" spans="1:12" x14ac:dyDescent="0.3">
      <c r="A3066" t="s">
        <v>2997</v>
      </c>
      <c r="B3066" s="1">
        <v>37519</v>
      </c>
      <c r="C3066">
        <v>68</v>
      </c>
      <c r="D3066" t="s">
        <v>9</v>
      </c>
      <c r="E3066" t="s">
        <v>10</v>
      </c>
      <c r="F3066">
        <v>4000000</v>
      </c>
      <c r="G3066">
        <v>9412015</v>
      </c>
      <c r="H3066" t="s">
        <v>17</v>
      </c>
      <c r="I3066">
        <f>YEAR(Table1[[#This Row],[date]])</f>
        <v>2002</v>
      </c>
      <c r="J3066">
        <f>Table1[[#This Row],[revenue]]-Table1[[#This Row],[budget_x]]</f>
        <v>5412015</v>
      </c>
      <c r="K3066" s="7">
        <f>Table1[[#This Row],[profit /loss ]]/Table1[[#This Row],[budget_x]]</f>
        <v>1.3530037500000001</v>
      </c>
      <c r="L3066" t="str" cm="1">
        <f t="array" ref="L3066">_xlfn.IFS(Table1[[#This Row],[score]]&gt;70,"high",Table1[[#This Row],[score]]&gt;50,"medium",Table1[[#This Row],[score]]&lt;=50,"low")</f>
        <v>medium</v>
      </c>
    </row>
    <row r="3067" spans="1:12" x14ac:dyDescent="0.3">
      <c r="A3067" t="s">
        <v>2998</v>
      </c>
      <c r="B3067" s="1">
        <v>38274</v>
      </c>
      <c r="C3067">
        <v>72</v>
      </c>
      <c r="D3067" t="s">
        <v>9</v>
      </c>
      <c r="E3067" t="s">
        <v>10</v>
      </c>
      <c r="F3067">
        <v>60000000</v>
      </c>
      <c r="G3067">
        <v>217602967</v>
      </c>
      <c r="H3067" t="s">
        <v>11</v>
      </c>
      <c r="I3067">
        <f>YEAR(Table1[[#This Row],[date]])</f>
        <v>2004</v>
      </c>
      <c r="J3067">
        <f>Table1[[#This Row],[revenue]]-Table1[[#This Row],[budget_x]]</f>
        <v>157602967</v>
      </c>
      <c r="K3067" s="7">
        <f>Table1[[#This Row],[profit /loss ]]/Table1[[#This Row],[budget_x]]</f>
        <v>2.6267161166666666</v>
      </c>
      <c r="L3067" t="str" cm="1">
        <f t="array" ref="L3067">_xlfn.IFS(Table1[[#This Row],[score]]&gt;70,"high",Table1[[#This Row],[score]]&gt;50,"medium",Table1[[#This Row],[score]]&lt;=50,"low")</f>
        <v>high</v>
      </c>
    </row>
    <row r="3068" spans="1:12" x14ac:dyDescent="0.3">
      <c r="A3068" t="s">
        <v>2999</v>
      </c>
      <c r="B3068" s="1">
        <v>45008</v>
      </c>
      <c r="C3068">
        <v>63</v>
      </c>
      <c r="D3068" t="s">
        <v>9</v>
      </c>
      <c r="E3068" t="s">
        <v>10</v>
      </c>
      <c r="F3068">
        <v>132400000</v>
      </c>
      <c r="G3068">
        <v>553917974.79999995</v>
      </c>
      <c r="H3068" t="s">
        <v>11</v>
      </c>
      <c r="I3068">
        <f>YEAR(Table1[[#This Row],[date]])</f>
        <v>2023</v>
      </c>
      <c r="J3068">
        <f>Table1[[#This Row],[revenue]]-Table1[[#This Row],[budget_x]]</f>
        <v>421517974.79999995</v>
      </c>
      <c r="K3068" s="7">
        <f>Table1[[#This Row],[profit /loss ]]/Table1[[#This Row],[budget_x]]</f>
        <v>3.1836705045317215</v>
      </c>
      <c r="L3068" t="str" cm="1">
        <f t="array" ref="L3068">_xlfn.IFS(Table1[[#This Row],[score]]&gt;70,"high",Table1[[#This Row],[score]]&gt;50,"medium",Table1[[#This Row],[score]]&lt;=50,"low")</f>
        <v>medium</v>
      </c>
    </row>
    <row r="3069" spans="1:12" x14ac:dyDescent="0.3">
      <c r="A3069" t="s">
        <v>3000</v>
      </c>
      <c r="B3069" s="1">
        <v>43944</v>
      </c>
      <c r="C3069">
        <v>65</v>
      </c>
      <c r="D3069" t="s">
        <v>9</v>
      </c>
      <c r="E3069" t="s">
        <v>83</v>
      </c>
      <c r="F3069">
        <v>48780000</v>
      </c>
      <c r="G3069">
        <v>354023</v>
      </c>
      <c r="H3069" t="s">
        <v>108</v>
      </c>
      <c r="I3069">
        <f>YEAR(Table1[[#This Row],[date]])</f>
        <v>2020</v>
      </c>
      <c r="J3069">
        <f>Table1[[#This Row],[revenue]]-Table1[[#This Row],[budget_x]]</f>
        <v>-48425977</v>
      </c>
      <c r="K3069" s="7">
        <f>Table1[[#This Row],[profit /loss ]]/Table1[[#This Row],[budget_x]]</f>
        <v>-0.99274245592455923</v>
      </c>
      <c r="L3069" t="str" cm="1">
        <f t="array" ref="L3069">_xlfn.IFS(Table1[[#This Row],[score]]&gt;70,"high",Table1[[#This Row],[score]]&gt;50,"medium",Table1[[#This Row],[score]]&lt;=50,"low")</f>
        <v>medium</v>
      </c>
    </row>
    <row r="3070" spans="1:12" x14ac:dyDescent="0.3">
      <c r="A3070" t="s">
        <v>3001</v>
      </c>
      <c r="B3070" s="1">
        <v>40249</v>
      </c>
      <c r="C3070">
        <v>71</v>
      </c>
      <c r="D3070" t="s">
        <v>9</v>
      </c>
      <c r="E3070" t="s">
        <v>10</v>
      </c>
      <c r="F3070">
        <v>16000000</v>
      </c>
      <c r="G3070">
        <v>56506120</v>
      </c>
      <c r="H3070" t="s">
        <v>17</v>
      </c>
      <c r="I3070">
        <f>YEAR(Table1[[#This Row],[date]])</f>
        <v>2010</v>
      </c>
      <c r="J3070">
        <f>Table1[[#This Row],[revenue]]-Table1[[#This Row],[budget_x]]</f>
        <v>40506120</v>
      </c>
      <c r="K3070" s="7">
        <f>Table1[[#This Row],[profit /loss ]]/Table1[[#This Row],[budget_x]]</f>
        <v>2.5316325000000002</v>
      </c>
      <c r="L3070" t="str" cm="1">
        <f t="array" ref="L3070">_xlfn.IFS(Table1[[#This Row],[score]]&gt;70,"high",Table1[[#This Row],[score]]&gt;50,"medium",Table1[[#This Row],[score]]&lt;=50,"low")</f>
        <v>high</v>
      </c>
    </row>
    <row r="3071" spans="1:12" x14ac:dyDescent="0.3">
      <c r="A3071" t="s">
        <v>3002</v>
      </c>
      <c r="B3071" s="1">
        <v>33557</v>
      </c>
      <c r="C3071">
        <v>40</v>
      </c>
      <c r="D3071" t="s">
        <v>9</v>
      </c>
      <c r="E3071" t="s">
        <v>86</v>
      </c>
      <c r="F3071">
        <v>112800000</v>
      </c>
      <c r="G3071">
        <v>836011985.39999998</v>
      </c>
      <c r="H3071" t="s">
        <v>87</v>
      </c>
      <c r="I3071">
        <f>YEAR(Table1[[#This Row],[date]])</f>
        <v>1991</v>
      </c>
      <c r="J3071">
        <f>Table1[[#This Row],[revenue]]-Table1[[#This Row],[budget_x]]</f>
        <v>723211985.39999998</v>
      </c>
      <c r="K3071" s="7">
        <f>Table1[[#This Row],[profit /loss ]]/Table1[[#This Row],[budget_x]]</f>
        <v>6.4114537712765953</v>
      </c>
      <c r="L3071" t="str" cm="1">
        <f t="array" ref="L3071">_xlfn.IFS(Table1[[#This Row],[score]]&gt;70,"high",Table1[[#This Row],[score]]&gt;50,"medium",Table1[[#This Row],[score]]&lt;=50,"low")</f>
        <v>low</v>
      </c>
    </row>
    <row r="3072" spans="1:12" x14ac:dyDescent="0.3">
      <c r="A3072" t="s">
        <v>3003</v>
      </c>
      <c r="B3072" s="1">
        <v>37428</v>
      </c>
      <c r="C3072">
        <v>55</v>
      </c>
      <c r="D3072" t="s">
        <v>9</v>
      </c>
      <c r="E3072" t="s">
        <v>10</v>
      </c>
      <c r="F3072">
        <v>25000000</v>
      </c>
      <c r="G3072">
        <v>7775138</v>
      </c>
      <c r="H3072" t="s">
        <v>30</v>
      </c>
      <c r="I3072">
        <f>YEAR(Table1[[#This Row],[date]])</f>
        <v>2002</v>
      </c>
      <c r="J3072">
        <f>Table1[[#This Row],[revenue]]-Table1[[#This Row],[budget_x]]</f>
        <v>-17224862</v>
      </c>
      <c r="K3072" s="7">
        <f>Table1[[#This Row],[profit /loss ]]/Table1[[#This Row],[budget_x]]</f>
        <v>-0.68899447999999996</v>
      </c>
      <c r="L3072" t="str" cm="1">
        <f t="array" ref="L3072">_xlfn.IFS(Table1[[#This Row],[score]]&gt;70,"high",Table1[[#This Row],[score]]&gt;50,"medium",Table1[[#This Row],[score]]&lt;=50,"low")</f>
        <v>medium</v>
      </c>
    </row>
    <row r="3073" spans="1:12" x14ac:dyDescent="0.3">
      <c r="A3073" t="s">
        <v>3004</v>
      </c>
      <c r="B3073" s="1">
        <v>43293</v>
      </c>
      <c r="C3073">
        <v>63</v>
      </c>
      <c r="D3073" t="s">
        <v>9</v>
      </c>
      <c r="E3073" t="s">
        <v>10</v>
      </c>
      <c r="F3073">
        <v>125000000</v>
      </c>
      <c r="G3073">
        <v>304858121</v>
      </c>
      <c r="H3073" t="s">
        <v>11</v>
      </c>
      <c r="I3073">
        <f>YEAR(Table1[[#This Row],[date]])</f>
        <v>2018</v>
      </c>
      <c r="J3073">
        <f>Table1[[#This Row],[revenue]]-Table1[[#This Row],[budget_x]]</f>
        <v>179858121</v>
      </c>
      <c r="K3073" s="7">
        <f>Table1[[#This Row],[profit /loss ]]/Table1[[#This Row],[budget_x]]</f>
        <v>1.4388649680000001</v>
      </c>
      <c r="L3073" t="str" cm="1">
        <f t="array" ref="L3073">_xlfn.IFS(Table1[[#This Row],[score]]&gt;70,"high",Table1[[#This Row],[score]]&gt;50,"medium",Table1[[#This Row],[score]]&lt;=50,"low")</f>
        <v>medium</v>
      </c>
    </row>
    <row r="3074" spans="1:12" x14ac:dyDescent="0.3">
      <c r="A3074" t="s">
        <v>3005</v>
      </c>
      <c r="B3074" s="1">
        <v>41570</v>
      </c>
      <c r="C3074">
        <v>60</v>
      </c>
      <c r="D3074" t="s">
        <v>9</v>
      </c>
      <c r="E3074" t="s">
        <v>368</v>
      </c>
      <c r="F3074">
        <v>6901932.4000000004</v>
      </c>
      <c r="G3074">
        <v>3302463</v>
      </c>
      <c r="H3074" t="s">
        <v>369</v>
      </c>
      <c r="I3074">
        <f>YEAR(Table1[[#This Row],[date]])</f>
        <v>2013</v>
      </c>
      <c r="J3074">
        <f>Table1[[#This Row],[revenue]]-Table1[[#This Row],[budget_x]]</f>
        <v>-3599469.4000000004</v>
      </c>
      <c r="K3074" s="7">
        <f>Table1[[#This Row],[profit /loss ]]/Table1[[#This Row],[budget_x]]</f>
        <v>-0.52151617712164211</v>
      </c>
      <c r="L3074" t="str" cm="1">
        <f t="array" ref="L3074">_xlfn.IFS(Table1[[#This Row],[score]]&gt;70,"high",Table1[[#This Row],[score]]&gt;50,"medium",Table1[[#This Row],[score]]&lt;=50,"low")</f>
        <v>medium</v>
      </c>
    </row>
    <row r="3075" spans="1:12" x14ac:dyDescent="0.3">
      <c r="A3075" t="s">
        <v>147</v>
      </c>
      <c r="B3075" s="1">
        <v>40179</v>
      </c>
      <c r="C3075">
        <v>80</v>
      </c>
      <c r="D3075" t="s">
        <v>9</v>
      </c>
      <c r="E3075" t="s">
        <v>10</v>
      </c>
      <c r="F3075">
        <v>37000000</v>
      </c>
      <c r="G3075">
        <v>173567581</v>
      </c>
      <c r="H3075" t="s">
        <v>17</v>
      </c>
      <c r="I3075">
        <f>YEAR(Table1[[#This Row],[date]])</f>
        <v>2010</v>
      </c>
      <c r="J3075">
        <f>Table1[[#This Row],[revenue]]-Table1[[#This Row],[budget_x]]</f>
        <v>136567581</v>
      </c>
      <c r="K3075" s="7">
        <f>Table1[[#This Row],[profit /loss ]]/Table1[[#This Row],[budget_x]]</f>
        <v>3.6910157027027028</v>
      </c>
      <c r="L3075" t="str" cm="1">
        <f t="array" ref="L3075">_xlfn.IFS(Table1[[#This Row],[score]]&gt;70,"high",Table1[[#This Row],[score]]&gt;50,"medium",Table1[[#This Row],[score]]&lt;=50,"low")</f>
        <v>high</v>
      </c>
    </row>
    <row r="3076" spans="1:12" x14ac:dyDescent="0.3">
      <c r="A3076" t="s">
        <v>3006</v>
      </c>
      <c r="B3076" s="1">
        <v>36421</v>
      </c>
      <c r="C3076">
        <v>45</v>
      </c>
      <c r="D3076" t="s">
        <v>9</v>
      </c>
      <c r="E3076" t="s">
        <v>86</v>
      </c>
      <c r="F3076">
        <v>88300000</v>
      </c>
      <c r="G3076">
        <v>862567677.39999998</v>
      </c>
      <c r="H3076" t="s">
        <v>87</v>
      </c>
      <c r="I3076">
        <f>YEAR(Table1[[#This Row],[date]])</f>
        <v>1999</v>
      </c>
      <c r="J3076">
        <f>Table1[[#This Row],[revenue]]-Table1[[#This Row],[budget_x]]</f>
        <v>774267677.39999998</v>
      </c>
      <c r="K3076" s="7">
        <f>Table1[[#This Row],[profit /loss ]]/Table1[[#This Row],[budget_x]]</f>
        <v>8.7686033680634203</v>
      </c>
      <c r="L3076" t="str" cm="1">
        <f t="array" ref="L3076">_xlfn.IFS(Table1[[#This Row],[score]]&gt;70,"high",Table1[[#This Row],[score]]&gt;50,"medium",Table1[[#This Row],[score]]&lt;=50,"low")</f>
        <v>low</v>
      </c>
    </row>
    <row r="3077" spans="1:12" x14ac:dyDescent="0.3">
      <c r="A3077" t="s">
        <v>3007</v>
      </c>
      <c r="B3077" s="1">
        <v>33983</v>
      </c>
      <c r="C3077">
        <v>67</v>
      </c>
      <c r="D3077" t="s">
        <v>9</v>
      </c>
      <c r="E3077" t="s">
        <v>10</v>
      </c>
      <c r="F3077">
        <v>25000000</v>
      </c>
      <c r="G3077">
        <v>411006740</v>
      </c>
      <c r="H3077" t="s">
        <v>11</v>
      </c>
      <c r="I3077">
        <f>YEAR(Table1[[#This Row],[date]])</f>
        <v>1993</v>
      </c>
      <c r="J3077">
        <f>Table1[[#This Row],[revenue]]-Table1[[#This Row],[budget_x]]</f>
        <v>386006740</v>
      </c>
      <c r="K3077" s="7">
        <f>Table1[[#This Row],[profit /loss ]]/Table1[[#This Row],[budget_x]]</f>
        <v>15.440269600000001</v>
      </c>
      <c r="L3077" t="str" cm="1">
        <f t="array" ref="L3077">_xlfn.IFS(Table1[[#This Row],[score]]&gt;70,"high",Table1[[#This Row],[score]]&gt;50,"medium",Table1[[#This Row],[score]]&lt;=50,"low")</f>
        <v>medium</v>
      </c>
    </row>
    <row r="3078" spans="1:12" x14ac:dyDescent="0.3">
      <c r="A3078" t="s">
        <v>3008</v>
      </c>
      <c r="B3078" s="1">
        <v>43734</v>
      </c>
      <c r="C3078">
        <v>82</v>
      </c>
      <c r="D3078" t="s">
        <v>9</v>
      </c>
      <c r="E3078" t="s">
        <v>10</v>
      </c>
      <c r="F3078">
        <v>18000000</v>
      </c>
      <c r="G3078">
        <v>33773963</v>
      </c>
      <c r="H3078" t="s">
        <v>11</v>
      </c>
      <c r="I3078">
        <f>YEAR(Table1[[#This Row],[date]])</f>
        <v>2019</v>
      </c>
      <c r="J3078">
        <f>Table1[[#This Row],[revenue]]-Table1[[#This Row],[budget_x]]</f>
        <v>15773963</v>
      </c>
      <c r="K3078" s="7">
        <f>Table1[[#This Row],[profit /loss ]]/Table1[[#This Row],[budget_x]]</f>
        <v>0.87633127777777775</v>
      </c>
      <c r="L3078" t="str" cm="1">
        <f t="array" ref="L3078">_xlfn.IFS(Table1[[#This Row],[score]]&gt;70,"high",Table1[[#This Row],[score]]&gt;50,"medium",Table1[[#This Row],[score]]&lt;=50,"low")</f>
        <v>high</v>
      </c>
    </row>
    <row r="3079" spans="1:12" x14ac:dyDescent="0.3">
      <c r="A3079" t="s">
        <v>3009</v>
      </c>
      <c r="B3079" s="1">
        <v>43511</v>
      </c>
      <c r="C3079">
        <v>78</v>
      </c>
      <c r="D3079" t="s">
        <v>9</v>
      </c>
      <c r="E3079" t="s">
        <v>69</v>
      </c>
      <c r="F3079">
        <v>163860000</v>
      </c>
      <c r="G3079">
        <v>679859142.60000002</v>
      </c>
      <c r="H3079" t="s">
        <v>143</v>
      </c>
      <c r="I3079">
        <f>YEAR(Table1[[#This Row],[date]])</f>
        <v>2019</v>
      </c>
      <c r="J3079">
        <f>Table1[[#This Row],[revenue]]-Table1[[#This Row],[budget_x]]</f>
        <v>515999142.60000002</v>
      </c>
      <c r="K3079" s="7">
        <f>Table1[[#This Row],[profit /loss ]]/Table1[[#This Row],[budget_x]]</f>
        <v>3.1490244269498353</v>
      </c>
      <c r="L3079" t="str" cm="1">
        <f t="array" ref="L3079">_xlfn.IFS(Table1[[#This Row],[score]]&gt;70,"high",Table1[[#This Row],[score]]&gt;50,"medium",Table1[[#This Row],[score]]&lt;=50,"low")</f>
        <v>high</v>
      </c>
    </row>
    <row r="3080" spans="1:12" x14ac:dyDescent="0.3">
      <c r="A3080" t="s">
        <v>3010</v>
      </c>
      <c r="B3080" s="1">
        <v>41853</v>
      </c>
      <c r="C3080">
        <v>68</v>
      </c>
      <c r="D3080" t="s">
        <v>9</v>
      </c>
      <c r="E3080" t="s">
        <v>69</v>
      </c>
      <c r="F3080">
        <v>84800000</v>
      </c>
      <c r="G3080">
        <v>293483805.19999999</v>
      </c>
      <c r="H3080" t="s">
        <v>143</v>
      </c>
      <c r="I3080">
        <f>YEAR(Table1[[#This Row],[date]])</f>
        <v>2014</v>
      </c>
      <c r="J3080">
        <f>Table1[[#This Row],[revenue]]-Table1[[#This Row],[budget_x]]</f>
        <v>208683805.19999999</v>
      </c>
      <c r="K3080" s="7">
        <f>Table1[[#This Row],[profit /loss ]]/Table1[[#This Row],[budget_x]]</f>
        <v>2.4608939292452829</v>
      </c>
      <c r="L3080" t="str" cm="1">
        <f t="array" ref="L3080">_xlfn.IFS(Table1[[#This Row],[score]]&gt;70,"high",Table1[[#This Row],[score]]&gt;50,"medium",Table1[[#This Row],[score]]&lt;=50,"low")</f>
        <v>medium</v>
      </c>
    </row>
    <row r="3081" spans="1:12" x14ac:dyDescent="0.3">
      <c r="A3081" t="s">
        <v>3011</v>
      </c>
      <c r="B3081" s="1">
        <v>43028</v>
      </c>
      <c r="C3081">
        <v>59</v>
      </c>
      <c r="D3081" t="s">
        <v>9</v>
      </c>
      <c r="E3081" t="s">
        <v>171</v>
      </c>
      <c r="F3081">
        <v>12000000</v>
      </c>
      <c r="G3081">
        <v>2062406</v>
      </c>
      <c r="H3081" t="s">
        <v>655</v>
      </c>
      <c r="I3081">
        <f>YEAR(Table1[[#This Row],[date]])</f>
        <v>2017</v>
      </c>
      <c r="J3081">
        <f>Table1[[#This Row],[revenue]]-Table1[[#This Row],[budget_x]]</f>
        <v>-9937594</v>
      </c>
      <c r="K3081" s="7">
        <f>Table1[[#This Row],[profit /loss ]]/Table1[[#This Row],[budget_x]]</f>
        <v>-0.82813283333333332</v>
      </c>
      <c r="L3081" t="str" cm="1">
        <f t="array" ref="L3081">_xlfn.IFS(Table1[[#This Row],[score]]&gt;70,"high",Table1[[#This Row],[score]]&gt;50,"medium",Table1[[#This Row],[score]]&lt;=50,"low")</f>
        <v>medium</v>
      </c>
    </row>
    <row r="3082" spans="1:12" x14ac:dyDescent="0.3">
      <c r="A3082">
        <v>42</v>
      </c>
      <c r="B3082" s="1">
        <v>41395</v>
      </c>
      <c r="C3082">
        <v>71</v>
      </c>
      <c r="D3082" t="s">
        <v>9</v>
      </c>
      <c r="E3082" t="s">
        <v>10</v>
      </c>
      <c r="F3082">
        <v>31000000</v>
      </c>
      <c r="G3082">
        <v>97470701</v>
      </c>
      <c r="H3082" t="s">
        <v>11</v>
      </c>
      <c r="I3082">
        <f>YEAR(Table1[[#This Row],[date]])</f>
        <v>2013</v>
      </c>
      <c r="J3082">
        <f>Table1[[#This Row],[revenue]]-Table1[[#This Row],[budget_x]]</f>
        <v>66470701</v>
      </c>
      <c r="K3082" s="7">
        <f>Table1[[#This Row],[profit /loss ]]/Table1[[#This Row],[budget_x]]</f>
        <v>2.1442161612903226</v>
      </c>
      <c r="L3082" t="str" cm="1">
        <f t="array" ref="L3082">_xlfn.IFS(Table1[[#This Row],[score]]&gt;70,"high",Table1[[#This Row],[score]]&gt;50,"medium",Table1[[#This Row],[score]]&lt;=50,"low")</f>
        <v>high</v>
      </c>
    </row>
    <row r="3083" spans="1:12" x14ac:dyDescent="0.3">
      <c r="A3083" t="s">
        <v>3012</v>
      </c>
      <c r="B3083" s="1">
        <v>33955</v>
      </c>
      <c r="C3083">
        <v>75</v>
      </c>
      <c r="D3083" t="s">
        <v>9</v>
      </c>
      <c r="E3083" t="s">
        <v>10</v>
      </c>
      <c r="F3083">
        <v>33000000</v>
      </c>
      <c r="G3083">
        <v>236500000</v>
      </c>
      <c r="H3083" t="s">
        <v>11</v>
      </c>
      <c r="I3083">
        <f>YEAR(Table1[[#This Row],[date]])</f>
        <v>1992</v>
      </c>
      <c r="J3083">
        <f>Table1[[#This Row],[revenue]]-Table1[[#This Row],[budget_x]]</f>
        <v>203500000</v>
      </c>
      <c r="K3083" s="7">
        <f>Table1[[#This Row],[profit /loss ]]/Table1[[#This Row],[budget_x]]</f>
        <v>6.166666666666667</v>
      </c>
      <c r="L3083" t="str" cm="1">
        <f t="array" ref="L3083">_xlfn.IFS(Table1[[#This Row],[score]]&gt;70,"high",Table1[[#This Row],[score]]&gt;50,"medium",Table1[[#This Row],[score]]&lt;=50,"low")</f>
        <v>high</v>
      </c>
    </row>
    <row r="3084" spans="1:12" x14ac:dyDescent="0.3">
      <c r="A3084" t="s">
        <v>3013</v>
      </c>
      <c r="B3084" s="1">
        <v>29707</v>
      </c>
      <c r="C3084">
        <v>61</v>
      </c>
      <c r="D3084" t="s">
        <v>9</v>
      </c>
      <c r="E3084" t="s">
        <v>10</v>
      </c>
      <c r="F3084">
        <v>1250000</v>
      </c>
      <c r="G3084">
        <v>21722776</v>
      </c>
      <c r="H3084" t="s">
        <v>17</v>
      </c>
      <c r="I3084">
        <f>YEAR(Table1[[#This Row],[date]])</f>
        <v>1981</v>
      </c>
      <c r="J3084">
        <f>Table1[[#This Row],[revenue]]-Table1[[#This Row],[budget_x]]</f>
        <v>20472776</v>
      </c>
      <c r="K3084" s="7">
        <f>Table1[[#This Row],[profit /loss ]]/Table1[[#This Row],[budget_x]]</f>
        <v>16.378220800000001</v>
      </c>
      <c r="L3084" t="str" cm="1">
        <f t="array" ref="L3084">_xlfn.IFS(Table1[[#This Row],[score]]&gt;70,"high",Table1[[#This Row],[score]]&gt;50,"medium",Table1[[#This Row],[score]]&lt;=50,"low")</f>
        <v>medium</v>
      </c>
    </row>
    <row r="3085" spans="1:12" x14ac:dyDescent="0.3">
      <c r="A3085" t="s">
        <v>3014</v>
      </c>
      <c r="B3085" s="1">
        <v>41155</v>
      </c>
      <c r="C3085">
        <v>70</v>
      </c>
      <c r="D3085" t="s">
        <v>9</v>
      </c>
      <c r="E3085" t="s">
        <v>10</v>
      </c>
      <c r="F3085">
        <v>26000000</v>
      </c>
      <c r="G3085">
        <v>54393687</v>
      </c>
      <c r="H3085" t="s">
        <v>11</v>
      </c>
      <c r="I3085">
        <f>YEAR(Table1[[#This Row],[date]])</f>
        <v>2012</v>
      </c>
      <c r="J3085">
        <f>Table1[[#This Row],[revenue]]-Table1[[#This Row],[budget_x]]</f>
        <v>28393687</v>
      </c>
      <c r="K3085" s="7">
        <f>Table1[[#This Row],[profit /loss ]]/Table1[[#This Row],[budget_x]]</f>
        <v>1.0920648846153846</v>
      </c>
      <c r="L3085" t="str" cm="1">
        <f t="array" ref="L3085">_xlfn.IFS(Table1[[#This Row],[score]]&gt;70,"high",Table1[[#This Row],[score]]&gt;50,"medium",Table1[[#This Row],[score]]&lt;=50,"low")</f>
        <v>medium</v>
      </c>
    </row>
    <row r="3086" spans="1:12" x14ac:dyDescent="0.3">
      <c r="A3086" t="s">
        <v>3015</v>
      </c>
      <c r="B3086" s="1">
        <v>44282</v>
      </c>
      <c r="C3086">
        <v>71</v>
      </c>
      <c r="D3086" t="s">
        <v>9</v>
      </c>
      <c r="E3086" t="s">
        <v>10</v>
      </c>
      <c r="F3086">
        <v>111000000</v>
      </c>
      <c r="G3086">
        <v>602209262.39999998</v>
      </c>
      <c r="H3086" t="s">
        <v>11</v>
      </c>
      <c r="I3086">
        <f>YEAR(Table1[[#This Row],[date]])</f>
        <v>2021</v>
      </c>
      <c r="J3086">
        <f>Table1[[#This Row],[revenue]]-Table1[[#This Row],[budget_x]]</f>
        <v>491209262.39999998</v>
      </c>
      <c r="K3086" s="7">
        <f>Table1[[#This Row],[profit /loss ]]/Table1[[#This Row],[budget_x]]</f>
        <v>4.4253086702702698</v>
      </c>
      <c r="L3086" t="str" cm="1">
        <f t="array" ref="L3086">_xlfn.IFS(Table1[[#This Row],[score]]&gt;70,"high",Table1[[#This Row],[score]]&gt;50,"medium",Table1[[#This Row],[score]]&lt;=50,"low")</f>
        <v>high</v>
      </c>
    </row>
    <row r="3087" spans="1:12" x14ac:dyDescent="0.3">
      <c r="A3087" t="s">
        <v>3016</v>
      </c>
      <c r="B3087" s="1">
        <v>41726</v>
      </c>
      <c r="C3087">
        <v>76</v>
      </c>
      <c r="D3087" t="s">
        <v>9</v>
      </c>
      <c r="E3087" t="s">
        <v>229</v>
      </c>
      <c r="F3087">
        <v>4500000</v>
      </c>
      <c r="G3087">
        <v>6566916</v>
      </c>
      <c r="H3087" t="s">
        <v>11</v>
      </c>
      <c r="I3087">
        <f>YEAR(Table1[[#This Row],[date]])</f>
        <v>2014</v>
      </c>
      <c r="J3087">
        <f>Table1[[#This Row],[revenue]]-Table1[[#This Row],[budget_x]]</f>
        <v>2066916</v>
      </c>
      <c r="K3087" s="7">
        <f>Table1[[#This Row],[profit /loss ]]/Table1[[#This Row],[budget_x]]</f>
        <v>0.45931466666666665</v>
      </c>
      <c r="L3087" t="str" cm="1">
        <f t="array" ref="L3087">_xlfn.IFS(Table1[[#This Row],[score]]&gt;70,"high",Table1[[#This Row],[score]]&gt;50,"medium",Table1[[#This Row],[score]]&lt;=50,"low")</f>
        <v>high</v>
      </c>
    </row>
    <row r="3088" spans="1:12" x14ac:dyDescent="0.3">
      <c r="A3088" t="s">
        <v>3017</v>
      </c>
      <c r="B3088" s="1">
        <v>37050</v>
      </c>
      <c r="C3088">
        <v>74</v>
      </c>
      <c r="D3088" t="s">
        <v>9</v>
      </c>
      <c r="E3088" t="s">
        <v>15</v>
      </c>
      <c r="F3088">
        <v>5000000</v>
      </c>
      <c r="G3088">
        <v>33649881</v>
      </c>
      <c r="H3088" t="s">
        <v>25</v>
      </c>
      <c r="I3088">
        <f>YEAR(Table1[[#This Row],[date]])</f>
        <v>2001</v>
      </c>
      <c r="J3088">
        <f>Table1[[#This Row],[revenue]]-Table1[[#This Row],[budget_x]]</f>
        <v>28649881</v>
      </c>
      <c r="K3088" s="7">
        <f>Table1[[#This Row],[profit /loss ]]/Table1[[#This Row],[budget_x]]</f>
        <v>5.7299762000000003</v>
      </c>
      <c r="L3088" t="str" cm="1">
        <f t="array" ref="L3088">_xlfn.IFS(Table1[[#This Row],[score]]&gt;70,"high",Table1[[#This Row],[score]]&gt;50,"medium",Table1[[#This Row],[score]]&lt;=50,"low")</f>
        <v>high</v>
      </c>
    </row>
    <row r="3089" spans="1:12" x14ac:dyDescent="0.3">
      <c r="A3089" t="s">
        <v>3018</v>
      </c>
      <c r="B3089" s="1">
        <v>42945</v>
      </c>
      <c r="C3089">
        <v>70</v>
      </c>
      <c r="D3089" t="s">
        <v>9</v>
      </c>
      <c r="E3089" t="s">
        <v>69</v>
      </c>
      <c r="F3089">
        <v>146500000</v>
      </c>
      <c r="G3089">
        <v>510346617</v>
      </c>
      <c r="H3089" t="s">
        <v>143</v>
      </c>
      <c r="I3089">
        <f>YEAR(Table1[[#This Row],[date]])</f>
        <v>2017</v>
      </c>
      <c r="J3089">
        <f>Table1[[#This Row],[revenue]]-Table1[[#This Row],[budget_x]]</f>
        <v>363846617</v>
      </c>
      <c r="K3089" s="7">
        <f>Table1[[#This Row],[profit /loss ]]/Table1[[#This Row],[budget_x]]</f>
        <v>2.4835946552901023</v>
      </c>
      <c r="L3089" t="str" cm="1">
        <f t="array" ref="L3089">_xlfn.IFS(Table1[[#This Row],[score]]&gt;70,"high",Table1[[#This Row],[score]]&gt;50,"medium",Table1[[#This Row],[score]]&lt;=50,"low")</f>
        <v>medium</v>
      </c>
    </row>
    <row r="3090" spans="1:12" x14ac:dyDescent="0.3">
      <c r="A3090" t="s">
        <v>3019</v>
      </c>
      <c r="B3090" s="1">
        <v>44041</v>
      </c>
      <c r="C3090">
        <v>75</v>
      </c>
      <c r="D3090" t="s">
        <v>9</v>
      </c>
      <c r="E3090" t="s">
        <v>15</v>
      </c>
      <c r="F3090">
        <v>4000000</v>
      </c>
      <c r="G3090">
        <v>14871307</v>
      </c>
      <c r="H3090" t="s">
        <v>52</v>
      </c>
      <c r="I3090">
        <f>YEAR(Table1[[#This Row],[date]])</f>
        <v>2020</v>
      </c>
      <c r="J3090">
        <f>Table1[[#This Row],[revenue]]-Table1[[#This Row],[budget_x]]</f>
        <v>10871307</v>
      </c>
      <c r="K3090" s="7">
        <f>Table1[[#This Row],[profit /loss ]]/Table1[[#This Row],[budget_x]]</f>
        <v>2.71782675</v>
      </c>
      <c r="L3090" t="str" cm="1">
        <f t="array" ref="L3090">_xlfn.IFS(Table1[[#This Row],[score]]&gt;70,"high",Table1[[#This Row],[score]]&gt;50,"medium",Table1[[#This Row],[score]]&lt;=50,"low")</f>
        <v>high</v>
      </c>
    </row>
    <row r="3091" spans="1:12" x14ac:dyDescent="0.3">
      <c r="A3091" t="s">
        <v>930</v>
      </c>
      <c r="B3091" s="1">
        <v>41482</v>
      </c>
      <c r="C3091">
        <v>57</v>
      </c>
      <c r="D3091" t="s">
        <v>9</v>
      </c>
      <c r="E3091" t="s">
        <v>626</v>
      </c>
      <c r="F3091">
        <v>156600000</v>
      </c>
      <c r="G3091">
        <v>568184516.60000002</v>
      </c>
      <c r="H3091" t="s">
        <v>627</v>
      </c>
      <c r="I3091">
        <f>YEAR(Table1[[#This Row],[date]])</f>
        <v>2013</v>
      </c>
      <c r="J3091">
        <f>Table1[[#This Row],[revenue]]-Table1[[#This Row],[budget_x]]</f>
        <v>411584516.60000002</v>
      </c>
      <c r="K3091" s="7">
        <f>Table1[[#This Row],[profit /loss ]]/Table1[[#This Row],[budget_x]]</f>
        <v>2.6282536181353771</v>
      </c>
      <c r="L3091" t="str" cm="1">
        <f t="array" ref="L3091">_xlfn.IFS(Table1[[#This Row],[score]]&gt;70,"high",Table1[[#This Row],[score]]&gt;50,"medium",Table1[[#This Row],[score]]&lt;=50,"low")</f>
        <v>medium</v>
      </c>
    </row>
    <row r="3092" spans="1:12" x14ac:dyDescent="0.3">
      <c r="A3092" t="s">
        <v>3020</v>
      </c>
      <c r="B3092" s="1">
        <v>41802</v>
      </c>
      <c r="C3092">
        <v>63</v>
      </c>
      <c r="D3092" t="s">
        <v>9</v>
      </c>
      <c r="E3092" t="s">
        <v>10</v>
      </c>
      <c r="F3092">
        <v>113600000</v>
      </c>
      <c r="G3092">
        <v>368025654.39999998</v>
      </c>
      <c r="H3092" t="s">
        <v>17</v>
      </c>
      <c r="I3092">
        <f>YEAR(Table1[[#This Row],[date]])</f>
        <v>2014</v>
      </c>
      <c r="J3092">
        <f>Table1[[#This Row],[revenue]]-Table1[[#This Row],[budget_x]]</f>
        <v>254425654.39999998</v>
      </c>
      <c r="K3092" s="7">
        <f>Table1[[#This Row],[profit /loss ]]/Table1[[#This Row],[budget_x]]</f>
        <v>2.2396624507042251</v>
      </c>
      <c r="L3092" t="str" cm="1">
        <f t="array" ref="L3092">_xlfn.IFS(Table1[[#This Row],[score]]&gt;70,"high",Table1[[#This Row],[score]]&gt;50,"medium",Table1[[#This Row],[score]]&lt;=50,"low")</f>
        <v>medium</v>
      </c>
    </row>
    <row r="3093" spans="1:12" x14ac:dyDescent="0.3">
      <c r="A3093" t="s">
        <v>3021</v>
      </c>
      <c r="B3093" s="1">
        <v>40823</v>
      </c>
      <c r="C3093">
        <v>62</v>
      </c>
      <c r="D3093" t="s">
        <v>9</v>
      </c>
      <c r="E3093" t="s">
        <v>10</v>
      </c>
      <c r="F3093">
        <v>45000000</v>
      </c>
      <c r="G3093">
        <v>164640401</v>
      </c>
      <c r="H3093" t="s">
        <v>11</v>
      </c>
      <c r="I3093">
        <f>YEAR(Table1[[#This Row],[date]])</f>
        <v>2011</v>
      </c>
      <c r="J3093">
        <f>Table1[[#This Row],[revenue]]-Table1[[#This Row],[budget_x]]</f>
        <v>119640401</v>
      </c>
      <c r="K3093" s="7">
        <f>Table1[[#This Row],[profit /loss ]]/Table1[[#This Row],[budget_x]]</f>
        <v>2.6586755777777777</v>
      </c>
      <c r="L3093" t="str" cm="1">
        <f t="array" ref="L3093">_xlfn.IFS(Table1[[#This Row],[score]]&gt;70,"high",Table1[[#This Row],[score]]&gt;50,"medium",Table1[[#This Row],[score]]&lt;=50,"low")</f>
        <v>medium</v>
      </c>
    </row>
    <row r="3094" spans="1:12" x14ac:dyDescent="0.3">
      <c r="A3094" t="s">
        <v>3022</v>
      </c>
      <c r="B3094" s="1">
        <v>36762</v>
      </c>
      <c r="C3094">
        <v>59</v>
      </c>
      <c r="D3094" t="s">
        <v>9</v>
      </c>
      <c r="E3094" t="s">
        <v>10</v>
      </c>
      <c r="F3094">
        <v>90000000</v>
      </c>
      <c r="G3094">
        <v>191200000</v>
      </c>
      <c r="H3094" t="s">
        <v>11</v>
      </c>
      <c r="I3094">
        <f>YEAR(Table1[[#This Row],[date]])</f>
        <v>2000</v>
      </c>
      <c r="J3094">
        <f>Table1[[#This Row],[revenue]]-Table1[[#This Row],[budget_x]]</f>
        <v>101200000</v>
      </c>
      <c r="K3094" s="7">
        <f>Table1[[#This Row],[profit /loss ]]/Table1[[#This Row],[budget_x]]</f>
        <v>1.1244444444444444</v>
      </c>
      <c r="L3094" t="str" cm="1">
        <f t="array" ref="L3094">_xlfn.IFS(Table1[[#This Row],[score]]&gt;70,"high",Table1[[#This Row],[score]]&gt;50,"medium",Table1[[#This Row],[score]]&lt;=50,"low")</f>
        <v>medium</v>
      </c>
    </row>
    <row r="3095" spans="1:12" x14ac:dyDescent="0.3">
      <c r="A3095" t="s">
        <v>3023</v>
      </c>
      <c r="B3095" s="1">
        <v>42474</v>
      </c>
      <c r="C3095">
        <v>61</v>
      </c>
      <c r="D3095" t="s">
        <v>9</v>
      </c>
      <c r="E3095" t="s">
        <v>10</v>
      </c>
      <c r="F3095">
        <v>110000000</v>
      </c>
      <c r="G3095">
        <v>179246868</v>
      </c>
      <c r="H3095" t="s">
        <v>11</v>
      </c>
      <c r="I3095">
        <f>YEAR(Table1[[#This Row],[date]])</f>
        <v>2016</v>
      </c>
      <c r="J3095">
        <f>Table1[[#This Row],[revenue]]-Table1[[#This Row],[budget_x]]</f>
        <v>69246868</v>
      </c>
      <c r="K3095" s="7">
        <f>Table1[[#This Row],[profit /loss ]]/Table1[[#This Row],[budget_x]]</f>
        <v>0.62951698181818183</v>
      </c>
      <c r="L3095" t="str" cm="1">
        <f t="array" ref="L3095">_xlfn.IFS(Table1[[#This Row],[score]]&gt;70,"high",Table1[[#This Row],[score]]&gt;50,"medium",Table1[[#This Row],[score]]&lt;=50,"low")</f>
        <v>medium</v>
      </c>
    </row>
    <row r="3096" spans="1:12" x14ac:dyDescent="0.3">
      <c r="A3096" t="s">
        <v>3024</v>
      </c>
      <c r="B3096" s="1">
        <v>42859</v>
      </c>
      <c r="C3096">
        <v>42</v>
      </c>
      <c r="D3096" t="s">
        <v>9</v>
      </c>
      <c r="E3096" t="s">
        <v>74</v>
      </c>
      <c r="F3096">
        <v>123300000</v>
      </c>
      <c r="G3096">
        <v>181053832</v>
      </c>
      <c r="H3096" t="s">
        <v>75</v>
      </c>
      <c r="I3096">
        <f>YEAR(Table1[[#This Row],[date]])</f>
        <v>2017</v>
      </c>
      <c r="J3096">
        <f>Table1[[#This Row],[revenue]]-Table1[[#This Row],[budget_x]]</f>
        <v>57753832</v>
      </c>
      <c r="K3096" s="7">
        <f>Table1[[#This Row],[profit /loss ]]/Table1[[#This Row],[budget_x]]</f>
        <v>0.46840090835360909</v>
      </c>
      <c r="L3096" t="str" cm="1">
        <f t="array" ref="L3096">_xlfn.IFS(Table1[[#This Row],[score]]&gt;70,"high",Table1[[#This Row],[score]]&gt;50,"medium",Table1[[#This Row],[score]]&lt;=50,"low")</f>
        <v>low</v>
      </c>
    </row>
    <row r="3097" spans="1:12" x14ac:dyDescent="0.3">
      <c r="A3097" t="s">
        <v>3025</v>
      </c>
      <c r="B3097" s="1">
        <v>42062</v>
      </c>
      <c r="C3097">
        <v>51</v>
      </c>
      <c r="D3097" t="s">
        <v>9</v>
      </c>
      <c r="E3097" t="s">
        <v>10</v>
      </c>
      <c r="F3097">
        <v>25000000</v>
      </c>
      <c r="G3097">
        <v>5148503</v>
      </c>
      <c r="H3097" t="s">
        <v>17</v>
      </c>
      <c r="I3097">
        <f>YEAR(Table1[[#This Row],[date]])</f>
        <v>2015</v>
      </c>
      <c r="J3097">
        <f>Table1[[#This Row],[revenue]]-Table1[[#This Row],[budget_x]]</f>
        <v>-19851497</v>
      </c>
      <c r="K3097" s="7">
        <f>Table1[[#This Row],[profit /loss ]]/Table1[[#This Row],[budget_x]]</f>
        <v>-0.79405988000000005</v>
      </c>
      <c r="L3097" t="str" cm="1">
        <f t="array" ref="L3097">_xlfn.IFS(Table1[[#This Row],[score]]&gt;70,"high",Table1[[#This Row],[score]]&gt;50,"medium",Table1[[#This Row],[score]]&lt;=50,"low")</f>
        <v>medium</v>
      </c>
    </row>
    <row r="3098" spans="1:12" x14ac:dyDescent="0.3">
      <c r="A3098" t="s">
        <v>3026</v>
      </c>
      <c r="B3098" s="1">
        <v>43504</v>
      </c>
      <c r="C3098">
        <v>81</v>
      </c>
      <c r="D3098" t="s">
        <v>9</v>
      </c>
      <c r="E3098" t="s">
        <v>69</v>
      </c>
      <c r="F3098">
        <v>111600000</v>
      </c>
      <c r="G3098">
        <v>746152414.79999995</v>
      </c>
      <c r="H3098" t="s">
        <v>143</v>
      </c>
      <c r="I3098">
        <f>YEAR(Table1[[#This Row],[date]])</f>
        <v>2019</v>
      </c>
      <c r="J3098">
        <f>Table1[[#This Row],[revenue]]-Table1[[#This Row],[budget_x]]</f>
        <v>634552414.79999995</v>
      </c>
      <c r="K3098" s="7">
        <f>Table1[[#This Row],[profit /loss ]]/Table1[[#This Row],[budget_x]]</f>
        <v>5.6859535376344086</v>
      </c>
      <c r="L3098" t="str" cm="1">
        <f t="array" ref="L3098">_xlfn.IFS(Table1[[#This Row],[score]]&gt;70,"high",Table1[[#This Row],[score]]&gt;50,"medium",Table1[[#This Row],[score]]&lt;=50,"low")</f>
        <v>high</v>
      </c>
    </row>
    <row r="3099" spans="1:12" x14ac:dyDescent="0.3">
      <c r="A3099" t="s">
        <v>3027</v>
      </c>
      <c r="B3099" s="1">
        <v>38668</v>
      </c>
      <c r="C3099">
        <v>64</v>
      </c>
      <c r="D3099" t="s">
        <v>9</v>
      </c>
      <c r="E3099" t="s">
        <v>10</v>
      </c>
      <c r="F3099">
        <v>91940000</v>
      </c>
      <c r="G3099">
        <v>328581621.39999998</v>
      </c>
      <c r="H3099" t="s">
        <v>11</v>
      </c>
      <c r="I3099">
        <f>YEAR(Table1[[#This Row],[date]])</f>
        <v>2005</v>
      </c>
      <c r="J3099">
        <f>Table1[[#This Row],[revenue]]-Table1[[#This Row],[budget_x]]</f>
        <v>236641621.39999998</v>
      </c>
      <c r="K3099" s="7">
        <f>Table1[[#This Row],[profit /loss ]]/Table1[[#This Row],[budget_x]]</f>
        <v>2.5738701479225581</v>
      </c>
      <c r="L3099" t="str" cm="1">
        <f t="array" ref="L3099">_xlfn.IFS(Table1[[#This Row],[score]]&gt;70,"high",Table1[[#This Row],[score]]&gt;50,"medium",Table1[[#This Row],[score]]&lt;=50,"low")</f>
        <v>medium</v>
      </c>
    </row>
    <row r="3100" spans="1:12" x14ac:dyDescent="0.3">
      <c r="A3100" t="s">
        <v>3028</v>
      </c>
      <c r="B3100" s="1">
        <v>43749</v>
      </c>
      <c r="C3100">
        <v>69</v>
      </c>
      <c r="D3100" t="s">
        <v>9</v>
      </c>
      <c r="E3100" t="s">
        <v>10</v>
      </c>
      <c r="F3100">
        <v>156000000</v>
      </c>
      <c r="G3100">
        <v>591713267.39999998</v>
      </c>
      <c r="H3100" t="s">
        <v>11</v>
      </c>
      <c r="I3100">
        <f>YEAR(Table1[[#This Row],[date]])</f>
        <v>2019</v>
      </c>
      <c r="J3100">
        <f>Table1[[#This Row],[revenue]]-Table1[[#This Row],[budget_x]]</f>
        <v>435713267.39999998</v>
      </c>
      <c r="K3100" s="7">
        <f>Table1[[#This Row],[profit /loss ]]/Table1[[#This Row],[budget_x]]</f>
        <v>2.7930337653846151</v>
      </c>
      <c r="L3100" t="str" cm="1">
        <f t="array" ref="L3100">_xlfn.IFS(Table1[[#This Row],[score]]&gt;70,"high",Table1[[#This Row],[score]]&gt;50,"medium",Table1[[#This Row],[score]]&lt;=50,"low")</f>
        <v>medium</v>
      </c>
    </row>
    <row r="3101" spans="1:12" x14ac:dyDescent="0.3">
      <c r="A3101" t="s">
        <v>3029</v>
      </c>
      <c r="B3101" s="1">
        <v>44386</v>
      </c>
      <c r="C3101">
        <v>79</v>
      </c>
      <c r="D3101" t="s">
        <v>9</v>
      </c>
      <c r="E3101" t="s">
        <v>69</v>
      </c>
      <c r="F3101">
        <v>90860000</v>
      </c>
      <c r="G3101">
        <v>816347491.60000002</v>
      </c>
      <c r="H3101" t="s">
        <v>143</v>
      </c>
      <c r="I3101">
        <f>YEAR(Table1[[#This Row],[date]])</f>
        <v>2021</v>
      </c>
      <c r="J3101">
        <f>Table1[[#This Row],[revenue]]-Table1[[#This Row],[budget_x]]</f>
        <v>725487491.60000002</v>
      </c>
      <c r="K3101" s="7">
        <f>Table1[[#This Row],[profit /loss ]]/Table1[[#This Row],[budget_x]]</f>
        <v>7.9846741316310812</v>
      </c>
      <c r="L3101" t="str" cm="1">
        <f t="array" ref="L3101">_xlfn.IFS(Table1[[#This Row],[score]]&gt;70,"high",Table1[[#This Row],[score]]&gt;50,"medium",Table1[[#This Row],[score]]&lt;=50,"low")</f>
        <v>high</v>
      </c>
    </row>
    <row r="3102" spans="1:12" x14ac:dyDescent="0.3">
      <c r="A3102" t="s">
        <v>3030</v>
      </c>
      <c r="B3102" s="1">
        <v>43514</v>
      </c>
      <c r="C3102">
        <v>77</v>
      </c>
      <c r="D3102" t="s">
        <v>9</v>
      </c>
      <c r="E3102" t="s">
        <v>74</v>
      </c>
      <c r="F3102">
        <v>80000000</v>
      </c>
      <c r="G3102">
        <v>381000857.60000002</v>
      </c>
      <c r="H3102" t="s">
        <v>75</v>
      </c>
      <c r="I3102">
        <f>YEAR(Table1[[#This Row],[date]])</f>
        <v>2019</v>
      </c>
      <c r="J3102">
        <f>Table1[[#This Row],[revenue]]-Table1[[#This Row],[budget_x]]</f>
        <v>301000857.60000002</v>
      </c>
      <c r="K3102" s="7">
        <f>Table1[[#This Row],[profit /loss ]]/Table1[[#This Row],[budget_x]]</f>
        <v>3.7625107200000003</v>
      </c>
      <c r="L3102" t="str" cm="1">
        <f t="array" ref="L3102">_xlfn.IFS(Table1[[#This Row],[score]]&gt;70,"high",Table1[[#This Row],[score]]&gt;50,"medium",Table1[[#This Row],[score]]&lt;=50,"low")</f>
        <v>high</v>
      </c>
    </row>
    <row r="3103" spans="1:12" x14ac:dyDescent="0.3">
      <c r="A3103" t="s">
        <v>3031</v>
      </c>
      <c r="B3103" s="1">
        <v>43879</v>
      </c>
      <c r="C3103">
        <v>51</v>
      </c>
      <c r="D3103" t="s">
        <v>9</v>
      </c>
      <c r="E3103" t="s">
        <v>10</v>
      </c>
      <c r="F3103">
        <v>92800000</v>
      </c>
      <c r="G3103">
        <v>577173677.79999995</v>
      </c>
      <c r="H3103" t="s">
        <v>17</v>
      </c>
      <c r="I3103">
        <f>YEAR(Table1[[#This Row],[date]])</f>
        <v>2020</v>
      </c>
      <c r="J3103">
        <f>Table1[[#This Row],[revenue]]-Table1[[#This Row],[budget_x]]</f>
        <v>484373677.79999995</v>
      </c>
      <c r="K3103" s="7">
        <f>Table1[[#This Row],[profit /loss ]]/Table1[[#This Row],[budget_x]]</f>
        <v>5.2195439418103442</v>
      </c>
      <c r="L3103" t="str" cm="1">
        <f t="array" ref="L3103">_xlfn.IFS(Table1[[#This Row],[score]]&gt;70,"high",Table1[[#This Row],[score]]&gt;50,"medium",Table1[[#This Row],[score]]&lt;=50,"low")</f>
        <v>medium</v>
      </c>
    </row>
    <row r="3104" spans="1:12" x14ac:dyDescent="0.3">
      <c r="A3104" t="s">
        <v>3032</v>
      </c>
      <c r="B3104" s="1">
        <v>44855</v>
      </c>
      <c r="C3104">
        <v>58</v>
      </c>
      <c r="D3104" t="s">
        <v>9</v>
      </c>
      <c r="E3104" t="s">
        <v>626</v>
      </c>
      <c r="F3104">
        <v>61498000</v>
      </c>
      <c r="G3104">
        <v>254671383.80000001</v>
      </c>
      <c r="H3104" t="s">
        <v>627</v>
      </c>
      <c r="I3104">
        <f>YEAR(Table1[[#This Row],[date]])</f>
        <v>2022</v>
      </c>
      <c r="J3104">
        <f>Table1[[#This Row],[revenue]]-Table1[[#This Row],[budget_x]]</f>
        <v>193173383.80000001</v>
      </c>
      <c r="K3104" s="7">
        <f>Table1[[#This Row],[profit /loss ]]/Table1[[#This Row],[budget_x]]</f>
        <v>3.1411327815538717</v>
      </c>
      <c r="L3104" t="str" cm="1">
        <f t="array" ref="L3104">_xlfn.IFS(Table1[[#This Row],[score]]&gt;70,"high",Table1[[#This Row],[score]]&gt;50,"medium",Table1[[#This Row],[score]]&lt;=50,"low")</f>
        <v>medium</v>
      </c>
    </row>
    <row r="3105" spans="1:12" x14ac:dyDescent="0.3">
      <c r="A3105" t="s">
        <v>3033</v>
      </c>
      <c r="B3105" s="1">
        <v>39428</v>
      </c>
      <c r="C3105">
        <v>60</v>
      </c>
      <c r="D3105" t="s">
        <v>9</v>
      </c>
      <c r="E3105" t="s">
        <v>10</v>
      </c>
      <c r="F3105">
        <v>205000000</v>
      </c>
      <c r="G3105">
        <v>367262558</v>
      </c>
      <c r="H3105" t="s">
        <v>11</v>
      </c>
      <c r="I3105">
        <f>YEAR(Table1[[#This Row],[date]])</f>
        <v>2007</v>
      </c>
      <c r="J3105">
        <f>Table1[[#This Row],[revenue]]-Table1[[#This Row],[budget_x]]</f>
        <v>162262558</v>
      </c>
      <c r="K3105" s="7">
        <f>Table1[[#This Row],[profit /loss ]]/Table1[[#This Row],[budget_x]]</f>
        <v>0.79152467317073172</v>
      </c>
      <c r="L3105" t="str" cm="1">
        <f t="array" ref="L3105">_xlfn.IFS(Table1[[#This Row],[score]]&gt;70,"high",Table1[[#This Row],[score]]&gt;50,"medium",Table1[[#This Row],[score]]&lt;=50,"low")</f>
        <v>medium</v>
      </c>
    </row>
    <row r="3106" spans="1:12" x14ac:dyDescent="0.3">
      <c r="A3106" t="s">
        <v>3034</v>
      </c>
      <c r="B3106" s="1">
        <v>44666</v>
      </c>
      <c r="C3106">
        <v>61</v>
      </c>
      <c r="D3106" t="s">
        <v>9</v>
      </c>
      <c r="E3106" t="s">
        <v>10</v>
      </c>
      <c r="F3106">
        <v>4500000</v>
      </c>
      <c r="G3106">
        <v>82278152.400000006</v>
      </c>
      <c r="H3106" t="s">
        <v>17</v>
      </c>
      <c r="I3106">
        <f>YEAR(Table1[[#This Row],[date]])</f>
        <v>2022</v>
      </c>
      <c r="J3106">
        <f>Table1[[#This Row],[revenue]]-Table1[[#This Row],[budget_x]]</f>
        <v>77778152.400000006</v>
      </c>
      <c r="K3106" s="7">
        <f>Table1[[#This Row],[profit /loss ]]/Table1[[#This Row],[budget_x]]</f>
        <v>17.284033866666668</v>
      </c>
      <c r="L3106" t="str" cm="1">
        <f t="array" ref="L3106">_xlfn.IFS(Table1[[#This Row],[score]]&gt;70,"high",Table1[[#This Row],[score]]&gt;50,"medium",Table1[[#This Row],[score]]&lt;=50,"low")</f>
        <v>medium</v>
      </c>
    </row>
    <row r="3107" spans="1:12" x14ac:dyDescent="0.3">
      <c r="A3107" t="s">
        <v>3035</v>
      </c>
      <c r="B3107" s="1">
        <v>44750</v>
      </c>
      <c r="C3107">
        <v>63</v>
      </c>
      <c r="D3107" t="s">
        <v>9</v>
      </c>
      <c r="E3107" t="s">
        <v>10</v>
      </c>
      <c r="F3107">
        <v>83400000</v>
      </c>
      <c r="G3107">
        <v>191964060.40000001</v>
      </c>
      <c r="H3107" t="s">
        <v>11</v>
      </c>
      <c r="I3107">
        <f>YEAR(Table1[[#This Row],[date]])</f>
        <v>2022</v>
      </c>
      <c r="J3107">
        <f>Table1[[#This Row],[revenue]]-Table1[[#This Row],[budget_x]]</f>
        <v>108564060.40000001</v>
      </c>
      <c r="K3107" s="7">
        <f>Table1[[#This Row],[profit /loss ]]/Table1[[#This Row],[budget_x]]</f>
        <v>1.3017273429256595</v>
      </c>
      <c r="L3107" t="str" cm="1">
        <f t="array" ref="L3107">_xlfn.IFS(Table1[[#This Row],[score]]&gt;70,"high",Table1[[#This Row],[score]]&gt;50,"medium",Table1[[#This Row],[score]]&lt;=50,"low")</f>
        <v>medium</v>
      </c>
    </row>
    <row r="3108" spans="1:12" x14ac:dyDescent="0.3">
      <c r="A3108" t="s">
        <v>3036</v>
      </c>
      <c r="B3108" s="1">
        <v>42391</v>
      </c>
      <c r="C3108">
        <v>59</v>
      </c>
      <c r="D3108" t="s">
        <v>9</v>
      </c>
      <c r="E3108" t="s">
        <v>10</v>
      </c>
      <c r="F3108">
        <v>10000000</v>
      </c>
      <c r="G3108">
        <v>68220952</v>
      </c>
      <c r="H3108" t="s">
        <v>17</v>
      </c>
      <c r="I3108">
        <f>YEAR(Table1[[#This Row],[date]])</f>
        <v>2016</v>
      </c>
      <c r="J3108">
        <f>Table1[[#This Row],[revenue]]-Table1[[#This Row],[budget_x]]</f>
        <v>58220952</v>
      </c>
      <c r="K3108" s="7">
        <f>Table1[[#This Row],[profit /loss ]]/Table1[[#This Row],[budget_x]]</f>
        <v>5.8220951999999997</v>
      </c>
      <c r="L3108" t="str" cm="1">
        <f t="array" ref="L3108">_xlfn.IFS(Table1[[#This Row],[score]]&gt;70,"high",Table1[[#This Row],[score]]&gt;50,"medium",Table1[[#This Row],[score]]&lt;=50,"low")</f>
        <v>medium</v>
      </c>
    </row>
    <row r="3109" spans="1:12" x14ac:dyDescent="0.3">
      <c r="A3109" t="s">
        <v>3037</v>
      </c>
      <c r="B3109" s="1">
        <v>44748</v>
      </c>
      <c r="C3109">
        <v>73</v>
      </c>
      <c r="D3109" t="s">
        <v>9</v>
      </c>
      <c r="E3109" t="s">
        <v>10</v>
      </c>
      <c r="F3109">
        <v>53600000</v>
      </c>
      <c r="G3109">
        <v>682429959.60000002</v>
      </c>
      <c r="H3109" t="s">
        <v>17</v>
      </c>
      <c r="I3109">
        <f>YEAR(Table1[[#This Row],[date]])</f>
        <v>2022</v>
      </c>
      <c r="J3109">
        <f>Table1[[#This Row],[revenue]]-Table1[[#This Row],[budget_x]]</f>
        <v>628829959.60000002</v>
      </c>
      <c r="K3109" s="7">
        <f>Table1[[#This Row],[profit /loss ]]/Table1[[#This Row],[budget_x]]</f>
        <v>11.731902231343284</v>
      </c>
      <c r="L3109" t="str" cm="1">
        <f t="array" ref="L3109">_xlfn.IFS(Table1[[#This Row],[score]]&gt;70,"high",Table1[[#This Row],[score]]&gt;50,"medium",Table1[[#This Row],[score]]&lt;=50,"low")</f>
        <v>high</v>
      </c>
    </row>
    <row r="3110" spans="1:12" x14ac:dyDescent="0.3">
      <c r="A3110" t="s">
        <v>3038</v>
      </c>
      <c r="B3110" s="1">
        <v>38863</v>
      </c>
      <c r="C3110">
        <v>65</v>
      </c>
      <c r="D3110" t="s">
        <v>9</v>
      </c>
      <c r="E3110" t="s">
        <v>10</v>
      </c>
      <c r="F3110">
        <v>93180000</v>
      </c>
      <c r="G3110">
        <v>482465307</v>
      </c>
      <c r="H3110" t="s">
        <v>11</v>
      </c>
      <c r="I3110">
        <f>YEAR(Table1[[#This Row],[date]])</f>
        <v>2006</v>
      </c>
      <c r="J3110">
        <f>Table1[[#This Row],[revenue]]-Table1[[#This Row],[budget_x]]</f>
        <v>389285307</v>
      </c>
      <c r="K3110" s="7">
        <f>Table1[[#This Row],[profit /loss ]]/Table1[[#This Row],[budget_x]]</f>
        <v>4.1777774951706377</v>
      </c>
      <c r="L3110" t="str" cm="1">
        <f t="array" ref="L3110">_xlfn.IFS(Table1[[#This Row],[score]]&gt;70,"high",Table1[[#This Row],[score]]&gt;50,"medium",Table1[[#This Row],[score]]&lt;=50,"low")</f>
        <v>medium</v>
      </c>
    </row>
    <row r="3111" spans="1:12" x14ac:dyDescent="0.3">
      <c r="A3111" t="s">
        <v>3039</v>
      </c>
      <c r="B3111" s="1">
        <v>39932</v>
      </c>
      <c r="C3111">
        <v>68</v>
      </c>
      <c r="D3111" t="s">
        <v>9</v>
      </c>
      <c r="E3111" t="s">
        <v>10</v>
      </c>
      <c r="F3111">
        <v>5000000</v>
      </c>
      <c r="G3111">
        <v>291698420</v>
      </c>
      <c r="H3111" t="s">
        <v>11</v>
      </c>
      <c r="I3111">
        <f>YEAR(Table1[[#This Row],[date]])</f>
        <v>2009</v>
      </c>
      <c r="J3111">
        <f>Table1[[#This Row],[revenue]]-Table1[[#This Row],[budget_x]]</f>
        <v>286698420</v>
      </c>
      <c r="K3111" s="7">
        <f>Table1[[#This Row],[profit /loss ]]/Table1[[#This Row],[budget_x]]</f>
        <v>57.339683999999998</v>
      </c>
      <c r="L3111" t="str" cm="1">
        <f t="array" ref="L3111">_xlfn.IFS(Table1[[#This Row],[score]]&gt;70,"high",Table1[[#This Row],[score]]&gt;50,"medium",Table1[[#This Row],[score]]&lt;=50,"low")</f>
        <v>medium</v>
      </c>
    </row>
    <row r="3112" spans="1:12" x14ac:dyDescent="0.3">
      <c r="A3112" t="s">
        <v>3040</v>
      </c>
      <c r="B3112" s="1">
        <v>39799</v>
      </c>
      <c r="C3112">
        <v>56</v>
      </c>
      <c r="D3112" t="s">
        <v>9</v>
      </c>
      <c r="E3112" t="s">
        <v>10</v>
      </c>
      <c r="F3112">
        <v>80000000</v>
      </c>
      <c r="G3112">
        <v>237370350</v>
      </c>
      <c r="H3112" t="s">
        <v>11</v>
      </c>
      <c r="I3112">
        <f>YEAR(Table1[[#This Row],[date]])</f>
        <v>2008</v>
      </c>
      <c r="J3112">
        <f>Table1[[#This Row],[revenue]]-Table1[[#This Row],[budget_x]]</f>
        <v>157370350</v>
      </c>
      <c r="K3112" s="7">
        <f>Table1[[#This Row],[profit /loss ]]/Table1[[#This Row],[budget_x]]</f>
        <v>1.9671293750000001</v>
      </c>
      <c r="L3112" t="str" cm="1">
        <f t="array" ref="L3112">_xlfn.IFS(Table1[[#This Row],[score]]&gt;70,"high",Table1[[#This Row],[score]]&gt;50,"medium",Table1[[#This Row],[score]]&lt;=50,"low")</f>
        <v>medium</v>
      </c>
    </row>
    <row r="3113" spans="1:12" x14ac:dyDescent="0.3">
      <c r="A3113" t="s">
        <v>3040</v>
      </c>
      <c r="B3113" s="1">
        <v>39799</v>
      </c>
      <c r="C3113">
        <v>56</v>
      </c>
      <c r="D3113" t="s">
        <v>9</v>
      </c>
      <c r="E3113" t="s">
        <v>10</v>
      </c>
      <c r="F3113">
        <v>1200000</v>
      </c>
      <c r="G3113">
        <v>3700000</v>
      </c>
      <c r="H3113" t="s">
        <v>11</v>
      </c>
      <c r="I3113">
        <f>YEAR(Table1[[#This Row],[date]])</f>
        <v>2008</v>
      </c>
      <c r="J3113">
        <f>Table1[[#This Row],[revenue]]-Table1[[#This Row],[budget_x]]</f>
        <v>2500000</v>
      </c>
      <c r="K3113" s="7">
        <f>Table1[[#This Row],[profit /loss ]]/Table1[[#This Row],[budget_x]]</f>
        <v>2.0833333333333335</v>
      </c>
      <c r="L3113" t="str" cm="1">
        <f t="array" ref="L3113">_xlfn.IFS(Table1[[#This Row],[score]]&gt;70,"high",Table1[[#This Row],[score]]&gt;50,"medium",Table1[[#This Row],[score]]&lt;=50,"low")</f>
        <v>medium</v>
      </c>
    </row>
    <row r="3114" spans="1:12" x14ac:dyDescent="0.3">
      <c r="A3114" t="s">
        <v>3041</v>
      </c>
      <c r="B3114" s="1">
        <v>40179</v>
      </c>
      <c r="C3114">
        <v>78</v>
      </c>
      <c r="D3114" t="s">
        <v>9</v>
      </c>
      <c r="E3114" t="s">
        <v>10</v>
      </c>
      <c r="F3114">
        <v>40000000</v>
      </c>
      <c r="G3114">
        <v>46458811</v>
      </c>
      <c r="H3114" t="s">
        <v>11</v>
      </c>
      <c r="I3114">
        <f>YEAR(Table1[[#This Row],[date]])</f>
        <v>2010</v>
      </c>
      <c r="J3114">
        <f>Table1[[#This Row],[revenue]]-Table1[[#This Row],[budget_x]]</f>
        <v>6458811</v>
      </c>
      <c r="K3114" s="7">
        <f>Table1[[#This Row],[profit /loss ]]/Table1[[#This Row],[budget_x]]</f>
        <v>0.161470275</v>
      </c>
      <c r="L3114" t="str" cm="1">
        <f t="array" ref="L3114">_xlfn.IFS(Table1[[#This Row],[score]]&gt;70,"high",Table1[[#This Row],[score]]&gt;50,"medium",Table1[[#This Row],[score]]&lt;=50,"low")</f>
        <v>high</v>
      </c>
    </row>
    <row r="3115" spans="1:12" x14ac:dyDescent="0.3">
      <c r="A3115" t="s">
        <v>3042</v>
      </c>
      <c r="B3115" s="1">
        <v>35293</v>
      </c>
      <c r="C3115">
        <v>59</v>
      </c>
      <c r="D3115" t="s">
        <v>9</v>
      </c>
      <c r="E3115" t="s">
        <v>10</v>
      </c>
      <c r="F3115">
        <v>15000000</v>
      </c>
      <c r="G3115">
        <v>5600000</v>
      </c>
      <c r="H3115" t="s">
        <v>17</v>
      </c>
      <c r="I3115">
        <f>YEAR(Table1[[#This Row],[date]])</f>
        <v>1996</v>
      </c>
      <c r="J3115">
        <f>Table1[[#This Row],[revenue]]-Table1[[#This Row],[budget_x]]</f>
        <v>-9400000</v>
      </c>
      <c r="K3115" s="7">
        <f>Table1[[#This Row],[profit /loss ]]/Table1[[#This Row],[budget_x]]</f>
        <v>-0.62666666666666671</v>
      </c>
      <c r="L3115" t="str" cm="1">
        <f t="array" ref="L3115">_xlfn.IFS(Table1[[#This Row],[score]]&gt;70,"high",Table1[[#This Row],[score]]&gt;50,"medium",Table1[[#This Row],[score]]&lt;=50,"low")</f>
        <v>medium</v>
      </c>
    </row>
    <row r="3116" spans="1:12" x14ac:dyDescent="0.3">
      <c r="A3116" t="s">
        <v>3043</v>
      </c>
      <c r="B3116" s="1">
        <v>39433</v>
      </c>
      <c r="C3116">
        <v>45</v>
      </c>
      <c r="D3116" t="s">
        <v>9</v>
      </c>
      <c r="E3116" t="s">
        <v>10</v>
      </c>
      <c r="F3116">
        <v>38000000</v>
      </c>
      <c r="G3116">
        <v>5473041</v>
      </c>
      <c r="H3116" t="s">
        <v>17</v>
      </c>
      <c r="I3116">
        <f>YEAR(Table1[[#This Row],[date]])</f>
        <v>2007</v>
      </c>
      <c r="J3116">
        <f>Table1[[#This Row],[revenue]]-Table1[[#This Row],[budget_x]]</f>
        <v>-32526959</v>
      </c>
      <c r="K3116" s="7">
        <f>Table1[[#This Row],[profit /loss ]]/Table1[[#This Row],[budget_x]]</f>
        <v>-0.85597260526315788</v>
      </c>
      <c r="L3116" t="str" cm="1">
        <f t="array" ref="L3116">_xlfn.IFS(Table1[[#This Row],[score]]&gt;70,"high",Table1[[#This Row],[score]]&gt;50,"medium",Table1[[#This Row],[score]]&lt;=50,"low")</f>
        <v>low</v>
      </c>
    </row>
    <row r="3117" spans="1:12" x14ac:dyDescent="0.3">
      <c r="A3117" t="s">
        <v>3044</v>
      </c>
      <c r="B3117" s="1">
        <v>29210</v>
      </c>
      <c r="C3117">
        <v>65</v>
      </c>
      <c r="D3117" t="s">
        <v>9</v>
      </c>
      <c r="E3117" t="s">
        <v>10</v>
      </c>
      <c r="F3117">
        <v>35000000</v>
      </c>
      <c r="G3117">
        <v>139000000</v>
      </c>
      <c r="H3117" t="s">
        <v>11</v>
      </c>
      <c r="I3117">
        <f>YEAR(Table1[[#This Row],[date]])</f>
        <v>1979</v>
      </c>
      <c r="J3117">
        <f>Table1[[#This Row],[revenue]]-Table1[[#This Row],[budget_x]]</f>
        <v>104000000</v>
      </c>
      <c r="K3117" s="7">
        <f>Table1[[#This Row],[profit /loss ]]/Table1[[#This Row],[budget_x]]</f>
        <v>2.9714285714285715</v>
      </c>
      <c r="L3117" t="str" cm="1">
        <f t="array" ref="L3117">_xlfn.IFS(Table1[[#This Row],[score]]&gt;70,"high",Table1[[#This Row],[score]]&gt;50,"medium",Table1[[#This Row],[score]]&lt;=50,"low")</f>
        <v>medium</v>
      </c>
    </row>
    <row r="3118" spans="1:12" x14ac:dyDescent="0.3">
      <c r="A3118" t="s">
        <v>3045</v>
      </c>
      <c r="B3118" s="1">
        <v>39301</v>
      </c>
      <c r="C3118">
        <v>86</v>
      </c>
      <c r="D3118" t="s">
        <v>9</v>
      </c>
      <c r="E3118" t="s">
        <v>1607</v>
      </c>
      <c r="F3118">
        <v>13200000</v>
      </c>
      <c r="G3118">
        <v>100000000</v>
      </c>
      <c r="H3118" t="s">
        <v>11</v>
      </c>
      <c r="I3118">
        <f>YEAR(Table1[[#This Row],[date]])</f>
        <v>2007</v>
      </c>
      <c r="J3118">
        <f>Table1[[#This Row],[revenue]]-Table1[[#This Row],[budget_x]]</f>
        <v>86800000</v>
      </c>
      <c r="K3118" s="7">
        <f>Table1[[#This Row],[profit /loss ]]/Table1[[#This Row],[budget_x]]</f>
        <v>6.5757575757575761</v>
      </c>
      <c r="L3118" t="str" cm="1">
        <f t="array" ref="L3118">_xlfn.IFS(Table1[[#This Row],[score]]&gt;70,"high",Table1[[#This Row],[score]]&gt;50,"medium",Table1[[#This Row],[score]]&lt;=50,"low")</f>
        <v>high</v>
      </c>
    </row>
    <row r="3119" spans="1:12" x14ac:dyDescent="0.3">
      <c r="A3119" t="s">
        <v>3046</v>
      </c>
      <c r="B3119" s="1">
        <v>34011</v>
      </c>
      <c r="C3119">
        <v>79</v>
      </c>
      <c r="D3119" t="s">
        <v>9</v>
      </c>
      <c r="E3119" t="s">
        <v>10</v>
      </c>
      <c r="F3119">
        <v>14400000</v>
      </c>
      <c r="G3119">
        <v>159157447</v>
      </c>
      <c r="H3119" t="s">
        <v>11</v>
      </c>
      <c r="I3119">
        <f>YEAR(Table1[[#This Row],[date]])</f>
        <v>1993</v>
      </c>
      <c r="J3119">
        <f>Table1[[#This Row],[revenue]]-Table1[[#This Row],[budget_x]]</f>
        <v>144757447</v>
      </c>
      <c r="K3119" s="7">
        <f>Table1[[#This Row],[profit /loss ]]/Table1[[#This Row],[budget_x]]</f>
        <v>10.05260048611111</v>
      </c>
      <c r="L3119" t="str" cm="1">
        <f t="array" ref="L3119">_xlfn.IFS(Table1[[#This Row],[score]]&gt;70,"high",Table1[[#This Row],[score]]&gt;50,"medium",Table1[[#This Row],[score]]&lt;=50,"low")</f>
        <v>high</v>
      </c>
    </row>
    <row r="3120" spans="1:12" x14ac:dyDescent="0.3">
      <c r="A3120" t="s">
        <v>3047</v>
      </c>
      <c r="B3120" s="1">
        <v>42179</v>
      </c>
      <c r="C3120">
        <v>37</v>
      </c>
      <c r="D3120" t="s">
        <v>9</v>
      </c>
      <c r="E3120" t="s">
        <v>10</v>
      </c>
      <c r="F3120">
        <v>1470000</v>
      </c>
      <c r="G3120">
        <v>16184</v>
      </c>
      <c r="H3120" t="s">
        <v>11</v>
      </c>
      <c r="I3120">
        <f>YEAR(Table1[[#This Row],[date]])</f>
        <v>2015</v>
      </c>
      <c r="J3120">
        <f>Table1[[#This Row],[revenue]]-Table1[[#This Row],[budget_x]]</f>
        <v>-1453816</v>
      </c>
      <c r="K3120" s="7">
        <f>Table1[[#This Row],[profit /loss ]]/Table1[[#This Row],[budget_x]]</f>
        <v>-0.9889904761904762</v>
      </c>
      <c r="L3120" t="str" cm="1">
        <f t="array" ref="L3120">_xlfn.IFS(Table1[[#This Row],[score]]&gt;70,"high",Table1[[#This Row],[score]]&gt;50,"medium",Table1[[#This Row],[score]]&lt;=50,"low")</f>
        <v>low</v>
      </c>
    </row>
    <row r="3121" spans="1:12" x14ac:dyDescent="0.3">
      <c r="A3121" t="s">
        <v>3048</v>
      </c>
      <c r="B3121" s="1">
        <v>44876</v>
      </c>
      <c r="C3121">
        <v>60</v>
      </c>
      <c r="D3121" t="s">
        <v>9</v>
      </c>
      <c r="E3121" t="s">
        <v>626</v>
      </c>
      <c r="F3121">
        <v>134200000</v>
      </c>
      <c r="G3121">
        <v>264583010.59999999</v>
      </c>
      <c r="H3121" t="s">
        <v>627</v>
      </c>
      <c r="I3121">
        <f>YEAR(Table1[[#This Row],[date]])</f>
        <v>2022</v>
      </c>
      <c r="J3121">
        <f>Table1[[#This Row],[revenue]]-Table1[[#This Row],[budget_x]]</f>
        <v>130383010.59999999</v>
      </c>
      <c r="K3121" s="7">
        <f>Table1[[#This Row],[profit /loss ]]/Table1[[#This Row],[budget_x]]</f>
        <v>0.97155745603576749</v>
      </c>
      <c r="L3121" t="str" cm="1">
        <f t="array" ref="L3121">_xlfn.IFS(Table1[[#This Row],[score]]&gt;70,"high",Table1[[#This Row],[score]]&gt;50,"medium",Table1[[#This Row],[score]]&lt;=50,"low")</f>
        <v>medium</v>
      </c>
    </row>
    <row r="3122" spans="1:12" x14ac:dyDescent="0.3">
      <c r="A3122" t="s">
        <v>3049</v>
      </c>
      <c r="B3122" s="1">
        <v>32735</v>
      </c>
      <c r="C3122">
        <v>65</v>
      </c>
      <c r="D3122" t="s">
        <v>9</v>
      </c>
      <c r="E3122" t="s">
        <v>10</v>
      </c>
      <c r="F3122">
        <v>37000000</v>
      </c>
      <c r="G3122">
        <v>215394738</v>
      </c>
      <c r="H3122" t="s">
        <v>11</v>
      </c>
      <c r="I3122">
        <f>YEAR(Table1[[#This Row],[date]])</f>
        <v>1989</v>
      </c>
      <c r="J3122">
        <f>Table1[[#This Row],[revenue]]-Table1[[#This Row],[budget_x]]</f>
        <v>178394738</v>
      </c>
      <c r="K3122" s="7">
        <f>Table1[[#This Row],[profit /loss ]]/Table1[[#This Row],[budget_x]]</f>
        <v>4.8214794054054053</v>
      </c>
      <c r="L3122" t="str" cm="1">
        <f t="array" ref="L3122">_xlfn.IFS(Table1[[#This Row],[score]]&gt;70,"high",Table1[[#This Row],[score]]&gt;50,"medium",Table1[[#This Row],[score]]&lt;=50,"low")</f>
        <v>medium</v>
      </c>
    </row>
    <row r="3123" spans="1:12" x14ac:dyDescent="0.3">
      <c r="A3123" t="s">
        <v>3050</v>
      </c>
      <c r="B3123" s="1">
        <v>39094</v>
      </c>
      <c r="C3123">
        <v>61</v>
      </c>
      <c r="D3123" t="s">
        <v>9</v>
      </c>
      <c r="E3123" t="s">
        <v>10</v>
      </c>
      <c r="F3123">
        <v>16400000</v>
      </c>
      <c r="G3123">
        <v>10597734</v>
      </c>
      <c r="H3123" t="s">
        <v>17</v>
      </c>
      <c r="I3123">
        <f>YEAR(Table1[[#This Row],[date]])</f>
        <v>2007</v>
      </c>
      <c r="J3123">
        <f>Table1[[#This Row],[revenue]]-Table1[[#This Row],[budget_x]]</f>
        <v>-5802266</v>
      </c>
      <c r="K3123" s="7">
        <f>Table1[[#This Row],[profit /loss ]]/Table1[[#This Row],[budget_x]]</f>
        <v>-0.35379670731707319</v>
      </c>
      <c r="L3123" t="str" cm="1">
        <f t="array" ref="L3123">_xlfn.IFS(Table1[[#This Row],[score]]&gt;70,"high",Table1[[#This Row],[score]]&gt;50,"medium",Table1[[#This Row],[score]]&lt;=50,"low")</f>
        <v>medium</v>
      </c>
    </row>
    <row r="3124" spans="1:12" x14ac:dyDescent="0.3">
      <c r="A3124" t="s">
        <v>3051</v>
      </c>
      <c r="B3124" s="1">
        <v>42458</v>
      </c>
      <c r="C3124">
        <v>74</v>
      </c>
      <c r="D3124" t="s">
        <v>9</v>
      </c>
      <c r="E3124" t="s">
        <v>10</v>
      </c>
      <c r="F3124">
        <v>143200000</v>
      </c>
      <c r="G3124">
        <v>799137605.20000005</v>
      </c>
      <c r="H3124" t="s">
        <v>11</v>
      </c>
      <c r="I3124">
        <f>YEAR(Table1[[#This Row],[date]])</f>
        <v>2016</v>
      </c>
      <c r="J3124">
        <f>Table1[[#This Row],[revenue]]-Table1[[#This Row],[budget_x]]</f>
        <v>655937605.20000005</v>
      </c>
      <c r="K3124" s="7">
        <f>Table1[[#This Row],[profit /loss ]]/Table1[[#This Row],[budget_x]]</f>
        <v>4.5805698687150844</v>
      </c>
      <c r="L3124" t="str" cm="1">
        <f t="array" ref="L3124">_xlfn.IFS(Table1[[#This Row],[score]]&gt;70,"high",Table1[[#This Row],[score]]&gt;50,"medium",Table1[[#This Row],[score]]&lt;=50,"low")</f>
        <v>high</v>
      </c>
    </row>
    <row r="3125" spans="1:12" x14ac:dyDescent="0.3">
      <c r="A3125" t="s">
        <v>3052</v>
      </c>
      <c r="B3125" s="1">
        <v>44623</v>
      </c>
      <c r="C3125">
        <v>70</v>
      </c>
      <c r="D3125" t="s">
        <v>9</v>
      </c>
      <c r="E3125" t="s">
        <v>10</v>
      </c>
      <c r="F3125">
        <v>100140523.8</v>
      </c>
      <c r="G3125">
        <v>625891229</v>
      </c>
      <c r="H3125" t="s">
        <v>30</v>
      </c>
      <c r="I3125">
        <f>YEAR(Table1[[#This Row],[date]])</f>
        <v>2022</v>
      </c>
      <c r="J3125">
        <f>Table1[[#This Row],[revenue]]-Table1[[#This Row],[budget_x]]</f>
        <v>525750705.19999999</v>
      </c>
      <c r="K3125" s="7">
        <f>Table1[[#This Row],[profit /loss ]]/Table1[[#This Row],[budget_x]]</f>
        <v>5.2501293707033714</v>
      </c>
      <c r="L3125" t="str" cm="1">
        <f t="array" ref="L3125">_xlfn.IFS(Table1[[#This Row],[score]]&gt;70,"high",Table1[[#This Row],[score]]&gt;50,"medium",Table1[[#This Row],[score]]&lt;=50,"low")</f>
        <v>medium</v>
      </c>
    </row>
    <row r="3126" spans="1:12" x14ac:dyDescent="0.3">
      <c r="A3126" t="s">
        <v>336</v>
      </c>
      <c r="B3126" s="1">
        <v>35059</v>
      </c>
      <c r="C3126">
        <v>58</v>
      </c>
      <c r="D3126" t="s">
        <v>9</v>
      </c>
      <c r="E3126" t="s">
        <v>10</v>
      </c>
      <c r="F3126">
        <v>55000000</v>
      </c>
      <c r="G3126">
        <v>83508259</v>
      </c>
      <c r="H3126" t="s">
        <v>11</v>
      </c>
      <c r="I3126">
        <f>YEAR(Table1[[#This Row],[date]])</f>
        <v>1995</v>
      </c>
      <c r="J3126">
        <f>Table1[[#This Row],[revenue]]-Table1[[#This Row],[budget_x]]</f>
        <v>28508259</v>
      </c>
      <c r="K3126" s="7">
        <f>Table1[[#This Row],[profit /loss ]]/Table1[[#This Row],[budget_x]]</f>
        <v>0.51833198181818185</v>
      </c>
      <c r="L3126" t="str" cm="1">
        <f t="array" ref="L3126">_xlfn.IFS(Table1[[#This Row],[score]]&gt;70,"high",Table1[[#This Row],[score]]&gt;50,"medium",Table1[[#This Row],[score]]&lt;=50,"low")</f>
        <v>medium</v>
      </c>
    </row>
    <row r="3127" spans="1:12" x14ac:dyDescent="0.3">
      <c r="A3127" t="s">
        <v>336</v>
      </c>
      <c r="B3127" s="1">
        <v>35059</v>
      </c>
      <c r="C3127">
        <v>58</v>
      </c>
      <c r="D3127" t="s">
        <v>9</v>
      </c>
      <c r="E3127" t="s">
        <v>10</v>
      </c>
      <c r="F3127">
        <v>20000000</v>
      </c>
      <c r="G3127">
        <v>122133227</v>
      </c>
      <c r="H3127" t="s">
        <v>11</v>
      </c>
      <c r="I3127">
        <f>YEAR(Table1[[#This Row],[date]])</f>
        <v>1995</v>
      </c>
      <c r="J3127">
        <f>Table1[[#This Row],[revenue]]-Table1[[#This Row],[budget_x]]</f>
        <v>102133227</v>
      </c>
      <c r="K3127" s="7">
        <f>Table1[[#This Row],[profit /loss ]]/Table1[[#This Row],[budget_x]]</f>
        <v>5.1066613500000004</v>
      </c>
      <c r="L3127" t="str" cm="1">
        <f t="array" ref="L3127">_xlfn.IFS(Table1[[#This Row],[score]]&gt;70,"high",Table1[[#This Row],[score]]&gt;50,"medium",Table1[[#This Row],[score]]&lt;=50,"low")</f>
        <v>medium</v>
      </c>
    </row>
    <row r="3128" spans="1:12" x14ac:dyDescent="0.3">
      <c r="A3128" t="s">
        <v>3053</v>
      </c>
      <c r="B3128" s="1">
        <v>40925</v>
      </c>
      <c r="C3128">
        <v>45</v>
      </c>
      <c r="D3128" t="s">
        <v>9</v>
      </c>
      <c r="E3128" t="s">
        <v>10</v>
      </c>
      <c r="F3128">
        <v>5000000</v>
      </c>
      <c r="G3128">
        <v>2239756.4</v>
      </c>
      <c r="H3128" t="s">
        <v>11</v>
      </c>
      <c r="I3128">
        <f>YEAR(Table1[[#This Row],[date]])</f>
        <v>2012</v>
      </c>
      <c r="J3128">
        <f>Table1[[#This Row],[revenue]]-Table1[[#This Row],[budget_x]]</f>
        <v>-2760243.6</v>
      </c>
      <c r="K3128" s="7">
        <f>Table1[[#This Row],[profit /loss ]]/Table1[[#This Row],[budget_x]]</f>
        <v>-0.55204872000000005</v>
      </c>
      <c r="L3128" t="str" cm="1">
        <f t="array" ref="L3128">_xlfn.IFS(Table1[[#This Row],[score]]&gt;70,"high",Table1[[#This Row],[score]]&gt;50,"medium",Table1[[#This Row],[score]]&lt;=50,"low")</f>
        <v>low</v>
      </c>
    </row>
    <row r="3129" spans="1:12" x14ac:dyDescent="0.3">
      <c r="A3129" t="s">
        <v>3054</v>
      </c>
      <c r="B3129" s="1">
        <v>41869</v>
      </c>
      <c r="C3129">
        <v>68</v>
      </c>
      <c r="D3129" t="s">
        <v>9</v>
      </c>
      <c r="E3129" t="s">
        <v>10</v>
      </c>
      <c r="F3129">
        <v>45000000</v>
      </c>
      <c r="G3129">
        <v>86165646</v>
      </c>
      <c r="H3129" t="s">
        <v>11</v>
      </c>
      <c r="I3129">
        <f>YEAR(Table1[[#This Row],[date]])</f>
        <v>2014</v>
      </c>
      <c r="J3129">
        <f>Table1[[#This Row],[revenue]]-Table1[[#This Row],[budget_x]]</f>
        <v>41165646</v>
      </c>
      <c r="K3129" s="7">
        <f>Table1[[#This Row],[profit /loss ]]/Table1[[#This Row],[budget_x]]</f>
        <v>0.91479213333333331</v>
      </c>
      <c r="L3129" t="str" cm="1">
        <f t="array" ref="L3129">_xlfn.IFS(Table1[[#This Row],[score]]&gt;70,"high",Table1[[#This Row],[score]]&gt;50,"medium",Table1[[#This Row],[score]]&lt;=50,"low")</f>
        <v>medium</v>
      </c>
    </row>
    <row r="3130" spans="1:12" x14ac:dyDescent="0.3">
      <c r="A3130" t="s">
        <v>3055</v>
      </c>
      <c r="B3130" s="1">
        <v>37240</v>
      </c>
      <c r="C3130">
        <v>77</v>
      </c>
      <c r="D3130" t="s">
        <v>9</v>
      </c>
      <c r="E3130" t="s">
        <v>69</v>
      </c>
      <c r="F3130">
        <v>10540</v>
      </c>
      <c r="G3130">
        <v>59692457.799999997</v>
      </c>
      <c r="H3130" t="s">
        <v>143</v>
      </c>
      <c r="I3130">
        <f>YEAR(Table1[[#This Row],[date]])</f>
        <v>2001</v>
      </c>
      <c r="J3130">
        <f>Table1[[#This Row],[revenue]]-Table1[[#This Row],[budget_x]]</f>
        <v>59681917.799999997</v>
      </c>
      <c r="K3130" s="7">
        <f>Table1[[#This Row],[profit /loss ]]/Table1[[#This Row],[budget_x]]</f>
        <v>5662.4210436432631</v>
      </c>
      <c r="L3130" t="str" cm="1">
        <f t="array" ref="L3130">_xlfn.IFS(Table1[[#This Row],[score]]&gt;70,"high",Table1[[#This Row],[score]]&gt;50,"medium",Table1[[#This Row],[score]]&lt;=50,"low")</f>
        <v>high</v>
      </c>
    </row>
    <row r="3131" spans="1:12" x14ac:dyDescent="0.3">
      <c r="A3131" t="s">
        <v>3056</v>
      </c>
      <c r="B3131" s="1">
        <v>37372</v>
      </c>
      <c r="C3131">
        <v>48</v>
      </c>
      <c r="D3131" t="s">
        <v>9</v>
      </c>
      <c r="E3131" t="s">
        <v>10</v>
      </c>
      <c r="F3131">
        <v>14000000</v>
      </c>
      <c r="G3131">
        <v>16951798</v>
      </c>
      <c r="H3131" t="s">
        <v>17</v>
      </c>
      <c r="I3131">
        <f>YEAR(Table1[[#This Row],[date]])</f>
        <v>2002</v>
      </c>
      <c r="J3131">
        <f>Table1[[#This Row],[revenue]]-Table1[[#This Row],[budget_x]]</f>
        <v>2951798</v>
      </c>
      <c r="K3131" s="7">
        <f>Table1[[#This Row],[profit /loss ]]/Table1[[#This Row],[budget_x]]</f>
        <v>0.21084271428571427</v>
      </c>
      <c r="L3131" t="str" cm="1">
        <f t="array" ref="L3131">_xlfn.IFS(Table1[[#This Row],[score]]&gt;70,"high",Table1[[#This Row],[score]]&gt;50,"medium",Table1[[#This Row],[score]]&lt;=50,"low")</f>
        <v>low</v>
      </c>
    </row>
    <row r="3132" spans="1:12" x14ac:dyDescent="0.3">
      <c r="A3132" t="s">
        <v>3057</v>
      </c>
      <c r="B3132" s="1">
        <v>34880</v>
      </c>
      <c r="C3132">
        <v>58</v>
      </c>
      <c r="D3132" t="s">
        <v>9</v>
      </c>
      <c r="E3132" t="s">
        <v>10</v>
      </c>
      <c r="F3132">
        <v>15000000</v>
      </c>
      <c r="G3132">
        <v>66400000</v>
      </c>
      <c r="H3132" t="s">
        <v>17</v>
      </c>
      <c r="I3132">
        <f>YEAR(Table1[[#This Row],[date]])</f>
        <v>1995</v>
      </c>
      <c r="J3132">
        <f>Table1[[#This Row],[revenue]]-Table1[[#This Row],[budget_x]]</f>
        <v>51400000</v>
      </c>
      <c r="K3132" s="7">
        <f>Table1[[#This Row],[profit /loss ]]/Table1[[#This Row],[budget_x]]</f>
        <v>3.4266666666666667</v>
      </c>
      <c r="L3132" t="str" cm="1">
        <f t="array" ref="L3132">_xlfn.IFS(Table1[[#This Row],[score]]&gt;70,"high",Table1[[#This Row],[score]]&gt;50,"medium",Table1[[#This Row],[score]]&lt;=50,"low")</f>
        <v>medium</v>
      </c>
    </row>
    <row r="3133" spans="1:12" x14ac:dyDescent="0.3">
      <c r="A3133" t="s">
        <v>536</v>
      </c>
      <c r="B3133" s="1">
        <v>44442</v>
      </c>
      <c r="C3133">
        <v>64</v>
      </c>
      <c r="D3133" t="s">
        <v>9</v>
      </c>
      <c r="E3133" t="s">
        <v>10</v>
      </c>
      <c r="F3133">
        <v>95000000</v>
      </c>
      <c r="G3133">
        <v>542351353</v>
      </c>
      <c r="H3133" t="s">
        <v>11</v>
      </c>
      <c r="I3133">
        <f>YEAR(Table1[[#This Row],[date]])</f>
        <v>2021</v>
      </c>
      <c r="J3133">
        <f>Table1[[#This Row],[revenue]]-Table1[[#This Row],[budget_x]]</f>
        <v>447351353</v>
      </c>
      <c r="K3133" s="7">
        <f>Table1[[#This Row],[profit /loss ]]/Table1[[#This Row],[budget_x]]</f>
        <v>4.7089616105263161</v>
      </c>
      <c r="L3133" t="str" cm="1">
        <f t="array" ref="L3133">_xlfn.IFS(Table1[[#This Row],[score]]&gt;70,"high",Table1[[#This Row],[score]]&gt;50,"medium",Table1[[#This Row],[score]]&lt;=50,"low")</f>
        <v>medium</v>
      </c>
    </row>
    <row r="3134" spans="1:12" x14ac:dyDescent="0.3">
      <c r="A3134" t="s">
        <v>536</v>
      </c>
      <c r="B3134" s="1">
        <v>44442</v>
      </c>
      <c r="C3134">
        <v>64</v>
      </c>
      <c r="D3134" t="s">
        <v>9</v>
      </c>
      <c r="E3134" t="s">
        <v>10</v>
      </c>
      <c r="F3134">
        <v>2900000</v>
      </c>
      <c r="G3134">
        <v>263591415</v>
      </c>
      <c r="H3134" t="s">
        <v>11</v>
      </c>
      <c r="I3134">
        <f>YEAR(Table1[[#This Row],[date]])</f>
        <v>2021</v>
      </c>
      <c r="J3134">
        <f>Table1[[#This Row],[revenue]]-Table1[[#This Row],[budget_x]]</f>
        <v>260691415</v>
      </c>
      <c r="K3134" s="7">
        <f>Table1[[#This Row],[profit /loss ]]/Table1[[#This Row],[budget_x]]</f>
        <v>89.893591379310351</v>
      </c>
      <c r="L3134" t="str" cm="1">
        <f t="array" ref="L3134">_xlfn.IFS(Table1[[#This Row],[score]]&gt;70,"high",Table1[[#This Row],[score]]&gt;50,"medium",Table1[[#This Row],[score]]&lt;=50,"low")</f>
        <v>medium</v>
      </c>
    </row>
    <row r="3135" spans="1:12" x14ac:dyDescent="0.3">
      <c r="A3135" t="s">
        <v>3058</v>
      </c>
      <c r="B3135" s="1">
        <v>42598</v>
      </c>
      <c r="C3135">
        <v>72</v>
      </c>
      <c r="D3135" t="s">
        <v>9</v>
      </c>
      <c r="E3135" t="s">
        <v>10</v>
      </c>
      <c r="F3135">
        <v>141860000</v>
      </c>
      <c r="G3135">
        <v>598515843.60000002</v>
      </c>
      <c r="H3135" t="s">
        <v>11</v>
      </c>
      <c r="I3135">
        <f>YEAR(Table1[[#This Row],[date]])</f>
        <v>2016</v>
      </c>
      <c r="J3135">
        <f>Table1[[#This Row],[revenue]]-Table1[[#This Row],[budget_x]]</f>
        <v>456655843.60000002</v>
      </c>
      <c r="K3135" s="7">
        <f>Table1[[#This Row],[profit /loss ]]/Table1[[#This Row],[budget_x]]</f>
        <v>3.2190599436063727</v>
      </c>
      <c r="L3135" t="str" cm="1">
        <f t="array" ref="L3135">_xlfn.IFS(Table1[[#This Row],[score]]&gt;70,"high",Table1[[#This Row],[score]]&gt;50,"medium",Table1[[#This Row],[score]]&lt;=50,"low")</f>
        <v>high</v>
      </c>
    </row>
    <row r="3136" spans="1:12" x14ac:dyDescent="0.3">
      <c r="A3136" t="s">
        <v>3059</v>
      </c>
      <c r="B3136" s="1">
        <v>43590</v>
      </c>
      <c r="C3136">
        <v>75</v>
      </c>
      <c r="D3136" t="s">
        <v>9</v>
      </c>
      <c r="E3136" t="s">
        <v>69</v>
      </c>
      <c r="F3136">
        <v>99600000</v>
      </c>
      <c r="G3136">
        <v>396508441</v>
      </c>
      <c r="H3136" t="s">
        <v>143</v>
      </c>
      <c r="I3136">
        <f>YEAR(Table1[[#This Row],[date]])</f>
        <v>2019</v>
      </c>
      <c r="J3136">
        <f>Table1[[#This Row],[revenue]]-Table1[[#This Row],[budget_x]]</f>
        <v>296908441</v>
      </c>
      <c r="K3136" s="7">
        <f>Table1[[#This Row],[profit /loss ]]/Table1[[#This Row],[budget_x]]</f>
        <v>2.9810084437751003</v>
      </c>
      <c r="L3136" t="str" cm="1">
        <f t="array" ref="L3136">_xlfn.IFS(Table1[[#This Row],[score]]&gt;70,"high",Table1[[#This Row],[score]]&gt;50,"medium",Table1[[#This Row],[score]]&lt;=50,"low")</f>
        <v>high</v>
      </c>
    </row>
    <row r="3137" spans="1:12" x14ac:dyDescent="0.3">
      <c r="A3137" t="s">
        <v>3060</v>
      </c>
      <c r="B3137" s="1">
        <v>42643</v>
      </c>
      <c r="C3137">
        <v>47</v>
      </c>
      <c r="D3137" t="s">
        <v>9</v>
      </c>
      <c r="E3137" t="s">
        <v>74</v>
      </c>
      <c r="F3137">
        <v>135200000</v>
      </c>
      <c r="G3137">
        <v>947468745.79999995</v>
      </c>
      <c r="H3137" t="s">
        <v>75</v>
      </c>
      <c r="I3137">
        <f>YEAR(Table1[[#This Row],[date]])</f>
        <v>2016</v>
      </c>
      <c r="J3137">
        <f>Table1[[#This Row],[revenue]]-Table1[[#This Row],[budget_x]]</f>
        <v>812268745.79999995</v>
      </c>
      <c r="K3137" s="7">
        <f>Table1[[#This Row],[profit /loss ]]/Table1[[#This Row],[budget_x]]</f>
        <v>6.0079049245562128</v>
      </c>
      <c r="L3137" t="str" cm="1">
        <f t="array" ref="L3137">_xlfn.IFS(Table1[[#This Row],[score]]&gt;70,"high",Table1[[#This Row],[score]]&gt;50,"medium",Table1[[#This Row],[score]]&lt;=50,"low")</f>
        <v>low</v>
      </c>
    </row>
    <row r="3138" spans="1:12" x14ac:dyDescent="0.3">
      <c r="A3138" t="s">
        <v>3061</v>
      </c>
      <c r="B3138" s="1">
        <v>40815</v>
      </c>
      <c r="C3138">
        <v>64</v>
      </c>
      <c r="D3138" t="s">
        <v>9</v>
      </c>
      <c r="E3138" t="s">
        <v>319</v>
      </c>
      <c r="F3138">
        <v>133000000</v>
      </c>
      <c r="G3138">
        <v>197234100</v>
      </c>
      <c r="H3138" t="s">
        <v>87</v>
      </c>
      <c r="I3138">
        <f>YEAR(Table1[[#This Row],[date]])</f>
        <v>2011</v>
      </c>
      <c r="J3138">
        <f>Table1[[#This Row],[revenue]]-Table1[[#This Row],[budget_x]]</f>
        <v>64234100</v>
      </c>
      <c r="K3138" s="7">
        <f>Table1[[#This Row],[profit /loss ]]/Table1[[#This Row],[budget_x]]</f>
        <v>0.48296315789473682</v>
      </c>
      <c r="L3138" t="str" cm="1">
        <f t="array" ref="L3138">_xlfn.IFS(Table1[[#This Row],[score]]&gt;70,"high",Table1[[#This Row],[score]]&gt;50,"medium",Table1[[#This Row],[score]]&lt;=50,"low")</f>
        <v>medium</v>
      </c>
    </row>
    <row r="3139" spans="1:12" x14ac:dyDescent="0.3">
      <c r="A3139" t="s">
        <v>3062</v>
      </c>
      <c r="B3139" s="1">
        <v>42349</v>
      </c>
      <c r="C3139">
        <v>52</v>
      </c>
      <c r="D3139" t="s">
        <v>9</v>
      </c>
      <c r="E3139" t="s">
        <v>10</v>
      </c>
      <c r="F3139">
        <v>60000000</v>
      </c>
      <c r="G3139">
        <v>0</v>
      </c>
      <c r="H3139" t="s">
        <v>17</v>
      </c>
      <c r="I3139">
        <f>YEAR(Table1[[#This Row],[date]])</f>
        <v>2015</v>
      </c>
      <c r="J3139">
        <f>Table1[[#This Row],[revenue]]-Table1[[#This Row],[budget_x]]</f>
        <v>-60000000</v>
      </c>
      <c r="K3139" s="7">
        <f>Table1[[#This Row],[profit /loss ]]/Table1[[#This Row],[budget_x]]</f>
        <v>-1</v>
      </c>
      <c r="L3139" t="str" cm="1">
        <f t="array" ref="L3139">_xlfn.IFS(Table1[[#This Row],[score]]&gt;70,"high",Table1[[#This Row],[score]]&gt;50,"medium",Table1[[#This Row],[score]]&lt;=50,"low")</f>
        <v>medium</v>
      </c>
    </row>
    <row r="3140" spans="1:12" x14ac:dyDescent="0.3">
      <c r="A3140" t="s">
        <v>3063</v>
      </c>
      <c r="B3140" s="1">
        <v>31413</v>
      </c>
      <c r="C3140">
        <v>75</v>
      </c>
      <c r="D3140" t="s">
        <v>9</v>
      </c>
      <c r="E3140" t="s">
        <v>86</v>
      </c>
      <c r="F3140">
        <v>2582313.7999999998</v>
      </c>
      <c r="G3140">
        <v>113164</v>
      </c>
      <c r="H3140" t="s">
        <v>11</v>
      </c>
      <c r="I3140">
        <f>YEAR(Table1[[#This Row],[date]])</f>
        <v>1986</v>
      </c>
      <c r="J3140">
        <f>Table1[[#This Row],[revenue]]-Table1[[#This Row],[budget_x]]</f>
        <v>-2469149.7999999998</v>
      </c>
      <c r="K3140" s="7">
        <f>Table1[[#This Row],[profit /loss ]]/Table1[[#This Row],[budget_x]]</f>
        <v>-0.95617728565753701</v>
      </c>
      <c r="L3140" t="str" cm="1">
        <f t="array" ref="L3140">_xlfn.IFS(Table1[[#This Row],[score]]&gt;70,"high",Table1[[#This Row],[score]]&gt;50,"medium",Table1[[#This Row],[score]]&lt;=50,"low")</f>
        <v>high</v>
      </c>
    </row>
    <row r="3141" spans="1:12" x14ac:dyDescent="0.3">
      <c r="A3141" t="s">
        <v>3064</v>
      </c>
      <c r="B3141" s="1">
        <v>41242</v>
      </c>
      <c r="C3141">
        <v>57</v>
      </c>
      <c r="D3141" t="s">
        <v>9</v>
      </c>
      <c r="E3141" t="s">
        <v>10</v>
      </c>
      <c r="F3141">
        <v>65000000</v>
      </c>
      <c r="G3141">
        <v>48164150</v>
      </c>
      <c r="H3141" t="s">
        <v>11</v>
      </c>
      <c r="I3141">
        <f>YEAR(Table1[[#This Row],[date]])</f>
        <v>2012</v>
      </c>
      <c r="J3141">
        <f>Table1[[#This Row],[revenue]]-Table1[[#This Row],[budget_x]]</f>
        <v>-16835850</v>
      </c>
      <c r="K3141" s="7">
        <f>Table1[[#This Row],[profit /loss ]]/Table1[[#This Row],[budget_x]]</f>
        <v>-0.2590130769230769</v>
      </c>
      <c r="L3141" t="str" cm="1">
        <f t="array" ref="L3141">_xlfn.IFS(Table1[[#This Row],[score]]&gt;70,"high",Table1[[#This Row],[score]]&gt;50,"medium",Table1[[#This Row],[score]]&lt;=50,"low")</f>
        <v>medium</v>
      </c>
    </row>
    <row r="3142" spans="1:12" x14ac:dyDescent="0.3">
      <c r="A3142" t="s">
        <v>3065</v>
      </c>
      <c r="B3142" s="1">
        <v>33452</v>
      </c>
      <c r="C3142">
        <v>63</v>
      </c>
      <c r="D3142" t="s">
        <v>9</v>
      </c>
      <c r="E3142" t="s">
        <v>10</v>
      </c>
      <c r="F3142">
        <v>11000000</v>
      </c>
      <c r="G3142">
        <v>2000000</v>
      </c>
      <c r="H3142" t="s">
        <v>17</v>
      </c>
      <c r="I3142">
        <f>YEAR(Table1[[#This Row],[date]])</f>
        <v>1991</v>
      </c>
      <c r="J3142">
        <f>Table1[[#This Row],[revenue]]-Table1[[#This Row],[budget_x]]</f>
        <v>-9000000</v>
      </c>
      <c r="K3142" s="7">
        <f>Table1[[#This Row],[profit /loss ]]/Table1[[#This Row],[budget_x]]</f>
        <v>-0.81818181818181823</v>
      </c>
      <c r="L3142" t="str" cm="1">
        <f t="array" ref="L3142">_xlfn.IFS(Table1[[#This Row],[score]]&gt;70,"high",Table1[[#This Row],[score]]&gt;50,"medium",Table1[[#This Row],[score]]&lt;=50,"low")</f>
        <v>medium</v>
      </c>
    </row>
    <row r="3143" spans="1:12" x14ac:dyDescent="0.3">
      <c r="A3143" t="s">
        <v>3066</v>
      </c>
      <c r="B3143" s="1">
        <v>40538</v>
      </c>
      <c r="C3143">
        <v>62</v>
      </c>
      <c r="D3143" t="s">
        <v>9</v>
      </c>
      <c r="E3143" t="s">
        <v>10</v>
      </c>
      <c r="F3143">
        <v>100000000</v>
      </c>
      <c r="G3143">
        <v>278731369</v>
      </c>
      <c r="H3143" t="s">
        <v>11</v>
      </c>
      <c r="I3143">
        <f>YEAR(Table1[[#This Row],[date]])</f>
        <v>2010</v>
      </c>
      <c r="J3143">
        <f>Table1[[#This Row],[revenue]]-Table1[[#This Row],[budget_x]]</f>
        <v>178731369</v>
      </c>
      <c r="K3143" s="7">
        <f>Table1[[#This Row],[profit /loss ]]/Table1[[#This Row],[budget_x]]</f>
        <v>1.78731369</v>
      </c>
      <c r="L3143" t="str" cm="1">
        <f t="array" ref="L3143">_xlfn.IFS(Table1[[#This Row],[score]]&gt;70,"high",Table1[[#This Row],[score]]&gt;50,"medium",Table1[[#This Row],[score]]&lt;=50,"low")</f>
        <v>medium</v>
      </c>
    </row>
    <row r="3144" spans="1:12" x14ac:dyDescent="0.3">
      <c r="A3144" t="s">
        <v>3067</v>
      </c>
      <c r="B3144" s="1">
        <v>33572</v>
      </c>
      <c r="C3144">
        <v>57</v>
      </c>
      <c r="D3144" t="s">
        <v>9</v>
      </c>
      <c r="E3144" t="s">
        <v>86</v>
      </c>
      <c r="F3144">
        <v>17848009.199999999</v>
      </c>
      <c r="G3144">
        <v>396003</v>
      </c>
      <c r="H3144" t="s">
        <v>87</v>
      </c>
      <c r="I3144">
        <f>YEAR(Table1[[#This Row],[date]])</f>
        <v>1991</v>
      </c>
      <c r="J3144">
        <f>Table1[[#This Row],[revenue]]-Table1[[#This Row],[budget_x]]</f>
        <v>-17452006.199999999</v>
      </c>
      <c r="K3144" s="7">
        <f>Table1[[#This Row],[profit /loss ]]/Table1[[#This Row],[budget_x]]</f>
        <v>-0.97781248342252092</v>
      </c>
      <c r="L3144" t="str" cm="1">
        <f t="array" ref="L3144">_xlfn.IFS(Table1[[#This Row],[score]]&gt;70,"high",Table1[[#This Row],[score]]&gt;50,"medium",Table1[[#This Row],[score]]&lt;=50,"low")</f>
        <v>medium</v>
      </c>
    </row>
    <row r="3145" spans="1:12" x14ac:dyDescent="0.3">
      <c r="A3145" t="s">
        <v>3068</v>
      </c>
      <c r="B3145" s="1">
        <v>43428</v>
      </c>
      <c r="C3145">
        <v>45</v>
      </c>
      <c r="D3145" t="s">
        <v>9</v>
      </c>
      <c r="E3145" t="s">
        <v>10</v>
      </c>
      <c r="F3145">
        <v>120000</v>
      </c>
      <c r="G3145">
        <v>2264858.7999999998</v>
      </c>
      <c r="H3145" t="s">
        <v>11</v>
      </c>
      <c r="I3145">
        <f>YEAR(Table1[[#This Row],[date]])</f>
        <v>2018</v>
      </c>
      <c r="J3145">
        <f>Table1[[#This Row],[revenue]]-Table1[[#This Row],[budget_x]]</f>
        <v>2144858.7999999998</v>
      </c>
      <c r="K3145" s="7">
        <f>Table1[[#This Row],[profit /loss ]]/Table1[[#This Row],[budget_x]]</f>
        <v>17.873823333333331</v>
      </c>
      <c r="L3145" t="str" cm="1">
        <f t="array" ref="L3145">_xlfn.IFS(Table1[[#This Row],[score]]&gt;70,"high",Table1[[#This Row],[score]]&gt;50,"medium",Table1[[#This Row],[score]]&lt;=50,"low")</f>
        <v>low</v>
      </c>
    </row>
    <row r="3146" spans="1:12" x14ac:dyDescent="0.3">
      <c r="A3146" t="s">
        <v>3069</v>
      </c>
      <c r="B3146" s="1">
        <v>43503</v>
      </c>
      <c r="C3146">
        <v>57</v>
      </c>
      <c r="D3146" t="s">
        <v>9</v>
      </c>
      <c r="E3146" t="s">
        <v>10</v>
      </c>
      <c r="F3146">
        <v>60000000</v>
      </c>
      <c r="G3146">
        <v>62599159</v>
      </c>
      <c r="H3146" t="s">
        <v>11</v>
      </c>
      <c r="I3146">
        <f>YEAR(Table1[[#This Row],[date]])</f>
        <v>2019</v>
      </c>
      <c r="J3146">
        <f>Table1[[#This Row],[revenue]]-Table1[[#This Row],[budget_x]]</f>
        <v>2599159</v>
      </c>
      <c r="K3146" s="7">
        <f>Table1[[#This Row],[profit /loss ]]/Table1[[#This Row],[budget_x]]</f>
        <v>4.331931666666667E-2</v>
      </c>
      <c r="L3146" t="str" cm="1">
        <f t="array" ref="L3146">_xlfn.IFS(Table1[[#This Row],[score]]&gt;70,"high",Table1[[#This Row],[score]]&gt;50,"medium",Table1[[#This Row],[score]]&lt;=50,"low")</f>
        <v>medium</v>
      </c>
    </row>
    <row r="3147" spans="1:12" x14ac:dyDescent="0.3">
      <c r="A3147" t="s">
        <v>3070</v>
      </c>
      <c r="B3147" s="1">
        <v>43042</v>
      </c>
      <c r="C3147">
        <v>70</v>
      </c>
      <c r="D3147" t="s">
        <v>9</v>
      </c>
      <c r="E3147" t="s">
        <v>10</v>
      </c>
      <c r="F3147">
        <v>42608000</v>
      </c>
      <c r="G3147">
        <v>7027336</v>
      </c>
      <c r="H3147" t="s">
        <v>11</v>
      </c>
      <c r="I3147">
        <f>YEAR(Table1[[#This Row],[date]])</f>
        <v>2017</v>
      </c>
      <c r="J3147">
        <f>Table1[[#This Row],[revenue]]-Table1[[#This Row],[budget_x]]</f>
        <v>-35580664</v>
      </c>
      <c r="K3147" s="7">
        <f>Table1[[#This Row],[profit /loss ]]/Table1[[#This Row],[budget_x]]</f>
        <v>-0.83507003379647016</v>
      </c>
      <c r="L3147" t="str" cm="1">
        <f t="array" ref="L3147">_xlfn.IFS(Table1[[#This Row],[score]]&gt;70,"high",Table1[[#This Row],[score]]&gt;50,"medium",Table1[[#This Row],[score]]&lt;=50,"low")</f>
        <v>medium</v>
      </c>
    </row>
    <row r="3148" spans="1:12" x14ac:dyDescent="0.3">
      <c r="A3148" t="s">
        <v>3071</v>
      </c>
      <c r="B3148" s="1">
        <v>41781</v>
      </c>
      <c r="C3148">
        <v>65</v>
      </c>
      <c r="D3148" t="s">
        <v>9</v>
      </c>
      <c r="E3148" t="s">
        <v>10</v>
      </c>
      <c r="F3148">
        <v>2000000</v>
      </c>
      <c r="G3148">
        <v>7482387</v>
      </c>
      <c r="H3148" t="s">
        <v>11</v>
      </c>
      <c r="I3148">
        <f>YEAR(Table1[[#This Row],[date]])</f>
        <v>2014</v>
      </c>
      <c r="J3148">
        <f>Table1[[#This Row],[revenue]]-Table1[[#This Row],[budget_x]]</f>
        <v>5482387</v>
      </c>
      <c r="K3148" s="7">
        <f>Table1[[#This Row],[profit /loss ]]/Table1[[#This Row],[budget_x]]</f>
        <v>2.7411935000000001</v>
      </c>
      <c r="L3148" t="str" cm="1">
        <f t="array" ref="L3148">_xlfn.IFS(Table1[[#This Row],[score]]&gt;70,"high",Table1[[#This Row],[score]]&gt;50,"medium",Table1[[#This Row],[score]]&lt;=50,"low")</f>
        <v>medium</v>
      </c>
    </row>
    <row r="3149" spans="1:12" x14ac:dyDescent="0.3">
      <c r="A3149" t="s">
        <v>3072</v>
      </c>
      <c r="B3149" s="1">
        <v>32149</v>
      </c>
      <c r="C3149">
        <v>74</v>
      </c>
      <c r="D3149" t="s">
        <v>9</v>
      </c>
      <c r="E3149" t="s">
        <v>10</v>
      </c>
      <c r="F3149">
        <v>6000000</v>
      </c>
      <c r="G3149">
        <v>214577242</v>
      </c>
      <c r="H3149" t="s">
        <v>11</v>
      </c>
      <c r="I3149">
        <f>YEAR(Table1[[#This Row],[date]])</f>
        <v>1988</v>
      </c>
      <c r="J3149">
        <f>Table1[[#This Row],[revenue]]-Table1[[#This Row],[budget_x]]</f>
        <v>208577242</v>
      </c>
      <c r="K3149" s="7">
        <f>Table1[[#This Row],[profit /loss ]]/Table1[[#This Row],[budget_x]]</f>
        <v>34.762873666666664</v>
      </c>
      <c r="L3149" t="str" cm="1">
        <f t="array" ref="L3149">_xlfn.IFS(Table1[[#This Row],[score]]&gt;70,"high",Table1[[#This Row],[score]]&gt;50,"medium",Table1[[#This Row],[score]]&lt;=50,"low")</f>
        <v>high</v>
      </c>
    </row>
    <row r="3150" spans="1:12" x14ac:dyDescent="0.3">
      <c r="A3150" t="s">
        <v>3073</v>
      </c>
      <c r="B3150" s="1">
        <v>41158</v>
      </c>
      <c r="C3150">
        <v>55</v>
      </c>
      <c r="D3150" t="s">
        <v>9</v>
      </c>
      <c r="E3150" t="s">
        <v>368</v>
      </c>
      <c r="F3150">
        <v>127800000</v>
      </c>
      <c r="G3150">
        <v>578598408</v>
      </c>
      <c r="H3150" t="s">
        <v>369</v>
      </c>
      <c r="I3150">
        <f>YEAR(Table1[[#This Row],[date]])</f>
        <v>2012</v>
      </c>
      <c r="J3150">
        <f>Table1[[#This Row],[revenue]]-Table1[[#This Row],[budget_x]]</f>
        <v>450798408</v>
      </c>
      <c r="K3150" s="7">
        <f>Table1[[#This Row],[profit /loss ]]/Table1[[#This Row],[budget_x]]</f>
        <v>3.5273740845070423</v>
      </c>
      <c r="L3150" t="str" cm="1">
        <f t="array" ref="L3150">_xlfn.IFS(Table1[[#This Row],[score]]&gt;70,"high",Table1[[#This Row],[score]]&gt;50,"medium",Table1[[#This Row],[score]]&lt;=50,"low")</f>
        <v>medium</v>
      </c>
    </row>
    <row r="3151" spans="1:12" x14ac:dyDescent="0.3">
      <c r="A3151" t="s">
        <v>3074</v>
      </c>
      <c r="B3151" s="1">
        <v>29567</v>
      </c>
      <c r="C3151">
        <v>73</v>
      </c>
      <c r="D3151" t="s">
        <v>9</v>
      </c>
      <c r="E3151" t="s">
        <v>10</v>
      </c>
      <c r="F3151">
        <v>3500000</v>
      </c>
      <c r="G3151">
        <v>83453539</v>
      </c>
      <c r="H3151" t="s">
        <v>11</v>
      </c>
      <c r="I3151">
        <f>YEAR(Table1[[#This Row],[date]])</f>
        <v>1980</v>
      </c>
      <c r="J3151">
        <f>Table1[[#This Row],[revenue]]-Table1[[#This Row],[budget_x]]</f>
        <v>79953539</v>
      </c>
      <c r="K3151" s="7">
        <f>Table1[[#This Row],[profit /loss ]]/Table1[[#This Row],[budget_x]]</f>
        <v>22.843868285714287</v>
      </c>
      <c r="L3151" t="str" cm="1">
        <f t="array" ref="L3151">_xlfn.IFS(Table1[[#This Row],[score]]&gt;70,"high",Table1[[#This Row],[score]]&gt;50,"medium",Table1[[#This Row],[score]]&lt;=50,"low")</f>
        <v>high</v>
      </c>
    </row>
    <row r="3152" spans="1:12" x14ac:dyDescent="0.3">
      <c r="A3152" t="s">
        <v>3075</v>
      </c>
      <c r="B3152" s="1">
        <v>42888</v>
      </c>
      <c r="C3152">
        <v>62</v>
      </c>
      <c r="D3152" t="s">
        <v>9</v>
      </c>
      <c r="E3152" t="s">
        <v>10</v>
      </c>
      <c r="F3152">
        <v>38000000</v>
      </c>
      <c r="G3152">
        <v>126422949</v>
      </c>
      <c r="H3152" t="s">
        <v>17</v>
      </c>
      <c r="I3152">
        <f>YEAR(Table1[[#This Row],[date]])</f>
        <v>2017</v>
      </c>
      <c r="J3152">
        <f>Table1[[#This Row],[revenue]]-Table1[[#This Row],[budget_x]]</f>
        <v>88422949</v>
      </c>
      <c r="K3152" s="7">
        <f>Table1[[#This Row],[profit /loss ]]/Table1[[#This Row],[budget_x]]</f>
        <v>2.3269197105263157</v>
      </c>
      <c r="L3152" t="str" cm="1">
        <f t="array" ref="L3152">_xlfn.IFS(Table1[[#This Row],[score]]&gt;70,"high",Table1[[#This Row],[score]]&gt;50,"medium",Table1[[#This Row],[score]]&lt;=50,"low")</f>
        <v>medium</v>
      </c>
    </row>
    <row r="3153" spans="1:12" x14ac:dyDescent="0.3">
      <c r="A3153" t="s">
        <v>3076</v>
      </c>
      <c r="B3153" s="1">
        <v>45023</v>
      </c>
      <c r="C3153">
        <v>0</v>
      </c>
      <c r="D3153" t="s">
        <v>9</v>
      </c>
      <c r="E3153" t="s">
        <v>10</v>
      </c>
      <c r="F3153">
        <v>141600000</v>
      </c>
      <c r="G3153">
        <v>175269998.80000001</v>
      </c>
      <c r="H3153" t="s">
        <v>17</v>
      </c>
      <c r="I3153">
        <f>YEAR(Table1[[#This Row],[date]])</f>
        <v>2023</v>
      </c>
      <c r="J3153">
        <f>Table1[[#This Row],[revenue]]-Table1[[#This Row],[budget_x]]</f>
        <v>33669998.800000012</v>
      </c>
      <c r="K3153" s="7">
        <f>Table1[[#This Row],[profit /loss ]]/Table1[[#This Row],[budget_x]]</f>
        <v>0.23778247740113004</v>
      </c>
      <c r="L3153" t="str" cm="1">
        <f t="array" ref="L3153">_xlfn.IFS(Table1[[#This Row],[score]]&gt;70,"high",Table1[[#This Row],[score]]&gt;50,"medium",Table1[[#This Row],[score]]&lt;=50,"low")</f>
        <v>low</v>
      </c>
    </row>
    <row r="3154" spans="1:12" x14ac:dyDescent="0.3">
      <c r="A3154" t="s">
        <v>3077</v>
      </c>
      <c r="B3154" s="1">
        <v>42194</v>
      </c>
      <c r="C3154">
        <v>60</v>
      </c>
      <c r="D3154" t="s">
        <v>9</v>
      </c>
      <c r="E3154" t="s">
        <v>10</v>
      </c>
      <c r="F3154">
        <v>154400000</v>
      </c>
      <c r="G3154">
        <v>740028940.60000002</v>
      </c>
      <c r="H3154" t="s">
        <v>30</v>
      </c>
      <c r="I3154">
        <f>YEAR(Table1[[#This Row],[date]])</f>
        <v>2015</v>
      </c>
      <c r="J3154">
        <f>Table1[[#This Row],[revenue]]-Table1[[#This Row],[budget_x]]</f>
        <v>585628940.60000002</v>
      </c>
      <c r="K3154" s="7">
        <f>Table1[[#This Row],[profit /loss ]]/Table1[[#This Row],[budget_x]]</f>
        <v>3.7929335531088086</v>
      </c>
      <c r="L3154" t="str" cm="1">
        <f t="array" ref="L3154">_xlfn.IFS(Table1[[#This Row],[score]]&gt;70,"high",Table1[[#This Row],[score]]&gt;50,"medium",Table1[[#This Row],[score]]&lt;=50,"low")</f>
        <v>medium</v>
      </c>
    </row>
    <row r="3155" spans="1:12" x14ac:dyDescent="0.3">
      <c r="A3155" t="s">
        <v>3078</v>
      </c>
      <c r="B3155" s="1">
        <v>44541</v>
      </c>
      <c r="C3155">
        <v>67</v>
      </c>
      <c r="D3155" t="s">
        <v>9</v>
      </c>
      <c r="E3155" t="s">
        <v>10</v>
      </c>
      <c r="F3155">
        <v>107000000</v>
      </c>
      <c r="G3155">
        <v>610492122.20000005</v>
      </c>
      <c r="H3155" t="s">
        <v>480</v>
      </c>
      <c r="I3155">
        <f>YEAR(Table1[[#This Row],[date]])</f>
        <v>2021</v>
      </c>
      <c r="J3155">
        <f>Table1[[#This Row],[revenue]]-Table1[[#This Row],[budget_x]]</f>
        <v>503492122.20000005</v>
      </c>
      <c r="K3155" s="7">
        <f>Table1[[#This Row],[profit /loss ]]/Table1[[#This Row],[budget_x]]</f>
        <v>4.7055338523364494</v>
      </c>
      <c r="L3155" t="str" cm="1">
        <f t="array" ref="L3155">_xlfn.IFS(Table1[[#This Row],[score]]&gt;70,"high",Table1[[#This Row],[score]]&gt;50,"medium",Table1[[#This Row],[score]]&lt;=50,"low")</f>
        <v>medium</v>
      </c>
    </row>
    <row r="3156" spans="1:12" x14ac:dyDescent="0.3">
      <c r="A3156" t="s">
        <v>3079</v>
      </c>
      <c r="B3156" s="1">
        <v>41888</v>
      </c>
      <c r="C3156">
        <v>50</v>
      </c>
      <c r="D3156" t="s">
        <v>9</v>
      </c>
      <c r="E3156" t="s">
        <v>10</v>
      </c>
      <c r="F3156">
        <v>163600000</v>
      </c>
      <c r="G3156">
        <v>631865869.79999995</v>
      </c>
      <c r="H3156" t="s">
        <v>17</v>
      </c>
      <c r="I3156">
        <f>YEAR(Table1[[#This Row],[date]])</f>
        <v>2014</v>
      </c>
      <c r="J3156">
        <f>Table1[[#This Row],[revenue]]-Table1[[#This Row],[budget_x]]</f>
        <v>468265869.79999995</v>
      </c>
      <c r="K3156" s="7">
        <f>Table1[[#This Row],[profit /loss ]]/Table1[[#This Row],[budget_x]]</f>
        <v>2.8622608178484104</v>
      </c>
      <c r="L3156" t="str" cm="1">
        <f t="array" ref="L3156">_xlfn.IFS(Table1[[#This Row],[score]]&gt;70,"high",Table1[[#This Row],[score]]&gt;50,"medium",Table1[[#This Row],[score]]&lt;=50,"low")</f>
        <v>low</v>
      </c>
    </row>
    <row r="3157" spans="1:12" x14ac:dyDescent="0.3">
      <c r="A3157" t="s">
        <v>3080</v>
      </c>
      <c r="B3157" s="1">
        <v>28293</v>
      </c>
      <c r="C3157">
        <v>45</v>
      </c>
      <c r="D3157" t="s">
        <v>9</v>
      </c>
      <c r="E3157" t="s">
        <v>10</v>
      </c>
      <c r="F3157">
        <v>14000000</v>
      </c>
      <c r="G3157">
        <v>25011000</v>
      </c>
      <c r="H3157" t="s">
        <v>17</v>
      </c>
      <c r="I3157">
        <f>YEAR(Table1[[#This Row],[date]])</f>
        <v>1977</v>
      </c>
      <c r="J3157">
        <f>Table1[[#This Row],[revenue]]-Table1[[#This Row],[budget_x]]</f>
        <v>11011000</v>
      </c>
      <c r="K3157" s="7">
        <f>Table1[[#This Row],[profit /loss ]]/Table1[[#This Row],[budget_x]]</f>
        <v>0.78649999999999998</v>
      </c>
      <c r="L3157" t="str" cm="1">
        <f t="array" ref="L3157">_xlfn.IFS(Table1[[#This Row],[score]]&gt;70,"high",Table1[[#This Row],[score]]&gt;50,"medium",Table1[[#This Row],[score]]&lt;=50,"low")</f>
        <v>low</v>
      </c>
    </row>
    <row r="3158" spans="1:12" x14ac:dyDescent="0.3">
      <c r="A3158" t="s">
        <v>3081</v>
      </c>
      <c r="B3158" s="1">
        <v>45029</v>
      </c>
      <c r="C3158">
        <v>55</v>
      </c>
      <c r="D3158" t="s">
        <v>9</v>
      </c>
      <c r="E3158" t="s">
        <v>10</v>
      </c>
      <c r="F3158">
        <v>114000000</v>
      </c>
      <c r="G3158">
        <v>526056835.80000001</v>
      </c>
      <c r="H3158" t="s">
        <v>11</v>
      </c>
      <c r="I3158">
        <f>YEAR(Table1[[#This Row],[date]])</f>
        <v>2023</v>
      </c>
      <c r="J3158">
        <f>Table1[[#This Row],[revenue]]-Table1[[#This Row],[budget_x]]</f>
        <v>412056835.80000001</v>
      </c>
      <c r="K3158" s="7">
        <f>Table1[[#This Row],[profit /loss ]]/Table1[[#This Row],[budget_x]]</f>
        <v>3.6145336473684213</v>
      </c>
      <c r="L3158" t="str" cm="1">
        <f t="array" ref="L3158">_xlfn.IFS(Table1[[#This Row],[score]]&gt;70,"high",Table1[[#This Row],[score]]&gt;50,"medium",Table1[[#This Row],[score]]&lt;=50,"low")</f>
        <v>medium</v>
      </c>
    </row>
    <row r="3159" spans="1:12" x14ac:dyDescent="0.3">
      <c r="A3159" t="s">
        <v>3082</v>
      </c>
      <c r="B3159" s="1">
        <v>40920</v>
      </c>
      <c r="C3159">
        <v>63</v>
      </c>
      <c r="D3159" t="s">
        <v>9</v>
      </c>
      <c r="E3159" t="s">
        <v>10</v>
      </c>
      <c r="F3159">
        <v>25000000</v>
      </c>
      <c r="G3159">
        <v>98406855</v>
      </c>
      <c r="H3159" t="s">
        <v>11</v>
      </c>
      <c r="I3159">
        <f>YEAR(Table1[[#This Row],[date]])</f>
        <v>2012</v>
      </c>
      <c r="J3159">
        <f>Table1[[#This Row],[revenue]]-Table1[[#This Row],[budget_x]]</f>
        <v>73406855</v>
      </c>
      <c r="K3159" s="7">
        <f>Table1[[#This Row],[profit /loss ]]/Table1[[#This Row],[budget_x]]</f>
        <v>2.9362742000000002</v>
      </c>
      <c r="L3159" t="str" cm="1">
        <f t="array" ref="L3159">_xlfn.IFS(Table1[[#This Row],[score]]&gt;70,"high",Table1[[#This Row],[score]]&gt;50,"medium",Table1[[#This Row],[score]]&lt;=50,"low")</f>
        <v>medium</v>
      </c>
    </row>
    <row r="3160" spans="1:12" x14ac:dyDescent="0.3">
      <c r="A3160" t="s">
        <v>3083</v>
      </c>
      <c r="B3160" s="1">
        <v>36916</v>
      </c>
      <c r="C3160">
        <v>76</v>
      </c>
      <c r="D3160" t="s">
        <v>9</v>
      </c>
      <c r="E3160" t="s">
        <v>10</v>
      </c>
      <c r="F3160">
        <v>30000000</v>
      </c>
      <c r="G3160">
        <v>136771683</v>
      </c>
      <c r="H3160" t="s">
        <v>11</v>
      </c>
      <c r="I3160">
        <f>YEAR(Table1[[#This Row],[date]])</f>
        <v>2001</v>
      </c>
      <c r="J3160">
        <f>Table1[[#This Row],[revenue]]-Table1[[#This Row],[budget_x]]</f>
        <v>106771683</v>
      </c>
      <c r="K3160" s="7">
        <f>Table1[[#This Row],[profit /loss ]]/Table1[[#This Row],[budget_x]]</f>
        <v>3.5590560999999998</v>
      </c>
      <c r="L3160" t="str" cm="1">
        <f t="array" ref="L3160">_xlfn.IFS(Table1[[#This Row],[score]]&gt;70,"high",Table1[[#This Row],[score]]&gt;50,"medium",Table1[[#This Row],[score]]&lt;=50,"low")</f>
        <v>high</v>
      </c>
    </row>
    <row r="3161" spans="1:12" x14ac:dyDescent="0.3">
      <c r="A3161" t="s">
        <v>3084</v>
      </c>
      <c r="B3161" s="1">
        <v>34495</v>
      </c>
      <c r="C3161">
        <v>75</v>
      </c>
      <c r="D3161" t="s">
        <v>9</v>
      </c>
      <c r="E3161" t="s">
        <v>10</v>
      </c>
      <c r="F3161">
        <v>23000000</v>
      </c>
      <c r="G3161">
        <v>50694672</v>
      </c>
      <c r="H3161" t="s">
        <v>11</v>
      </c>
      <c r="I3161">
        <f>YEAR(Table1[[#This Row],[date]])</f>
        <v>1994</v>
      </c>
      <c r="J3161">
        <f>Table1[[#This Row],[revenue]]-Table1[[#This Row],[budget_x]]</f>
        <v>27694672</v>
      </c>
      <c r="K3161" s="7">
        <f>Table1[[#This Row],[profit /loss ]]/Table1[[#This Row],[budget_x]]</f>
        <v>1.2041161739130435</v>
      </c>
      <c r="L3161" t="str" cm="1">
        <f t="array" ref="L3161">_xlfn.IFS(Table1[[#This Row],[score]]&gt;70,"high",Table1[[#This Row],[score]]&gt;50,"medium",Table1[[#This Row],[score]]&lt;=50,"low")</f>
        <v>high</v>
      </c>
    </row>
    <row r="3162" spans="1:12" x14ac:dyDescent="0.3">
      <c r="A3162" t="s">
        <v>3085</v>
      </c>
      <c r="B3162" s="1">
        <v>29944</v>
      </c>
      <c r="C3162">
        <v>74</v>
      </c>
      <c r="D3162" t="s">
        <v>9</v>
      </c>
      <c r="E3162" t="s">
        <v>10</v>
      </c>
      <c r="F3162">
        <v>2000000</v>
      </c>
      <c r="G3162">
        <v>24600832</v>
      </c>
      <c r="H3162" t="s">
        <v>11</v>
      </c>
      <c r="I3162">
        <f>YEAR(Table1[[#This Row],[date]])</f>
        <v>1981</v>
      </c>
      <c r="J3162">
        <f>Table1[[#This Row],[revenue]]-Table1[[#This Row],[budget_x]]</f>
        <v>22600832</v>
      </c>
      <c r="K3162" s="7">
        <f>Table1[[#This Row],[profit /loss ]]/Table1[[#This Row],[budget_x]]</f>
        <v>11.300416</v>
      </c>
      <c r="L3162" t="str" cm="1">
        <f t="array" ref="L3162">_xlfn.IFS(Table1[[#This Row],[score]]&gt;70,"high",Table1[[#This Row],[score]]&gt;50,"medium",Table1[[#This Row],[score]]&lt;=50,"low")</f>
        <v>high</v>
      </c>
    </row>
    <row r="3163" spans="1:12" x14ac:dyDescent="0.3">
      <c r="A3163" t="s">
        <v>3086</v>
      </c>
      <c r="B3163" s="1">
        <v>33165</v>
      </c>
      <c r="C3163">
        <v>68</v>
      </c>
      <c r="D3163" t="s">
        <v>9</v>
      </c>
      <c r="E3163" t="s">
        <v>10</v>
      </c>
      <c r="F3163">
        <v>4200000</v>
      </c>
      <c r="G3163">
        <v>5835247</v>
      </c>
      <c r="H3163" t="s">
        <v>17</v>
      </c>
      <c r="I3163">
        <f>YEAR(Table1[[#This Row],[date]])</f>
        <v>1990</v>
      </c>
      <c r="J3163">
        <f>Table1[[#This Row],[revenue]]-Table1[[#This Row],[budget_x]]</f>
        <v>1635247</v>
      </c>
      <c r="K3163" s="7">
        <f>Table1[[#This Row],[profit /loss ]]/Table1[[#This Row],[budget_x]]</f>
        <v>0.38934452380952383</v>
      </c>
      <c r="L3163" t="str" cm="1">
        <f t="array" ref="L3163">_xlfn.IFS(Table1[[#This Row],[score]]&gt;70,"high",Table1[[#This Row],[score]]&gt;50,"medium",Table1[[#This Row],[score]]&lt;=50,"low")</f>
        <v>medium</v>
      </c>
    </row>
    <row r="3164" spans="1:12" x14ac:dyDescent="0.3">
      <c r="A3164" t="s">
        <v>3086</v>
      </c>
      <c r="B3164" s="1">
        <v>33165</v>
      </c>
      <c r="C3164">
        <v>68</v>
      </c>
      <c r="D3164" t="s">
        <v>9</v>
      </c>
      <c r="E3164" t="s">
        <v>10</v>
      </c>
      <c r="F3164">
        <v>114000</v>
      </c>
      <c r="G3164">
        <v>30087064</v>
      </c>
      <c r="H3164" t="s">
        <v>17</v>
      </c>
      <c r="I3164">
        <f>YEAR(Table1[[#This Row],[date]])</f>
        <v>1990</v>
      </c>
      <c r="J3164">
        <f>Table1[[#This Row],[revenue]]-Table1[[#This Row],[budget_x]]</f>
        <v>29973064</v>
      </c>
      <c r="K3164" s="7">
        <f>Table1[[#This Row],[profit /loss ]]/Table1[[#This Row],[budget_x]]</f>
        <v>262.92161403508771</v>
      </c>
      <c r="L3164" t="str" cm="1">
        <f t="array" ref="L3164">_xlfn.IFS(Table1[[#This Row],[score]]&gt;70,"high",Table1[[#This Row],[score]]&gt;50,"medium",Table1[[#This Row],[score]]&lt;=50,"low")</f>
        <v>medium</v>
      </c>
    </row>
    <row r="3165" spans="1:12" x14ac:dyDescent="0.3">
      <c r="A3165" t="s">
        <v>3087</v>
      </c>
      <c r="B3165" s="1">
        <v>42449</v>
      </c>
      <c r="C3165">
        <v>64</v>
      </c>
      <c r="D3165" t="s">
        <v>9</v>
      </c>
      <c r="E3165" t="s">
        <v>10</v>
      </c>
      <c r="F3165">
        <v>176800000</v>
      </c>
      <c r="G3165">
        <v>1084895103</v>
      </c>
      <c r="H3165" t="s">
        <v>17</v>
      </c>
      <c r="I3165">
        <f>YEAR(Table1[[#This Row],[date]])</f>
        <v>2016</v>
      </c>
      <c r="J3165">
        <f>Table1[[#This Row],[revenue]]-Table1[[#This Row],[budget_x]]</f>
        <v>908095103</v>
      </c>
      <c r="K3165" s="7">
        <f>Table1[[#This Row],[profit /loss ]]/Table1[[#This Row],[budget_x]]</f>
        <v>5.1362845192307693</v>
      </c>
      <c r="L3165" t="str" cm="1">
        <f t="array" ref="L3165">_xlfn.IFS(Table1[[#This Row],[score]]&gt;70,"high",Table1[[#This Row],[score]]&gt;50,"medium",Table1[[#This Row],[score]]&lt;=50,"low")</f>
        <v>medium</v>
      </c>
    </row>
    <row r="3166" spans="1:12" x14ac:dyDescent="0.3">
      <c r="A3166" t="s">
        <v>3088</v>
      </c>
      <c r="B3166" s="1">
        <v>37251</v>
      </c>
      <c r="C3166">
        <v>79</v>
      </c>
      <c r="D3166" t="s">
        <v>9</v>
      </c>
      <c r="E3166" t="s">
        <v>171</v>
      </c>
      <c r="F3166">
        <v>10000000</v>
      </c>
      <c r="G3166">
        <v>173921954</v>
      </c>
      <c r="H3166" t="s">
        <v>11</v>
      </c>
      <c r="I3166">
        <f>YEAR(Table1[[#This Row],[date]])</f>
        <v>2001</v>
      </c>
      <c r="J3166">
        <f>Table1[[#This Row],[revenue]]-Table1[[#This Row],[budget_x]]</f>
        <v>163921954</v>
      </c>
      <c r="K3166" s="7">
        <f>Table1[[#This Row],[profit /loss ]]/Table1[[#This Row],[budget_x]]</f>
        <v>16.392195399999999</v>
      </c>
      <c r="L3166" t="str" cm="1">
        <f t="array" ref="L3166">_xlfn.IFS(Table1[[#This Row],[score]]&gt;70,"high",Table1[[#This Row],[score]]&gt;50,"medium",Table1[[#This Row],[score]]&lt;=50,"low")</f>
        <v>high</v>
      </c>
    </row>
    <row r="3167" spans="1:12" x14ac:dyDescent="0.3">
      <c r="A3167" t="s">
        <v>3089</v>
      </c>
      <c r="B3167" s="1">
        <v>40283</v>
      </c>
      <c r="C3167">
        <v>68</v>
      </c>
      <c r="D3167" t="s">
        <v>9</v>
      </c>
      <c r="E3167" t="s">
        <v>10</v>
      </c>
      <c r="F3167">
        <v>80000000</v>
      </c>
      <c r="G3167">
        <v>158750817</v>
      </c>
      <c r="H3167" t="s">
        <v>11</v>
      </c>
      <c r="I3167">
        <f>YEAR(Table1[[#This Row],[date]])</f>
        <v>2010</v>
      </c>
      <c r="J3167">
        <f>Table1[[#This Row],[revenue]]-Table1[[#This Row],[budget_x]]</f>
        <v>78750817</v>
      </c>
      <c r="K3167" s="7">
        <f>Table1[[#This Row],[profit /loss ]]/Table1[[#This Row],[budget_x]]</f>
        <v>0.9843852125</v>
      </c>
      <c r="L3167" t="str" cm="1">
        <f t="array" ref="L3167">_xlfn.IFS(Table1[[#This Row],[score]]&gt;70,"high",Table1[[#This Row],[score]]&gt;50,"medium",Table1[[#This Row],[score]]&lt;=50,"low")</f>
        <v>medium</v>
      </c>
    </row>
    <row r="3168" spans="1:12" x14ac:dyDescent="0.3">
      <c r="A3168" t="s">
        <v>3090</v>
      </c>
      <c r="B3168" s="1">
        <v>29092</v>
      </c>
      <c r="C3168">
        <v>66</v>
      </c>
      <c r="D3168" t="s">
        <v>9</v>
      </c>
      <c r="E3168" t="s">
        <v>95</v>
      </c>
      <c r="F3168">
        <v>75100000</v>
      </c>
      <c r="G3168">
        <v>636679839.39999998</v>
      </c>
      <c r="H3168" t="s">
        <v>96</v>
      </c>
      <c r="I3168">
        <f>YEAR(Table1[[#This Row],[date]])</f>
        <v>1979</v>
      </c>
      <c r="J3168">
        <f>Table1[[#This Row],[revenue]]-Table1[[#This Row],[budget_x]]</f>
        <v>561579839.39999998</v>
      </c>
      <c r="K3168" s="7">
        <f>Table1[[#This Row],[profit /loss ]]/Table1[[#This Row],[budget_x]]</f>
        <v>7.4777608442077224</v>
      </c>
      <c r="L3168" t="str" cm="1">
        <f t="array" ref="L3168">_xlfn.IFS(Table1[[#This Row],[score]]&gt;70,"high",Table1[[#This Row],[score]]&gt;50,"medium",Table1[[#This Row],[score]]&lt;=50,"low")</f>
        <v>medium</v>
      </c>
    </row>
    <row r="3169" spans="1:12" x14ac:dyDescent="0.3">
      <c r="A3169" t="s">
        <v>3091</v>
      </c>
      <c r="B3169" s="1">
        <v>39752</v>
      </c>
      <c r="C3169">
        <v>63</v>
      </c>
      <c r="D3169" t="s">
        <v>9</v>
      </c>
      <c r="E3169" t="s">
        <v>10</v>
      </c>
      <c r="F3169">
        <v>230000000</v>
      </c>
      <c r="G3169">
        <v>591692078</v>
      </c>
      <c r="H3169" t="s">
        <v>11</v>
      </c>
      <c r="I3169">
        <f>YEAR(Table1[[#This Row],[date]])</f>
        <v>2008</v>
      </c>
      <c r="J3169">
        <f>Table1[[#This Row],[revenue]]-Table1[[#This Row],[budget_x]]</f>
        <v>361692078</v>
      </c>
      <c r="K3169" s="7">
        <f>Table1[[#This Row],[profit /loss ]]/Table1[[#This Row],[budget_x]]</f>
        <v>1.572574252173913</v>
      </c>
      <c r="L3169" t="str" cm="1">
        <f t="array" ref="L3169">_xlfn.IFS(Table1[[#This Row],[score]]&gt;70,"high",Table1[[#This Row],[score]]&gt;50,"medium",Table1[[#This Row],[score]]&lt;=50,"low")</f>
        <v>medium</v>
      </c>
    </row>
    <row r="3170" spans="1:12" x14ac:dyDescent="0.3">
      <c r="A3170" t="s">
        <v>2533</v>
      </c>
      <c r="B3170" s="1">
        <v>28064</v>
      </c>
      <c r="C3170">
        <v>73</v>
      </c>
      <c r="D3170" t="s">
        <v>9</v>
      </c>
      <c r="E3170" t="s">
        <v>10</v>
      </c>
      <c r="F3170">
        <v>30000000</v>
      </c>
      <c r="G3170">
        <v>82409520</v>
      </c>
      <c r="H3170" t="s">
        <v>17</v>
      </c>
      <c r="I3170">
        <f>YEAR(Table1[[#This Row],[date]])</f>
        <v>1976</v>
      </c>
      <c r="J3170">
        <f>Table1[[#This Row],[revenue]]-Table1[[#This Row],[budget_x]]</f>
        <v>52409520</v>
      </c>
      <c r="K3170" s="7">
        <f>Table1[[#This Row],[profit /loss ]]/Table1[[#This Row],[budget_x]]</f>
        <v>1.7469840000000001</v>
      </c>
      <c r="L3170" t="str" cm="1">
        <f t="array" ref="L3170">_xlfn.IFS(Table1[[#This Row],[score]]&gt;70,"high",Table1[[#This Row],[score]]&gt;50,"medium",Table1[[#This Row],[score]]&lt;=50,"low")</f>
        <v>high</v>
      </c>
    </row>
    <row r="3171" spans="1:12" x14ac:dyDescent="0.3">
      <c r="A3171" t="s">
        <v>2533</v>
      </c>
      <c r="B3171" s="1">
        <v>28064</v>
      </c>
      <c r="C3171">
        <v>73</v>
      </c>
      <c r="D3171" t="s">
        <v>9</v>
      </c>
      <c r="E3171" t="s">
        <v>10</v>
      </c>
      <c r="F3171">
        <v>1800000</v>
      </c>
      <c r="G3171">
        <v>25886736</v>
      </c>
      <c r="H3171" t="s">
        <v>17</v>
      </c>
      <c r="I3171">
        <f>YEAR(Table1[[#This Row],[date]])</f>
        <v>1976</v>
      </c>
      <c r="J3171">
        <f>Table1[[#This Row],[revenue]]-Table1[[#This Row],[budget_x]]</f>
        <v>24086736</v>
      </c>
      <c r="K3171" s="7">
        <f>Table1[[#This Row],[profit /loss ]]/Table1[[#This Row],[budget_x]]</f>
        <v>13.38152</v>
      </c>
      <c r="L3171" t="str" cm="1">
        <f t="array" ref="L3171">_xlfn.IFS(Table1[[#This Row],[score]]&gt;70,"high",Table1[[#This Row],[score]]&gt;50,"medium",Table1[[#This Row],[score]]&lt;=50,"low")</f>
        <v>high</v>
      </c>
    </row>
    <row r="3172" spans="1:12" x14ac:dyDescent="0.3">
      <c r="A3172" t="s">
        <v>3092</v>
      </c>
      <c r="B3172" s="1">
        <v>36599</v>
      </c>
      <c r="C3172">
        <v>60</v>
      </c>
      <c r="D3172" t="s">
        <v>9</v>
      </c>
      <c r="E3172" t="s">
        <v>10</v>
      </c>
      <c r="F3172">
        <v>169900000</v>
      </c>
      <c r="G3172">
        <v>591824588</v>
      </c>
      <c r="H3172" t="s">
        <v>17</v>
      </c>
      <c r="I3172">
        <f>YEAR(Table1[[#This Row],[date]])</f>
        <v>2000</v>
      </c>
      <c r="J3172">
        <f>Table1[[#This Row],[revenue]]-Table1[[#This Row],[budget_x]]</f>
        <v>421924588</v>
      </c>
      <c r="K3172" s="7">
        <f>Table1[[#This Row],[profit /loss ]]/Table1[[#This Row],[budget_x]]</f>
        <v>2.4833701471453797</v>
      </c>
      <c r="L3172" t="str" cm="1">
        <f t="array" ref="L3172">_xlfn.IFS(Table1[[#This Row],[score]]&gt;70,"high",Table1[[#This Row],[score]]&gt;50,"medium",Table1[[#This Row],[score]]&lt;=50,"low")</f>
        <v>medium</v>
      </c>
    </row>
    <row r="3173" spans="1:12" x14ac:dyDescent="0.3">
      <c r="A3173" t="s">
        <v>3093</v>
      </c>
      <c r="B3173" s="1">
        <v>44797</v>
      </c>
      <c r="C3173">
        <v>66</v>
      </c>
      <c r="D3173" t="s">
        <v>9</v>
      </c>
      <c r="E3173" t="s">
        <v>10</v>
      </c>
      <c r="F3173">
        <v>99000000</v>
      </c>
      <c r="G3173">
        <v>263932136</v>
      </c>
      <c r="H3173" t="s">
        <v>30</v>
      </c>
      <c r="I3173">
        <f>YEAR(Table1[[#This Row],[date]])</f>
        <v>2022</v>
      </c>
      <c r="J3173">
        <f>Table1[[#This Row],[revenue]]-Table1[[#This Row],[budget_x]]</f>
        <v>164932136</v>
      </c>
      <c r="K3173" s="7">
        <f>Table1[[#This Row],[profit /loss ]]/Table1[[#This Row],[budget_x]]</f>
        <v>1.6659811717171717</v>
      </c>
      <c r="L3173" t="str" cm="1">
        <f t="array" ref="L3173">_xlfn.IFS(Table1[[#This Row],[score]]&gt;70,"high",Table1[[#This Row],[score]]&gt;50,"medium",Table1[[#This Row],[score]]&lt;=50,"low")</f>
        <v>medium</v>
      </c>
    </row>
    <row r="3174" spans="1:12" x14ac:dyDescent="0.3">
      <c r="A3174" t="s">
        <v>3094</v>
      </c>
      <c r="B3174" s="1">
        <v>36520</v>
      </c>
      <c r="C3174">
        <v>72</v>
      </c>
      <c r="D3174" t="s">
        <v>9</v>
      </c>
      <c r="E3174" t="s">
        <v>10</v>
      </c>
      <c r="F3174">
        <v>90000000</v>
      </c>
      <c r="G3174">
        <v>87420776</v>
      </c>
      <c r="H3174" t="s">
        <v>11</v>
      </c>
      <c r="I3174">
        <f>YEAR(Table1[[#This Row],[date]])</f>
        <v>1999</v>
      </c>
      <c r="J3174">
        <f>Table1[[#This Row],[revenue]]-Table1[[#This Row],[budget_x]]</f>
        <v>-2579224</v>
      </c>
      <c r="K3174" s="7">
        <f>Table1[[#This Row],[profit /loss ]]/Table1[[#This Row],[budget_x]]</f>
        <v>-2.8658044444444444E-2</v>
      </c>
      <c r="L3174" t="str" cm="1">
        <f t="array" ref="L3174">_xlfn.IFS(Table1[[#This Row],[score]]&gt;70,"high",Table1[[#This Row],[score]]&gt;50,"medium",Table1[[#This Row],[score]]&lt;=50,"low")</f>
        <v>high</v>
      </c>
    </row>
    <row r="3175" spans="1:12" x14ac:dyDescent="0.3">
      <c r="A3175" t="s">
        <v>3095</v>
      </c>
      <c r="B3175" s="1">
        <v>36693</v>
      </c>
      <c r="C3175">
        <v>76</v>
      </c>
      <c r="D3175" t="s">
        <v>9</v>
      </c>
      <c r="E3175" t="s">
        <v>15</v>
      </c>
      <c r="F3175">
        <v>2000000</v>
      </c>
      <c r="G3175">
        <v>20883834</v>
      </c>
      <c r="H3175" t="s">
        <v>25</v>
      </c>
      <c r="I3175">
        <f>YEAR(Table1[[#This Row],[date]])</f>
        <v>2000</v>
      </c>
      <c r="J3175">
        <f>Table1[[#This Row],[revenue]]-Table1[[#This Row],[budget_x]]</f>
        <v>18883834</v>
      </c>
      <c r="K3175" s="7">
        <f>Table1[[#This Row],[profit /loss ]]/Table1[[#This Row],[budget_x]]</f>
        <v>9.4419170000000001</v>
      </c>
      <c r="L3175" t="str" cm="1">
        <f t="array" ref="L3175">_xlfn.IFS(Table1[[#This Row],[score]]&gt;70,"high",Table1[[#This Row],[score]]&gt;50,"medium",Table1[[#This Row],[score]]&lt;=50,"low")</f>
        <v>high</v>
      </c>
    </row>
    <row r="3176" spans="1:12" x14ac:dyDescent="0.3">
      <c r="A3176" t="s">
        <v>3096</v>
      </c>
      <c r="B3176" s="1">
        <v>40502</v>
      </c>
      <c r="C3176">
        <v>60</v>
      </c>
      <c r="D3176" t="s">
        <v>9</v>
      </c>
      <c r="E3176" t="s">
        <v>69</v>
      </c>
      <c r="F3176">
        <v>1350000</v>
      </c>
      <c r="G3176">
        <v>4160000</v>
      </c>
      <c r="H3176" t="s">
        <v>143</v>
      </c>
      <c r="I3176">
        <f>YEAR(Table1[[#This Row],[date]])</f>
        <v>2010</v>
      </c>
      <c r="J3176">
        <f>Table1[[#This Row],[revenue]]-Table1[[#This Row],[budget_x]]</f>
        <v>2810000</v>
      </c>
      <c r="K3176" s="7">
        <f>Table1[[#This Row],[profit /loss ]]/Table1[[#This Row],[budget_x]]</f>
        <v>2.0814814814814815</v>
      </c>
      <c r="L3176" t="str" cm="1">
        <f t="array" ref="L3176">_xlfn.IFS(Table1[[#This Row],[score]]&gt;70,"high",Table1[[#This Row],[score]]&gt;50,"medium",Table1[[#This Row],[score]]&lt;=50,"low")</f>
        <v>medium</v>
      </c>
    </row>
    <row r="3177" spans="1:12" x14ac:dyDescent="0.3">
      <c r="A3177" t="s">
        <v>3097</v>
      </c>
      <c r="B3177" s="1">
        <v>40591</v>
      </c>
      <c r="C3177">
        <v>58</v>
      </c>
      <c r="D3177" t="s">
        <v>9</v>
      </c>
      <c r="E3177" t="s">
        <v>10</v>
      </c>
      <c r="F3177">
        <v>36000000</v>
      </c>
      <c r="G3177">
        <v>189712432</v>
      </c>
      <c r="H3177" t="s">
        <v>11</v>
      </c>
      <c r="I3177">
        <f>YEAR(Table1[[#This Row],[date]])</f>
        <v>2011</v>
      </c>
      <c r="J3177">
        <f>Table1[[#This Row],[revenue]]-Table1[[#This Row],[budget_x]]</f>
        <v>153712432</v>
      </c>
      <c r="K3177" s="7">
        <f>Table1[[#This Row],[profit /loss ]]/Table1[[#This Row],[budget_x]]</f>
        <v>4.2697897777777776</v>
      </c>
      <c r="L3177" t="str" cm="1">
        <f t="array" ref="L3177">_xlfn.IFS(Table1[[#This Row],[score]]&gt;70,"high",Table1[[#This Row],[score]]&gt;50,"medium",Table1[[#This Row],[score]]&lt;=50,"low")</f>
        <v>medium</v>
      </c>
    </row>
    <row r="3178" spans="1:12" x14ac:dyDescent="0.3">
      <c r="A3178" t="s">
        <v>3098</v>
      </c>
      <c r="B3178" s="1">
        <v>37658</v>
      </c>
      <c r="C3178">
        <v>63</v>
      </c>
      <c r="D3178" t="s">
        <v>9</v>
      </c>
      <c r="E3178" t="s">
        <v>10</v>
      </c>
      <c r="F3178">
        <v>60000000</v>
      </c>
      <c r="G3178">
        <v>67312826</v>
      </c>
      <c r="H3178" t="s">
        <v>11</v>
      </c>
      <c r="I3178">
        <f>YEAR(Table1[[#This Row],[date]])</f>
        <v>2003</v>
      </c>
      <c r="J3178">
        <f>Table1[[#This Row],[revenue]]-Table1[[#This Row],[budget_x]]</f>
        <v>7312826</v>
      </c>
      <c r="K3178" s="7">
        <f>Table1[[#This Row],[profit /loss ]]/Table1[[#This Row],[budget_x]]</f>
        <v>0.12188043333333333</v>
      </c>
      <c r="L3178" t="str" cm="1">
        <f t="array" ref="L3178">_xlfn.IFS(Table1[[#This Row],[score]]&gt;70,"high",Table1[[#This Row],[score]]&gt;50,"medium",Table1[[#This Row],[score]]&lt;=50,"low")</f>
        <v>medium</v>
      </c>
    </row>
    <row r="3179" spans="1:12" x14ac:dyDescent="0.3">
      <c r="A3179" t="s">
        <v>3099</v>
      </c>
      <c r="B3179" s="1">
        <v>35509</v>
      </c>
      <c r="C3179">
        <v>72</v>
      </c>
      <c r="D3179" t="s">
        <v>9</v>
      </c>
      <c r="E3179" t="s">
        <v>10</v>
      </c>
      <c r="F3179">
        <v>4500000</v>
      </c>
      <c r="G3179">
        <v>7011317</v>
      </c>
      <c r="H3179" t="s">
        <v>11</v>
      </c>
      <c r="I3179">
        <f>YEAR(Table1[[#This Row],[date]])</f>
        <v>1997</v>
      </c>
      <c r="J3179">
        <f>Table1[[#This Row],[revenue]]-Table1[[#This Row],[budget_x]]</f>
        <v>2511317</v>
      </c>
      <c r="K3179" s="7">
        <f>Table1[[#This Row],[profit /loss ]]/Table1[[#This Row],[budget_x]]</f>
        <v>0.55807044444444442</v>
      </c>
      <c r="L3179" t="str" cm="1">
        <f t="array" ref="L3179">_xlfn.IFS(Table1[[#This Row],[score]]&gt;70,"high",Table1[[#This Row],[score]]&gt;50,"medium",Table1[[#This Row],[score]]&lt;=50,"low")</f>
        <v>high</v>
      </c>
    </row>
    <row r="3180" spans="1:12" x14ac:dyDescent="0.3">
      <c r="A3180" t="s">
        <v>3100</v>
      </c>
      <c r="B3180" s="1">
        <v>41456</v>
      </c>
      <c r="C3180">
        <v>73</v>
      </c>
      <c r="D3180" t="s">
        <v>9</v>
      </c>
      <c r="E3180" t="s">
        <v>69</v>
      </c>
      <c r="F3180">
        <v>26800000</v>
      </c>
      <c r="G3180">
        <v>60487945</v>
      </c>
      <c r="H3180" t="s">
        <v>11</v>
      </c>
      <c r="I3180">
        <f>YEAR(Table1[[#This Row],[date]])</f>
        <v>2013</v>
      </c>
      <c r="J3180">
        <f>Table1[[#This Row],[revenue]]-Table1[[#This Row],[budget_x]]</f>
        <v>33687945</v>
      </c>
      <c r="K3180" s="7">
        <f>Table1[[#This Row],[profit /loss ]]/Table1[[#This Row],[budget_x]]</f>
        <v>1.2570128731343284</v>
      </c>
      <c r="L3180" t="str" cm="1">
        <f t="array" ref="L3180">_xlfn.IFS(Table1[[#This Row],[score]]&gt;70,"high",Table1[[#This Row],[score]]&gt;50,"medium",Table1[[#This Row],[score]]&lt;=50,"low")</f>
        <v>high</v>
      </c>
    </row>
    <row r="3181" spans="1:12" x14ac:dyDescent="0.3">
      <c r="A3181" t="s">
        <v>3101</v>
      </c>
      <c r="B3181" s="1">
        <v>38330</v>
      </c>
      <c r="C3181">
        <v>66</v>
      </c>
      <c r="D3181" t="s">
        <v>9</v>
      </c>
      <c r="E3181" t="s">
        <v>10</v>
      </c>
      <c r="F3181">
        <v>110000000</v>
      </c>
      <c r="G3181">
        <v>362989076</v>
      </c>
      <c r="H3181" t="s">
        <v>11</v>
      </c>
      <c r="I3181">
        <f>YEAR(Table1[[#This Row],[date]])</f>
        <v>2004</v>
      </c>
      <c r="J3181">
        <f>Table1[[#This Row],[revenue]]-Table1[[#This Row],[budget_x]]</f>
        <v>252989076</v>
      </c>
      <c r="K3181" s="7">
        <f>Table1[[#This Row],[profit /loss ]]/Table1[[#This Row],[budget_x]]</f>
        <v>2.2999006909090909</v>
      </c>
      <c r="L3181" t="str" cm="1">
        <f t="array" ref="L3181">_xlfn.IFS(Table1[[#This Row],[score]]&gt;70,"high",Table1[[#This Row],[score]]&gt;50,"medium",Table1[[#This Row],[score]]&lt;=50,"low")</f>
        <v>medium</v>
      </c>
    </row>
    <row r="3182" spans="1:12" x14ac:dyDescent="0.3">
      <c r="A3182" t="s">
        <v>3102</v>
      </c>
      <c r="B3182" s="1">
        <v>35130</v>
      </c>
      <c r="C3182">
        <v>76</v>
      </c>
      <c r="D3182" t="s">
        <v>9</v>
      </c>
      <c r="E3182" t="s">
        <v>10</v>
      </c>
      <c r="F3182">
        <v>30000000</v>
      </c>
      <c r="G3182">
        <v>102616183</v>
      </c>
      <c r="H3182" t="s">
        <v>11</v>
      </c>
      <c r="I3182">
        <f>YEAR(Table1[[#This Row],[date]])</f>
        <v>1996</v>
      </c>
      <c r="J3182">
        <f>Table1[[#This Row],[revenue]]-Table1[[#This Row],[budget_x]]</f>
        <v>72616183</v>
      </c>
      <c r="K3182" s="7">
        <f>Table1[[#This Row],[profit /loss ]]/Table1[[#This Row],[budget_x]]</f>
        <v>2.4205394333333334</v>
      </c>
      <c r="L3182" t="str" cm="1">
        <f t="array" ref="L3182">_xlfn.IFS(Table1[[#This Row],[score]]&gt;70,"high",Table1[[#This Row],[score]]&gt;50,"medium",Table1[[#This Row],[score]]&lt;=50,"low")</f>
        <v>high</v>
      </c>
    </row>
    <row r="3183" spans="1:12" x14ac:dyDescent="0.3">
      <c r="A3183" t="s">
        <v>3103</v>
      </c>
      <c r="B3183" s="1">
        <v>43027</v>
      </c>
      <c r="C3183">
        <v>69</v>
      </c>
      <c r="D3183" t="s">
        <v>9</v>
      </c>
      <c r="E3183" t="s">
        <v>10</v>
      </c>
      <c r="F3183">
        <v>35000000</v>
      </c>
      <c r="G3183">
        <v>145374099</v>
      </c>
      <c r="H3183" t="s">
        <v>11</v>
      </c>
      <c r="I3183">
        <f>YEAR(Table1[[#This Row],[date]])</f>
        <v>2017</v>
      </c>
      <c r="J3183">
        <f>Table1[[#This Row],[revenue]]-Table1[[#This Row],[budget_x]]</f>
        <v>110374099</v>
      </c>
      <c r="K3183" s="7">
        <f>Table1[[#This Row],[profit /loss ]]/Table1[[#This Row],[budget_x]]</f>
        <v>3.1535456857142856</v>
      </c>
      <c r="L3183" t="str" cm="1">
        <f t="array" ref="L3183">_xlfn.IFS(Table1[[#This Row],[score]]&gt;70,"high",Table1[[#This Row],[score]]&gt;50,"medium",Table1[[#This Row],[score]]&lt;=50,"low")</f>
        <v>medium</v>
      </c>
    </row>
    <row r="3184" spans="1:12" x14ac:dyDescent="0.3">
      <c r="A3184" t="s">
        <v>3104</v>
      </c>
      <c r="B3184" s="1">
        <v>32276</v>
      </c>
      <c r="C3184">
        <v>54</v>
      </c>
      <c r="D3184" t="s">
        <v>9</v>
      </c>
      <c r="E3184" t="s">
        <v>10</v>
      </c>
      <c r="F3184">
        <v>2800000</v>
      </c>
      <c r="G3184">
        <v>19170001</v>
      </c>
      <c r="H3184" t="s">
        <v>17</v>
      </c>
      <c r="I3184">
        <f>YEAR(Table1[[#This Row],[date]])</f>
        <v>1988</v>
      </c>
      <c r="J3184">
        <f>Table1[[#This Row],[revenue]]-Table1[[#This Row],[budget_x]]</f>
        <v>16370001</v>
      </c>
      <c r="K3184" s="7">
        <f>Table1[[#This Row],[profit /loss ]]/Table1[[#This Row],[budget_x]]</f>
        <v>5.8464289285714282</v>
      </c>
      <c r="L3184" t="str" cm="1">
        <f t="array" ref="L3184">_xlfn.IFS(Table1[[#This Row],[score]]&gt;70,"high",Table1[[#This Row],[score]]&gt;50,"medium",Table1[[#This Row],[score]]&lt;=50,"low")</f>
        <v>medium</v>
      </c>
    </row>
    <row r="3185" spans="1:12" x14ac:dyDescent="0.3">
      <c r="A3185" t="s">
        <v>562</v>
      </c>
      <c r="B3185" s="1">
        <v>31030</v>
      </c>
      <c r="C3185">
        <v>62</v>
      </c>
      <c r="D3185" t="s">
        <v>9</v>
      </c>
      <c r="E3185" t="s">
        <v>10</v>
      </c>
      <c r="F3185">
        <v>165000000</v>
      </c>
      <c r="G3185">
        <v>391774790</v>
      </c>
      <c r="H3185" t="s">
        <v>11</v>
      </c>
      <c r="I3185">
        <f>YEAR(Table1[[#This Row],[date]])</f>
        <v>1984</v>
      </c>
      <c r="J3185">
        <f>Table1[[#This Row],[revenue]]-Table1[[#This Row],[budget_x]]</f>
        <v>226774790</v>
      </c>
      <c r="K3185" s="7">
        <f>Table1[[#This Row],[profit /loss ]]/Table1[[#This Row],[budget_x]]</f>
        <v>1.3743926666666666</v>
      </c>
      <c r="L3185" t="str" cm="1">
        <f t="array" ref="L3185">_xlfn.IFS(Table1[[#This Row],[score]]&gt;70,"high",Table1[[#This Row],[score]]&gt;50,"medium",Table1[[#This Row],[score]]&lt;=50,"low")</f>
        <v>medium</v>
      </c>
    </row>
    <row r="3186" spans="1:12" x14ac:dyDescent="0.3">
      <c r="A3186" t="s">
        <v>562</v>
      </c>
      <c r="B3186" s="1">
        <v>31030</v>
      </c>
      <c r="C3186">
        <v>62</v>
      </c>
      <c r="D3186" t="s">
        <v>9</v>
      </c>
      <c r="E3186" t="s">
        <v>10</v>
      </c>
      <c r="F3186">
        <v>45000000</v>
      </c>
      <c r="G3186">
        <v>27503491</v>
      </c>
      <c r="H3186" t="s">
        <v>11</v>
      </c>
      <c r="I3186">
        <f>YEAR(Table1[[#This Row],[date]])</f>
        <v>1984</v>
      </c>
      <c r="J3186">
        <f>Table1[[#This Row],[revenue]]-Table1[[#This Row],[budget_x]]</f>
        <v>-17496509</v>
      </c>
      <c r="K3186" s="7">
        <f>Table1[[#This Row],[profit /loss ]]/Table1[[#This Row],[budget_x]]</f>
        <v>-0.38881131111111111</v>
      </c>
      <c r="L3186" t="str" cm="1">
        <f t="array" ref="L3186">_xlfn.IFS(Table1[[#This Row],[score]]&gt;70,"high",Table1[[#This Row],[score]]&gt;50,"medium",Table1[[#This Row],[score]]&lt;=50,"low")</f>
        <v>medium</v>
      </c>
    </row>
    <row r="3187" spans="1:12" x14ac:dyDescent="0.3">
      <c r="A3187" t="s">
        <v>3105</v>
      </c>
      <c r="B3187" s="1">
        <v>36776</v>
      </c>
      <c r="C3187">
        <v>67</v>
      </c>
      <c r="D3187" t="s">
        <v>9</v>
      </c>
      <c r="E3187" t="s">
        <v>69</v>
      </c>
      <c r="F3187">
        <v>30000000</v>
      </c>
      <c r="G3187">
        <v>163649270</v>
      </c>
      <c r="H3187" t="s">
        <v>11</v>
      </c>
      <c r="I3187">
        <f>YEAR(Table1[[#This Row],[date]])</f>
        <v>2000</v>
      </c>
      <c r="J3187">
        <f>Table1[[#This Row],[revenue]]-Table1[[#This Row],[budget_x]]</f>
        <v>133649270</v>
      </c>
      <c r="K3187" s="7">
        <f>Table1[[#This Row],[profit /loss ]]/Table1[[#This Row],[budget_x]]</f>
        <v>4.4549756666666669</v>
      </c>
      <c r="L3187" t="str" cm="1">
        <f t="array" ref="L3187">_xlfn.IFS(Table1[[#This Row],[score]]&gt;70,"high",Table1[[#This Row],[score]]&gt;50,"medium",Table1[[#This Row],[score]]&lt;=50,"low")</f>
        <v>medium</v>
      </c>
    </row>
    <row r="3188" spans="1:12" x14ac:dyDescent="0.3">
      <c r="A3188" t="s">
        <v>3106</v>
      </c>
      <c r="B3188" s="1">
        <v>44112</v>
      </c>
      <c r="C3188">
        <v>46</v>
      </c>
      <c r="D3188" t="s">
        <v>9</v>
      </c>
      <c r="E3188" t="s">
        <v>15</v>
      </c>
      <c r="F3188">
        <v>125900000</v>
      </c>
      <c r="G3188">
        <v>197992680.80000001</v>
      </c>
      <c r="H3188" t="s">
        <v>52</v>
      </c>
      <c r="I3188">
        <f>YEAR(Table1[[#This Row],[date]])</f>
        <v>2020</v>
      </c>
      <c r="J3188">
        <f>Table1[[#This Row],[revenue]]-Table1[[#This Row],[budget_x]]</f>
        <v>72092680.800000012</v>
      </c>
      <c r="K3188" s="7">
        <f>Table1[[#This Row],[profit /loss ]]/Table1[[#This Row],[budget_x]]</f>
        <v>0.57261859253375702</v>
      </c>
      <c r="L3188" t="str" cm="1">
        <f t="array" ref="L3188">_xlfn.IFS(Table1[[#This Row],[score]]&gt;70,"high",Table1[[#This Row],[score]]&gt;50,"medium",Table1[[#This Row],[score]]&lt;=50,"low")</f>
        <v>low</v>
      </c>
    </row>
    <row r="3189" spans="1:12" x14ac:dyDescent="0.3">
      <c r="A3189" t="s">
        <v>3107</v>
      </c>
      <c r="B3189" s="1">
        <v>44986</v>
      </c>
      <c r="C3189">
        <v>60</v>
      </c>
      <c r="D3189" t="s">
        <v>9</v>
      </c>
      <c r="E3189" t="s">
        <v>15</v>
      </c>
      <c r="F3189">
        <v>106000000</v>
      </c>
      <c r="G3189">
        <v>242236239</v>
      </c>
      <c r="H3189" t="s">
        <v>52</v>
      </c>
      <c r="I3189">
        <f>YEAR(Table1[[#This Row],[date]])</f>
        <v>2023</v>
      </c>
      <c r="J3189">
        <f>Table1[[#This Row],[revenue]]-Table1[[#This Row],[budget_x]]</f>
        <v>136236239</v>
      </c>
      <c r="K3189" s="7">
        <f>Table1[[#This Row],[profit /loss ]]/Table1[[#This Row],[budget_x]]</f>
        <v>1.285247537735849</v>
      </c>
      <c r="L3189" t="str" cm="1">
        <f t="array" ref="L3189">_xlfn.IFS(Table1[[#This Row],[score]]&gt;70,"high",Table1[[#This Row],[score]]&gt;50,"medium",Table1[[#This Row],[score]]&lt;=50,"low")</f>
        <v>medium</v>
      </c>
    </row>
    <row r="3190" spans="1:12" x14ac:dyDescent="0.3">
      <c r="A3190" t="s">
        <v>3108</v>
      </c>
      <c r="B3190" s="1">
        <v>41208</v>
      </c>
      <c r="C3190">
        <v>70</v>
      </c>
      <c r="D3190" t="s">
        <v>9</v>
      </c>
      <c r="E3190" t="s">
        <v>10</v>
      </c>
      <c r="F3190">
        <v>20000000</v>
      </c>
      <c r="G3190">
        <v>8300821</v>
      </c>
      <c r="H3190" t="s">
        <v>17</v>
      </c>
      <c r="I3190">
        <f>YEAR(Table1[[#This Row],[date]])</f>
        <v>2012</v>
      </c>
      <c r="J3190">
        <f>Table1[[#This Row],[revenue]]-Table1[[#This Row],[budget_x]]</f>
        <v>-11699179</v>
      </c>
      <c r="K3190" s="7">
        <f>Table1[[#This Row],[profit /loss ]]/Table1[[#This Row],[budget_x]]</f>
        <v>-0.58495894999999998</v>
      </c>
      <c r="L3190" t="str" cm="1">
        <f t="array" ref="L3190">_xlfn.IFS(Table1[[#This Row],[score]]&gt;70,"high",Table1[[#This Row],[score]]&gt;50,"medium",Table1[[#This Row],[score]]&lt;=50,"low")</f>
        <v>medium</v>
      </c>
    </row>
    <row r="3191" spans="1:12" x14ac:dyDescent="0.3">
      <c r="A3191" t="s">
        <v>3109</v>
      </c>
      <c r="B3191" s="1">
        <v>40830</v>
      </c>
      <c r="C3191">
        <v>58</v>
      </c>
      <c r="D3191" t="s">
        <v>9</v>
      </c>
      <c r="E3191" t="s">
        <v>10</v>
      </c>
      <c r="F3191">
        <v>90000000</v>
      </c>
      <c r="G3191">
        <v>139877913</v>
      </c>
      <c r="H3191" t="s">
        <v>11</v>
      </c>
      <c r="I3191">
        <f>YEAR(Table1[[#This Row],[date]])</f>
        <v>2011</v>
      </c>
      <c r="J3191">
        <f>Table1[[#This Row],[revenue]]-Table1[[#This Row],[budget_x]]</f>
        <v>49877913</v>
      </c>
      <c r="K3191" s="7">
        <f>Table1[[#This Row],[profit /loss ]]/Table1[[#This Row],[budget_x]]</f>
        <v>0.55419903333333331</v>
      </c>
      <c r="L3191" t="str" cm="1">
        <f t="array" ref="L3191">_xlfn.IFS(Table1[[#This Row],[score]]&gt;70,"high",Table1[[#This Row],[score]]&gt;50,"medium",Table1[[#This Row],[score]]&lt;=50,"low")</f>
        <v>medium</v>
      </c>
    </row>
    <row r="3192" spans="1:12" x14ac:dyDescent="0.3">
      <c r="A3192" t="s">
        <v>3110</v>
      </c>
      <c r="B3192" s="1">
        <v>45100</v>
      </c>
      <c r="C3192">
        <v>0</v>
      </c>
      <c r="D3192" t="s">
        <v>838</v>
      </c>
      <c r="E3192" t="s">
        <v>15</v>
      </c>
      <c r="F3192">
        <v>223940000</v>
      </c>
      <c r="G3192">
        <v>178359863</v>
      </c>
      <c r="H3192" t="s">
        <v>52</v>
      </c>
      <c r="I3192">
        <f>YEAR(Table1[[#This Row],[date]])</f>
        <v>2023</v>
      </c>
      <c r="J3192">
        <f>Table1[[#This Row],[revenue]]-Table1[[#This Row],[budget_x]]</f>
        <v>-45580137</v>
      </c>
      <c r="K3192" s="7">
        <f>Table1[[#This Row],[profit /loss ]]/Table1[[#This Row],[budget_x]]</f>
        <v>-0.20353727337679736</v>
      </c>
      <c r="L3192" t="str" cm="1">
        <f t="array" ref="L3192">_xlfn.IFS(Table1[[#This Row],[score]]&gt;70,"high",Table1[[#This Row],[score]]&gt;50,"medium",Table1[[#This Row],[score]]&lt;=50,"low")</f>
        <v>low</v>
      </c>
    </row>
    <row r="3193" spans="1:12" x14ac:dyDescent="0.3">
      <c r="A3193" t="s">
        <v>3111</v>
      </c>
      <c r="B3193" s="1">
        <v>36836</v>
      </c>
      <c r="C3193">
        <v>82</v>
      </c>
      <c r="D3193" t="s">
        <v>9</v>
      </c>
      <c r="E3193" t="s">
        <v>10</v>
      </c>
      <c r="F3193">
        <v>5000000</v>
      </c>
      <c r="G3193">
        <v>39719431</v>
      </c>
      <c r="H3193" t="s">
        <v>11</v>
      </c>
      <c r="I3193">
        <f>YEAR(Table1[[#This Row],[date]])</f>
        <v>2000</v>
      </c>
      <c r="J3193">
        <f>Table1[[#This Row],[revenue]]-Table1[[#This Row],[budget_x]]</f>
        <v>34719431</v>
      </c>
      <c r="K3193" s="7">
        <f>Table1[[#This Row],[profit /loss ]]/Table1[[#This Row],[budget_x]]</f>
        <v>6.9438861999999997</v>
      </c>
      <c r="L3193" t="str" cm="1">
        <f t="array" ref="L3193">_xlfn.IFS(Table1[[#This Row],[score]]&gt;70,"high",Table1[[#This Row],[score]]&gt;50,"medium",Table1[[#This Row],[score]]&lt;=50,"low")</f>
        <v>high</v>
      </c>
    </row>
    <row r="3194" spans="1:12" x14ac:dyDescent="0.3">
      <c r="A3194" t="s">
        <v>3112</v>
      </c>
      <c r="B3194" s="1">
        <v>44855</v>
      </c>
      <c r="C3194">
        <v>44</v>
      </c>
      <c r="D3194" t="s">
        <v>9</v>
      </c>
      <c r="E3194" t="s">
        <v>10</v>
      </c>
      <c r="F3194">
        <v>98300000</v>
      </c>
      <c r="G3194">
        <v>883363665</v>
      </c>
      <c r="H3194" t="s">
        <v>17</v>
      </c>
      <c r="I3194">
        <f>YEAR(Table1[[#This Row],[date]])</f>
        <v>2022</v>
      </c>
      <c r="J3194">
        <f>Table1[[#This Row],[revenue]]-Table1[[#This Row],[budget_x]]</f>
        <v>785063665</v>
      </c>
      <c r="K3194" s="7">
        <f>Table1[[#This Row],[profit /loss ]]/Table1[[#This Row],[budget_x]]</f>
        <v>7.986405544252289</v>
      </c>
      <c r="L3194" t="str" cm="1">
        <f t="array" ref="L3194">_xlfn.IFS(Table1[[#This Row],[score]]&gt;70,"high",Table1[[#This Row],[score]]&gt;50,"medium",Table1[[#This Row],[score]]&lt;=50,"low")</f>
        <v>low</v>
      </c>
    </row>
    <row r="3195" spans="1:12" x14ac:dyDescent="0.3">
      <c r="A3195" t="s">
        <v>3113</v>
      </c>
      <c r="B3195" s="1">
        <v>31624</v>
      </c>
      <c r="C3195">
        <v>63</v>
      </c>
      <c r="D3195" t="s">
        <v>9</v>
      </c>
      <c r="E3195" t="s">
        <v>10</v>
      </c>
      <c r="F3195">
        <v>13000000</v>
      </c>
      <c r="G3195">
        <v>115103979</v>
      </c>
      <c r="H3195" t="s">
        <v>11</v>
      </c>
      <c r="I3195">
        <f>YEAR(Table1[[#This Row],[date]])</f>
        <v>1986</v>
      </c>
      <c r="J3195">
        <f>Table1[[#This Row],[revenue]]-Table1[[#This Row],[budget_x]]</f>
        <v>102103979</v>
      </c>
      <c r="K3195" s="7">
        <f>Table1[[#This Row],[profit /loss ]]/Table1[[#This Row],[budget_x]]</f>
        <v>7.8541522307692304</v>
      </c>
      <c r="L3195" t="str" cm="1">
        <f t="array" ref="L3195">_xlfn.IFS(Table1[[#This Row],[score]]&gt;70,"high",Table1[[#This Row],[score]]&gt;50,"medium",Table1[[#This Row],[score]]&lt;=50,"low")</f>
        <v>medium</v>
      </c>
    </row>
    <row r="3196" spans="1:12" x14ac:dyDescent="0.3">
      <c r="A3196" t="s">
        <v>3114</v>
      </c>
      <c r="B3196" s="1">
        <v>36321</v>
      </c>
      <c r="C3196">
        <v>73</v>
      </c>
      <c r="D3196" t="s">
        <v>9</v>
      </c>
      <c r="E3196" t="s">
        <v>10</v>
      </c>
      <c r="F3196">
        <v>42000000</v>
      </c>
      <c r="G3196">
        <v>363718196</v>
      </c>
      <c r="H3196" t="s">
        <v>11</v>
      </c>
      <c r="I3196">
        <f>YEAR(Table1[[#This Row],[date]])</f>
        <v>1999</v>
      </c>
      <c r="J3196">
        <f>Table1[[#This Row],[revenue]]-Table1[[#This Row],[budget_x]]</f>
        <v>321718196</v>
      </c>
      <c r="K3196" s="7">
        <f>Table1[[#This Row],[profit /loss ]]/Table1[[#This Row],[budget_x]]</f>
        <v>7.6599570476190477</v>
      </c>
      <c r="L3196" t="str" cm="1">
        <f t="array" ref="L3196">_xlfn.IFS(Table1[[#This Row],[score]]&gt;70,"high",Table1[[#This Row],[score]]&gt;50,"medium",Table1[[#This Row],[score]]&lt;=50,"low")</f>
        <v>high</v>
      </c>
    </row>
    <row r="3197" spans="1:12" x14ac:dyDescent="0.3">
      <c r="A3197" t="s">
        <v>3115</v>
      </c>
      <c r="B3197" s="1">
        <v>27464</v>
      </c>
      <c r="C3197">
        <v>66</v>
      </c>
      <c r="D3197" t="s">
        <v>9</v>
      </c>
      <c r="E3197" t="s">
        <v>95</v>
      </c>
      <c r="F3197">
        <v>105200000</v>
      </c>
      <c r="G3197">
        <v>290912102</v>
      </c>
      <c r="H3197" t="s">
        <v>96</v>
      </c>
      <c r="I3197">
        <f>YEAR(Table1[[#This Row],[date]])</f>
        <v>1975</v>
      </c>
      <c r="J3197">
        <f>Table1[[#This Row],[revenue]]-Table1[[#This Row],[budget_x]]</f>
        <v>185712102</v>
      </c>
      <c r="K3197" s="7">
        <f>Table1[[#This Row],[profit /loss ]]/Table1[[#This Row],[budget_x]]</f>
        <v>1.765324163498099</v>
      </c>
      <c r="L3197" t="str" cm="1">
        <f t="array" ref="L3197">_xlfn.IFS(Table1[[#This Row],[score]]&gt;70,"high",Table1[[#This Row],[score]]&gt;50,"medium",Table1[[#This Row],[score]]&lt;=50,"low")</f>
        <v>medium</v>
      </c>
    </row>
    <row r="3198" spans="1:12" x14ac:dyDescent="0.3">
      <c r="A3198" t="s">
        <v>3116</v>
      </c>
      <c r="B3198" s="1">
        <v>44995</v>
      </c>
      <c r="C3198">
        <v>59</v>
      </c>
      <c r="D3198" t="s">
        <v>9</v>
      </c>
      <c r="E3198" t="s">
        <v>10</v>
      </c>
      <c r="F3198">
        <v>7000000</v>
      </c>
      <c r="G3198">
        <v>49506597</v>
      </c>
      <c r="H3198" t="s">
        <v>17</v>
      </c>
      <c r="I3198">
        <f>YEAR(Table1[[#This Row],[date]])</f>
        <v>2023</v>
      </c>
      <c r="J3198">
        <f>Table1[[#This Row],[revenue]]-Table1[[#This Row],[budget_x]]</f>
        <v>42506597</v>
      </c>
      <c r="K3198" s="7">
        <f>Table1[[#This Row],[profit /loss ]]/Table1[[#This Row],[budget_x]]</f>
        <v>6.0723710000000004</v>
      </c>
      <c r="L3198" t="str" cm="1">
        <f t="array" ref="L3198">_xlfn.IFS(Table1[[#This Row],[score]]&gt;70,"high",Table1[[#This Row],[score]]&gt;50,"medium",Table1[[#This Row],[score]]&lt;=50,"low")</f>
        <v>medium</v>
      </c>
    </row>
    <row r="3199" spans="1:12" x14ac:dyDescent="0.3">
      <c r="A3199" t="s">
        <v>3117</v>
      </c>
      <c r="B3199" s="1">
        <v>30554</v>
      </c>
      <c r="C3199">
        <v>54</v>
      </c>
      <c r="D3199" t="s">
        <v>9</v>
      </c>
      <c r="E3199" t="s">
        <v>69</v>
      </c>
      <c r="F3199">
        <v>132600000</v>
      </c>
      <c r="G3199">
        <v>293773121</v>
      </c>
      <c r="H3199" t="s">
        <v>143</v>
      </c>
      <c r="I3199">
        <f>YEAR(Table1[[#This Row],[date]])</f>
        <v>1983</v>
      </c>
      <c r="J3199">
        <f>Table1[[#This Row],[revenue]]-Table1[[#This Row],[budget_x]]</f>
        <v>161173121</v>
      </c>
      <c r="K3199" s="7">
        <f>Table1[[#This Row],[profit /loss ]]/Table1[[#This Row],[budget_x]]</f>
        <v>1.2154835671191553</v>
      </c>
      <c r="L3199" t="str" cm="1">
        <f t="array" ref="L3199">_xlfn.IFS(Table1[[#This Row],[score]]&gt;70,"high",Table1[[#This Row],[score]]&gt;50,"medium",Table1[[#This Row],[score]]&lt;=50,"low")</f>
        <v>medium</v>
      </c>
    </row>
    <row r="3200" spans="1:12" x14ac:dyDescent="0.3">
      <c r="A3200" t="s">
        <v>3118</v>
      </c>
      <c r="B3200" s="1">
        <v>44819</v>
      </c>
      <c r="C3200">
        <v>65</v>
      </c>
      <c r="D3200" t="s">
        <v>9</v>
      </c>
      <c r="E3200" t="s">
        <v>10</v>
      </c>
      <c r="F3200">
        <v>39780000</v>
      </c>
      <c r="G3200">
        <v>13905020</v>
      </c>
      <c r="H3200" t="s">
        <v>11</v>
      </c>
      <c r="I3200">
        <f>YEAR(Table1[[#This Row],[date]])</f>
        <v>2022</v>
      </c>
      <c r="J3200">
        <f>Table1[[#This Row],[revenue]]-Table1[[#This Row],[budget_x]]</f>
        <v>-25874980</v>
      </c>
      <c r="K3200" s="7">
        <f>Table1[[#This Row],[profit /loss ]]/Table1[[#This Row],[budget_x]]</f>
        <v>-0.65045198592257414</v>
      </c>
      <c r="L3200" t="str" cm="1">
        <f t="array" ref="L3200">_xlfn.IFS(Table1[[#This Row],[score]]&gt;70,"high",Table1[[#This Row],[score]]&gt;50,"medium",Table1[[#This Row],[score]]&lt;=50,"low")</f>
        <v>medium</v>
      </c>
    </row>
    <row r="3201" spans="1:12" x14ac:dyDescent="0.3">
      <c r="A3201" t="s">
        <v>3119</v>
      </c>
      <c r="B3201" s="1">
        <v>41061</v>
      </c>
      <c r="C3201">
        <v>44</v>
      </c>
      <c r="D3201" t="s">
        <v>9</v>
      </c>
      <c r="E3201" t="s">
        <v>10</v>
      </c>
      <c r="F3201">
        <v>5000000</v>
      </c>
      <c r="G3201">
        <v>8493728</v>
      </c>
      <c r="H3201" t="s">
        <v>17</v>
      </c>
      <c r="I3201">
        <f>YEAR(Table1[[#This Row],[date]])</f>
        <v>2012</v>
      </c>
      <c r="J3201">
        <f>Table1[[#This Row],[revenue]]-Table1[[#This Row],[budget_x]]</f>
        <v>3493728</v>
      </c>
      <c r="K3201" s="7">
        <f>Table1[[#This Row],[profit /loss ]]/Table1[[#This Row],[budget_x]]</f>
        <v>0.69874559999999997</v>
      </c>
      <c r="L3201" t="str" cm="1">
        <f t="array" ref="L3201">_xlfn.IFS(Table1[[#This Row],[score]]&gt;70,"high",Table1[[#This Row],[score]]&gt;50,"medium",Table1[[#This Row],[score]]&lt;=50,"low")</f>
        <v>low</v>
      </c>
    </row>
    <row r="3202" spans="1:12" x14ac:dyDescent="0.3">
      <c r="A3202" t="s">
        <v>3120</v>
      </c>
      <c r="B3202" s="1">
        <v>41897</v>
      </c>
      <c r="C3202">
        <v>75</v>
      </c>
      <c r="D3202" t="s">
        <v>9</v>
      </c>
      <c r="E3202" t="s">
        <v>69</v>
      </c>
      <c r="F3202">
        <v>11091460</v>
      </c>
      <c r="G3202">
        <v>74223861</v>
      </c>
      <c r="H3202" t="s">
        <v>11</v>
      </c>
      <c r="I3202">
        <f>YEAR(Table1[[#This Row],[date]])</f>
        <v>2014</v>
      </c>
      <c r="J3202">
        <f>Table1[[#This Row],[revenue]]-Table1[[#This Row],[budget_x]]</f>
        <v>63132401</v>
      </c>
      <c r="K3202" s="7">
        <f>Table1[[#This Row],[profit /loss ]]/Table1[[#This Row],[budget_x]]</f>
        <v>5.6919829310117871</v>
      </c>
      <c r="L3202" t="str" cm="1">
        <f t="array" ref="L3202">_xlfn.IFS(Table1[[#This Row],[score]]&gt;70,"high",Table1[[#This Row],[score]]&gt;50,"medium",Table1[[#This Row],[score]]&lt;=50,"low")</f>
        <v>high</v>
      </c>
    </row>
    <row r="3203" spans="1:12" x14ac:dyDescent="0.3">
      <c r="A3203" t="s">
        <v>3121</v>
      </c>
      <c r="B3203" s="1">
        <v>43000</v>
      </c>
      <c r="C3203">
        <v>74</v>
      </c>
      <c r="D3203" t="s">
        <v>9</v>
      </c>
      <c r="E3203" t="s">
        <v>10</v>
      </c>
      <c r="F3203">
        <v>38000000</v>
      </c>
      <c r="G3203">
        <v>24555177</v>
      </c>
      <c r="H3203" t="s">
        <v>11</v>
      </c>
      <c r="I3203">
        <f>YEAR(Table1[[#This Row],[date]])</f>
        <v>2017</v>
      </c>
      <c r="J3203">
        <f>Table1[[#This Row],[revenue]]-Table1[[#This Row],[budget_x]]</f>
        <v>-13444823</v>
      </c>
      <c r="K3203" s="7">
        <f>Table1[[#This Row],[profit /loss ]]/Table1[[#This Row],[budget_x]]</f>
        <v>-0.35381113157894739</v>
      </c>
      <c r="L3203" t="str" cm="1">
        <f t="array" ref="L3203">_xlfn.IFS(Table1[[#This Row],[score]]&gt;70,"high",Table1[[#This Row],[score]]&gt;50,"medium",Table1[[#This Row],[score]]&lt;=50,"low")</f>
        <v>high</v>
      </c>
    </row>
    <row r="3204" spans="1:12" x14ac:dyDescent="0.3">
      <c r="A3204" t="s">
        <v>3122</v>
      </c>
      <c r="B3204" s="1">
        <v>31335</v>
      </c>
      <c r="C3204">
        <v>52</v>
      </c>
      <c r="D3204" t="s">
        <v>9</v>
      </c>
      <c r="E3204" t="s">
        <v>95</v>
      </c>
      <c r="F3204">
        <v>87400000</v>
      </c>
      <c r="G3204">
        <v>272096151.19999999</v>
      </c>
      <c r="H3204" t="s">
        <v>96</v>
      </c>
      <c r="I3204">
        <f>YEAR(Table1[[#This Row],[date]])</f>
        <v>1985</v>
      </c>
      <c r="J3204">
        <f>Table1[[#This Row],[revenue]]-Table1[[#This Row],[budget_x]]</f>
        <v>184696151.19999999</v>
      </c>
      <c r="K3204" s="7">
        <f>Table1[[#This Row],[profit /loss ]]/Table1[[#This Row],[budget_x]]</f>
        <v>2.1132282745995421</v>
      </c>
      <c r="L3204" t="str" cm="1">
        <f t="array" ref="L3204">_xlfn.IFS(Table1[[#This Row],[score]]&gt;70,"high",Table1[[#This Row],[score]]&gt;50,"medium",Table1[[#This Row],[score]]&lt;=50,"low")</f>
        <v>medium</v>
      </c>
    </row>
    <row r="3205" spans="1:12" x14ac:dyDescent="0.3">
      <c r="A3205" t="s">
        <v>3123</v>
      </c>
      <c r="B3205" s="1">
        <v>43686</v>
      </c>
      <c r="C3205">
        <v>56</v>
      </c>
      <c r="D3205" t="s">
        <v>9</v>
      </c>
      <c r="E3205" t="s">
        <v>310</v>
      </c>
      <c r="F3205">
        <v>141600000</v>
      </c>
      <c r="G3205">
        <v>522659686.19999999</v>
      </c>
      <c r="H3205" t="s">
        <v>311</v>
      </c>
      <c r="I3205">
        <f>YEAR(Table1[[#This Row],[date]])</f>
        <v>2019</v>
      </c>
      <c r="J3205">
        <f>Table1[[#This Row],[revenue]]-Table1[[#This Row],[budget_x]]</f>
        <v>381059686.19999999</v>
      </c>
      <c r="K3205" s="7">
        <f>Table1[[#This Row],[profit /loss ]]/Table1[[#This Row],[budget_x]]</f>
        <v>2.6910994788135594</v>
      </c>
      <c r="L3205" t="str" cm="1">
        <f t="array" ref="L3205">_xlfn.IFS(Table1[[#This Row],[score]]&gt;70,"high",Table1[[#This Row],[score]]&gt;50,"medium",Table1[[#This Row],[score]]&lt;=50,"low")</f>
        <v>medium</v>
      </c>
    </row>
    <row r="3206" spans="1:12" x14ac:dyDescent="0.3">
      <c r="A3206" t="s">
        <v>2008</v>
      </c>
      <c r="B3206" s="1">
        <v>43497</v>
      </c>
      <c r="C3206">
        <v>59</v>
      </c>
      <c r="D3206" t="s">
        <v>9</v>
      </c>
      <c r="E3206" t="s">
        <v>10</v>
      </c>
      <c r="F3206">
        <v>210000000</v>
      </c>
      <c r="G3206">
        <v>322459006</v>
      </c>
      <c r="H3206" t="s">
        <v>11</v>
      </c>
      <c r="I3206">
        <f>YEAR(Table1[[#This Row],[date]])</f>
        <v>2019</v>
      </c>
      <c r="J3206">
        <f>Table1[[#This Row],[revenue]]-Table1[[#This Row],[budget_x]]</f>
        <v>112459006</v>
      </c>
      <c r="K3206" s="7">
        <f>Table1[[#This Row],[profit /loss ]]/Table1[[#This Row],[budget_x]]</f>
        <v>0.53551907619047623</v>
      </c>
      <c r="L3206" t="str" cm="1">
        <f t="array" ref="L3206">_xlfn.IFS(Table1[[#This Row],[score]]&gt;70,"high",Table1[[#This Row],[score]]&gt;50,"medium",Table1[[#This Row],[score]]&lt;=50,"low")</f>
        <v>medium</v>
      </c>
    </row>
    <row r="3207" spans="1:12" x14ac:dyDescent="0.3">
      <c r="A3207" t="s">
        <v>2008</v>
      </c>
      <c r="B3207" s="1">
        <v>43497</v>
      </c>
      <c r="C3207">
        <v>59</v>
      </c>
      <c r="D3207" t="s">
        <v>9</v>
      </c>
      <c r="E3207" t="s">
        <v>10</v>
      </c>
      <c r="F3207">
        <v>99000000</v>
      </c>
      <c r="G3207">
        <v>85210012</v>
      </c>
      <c r="H3207" t="s">
        <v>11</v>
      </c>
      <c r="I3207">
        <f>YEAR(Table1[[#This Row],[date]])</f>
        <v>2019</v>
      </c>
      <c r="J3207">
        <f>Table1[[#This Row],[revenue]]-Table1[[#This Row],[budget_x]]</f>
        <v>-13789988</v>
      </c>
      <c r="K3207" s="7">
        <f>Table1[[#This Row],[profit /loss ]]/Table1[[#This Row],[budget_x]]</f>
        <v>-0.13929280808080807</v>
      </c>
      <c r="L3207" t="str" cm="1">
        <f t="array" ref="L3207">_xlfn.IFS(Table1[[#This Row],[score]]&gt;70,"high",Table1[[#This Row],[score]]&gt;50,"medium",Table1[[#This Row],[score]]&lt;=50,"low")</f>
        <v>medium</v>
      </c>
    </row>
    <row r="3208" spans="1:12" x14ac:dyDescent="0.3">
      <c r="A3208" t="s">
        <v>3124</v>
      </c>
      <c r="B3208" s="1">
        <v>42502</v>
      </c>
      <c r="C3208">
        <v>58</v>
      </c>
      <c r="D3208" t="s">
        <v>9</v>
      </c>
      <c r="E3208" t="s">
        <v>10</v>
      </c>
      <c r="F3208">
        <v>35000000</v>
      </c>
      <c r="G3208">
        <v>108757621</v>
      </c>
      <c r="H3208" t="s">
        <v>11</v>
      </c>
      <c r="I3208">
        <f>YEAR(Table1[[#This Row],[date]])</f>
        <v>2016</v>
      </c>
      <c r="J3208">
        <f>Table1[[#This Row],[revenue]]-Table1[[#This Row],[budget_x]]</f>
        <v>73757621</v>
      </c>
      <c r="K3208" s="7">
        <f>Table1[[#This Row],[profit /loss ]]/Table1[[#This Row],[budget_x]]</f>
        <v>2.1073605999999998</v>
      </c>
      <c r="L3208" t="str" cm="1">
        <f t="array" ref="L3208">_xlfn.IFS(Table1[[#This Row],[score]]&gt;70,"high",Table1[[#This Row],[score]]&gt;50,"medium",Table1[[#This Row],[score]]&lt;=50,"low")</f>
        <v>medium</v>
      </c>
    </row>
    <row r="3209" spans="1:12" x14ac:dyDescent="0.3">
      <c r="A3209" t="s">
        <v>3125</v>
      </c>
      <c r="B3209" s="1">
        <v>42824</v>
      </c>
      <c r="C3209">
        <v>63</v>
      </c>
      <c r="D3209" t="s">
        <v>9</v>
      </c>
      <c r="E3209" t="s">
        <v>10</v>
      </c>
      <c r="F3209">
        <v>60000000</v>
      </c>
      <c r="G3209">
        <v>197578586</v>
      </c>
      <c r="H3209" t="s">
        <v>11</v>
      </c>
      <c r="I3209">
        <f>YEAR(Table1[[#This Row],[date]])</f>
        <v>2017</v>
      </c>
      <c r="J3209">
        <f>Table1[[#This Row],[revenue]]-Table1[[#This Row],[budget_x]]</f>
        <v>137578586</v>
      </c>
      <c r="K3209" s="7">
        <f>Table1[[#This Row],[profit /loss ]]/Table1[[#This Row],[budget_x]]</f>
        <v>2.2929764333333331</v>
      </c>
      <c r="L3209" t="str" cm="1">
        <f t="array" ref="L3209">_xlfn.IFS(Table1[[#This Row],[score]]&gt;70,"high",Table1[[#This Row],[score]]&gt;50,"medium",Table1[[#This Row],[score]]&lt;=50,"low")</f>
        <v>medium</v>
      </c>
    </row>
    <row r="3210" spans="1:12" x14ac:dyDescent="0.3">
      <c r="A3210" t="s">
        <v>1693</v>
      </c>
      <c r="B3210" s="1">
        <v>31321</v>
      </c>
      <c r="C3210">
        <v>75</v>
      </c>
      <c r="D3210" t="s">
        <v>9</v>
      </c>
      <c r="E3210" t="s">
        <v>10</v>
      </c>
      <c r="F3210">
        <v>28000000</v>
      </c>
      <c r="G3210">
        <v>103452875</v>
      </c>
      <c r="H3210" t="s">
        <v>11</v>
      </c>
      <c r="I3210">
        <f>YEAR(Table1[[#This Row],[date]])</f>
        <v>1985</v>
      </c>
      <c r="J3210">
        <f>Table1[[#This Row],[revenue]]-Table1[[#This Row],[budget_x]]</f>
        <v>75452875</v>
      </c>
      <c r="K3210" s="7">
        <f>Table1[[#This Row],[profit /loss ]]/Table1[[#This Row],[budget_x]]</f>
        <v>2.6947455357142855</v>
      </c>
      <c r="L3210" t="str" cm="1">
        <f t="array" ref="L3210">_xlfn.IFS(Table1[[#This Row],[score]]&gt;70,"high",Table1[[#This Row],[score]]&gt;50,"medium",Table1[[#This Row],[score]]&lt;=50,"low")</f>
        <v>high</v>
      </c>
    </row>
    <row r="3211" spans="1:12" x14ac:dyDescent="0.3">
      <c r="A3211" t="s">
        <v>1693</v>
      </c>
      <c r="B3211" s="1">
        <v>31321</v>
      </c>
      <c r="C3211">
        <v>75</v>
      </c>
      <c r="D3211" t="s">
        <v>9</v>
      </c>
      <c r="E3211" t="s">
        <v>10</v>
      </c>
      <c r="F3211">
        <v>1500000</v>
      </c>
      <c r="G3211">
        <v>55000000</v>
      </c>
      <c r="H3211" t="s">
        <v>11</v>
      </c>
      <c r="I3211">
        <f>YEAR(Table1[[#This Row],[date]])</f>
        <v>1985</v>
      </c>
      <c r="J3211">
        <f>Table1[[#This Row],[revenue]]-Table1[[#This Row],[budget_x]]</f>
        <v>53500000</v>
      </c>
      <c r="K3211" s="7">
        <f>Table1[[#This Row],[profit /loss ]]/Table1[[#This Row],[budget_x]]</f>
        <v>35.666666666666664</v>
      </c>
      <c r="L3211" t="str" cm="1">
        <f t="array" ref="L3211">_xlfn.IFS(Table1[[#This Row],[score]]&gt;70,"high",Table1[[#This Row],[score]]&gt;50,"medium",Table1[[#This Row],[score]]&lt;=50,"low")</f>
        <v>high</v>
      </c>
    </row>
    <row r="3212" spans="1:12" x14ac:dyDescent="0.3">
      <c r="A3212" t="s">
        <v>3126</v>
      </c>
      <c r="B3212" s="1">
        <v>43328</v>
      </c>
      <c r="C3212">
        <v>76</v>
      </c>
      <c r="D3212" t="s">
        <v>9</v>
      </c>
      <c r="E3212" t="s">
        <v>319</v>
      </c>
      <c r="F3212">
        <v>61800000</v>
      </c>
      <c r="G3212">
        <v>438365838.39999998</v>
      </c>
      <c r="H3212" t="s">
        <v>87</v>
      </c>
      <c r="I3212">
        <f>YEAR(Table1[[#This Row],[date]])</f>
        <v>2018</v>
      </c>
      <c r="J3212">
        <f>Table1[[#This Row],[revenue]]-Table1[[#This Row],[budget_x]]</f>
        <v>376565838.39999998</v>
      </c>
      <c r="K3212" s="7">
        <f>Table1[[#This Row],[profit /loss ]]/Table1[[#This Row],[budget_x]]</f>
        <v>6.0932983559870548</v>
      </c>
      <c r="L3212" t="str" cm="1">
        <f t="array" ref="L3212">_xlfn.IFS(Table1[[#This Row],[score]]&gt;70,"high",Table1[[#This Row],[score]]&gt;50,"medium",Table1[[#This Row],[score]]&lt;=50,"low")</f>
        <v>high</v>
      </c>
    </row>
    <row r="3213" spans="1:12" x14ac:dyDescent="0.3">
      <c r="A3213" t="s">
        <v>3127</v>
      </c>
      <c r="B3213" s="1">
        <v>44228</v>
      </c>
      <c r="C3213">
        <v>69</v>
      </c>
      <c r="D3213" t="s">
        <v>9</v>
      </c>
      <c r="E3213" t="s">
        <v>10</v>
      </c>
      <c r="F3213">
        <v>18000000</v>
      </c>
      <c r="G3213">
        <v>2133452</v>
      </c>
      <c r="H3213" t="s">
        <v>11</v>
      </c>
      <c r="I3213">
        <f>YEAR(Table1[[#This Row],[date]])</f>
        <v>2021</v>
      </c>
      <c r="J3213">
        <f>Table1[[#This Row],[revenue]]-Table1[[#This Row],[budget_x]]</f>
        <v>-15866548</v>
      </c>
      <c r="K3213" s="7">
        <f>Table1[[#This Row],[profit /loss ]]/Table1[[#This Row],[budget_x]]</f>
        <v>-0.88147488888888892</v>
      </c>
      <c r="L3213" t="str" cm="1">
        <f t="array" ref="L3213">_xlfn.IFS(Table1[[#This Row],[score]]&gt;70,"high",Table1[[#This Row],[score]]&gt;50,"medium",Table1[[#This Row],[score]]&lt;=50,"low")</f>
        <v>medium</v>
      </c>
    </row>
    <row r="3214" spans="1:12" x14ac:dyDescent="0.3">
      <c r="A3214" t="s">
        <v>3128</v>
      </c>
      <c r="B3214" s="1">
        <v>43445</v>
      </c>
      <c r="C3214">
        <v>59</v>
      </c>
      <c r="D3214" t="s">
        <v>9</v>
      </c>
      <c r="E3214" t="s">
        <v>10</v>
      </c>
      <c r="F3214">
        <v>123000000</v>
      </c>
      <c r="G3214">
        <v>577803138.79999995</v>
      </c>
      <c r="H3214" t="s">
        <v>17</v>
      </c>
      <c r="I3214">
        <f>YEAR(Table1[[#This Row],[date]])</f>
        <v>2018</v>
      </c>
      <c r="J3214">
        <f>Table1[[#This Row],[revenue]]-Table1[[#This Row],[budget_x]]</f>
        <v>454803138.79999995</v>
      </c>
      <c r="K3214" s="7">
        <f>Table1[[#This Row],[profit /loss ]]/Table1[[#This Row],[budget_x]]</f>
        <v>3.6975864943089425</v>
      </c>
      <c r="L3214" t="str" cm="1">
        <f t="array" ref="L3214">_xlfn.IFS(Table1[[#This Row],[score]]&gt;70,"high",Table1[[#This Row],[score]]&gt;50,"medium",Table1[[#This Row],[score]]&lt;=50,"low")</f>
        <v>medium</v>
      </c>
    </row>
    <row r="3215" spans="1:12" x14ac:dyDescent="0.3">
      <c r="A3215" t="s">
        <v>3129</v>
      </c>
      <c r="B3215" s="1">
        <v>35026</v>
      </c>
      <c r="C3215">
        <v>69</v>
      </c>
      <c r="D3215" t="s">
        <v>9</v>
      </c>
      <c r="E3215" t="s">
        <v>10</v>
      </c>
      <c r="F3215">
        <v>58000000</v>
      </c>
      <c r="G3215">
        <v>352194034</v>
      </c>
      <c r="H3215" t="s">
        <v>11</v>
      </c>
      <c r="I3215">
        <f>YEAR(Table1[[#This Row],[date]])</f>
        <v>1995</v>
      </c>
      <c r="J3215">
        <f>Table1[[#This Row],[revenue]]-Table1[[#This Row],[budget_x]]</f>
        <v>294194034</v>
      </c>
      <c r="K3215" s="7">
        <f>Table1[[#This Row],[profit /loss ]]/Table1[[#This Row],[budget_x]]</f>
        <v>5.0723109310344832</v>
      </c>
      <c r="L3215" t="str" cm="1">
        <f t="array" ref="L3215">_xlfn.IFS(Table1[[#This Row],[score]]&gt;70,"high",Table1[[#This Row],[score]]&gt;50,"medium",Table1[[#This Row],[score]]&lt;=50,"low")</f>
        <v>medium</v>
      </c>
    </row>
    <row r="3216" spans="1:12" x14ac:dyDescent="0.3">
      <c r="A3216" t="s">
        <v>3130</v>
      </c>
      <c r="B3216" s="1">
        <v>42711</v>
      </c>
      <c r="C3216">
        <v>58</v>
      </c>
      <c r="D3216" t="s">
        <v>9</v>
      </c>
      <c r="E3216" t="s">
        <v>171</v>
      </c>
      <c r="F3216">
        <v>125700000</v>
      </c>
      <c r="G3216">
        <v>300346804</v>
      </c>
      <c r="H3216" t="s">
        <v>184</v>
      </c>
      <c r="I3216">
        <f>YEAR(Table1[[#This Row],[date]])</f>
        <v>2016</v>
      </c>
      <c r="J3216">
        <f>Table1[[#This Row],[revenue]]-Table1[[#This Row],[budget_x]]</f>
        <v>174646804</v>
      </c>
      <c r="K3216" s="7">
        <f>Table1[[#This Row],[profit /loss ]]/Table1[[#This Row],[budget_x]]</f>
        <v>1.3893938265712014</v>
      </c>
      <c r="L3216" t="str" cm="1">
        <f t="array" ref="L3216">_xlfn.IFS(Table1[[#This Row],[score]]&gt;70,"high",Table1[[#This Row],[score]]&gt;50,"medium",Table1[[#This Row],[score]]&lt;=50,"low")</f>
        <v>medium</v>
      </c>
    </row>
    <row r="3217" spans="1:12" x14ac:dyDescent="0.3">
      <c r="A3217" t="s">
        <v>3131</v>
      </c>
      <c r="B3217" s="1">
        <v>32868</v>
      </c>
      <c r="C3217">
        <v>85</v>
      </c>
      <c r="D3217" t="s">
        <v>9</v>
      </c>
      <c r="E3217" t="s">
        <v>95</v>
      </c>
      <c r="F3217">
        <v>5000000</v>
      </c>
      <c r="G3217">
        <v>11990401</v>
      </c>
      <c r="H3217" t="s">
        <v>11</v>
      </c>
      <c r="I3217">
        <f>YEAR(Table1[[#This Row],[date]])</f>
        <v>1989</v>
      </c>
      <c r="J3217">
        <f>Table1[[#This Row],[revenue]]-Table1[[#This Row],[budget_x]]</f>
        <v>6990401</v>
      </c>
      <c r="K3217" s="7">
        <f>Table1[[#This Row],[profit /loss ]]/Table1[[#This Row],[budget_x]]</f>
        <v>1.3980802000000001</v>
      </c>
      <c r="L3217" t="str" cm="1">
        <f t="array" ref="L3217">_xlfn.IFS(Table1[[#This Row],[score]]&gt;70,"high",Table1[[#This Row],[score]]&gt;50,"medium",Table1[[#This Row],[score]]&lt;=50,"low")</f>
        <v>high</v>
      </c>
    </row>
    <row r="3218" spans="1:12" x14ac:dyDescent="0.3">
      <c r="A3218" t="s">
        <v>3132</v>
      </c>
      <c r="B3218" s="1">
        <v>36286</v>
      </c>
      <c r="C3218">
        <v>84</v>
      </c>
      <c r="D3218" t="s">
        <v>9</v>
      </c>
      <c r="E3218" t="s">
        <v>10</v>
      </c>
      <c r="F3218">
        <v>10000000</v>
      </c>
      <c r="G3218">
        <v>6719864</v>
      </c>
      <c r="H3218" t="s">
        <v>11</v>
      </c>
      <c r="I3218">
        <f>YEAR(Table1[[#This Row],[date]])</f>
        <v>1999</v>
      </c>
      <c r="J3218">
        <f>Table1[[#This Row],[revenue]]-Table1[[#This Row],[budget_x]]</f>
        <v>-3280136</v>
      </c>
      <c r="K3218" s="7">
        <f>Table1[[#This Row],[profit /loss ]]/Table1[[#This Row],[budget_x]]</f>
        <v>-0.32801360000000002</v>
      </c>
      <c r="L3218" t="str" cm="1">
        <f t="array" ref="L3218">_xlfn.IFS(Table1[[#This Row],[score]]&gt;70,"high",Table1[[#This Row],[score]]&gt;50,"medium",Table1[[#This Row],[score]]&lt;=50,"low")</f>
        <v>high</v>
      </c>
    </row>
    <row r="3219" spans="1:12" x14ac:dyDescent="0.3">
      <c r="A3219" t="s">
        <v>3133</v>
      </c>
      <c r="B3219" s="1">
        <v>41919</v>
      </c>
      <c r="C3219">
        <v>46</v>
      </c>
      <c r="D3219" t="s">
        <v>9</v>
      </c>
      <c r="E3219" t="s">
        <v>10</v>
      </c>
      <c r="F3219">
        <v>144500000</v>
      </c>
      <c r="G3219">
        <v>483567568.39999998</v>
      </c>
      <c r="H3219" t="s">
        <v>655</v>
      </c>
      <c r="I3219">
        <f>YEAR(Table1[[#This Row],[date]])</f>
        <v>2014</v>
      </c>
      <c r="J3219">
        <f>Table1[[#This Row],[revenue]]-Table1[[#This Row],[budget_x]]</f>
        <v>339067568.39999998</v>
      </c>
      <c r="K3219" s="7">
        <f>Table1[[#This Row],[profit /loss ]]/Table1[[#This Row],[budget_x]]</f>
        <v>2.3464883626297577</v>
      </c>
      <c r="L3219" t="str" cm="1">
        <f t="array" ref="L3219">_xlfn.IFS(Table1[[#This Row],[score]]&gt;70,"high",Table1[[#This Row],[score]]&gt;50,"medium",Table1[[#This Row],[score]]&lt;=50,"low")</f>
        <v>low</v>
      </c>
    </row>
    <row r="3220" spans="1:12" x14ac:dyDescent="0.3">
      <c r="A3220" t="s">
        <v>3134</v>
      </c>
      <c r="B3220" s="1">
        <v>43823</v>
      </c>
      <c r="C3220">
        <v>62</v>
      </c>
      <c r="D3220" t="s">
        <v>9</v>
      </c>
      <c r="E3220" t="s">
        <v>10</v>
      </c>
      <c r="F3220">
        <v>8325137.4000000004</v>
      </c>
      <c r="G3220">
        <v>157209</v>
      </c>
      <c r="H3220" t="s">
        <v>11</v>
      </c>
      <c r="I3220">
        <f>YEAR(Table1[[#This Row],[date]])</f>
        <v>2019</v>
      </c>
      <c r="J3220">
        <f>Table1[[#This Row],[revenue]]-Table1[[#This Row],[budget_x]]</f>
        <v>-8167928.4000000004</v>
      </c>
      <c r="K3220" s="7">
        <f>Table1[[#This Row],[profit /loss ]]/Table1[[#This Row],[budget_x]]</f>
        <v>-0.98111634770136047</v>
      </c>
      <c r="L3220" t="str" cm="1">
        <f t="array" ref="L3220">_xlfn.IFS(Table1[[#This Row],[score]]&gt;70,"high",Table1[[#This Row],[score]]&gt;50,"medium",Table1[[#This Row],[score]]&lt;=50,"low")</f>
        <v>medium</v>
      </c>
    </row>
    <row r="3221" spans="1:12" x14ac:dyDescent="0.3">
      <c r="A3221" t="s">
        <v>3135</v>
      </c>
      <c r="B3221" s="1">
        <v>39435</v>
      </c>
      <c r="C3221">
        <v>62</v>
      </c>
      <c r="D3221" t="s">
        <v>9</v>
      </c>
      <c r="E3221" t="s">
        <v>10</v>
      </c>
      <c r="F3221">
        <v>19000000</v>
      </c>
      <c r="G3221">
        <v>35300645</v>
      </c>
      <c r="H3221" t="s">
        <v>11</v>
      </c>
      <c r="I3221">
        <f>YEAR(Table1[[#This Row],[date]])</f>
        <v>2007</v>
      </c>
      <c r="J3221">
        <f>Table1[[#This Row],[revenue]]-Table1[[#This Row],[budget_x]]</f>
        <v>16300645</v>
      </c>
      <c r="K3221" s="7">
        <f>Table1[[#This Row],[profit /loss ]]/Table1[[#This Row],[budget_x]]</f>
        <v>0.85792868421052637</v>
      </c>
      <c r="L3221" t="str" cm="1">
        <f t="array" ref="L3221">_xlfn.IFS(Table1[[#This Row],[score]]&gt;70,"high",Table1[[#This Row],[score]]&gt;50,"medium",Table1[[#This Row],[score]]&lt;=50,"low")</f>
        <v>medium</v>
      </c>
    </row>
    <row r="3222" spans="1:12" x14ac:dyDescent="0.3">
      <c r="A3222" t="s">
        <v>3136</v>
      </c>
      <c r="B3222" s="1">
        <v>32336</v>
      </c>
      <c r="C3222">
        <v>75</v>
      </c>
      <c r="D3222" t="s">
        <v>9</v>
      </c>
      <c r="E3222" t="s">
        <v>10</v>
      </c>
      <c r="F3222">
        <v>70000000</v>
      </c>
      <c r="G3222">
        <v>329803958</v>
      </c>
      <c r="H3222" t="s">
        <v>11</v>
      </c>
      <c r="I3222">
        <f>YEAR(Table1[[#This Row],[date]])</f>
        <v>1988</v>
      </c>
      <c r="J3222">
        <f>Table1[[#This Row],[revenue]]-Table1[[#This Row],[budget_x]]</f>
        <v>259803958</v>
      </c>
      <c r="K3222" s="7">
        <f>Table1[[#This Row],[profit /loss ]]/Table1[[#This Row],[budget_x]]</f>
        <v>3.7114851142857144</v>
      </c>
      <c r="L3222" t="str" cm="1">
        <f t="array" ref="L3222">_xlfn.IFS(Table1[[#This Row],[score]]&gt;70,"high",Table1[[#This Row],[score]]&gt;50,"medium",Table1[[#This Row],[score]]&lt;=50,"low")</f>
        <v>high</v>
      </c>
    </row>
    <row r="3223" spans="1:12" x14ac:dyDescent="0.3">
      <c r="A3223" t="s">
        <v>3137</v>
      </c>
      <c r="B3223" s="1">
        <v>44778</v>
      </c>
      <c r="C3223">
        <v>74</v>
      </c>
      <c r="D3223" t="s">
        <v>9</v>
      </c>
      <c r="E3223" t="s">
        <v>15</v>
      </c>
      <c r="F3223">
        <v>159200000</v>
      </c>
      <c r="G3223">
        <v>519931118.19999999</v>
      </c>
      <c r="H3223" t="s">
        <v>25</v>
      </c>
      <c r="I3223">
        <f>YEAR(Table1[[#This Row],[date]])</f>
        <v>2022</v>
      </c>
      <c r="J3223">
        <f>Table1[[#This Row],[revenue]]-Table1[[#This Row],[budget_x]]</f>
        <v>360731118.19999999</v>
      </c>
      <c r="K3223" s="7">
        <f>Table1[[#This Row],[profit /loss ]]/Table1[[#This Row],[budget_x]]</f>
        <v>2.2658989836683414</v>
      </c>
      <c r="L3223" t="str" cm="1">
        <f t="array" ref="L3223">_xlfn.IFS(Table1[[#This Row],[score]]&gt;70,"high",Table1[[#This Row],[score]]&gt;50,"medium",Table1[[#This Row],[score]]&lt;=50,"low")</f>
        <v>high</v>
      </c>
    </row>
    <row r="3224" spans="1:12" x14ac:dyDescent="0.3">
      <c r="A3224" t="s">
        <v>3138</v>
      </c>
      <c r="B3224" s="1">
        <v>44827</v>
      </c>
      <c r="C3224">
        <v>59</v>
      </c>
      <c r="D3224" t="s">
        <v>9</v>
      </c>
      <c r="E3224" t="s">
        <v>10</v>
      </c>
      <c r="F3224">
        <v>5838800</v>
      </c>
      <c r="G3224">
        <v>46000</v>
      </c>
      <c r="H3224" t="s">
        <v>17</v>
      </c>
      <c r="I3224">
        <f>YEAR(Table1[[#This Row],[date]])</f>
        <v>2022</v>
      </c>
      <c r="J3224">
        <f>Table1[[#This Row],[revenue]]-Table1[[#This Row],[budget_x]]</f>
        <v>-5792800</v>
      </c>
      <c r="K3224" s="7">
        <f>Table1[[#This Row],[profit /loss ]]/Table1[[#This Row],[budget_x]]</f>
        <v>-0.99212166883606223</v>
      </c>
      <c r="L3224" t="str" cm="1">
        <f t="array" ref="L3224">_xlfn.IFS(Table1[[#This Row],[score]]&gt;70,"high",Table1[[#This Row],[score]]&gt;50,"medium",Table1[[#This Row],[score]]&lt;=50,"low")</f>
        <v>medium</v>
      </c>
    </row>
    <row r="3225" spans="1:12" x14ac:dyDescent="0.3">
      <c r="A3225" t="s">
        <v>3139</v>
      </c>
      <c r="B3225" s="1">
        <v>44260</v>
      </c>
      <c r="C3225">
        <v>65</v>
      </c>
      <c r="D3225" t="s">
        <v>9</v>
      </c>
      <c r="E3225" t="s">
        <v>10</v>
      </c>
      <c r="F3225">
        <v>60000000</v>
      </c>
      <c r="G3225">
        <v>0</v>
      </c>
      <c r="H3225" t="s">
        <v>11</v>
      </c>
      <c r="I3225">
        <f>YEAR(Table1[[#This Row],[date]])</f>
        <v>2021</v>
      </c>
      <c r="J3225">
        <f>Table1[[#This Row],[revenue]]-Table1[[#This Row],[budget_x]]</f>
        <v>-60000000</v>
      </c>
      <c r="K3225" s="7">
        <f>Table1[[#This Row],[profit /loss ]]/Table1[[#This Row],[budget_x]]</f>
        <v>-1</v>
      </c>
      <c r="L3225" t="str" cm="1">
        <f t="array" ref="L3225">_xlfn.IFS(Table1[[#This Row],[score]]&gt;70,"high",Table1[[#This Row],[score]]&gt;50,"medium",Table1[[#This Row],[score]]&lt;=50,"low")</f>
        <v>medium</v>
      </c>
    </row>
    <row r="3226" spans="1:12" x14ac:dyDescent="0.3">
      <c r="A3226" t="s">
        <v>3140</v>
      </c>
      <c r="B3226" s="1">
        <v>35593</v>
      </c>
      <c r="C3226">
        <v>66</v>
      </c>
      <c r="D3226" t="s">
        <v>9</v>
      </c>
      <c r="E3226" t="s">
        <v>10</v>
      </c>
      <c r="F3226">
        <v>45000000</v>
      </c>
      <c r="G3226">
        <v>302710615</v>
      </c>
      <c r="H3226" t="s">
        <v>11</v>
      </c>
      <c r="I3226">
        <f>YEAR(Table1[[#This Row],[date]])</f>
        <v>1997</v>
      </c>
      <c r="J3226">
        <f>Table1[[#This Row],[revenue]]-Table1[[#This Row],[budget_x]]</f>
        <v>257710615</v>
      </c>
      <c r="K3226" s="7">
        <f>Table1[[#This Row],[profit /loss ]]/Table1[[#This Row],[budget_x]]</f>
        <v>5.7269025555555553</v>
      </c>
      <c r="L3226" t="str" cm="1">
        <f t="array" ref="L3226">_xlfn.IFS(Table1[[#This Row],[score]]&gt;70,"high",Table1[[#This Row],[score]]&gt;50,"medium",Table1[[#This Row],[score]]&lt;=50,"low")</f>
        <v>medium</v>
      </c>
    </row>
    <row r="3227" spans="1:12" x14ac:dyDescent="0.3">
      <c r="A3227" t="s">
        <v>3141</v>
      </c>
      <c r="B3227" s="1">
        <v>35894</v>
      </c>
      <c r="C3227">
        <v>78</v>
      </c>
      <c r="D3227" t="s">
        <v>9</v>
      </c>
      <c r="E3227" t="s">
        <v>10</v>
      </c>
      <c r="F3227">
        <v>15000000</v>
      </c>
      <c r="G3227">
        <v>46189568</v>
      </c>
      <c r="H3227" t="s">
        <v>11</v>
      </c>
      <c r="I3227">
        <f>YEAR(Table1[[#This Row],[date]])</f>
        <v>1998</v>
      </c>
      <c r="J3227">
        <f>Table1[[#This Row],[revenue]]-Table1[[#This Row],[budget_x]]</f>
        <v>31189568</v>
      </c>
      <c r="K3227" s="7">
        <f>Table1[[#This Row],[profit /loss ]]/Table1[[#This Row],[budget_x]]</f>
        <v>2.0793045333333335</v>
      </c>
      <c r="L3227" t="str" cm="1">
        <f t="array" ref="L3227">_xlfn.IFS(Table1[[#This Row],[score]]&gt;70,"high",Table1[[#This Row],[score]]&gt;50,"medium",Table1[[#This Row],[score]]&lt;=50,"low")</f>
        <v>high</v>
      </c>
    </row>
    <row r="3228" spans="1:12" x14ac:dyDescent="0.3">
      <c r="A3228" t="s">
        <v>3142</v>
      </c>
      <c r="B3228" s="1">
        <v>44820</v>
      </c>
      <c r="C3228">
        <v>62</v>
      </c>
      <c r="D3228" t="s">
        <v>9</v>
      </c>
      <c r="E3228" t="s">
        <v>10</v>
      </c>
      <c r="F3228">
        <v>90000000</v>
      </c>
      <c r="G3228">
        <v>518862761.60000002</v>
      </c>
      <c r="H3228" t="s">
        <v>17</v>
      </c>
      <c r="I3228">
        <f>YEAR(Table1[[#This Row],[date]])</f>
        <v>2022</v>
      </c>
      <c r="J3228">
        <f>Table1[[#This Row],[revenue]]-Table1[[#This Row],[budget_x]]</f>
        <v>428862761.60000002</v>
      </c>
      <c r="K3228" s="7">
        <f>Table1[[#This Row],[profit /loss ]]/Table1[[#This Row],[budget_x]]</f>
        <v>4.7651417955555555</v>
      </c>
      <c r="L3228" t="str" cm="1">
        <f t="array" ref="L3228">_xlfn.IFS(Table1[[#This Row],[score]]&gt;70,"high",Table1[[#This Row],[score]]&gt;50,"medium",Table1[[#This Row],[score]]&lt;=50,"low")</f>
        <v>medium</v>
      </c>
    </row>
    <row r="3229" spans="1:12" x14ac:dyDescent="0.3">
      <c r="A3229" t="s">
        <v>3143</v>
      </c>
      <c r="B3229" s="1">
        <v>44449</v>
      </c>
      <c r="C3229">
        <v>67</v>
      </c>
      <c r="D3229" t="s">
        <v>9</v>
      </c>
      <c r="E3229" t="s">
        <v>10</v>
      </c>
      <c r="F3229">
        <v>108200000</v>
      </c>
      <c r="G3229">
        <v>206009040.80000001</v>
      </c>
      <c r="H3229" t="s">
        <v>11</v>
      </c>
      <c r="I3229">
        <f>YEAR(Table1[[#This Row],[date]])</f>
        <v>2021</v>
      </c>
      <c r="J3229">
        <f>Table1[[#This Row],[revenue]]-Table1[[#This Row],[budget_x]]</f>
        <v>97809040.800000012</v>
      </c>
      <c r="K3229" s="7">
        <f>Table1[[#This Row],[profit /loss ]]/Table1[[#This Row],[budget_x]]</f>
        <v>0.90396525693160823</v>
      </c>
      <c r="L3229" t="str" cm="1">
        <f t="array" ref="L3229">_xlfn.IFS(Table1[[#This Row],[score]]&gt;70,"high",Table1[[#This Row],[score]]&gt;50,"medium",Table1[[#This Row],[score]]&lt;=50,"low")</f>
        <v>medium</v>
      </c>
    </row>
    <row r="3230" spans="1:12" x14ac:dyDescent="0.3">
      <c r="A3230" t="s">
        <v>3144</v>
      </c>
      <c r="B3230" s="1">
        <v>44850</v>
      </c>
      <c r="C3230">
        <v>64</v>
      </c>
      <c r="D3230" t="s">
        <v>9</v>
      </c>
      <c r="E3230" t="s">
        <v>15</v>
      </c>
      <c r="F3230">
        <v>115500000</v>
      </c>
      <c r="G3230">
        <v>365470598</v>
      </c>
      <c r="H3230" t="s">
        <v>396</v>
      </c>
      <c r="I3230">
        <f>YEAR(Table1[[#This Row],[date]])</f>
        <v>2022</v>
      </c>
      <c r="J3230">
        <f>Table1[[#This Row],[revenue]]-Table1[[#This Row],[budget_x]]</f>
        <v>249970598</v>
      </c>
      <c r="K3230" s="7">
        <f>Table1[[#This Row],[profit /loss ]]/Table1[[#This Row],[budget_x]]</f>
        <v>2.1642476017316019</v>
      </c>
      <c r="L3230" t="str" cm="1">
        <f t="array" ref="L3230">_xlfn.IFS(Table1[[#This Row],[score]]&gt;70,"high",Table1[[#This Row],[score]]&gt;50,"medium",Table1[[#This Row],[score]]&lt;=50,"low")</f>
        <v>medium</v>
      </c>
    </row>
    <row r="3231" spans="1:12" x14ac:dyDescent="0.3">
      <c r="A3231" t="s">
        <v>3145</v>
      </c>
      <c r="B3231" s="1">
        <v>44763</v>
      </c>
      <c r="C3231">
        <v>75</v>
      </c>
      <c r="D3231" t="s">
        <v>9</v>
      </c>
      <c r="E3231" t="s">
        <v>15</v>
      </c>
      <c r="F3231">
        <v>90200000</v>
      </c>
      <c r="G3231">
        <v>668589731.20000005</v>
      </c>
      <c r="H3231" t="s">
        <v>25</v>
      </c>
      <c r="I3231">
        <f>YEAR(Table1[[#This Row],[date]])</f>
        <v>2022</v>
      </c>
      <c r="J3231">
        <f>Table1[[#This Row],[revenue]]-Table1[[#This Row],[budget_x]]</f>
        <v>578389731.20000005</v>
      </c>
      <c r="K3231" s="7">
        <f>Table1[[#This Row],[profit /loss ]]/Table1[[#This Row],[budget_x]]</f>
        <v>6.4123030066518849</v>
      </c>
      <c r="L3231" t="str" cm="1">
        <f t="array" ref="L3231">_xlfn.IFS(Table1[[#This Row],[score]]&gt;70,"high",Table1[[#This Row],[score]]&gt;50,"medium",Table1[[#This Row],[score]]&lt;=50,"low")</f>
        <v>high</v>
      </c>
    </row>
    <row r="3232" spans="1:12" x14ac:dyDescent="0.3">
      <c r="A3232" t="s">
        <v>3146</v>
      </c>
      <c r="B3232" s="1">
        <v>39989</v>
      </c>
      <c r="C3232">
        <v>66</v>
      </c>
      <c r="D3232" t="s">
        <v>9</v>
      </c>
      <c r="E3232" t="s">
        <v>10</v>
      </c>
      <c r="F3232">
        <v>30000000</v>
      </c>
      <c r="G3232">
        <v>169173206</v>
      </c>
      <c r="H3232" t="s">
        <v>11</v>
      </c>
      <c r="I3232">
        <f>YEAR(Table1[[#This Row],[date]])</f>
        <v>2009</v>
      </c>
      <c r="J3232">
        <f>Table1[[#This Row],[revenue]]-Table1[[#This Row],[budget_x]]</f>
        <v>139173206</v>
      </c>
      <c r="K3232" s="7">
        <f>Table1[[#This Row],[profit /loss ]]/Table1[[#This Row],[budget_x]]</f>
        <v>4.6391068666666664</v>
      </c>
      <c r="L3232" t="str" cm="1">
        <f t="array" ref="L3232">_xlfn.IFS(Table1[[#This Row],[score]]&gt;70,"high",Table1[[#This Row],[score]]&gt;50,"medium",Table1[[#This Row],[score]]&lt;=50,"low")</f>
        <v>medium</v>
      </c>
    </row>
    <row r="3233" spans="1:12" x14ac:dyDescent="0.3">
      <c r="A3233" t="s">
        <v>3147</v>
      </c>
      <c r="B3233" s="1">
        <v>42972</v>
      </c>
      <c r="C3233">
        <v>62</v>
      </c>
      <c r="D3233" t="s">
        <v>9</v>
      </c>
      <c r="E3233" t="s">
        <v>15</v>
      </c>
      <c r="F3233">
        <v>80200000</v>
      </c>
      <c r="G3233">
        <v>338842741.39999998</v>
      </c>
      <c r="H3233" t="s">
        <v>52</v>
      </c>
      <c r="I3233">
        <f>YEAR(Table1[[#This Row],[date]])</f>
        <v>2017</v>
      </c>
      <c r="J3233">
        <f>Table1[[#This Row],[revenue]]-Table1[[#This Row],[budget_x]]</f>
        <v>258642741.39999998</v>
      </c>
      <c r="K3233" s="7">
        <f>Table1[[#This Row],[profit /loss ]]/Table1[[#This Row],[budget_x]]</f>
        <v>3.2249718379052368</v>
      </c>
      <c r="L3233" t="str" cm="1">
        <f t="array" ref="L3233">_xlfn.IFS(Table1[[#This Row],[score]]&gt;70,"high",Table1[[#This Row],[score]]&gt;50,"medium",Table1[[#This Row],[score]]&lt;=50,"low")</f>
        <v>medium</v>
      </c>
    </row>
    <row r="3234" spans="1:12" x14ac:dyDescent="0.3">
      <c r="A3234" t="s">
        <v>3148</v>
      </c>
      <c r="B3234" s="1">
        <v>39241</v>
      </c>
      <c r="C3234">
        <v>58</v>
      </c>
      <c r="D3234" t="s">
        <v>9</v>
      </c>
      <c r="E3234" t="s">
        <v>10</v>
      </c>
      <c r="F3234">
        <v>7500000</v>
      </c>
      <c r="G3234">
        <v>33606409</v>
      </c>
      <c r="H3234" t="s">
        <v>17</v>
      </c>
      <c r="I3234">
        <f>YEAR(Table1[[#This Row],[date]])</f>
        <v>2007</v>
      </c>
      <c r="J3234">
        <f>Table1[[#This Row],[revenue]]-Table1[[#This Row],[budget_x]]</f>
        <v>26106409</v>
      </c>
      <c r="K3234" s="7">
        <f>Table1[[#This Row],[profit /loss ]]/Table1[[#This Row],[budget_x]]</f>
        <v>3.4808545333333334</v>
      </c>
      <c r="L3234" t="str" cm="1">
        <f t="array" ref="L3234">_xlfn.IFS(Table1[[#This Row],[score]]&gt;70,"high",Table1[[#This Row],[score]]&gt;50,"medium",Table1[[#This Row],[score]]&lt;=50,"low")</f>
        <v>medium</v>
      </c>
    </row>
    <row r="3235" spans="1:12" x14ac:dyDescent="0.3">
      <c r="A3235" t="s">
        <v>3149</v>
      </c>
      <c r="B3235" s="1">
        <v>43173</v>
      </c>
      <c r="C3235">
        <v>63</v>
      </c>
      <c r="D3235" t="s">
        <v>9</v>
      </c>
      <c r="E3235" t="s">
        <v>10</v>
      </c>
      <c r="F3235">
        <v>21000000</v>
      </c>
      <c r="G3235">
        <v>94523781</v>
      </c>
      <c r="H3235" t="s">
        <v>11</v>
      </c>
      <c r="I3235">
        <f>YEAR(Table1[[#This Row],[date]])</f>
        <v>2018</v>
      </c>
      <c r="J3235">
        <f>Table1[[#This Row],[revenue]]-Table1[[#This Row],[budget_x]]</f>
        <v>73523781</v>
      </c>
      <c r="K3235" s="7">
        <f>Table1[[#This Row],[profit /loss ]]/Table1[[#This Row],[budget_x]]</f>
        <v>3.5011324285714287</v>
      </c>
      <c r="L3235" t="str" cm="1">
        <f t="array" ref="L3235">_xlfn.IFS(Table1[[#This Row],[score]]&gt;70,"high",Table1[[#This Row],[score]]&gt;50,"medium",Table1[[#This Row],[score]]&lt;=50,"low")</f>
        <v>medium</v>
      </c>
    </row>
    <row r="3236" spans="1:12" x14ac:dyDescent="0.3">
      <c r="A3236" t="s">
        <v>3150</v>
      </c>
      <c r="B3236" s="1">
        <v>32842</v>
      </c>
      <c r="C3236">
        <v>72</v>
      </c>
      <c r="D3236" t="s">
        <v>9</v>
      </c>
      <c r="E3236" t="s">
        <v>10</v>
      </c>
      <c r="F3236">
        <v>27000000</v>
      </c>
      <c r="G3236">
        <v>71319546</v>
      </c>
      <c r="H3236" t="s">
        <v>11</v>
      </c>
      <c r="I3236">
        <f>YEAR(Table1[[#This Row],[date]])</f>
        <v>1989</v>
      </c>
      <c r="J3236">
        <f>Table1[[#This Row],[revenue]]-Table1[[#This Row],[budget_x]]</f>
        <v>44319546</v>
      </c>
      <c r="K3236" s="7">
        <f>Table1[[#This Row],[profit /loss ]]/Table1[[#This Row],[budget_x]]</f>
        <v>1.6414646666666666</v>
      </c>
      <c r="L3236" t="str" cm="1">
        <f t="array" ref="L3236">_xlfn.IFS(Table1[[#This Row],[score]]&gt;70,"high",Table1[[#This Row],[score]]&gt;50,"medium",Table1[[#This Row],[score]]&lt;=50,"low")</f>
        <v>high</v>
      </c>
    </row>
    <row r="3237" spans="1:12" x14ac:dyDescent="0.3">
      <c r="A3237" t="s">
        <v>3151</v>
      </c>
      <c r="B3237" s="1">
        <v>10533</v>
      </c>
      <c r="C3237">
        <v>60</v>
      </c>
      <c r="D3237" t="s">
        <v>9</v>
      </c>
      <c r="E3237" t="s">
        <v>10</v>
      </c>
      <c r="F3237">
        <v>1005000</v>
      </c>
      <c r="G3237">
        <v>2305000</v>
      </c>
      <c r="H3237" t="s">
        <v>17</v>
      </c>
      <c r="I3237">
        <f>YEAR(Table1[[#This Row],[date]])</f>
        <v>1928</v>
      </c>
      <c r="J3237">
        <f>Table1[[#This Row],[revenue]]-Table1[[#This Row],[budget_x]]</f>
        <v>1300000</v>
      </c>
      <c r="K3237" s="7">
        <f>Table1[[#This Row],[profit /loss ]]/Table1[[#This Row],[budget_x]]</f>
        <v>1.2935323383084578</v>
      </c>
      <c r="L3237" t="str" cm="1">
        <f t="array" ref="L3237">_xlfn.IFS(Table1[[#This Row],[score]]&gt;70,"high",Table1[[#This Row],[score]]&gt;50,"medium",Table1[[#This Row],[score]]&lt;=50,"low")</f>
        <v>medium</v>
      </c>
    </row>
    <row r="3238" spans="1:12" x14ac:dyDescent="0.3">
      <c r="A3238" t="s">
        <v>3152</v>
      </c>
      <c r="B3238" s="1">
        <v>43888</v>
      </c>
      <c r="C3238">
        <v>65</v>
      </c>
      <c r="D3238" t="s">
        <v>9</v>
      </c>
      <c r="E3238" t="s">
        <v>319</v>
      </c>
      <c r="F3238">
        <v>73500000</v>
      </c>
      <c r="G3238">
        <v>422567635.39999998</v>
      </c>
      <c r="H3238" t="s">
        <v>761</v>
      </c>
      <c r="I3238">
        <f>YEAR(Table1[[#This Row],[date]])</f>
        <v>2020</v>
      </c>
      <c r="J3238">
        <f>Table1[[#This Row],[revenue]]-Table1[[#This Row],[budget_x]]</f>
        <v>349067635.39999998</v>
      </c>
      <c r="K3238" s="7">
        <f>Table1[[#This Row],[profit /loss ]]/Table1[[#This Row],[budget_x]]</f>
        <v>4.7492195292517003</v>
      </c>
      <c r="L3238" t="str" cm="1">
        <f t="array" ref="L3238">_xlfn.IFS(Table1[[#This Row],[score]]&gt;70,"high",Table1[[#This Row],[score]]&gt;50,"medium",Table1[[#This Row],[score]]&lt;=50,"low")</f>
        <v>medium</v>
      </c>
    </row>
    <row r="3239" spans="1:12" x14ac:dyDescent="0.3">
      <c r="A3239" t="s">
        <v>3153</v>
      </c>
      <c r="B3239" s="1">
        <v>32717</v>
      </c>
      <c r="C3239">
        <v>50</v>
      </c>
      <c r="D3239" t="s">
        <v>9</v>
      </c>
      <c r="E3239" t="s">
        <v>10</v>
      </c>
      <c r="F3239">
        <v>5000000</v>
      </c>
      <c r="G3239">
        <v>14343976</v>
      </c>
      <c r="H3239" t="s">
        <v>17</v>
      </c>
      <c r="I3239">
        <f>YEAR(Table1[[#This Row],[date]])</f>
        <v>1989</v>
      </c>
      <c r="J3239">
        <f>Table1[[#This Row],[revenue]]-Table1[[#This Row],[budget_x]]</f>
        <v>9343976</v>
      </c>
      <c r="K3239" s="7">
        <f>Table1[[#This Row],[profit /loss ]]/Table1[[#This Row],[budget_x]]</f>
        <v>1.8687952000000001</v>
      </c>
      <c r="L3239" t="str" cm="1">
        <f t="array" ref="L3239">_xlfn.IFS(Table1[[#This Row],[score]]&gt;70,"high",Table1[[#This Row],[score]]&gt;50,"medium",Table1[[#This Row],[score]]&lt;=50,"low")</f>
        <v>low</v>
      </c>
    </row>
    <row r="3240" spans="1:12" x14ac:dyDescent="0.3">
      <c r="A3240" t="s">
        <v>3154</v>
      </c>
      <c r="B3240" s="1">
        <v>42271</v>
      </c>
      <c r="C3240">
        <v>60</v>
      </c>
      <c r="D3240" t="s">
        <v>9</v>
      </c>
      <c r="E3240" t="s">
        <v>10</v>
      </c>
      <c r="F3240">
        <v>150000000</v>
      </c>
      <c r="G3240">
        <v>151525973</v>
      </c>
      <c r="H3240" t="s">
        <v>11</v>
      </c>
      <c r="I3240">
        <f>YEAR(Table1[[#This Row],[date]])</f>
        <v>2015</v>
      </c>
      <c r="J3240">
        <f>Table1[[#This Row],[revenue]]-Table1[[#This Row],[budget_x]]</f>
        <v>1525973</v>
      </c>
      <c r="K3240" s="7">
        <f>Table1[[#This Row],[profit /loss ]]/Table1[[#This Row],[budget_x]]</f>
        <v>1.0173153333333334E-2</v>
      </c>
      <c r="L3240" t="str" cm="1">
        <f t="array" ref="L3240">_xlfn.IFS(Table1[[#This Row],[score]]&gt;70,"high",Table1[[#This Row],[score]]&gt;50,"medium",Table1[[#This Row],[score]]&lt;=50,"low")</f>
        <v>medium</v>
      </c>
    </row>
    <row r="3241" spans="1:12" x14ac:dyDescent="0.3">
      <c r="A3241" t="s">
        <v>3155</v>
      </c>
      <c r="B3241" s="1">
        <v>44560</v>
      </c>
      <c r="C3241">
        <v>75</v>
      </c>
      <c r="D3241" t="s">
        <v>9</v>
      </c>
      <c r="E3241" t="s">
        <v>10</v>
      </c>
      <c r="F3241">
        <v>101600000</v>
      </c>
      <c r="G3241">
        <v>605173999.79999995</v>
      </c>
      <c r="H3241" t="s">
        <v>17</v>
      </c>
      <c r="I3241">
        <f>YEAR(Table1[[#This Row],[date]])</f>
        <v>2021</v>
      </c>
      <c r="J3241">
        <f>Table1[[#This Row],[revenue]]-Table1[[#This Row],[budget_x]]</f>
        <v>503573999.79999995</v>
      </c>
      <c r="K3241" s="7">
        <f>Table1[[#This Row],[profit /loss ]]/Table1[[#This Row],[budget_x]]</f>
        <v>4.956437005905511</v>
      </c>
      <c r="L3241" t="str" cm="1">
        <f t="array" ref="L3241">_xlfn.IFS(Table1[[#This Row],[score]]&gt;70,"high",Table1[[#This Row],[score]]&gt;50,"medium",Table1[[#This Row],[score]]&lt;=50,"low")</f>
        <v>high</v>
      </c>
    </row>
    <row r="3242" spans="1:12" x14ac:dyDescent="0.3">
      <c r="A3242" t="s">
        <v>3156</v>
      </c>
      <c r="B3242" s="1">
        <v>41718</v>
      </c>
      <c r="C3242">
        <v>66</v>
      </c>
      <c r="D3242" t="s">
        <v>9</v>
      </c>
      <c r="E3242" t="s">
        <v>10</v>
      </c>
      <c r="F3242">
        <v>99400000</v>
      </c>
      <c r="G3242">
        <v>341205403.39999998</v>
      </c>
      <c r="H3242" t="s">
        <v>17</v>
      </c>
      <c r="I3242">
        <f>YEAR(Table1[[#This Row],[date]])</f>
        <v>2014</v>
      </c>
      <c r="J3242">
        <f>Table1[[#This Row],[revenue]]-Table1[[#This Row],[budget_x]]</f>
        <v>241805403.39999998</v>
      </c>
      <c r="K3242" s="7">
        <f>Table1[[#This Row],[profit /loss ]]/Table1[[#This Row],[budget_x]]</f>
        <v>2.4326499336016094</v>
      </c>
      <c r="L3242" t="str" cm="1">
        <f t="array" ref="L3242">_xlfn.IFS(Table1[[#This Row],[score]]&gt;70,"high",Table1[[#This Row],[score]]&gt;50,"medium",Table1[[#This Row],[score]]&lt;=50,"low")</f>
        <v>medium</v>
      </c>
    </row>
    <row r="3243" spans="1:12" x14ac:dyDescent="0.3">
      <c r="A3243" t="s">
        <v>3157</v>
      </c>
      <c r="B3243" s="1">
        <v>43123</v>
      </c>
      <c r="C3243">
        <v>0</v>
      </c>
      <c r="D3243" t="s">
        <v>9</v>
      </c>
      <c r="E3243" t="s">
        <v>74</v>
      </c>
      <c r="F3243">
        <v>181600000</v>
      </c>
      <c r="G3243">
        <v>175269998.80000001</v>
      </c>
      <c r="H3243" t="s">
        <v>75</v>
      </c>
      <c r="I3243">
        <f>YEAR(Table1[[#This Row],[date]])</f>
        <v>2018</v>
      </c>
      <c r="J3243">
        <f>Table1[[#This Row],[revenue]]-Table1[[#This Row],[budget_x]]</f>
        <v>-6330001.1999999881</v>
      </c>
      <c r="K3243" s="7">
        <f>Table1[[#This Row],[profit /loss ]]/Table1[[#This Row],[budget_x]]</f>
        <v>-3.4856834801762049E-2</v>
      </c>
      <c r="L3243" t="str" cm="1">
        <f t="array" ref="L3243">_xlfn.IFS(Table1[[#This Row],[score]]&gt;70,"high",Table1[[#This Row],[score]]&gt;50,"medium",Table1[[#This Row],[score]]&lt;=50,"low")</f>
        <v>low</v>
      </c>
    </row>
    <row r="3244" spans="1:12" x14ac:dyDescent="0.3">
      <c r="A3244" t="s">
        <v>3158</v>
      </c>
      <c r="B3244" s="1">
        <v>43762</v>
      </c>
      <c r="C3244">
        <v>68</v>
      </c>
      <c r="D3244" t="s">
        <v>9</v>
      </c>
      <c r="E3244" t="s">
        <v>10</v>
      </c>
      <c r="F3244">
        <v>33000000</v>
      </c>
      <c r="G3244">
        <v>42657631</v>
      </c>
      <c r="H3244" t="s">
        <v>11</v>
      </c>
      <c r="I3244">
        <f>YEAR(Table1[[#This Row],[date]])</f>
        <v>2019</v>
      </c>
      <c r="J3244">
        <f>Table1[[#This Row],[revenue]]-Table1[[#This Row],[budget_x]]</f>
        <v>9657631</v>
      </c>
      <c r="K3244" s="7">
        <f>Table1[[#This Row],[profit /loss ]]/Table1[[#This Row],[budget_x]]</f>
        <v>0.29265548484848486</v>
      </c>
      <c r="L3244" t="str" cm="1">
        <f t="array" ref="L3244">_xlfn.IFS(Table1[[#This Row],[score]]&gt;70,"high",Table1[[#This Row],[score]]&gt;50,"medium",Table1[[#This Row],[score]]&lt;=50,"low")</f>
        <v>medium</v>
      </c>
    </row>
    <row r="3245" spans="1:12" x14ac:dyDescent="0.3">
      <c r="A3245" t="s">
        <v>3159</v>
      </c>
      <c r="B3245" s="1">
        <v>44862</v>
      </c>
      <c r="C3245">
        <v>66</v>
      </c>
      <c r="D3245" t="s">
        <v>9</v>
      </c>
      <c r="E3245" t="s">
        <v>10</v>
      </c>
      <c r="F3245">
        <v>149600000</v>
      </c>
      <c r="G3245">
        <v>671032182.39999998</v>
      </c>
      <c r="H3245" t="s">
        <v>17</v>
      </c>
      <c r="I3245">
        <f>YEAR(Table1[[#This Row],[date]])</f>
        <v>2022</v>
      </c>
      <c r="J3245">
        <f>Table1[[#This Row],[revenue]]-Table1[[#This Row],[budget_x]]</f>
        <v>521432182.39999998</v>
      </c>
      <c r="K3245" s="7">
        <f>Table1[[#This Row],[profit /loss ]]/Table1[[#This Row],[budget_x]]</f>
        <v>3.485509240641711</v>
      </c>
      <c r="L3245" t="str" cm="1">
        <f t="array" ref="L3245">_xlfn.IFS(Table1[[#This Row],[score]]&gt;70,"high",Table1[[#This Row],[score]]&gt;50,"medium",Table1[[#This Row],[score]]&lt;=50,"low")</f>
        <v>medium</v>
      </c>
    </row>
    <row r="3246" spans="1:12" x14ac:dyDescent="0.3">
      <c r="A3246" t="s">
        <v>3160</v>
      </c>
      <c r="B3246" s="1">
        <v>34375</v>
      </c>
      <c r="C3246">
        <v>42</v>
      </c>
      <c r="D3246" t="s">
        <v>9</v>
      </c>
      <c r="E3246" t="s">
        <v>86</v>
      </c>
      <c r="F3246">
        <v>132500000</v>
      </c>
      <c r="G3246">
        <v>581650039.20000005</v>
      </c>
      <c r="H3246" t="s">
        <v>87</v>
      </c>
      <c r="I3246">
        <f>YEAR(Table1[[#This Row],[date]])</f>
        <v>1994</v>
      </c>
      <c r="J3246">
        <f>Table1[[#This Row],[revenue]]-Table1[[#This Row],[budget_x]]</f>
        <v>449150039.20000005</v>
      </c>
      <c r="K3246" s="7">
        <f>Table1[[#This Row],[profit /loss ]]/Table1[[#This Row],[budget_x]]</f>
        <v>3.3898116166037737</v>
      </c>
      <c r="L3246" t="str" cm="1">
        <f t="array" ref="L3246">_xlfn.IFS(Table1[[#This Row],[score]]&gt;70,"high",Table1[[#This Row],[score]]&gt;50,"medium",Table1[[#This Row],[score]]&lt;=50,"low")</f>
        <v>low</v>
      </c>
    </row>
    <row r="3247" spans="1:12" x14ac:dyDescent="0.3">
      <c r="A3247" t="s">
        <v>3161</v>
      </c>
      <c r="B3247" s="1">
        <v>44858</v>
      </c>
      <c r="C3247">
        <v>71</v>
      </c>
      <c r="D3247" t="s">
        <v>9</v>
      </c>
      <c r="E3247" t="s">
        <v>15</v>
      </c>
      <c r="F3247">
        <v>100000000</v>
      </c>
      <c r="G3247">
        <v>369861963.80000001</v>
      </c>
      <c r="H3247" t="s">
        <v>25</v>
      </c>
      <c r="I3247">
        <f>YEAR(Table1[[#This Row],[date]])</f>
        <v>2022</v>
      </c>
      <c r="J3247">
        <f>Table1[[#This Row],[revenue]]-Table1[[#This Row],[budget_x]]</f>
        <v>269861963.80000001</v>
      </c>
      <c r="K3247" s="7">
        <f>Table1[[#This Row],[profit /loss ]]/Table1[[#This Row],[budget_x]]</f>
        <v>2.6986196380000003</v>
      </c>
      <c r="L3247" t="str" cm="1">
        <f t="array" ref="L3247">_xlfn.IFS(Table1[[#This Row],[score]]&gt;70,"high",Table1[[#This Row],[score]]&gt;50,"medium",Table1[[#This Row],[score]]&lt;=50,"low")</f>
        <v>high</v>
      </c>
    </row>
    <row r="3248" spans="1:12" x14ac:dyDescent="0.3">
      <c r="A3248" t="s">
        <v>3162</v>
      </c>
      <c r="B3248" s="1">
        <v>41277</v>
      </c>
      <c r="C3248">
        <v>69</v>
      </c>
      <c r="D3248" t="s">
        <v>9</v>
      </c>
      <c r="E3248" t="s">
        <v>36</v>
      </c>
      <c r="F3248">
        <v>46670000</v>
      </c>
      <c r="G3248">
        <v>712216</v>
      </c>
      <c r="H3248" t="s">
        <v>11</v>
      </c>
      <c r="I3248">
        <f>YEAR(Table1[[#This Row],[date]])</f>
        <v>2013</v>
      </c>
      <c r="J3248">
        <f>Table1[[#This Row],[revenue]]-Table1[[#This Row],[budget_x]]</f>
        <v>-45957784</v>
      </c>
      <c r="K3248" s="7">
        <f>Table1[[#This Row],[profit /loss ]]/Table1[[#This Row],[budget_x]]</f>
        <v>-0.98473931862009856</v>
      </c>
      <c r="L3248" t="str" cm="1">
        <f t="array" ref="L3248">_xlfn.IFS(Table1[[#This Row],[score]]&gt;70,"high",Table1[[#This Row],[score]]&gt;50,"medium",Table1[[#This Row],[score]]&lt;=50,"low")</f>
        <v>medium</v>
      </c>
    </row>
    <row r="3249" spans="1:12" x14ac:dyDescent="0.3">
      <c r="A3249" t="s">
        <v>3163</v>
      </c>
      <c r="B3249" s="1">
        <v>44946</v>
      </c>
      <c r="C3249">
        <v>48</v>
      </c>
      <c r="D3249" t="s">
        <v>9</v>
      </c>
      <c r="E3249" t="s">
        <v>626</v>
      </c>
      <c r="F3249">
        <v>148800000</v>
      </c>
      <c r="G3249">
        <v>665830147</v>
      </c>
      <c r="H3249" t="s">
        <v>627</v>
      </c>
      <c r="I3249">
        <f>YEAR(Table1[[#This Row],[date]])</f>
        <v>2023</v>
      </c>
      <c r="J3249">
        <f>Table1[[#This Row],[revenue]]-Table1[[#This Row],[budget_x]]</f>
        <v>517030147</v>
      </c>
      <c r="K3249" s="7">
        <f>Table1[[#This Row],[profit /loss ]]/Table1[[#This Row],[budget_x]]</f>
        <v>3.4746649663978495</v>
      </c>
      <c r="L3249" t="str" cm="1">
        <f t="array" ref="L3249">_xlfn.IFS(Table1[[#This Row],[score]]&gt;70,"high",Table1[[#This Row],[score]]&gt;50,"medium",Table1[[#This Row],[score]]&lt;=50,"low")</f>
        <v>low</v>
      </c>
    </row>
    <row r="3250" spans="1:12" x14ac:dyDescent="0.3">
      <c r="A3250" t="s">
        <v>3164</v>
      </c>
      <c r="B3250" s="1">
        <v>38793</v>
      </c>
      <c r="C3250">
        <v>68</v>
      </c>
      <c r="D3250" t="s">
        <v>9</v>
      </c>
      <c r="E3250" t="s">
        <v>10</v>
      </c>
      <c r="F3250">
        <v>20000000</v>
      </c>
      <c r="G3250">
        <v>33889159</v>
      </c>
      <c r="H3250" t="s">
        <v>17</v>
      </c>
      <c r="I3250">
        <f>YEAR(Table1[[#This Row],[date]])</f>
        <v>2006</v>
      </c>
      <c r="J3250">
        <f>Table1[[#This Row],[revenue]]-Table1[[#This Row],[budget_x]]</f>
        <v>13889159</v>
      </c>
      <c r="K3250" s="7">
        <f>Table1[[#This Row],[profit /loss ]]/Table1[[#This Row],[budget_x]]</f>
        <v>0.69445794999999999</v>
      </c>
      <c r="L3250" t="str" cm="1">
        <f t="array" ref="L3250">_xlfn.IFS(Table1[[#This Row],[score]]&gt;70,"high",Table1[[#This Row],[score]]&gt;50,"medium",Table1[[#This Row],[score]]&lt;=50,"low")</f>
        <v>medium</v>
      </c>
    </row>
    <row r="3251" spans="1:12" x14ac:dyDescent="0.3">
      <c r="A3251" t="s">
        <v>1278</v>
      </c>
      <c r="B3251" s="1">
        <v>43781</v>
      </c>
      <c r="C3251">
        <v>73</v>
      </c>
      <c r="D3251" t="s">
        <v>9</v>
      </c>
      <c r="E3251" t="s">
        <v>10</v>
      </c>
      <c r="F3251">
        <v>60000000</v>
      </c>
      <c r="G3251">
        <v>0</v>
      </c>
      <c r="H3251" t="s">
        <v>17</v>
      </c>
      <c r="I3251">
        <f>YEAR(Table1[[#This Row],[date]])</f>
        <v>2019</v>
      </c>
      <c r="J3251">
        <f>Table1[[#This Row],[revenue]]-Table1[[#This Row],[budget_x]]</f>
        <v>-60000000</v>
      </c>
      <c r="K3251" s="7">
        <f>Table1[[#This Row],[profit /loss ]]/Table1[[#This Row],[budget_x]]</f>
        <v>-1</v>
      </c>
      <c r="L3251" t="str" cm="1">
        <f t="array" ref="L3251">_xlfn.IFS(Table1[[#This Row],[score]]&gt;70,"high",Table1[[#This Row],[score]]&gt;50,"medium",Table1[[#This Row],[score]]&lt;=50,"low")</f>
        <v>high</v>
      </c>
    </row>
    <row r="3252" spans="1:12" x14ac:dyDescent="0.3">
      <c r="A3252" t="s">
        <v>3165</v>
      </c>
      <c r="B3252" s="1">
        <v>35326</v>
      </c>
      <c r="C3252">
        <v>72</v>
      </c>
      <c r="D3252" t="s">
        <v>9</v>
      </c>
      <c r="E3252" t="s">
        <v>171</v>
      </c>
      <c r="F3252">
        <v>82400000</v>
      </c>
      <c r="G3252">
        <v>400066522</v>
      </c>
      <c r="H3252" t="s">
        <v>184</v>
      </c>
      <c r="I3252">
        <f>YEAR(Table1[[#This Row],[date]])</f>
        <v>1996</v>
      </c>
      <c r="J3252">
        <f>Table1[[#This Row],[revenue]]-Table1[[#This Row],[budget_x]]</f>
        <v>317666522</v>
      </c>
      <c r="K3252" s="7">
        <f>Table1[[#This Row],[profit /loss ]]/Table1[[#This Row],[budget_x]]</f>
        <v>3.8551762378640775</v>
      </c>
      <c r="L3252" t="str" cm="1">
        <f t="array" ref="L3252">_xlfn.IFS(Table1[[#This Row],[score]]&gt;70,"high",Table1[[#This Row],[score]]&gt;50,"medium",Table1[[#This Row],[score]]&lt;=50,"low")</f>
        <v>high</v>
      </c>
    </row>
    <row r="3253" spans="1:12" x14ac:dyDescent="0.3">
      <c r="A3253" t="s">
        <v>3166</v>
      </c>
      <c r="B3253" s="1">
        <v>41843</v>
      </c>
      <c r="C3253">
        <v>62</v>
      </c>
      <c r="D3253" t="s">
        <v>9</v>
      </c>
      <c r="E3253" t="s">
        <v>10</v>
      </c>
      <c r="F3253">
        <v>30000000</v>
      </c>
      <c r="G3253">
        <v>87956618</v>
      </c>
      <c r="H3253" t="s">
        <v>11</v>
      </c>
      <c r="I3253">
        <f>YEAR(Table1[[#This Row],[date]])</f>
        <v>2014</v>
      </c>
      <c r="J3253">
        <f>Table1[[#This Row],[revenue]]-Table1[[#This Row],[budget_x]]</f>
        <v>57956618</v>
      </c>
      <c r="K3253" s="7">
        <f>Table1[[#This Row],[profit /loss ]]/Table1[[#This Row],[budget_x]]</f>
        <v>1.9318872666666667</v>
      </c>
      <c r="L3253" t="str" cm="1">
        <f t="array" ref="L3253">_xlfn.IFS(Table1[[#This Row],[score]]&gt;70,"high",Table1[[#This Row],[score]]&gt;50,"medium",Table1[[#This Row],[score]]&lt;=50,"low")</f>
        <v>medium</v>
      </c>
    </row>
    <row r="3254" spans="1:12" x14ac:dyDescent="0.3">
      <c r="A3254" t="s">
        <v>3167</v>
      </c>
      <c r="B3254" s="1">
        <v>44533</v>
      </c>
      <c r="C3254">
        <v>64</v>
      </c>
      <c r="D3254" t="s">
        <v>9</v>
      </c>
      <c r="E3254" t="s">
        <v>10</v>
      </c>
      <c r="F3254">
        <v>80760000</v>
      </c>
      <c r="G3254">
        <v>687930766</v>
      </c>
      <c r="H3254" t="s">
        <v>17</v>
      </c>
      <c r="I3254">
        <f>YEAR(Table1[[#This Row],[date]])</f>
        <v>2021</v>
      </c>
      <c r="J3254">
        <f>Table1[[#This Row],[revenue]]-Table1[[#This Row],[budget_x]]</f>
        <v>607170766</v>
      </c>
      <c r="K3254" s="7">
        <f>Table1[[#This Row],[profit /loss ]]/Table1[[#This Row],[budget_x]]</f>
        <v>7.5182115651312529</v>
      </c>
      <c r="L3254" t="str" cm="1">
        <f t="array" ref="L3254">_xlfn.IFS(Table1[[#This Row],[score]]&gt;70,"high",Table1[[#This Row],[score]]&gt;50,"medium",Table1[[#This Row],[score]]&lt;=50,"low")</f>
        <v>medium</v>
      </c>
    </row>
    <row r="3255" spans="1:12" x14ac:dyDescent="0.3">
      <c r="A3255" t="s">
        <v>3168</v>
      </c>
      <c r="B3255" s="1">
        <v>37952</v>
      </c>
      <c r="C3255">
        <v>61</v>
      </c>
      <c r="D3255" t="s">
        <v>9</v>
      </c>
      <c r="E3255" t="s">
        <v>10</v>
      </c>
      <c r="F3255">
        <v>70000000</v>
      </c>
      <c r="G3255">
        <v>207154748</v>
      </c>
      <c r="H3255" t="s">
        <v>11</v>
      </c>
      <c r="I3255">
        <f>YEAR(Table1[[#This Row],[date]])</f>
        <v>2003</v>
      </c>
      <c r="J3255">
        <f>Table1[[#This Row],[revenue]]-Table1[[#This Row],[budget_x]]</f>
        <v>137154748</v>
      </c>
      <c r="K3255" s="7">
        <f>Table1[[#This Row],[profit /loss ]]/Table1[[#This Row],[budget_x]]</f>
        <v>1.9593535428571429</v>
      </c>
      <c r="L3255" t="str" cm="1">
        <f t="array" ref="L3255">_xlfn.IFS(Table1[[#This Row],[score]]&gt;70,"high",Table1[[#This Row],[score]]&gt;50,"medium",Table1[[#This Row],[score]]&lt;=50,"low")</f>
        <v>medium</v>
      </c>
    </row>
    <row r="3256" spans="1:12" x14ac:dyDescent="0.3">
      <c r="A3256" t="s">
        <v>3169</v>
      </c>
      <c r="B3256" s="1">
        <v>37778</v>
      </c>
      <c r="C3256">
        <v>20</v>
      </c>
      <c r="D3256" t="s">
        <v>9</v>
      </c>
      <c r="E3256" t="s">
        <v>86</v>
      </c>
      <c r="F3256">
        <v>12001040</v>
      </c>
      <c r="G3256">
        <v>38139010</v>
      </c>
      <c r="H3256" t="s">
        <v>87</v>
      </c>
      <c r="I3256">
        <f>YEAR(Table1[[#This Row],[date]])</f>
        <v>2003</v>
      </c>
      <c r="J3256">
        <f>Table1[[#This Row],[revenue]]-Table1[[#This Row],[budget_x]]</f>
        <v>26137970</v>
      </c>
      <c r="K3256" s="7">
        <f>Table1[[#This Row],[profit /loss ]]/Table1[[#This Row],[budget_x]]</f>
        <v>2.177975408797904</v>
      </c>
      <c r="L3256" t="str" cm="1">
        <f t="array" ref="L3256">_xlfn.IFS(Table1[[#This Row],[score]]&gt;70,"high",Table1[[#This Row],[score]]&gt;50,"medium",Table1[[#This Row],[score]]&lt;=50,"low")</f>
        <v>low</v>
      </c>
    </row>
    <row r="3257" spans="1:12" x14ac:dyDescent="0.3">
      <c r="A3257" t="s">
        <v>3170</v>
      </c>
      <c r="B3257" s="1">
        <v>34327</v>
      </c>
      <c r="C3257">
        <v>67</v>
      </c>
      <c r="D3257" t="s">
        <v>9</v>
      </c>
      <c r="E3257" t="s">
        <v>10</v>
      </c>
      <c r="F3257">
        <v>33000000</v>
      </c>
      <c r="G3257">
        <v>5864949</v>
      </c>
      <c r="H3257" t="s">
        <v>17</v>
      </c>
      <c r="I3257">
        <f>YEAR(Table1[[#This Row],[date]])</f>
        <v>1993</v>
      </c>
      <c r="J3257">
        <f>Table1[[#This Row],[revenue]]-Table1[[#This Row],[budget_x]]</f>
        <v>-27135051</v>
      </c>
      <c r="K3257" s="7">
        <f>Table1[[#This Row],[profit /loss ]]/Table1[[#This Row],[budget_x]]</f>
        <v>-0.82227427272727271</v>
      </c>
      <c r="L3257" t="str" cm="1">
        <f t="array" ref="L3257">_xlfn.IFS(Table1[[#This Row],[score]]&gt;70,"high",Table1[[#This Row],[score]]&gt;50,"medium",Table1[[#This Row],[score]]&lt;=50,"low")</f>
        <v>medium</v>
      </c>
    </row>
    <row r="3258" spans="1:12" x14ac:dyDescent="0.3">
      <c r="A3258" t="s">
        <v>3171</v>
      </c>
      <c r="B3258" s="1">
        <v>44178</v>
      </c>
      <c r="C3258">
        <v>75</v>
      </c>
      <c r="D3258" t="s">
        <v>9</v>
      </c>
      <c r="E3258" t="s">
        <v>10</v>
      </c>
      <c r="F3258">
        <v>10586861.800000001</v>
      </c>
      <c r="G3258">
        <v>13868965</v>
      </c>
      <c r="H3258" t="s">
        <v>11</v>
      </c>
      <c r="I3258">
        <f>YEAR(Table1[[#This Row],[date]])</f>
        <v>2020</v>
      </c>
      <c r="J3258">
        <f>Table1[[#This Row],[revenue]]-Table1[[#This Row],[budget_x]]</f>
        <v>3282103.1999999993</v>
      </c>
      <c r="K3258" s="7">
        <f>Table1[[#This Row],[profit /loss ]]/Table1[[#This Row],[budget_x]]</f>
        <v>0.31001662834589933</v>
      </c>
      <c r="L3258" t="str" cm="1">
        <f t="array" ref="L3258">_xlfn.IFS(Table1[[#This Row],[score]]&gt;70,"high",Table1[[#This Row],[score]]&gt;50,"medium",Table1[[#This Row],[score]]&lt;=50,"low")</f>
        <v>high</v>
      </c>
    </row>
    <row r="3259" spans="1:12" x14ac:dyDescent="0.3">
      <c r="A3259" t="s">
        <v>3172</v>
      </c>
      <c r="B3259" s="1">
        <v>39584</v>
      </c>
      <c r="C3259">
        <v>72</v>
      </c>
      <c r="D3259" t="s">
        <v>9</v>
      </c>
      <c r="E3259" t="s">
        <v>15</v>
      </c>
      <c r="F3259">
        <v>1500000</v>
      </c>
      <c r="G3259">
        <v>32511655</v>
      </c>
      <c r="H3259" t="s">
        <v>11</v>
      </c>
      <c r="I3259">
        <f>YEAR(Table1[[#This Row],[date]])</f>
        <v>2008</v>
      </c>
      <c r="J3259">
        <f>Table1[[#This Row],[revenue]]-Table1[[#This Row],[budget_x]]</f>
        <v>31011655</v>
      </c>
      <c r="K3259" s="7">
        <f>Table1[[#This Row],[profit /loss ]]/Table1[[#This Row],[budget_x]]</f>
        <v>20.674436666666665</v>
      </c>
      <c r="L3259" t="str" cm="1">
        <f t="array" ref="L3259">_xlfn.IFS(Table1[[#This Row],[score]]&gt;70,"high",Table1[[#This Row],[score]]&gt;50,"medium",Table1[[#This Row],[score]]&lt;=50,"low")</f>
        <v>high</v>
      </c>
    </row>
    <row r="3260" spans="1:12" x14ac:dyDescent="0.3">
      <c r="A3260" t="s">
        <v>3173</v>
      </c>
      <c r="B3260" s="1">
        <v>28049</v>
      </c>
      <c r="C3260">
        <v>66</v>
      </c>
      <c r="D3260" t="s">
        <v>9</v>
      </c>
      <c r="E3260" t="s">
        <v>69</v>
      </c>
      <c r="F3260">
        <v>105200000</v>
      </c>
      <c r="G3260">
        <v>290912102</v>
      </c>
      <c r="H3260" t="s">
        <v>143</v>
      </c>
      <c r="I3260">
        <f>YEAR(Table1[[#This Row],[date]])</f>
        <v>1976</v>
      </c>
      <c r="J3260">
        <f>Table1[[#This Row],[revenue]]-Table1[[#This Row],[budget_x]]</f>
        <v>185712102</v>
      </c>
      <c r="K3260" s="7">
        <f>Table1[[#This Row],[profit /loss ]]/Table1[[#This Row],[budget_x]]</f>
        <v>1.765324163498099</v>
      </c>
      <c r="L3260" t="str" cm="1">
        <f t="array" ref="L3260">_xlfn.IFS(Table1[[#This Row],[score]]&gt;70,"high",Table1[[#This Row],[score]]&gt;50,"medium",Table1[[#This Row],[score]]&lt;=50,"low")</f>
        <v>medium</v>
      </c>
    </row>
    <row r="3261" spans="1:12" x14ac:dyDescent="0.3">
      <c r="A3261" t="s">
        <v>3174</v>
      </c>
      <c r="B3261" s="1">
        <v>42671</v>
      </c>
      <c r="C3261">
        <v>67</v>
      </c>
      <c r="D3261" t="s">
        <v>9</v>
      </c>
      <c r="E3261" t="s">
        <v>10</v>
      </c>
      <c r="F3261">
        <v>41500000</v>
      </c>
      <c r="G3261">
        <v>298690257.19999999</v>
      </c>
      <c r="H3261" t="s">
        <v>17</v>
      </c>
      <c r="I3261">
        <f>YEAR(Table1[[#This Row],[date]])</f>
        <v>2016</v>
      </c>
      <c r="J3261">
        <f>Table1[[#This Row],[revenue]]-Table1[[#This Row],[budget_x]]</f>
        <v>257190257.19999999</v>
      </c>
      <c r="K3261" s="7">
        <f>Table1[[#This Row],[profit /loss ]]/Table1[[#This Row],[budget_x]]</f>
        <v>6.1973555951807224</v>
      </c>
      <c r="L3261" t="str" cm="1">
        <f t="array" ref="L3261">_xlfn.IFS(Table1[[#This Row],[score]]&gt;70,"high",Table1[[#This Row],[score]]&gt;50,"medium",Table1[[#This Row],[score]]&lt;=50,"low")</f>
        <v>medium</v>
      </c>
    </row>
    <row r="3262" spans="1:12" x14ac:dyDescent="0.3">
      <c r="A3262" t="s">
        <v>3175</v>
      </c>
      <c r="B3262" s="1">
        <v>38435</v>
      </c>
      <c r="C3262">
        <v>61</v>
      </c>
      <c r="D3262" t="s">
        <v>9</v>
      </c>
      <c r="E3262" t="s">
        <v>10</v>
      </c>
      <c r="F3262">
        <v>56000000</v>
      </c>
      <c r="G3262">
        <v>198006880</v>
      </c>
      <c r="H3262" t="s">
        <v>11</v>
      </c>
      <c r="I3262">
        <f>YEAR(Table1[[#This Row],[date]])</f>
        <v>2005</v>
      </c>
      <c r="J3262">
        <f>Table1[[#This Row],[revenue]]-Table1[[#This Row],[budget_x]]</f>
        <v>142006880</v>
      </c>
      <c r="K3262" s="7">
        <f>Table1[[#This Row],[profit /loss ]]/Table1[[#This Row],[budget_x]]</f>
        <v>2.5358371428571429</v>
      </c>
      <c r="L3262" t="str" cm="1">
        <f t="array" ref="L3262">_xlfn.IFS(Table1[[#This Row],[score]]&gt;70,"high",Table1[[#This Row],[score]]&gt;50,"medium",Table1[[#This Row],[score]]&lt;=50,"low")</f>
        <v>medium</v>
      </c>
    </row>
    <row r="3263" spans="1:12" x14ac:dyDescent="0.3">
      <c r="A3263" t="s">
        <v>3176</v>
      </c>
      <c r="B3263" s="1">
        <v>40904</v>
      </c>
      <c r="C3263">
        <v>51</v>
      </c>
      <c r="D3263" t="s">
        <v>9</v>
      </c>
      <c r="E3263" t="s">
        <v>10</v>
      </c>
      <c r="F3263">
        <v>6000000</v>
      </c>
      <c r="G3263">
        <v>404594</v>
      </c>
      <c r="H3263" t="s">
        <v>17</v>
      </c>
      <c r="I3263">
        <f>YEAR(Table1[[#This Row],[date]])</f>
        <v>2011</v>
      </c>
      <c r="J3263">
        <f>Table1[[#This Row],[revenue]]-Table1[[#This Row],[budget_x]]</f>
        <v>-5595406</v>
      </c>
      <c r="K3263" s="7">
        <f>Table1[[#This Row],[profit /loss ]]/Table1[[#This Row],[budget_x]]</f>
        <v>-0.93256766666666668</v>
      </c>
      <c r="L3263" t="str" cm="1">
        <f t="array" ref="L3263">_xlfn.IFS(Table1[[#This Row],[score]]&gt;70,"high",Table1[[#This Row],[score]]&gt;50,"medium",Table1[[#This Row],[score]]&lt;=50,"low")</f>
        <v>medium</v>
      </c>
    </row>
    <row r="3264" spans="1:12" x14ac:dyDescent="0.3">
      <c r="A3264" t="s">
        <v>3177</v>
      </c>
      <c r="B3264" s="1">
        <v>41634</v>
      </c>
      <c r="C3264">
        <v>72</v>
      </c>
      <c r="D3264" t="s">
        <v>9</v>
      </c>
      <c r="E3264" t="s">
        <v>10</v>
      </c>
      <c r="F3264">
        <v>91000000</v>
      </c>
      <c r="G3264">
        <v>187861183</v>
      </c>
      <c r="H3264" t="s">
        <v>11</v>
      </c>
      <c r="I3264">
        <f>YEAR(Table1[[#This Row],[date]])</f>
        <v>2013</v>
      </c>
      <c r="J3264">
        <f>Table1[[#This Row],[revenue]]-Table1[[#This Row],[budget_x]]</f>
        <v>96861183</v>
      </c>
      <c r="K3264" s="7">
        <f>Table1[[#This Row],[profit /loss ]]/Table1[[#This Row],[budget_x]]</f>
        <v>1.0644086043956045</v>
      </c>
      <c r="L3264" t="str" cm="1">
        <f t="array" ref="L3264">_xlfn.IFS(Table1[[#This Row],[score]]&gt;70,"high",Table1[[#This Row],[score]]&gt;50,"medium",Table1[[#This Row],[score]]&lt;=50,"low")</f>
        <v>high</v>
      </c>
    </row>
    <row r="3265" spans="1:12" x14ac:dyDescent="0.3">
      <c r="A3265" t="s">
        <v>3178</v>
      </c>
      <c r="B3265" s="1">
        <v>45009</v>
      </c>
      <c r="C3265">
        <v>0</v>
      </c>
      <c r="D3265" t="s">
        <v>9</v>
      </c>
      <c r="E3265" t="s">
        <v>15</v>
      </c>
      <c r="F3265">
        <v>264940000</v>
      </c>
      <c r="G3265">
        <v>175269998.80000001</v>
      </c>
      <c r="H3265" t="s">
        <v>52</v>
      </c>
      <c r="I3265">
        <f>YEAR(Table1[[#This Row],[date]])</f>
        <v>2023</v>
      </c>
      <c r="J3265">
        <f>Table1[[#This Row],[revenue]]-Table1[[#This Row],[budget_x]]</f>
        <v>-89670001.199999988</v>
      </c>
      <c r="K3265" s="7">
        <f>Table1[[#This Row],[profit /loss ]]/Table1[[#This Row],[budget_x]]</f>
        <v>-0.33845399411187432</v>
      </c>
      <c r="L3265" t="str" cm="1">
        <f t="array" ref="L3265">_xlfn.IFS(Table1[[#This Row],[score]]&gt;70,"high",Table1[[#This Row],[score]]&gt;50,"medium",Table1[[#This Row],[score]]&lt;=50,"low")</f>
        <v>low</v>
      </c>
    </row>
    <row r="3266" spans="1:12" x14ac:dyDescent="0.3">
      <c r="A3266" t="s">
        <v>3179</v>
      </c>
      <c r="B3266" s="1">
        <v>43753</v>
      </c>
      <c r="C3266">
        <v>67</v>
      </c>
      <c r="D3266" t="s">
        <v>9</v>
      </c>
      <c r="E3266" t="s">
        <v>10</v>
      </c>
      <c r="F3266">
        <v>120180000</v>
      </c>
      <c r="G3266">
        <v>534206817.60000002</v>
      </c>
      <c r="H3266" t="s">
        <v>17</v>
      </c>
      <c r="I3266">
        <f>YEAR(Table1[[#This Row],[date]])</f>
        <v>2019</v>
      </c>
      <c r="J3266">
        <f>Table1[[#This Row],[revenue]]-Table1[[#This Row],[budget_x]]</f>
        <v>414026817.60000002</v>
      </c>
      <c r="K3266" s="7">
        <f>Table1[[#This Row],[profit /loss ]]/Table1[[#This Row],[budget_x]]</f>
        <v>3.4450558961557665</v>
      </c>
      <c r="L3266" t="str" cm="1">
        <f t="array" ref="L3266">_xlfn.IFS(Table1[[#This Row],[score]]&gt;70,"high",Table1[[#This Row],[score]]&gt;50,"medium",Table1[[#This Row],[score]]&lt;=50,"low")</f>
        <v>medium</v>
      </c>
    </row>
    <row r="3267" spans="1:12" x14ac:dyDescent="0.3">
      <c r="A3267" t="s">
        <v>3180</v>
      </c>
      <c r="B3267" s="1">
        <v>41244</v>
      </c>
      <c r="C3267">
        <v>63</v>
      </c>
      <c r="D3267" t="s">
        <v>9</v>
      </c>
      <c r="E3267" t="s">
        <v>10</v>
      </c>
      <c r="F3267">
        <v>60000000</v>
      </c>
      <c r="G3267">
        <v>309887177</v>
      </c>
      <c r="H3267" t="s">
        <v>11</v>
      </c>
      <c r="I3267">
        <f>YEAR(Table1[[#This Row],[date]])</f>
        <v>2012</v>
      </c>
      <c r="J3267">
        <f>Table1[[#This Row],[revenue]]-Table1[[#This Row],[budget_x]]</f>
        <v>249887177</v>
      </c>
      <c r="K3267" s="7">
        <f>Table1[[#This Row],[profit /loss ]]/Table1[[#This Row],[budget_x]]</f>
        <v>4.1647862833333331</v>
      </c>
      <c r="L3267" t="str" cm="1">
        <f t="array" ref="L3267">_xlfn.IFS(Table1[[#This Row],[score]]&gt;70,"high",Table1[[#This Row],[score]]&gt;50,"medium",Table1[[#This Row],[score]]&lt;=50,"low")</f>
        <v>medium</v>
      </c>
    </row>
    <row r="3268" spans="1:12" x14ac:dyDescent="0.3">
      <c r="A3268" t="s">
        <v>3181</v>
      </c>
      <c r="B3268" s="1">
        <v>44827</v>
      </c>
      <c r="C3268">
        <v>62</v>
      </c>
      <c r="D3268" t="s">
        <v>9</v>
      </c>
      <c r="E3268" t="s">
        <v>10</v>
      </c>
      <c r="F3268">
        <v>99800000</v>
      </c>
      <c r="G3268">
        <v>454197148.80000001</v>
      </c>
      <c r="H3268" t="s">
        <v>17</v>
      </c>
      <c r="I3268">
        <f>YEAR(Table1[[#This Row],[date]])</f>
        <v>2022</v>
      </c>
      <c r="J3268">
        <f>Table1[[#This Row],[revenue]]-Table1[[#This Row],[budget_x]]</f>
        <v>354397148.80000001</v>
      </c>
      <c r="K3268" s="7">
        <f>Table1[[#This Row],[profit /loss ]]/Table1[[#This Row],[budget_x]]</f>
        <v>3.5510736352705412</v>
      </c>
      <c r="L3268" t="str" cm="1">
        <f t="array" ref="L3268">_xlfn.IFS(Table1[[#This Row],[score]]&gt;70,"high",Table1[[#This Row],[score]]&gt;50,"medium",Table1[[#This Row],[score]]&lt;=50,"low")</f>
        <v>medium</v>
      </c>
    </row>
    <row r="3269" spans="1:12" x14ac:dyDescent="0.3">
      <c r="A3269" t="s">
        <v>3182</v>
      </c>
      <c r="B3269" s="1">
        <v>41347</v>
      </c>
      <c r="C3269">
        <v>60</v>
      </c>
      <c r="D3269" t="s">
        <v>9</v>
      </c>
      <c r="E3269" t="s">
        <v>10</v>
      </c>
      <c r="F3269">
        <v>35000000</v>
      </c>
      <c r="G3269">
        <v>48543388</v>
      </c>
      <c r="H3269" t="s">
        <v>11</v>
      </c>
      <c r="I3269">
        <f>YEAR(Table1[[#This Row],[date]])</f>
        <v>2013</v>
      </c>
      <c r="J3269">
        <f>Table1[[#This Row],[revenue]]-Table1[[#This Row],[budget_x]]</f>
        <v>13543388</v>
      </c>
      <c r="K3269" s="7">
        <f>Table1[[#This Row],[profit /loss ]]/Table1[[#This Row],[budget_x]]</f>
        <v>0.38695394285714285</v>
      </c>
      <c r="L3269" t="str" cm="1">
        <f t="array" ref="L3269">_xlfn.IFS(Table1[[#This Row],[score]]&gt;70,"high",Table1[[#This Row],[score]]&gt;50,"medium",Table1[[#This Row],[score]]&lt;=50,"low")</f>
        <v>medium</v>
      </c>
    </row>
    <row r="3270" spans="1:12" x14ac:dyDescent="0.3">
      <c r="A3270" t="s">
        <v>3183</v>
      </c>
      <c r="B3270" s="1">
        <v>23744</v>
      </c>
      <c r="C3270">
        <v>74</v>
      </c>
      <c r="D3270" t="s">
        <v>9</v>
      </c>
      <c r="E3270" t="s">
        <v>10</v>
      </c>
      <c r="F3270">
        <v>3000000</v>
      </c>
      <c r="G3270">
        <v>124900000</v>
      </c>
      <c r="H3270" t="s">
        <v>11</v>
      </c>
      <c r="I3270">
        <f>YEAR(Table1[[#This Row],[date]])</f>
        <v>1965</v>
      </c>
      <c r="J3270">
        <f>Table1[[#This Row],[revenue]]-Table1[[#This Row],[budget_x]]</f>
        <v>121900000</v>
      </c>
      <c r="K3270" s="7">
        <f>Table1[[#This Row],[profit /loss ]]/Table1[[#This Row],[budget_x]]</f>
        <v>40.633333333333333</v>
      </c>
      <c r="L3270" t="str" cm="1">
        <f t="array" ref="L3270">_xlfn.IFS(Table1[[#This Row],[score]]&gt;70,"high",Table1[[#This Row],[score]]&gt;50,"medium",Table1[[#This Row],[score]]&lt;=50,"low")</f>
        <v>high</v>
      </c>
    </row>
    <row r="3271" spans="1:12" x14ac:dyDescent="0.3">
      <c r="A3271" t="s">
        <v>3184</v>
      </c>
      <c r="B3271" s="1">
        <v>40234</v>
      </c>
      <c r="C3271">
        <v>58</v>
      </c>
      <c r="D3271" t="s">
        <v>9</v>
      </c>
      <c r="E3271" t="s">
        <v>10</v>
      </c>
      <c r="F3271">
        <v>150000000</v>
      </c>
      <c r="G3271">
        <v>142634358</v>
      </c>
      <c r="H3271" t="s">
        <v>11</v>
      </c>
      <c r="I3271">
        <f>YEAR(Table1[[#This Row],[date]])</f>
        <v>2010</v>
      </c>
      <c r="J3271">
        <f>Table1[[#This Row],[revenue]]-Table1[[#This Row],[budget_x]]</f>
        <v>-7365642</v>
      </c>
      <c r="K3271" s="7">
        <f>Table1[[#This Row],[profit /loss ]]/Table1[[#This Row],[budget_x]]</f>
        <v>-4.910428E-2</v>
      </c>
      <c r="L3271" t="str" cm="1">
        <f t="array" ref="L3271">_xlfn.IFS(Table1[[#This Row],[score]]&gt;70,"high",Table1[[#This Row],[score]]&gt;50,"medium",Table1[[#This Row],[score]]&lt;=50,"low")</f>
        <v>medium</v>
      </c>
    </row>
    <row r="3272" spans="1:12" x14ac:dyDescent="0.3">
      <c r="A3272" t="s">
        <v>3185</v>
      </c>
      <c r="B3272" s="1">
        <v>37371</v>
      </c>
      <c r="C3272">
        <v>66</v>
      </c>
      <c r="D3272" t="s">
        <v>9</v>
      </c>
      <c r="E3272" t="s">
        <v>10</v>
      </c>
      <c r="F3272">
        <v>35000000</v>
      </c>
      <c r="G3272">
        <v>103787401</v>
      </c>
      <c r="H3272" t="s">
        <v>11</v>
      </c>
      <c r="I3272">
        <f>YEAR(Table1[[#This Row],[date]])</f>
        <v>2002</v>
      </c>
      <c r="J3272">
        <f>Table1[[#This Row],[revenue]]-Table1[[#This Row],[budget_x]]</f>
        <v>68787401</v>
      </c>
      <c r="K3272" s="7">
        <f>Table1[[#This Row],[profit /loss ]]/Table1[[#This Row],[budget_x]]</f>
        <v>1.9653543142857144</v>
      </c>
      <c r="L3272" t="str" cm="1">
        <f t="array" ref="L3272">_xlfn.IFS(Table1[[#This Row],[score]]&gt;70,"high",Table1[[#This Row],[score]]&gt;50,"medium",Table1[[#This Row],[score]]&lt;=50,"low")</f>
        <v>medium</v>
      </c>
    </row>
    <row r="3273" spans="1:12" x14ac:dyDescent="0.3">
      <c r="A3273" t="s">
        <v>3186</v>
      </c>
      <c r="B3273" s="1">
        <v>35526</v>
      </c>
      <c r="C3273">
        <v>76</v>
      </c>
      <c r="D3273" t="s">
        <v>9</v>
      </c>
      <c r="E3273" t="s">
        <v>10</v>
      </c>
      <c r="F3273">
        <v>15000000</v>
      </c>
      <c r="G3273">
        <v>153436246.59999999</v>
      </c>
      <c r="H3273" t="s">
        <v>17</v>
      </c>
      <c r="I3273">
        <f>YEAR(Table1[[#This Row],[date]])</f>
        <v>1997</v>
      </c>
      <c r="J3273">
        <f>Table1[[#This Row],[revenue]]-Table1[[#This Row],[budget_x]]</f>
        <v>138436246.59999999</v>
      </c>
      <c r="K3273" s="7">
        <f>Table1[[#This Row],[profit /loss ]]/Table1[[#This Row],[budget_x]]</f>
        <v>9.2290831066666659</v>
      </c>
      <c r="L3273" t="str" cm="1">
        <f t="array" ref="L3273">_xlfn.IFS(Table1[[#This Row],[score]]&gt;70,"high",Table1[[#This Row],[score]]&gt;50,"medium",Table1[[#This Row],[score]]&lt;=50,"low")</f>
        <v>high</v>
      </c>
    </row>
    <row r="3274" spans="1:12" x14ac:dyDescent="0.3">
      <c r="A3274" t="s">
        <v>3187</v>
      </c>
      <c r="B3274" s="1">
        <v>31169</v>
      </c>
      <c r="C3274">
        <v>61</v>
      </c>
      <c r="D3274" t="s">
        <v>9</v>
      </c>
      <c r="E3274" t="s">
        <v>10</v>
      </c>
      <c r="F3274">
        <v>7600000</v>
      </c>
      <c r="G3274">
        <v>55600000</v>
      </c>
      <c r="H3274" t="s">
        <v>11</v>
      </c>
      <c r="I3274">
        <f>YEAR(Table1[[#This Row],[date]])</f>
        <v>1985</v>
      </c>
      <c r="J3274">
        <f>Table1[[#This Row],[revenue]]-Table1[[#This Row],[budget_x]]</f>
        <v>48000000</v>
      </c>
      <c r="K3274" s="7">
        <f>Table1[[#This Row],[profit /loss ]]/Table1[[#This Row],[budget_x]]</f>
        <v>6.3157894736842106</v>
      </c>
      <c r="L3274" t="str" cm="1">
        <f t="array" ref="L3274">_xlfn.IFS(Table1[[#This Row],[score]]&gt;70,"high",Table1[[#This Row],[score]]&gt;50,"medium",Table1[[#This Row],[score]]&lt;=50,"low")</f>
        <v>medium</v>
      </c>
    </row>
    <row r="3275" spans="1:12" x14ac:dyDescent="0.3">
      <c r="A3275" t="s">
        <v>3188</v>
      </c>
      <c r="B3275" s="1">
        <v>44876</v>
      </c>
      <c r="C3275">
        <v>69</v>
      </c>
      <c r="D3275" t="s">
        <v>9</v>
      </c>
      <c r="E3275" t="s">
        <v>10</v>
      </c>
      <c r="F3275">
        <v>103740000</v>
      </c>
      <c r="G3275">
        <v>608633534</v>
      </c>
      <c r="H3275" t="s">
        <v>17</v>
      </c>
      <c r="I3275">
        <f>YEAR(Table1[[#This Row],[date]])</f>
        <v>2022</v>
      </c>
      <c r="J3275">
        <f>Table1[[#This Row],[revenue]]-Table1[[#This Row],[budget_x]]</f>
        <v>504893534</v>
      </c>
      <c r="K3275" s="7">
        <f>Table1[[#This Row],[profit /loss ]]/Table1[[#This Row],[budget_x]]</f>
        <v>4.8669128012338536</v>
      </c>
      <c r="L3275" t="str" cm="1">
        <f t="array" ref="L3275">_xlfn.IFS(Table1[[#This Row],[score]]&gt;70,"high",Table1[[#This Row],[score]]&gt;50,"medium",Table1[[#This Row],[score]]&lt;=50,"low")</f>
        <v>medium</v>
      </c>
    </row>
    <row r="3276" spans="1:12" x14ac:dyDescent="0.3">
      <c r="A3276" t="s">
        <v>3189</v>
      </c>
      <c r="B3276" s="1">
        <v>35765</v>
      </c>
      <c r="C3276">
        <v>0</v>
      </c>
      <c r="D3276" t="s">
        <v>9</v>
      </c>
      <c r="E3276" t="s">
        <v>86</v>
      </c>
      <c r="F3276">
        <v>199600000</v>
      </c>
      <c r="G3276">
        <v>175269998.80000001</v>
      </c>
      <c r="H3276" t="s">
        <v>87</v>
      </c>
      <c r="I3276">
        <f>YEAR(Table1[[#This Row],[date]])</f>
        <v>1997</v>
      </c>
      <c r="J3276">
        <f>Table1[[#This Row],[revenue]]-Table1[[#This Row],[budget_x]]</f>
        <v>-24330001.199999988</v>
      </c>
      <c r="K3276" s="7">
        <f>Table1[[#This Row],[profit /loss ]]/Table1[[#This Row],[budget_x]]</f>
        <v>-0.1218937935871743</v>
      </c>
      <c r="L3276" t="str" cm="1">
        <f t="array" ref="L3276">_xlfn.IFS(Table1[[#This Row],[score]]&gt;70,"high",Table1[[#This Row],[score]]&gt;50,"medium",Table1[[#This Row],[score]]&lt;=50,"low")</f>
        <v>low</v>
      </c>
    </row>
    <row r="3277" spans="1:12" x14ac:dyDescent="0.3">
      <c r="A3277" t="s">
        <v>3190</v>
      </c>
      <c r="B3277" s="1">
        <v>44599</v>
      </c>
      <c r="C3277">
        <v>60</v>
      </c>
      <c r="D3277" t="s">
        <v>9</v>
      </c>
      <c r="E3277" t="s">
        <v>10</v>
      </c>
      <c r="F3277">
        <v>100000000</v>
      </c>
      <c r="G3277">
        <v>531753560.80000001</v>
      </c>
      <c r="H3277" t="s">
        <v>11</v>
      </c>
      <c r="I3277">
        <f>YEAR(Table1[[#This Row],[date]])</f>
        <v>2022</v>
      </c>
      <c r="J3277">
        <f>Table1[[#This Row],[revenue]]-Table1[[#This Row],[budget_x]]</f>
        <v>431753560.80000001</v>
      </c>
      <c r="K3277" s="7">
        <f>Table1[[#This Row],[profit /loss ]]/Table1[[#This Row],[budget_x]]</f>
        <v>4.317535608</v>
      </c>
      <c r="L3277" t="str" cm="1">
        <f t="array" ref="L3277">_xlfn.IFS(Table1[[#This Row],[score]]&gt;70,"high",Table1[[#This Row],[score]]&gt;50,"medium",Table1[[#This Row],[score]]&lt;=50,"low")</f>
        <v>medium</v>
      </c>
    </row>
    <row r="3278" spans="1:12" x14ac:dyDescent="0.3">
      <c r="A3278" t="s">
        <v>3191</v>
      </c>
      <c r="B3278" s="1">
        <v>40305</v>
      </c>
      <c r="C3278">
        <v>64</v>
      </c>
      <c r="D3278" t="s">
        <v>9</v>
      </c>
      <c r="E3278" t="s">
        <v>15</v>
      </c>
      <c r="F3278">
        <v>36345000</v>
      </c>
      <c r="G3278">
        <v>844281</v>
      </c>
      <c r="H3278" t="s">
        <v>52</v>
      </c>
      <c r="I3278">
        <f>YEAR(Table1[[#This Row],[date]])</f>
        <v>2010</v>
      </c>
      <c r="J3278">
        <f>Table1[[#This Row],[revenue]]-Table1[[#This Row],[budget_x]]</f>
        <v>-35500719</v>
      </c>
      <c r="K3278" s="7">
        <f>Table1[[#This Row],[profit /loss ]]/Table1[[#This Row],[budget_x]]</f>
        <v>-0.97677036731324807</v>
      </c>
      <c r="L3278" t="str" cm="1">
        <f t="array" ref="L3278">_xlfn.IFS(Table1[[#This Row],[score]]&gt;70,"high",Table1[[#This Row],[score]]&gt;50,"medium",Table1[[#This Row],[score]]&lt;=50,"low")</f>
        <v>medium</v>
      </c>
    </row>
    <row r="3279" spans="1:12" x14ac:dyDescent="0.3">
      <c r="A3279" t="s">
        <v>3192</v>
      </c>
      <c r="B3279" s="1">
        <v>43221</v>
      </c>
      <c r="C3279">
        <v>60</v>
      </c>
      <c r="D3279" t="s">
        <v>9</v>
      </c>
      <c r="E3279" t="s">
        <v>10</v>
      </c>
      <c r="F3279">
        <v>207600000</v>
      </c>
      <c r="G3279">
        <v>560466325.20000005</v>
      </c>
      <c r="H3279" t="s">
        <v>17</v>
      </c>
      <c r="I3279">
        <f>YEAR(Table1[[#This Row],[date]])</f>
        <v>2018</v>
      </c>
      <c r="J3279">
        <f>Table1[[#This Row],[revenue]]-Table1[[#This Row],[budget_x]]</f>
        <v>352866325.20000005</v>
      </c>
      <c r="K3279" s="7">
        <f>Table1[[#This Row],[profit /loss ]]/Table1[[#This Row],[budget_x]]</f>
        <v>1.6997414508670523</v>
      </c>
      <c r="L3279" t="str" cm="1">
        <f t="array" ref="L3279">_xlfn.IFS(Table1[[#This Row],[score]]&gt;70,"high",Table1[[#This Row],[score]]&gt;50,"medium",Table1[[#This Row],[score]]&lt;=50,"low")</f>
        <v>medium</v>
      </c>
    </row>
    <row r="3280" spans="1:12" x14ac:dyDescent="0.3">
      <c r="A3280" t="s">
        <v>3193</v>
      </c>
      <c r="B3280" s="1">
        <v>44652</v>
      </c>
      <c r="C3280">
        <v>57</v>
      </c>
      <c r="D3280" t="s">
        <v>9</v>
      </c>
      <c r="E3280" t="s">
        <v>10</v>
      </c>
      <c r="F3280">
        <v>110400000</v>
      </c>
      <c r="G3280">
        <v>318117812.60000002</v>
      </c>
      <c r="H3280" t="s">
        <v>11</v>
      </c>
      <c r="I3280">
        <f>YEAR(Table1[[#This Row],[date]])</f>
        <v>2022</v>
      </c>
      <c r="J3280">
        <f>Table1[[#This Row],[revenue]]-Table1[[#This Row],[budget_x]]</f>
        <v>207717812.60000002</v>
      </c>
      <c r="K3280" s="7">
        <f>Table1[[#This Row],[profit /loss ]]/Table1[[#This Row],[budget_x]]</f>
        <v>1.8815019257246379</v>
      </c>
      <c r="L3280" t="str" cm="1">
        <f t="array" ref="L3280">_xlfn.IFS(Table1[[#This Row],[score]]&gt;70,"high",Table1[[#This Row],[score]]&gt;50,"medium",Table1[[#This Row],[score]]&lt;=50,"low")</f>
        <v>medium</v>
      </c>
    </row>
    <row r="3281" spans="1:12" x14ac:dyDescent="0.3">
      <c r="A3281" t="s">
        <v>3194</v>
      </c>
      <c r="B3281" s="1">
        <v>36161</v>
      </c>
      <c r="C3281">
        <v>64</v>
      </c>
      <c r="D3281" t="s">
        <v>9</v>
      </c>
      <c r="E3281" t="s">
        <v>10</v>
      </c>
      <c r="F3281">
        <v>70000000</v>
      </c>
      <c r="G3281">
        <v>117800000</v>
      </c>
      <c r="H3281" t="s">
        <v>11</v>
      </c>
      <c r="I3281">
        <f>YEAR(Table1[[#This Row],[date]])</f>
        <v>1999</v>
      </c>
      <c r="J3281">
        <f>Table1[[#This Row],[revenue]]-Table1[[#This Row],[budget_x]]</f>
        <v>47800000</v>
      </c>
      <c r="K3281" s="7">
        <f>Table1[[#This Row],[profit /loss ]]/Table1[[#This Row],[budget_x]]</f>
        <v>0.68285714285714283</v>
      </c>
      <c r="L3281" t="str" cm="1">
        <f t="array" ref="L3281">_xlfn.IFS(Table1[[#This Row],[score]]&gt;70,"high",Table1[[#This Row],[score]]&gt;50,"medium",Table1[[#This Row],[score]]&lt;=50,"low")</f>
        <v>medium</v>
      </c>
    </row>
    <row r="3282" spans="1:12" x14ac:dyDescent="0.3">
      <c r="A3282" t="s">
        <v>3195</v>
      </c>
      <c r="B3282" s="1">
        <v>44225</v>
      </c>
      <c r="C3282">
        <v>55</v>
      </c>
      <c r="D3282" t="s">
        <v>9</v>
      </c>
      <c r="E3282" t="s">
        <v>10</v>
      </c>
      <c r="F3282">
        <v>141000000</v>
      </c>
      <c r="G3282">
        <v>259379650.40000001</v>
      </c>
      <c r="H3282" t="s">
        <v>17</v>
      </c>
      <c r="I3282">
        <f>YEAR(Table1[[#This Row],[date]])</f>
        <v>2021</v>
      </c>
      <c r="J3282">
        <f>Table1[[#This Row],[revenue]]-Table1[[#This Row],[budget_x]]</f>
        <v>118379650.40000001</v>
      </c>
      <c r="K3282" s="7">
        <f>Table1[[#This Row],[profit /loss ]]/Table1[[#This Row],[budget_x]]</f>
        <v>0.83957198865248228</v>
      </c>
      <c r="L3282" t="str" cm="1">
        <f t="array" ref="L3282">_xlfn.IFS(Table1[[#This Row],[score]]&gt;70,"high",Table1[[#This Row],[score]]&gt;50,"medium",Table1[[#This Row],[score]]&lt;=50,"low")</f>
        <v>medium</v>
      </c>
    </row>
    <row r="3283" spans="1:12" x14ac:dyDescent="0.3">
      <c r="A3283" t="s">
        <v>3196</v>
      </c>
      <c r="B3283" s="1">
        <v>38372</v>
      </c>
      <c r="C3283">
        <v>59</v>
      </c>
      <c r="D3283" t="s">
        <v>9</v>
      </c>
      <c r="E3283" t="s">
        <v>10</v>
      </c>
      <c r="F3283">
        <v>155000000</v>
      </c>
      <c r="G3283">
        <v>167297191</v>
      </c>
      <c r="H3283" t="s">
        <v>11</v>
      </c>
      <c r="I3283">
        <f>YEAR(Table1[[#This Row],[date]])</f>
        <v>2005</v>
      </c>
      <c r="J3283">
        <f>Table1[[#This Row],[revenue]]-Table1[[#This Row],[budget_x]]</f>
        <v>12297191</v>
      </c>
      <c r="K3283" s="7">
        <f>Table1[[#This Row],[profit /loss ]]/Table1[[#This Row],[budget_x]]</f>
        <v>7.9336716129032259E-2</v>
      </c>
      <c r="L3283" t="str" cm="1">
        <f t="array" ref="L3283">_xlfn.IFS(Table1[[#This Row],[score]]&gt;70,"high",Table1[[#This Row],[score]]&gt;50,"medium",Table1[[#This Row],[score]]&lt;=50,"low")</f>
        <v>medium</v>
      </c>
    </row>
    <row r="3284" spans="1:12" x14ac:dyDescent="0.3">
      <c r="A3284" t="s">
        <v>3197</v>
      </c>
      <c r="B3284" s="1">
        <v>16414</v>
      </c>
      <c r="C3284">
        <v>82</v>
      </c>
      <c r="D3284" t="s">
        <v>9</v>
      </c>
      <c r="E3284" t="s">
        <v>10</v>
      </c>
      <c r="F3284">
        <v>1039000</v>
      </c>
      <c r="G3284">
        <v>10564439</v>
      </c>
      <c r="H3284" t="s">
        <v>11</v>
      </c>
      <c r="I3284">
        <f>YEAR(Table1[[#This Row],[date]])</f>
        <v>1944</v>
      </c>
      <c r="J3284">
        <f>Table1[[#This Row],[revenue]]-Table1[[#This Row],[budget_x]]</f>
        <v>9525439</v>
      </c>
      <c r="K3284" s="7">
        <f>Table1[[#This Row],[profit /loss ]]/Table1[[#This Row],[budget_x]]</f>
        <v>9.1678912415784399</v>
      </c>
      <c r="L3284" t="str" cm="1">
        <f t="array" ref="L3284">_xlfn.IFS(Table1[[#This Row],[score]]&gt;70,"high",Table1[[#This Row],[score]]&gt;50,"medium",Table1[[#This Row],[score]]&lt;=50,"low")</f>
        <v>high</v>
      </c>
    </row>
    <row r="3285" spans="1:12" x14ac:dyDescent="0.3">
      <c r="A3285" t="s">
        <v>3198</v>
      </c>
      <c r="B3285" s="1">
        <v>38512</v>
      </c>
      <c r="C3285">
        <v>67</v>
      </c>
      <c r="D3285" t="s">
        <v>9</v>
      </c>
      <c r="E3285" t="s">
        <v>10</v>
      </c>
      <c r="F3285">
        <v>110000000</v>
      </c>
      <c r="G3285">
        <v>487287646</v>
      </c>
      <c r="H3285" t="s">
        <v>11</v>
      </c>
      <c r="I3285">
        <f>YEAR(Table1[[#This Row],[date]])</f>
        <v>2005</v>
      </c>
      <c r="J3285">
        <f>Table1[[#This Row],[revenue]]-Table1[[#This Row],[budget_x]]</f>
        <v>377287646</v>
      </c>
      <c r="K3285" s="7">
        <f>Table1[[#This Row],[profit /loss ]]/Table1[[#This Row],[budget_x]]</f>
        <v>3.4298876909090907</v>
      </c>
      <c r="L3285" t="str" cm="1">
        <f t="array" ref="L3285">_xlfn.IFS(Table1[[#This Row],[score]]&gt;70,"high",Table1[[#This Row],[score]]&gt;50,"medium",Table1[[#This Row],[score]]&lt;=50,"low")</f>
        <v>medium</v>
      </c>
    </row>
    <row r="3286" spans="1:12" x14ac:dyDescent="0.3">
      <c r="A3286" t="s">
        <v>3199</v>
      </c>
      <c r="B3286" s="1">
        <v>44057</v>
      </c>
      <c r="C3286">
        <v>0</v>
      </c>
      <c r="D3286" t="s">
        <v>9</v>
      </c>
      <c r="E3286" t="s">
        <v>74</v>
      </c>
      <c r="F3286">
        <v>185534545.80000001</v>
      </c>
      <c r="G3286">
        <v>178359863</v>
      </c>
      <c r="H3286" t="s">
        <v>75</v>
      </c>
      <c r="I3286">
        <f>YEAR(Table1[[#This Row],[date]])</f>
        <v>2020</v>
      </c>
      <c r="J3286">
        <f>Table1[[#This Row],[revenue]]-Table1[[#This Row],[budget_x]]</f>
        <v>-7174682.8000000119</v>
      </c>
      <c r="K3286" s="7">
        <f>Table1[[#This Row],[profit /loss ]]/Table1[[#This Row],[budget_x]]</f>
        <v>-3.8670333705584287E-2</v>
      </c>
      <c r="L3286" t="str" cm="1">
        <f t="array" ref="L3286">_xlfn.IFS(Table1[[#This Row],[score]]&gt;70,"high",Table1[[#This Row],[score]]&gt;50,"medium",Table1[[#This Row],[score]]&lt;=50,"low")</f>
        <v>low</v>
      </c>
    </row>
    <row r="3287" spans="1:12" x14ac:dyDescent="0.3">
      <c r="A3287" t="s">
        <v>3200</v>
      </c>
      <c r="B3287" s="1">
        <v>34746</v>
      </c>
      <c r="C3287">
        <v>70</v>
      </c>
      <c r="D3287" t="s">
        <v>9</v>
      </c>
      <c r="E3287" t="s">
        <v>10</v>
      </c>
      <c r="F3287">
        <v>55000000</v>
      </c>
      <c r="G3287">
        <v>196565669</v>
      </c>
      <c r="H3287" t="s">
        <v>11</v>
      </c>
      <c r="I3287">
        <f>YEAR(Table1[[#This Row],[date]])</f>
        <v>1995</v>
      </c>
      <c r="J3287">
        <f>Table1[[#This Row],[revenue]]-Table1[[#This Row],[budget_x]]</f>
        <v>141565669</v>
      </c>
      <c r="K3287" s="7">
        <f>Table1[[#This Row],[profit /loss ]]/Table1[[#This Row],[budget_x]]</f>
        <v>2.5739212545454544</v>
      </c>
      <c r="L3287" t="str" cm="1">
        <f t="array" ref="L3287">_xlfn.IFS(Table1[[#This Row],[score]]&gt;70,"high",Table1[[#This Row],[score]]&gt;50,"medium",Table1[[#This Row],[score]]&lt;=50,"low")</f>
        <v>medium</v>
      </c>
    </row>
    <row r="3288" spans="1:12" x14ac:dyDescent="0.3">
      <c r="A3288" t="s">
        <v>3201</v>
      </c>
      <c r="B3288" s="1">
        <v>41669</v>
      </c>
      <c r="C3288">
        <v>55</v>
      </c>
      <c r="D3288" t="s">
        <v>9</v>
      </c>
      <c r="E3288" t="s">
        <v>10</v>
      </c>
      <c r="F3288">
        <v>50000000</v>
      </c>
      <c r="G3288">
        <v>41042583</v>
      </c>
      <c r="H3288" t="s">
        <v>11</v>
      </c>
      <c r="I3288">
        <f>YEAR(Table1[[#This Row],[date]])</f>
        <v>2014</v>
      </c>
      <c r="J3288">
        <f>Table1[[#This Row],[revenue]]-Table1[[#This Row],[budget_x]]</f>
        <v>-8957417</v>
      </c>
      <c r="K3288" s="7">
        <f>Table1[[#This Row],[profit /loss ]]/Table1[[#This Row],[budget_x]]</f>
        <v>-0.17914833999999999</v>
      </c>
      <c r="L3288" t="str" cm="1">
        <f t="array" ref="L3288">_xlfn.IFS(Table1[[#This Row],[score]]&gt;70,"high",Table1[[#This Row],[score]]&gt;50,"medium",Table1[[#This Row],[score]]&lt;=50,"low")</f>
        <v>medium</v>
      </c>
    </row>
    <row r="3289" spans="1:12" x14ac:dyDescent="0.3">
      <c r="A3289" t="s">
        <v>3202</v>
      </c>
      <c r="B3289" s="1">
        <v>44871</v>
      </c>
      <c r="C3289">
        <v>63</v>
      </c>
      <c r="D3289" t="s">
        <v>9</v>
      </c>
      <c r="E3289" t="s">
        <v>10</v>
      </c>
      <c r="F3289">
        <v>157600000</v>
      </c>
      <c r="G3289">
        <v>438742414.80000001</v>
      </c>
      <c r="H3289" t="s">
        <v>17</v>
      </c>
      <c r="I3289">
        <f>YEAR(Table1[[#This Row],[date]])</f>
        <v>2022</v>
      </c>
      <c r="J3289">
        <f>Table1[[#This Row],[revenue]]-Table1[[#This Row],[budget_x]]</f>
        <v>281142414.80000001</v>
      </c>
      <c r="K3289" s="7">
        <f>Table1[[#This Row],[profit /loss ]]/Table1[[#This Row],[budget_x]]</f>
        <v>1.7838985710659898</v>
      </c>
      <c r="L3289" t="str" cm="1">
        <f t="array" ref="L3289">_xlfn.IFS(Table1[[#This Row],[score]]&gt;70,"high",Table1[[#This Row],[score]]&gt;50,"medium",Table1[[#This Row],[score]]&lt;=50,"low")</f>
        <v>medium</v>
      </c>
    </row>
    <row r="3290" spans="1:12" x14ac:dyDescent="0.3">
      <c r="A3290" t="s">
        <v>3203</v>
      </c>
      <c r="B3290" s="1">
        <v>43780</v>
      </c>
      <c r="C3290">
        <v>65</v>
      </c>
      <c r="D3290" t="s">
        <v>9</v>
      </c>
      <c r="E3290" t="s">
        <v>10</v>
      </c>
      <c r="F3290">
        <v>45060000</v>
      </c>
      <c r="G3290">
        <v>1012932</v>
      </c>
      <c r="H3290" t="s">
        <v>30</v>
      </c>
      <c r="I3290">
        <f>YEAR(Table1[[#This Row],[date]])</f>
        <v>2019</v>
      </c>
      <c r="J3290">
        <f>Table1[[#This Row],[revenue]]-Table1[[#This Row],[budget_x]]</f>
        <v>-44047068</v>
      </c>
      <c r="K3290" s="7">
        <f>Table1[[#This Row],[profit /loss ]]/Table1[[#This Row],[budget_x]]</f>
        <v>-0.9775203728362184</v>
      </c>
      <c r="L3290" t="str" cm="1">
        <f t="array" ref="L3290">_xlfn.IFS(Table1[[#This Row],[score]]&gt;70,"high",Table1[[#This Row],[score]]&gt;50,"medium",Table1[[#This Row],[score]]&lt;=50,"low")</f>
        <v>medium</v>
      </c>
    </row>
    <row r="3291" spans="1:12" x14ac:dyDescent="0.3">
      <c r="A3291" t="s">
        <v>3204</v>
      </c>
      <c r="B3291" s="1">
        <v>35230</v>
      </c>
      <c r="C3291">
        <v>79</v>
      </c>
      <c r="D3291" t="s">
        <v>9</v>
      </c>
      <c r="E3291" t="s">
        <v>10</v>
      </c>
      <c r="F3291">
        <v>7000000</v>
      </c>
      <c r="G3291">
        <v>51203507</v>
      </c>
      <c r="H3291" t="s">
        <v>11</v>
      </c>
      <c r="I3291">
        <f>YEAR(Table1[[#This Row],[date]])</f>
        <v>1996</v>
      </c>
      <c r="J3291">
        <f>Table1[[#This Row],[revenue]]-Table1[[#This Row],[budget_x]]</f>
        <v>44203507</v>
      </c>
      <c r="K3291" s="7">
        <f>Table1[[#This Row],[profit /loss ]]/Table1[[#This Row],[budget_x]]</f>
        <v>6.3147867142857139</v>
      </c>
      <c r="L3291" t="str" cm="1">
        <f t="array" ref="L3291">_xlfn.IFS(Table1[[#This Row],[score]]&gt;70,"high",Table1[[#This Row],[score]]&gt;50,"medium",Table1[[#This Row],[score]]&lt;=50,"low")</f>
        <v>high</v>
      </c>
    </row>
    <row r="3292" spans="1:12" x14ac:dyDescent="0.3">
      <c r="A3292" t="s">
        <v>3205</v>
      </c>
      <c r="B3292" s="1">
        <v>39512</v>
      </c>
      <c r="C3292">
        <v>54</v>
      </c>
      <c r="D3292" t="s">
        <v>9</v>
      </c>
      <c r="E3292" t="s">
        <v>10</v>
      </c>
      <c r="F3292">
        <v>105000000</v>
      </c>
      <c r="G3292">
        <v>269784201</v>
      </c>
      <c r="H3292" t="s">
        <v>11</v>
      </c>
      <c r="I3292">
        <f>YEAR(Table1[[#This Row],[date]])</f>
        <v>2008</v>
      </c>
      <c r="J3292">
        <f>Table1[[#This Row],[revenue]]-Table1[[#This Row],[budget_x]]</f>
        <v>164784201</v>
      </c>
      <c r="K3292" s="7">
        <f>Table1[[#This Row],[profit /loss ]]/Table1[[#This Row],[budget_x]]</f>
        <v>1.5693733428571428</v>
      </c>
      <c r="L3292" t="str" cm="1">
        <f t="array" ref="L3292">_xlfn.IFS(Table1[[#This Row],[score]]&gt;70,"high",Table1[[#This Row],[score]]&gt;50,"medium",Table1[[#This Row],[score]]&lt;=50,"low")</f>
        <v>medium</v>
      </c>
    </row>
    <row r="3293" spans="1:12" x14ac:dyDescent="0.3">
      <c r="A3293" t="s">
        <v>3206</v>
      </c>
      <c r="B3293" s="1">
        <v>43825</v>
      </c>
      <c r="C3293">
        <v>82</v>
      </c>
      <c r="D3293" t="s">
        <v>9</v>
      </c>
      <c r="E3293" t="s">
        <v>171</v>
      </c>
      <c r="F3293">
        <v>5740000</v>
      </c>
      <c r="G3293">
        <v>9923127</v>
      </c>
      <c r="H3293" t="s">
        <v>11</v>
      </c>
      <c r="I3293">
        <f>YEAR(Table1[[#This Row],[date]])</f>
        <v>2019</v>
      </c>
      <c r="J3293">
        <f>Table1[[#This Row],[revenue]]-Table1[[#This Row],[budget_x]]</f>
        <v>4183127</v>
      </c>
      <c r="K3293" s="7">
        <f>Table1[[#This Row],[profit /loss ]]/Table1[[#This Row],[budget_x]]</f>
        <v>0.72876777003484317</v>
      </c>
      <c r="L3293" t="str" cm="1">
        <f t="array" ref="L3293">_xlfn.IFS(Table1[[#This Row],[score]]&gt;70,"high",Table1[[#This Row],[score]]&gt;50,"medium",Table1[[#This Row],[score]]&lt;=50,"low")</f>
        <v>high</v>
      </c>
    </row>
    <row r="3294" spans="1:12" x14ac:dyDescent="0.3">
      <c r="A3294" t="s">
        <v>3207</v>
      </c>
      <c r="B3294" s="1">
        <v>44834</v>
      </c>
      <c r="C3294">
        <v>75</v>
      </c>
      <c r="D3294" t="s">
        <v>9</v>
      </c>
      <c r="E3294" t="s">
        <v>69</v>
      </c>
      <c r="F3294">
        <v>127200000</v>
      </c>
      <c r="G3294">
        <v>564158441.39999998</v>
      </c>
      <c r="H3294" t="s">
        <v>143</v>
      </c>
      <c r="I3294">
        <f>YEAR(Table1[[#This Row],[date]])</f>
        <v>2022</v>
      </c>
      <c r="J3294">
        <f>Table1[[#This Row],[revenue]]-Table1[[#This Row],[budget_x]]</f>
        <v>436958441.39999998</v>
      </c>
      <c r="K3294" s="7">
        <f>Table1[[#This Row],[profit /loss ]]/Table1[[#This Row],[budget_x]]</f>
        <v>3.4352078726415094</v>
      </c>
      <c r="L3294" t="str" cm="1">
        <f t="array" ref="L3294">_xlfn.IFS(Table1[[#This Row],[score]]&gt;70,"high",Table1[[#This Row],[score]]&gt;50,"medium",Table1[[#This Row],[score]]&lt;=50,"low")</f>
        <v>high</v>
      </c>
    </row>
    <row r="3295" spans="1:12" x14ac:dyDescent="0.3">
      <c r="A3295" t="s">
        <v>3208</v>
      </c>
      <c r="B3295" s="1">
        <v>42957</v>
      </c>
      <c r="C3295">
        <v>74</v>
      </c>
      <c r="D3295" t="s">
        <v>9</v>
      </c>
      <c r="E3295" t="s">
        <v>10</v>
      </c>
      <c r="F3295">
        <v>11000000</v>
      </c>
      <c r="G3295">
        <v>44984979</v>
      </c>
      <c r="H3295" t="s">
        <v>11</v>
      </c>
      <c r="I3295">
        <f>YEAR(Table1[[#This Row],[date]])</f>
        <v>2017</v>
      </c>
      <c r="J3295">
        <f>Table1[[#This Row],[revenue]]-Table1[[#This Row],[budget_x]]</f>
        <v>33984979</v>
      </c>
      <c r="K3295" s="7">
        <f>Table1[[#This Row],[profit /loss ]]/Table1[[#This Row],[budget_x]]</f>
        <v>3.0895435454545455</v>
      </c>
      <c r="L3295" t="str" cm="1">
        <f t="array" ref="L3295">_xlfn.IFS(Table1[[#This Row],[score]]&gt;70,"high",Table1[[#This Row],[score]]&gt;50,"medium",Table1[[#This Row],[score]]&lt;=50,"low")</f>
        <v>high</v>
      </c>
    </row>
    <row r="3296" spans="1:12" x14ac:dyDescent="0.3">
      <c r="A3296" t="s">
        <v>3209</v>
      </c>
      <c r="B3296" s="1">
        <v>44414</v>
      </c>
      <c r="C3296">
        <v>70</v>
      </c>
      <c r="D3296" t="s">
        <v>9</v>
      </c>
      <c r="E3296" t="s">
        <v>10</v>
      </c>
      <c r="F3296">
        <v>71200000</v>
      </c>
      <c r="G3296">
        <v>530413654.60000002</v>
      </c>
      <c r="H3296" t="s">
        <v>11</v>
      </c>
      <c r="I3296">
        <f>YEAR(Table1[[#This Row],[date]])</f>
        <v>2021</v>
      </c>
      <c r="J3296">
        <f>Table1[[#This Row],[revenue]]-Table1[[#This Row],[budget_x]]</f>
        <v>459213654.60000002</v>
      </c>
      <c r="K3296" s="7">
        <f>Table1[[#This Row],[profit /loss ]]/Table1[[#This Row],[budget_x]]</f>
        <v>6.4496299803370789</v>
      </c>
      <c r="L3296" t="str" cm="1">
        <f t="array" ref="L3296">_xlfn.IFS(Table1[[#This Row],[score]]&gt;70,"high",Table1[[#This Row],[score]]&gt;50,"medium",Table1[[#This Row],[score]]&lt;=50,"low")</f>
        <v>medium</v>
      </c>
    </row>
    <row r="3297" spans="1:12" x14ac:dyDescent="0.3">
      <c r="A3297" t="s">
        <v>3210</v>
      </c>
      <c r="B3297" s="1">
        <v>41605</v>
      </c>
      <c r="C3297">
        <v>67</v>
      </c>
      <c r="D3297" t="s">
        <v>9</v>
      </c>
      <c r="E3297" t="s">
        <v>10</v>
      </c>
      <c r="F3297">
        <v>70000000</v>
      </c>
      <c r="G3297">
        <v>103735965</v>
      </c>
      <c r="H3297" t="s">
        <v>11</v>
      </c>
      <c r="I3297">
        <f>YEAR(Table1[[#This Row],[date]])</f>
        <v>2013</v>
      </c>
      <c r="J3297">
        <f>Table1[[#This Row],[revenue]]-Table1[[#This Row],[budget_x]]</f>
        <v>33735965</v>
      </c>
      <c r="K3297" s="7">
        <f>Table1[[#This Row],[profit /loss ]]/Table1[[#This Row],[budget_x]]</f>
        <v>0.48194235714285716</v>
      </c>
      <c r="L3297" t="str" cm="1">
        <f t="array" ref="L3297">_xlfn.IFS(Table1[[#This Row],[score]]&gt;70,"high",Table1[[#This Row],[score]]&gt;50,"medium",Table1[[#This Row],[score]]&lt;=50,"low")</f>
        <v>medium</v>
      </c>
    </row>
    <row r="3298" spans="1:12" x14ac:dyDescent="0.3">
      <c r="A3298" t="s">
        <v>3211</v>
      </c>
      <c r="B3298" s="1">
        <v>44518</v>
      </c>
      <c r="C3298">
        <v>87</v>
      </c>
      <c r="D3298" t="s">
        <v>9</v>
      </c>
      <c r="E3298" t="s">
        <v>83</v>
      </c>
      <c r="F3298">
        <v>97072600</v>
      </c>
      <c r="G3298">
        <v>1090691619</v>
      </c>
      <c r="H3298" t="s">
        <v>108</v>
      </c>
      <c r="I3298">
        <f>YEAR(Table1[[#This Row],[date]])</f>
        <v>2021</v>
      </c>
      <c r="J3298">
        <f>Table1[[#This Row],[revenue]]-Table1[[#This Row],[budget_x]]</f>
        <v>993619019</v>
      </c>
      <c r="K3298" s="7">
        <f>Table1[[#This Row],[profit /loss ]]/Table1[[#This Row],[budget_x]]</f>
        <v>10.235833994350621</v>
      </c>
      <c r="L3298" t="str" cm="1">
        <f t="array" ref="L3298">_xlfn.IFS(Table1[[#This Row],[score]]&gt;70,"high",Table1[[#This Row],[score]]&gt;50,"medium",Table1[[#This Row],[score]]&lt;=50,"low")</f>
        <v>high</v>
      </c>
    </row>
    <row r="3299" spans="1:12" x14ac:dyDescent="0.3">
      <c r="A3299" t="s">
        <v>3212</v>
      </c>
      <c r="B3299" s="1">
        <v>44225</v>
      </c>
      <c r="C3299">
        <v>64</v>
      </c>
      <c r="D3299" t="s">
        <v>9</v>
      </c>
      <c r="E3299" t="s">
        <v>10</v>
      </c>
      <c r="F3299">
        <v>127400000</v>
      </c>
      <c r="G3299">
        <v>493338404.19999999</v>
      </c>
      <c r="H3299" t="s">
        <v>17</v>
      </c>
      <c r="I3299">
        <f>YEAR(Table1[[#This Row],[date]])</f>
        <v>2021</v>
      </c>
      <c r="J3299">
        <f>Table1[[#This Row],[revenue]]-Table1[[#This Row],[budget_x]]</f>
        <v>365938404.19999999</v>
      </c>
      <c r="K3299" s="7">
        <f>Table1[[#This Row],[profit /loss ]]/Table1[[#This Row],[budget_x]]</f>
        <v>2.8723579607535319</v>
      </c>
      <c r="L3299" t="str" cm="1">
        <f t="array" ref="L3299">_xlfn.IFS(Table1[[#This Row],[score]]&gt;70,"high",Table1[[#This Row],[score]]&gt;50,"medium",Table1[[#This Row],[score]]&lt;=50,"low")</f>
        <v>medium</v>
      </c>
    </row>
    <row r="3300" spans="1:12" x14ac:dyDescent="0.3">
      <c r="A3300" t="s">
        <v>3213</v>
      </c>
      <c r="B3300" s="1">
        <v>38498</v>
      </c>
      <c r="C3300">
        <v>76</v>
      </c>
      <c r="D3300" t="s">
        <v>9</v>
      </c>
      <c r="E3300" t="s">
        <v>10</v>
      </c>
      <c r="F3300">
        <v>45000000</v>
      </c>
      <c r="G3300">
        <v>76665507</v>
      </c>
      <c r="H3300" t="s">
        <v>11</v>
      </c>
      <c r="I3300">
        <f>YEAR(Table1[[#This Row],[date]])</f>
        <v>2005</v>
      </c>
      <c r="J3300">
        <f>Table1[[#This Row],[revenue]]-Table1[[#This Row],[budget_x]]</f>
        <v>31665507</v>
      </c>
      <c r="K3300" s="7">
        <f>Table1[[#This Row],[profit /loss ]]/Table1[[#This Row],[budget_x]]</f>
        <v>0.70367793333333328</v>
      </c>
      <c r="L3300" t="str" cm="1">
        <f t="array" ref="L3300">_xlfn.IFS(Table1[[#This Row],[score]]&gt;70,"high",Table1[[#This Row],[score]]&gt;50,"medium",Table1[[#This Row],[score]]&lt;=50,"low")</f>
        <v>high</v>
      </c>
    </row>
    <row r="3301" spans="1:12" x14ac:dyDescent="0.3">
      <c r="A3301" t="s">
        <v>3214</v>
      </c>
      <c r="B3301" s="1">
        <v>43113</v>
      </c>
      <c r="C3301">
        <v>68</v>
      </c>
      <c r="D3301" t="s">
        <v>9</v>
      </c>
      <c r="E3301" t="s">
        <v>69</v>
      </c>
      <c r="F3301">
        <v>56745539.799999997</v>
      </c>
      <c r="G3301">
        <v>2732673</v>
      </c>
      <c r="H3301" t="s">
        <v>143</v>
      </c>
      <c r="I3301">
        <f>YEAR(Table1[[#This Row],[date]])</f>
        <v>2018</v>
      </c>
      <c r="J3301">
        <f>Table1[[#This Row],[revenue]]-Table1[[#This Row],[budget_x]]</f>
        <v>-54012866.799999997</v>
      </c>
      <c r="K3301" s="7">
        <f>Table1[[#This Row],[profit /loss ]]/Table1[[#This Row],[budget_x]]</f>
        <v>-0.95184338699338622</v>
      </c>
      <c r="L3301" t="str" cm="1">
        <f t="array" ref="L3301">_xlfn.IFS(Table1[[#This Row],[score]]&gt;70,"high",Table1[[#This Row],[score]]&gt;50,"medium",Table1[[#This Row],[score]]&lt;=50,"low")</f>
        <v>medium</v>
      </c>
    </row>
    <row r="3302" spans="1:12" x14ac:dyDescent="0.3">
      <c r="A3302" t="s">
        <v>3215</v>
      </c>
      <c r="B3302" s="1">
        <v>44477</v>
      </c>
      <c r="C3302">
        <v>69</v>
      </c>
      <c r="D3302" t="s">
        <v>9</v>
      </c>
      <c r="E3302" t="s">
        <v>10</v>
      </c>
      <c r="F3302">
        <v>82500000</v>
      </c>
      <c r="G3302">
        <v>370310855</v>
      </c>
      <c r="H3302" t="s">
        <v>17</v>
      </c>
      <c r="I3302">
        <f>YEAR(Table1[[#This Row],[date]])</f>
        <v>2021</v>
      </c>
      <c r="J3302">
        <f>Table1[[#This Row],[revenue]]-Table1[[#This Row],[budget_x]]</f>
        <v>287810855</v>
      </c>
      <c r="K3302" s="7">
        <f>Table1[[#This Row],[profit /loss ]]/Table1[[#This Row],[budget_x]]</f>
        <v>3.4886164242424242</v>
      </c>
      <c r="L3302" t="str" cm="1">
        <f t="array" ref="L3302">_xlfn.IFS(Table1[[#This Row],[score]]&gt;70,"high",Table1[[#This Row],[score]]&gt;50,"medium",Table1[[#This Row],[score]]&lt;=50,"low")</f>
        <v>medium</v>
      </c>
    </row>
    <row r="3303" spans="1:12" x14ac:dyDescent="0.3">
      <c r="A3303" t="s">
        <v>3216</v>
      </c>
      <c r="B3303" s="1">
        <v>41543</v>
      </c>
      <c r="C3303">
        <v>60</v>
      </c>
      <c r="D3303" t="s">
        <v>9</v>
      </c>
      <c r="E3303" t="s">
        <v>10</v>
      </c>
      <c r="F3303">
        <v>10000000</v>
      </c>
      <c r="G3303">
        <v>1585582</v>
      </c>
      <c r="H3303" t="s">
        <v>11</v>
      </c>
      <c r="I3303">
        <f>YEAR(Table1[[#This Row],[date]])</f>
        <v>2013</v>
      </c>
      <c r="J3303">
        <f>Table1[[#This Row],[revenue]]-Table1[[#This Row],[budget_x]]</f>
        <v>-8414418</v>
      </c>
      <c r="K3303" s="7">
        <f>Table1[[#This Row],[profit /loss ]]/Table1[[#This Row],[budget_x]]</f>
        <v>-0.84144180000000002</v>
      </c>
      <c r="L3303" t="str" cm="1">
        <f t="array" ref="L3303">_xlfn.IFS(Table1[[#This Row],[score]]&gt;70,"high",Table1[[#This Row],[score]]&gt;50,"medium",Table1[[#This Row],[score]]&lt;=50,"low")</f>
        <v>medium</v>
      </c>
    </row>
    <row r="3304" spans="1:12" x14ac:dyDescent="0.3">
      <c r="A3304" t="s">
        <v>3217</v>
      </c>
      <c r="B3304" s="1">
        <v>44183</v>
      </c>
      <c r="C3304">
        <v>43</v>
      </c>
      <c r="D3304" t="s">
        <v>9</v>
      </c>
      <c r="E3304" t="s">
        <v>10</v>
      </c>
      <c r="F3304">
        <v>4503757.2</v>
      </c>
      <c r="G3304">
        <v>39328</v>
      </c>
      <c r="H3304" t="s">
        <v>17</v>
      </c>
      <c r="I3304">
        <f>YEAR(Table1[[#This Row],[date]])</f>
        <v>2020</v>
      </c>
      <c r="J3304">
        <f>Table1[[#This Row],[revenue]]-Table1[[#This Row],[budget_x]]</f>
        <v>-4464429.2</v>
      </c>
      <c r="K3304" s="7">
        <f>Table1[[#This Row],[profit /loss ]]/Table1[[#This Row],[budget_x]]</f>
        <v>-0.99126773530331524</v>
      </c>
      <c r="L3304" t="str" cm="1">
        <f t="array" ref="L3304">_xlfn.IFS(Table1[[#This Row],[score]]&gt;70,"high",Table1[[#This Row],[score]]&gt;50,"medium",Table1[[#This Row],[score]]&lt;=50,"low")</f>
        <v>low</v>
      </c>
    </row>
    <row r="3305" spans="1:12" x14ac:dyDescent="0.3">
      <c r="A3305" t="s">
        <v>3218</v>
      </c>
      <c r="B3305" s="1">
        <v>43419</v>
      </c>
      <c r="C3305">
        <v>72</v>
      </c>
      <c r="D3305" t="s">
        <v>9</v>
      </c>
      <c r="E3305" t="s">
        <v>10</v>
      </c>
      <c r="F3305">
        <v>76120000</v>
      </c>
      <c r="G3305">
        <v>593436782.79999995</v>
      </c>
      <c r="H3305" t="s">
        <v>11</v>
      </c>
      <c r="I3305">
        <f>YEAR(Table1[[#This Row],[date]])</f>
        <v>2018</v>
      </c>
      <c r="J3305">
        <f>Table1[[#This Row],[revenue]]-Table1[[#This Row],[budget_x]]</f>
        <v>517316782.79999995</v>
      </c>
      <c r="K3305" s="7">
        <f>Table1[[#This Row],[profit /loss ]]/Table1[[#This Row],[budget_x]]</f>
        <v>6.7960691382028369</v>
      </c>
      <c r="L3305" t="str" cm="1">
        <f t="array" ref="L3305">_xlfn.IFS(Table1[[#This Row],[score]]&gt;70,"high",Table1[[#This Row],[score]]&gt;50,"medium",Table1[[#This Row],[score]]&lt;=50,"low")</f>
        <v>high</v>
      </c>
    </row>
    <row r="3306" spans="1:12" x14ac:dyDescent="0.3">
      <c r="A3306" t="s">
        <v>3219</v>
      </c>
      <c r="B3306" s="1">
        <v>27598</v>
      </c>
      <c r="C3306">
        <v>30</v>
      </c>
      <c r="D3306" t="s">
        <v>9</v>
      </c>
      <c r="E3306" t="s">
        <v>69</v>
      </c>
      <c r="F3306">
        <v>15541000</v>
      </c>
      <c r="G3306">
        <v>38139010</v>
      </c>
      <c r="H3306" t="s">
        <v>143</v>
      </c>
      <c r="I3306">
        <f>YEAR(Table1[[#This Row],[date]])</f>
        <v>1975</v>
      </c>
      <c r="J3306">
        <f>Table1[[#This Row],[revenue]]-Table1[[#This Row],[budget_x]]</f>
        <v>22598010</v>
      </c>
      <c r="K3306" s="7">
        <f>Table1[[#This Row],[profit /loss ]]/Table1[[#This Row],[budget_x]]</f>
        <v>1.4540898269094653</v>
      </c>
      <c r="L3306" t="str" cm="1">
        <f t="array" ref="L3306">_xlfn.IFS(Table1[[#This Row],[score]]&gt;70,"high",Table1[[#This Row],[score]]&gt;50,"medium",Table1[[#This Row],[score]]&lt;=50,"low")</f>
        <v>low</v>
      </c>
    </row>
    <row r="3307" spans="1:12" x14ac:dyDescent="0.3">
      <c r="A3307" t="s">
        <v>3220</v>
      </c>
      <c r="B3307" s="1">
        <v>40766</v>
      </c>
      <c r="C3307">
        <v>57</v>
      </c>
      <c r="D3307" t="s">
        <v>9</v>
      </c>
      <c r="E3307" t="s">
        <v>10</v>
      </c>
      <c r="F3307">
        <v>28000000</v>
      </c>
      <c r="G3307">
        <v>41146935</v>
      </c>
      <c r="H3307" t="s">
        <v>11</v>
      </c>
      <c r="I3307">
        <f>YEAR(Table1[[#This Row],[date]])</f>
        <v>2011</v>
      </c>
      <c r="J3307">
        <f>Table1[[#This Row],[revenue]]-Table1[[#This Row],[budget_x]]</f>
        <v>13146935</v>
      </c>
      <c r="K3307" s="7">
        <f>Table1[[#This Row],[profit /loss ]]/Table1[[#This Row],[budget_x]]</f>
        <v>0.46953339285714285</v>
      </c>
      <c r="L3307" t="str" cm="1">
        <f t="array" ref="L3307">_xlfn.IFS(Table1[[#This Row],[score]]&gt;70,"high",Table1[[#This Row],[score]]&gt;50,"medium",Table1[[#This Row],[score]]&lt;=50,"low")</f>
        <v>medium</v>
      </c>
    </row>
    <row r="3308" spans="1:12" x14ac:dyDescent="0.3">
      <c r="A3308" t="s">
        <v>3221</v>
      </c>
      <c r="B3308" s="1">
        <v>43552</v>
      </c>
      <c r="C3308">
        <v>69</v>
      </c>
      <c r="D3308" t="s">
        <v>9</v>
      </c>
      <c r="E3308" t="s">
        <v>305</v>
      </c>
      <c r="F3308">
        <v>19000000</v>
      </c>
      <c r="G3308">
        <v>162645820.59999999</v>
      </c>
      <c r="H3308" t="s">
        <v>306</v>
      </c>
      <c r="I3308">
        <f>YEAR(Table1[[#This Row],[date]])</f>
        <v>2019</v>
      </c>
      <c r="J3308">
        <f>Table1[[#This Row],[revenue]]-Table1[[#This Row],[budget_x]]</f>
        <v>143645820.59999999</v>
      </c>
      <c r="K3308" s="7">
        <f>Table1[[#This Row],[profit /loss ]]/Table1[[#This Row],[budget_x]]</f>
        <v>7.5603063473684209</v>
      </c>
      <c r="L3308" t="str" cm="1">
        <f t="array" ref="L3308">_xlfn.IFS(Table1[[#This Row],[score]]&gt;70,"high",Table1[[#This Row],[score]]&gt;50,"medium",Table1[[#This Row],[score]]&lt;=50,"low")</f>
        <v>medium</v>
      </c>
    </row>
    <row r="3309" spans="1:12" x14ac:dyDescent="0.3">
      <c r="A3309" t="s">
        <v>3222</v>
      </c>
      <c r="B3309" s="1">
        <v>44875</v>
      </c>
      <c r="C3309">
        <v>63</v>
      </c>
      <c r="D3309" t="s">
        <v>9</v>
      </c>
      <c r="E3309" t="s">
        <v>10</v>
      </c>
      <c r="F3309">
        <v>119800000</v>
      </c>
      <c r="G3309">
        <v>729856053</v>
      </c>
      <c r="H3309" t="s">
        <v>17</v>
      </c>
      <c r="I3309">
        <f>YEAR(Table1[[#This Row],[date]])</f>
        <v>2022</v>
      </c>
      <c r="J3309">
        <f>Table1[[#This Row],[revenue]]-Table1[[#This Row],[budget_x]]</f>
        <v>610056053</v>
      </c>
      <c r="K3309" s="7">
        <f>Table1[[#This Row],[profit /loss ]]/Table1[[#This Row],[budget_x]]</f>
        <v>5.0922875876460765</v>
      </c>
      <c r="L3309" t="str" cm="1">
        <f t="array" ref="L3309">_xlfn.IFS(Table1[[#This Row],[score]]&gt;70,"high",Table1[[#This Row],[score]]&gt;50,"medium",Table1[[#This Row],[score]]&lt;=50,"low")</f>
        <v>medium</v>
      </c>
    </row>
    <row r="3310" spans="1:12" x14ac:dyDescent="0.3">
      <c r="A3310" t="s">
        <v>3223</v>
      </c>
      <c r="B3310" s="1">
        <v>44043</v>
      </c>
      <c r="C3310">
        <v>74</v>
      </c>
      <c r="D3310" t="s">
        <v>9</v>
      </c>
      <c r="E3310" t="s">
        <v>10</v>
      </c>
      <c r="F3310">
        <v>117000000</v>
      </c>
      <c r="G3310">
        <v>382417747.39999998</v>
      </c>
      <c r="H3310" t="s">
        <v>11</v>
      </c>
      <c r="I3310">
        <f>YEAR(Table1[[#This Row],[date]])</f>
        <v>2020</v>
      </c>
      <c r="J3310">
        <f>Table1[[#This Row],[revenue]]-Table1[[#This Row],[budget_x]]</f>
        <v>265417747.39999998</v>
      </c>
      <c r="K3310" s="7">
        <f>Table1[[#This Row],[profit /loss ]]/Table1[[#This Row],[budget_x]]</f>
        <v>2.2685277555555552</v>
      </c>
      <c r="L3310" t="str" cm="1">
        <f t="array" ref="L3310">_xlfn.IFS(Table1[[#This Row],[score]]&gt;70,"high",Table1[[#This Row],[score]]&gt;50,"medium",Table1[[#This Row],[score]]&lt;=50,"low")</f>
        <v>high</v>
      </c>
    </row>
    <row r="3311" spans="1:12" x14ac:dyDescent="0.3">
      <c r="A3311" t="s">
        <v>3224</v>
      </c>
      <c r="B3311" s="1">
        <v>42999</v>
      </c>
      <c r="C3311">
        <v>65</v>
      </c>
      <c r="D3311" t="s">
        <v>9</v>
      </c>
      <c r="E3311" t="s">
        <v>10</v>
      </c>
      <c r="F3311">
        <v>70000000</v>
      </c>
      <c r="G3311">
        <v>122737201</v>
      </c>
      <c r="H3311" t="s">
        <v>11</v>
      </c>
      <c r="I3311">
        <f>YEAR(Table1[[#This Row],[date]])</f>
        <v>2017</v>
      </c>
      <c r="J3311">
        <f>Table1[[#This Row],[revenue]]-Table1[[#This Row],[budget_x]]</f>
        <v>52737201</v>
      </c>
      <c r="K3311" s="7">
        <f>Table1[[#This Row],[profit /loss ]]/Table1[[#This Row],[budget_x]]</f>
        <v>0.75338858571428569</v>
      </c>
      <c r="L3311" t="str" cm="1">
        <f t="array" ref="L3311">_xlfn.IFS(Table1[[#This Row],[score]]&gt;70,"high",Table1[[#This Row],[score]]&gt;50,"medium",Table1[[#This Row],[score]]&lt;=50,"low")</f>
        <v>medium</v>
      </c>
    </row>
    <row r="3312" spans="1:12" x14ac:dyDescent="0.3">
      <c r="A3312" t="s">
        <v>3225</v>
      </c>
      <c r="B3312" s="1">
        <v>40794</v>
      </c>
      <c r="C3312">
        <v>66</v>
      </c>
      <c r="D3312" t="s">
        <v>9</v>
      </c>
      <c r="E3312" t="s">
        <v>10</v>
      </c>
      <c r="F3312">
        <v>60000000</v>
      </c>
      <c r="G3312">
        <v>137551591</v>
      </c>
      <c r="H3312" t="s">
        <v>11</v>
      </c>
      <c r="I3312">
        <f>YEAR(Table1[[#This Row],[date]])</f>
        <v>2011</v>
      </c>
      <c r="J3312">
        <f>Table1[[#This Row],[revenue]]-Table1[[#This Row],[budget_x]]</f>
        <v>77551591</v>
      </c>
      <c r="K3312" s="7">
        <f>Table1[[#This Row],[profit /loss ]]/Table1[[#This Row],[budget_x]]</f>
        <v>1.2925265166666666</v>
      </c>
      <c r="L3312" t="str" cm="1">
        <f t="array" ref="L3312">_xlfn.IFS(Table1[[#This Row],[score]]&gt;70,"high",Table1[[#This Row],[score]]&gt;50,"medium",Table1[[#This Row],[score]]&lt;=50,"low")</f>
        <v>medium</v>
      </c>
    </row>
    <row r="3313" spans="1:12" x14ac:dyDescent="0.3">
      <c r="A3313" t="s">
        <v>3226</v>
      </c>
      <c r="B3313" s="1">
        <v>25632</v>
      </c>
      <c r="C3313">
        <v>76</v>
      </c>
      <c r="D3313" t="s">
        <v>9</v>
      </c>
      <c r="E3313" t="s">
        <v>10</v>
      </c>
      <c r="F3313">
        <v>6000000</v>
      </c>
      <c r="G3313">
        <v>102311313</v>
      </c>
      <c r="H3313" t="s">
        <v>11</v>
      </c>
      <c r="I3313">
        <f>YEAR(Table1[[#This Row],[date]])</f>
        <v>1970</v>
      </c>
      <c r="J3313">
        <f>Table1[[#This Row],[revenue]]-Table1[[#This Row],[budget_x]]</f>
        <v>96311313</v>
      </c>
      <c r="K3313" s="7">
        <f>Table1[[#This Row],[profit /loss ]]/Table1[[#This Row],[budget_x]]</f>
        <v>16.051885500000001</v>
      </c>
      <c r="L3313" t="str" cm="1">
        <f t="array" ref="L3313">_xlfn.IFS(Table1[[#This Row],[score]]&gt;70,"high",Table1[[#This Row],[score]]&gt;50,"medium",Table1[[#This Row],[score]]&lt;=50,"low")</f>
        <v>high</v>
      </c>
    </row>
    <row r="3314" spans="1:12" x14ac:dyDescent="0.3">
      <c r="A3314" t="s">
        <v>3227</v>
      </c>
      <c r="B3314" s="1">
        <v>44013</v>
      </c>
      <c r="C3314">
        <v>61</v>
      </c>
      <c r="D3314" t="s">
        <v>9</v>
      </c>
      <c r="E3314" t="s">
        <v>83</v>
      </c>
      <c r="F3314">
        <v>49000000</v>
      </c>
      <c r="G3314">
        <v>105472142.8</v>
      </c>
      <c r="H3314" t="s">
        <v>11</v>
      </c>
      <c r="I3314">
        <f>YEAR(Table1[[#This Row],[date]])</f>
        <v>2020</v>
      </c>
      <c r="J3314">
        <f>Table1[[#This Row],[revenue]]-Table1[[#This Row],[budget_x]]</f>
        <v>56472142.799999997</v>
      </c>
      <c r="K3314" s="7">
        <f>Table1[[#This Row],[profit /loss ]]/Table1[[#This Row],[budget_x]]</f>
        <v>1.1524927102040816</v>
      </c>
      <c r="L3314" t="str" cm="1">
        <f t="array" ref="L3314">_xlfn.IFS(Table1[[#This Row],[score]]&gt;70,"high",Table1[[#This Row],[score]]&gt;50,"medium",Table1[[#This Row],[score]]&lt;=50,"low")</f>
        <v>medium</v>
      </c>
    </row>
    <row r="3315" spans="1:12" x14ac:dyDescent="0.3">
      <c r="A3315" t="s">
        <v>3228</v>
      </c>
      <c r="B3315" s="1">
        <v>38757</v>
      </c>
      <c r="C3315">
        <v>66</v>
      </c>
      <c r="D3315" t="s">
        <v>9</v>
      </c>
      <c r="E3315" t="s">
        <v>10</v>
      </c>
      <c r="F3315">
        <v>72000000</v>
      </c>
      <c r="G3315">
        <v>96947540</v>
      </c>
      <c r="H3315" t="s">
        <v>11</v>
      </c>
      <c r="I3315">
        <f>YEAR(Table1[[#This Row],[date]])</f>
        <v>2006</v>
      </c>
      <c r="J3315">
        <f>Table1[[#This Row],[revenue]]-Table1[[#This Row],[budget_x]]</f>
        <v>24947540</v>
      </c>
      <c r="K3315" s="7">
        <f>Table1[[#This Row],[profit /loss ]]/Table1[[#This Row],[budget_x]]</f>
        <v>0.3464936111111111</v>
      </c>
      <c r="L3315" t="str" cm="1">
        <f t="array" ref="L3315">_xlfn.IFS(Table1[[#This Row],[score]]&gt;70,"high",Table1[[#This Row],[score]]&gt;50,"medium",Table1[[#This Row],[score]]&lt;=50,"low")</f>
        <v>medium</v>
      </c>
    </row>
    <row r="3316" spans="1:12" x14ac:dyDescent="0.3">
      <c r="A3316" t="s">
        <v>3229</v>
      </c>
      <c r="B3316" s="1">
        <v>44421</v>
      </c>
      <c r="C3316">
        <v>63</v>
      </c>
      <c r="D3316" t="s">
        <v>9</v>
      </c>
      <c r="E3316" t="s">
        <v>10</v>
      </c>
      <c r="F3316">
        <v>120000000</v>
      </c>
      <c r="G3316">
        <v>485661793.39999998</v>
      </c>
      <c r="H3316" t="s">
        <v>11</v>
      </c>
      <c r="I3316">
        <f>YEAR(Table1[[#This Row],[date]])</f>
        <v>2021</v>
      </c>
      <c r="J3316">
        <f>Table1[[#This Row],[revenue]]-Table1[[#This Row],[budget_x]]</f>
        <v>365661793.39999998</v>
      </c>
      <c r="K3316" s="7">
        <f>Table1[[#This Row],[profit /loss ]]/Table1[[#This Row],[budget_x]]</f>
        <v>3.0471816116666663</v>
      </c>
      <c r="L3316" t="str" cm="1">
        <f t="array" ref="L3316">_xlfn.IFS(Table1[[#This Row],[score]]&gt;70,"high",Table1[[#This Row],[score]]&gt;50,"medium",Table1[[#This Row],[score]]&lt;=50,"low")</f>
        <v>medium</v>
      </c>
    </row>
    <row r="3317" spans="1:12" x14ac:dyDescent="0.3">
      <c r="A3317" t="s">
        <v>3230</v>
      </c>
      <c r="B3317" s="1">
        <v>31465</v>
      </c>
      <c r="C3317">
        <v>66</v>
      </c>
      <c r="D3317" t="s">
        <v>9</v>
      </c>
      <c r="E3317" t="s">
        <v>10</v>
      </c>
      <c r="F3317">
        <v>10000000</v>
      </c>
      <c r="G3317">
        <v>35078913</v>
      </c>
      <c r="H3317" t="s">
        <v>11</v>
      </c>
      <c r="I3317">
        <f>YEAR(Table1[[#This Row],[date]])</f>
        <v>1986</v>
      </c>
      <c r="J3317">
        <f>Table1[[#This Row],[revenue]]-Table1[[#This Row],[budget_x]]</f>
        <v>25078913</v>
      </c>
      <c r="K3317" s="7">
        <f>Table1[[#This Row],[profit /loss ]]/Table1[[#This Row],[budget_x]]</f>
        <v>2.5078912999999998</v>
      </c>
      <c r="L3317" t="str" cm="1">
        <f t="array" ref="L3317">_xlfn.IFS(Table1[[#This Row],[score]]&gt;70,"high",Table1[[#This Row],[score]]&gt;50,"medium",Table1[[#This Row],[score]]&lt;=50,"low")</f>
        <v>medium</v>
      </c>
    </row>
    <row r="3318" spans="1:12" x14ac:dyDescent="0.3">
      <c r="A3318" t="s">
        <v>3231</v>
      </c>
      <c r="B3318" s="1">
        <v>35173</v>
      </c>
      <c r="C3318">
        <v>70</v>
      </c>
      <c r="D3318" t="s">
        <v>9</v>
      </c>
      <c r="E3318" t="s">
        <v>10</v>
      </c>
      <c r="F3318">
        <v>20000000</v>
      </c>
      <c r="G3318">
        <v>25736162</v>
      </c>
      <c r="H3318" t="s">
        <v>11</v>
      </c>
      <c r="I3318">
        <f>YEAR(Table1[[#This Row],[date]])</f>
        <v>1996</v>
      </c>
      <c r="J3318">
        <f>Table1[[#This Row],[revenue]]-Table1[[#This Row],[budget_x]]</f>
        <v>5736162</v>
      </c>
      <c r="K3318" s="7">
        <f>Table1[[#This Row],[profit /loss ]]/Table1[[#This Row],[budget_x]]</f>
        <v>0.28680810000000001</v>
      </c>
      <c r="L3318" t="str" cm="1">
        <f t="array" ref="L3318">_xlfn.IFS(Table1[[#This Row],[score]]&gt;70,"high",Table1[[#This Row],[score]]&gt;50,"medium",Table1[[#This Row],[score]]&lt;=50,"low")</f>
        <v>medium</v>
      </c>
    </row>
    <row r="3319" spans="1:12" x14ac:dyDescent="0.3">
      <c r="A3319" t="s">
        <v>3232</v>
      </c>
      <c r="B3319" s="1">
        <v>42988</v>
      </c>
      <c r="C3319">
        <v>69</v>
      </c>
      <c r="D3319" t="s">
        <v>9</v>
      </c>
      <c r="E3319" t="s">
        <v>10</v>
      </c>
      <c r="F3319">
        <v>96400000</v>
      </c>
      <c r="G3319">
        <v>498956948.80000001</v>
      </c>
      <c r="H3319" t="s">
        <v>11</v>
      </c>
      <c r="I3319">
        <f>YEAR(Table1[[#This Row],[date]])</f>
        <v>2017</v>
      </c>
      <c r="J3319">
        <f>Table1[[#This Row],[revenue]]-Table1[[#This Row],[budget_x]]</f>
        <v>402556948.80000001</v>
      </c>
      <c r="K3319" s="7">
        <f>Table1[[#This Row],[profit /loss ]]/Table1[[#This Row],[budget_x]]</f>
        <v>4.1759019585062243</v>
      </c>
      <c r="L3319" t="str" cm="1">
        <f t="array" ref="L3319">_xlfn.IFS(Table1[[#This Row],[score]]&gt;70,"high",Table1[[#This Row],[score]]&gt;50,"medium",Table1[[#This Row],[score]]&lt;=50,"low")</f>
        <v>medium</v>
      </c>
    </row>
    <row r="3320" spans="1:12" x14ac:dyDescent="0.3">
      <c r="A3320" t="s">
        <v>1357</v>
      </c>
      <c r="B3320" s="1">
        <v>43552</v>
      </c>
      <c r="C3320">
        <v>67</v>
      </c>
      <c r="D3320" t="s">
        <v>9</v>
      </c>
      <c r="E3320" t="s">
        <v>10</v>
      </c>
      <c r="F3320">
        <v>170000000</v>
      </c>
      <c r="G3320">
        <v>353166307</v>
      </c>
      <c r="H3320" t="s">
        <v>11</v>
      </c>
      <c r="I3320">
        <f>YEAR(Table1[[#This Row],[date]])</f>
        <v>2019</v>
      </c>
      <c r="J3320">
        <f>Table1[[#This Row],[revenue]]-Table1[[#This Row],[budget_x]]</f>
        <v>183166307</v>
      </c>
      <c r="K3320" s="7">
        <f>Table1[[#This Row],[profit /loss ]]/Table1[[#This Row],[budget_x]]</f>
        <v>1.0774488647058824</v>
      </c>
      <c r="L3320" t="str" cm="1">
        <f t="array" ref="L3320">_xlfn.IFS(Table1[[#This Row],[score]]&gt;70,"high",Table1[[#This Row],[score]]&gt;50,"medium",Table1[[#This Row],[score]]&lt;=50,"low")</f>
        <v>medium</v>
      </c>
    </row>
    <row r="3321" spans="1:12" x14ac:dyDescent="0.3">
      <c r="A3321" t="s">
        <v>3233</v>
      </c>
      <c r="B3321" s="1">
        <v>29671</v>
      </c>
      <c r="C3321">
        <v>54</v>
      </c>
      <c r="D3321" t="s">
        <v>9</v>
      </c>
      <c r="E3321" t="s">
        <v>3234</v>
      </c>
      <c r="F3321">
        <v>116200000</v>
      </c>
      <c r="G3321">
        <v>182915060.80000001</v>
      </c>
      <c r="H3321" t="s">
        <v>3235</v>
      </c>
      <c r="I3321">
        <f>YEAR(Table1[[#This Row],[date]])</f>
        <v>1981</v>
      </c>
      <c r="J3321">
        <f>Table1[[#This Row],[revenue]]-Table1[[#This Row],[budget_x]]</f>
        <v>66715060.800000012</v>
      </c>
      <c r="K3321" s="7">
        <f>Table1[[#This Row],[profit /loss ]]/Table1[[#This Row],[budget_x]]</f>
        <v>0.57413993803786589</v>
      </c>
      <c r="L3321" t="str" cm="1">
        <f t="array" ref="L3321">_xlfn.IFS(Table1[[#This Row],[score]]&gt;70,"high",Table1[[#This Row],[score]]&gt;50,"medium",Table1[[#This Row],[score]]&lt;=50,"low")</f>
        <v>medium</v>
      </c>
    </row>
    <row r="3322" spans="1:12" x14ac:dyDescent="0.3">
      <c r="A3322" t="s">
        <v>3236</v>
      </c>
      <c r="B3322" s="1">
        <v>42754</v>
      </c>
      <c r="C3322">
        <v>81</v>
      </c>
      <c r="D3322" t="s">
        <v>9</v>
      </c>
      <c r="E3322" t="s">
        <v>10</v>
      </c>
      <c r="F3322">
        <v>12000000</v>
      </c>
      <c r="G3322">
        <v>149117900</v>
      </c>
      <c r="H3322" t="s">
        <v>11</v>
      </c>
      <c r="I3322">
        <f>YEAR(Table1[[#This Row],[date]])</f>
        <v>2017</v>
      </c>
      <c r="J3322">
        <f>Table1[[#This Row],[revenue]]-Table1[[#This Row],[budget_x]]</f>
        <v>137117900</v>
      </c>
      <c r="K3322" s="7">
        <f>Table1[[#This Row],[profit /loss ]]/Table1[[#This Row],[budget_x]]</f>
        <v>11.426491666666667</v>
      </c>
      <c r="L3322" t="str" cm="1">
        <f t="array" ref="L3322">_xlfn.IFS(Table1[[#This Row],[score]]&gt;70,"high",Table1[[#This Row],[score]]&gt;50,"medium",Table1[[#This Row],[score]]&lt;=50,"low")</f>
        <v>high</v>
      </c>
    </row>
    <row r="3323" spans="1:12" x14ac:dyDescent="0.3">
      <c r="A3323" t="s">
        <v>3237</v>
      </c>
      <c r="B3323" s="1">
        <v>34950</v>
      </c>
      <c r="C3323">
        <v>65</v>
      </c>
      <c r="D3323" t="s">
        <v>9</v>
      </c>
      <c r="E3323" t="s">
        <v>86</v>
      </c>
      <c r="F3323">
        <v>77400000</v>
      </c>
      <c r="G3323">
        <v>313921159</v>
      </c>
      <c r="H3323" t="s">
        <v>17</v>
      </c>
      <c r="I3323">
        <f>YEAR(Table1[[#This Row],[date]])</f>
        <v>1995</v>
      </c>
      <c r="J3323">
        <f>Table1[[#This Row],[revenue]]-Table1[[#This Row],[budget_x]]</f>
        <v>236521159</v>
      </c>
      <c r="K3323" s="7">
        <f>Table1[[#This Row],[profit /loss ]]/Table1[[#This Row],[budget_x]]</f>
        <v>3.0558289276485788</v>
      </c>
      <c r="L3323" t="str" cm="1">
        <f t="array" ref="L3323">_xlfn.IFS(Table1[[#This Row],[score]]&gt;70,"high",Table1[[#This Row],[score]]&gt;50,"medium",Table1[[#This Row],[score]]&lt;=50,"low")</f>
        <v>medium</v>
      </c>
    </row>
    <row r="3324" spans="1:12" x14ac:dyDescent="0.3">
      <c r="A3324" t="s">
        <v>471</v>
      </c>
      <c r="B3324" s="1">
        <v>40529</v>
      </c>
      <c r="C3324">
        <v>78</v>
      </c>
      <c r="D3324" t="s">
        <v>9</v>
      </c>
      <c r="E3324" t="s">
        <v>15</v>
      </c>
      <c r="F3324">
        <v>3000000</v>
      </c>
      <c r="G3324">
        <v>512315</v>
      </c>
      <c r="H3324" t="s">
        <v>25</v>
      </c>
      <c r="I3324">
        <f>YEAR(Table1[[#This Row],[date]])</f>
        <v>2010</v>
      </c>
      <c r="J3324">
        <f>Table1[[#This Row],[revenue]]-Table1[[#This Row],[budget_x]]</f>
        <v>-2487685</v>
      </c>
      <c r="K3324" s="7">
        <f>Table1[[#This Row],[profit /loss ]]/Table1[[#This Row],[budget_x]]</f>
        <v>-0.82922833333333335</v>
      </c>
      <c r="L3324" t="str" cm="1">
        <f t="array" ref="L3324">_xlfn.IFS(Table1[[#This Row],[score]]&gt;70,"high",Table1[[#This Row],[score]]&gt;50,"medium",Table1[[#This Row],[score]]&lt;=50,"low")</f>
        <v>high</v>
      </c>
    </row>
    <row r="3325" spans="1:12" x14ac:dyDescent="0.3">
      <c r="A3325" t="s">
        <v>3238</v>
      </c>
      <c r="B3325" s="1">
        <v>43413</v>
      </c>
      <c r="C3325">
        <v>64</v>
      </c>
      <c r="D3325" t="s">
        <v>9</v>
      </c>
      <c r="E3325" t="s">
        <v>69</v>
      </c>
      <c r="F3325">
        <v>90400000</v>
      </c>
      <c r="G3325">
        <v>462394097.80000001</v>
      </c>
      <c r="H3325" t="s">
        <v>143</v>
      </c>
      <c r="I3325">
        <f>YEAR(Table1[[#This Row],[date]])</f>
        <v>2018</v>
      </c>
      <c r="J3325">
        <f>Table1[[#This Row],[revenue]]-Table1[[#This Row],[budget_x]]</f>
        <v>371994097.80000001</v>
      </c>
      <c r="K3325" s="7">
        <f>Table1[[#This Row],[profit /loss ]]/Table1[[#This Row],[budget_x]]</f>
        <v>4.1149789579646017</v>
      </c>
      <c r="L3325" t="str" cm="1">
        <f t="array" ref="L3325">_xlfn.IFS(Table1[[#This Row],[score]]&gt;70,"high",Table1[[#This Row],[score]]&gt;50,"medium",Table1[[#This Row],[score]]&lt;=50,"low")</f>
        <v>medium</v>
      </c>
    </row>
    <row r="3326" spans="1:12" x14ac:dyDescent="0.3">
      <c r="A3326" t="s">
        <v>3239</v>
      </c>
      <c r="B3326" s="1">
        <v>42621</v>
      </c>
      <c r="C3326">
        <v>72</v>
      </c>
      <c r="D3326" t="s">
        <v>9</v>
      </c>
      <c r="E3326" t="s">
        <v>10</v>
      </c>
      <c r="F3326">
        <v>60000000</v>
      </c>
      <c r="G3326">
        <v>238524556</v>
      </c>
      <c r="H3326" t="s">
        <v>11</v>
      </c>
      <c r="I3326">
        <f>YEAR(Table1[[#This Row],[date]])</f>
        <v>2016</v>
      </c>
      <c r="J3326">
        <f>Table1[[#This Row],[revenue]]-Table1[[#This Row],[budget_x]]</f>
        <v>178524556</v>
      </c>
      <c r="K3326" s="7">
        <f>Table1[[#This Row],[profit /loss ]]/Table1[[#This Row],[budget_x]]</f>
        <v>2.9754092666666665</v>
      </c>
      <c r="L3326" t="str" cm="1">
        <f t="array" ref="L3326">_xlfn.IFS(Table1[[#This Row],[score]]&gt;70,"high",Table1[[#This Row],[score]]&gt;50,"medium",Table1[[#This Row],[score]]&lt;=50,"low")</f>
        <v>high</v>
      </c>
    </row>
    <row r="3327" spans="1:12" x14ac:dyDescent="0.3">
      <c r="A3327" t="s">
        <v>3240</v>
      </c>
      <c r="B3327" s="1">
        <v>43489</v>
      </c>
      <c r="C3327">
        <v>68</v>
      </c>
      <c r="D3327" t="s">
        <v>9</v>
      </c>
      <c r="E3327" t="s">
        <v>10</v>
      </c>
      <c r="F3327">
        <v>50000000</v>
      </c>
      <c r="G3327">
        <v>173453994</v>
      </c>
      <c r="H3327" t="s">
        <v>11</v>
      </c>
      <c r="I3327">
        <f>YEAR(Table1[[#This Row],[date]])</f>
        <v>2019</v>
      </c>
      <c r="J3327">
        <f>Table1[[#This Row],[revenue]]-Table1[[#This Row],[budget_x]]</f>
        <v>123453994</v>
      </c>
      <c r="K3327" s="7">
        <f>Table1[[#This Row],[profit /loss ]]/Table1[[#This Row],[budget_x]]</f>
        <v>2.4690798799999998</v>
      </c>
      <c r="L3327" t="str" cm="1">
        <f t="array" ref="L3327">_xlfn.IFS(Table1[[#This Row],[score]]&gt;70,"high",Table1[[#This Row],[score]]&gt;50,"medium",Table1[[#This Row],[score]]&lt;=50,"low")</f>
        <v>medium</v>
      </c>
    </row>
    <row r="3328" spans="1:12" x14ac:dyDescent="0.3">
      <c r="A3328" t="s">
        <v>3241</v>
      </c>
      <c r="B3328" s="1">
        <v>39885</v>
      </c>
      <c r="C3328">
        <v>64</v>
      </c>
      <c r="D3328" t="s">
        <v>9</v>
      </c>
      <c r="E3328" t="s">
        <v>10</v>
      </c>
      <c r="F3328">
        <v>15000000</v>
      </c>
      <c r="G3328">
        <v>46526243</v>
      </c>
      <c r="H3328" t="s">
        <v>17</v>
      </c>
      <c r="I3328">
        <f>YEAR(Table1[[#This Row],[date]])</f>
        <v>2009</v>
      </c>
      <c r="J3328">
        <f>Table1[[#This Row],[revenue]]-Table1[[#This Row],[budget_x]]</f>
        <v>31526243</v>
      </c>
      <c r="K3328" s="7">
        <f>Table1[[#This Row],[profit /loss ]]/Table1[[#This Row],[budget_x]]</f>
        <v>2.1017495333333334</v>
      </c>
      <c r="L3328" t="str" cm="1">
        <f t="array" ref="L3328">_xlfn.IFS(Table1[[#This Row],[score]]&gt;70,"high",Table1[[#This Row],[score]]&gt;50,"medium",Table1[[#This Row],[score]]&lt;=50,"low")</f>
        <v>medium</v>
      </c>
    </row>
    <row r="3329" spans="1:12" x14ac:dyDescent="0.3">
      <c r="A3329" t="s">
        <v>3241</v>
      </c>
      <c r="B3329" s="1">
        <v>39885</v>
      </c>
      <c r="C3329">
        <v>64</v>
      </c>
      <c r="D3329" t="s">
        <v>9</v>
      </c>
      <c r="E3329" t="s">
        <v>10</v>
      </c>
      <c r="F3329">
        <v>87000</v>
      </c>
      <c r="G3329">
        <v>3100000</v>
      </c>
      <c r="H3329" t="s">
        <v>17</v>
      </c>
      <c r="I3329">
        <f>YEAR(Table1[[#This Row],[date]])</f>
        <v>2009</v>
      </c>
      <c r="J3329">
        <f>Table1[[#This Row],[revenue]]-Table1[[#This Row],[budget_x]]</f>
        <v>3013000</v>
      </c>
      <c r="K3329" s="7">
        <f>Table1[[#This Row],[profit /loss ]]/Table1[[#This Row],[budget_x]]</f>
        <v>34.632183908045974</v>
      </c>
      <c r="L3329" t="str" cm="1">
        <f t="array" ref="L3329">_xlfn.IFS(Table1[[#This Row],[score]]&gt;70,"high",Table1[[#This Row],[score]]&gt;50,"medium",Table1[[#This Row],[score]]&lt;=50,"low")</f>
        <v>medium</v>
      </c>
    </row>
    <row r="3330" spans="1:12" x14ac:dyDescent="0.3">
      <c r="A3330" t="s">
        <v>3242</v>
      </c>
      <c r="B3330" s="1">
        <v>43265</v>
      </c>
      <c r="C3330">
        <v>70</v>
      </c>
      <c r="D3330" t="s">
        <v>9</v>
      </c>
      <c r="E3330" t="s">
        <v>10</v>
      </c>
      <c r="F3330">
        <v>6000000</v>
      </c>
      <c r="G3330">
        <v>104219330</v>
      </c>
      <c r="H3330" t="s">
        <v>11</v>
      </c>
      <c r="I3330">
        <f>YEAR(Table1[[#This Row],[date]])</f>
        <v>2018</v>
      </c>
      <c r="J3330">
        <f>Table1[[#This Row],[revenue]]-Table1[[#This Row],[budget_x]]</f>
        <v>98219330</v>
      </c>
      <c r="K3330" s="7">
        <f>Table1[[#This Row],[profit /loss ]]/Table1[[#This Row],[budget_x]]</f>
        <v>16.369888333333332</v>
      </c>
      <c r="L3330" t="str" cm="1">
        <f t="array" ref="L3330">_xlfn.IFS(Table1[[#This Row],[score]]&gt;70,"high",Table1[[#This Row],[score]]&gt;50,"medium",Table1[[#This Row],[score]]&lt;=50,"low")</f>
        <v>medium</v>
      </c>
    </row>
    <row r="3331" spans="1:12" x14ac:dyDescent="0.3">
      <c r="A3331" t="s">
        <v>3243</v>
      </c>
      <c r="B3331" s="1">
        <v>34066</v>
      </c>
      <c r="C3331">
        <v>63</v>
      </c>
      <c r="D3331" t="s">
        <v>9</v>
      </c>
      <c r="E3331" t="s">
        <v>10</v>
      </c>
      <c r="F3331">
        <v>38000000</v>
      </c>
      <c r="G3331">
        <v>266614059</v>
      </c>
      <c r="H3331" t="s">
        <v>17</v>
      </c>
      <c r="I3331">
        <f>YEAR(Table1[[#This Row],[date]])</f>
        <v>1993</v>
      </c>
      <c r="J3331">
        <f>Table1[[#This Row],[revenue]]-Table1[[#This Row],[budget_x]]</f>
        <v>228614059</v>
      </c>
      <c r="K3331" s="7">
        <f>Table1[[#This Row],[profit /loss ]]/Table1[[#This Row],[budget_x]]</f>
        <v>6.0161594473684215</v>
      </c>
      <c r="L3331" t="str" cm="1">
        <f t="array" ref="L3331">_xlfn.IFS(Table1[[#This Row],[score]]&gt;70,"high",Table1[[#This Row],[score]]&gt;50,"medium",Table1[[#This Row],[score]]&lt;=50,"low")</f>
        <v>medium</v>
      </c>
    </row>
    <row r="3332" spans="1:12" x14ac:dyDescent="0.3">
      <c r="A3332" t="s">
        <v>3244</v>
      </c>
      <c r="B3332" s="1">
        <v>38232</v>
      </c>
      <c r="C3332">
        <v>64</v>
      </c>
      <c r="D3332" t="s">
        <v>9</v>
      </c>
      <c r="E3332" t="s">
        <v>10</v>
      </c>
      <c r="F3332">
        <v>71682975</v>
      </c>
      <c r="G3332">
        <v>257641634</v>
      </c>
      <c r="H3332" t="s">
        <v>11</v>
      </c>
      <c r="I3332">
        <f>YEAR(Table1[[#This Row],[date]])</f>
        <v>2004</v>
      </c>
      <c r="J3332">
        <f>Table1[[#This Row],[revenue]]-Table1[[#This Row],[budget_x]]</f>
        <v>185958659</v>
      </c>
      <c r="K3332" s="7">
        <f>Table1[[#This Row],[profit /loss ]]/Table1[[#This Row],[budget_x]]</f>
        <v>2.5941816588945978</v>
      </c>
      <c r="L3332" t="str" cm="1">
        <f t="array" ref="L3332">_xlfn.IFS(Table1[[#This Row],[score]]&gt;70,"high",Table1[[#This Row],[score]]&gt;50,"medium",Table1[[#This Row],[score]]&lt;=50,"low")</f>
        <v>medium</v>
      </c>
    </row>
    <row r="3333" spans="1:12" x14ac:dyDescent="0.3">
      <c r="A3333" t="s">
        <v>3245</v>
      </c>
      <c r="B3333" s="1">
        <v>32023</v>
      </c>
      <c r="C3333">
        <v>78</v>
      </c>
      <c r="D3333" t="s">
        <v>9</v>
      </c>
      <c r="E3333" t="s">
        <v>10</v>
      </c>
      <c r="F3333">
        <v>25000000</v>
      </c>
      <c r="G3333">
        <v>76271995</v>
      </c>
      <c r="H3333" t="s">
        <v>11</v>
      </c>
      <c r="I3333">
        <f>YEAR(Table1[[#This Row],[date]])</f>
        <v>1987</v>
      </c>
      <c r="J3333">
        <f>Table1[[#This Row],[revenue]]-Table1[[#This Row],[budget_x]]</f>
        <v>51271995</v>
      </c>
      <c r="K3333" s="7">
        <f>Table1[[#This Row],[profit /loss ]]/Table1[[#This Row],[budget_x]]</f>
        <v>2.0508798000000001</v>
      </c>
      <c r="L3333" t="str" cm="1">
        <f t="array" ref="L3333">_xlfn.IFS(Table1[[#This Row],[score]]&gt;70,"high",Table1[[#This Row],[score]]&gt;50,"medium",Table1[[#This Row],[score]]&lt;=50,"low")</f>
        <v>high</v>
      </c>
    </row>
    <row r="3334" spans="1:12" x14ac:dyDescent="0.3">
      <c r="A3334" t="s">
        <v>3246</v>
      </c>
      <c r="B3334" s="1">
        <v>44511</v>
      </c>
      <c r="C3334">
        <v>71</v>
      </c>
      <c r="D3334" t="s">
        <v>9</v>
      </c>
      <c r="E3334" t="s">
        <v>253</v>
      </c>
      <c r="F3334">
        <v>100000000</v>
      </c>
      <c r="G3334">
        <v>369861963.80000001</v>
      </c>
      <c r="H3334" t="s">
        <v>254</v>
      </c>
      <c r="I3334">
        <f>YEAR(Table1[[#This Row],[date]])</f>
        <v>2021</v>
      </c>
      <c r="J3334">
        <f>Table1[[#This Row],[revenue]]-Table1[[#This Row],[budget_x]]</f>
        <v>269861963.80000001</v>
      </c>
      <c r="K3334" s="7">
        <f>Table1[[#This Row],[profit /loss ]]/Table1[[#This Row],[budget_x]]</f>
        <v>2.6986196380000003</v>
      </c>
      <c r="L3334" t="str" cm="1">
        <f t="array" ref="L3334">_xlfn.IFS(Table1[[#This Row],[score]]&gt;70,"high",Table1[[#This Row],[score]]&gt;50,"medium",Table1[[#This Row],[score]]&lt;=50,"low")</f>
        <v>high</v>
      </c>
    </row>
    <row r="3335" spans="1:12" x14ac:dyDescent="0.3">
      <c r="A3335" t="s">
        <v>3247</v>
      </c>
      <c r="B3335" s="1">
        <v>44036</v>
      </c>
      <c r="C3335">
        <v>66</v>
      </c>
      <c r="D3335" t="s">
        <v>9</v>
      </c>
      <c r="E3335" t="s">
        <v>15</v>
      </c>
      <c r="F3335">
        <v>16061120</v>
      </c>
      <c r="G3335">
        <v>443458</v>
      </c>
      <c r="H3335" t="s">
        <v>52</v>
      </c>
      <c r="I3335">
        <f>YEAR(Table1[[#This Row],[date]])</f>
        <v>2020</v>
      </c>
      <c r="J3335">
        <f>Table1[[#This Row],[revenue]]-Table1[[#This Row],[budget_x]]</f>
        <v>-15617662</v>
      </c>
      <c r="K3335" s="7">
        <f>Table1[[#This Row],[profit /loss ]]/Table1[[#This Row],[budget_x]]</f>
        <v>-0.97238934769181729</v>
      </c>
      <c r="L3335" t="str" cm="1">
        <f t="array" ref="L3335">_xlfn.IFS(Table1[[#This Row],[score]]&gt;70,"high",Table1[[#This Row],[score]]&gt;50,"medium",Table1[[#This Row],[score]]&lt;=50,"low")</f>
        <v>medium</v>
      </c>
    </row>
    <row r="3336" spans="1:12" x14ac:dyDescent="0.3">
      <c r="A3336" t="s">
        <v>3248</v>
      </c>
      <c r="B3336" s="1">
        <v>34201</v>
      </c>
      <c r="C3336">
        <v>63</v>
      </c>
      <c r="D3336" t="s">
        <v>9</v>
      </c>
      <c r="E3336" t="s">
        <v>10</v>
      </c>
      <c r="F3336">
        <v>18000000</v>
      </c>
      <c r="G3336">
        <v>74189677</v>
      </c>
      <c r="H3336" t="s">
        <v>17</v>
      </c>
      <c r="I3336">
        <f>YEAR(Table1[[#This Row],[date]])</f>
        <v>1993</v>
      </c>
      <c r="J3336">
        <f>Table1[[#This Row],[revenue]]-Table1[[#This Row],[budget_x]]</f>
        <v>56189677</v>
      </c>
      <c r="K3336" s="7">
        <f>Table1[[#This Row],[profit /loss ]]/Table1[[#This Row],[budget_x]]</f>
        <v>3.121648722222222</v>
      </c>
      <c r="L3336" t="str" cm="1">
        <f t="array" ref="L3336">_xlfn.IFS(Table1[[#This Row],[score]]&gt;70,"high",Table1[[#This Row],[score]]&gt;50,"medium",Table1[[#This Row],[score]]&lt;=50,"low")</f>
        <v>medium</v>
      </c>
    </row>
    <row r="3337" spans="1:12" x14ac:dyDescent="0.3">
      <c r="A3337" t="s">
        <v>3249</v>
      </c>
      <c r="B3337" s="1">
        <v>32460</v>
      </c>
      <c r="C3337">
        <v>74</v>
      </c>
      <c r="D3337" t="s">
        <v>9</v>
      </c>
      <c r="E3337" t="s">
        <v>10</v>
      </c>
      <c r="F3337">
        <v>114600000</v>
      </c>
      <c r="G3337">
        <v>316508149.80000001</v>
      </c>
      <c r="H3337" t="s">
        <v>17</v>
      </c>
      <c r="I3337">
        <f>YEAR(Table1[[#This Row],[date]])</f>
        <v>1988</v>
      </c>
      <c r="J3337">
        <f>Table1[[#This Row],[revenue]]-Table1[[#This Row],[budget_x]]</f>
        <v>201908149.80000001</v>
      </c>
      <c r="K3337" s="7">
        <f>Table1[[#This Row],[profit /loss ]]/Table1[[#This Row],[budget_x]]</f>
        <v>1.761851219895288</v>
      </c>
      <c r="L3337" t="str" cm="1">
        <f t="array" ref="L3337">_xlfn.IFS(Table1[[#This Row],[score]]&gt;70,"high",Table1[[#This Row],[score]]&gt;50,"medium",Table1[[#This Row],[score]]&lt;=50,"low")</f>
        <v>high</v>
      </c>
    </row>
    <row r="3338" spans="1:12" x14ac:dyDescent="0.3">
      <c r="A3338" t="s">
        <v>3250</v>
      </c>
      <c r="B3338" s="1">
        <v>42907</v>
      </c>
      <c r="C3338">
        <v>67</v>
      </c>
      <c r="D3338" t="s">
        <v>9</v>
      </c>
      <c r="E3338" t="s">
        <v>10</v>
      </c>
      <c r="F3338">
        <v>24000000</v>
      </c>
      <c r="G3338">
        <v>80812424</v>
      </c>
      <c r="H3338" t="s">
        <v>11</v>
      </c>
      <c r="I3338">
        <f>YEAR(Table1[[#This Row],[date]])</f>
        <v>2017</v>
      </c>
      <c r="J3338">
        <f>Table1[[#This Row],[revenue]]-Table1[[#This Row],[budget_x]]</f>
        <v>56812424</v>
      </c>
      <c r="K3338" s="7">
        <f>Table1[[#This Row],[profit /loss ]]/Table1[[#This Row],[budget_x]]</f>
        <v>2.3671843333333333</v>
      </c>
      <c r="L3338" t="str" cm="1">
        <f t="array" ref="L3338">_xlfn.IFS(Table1[[#This Row],[score]]&gt;70,"high",Table1[[#This Row],[score]]&gt;50,"medium",Table1[[#This Row],[score]]&lt;=50,"low")</f>
        <v>medium</v>
      </c>
    </row>
    <row r="3339" spans="1:12" x14ac:dyDescent="0.3">
      <c r="A3339" t="s">
        <v>3251</v>
      </c>
      <c r="B3339" s="1">
        <v>36510</v>
      </c>
      <c r="C3339">
        <v>69</v>
      </c>
      <c r="D3339" t="s">
        <v>9</v>
      </c>
      <c r="E3339" t="s">
        <v>69</v>
      </c>
      <c r="F3339">
        <v>30000000</v>
      </c>
      <c r="G3339">
        <v>163644662</v>
      </c>
      <c r="H3339" t="s">
        <v>11</v>
      </c>
      <c r="I3339">
        <f>YEAR(Table1[[#This Row],[date]])</f>
        <v>1999</v>
      </c>
      <c r="J3339">
        <f>Table1[[#This Row],[revenue]]-Table1[[#This Row],[budget_x]]</f>
        <v>133644662</v>
      </c>
      <c r="K3339" s="7">
        <f>Table1[[#This Row],[profit /loss ]]/Table1[[#This Row],[budget_x]]</f>
        <v>4.4548220666666669</v>
      </c>
      <c r="L3339" t="str" cm="1">
        <f t="array" ref="L3339">_xlfn.IFS(Table1[[#This Row],[score]]&gt;70,"high",Table1[[#This Row],[score]]&gt;50,"medium",Table1[[#This Row],[score]]&lt;=50,"low")</f>
        <v>medium</v>
      </c>
    </row>
    <row r="3340" spans="1:12" x14ac:dyDescent="0.3">
      <c r="A3340" t="s">
        <v>3252</v>
      </c>
      <c r="B3340" s="1">
        <v>34236</v>
      </c>
      <c r="C3340">
        <v>75</v>
      </c>
      <c r="D3340" t="s">
        <v>9</v>
      </c>
      <c r="E3340" t="s">
        <v>10</v>
      </c>
      <c r="F3340">
        <v>44000000</v>
      </c>
      <c r="G3340">
        <v>353715317</v>
      </c>
      <c r="H3340" t="s">
        <v>11</v>
      </c>
      <c r="I3340">
        <f>YEAR(Table1[[#This Row],[date]])</f>
        <v>1993</v>
      </c>
      <c r="J3340">
        <f>Table1[[#This Row],[revenue]]-Table1[[#This Row],[budget_x]]</f>
        <v>309715317</v>
      </c>
      <c r="K3340" s="7">
        <f>Table1[[#This Row],[profit /loss ]]/Table1[[#This Row],[budget_x]]</f>
        <v>7.0389844772727272</v>
      </c>
      <c r="L3340" t="str" cm="1">
        <f t="array" ref="L3340">_xlfn.IFS(Table1[[#This Row],[score]]&gt;70,"high",Table1[[#This Row],[score]]&gt;50,"medium",Table1[[#This Row],[score]]&lt;=50,"low")</f>
        <v>high</v>
      </c>
    </row>
    <row r="3341" spans="1:12" x14ac:dyDescent="0.3">
      <c r="A3341" t="s">
        <v>3253</v>
      </c>
      <c r="B3341" s="1">
        <v>39701</v>
      </c>
      <c r="C3341">
        <v>76</v>
      </c>
      <c r="D3341" t="s">
        <v>9</v>
      </c>
      <c r="E3341" t="s">
        <v>69</v>
      </c>
      <c r="F3341">
        <v>37504333.200000003</v>
      </c>
      <c r="G3341">
        <v>20000000</v>
      </c>
      <c r="H3341" t="s">
        <v>11</v>
      </c>
      <c r="I3341">
        <f>YEAR(Table1[[#This Row],[date]])</f>
        <v>2008</v>
      </c>
      <c r="J3341">
        <f>Table1[[#This Row],[revenue]]-Table1[[#This Row],[budget_x]]</f>
        <v>-17504333.200000003</v>
      </c>
      <c r="K3341" s="7">
        <f>Table1[[#This Row],[profit /loss ]]/Table1[[#This Row],[budget_x]]</f>
        <v>-0.46672828727961496</v>
      </c>
      <c r="L3341" t="str" cm="1">
        <f t="array" ref="L3341">_xlfn.IFS(Table1[[#This Row],[score]]&gt;70,"high",Table1[[#This Row],[score]]&gt;50,"medium",Table1[[#This Row],[score]]&lt;=50,"low")</f>
        <v>high</v>
      </c>
    </row>
    <row r="3342" spans="1:12" x14ac:dyDescent="0.3">
      <c r="A3342" t="s">
        <v>3254</v>
      </c>
      <c r="B3342" s="1">
        <v>25611</v>
      </c>
      <c r="C3342">
        <v>83</v>
      </c>
      <c r="D3342" t="s">
        <v>9</v>
      </c>
      <c r="E3342" t="s">
        <v>95</v>
      </c>
      <c r="F3342">
        <v>5000000</v>
      </c>
      <c r="G3342">
        <v>5380513</v>
      </c>
      <c r="H3342" t="s">
        <v>11</v>
      </c>
      <c r="I3342">
        <f>YEAR(Table1[[#This Row],[date]])</f>
        <v>1970</v>
      </c>
      <c r="J3342">
        <f>Table1[[#This Row],[revenue]]-Table1[[#This Row],[budget_x]]</f>
        <v>380513</v>
      </c>
      <c r="K3342" s="7">
        <f>Table1[[#This Row],[profit /loss ]]/Table1[[#This Row],[budget_x]]</f>
        <v>7.6102600000000006E-2</v>
      </c>
      <c r="L3342" t="str" cm="1">
        <f t="array" ref="L3342">_xlfn.IFS(Table1[[#This Row],[score]]&gt;70,"high",Table1[[#This Row],[score]]&gt;50,"medium",Table1[[#This Row],[score]]&lt;=50,"low")</f>
        <v>high</v>
      </c>
    </row>
    <row r="3343" spans="1:12" x14ac:dyDescent="0.3">
      <c r="A3343" t="s">
        <v>3255</v>
      </c>
      <c r="B3343" s="1">
        <v>35894</v>
      </c>
      <c r="C3343">
        <v>53</v>
      </c>
      <c r="D3343" t="s">
        <v>9</v>
      </c>
      <c r="E3343" t="s">
        <v>10</v>
      </c>
      <c r="F3343">
        <v>32000000</v>
      </c>
      <c r="G3343">
        <v>79082515</v>
      </c>
      <c r="H3343" t="s">
        <v>11</v>
      </c>
      <c r="I3343">
        <f>YEAR(Table1[[#This Row],[date]])</f>
        <v>1998</v>
      </c>
      <c r="J3343">
        <f>Table1[[#This Row],[revenue]]-Table1[[#This Row],[budget_x]]</f>
        <v>47082515</v>
      </c>
      <c r="K3343" s="7">
        <f>Table1[[#This Row],[profit /loss ]]/Table1[[#This Row],[budget_x]]</f>
        <v>1.47132859375</v>
      </c>
      <c r="L3343" t="str" cm="1">
        <f t="array" ref="L3343">_xlfn.IFS(Table1[[#This Row],[score]]&gt;70,"high",Table1[[#This Row],[score]]&gt;50,"medium",Table1[[#This Row],[score]]&lt;=50,"low")</f>
        <v>medium</v>
      </c>
    </row>
    <row r="3344" spans="1:12" x14ac:dyDescent="0.3">
      <c r="A3344" t="s">
        <v>3256</v>
      </c>
      <c r="B3344" s="1">
        <v>40858</v>
      </c>
      <c r="C3344">
        <v>43</v>
      </c>
      <c r="D3344" t="s">
        <v>9</v>
      </c>
      <c r="E3344" t="s">
        <v>10</v>
      </c>
      <c r="F3344">
        <v>79000000</v>
      </c>
      <c r="G3344">
        <v>150519217</v>
      </c>
      <c r="H3344" t="s">
        <v>17</v>
      </c>
      <c r="I3344">
        <f>YEAR(Table1[[#This Row],[date]])</f>
        <v>2011</v>
      </c>
      <c r="J3344">
        <f>Table1[[#This Row],[revenue]]-Table1[[#This Row],[budget_x]]</f>
        <v>71519217</v>
      </c>
      <c r="K3344" s="7">
        <f>Table1[[#This Row],[profit /loss ]]/Table1[[#This Row],[budget_x]]</f>
        <v>0.90530654430379742</v>
      </c>
      <c r="L3344" t="str" cm="1">
        <f t="array" ref="L3344">_xlfn.IFS(Table1[[#This Row],[score]]&gt;70,"high",Table1[[#This Row],[score]]&gt;50,"medium",Table1[[#This Row],[score]]&lt;=50,"low")</f>
        <v>low</v>
      </c>
    </row>
    <row r="3345" spans="1:12" x14ac:dyDescent="0.3">
      <c r="A3345" t="s">
        <v>3257</v>
      </c>
      <c r="B3345" s="1">
        <v>43147</v>
      </c>
      <c r="C3345">
        <v>81</v>
      </c>
      <c r="D3345" t="s">
        <v>9</v>
      </c>
      <c r="E3345" t="s">
        <v>10</v>
      </c>
      <c r="F3345">
        <v>10000000</v>
      </c>
      <c r="G3345">
        <v>65520633</v>
      </c>
      <c r="H3345" t="s">
        <v>11</v>
      </c>
      <c r="I3345">
        <f>YEAR(Table1[[#This Row],[date]])</f>
        <v>2018</v>
      </c>
      <c r="J3345">
        <f>Table1[[#This Row],[revenue]]-Table1[[#This Row],[budget_x]]</f>
        <v>55520633</v>
      </c>
      <c r="K3345" s="7">
        <f>Table1[[#This Row],[profit /loss ]]/Table1[[#This Row],[budget_x]]</f>
        <v>5.5520633000000004</v>
      </c>
      <c r="L3345" t="str" cm="1">
        <f t="array" ref="L3345">_xlfn.IFS(Table1[[#This Row],[score]]&gt;70,"high",Table1[[#This Row],[score]]&gt;50,"medium",Table1[[#This Row],[score]]&lt;=50,"low")</f>
        <v>high</v>
      </c>
    </row>
    <row r="3346" spans="1:12" x14ac:dyDescent="0.3">
      <c r="A3346" t="s">
        <v>3258</v>
      </c>
      <c r="B3346" s="1">
        <v>40584</v>
      </c>
      <c r="C3346">
        <v>71</v>
      </c>
      <c r="D3346" t="s">
        <v>9</v>
      </c>
      <c r="E3346" t="s">
        <v>10</v>
      </c>
      <c r="F3346">
        <v>18000000</v>
      </c>
      <c r="G3346">
        <v>60217171</v>
      </c>
      <c r="H3346" t="s">
        <v>11</v>
      </c>
      <c r="I3346">
        <f>YEAR(Table1[[#This Row],[date]])</f>
        <v>2011</v>
      </c>
      <c r="J3346">
        <f>Table1[[#This Row],[revenue]]-Table1[[#This Row],[budget_x]]</f>
        <v>42217171</v>
      </c>
      <c r="K3346" s="7">
        <f>Table1[[#This Row],[profit /loss ]]/Table1[[#This Row],[budget_x]]</f>
        <v>2.345398388888889</v>
      </c>
      <c r="L3346" t="str" cm="1">
        <f t="array" ref="L3346">_xlfn.IFS(Table1[[#This Row],[score]]&gt;70,"high",Table1[[#This Row],[score]]&gt;50,"medium",Table1[[#This Row],[score]]&lt;=50,"low")</f>
        <v>high</v>
      </c>
    </row>
    <row r="3347" spans="1:12" x14ac:dyDescent="0.3">
      <c r="A3347" t="s">
        <v>3259</v>
      </c>
      <c r="B3347" s="1">
        <v>42892</v>
      </c>
      <c r="C3347">
        <v>54</v>
      </c>
      <c r="D3347" t="s">
        <v>9</v>
      </c>
      <c r="E3347" t="s">
        <v>10</v>
      </c>
      <c r="F3347">
        <v>161400000</v>
      </c>
      <c r="G3347">
        <v>290053262.39999998</v>
      </c>
      <c r="H3347" t="s">
        <v>17</v>
      </c>
      <c r="I3347">
        <f>YEAR(Table1[[#This Row],[date]])</f>
        <v>2017</v>
      </c>
      <c r="J3347">
        <f>Table1[[#This Row],[revenue]]-Table1[[#This Row],[budget_x]]</f>
        <v>128653262.39999998</v>
      </c>
      <c r="K3347" s="7">
        <f>Table1[[#This Row],[profit /loss ]]/Table1[[#This Row],[budget_x]]</f>
        <v>0.79710819330854998</v>
      </c>
      <c r="L3347" t="str" cm="1">
        <f t="array" ref="L3347">_xlfn.IFS(Table1[[#This Row],[score]]&gt;70,"high",Table1[[#This Row],[score]]&gt;50,"medium",Table1[[#This Row],[score]]&lt;=50,"low")</f>
        <v>medium</v>
      </c>
    </row>
    <row r="3348" spans="1:12" x14ac:dyDescent="0.3">
      <c r="A3348" t="s">
        <v>3260</v>
      </c>
      <c r="B3348" s="1">
        <v>42609</v>
      </c>
      <c r="C3348">
        <v>68</v>
      </c>
      <c r="D3348" t="s">
        <v>9</v>
      </c>
      <c r="E3348" t="s">
        <v>69</v>
      </c>
      <c r="F3348">
        <v>52620000</v>
      </c>
      <c r="G3348">
        <v>269980</v>
      </c>
      <c r="H3348" t="s">
        <v>11</v>
      </c>
      <c r="I3348">
        <f>YEAR(Table1[[#This Row],[date]])</f>
        <v>2016</v>
      </c>
      <c r="J3348">
        <f>Table1[[#This Row],[revenue]]-Table1[[#This Row],[budget_x]]</f>
        <v>-52350020</v>
      </c>
      <c r="K3348" s="7">
        <f>Table1[[#This Row],[profit /loss ]]/Table1[[#This Row],[budget_x]]</f>
        <v>-0.99486925123527181</v>
      </c>
      <c r="L3348" t="str" cm="1">
        <f t="array" ref="L3348">_xlfn.IFS(Table1[[#This Row],[score]]&gt;70,"high",Table1[[#This Row],[score]]&gt;50,"medium",Table1[[#This Row],[score]]&lt;=50,"low")</f>
        <v>medium</v>
      </c>
    </row>
    <row r="3349" spans="1:12" x14ac:dyDescent="0.3">
      <c r="A3349" t="s">
        <v>3261</v>
      </c>
      <c r="B3349" s="1">
        <v>40156</v>
      </c>
      <c r="C3349">
        <v>68</v>
      </c>
      <c r="D3349" t="s">
        <v>9</v>
      </c>
      <c r="E3349" t="s">
        <v>10</v>
      </c>
      <c r="F3349">
        <v>2000000</v>
      </c>
      <c r="G3349">
        <v>4294373</v>
      </c>
      <c r="H3349" t="s">
        <v>11</v>
      </c>
      <c r="I3349">
        <f>YEAR(Table1[[#This Row],[date]])</f>
        <v>2009</v>
      </c>
      <c r="J3349">
        <f>Table1[[#This Row],[revenue]]-Table1[[#This Row],[budget_x]]</f>
        <v>2294373</v>
      </c>
      <c r="K3349" s="7">
        <f>Table1[[#This Row],[profit /loss ]]/Table1[[#This Row],[budget_x]]</f>
        <v>1.1471865000000001</v>
      </c>
      <c r="L3349" t="str" cm="1">
        <f t="array" ref="L3349">_xlfn.IFS(Table1[[#This Row],[score]]&gt;70,"high",Table1[[#This Row],[score]]&gt;50,"medium",Table1[[#This Row],[score]]&lt;=50,"low")</f>
        <v>medium</v>
      </c>
    </row>
    <row r="3350" spans="1:12" x14ac:dyDescent="0.3">
      <c r="A3350" t="s">
        <v>3262</v>
      </c>
      <c r="B3350" s="1">
        <v>42390</v>
      </c>
      <c r="C3350">
        <v>70</v>
      </c>
      <c r="D3350" t="s">
        <v>9</v>
      </c>
      <c r="E3350" t="s">
        <v>86</v>
      </c>
      <c r="F3350">
        <v>36000000</v>
      </c>
      <c r="G3350">
        <v>157029618</v>
      </c>
      <c r="H3350" t="s">
        <v>11</v>
      </c>
      <c r="I3350">
        <f>YEAR(Table1[[#This Row],[date]])</f>
        <v>2016</v>
      </c>
      <c r="J3350">
        <f>Table1[[#This Row],[revenue]]-Table1[[#This Row],[budget_x]]</f>
        <v>121029618</v>
      </c>
      <c r="K3350" s="7">
        <f>Table1[[#This Row],[profit /loss ]]/Table1[[#This Row],[budget_x]]</f>
        <v>3.3619338333333335</v>
      </c>
      <c r="L3350" t="str" cm="1">
        <f t="array" ref="L3350">_xlfn.IFS(Table1[[#This Row],[score]]&gt;70,"high",Table1[[#This Row],[score]]&gt;50,"medium",Table1[[#This Row],[score]]&lt;=50,"low")</f>
        <v>medium</v>
      </c>
    </row>
    <row r="3351" spans="1:12" x14ac:dyDescent="0.3">
      <c r="A3351" t="s">
        <v>3263</v>
      </c>
      <c r="B3351" s="1">
        <v>44631</v>
      </c>
      <c r="C3351">
        <v>44</v>
      </c>
      <c r="D3351" t="s">
        <v>9</v>
      </c>
      <c r="E3351" t="s">
        <v>10</v>
      </c>
      <c r="F3351">
        <v>73300000</v>
      </c>
      <c r="G3351">
        <v>474419075.39999998</v>
      </c>
      <c r="H3351" t="s">
        <v>17</v>
      </c>
      <c r="I3351">
        <f>YEAR(Table1[[#This Row],[date]])</f>
        <v>2022</v>
      </c>
      <c r="J3351">
        <f>Table1[[#This Row],[revenue]]-Table1[[#This Row],[budget_x]]</f>
        <v>401119075.39999998</v>
      </c>
      <c r="K3351" s="7">
        <f>Table1[[#This Row],[profit /loss ]]/Table1[[#This Row],[budget_x]]</f>
        <v>5.4722929795361521</v>
      </c>
      <c r="L3351" t="str" cm="1">
        <f t="array" ref="L3351">_xlfn.IFS(Table1[[#This Row],[score]]&gt;70,"high",Table1[[#This Row],[score]]&gt;50,"medium",Table1[[#This Row],[score]]&lt;=50,"low")</f>
        <v>low</v>
      </c>
    </row>
    <row r="3352" spans="1:12" x14ac:dyDescent="0.3">
      <c r="A3352" t="s">
        <v>3264</v>
      </c>
      <c r="B3352" s="1">
        <v>36860</v>
      </c>
      <c r="C3352">
        <v>71</v>
      </c>
      <c r="D3352" t="s">
        <v>9</v>
      </c>
      <c r="E3352" t="s">
        <v>10</v>
      </c>
      <c r="F3352">
        <v>73243106</v>
      </c>
      <c r="G3352">
        <v>248099143</v>
      </c>
      <c r="H3352" t="s">
        <v>11</v>
      </c>
      <c r="I3352">
        <f>YEAR(Table1[[#This Row],[date]])</f>
        <v>2000</v>
      </c>
      <c r="J3352">
        <f>Table1[[#This Row],[revenue]]-Table1[[#This Row],[budget_x]]</f>
        <v>174856037</v>
      </c>
      <c r="K3352" s="7">
        <f>Table1[[#This Row],[profit /loss ]]/Table1[[#This Row],[budget_x]]</f>
        <v>2.3873378198898338</v>
      </c>
      <c r="L3352" t="str" cm="1">
        <f t="array" ref="L3352">_xlfn.IFS(Table1[[#This Row],[score]]&gt;70,"high",Table1[[#This Row],[score]]&gt;50,"medium",Table1[[#This Row],[score]]&lt;=50,"low")</f>
        <v>high</v>
      </c>
    </row>
    <row r="3353" spans="1:12" x14ac:dyDescent="0.3">
      <c r="A3353" t="s">
        <v>3265</v>
      </c>
      <c r="B3353" s="1">
        <v>37755</v>
      </c>
      <c r="C3353">
        <v>70</v>
      </c>
      <c r="D3353" t="s">
        <v>9</v>
      </c>
      <c r="E3353" t="s">
        <v>10</v>
      </c>
      <c r="F3353">
        <v>20000000</v>
      </c>
      <c r="G3353">
        <v>5345869</v>
      </c>
      <c r="H3353" t="s">
        <v>11</v>
      </c>
      <c r="I3353">
        <f>YEAR(Table1[[#This Row],[date]])</f>
        <v>2003</v>
      </c>
      <c r="J3353">
        <f>Table1[[#This Row],[revenue]]-Table1[[#This Row],[budget_x]]</f>
        <v>-14654131</v>
      </c>
      <c r="K3353" s="7">
        <f>Table1[[#This Row],[profit /loss ]]/Table1[[#This Row],[budget_x]]</f>
        <v>-0.73270654999999996</v>
      </c>
      <c r="L3353" t="str" cm="1">
        <f t="array" ref="L3353">_xlfn.IFS(Table1[[#This Row],[score]]&gt;70,"high",Table1[[#This Row],[score]]&gt;50,"medium",Table1[[#This Row],[score]]&lt;=50,"low")</f>
        <v>medium</v>
      </c>
    </row>
    <row r="3354" spans="1:12" x14ac:dyDescent="0.3">
      <c r="A3354" t="s">
        <v>3266</v>
      </c>
      <c r="B3354" s="1">
        <v>40577</v>
      </c>
      <c r="C3354">
        <v>71</v>
      </c>
      <c r="D3354" t="s">
        <v>9</v>
      </c>
      <c r="E3354" t="s">
        <v>10</v>
      </c>
      <c r="F3354">
        <v>30000000</v>
      </c>
      <c r="G3354">
        <v>67255916</v>
      </c>
      <c r="H3354" t="s">
        <v>11</v>
      </c>
      <c r="I3354">
        <f>YEAR(Table1[[#This Row],[date]])</f>
        <v>2011</v>
      </c>
      <c r="J3354">
        <f>Table1[[#This Row],[revenue]]-Table1[[#This Row],[budget_x]]</f>
        <v>37255916</v>
      </c>
      <c r="K3354" s="7">
        <f>Table1[[#This Row],[profit /loss ]]/Table1[[#This Row],[budget_x]]</f>
        <v>1.2418638666666666</v>
      </c>
      <c r="L3354" t="str" cm="1">
        <f t="array" ref="L3354">_xlfn.IFS(Table1[[#This Row],[score]]&gt;70,"high",Table1[[#This Row],[score]]&gt;50,"medium",Table1[[#This Row],[score]]&lt;=50,"low")</f>
        <v>high</v>
      </c>
    </row>
    <row r="3355" spans="1:12" x14ac:dyDescent="0.3">
      <c r="A3355" t="s">
        <v>3267</v>
      </c>
      <c r="B3355" s="1">
        <v>43110</v>
      </c>
      <c r="C3355">
        <v>62</v>
      </c>
      <c r="D3355" t="s">
        <v>9</v>
      </c>
      <c r="E3355" t="s">
        <v>10</v>
      </c>
      <c r="F3355">
        <v>5000000</v>
      </c>
      <c r="G3355">
        <v>11792942</v>
      </c>
      <c r="H3355" t="s">
        <v>11</v>
      </c>
      <c r="I3355">
        <f>YEAR(Table1[[#This Row],[date]])</f>
        <v>2018</v>
      </c>
      <c r="J3355">
        <f>Table1[[#This Row],[revenue]]-Table1[[#This Row],[budget_x]]</f>
        <v>6792942</v>
      </c>
      <c r="K3355" s="7">
        <f>Table1[[#This Row],[profit /loss ]]/Table1[[#This Row],[budget_x]]</f>
        <v>1.3585883999999999</v>
      </c>
      <c r="L3355" t="str" cm="1">
        <f t="array" ref="L3355">_xlfn.IFS(Table1[[#This Row],[score]]&gt;70,"high",Table1[[#This Row],[score]]&gt;50,"medium",Table1[[#This Row],[score]]&lt;=50,"low")</f>
        <v>medium</v>
      </c>
    </row>
    <row r="3356" spans="1:12" x14ac:dyDescent="0.3">
      <c r="A3356" t="s">
        <v>3268</v>
      </c>
      <c r="B3356" s="1">
        <v>29735</v>
      </c>
      <c r="C3356">
        <v>15</v>
      </c>
      <c r="D3356" t="s">
        <v>9</v>
      </c>
      <c r="E3356" t="s">
        <v>69</v>
      </c>
      <c r="F3356">
        <v>81000040</v>
      </c>
      <c r="G3356">
        <v>46369741</v>
      </c>
      <c r="H3356" t="s">
        <v>143</v>
      </c>
      <c r="I3356">
        <f>YEAR(Table1[[#This Row],[date]])</f>
        <v>1981</v>
      </c>
      <c r="J3356">
        <f>Table1[[#This Row],[revenue]]-Table1[[#This Row],[budget_x]]</f>
        <v>-34630299</v>
      </c>
      <c r="K3356" s="7">
        <f>Table1[[#This Row],[profit /loss ]]/Table1[[#This Row],[budget_x]]</f>
        <v>-0.42753434442748423</v>
      </c>
      <c r="L3356" t="str" cm="1">
        <f t="array" ref="L3356">_xlfn.IFS(Table1[[#This Row],[score]]&gt;70,"high",Table1[[#This Row],[score]]&gt;50,"medium",Table1[[#This Row],[score]]&lt;=50,"low")</f>
        <v>low</v>
      </c>
    </row>
    <row r="3357" spans="1:12" x14ac:dyDescent="0.3">
      <c r="A3357" t="s">
        <v>3269</v>
      </c>
      <c r="B3357" s="1">
        <v>44915</v>
      </c>
      <c r="C3357">
        <v>69</v>
      </c>
      <c r="D3357" t="s">
        <v>9</v>
      </c>
      <c r="E3357" t="s">
        <v>15</v>
      </c>
      <c r="F3357">
        <v>103740000</v>
      </c>
      <c r="G3357">
        <v>608633534</v>
      </c>
      <c r="H3357" t="s">
        <v>25</v>
      </c>
      <c r="I3357">
        <f>YEAR(Table1[[#This Row],[date]])</f>
        <v>2022</v>
      </c>
      <c r="J3357">
        <f>Table1[[#This Row],[revenue]]-Table1[[#This Row],[budget_x]]</f>
        <v>504893534</v>
      </c>
      <c r="K3357" s="7">
        <f>Table1[[#This Row],[profit /loss ]]/Table1[[#This Row],[budget_x]]</f>
        <v>4.8669128012338536</v>
      </c>
      <c r="L3357" t="str" cm="1">
        <f t="array" ref="L3357">_xlfn.IFS(Table1[[#This Row],[score]]&gt;70,"high",Table1[[#This Row],[score]]&gt;50,"medium",Table1[[#This Row],[score]]&lt;=50,"low")</f>
        <v>medium</v>
      </c>
    </row>
    <row r="3358" spans="1:12" x14ac:dyDescent="0.3">
      <c r="A3358" t="s">
        <v>3270</v>
      </c>
      <c r="B3358" s="1">
        <v>43917</v>
      </c>
      <c r="C3358">
        <v>76</v>
      </c>
      <c r="D3358" t="s">
        <v>9</v>
      </c>
      <c r="E3358" t="s">
        <v>69</v>
      </c>
      <c r="F3358">
        <v>26650365.399999999</v>
      </c>
      <c r="G3358">
        <v>757096</v>
      </c>
      <c r="H3358" t="s">
        <v>143</v>
      </c>
      <c r="I3358">
        <f>YEAR(Table1[[#This Row],[date]])</f>
        <v>2020</v>
      </c>
      <c r="J3358">
        <f>Table1[[#This Row],[revenue]]-Table1[[#This Row],[budget_x]]</f>
        <v>-25893269.399999999</v>
      </c>
      <c r="K3358" s="7">
        <f>Table1[[#This Row],[profit /loss ]]/Table1[[#This Row],[budget_x]]</f>
        <v>-0.9715915339757405</v>
      </c>
      <c r="L3358" t="str" cm="1">
        <f t="array" ref="L3358">_xlfn.IFS(Table1[[#This Row],[score]]&gt;70,"high",Table1[[#This Row],[score]]&gt;50,"medium",Table1[[#This Row],[score]]&lt;=50,"low")</f>
        <v>high</v>
      </c>
    </row>
    <row r="3359" spans="1:12" x14ac:dyDescent="0.3">
      <c r="A3359" t="s">
        <v>3271</v>
      </c>
      <c r="B3359" s="1">
        <v>41550</v>
      </c>
      <c r="C3359">
        <v>77</v>
      </c>
      <c r="D3359" t="s">
        <v>9</v>
      </c>
      <c r="E3359" t="s">
        <v>10</v>
      </c>
      <c r="F3359">
        <v>38000000</v>
      </c>
      <c r="G3359">
        <v>98159204</v>
      </c>
      <c r="H3359" t="s">
        <v>11</v>
      </c>
      <c r="I3359">
        <f>YEAR(Table1[[#This Row],[date]])</f>
        <v>2013</v>
      </c>
      <c r="J3359">
        <f>Table1[[#This Row],[revenue]]-Table1[[#This Row],[budget_x]]</f>
        <v>60159204</v>
      </c>
      <c r="K3359" s="7">
        <f>Table1[[#This Row],[profit /loss ]]/Table1[[#This Row],[budget_x]]</f>
        <v>1.5831369473684211</v>
      </c>
      <c r="L3359" t="str" cm="1">
        <f t="array" ref="L3359">_xlfn.IFS(Table1[[#This Row],[score]]&gt;70,"high",Table1[[#This Row],[score]]&gt;50,"medium",Table1[[#This Row],[score]]&lt;=50,"low")</f>
        <v>high</v>
      </c>
    </row>
    <row r="3360" spans="1:12" x14ac:dyDescent="0.3">
      <c r="A3360" t="s">
        <v>3272</v>
      </c>
      <c r="B3360" s="1">
        <v>44589</v>
      </c>
      <c r="C3360">
        <v>61</v>
      </c>
      <c r="D3360" t="s">
        <v>9</v>
      </c>
      <c r="E3360" t="s">
        <v>626</v>
      </c>
      <c r="F3360">
        <v>98400000</v>
      </c>
      <c r="G3360">
        <v>251792115.19999999</v>
      </c>
      <c r="H3360" t="s">
        <v>627</v>
      </c>
      <c r="I3360">
        <f>YEAR(Table1[[#This Row],[date]])</f>
        <v>2022</v>
      </c>
      <c r="J3360">
        <f>Table1[[#This Row],[revenue]]-Table1[[#This Row],[budget_x]]</f>
        <v>153392115.19999999</v>
      </c>
      <c r="K3360" s="7">
        <f>Table1[[#This Row],[profit /loss ]]/Table1[[#This Row],[budget_x]]</f>
        <v>1.5588629593495933</v>
      </c>
      <c r="L3360" t="str" cm="1">
        <f t="array" ref="L3360">_xlfn.IFS(Table1[[#This Row],[score]]&gt;70,"high",Table1[[#This Row],[score]]&gt;50,"medium",Table1[[#This Row],[score]]&lt;=50,"low")</f>
        <v>medium</v>
      </c>
    </row>
    <row r="3361" spans="1:12" x14ac:dyDescent="0.3">
      <c r="A3361" t="s">
        <v>3273</v>
      </c>
      <c r="B3361" s="1">
        <v>39863</v>
      </c>
      <c r="C3361">
        <v>74</v>
      </c>
      <c r="D3361" t="s">
        <v>9</v>
      </c>
      <c r="E3361" t="s">
        <v>10</v>
      </c>
      <c r="F3361">
        <v>32500000</v>
      </c>
      <c r="G3361">
        <v>112964875</v>
      </c>
      <c r="H3361" t="s">
        <v>11</v>
      </c>
      <c r="I3361">
        <f>YEAR(Table1[[#This Row],[date]])</f>
        <v>2009</v>
      </c>
      <c r="J3361">
        <f>Table1[[#This Row],[revenue]]-Table1[[#This Row],[budget_x]]</f>
        <v>80464875</v>
      </c>
      <c r="K3361" s="7">
        <f>Table1[[#This Row],[profit /loss ]]/Table1[[#This Row],[budget_x]]</f>
        <v>2.4758423076923077</v>
      </c>
      <c r="L3361" t="str" cm="1">
        <f t="array" ref="L3361">_xlfn.IFS(Table1[[#This Row],[score]]&gt;70,"high",Table1[[#This Row],[score]]&gt;50,"medium",Table1[[#This Row],[score]]&lt;=50,"low")</f>
        <v>high</v>
      </c>
    </row>
    <row r="3362" spans="1:12" x14ac:dyDescent="0.3">
      <c r="A3362" t="s">
        <v>3274</v>
      </c>
      <c r="B3362" s="1">
        <v>44434</v>
      </c>
      <c r="C3362">
        <v>64</v>
      </c>
      <c r="D3362" t="s">
        <v>9</v>
      </c>
      <c r="E3362" t="s">
        <v>10</v>
      </c>
      <c r="F3362">
        <v>110200000</v>
      </c>
      <c r="G3362">
        <v>359646537</v>
      </c>
      <c r="H3362" t="s">
        <v>11</v>
      </c>
      <c r="I3362">
        <f>YEAR(Table1[[#This Row],[date]])</f>
        <v>2021</v>
      </c>
      <c r="J3362">
        <f>Table1[[#This Row],[revenue]]-Table1[[#This Row],[budget_x]]</f>
        <v>249446537</v>
      </c>
      <c r="K3362" s="7">
        <f>Table1[[#This Row],[profit /loss ]]/Table1[[#This Row],[budget_x]]</f>
        <v>2.2635801905626134</v>
      </c>
      <c r="L3362" t="str" cm="1">
        <f t="array" ref="L3362">_xlfn.IFS(Table1[[#This Row],[score]]&gt;70,"high",Table1[[#This Row],[score]]&gt;50,"medium",Table1[[#This Row],[score]]&lt;=50,"low")</f>
        <v>medium</v>
      </c>
    </row>
    <row r="3363" spans="1:12" x14ac:dyDescent="0.3">
      <c r="A3363" t="s">
        <v>3275</v>
      </c>
      <c r="B3363" s="1">
        <v>37672</v>
      </c>
      <c r="C3363">
        <v>78</v>
      </c>
      <c r="D3363" t="s">
        <v>9</v>
      </c>
      <c r="E3363" t="s">
        <v>10</v>
      </c>
      <c r="F3363">
        <v>1000000</v>
      </c>
      <c r="G3363">
        <v>50056423.399999999</v>
      </c>
      <c r="H3363" t="s">
        <v>17</v>
      </c>
      <c r="I3363">
        <f>YEAR(Table1[[#This Row],[date]])</f>
        <v>2003</v>
      </c>
      <c r="J3363">
        <f>Table1[[#This Row],[revenue]]-Table1[[#This Row],[budget_x]]</f>
        <v>49056423.399999999</v>
      </c>
      <c r="K3363" s="7">
        <f>Table1[[#This Row],[profit /loss ]]/Table1[[#This Row],[budget_x]]</f>
        <v>49.0564234</v>
      </c>
      <c r="L3363" t="str" cm="1">
        <f t="array" ref="L3363">_xlfn.IFS(Table1[[#This Row],[score]]&gt;70,"high",Table1[[#This Row],[score]]&gt;50,"medium",Table1[[#This Row],[score]]&lt;=50,"low")</f>
        <v>high</v>
      </c>
    </row>
    <row r="3364" spans="1:12" x14ac:dyDescent="0.3">
      <c r="A3364" t="s">
        <v>3276</v>
      </c>
      <c r="B3364" s="1">
        <v>39674</v>
      </c>
      <c r="C3364">
        <v>61</v>
      </c>
      <c r="D3364" t="s">
        <v>9</v>
      </c>
      <c r="E3364" t="s">
        <v>10</v>
      </c>
      <c r="F3364">
        <v>8500000</v>
      </c>
      <c r="G3364">
        <v>68695443</v>
      </c>
      <c r="H3364" t="s">
        <v>11</v>
      </c>
      <c r="I3364">
        <f>YEAR(Table1[[#This Row],[date]])</f>
        <v>2008</v>
      </c>
      <c r="J3364">
        <f>Table1[[#This Row],[revenue]]-Table1[[#This Row],[budget_x]]</f>
        <v>60195443</v>
      </c>
      <c r="K3364" s="7">
        <f>Table1[[#This Row],[profit /loss ]]/Table1[[#This Row],[budget_x]]</f>
        <v>7.0818168235294117</v>
      </c>
      <c r="L3364" t="str" cm="1">
        <f t="array" ref="L3364">_xlfn.IFS(Table1[[#This Row],[score]]&gt;70,"high",Table1[[#This Row],[score]]&gt;50,"medium",Table1[[#This Row],[score]]&lt;=50,"low")</f>
        <v>medium</v>
      </c>
    </row>
    <row r="3365" spans="1:12" x14ac:dyDescent="0.3">
      <c r="A3365" t="s">
        <v>3277</v>
      </c>
      <c r="B3365" s="1">
        <v>44316</v>
      </c>
      <c r="C3365">
        <v>61</v>
      </c>
      <c r="D3365" t="s">
        <v>9</v>
      </c>
      <c r="E3365" t="s">
        <v>10</v>
      </c>
      <c r="F3365">
        <v>109000000</v>
      </c>
      <c r="G3365">
        <v>442834400</v>
      </c>
      <c r="H3365" t="s">
        <v>17</v>
      </c>
      <c r="I3365">
        <f>YEAR(Table1[[#This Row],[date]])</f>
        <v>2021</v>
      </c>
      <c r="J3365">
        <f>Table1[[#This Row],[revenue]]-Table1[[#This Row],[budget_x]]</f>
        <v>333834400</v>
      </c>
      <c r="K3365" s="7">
        <f>Table1[[#This Row],[profit /loss ]]/Table1[[#This Row],[budget_x]]</f>
        <v>3.0627009174311928</v>
      </c>
      <c r="L3365" t="str" cm="1">
        <f t="array" ref="L3365">_xlfn.IFS(Table1[[#This Row],[score]]&gt;70,"high",Table1[[#This Row],[score]]&gt;50,"medium",Table1[[#This Row],[score]]&lt;=50,"low")</f>
        <v>medium</v>
      </c>
    </row>
    <row r="3366" spans="1:12" x14ac:dyDescent="0.3">
      <c r="A3366" t="s">
        <v>3278</v>
      </c>
      <c r="B3366" s="1">
        <v>37967</v>
      </c>
      <c r="C3366">
        <v>71</v>
      </c>
      <c r="D3366" t="s">
        <v>9</v>
      </c>
      <c r="E3366" t="s">
        <v>10</v>
      </c>
      <c r="F3366">
        <v>40392400</v>
      </c>
      <c r="G3366">
        <v>21964072</v>
      </c>
      <c r="H3366" t="s">
        <v>17</v>
      </c>
      <c r="I3366">
        <f>YEAR(Table1[[#This Row],[date]])</f>
        <v>2003</v>
      </c>
      <c r="J3366">
        <f>Table1[[#This Row],[revenue]]-Table1[[#This Row],[budget_x]]</f>
        <v>-18428328</v>
      </c>
      <c r="K3366" s="7">
        <f>Table1[[#This Row],[profit /loss ]]/Table1[[#This Row],[budget_x]]</f>
        <v>-0.45623255860013268</v>
      </c>
      <c r="L3366" t="str" cm="1">
        <f t="array" ref="L3366">_xlfn.IFS(Table1[[#This Row],[score]]&gt;70,"high",Table1[[#This Row],[score]]&gt;50,"medium",Table1[[#This Row],[score]]&lt;=50,"low")</f>
        <v>high</v>
      </c>
    </row>
    <row r="3367" spans="1:12" x14ac:dyDescent="0.3">
      <c r="A3367" t="s">
        <v>3279</v>
      </c>
      <c r="B3367" s="1">
        <v>40759</v>
      </c>
      <c r="C3367">
        <v>58</v>
      </c>
      <c r="D3367" t="s">
        <v>9</v>
      </c>
      <c r="E3367" t="s">
        <v>10</v>
      </c>
      <c r="F3367">
        <v>60000000</v>
      </c>
      <c r="G3367">
        <v>84154026</v>
      </c>
      <c r="H3367" t="s">
        <v>11</v>
      </c>
      <c r="I3367">
        <f>YEAR(Table1[[#This Row],[date]])</f>
        <v>2011</v>
      </c>
      <c r="J3367">
        <f>Table1[[#This Row],[revenue]]-Table1[[#This Row],[budget_x]]</f>
        <v>24154026</v>
      </c>
      <c r="K3367" s="7">
        <f>Table1[[#This Row],[profit /loss ]]/Table1[[#This Row],[budget_x]]</f>
        <v>0.40256710000000001</v>
      </c>
      <c r="L3367" t="str" cm="1">
        <f t="array" ref="L3367">_xlfn.IFS(Table1[[#This Row],[score]]&gt;70,"high",Table1[[#This Row],[score]]&gt;50,"medium",Table1[[#This Row],[score]]&lt;=50,"low")</f>
        <v>medium</v>
      </c>
    </row>
    <row r="3368" spans="1:12" x14ac:dyDescent="0.3">
      <c r="A3368" t="s">
        <v>3280</v>
      </c>
      <c r="B3368" s="1">
        <v>38052</v>
      </c>
      <c r="C3368">
        <v>70</v>
      </c>
      <c r="D3368" t="s">
        <v>9</v>
      </c>
      <c r="E3368" t="s">
        <v>69</v>
      </c>
      <c r="F3368">
        <v>37167905</v>
      </c>
      <c r="G3368">
        <v>13422333</v>
      </c>
      <c r="H3368" t="s">
        <v>143</v>
      </c>
      <c r="I3368">
        <f>YEAR(Table1[[#This Row],[date]])</f>
        <v>2004</v>
      </c>
      <c r="J3368">
        <f>Table1[[#This Row],[revenue]]-Table1[[#This Row],[budget_x]]</f>
        <v>-23745572</v>
      </c>
      <c r="K3368" s="7">
        <f>Table1[[#This Row],[profit /loss ]]/Table1[[#This Row],[budget_x]]</f>
        <v>-0.63887302768342746</v>
      </c>
      <c r="L3368" t="str" cm="1">
        <f t="array" ref="L3368">_xlfn.IFS(Table1[[#This Row],[score]]&gt;70,"high",Table1[[#This Row],[score]]&gt;50,"medium",Table1[[#This Row],[score]]&lt;=50,"low")</f>
        <v>medium</v>
      </c>
    </row>
    <row r="3369" spans="1:12" x14ac:dyDescent="0.3">
      <c r="A3369" t="s">
        <v>3281</v>
      </c>
      <c r="B3369" s="1">
        <v>37063</v>
      </c>
      <c r="C3369">
        <v>65</v>
      </c>
      <c r="D3369" t="s">
        <v>9</v>
      </c>
      <c r="E3369" t="s">
        <v>69</v>
      </c>
      <c r="F3369">
        <v>16000000</v>
      </c>
      <c r="G3369">
        <v>68411275</v>
      </c>
      <c r="H3369" t="s">
        <v>11</v>
      </c>
      <c r="I3369">
        <f>YEAR(Table1[[#This Row],[date]])</f>
        <v>2001</v>
      </c>
      <c r="J3369">
        <f>Table1[[#This Row],[revenue]]-Table1[[#This Row],[budget_x]]</f>
        <v>52411275</v>
      </c>
      <c r="K3369" s="7">
        <f>Table1[[#This Row],[profit /loss ]]/Table1[[#This Row],[budget_x]]</f>
        <v>3.2757046875000002</v>
      </c>
      <c r="L3369" t="str" cm="1">
        <f t="array" ref="L3369">_xlfn.IFS(Table1[[#This Row],[score]]&gt;70,"high",Table1[[#This Row],[score]]&gt;50,"medium",Table1[[#This Row],[score]]&lt;=50,"low")</f>
        <v>medium</v>
      </c>
    </row>
    <row r="3370" spans="1:12" x14ac:dyDescent="0.3">
      <c r="A3370" t="s">
        <v>3282</v>
      </c>
      <c r="B3370" s="1">
        <v>44657</v>
      </c>
      <c r="C3370">
        <v>72</v>
      </c>
      <c r="D3370" t="s">
        <v>9</v>
      </c>
      <c r="E3370" t="s">
        <v>368</v>
      </c>
      <c r="F3370">
        <v>86600000</v>
      </c>
      <c r="G3370">
        <v>573620885.39999998</v>
      </c>
      <c r="H3370" t="s">
        <v>369</v>
      </c>
      <c r="I3370">
        <f>YEAR(Table1[[#This Row],[date]])</f>
        <v>2022</v>
      </c>
      <c r="J3370">
        <f>Table1[[#This Row],[revenue]]-Table1[[#This Row],[budget_x]]</f>
        <v>487020885.39999998</v>
      </c>
      <c r="K3370" s="7">
        <f>Table1[[#This Row],[profit /loss ]]/Table1[[#This Row],[budget_x]]</f>
        <v>5.6237977528868361</v>
      </c>
      <c r="L3370" t="str" cm="1">
        <f t="array" ref="L3370">_xlfn.IFS(Table1[[#This Row],[score]]&gt;70,"high",Table1[[#This Row],[score]]&gt;50,"medium",Table1[[#This Row],[score]]&lt;=50,"low")</f>
        <v>high</v>
      </c>
    </row>
    <row r="3371" spans="1:12" x14ac:dyDescent="0.3">
      <c r="A3371" t="s">
        <v>3283</v>
      </c>
      <c r="B3371" s="1">
        <v>39598</v>
      </c>
      <c r="C3371">
        <v>61</v>
      </c>
      <c r="D3371" t="s">
        <v>9</v>
      </c>
      <c r="E3371" t="s">
        <v>10</v>
      </c>
      <c r="F3371">
        <v>9000000</v>
      </c>
      <c r="G3371">
        <v>83051676</v>
      </c>
      <c r="H3371" t="s">
        <v>17</v>
      </c>
      <c r="I3371">
        <f>YEAR(Table1[[#This Row],[date]])</f>
        <v>2008</v>
      </c>
      <c r="J3371">
        <f>Table1[[#This Row],[revenue]]-Table1[[#This Row],[budget_x]]</f>
        <v>74051676</v>
      </c>
      <c r="K3371" s="7">
        <f>Table1[[#This Row],[profit /loss ]]/Table1[[#This Row],[budget_x]]</f>
        <v>8.2279640000000001</v>
      </c>
      <c r="L3371" t="str" cm="1">
        <f t="array" ref="L3371">_xlfn.IFS(Table1[[#This Row],[score]]&gt;70,"high",Table1[[#This Row],[score]]&gt;50,"medium",Table1[[#This Row],[score]]&lt;=50,"low")</f>
        <v>medium</v>
      </c>
    </row>
    <row r="3372" spans="1:12" x14ac:dyDescent="0.3">
      <c r="A3372" t="s">
        <v>3284</v>
      </c>
      <c r="B3372" s="1">
        <v>43459</v>
      </c>
      <c r="C3372">
        <v>75</v>
      </c>
      <c r="D3372" t="s">
        <v>9</v>
      </c>
      <c r="E3372" t="s">
        <v>305</v>
      </c>
      <c r="F3372">
        <v>118800000</v>
      </c>
      <c r="G3372">
        <v>498318467.60000002</v>
      </c>
      <c r="H3372" t="s">
        <v>306</v>
      </c>
      <c r="I3372">
        <f>YEAR(Table1[[#This Row],[date]])</f>
        <v>2018</v>
      </c>
      <c r="J3372">
        <f>Table1[[#This Row],[revenue]]-Table1[[#This Row],[budget_x]]</f>
        <v>379518467.60000002</v>
      </c>
      <c r="K3372" s="7">
        <f>Table1[[#This Row],[profit /loss ]]/Table1[[#This Row],[budget_x]]</f>
        <v>3.194599895622896</v>
      </c>
      <c r="L3372" t="str" cm="1">
        <f t="array" ref="L3372">_xlfn.IFS(Table1[[#This Row],[score]]&gt;70,"high",Table1[[#This Row],[score]]&gt;50,"medium",Table1[[#This Row],[score]]&lt;=50,"low")</f>
        <v>high</v>
      </c>
    </row>
    <row r="3373" spans="1:12" x14ac:dyDescent="0.3">
      <c r="A3373" t="s">
        <v>3285</v>
      </c>
      <c r="B3373" s="1">
        <v>33569</v>
      </c>
      <c r="C3373">
        <v>74</v>
      </c>
      <c r="D3373" t="s">
        <v>9</v>
      </c>
      <c r="E3373" t="s">
        <v>10</v>
      </c>
      <c r="F3373">
        <v>16500000</v>
      </c>
      <c r="G3373">
        <v>58011485</v>
      </c>
      <c r="H3373" t="s">
        <v>17</v>
      </c>
      <c r="I3373">
        <f>YEAR(Table1[[#This Row],[date]])</f>
        <v>1991</v>
      </c>
      <c r="J3373">
        <f>Table1[[#This Row],[revenue]]-Table1[[#This Row],[budget_x]]</f>
        <v>41511485</v>
      </c>
      <c r="K3373" s="7">
        <f>Table1[[#This Row],[profit /loss ]]/Table1[[#This Row],[budget_x]]</f>
        <v>2.5158475757575758</v>
      </c>
      <c r="L3373" t="str" cm="1">
        <f t="array" ref="L3373">_xlfn.IFS(Table1[[#This Row],[score]]&gt;70,"high",Table1[[#This Row],[score]]&gt;50,"medium",Table1[[#This Row],[score]]&lt;=50,"low")</f>
        <v>high</v>
      </c>
    </row>
    <row r="3374" spans="1:12" x14ac:dyDescent="0.3">
      <c r="A3374" t="s">
        <v>3286</v>
      </c>
      <c r="B3374" s="1">
        <v>44804</v>
      </c>
      <c r="C3374">
        <v>51</v>
      </c>
      <c r="D3374" t="s">
        <v>9</v>
      </c>
      <c r="E3374" t="s">
        <v>10</v>
      </c>
      <c r="F3374">
        <v>161000000</v>
      </c>
      <c r="G3374">
        <v>233023741.59999999</v>
      </c>
      <c r="H3374" t="s">
        <v>17</v>
      </c>
      <c r="I3374">
        <f>YEAR(Table1[[#This Row],[date]])</f>
        <v>2022</v>
      </c>
      <c r="J3374">
        <f>Table1[[#This Row],[revenue]]-Table1[[#This Row],[budget_x]]</f>
        <v>72023741.599999994</v>
      </c>
      <c r="K3374" s="7">
        <f>Table1[[#This Row],[profit /loss ]]/Table1[[#This Row],[budget_x]]</f>
        <v>0.44735243229813659</v>
      </c>
      <c r="L3374" t="str" cm="1">
        <f t="array" ref="L3374">_xlfn.IFS(Table1[[#This Row],[score]]&gt;70,"high",Table1[[#This Row],[score]]&gt;50,"medium",Table1[[#This Row],[score]]&lt;=50,"low")</f>
        <v>medium</v>
      </c>
    </row>
    <row r="3375" spans="1:12" x14ac:dyDescent="0.3">
      <c r="A3375" t="s">
        <v>3287</v>
      </c>
      <c r="B3375" s="1">
        <v>44601</v>
      </c>
      <c r="C3375">
        <v>83</v>
      </c>
      <c r="D3375" t="s">
        <v>9</v>
      </c>
      <c r="E3375" t="s">
        <v>15</v>
      </c>
      <c r="F3375">
        <v>107600000</v>
      </c>
      <c r="G3375">
        <v>1033452894</v>
      </c>
      <c r="H3375" t="s">
        <v>25</v>
      </c>
      <c r="I3375">
        <f>YEAR(Table1[[#This Row],[date]])</f>
        <v>2022</v>
      </c>
      <c r="J3375">
        <f>Table1[[#This Row],[revenue]]-Table1[[#This Row],[budget_x]]</f>
        <v>925852894</v>
      </c>
      <c r="K3375" s="7">
        <f>Table1[[#This Row],[profit /loss ]]/Table1[[#This Row],[budget_x]]</f>
        <v>8.6045807992565049</v>
      </c>
      <c r="L3375" t="str" cm="1">
        <f t="array" ref="L3375">_xlfn.IFS(Table1[[#This Row],[score]]&gt;70,"high",Table1[[#This Row],[score]]&gt;50,"medium",Table1[[#This Row],[score]]&lt;=50,"low")</f>
        <v>high</v>
      </c>
    </row>
    <row r="3376" spans="1:12" x14ac:dyDescent="0.3">
      <c r="A3376" t="s">
        <v>3288</v>
      </c>
      <c r="B3376" s="1">
        <v>44426</v>
      </c>
      <c r="C3376">
        <v>68</v>
      </c>
      <c r="D3376" t="s">
        <v>9</v>
      </c>
      <c r="E3376" t="s">
        <v>10</v>
      </c>
      <c r="F3376">
        <v>51340950</v>
      </c>
      <c r="G3376">
        <v>56415</v>
      </c>
      <c r="H3376" t="s">
        <v>11</v>
      </c>
      <c r="I3376">
        <f>YEAR(Table1[[#This Row],[date]])</f>
        <v>2021</v>
      </c>
      <c r="J3376">
        <f>Table1[[#This Row],[revenue]]-Table1[[#This Row],[budget_x]]</f>
        <v>-51284535</v>
      </c>
      <c r="K3376" s="7">
        <f>Table1[[#This Row],[profit /loss ]]/Table1[[#This Row],[budget_x]]</f>
        <v>-0.99890116953426067</v>
      </c>
      <c r="L3376" t="str" cm="1">
        <f t="array" ref="L3376">_xlfn.IFS(Table1[[#This Row],[score]]&gt;70,"high",Table1[[#This Row],[score]]&gt;50,"medium",Table1[[#This Row],[score]]&lt;=50,"low")</f>
        <v>medium</v>
      </c>
    </row>
    <row r="3377" spans="1:12" x14ac:dyDescent="0.3">
      <c r="A3377" t="s">
        <v>3289</v>
      </c>
      <c r="B3377" s="1">
        <v>38901</v>
      </c>
      <c r="C3377">
        <v>63</v>
      </c>
      <c r="D3377" t="s">
        <v>9</v>
      </c>
      <c r="E3377" t="s">
        <v>10</v>
      </c>
      <c r="F3377">
        <v>104800000</v>
      </c>
      <c r="G3377">
        <v>288510422.80000001</v>
      </c>
      <c r="H3377" t="s">
        <v>11</v>
      </c>
      <c r="I3377">
        <f>YEAR(Table1[[#This Row],[date]])</f>
        <v>2006</v>
      </c>
      <c r="J3377">
        <f>Table1[[#This Row],[revenue]]-Table1[[#This Row],[budget_x]]</f>
        <v>183710422.80000001</v>
      </c>
      <c r="K3377" s="7">
        <f>Table1[[#This Row],[profit /loss ]]/Table1[[#This Row],[budget_x]]</f>
        <v>1.7529620496183207</v>
      </c>
      <c r="L3377" t="str" cm="1">
        <f t="array" ref="L3377">_xlfn.IFS(Table1[[#This Row],[score]]&gt;70,"high",Table1[[#This Row],[score]]&gt;50,"medium",Table1[[#This Row],[score]]&lt;=50,"low")</f>
        <v>medium</v>
      </c>
    </row>
    <row r="3378" spans="1:12" x14ac:dyDescent="0.3">
      <c r="A3378" t="s">
        <v>3290</v>
      </c>
      <c r="B3378" s="1">
        <v>40765</v>
      </c>
      <c r="C3378">
        <v>72</v>
      </c>
      <c r="D3378" t="s">
        <v>9</v>
      </c>
      <c r="E3378" t="s">
        <v>74</v>
      </c>
      <c r="F3378">
        <v>8000000</v>
      </c>
      <c r="G3378">
        <v>49000000</v>
      </c>
      <c r="H3378" t="s">
        <v>75</v>
      </c>
      <c r="I3378">
        <f>YEAR(Table1[[#This Row],[date]])</f>
        <v>2011</v>
      </c>
      <c r="J3378">
        <f>Table1[[#This Row],[revenue]]-Table1[[#This Row],[budget_x]]</f>
        <v>41000000</v>
      </c>
      <c r="K3378" s="7">
        <f>Table1[[#This Row],[profit /loss ]]/Table1[[#This Row],[budget_x]]</f>
        <v>5.125</v>
      </c>
      <c r="L3378" t="str" cm="1">
        <f t="array" ref="L3378">_xlfn.IFS(Table1[[#This Row],[score]]&gt;70,"high",Table1[[#This Row],[score]]&gt;50,"medium",Table1[[#This Row],[score]]&lt;=50,"low")</f>
        <v>high</v>
      </c>
    </row>
    <row r="3379" spans="1:12" x14ac:dyDescent="0.3">
      <c r="A3379" t="s">
        <v>3291</v>
      </c>
      <c r="B3379" s="1">
        <v>40248</v>
      </c>
      <c r="C3379">
        <v>64</v>
      </c>
      <c r="D3379" t="s">
        <v>9</v>
      </c>
      <c r="E3379" t="s">
        <v>10</v>
      </c>
      <c r="F3379">
        <v>20000000</v>
      </c>
      <c r="G3379">
        <v>48680977</v>
      </c>
      <c r="H3379" t="s">
        <v>11</v>
      </c>
      <c r="I3379">
        <f>YEAR(Table1[[#This Row],[date]])</f>
        <v>2010</v>
      </c>
      <c r="J3379">
        <f>Table1[[#This Row],[revenue]]-Table1[[#This Row],[budget_x]]</f>
        <v>28680977</v>
      </c>
      <c r="K3379" s="7">
        <f>Table1[[#This Row],[profit /loss ]]/Table1[[#This Row],[budget_x]]</f>
        <v>1.4340488499999999</v>
      </c>
      <c r="L3379" t="str" cm="1">
        <f t="array" ref="L3379">_xlfn.IFS(Table1[[#This Row],[score]]&gt;70,"high",Table1[[#This Row],[score]]&gt;50,"medium",Table1[[#This Row],[score]]&lt;=50,"low")</f>
        <v>medium</v>
      </c>
    </row>
    <row r="3380" spans="1:12" x14ac:dyDescent="0.3">
      <c r="A3380" t="s">
        <v>3292</v>
      </c>
      <c r="B3380" s="1">
        <v>35412</v>
      </c>
      <c r="C3380">
        <v>73</v>
      </c>
      <c r="D3380" t="s">
        <v>9</v>
      </c>
      <c r="E3380" t="s">
        <v>10</v>
      </c>
      <c r="F3380">
        <v>46000000</v>
      </c>
      <c r="G3380">
        <v>150000000</v>
      </c>
      <c r="H3380" t="s">
        <v>11</v>
      </c>
      <c r="I3380">
        <f>YEAR(Table1[[#This Row],[date]])</f>
        <v>1996</v>
      </c>
      <c r="J3380">
        <f>Table1[[#This Row],[revenue]]-Table1[[#This Row],[budget_x]]</f>
        <v>104000000</v>
      </c>
      <c r="K3380" s="7">
        <f>Table1[[#This Row],[profit /loss ]]/Table1[[#This Row],[budget_x]]</f>
        <v>2.2608695652173911</v>
      </c>
      <c r="L3380" t="str" cm="1">
        <f t="array" ref="L3380">_xlfn.IFS(Table1[[#This Row],[score]]&gt;70,"high",Table1[[#This Row],[score]]&gt;50,"medium",Table1[[#This Row],[score]]&lt;=50,"low")</f>
        <v>high</v>
      </c>
    </row>
    <row r="3381" spans="1:12" x14ac:dyDescent="0.3">
      <c r="A3381" t="s">
        <v>3293</v>
      </c>
      <c r="B3381" s="1">
        <v>37183</v>
      </c>
      <c r="C3381">
        <v>59</v>
      </c>
      <c r="D3381" t="s">
        <v>9</v>
      </c>
      <c r="E3381" t="s">
        <v>10</v>
      </c>
      <c r="F3381">
        <v>94000000</v>
      </c>
      <c r="G3381">
        <v>273330185</v>
      </c>
      <c r="H3381" t="s">
        <v>11</v>
      </c>
      <c r="I3381">
        <f>YEAR(Table1[[#This Row],[date]])</f>
        <v>2001</v>
      </c>
      <c r="J3381">
        <f>Table1[[#This Row],[revenue]]-Table1[[#This Row],[budget_x]]</f>
        <v>179330185</v>
      </c>
      <c r="K3381" s="7">
        <f>Table1[[#This Row],[profit /loss ]]/Table1[[#This Row],[budget_x]]</f>
        <v>1.9077679255319149</v>
      </c>
      <c r="L3381" t="str" cm="1">
        <f t="array" ref="L3381">_xlfn.IFS(Table1[[#This Row],[score]]&gt;70,"high",Table1[[#This Row],[score]]&gt;50,"medium",Table1[[#This Row],[score]]&lt;=50,"low")</f>
        <v>medium</v>
      </c>
    </row>
    <row r="3382" spans="1:12" x14ac:dyDescent="0.3">
      <c r="A3382" t="s">
        <v>3294</v>
      </c>
      <c r="B3382" s="1">
        <v>44778</v>
      </c>
      <c r="C3382">
        <v>61</v>
      </c>
      <c r="D3382" t="s">
        <v>9</v>
      </c>
      <c r="E3382" t="s">
        <v>10</v>
      </c>
      <c r="F3382">
        <v>87400000</v>
      </c>
      <c r="G3382">
        <v>839891064.79999995</v>
      </c>
      <c r="H3382" t="s">
        <v>11</v>
      </c>
      <c r="I3382">
        <f>YEAR(Table1[[#This Row],[date]])</f>
        <v>2022</v>
      </c>
      <c r="J3382">
        <f>Table1[[#This Row],[revenue]]-Table1[[#This Row],[budget_x]]</f>
        <v>752491064.79999995</v>
      </c>
      <c r="K3382" s="7">
        <f>Table1[[#This Row],[profit /loss ]]/Table1[[#This Row],[budget_x]]</f>
        <v>8.6097375835240264</v>
      </c>
      <c r="L3382" t="str" cm="1">
        <f t="array" ref="L3382">_xlfn.IFS(Table1[[#This Row],[score]]&gt;70,"high",Table1[[#This Row],[score]]&gt;50,"medium",Table1[[#This Row],[score]]&lt;=50,"low")</f>
        <v>medium</v>
      </c>
    </row>
    <row r="3383" spans="1:12" x14ac:dyDescent="0.3">
      <c r="A3383" t="s">
        <v>3295</v>
      </c>
      <c r="B3383" s="1">
        <v>37427</v>
      </c>
      <c r="C3383">
        <v>73</v>
      </c>
      <c r="D3383" t="s">
        <v>9</v>
      </c>
      <c r="E3383" t="s">
        <v>10</v>
      </c>
      <c r="F3383">
        <v>102000000</v>
      </c>
      <c r="G3383">
        <v>358824714</v>
      </c>
      <c r="H3383" t="s">
        <v>11</v>
      </c>
      <c r="I3383">
        <f>YEAR(Table1[[#This Row],[date]])</f>
        <v>2002</v>
      </c>
      <c r="J3383">
        <f>Table1[[#This Row],[revenue]]-Table1[[#This Row],[budget_x]]</f>
        <v>256824714</v>
      </c>
      <c r="K3383" s="7">
        <f>Table1[[#This Row],[profit /loss ]]/Table1[[#This Row],[budget_x]]</f>
        <v>2.5178893529411766</v>
      </c>
      <c r="L3383" t="str" cm="1">
        <f t="array" ref="L3383">_xlfn.IFS(Table1[[#This Row],[score]]&gt;70,"high",Table1[[#This Row],[score]]&gt;50,"medium",Table1[[#This Row],[score]]&lt;=50,"low")</f>
        <v>high</v>
      </c>
    </row>
    <row r="3384" spans="1:12" x14ac:dyDescent="0.3">
      <c r="A3384" t="s">
        <v>3296</v>
      </c>
      <c r="B3384" s="1">
        <v>43256</v>
      </c>
      <c r="C3384">
        <v>59</v>
      </c>
      <c r="D3384" t="s">
        <v>9</v>
      </c>
      <c r="E3384" t="s">
        <v>10</v>
      </c>
      <c r="F3384">
        <v>3000000</v>
      </c>
      <c r="G3384">
        <v>28645</v>
      </c>
      <c r="H3384" t="s">
        <v>17</v>
      </c>
      <c r="I3384">
        <f>YEAR(Table1[[#This Row],[date]])</f>
        <v>2018</v>
      </c>
      <c r="J3384">
        <f>Table1[[#This Row],[revenue]]-Table1[[#This Row],[budget_x]]</f>
        <v>-2971355</v>
      </c>
      <c r="K3384" s="7">
        <f>Table1[[#This Row],[profit /loss ]]/Table1[[#This Row],[budget_x]]</f>
        <v>-0.99045166666666662</v>
      </c>
      <c r="L3384" t="str" cm="1">
        <f t="array" ref="L3384">_xlfn.IFS(Table1[[#This Row],[score]]&gt;70,"high",Table1[[#This Row],[score]]&gt;50,"medium",Table1[[#This Row],[score]]&lt;=50,"low")</f>
        <v>medium</v>
      </c>
    </row>
    <row r="3385" spans="1:12" x14ac:dyDescent="0.3">
      <c r="A3385" t="s">
        <v>3297</v>
      </c>
      <c r="B3385" s="1">
        <v>44295</v>
      </c>
      <c r="C3385">
        <v>69</v>
      </c>
      <c r="D3385" t="s">
        <v>9</v>
      </c>
      <c r="E3385" t="s">
        <v>74</v>
      </c>
      <c r="F3385">
        <v>156000000</v>
      </c>
      <c r="G3385">
        <v>591713267.39999998</v>
      </c>
      <c r="H3385" t="s">
        <v>75</v>
      </c>
      <c r="I3385">
        <f>YEAR(Table1[[#This Row],[date]])</f>
        <v>2021</v>
      </c>
      <c r="J3385">
        <f>Table1[[#This Row],[revenue]]-Table1[[#This Row],[budget_x]]</f>
        <v>435713267.39999998</v>
      </c>
      <c r="K3385" s="7">
        <f>Table1[[#This Row],[profit /loss ]]/Table1[[#This Row],[budget_x]]</f>
        <v>2.7930337653846151</v>
      </c>
      <c r="L3385" t="str" cm="1">
        <f t="array" ref="L3385">_xlfn.IFS(Table1[[#This Row],[score]]&gt;70,"high",Table1[[#This Row],[score]]&gt;50,"medium",Table1[[#This Row],[score]]&lt;=50,"low")</f>
        <v>medium</v>
      </c>
    </row>
    <row r="3386" spans="1:12" x14ac:dyDescent="0.3">
      <c r="A3386" t="s">
        <v>3298</v>
      </c>
      <c r="B3386" s="1">
        <v>42516</v>
      </c>
      <c r="C3386">
        <v>71</v>
      </c>
      <c r="D3386" t="s">
        <v>9</v>
      </c>
      <c r="E3386" t="s">
        <v>10</v>
      </c>
      <c r="F3386">
        <v>50000000</v>
      </c>
      <c r="G3386">
        <v>59596747</v>
      </c>
      <c r="H3386" t="s">
        <v>11</v>
      </c>
      <c r="I3386">
        <f>YEAR(Table1[[#This Row],[date]])</f>
        <v>2016</v>
      </c>
      <c r="J3386">
        <f>Table1[[#This Row],[revenue]]-Table1[[#This Row],[budget_x]]</f>
        <v>9596747</v>
      </c>
      <c r="K3386" s="7">
        <f>Table1[[#This Row],[profit /loss ]]/Table1[[#This Row],[budget_x]]</f>
        <v>0.19193494</v>
      </c>
      <c r="L3386" t="str" cm="1">
        <f t="array" ref="L3386">_xlfn.IFS(Table1[[#This Row],[score]]&gt;70,"high",Table1[[#This Row],[score]]&gt;50,"medium",Table1[[#This Row],[score]]&lt;=50,"low")</f>
        <v>high</v>
      </c>
    </row>
    <row r="3387" spans="1:12" x14ac:dyDescent="0.3">
      <c r="A3387" t="s">
        <v>3299</v>
      </c>
      <c r="B3387" s="1">
        <v>43308</v>
      </c>
      <c r="C3387">
        <v>74</v>
      </c>
      <c r="D3387" t="s">
        <v>9</v>
      </c>
      <c r="E3387" t="s">
        <v>10</v>
      </c>
      <c r="F3387">
        <v>10000000</v>
      </c>
      <c r="G3387">
        <v>28646544</v>
      </c>
      <c r="H3387" t="s">
        <v>17</v>
      </c>
      <c r="I3387">
        <f>YEAR(Table1[[#This Row],[date]])</f>
        <v>2018</v>
      </c>
      <c r="J3387">
        <f>Table1[[#This Row],[revenue]]-Table1[[#This Row],[budget_x]]</f>
        <v>18646544</v>
      </c>
      <c r="K3387" s="7">
        <f>Table1[[#This Row],[profit /loss ]]/Table1[[#This Row],[budget_x]]</f>
        <v>1.8646544</v>
      </c>
      <c r="L3387" t="str" cm="1">
        <f t="array" ref="L3387">_xlfn.IFS(Table1[[#This Row],[score]]&gt;70,"high",Table1[[#This Row],[score]]&gt;50,"medium",Table1[[#This Row],[score]]&lt;=50,"low")</f>
        <v>high</v>
      </c>
    </row>
    <row r="3388" spans="1:12" x14ac:dyDescent="0.3">
      <c r="A3388" t="s">
        <v>3300</v>
      </c>
      <c r="B3388" s="1">
        <v>32037</v>
      </c>
      <c r="C3388">
        <v>73</v>
      </c>
      <c r="D3388" t="s">
        <v>9</v>
      </c>
      <c r="E3388" t="s">
        <v>10</v>
      </c>
      <c r="F3388">
        <v>120000000</v>
      </c>
      <c r="G3388">
        <v>242981799</v>
      </c>
      <c r="H3388" t="s">
        <v>11</v>
      </c>
      <c r="I3388">
        <f>YEAR(Table1[[#This Row],[date]])</f>
        <v>1987</v>
      </c>
      <c r="J3388">
        <f>Table1[[#This Row],[revenue]]-Table1[[#This Row],[budget_x]]</f>
        <v>122981799</v>
      </c>
      <c r="K3388" s="7">
        <f>Table1[[#This Row],[profit /loss ]]/Table1[[#This Row],[budget_x]]</f>
        <v>1.024848325</v>
      </c>
      <c r="L3388" t="str" cm="1">
        <f t="array" ref="L3388">_xlfn.IFS(Table1[[#This Row],[score]]&gt;70,"high",Table1[[#This Row],[score]]&gt;50,"medium",Table1[[#This Row],[score]]&lt;=50,"low")</f>
        <v>high</v>
      </c>
    </row>
    <row r="3389" spans="1:12" x14ac:dyDescent="0.3">
      <c r="A3389" t="s">
        <v>3300</v>
      </c>
      <c r="B3389" s="1">
        <v>32037</v>
      </c>
      <c r="C3389">
        <v>73</v>
      </c>
      <c r="D3389" t="s">
        <v>9</v>
      </c>
      <c r="E3389" t="s">
        <v>10</v>
      </c>
      <c r="F3389">
        <v>13000000</v>
      </c>
      <c r="G3389">
        <v>54125172</v>
      </c>
      <c r="H3389" t="s">
        <v>11</v>
      </c>
      <c r="I3389">
        <f>YEAR(Table1[[#This Row],[date]])</f>
        <v>1987</v>
      </c>
      <c r="J3389">
        <f>Table1[[#This Row],[revenue]]-Table1[[#This Row],[budget_x]]</f>
        <v>41125172</v>
      </c>
      <c r="K3389" s="7">
        <f>Table1[[#This Row],[profit /loss ]]/Table1[[#This Row],[budget_x]]</f>
        <v>3.1634747692307692</v>
      </c>
      <c r="L3389" t="str" cm="1">
        <f t="array" ref="L3389">_xlfn.IFS(Table1[[#This Row],[score]]&gt;70,"high",Table1[[#This Row],[score]]&gt;50,"medium",Table1[[#This Row],[score]]&lt;=50,"low")</f>
        <v>high</v>
      </c>
    </row>
    <row r="3390" spans="1:12" x14ac:dyDescent="0.3">
      <c r="A3390" t="s">
        <v>3301</v>
      </c>
      <c r="B3390" s="1">
        <v>41481</v>
      </c>
      <c r="C3390">
        <v>62</v>
      </c>
      <c r="D3390" t="s">
        <v>9</v>
      </c>
      <c r="E3390" t="s">
        <v>10</v>
      </c>
      <c r="F3390">
        <v>17700000</v>
      </c>
      <c r="G3390">
        <v>14518884</v>
      </c>
      <c r="H3390" t="s">
        <v>11</v>
      </c>
      <c r="I3390">
        <f>YEAR(Table1[[#This Row],[date]])</f>
        <v>2013</v>
      </c>
      <c r="J3390">
        <f>Table1[[#This Row],[revenue]]-Table1[[#This Row],[budget_x]]</f>
        <v>-3181116</v>
      </c>
      <c r="K3390" s="7">
        <f>Table1[[#This Row],[profit /loss ]]/Table1[[#This Row],[budget_x]]</f>
        <v>-0.17972406779661018</v>
      </c>
      <c r="L3390" t="str" cm="1">
        <f t="array" ref="L3390">_xlfn.IFS(Table1[[#This Row],[score]]&gt;70,"high",Table1[[#This Row],[score]]&gt;50,"medium",Table1[[#This Row],[score]]&lt;=50,"low")</f>
        <v>medium</v>
      </c>
    </row>
    <row r="3391" spans="1:12" x14ac:dyDescent="0.3">
      <c r="A3391" t="s">
        <v>3302</v>
      </c>
      <c r="B3391" s="1">
        <v>44798</v>
      </c>
      <c r="C3391">
        <v>53</v>
      </c>
      <c r="D3391" t="s">
        <v>9</v>
      </c>
      <c r="E3391" t="s">
        <v>10</v>
      </c>
      <c r="F3391">
        <v>90000000</v>
      </c>
      <c r="G3391">
        <v>330824755.39999998</v>
      </c>
      <c r="H3391" t="s">
        <v>11</v>
      </c>
      <c r="I3391">
        <f>YEAR(Table1[[#This Row],[date]])</f>
        <v>2022</v>
      </c>
      <c r="J3391">
        <f>Table1[[#This Row],[revenue]]-Table1[[#This Row],[budget_x]]</f>
        <v>240824755.39999998</v>
      </c>
      <c r="K3391" s="7">
        <f>Table1[[#This Row],[profit /loss ]]/Table1[[#This Row],[budget_x]]</f>
        <v>2.6758306155555553</v>
      </c>
      <c r="L3391" t="str" cm="1">
        <f t="array" ref="L3391">_xlfn.IFS(Table1[[#This Row],[score]]&gt;70,"high",Table1[[#This Row],[score]]&gt;50,"medium",Table1[[#This Row],[score]]&lt;=50,"low")</f>
        <v>medium</v>
      </c>
    </row>
    <row r="3392" spans="1:12" x14ac:dyDescent="0.3">
      <c r="A3392" t="s">
        <v>3303</v>
      </c>
      <c r="B3392" s="1">
        <v>44453</v>
      </c>
      <c r="C3392">
        <v>38</v>
      </c>
      <c r="D3392" t="s">
        <v>9</v>
      </c>
      <c r="E3392" t="s">
        <v>319</v>
      </c>
      <c r="F3392">
        <v>60500000</v>
      </c>
      <c r="G3392">
        <v>396806139.80000001</v>
      </c>
      <c r="H3392" t="s">
        <v>480</v>
      </c>
      <c r="I3392">
        <f>YEAR(Table1[[#This Row],[date]])</f>
        <v>2021</v>
      </c>
      <c r="J3392">
        <f>Table1[[#This Row],[revenue]]-Table1[[#This Row],[budget_x]]</f>
        <v>336306139.80000001</v>
      </c>
      <c r="K3392" s="7">
        <f>Table1[[#This Row],[profit /loss ]]/Table1[[#This Row],[budget_x]]</f>
        <v>5.5587791702479343</v>
      </c>
      <c r="L3392" t="str" cm="1">
        <f t="array" ref="L3392">_xlfn.IFS(Table1[[#This Row],[score]]&gt;70,"high",Table1[[#This Row],[score]]&gt;50,"medium",Table1[[#This Row],[score]]&lt;=50,"low")</f>
        <v>low</v>
      </c>
    </row>
    <row r="3393" spans="1:12" x14ac:dyDescent="0.3">
      <c r="A3393" t="s">
        <v>3304</v>
      </c>
      <c r="B3393" s="1">
        <v>45024</v>
      </c>
      <c r="C3393">
        <v>0</v>
      </c>
      <c r="D3393" t="s">
        <v>9</v>
      </c>
      <c r="E3393" t="s">
        <v>69</v>
      </c>
      <c r="F3393">
        <v>167540000</v>
      </c>
      <c r="G3393">
        <v>175269998.80000001</v>
      </c>
      <c r="H3393" t="s">
        <v>143</v>
      </c>
      <c r="I3393">
        <f>YEAR(Table1[[#This Row],[date]])</f>
        <v>2023</v>
      </c>
      <c r="J3393">
        <f>Table1[[#This Row],[revenue]]-Table1[[#This Row],[budget_x]]</f>
        <v>7729998.8000000119</v>
      </c>
      <c r="K3393" s="7">
        <f>Table1[[#This Row],[profit /loss ]]/Table1[[#This Row],[budget_x]]</f>
        <v>4.6138228482750461E-2</v>
      </c>
      <c r="L3393" t="str" cm="1">
        <f t="array" ref="L3393">_xlfn.IFS(Table1[[#This Row],[score]]&gt;70,"high",Table1[[#This Row],[score]]&gt;50,"medium",Table1[[#This Row],[score]]&lt;=50,"low")</f>
        <v>low</v>
      </c>
    </row>
    <row r="3394" spans="1:12" x14ac:dyDescent="0.3">
      <c r="A3394" t="s">
        <v>3305</v>
      </c>
      <c r="B3394" s="1">
        <v>37448</v>
      </c>
      <c r="C3394">
        <v>65</v>
      </c>
      <c r="D3394" t="s">
        <v>9</v>
      </c>
      <c r="E3394" t="s">
        <v>10</v>
      </c>
      <c r="F3394">
        <v>54000000</v>
      </c>
      <c r="G3394">
        <v>155010032</v>
      </c>
      <c r="H3394" t="s">
        <v>11</v>
      </c>
      <c r="I3394">
        <f>YEAR(Table1[[#This Row],[date]])</f>
        <v>2002</v>
      </c>
      <c r="J3394">
        <f>Table1[[#This Row],[revenue]]-Table1[[#This Row],[budget_x]]</f>
        <v>101010032</v>
      </c>
      <c r="K3394" s="7">
        <f>Table1[[#This Row],[profit /loss ]]/Table1[[#This Row],[budget_x]]</f>
        <v>1.8705561481481481</v>
      </c>
      <c r="L3394" t="str" cm="1">
        <f t="array" ref="L3394">_xlfn.IFS(Table1[[#This Row],[score]]&gt;70,"high",Table1[[#This Row],[score]]&gt;50,"medium",Table1[[#This Row],[score]]&lt;=50,"low")</f>
        <v>medium</v>
      </c>
    </row>
    <row r="3395" spans="1:12" x14ac:dyDescent="0.3">
      <c r="A3395" t="s">
        <v>3306</v>
      </c>
      <c r="B3395" s="1">
        <v>35047</v>
      </c>
      <c r="C3395">
        <v>62</v>
      </c>
      <c r="D3395" t="s">
        <v>9</v>
      </c>
      <c r="E3395" t="s">
        <v>10</v>
      </c>
      <c r="F3395">
        <v>30000000</v>
      </c>
      <c r="G3395">
        <v>246100000</v>
      </c>
      <c r="H3395" t="s">
        <v>11</v>
      </c>
      <c r="I3395">
        <f>YEAR(Table1[[#This Row],[date]])</f>
        <v>1995</v>
      </c>
      <c r="J3395">
        <f>Table1[[#This Row],[revenue]]-Table1[[#This Row],[budget_x]]</f>
        <v>216100000</v>
      </c>
      <c r="K3395" s="7">
        <f>Table1[[#This Row],[profit /loss ]]/Table1[[#This Row],[budget_x]]</f>
        <v>7.2033333333333331</v>
      </c>
      <c r="L3395" t="str" cm="1">
        <f t="array" ref="L3395">_xlfn.IFS(Table1[[#This Row],[score]]&gt;70,"high",Table1[[#This Row],[score]]&gt;50,"medium",Table1[[#This Row],[score]]&lt;=50,"low")</f>
        <v>medium</v>
      </c>
    </row>
    <row r="3396" spans="1:12" x14ac:dyDescent="0.3">
      <c r="A3396" t="s">
        <v>3307</v>
      </c>
      <c r="B3396" s="1">
        <v>37154</v>
      </c>
      <c r="C3396">
        <v>54</v>
      </c>
      <c r="D3396" t="s">
        <v>9</v>
      </c>
      <c r="E3396" t="s">
        <v>10</v>
      </c>
      <c r="F3396">
        <v>60000000</v>
      </c>
      <c r="G3396">
        <v>200700000</v>
      </c>
      <c r="H3396" t="s">
        <v>11</v>
      </c>
      <c r="I3396">
        <f>YEAR(Table1[[#This Row],[date]])</f>
        <v>2001</v>
      </c>
      <c r="J3396">
        <f>Table1[[#This Row],[revenue]]-Table1[[#This Row],[budget_x]]</f>
        <v>140700000</v>
      </c>
      <c r="K3396" s="7">
        <f>Table1[[#This Row],[profit /loss ]]/Table1[[#This Row],[budget_x]]</f>
        <v>2.3450000000000002</v>
      </c>
      <c r="L3396" t="str" cm="1">
        <f t="array" ref="L3396">_xlfn.IFS(Table1[[#This Row],[score]]&gt;70,"high",Table1[[#This Row],[score]]&gt;50,"medium",Table1[[#This Row],[score]]&lt;=50,"low")</f>
        <v>medium</v>
      </c>
    </row>
    <row r="3397" spans="1:12" x14ac:dyDescent="0.3">
      <c r="A3397" t="s">
        <v>3308</v>
      </c>
      <c r="B3397" s="1">
        <v>41165</v>
      </c>
      <c r="C3397">
        <v>56</v>
      </c>
      <c r="D3397" t="s">
        <v>9</v>
      </c>
      <c r="E3397" t="s">
        <v>10</v>
      </c>
      <c r="F3397">
        <v>55000000</v>
      </c>
      <c r="G3397">
        <v>67130045</v>
      </c>
      <c r="H3397" t="s">
        <v>11</v>
      </c>
      <c r="I3397">
        <f>YEAR(Table1[[#This Row],[date]])</f>
        <v>2012</v>
      </c>
      <c r="J3397">
        <f>Table1[[#This Row],[revenue]]-Table1[[#This Row],[budget_x]]</f>
        <v>12130045</v>
      </c>
      <c r="K3397" s="7">
        <f>Table1[[#This Row],[profit /loss ]]/Table1[[#This Row],[budget_x]]</f>
        <v>0.22054627272727273</v>
      </c>
      <c r="L3397" t="str" cm="1">
        <f t="array" ref="L3397">_xlfn.IFS(Table1[[#This Row],[score]]&gt;70,"high",Table1[[#This Row],[score]]&gt;50,"medium",Table1[[#This Row],[score]]&lt;=50,"low")</f>
        <v>medium</v>
      </c>
    </row>
    <row r="3398" spans="1:12" x14ac:dyDescent="0.3">
      <c r="A3398" t="s">
        <v>3309</v>
      </c>
      <c r="B3398" s="1">
        <v>44638</v>
      </c>
      <c r="C3398">
        <v>67</v>
      </c>
      <c r="D3398" t="s">
        <v>9</v>
      </c>
      <c r="E3398" t="s">
        <v>10</v>
      </c>
      <c r="F3398">
        <v>132000000</v>
      </c>
      <c r="G3398">
        <v>665608464</v>
      </c>
      <c r="H3398" t="s">
        <v>11</v>
      </c>
      <c r="I3398">
        <f>YEAR(Table1[[#This Row],[date]])</f>
        <v>2022</v>
      </c>
      <c r="J3398">
        <f>Table1[[#This Row],[revenue]]-Table1[[#This Row],[budget_x]]</f>
        <v>533608464</v>
      </c>
      <c r="K3398" s="7">
        <f>Table1[[#This Row],[profit /loss ]]/Table1[[#This Row],[budget_x]]</f>
        <v>4.0424883636363633</v>
      </c>
      <c r="L3398" t="str" cm="1">
        <f t="array" ref="L3398">_xlfn.IFS(Table1[[#This Row],[score]]&gt;70,"high",Table1[[#This Row],[score]]&gt;50,"medium",Table1[[#This Row],[score]]&lt;=50,"low")</f>
        <v>medium</v>
      </c>
    </row>
    <row r="3399" spans="1:12" x14ac:dyDescent="0.3">
      <c r="A3399" t="s">
        <v>3310</v>
      </c>
      <c r="B3399" s="1">
        <v>44713</v>
      </c>
      <c r="C3399">
        <v>73</v>
      </c>
      <c r="D3399" t="s">
        <v>9</v>
      </c>
      <c r="E3399" t="s">
        <v>10</v>
      </c>
      <c r="F3399">
        <v>49171600</v>
      </c>
      <c r="G3399">
        <v>305196571.60000002</v>
      </c>
      <c r="H3399" t="s">
        <v>11</v>
      </c>
      <c r="I3399">
        <f>YEAR(Table1[[#This Row],[date]])</f>
        <v>2022</v>
      </c>
      <c r="J3399">
        <f>Table1[[#This Row],[revenue]]-Table1[[#This Row],[budget_x]]</f>
        <v>256024971.60000002</v>
      </c>
      <c r="K3399" s="7">
        <f>Table1[[#This Row],[profit /loss ]]/Table1[[#This Row],[budget_x]]</f>
        <v>5.2067651164493327</v>
      </c>
      <c r="L3399" t="str" cm="1">
        <f t="array" ref="L3399">_xlfn.IFS(Table1[[#This Row],[score]]&gt;70,"high",Table1[[#This Row],[score]]&gt;50,"medium",Table1[[#This Row],[score]]&lt;=50,"low")</f>
        <v>high</v>
      </c>
    </row>
    <row r="3400" spans="1:12" x14ac:dyDescent="0.3">
      <c r="A3400" t="s">
        <v>3311</v>
      </c>
      <c r="B3400" s="1">
        <v>39394</v>
      </c>
      <c r="C3400">
        <v>64</v>
      </c>
      <c r="D3400" t="s">
        <v>9</v>
      </c>
      <c r="E3400" t="s">
        <v>10</v>
      </c>
      <c r="F3400">
        <v>30000000</v>
      </c>
      <c r="G3400">
        <v>80276156</v>
      </c>
      <c r="H3400" t="s">
        <v>11</v>
      </c>
      <c r="I3400">
        <f>YEAR(Table1[[#This Row],[date]])</f>
        <v>2007</v>
      </c>
      <c r="J3400">
        <f>Table1[[#This Row],[revenue]]-Table1[[#This Row],[budget_x]]</f>
        <v>50276156</v>
      </c>
      <c r="K3400" s="7">
        <f>Table1[[#This Row],[profit /loss ]]/Table1[[#This Row],[budget_x]]</f>
        <v>1.6758718666666668</v>
      </c>
      <c r="L3400" t="str" cm="1">
        <f t="array" ref="L3400">_xlfn.IFS(Table1[[#This Row],[score]]&gt;70,"high",Table1[[#This Row],[score]]&gt;50,"medium",Table1[[#This Row],[score]]&lt;=50,"low")</f>
        <v>medium</v>
      </c>
    </row>
    <row r="3401" spans="1:12" x14ac:dyDescent="0.3">
      <c r="A3401" t="s">
        <v>3312</v>
      </c>
      <c r="B3401" s="1">
        <v>41312</v>
      </c>
      <c r="C3401">
        <v>55</v>
      </c>
      <c r="D3401" t="s">
        <v>9</v>
      </c>
      <c r="E3401" t="s">
        <v>368</v>
      </c>
      <c r="F3401">
        <v>127800000</v>
      </c>
      <c r="G3401">
        <v>578598408</v>
      </c>
      <c r="H3401" t="s">
        <v>369</v>
      </c>
      <c r="I3401">
        <f>YEAR(Table1[[#This Row],[date]])</f>
        <v>2013</v>
      </c>
      <c r="J3401">
        <f>Table1[[#This Row],[revenue]]-Table1[[#This Row],[budget_x]]</f>
        <v>450798408</v>
      </c>
      <c r="K3401" s="7">
        <f>Table1[[#This Row],[profit /loss ]]/Table1[[#This Row],[budget_x]]</f>
        <v>3.5273740845070423</v>
      </c>
      <c r="L3401" t="str" cm="1">
        <f t="array" ref="L3401">_xlfn.IFS(Table1[[#This Row],[score]]&gt;70,"high",Table1[[#This Row],[score]]&gt;50,"medium",Table1[[#This Row],[score]]&lt;=50,"low")</f>
        <v>medium</v>
      </c>
    </row>
    <row r="3402" spans="1:12" x14ac:dyDescent="0.3">
      <c r="A3402" t="s">
        <v>3313</v>
      </c>
      <c r="B3402" s="1">
        <v>44673</v>
      </c>
      <c r="C3402">
        <v>57</v>
      </c>
      <c r="D3402" t="s">
        <v>9</v>
      </c>
      <c r="E3402" t="s">
        <v>15</v>
      </c>
      <c r="F3402">
        <v>5308245</v>
      </c>
      <c r="G3402">
        <v>3468053</v>
      </c>
      <c r="H3402" t="s">
        <v>11</v>
      </c>
      <c r="I3402">
        <f>YEAR(Table1[[#This Row],[date]])</f>
        <v>2022</v>
      </c>
      <c r="J3402">
        <f>Table1[[#This Row],[revenue]]-Table1[[#This Row],[budget_x]]</f>
        <v>-1840192</v>
      </c>
      <c r="K3402" s="7">
        <f>Table1[[#This Row],[profit /loss ]]/Table1[[#This Row],[budget_x]]</f>
        <v>-0.34666674202113884</v>
      </c>
      <c r="L3402" t="str" cm="1">
        <f t="array" ref="L3402">_xlfn.IFS(Table1[[#This Row],[score]]&gt;70,"high",Table1[[#This Row],[score]]&gt;50,"medium",Table1[[#This Row],[score]]&lt;=50,"low")</f>
        <v>medium</v>
      </c>
    </row>
    <row r="3403" spans="1:12" x14ac:dyDescent="0.3">
      <c r="A3403" t="s">
        <v>3314</v>
      </c>
      <c r="B3403" s="1">
        <v>42853</v>
      </c>
      <c r="C3403">
        <v>70</v>
      </c>
      <c r="D3403" t="s">
        <v>9</v>
      </c>
      <c r="E3403" t="s">
        <v>10</v>
      </c>
      <c r="F3403">
        <v>10000000</v>
      </c>
      <c r="G3403">
        <v>62556228</v>
      </c>
      <c r="H3403" t="s">
        <v>11</v>
      </c>
      <c r="I3403">
        <f>YEAR(Table1[[#This Row],[date]])</f>
        <v>2017</v>
      </c>
      <c r="J3403">
        <f>Table1[[#This Row],[revenue]]-Table1[[#This Row],[budget_x]]</f>
        <v>52556228</v>
      </c>
      <c r="K3403" s="7">
        <f>Table1[[#This Row],[profit /loss ]]/Table1[[#This Row],[budget_x]]</f>
        <v>5.2556228000000003</v>
      </c>
      <c r="L3403" t="str" cm="1">
        <f t="array" ref="L3403">_xlfn.IFS(Table1[[#This Row],[score]]&gt;70,"high",Table1[[#This Row],[score]]&gt;50,"medium",Table1[[#This Row],[score]]&lt;=50,"low")</f>
        <v>medium</v>
      </c>
    </row>
    <row r="3404" spans="1:12" x14ac:dyDescent="0.3">
      <c r="A3404" t="s">
        <v>3315</v>
      </c>
      <c r="B3404" s="1">
        <v>44764</v>
      </c>
      <c r="C3404">
        <v>43</v>
      </c>
      <c r="D3404" t="s">
        <v>9</v>
      </c>
      <c r="E3404" t="s">
        <v>626</v>
      </c>
      <c r="F3404">
        <v>149000000</v>
      </c>
      <c r="G3404">
        <v>880000073.20000005</v>
      </c>
      <c r="H3404" t="s">
        <v>627</v>
      </c>
      <c r="I3404">
        <f>YEAR(Table1[[#This Row],[date]])</f>
        <v>2022</v>
      </c>
      <c r="J3404">
        <f>Table1[[#This Row],[revenue]]-Table1[[#This Row],[budget_x]]</f>
        <v>731000073.20000005</v>
      </c>
      <c r="K3404" s="7">
        <f>Table1[[#This Row],[profit /loss ]]/Table1[[#This Row],[budget_x]]</f>
        <v>4.9060407597315443</v>
      </c>
      <c r="L3404" t="str" cm="1">
        <f t="array" ref="L3404">_xlfn.IFS(Table1[[#This Row],[score]]&gt;70,"high",Table1[[#This Row],[score]]&gt;50,"medium",Table1[[#This Row],[score]]&lt;=50,"low")</f>
        <v>low</v>
      </c>
    </row>
    <row r="3405" spans="1:12" x14ac:dyDescent="0.3">
      <c r="A3405" t="s">
        <v>3316</v>
      </c>
      <c r="B3405" s="1">
        <v>44959</v>
      </c>
      <c r="C3405">
        <v>57</v>
      </c>
      <c r="D3405" t="s">
        <v>9</v>
      </c>
      <c r="E3405" t="s">
        <v>10</v>
      </c>
      <c r="F3405">
        <v>15000</v>
      </c>
      <c r="G3405">
        <v>1800000</v>
      </c>
      <c r="H3405" t="s">
        <v>11</v>
      </c>
      <c r="I3405">
        <f>YEAR(Table1[[#This Row],[date]])</f>
        <v>2023</v>
      </c>
      <c r="J3405">
        <f>Table1[[#This Row],[revenue]]-Table1[[#This Row],[budget_x]]</f>
        <v>1785000</v>
      </c>
      <c r="K3405" s="7">
        <f>Table1[[#This Row],[profit /loss ]]/Table1[[#This Row],[budget_x]]</f>
        <v>119</v>
      </c>
      <c r="L3405" t="str" cm="1">
        <f t="array" ref="L3405">_xlfn.IFS(Table1[[#This Row],[score]]&gt;70,"high",Table1[[#This Row],[score]]&gt;50,"medium",Table1[[#This Row],[score]]&lt;=50,"low")</f>
        <v>medium</v>
      </c>
    </row>
    <row r="3406" spans="1:12" x14ac:dyDescent="0.3">
      <c r="A3406" t="s">
        <v>3317</v>
      </c>
      <c r="B3406" s="1">
        <v>44791</v>
      </c>
      <c r="C3406">
        <v>43</v>
      </c>
      <c r="D3406" t="s">
        <v>9</v>
      </c>
      <c r="E3406" t="s">
        <v>15</v>
      </c>
      <c r="F3406">
        <v>107300000</v>
      </c>
      <c r="G3406">
        <v>900923384.39999998</v>
      </c>
      <c r="H3406" t="s">
        <v>25</v>
      </c>
      <c r="I3406">
        <f>YEAR(Table1[[#This Row],[date]])</f>
        <v>2022</v>
      </c>
      <c r="J3406">
        <f>Table1[[#This Row],[revenue]]-Table1[[#This Row],[budget_x]]</f>
        <v>793623384.39999998</v>
      </c>
      <c r="K3406" s="7">
        <f>Table1[[#This Row],[profit /loss ]]/Table1[[#This Row],[budget_x]]</f>
        <v>7.396303675675675</v>
      </c>
      <c r="L3406" t="str" cm="1">
        <f t="array" ref="L3406">_xlfn.IFS(Table1[[#This Row],[score]]&gt;70,"high",Table1[[#This Row],[score]]&gt;50,"medium",Table1[[#This Row],[score]]&lt;=50,"low")</f>
        <v>low</v>
      </c>
    </row>
    <row r="3407" spans="1:12" x14ac:dyDescent="0.3">
      <c r="A3407" t="s">
        <v>3318</v>
      </c>
      <c r="B3407" s="1">
        <v>39822</v>
      </c>
      <c r="C3407">
        <v>62</v>
      </c>
      <c r="D3407" t="s">
        <v>9</v>
      </c>
      <c r="E3407" t="s">
        <v>10</v>
      </c>
      <c r="F3407">
        <v>30000000</v>
      </c>
      <c r="G3407">
        <v>115150424</v>
      </c>
      <c r="H3407" t="s">
        <v>11</v>
      </c>
      <c r="I3407">
        <f>YEAR(Table1[[#This Row],[date]])</f>
        <v>2009</v>
      </c>
      <c r="J3407">
        <f>Table1[[#This Row],[revenue]]-Table1[[#This Row],[budget_x]]</f>
        <v>85150424</v>
      </c>
      <c r="K3407" s="7">
        <f>Table1[[#This Row],[profit /loss ]]/Table1[[#This Row],[budget_x]]</f>
        <v>2.8383474666666668</v>
      </c>
      <c r="L3407" t="str" cm="1">
        <f t="array" ref="L3407">_xlfn.IFS(Table1[[#This Row],[score]]&gt;70,"high",Table1[[#This Row],[score]]&gt;50,"medium",Table1[[#This Row],[score]]&lt;=50,"low")</f>
        <v>medium</v>
      </c>
    </row>
    <row r="3408" spans="1:12" x14ac:dyDescent="0.3">
      <c r="A3408" t="s">
        <v>3319</v>
      </c>
      <c r="B3408" s="1">
        <v>43857</v>
      </c>
      <c r="C3408">
        <v>65</v>
      </c>
      <c r="D3408" t="s">
        <v>9</v>
      </c>
      <c r="E3408" t="s">
        <v>10</v>
      </c>
      <c r="F3408">
        <v>54060000</v>
      </c>
      <c r="G3408">
        <v>492646395.39999998</v>
      </c>
      <c r="H3408" t="s">
        <v>17</v>
      </c>
      <c r="I3408">
        <f>YEAR(Table1[[#This Row],[date]])</f>
        <v>2020</v>
      </c>
      <c r="J3408">
        <f>Table1[[#This Row],[revenue]]-Table1[[#This Row],[budget_x]]</f>
        <v>438586395.39999998</v>
      </c>
      <c r="K3408" s="7">
        <f>Table1[[#This Row],[profit /loss ]]/Table1[[#This Row],[budget_x]]</f>
        <v>8.1129558897521274</v>
      </c>
      <c r="L3408" t="str" cm="1">
        <f t="array" ref="L3408">_xlfn.IFS(Table1[[#This Row],[score]]&gt;70,"high",Table1[[#This Row],[score]]&gt;50,"medium",Table1[[#This Row],[score]]&lt;=50,"low")</f>
        <v>medium</v>
      </c>
    </row>
    <row r="3409" spans="1:12" x14ac:dyDescent="0.3">
      <c r="A3409" t="s">
        <v>3320</v>
      </c>
      <c r="B3409" s="1">
        <v>36122</v>
      </c>
      <c r="C3409">
        <v>65</v>
      </c>
      <c r="D3409" t="s">
        <v>9</v>
      </c>
      <c r="E3409" t="s">
        <v>10</v>
      </c>
      <c r="F3409">
        <v>65000000</v>
      </c>
      <c r="G3409">
        <v>233700000</v>
      </c>
      <c r="H3409" t="s">
        <v>11</v>
      </c>
      <c r="I3409">
        <f>YEAR(Table1[[#This Row],[date]])</f>
        <v>1998</v>
      </c>
      <c r="J3409">
        <f>Table1[[#This Row],[revenue]]-Table1[[#This Row],[budget_x]]</f>
        <v>168700000</v>
      </c>
      <c r="K3409" s="7">
        <f>Table1[[#This Row],[profit /loss ]]/Table1[[#This Row],[budget_x]]</f>
        <v>2.5953846153846154</v>
      </c>
      <c r="L3409" t="str" cm="1">
        <f t="array" ref="L3409">_xlfn.IFS(Table1[[#This Row],[score]]&gt;70,"high",Table1[[#This Row],[score]]&gt;50,"medium",Table1[[#This Row],[score]]&lt;=50,"low")</f>
        <v>medium</v>
      </c>
    </row>
    <row r="3410" spans="1:12" x14ac:dyDescent="0.3">
      <c r="A3410" t="s">
        <v>3321</v>
      </c>
      <c r="B3410" s="1">
        <v>43784</v>
      </c>
      <c r="C3410">
        <v>83</v>
      </c>
      <c r="D3410" t="s">
        <v>9</v>
      </c>
      <c r="E3410" t="s">
        <v>10</v>
      </c>
      <c r="F3410">
        <v>40000000</v>
      </c>
      <c r="G3410">
        <v>0</v>
      </c>
      <c r="H3410" t="s">
        <v>11</v>
      </c>
      <c r="I3410">
        <f>YEAR(Table1[[#This Row],[date]])</f>
        <v>2019</v>
      </c>
      <c r="J3410">
        <f>Table1[[#This Row],[revenue]]-Table1[[#This Row],[budget_x]]</f>
        <v>-40000000</v>
      </c>
      <c r="K3410" s="7">
        <f>Table1[[#This Row],[profit /loss ]]/Table1[[#This Row],[budget_x]]</f>
        <v>-1</v>
      </c>
      <c r="L3410" t="str" cm="1">
        <f t="array" ref="L3410">_xlfn.IFS(Table1[[#This Row],[score]]&gt;70,"high",Table1[[#This Row],[score]]&gt;50,"medium",Table1[[#This Row],[score]]&lt;=50,"low")</f>
        <v>high</v>
      </c>
    </row>
    <row r="3411" spans="1:12" x14ac:dyDescent="0.3">
      <c r="A3411" t="s">
        <v>3322</v>
      </c>
      <c r="B3411" s="1">
        <v>34302</v>
      </c>
      <c r="C3411">
        <v>75</v>
      </c>
      <c r="D3411" t="s">
        <v>9</v>
      </c>
      <c r="E3411" t="s">
        <v>10</v>
      </c>
      <c r="F3411">
        <v>12500000</v>
      </c>
      <c r="G3411">
        <v>12643293</v>
      </c>
      <c r="H3411" t="s">
        <v>11</v>
      </c>
      <c r="I3411">
        <f>YEAR(Table1[[#This Row],[date]])</f>
        <v>1993</v>
      </c>
      <c r="J3411">
        <f>Table1[[#This Row],[revenue]]-Table1[[#This Row],[budget_x]]</f>
        <v>143293</v>
      </c>
      <c r="K3411" s="7">
        <f>Table1[[#This Row],[profit /loss ]]/Table1[[#This Row],[budget_x]]</f>
        <v>1.146344E-2</v>
      </c>
      <c r="L3411" t="str" cm="1">
        <f t="array" ref="L3411">_xlfn.IFS(Table1[[#This Row],[score]]&gt;70,"high",Table1[[#This Row],[score]]&gt;50,"medium",Table1[[#This Row],[score]]&lt;=50,"low")</f>
        <v>high</v>
      </c>
    </row>
    <row r="3412" spans="1:12" x14ac:dyDescent="0.3">
      <c r="A3412" t="s">
        <v>3323</v>
      </c>
      <c r="B3412" s="1">
        <v>40219</v>
      </c>
      <c r="C3412">
        <v>81</v>
      </c>
      <c r="D3412" t="s">
        <v>9</v>
      </c>
      <c r="E3412" t="s">
        <v>1607</v>
      </c>
      <c r="F3412">
        <v>12000000</v>
      </c>
      <c r="G3412">
        <v>42345360</v>
      </c>
      <c r="H3412" t="s">
        <v>1019</v>
      </c>
      <c r="I3412">
        <f>YEAR(Table1[[#This Row],[date]])</f>
        <v>2010</v>
      </c>
      <c r="J3412">
        <f>Table1[[#This Row],[revenue]]-Table1[[#This Row],[budget_x]]</f>
        <v>30345360</v>
      </c>
      <c r="K3412" s="7">
        <f>Table1[[#This Row],[profit /loss ]]/Table1[[#This Row],[budget_x]]</f>
        <v>2.5287799999999998</v>
      </c>
      <c r="L3412" t="str" cm="1">
        <f t="array" ref="L3412">_xlfn.IFS(Table1[[#This Row],[score]]&gt;70,"high",Table1[[#This Row],[score]]&gt;50,"medium",Table1[[#This Row],[score]]&lt;=50,"low")</f>
        <v>high</v>
      </c>
    </row>
    <row r="3413" spans="1:12" x14ac:dyDescent="0.3">
      <c r="A3413" t="s">
        <v>3324</v>
      </c>
      <c r="B3413" s="1">
        <v>32576</v>
      </c>
      <c r="C3413">
        <v>72</v>
      </c>
      <c r="D3413" t="s">
        <v>9</v>
      </c>
      <c r="E3413" t="s">
        <v>10</v>
      </c>
      <c r="F3413">
        <v>12000000</v>
      </c>
      <c r="G3413">
        <v>78756177</v>
      </c>
      <c r="H3413" t="s">
        <v>11</v>
      </c>
      <c r="I3413">
        <f>YEAR(Table1[[#This Row],[date]])</f>
        <v>1989</v>
      </c>
      <c r="J3413">
        <f>Table1[[#This Row],[revenue]]-Table1[[#This Row],[budget_x]]</f>
        <v>66756177</v>
      </c>
      <c r="K3413" s="7">
        <f>Table1[[#This Row],[profit /loss ]]/Table1[[#This Row],[budget_x]]</f>
        <v>5.5630147499999998</v>
      </c>
      <c r="L3413" t="str" cm="1">
        <f t="array" ref="L3413">_xlfn.IFS(Table1[[#This Row],[score]]&gt;70,"high",Table1[[#This Row],[score]]&gt;50,"medium",Table1[[#This Row],[score]]&lt;=50,"low")</f>
        <v>high</v>
      </c>
    </row>
    <row r="3414" spans="1:12" x14ac:dyDescent="0.3">
      <c r="A3414" t="s">
        <v>3325</v>
      </c>
      <c r="B3414" s="1">
        <v>41620</v>
      </c>
      <c r="C3414">
        <v>68</v>
      </c>
      <c r="D3414" t="s">
        <v>9</v>
      </c>
      <c r="E3414" t="s">
        <v>10</v>
      </c>
      <c r="F3414">
        <v>40000000</v>
      </c>
      <c r="G3414">
        <v>257858943</v>
      </c>
      <c r="H3414" t="s">
        <v>11</v>
      </c>
      <c r="I3414">
        <f>YEAR(Table1[[#This Row],[date]])</f>
        <v>2013</v>
      </c>
      <c r="J3414">
        <f>Table1[[#This Row],[revenue]]-Table1[[#This Row],[budget_x]]</f>
        <v>217858943</v>
      </c>
      <c r="K3414" s="7">
        <f>Table1[[#This Row],[profit /loss ]]/Table1[[#This Row],[budget_x]]</f>
        <v>5.4464735749999997</v>
      </c>
      <c r="L3414" t="str" cm="1">
        <f t="array" ref="L3414">_xlfn.IFS(Table1[[#This Row],[score]]&gt;70,"high",Table1[[#This Row],[score]]&gt;50,"medium",Table1[[#This Row],[score]]&lt;=50,"low")</f>
        <v>medium</v>
      </c>
    </row>
    <row r="3415" spans="1:12" x14ac:dyDescent="0.3">
      <c r="A3415" t="s">
        <v>3326</v>
      </c>
      <c r="B3415" s="1">
        <v>44966</v>
      </c>
      <c r="C3415">
        <v>66</v>
      </c>
      <c r="D3415" t="s">
        <v>9</v>
      </c>
      <c r="E3415" t="s">
        <v>10</v>
      </c>
      <c r="F3415">
        <v>47220616.399999999</v>
      </c>
      <c r="G3415">
        <v>319773152.60000002</v>
      </c>
      <c r="H3415" t="s">
        <v>11</v>
      </c>
      <c r="I3415">
        <f>YEAR(Table1[[#This Row],[date]])</f>
        <v>2023</v>
      </c>
      <c r="J3415">
        <f>Table1[[#This Row],[revenue]]-Table1[[#This Row],[budget_x]]</f>
        <v>272552536.20000005</v>
      </c>
      <c r="K3415" s="7">
        <f>Table1[[#This Row],[profit /loss ]]/Table1[[#This Row],[budget_x]]</f>
        <v>5.7718970436819639</v>
      </c>
      <c r="L3415" t="str" cm="1">
        <f t="array" ref="L3415">_xlfn.IFS(Table1[[#This Row],[score]]&gt;70,"high",Table1[[#This Row],[score]]&gt;50,"medium",Table1[[#This Row],[score]]&lt;=50,"low")</f>
        <v>medium</v>
      </c>
    </row>
    <row r="3416" spans="1:12" x14ac:dyDescent="0.3">
      <c r="A3416" t="s">
        <v>3327</v>
      </c>
      <c r="B3416" s="1">
        <v>43411</v>
      </c>
      <c r="C3416">
        <v>57</v>
      </c>
      <c r="D3416" t="s">
        <v>9</v>
      </c>
      <c r="E3416" t="s">
        <v>10</v>
      </c>
      <c r="F3416">
        <v>116600000</v>
      </c>
      <c r="G3416">
        <v>299866238.80000001</v>
      </c>
      <c r="H3416" t="s">
        <v>11</v>
      </c>
      <c r="I3416">
        <f>YEAR(Table1[[#This Row],[date]])</f>
        <v>2018</v>
      </c>
      <c r="J3416">
        <f>Table1[[#This Row],[revenue]]-Table1[[#This Row],[budget_x]]</f>
        <v>183266238.80000001</v>
      </c>
      <c r="K3416" s="7">
        <f>Table1[[#This Row],[profit /loss ]]/Table1[[#This Row],[budget_x]]</f>
        <v>1.5717516192109777</v>
      </c>
      <c r="L3416" t="str" cm="1">
        <f t="array" ref="L3416">_xlfn.IFS(Table1[[#This Row],[score]]&gt;70,"high",Table1[[#This Row],[score]]&gt;50,"medium",Table1[[#This Row],[score]]&lt;=50,"low")</f>
        <v>medium</v>
      </c>
    </row>
    <row r="3417" spans="1:12" x14ac:dyDescent="0.3">
      <c r="A3417" t="s">
        <v>3328</v>
      </c>
      <c r="B3417" s="1">
        <v>33206</v>
      </c>
      <c r="C3417">
        <v>65</v>
      </c>
      <c r="D3417" t="s">
        <v>9</v>
      </c>
      <c r="E3417" t="s">
        <v>10</v>
      </c>
      <c r="F3417">
        <v>6000000</v>
      </c>
      <c r="G3417">
        <v>24271196</v>
      </c>
      <c r="H3417" t="s">
        <v>11</v>
      </c>
      <c r="I3417">
        <f>YEAR(Table1[[#This Row],[date]])</f>
        <v>1990</v>
      </c>
      <c r="J3417">
        <f>Table1[[#This Row],[revenue]]-Table1[[#This Row],[budget_x]]</f>
        <v>18271196</v>
      </c>
      <c r="K3417" s="7">
        <f>Table1[[#This Row],[profit /loss ]]/Table1[[#This Row],[budget_x]]</f>
        <v>3.0451993333333331</v>
      </c>
      <c r="L3417" t="str" cm="1">
        <f t="array" ref="L3417">_xlfn.IFS(Table1[[#This Row],[score]]&gt;70,"high",Table1[[#This Row],[score]]&gt;50,"medium",Table1[[#This Row],[score]]&lt;=50,"low")</f>
        <v>medium</v>
      </c>
    </row>
    <row r="3418" spans="1:12" x14ac:dyDescent="0.3">
      <c r="A3418" t="s">
        <v>3329</v>
      </c>
      <c r="B3418" s="1">
        <v>41338</v>
      </c>
      <c r="C3418">
        <v>63</v>
      </c>
      <c r="D3418" t="s">
        <v>9</v>
      </c>
      <c r="E3418" t="s">
        <v>10</v>
      </c>
      <c r="F3418">
        <v>121500000</v>
      </c>
      <c r="G3418">
        <v>322321439.39999998</v>
      </c>
      <c r="H3418" t="s">
        <v>17</v>
      </c>
      <c r="I3418">
        <f>YEAR(Table1[[#This Row],[date]])</f>
        <v>2013</v>
      </c>
      <c r="J3418">
        <f>Table1[[#This Row],[revenue]]-Table1[[#This Row],[budget_x]]</f>
        <v>200821439.39999998</v>
      </c>
      <c r="K3418" s="7">
        <f>Table1[[#This Row],[profit /loss ]]/Table1[[#This Row],[budget_x]]</f>
        <v>1.6528513530864195</v>
      </c>
      <c r="L3418" t="str" cm="1">
        <f t="array" ref="L3418">_xlfn.IFS(Table1[[#This Row],[score]]&gt;70,"high",Table1[[#This Row],[score]]&gt;50,"medium",Table1[[#This Row],[score]]&lt;=50,"low")</f>
        <v>medium</v>
      </c>
    </row>
    <row r="3419" spans="1:12" x14ac:dyDescent="0.3">
      <c r="A3419" t="s">
        <v>3330</v>
      </c>
      <c r="B3419" s="1">
        <v>39219</v>
      </c>
      <c r="C3419">
        <v>69</v>
      </c>
      <c r="D3419" t="s">
        <v>9</v>
      </c>
      <c r="E3419" t="s">
        <v>10</v>
      </c>
      <c r="F3419">
        <v>14000000</v>
      </c>
      <c r="G3419">
        <v>75525718</v>
      </c>
      <c r="H3419" t="s">
        <v>17</v>
      </c>
      <c r="I3419">
        <f>YEAR(Table1[[#This Row],[date]])</f>
        <v>2007</v>
      </c>
      <c r="J3419">
        <f>Table1[[#This Row],[revenue]]-Table1[[#This Row],[budget_x]]</f>
        <v>61525718</v>
      </c>
      <c r="K3419" s="7">
        <f>Table1[[#This Row],[profit /loss ]]/Table1[[#This Row],[budget_x]]</f>
        <v>4.3946941428571424</v>
      </c>
      <c r="L3419" t="str" cm="1">
        <f t="array" ref="L3419">_xlfn.IFS(Table1[[#This Row],[score]]&gt;70,"high",Table1[[#This Row],[score]]&gt;50,"medium",Table1[[#This Row],[score]]&lt;=50,"low")</f>
        <v>medium</v>
      </c>
    </row>
    <row r="3420" spans="1:12" x14ac:dyDescent="0.3">
      <c r="A3420" t="s">
        <v>3331</v>
      </c>
      <c r="B3420" s="1">
        <v>44005</v>
      </c>
      <c r="C3420">
        <v>41</v>
      </c>
      <c r="D3420" t="s">
        <v>9</v>
      </c>
      <c r="E3420" t="s">
        <v>10</v>
      </c>
      <c r="F3420">
        <v>98800000</v>
      </c>
      <c r="G3420">
        <v>570731257.79999995</v>
      </c>
      <c r="H3420" t="s">
        <v>17</v>
      </c>
      <c r="I3420">
        <f>YEAR(Table1[[#This Row],[date]])</f>
        <v>2020</v>
      </c>
      <c r="J3420">
        <f>Table1[[#This Row],[revenue]]-Table1[[#This Row],[budget_x]]</f>
        <v>471931257.79999995</v>
      </c>
      <c r="K3420" s="7">
        <f>Table1[[#This Row],[profit /loss ]]/Table1[[#This Row],[budget_x]]</f>
        <v>4.7766321639676113</v>
      </c>
      <c r="L3420" t="str" cm="1">
        <f t="array" ref="L3420">_xlfn.IFS(Table1[[#This Row],[score]]&gt;70,"high",Table1[[#This Row],[score]]&gt;50,"medium",Table1[[#This Row],[score]]&lt;=50,"low")</f>
        <v>low</v>
      </c>
    </row>
    <row r="3421" spans="1:12" x14ac:dyDescent="0.3">
      <c r="A3421" t="s">
        <v>3332</v>
      </c>
      <c r="B3421" s="1">
        <v>31633</v>
      </c>
      <c r="C3421">
        <v>50</v>
      </c>
      <c r="D3421" t="s">
        <v>9</v>
      </c>
      <c r="E3421" t="s">
        <v>69</v>
      </c>
      <c r="F3421">
        <v>151600000</v>
      </c>
      <c r="G3421">
        <v>665194474</v>
      </c>
      <c r="H3421" t="s">
        <v>143</v>
      </c>
      <c r="I3421">
        <f>YEAR(Table1[[#This Row],[date]])</f>
        <v>1986</v>
      </c>
      <c r="J3421">
        <f>Table1[[#This Row],[revenue]]-Table1[[#This Row],[budget_x]]</f>
        <v>513594474</v>
      </c>
      <c r="K3421" s="7">
        <f>Table1[[#This Row],[profit /loss ]]/Table1[[#This Row],[budget_x]]</f>
        <v>3.3878263456464381</v>
      </c>
      <c r="L3421" t="str" cm="1">
        <f t="array" ref="L3421">_xlfn.IFS(Table1[[#This Row],[score]]&gt;70,"high",Table1[[#This Row],[score]]&gt;50,"medium",Table1[[#This Row],[score]]&lt;=50,"low")</f>
        <v>low</v>
      </c>
    </row>
    <row r="3422" spans="1:12" x14ac:dyDescent="0.3">
      <c r="A3422" t="s">
        <v>3333</v>
      </c>
      <c r="B3422" s="1">
        <v>30569</v>
      </c>
      <c r="C3422">
        <v>61</v>
      </c>
      <c r="D3422" t="s">
        <v>9</v>
      </c>
      <c r="E3422" t="s">
        <v>10</v>
      </c>
      <c r="F3422">
        <v>5000000</v>
      </c>
      <c r="G3422">
        <v>21200000</v>
      </c>
      <c r="H3422" t="s">
        <v>11</v>
      </c>
      <c r="I3422">
        <f>YEAR(Table1[[#This Row],[date]])</f>
        <v>1983</v>
      </c>
      <c r="J3422">
        <f>Table1[[#This Row],[revenue]]-Table1[[#This Row],[budget_x]]</f>
        <v>16200000</v>
      </c>
      <c r="K3422" s="7">
        <f>Table1[[#This Row],[profit /loss ]]/Table1[[#This Row],[budget_x]]</f>
        <v>3.24</v>
      </c>
      <c r="L3422" t="str" cm="1">
        <f t="array" ref="L3422">_xlfn.IFS(Table1[[#This Row],[score]]&gt;70,"high",Table1[[#This Row],[score]]&gt;50,"medium",Table1[[#This Row],[score]]&lt;=50,"low")</f>
        <v>medium</v>
      </c>
    </row>
    <row r="3423" spans="1:12" x14ac:dyDescent="0.3">
      <c r="A3423" t="s">
        <v>3334</v>
      </c>
      <c r="B3423" s="1">
        <v>41601</v>
      </c>
      <c r="C3423">
        <v>65</v>
      </c>
      <c r="D3423" t="s">
        <v>9</v>
      </c>
      <c r="E3423" t="s">
        <v>69</v>
      </c>
      <c r="F3423">
        <v>141280000</v>
      </c>
      <c r="G3423">
        <v>608857282</v>
      </c>
      <c r="H3423" t="s">
        <v>143</v>
      </c>
      <c r="I3423">
        <f>YEAR(Table1[[#This Row],[date]])</f>
        <v>2013</v>
      </c>
      <c r="J3423">
        <f>Table1[[#This Row],[revenue]]-Table1[[#This Row],[budget_x]]</f>
        <v>467577282</v>
      </c>
      <c r="K3423" s="7">
        <f>Table1[[#This Row],[profit /loss ]]/Table1[[#This Row],[budget_x]]</f>
        <v>3.3095787231030576</v>
      </c>
      <c r="L3423" t="str" cm="1">
        <f t="array" ref="L3423">_xlfn.IFS(Table1[[#This Row],[score]]&gt;70,"high",Table1[[#This Row],[score]]&gt;50,"medium",Table1[[#This Row],[score]]&lt;=50,"low")</f>
        <v>medium</v>
      </c>
    </row>
    <row r="3424" spans="1:12" x14ac:dyDescent="0.3">
      <c r="A3424" t="s">
        <v>3335</v>
      </c>
      <c r="B3424" s="1">
        <v>42341</v>
      </c>
      <c r="C3424">
        <v>72</v>
      </c>
      <c r="D3424" t="s">
        <v>9</v>
      </c>
      <c r="E3424" t="s">
        <v>83</v>
      </c>
      <c r="F3424">
        <v>18000000</v>
      </c>
      <c r="G3424">
        <v>10495305</v>
      </c>
      <c r="H3424" t="s">
        <v>108</v>
      </c>
      <c r="I3424">
        <f>YEAR(Table1[[#This Row],[date]])</f>
        <v>2015</v>
      </c>
      <c r="J3424">
        <f>Table1[[#This Row],[revenue]]-Table1[[#This Row],[budget_x]]</f>
        <v>-7504695</v>
      </c>
      <c r="K3424" s="7">
        <f>Table1[[#This Row],[profit /loss ]]/Table1[[#This Row],[budget_x]]</f>
        <v>-0.41692750000000001</v>
      </c>
      <c r="L3424" t="str" cm="1">
        <f t="array" ref="L3424">_xlfn.IFS(Table1[[#This Row],[score]]&gt;70,"high",Table1[[#This Row],[score]]&gt;50,"medium",Table1[[#This Row],[score]]&lt;=50,"low")</f>
        <v>high</v>
      </c>
    </row>
    <row r="3425" spans="1:12" x14ac:dyDescent="0.3">
      <c r="A3425" t="s">
        <v>3336</v>
      </c>
      <c r="B3425" s="1">
        <v>43095</v>
      </c>
      <c r="C3425">
        <v>53</v>
      </c>
      <c r="D3425" t="s">
        <v>9</v>
      </c>
      <c r="E3425" t="s">
        <v>10</v>
      </c>
      <c r="F3425">
        <v>68000000</v>
      </c>
      <c r="G3425">
        <v>54462971</v>
      </c>
      <c r="H3425" t="s">
        <v>11</v>
      </c>
      <c r="I3425">
        <f>YEAR(Table1[[#This Row],[date]])</f>
        <v>2017</v>
      </c>
      <c r="J3425">
        <f>Table1[[#This Row],[revenue]]-Table1[[#This Row],[budget_x]]</f>
        <v>-13537029</v>
      </c>
      <c r="K3425" s="7">
        <f>Table1[[#This Row],[profit /loss ]]/Table1[[#This Row],[budget_x]]</f>
        <v>-0.19907395588235294</v>
      </c>
      <c r="L3425" t="str" cm="1">
        <f t="array" ref="L3425">_xlfn.IFS(Table1[[#This Row],[score]]&gt;70,"high",Table1[[#This Row],[score]]&gt;50,"medium",Table1[[#This Row],[score]]&lt;=50,"low")</f>
        <v>medium</v>
      </c>
    </row>
    <row r="3426" spans="1:12" x14ac:dyDescent="0.3">
      <c r="A3426" t="s">
        <v>3337</v>
      </c>
      <c r="B3426" s="1">
        <v>44110</v>
      </c>
      <c r="C3426">
        <v>79</v>
      </c>
      <c r="D3426" t="s">
        <v>9</v>
      </c>
      <c r="E3426" t="s">
        <v>10</v>
      </c>
      <c r="F3426">
        <v>132000000</v>
      </c>
      <c r="G3426">
        <v>483699451.39999998</v>
      </c>
      <c r="H3426" t="s">
        <v>17</v>
      </c>
      <c r="I3426">
        <f>YEAR(Table1[[#This Row],[date]])</f>
        <v>2020</v>
      </c>
      <c r="J3426">
        <f>Table1[[#This Row],[revenue]]-Table1[[#This Row],[budget_x]]</f>
        <v>351699451.39999998</v>
      </c>
      <c r="K3426" s="7">
        <f>Table1[[#This Row],[profit /loss ]]/Table1[[#This Row],[budget_x]]</f>
        <v>2.6643897833333332</v>
      </c>
      <c r="L3426" t="str" cm="1">
        <f t="array" ref="L3426">_xlfn.IFS(Table1[[#This Row],[score]]&gt;70,"high",Table1[[#This Row],[score]]&gt;50,"medium",Table1[[#This Row],[score]]&lt;=50,"low")</f>
        <v>high</v>
      </c>
    </row>
    <row r="3427" spans="1:12" x14ac:dyDescent="0.3">
      <c r="A3427" t="s">
        <v>3338</v>
      </c>
      <c r="B3427" s="1">
        <v>44239</v>
      </c>
      <c r="C3427">
        <v>76</v>
      </c>
      <c r="D3427" t="s">
        <v>9</v>
      </c>
      <c r="E3427" t="s">
        <v>10</v>
      </c>
      <c r="F3427">
        <v>69800000</v>
      </c>
      <c r="G3427">
        <v>645211025.39999998</v>
      </c>
      <c r="H3427" t="s">
        <v>11</v>
      </c>
      <c r="I3427">
        <f>YEAR(Table1[[#This Row],[date]])</f>
        <v>2021</v>
      </c>
      <c r="J3427">
        <f>Table1[[#This Row],[revenue]]-Table1[[#This Row],[budget_x]]</f>
        <v>575411025.39999998</v>
      </c>
      <c r="K3427" s="7">
        <f>Table1[[#This Row],[profit /loss ]]/Table1[[#This Row],[budget_x]]</f>
        <v>8.2437109656160459</v>
      </c>
      <c r="L3427" t="str" cm="1">
        <f t="array" ref="L3427">_xlfn.IFS(Table1[[#This Row],[score]]&gt;70,"high",Table1[[#This Row],[score]]&gt;50,"medium",Table1[[#This Row],[score]]&lt;=50,"low")</f>
        <v>high</v>
      </c>
    </row>
    <row r="3428" spans="1:12" x14ac:dyDescent="0.3">
      <c r="A3428" t="s">
        <v>3339</v>
      </c>
      <c r="B3428" s="1">
        <v>42726</v>
      </c>
      <c r="C3428">
        <v>71</v>
      </c>
      <c r="D3428" t="s">
        <v>9</v>
      </c>
      <c r="E3428" t="s">
        <v>10</v>
      </c>
      <c r="F3428">
        <v>46500000</v>
      </c>
      <c r="G3428">
        <v>23726626</v>
      </c>
      <c r="H3428" t="s">
        <v>11</v>
      </c>
      <c r="I3428">
        <f>YEAR(Table1[[#This Row],[date]])</f>
        <v>2016</v>
      </c>
      <c r="J3428">
        <f>Table1[[#This Row],[revenue]]-Table1[[#This Row],[budget_x]]</f>
        <v>-22773374</v>
      </c>
      <c r="K3428" s="7">
        <f>Table1[[#This Row],[profit /loss ]]/Table1[[#This Row],[budget_x]]</f>
        <v>-0.48974997849462365</v>
      </c>
      <c r="L3428" t="str" cm="1">
        <f t="array" ref="L3428">_xlfn.IFS(Table1[[#This Row],[score]]&gt;70,"high",Table1[[#This Row],[score]]&gt;50,"medium",Table1[[#This Row],[score]]&lt;=50,"low")</f>
        <v>high</v>
      </c>
    </row>
    <row r="3429" spans="1:12" x14ac:dyDescent="0.3">
      <c r="A3429" t="s">
        <v>1860</v>
      </c>
      <c r="B3429" s="1">
        <v>44568</v>
      </c>
      <c r="C3429">
        <v>47</v>
      </c>
      <c r="D3429" t="s">
        <v>9</v>
      </c>
      <c r="E3429" t="s">
        <v>10</v>
      </c>
      <c r="F3429">
        <v>118800000</v>
      </c>
      <c r="G3429">
        <v>452580073.19999999</v>
      </c>
      <c r="H3429" t="s">
        <v>17</v>
      </c>
      <c r="I3429">
        <f>YEAR(Table1[[#This Row],[date]])</f>
        <v>2022</v>
      </c>
      <c r="J3429">
        <f>Table1[[#This Row],[revenue]]-Table1[[#This Row],[budget_x]]</f>
        <v>333780073.19999999</v>
      </c>
      <c r="K3429" s="7">
        <f>Table1[[#This Row],[profit /loss ]]/Table1[[#This Row],[budget_x]]</f>
        <v>2.8095965757575758</v>
      </c>
      <c r="L3429" t="str" cm="1">
        <f t="array" ref="L3429">_xlfn.IFS(Table1[[#This Row],[score]]&gt;70,"high",Table1[[#This Row],[score]]&gt;50,"medium",Table1[[#This Row],[score]]&lt;=50,"low")</f>
        <v>low</v>
      </c>
    </row>
    <row r="3430" spans="1:12" x14ac:dyDescent="0.3">
      <c r="A3430" t="s">
        <v>3340</v>
      </c>
      <c r="B3430" s="1">
        <v>41613</v>
      </c>
      <c r="C3430">
        <v>60</v>
      </c>
      <c r="D3430" t="s">
        <v>9</v>
      </c>
      <c r="E3430" t="s">
        <v>74</v>
      </c>
      <c r="F3430">
        <v>109600000</v>
      </c>
      <c r="G3430">
        <v>520431822.19999999</v>
      </c>
      <c r="H3430" t="s">
        <v>75</v>
      </c>
      <c r="I3430">
        <f>YEAR(Table1[[#This Row],[date]])</f>
        <v>2013</v>
      </c>
      <c r="J3430">
        <f>Table1[[#This Row],[revenue]]-Table1[[#This Row],[budget_x]]</f>
        <v>410831822.19999999</v>
      </c>
      <c r="K3430" s="7">
        <f>Table1[[#This Row],[profit /loss ]]/Table1[[#This Row],[budget_x]]</f>
        <v>3.7484655310218975</v>
      </c>
      <c r="L3430" t="str" cm="1">
        <f t="array" ref="L3430">_xlfn.IFS(Table1[[#This Row],[score]]&gt;70,"high",Table1[[#This Row],[score]]&gt;50,"medium",Table1[[#This Row],[score]]&lt;=50,"low")</f>
        <v>medium</v>
      </c>
    </row>
    <row r="3431" spans="1:12" x14ac:dyDescent="0.3">
      <c r="A3431" t="s">
        <v>3341</v>
      </c>
      <c r="B3431" s="1">
        <v>41639</v>
      </c>
      <c r="C3431">
        <v>67</v>
      </c>
      <c r="D3431" t="s">
        <v>9</v>
      </c>
      <c r="E3431" t="s">
        <v>69</v>
      </c>
      <c r="F3431">
        <v>89000000</v>
      </c>
      <c r="G3431">
        <v>407893232.80000001</v>
      </c>
      <c r="H3431" t="s">
        <v>143</v>
      </c>
      <c r="I3431">
        <f>YEAR(Table1[[#This Row],[date]])</f>
        <v>2013</v>
      </c>
      <c r="J3431">
        <f>Table1[[#This Row],[revenue]]-Table1[[#This Row],[budget_x]]</f>
        <v>318893232.80000001</v>
      </c>
      <c r="K3431" s="7">
        <f>Table1[[#This Row],[profit /loss ]]/Table1[[#This Row],[budget_x]]</f>
        <v>3.5830700314606743</v>
      </c>
      <c r="L3431" t="str" cm="1">
        <f t="array" ref="L3431">_xlfn.IFS(Table1[[#This Row],[score]]&gt;70,"high",Table1[[#This Row],[score]]&gt;50,"medium",Table1[[#This Row],[score]]&lt;=50,"low")</f>
        <v>medium</v>
      </c>
    </row>
    <row r="3432" spans="1:12" x14ac:dyDescent="0.3">
      <c r="A3432" t="s">
        <v>3342</v>
      </c>
      <c r="B3432" s="1">
        <v>43151</v>
      </c>
      <c r="C3432">
        <v>44</v>
      </c>
      <c r="D3432" t="s">
        <v>9</v>
      </c>
      <c r="E3432" t="s">
        <v>74</v>
      </c>
      <c r="F3432">
        <v>127300000</v>
      </c>
      <c r="G3432">
        <v>428289420.39999998</v>
      </c>
      <c r="H3432" t="s">
        <v>75</v>
      </c>
      <c r="I3432">
        <f>YEAR(Table1[[#This Row],[date]])</f>
        <v>2018</v>
      </c>
      <c r="J3432">
        <f>Table1[[#This Row],[revenue]]-Table1[[#This Row],[budget_x]]</f>
        <v>300989420.39999998</v>
      </c>
      <c r="K3432" s="7">
        <f>Table1[[#This Row],[profit /loss ]]/Table1[[#This Row],[budget_x]]</f>
        <v>2.3644102152395914</v>
      </c>
      <c r="L3432" t="str" cm="1">
        <f t="array" ref="L3432">_xlfn.IFS(Table1[[#This Row],[score]]&gt;70,"high",Table1[[#This Row],[score]]&gt;50,"medium",Table1[[#This Row],[score]]&lt;=50,"low")</f>
        <v>low</v>
      </c>
    </row>
    <row r="3433" spans="1:12" x14ac:dyDescent="0.3">
      <c r="A3433" t="s">
        <v>3343</v>
      </c>
      <c r="B3433" s="1">
        <v>43558</v>
      </c>
      <c r="C3433">
        <v>61</v>
      </c>
      <c r="D3433" t="s">
        <v>9</v>
      </c>
      <c r="E3433" t="s">
        <v>171</v>
      </c>
      <c r="F3433">
        <v>103400000</v>
      </c>
      <c r="G3433">
        <v>784077594.20000005</v>
      </c>
      <c r="H3433" t="s">
        <v>184</v>
      </c>
      <c r="I3433">
        <f>YEAR(Table1[[#This Row],[date]])</f>
        <v>2019</v>
      </c>
      <c r="J3433">
        <f>Table1[[#This Row],[revenue]]-Table1[[#This Row],[budget_x]]</f>
        <v>680677594.20000005</v>
      </c>
      <c r="K3433" s="7">
        <f>Table1[[#This Row],[profit /loss ]]/Table1[[#This Row],[budget_x]]</f>
        <v>6.5829554564796906</v>
      </c>
      <c r="L3433" t="str" cm="1">
        <f t="array" ref="L3433">_xlfn.IFS(Table1[[#This Row],[score]]&gt;70,"high",Table1[[#This Row],[score]]&gt;50,"medium",Table1[[#This Row],[score]]&lt;=50,"low")</f>
        <v>medium</v>
      </c>
    </row>
    <row r="3434" spans="1:12" x14ac:dyDescent="0.3">
      <c r="A3434" t="s">
        <v>3344</v>
      </c>
      <c r="B3434" s="1">
        <v>44556</v>
      </c>
      <c r="C3434">
        <v>76</v>
      </c>
      <c r="D3434" t="s">
        <v>9</v>
      </c>
      <c r="E3434" t="s">
        <v>36</v>
      </c>
      <c r="F3434">
        <v>5000000</v>
      </c>
      <c r="G3434">
        <v>11800000</v>
      </c>
      <c r="H3434" t="s">
        <v>11</v>
      </c>
      <c r="I3434">
        <f>YEAR(Table1[[#This Row],[date]])</f>
        <v>2021</v>
      </c>
      <c r="J3434">
        <f>Table1[[#This Row],[revenue]]-Table1[[#This Row],[budget_x]]</f>
        <v>6800000</v>
      </c>
      <c r="K3434" s="7">
        <f>Table1[[#This Row],[profit /loss ]]/Table1[[#This Row],[budget_x]]</f>
        <v>1.36</v>
      </c>
      <c r="L3434" t="str" cm="1">
        <f t="array" ref="L3434">_xlfn.IFS(Table1[[#This Row],[score]]&gt;70,"high",Table1[[#This Row],[score]]&gt;50,"medium",Table1[[#This Row],[score]]&lt;=50,"low")</f>
        <v>high</v>
      </c>
    </row>
    <row r="3435" spans="1:12" x14ac:dyDescent="0.3">
      <c r="A3435" t="s">
        <v>3345</v>
      </c>
      <c r="B3435" s="1">
        <v>43721</v>
      </c>
      <c r="C3435">
        <v>67</v>
      </c>
      <c r="D3435" t="s">
        <v>9</v>
      </c>
      <c r="E3435" t="s">
        <v>10</v>
      </c>
      <c r="F3435">
        <v>153000000</v>
      </c>
      <c r="G3435">
        <v>662008399.20000005</v>
      </c>
      <c r="H3435" t="s">
        <v>17</v>
      </c>
      <c r="I3435">
        <f>YEAR(Table1[[#This Row],[date]])</f>
        <v>2019</v>
      </c>
      <c r="J3435">
        <f>Table1[[#This Row],[revenue]]-Table1[[#This Row],[budget_x]]</f>
        <v>509008399.20000005</v>
      </c>
      <c r="K3435" s="7">
        <f>Table1[[#This Row],[profit /loss ]]/Table1[[#This Row],[budget_x]]</f>
        <v>3.3268522823529416</v>
      </c>
      <c r="L3435" t="str" cm="1">
        <f t="array" ref="L3435">_xlfn.IFS(Table1[[#This Row],[score]]&gt;70,"high",Table1[[#This Row],[score]]&gt;50,"medium",Table1[[#This Row],[score]]&lt;=50,"low")</f>
        <v>medium</v>
      </c>
    </row>
    <row r="3436" spans="1:12" x14ac:dyDescent="0.3">
      <c r="A3436" t="s">
        <v>3346</v>
      </c>
      <c r="B3436" s="1">
        <v>22923</v>
      </c>
      <c r="C3436">
        <v>76</v>
      </c>
      <c r="D3436" t="s">
        <v>9</v>
      </c>
      <c r="E3436" t="s">
        <v>10</v>
      </c>
      <c r="F3436">
        <v>10000000</v>
      </c>
      <c r="G3436">
        <v>50100000</v>
      </c>
      <c r="H3436" t="s">
        <v>17</v>
      </c>
      <c r="I3436">
        <f>YEAR(Table1[[#This Row],[date]])</f>
        <v>1962</v>
      </c>
      <c r="J3436">
        <f>Table1[[#This Row],[revenue]]-Table1[[#This Row],[budget_x]]</f>
        <v>40100000</v>
      </c>
      <c r="K3436" s="7">
        <f>Table1[[#This Row],[profit /loss ]]/Table1[[#This Row],[budget_x]]</f>
        <v>4.01</v>
      </c>
      <c r="L3436" t="str" cm="1">
        <f t="array" ref="L3436">_xlfn.IFS(Table1[[#This Row],[score]]&gt;70,"high",Table1[[#This Row],[score]]&gt;50,"medium",Table1[[#This Row],[score]]&lt;=50,"low")</f>
        <v>high</v>
      </c>
    </row>
    <row r="3437" spans="1:12" x14ac:dyDescent="0.3">
      <c r="A3437" t="s">
        <v>3347</v>
      </c>
      <c r="B3437" s="1">
        <v>44347</v>
      </c>
      <c r="C3437">
        <v>63</v>
      </c>
      <c r="D3437" t="s">
        <v>9</v>
      </c>
      <c r="E3437" t="s">
        <v>10</v>
      </c>
      <c r="F3437">
        <v>127200000</v>
      </c>
      <c r="G3437">
        <v>282162841</v>
      </c>
      <c r="H3437" t="s">
        <v>11</v>
      </c>
      <c r="I3437">
        <f>YEAR(Table1[[#This Row],[date]])</f>
        <v>2021</v>
      </c>
      <c r="J3437">
        <f>Table1[[#This Row],[revenue]]-Table1[[#This Row],[budget_x]]</f>
        <v>154962841</v>
      </c>
      <c r="K3437" s="7">
        <f>Table1[[#This Row],[profit /loss ]]/Table1[[#This Row],[budget_x]]</f>
        <v>1.2182613286163522</v>
      </c>
      <c r="L3437" t="str" cm="1">
        <f t="array" ref="L3437">_xlfn.IFS(Table1[[#This Row],[score]]&gt;70,"high",Table1[[#This Row],[score]]&gt;50,"medium",Table1[[#This Row],[score]]&lt;=50,"low")</f>
        <v>medium</v>
      </c>
    </row>
    <row r="3438" spans="1:12" x14ac:dyDescent="0.3">
      <c r="A3438" t="s">
        <v>3348</v>
      </c>
      <c r="B3438" s="1">
        <v>42390</v>
      </c>
      <c r="C3438">
        <v>62</v>
      </c>
      <c r="D3438" t="s">
        <v>9</v>
      </c>
      <c r="E3438" t="s">
        <v>10</v>
      </c>
      <c r="F3438">
        <v>38000000</v>
      </c>
      <c r="G3438">
        <v>112343513</v>
      </c>
      <c r="H3438" t="s">
        <v>11</v>
      </c>
      <c r="I3438">
        <f>YEAR(Table1[[#This Row],[date]])</f>
        <v>2016</v>
      </c>
      <c r="J3438">
        <f>Table1[[#This Row],[revenue]]-Table1[[#This Row],[budget_x]]</f>
        <v>74343513</v>
      </c>
      <c r="K3438" s="7">
        <f>Table1[[#This Row],[profit /loss ]]/Table1[[#This Row],[budget_x]]</f>
        <v>1.9564082368421052</v>
      </c>
      <c r="L3438" t="str" cm="1">
        <f t="array" ref="L3438">_xlfn.IFS(Table1[[#This Row],[score]]&gt;70,"high",Table1[[#This Row],[score]]&gt;50,"medium",Table1[[#This Row],[score]]&lt;=50,"low")</f>
        <v>medium</v>
      </c>
    </row>
    <row r="3439" spans="1:12" x14ac:dyDescent="0.3">
      <c r="A3439" t="s">
        <v>3349</v>
      </c>
      <c r="B3439" s="1">
        <v>43475</v>
      </c>
      <c r="C3439">
        <v>76</v>
      </c>
      <c r="D3439" t="s">
        <v>9</v>
      </c>
      <c r="E3439" t="s">
        <v>10</v>
      </c>
      <c r="F3439">
        <v>48000000</v>
      </c>
      <c r="G3439">
        <v>119736188</v>
      </c>
      <c r="H3439" t="s">
        <v>11</v>
      </c>
      <c r="I3439">
        <f>YEAR(Table1[[#This Row],[date]])</f>
        <v>2019</v>
      </c>
      <c r="J3439">
        <f>Table1[[#This Row],[revenue]]-Table1[[#This Row],[budget_x]]</f>
        <v>71736188</v>
      </c>
      <c r="K3439" s="7">
        <f>Table1[[#This Row],[profit /loss ]]/Table1[[#This Row],[budget_x]]</f>
        <v>1.4945039166666667</v>
      </c>
      <c r="L3439" t="str" cm="1">
        <f t="array" ref="L3439">_xlfn.IFS(Table1[[#This Row],[score]]&gt;70,"high",Table1[[#This Row],[score]]&gt;50,"medium",Table1[[#This Row],[score]]&lt;=50,"low")</f>
        <v>high</v>
      </c>
    </row>
    <row r="3440" spans="1:12" x14ac:dyDescent="0.3">
      <c r="A3440" t="s">
        <v>3350</v>
      </c>
      <c r="B3440" s="1">
        <v>33416</v>
      </c>
      <c r="C3440">
        <v>68</v>
      </c>
      <c r="D3440" t="s">
        <v>9</v>
      </c>
      <c r="E3440" t="s">
        <v>10</v>
      </c>
      <c r="F3440">
        <v>50000000</v>
      </c>
      <c r="G3440">
        <v>390500000</v>
      </c>
      <c r="H3440" t="s">
        <v>11</v>
      </c>
      <c r="I3440">
        <f>YEAR(Table1[[#This Row],[date]])</f>
        <v>1991</v>
      </c>
      <c r="J3440">
        <f>Table1[[#This Row],[revenue]]-Table1[[#This Row],[budget_x]]</f>
        <v>340500000</v>
      </c>
      <c r="K3440" s="7">
        <f>Table1[[#This Row],[profit /loss ]]/Table1[[#This Row],[budget_x]]</f>
        <v>6.81</v>
      </c>
      <c r="L3440" t="str" cm="1">
        <f t="array" ref="L3440">_xlfn.IFS(Table1[[#This Row],[score]]&gt;70,"high",Table1[[#This Row],[score]]&gt;50,"medium",Table1[[#This Row],[score]]&lt;=50,"low")</f>
        <v>medium</v>
      </c>
    </row>
    <row r="3441" spans="1:12" x14ac:dyDescent="0.3">
      <c r="A3441" t="s">
        <v>3351</v>
      </c>
      <c r="B3441" s="1">
        <v>45036</v>
      </c>
      <c r="C3441">
        <v>0</v>
      </c>
      <c r="D3441" t="s">
        <v>150</v>
      </c>
      <c r="E3441" t="s">
        <v>10</v>
      </c>
      <c r="F3441">
        <v>213000000</v>
      </c>
      <c r="G3441">
        <v>175269998.80000001</v>
      </c>
      <c r="H3441" t="s">
        <v>17</v>
      </c>
      <c r="I3441">
        <f>YEAR(Table1[[#This Row],[date]])</f>
        <v>2023</v>
      </c>
      <c r="J3441">
        <f>Table1[[#This Row],[revenue]]-Table1[[#This Row],[budget_x]]</f>
        <v>-37730001.199999988</v>
      </c>
      <c r="K3441" s="7">
        <f>Table1[[#This Row],[profit /loss ]]/Table1[[#This Row],[budget_x]]</f>
        <v>-0.17713615586854453</v>
      </c>
      <c r="L3441" t="str" cm="1">
        <f t="array" ref="L3441">_xlfn.IFS(Table1[[#This Row],[score]]&gt;70,"high",Table1[[#This Row],[score]]&gt;50,"medium",Table1[[#This Row],[score]]&lt;=50,"low")</f>
        <v>low</v>
      </c>
    </row>
    <row r="3442" spans="1:12" x14ac:dyDescent="0.3">
      <c r="A3442" t="s">
        <v>3352</v>
      </c>
      <c r="B3442" s="1">
        <v>41178</v>
      </c>
      <c r="C3442">
        <v>69</v>
      </c>
      <c r="D3442" t="s">
        <v>9</v>
      </c>
      <c r="E3442" t="s">
        <v>10</v>
      </c>
      <c r="F3442">
        <v>30000000</v>
      </c>
      <c r="G3442">
        <v>170466405</v>
      </c>
      <c r="H3442" t="s">
        <v>11</v>
      </c>
      <c r="I3442">
        <f>YEAR(Table1[[#This Row],[date]])</f>
        <v>2012</v>
      </c>
      <c r="J3442">
        <f>Table1[[#This Row],[revenue]]-Table1[[#This Row],[budget_x]]</f>
        <v>140466405</v>
      </c>
      <c r="K3442" s="7">
        <f>Table1[[#This Row],[profit /loss ]]/Table1[[#This Row],[budget_x]]</f>
        <v>4.6822134999999996</v>
      </c>
      <c r="L3442" t="str" cm="1">
        <f t="array" ref="L3442">_xlfn.IFS(Table1[[#This Row],[score]]&gt;70,"high",Table1[[#This Row],[score]]&gt;50,"medium",Table1[[#This Row],[score]]&lt;=50,"low")</f>
        <v>medium</v>
      </c>
    </row>
    <row r="3443" spans="1:12" x14ac:dyDescent="0.3">
      <c r="A3443" t="s">
        <v>3353</v>
      </c>
      <c r="B3443" s="1">
        <v>41550</v>
      </c>
      <c r="C3443">
        <v>72</v>
      </c>
      <c r="D3443" t="s">
        <v>9</v>
      </c>
      <c r="E3443" t="s">
        <v>10</v>
      </c>
      <c r="F3443">
        <v>110000000</v>
      </c>
      <c r="G3443">
        <v>685710761</v>
      </c>
      <c r="H3443" t="s">
        <v>11</v>
      </c>
      <c r="I3443">
        <f>YEAR(Table1[[#This Row],[date]])</f>
        <v>2013</v>
      </c>
      <c r="J3443">
        <f>Table1[[#This Row],[revenue]]-Table1[[#This Row],[budget_x]]</f>
        <v>575710761</v>
      </c>
      <c r="K3443" s="7">
        <f>Table1[[#This Row],[profit /loss ]]/Table1[[#This Row],[budget_x]]</f>
        <v>5.2337341909090913</v>
      </c>
      <c r="L3443" t="str" cm="1">
        <f t="array" ref="L3443">_xlfn.IFS(Table1[[#This Row],[score]]&gt;70,"high",Table1[[#This Row],[score]]&gt;50,"medium",Table1[[#This Row],[score]]&lt;=50,"low")</f>
        <v>high</v>
      </c>
    </row>
    <row r="3444" spans="1:12" x14ac:dyDescent="0.3">
      <c r="A3444" t="s">
        <v>3354</v>
      </c>
      <c r="B3444" s="1">
        <v>38981</v>
      </c>
      <c r="C3444">
        <v>58</v>
      </c>
      <c r="D3444" t="s">
        <v>9</v>
      </c>
      <c r="E3444" t="s">
        <v>10</v>
      </c>
      <c r="F3444">
        <v>51000000</v>
      </c>
      <c r="G3444">
        <v>116476887</v>
      </c>
      <c r="H3444" t="s">
        <v>11</v>
      </c>
      <c r="I3444">
        <f>YEAR(Table1[[#This Row],[date]])</f>
        <v>2006</v>
      </c>
      <c r="J3444">
        <f>Table1[[#This Row],[revenue]]-Table1[[#This Row],[budget_x]]</f>
        <v>65476887</v>
      </c>
      <c r="K3444" s="7">
        <f>Table1[[#This Row],[profit /loss ]]/Table1[[#This Row],[budget_x]]</f>
        <v>1.2838605294117647</v>
      </c>
      <c r="L3444" t="str" cm="1">
        <f t="array" ref="L3444">_xlfn.IFS(Table1[[#This Row],[score]]&gt;70,"high",Table1[[#This Row],[score]]&gt;50,"medium",Table1[[#This Row],[score]]&lt;=50,"low")</f>
        <v>medium</v>
      </c>
    </row>
    <row r="3445" spans="1:12" x14ac:dyDescent="0.3">
      <c r="A3445" t="s">
        <v>3355</v>
      </c>
      <c r="B3445" s="1">
        <v>44114</v>
      </c>
      <c r="C3445">
        <v>64</v>
      </c>
      <c r="D3445" t="s">
        <v>9</v>
      </c>
      <c r="E3445" t="s">
        <v>15</v>
      </c>
      <c r="F3445">
        <v>92600000</v>
      </c>
      <c r="G3445">
        <v>353391998.39999998</v>
      </c>
      <c r="H3445" t="s">
        <v>52</v>
      </c>
      <c r="I3445">
        <f>YEAR(Table1[[#This Row],[date]])</f>
        <v>2020</v>
      </c>
      <c r="J3445">
        <f>Table1[[#This Row],[revenue]]-Table1[[#This Row],[budget_x]]</f>
        <v>260791998.39999998</v>
      </c>
      <c r="K3445" s="7">
        <f>Table1[[#This Row],[profit /loss ]]/Table1[[#This Row],[budget_x]]</f>
        <v>2.8163282764578832</v>
      </c>
      <c r="L3445" t="str" cm="1">
        <f t="array" ref="L3445">_xlfn.IFS(Table1[[#This Row],[score]]&gt;70,"high",Table1[[#This Row],[score]]&gt;50,"medium",Table1[[#This Row],[score]]&lt;=50,"low")</f>
        <v>medium</v>
      </c>
    </row>
    <row r="3446" spans="1:12" x14ac:dyDescent="0.3">
      <c r="A3446" t="s">
        <v>3356</v>
      </c>
      <c r="B3446" s="1">
        <v>43822</v>
      </c>
      <c r="C3446">
        <v>30</v>
      </c>
      <c r="D3446" t="s">
        <v>9</v>
      </c>
      <c r="E3446" t="s">
        <v>74</v>
      </c>
      <c r="F3446">
        <v>15541000</v>
      </c>
      <c r="G3446">
        <v>38139010</v>
      </c>
      <c r="H3446" t="s">
        <v>75</v>
      </c>
      <c r="I3446">
        <f>YEAR(Table1[[#This Row],[date]])</f>
        <v>2019</v>
      </c>
      <c r="J3446">
        <f>Table1[[#This Row],[revenue]]-Table1[[#This Row],[budget_x]]</f>
        <v>22598010</v>
      </c>
      <c r="K3446" s="7">
        <f>Table1[[#This Row],[profit /loss ]]/Table1[[#This Row],[budget_x]]</f>
        <v>1.4540898269094653</v>
      </c>
      <c r="L3446" t="str" cm="1">
        <f t="array" ref="L3446">_xlfn.IFS(Table1[[#This Row],[score]]&gt;70,"high",Table1[[#This Row],[score]]&gt;50,"medium",Table1[[#This Row],[score]]&lt;=50,"low")</f>
        <v>low</v>
      </c>
    </row>
    <row r="3447" spans="1:12" x14ac:dyDescent="0.3">
      <c r="A3447" t="s">
        <v>3357</v>
      </c>
      <c r="B3447" s="1">
        <v>32437</v>
      </c>
      <c r="C3447">
        <v>70</v>
      </c>
      <c r="D3447" t="s">
        <v>9</v>
      </c>
      <c r="E3447" t="s">
        <v>10</v>
      </c>
      <c r="F3447">
        <v>25000000</v>
      </c>
      <c r="G3447">
        <v>138241022</v>
      </c>
      <c r="H3447" t="s">
        <v>184</v>
      </c>
      <c r="I3447">
        <f>YEAR(Table1[[#This Row],[date]])</f>
        <v>1988</v>
      </c>
      <c r="J3447">
        <f>Table1[[#This Row],[revenue]]-Table1[[#This Row],[budget_x]]</f>
        <v>113241022</v>
      </c>
      <c r="K3447" s="7">
        <f>Table1[[#This Row],[profit /loss ]]/Table1[[#This Row],[budget_x]]</f>
        <v>4.5296408799999996</v>
      </c>
      <c r="L3447" t="str" cm="1">
        <f t="array" ref="L3447">_xlfn.IFS(Table1[[#This Row],[score]]&gt;70,"high",Table1[[#This Row],[score]]&gt;50,"medium",Table1[[#This Row],[score]]&lt;=50,"low")</f>
        <v>medium</v>
      </c>
    </row>
    <row r="3448" spans="1:12" x14ac:dyDescent="0.3">
      <c r="A3448" t="s">
        <v>3358</v>
      </c>
      <c r="B3448" s="1">
        <v>42600</v>
      </c>
      <c r="C3448">
        <v>69</v>
      </c>
      <c r="D3448" t="s">
        <v>9</v>
      </c>
      <c r="E3448" t="s">
        <v>10</v>
      </c>
      <c r="F3448">
        <v>50000000</v>
      </c>
      <c r="G3448">
        <v>86234503</v>
      </c>
      <c r="H3448" t="s">
        <v>11</v>
      </c>
      <c r="I3448">
        <f>YEAR(Table1[[#This Row],[date]])</f>
        <v>2016</v>
      </c>
      <c r="J3448">
        <f>Table1[[#This Row],[revenue]]-Table1[[#This Row],[budget_x]]</f>
        <v>36234503</v>
      </c>
      <c r="K3448" s="7">
        <f>Table1[[#This Row],[profit /loss ]]/Table1[[#This Row],[budget_x]]</f>
        <v>0.72469006000000002</v>
      </c>
      <c r="L3448" t="str" cm="1">
        <f t="array" ref="L3448">_xlfn.IFS(Table1[[#This Row],[score]]&gt;70,"high",Table1[[#This Row],[score]]&gt;50,"medium",Table1[[#This Row],[score]]&lt;=50,"low")</f>
        <v>medium</v>
      </c>
    </row>
    <row r="3449" spans="1:12" x14ac:dyDescent="0.3">
      <c r="A3449" t="s">
        <v>3359</v>
      </c>
      <c r="B3449" s="1">
        <v>43966</v>
      </c>
      <c r="C3449">
        <v>62</v>
      </c>
      <c r="D3449" t="s">
        <v>9</v>
      </c>
      <c r="E3449" t="s">
        <v>10</v>
      </c>
      <c r="F3449">
        <v>100400000</v>
      </c>
      <c r="G3449">
        <v>601865262.39999998</v>
      </c>
      <c r="H3449" t="s">
        <v>11</v>
      </c>
      <c r="I3449">
        <f>YEAR(Table1[[#This Row],[date]])</f>
        <v>2020</v>
      </c>
      <c r="J3449">
        <f>Table1[[#This Row],[revenue]]-Table1[[#This Row],[budget_x]]</f>
        <v>501465262.39999998</v>
      </c>
      <c r="K3449" s="7">
        <f>Table1[[#This Row],[profit /loss ]]/Table1[[#This Row],[budget_x]]</f>
        <v>4.9946739282868524</v>
      </c>
      <c r="L3449" t="str" cm="1">
        <f t="array" ref="L3449">_xlfn.IFS(Table1[[#This Row],[score]]&gt;70,"high",Table1[[#This Row],[score]]&gt;50,"medium",Table1[[#This Row],[score]]&lt;=50,"low")</f>
        <v>medium</v>
      </c>
    </row>
    <row r="3450" spans="1:12" x14ac:dyDescent="0.3">
      <c r="A3450" t="s">
        <v>3360</v>
      </c>
      <c r="B3450" s="1">
        <v>35719</v>
      </c>
      <c r="C3450">
        <v>74</v>
      </c>
      <c r="D3450" t="s">
        <v>9</v>
      </c>
      <c r="E3450" t="s">
        <v>10</v>
      </c>
      <c r="F3450">
        <v>90000000</v>
      </c>
      <c r="G3450">
        <v>165900000</v>
      </c>
      <c r="H3450" t="s">
        <v>11</v>
      </c>
      <c r="I3450">
        <f>YEAR(Table1[[#This Row],[date]])</f>
        <v>1997</v>
      </c>
      <c r="J3450">
        <f>Table1[[#This Row],[revenue]]-Table1[[#This Row],[budget_x]]</f>
        <v>75900000</v>
      </c>
      <c r="K3450" s="7">
        <f>Table1[[#This Row],[profit /loss ]]/Table1[[#This Row],[budget_x]]</f>
        <v>0.84333333333333338</v>
      </c>
      <c r="L3450" t="str" cm="1">
        <f t="array" ref="L3450">_xlfn.IFS(Table1[[#This Row],[score]]&gt;70,"high",Table1[[#This Row],[score]]&gt;50,"medium",Table1[[#This Row],[score]]&lt;=50,"low")</f>
        <v>high</v>
      </c>
    </row>
    <row r="3451" spans="1:12" x14ac:dyDescent="0.3">
      <c r="A3451" t="s">
        <v>3361</v>
      </c>
      <c r="B3451" s="1">
        <v>44489</v>
      </c>
      <c r="C3451">
        <v>63</v>
      </c>
      <c r="D3451" t="s">
        <v>9</v>
      </c>
      <c r="E3451" t="s">
        <v>10</v>
      </c>
      <c r="F3451">
        <v>6446757.2000000002</v>
      </c>
      <c r="G3451">
        <v>26747</v>
      </c>
      <c r="H3451" t="s">
        <v>11</v>
      </c>
      <c r="I3451">
        <f>YEAR(Table1[[#This Row],[date]])</f>
        <v>2021</v>
      </c>
      <c r="J3451">
        <f>Table1[[#This Row],[revenue]]-Table1[[#This Row],[budget_x]]</f>
        <v>-6420010.2000000002</v>
      </c>
      <c r="K3451" s="7">
        <f>Table1[[#This Row],[profit /loss ]]/Table1[[#This Row],[budget_x]]</f>
        <v>-0.99585109239107061</v>
      </c>
      <c r="L3451" t="str" cm="1">
        <f t="array" ref="L3451">_xlfn.IFS(Table1[[#This Row],[score]]&gt;70,"high",Table1[[#This Row],[score]]&gt;50,"medium",Table1[[#This Row],[score]]&lt;=50,"low")</f>
        <v>medium</v>
      </c>
    </row>
    <row r="3452" spans="1:12" x14ac:dyDescent="0.3">
      <c r="A3452" t="s">
        <v>3362</v>
      </c>
      <c r="B3452" s="1">
        <v>40472</v>
      </c>
      <c r="C3452">
        <v>69</v>
      </c>
      <c r="D3452" t="s">
        <v>9</v>
      </c>
      <c r="E3452" t="s">
        <v>10</v>
      </c>
      <c r="F3452">
        <v>38000000</v>
      </c>
      <c r="G3452">
        <v>105734416</v>
      </c>
      <c r="H3452" t="s">
        <v>11</v>
      </c>
      <c r="I3452">
        <f>YEAR(Table1[[#This Row],[date]])</f>
        <v>2010</v>
      </c>
      <c r="J3452">
        <f>Table1[[#This Row],[revenue]]-Table1[[#This Row],[budget_x]]</f>
        <v>67734416</v>
      </c>
      <c r="K3452" s="7">
        <f>Table1[[#This Row],[profit /loss ]]/Table1[[#This Row],[budget_x]]</f>
        <v>1.7824846315789473</v>
      </c>
      <c r="L3452" t="str" cm="1">
        <f t="array" ref="L3452">_xlfn.IFS(Table1[[#This Row],[score]]&gt;70,"high",Table1[[#This Row],[score]]&gt;50,"medium",Table1[[#This Row],[score]]&lt;=50,"low")</f>
        <v>medium</v>
      </c>
    </row>
    <row r="3453" spans="1:12" x14ac:dyDescent="0.3">
      <c r="A3453" t="s">
        <v>3363</v>
      </c>
      <c r="B3453" s="1">
        <v>44931</v>
      </c>
      <c r="C3453">
        <v>55</v>
      </c>
      <c r="D3453" t="s">
        <v>9</v>
      </c>
      <c r="E3453" t="s">
        <v>15</v>
      </c>
      <c r="F3453">
        <v>167000000</v>
      </c>
      <c r="G3453">
        <v>669260273</v>
      </c>
      <c r="H3453" t="s">
        <v>34</v>
      </c>
      <c r="I3453">
        <f>YEAR(Table1[[#This Row],[date]])</f>
        <v>2023</v>
      </c>
      <c r="J3453">
        <f>Table1[[#This Row],[revenue]]-Table1[[#This Row],[budget_x]]</f>
        <v>502260273</v>
      </c>
      <c r="K3453" s="7">
        <f>Table1[[#This Row],[profit /loss ]]/Table1[[#This Row],[budget_x]]</f>
        <v>3.0075465449101797</v>
      </c>
      <c r="L3453" t="str" cm="1">
        <f t="array" ref="L3453">_xlfn.IFS(Table1[[#This Row],[score]]&gt;70,"high",Table1[[#This Row],[score]]&gt;50,"medium",Table1[[#This Row],[score]]&lt;=50,"low")</f>
        <v>medium</v>
      </c>
    </row>
    <row r="3454" spans="1:12" x14ac:dyDescent="0.3">
      <c r="A3454" t="s">
        <v>3364</v>
      </c>
      <c r="B3454" s="1">
        <v>39099</v>
      </c>
      <c r="C3454">
        <v>68</v>
      </c>
      <c r="D3454" t="s">
        <v>9</v>
      </c>
      <c r="E3454" t="s">
        <v>10</v>
      </c>
      <c r="F3454">
        <v>80000000</v>
      </c>
      <c r="G3454">
        <v>181038616</v>
      </c>
      <c r="H3454" t="s">
        <v>11</v>
      </c>
      <c r="I3454">
        <f>YEAR(Table1[[#This Row],[date]])</f>
        <v>2007</v>
      </c>
      <c r="J3454">
        <f>Table1[[#This Row],[revenue]]-Table1[[#This Row],[budget_x]]</f>
        <v>101038616</v>
      </c>
      <c r="K3454" s="7">
        <f>Table1[[#This Row],[profit /loss ]]/Table1[[#This Row],[budget_x]]</f>
        <v>1.2629827</v>
      </c>
      <c r="L3454" t="str" cm="1">
        <f t="array" ref="L3454">_xlfn.IFS(Table1[[#This Row],[score]]&gt;70,"high",Table1[[#This Row],[score]]&gt;50,"medium",Table1[[#This Row],[score]]&lt;=50,"low")</f>
        <v>medium</v>
      </c>
    </row>
    <row r="3455" spans="1:12" x14ac:dyDescent="0.3">
      <c r="A3455" t="s">
        <v>3365</v>
      </c>
      <c r="B3455" s="1">
        <v>41732</v>
      </c>
      <c r="C3455">
        <v>64</v>
      </c>
      <c r="D3455" t="s">
        <v>9</v>
      </c>
      <c r="E3455" t="s">
        <v>10</v>
      </c>
      <c r="F3455">
        <v>5000000</v>
      </c>
      <c r="G3455">
        <v>44115496</v>
      </c>
      <c r="H3455" t="s">
        <v>11</v>
      </c>
      <c r="I3455">
        <f>YEAR(Table1[[#This Row],[date]])</f>
        <v>2014</v>
      </c>
      <c r="J3455">
        <f>Table1[[#This Row],[revenue]]-Table1[[#This Row],[budget_x]]</f>
        <v>39115496</v>
      </c>
      <c r="K3455" s="7">
        <f>Table1[[#This Row],[profit /loss ]]/Table1[[#This Row],[budget_x]]</f>
        <v>7.8230991999999997</v>
      </c>
      <c r="L3455" t="str" cm="1">
        <f t="array" ref="L3455">_xlfn.IFS(Table1[[#This Row],[score]]&gt;70,"high",Table1[[#This Row],[score]]&gt;50,"medium",Table1[[#This Row],[score]]&lt;=50,"low")</f>
        <v>medium</v>
      </c>
    </row>
    <row r="3456" spans="1:12" x14ac:dyDescent="0.3">
      <c r="A3456" t="s">
        <v>3366</v>
      </c>
      <c r="B3456" s="1">
        <v>33746</v>
      </c>
      <c r="C3456">
        <v>55</v>
      </c>
      <c r="D3456" t="s">
        <v>9</v>
      </c>
      <c r="E3456" t="s">
        <v>95</v>
      </c>
      <c r="F3456">
        <v>60600000</v>
      </c>
      <c r="G3456">
        <v>487584871.80000001</v>
      </c>
      <c r="H3456" t="s">
        <v>96</v>
      </c>
      <c r="I3456">
        <f>YEAR(Table1[[#This Row],[date]])</f>
        <v>1992</v>
      </c>
      <c r="J3456">
        <f>Table1[[#This Row],[revenue]]-Table1[[#This Row],[budget_x]]</f>
        <v>426984871.80000001</v>
      </c>
      <c r="K3456" s="7">
        <f>Table1[[#This Row],[profit /loss ]]/Table1[[#This Row],[budget_x]]</f>
        <v>7.0459549801980197</v>
      </c>
      <c r="L3456" t="str" cm="1">
        <f t="array" ref="L3456">_xlfn.IFS(Table1[[#This Row],[score]]&gt;70,"high",Table1[[#This Row],[score]]&gt;50,"medium",Table1[[#This Row],[score]]&lt;=50,"low")</f>
        <v>medium</v>
      </c>
    </row>
    <row r="3457" spans="1:12" x14ac:dyDescent="0.3">
      <c r="A3457" t="s">
        <v>3367</v>
      </c>
      <c r="B3457" s="1">
        <v>42299</v>
      </c>
      <c r="C3457">
        <v>70</v>
      </c>
      <c r="D3457" t="s">
        <v>9</v>
      </c>
      <c r="E3457" t="s">
        <v>10</v>
      </c>
      <c r="F3457">
        <v>4500000</v>
      </c>
      <c r="G3457">
        <v>18019834</v>
      </c>
      <c r="H3457" t="s">
        <v>11</v>
      </c>
      <c r="I3457">
        <f>YEAR(Table1[[#This Row],[date]])</f>
        <v>2015</v>
      </c>
      <c r="J3457">
        <f>Table1[[#This Row],[revenue]]-Table1[[#This Row],[budget_x]]</f>
        <v>13519834</v>
      </c>
      <c r="K3457" s="7">
        <f>Table1[[#This Row],[profit /loss ]]/Table1[[#This Row],[budget_x]]</f>
        <v>3.0044075555555554</v>
      </c>
      <c r="L3457" t="str" cm="1">
        <f t="array" ref="L3457">_xlfn.IFS(Table1[[#This Row],[score]]&gt;70,"high",Table1[[#This Row],[score]]&gt;50,"medium",Table1[[#This Row],[score]]&lt;=50,"low")</f>
        <v>medium</v>
      </c>
    </row>
    <row r="3458" spans="1:12" x14ac:dyDescent="0.3">
      <c r="A3458" t="s">
        <v>3368</v>
      </c>
      <c r="B3458" s="1">
        <v>43307</v>
      </c>
      <c r="C3458">
        <v>60</v>
      </c>
      <c r="D3458" t="s">
        <v>9</v>
      </c>
      <c r="E3458" t="s">
        <v>10</v>
      </c>
      <c r="F3458">
        <v>20000000</v>
      </c>
      <c r="G3458">
        <v>2360000</v>
      </c>
      <c r="H3458" t="s">
        <v>11</v>
      </c>
      <c r="I3458">
        <f>YEAR(Table1[[#This Row],[date]])</f>
        <v>2018</v>
      </c>
      <c r="J3458">
        <f>Table1[[#This Row],[revenue]]-Table1[[#This Row],[budget_x]]</f>
        <v>-17640000</v>
      </c>
      <c r="K3458" s="7">
        <f>Table1[[#This Row],[profit /loss ]]/Table1[[#This Row],[budget_x]]</f>
        <v>-0.88200000000000001</v>
      </c>
      <c r="L3458" t="str" cm="1">
        <f t="array" ref="L3458">_xlfn.IFS(Table1[[#This Row],[score]]&gt;70,"high",Table1[[#This Row],[score]]&gt;50,"medium",Table1[[#This Row],[score]]&lt;=50,"low")</f>
        <v>medium</v>
      </c>
    </row>
    <row r="3459" spans="1:12" x14ac:dyDescent="0.3">
      <c r="A3459" t="s">
        <v>3369</v>
      </c>
      <c r="B3459" s="1">
        <v>44845</v>
      </c>
      <c r="C3459">
        <v>65</v>
      </c>
      <c r="D3459" t="s">
        <v>9</v>
      </c>
      <c r="E3459" t="s">
        <v>253</v>
      </c>
      <c r="F3459">
        <v>131500000</v>
      </c>
      <c r="G3459">
        <v>146729703.59999999</v>
      </c>
      <c r="H3459" t="s">
        <v>254</v>
      </c>
      <c r="I3459">
        <f>YEAR(Table1[[#This Row],[date]])</f>
        <v>2022</v>
      </c>
      <c r="J3459">
        <f>Table1[[#This Row],[revenue]]-Table1[[#This Row],[budget_x]]</f>
        <v>15229703.599999994</v>
      </c>
      <c r="K3459" s="7">
        <f>Table1[[#This Row],[profit /loss ]]/Table1[[#This Row],[budget_x]]</f>
        <v>0.11581523650190109</v>
      </c>
      <c r="L3459" t="str" cm="1">
        <f t="array" ref="L3459">_xlfn.IFS(Table1[[#This Row],[score]]&gt;70,"high",Table1[[#This Row],[score]]&gt;50,"medium",Table1[[#This Row],[score]]&lt;=50,"low")</f>
        <v>medium</v>
      </c>
    </row>
    <row r="3460" spans="1:12" x14ac:dyDescent="0.3">
      <c r="A3460" t="s">
        <v>3370</v>
      </c>
      <c r="B3460" s="1">
        <v>42266</v>
      </c>
      <c r="C3460">
        <v>76</v>
      </c>
      <c r="D3460" t="s">
        <v>9</v>
      </c>
      <c r="E3460" t="s">
        <v>69</v>
      </c>
      <c r="F3460">
        <v>13453000</v>
      </c>
      <c r="G3460">
        <v>8852989</v>
      </c>
      <c r="H3460" t="s">
        <v>143</v>
      </c>
      <c r="I3460">
        <f>YEAR(Table1[[#This Row],[date]])</f>
        <v>2015</v>
      </c>
      <c r="J3460">
        <f>Table1[[#This Row],[revenue]]-Table1[[#This Row],[budget_x]]</f>
        <v>-4600011</v>
      </c>
      <c r="K3460" s="7">
        <f>Table1[[#This Row],[profit /loss ]]/Table1[[#This Row],[budget_x]]</f>
        <v>-0.34193198543075892</v>
      </c>
      <c r="L3460" t="str" cm="1">
        <f t="array" ref="L3460">_xlfn.IFS(Table1[[#This Row],[score]]&gt;70,"high",Table1[[#This Row],[score]]&gt;50,"medium",Table1[[#This Row],[score]]&lt;=50,"low")</f>
        <v>high</v>
      </c>
    </row>
    <row r="3461" spans="1:12" x14ac:dyDescent="0.3">
      <c r="A3461" t="s">
        <v>3371</v>
      </c>
      <c r="B3461" s="1">
        <v>40071</v>
      </c>
      <c r="C3461">
        <v>74</v>
      </c>
      <c r="D3461" t="s">
        <v>9</v>
      </c>
      <c r="E3461" t="s">
        <v>10</v>
      </c>
      <c r="F3461">
        <v>3700000</v>
      </c>
      <c r="G3461">
        <v>53682168.200000003</v>
      </c>
      <c r="H3461" t="s">
        <v>17</v>
      </c>
      <c r="I3461">
        <f>YEAR(Table1[[#This Row],[date]])</f>
        <v>2009</v>
      </c>
      <c r="J3461">
        <f>Table1[[#This Row],[revenue]]-Table1[[#This Row],[budget_x]]</f>
        <v>49982168.200000003</v>
      </c>
      <c r="K3461" s="7">
        <f>Table1[[#This Row],[profit /loss ]]/Table1[[#This Row],[budget_x]]</f>
        <v>13.508694108108109</v>
      </c>
      <c r="L3461" t="str" cm="1">
        <f t="array" ref="L3461">_xlfn.IFS(Table1[[#This Row],[score]]&gt;70,"high",Table1[[#This Row],[score]]&gt;50,"medium",Table1[[#This Row],[score]]&lt;=50,"low")</f>
        <v>high</v>
      </c>
    </row>
    <row r="3462" spans="1:12" x14ac:dyDescent="0.3">
      <c r="A3462" t="s">
        <v>3372</v>
      </c>
      <c r="B3462" s="1">
        <v>36349</v>
      </c>
      <c r="C3462">
        <v>67</v>
      </c>
      <c r="D3462" t="s">
        <v>9</v>
      </c>
      <c r="E3462" t="s">
        <v>10</v>
      </c>
      <c r="F3462">
        <v>35000000</v>
      </c>
      <c r="G3462">
        <v>26613620</v>
      </c>
      <c r="H3462" t="s">
        <v>11</v>
      </c>
      <c r="I3462">
        <f>YEAR(Table1[[#This Row],[date]])</f>
        <v>1999</v>
      </c>
      <c r="J3462">
        <f>Table1[[#This Row],[revenue]]-Table1[[#This Row],[budget_x]]</f>
        <v>-8386380</v>
      </c>
      <c r="K3462" s="7">
        <f>Table1[[#This Row],[profit /loss ]]/Table1[[#This Row],[budget_x]]</f>
        <v>-0.23961085714285715</v>
      </c>
      <c r="L3462" t="str" cm="1">
        <f t="array" ref="L3462">_xlfn.IFS(Table1[[#This Row],[score]]&gt;70,"high",Table1[[#This Row],[score]]&gt;50,"medium",Table1[[#This Row],[score]]&lt;=50,"low")</f>
        <v>medium</v>
      </c>
    </row>
    <row r="3463" spans="1:12" x14ac:dyDescent="0.3">
      <c r="A3463" t="s">
        <v>3373</v>
      </c>
      <c r="B3463" s="1">
        <v>38604</v>
      </c>
      <c r="C3463">
        <v>71</v>
      </c>
      <c r="D3463" t="s">
        <v>9</v>
      </c>
      <c r="E3463" t="s">
        <v>86</v>
      </c>
      <c r="F3463">
        <v>38105400</v>
      </c>
      <c r="G3463">
        <v>8712057</v>
      </c>
      <c r="H3463" t="s">
        <v>11</v>
      </c>
      <c r="I3463">
        <f>YEAR(Table1[[#This Row],[date]])</f>
        <v>2005</v>
      </c>
      <c r="J3463">
        <f>Table1[[#This Row],[revenue]]-Table1[[#This Row],[budget_x]]</f>
        <v>-29393343</v>
      </c>
      <c r="K3463" s="7">
        <f>Table1[[#This Row],[profit /loss ]]/Table1[[#This Row],[budget_x]]</f>
        <v>-0.77136949093829221</v>
      </c>
      <c r="L3463" t="str" cm="1">
        <f t="array" ref="L3463">_xlfn.IFS(Table1[[#This Row],[score]]&gt;70,"high",Table1[[#This Row],[score]]&gt;50,"medium",Table1[[#This Row],[score]]&lt;=50,"low")</f>
        <v>high</v>
      </c>
    </row>
    <row r="3464" spans="1:12" x14ac:dyDescent="0.3">
      <c r="A3464" t="s">
        <v>3374</v>
      </c>
      <c r="B3464" s="1">
        <v>43797</v>
      </c>
      <c r="C3464">
        <v>81</v>
      </c>
      <c r="D3464" t="s">
        <v>9</v>
      </c>
      <c r="E3464" t="s">
        <v>83</v>
      </c>
      <c r="F3464">
        <v>174400000</v>
      </c>
      <c r="G3464">
        <v>895189907</v>
      </c>
      <c r="H3464" t="s">
        <v>108</v>
      </c>
      <c r="I3464">
        <f>YEAR(Table1[[#This Row],[date]])</f>
        <v>2019</v>
      </c>
      <c r="J3464">
        <f>Table1[[#This Row],[revenue]]-Table1[[#This Row],[budget_x]]</f>
        <v>720789907</v>
      </c>
      <c r="K3464" s="7">
        <f>Table1[[#This Row],[profit /loss ]]/Table1[[#This Row],[budget_x]]</f>
        <v>4.1329696502293576</v>
      </c>
      <c r="L3464" t="str" cm="1">
        <f t="array" ref="L3464">_xlfn.IFS(Table1[[#This Row],[score]]&gt;70,"high",Table1[[#This Row],[score]]&gt;50,"medium",Table1[[#This Row],[score]]&lt;=50,"low")</f>
        <v>high</v>
      </c>
    </row>
    <row r="3465" spans="1:12" x14ac:dyDescent="0.3">
      <c r="A3465" t="s">
        <v>3375</v>
      </c>
      <c r="B3465" s="1">
        <v>43153</v>
      </c>
      <c r="C3465">
        <v>67</v>
      </c>
      <c r="D3465" t="s">
        <v>9</v>
      </c>
      <c r="E3465" t="s">
        <v>10</v>
      </c>
      <c r="F3465">
        <v>50000000</v>
      </c>
      <c r="G3465">
        <v>346727372</v>
      </c>
      <c r="H3465" t="s">
        <v>11</v>
      </c>
      <c r="I3465">
        <f>YEAR(Table1[[#This Row],[date]])</f>
        <v>2018</v>
      </c>
      <c r="J3465">
        <f>Table1[[#This Row],[revenue]]-Table1[[#This Row],[budget_x]]</f>
        <v>296727372</v>
      </c>
      <c r="K3465" s="7">
        <f>Table1[[#This Row],[profit /loss ]]/Table1[[#This Row],[budget_x]]</f>
        <v>5.9345474400000002</v>
      </c>
      <c r="L3465" t="str" cm="1">
        <f t="array" ref="L3465">_xlfn.IFS(Table1[[#This Row],[score]]&gt;70,"high",Table1[[#This Row],[score]]&gt;50,"medium",Table1[[#This Row],[score]]&lt;=50,"low")</f>
        <v>medium</v>
      </c>
    </row>
    <row r="3466" spans="1:12" x14ac:dyDescent="0.3">
      <c r="A3466" t="s">
        <v>3376</v>
      </c>
      <c r="B3466" s="1">
        <v>42213</v>
      </c>
      <c r="C3466">
        <v>72</v>
      </c>
      <c r="D3466" t="s">
        <v>9</v>
      </c>
      <c r="E3466" t="s">
        <v>10</v>
      </c>
      <c r="F3466">
        <v>84200000</v>
      </c>
      <c r="G3466">
        <v>488059774.19999999</v>
      </c>
      <c r="H3466" t="s">
        <v>11</v>
      </c>
      <c r="I3466">
        <f>YEAR(Table1[[#This Row],[date]])</f>
        <v>2015</v>
      </c>
      <c r="J3466">
        <f>Table1[[#This Row],[revenue]]-Table1[[#This Row],[budget_x]]</f>
        <v>403859774.19999999</v>
      </c>
      <c r="K3466" s="7">
        <f>Table1[[#This Row],[profit /loss ]]/Table1[[#This Row],[budget_x]]</f>
        <v>4.796434372921615</v>
      </c>
      <c r="L3466" t="str" cm="1">
        <f t="array" ref="L3466">_xlfn.IFS(Table1[[#This Row],[score]]&gt;70,"high",Table1[[#This Row],[score]]&gt;50,"medium",Table1[[#This Row],[score]]&lt;=50,"low")</f>
        <v>high</v>
      </c>
    </row>
    <row r="3467" spans="1:12" x14ac:dyDescent="0.3">
      <c r="A3467" t="s">
        <v>3377</v>
      </c>
      <c r="B3467" s="1">
        <v>40869</v>
      </c>
      <c r="C3467">
        <v>78</v>
      </c>
      <c r="D3467" t="s">
        <v>9</v>
      </c>
      <c r="E3467" t="s">
        <v>253</v>
      </c>
      <c r="F3467">
        <v>6431937.4000000004</v>
      </c>
      <c r="G3467">
        <v>63027681</v>
      </c>
      <c r="H3467" t="s">
        <v>11</v>
      </c>
      <c r="I3467">
        <f>YEAR(Table1[[#This Row],[date]])</f>
        <v>2011</v>
      </c>
      <c r="J3467">
        <f>Table1[[#This Row],[revenue]]-Table1[[#This Row],[budget_x]]</f>
        <v>56595743.600000001</v>
      </c>
      <c r="K3467" s="7">
        <f>Table1[[#This Row],[profit /loss ]]/Table1[[#This Row],[budget_x]]</f>
        <v>8.7991751287877893</v>
      </c>
      <c r="L3467" t="str" cm="1">
        <f t="array" ref="L3467">_xlfn.IFS(Table1[[#This Row],[score]]&gt;70,"high",Table1[[#This Row],[score]]&gt;50,"medium",Table1[[#This Row],[score]]&lt;=50,"low")</f>
        <v>high</v>
      </c>
    </row>
    <row r="3468" spans="1:12" x14ac:dyDescent="0.3">
      <c r="A3468" t="s">
        <v>3378</v>
      </c>
      <c r="B3468" s="1">
        <v>36974</v>
      </c>
      <c r="C3468">
        <v>64</v>
      </c>
      <c r="D3468" t="s">
        <v>9</v>
      </c>
      <c r="E3468" t="s">
        <v>10</v>
      </c>
      <c r="F3468">
        <v>121000000</v>
      </c>
      <c r="G3468">
        <v>404739954.39999998</v>
      </c>
      <c r="H3468" t="s">
        <v>17</v>
      </c>
      <c r="I3468">
        <f>YEAR(Table1[[#This Row],[date]])</f>
        <v>2001</v>
      </c>
      <c r="J3468">
        <f>Table1[[#This Row],[revenue]]-Table1[[#This Row],[budget_x]]</f>
        <v>283739954.39999998</v>
      </c>
      <c r="K3468" s="7">
        <f>Table1[[#This Row],[profit /loss ]]/Table1[[#This Row],[budget_x]]</f>
        <v>2.3449583008264461</v>
      </c>
      <c r="L3468" t="str" cm="1">
        <f t="array" ref="L3468">_xlfn.IFS(Table1[[#This Row],[score]]&gt;70,"high",Table1[[#This Row],[score]]&gt;50,"medium",Table1[[#This Row],[score]]&lt;=50,"low")</f>
        <v>medium</v>
      </c>
    </row>
    <row r="3469" spans="1:12" x14ac:dyDescent="0.3">
      <c r="A3469" t="s">
        <v>3379</v>
      </c>
      <c r="B3469" s="1">
        <v>30477</v>
      </c>
      <c r="C3469">
        <v>63</v>
      </c>
      <c r="D3469" t="s">
        <v>9</v>
      </c>
      <c r="E3469" t="s">
        <v>10</v>
      </c>
      <c r="F3469">
        <v>27500000</v>
      </c>
      <c r="G3469">
        <v>187500000</v>
      </c>
      <c r="H3469" t="s">
        <v>11</v>
      </c>
      <c r="I3469">
        <f>YEAR(Table1[[#This Row],[date]])</f>
        <v>1983</v>
      </c>
      <c r="J3469">
        <f>Table1[[#This Row],[revenue]]-Table1[[#This Row],[budget_x]]</f>
        <v>160000000</v>
      </c>
      <c r="K3469" s="7">
        <f>Table1[[#This Row],[profit /loss ]]/Table1[[#This Row],[budget_x]]</f>
        <v>5.8181818181818183</v>
      </c>
      <c r="L3469" t="str" cm="1">
        <f t="array" ref="L3469">_xlfn.IFS(Table1[[#This Row],[score]]&gt;70,"high",Table1[[#This Row],[score]]&gt;50,"medium",Table1[[#This Row],[score]]&lt;=50,"low")</f>
        <v>medium</v>
      </c>
    </row>
    <row r="3470" spans="1:12" x14ac:dyDescent="0.3">
      <c r="A3470" t="s">
        <v>3380</v>
      </c>
      <c r="B3470" s="1">
        <v>43706</v>
      </c>
      <c r="C3470">
        <v>75</v>
      </c>
      <c r="D3470" t="s">
        <v>9</v>
      </c>
      <c r="E3470" t="s">
        <v>74</v>
      </c>
      <c r="F3470">
        <v>10892000</v>
      </c>
      <c r="G3470">
        <v>69501772</v>
      </c>
      <c r="H3470" t="s">
        <v>11</v>
      </c>
      <c r="I3470">
        <f>YEAR(Table1[[#This Row],[date]])</f>
        <v>2019</v>
      </c>
      <c r="J3470">
        <f>Table1[[#This Row],[revenue]]-Table1[[#This Row],[budget_x]]</f>
        <v>58609772</v>
      </c>
      <c r="K3470" s="7">
        <f>Table1[[#This Row],[profit /loss ]]/Table1[[#This Row],[budget_x]]</f>
        <v>5.3809926551597504</v>
      </c>
      <c r="L3470" t="str" cm="1">
        <f t="array" ref="L3470">_xlfn.IFS(Table1[[#This Row],[score]]&gt;70,"high",Table1[[#This Row],[score]]&gt;50,"medium",Table1[[#This Row],[score]]&lt;=50,"low")</f>
        <v>high</v>
      </c>
    </row>
    <row r="3471" spans="1:12" x14ac:dyDescent="0.3">
      <c r="A3471" t="s">
        <v>3381</v>
      </c>
      <c r="B3471" s="1">
        <v>44791</v>
      </c>
      <c r="C3471">
        <v>63</v>
      </c>
      <c r="D3471" t="s">
        <v>9</v>
      </c>
      <c r="E3471" t="s">
        <v>10</v>
      </c>
      <c r="F3471">
        <v>792225.8</v>
      </c>
      <c r="G3471">
        <v>4400000</v>
      </c>
      <c r="H3471" t="s">
        <v>11</v>
      </c>
      <c r="I3471">
        <f>YEAR(Table1[[#This Row],[date]])</f>
        <v>2022</v>
      </c>
      <c r="J3471">
        <f>Table1[[#This Row],[revenue]]-Table1[[#This Row],[budget_x]]</f>
        <v>3607774.2</v>
      </c>
      <c r="K3471" s="7">
        <f>Table1[[#This Row],[profit /loss ]]/Table1[[#This Row],[budget_x]]</f>
        <v>4.5539721124962096</v>
      </c>
      <c r="L3471" t="str" cm="1">
        <f t="array" ref="L3471">_xlfn.IFS(Table1[[#This Row],[score]]&gt;70,"high",Table1[[#This Row],[score]]&gt;50,"medium",Table1[[#This Row],[score]]&lt;=50,"low")</f>
        <v>medium</v>
      </c>
    </row>
    <row r="3472" spans="1:12" x14ac:dyDescent="0.3">
      <c r="A3472" t="s">
        <v>3382</v>
      </c>
      <c r="B3472" s="1">
        <v>44869</v>
      </c>
      <c r="C3472">
        <v>61</v>
      </c>
      <c r="D3472" t="s">
        <v>9</v>
      </c>
      <c r="E3472" t="s">
        <v>15</v>
      </c>
      <c r="F3472">
        <v>43800000</v>
      </c>
      <c r="G3472">
        <v>671130218.20000005</v>
      </c>
      <c r="H3472" t="s">
        <v>52</v>
      </c>
      <c r="I3472">
        <f>YEAR(Table1[[#This Row],[date]])</f>
        <v>2022</v>
      </c>
      <c r="J3472">
        <f>Table1[[#This Row],[revenue]]-Table1[[#This Row],[budget_x]]</f>
        <v>627330218.20000005</v>
      </c>
      <c r="K3472" s="7">
        <f>Table1[[#This Row],[profit /loss ]]/Table1[[#This Row],[budget_x]]</f>
        <v>14.322607721461189</v>
      </c>
      <c r="L3472" t="str" cm="1">
        <f t="array" ref="L3472">_xlfn.IFS(Table1[[#This Row],[score]]&gt;70,"high",Table1[[#This Row],[score]]&gt;50,"medium",Table1[[#This Row],[score]]&lt;=50,"low")</f>
        <v>medium</v>
      </c>
    </row>
    <row r="3473" spans="1:12" x14ac:dyDescent="0.3">
      <c r="A3473" t="s">
        <v>3383</v>
      </c>
      <c r="B3473" s="1">
        <v>43306</v>
      </c>
      <c r="C3473">
        <v>70</v>
      </c>
      <c r="D3473" t="s">
        <v>9</v>
      </c>
      <c r="E3473" t="s">
        <v>10</v>
      </c>
      <c r="F3473">
        <v>34000000</v>
      </c>
      <c r="G3473">
        <v>38361428</v>
      </c>
      <c r="H3473" t="s">
        <v>11</v>
      </c>
      <c r="I3473">
        <f>YEAR(Table1[[#This Row],[date]])</f>
        <v>2018</v>
      </c>
      <c r="J3473">
        <f>Table1[[#This Row],[revenue]]-Table1[[#This Row],[budget_x]]</f>
        <v>4361428</v>
      </c>
      <c r="K3473" s="7">
        <f>Table1[[#This Row],[profit /loss ]]/Table1[[#This Row],[budget_x]]</f>
        <v>0.12827729411764707</v>
      </c>
      <c r="L3473" t="str" cm="1">
        <f t="array" ref="L3473">_xlfn.IFS(Table1[[#This Row],[score]]&gt;70,"high",Table1[[#This Row],[score]]&gt;50,"medium",Table1[[#This Row],[score]]&lt;=50,"low")</f>
        <v>medium</v>
      </c>
    </row>
    <row r="3474" spans="1:12" x14ac:dyDescent="0.3">
      <c r="A3474" t="s">
        <v>3384</v>
      </c>
      <c r="B3474" s="1">
        <v>44953</v>
      </c>
      <c r="C3474">
        <v>53</v>
      </c>
      <c r="D3474" t="s">
        <v>9</v>
      </c>
      <c r="E3474" t="s">
        <v>626</v>
      </c>
      <c r="F3474">
        <v>119600000</v>
      </c>
      <c r="G3474">
        <v>362461687.19999999</v>
      </c>
      <c r="H3474" t="s">
        <v>627</v>
      </c>
      <c r="I3474">
        <f>YEAR(Table1[[#This Row],[date]])</f>
        <v>2023</v>
      </c>
      <c r="J3474">
        <f>Table1[[#This Row],[revenue]]-Table1[[#This Row],[budget_x]]</f>
        <v>242861687.19999999</v>
      </c>
      <c r="K3474" s="7">
        <f>Table1[[#This Row],[profit /loss ]]/Table1[[#This Row],[budget_x]]</f>
        <v>2.0306161137123744</v>
      </c>
      <c r="L3474" t="str" cm="1">
        <f t="array" ref="L3474">_xlfn.IFS(Table1[[#This Row],[score]]&gt;70,"high",Table1[[#This Row],[score]]&gt;50,"medium",Table1[[#This Row],[score]]&lt;=50,"low")</f>
        <v>medium</v>
      </c>
    </row>
    <row r="3475" spans="1:12" x14ac:dyDescent="0.3">
      <c r="A3475" t="s">
        <v>3385</v>
      </c>
      <c r="B3475" s="1">
        <v>39982</v>
      </c>
      <c r="C3475">
        <v>49</v>
      </c>
      <c r="D3475" t="s">
        <v>9</v>
      </c>
      <c r="E3475" t="s">
        <v>10</v>
      </c>
      <c r="F3475">
        <v>60000000</v>
      </c>
      <c r="G3475">
        <v>57604723</v>
      </c>
      <c r="H3475" t="s">
        <v>11</v>
      </c>
      <c r="I3475">
        <f>YEAR(Table1[[#This Row],[date]])</f>
        <v>2009</v>
      </c>
      <c r="J3475">
        <f>Table1[[#This Row],[revenue]]-Table1[[#This Row],[budget_x]]</f>
        <v>-2395277</v>
      </c>
      <c r="K3475" s="7">
        <f>Table1[[#This Row],[profit /loss ]]/Table1[[#This Row],[budget_x]]</f>
        <v>-3.9921283333333335E-2</v>
      </c>
      <c r="L3475" t="str" cm="1">
        <f t="array" ref="L3475">_xlfn.IFS(Table1[[#This Row],[score]]&gt;70,"high",Table1[[#This Row],[score]]&gt;50,"medium",Table1[[#This Row],[score]]&lt;=50,"low")</f>
        <v>low</v>
      </c>
    </row>
    <row r="3476" spans="1:12" x14ac:dyDescent="0.3">
      <c r="A3476" t="s">
        <v>3386</v>
      </c>
      <c r="B3476" s="1">
        <v>35745</v>
      </c>
      <c r="C3476">
        <v>62</v>
      </c>
      <c r="D3476" t="s">
        <v>9</v>
      </c>
      <c r="E3476" t="s">
        <v>10</v>
      </c>
      <c r="F3476">
        <v>150000000</v>
      </c>
      <c r="G3476">
        <v>676697524.60000002</v>
      </c>
      <c r="H3476" t="s">
        <v>11</v>
      </c>
      <c r="I3476">
        <f>YEAR(Table1[[#This Row],[date]])</f>
        <v>1997</v>
      </c>
      <c r="J3476">
        <f>Table1[[#This Row],[revenue]]-Table1[[#This Row],[budget_x]]</f>
        <v>526697524.60000002</v>
      </c>
      <c r="K3476" s="7">
        <f>Table1[[#This Row],[profit /loss ]]/Table1[[#This Row],[budget_x]]</f>
        <v>3.5113168306666669</v>
      </c>
      <c r="L3476" t="str" cm="1">
        <f t="array" ref="L3476">_xlfn.IFS(Table1[[#This Row],[score]]&gt;70,"high",Table1[[#This Row],[score]]&gt;50,"medium",Table1[[#This Row],[score]]&lt;=50,"low")</f>
        <v>medium</v>
      </c>
    </row>
    <row r="3477" spans="1:12" x14ac:dyDescent="0.3">
      <c r="A3477" t="s">
        <v>3387</v>
      </c>
      <c r="B3477" s="1">
        <v>44637</v>
      </c>
      <c r="C3477">
        <v>68</v>
      </c>
      <c r="D3477" t="s">
        <v>9</v>
      </c>
      <c r="E3477" t="s">
        <v>305</v>
      </c>
      <c r="F3477">
        <v>150000</v>
      </c>
      <c r="G3477">
        <v>247345</v>
      </c>
      <c r="H3477" t="s">
        <v>306</v>
      </c>
      <c r="I3477">
        <f>YEAR(Table1[[#This Row],[date]])</f>
        <v>2022</v>
      </c>
      <c r="J3477">
        <f>Table1[[#This Row],[revenue]]-Table1[[#This Row],[budget_x]]</f>
        <v>97345</v>
      </c>
      <c r="K3477" s="7">
        <f>Table1[[#This Row],[profit /loss ]]/Table1[[#This Row],[budget_x]]</f>
        <v>0.64896666666666669</v>
      </c>
      <c r="L3477" t="str" cm="1">
        <f t="array" ref="L3477">_xlfn.IFS(Table1[[#This Row],[score]]&gt;70,"high",Table1[[#This Row],[score]]&gt;50,"medium",Table1[[#This Row],[score]]&lt;=50,"low")</f>
        <v>medium</v>
      </c>
    </row>
    <row r="3478" spans="1:12" x14ac:dyDescent="0.3">
      <c r="A3478" t="s">
        <v>3388</v>
      </c>
      <c r="B3478" s="1">
        <v>44153</v>
      </c>
      <c r="C3478">
        <v>65</v>
      </c>
      <c r="D3478" t="s">
        <v>9</v>
      </c>
      <c r="E3478" t="s">
        <v>10</v>
      </c>
      <c r="F3478">
        <v>124400000</v>
      </c>
      <c r="G3478">
        <v>714197108.39999998</v>
      </c>
      <c r="H3478" t="s">
        <v>17</v>
      </c>
      <c r="I3478">
        <f>YEAR(Table1[[#This Row],[date]])</f>
        <v>2020</v>
      </c>
      <c r="J3478">
        <f>Table1[[#This Row],[revenue]]-Table1[[#This Row],[budget_x]]</f>
        <v>589797108.39999998</v>
      </c>
      <c r="K3478" s="7">
        <f>Table1[[#This Row],[profit /loss ]]/Table1[[#This Row],[budget_x]]</f>
        <v>4.7411343118971061</v>
      </c>
      <c r="L3478" t="str" cm="1">
        <f t="array" ref="L3478">_xlfn.IFS(Table1[[#This Row],[score]]&gt;70,"high",Table1[[#This Row],[score]]&gt;50,"medium",Table1[[#This Row],[score]]&lt;=50,"low")</f>
        <v>medium</v>
      </c>
    </row>
    <row r="3479" spans="1:12" x14ac:dyDescent="0.3">
      <c r="A3479" t="s">
        <v>3389</v>
      </c>
      <c r="B3479" s="1">
        <v>44169</v>
      </c>
      <c r="C3479">
        <v>56</v>
      </c>
      <c r="D3479" t="s">
        <v>9</v>
      </c>
      <c r="E3479" t="s">
        <v>15</v>
      </c>
      <c r="F3479">
        <v>52600000</v>
      </c>
      <c r="G3479">
        <v>267726003.80000001</v>
      </c>
      <c r="H3479" t="s">
        <v>72</v>
      </c>
      <c r="I3479">
        <f>YEAR(Table1[[#This Row],[date]])</f>
        <v>2020</v>
      </c>
      <c r="J3479">
        <f>Table1[[#This Row],[revenue]]-Table1[[#This Row],[budget_x]]</f>
        <v>215126003.80000001</v>
      </c>
      <c r="K3479" s="7">
        <f>Table1[[#This Row],[profit /loss ]]/Table1[[#This Row],[budget_x]]</f>
        <v>4.0898479809885933</v>
      </c>
      <c r="L3479" t="str" cm="1">
        <f t="array" ref="L3479">_xlfn.IFS(Table1[[#This Row],[score]]&gt;70,"high",Table1[[#This Row],[score]]&gt;50,"medium",Table1[[#This Row],[score]]&lt;=50,"low")</f>
        <v>medium</v>
      </c>
    </row>
    <row r="3480" spans="1:12" x14ac:dyDescent="0.3">
      <c r="A3480" t="s">
        <v>3390</v>
      </c>
      <c r="B3480" s="1">
        <v>44377</v>
      </c>
      <c r="C3480">
        <v>58</v>
      </c>
      <c r="D3480" t="s">
        <v>9</v>
      </c>
      <c r="E3480" t="s">
        <v>10</v>
      </c>
      <c r="F3480">
        <v>93000000</v>
      </c>
      <c r="G3480">
        <v>1039633705</v>
      </c>
      <c r="H3480" t="s">
        <v>17</v>
      </c>
      <c r="I3480">
        <f>YEAR(Table1[[#This Row],[date]])</f>
        <v>2021</v>
      </c>
      <c r="J3480">
        <f>Table1[[#This Row],[revenue]]-Table1[[#This Row],[budget_x]]</f>
        <v>946633705</v>
      </c>
      <c r="K3480" s="7">
        <f>Table1[[#This Row],[profit /loss ]]/Table1[[#This Row],[budget_x]]</f>
        <v>10.178857043010753</v>
      </c>
      <c r="L3480" t="str" cm="1">
        <f t="array" ref="L3480">_xlfn.IFS(Table1[[#This Row],[score]]&gt;70,"high",Table1[[#This Row],[score]]&gt;50,"medium",Table1[[#This Row],[score]]&lt;=50,"low")</f>
        <v>medium</v>
      </c>
    </row>
    <row r="3481" spans="1:12" x14ac:dyDescent="0.3">
      <c r="A3481" t="s">
        <v>3391</v>
      </c>
      <c r="B3481" s="1">
        <v>43356</v>
      </c>
      <c r="C3481">
        <v>76</v>
      </c>
      <c r="D3481" t="s">
        <v>9</v>
      </c>
      <c r="E3481" t="s">
        <v>10</v>
      </c>
      <c r="F3481">
        <v>880000</v>
      </c>
      <c r="G3481">
        <v>75636047</v>
      </c>
      <c r="H3481" t="s">
        <v>11</v>
      </c>
      <c r="I3481">
        <f>YEAR(Table1[[#This Row],[date]])</f>
        <v>2018</v>
      </c>
      <c r="J3481">
        <f>Table1[[#This Row],[revenue]]-Table1[[#This Row],[budget_x]]</f>
        <v>74756047</v>
      </c>
      <c r="K3481" s="7">
        <f>Table1[[#This Row],[profit /loss ]]/Table1[[#This Row],[budget_x]]</f>
        <v>84.950053409090913</v>
      </c>
      <c r="L3481" t="str" cm="1">
        <f t="array" ref="L3481">_xlfn.IFS(Table1[[#This Row],[score]]&gt;70,"high",Table1[[#This Row],[score]]&gt;50,"medium",Table1[[#This Row],[score]]&lt;=50,"low")</f>
        <v>high</v>
      </c>
    </row>
    <row r="3482" spans="1:12" x14ac:dyDescent="0.3">
      <c r="A3482" t="s">
        <v>3392</v>
      </c>
      <c r="B3482" s="1">
        <v>43545</v>
      </c>
      <c r="C3482">
        <v>67</v>
      </c>
      <c r="D3482" t="s">
        <v>9</v>
      </c>
      <c r="E3482" t="s">
        <v>10</v>
      </c>
      <c r="F3482">
        <v>99000000</v>
      </c>
      <c r="G3482">
        <v>192456290</v>
      </c>
      <c r="H3482" t="s">
        <v>11</v>
      </c>
      <c r="I3482">
        <f>YEAR(Table1[[#This Row],[date]])</f>
        <v>2019</v>
      </c>
      <c r="J3482">
        <f>Table1[[#This Row],[revenue]]-Table1[[#This Row],[budget_x]]</f>
        <v>93456290</v>
      </c>
      <c r="K3482" s="7">
        <f>Table1[[#This Row],[profit /loss ]]/Table1[[#This Row],[budget_x]]</f>
        <v>0.94400292929292928</v>
      </c>
      <c r="L3482" t="str" cm="1">
        <f t="array" ref="L3482">_xlfn.IFS(Table1[[#This Row],[score]]&gt;70,"high",Table1[[#This Row],[score]]&gt;50,"medium",Table1[[#This Row],[score]]&lt;=50,"low")</f>
        <v>medium</v>
      </c>
    </row>
    <row r="3483" spans="1:12" x14ac:dyDescent="0.3">
      <c r="A3483" t="s">
        <v>3393</v>
      </c>
      <c r="B3483" s="1">
        <v>36439</v>
      </c>
      <c r="C3483">
        <v>63</v>
      </c>
      <c r="D3483" t="s">
        <v>9</v>
      </c>
      <c r="E3483" t="s">
        <v>10</v>
      </c>
      <c r="F3483">
        <v>35000000</v>
      </c>
      <c r="G3483">
        <v>312383487</v>
      </c>
      <c r="H3483" t="s">
        <v>11</v>
      </c>
      <c r="I3483">
        <f>YEAR(Table1[[#This Row],[date]])</f>
        <v>1999</v>
      </c>
      <c r="J3483">
        <f>Table1[[#This Row],[revenue]]-Table1[[#This Row],[budget_x]]</f>
        <v>277383487</v>
      </c>
      <c r="K3483" s="7">
        <f>Table1[[#This Row],[profit /loss ]]/Table1[[#This Row],[budget_x]]</f>
        <v>7.9252424857142856</v>
      </c>
      <c r="L3483" t="str" cm="1">
        <f t="array" ref="L3483">_xlfn.IFS(Table1[[#This Row],[score]]&gt;70,"high",Table1[[#This Row],[score]]&gt;50,"medium",Table1[[#This Row],[score]]&lt;=50,"low")</f>
        <v>medium</v>
      </c>
    </row>
    <row r="3484" spans="1:12" x14ac:dyDescent="0.3">
      <c r="A3484" t="s">
        <v>3394</v>
      </c>
      <c r="B3484" s="1">
        <v>43384</v>
      </c>
      <c r="C3484">
        <v>70</v>
      </c>
      <c r="D3484" t="s">
        <v>9</v>
      </c>
      <c r="E3484" t="s">
        <v>10</v>
      </c>
      <c r="F3484">
        <v>60000000</v>
      </c>
      <c r="G3484">
        <v>105523737</v>
      </c>
      <c r="H3484" t="s">
        <v>11</v>
      </c>
      <c r="I3484">
        <f>YEAR(Table1[[#This Row],[date]])</f>
        <v>2018</v>
      </c>
      <c r="J3484">
        <f>Table1[[#This Row],[revenue]]-Table1[[#This Row],[budget_x]]</f>
        <v>45523737</v>
      </c>
      <c r="K3484" s="7">
        <f>Table1[[#This Row],[profit /loss ]]/Table1[[#This Row],[budget_x]]</f>
        <v>0.75872894999999996</v>
      </c>
      <c r="L3484" t="str" cm="1">
        <f t="array" ref="L3484">_xlfn.IFS(Table1[[#This Row],[score]]&gt;70,"high",Table1[[#This Row],[score]]&gt;50,"medium",Table1[[#This Row],[score]]&lt;=50,"low")</f>
        <v>medium</v>
      </c>
    </row>
    <row r="3485" spans="1:12" x14ac:dyDescent="0.3">
      <c r="A3485" t="s">
        <v>3395</v>
      </c>
      <c r="B3485" s="1">
        <v>36143</v>
      </c>
      <c r="C3485">
        <v>61</v>
      </c>
      <c r="D3485" t="s">
        <v>9</v>
      </c>
      <c r="E3485" t="s">
        <v>10</v>
      </c>
      <c r="F3485">
        <v>103400000</v>
      </c>
      <c r="G3485">
        <v>784077594.20000005</v>
      </c>
      <c r="H3485" t="s">
        <v>17</v>
      </c>
      <c r="I3485">
        <f>YEAR(Table1[[#This Row],[date]])</f>
        <v>1998</v>
      </c>
      <c r="J3485">
        <f>Table1[[#This Row],[revenue]]-Table1[[#This Row],[budget_x]]</f>
        <v>680677594.20000005</v>
      </c>
      <c r="K3485" s="7">
        <f>Table1[[#This Row],[profit /loss ]]/Table1[[#This Row],[budget_x]]</f>
        <v>6.5829554564796906</v>
      </c>
      <c r="L3485" t="str" cm="1">
        <f t="array" ref="L3485">_xlfn.IFS(Table1[[#This Row],[score]]&gt;70,"high",Table1[[#This Row],[score]]&gt;50,"medium",Table1[[#This Row],[score]]&lt;=50,"low")</f>
        <v>medium</v>
      </c>
    </row>
    <row r="3486" spans="1:12" x14ac:dyDescent="0.3">
      <c r="A3486" t="s">
        <v>3396</v>
      </c>
      <c r="B3486" s="1">
        <v>44412</v>
      </c>
      <c r="C3486">
        <v>63</v>
      </c>
      <c r="D3486" t="s">
        <v>9</v>
      </c>
      <c r="E3486" t="s">
        <v>10</v>
      </c>
      <c r="F3486">
        <v>88940523.799999997</v>
      </c>
      <c r="G3486">
        <v>712814463.60000002</v>
      </c>
      <c r="H3486" t="s">
        <v>396</v>
      </c>
      <c r="I3486">
        <f>YEAR(Table1[[#This Row],[date]])</f>
        <v>2021</v>
      </c>
      <c r="J3486">
        <f>Table1[[#This Row],[revenue]]-Table1[[#This Row],[budget_x]]</f>
        <v>623873939.80000007</v>
      </c>
      <c r="K3486" s="7">
        <f>Table1[[#This Row],[profit /loss ]]/Table1[[#This Row],[budget_x]]</f>
        <v>7.0145071464038322</v>
      </c>
      <c r="L3486" t="str" cm="1">
        <f t="array" ref="L3486">_xlfn.IFS(Table1[[#This Row],[score]]&gt;70,"high",Table1[[#This Row],[score]]&gt;50,"medium",Table1[[#This Row],[score]]&lt;=50,"low")</f>
        <v>medium</v>
      </c>
    </row>
    <row r="3487" spans="1:12" x14ac:dyDescent="0.3">
      <c r="A3487" t="s">
        <v>3397</v>
      </c>
      <c r="B3487" s="1">
        <v>29824</v>
      </c>
      <c r="C3487">
        <v>58</v>
      </c>
      <c r="D3487" t="s">
        <v>9</v>
      </c>
      <c r="E3487" t="s">
        <v>10</v>
      </c>
      <c r="F3487">
        <v>2800000</v>
      </c>
      <c r="G3487">
        <v>26279000</v>
      </c>
      <c r="H3487" t="s">
        <v>17</v>
      </c>
      <c r="I3487">
        <f>YEAR(Table1[[#This Row],[date]])</f>
        <v>1981</v>
      </c>
      <c r="J3487">
        <f>Table1[[#This Row],[revenue]]-Table1[[#This Row],[budget_x]]</f>
        <v>23479000</v>
      </c>
      <c r="K3487" s="7">
        <f>Table1[[#This Row],[profit /loss ]]/Table1[[#This Row],[budget_x]]</f>
        <v>8.3853571428571421</v>
      </c>
      <c r="L3487" t="str" cm="1">
        <f t="array" ref="L3487">_xlfn.IFS(Table1[[#This Row],[score]]&gt;70,"high",Table1[[#This Row],[score]]&gt;50,"medium",Table1[[#This Row],[score]]&lt;=50,"low")</f>
        <v>medium</v>
      </c>
    </row>
    <row r="3488" spans="1:12" x14ac:dyDescent="0.3">
      <c r="A3488" t="s">
        <v>3398</v>
      </c>
      <c r="B3488" s="1">
        <v>39154</v>
      </c>
      <c r="C3488">
        <v>68</v>
      </c>
      <c r="D3488" t="s">
        <v>9</v>
      </c>
      <c r="E3488" t="s">
        <v>10</v>
      </c>
      <c r="F3488">
        <v>83780000</v>
      </c>
      <c r="G3488">
        <v>717316789.39999998</v>
      </c>
      <c r="H3488" t="s">
        <v>17</v>
      </c>
      <c r="I3488">
        <f>YEAR(Table1[[#This Row],[date]])</f>
        <v>2007</v>
      </c>
      <c r="J3488">
        <f>Table1[[#This Row],[revenue]]-Table1[[#This Row],[budget_x]]</f>
        <v>633536789.39999998</v>
      </c>
      <c r="K3488" s="7">
        <f>Table1[[#This Row],[profit /loss ]]/Table1[[#This Row],[budget_x]]</f>
        <v>7.5619096371449031</v>
      </c>
      <c r="L3488" t="str" cm="1">
        <f t="array" ref="L3488">_xlfn.IFS(Table1[[#This Row],[score]]&gt;70,"high",Table1[[#This Row],[score]]&gt;50,"medium",Table1[[#This Row],[score]]&lt;=50,"low")</f>
        <v>medium</v>
      </c>
    </row>
    <row r="3489" spans="1:12" x14ac:dyDescent="0.3">
      <c r="A3489" t="s">
        <v>3399</v>
      </c>
      <c r="B3489" s="1">
        <v>35705</v>
      </c>
      <c r="C3489">
        <v>76</v>
      </c>
      <c r="D3489" t="s">
        <v>9</v>
      </c>
      <c r="E3489" t="s">
        <v>10</v>
      </c>
      <c r="F3489">
        <v>50000000</v>
      </c>
      <c r="G3489">
        <v>80369970</v>
      </c>
      <c r="H3489" t="s">
        <v>11</v>
      </c>
      <c r="I3489">
        <f>YEAR(Table1[[#This Row],[date]])</f>
        <v>1997</v>
      </c>
      <c r="J3489">
        <f>Table1[[#This Row],[revenue]]-Table1[[#This Row],[budget_x]]</f>
        <v>30369970</v>
      </c>
      <c r="K3489" s="7">
        <f>Table1[[#This Row],[profit /loss ]]/Table1[[#This Row],[budget_x]]</f>
        <v>0.60739940000000003</v>
      </c>
      <c r="L3489" t="str" cm="1">
        <f t="array" ref="L3489">_xlfn.IFS(Table1[[#This Row],[score]]&gt;70,"high",Table1[[#This Row],[score]]&gt;50,"medium",Table1[[#This Row],[score]]&lt;=50,"low")</f>
        <v>high</v>
      </c>
    </row>
    <row r="3490" spans="1:12" x14ac:dyDescent="0.3">
      <c r="A3490" t="s">
        <v>3400</v>
      </c>
      <c r="B3490" s="1">
        <v>45043</v>
      </c>
      <c r="C3490">
        <v>0</v>
      </c>
      <c r="D3490" t="s">
        <v>150</v>
      </c>
      <c r="E3490" t="s">
        <v>10</v>
      </c>
      <c r="F3490">
        <v>244940000</v>
      </c>
      <c r="G3490">
        <v>175269998.80000001</v>
      </c>
      <c r="H3490" t="s">
        <v>11</v>
      </c>
      <c r="I3490">
        <f>YEAR(Table1[[#This Row],[date]])</f>
        <v>2023</v>
      </c>
      <c r="J3490">
        <f>Table1[[#This Row],[revenue]]-Table1[[#This Row],[budget_x]]</f>
        <v>-69670001.199999988</v>
      </c>
      <c r="K3490" s="7">
        <f>Table1[[#This Row],[profit /loss ]]/Table1[[#This Row],[budget_x]]</f>
        <v>-0.28443700987997056</v>
      </c>
      <c r="L3490" t="str" cm="1">
        <f t="array" ref="L3490">_xlfn.IFS(Table1[[#This Row],[score]]&gt;70,"high",Table1[[#This Row],[score]]&gt;50,"medium",Table1[[#This Row],[score]]&lt;=50,"low")</f>
        <v>low</v>
      </c>
    </row>
    <row r="3491" spans="1:12" x14ac:dyDescent="0.3">
      <c r="A3491" t="s">
        <v>3401</v>
      </c>
      <c r="B3491" s="1">
        <v>44622</v>
      </c>
      <c r="C3491">
        <v>68</v>
      </c>
      <c r="D3491" t="s">
        <v>9</v>
      </c>
      <c r="E3491" t="s">
        <v>10</v>
      </c>
      <c r="F3491">
        <v>172800000</v>
      </c>
      <c r="G3491">
        <v>395015458.19999999</v>
      </c>
      <c r="H3491" t="s">
        <v>17</v>
      </c>
      <c r="I3491">
        <f>YEAR(Table1[[#This Row],[date]])</f>
        <v>2022</v>
      </c>
      <c r="J3491">
        <f>Table1[[#This Row],[revenue]]-Table1[[#This Row],[budget_x]]</f>
        <v>222215458.19999999</v>
      </c>
      <c r="K3491" s="7">
        <f>Table1[[#This Row],[profit /loss ]]/Table1[[#This Row],[budget_x]]</f>
        <v>1.2859690868055556</v>
      </c>
      <c r="L3491" t="str" cm="1">
        <f t="array" ref="L3491">_xlfn.IFS(Table1[[#This Row],[score]]&gt;70,"high",Table1[[#This Row],[score]]&gt;50,"medium",Table1[[#This Row],[score]]&lt;=50,"low")</f>
        <v>medium</v>
      </c>
    </row>
    <row r="3492" spans="1:12" x14ac:dyDescent="0.3">
      <c r="A3492" t="s">
        <v>3402</v>
      </c>
      <c r="B3492" s="1">
        <v>44680</v>
      </c>
      <c r="C3492">
        <v>54</v>
      </c>
      <c r="D3492" t="s">
        <v>9</v>
      </c>
      <c r="E3492" t="s">
        <v>15</v>
      </c>
      <c r="F3492">
        <v>132600000</v>
      </c>
      <c r="G3492">
        <v>293773121</v>
      </c>
      <c r="H3492" t="s">
        <v>52</v>
      </c>
      <c r="I3492">
        <f>YEAR(Table1[[#This Row],[date]])</f>
        <v>2022</v>
      </c>
      <c r="J3492">
        <f>Table1[[#This Row],[revenue]]-Table1[[#This Row],[budget_x]]</f>
        <v>161173121</v>
      </c>
      <c r="K3492" s="7">
        <f>Table1[[#This Row],[profit /loss ]]/Table1[[#This Row],[budget_x]]</f>
        <v>1.2154835671191553</v>
      </c>
      <c r="L3492" t="str" cm="1">
        <f t="array" ref="L3492">_xlfn.IFS(Table1[[#This Row],[score]]&gt;70,"high",Table1[[#This Row],[score]]&gt;50,"medium",Table1[[#This Row],[score]]&lt;=50,"low")</f>
        <v>medium</v>
      </c>
    </row>
    <row r="3493" spans="1:12" x14ac:dyDescent="0.3">
      <c r="A3493" t="s">
        <v>3403</v>
      </c>
      <c r="B3493" s="1">
        <v>44428</v>
      </c>
      <c r="C3493">
        <v>45</v>
      </c>
      <c r="D3493" t="s">
        <v>9</v>
      </c>
      <c r="E3493" t="s">
        <v>69</v>
      </c>
      <c r="F3493">
        <v>116500000</v>
      </c>
      <c r="G3493">
        <v>484597113.80000001</v>
      </c>
      <c r="H3493" t="s">
        <v>143</v>
      </c>
      <c r="I3493">
        <f>YEAR(Table1[[#This Row],[date]])</f>
        <v>2021</v>
      </c>
      <c r="J3493">
        <f>Table1[[#This Row],[revenue]]-Table1[[#This Row],[budget_x]]</f>
        <v>368097113.80000001</v>
      </c>
      <c r="K3493" s="7">
        <f>Table1[[#This Row],[profit /loss ]]/Table1[[#This Row],[budget_x]]</f>
        <v>3.159631878111588</v>
      </c>
      <c r="L3493" t="str" cm="1">
        <f t="array" ref="L3493">_xlfn.IFS(Table1[[#This Row],[score]]&gt;70,"high",Table1[[#This Row],[score]]&gt;50,"medium",Table1[[#This Row],[score]]&lt;=50,"low")</f>
        <v>low</v>
      </c>
    </row>
    <row r="3494" spans="1:12" x14ac:dyDescent="0.3">
      <c r="A3494" t="s">
        <v>3404</v>
      </c>
      <c r="B3494" s="1">
        <v>42916</v>
      </c>
      <c r="C3494">
        <v>67</v>
      </c>
      <c r="D3494" t="s">
        <v>9</v>
      </c>
      <c r="E3494" t="s">
        <v>69</v>
      </c>
      <c r="F3494">
        <v>93000000</v>
      </c>
      <c r="G3494">
        <v>427286802</v>
      </c>
      <c r="H3494" t="s">
        <v>143</v>
      </c>
      <c r="I3494">
        <f>YEAR(Table1[[#This Row],[date]])</f>
        <v>2017</v>
      </c>
      <c r="J3494">
        <f>Table1[[#This Row],[revenue]]-Table1[[#This Row],[budget_x]]</f>
        <v>334286802</v>
      </c>
      <c r="K3494" s="7">
        <f>Table1[[#This Row],[profit /loss ]]/Table1[[#This Row],[budget_x]]</f>
        <v>3.5944817419354838</v>
      </c>
      <c r="L3494" t="str" cm="1">
        <f t="array" ref="L3494">_xlfn.IFS(Table1[[#This Row],[score]]&gt;70,"high",Table1[[#This Row],[score]]&gt;50,"medium",Table1[[#This Row],[score]]&lt;=50,"low")</f>
        <v>medium</v>
      </c>
    </row>
    <row r="3495" spans="1:12" x14ac:dyDescent="0.3">
      <c r="A3495" t="s">
        <v>3405</v>
      </c>
      <c r="B3495" s="1">
        <v>33577</v>
      </c>
      <c r="C3495">
        <v>65</v>
      </c>
      <c r="D3495" t="s">
        <v>9</v>
      </c>
      <c r="E3495" t="s">
        <v>10</v>
      </c>
      <c r="F3495">
        <v>26000000</v>
      </c>
      <c r="G3495">
        <v>181096164</v>
      </c>
      <c r="H3495" t="s">
        <v>11</v>
      </c>
      <c r="I3495">
        <f>YEAR(Table1[[#This Row],[date]])</f>
        <v>1991</v>
      </c>
      <c r="J3495">
        <f>Table1[[#This Row],[revenue]]-Table1[[#This Row],[budget_x]]</f>
        <v>155096164</v>
      </c>
      <c r="K3495" s="7">
        <f>Table1[[#This Row],[profit /loss ]]/Table1[[#This Row],[budget_x]]</f>
        <v>5.9652370769230769</v>
      </c>
      <c r="L3495" t="str" cm="1">
        <f t="array" ref="L3495">_xlfn.IFS(Table1[[#This Row],[score]]&gt;70,"high",Table1[[#This Row],[score]]&gt;50,"medium",Table1[[#This Row],[score]]&lt;=50,"low")</f>
        <v>medium</v>
      </c>
    </row>
    <row r="3496" spans="1:12" x14ac:dyDescent="0.3">
      <c r="A3496" t="s">
        <v>3406</v>
      </c>
      <c r="B3496" s="1">
        <v>43439</v>
      </c>
      <c r="C3496">
        <v>63</v>
      </c>
      <c r="D3496" t="s">
        <v>9</v>
      </c>
      <c r="E3496" t="s">
        <v>10</v>
      </c>
      <c r="F3496">
        <v>95800000</v>
      </c>
      <c r="G3496">
        <v>714030357.39999998</v>
      </c>
      <c r="H3496" t="s">
        <v>11</v>
      </c>
      <c r="I3496">
        <f>YEAR(Table1[[#This Row],[date]])</f>
        <v>2018</v>
      </c>
      <c r="J3496">
        <f>Table1[[#This Row],[revenue]]-Table1[[#This Row],[budget_x]]</f>
        <v>618230357.39999998</v>
      </c>
      <c r="K3496" s="7">
        <f>Table1[[#This Row],[profit /loss ]]/Table1[[#This Row],[budget_x]]</f>
        <v>6.4533440229645089</v>
      </c>
      <c r="L3496" t="str" cm="1">
        <f t="array" ref="L3496">_xlfn.IFS(Table1[[#This Row],[score]]&gt;70,"high",Table1[[#This Row],[score]]&gt;50,"medium",Table1[[#This Row],[score]]&lt;=50,"low")</f>
        <v>medium</v>
      </c>
    </row>
    <row r="3497" spans="1:12" x14ac:dyDescent="0.3">
      <c r="A3497" t="s">
        <v>3407</v>
      </c>
      <c r="B3497" s="1">
        <v>40903</v>
      </c>
      <c r="C3497">
        <v>61</v>
      </c>
      <c r="D3497" t="s">
        <v>9</v>
      </c>
      <c r="E3497" t="s">
        <v>10</v>
      </c>
      <c r="F3497">
        <v>85000000</v>
      </c>
      <c r="G3497">
        <v>150422946</v>
      </c>
      <c r="H3497" t="s">
        <v>11</v>
      </c>
      <c r="I3497">
        <f>YEAR(Table1[[#This Row],[date]])</f>
        <v>2011</v>
      </c>
      <c r="J3497">
        <f>Table1[[#This Row],[revenue]]-Table1[[#This Row],[budget_x]]</f>
        <v>65422946</v>
      </c>
      <c r="K3497" s="7">
        <f>Table1[[#This Row],[profit /loss ]]/Table1[[#This Row],[budget_x]]</f>
        <v>0.76968171764705884</v>
      </c>
      <c r="L3497" t="str" cm="1">
        <f t="array" ref="L3497">_xlfn.IFS(Table1[[#This Row],[score]]&gt;70,"high",Table1[[#This Row],[score]]&gt;50,"medium",Table1[[#This Row],[score]]&lt;=50,"low")</f>
        <v>medium</v>
      </c>
    </row>
    <row r="3498" spans="1:12" x14ac:dyDescent="0.3">
      <c r="A3498" t="s">
        <v>255</v>
      </c>
      <c r="B3498" s="1">
        <v>36104</v>
      </c>
      <c r="C3498">
        <v>44</v>
      </c>
      <c r="D3498" t="s">
        <v>9</v>
      </c>
      <c r="E3498" t="s">
        <v>10</v>
      </c>
      <c r="F3498">
        <v>225000000</v>
      </c>
      <c r="G3498">
        <v>1515100211</v>
      </c>
      <c r="H3498" t="s">
        <v>11</v>
      </c>
      <c r="I3498">
        <f>YEAR(Table1[[#This Row],[date]])</f>
        <v>1998</v>
      </c>
      <c r="J3498">
        <f>Table1[[#This Row],[revenue]]-Table1[[#This Row],[budget_x]]</f>
        <v>1290100211</v>
      </c>
      <c r="K3498" s="7">
        <f>Table1[[#This Row],[profit /loss ]]/Table1[[#This Row],[budget_x]]</f>
        <v>5.7337787155555553</v>
      </c>
      <c r="L3498" t="str" cm="1">
        <f t="array" ref="L3498">_xlfn.IFS(Table1[[#This Row],[score]]&gt;70,"high",Table1[[#This Row],[score]]&gt;50,"medium",Table1[[#This Row],[score]]&lt;=50,"low")</f>
        <v>low</v>
      </c>
    </row>
    <row r="3499" spans="1:12" x14ac:dyDescent="0.3">
      <c r="A3499" t="s">
        <v>255</v>
      </c>
      <c r="B3499" s="1">
        <v>36104</v>
      </c>
      <c r="C3499">
        <v>44</v>
      </c>
      <c r="D3499" t="s">
        <v>9</v>
      </c>
      <c r="E3499" t="s">
        <v>10</v>
      </c>
      <c r="F3499">
        <v>60000000</v>
      </c>
      <c r="G3499">
        <v>48585416</v>
      </c>
      <c r="H3499" t="s">
        <v>11</v>
      </c>
      <c r="I3499">
        <f>YEAR(Table1[[#This Row],[date]])</f>
        <v>1998</v>
      </c>
      <c r="J3499">
        <f>Table1[[#This Row],[revenue]]-Table1[[#This Row],[budget_x]]</f>
        <v>-11414584</v>
      </c>
      <c r="K3499" s="7">
        <f>Table1[[#This Row],[profit /loss ]]/Table1[[#This Row],[budget_x]]</f>
        <v>-0.19024306666666665</v>
      </c>
      <c r="L3499" t="str" cm="1">
        <f t="array" ref="L3499">_xlfn.IFS(Table1[[#This Row],[score]]&gt;70,"high",Table1[[#This Row],[score]]&gt;50,"medium",Table1[[#This Row],[score]]&lt;=50,"low")</f>
        <v>low</v>
      </c>
    </row>
    <row r="3500" spans="1:12" x14ac:dyDescent="0.3">
      <c r="A3500" t="s">
        <v>3408</v>
      </c>
      <c r="B3500" s="1">
        <v>35433</v>
      </c>
      <c r="C3500">
        <v>76</v>
      </c>
      <c r="D3500" t="s">
        <v>9</v>
      </c>
      <c r="E3500" t="s">
        <v>10</v>
      </c>
      <c r="F3500">
        <v>44000000</v>
      </c>
      <c r="G3500">
        <v>165600852</v>
      </c>
      <c r="H3500" t="s">
        <v>11</v>
      </c>
      <c r="I3500">
        <f>YEAR(Table1[[#This Row],[date]])</f>
        <v>1997</v>
      </c>
      <c r="J3500">
        <f>Table1[[#This Row],[revenue]]-Table1[[#This Row],[budget_x]]</f>
        <v>121600852</v>
      </c>
      <c r="K3500" s="7">
        <f>Table1[[#This Row],[profit /loss ]]/Table1[[#This Row],[budget_x]]</f>
        <v>2.7636557272727273</v>
      </c>
      <c r="L3500" t="str" cm="1">
        <f t="array" ref="L3500">_xlfn.IFS(Table1[[#This Row],[score]]&gt;70,"high",Table1[[#This Row],[score]]&gt;50,"medium",Table1[[#This Row],[score]]&lt;=50,"low")</f>
        <v>high</v>
      </c>
    </row>
    <row r="3501" spans="1:12" x14ac:dyDescent="0.3">
      <c r="A3501" t="s">
        <v>3409</v>
      </c>
      <c r="B3501" s="1">
        <v>32933</v>
      </c>
      <c r="C3501">
        <v>75</v>
      </c>
      <c r="D3501" t="s">
        <v>9</v>
      </c>
      <c r="E3501" t="s">
        <v>10</v>
      </c>
      <c r="F3501">
        <v>18000000</v>
      </c>
      <c r="G3501">
        <v>26828365</v>
      </c>
      <c r="H3501" t="s">
        <v>11</v>
      </c>
      <c r="I3501">
        <f>YEAR(Table1[[#This Row],[date]])</f>
        <v>1990</v>
      </c>
      <c r="J3501">
        <f>Table1[[#This Row],[revenue]]-Table1[[#This Row],[budget_x]]</f>
        <v>8828365</v>
      </c>
      <c r="K3501" s="7">
        <f>Table1[[#This Row],[profit /loss ]]/Table1[[#This Row],[budget_x]]</f>
        <v>0.4904647222222222</v>
      </c>
      <c r="L3501" t="str" cm="1">
        <f t="array" ref="L3501">_xlfn.IFS(Table1[[#This Row],[score]]&gt;70,"high",Table1[[#This Row],[score]]&gt;50,"medium",Table1[[#This Row],[score]]&lt;=50,"low")</f>
        <v>high</v>
      </c>
    </row>
    <row r="3502" spans="1:12" x14ac:dyDescent="0.3">
      <c r="A3502" t="s">
        <v>3410</v>
      </c>
      <c r="B3502" s="1">
        <v>40956</v>
      </c>
      <c r="C3502">
        <v>40</v>
      </c>
      <c r="D3502" t="s">
        <v>9</v>
      </c>
      <c r="E3502" t="s">
        <v>10</v>
      </c>
      <c r="F3502">
        <v>4500000</v>
      </c>
      <c r="G3502">
        <v>1240261.6000000001</v>
      </c>
      <c r="H3502" t="s">
        <v>11</v>
      </c>
      <c r="I3502">
        <f>YEAR(Table1[[#This Row],[date]])</f>
        <v>2012</v>
      </c>
      <c r="J3502">
        <f>Table1[[#This Row],[revenue]]-Table1[[#This Row],[budget_x]]</f>
        <v>-3259738.4</v>
      </c>
      <c r="K3502" s="7">
        <f>Table1[[#This Row],[profit /loss ]]/Table1[[#This Row],[budget_x]]</f>
        <v>-0.72438631111111107</v>
      </c>
      <c r="L3502" t="str" cm="1">
        <f t="array" ref="L3502">_xlfn.IFS(Table1[[#This Row],[score]]&gt;70,"high",Table1[[#This Row],[score]]&gt;50,"medium",Table1[[#This Row],[score]]&lt;=50,"low")</f>
        <v>low</v>
      </c>
    </row>
    <row r="3503" spans="1:12" x14ac:dyDescent="0.3">
      <c r="A3503" t="s">
        <v>3411</v>
      </c>
      <c r="B3503" s="1">
        <v>40053</v>
      </c>
      <c r="C3503">
        <v>66</v>
      </c>
      <c r="D3503" t="s">
        <v>9</v>
      </c>
      <c r="E3503" t="s">
        <v>10</v>
      </c>
      <c r="F3503">
        <v>148000000</v>
      </c>
      <c r="G3503">
        <v>623873271</v>
      </c>
      <c r="H3503" t="s">
        <v>17</v>
      </c>
      <c r="I3503">
        <f>YEAR(Table1[[#This Row],[date]])</f>
        <v>2009</v>
      </c>
      <c r="J3503">
        <f>Table1[[#This Row],[revenue]]-Table1[[#This Row],[budget_x]]</f>
        <v>475873271</v>
      </c>
      <c r="K3503" s="7">
        <f>Table1[[#This Row],[profit /loss ]]/Table1[[#This Row],[budget_x]]</f>
        <v>3.2153599391891894</v>
      </c>
      <c r="L3503" t="str" cm="1">
        <f t="array" ref="L3503">_xlfn.IFS(Table1[[#This Row],[score]]&gt;70,"high",Table1[[#This Row],[score]]&gt;50,"medium",Table1[[#This Row],[score]]&lt;=50,"low")</f>
        <v>medium</v>
      </c>
    </row>
    <row r="3504" spans="1:12" x14ac:dyDescent="0.3">
      <c r="A3504" t="s">
        <v>3412</v>
      </c>
      <c r="B3504" s="1">
        <v>44533</v>
      </c>
      <c r="C3504">
        <v>64</v>
      </c>
      <c r="D3504" t="s">
        <v>9</v>
      </c>
      <c r="E3504" t="s">
        <v>10</v>
      </c>
      <c r="F3504">
        <v>118800000</v>
      </c>
      <c r="G3504">
        <v>667609801.79999995</v>
      </c>
      <c r="H3504" t="s">
        <v>30</v>
      </c>
      <c r="I3504">
        <f>YEAR(Table1[[#This Row],[date]])</f>
        <v>2021</v>
      </c>
      <c r="J3504">
        <f>Table1[[#This Row],[revenue]]-Table1[[#This Row],[budget_x]]</f>
        <v>548809801.79999995</v>
      </c>
      <c r="K3504" s="7">
        <f>Table1[[#This Row],[profit /loss ]]/Table1[[#This Row],[budget_x]]</f>
        <v>4.619611126262626</v>
      </c>
      <c r="L3504" t="str" cm="1">
        <f t="array" ref="L3504">_xlfn.IFS(Table1[[#This Row],[score]]&gt;70,"high",Table1[[#This Row],[score]]&gt;50,"medium",Table1[[#This Row],[score]]&lt;=50,"low")</f>
        <v>medium</v>
      </c>
    </row>
    <row r="3505" spans="1:12" x14ac:dyDescent="0.3">
      <c r="A3505" t="s">
        <v>3413</v>
      </c>
      <c r="B3505" s="1">
        <v>30176</v>
      </c>
      <c r="C3505">
        <v>59</v>
      </c>
      <c r="D3505" t="s">
        <v>9</v>
      </c>
      <c r="E3505" t="s">
        <v>10</v>
      </c>
      <c r="F3505">
        <v>4000000</v>
      </c>
      <c r="G3505">
        <v>36690067</v>
      </c>
      <c r="H3505" t="s">
        <v>17</v>
      </c>
      <c r="I3505">
        <f>YEAR(Table1[[#This Row],[date]])</f>
        <v>1982</v>
      </c>
      <c r="J3505">
        <f>Table1[[#This Row],[revenue]]-Table1[[#This Row],[budget_x]]</f>
        <v>32690067</v>
      </c>
      <c r="K3505" s="7">
        <f>Table1[[#This Row],[profit /loss ]]/Table1[[#This Row],[budget_x]]</f>
        <v>8.1725167499999998</v>
      </c>
      <c r="L3505" t="str" cm="1">
        <f t="array" ref="L3505">_xlfn.IFS(Table1[[#This Row],[score]]&gt;70,"high",Table1[[#This Row],[score]]&gt;50,"medium",Table1[[#This Row],[score]]&lt;=50,"low")</f>
        <v>medium</v>
      </c>
    </row>
    <row r="3506" spans="1:12" x14ac:dyDescent="0.3">
      <c r="A3506" t="s">
        <v>3414</v>
      </c>
      <c r="B3506" s="1">
        <v>34956</v>
      </c>
      <c r="C3506">
        <v>62</v>
      </c>
      <c r="D3506" t="s">
        <v>9</v>
      </c>
      <c r="E3506" t="s">
        <v>10</v>
      </c>
      <c r="F3506">
        <v>175000000</v>
      </c>
      <c r="G3506">
        <v>264246220</v>
      </c>
      <c r="H3506" t="s">
        <v>11</v>
      </c>
      <c r="I3506">
        <f>YEAR(Table1[[#This Row],[date]])</f>
        <v>1995</v>
      </c>
      <c r="J3506">
        <f>Table1[[#This Row],[revenue]]-Table1[[#This Row],[budget_x]]</f>
        <v>89246220</v>
      </c>
      <c r="K3506" s="7">
        <f>Table1[[#This Row],[profit /loss ]]/Table1[[#This Row],[budget_x]]</f>
        <v>0.50997840000000005</v>
      </c>
      <c r="L3506" t="str" cm="1">
        <f t="array" ref="L3506">_xlfn.IFS(Table1[[#This Row],[score]]&gt;70,"high",Table1[[#This Row],[score]]&gt;50,"medium",Table1[[#This Row],[score]]&lt;=50,"low")</f>
        <v>medium</v>
      </c>
    </row>
    <row r="3507" spans="1:12" x14ac:dyDescent="0.3">
      <c r="A3507" t="s">
        <v>3415</v>
      </c>
      <c r="B3507" s="1">
        <v>43488</v>
      </c>
      <c r="C3507">
        <v>61</v>
      </c>
      <c r="D3507" t="s">
        <v>9</v>
      </c>
      <c r="E3507" t="s">
        <v>10</v>
      </c>
      <c r="F3507">
        <v>35000000</v>
      </c>
      <c r="G3507">
        <v>93006429</v>
      </c>
      <c r="H3507" t="s">
        <v>11</v>
      </c>
      <c r="I3507">
        <f>YEAR(Table1[[#This Row],[date]])</f>
        <v>2019</v>
      </c>
      <c r="J3507">
        <f>Table1[[#This Row],[revenue]]-Table1[[#This Row],[budget_x]]</f>
        <v>58006429</v>
      </c>
      <c r="K3507" s="7">
        <f>Table1[[#This Row],[profit /loss ]]/Table1[[#This Row],[budget_x]]</f>
        <v>1.6573265428571429</v>
      </c>
      <c r="L3507" t="str" cm="1">
        <f t="array" ref="L3507">_xlfn.IFS(Table1[[#This Row],[score]]&gt;70,"high",Table1[[#This Row],[score]]&gt;50,"medium",Table1[[#This Row],[score]]&lt;=50,"low")</f>
        <v>medium</v>
      </c>
    </row>
    <row r="3508" spans="1:12" x14ac:dyDescent="0.3">
      <c r="A3508" t="s">
        <v>3416</v>
      </c>
      <c r="B3508" s="1">
        <v>43609</v>
      </c>
      <c r="C3508">
        <v>53</v>
      </c>
      <c r="D3508" t="s">
        <v>9</v>
      </c>
      <c r="E3508" t="s">
        <v>74</v>
      </c>
      <c r="F3508">
        <v>121400000</v>
      </c>
      <c r="G3508">
        <v>492196010.39999998</v>
      </c>
      <c r="H3508" t="s">
        <v>75</v>
      </c>
      <c r="I3508">
        <f>YEAR(Table1[[#This Row],[date]])</f>
        <v>2019</v>
      </c>
      <c r="J3508">
        <f>Table1[[#This Row],[revenue]]-Table1[[#This Row],[budget_x]]</f>
        <v>370796010.39999998</v>
      </c>
      <c r="K3508" s="7">
        <f>Table1[[#This Row],[profit /loss ]]/Table1[[#This Row],[budget_x]]</f>
        <v>3.0543328698517298</v>
      </c>
      <c r="L3508" t="str" cm="1">
        <f t="array" ref="L3508">_xlfn.IFS(Table1[[#This Row],[score]]&gt;70,"high",Table1[[#This Row],[score]]&gt;50,"medium",Table1[[#This Row],[score]]&lt;=50,"low")</f>
        <v>medium</v>
      </c>
    </row>
    <row r="3509" spans="1:12" x14ac:dyDescent="0.3">
      <c r="A3509" t="s">
        <v>3417</v>
      </c>
      <c r="B3509" s="1">
        <v>39970</v>
      </c>
      <c r="C3509">
        <v>69</v>
      </c>
      <c r="D3509" t="s">
        <v>9</v>
      </c>
      <c r="E3509" t="s">
        <v>74</v>
      </c>
      <c r="F3509">
        <v>16000000</v>
      </c>
      <c r="G3509">
        <v>71641901</v>
      </c>
      <c r="H3509" t="s">
        <v>75</v>
      </c>
      <c r="I3509">
        <f>YEAR(Table1[[#This Row],[date]])</f>
        <v>2009</v>
      </c>
      <c r="J3509">
        <f>Table1[[#This Row],[revenue]]-Table1[[#This Row],[budget_x]]</f>
        <v>55641901</v>
      </c>
      <c r="K3509" s="7">
        <f>Table1[[#This Row],[profit /loss ]]/Table1[[#This Row],[budget_x]]</f>
        <v>3.4776188124999998</v>
      </c>
      <c r="L3509" t="str" cm="1">
        <f t="array" ref="L3509">_xlfn.IFS(Table1[[#This Row],[score]]&gt;70,"high",Table1[[#This Row],[score]]&gt;50,"medium",Table1[[#This Row],[score]]&lt;=50,"low")</f>
        <v>medium</v>
      </c>
    </row>
    <row r="3510" spans="1:12" x14ac:dyDescent="0.3">
      <c r="A3510" t="s">
        <v>3418</v>
      </c>
      <c r="B3510" s="1">
        <v>42929</v>
      </c>
      <c r="C3510">
        <v>76</v>
      </c>
      <c r="D3510" t="s">
        <v>9</v>
      </c>
      <c r="E3510" t="s">
        <v>319</v>
      </c>
      <c r="F3510">
        <v>95000000</v>
      </c>
      <c r="G3510">
        <v>968154371.20000005</v>
      </c>
      <c r="H3510" t="s">
        <v>480</v>
      </c>
      <c r="I3510">
        <f>YEAR(Table1[[#This Row],[date]])</f>
        <v>2017</v>
      </c>
      <c r="J3510">
        <f>Table1[[#This Row],[revenue]]-Table1[[#This Row],[budget_x]]</f>
        <v>873154371.20000005</v>
      </c>
      <c r="K3510" s="7">
        <f>Table1[[#This Row],[profit /loss ]]/Table1[[#This Row],[budget_x]]</f>
        <v>9.1910986442105269</v>
      </c>
      <c r="L3510" t="str" cm="1">
        <f t="array" ref="L3510">_xlfn.IFS(Table1[[#This Row],[score]]&gt;70,"high",Table1[[#This Row],[score]]&gt;50,"medium",Table1[[#This Row],[score]]&lt;=50,"low")</f>
        <v>high</v>
      </c>
    </row>
    <row r="3511" spans="1:12" x14ac:dyDescent="0.3">
      <c r="A3511" t="s">
        <v>3419</v>
      </c>
      <c r="B3511" s="1">
        <v>44169</v>
      </c>
      <c r="C3511">
        <v>53</v>
      </c>
      <c r="D3511" t="s">
        <v>9</v>
      </c>
      <c r="E3511" t="s">
        <v>10</v>
      </c>
      <c r="F3511">
        <v>122800000</v>
      </c>
      <c r="G3511">
        <v>611381558.20000005</v>
      </c>
      <c r="H3511" t="s">
        <v>17</v>
      </c>
      <c r="I3511">
        <f>YEAR(Table1[[#This Row],[date]])</f>
        <v>2020</v>
      </c>
      <c r="J3511">
        <f>Table1[[#This Row],[revenue]]-Table1[[#This Row],[budget_x]]</f>
        <v>488581558.20000005</v>
      </c>
      <c r="K3511" s="7">
        <f>Table1[[#This Row],[profit /loss ]]/Table1[[#This Row],[budget_x]]</f>
        <v>3.9786771840390882</v>
      </c>
      <c r="L3511" t="str" cm="1">
        <f t="array" ref="L3511">_xlfn.IFS(Table1[[#This Row],[score]]&gt;70,"high",Table1[[#This Row],[score]]&gt;50,"medium",Table1[[#This Row],[score]]&lt;=50,"low")</f>
        <v>medium</v>
      </c>
    </row>
    <row r="3512" spans="1:12" x14ac:dyDescent="0.3">
      <c r="A3512" t="s">
        <v>3420</v>
      </c>
      <c r="B3512" s="1">
        <v>44126</v>
      </c>
      <c r="C3512">
        <v>54</v>
      </c>
      <c r="D3512" t="s">
        <v>9</v>
      </c>
      <c r="E3512" t="s">
        <v>10</v>
      </c>
      <c r="F3512">
        <v>130800000</v>
      </c>
      <c r="G3512">
        <v>249577615.19999999</v>
      </c>
      <c r="H3512" t="s">
        <v>30</v>
      </c>
      <c r="I3512">
        <f>YEAR(Table1[[#This Row],[date]])</f>
        <v>2020</v>
      </c>
      <c r="J3512">
        <f>Table1[[#This Row],[revenue]]-Table1[[#This Row],[budget_x]]</f>
        <v>118777615.19999999</v>
      </c>
      <c r="K3512" s="7">
        <f>Table1[[#This Row],[profit /loss ]]/Table1[[#This Row],[budget_x]]</f>
        <v>0.90808574311926593</v>
      </c>
      <c r="L3512" t="str" cm="1">
        <f t="array" ref="L3512">_xlfn.IFS(Table1[[#This Row],[score]]&gt;70,"high",Table1[[#This Row],[score]]&gt;50,"medium",Table1[[#This Row],[score]]&lt;=50,"low")</f>
        <v>medium</v>
      </c>
    </row>
    <row r="3513" spans="1:12" x14ac:dyDescent="0.3">
      <c r="A3513" t="s">
        <v>3421</v>
      </c>
      <c r="B3513" s="1">
        <v>36041</v>
      </c>
      <c r="C3513">
        <v>66</v>
      </c>
      <c r="D3513" t="s">
        <v>9</v>
      </c>
      <c r="E3513" t="s">
        <v>10</v>
      </c>
      <c r="F3513">
        <v>22000000</v>
      </c>
      <c r="G3513">
        <v>369884651</v>
      </c>
      <c r="H3513" t="s">
        <v>11</v>
      </c>
      <c r="I3513">
        <f>YEAR(Table1[[#This Row],[date]])</f>
        <v>1998</v>
      </c>
      <c r="J3513">
        <f>Table1[[#This Row],[revenue]]-Table1[[#This Row],[budget_x]]</f>
        <v>347884651</v>
      </c>
      <c r="K3513" s="7">
        <f>Table1[[#This Row],[profit /loss ]]/Table1[[#This Row],[budget_x]]</f>
        <v>15.812938681818181</v>
      </c>
      <c r="L3513" t="str" cm="1">
        <f t="array" ref="L3513">_xlfn.IFS(Table1[[#This Row],[score]]&gt;70,"high",Table1[[#This Row],[score]]&gt;50,"medium",Table1[[#This Row],[score]]&lt;=50,"low")</f>
        <v>medium</v>
      </c>
    </row>
    <row r="3514" spans="1:12" x14ac:dyDescent="0.3">
      <c r="A3514" t="s">
        <v>3422</v>
      </c>
      <c r="B3514" s="1">
        <v>44903</v>
      </c>
      <c r="C3514">
        <v>56</v>
      </c>
      <c r="D3514" t="s">
        <v>9</v>
      </c>
      <c r="E3514" t="s">
        <v>10</v>
      </c>
      <c r="F3514">
        <v>10000000</v>
      </c>
      <c r="G3514">
        <v>92094360</v>
      </c>
      <c r="H3514" t="s">
        <v>11</v>
      </c>
      <c r="I3514">
        <f>YEAR(Table1[[#This Row],[date]])</f>
        <v>2022</v>
      </c>
      <c r="J3514">
        <f>Table1[[#This Row],[revenue]]-Table1[[#This Row],[budget_x]]</f>
        <v>82094360</v>
      </c>
      <c r="K3514" s="7">
        <f>Table1[[#This Row],[profit /loss ]]/Table1[[#This Row],[budget_x]]</f>
        <v>8.2094360000000002</v>
      </c>
      <c r="L3514" t="str" cm="1">
        <f t="array" ref="L3514">_xlfn.IFS(Table1[[#This Row],[score]]&gt;70,"high",Table1[[#This Row],[score]]&gt;50,"medium",Table1[[#This Row],[score]]&lt;=50,"low")</f>
        <v>medium</v>
      </c>
    </row>
    <row r="3515" spans="1:12" x14ac:dyDescent="0.3">
      <c r="A3515" t="s">
        <v>3423</v>
      </c>
      <c r="B3515" s="1">
        <v>35425</v>
      </c>
      <c r="C3515">
        <v>61</v>
      </c>
      <c r="D3515" t="s">
        <v>9</v>
      </c>
      <c r="E3515" t="s">
        <v>10</v>
      </c>
      <c r="F3515">
        <v>80000000</v>
      </c>
      <c r="G3515">
        <v>158908290</v>
      </c>
      <c r="H3515" t="s">
        <v>11</v>
      </c>
      <c r="I3515">
        <f>YEAR(Table1[[#This Row],[date]])</f>
        <v>1996</v>
      </c>
      <c r="J3515">
        <f>Table1[[#This Row],[revenue]]-Table1[[#This Row],[budget_x]]</f>
        <v>78908290</v>
      </c>
      <c r="K3515" s="7">
        <f>Table1[[#This Row],[profit /loss ]]/Table1[[#This Row],[budget_x]]</f>
        <v>0.98635362500000001</v>
      </c>
      <c r="L3515" t="str" cm="1">
        <f t="array" ref="L3515">_xlfn.IFS(Table1[[#This Row],[score]]&gt;70,"high",Table1[[#This Row],[score]]&gt;50,"medium",Table1[[#This Row],[score]]&lt;=50,"low")</f>
        <v>medium</v>
      </c>
    </row>
    <row r="3516" spans="1:12" x14ac:dyDescent="0.3">
      <c r="A3516" t="s">
        <v>3424</v>
      </c>
      <c r="B3516" s="1">
        <v>42584</v>
      </c>
      <c r="C3516">
        <v>70</v>
      </c>
      <c r="D3516" t="s">
        <v>9</v>
      </c>
      <c r="E3516" t="s">
        <v>10</v>
      </c>
      <c r="F3516">
        <v>71200000</v>
      </c>
      <c r="G3516">
        <v>530413654.60000002</v>
      </c>
      <c r="H3516" t="s">
        <v>17</v>
      </c>
      <c r="I3516">
        <f>YEAR(Table1[[#This Row],[date]])</f>
        <v>2016</v>
      </c>
      <c r="J3516">
        <f>Table1[[#This Row],[revenue]]-Table1[[#This Row],[budget_x]]</f>
        <v>459213654.60000002</v>
      </c>
      <c r="K3516" s="7">
        <f>Table1[[#This Row],[profit /loss ]]/Table1[[#This Row],[budget_x]]</f>
        <v>6.4496299803370789</v>
      </c>
      <c r="L3516" t="str" cm="1">
        <f t="array" ref="L3516">_xlfn.IFS(Table1[[#This Row],[score]]&gt;70,"high",Table1[[#This Row],[score]]&gt;50,"medium",Table1[[#This Row],[score]]&lt;=50,"low")</f>
        <v>medium</v>
      </c>
    </row>
    <row r="3517" spans="1:12" x14ac:dyDescent="0.3">
      <c r="A3517" t="s">
        <v>3425</v>
      </c>
      <c r="B3517" s="1">
        <v>42117</v>
      </c>
      <c r="C3517">
        <v>52</v>
      </c>
      <c r="D3517" t="s">
        <v>9</v>
      </c>
      <c r="E3517" t="s">
        <v>10</v>
      </c>
      <c r="F3517">
        <v>38000000</v>
      </c>
      <c r="G3517">
        <v>107453907</v>
      </c>
      <c r="H3517" t="s">
        <v>11</v>
      </c>
      <c r="I3517">
        <f>YEAR(Table1[[#This Row],[date]])</f>
        <v>2015</v>
      </c>
      <c r="J3517">
        <f>Table1[[#This Row],[revenue]]-Table1[[#This Row],[budget_x]]</f>
        <v>69453907</v>
      </c>
      <c r="K3517" s="7">
        <f>Table1[[#This Row],[profit /loss ]]/Table1[[#This Row],[budget_x]]</f>
        <v>1.8277343947368421</v>
      </c>
      <c r="L3517" t="str" cm="1">
        <f t="array" ref="L3517">_xlfn.IFS(Table1[[#This Row],[score]]&gt;70,"high",Table1[[#This Row],[score]]&gt;50,"medium",Table1[[#This Row],[score]]&lt;=50,"low")</f>
        <v>medium</v>
      </c>
    </row>
    <row r="3518" spans="1:12" x14ac:dyDescent="0.3">
      <c r="A3518" t="s">
        <v>1647</v>
      </c>
      <c r="B3518" s="1">
        <v>38937</v>
      </c>
      <c r="C3518">
        <v>70</v>
      </c>
      <c r="D3518" t="s">
        <v>9</v>
      </c>
      <c r="E3518" t="s">
        <v>74</v>
      </c>
      <c r="F3518">
        <v>50000000</v>
      </c>
      <c r="G3518">
        <v>64477051</v>
      </c>
      <c r="H3518" t="s">
        <v>11</v>
      </c>
      <c r="I3518">
        <f>YEAR(Table1[[#This Row],[date]])</f>
        <v>2006</v>
      </c>
      <c r="J3518">
        <f>Table1[[#This Row],[revenue]]-Table1[[#This Row],[budget_x]]</f>
        <v>14477051</v>
      </c>
      <c r="K3518" s="7">
        <f>Table1[[#This Row],[profit /loss ]]/Table1[[#This Row],[budget_x]]</f>
        <v>0.28954101999999998</v>
      </c>
      <c r="L3518" t="str" cm="1">
        <f t="array" ref="L3518">_xlfn.IFS(Table1[[#This Row],[score]]&gt;70,"high",Table1[[#This Row],[score]]&gt;50,"medium",Table1[[#This Row],[score]]&lt;=50,"low")</f>
        <v>medium</v>
      </c>
    </row>
    <row r="3519" spans="1:12" x14ac:dyDescent="0.3">
      <c r="A3519" t="s">
        <v>3426</v>
      </c>
      <c r="B3519" s="1">
        <v>29989</v>
      </c>
      <c r="C3519">
        <v>46</v>
      </c>
      <c r="D3519" t="s">
        <v>9</v>
      </c>
      <c r="E3519" t="s">
        <v>95</v>
      </c>
      <c r="F3519">
        <v>55000000</v>
      </c>
      <c r="G3519">
        <v>164610802.59999999</v>
      </c>
      <c r="H3519" t="s">
        <v>96</v>
      </c>
      <c r="I3519">
        <f>YEAR(Table1[[#This Row],[date]])</f>
        <v>1982</v>
      </c>
      <c r="J3519">
        <f>Table1[[#This Row],[revenue]]-Table1[[#This Row],[budget_x]]</f>
        <v>109610802.59999999</v>
      </c>
      <c r="K3519" s="7">
        <f>Table1[[#This Row],[profit /loss ]]/Table1[[#This Row],[budget_x]]</f>
        <v>1.9929236836363635</v>
      </c>
      <c r="L3519" t="str" cm="1">
        <f t="array" ref="L3519">_xlfn.IFS(Table1[[#This Row],[score]]&gt;70,"high",Table1[[#This Row],[score]]&gt;50,"medium",Table1[[#This Row],[score]]&lt;=50,"low")</f>
        <v>low</v>
      </c>
    </row>
    <row r="3520" spans="1:12" x14ac:dyDescent="0.3">
      <c r="A3520" t="s">
        <v>3427</v>
      </c>
      <c r="B3520" s="1">
        <v>40297</v>
      </c>
      <c r="C3520">
        <v>79</v>
      </c>
      <c r="D3520" t="s">
        <v>9</v>
      </c>
      <c r="E3520" t="s">
        <v>95</v>
      </c>
      <c r="F3520">
        <v>200000</v>
      </c>
      <c r="G3520">
        <v>14500000</v>
      </c>
      <c r="H3520" t="s">
        <v>11</v>
      </c>
      <c r="I3520">
        <f>YEAR(Table1[[#This Row],[date]])</f>
        <v>2010</v>
      </c>
      <c r="J3520">
        <f>Table1[[#This Row],[revenue]]-Table1[[#This Row],[budget_x]]</f>
        <v>14300000</v>
      </c>
      <c r="K3520" s="7">
        <f>Table1[[#This Row],[profit /loss ]]/Table1[[#This Row],[budget_x]]</f>
        <v>71.5</v>
      </c>
      <c r="L3520" t="str" cm="1">
        <f t="array" ref="L3520">_xlfn.IFS(Table1[[#This Row],[score]]&gt;70,"high",Table1[[#This Row],[score]]&gt;50,"medium",Table1[[#This Row],[score]]&lt;=50,"low")</f>
        <v>high</v>
      </c>
    </row>
    <row r="3521" spans="1:12" x14ac:dyDescent="0.3">
      <c r="A3521" t="s">
        <v>1046</v>
      </c>
      <c r="B3521" s="1">
        <v>22900</v>
      </c>
      <c r="C3521">
        <v>74</v>
      </c>
      <c r="D3521" t="s">
        <v>9</v>
      </c>
      <c r="E3521" t="s">
        <v>10</v>
      </c>
      <c r="F3521">
        <v>55000000</v>
      </c>
      <c r="G3521">
        <v>1147784</v>
      </c>
      <c r="H3521" t="s">
        <v>30</v>
      </c>
      <c r="I3521">
        <f>YEAR(Table1[[#This Row],[date]])</f>
        <v>1962</v>
      </c>
      <c r="J3521">
        <f>Table1[[#This Row],[revenue]]-Table1[[#This Row],[budget_x]]</f>
        <v>-53852216</v>
      </c>
      <c r="K3521" s="7">
        <f>Table1[[#This Row],[profit /loss ]]/Table1[[#This Row],[budget_x]]</f>
        <v>-0.97913119999999998</v>
      </c>
      <c r="L3521" t="str" cm="1">
        <f t="array" ref="L3521">_xlfn.IFS(Table1[[#This Row],[score]]&gt;70,"high",Table1[[#This Row],[score]]&gt;50,"medium",Table1[[#This Row],[score]]&lt;=50,"low")</f>
        <v>high</v>
      </c>
    </row>
    <row r="3522" spans="1:12" x14ac:dyDescent="0.3">
      <c r="A3522" t="s">
        <v>1046</v>
      </c>
      <c r="B3522" s="1">
        <v>22900</v>
      </c>
      <c r="C3522">
        <v>74</v>
      </c>
      <c r="D3522" t="s">
        <v>9</v>
      </c>
      <c r="E3522" t="s">
        <v>10</v>
      </c>
      <c r="F3522">
        <v>2000000</v>
      </c>
      <c r="G3522">
        <v>9250000</v>
      </c>
      <c r="H3522" t="s">
        <v>30</v>
      </c>
      <c r="I3522">
        <f>YEAR(Table1[[#This Row],[date]])</f>
        <v>1962</v>
      </c>
      <c r="J3522">
        <f>Table1[[#This Row],[revenue]]-Table1[[#This Row],[budget_x]]</f>
        <v>7250000</v>
      </c>
      <c r="K3522" s="7">
        <f>Table1[[#This Row],[profit /loss ]]/Table1[[#This Row],[budget_x]]</f>
        <v>3.625</v>
      </c>
      <c r="L3522" t="str" cm="1">
        <f t="array" ref="L3522">_xlfn.IFS(Table1[[#This Row],[score]]&gt;70,"high",Table1[[#This Row],[score]]&gt;50,"medium",Table1[[#This Row],[score]]&lt;=50,"low")</f>
        <v>high</v>
      </c>
    </row>
    <row r="3523" spans="1:12" x14ac:dyDescent="0.3">
      <c r="A3523" t="s">
        <v>3428</v>
      </c>
      <c r="B3523" s="1">
        <v>31029</v>
      </c>
      <c r="C3523">
        <v>71</v>
      </c>
      <c r="D3523" t="s">
        <v>9</v>
      </c>
      <c r="E3523" t="s">
        <v>10</v>
      </c>
      <c r="F3523">
        <v>11000000</v>
      </c>
      <c r="G3523">
        <v>152445758</v>
      </c>
      <c r="H3523" t="s">
        <v>11</v>
      </c>
      <c r="I3523">
        <f>YEAR(Table1[[#This Row],[date]])</f>
        <v>1984</v>
      </c>
      <c r="J3523">
        <f>Table1[[#This Row],[revenue]]-Table1[[#This Row],[budget_x]]</f>
        <v>141445758</v>
      </c>
      <c r="K3523" s="7">
        <f>Table1[[#This Row],[profit /loss ]]/Table1[[#This Row],[budget_x]]</f>
        <v>12.858705272727272</v>
      </c>
      <c r="L3523" t="str" cm="1">
        <f t="array" ref="L3523">_xlfn.IFS(Table1[[#This Row],[score]]&gt;70,"high",Table1[[#This Row],[score]]&gt;50,"medium",Table1[[#This Row],[score]]&lt;=50,"low")</f>
        <v>high</v>
      </c>
    </row>
    <row r="3524" spans="1:12" x14ac:dyDescent="0.3">
      <c r="A3524" t="s">
        <v>3429</v>
      </c>
      <c r="B3524" s="1">
        <v>39486</v>
      </c>
      <c r="C3524">
        <v>63</v>
      </c>
      <c r="D3524" t="s">
        <v>9</v>
      </c>
      <c r="E3524" t="s">
        <v>10</v>
      </c>
      <c r="F3524">
        <v>130000000</v>
      </c>
      <c r="G3524">
        <v>459242249</v>
      </c>
      <c r="H3524" t="s">
        <v>11</v>
      </c>
      <c r="I3524">
        <f>YEAR(Table1[[#This Row],[date]])</f>
        <v>2008</v>
      </c>
      <c r="J3524">
        <f>Table1[[#This Row],[revenue]]-Table1[[#This Row],[budget_x]]</f>
        <v>329242249</v>
      </c>
      <c r="K3524" s="7">
        <f>Table1[[#This Row],[profit /loss ]]/Table1[[#This Row],[budget_x]]</f>
        <v>2.5326326846153848</v>
      </c>
      <c r="L3524" t="str" cm="1">
        <f t="array" ref="L3524">_xlfn.IFS(Table1[[#This Row],[score]]&gt;70,"high",Table1[[#This Row],[score]]&gt;50,"medium",Table1[[#This Row],[score]]&lt;=50,"low")</f>
        <v>medium</v>
      </c>
    </row>
    <row r="3525" spans="1:12" x14ac:dyDescent="0.3">
      <c r="A3525" t="s">
        <v>3430</v>
      </c>
      <c r="B3525" s="1">
        <v>44405</v>
      </c>
      <c r="C3525">
        <v>61</v>
      </c>
      <c r="D3525" t="s">
        <v>9</v>
      </c>
      <c r="E3525" t="s">
        <v>284</v>
      </c>
      <c r="F3525">
        <v>159000000</v>
      </c>
      <c r="G3525">
        <v>629555815.20000005</v>
      </c>
      <c r="H3525" t="s">
        <v>396</v>
      </c>
      <c r="I3525">
        <f>YEAR(Table1[[#This Row],[date]])</f>
        <v>2021</v>
      </c>
      <c r="J3525">
        <f>Table1[[#This Row],[revenue]]-Table1[[#This Row],[budget_x]]</f>
        <v>470555815.20000005</v>
      </c>
      <c r="K3525" s="7">
        <f>Table1[[#This Row],[profit /loss ]]/Table1[[#This Row],[budget_x]]</f>
        <v>2.9594705358490567</v>
      </c>
      <c r="L3525" t="str" cm="1">
        <f t="array" ref="L3525">_xlfn.IFS(Table1[[#This Row],[score]]&gt;70,"high",Table1[[#This Row],[score]]&gt;50,"medium",Table1[[#This Row],[score]]&lt;=50,"low")</f>
        <v>medium</v>
      </c>
    </row>
    <row r="3526" spans="1:12" x14ac:dyDescent="0.3">
      <c r="A3526" t="s">
        <v>3431</v>
      </c>
      <c r="B3526" s="1">
        <v>27364</v>
      </c>
      <c r="C3526">
        <v>64</v>
      </c>
      <c r="D3526" t="s">
        <v>9</v>
      </c>
      <c r="E3526" t="s">
        <v>10</v>
      </c>
      <c r="F3526">
        <v>7000000</v>
      </c>
      <c r="G3526">
        <v>97600000</v>
      </c>
      <c r="H3526" t="s">
        <v>11</v>
      </c>
      <c r="I3526">
        <f>YEAR(Table1[[#This Row],[date]])</f>
        <v>1974</v>
      </c>
      <c r="J3526">
        <f>Table1[[#This Row],[revenue]]-Table1[[#This Row],[budget_x]]</f>
        <v>90600000</v>
      </c>
      <c r="K3526" s="7">
        <f>Table1[[#This Row],[profit /loss ]]/Table1[[#This Row],[budget_x]]</f>
        <v>12.942857142857143</v>
      </c>
      <c r="L3526" t="str" cm="1">
        <f t="array" ref="L3526">_xlfn.IFS(Table1[[#This Row],[score]]&gt;70,"high",Table1[[#This Row],[score]]&gt;50,"medium",Table1[[#This Row],[score]]&lt;=50,"low")</f>
        <v>medium</v>
      </c>
    </row>
    <row r="3527" spans="1:12" x14ac:dyDescent="0.3">
      <c r="A3527" t="s">
        <v>3432</v>
      </c>
      <c r="B3527" s="1">
        <v>43700</v>
      </c>
      <c r="C3527">
        <v>60</v>
      </c>
      <c r="D3527" t="s">
        <v>9</v>
      </c>
      <c r="E3527" t="s">
        <v>10</v>
      </c>
      <c r="F3527">
        <v>225000</v>
      </c>
      <c r="G3527">
        <v>1109276</v>
      </c>
      <c r="H3527" t="s">
        <v>17</v>
      </c>
      <c r="I3527">
        <f>YEAR(Table1[[#This Row],[date]])</f>
        <v>2019</v>
      </c>
      <c r="J3527">
        <f>Table1[[#This Row],[revenue]]-Table1[[#This Row],[budget_x]]</f>
        <v>884276</v>
      </c>
      <c r="K3527" s="7">
        <f>Table1[[#This Row],[profit /loss ]]/Table1[[#This Row],[budget_x]]</f>
        <v>3.9301155555555556</v>
      </c>
      <c r="L3527" t="str" cm="1">
        <f t="array" ref="L3527">_xlfn.IFS(Table1[[#This Row],[score]]&gt;70,"high",Table1[[#This Row],[score]]&gt;50,"medium",Table1[[#This Row],[score]]&lt;=50,"low")</f>
        <v>medium</v>
      </c>
    </row>
    <row r="3528" spans="1:12" x14ac:dyDescent="0.3">
      <c r="A3528" t="s">
        <v>3433</v>
      </c>
      <c r="B3528" s="1">
        <v>42582</v>
      </c>
      <c r="C3528">
        <v>75</v>
      </c>
      <c r="D3528" t="s">
        <v>9</v>
      </c>
      <c r="E3528" t="s">
        <v>319</v>
      </c>
      <c r="F3528">
        <v>9037504.5999999996</v>
      </c>
      <c r="G3528">
        <v>3916195</v>
      </c>
      <c r="H3528" t="s">
        <v>480</v>
      </c>
      <c r="I3528">
        <f>YEAR(Table1[[#This Row],[date]])</f>
        <v>2016</v>
      </c>
      <c r="J3528">
        <f>Table1[[#This Row],[revenue]]-Table1[[#This Row],[budget_x]]</f>
        <v>-5121309.5999999996</v>
      </c>
      <c r="K3528" s="7">
        <f>Table1[[#This Row],[profit /loss ]]/Table1[[#This Row],[budget_x]]</f>
        <v>-0.56667297297973163</v>
      </c>
      <c r="L3528" t="str" cm="1">
        <f t="array" ref="L3528">_xlfn.IFS(Table1[[#This Row],[score]]&gt;70,"high",Table1[[#This Row],[score]]&gt;50,"medium",Table1[[#This Row],[score]]&lt;=50,"low")</f>
        <v>high</v>
      </c>
    </row>
    <row r="3529" spans="1:12" x14ac:dyDescent="0.3">
      <c r="A3529" t="s">
        <v>3434</v>
      </c>
      <c r="B3529" s="1">
        <v>40701</v>
      </c>
      <c r="C3529">
        <v>67</v>
      </c>
      <c r="D3529" t="s">
        <v>9</v>
      </c>
      <c r="E3529" t="s">
        <v>10</v>
      </c>
      <c r="F3529">
        <v>3500000</v>
      </c>
      <c r="G3529">
        <v>304969861.60000002</v>
      </c>
      <c r="H3529" t="s">
        <v>17</v>
      </c>
      <c r="I3529">
        <f>YEAR(Table1[[#This Row],[date]])</f>
        <v>2011</v>
      </c>
      <c r="J3529">
        <f>Table1[[#This Row],[revenue]]-Table1[[#This Row],[budget_x]]</f>
        <v>301469861.60000002</v>
      </c>
      <c r="K3529" s="7">
        <f>Table1[[#This Row],[profit /loss ]]/Table1[[#This Row],[budget_x]]</f>
        <v>86.134246171428572</v>
      </c>
      <c r="L3529" t="str" cm="1">
        <f t="array" ref="L3529">_xlfn.IFS(Table1[[#This Row],[score]]&gt;70,"high",Table1[[#This Row],[score]]&gt;50,"medium",Table1[[#This Row],[score]]&lt;=50,"low")</f>
        <v>medium</v>
      </c>
    </row>
    <row r="3530" spans="1:12" x14ac:dyDescent="0.3">
      <c r="A3530" t="s">
        <v>3435</v>
      </c>
      <c r="B3530" s="1">
        <v>42853</v>
      </c>
      <c r="C3530">
        <v>74</v>
      </c>
      <c r="D3530" t="s">
        <v>9</v>
      </c>
      <c r="E3530" t="s">
        <v>268</v>
      </c>
      <c r="F3530">
        <v>31000000</v>
      </c>
      <c r="G3530">
        <v>275947313</v>
      </c>
      <c r="H3530" t="s">
        <v>1019</v>
      </c>
      <c r="I3530">
        <f>YEAR(Table1[[#This Row],[date]])</f>
        <v>2017</v>
      </c>
      <c r="J3530">
        <f>Table1[[#This Row],[revenue]]-Table1[[#This Row],[budget_x]]</f>
        <v>244947313</v>
      </c>
      <c r="K3530" s="7">
        <f>Table1[[#This Row],[profit /loss ]]/Table1[[#This Row],[budget_x]]</f>
        <v>7.9015262258064514</v>
      </c>
      <c r="L3530" t="str" cm="1">
        <f t="array" ref="L3530">_xlfn.IFS(Table1[[#This Row],[score]]&gt;70,"high",Table1[[#This Row],[score]]&gt;50,"medium",Table1[[#This Row],[score]]&lt;=50,"low")</f>
        <v>high</v>
      </c>
    </row>
    <row r="3531" spans="1:12" x14ac:dyDescent="0.3">
      <c r="A3531" t="s">
        <v>3436</v>
      </c>
      <c r="B3531" s="1">
        <v>34743</v>
      </c>
      <c r="C3531">
        <v>62</v>
      </c>
      <c r="D3531" t="s">
        <v>9</v>
      </c>
      <c r="E3531" t="s">
        <v>10</v>
      </c>
      <c r="F3531">
        <v>3500000</v>
      </c>
      <c r="G3531">
        <v>99760551.200000003</v>
      </c>
      <c r="H3531" t="s">
        <v>11</v>
      </c>
      <c r="I3531">
        <f>YEAR(Table1[[#This Row],[date]])</f>
        <v>1995</v>
      </c>
      <c r="J3531">
        <f>Table1[[#This Row],[revenue]]-Table1[[#This Row],[budget_x]]</f>
        <v>96260551.200000003</v>
      </c>
      <c r="K3531" s="7">
        <f>Table1[[#This Row],[profit /loss ]]/Table1[[#This Row],[budget_x]]</f>
        <v>27.503014628571428</v>
      </c>
      <c r="L3531" t="str" cm="1">
        <f t="array" ref="L3531">_xlfn.IFS(Table1[[#This Row],[score]]&gt;70,"high",Table1[[#This Row],[score]]&gt;50,"medium",Table1[[#This Row],[score]]&lt;=50,"low")</f>
        <v>medium</v>
      </c>
    </row>
    <row r="3532" spans="1:12" x14ac:dyDescent="0.3">
      <c r="A3532" t="s">
        <v>3437</v>
      </c>
      <c r="B3532" s="1">
        <v>43729</v>
      </c>
      <c r="C3532">
        <v>68</v>
      </c>
      <c r="D3532" t="s">
        <v>9</v>
      </c>
      <c r="E3532" t="s">
        <v>10</v>
      </c>
      <c r="F3532">
        <v>51220904</v>
      </c>
      <c r="G3532">
        <v>34265</v>
      </c>
      <c r="H3532" t="s">
        <v>17</v>
      </c>
      <c r="I3532">
        <f>YEAR(Table1[[#This Row],[date]])</f>
        <v>2019</v>
      </c>
      <c r="J3532">
        <f>Table1[[#This Row],[revenue]]-Table1[[#This Row],[budget_x]]</f>
        <v>-51186639</v>
      </c>
      <c r="K3532" s="7">
        <f>Table1[[#This Row],[profit /loss ]]/Table1[[#This Row],[budget_x]]</f>
        <v>-0.99933103484467978</v>
      </c>
      <c r="L3532" t="str" cm="1">
        <f t="array" ref="L3532">_xlfn.IFS(Table1[[#This Row],[score]]&gt;70,"high",Table1[[#This Row],[score]]&gt;50,"medium",Table1[[#This Row],[score]]&lt;=50,"low")</f>
        <v>medium</v>
      </c>
    </row>
    <row r="3533" spans="1:12" x14ac:dyDescent="0.3">
      <c r="A3533" t="s">
        <v>3438</v>
      </c>
      <c r="B3533" s="1">
        <v>31479</v>
      </c>
      <c r="C3533">
        <v>44</v>
      </c>
      <c r="D3533" t="s">
        <v>9</v>
      </c>
      <c r="E3533" t="s">
        <v>69</v>
      </c>
      <c r="F3533">
        <v>129300000</v>
      </c>
      <c r="G3533">
        <v>175108702.19999999</v>
      </c>
      <c r="H3533" t="s">
        <v>143</v>
      </c>
      <c r="I3533">
        <f>YEAR(Table1[[#This Row],[date]])</f>
        <v>1986</v>
      </c>
      <c r="J3533">
        <f>Table1[[#This Row],[revenue]]-Table1[[#This Row],[budget_x]]</f>
        <v>45808702.199999988</v>
      </c>
      <c r="K3533" s="7">
        <f>Table1[[#This Row],[profit /loss ]]/Table1[[#This Row],[budget_x]]</f>
        <v>0.35428230626450108</v>
      </c>
      <c r="L3533" t="str" cm="1">
        <f t="array" ref="L3533">_xlfn.IFS(Table1[[#This Row],[score]]&gt;70,"high",Table1[[#This Row],[score]]&gt;50,"medium",Table1[[#This Row],[score]]&lt;=50,"low")</f>
        <v>low</v>
      </c>
    </row>
    <row r="3534" spans="1:12" x14ac:dyDescent="0.3">
      <c r="A3534" t="s">
        <v>3439</v>
      </c>
      <c r="B3534" s="1">
        <v>43021</v>
      </c>
      <c r="C3534">
        <v>61</v>
      </c>
      <c r="D3534" t="s">
        <v>9</v>
      </c>
      <c r="E3534" t="s">
        <v>10</v>
      </c>
      <c r="F3534">
        <v>100400000</v>
      </c>
      <c r="G3534">
        <v>332045035.60000002</v>
      </c>
      <c r="H3534" t="s">
        <v>11</v>
      </c>
      <c r="I3534">
        <f>YEAR(Table1[[#This Row],[date]])</f>
        <v>2017</v>
      </c>
      <c r="J3534">
        <f>Table1[[#This Row],[revenue]]-Table1[[#This Row],[budget_x]]</f>
        <v>231645035.60000002</v>
      </c>
      <c r="K3534" s="7">
        <f>Table1[[#This Row],[profit /loss ]]/Table1[[#This Row],[budget_x]]</f>
        <v>2.3072214701195222</v>
      </c>
      <c r="L3534" t="str" cm="1">
        <f t="array" ref="L3534">_xlfn.IFS(Table1[[#This Row],[score]]&gt;70,"high",Table1[[#This Row],[score]]&gt;50,"medium",Table1[[#This Row],[score]]&lt;=50,"low")</f>
        <v>medium</v>
      </c>
    </row>
    <row r="3535" spans="1:12" x14ac:dyDescent="0.3">
      <c r="A3535" t="s">
        <v>3440</v>
      </c>
      <c r="B3535" s="1">
        <v>36546</v>
      </c>
      <c r="C3535">
        <v>63</v>
      </c>
      <c r="D3535" t="s">
        <v>9</v>
      </c>
      <c r="E3535" t="s">
        <v>10</v>
      </c>
      <c r="F3535">
        <v>32000000</v>
      </c>
      <c r="G3535">
        <v>89441732</v>
      </c>
      <c r="H3535" t="s">
        <v>11</v>
      </c>
      <c r="I3535">
        <f>YEAR(Table1[[#This Row],[date]])</f>
        <v>2000</v>
      </c>
      <c r="J3535">
        <f>Table1[[#This Row],[revenue]]-Table1[[#This Row],[budget_x]]</f>
        <v>57441732</v>
      </c>
      <c r="K3535" s="7">
        <f>Table1[[#This Row],[profit /loss ]]/Table1[[#This Row],[budget_x]]</f>
        <v>1.7950541250000001</v>
      </c>
      <c r="L3535" t="str" cm="1">
        <f t="array" ref="L3535">_xlfn.IFS(Table1[[#This Row],[score]]&gt;70,"high",Table1[[#This Row],[score]]&gt;50,"medium",Table1[[#This Row],[score]]&lt;=50,"low")</f>
        <v>medium</v>
      </c>
    </row>
    <row r="3536" spans="1:12" x14ac:dyDescent="0.3">
      <c r="A3536" t="s">
        <v>3441</v>
      </c>
      <c r="B3536" s="1">
        <v>37450</v>
      </c>
      <c r="C3536">
        <v>66</v>
      </c>
      <c r="D3536" t="s">
        <v>9</v>
      </c>
      <c r="E3536" t="s">
        <v>69</v>
      </c>
      <c r="F3536">
        <v>51117129</v>
      </c>
      <c r="G3536">
        <v>20867919</v>
      </c>
      <c r="H3536" t="s">
        <v>143</v>
      </c>
      <c r="I3536">
        <f>YEAR(Table1[[#This Row],[date]])</f>
        <v>2002</v>
      </c>
      <c r="J3536">
        <f>Table1[[#This Row],[revenue]]-Table1[[#This Row],[budget_x]]</f>
        <v>-30249210</v>
      </c>
      <c r="K3536" s="7">
        <f>Table1[[#This Row],[profit /loss ]]/Table1[[#This Row],[budget_x]]</f>
        <v>-0.59176269465368447</v>
      </c>
      <c r="L3536" t="str" cm="1">
        <f t="array" ref="L3536">_xlfn.IFS(Table1[[#This Row],[score]]&gt;70,"high",Table1[[#This Row],[score]]&gt;50,"medium",Table1[[#This Row],[score]]&lt;=50,"low")</f>
        <v>medium</v>
      </c>
    </row>
    <row r="3537" spans="1:12" x14ac:dyDescent="0.3">
      <c r="A3537" t="s">
        <v>3442</v>
      </c>
      <c r="B3537" s="1">
        <v>38478</v>
      </c>
      <c r="C3537">
        <v>76</v>
      </c>
      <c r="D3537" t="s">
        <v>9</v>
      </c>
      <c r="E3537" t="s">
        <v>10</v>
      </c>
      <c r="F3537">
        <v>5389600</v>
      </c>
      <c r="G3537">
        <v>1524966</v>
      </c>
      <c r="H3537" t="s">
        <v>17</v>
      </c>
      <c r="I3537">
        <f>YEAR(Table1[[#This Row],[date]])</f>
        <v>2005</v>
      </c>
      <c r="J3537">
        <f>Table1[[#This Row],[revenue]]-Table1[[#This Row],[budget_x]]</f>
        <v>-3864634</v>
      </c>
      <c r="K3537" s="7">
        <f>Table1[[#This Row],[profit /loss ]]/Table1[[#This Row],[budget_x]]</f>
        <v>-0.71705395576666175</v>
      </c>
      <c r="L3537" t="str" cm="1">
        <f t="array" ref="L3537">_xlfn.IFS(Table1[[#This Row],[score]]&gt;70,"high",Table1[[#This Row],[score]]&gt;50,"medium",Table1[[#This Row],[score]]&lt;=50,"low")</f>
        <v>high</v>
      </c>
    </row>
    <row r="3538" spans="1:12" x14ac:dyDescent="0.3">
      <c r="A3538" t="s">
        <v>3443</v>
      </c>
      <c r="B3538" s="1">
        <v>42747</v>
      </c>
      <c r="C3538">
        <v>61</v>
      </c>
      <c r="D3538" t="s">
        <v>9</v>
      </c>
      <c r="E3538" t="s">
        <v>10</v>
      </c>
      <c r="F3538">
        <v>125000000</v>
      </c>
      <c r="G3538">
        <v>61642798</v>
      </c>
      <c r="H3538" t="s">
        <v>11</v>
      </c>
      <c r="I3538">
        <f>YEAR(Table1[[#This Row],[date]])</f>
        <v>2017</v>
      </c>
      <c r="J3538">
        <f>Table1[[#This Row],[revenue]]-Table1[[#This Row],[budget_x]]</f>
        <v>-63357202</v>
      </c>
      <c r="K3538" s="7">
        <f>Table1[[#This Row],[profit /loss ]]/Table1[[#This Row],[budget_x]]</f>
        <v>-0.50685761600000001</v>
      </c>
      <c r="L3538" t="str" cm="1">
        <f t="array" ref="L3538">_xlfn.IFS(Table1[[#This Row],[score]]&gt;70,"high",Table1[[#This Row],[score]]&gt;50,"medium",Table1[[#This Row],[score]]&lt;=50,"low")</f>
        <v>medium</v>
      </c>
    </row>
    <row r="3539" spans="1:12" x14ac:dyDescent="0.3">
      <c r="A3539" t="s">
        <v>3444</v>
      </c>
      <c r="B3539" s="1">
        <v>44555</v>
      </c>
      <c r="C3539">
        <v>69</v>
      </c>
      <c r="D3539" t="s">
        <v>9</v>
      </c>
      <c r="E3539" t="s">
        <v>15</v>
      </c>
      <c r="F3539">
        <v>103740000</v>
      </c>
      <c r="G3539">
        <v>608633534</v>
      </c>
      <c r="H3539" t="s">
        <v>123</v>
      </c>
      <c r="I3539">
        <f>YEAR(Table1[[#This Row],[date]])</f>
        <v>2021</v>
      </c>
      <c r="J3539">
        <f>Table1[[#This Row],[revenue]]-Table1[[#This Row],[budget_x]]</f>
        <v>504893534</v>
      </c>
      <c r="K3539" s="7">
        <f>Table1[[#This Row],[profit /loss ]]/Table1[[#This Row],[budget_x]]</f>
        <v>4.8669128012338536</v>
      </c>
      <c r="L3539" t="str" cm="1">
        <f t="array" ref="L3539">_xlfn.IFS(Table1[[#This Row],[score]]&gt;70,"high",Table1[[#This Row],[score]]&gt;50,"medium",Table1[[#This Row],[score]]&lt;=50,"low")</f>
        <v>medium</v>
      </c>
    </row>
    <row r="3540" spans="1:12" x14ac:dyDescent="0.3">
      <c r="A3540" t="s">
        <v>3445</v>
      </c>
      <c r="B3540" s="1">
        <v>42251</v>
      </c>
      <c r="C3540">
        <v>70</v>
      </c>
      <c r="D3540" t="s">
        <v>9</v>
      </c>
      <c r="E3540" t="s">
        <v>15</v>
      </c>
      <c r="F3540">
        <v>5300000</v>
      </c>
      <c r="G3540">
        <v>26072723</v>
      </c>
      <c r="H3540" t="s">
        <v>25</v>
      </c>
      <c r="I3540">
        <f>YEAR(Table1[[#This Row],[date]])</f>
        <v>2015</v>
      </c>
      <c r="J3540">
        <f>Table1[[#This Row],[revenue]]-Table1[[#This Row],[budget_x]]</f>
        <v>20772723</v>
      </c>
      <c r="K3540" s="7">
        <f>Table1[[#This Row],[profit /loss ]]/Table1[[#This Row],[budget_x]]</f>
        <v>3.9193816981132077</v>
      </c>
      <c r="L3540" t="str" cm="1">
        <f t="array" ref="L3540">_xlfn.IFS(Table1[[#This Row],[score]]&gt;70,"high",Table1[[#This Row],[score]]&gt;50,"medium",Table1[[#This Row],[score]]&lt;=50,"low")</f>
        <v>medium</v>
      </c>
    </row>
    <row r="3541" spans="1:12" x14ac:dyDescent="0.3">
      <c r="A3541" t="s">
        <v>3446</v>
      </c>
      <c r="B3541" s="1">
        <v>40123</v>
      </c>
      <c r="C3541">
        <v>71</v>
      </c>
      <c r="D3541" t="s">
        <v>9</v>
      </c>
      <c r="E3541" t="s">
        <v>69</v>
      </c>
      <c r="F3541">
        <v>30672739.199999999</v>
      </c>
      <c r="G3541">
        <v>50673078</v>
      </c>
      <c r="H3541" t="s">
        <v>11</v>
      </c>
      <c r="I3541">
        <f>YEAR(Table1[[#This Row],[date]])</f>
        <v>2009</v>
      </c>
      <c r="J3541">
        <f>Table1[[#This Row],[revenue]]-Table1[[#This Row],[budget_x]]</f>
        <v>20000338.800000001</v>
      </c>
      <c r="K3541" s="7">
        <f>Table1[[#This Row],[profit /loss ]]/Table1[[#This Row],[budget_x]]</f>
        <v>0.65205584247265402</v>
      </c>
      <c r="L3541" t="str" cm="1">
        <f t="array" ref="L3541">_xlfn.IFS(Table1[[#This Row],[score]]&gt;70,"high",Table1[[#This Row],[score]]&gt;50,"medium",Table1[[#This Row],[score]]&lt;=50,"low")</f>
        <v>high</v>
      </c>
    </row>
    <row r="3542" spans="1:12" x14ac:dyDescent="0.3">
      <c r="A3542" t="s">
        <v>3447</v>
      </c>
      <c r="B3542" s="1">
        <v>41305</v>
      </c>
      <c r="C3542">
        <v>70</v>
      </c>
      <c r="D3542" t="s">
        <v>9</v>
      </c>
      <c r="E3542" t="s">
        <v>10</v>
      </c>
      <c r="F3542">
        <v>52500000</v>
      </c>
      <c r="G3542">
        <v>134612435</v>
      </c>
      <c r="H3542" t="s">
        <v>11</v>
      </c>
      <c r="I3542">
        <f>YEAR(Table1[[#This Row],[date]])</f>
        <v>2013</v>
      </c>
      <c r="J3542">
        <f>Table1[[#This Row],[revenue]]-Table1[[#This Row],[budget_x]]</f>
        <v>82112435</v>
      </c>
      <c r="K3542" s="7">
        <f>Table1[[#This Row],[profit /loss ]]/Table1[[#This Row],[budget_x]]</f>
        <v>1.564046380952381</v>
      </c>
      <c r="L3542" t="str" cm="1">
        <f t="array" ref="L3542">_xlfn.IFS(Table1[[#This Row],[score]]&gt;70,"high",Table1[[#This Row],[score]]&gt;50,"medium",Table1[[#This Row],[score]]&lt;=50,"low")</f>
        <v>medium</v>
      </c>
    </row>
    <row r="3543" spans="1:12" x14ac:dyDescent="0.3">
      <c r="A3543" t="s">
        <v>3448</v>
      </c>
      <c r="B3543" s="1">
        <v>40303</v>
      </c>
      <c r="C3543">
        <v>60</v>
      </c>
      <c r="D3543" t="s">
        <v>9</v>
      </c>
      <c r="E3543" t="s">
        <v>368</v>
      </c>
      <c r="F3543">
        <v>8501932.4000000004</v>
      </c>
      <c r="G3543">
        <v>2340363</v>
      </c>
      <c r="H3543" t="s">
        <v>369</v>
      </c>
      <c r="I3543">
        <f>YEAR(Table1[[#This Row],[date]])</f>
        <v>2010</v>
      </c>
      <c r="J3543">
        <f>Table1[[#This Row],[revenue]]-Table1[[#This Row],[budget_x]]</f>
        <v>-6161569.4000000004</v>
      </c>
      <c r="K3543" s="7">
        <f>Table1[[#This Row],[profit /loss ]]/Table1[[#This Row],[budget_x]]</f>
        <v>-0.72472575764069824</v>
      </c>
      <c r="L3543" t="str" cm="1">
        <f t="array" ref="L3543">_xlfn.IFS(Table1[[#This Row],[score]]&gt;70,"high",Table1[[#This Row],[score]]&gt;50,"medium",Table1[[#This Row],[score]]&lt;=50,"low")</f>
        <v>medium</v>
      </c>
    </row>
    <row r="3544" spans="1:12" x14ac:dyDescent="0.3">
      <c r="A3544" t="s">
        <v>3449</v>
      </c>
      <c r="B3544" s="1">
        <v>37784</v>
      </c>
      <c r="C3544">
        <v>58</v>
      </c>
      <c r="D3544" t="s">
        <v>9</v>
      </c>
      <c r="E3544" t="s">
        <v>10</v>
      </c>
      <c r="F3544">
        <v>85000000</v>
      </c>
      <c r="G3544">
        <v>74120792</v>
      </c>
      <c r="H3544" t="s">
        <v>11</v>
      </c>
      <c r="I3544">
        <f>YEAR(Table1[[#This Row],[date]])</f>
        <v>2003</v>
      </c>
      <c r="J3544">
        <f>Table1[[#This Row],[revenue]]-Table1[[#This Row],[budget_x]]</f>
        <v>-10879208</v>
      </c>
      <c r="K3544" s="7">
        <f>Table1[[#This Row],[profit /loss ]]/Table1[[#This Row],[budget_x]]</f>
        <v>-0.12799068235294117</v>
      </c>
      <c r="L3544" t="str" cm="1">
        <f t="array" ref="L3544">_xlfn.IFS(Table1[[#This Row],[score]]&gt;70,"high",Table1[[#This Row],[score]]&gt;50,"medium",Table1[[#This Row],[score]]&lt;=50,"low")</f>
        <v>medium</v>
      </c>
    </row>
    <row r="3545" spans="1:12" x14ac:dyDescent="0.3">
      <c r="A3545" t="s">
        <v>3450</v>
      </c>
      <c r="B3545" s="1">
        <v>36468</v>
      </c>
      <c r="C3545">
        <v>65</v>
      </c>
      <c r="D3545" t="s">
        <v>9</v>
      </c>
      <c r="E3545" t="s">
        <v>10</v>
      </c>
      <c r="F3545">
        <v>36000000</v>
      </c>
      <c r="G3545">
        <v>117448157</v>
      </c>
      <c r="H3545" t="s">
        <v>11</v>
      </c>
      <c r="I3545">
        <f>YEAR(Table1[[#This Row],[date]])</f>
        <v>1999</v>
      </c>
      <c r="J3545">
        <f>Table1[[#This Row],[revenue]]-Table1[[#This Row],[budget_x]]</f>
        <v>81448157</v>
      </c>
      <c r="K3545" s="7">
        <f>Table1[[#This Row],[profit /loss ]]/Table1[[#This Row],[budget_x]]</f>
        <v>2.2624488055555556</v>
      </c>
      <c r="L3545" t="str" cm="1">
        <f t="array" ref="L3545">_xlfn.IFS(Table1[[#This Row],[score]]&gt;70,"high",Table1[[#This Row],[score]]&gt;50,"medium",Table1[[#This Row],[score]]&lt;=50,"low")</f>
        <v>medium</v>
      </c>
    </row>
    <row r="3546" spans="1:12" x14ac:dyDescent="0.3">
      <c r="A3546" t="s">
        <v>3451</v>
      </c>
      <c r="B3546" s="1">
        <v>44966</v>
      </c>
      <c r="C3546">
        <v>66</v>
      </c>
      <c r="D3546" t="s">
        <v>9</v>
      </c>
      <c r="E3546" t="s">
        <v>15</v>
      </c>
      <c r="F3546">
        <v>54000000</v>
      </c>
      <c r="G3546">
        <v>327139851.80000001</v>
      </c>
      <c r="H3546" t="s">
        <v>1896</v>
      </c>
      <c r="I3546">
        <f>YEAR(Table1[[#This Row],[date]])</f>
        <v>2023</v>
      </c>
      <c r="J3546">
        <f>Table1[[#This Row],[revenue]]-Table1[[#This Row],[budget_x]]</f>
        <v>273139851.80000001</v>
      </c>
      <c r="K3546" s="7">
        <f>Table1[[#This Row],[profit /loss ]]/Table1[[#This Row],[budget_x]]</f>
        <v>5.0581454037037039</v>
      </c>
      <c r="L3546" t="str" cm="1">
        <f t="array" ref="L3546">_xlfn.IFS(Table1[[#This Row],[score]]&gt;70,"high",Table1[[#This Row],[score]]&gt;50,"medium",Table1[[#This Row],[score]]&lt;=50,"low")</f>
        <v>medium</v>
      </c>
    </row>
    <row r="3547" spans="1:12" x14ac:dyDescent="0.3">
      <c r="A3547" t="s">
        <v>3452</v>
      </c>
      <c r="B3547" s="1">
        <v>40668</v>
      </c>
      <c r="C3547">
        <v>51</v>
      </c>
      <c r="D3547" t="s">
        <v>9</v>
      </c>
      <c r="E3547" t="s">
        <v>10</v>
      </c>
      <c r="F3547">
        <v>30000000</v>
      </c>
      <c r="G3547">
        <v>13521829</v>
      </c>
      <c r="H3547" t="s">
        <v>11</v>
      </c>
      <c r="I3547">
        <f>YEAR(Table1[[#This Row],[date]])</f>
        <v>2011</v>
      </c>
      <c r="J3547">
        <f>Table1[[#This Row],[revenue]]-Table1[[#This Row],[budget_x]]</f>
        <v>-16478171</v>
      </c>
      <c r="K3547" s="7">
        <f>Table1[[#This Row],[profit /loss ]]/Table1[[#This Row],[budget_x]]</f>
        <v>-0.54927236666666668</v>
      </c>
      <c r="L3547" t="str" cm="1">
        <f t="array" ref="L3547">_xlfn.IFS(Table1[[#This Row],[score]]&gt;70,"high",Table1[[#This Row],[score]]&gt;50,"medium",Table1[[#This Row],[score]]&lt;=50,"low")</f>
        <v>medium</v>
      </c>
    </row>
    <row r="3548" spans="1:12" x14ac:dyDescent="0.3">
      <c r="A3548" t="s">
        <v>3453</v>
      </c>
      <c r="B3548" s="1">
        <v>42656</v>
      </c>
      <c r="C3548">
        <v>71</v>
      </c>
      <c r="D3548" t="s">
        <v>9</v>
      </c>
      <c r="E3548" t="s">
        <v>69</v>
      </c>
      <c r="F3548">
        <v>15000000</v>
      </c>
      <c r="G3548">
        <v>77947607</v>
      </c>
      <c r="H3548" t="s">
        <v>11</v>
      </c>
      <c r="I3548">
        <f>YEAR(Table1[[#This Row],[date]])</f>
        <v>2016</v>
      </c>
      <c r="J3548">
        <f>Table1[[#This Row],[revenue]]-Table1[[#This Row],[budget_x]]</f>
        <v>62947607</v>
      </c>
      <c r="K3548" s="7">
        <f>Table1[[#This Row],[profit /loss ]]/Table1[[#This Row],[budget_x]]</f>
        <v>4.1965071333333333</v>
      </c>
      <c r="L3548" t="str" cm="1">
        <f t="array" ref="L3548">_xlfn.IFS(Table1[[#This Row],[score]]&gt;70,"high",Table1[[#This Row],[score]]&gt;50,"medium",Table1[[#This Row],[score]]&lt;=50,"low")</f>
        <v>high</v>
      </c>
    </row>
    <row r="3549" spans="1:12" x14ac:dyDescent="0.3">
      <c r="A3549" t="s">
        <v>2885</v>
      </c>
      <c r="B3549" s="1">
        <v>30169</v>
      </c>
      <c r="C3549">
        <v>71</v>
      </c>
      <c r="D3549" t="s">
        <v>9</v>
      </c>
      <c r="E3549" t="s">
        <v>10</v>
      </c>
      <c r="F3549">
        <v>35000000</v>
      </c>
      <c r="G3549">
        <v>95691732</v>
      </c>
      <c r="H3549" t="s">
        <v>11</v>
      </c>
      <c r="I3549">
        <f>YEAR(Table1[[#This Row],[date]])</f>
        <v>1982</v>
      </c>
      <c r="J3549">
        <f>Table1[[#This Row],[revenue]]-Table1[[#This Row],[budget_x]]</f>
        <v>60691732</v>
      </c>
      <c r="K3549" s="7">
        <f>Table1[[#This Row],[profit /loss ]]/Table1[[#This Row],[budget_x]]</f>
        <v>1.7340494857142856</v>
      </c>
      <c r="L3549" t="str" cm="1">
        <f t="array" ref="L3549">_xlfn.IFS(Table1[[#This Row],[score]]&gt;70,"high",Table1[[#This Row],[score]]&gt;50,"medium",Table1[[#This Row],[score]]&lt;=50,"low")</f>
        <v>high</v>
      </c>
    </row>
    <row r="3550" spans="1:12" x14ac:dyDescent="0.3">
      <c r="A3550" t="s">
        <v>2885</v>
      </c>
      <c r="B3550" s="1">
        <v>30169</v>
      </c>
      <c r="C3550">
        <v>71</v>
      </c>
      <c r="D3550" t="s">
        <v>9</v>
      </c>
      <c r="E3550" t="s">
        <v>10</v>
      </c>
      <c r="F3550">
        <v>10700000</v>
      </c>
      <c r="G3550">
        <v>121706019</v>
      </c>
      <c r="H3550" t="s">
        <v>11</v>
      </c>
      <c r="I3550">
        <f>YEAR(Table1[[#This Row],[date]])</f>
        <v>1982</v>
      </c>
      <c r="J3550">
        <f>Table1[[#This Row],[revenue]]-Table1[[#This Row],[budget_x]]</f>
        <v>111006019</v>
      </c>
      <c r="K3550" s="7">
        <f>Table1[[#This Row],[profit /loss ]]/Table1[[#This Row],[budget_x]]</f>
        <v>10.37439429906542</v>
      </c>
      <c r="L3550" t="str" cm="1">
        <f t="array" ref="L3550">_xlfn.IFS(Table1[[#This Row],[score]]&gt;70,"high",Table1[[#This Row],[score]]&gt;50,"medium",Table1[[#This Row],[score]]&lt;=50,"low")</f>
        <v>high</v>
      </c>
    </row>
    <row r="3551" spans="1:12" x14ac:dyDescent="0.3">
      <c r="A3551" t="s">
        <v>3454</v>
      </c>
      <c r="B3551" s="1">
        <v>41943</v>
      </c>
      <c r="C3551">
        <v>67</v>
      </c>
      <c r="D3551" t="s">
        <v>9</v>
      </c>
      <c r="E3551" t="s">
        <v>86</v>
      </c>
      <c r="F3551">
        <v>25000000</v>
      </c>
      <c r="G3551">
        <v>129115</v>
      </c>
      <c r="H3551" t="s">
        <v>87</v>
      </c>
      <c r="I3551">
        <f>YEAR(Table1[[#This Row],[date]])</f>
        <v>2014</v>
      </c>
      <c r="J3551">
        <f>Table1[[#This Row],[revenue]]-Table1[[#This Row],[budget_x]]</f>
        <v>-24870885</v>
      </c>
      <c r="K3551" s="7">
        <f>Table1[[#This Row],[profit /loss ]]/Table1[[#This Row],[budget_x]]</f>
        <v>-0.99483540000000004</v>
      </c>
      <c r="L3551" t="str" cm="1">
        <f t="array" ref="L3551">_xlfn.IFS(Table1[[#This Row],[score]]&gt;70,"high",Table1[[#This Row],[score]]&gt;50,"medium",Table1[[#This Row],[score]]&lt;=50,"low")</f>
        <v>medium</v>
      </c>
    </row>
    <row r="3552" spans="1:12" x14ac:dyDescent="0.3">
      <c r="A3552" t="s">
        <v>3455</v>
      </c>
      <c r="B3552" s="1">
        <v>43162</v>
      </c>
      <c r="C3552">
        <v>83</v>
      </c>
      <c r="D3552" t="s">
        <v>9</v>
      </c>
      <c r="E3552" t="s">
        <v>69</v>
      </c>
      <c r="F3552">
        <v>161000000</v>
      </c>
      <c r="G3552">
        <v>1213425727</v>
      </c>
      <c r="H3552" t="s">
        <v>143</v>
      </c>
      <c r="I3552">
        <f>YEAR(Table1[[#This Row],[date]])</f>
        <v>2018</v>
      </c>
      <c r="J3552">
        <f>Table1[[#This Row],[revenue]]-Table1[[#This Row],[budget_x]]</f>
        <v>1052425727</v>
      </c>
      <c r="K3552" s="7">
        <f>Table1[[#This Row],[profit /loss ]]/Table1[[#This Row],[budget_x]]</f>
        <v>6.5368057577639753</v>
      </c>
      <c r="L3552" t="str" cm="1">
        <f t="array" ref="L3552">_xlfn.IFS(Table1[[#This Row],[score]]&gt;70,"high",Table1[[#This Row],[score]]&gt;50,"medium",Table1[[#This Row],[score]]&lt;=50,"low")</f>
        <v>high</v>
      </c>
    </row>
    <row r="3553" spans="1:12" x14ac:dyDescent="0.3">
      <c r="A3553" t="s">
        <v>3456</v>
      </c>
      <c r="B3553" s="1">
        <v>42271</v>
      </c>
      <c r="C3553">
        <v>72</v>
      </c>
      <c r="D3553" t="s">
        <v>9</v>
      </c>
      <c r="E3553" t="s">
        <v>10</v>
      </c>
      <c r="F3553">
        <v>40000000</v>
      </c>
      <c r="G3553">
        <v>197115710</v>
      </c>
      <c r="H3553" t="s">
        <v>11</v>
      </c>
      <c r="I3553">
        <f>YEAR(Table1[[#This Row],[date]])</f>
        <v>2015</v>
      </c>
      <c r="J3553">
        <f>Table1[[#This Row],[revenue]]-Table1[[#This Row],[budget_x]]</f>
        <v>157115710</v>
      </c>
      <c r="K3553" s="7">
        <f>Table1[[#This Row],[profit /loss ]]/Table1[[#This Row],[budget_x]]</f>
        <v>3.9278927499999998</v>
      </c>
      <c r="L3553" t="str" cm="1">
        <f t="array" ref="L3553">_xlfn.IFS(Table1[[#This Row],[score]]&gt;70,"high",Table1[[#This Row],[score]]&gt;50,"medium",Table1[[#This Row],[score]]&lt;=50,"low")</f>
        <v>high</v>
      </c>
    </row>
    <row r="3554" spans="1:12" x14ac:dyDescent="0.3">
      <c r="A3554" t="s">
        <v>3457</v>
      </c>
      <c r="B3554" s="1">
        <v>43200</v>
      </c>
      <c r="C3554">
        <v>62</v>
      </c>
      <c r="D3554" t="s">
        <v>9</v>
      </c>
      <c r="E3554" t="s">
        <v>10</v>
      </c>
      <c r="F3554">
        <v>5000000</v>
      </c>
      <c r="G3554">
        <v>854319</v>
      </c>
      <c r="H3554" t="s">
        <v>11</v>
      </c>
      <c r="I3554">
        <f>YEAR(Table1[[#This Row],[date]])</f>
        <v>2018</v>
      </c>
      <c r="J3554">
        <f>Table1[[#This Row],[revenue]]-Table1[[#This Row],[budget_x]]</f>
        <v>-4145681</v>
      </c>
      <c r="K3554" s="7">
        <f>Table1[[#This Row],[profit /loss ]]/Table1[[#This Row],[budget_x]]</f>
        <v>-0.82913619999999999</v>
      </c>
      <c r="L3554" t="str" cm="1">
        <f t="array" ref="L3554">_xlfn.IFS(Table1[[#This Row],[score]]&gt;70,"high",Table1[[#This Row],[score]]&gt;50,"medium",Table1[[#This Row],[score]]&lt;=50,"low")</f>
        <v>medium</v>
      </c>
    </row>
    <row r="3555" spans="1:12" x14ac:dyDescent="0.3">
      <c r="A3555" t="s">
        <v>3458</v>
      </c>
      <c r="B3555" s="1">
        <v>44134</v>
      </c>
      <c r="C3555">
        <v>70</v>
      </c>
      <c r="D3555" t="s">
        <v>9</v>
      </c>
      <c r="E3555" t="s">
        <v>319</v>
      </c>
      <c r="F3555">
        <v>64800000</v>
      </c>
      <c r="G3555">
        <v>601460963.60000002</v>
      </c>
      <c r="H3555" t="s">
        <v>480</v>
      </c>
      <c r="I3555">
        <f>YEAR(Table1[[#This Row],[date]])</f>
        <v>2020</v>
      </c>
      <c r="J3555">
        <f>Table1[[#This Row],[revenue]]-Table1[[#This Row],[budget_x]]</f>
        <v>536660963.60000002</v>
      </c>
      <c r="K3555" s="7">
        <f>Table1[[#This Row],[profit /loss ]]/Table1[[#This Row],[budget_x]]</f>
        <v>8.2818049938271603</v>
      </c>
      <c r="L3555" t="str" cm="1">
        <f t="array" ref="L3555">_xlfn.IFS(Table1[[#This Row],[score]]&gt;70,"high",Table1[[#This Row],[score]]&gt;50,"medium",Table1[[#This Row],[score]]&lt;=50,"low")</f>
        <v>medium</v>
      </c>
    </row>
    <row r="3556" spans="1:12" x14ac:dyDescent="0.3">
      <c r="A3556" t="s">
        <v>3459</v>
      </c>
      <c r="B3556" s="1">
        <v>41914</v>
      </c>
      <c r="C3556">
        <v>64</v>
      </c>
      <c r="D3556" t="s">
        <v>9</v>
      </c>
      <c r="E3556" t="s">
        <v>10</v>
      </c>
      <c r="F3556">
        <v>70000000</v>
      </c>
      <c r="G3556">
        <v>220241723</v>
      </c>
      <c r="H3556" t="s">
        <v>11</v>
      </c>
      <c r="I3556">
        <f>YEAR(Table1[[#This Row],[date]])</f>
        <v>2014</v>
      </c>
      <c r="J3556">
        <f>Table1[[#This Row],[revenue]]-Table1[[#This Row],[budget_x]]</f>
        <v>150241723</v>
      </c>
      <c r="K3556" s="7">
        <f>Table1[[#This Row],[profit /loss ]]/Table1[[#This Row],[budget_x]]</f>
        <v>2.1463103285714284</v>
      </c>
      <c r="L3556" t="str" cm="1">
        <f t="array" ref="L3556">_xlfn.IFS(Table1[[#This Row],[score]]&gt;70,"high",Table1[[#This Row],[score]]&gt;50,"medium",Table1[[#This Row],[score]]&lt;=50,"low")</f>
        <v>medium</v>
      </c>
    </row>
    <row r="3557" spans="1:12" x14ac:dyDescent="0.3">
      <c r="A3557" t="s">
        <v>3460</v>
      </c>
      <c r="B3557" s="1">
        <v>32295</v>
      </c>
      <c r="C3557">
        <v>70</v>
      </c>
      <c r="D3557" t="s">
        <v>9</v>
      </c>
      <c r="E3557" t="s">
        <v>10</v>
      </c>
      <c r="F3557">
        <v>35000000</v>
      </c>
      <c r="G3557">
        <v>57269863</v>
      </c>
      <c r="H3557" t="s">
        <v>11</v>
      </c>
      <c r="I3557">
        <f>YEAR(Table1[[#This Row],[date]])</f>
        <v>1988</v>
      </c>
      <c r="J3557">
        <f>Table1[[#This Row],[revenue]]-Table1[[#This Row],[budget_x]]</f>
        <v>22269863</v>
      </c>
      <c r="K3557" s="7">
        <f>Table1[[#This Row],[profit /loss ]]/Table1[[#This Row],[budget_x]]</f>
        <v>0.63628180000000001</v>
      </c>
      <c r="L3557" t="str" cm="1">
        <f t="array" ref="L3557">_xlfn.IFS(Table1[[#This Row],[score]]&gt;70,"high",Table1[[#This Row],[score]]&gt;50,"medium",Table1[[#This Row],[score]]&lt;=50,"low")</f>
        <v>medium</v>
      </c>
    </row>
    <row r="3558" spans="1:12" x14ac:dyDescent="0.3">
      <c r="A3558" t="s">
        <v>3461</v>
      </c>
      <c r="B3558" s="1">
        <v>40971</v>
      </c>
      <c r="C3558">
        <v>70</v>
      </c>
      <c r="D3558" t="s">
        <v>9</v>
      </c>
      <c r="E3558" t="s">
        <v>69</v>
      </c>
      <c r="F3558">
        <v>82095400</v>
      </c>
      <c r="G3558">
        <v>501240695.39999998</v>
      </c>
      <c r="H3558" t="s">
        <v>143</v>
      </c>
      <c r="I3558">
        <f>YEAR(Table1[[#This Row],[date]])</f>
        <v>2012</v>
      </c>
      <c r="J3558">
        <f>Table1[[#This Row],[revenue]]-Table1[[#This Row],[budget_x]]</f>
        <v>419145295.39999998</v>
      </c>
      <c r="K3558" s="7">
        <f>Table1[[#This Row],[profit /loss ]]/Table1[[#This Row],[budget_x]]</f>
        <v>5.1055880767984565</v>
      </c>
      <c r="L3558" t="str" cm="1">
        <f t="array" ref="L3558">_xlfn.IFS(Table1[[#This Row],[score]]&gt;70,"high",Table1[[#This Row],[score]]&gt;50,"medium",Table1[[#This Row],[score]]&lt;=50,"low")</f>
        <v>medium</v>
      </c>
    </row>
    <row r="3559" spans="1:12" x14ac:dyDescent="0.3">
      <c r="A3559" t="s">
        <v>3462</v>
      </c>
      <c r="B3559" s="1">
        <v>40566</v>
      </c>
      <c r="C3559">
        <v>53</v>
      </c>
      <c r="D3559" t="s">
        <v>9</v>
      </c>
      <c r="E3559" t="s">
        <v>10</v>
      </c>
      <c r="F3559">
        <v>97250080</v>
      </c>
      <c r="G3559">
        <v>462439605</v>
      </c>
      <c r="H3559" t="s">
        <v>11</v>
      </c>
      <c r="I3559">
        <f>YEAR(Table1[[#This Row],[date]])</f>
        <v>2011</v>
      </c>
      <c r="J3559">
        <f>Table1[[#This Row],[revenue]]-Table1[[#This Row],[budget_x]]</f>
        <v>365189525</v>
      </c>
      <c r="K3559" s="7">
        <f>Table1[[#This Row],[profit /loss ]]/Table1[[#This Row],[budget_x]]</f>
        <v>3.7551591217200029</v>
      </c>
      <c r="L3559" t="str" cm="1">
        <f t="array" ref="L3559">_xlfn.IFS(Table1[[#This Row],[score]]&gt;70,"high",Table1[[#This Row],[score]]&gt;50,"medium",Table1[[#This Row],[score]]&lt;=50,"low")</f>
        <v>medium</v>
      </c>
    </row>
    <row r="3560" spans="1:12" x14ac:dyDescent="0.3">
      <c r="A3560" t="s">
        <v>3463</v>
      </c>
      <c r="B3560" s="1">
        <v>38486</v>
      </c>
      <c r="C3560">
        <v>62</v>
      </c>
      <c r="D3560" t="s">
        <v>9</v>
      </c>
      <c r="E3560" t="s">
        <v>69</v>
      </c>
      <c r="F3560">
        <v>178400000</v>
      </c>
      <c r="G3560">
        <v>465590537.39999998</v>
      </c>
      <c r="H3560" t="s">
        <v>143</v>
      </c>
      <c r="I3560">
        <f>YEAR(Table1[[#This Row],[date]])</f>
        <v>2005</v>
      </c>
      <c r="J3560">
        <f>Table1[[#This Row],[revenue]]-Table1[[#This Row],[budget_x]]</f>
        <v>287190537.39999998</v>
      </c>
      <c r="K3560" s="7">
        <f>Table1[[#This Row],[profit /loss ]]/Table1[[#This Row],[budget_x]]</f>
        <v>1.6098124293721972</v>
      </c>
      <c r="L3560" t="str" cm="1">
        <f t="array" ref="L3560">_xlfn.IFS(Table1[[#This Row],[score]]&gt;70,"high",Table1[[#This Row],[score]]&gt;50,"medium",Table1[[#This Row],[score]]&lt;=50,"low")</f>
        <v>medium</v>
      </c>
    </row>
    <row r="3561" spans="1:12" x14ac:dyDescent="0.3">
      <c r="A3561" t="s">
        <v>3464</v>
      </c>
      <c r="B3561" s="1">
        <v>33618</v>
      </c>
      <c r="C3561">
        <v>68</v>
      </c>
      <c r="D3561" t="s">
        <v>9</v>
      </c>
      <c r="E3561" t="s">
        <v>10</v>
      </c>
      <c r="F3561">
        <v>70000000</v>
      </c>
      <c r="G3561">
        <v>300854823</v>
      </c>
      <c r="H3561" t="s">
        <v>11</v>
      </c>
      <c r="I3561">
        <f>YEAR(Table1[[#This Row],[date]])</f>
        <v>1992</v>
      </c>
      <c r="J3561">
        <f>Table1[[#This Row],[revenue]]-Table1[[#This Row],[budget_x]]</f>
        <v>230854823</v>
      </c>
      <c r="K3561" s="7">
        <f>Table1[[#This Row],[profit /loss ]]/Table1[[#This Row],[budget_x]]</f>
        <v>3.2979260428571426</v>
      </c>
      <c r="L3561" t="str" cm="1">
        <f t="array" ref="L3561">_xlfn.IFS(Table1[[#This Row],[score]]&gt;70,"high",Table1[[#This Row],[score]]&gt;50,"medium",Table1[[#This Row],[score]]&lt;=50,"low")</f>
        <v>medium</v>
      </c>
    </row>
    <row r="3562" spans="1:12" x14ac:dyDescent="0.3">
      <c r="A3562" t="s">
        <v>3465</v>
      </c>
      <c r="B3562" s="1">
        <v>43874</v>
      </c>
      <c r="C3562">
        <v>71</v>
      </c>
      <c r="D3562" t="s">
        <v>9</v>
      </c>
      <c r="E3562" t="s">
        <v>10</v>
      </c>
      <c r="F3562">
        <v>10000000</v>
      </c>
      <c r="G3562">
        <v>27365788</v>
      </c>
      <c r="H3562" t="s">
        <v>11</v>
      </c>
      <c r="I3562">
        <f>YEAR(Table1[[#This Row],[date]])</f>
        <v>2020</v>
      </c>
      <c r="J3562">
        <f>Table1[[#This Row],[revenue]]-Table1[[#This Row],[budget_x]]</f>
        <v>17365788</v>
      </c>
      <c r="K3562" s="7">
        <f>Table1[[#This Row],[profit /loss ]]/Table1[[#This Row],[budget_x]]</f>
        <v>1.7365788</v>
      </c>
      <c r="L3562" t="str" cm="1">
        <f t="array" ref="L3562">_xlfn.IFS(Table1[[#This Row],[score]]&gt;70,"high",Table1[[#This Row],[score]]&gt;50,"medium",Table1[[#This Row],[score]]&lt;=50,"low")</f>
        <v>high</v>
      </c>
    </row>
    <row r="3563" spans="1:12" x14ac:dyDescent="0.3">
      <c r="A3563" t="s">
        <v>3466</v>
      </c>
      <c r="B3563" s="1">
        <v>42038</v>
      </c>
      <c r="C3563">
        <v>74</v>
      </c>
      <c r="D3563" t="s">
        <v>9</v>
      </c>
      <c r="E3563" t="s">
        <v>10</v>
      </c>
      <c r="F3563">
        <v>79500000</v>
      </c>
      <c r="G3563">
        <v>708023892.39999998</v>
      </c>
      <c r="H3563" t="s">
        <v>17</v>
      </c>
      <c r="I3563">
        <f>YEAR(Table1[[#This Row],[date]])</f>
        <v>2015</v>
      </c>
      <c r="J3563">
        <f>Table1[[#This Row],[revenue]]-Table1[[#This Row],[budget_x]]</f>
        <v>628523892.39999998</v>
      </c>
      <c r="K3563" s="7">
        <f>Table1[[#This Row],[profit /loss ]]/Table1[[#This Row],[budget_x]]</f>
        <v>7.9059609106918236</v>
      </c>
      <c r="L3563" t="str" cm="1">
        <f t="array" ref="L3563">_xlfn.IFS(Table1[[#This Row],[score]]&gt;70,"high",Table1[[#This Row],[score]]&gt;50,"medium",Table1[[#This Row],[score]]&lt;=50,"low")</f>
        <v>high</v>
      </c>
    </row>
    <row r="3564" spans="1:12" x14ac:dyDescent="0.3">
      <c r="A3564" t="s">
        <v>3467</v>
      </c>
      <c r="B3564" s="1">
        <v>40296</v>
      </c>
      <c r="C3564">
        <v>79</v>
      </c>
      <c r="D3564" t="s">
        <v>9</v>
      </c>
      <c r="E3564" t="s">
        <v>69</v>
      </c>
      <c r="F3564">
        <v>29202530.199999999</v>
      </c>
      <c r="G3564">
        <v>41162041</v>
      </c>
      <c r="H3564" t="s">
        <v>11</v>
      </c>
      <c r="I3564">
        <f>YEAR(Table1[[#This Row],[date]])</f>
        <v>2010</v>
      </c>
      <c r="J3564">
        <f>Table1[[#This Row],[revenue]]-Table1[[#This Row],[budget_x]]</f>
        <v>11959510.800000001</v>
      </c>
      <c r="K3564" s="7">
        <f>Table1[[#This Row],[profit /loss ]]/Table1[[#This Row],[budget_x]]</f>
        <v>0.40953680102691925</v>
      </c>
      <c r="L3564" t="str" cm="1">
        <f t="array" ref="L3564">_xlfn.IFS(Table1[[#This Row],[score]]&gt;70,"high",Table1[[#This Row],[score]]&gt;50,"medium",Table1[[#This Row],[score]]&lt;=50,"low")</f>
        <v>high</v>
      </c>
    </row>
    <row r="3565" spans="1:12" x14ac:dyDescent="0.3">
      <c r="A3565" t="s">
        <v>3468</v>
      </c>
      <c r="B3565" s="1">
        <v>34235</v>
      </c>
      <c r="C3565">
        <v>62</v>
      </c>
      <c r="D3565" t="s">
        <v>9</v>
      </c>
      <c r="E3565" t="s">
        <v>69</v>
      </c>
      <c r="F3565">
        <v>88600000</v>
      </c>
      <c r="G3565">
        <v>641153201.20000005</v>
      </c>
      <c r="H3565" t="s">
        <v>143</v>
      </c>
      <c r="I3565">
        <f>YEAR(Table1[[#This Row],[date]])</f>
        <v>1993</v>
      </c>
      <c r="J3565">
        <f>Table1[[#This Row],[revenue]]-Table1[[#This Row],[budget_x]]</f>
        <v>552553201.20000005</v>
      </c>
      <c r="K3565" s="7">
        <f>Table1[[#This Row],[profit /loss ]]/Table1[[#This Row],[budget_x]]</f>
        <v>6.2364921128668174</v>
      </c>
      <c r="L3565" t="str" cm="1">
        <f t="array" ref="L3565">_xlfn.IFS(Table1[[#This Row],[score]]&gt;70,"high",Table1[[#This Row],[score]]&gt;50,"medium",Table1[[#This Row],[score]]&lt;=50,"low")</f>
        <v>medium</v>
      </c>
    </row>
    <row r="3566" spans="1:12" x14ac:dyDescent="0.3">
      <c r="A3566" t="s">
        <v>3469</v>
      </c>
      <c r="B3566" s="1">
        <v>34201</v>
      </c>
      <c r="C3566">
        <v>65</v>
      </c>
      <c r="D3566" t="s">
        <v>9</v>
      </c>
      <c r="E3566" t="s">
        <v>10</v>
      </c>
      <c r="F3566">
        <v>25000000</v>
      </c>
      <c r="G3566">
        <v>133752825</v>
      </c>
      <c r="H3566" t="s">
        <v>11</v>
      </c>
      <c r="I3566">
        <f>YEAR(Table1[[#This Row],[date]])</f>
        <v>1993</v>
      </c>
      <c r="J3566">
        <f>Table1[[#This Row],[revenue]]-Table1[[#This Row],[budget_x]]</f>
        <v>108752825</v>
      </c>
      <c r="K3566" s="7">
        <f>Table1[[#This Row],[profit /loss ]]/Table1[[#This Row],[budget_x]]</f>
        <v>4.3501130000000003</v>
      </c>
      <c r="L3566" t="str" cm="1">
        <f t="array" ref="L3566">_xlfn.IFS(Table1[[#This Row],[score]]&gt;70,"high",Table1[[#This Row],[score]]&gt;50,"medium",Table1[[#This Row],[score]]&lt;=50,"low")</f>
        <v>medium</v>
      </c>
    </row>
    <row r="3567" spans="1:12" x14ac:dyDescent="0.3">
      <c r="A3567" t="s">
        <v>3470</v>
      </c>
      <c r="B3567" s="1">
        <v>39456</v>
      </c>
      <c r="C3567">
        <v>76</v>
      </c>
      <c r="D3567" t="s">
        <v>9</v>
      </c>
      <c r="E3567" t="s">
        <v>10</v>
      </c>
      <c r="F3567">
        <v>100000000</v>
      </c>
      <c r="G3567">
        <v>267985456</v>
      </c>
      <c r="H3567" t="s">
        <v>11</v>
      </c>
      <c r="I3567">
        <f>YEAR(Table1[[#This Row],[date]])</f>
        <v>2008</v>
      </c>
      <c r="J3567">
        <f>Table1[[#This Row],[revenue]]-Table1[[#This Row],[budget_x]]</f>
        <v>167985456</v>
      </c>
      <c r="K3567" s="7">
        <f>Table1[[#This Row],[profit /loss ]]/Table1[[#This Row],[budget_x]]</f>
        <v>1.6798545600000001</v>
      </c>
      <c r="L3567" t="str" cm="1">
        <f t="array" ref="L3567">_xlfn.IFS(Table1[[#This Row],[score]]&gt;70,"high",Table1[[#This Row],[score]]&gt;50,"medium",Table1[[#This Row],[score]]&lt;=50,"low")</f>
        <v>high</v>
      </c>
    </row>
    <row r="3568" spans="1:12" x14ac:dyDescent="0.3">
      <c r="A3568" t="s">
        <v>3471</v>
      </c>
      <c r="B3568" s="1">
        <v>43342</v>
      </c>
      <c r="C3568">
        <v>62</v>
      </c>
      <c r="D3568" t="s">
        <v>9</v>
      </c>
      <c r="E3568" t="s">
        <v>10</v>
      </c>
      <c r="F3568">
        <v>35000000</v>
      </c>
      <c r="G3568">
        <v>66295121</v>
      </c>
      <c r="H3568" t="s">
        <v>11</v>
      </c>
      <c r="I3568">
        <f>YEAR(Table1[[#This Row],[date]])</f>
        <v>2018</v>
      </c>
      <c r="J3568">
        <f>Table1[[#This Row],[revenue]]-Table1[[#This Row],[budget_x]]</f>
        <v>31295121</v>
      </c>
      <c r="K3568" s="7">
        <f>Table1[[#This Row],[profit /loss ]]/Table1[[#This Row],[budget_x]]</f>
        <v>0.89414631428571434</v>
      </c>
      <c r="L3568" t="str" cm="1">
        <f t="array" ref="L3568">_xlfn.IFS(Table1[[#This Row],[score]]&gt;70,"high",Table1[[#This Row],[score]]&gt;50,"medium",Table1[[#This Row],[score]]&lt;=50,"low")</f>
        <v>medium</v>
      </c>
    </row>
    <row r="3569" spans="1:12" x14ac:dyDescent="0.3">
      <c r="A3569" t="s">
        <v>3472</v>
      </c>
      <c r="B3569" s="1">
        <v>24820</v>
      </c>
      <c r="C3569">
        <v>66</v>
      </c>
      <c r="D3569" t="s">
        <v>9</v>
      </c>
      <c r="E3569" t="s">
        <v>10</v>
      </c>
      <c r="F3569">
        <v>9500000</v>
      </c>
      <c r="G3569">
        <v>111600000</v>
      </c>
      <c r="H3569" t="s">
        <v>11</v>
      </c>
      <c r="I3569">
        <f>YEAR(Table1[[#This Row],[date]])</f>
        <v>1967</v>
      </c>
      <c r="J3569">
        <f>Table1[[#This Row],[revenue]]-Table1[[#This Row],[budget_x]]</f>
        <v>102100000</v>
      </c>
      <c r="K3569" s="7">
        <f>Table1[[#This Row],[profit /loss ]]/Table1[[#This Row],[budget_x]]</f>
        <v>10.747368421052631</v>
      </c>
      <c r="L3569" t="str" cm="1">
        <f t="array" ref="L3569">_xlfn.IFS(Table1[[#This Row],[score]]&gt;70,"high",Table1[[#This Row],[score]]&gt;50,"medium",Table1[[#This Row],[score]]&lt;=50,"low")</f>
        <v>medium</v>
      </c>
    </row>
    <row r="3570" spans="1:12" x14ac:dyDescent="0.3">
      <c r="A3570" t="s">
        <v>3473</v>
      </c>
      <c r="B3570" s="1">
        <v>42668</v>
      </c>
      <c r="C3570">
        <v>57</v>
      </c>
      <c r="D3570" t="s">
        <v>9</v>
      </c>
      <c r="E3570" t="s">
        <v>10</v>
      </c>
      <c r="F3570">
        <v>10000000</v>
      </c>
      <c r="G3570">
        <v>4563080</v>
      </c>
      <c r="H3570" t="s">
        <v>30</v>
      </c>
      <c r="I3570">
        <f>YEAR(Table1[[#This Row],[date]])</f>
        <v>2016</v>
      </c>
      <c r="J3570">
        <f>Table1[[#This Row],[revenue]]-Table1[[#This Row],[budget_x]]</f>
        <v>-5436920</v>
      </c>
      <c r="K3570" s="7">
        <f>Table1[[#This Row],[profit /loss ]]/Table1[[#This Row],[budget_x]]</f>
        <v>-0.54369199999999995</v>
      </c>
      <c r="L3570" t="str" cm="1">
        <f t="array" ref="L3570">_xlfn.IFS(Table1[[#This Row],[score]]&gt;70,"high",Table1[[#This Row],[score]]&gt;50,"medium",Table1[[#This Row],[score]]&lt;=50,"low")</f>
        <v>medium</v>
      </c>
    </row>
    <row r="3571" spans="1:12" x14ac:dyDescent="0.3">
      <c r="A3571" t="s">
        <v>3474</v>
      </c>
      <c r="B3571" s="1">
        <v>37246</v>
      </c>
      <c r="C3571">
        <v>78</v>
      </c>
      <c r="D3571" t="s">
        <v>9</v>
      </c>
      <c r="E3571" t="s">
        <v>10</v>
      </c>
      <c r="F3571">
        <v>15000000</v>
      </c>
      <c r="G3571">
        <v>20780568</v>
      </c>
      <c r="H3571" t="s">
        <v>11</v>
      </c>
      <c r="I3571">
        <f>YEAR(Table1[[#This Row],[date]])</f>
        <v>2001</v>
      </c>
      <c r="J3571">
        <f>Table1[[#This Row],[revenue]]-Table1[[#This Row],[budget_x]]</f>
        <v>5780568</v>
      </c>
      <c r="K3571" s="7">
        <f>Table1[[#This Row],[profit /loss ]]/Table1[[#This Row],[budget_x]]</f>
        <v>0.38537120000000002</v>
      </c>
      <c r="L3571" t="str" cm="1">
        <f t="array" ref="L3571">_xlfn.IFS(Table1[[#This Row],[score]]&gt;70,"high",Table1[[#This Row],[score]]&gt;50,"medium",Table1[[#This Row],[score]]&lt;=50,"low")</f>
        <v>high</v>
      </c>
    </row>
    <row r="3572" spans="1:12" x14ac:dyDescent="0.3">
      <c r="A3572" t="s">
        <v>3475</v>
      </c>
      <c r="B3572" s="1">
        <v>36916</v>
      </c>
      <c r="C3572">
        <v>60</v>
      </c>
      <c r="D3572" t="s">
        <v>9</v>
      </c>
      <c r="E3572" t="s">
        <v>10</v>
      </c>
      <c r="F3572">
        <v>48000000</v>
      </c>
      <c r="G3572">
        <v>90376224</v>
      </c>
      <c r="H3572" t="s">
        <v>11</v>
      </c>
      <c r="I3572">
        <f>YEAR(Table1[[#This Row],[date]])</f>
        <v>2001</v>
      </c>
      <c r="J3572">
        <f>Table1[[#This Row],[revenue]]-Table1[[#This Row],[budget_x]]</f>
        <v>42376224</v>
      </c>
      <c r="K3572" s="7">
        <f>Table1[[#This Row],[profit /loss ]]/Table1[[#This Row],[budget_x]]</f>
        <v>0.88283800000000001</v>
      </c>
      <c r="L3572" t="str" cm="1">
        <f t="array" ref="L3572">_xlfn.IFS(Table1[[#This Row],[score]]&gt;70,"high",Table1[[#This Row],[score]]&gt;50,"medium",Table1[[#This Row],[score]]&lt;=50,"low")</f>
        <v>medium</v>
      </c>
    </row>
    <row r="3573" spans="1:12" x14ac:dyDescent="0.3">
      <c r="A3573" t="s">
        <v>3476</v>
      </c>
      <c r="B3573" s="1">
        <v>36868</v>
      </c>
      <c r="C3573">
        <v>63</v>
      </c>
      <c r="D3573" t="s">
        <v>9</v>
      </c>
      <c r="E3573" t="s">
        <v>69</v>
      </c>
      <c r="F3573">
        <v>130900000</v>
      </c>
      <c r="G3573">
        <v>365868379.19999999</v>
      </c>
      <c r="H3573" t="s">
        <v>143</v>
      </c>
      <c r="I3573">
        <f>YEAR(Table1[[#This Row],[date]])</f>
        <v>2000</v>
      </c>
      <c r="J3573">
        <f>Table1[[#This Row],[revenue]]-Table1[[#This Row],[budget_x]]</f>
        <v>234968379.19999999</v>
      </c>
      <c r="K3573" s="7">
        <f>Table1[[#This Row],[profit /loss ]]/Table1[[#This Row],[budget_x]]</f>
        <v>1.7950219954163482</v>
      </c>
      <c r="L3573" t="str" cm="1">
        <f t="array" ref="L3573">_xlfn.IFS(Table1[[#This Row],[score]]&gt;70,"high",Table1[[#This Row],[score]]&gt;50,"medium",Table1[[#This Row],[score]]&lt;=50,"low")</f>
        <v>medium</v>
      </c>
    </row>
    <row r="3574" spans="1:12" x14ac:dyDescent="0.3">
      <c r="A3574" t="s">
        <v>3477</v>
      </c>
      <c r="B3574" s="1">
        <v>41888</v>
      </c>
      <c r="C3574">
        <v>74</v>
      </c>
      <c r="D3574" t="s">
        <v>9</v>
      </c>
      <c r="E3574" t="s">
        <v>15</v>
      </c>
      <c r="F3574">
        <v>79500000</v>
      </c>
      <c r="G3574">
        <v>708023892.39999998</v>
      </c>
      <c r="H3574" t="s">
        <v>96</v>
      </c>
      <c r="I3574">
        <f>YEAR(Table1[[#This Row],[date]])</f>
        <v>2014</v>
      </c>
      <c r="J3574">
        <f>Table1[[#This Row],[revenue]]-Table1[[#This Row],[budget_x]]</f>
        <v>628523892.39999998</v>
      </c>
      <c r="K3574" s="7">
        <f>Table1[[#This Row],[profit /loss ]]/Table1[[#This Row],[budget_x]]</f>
        <v>7.9059609106918236</v>
      </c>
      <c r="L3574" t="str" cm="1">
        <f t="array" ref="L3574">_xlfn.IFS(Table1[[#This Row],[score]]&gt;70,"high",Table1[[#This Row],[score]]&gt;50,"medium",Table1[[#This Row],[score]]&lt;=50,"low")</f>
        <v>high</v>
      </c>
    </row>
    <row r="3575" spans="1:12" x14ac:dyDescent="0.3">
      <c r="A3575" t="s">
        <v>711</v>
      </c>
      <c r="B3575" s="1">
        <v>41682</v>
      </c>
      <c r="C3575">
        <v>61</v>
      </c>
      <c r="D3575" t="s">
        <v>9</v>
      </c>
      <c r="E3575" t="s">
        <v>171</v>
      </c>
      <c r="F3575">
        <v>160000000</v>
      </c>
      <c r="G3575">
        <v>1268697483</v>
      </c>
      <c r="H3575" t="s">
        <v>184</v>
      </c>
      <c r="I3575">
        <f>YEAR(Table1[[#This Row],[date]])</f>
        <v>2014</v>
      </c>
      <c r="J3575">
        <f>Table1[[#This Row],[revenue]]-Table1[[#This Row],[budget_x]]</f>
        <v>1108697483</v>
      </c>
      <c r="K3575" s="7">
        <f>Table1[[#This Row],[profit /loss ]]/Table1[[#This Row],[budget_x]]</f>
        <v>6.9293592687499999</v>
      </c>
      <c r="L3575" t="str" cm="1">
        <f t="array" ref="L3575">_xlfn.IFS(Table1[[#This Row],[score]]&gt;70,"high",Table1[[#This Row],[score]]&gt;50,"medium",Table1[[#This Row],[score]]&lt;=50,"low")</f>
        <v>medium</v>
      </c>
    </row>
    <row r="3576" spans="1:12" x14ac:dyDescent="0.3">
      <c r="A3576" t="s">
        <v>711</v>
      </c>
      <c r="B3576" s="1">
        <v>41682</v>
      </c>
      <c r="C3576">
        <v>61</v>
      </c>
      <c r="D3576" t="s">
        <v>9</v>
      </c>
      <c r="E3576" t="s">
        <v>171</v>
      </c>
      <c r="F3576">
        <v>20000000</v>
      </c>
      <c r="G3576">
        <v>438656843</v>
      </c>
      <c r="H3576" t="s">
        <v>184</v>
      </c>
      <c r="I3576">
        <f>YEAR(Table1[[#This Row],[date]])</f>
        <v>2014</v>
      </c>
      <c r="J3576">
        <f>Table1[[#This Row],[revenue]]-Table1[[#This Row],[budget_x]]</f>
        <v>418656843</v>
      </c>
      <c r="K3576" s="7">
        <f>Table1[[#This Row],[profit /loss ]]/Table1[[#This Row],[budget_x]]</f>
        <v>20.932842149999999</v>
      </c>
      <c r="L3576" t="str" cm="1">
        <f t="array" ref="L3576">_xlfn.IFS(Table1[[#This Row],[score]]&gt;70,"high",Table1[[#This Row],[score]]&gt;50,"medium",Table1[[#This Row],[score]]&lt;=50,"low")</f>
        <v>medium</v>
      </c>
    </row>
    <row r="3577" spans="1:12" x14ac:dyDescent="0.3">
      <c r="A3577" t="s">
        <v>3478</v>
      </c>
      <c r="B3577" s="1">
        <v>33276</v>
      </c>
      <c r="C3577">
        <v>74</v>
      </c>
      <c r="D3577" t="s">
        <v>9</v>
      </c>
      <c r="E3577" t="s">
        <v>86</v>
      </c>
      <c r="F3577">
        <v>112000000</v>
      </c>
      <c r="G3577">
        <v>589784229.39999998</v>
      </c>
      <c r="H3577" t="s">
        <v>87</v>
      </c>
      <c r="I3577">
        <f>YEAR(Table1[[#This Row],[date]])</f>
        <v>1991</v>
      </c>
      <c r="J3577">
        <f>Table1[[#This Row],[revenue]]-Table1[[#This Row],[budget_x]]</f>
        <v>477784229.39999998</v>
      </c>
      <c r="K3577" s="7">
        <f>Table1[[#This Row],[profit /loss ]]/Table1[[#This Row],[budget_x]]</f>
        <v>4.265930619642857</v>
      </c>
      <c r="L3577" t="str" cm="1">
        <f t="array" ref="L3577">_xlfn.IFS(Table1[[#This Row],[score]]&gt;70,"high",Table1[[#This Row],[score]]&gt;50,"medium",Table1[[#This Row],[score]]&lt;=50,"low")</f>
        <v>high</v>
      </c>
    </row>
    <row r="3578" spans="1:12" x14ac:dyDescent="0.3">
      <c r="A3578" t="s">
        <v>3479</v>
      </c>
      <c r="B3578" s="1">
        <v>31022</v>
      </c>
      <c r="C3578">
        <v>61</v>
      </c>
      <c r="D3578" t="s">
        <v>9</v>
      </c>
      <c r="E3578" t="s">
        <v>10</v>
      </c>
      <c r="F3578">
        <v>18000000</v>
      </c>
      <c r="G3578">
        <v>26400000</v>
      </c>
      <c r="H3578" t="s">
        <v>11</v>
      </c>
      <c r="I3578">
        <f>YEAR(Table1[[#This Row],[date]])</f>
        <v>1984</v>
      </c>
      <c r="J3578">
        <f>Table1[[#This Row],[revenue]]-Table1[[#This Row],[budget_x]]</f>
        <v>8400000</v>
      </c>
      <c r="K3578" s="7">
        <f>Table1[[#This Row],[profit /loss ]]/Table1[[#This Row],[budget_x]]</f>
        <v>0.46666666666666667</v>
      </c>
      <c r="L3578" t="str" cm="1">
        <f t="array" ref="L3578">_xlfn.IFS(Table1[[#This Row],[score]]&gt;70,"high",Table1[[#This Row],[score]]&gt;50,"medium",Table1[[#This Row],[score]]&lt;=50,"low")</f>
        <v>medium</v>
      </c>
    </row>
    <row r="3579" spans="1:12" x14ac:dyDescent="0.3">
      <c r="A3579" t="s">
        <v>3480</v>
      </c>
      <c r="B3579" s="1">
        <v>43055</v>
      </c>
      <c r="C3579">
        <v>76</v>
      </c>
      <c r="D3579" t="s">
        <v>9</v>
      </c>
      <c r="E3579" t="s">
        <v>69</v>
      </c>
      <c r="F3579">
        <v>9652108</v>
      </c>
      <c r="G3579">
        <v>17422935</v>
      </c>
      <c r="H3579" t="s">
        <v>11</v>
      </c>
      <c r="I3579">
        <f>YEAR(Table1[[#This Row],[date]])</f>
        <v>2017</v>
      </c>
      <c r="J3579">
        <f>Table1[[#This Row],[revenue]]-Table1[[#This Row],[budget_x]]</f>
        <v>7770827</v>
      </c>
      <c r="K3579" s="7">
        <f>Table1[[#This Row],[profit /loss ]]/Table1[[#This Row],[budget_x]]</f>
        <v>0.80509117801002639</v>
      </c>
      <c r="L3579" t="str" cm="1">
        <f t="array" ref="L3579">_xlfn.IFS(Table1[[#This Row],[score]]&gt;70,"high",Table1[[#This Row],[score]]&gt;50,"medium",Table1[[#This Row],[score]]&lt;=50,"low")</f>
        <v>high</v>
      </c>
    </row>
    <row r="3580" spans="1:12" x14ac:dyDescent="0.3">
      <c r="A3580" t="s">
        <v>3481</v>
      </c>
      <c r="B3580" s="1">
        <v>40094</v>
      </c>
      <c r="C3580">
        <v>55</v>
      </c>
      <c r="D3580" t="s">
        <v>9</v>
      </c>
      <c r="E3580" t="s">
        <v>10</v>
      </c>
      <c r="F3580">
        <v>60000000</v>
      </c>
      <c r="G3580">
        <v>172450423</v>
      </c>
      <c r="H3580" t="s">
        <v>11</v>
      </c>
      <c r="I3580">
        <f>YEAR(Table1[[#This Row],[date]])</f>
        <v>2009</v>
      </c>
      <c r="J3580">
        <f>Table1[[#This Row],[revenue]]-Table1[[#This Row],[budget_x]]</f>
        <v>112450423</v>
      </c>
      <c r="K3580" s="7">
        <f>Table1[[#This Row],[profit /loss ]]/Table1[[#This Row],[budget_x]]</f>
        <v>1.8741737166666668</v>
      </c>
      <c r="L3580" t="str" cm="1">
        <f t="array" ref="L3580">_xlfn.IFS(Table1[[#This Row],[score]]&gt;70,"high",Table1[[#This Row],[score]]&gt;50,"medium",Table1[[#This Row],[score]]&lt;=50,"low")</f>
        <v>medium</v>
      </c>
    </row>
    <row r="3581" spans="1:12" x14ac:dyDescent="0.3">
      <c r="A3581" t="s">
        <v>3482</v>
      </c>
      <c r="B3581" s="1">
        <v>40903</v>
      </c>
      <c r="C3581">
        <v>75</v>
      </c>
      <c r="D3581" t="s">
        <v>9</v>
      </c>
      <c r="E3581" t="s">
        <v>15</v>
      </c>
      <c r="F3581">
        <v>13000000</v>
      </c>
      <c r="G3581">
        <v>33750478</v>
      </c>
      <c r="H3581" t="s">
        <v>11</v>
      </c>
      <c r="I3581">
        <f>YEAR(Table1[[#This Row],[date]])</f>
        <v>2011</v>
      </c>
      <c r="J3581">
        <f>Table1[[#This Row],[revenue]]-Table1[[#This Row],[budget_x]]</f>
        <v>20750478</v>
      </c>
      <c r="K3581" s="7">
        <f>Table1[[#This Row],[profit /loss ]]/Table1[[#This Row],[budget_x]]</f>
        <v>1.5961906153846155</v>
      </c>
      <c r="L3581" t="str" cm="1">
        <f t="array" ref="L3581">_xlfn.IFS(Table1[[#This Row],[score]]&gt;70,"high",Table1[[#This Row],[score]]&gt;50,"medium",Table1[[#This Row],[score]]&lt;=50,"low")</f>
        <v>high</v>
      </c>
    </row>
    <row r="3582" spans="1:12" x14ac:dyDescent="0.3">
      <c r="A3582" t="s">
        <v>3483</v>
      </c>
      <c r="B3582" s="1">
        <v>43455</v>
      </c>
      <c r="C3582">
        <v>57</v>
      </c>
      <c r="D3582" t="s">
        <v>9</v>
      </c>
      <c r="E3582" t="s">
        <v>10</v>
      </c>
      <c r="F3582">
        <v>77500000</v>
      </c>
      <c r="G3582">
        <v>1521672</v>
      </c>
      <c r="H3582" t="s">
        <v>17</v>
      </c>
      <c r="I3582">
        <f>YEAR(Table1[[#This Row],[date]])</f>
        <v>2018</v>
      </c>
      <c r="J3582">
        <f>Table1[[#This Row],[revenue]]-Table1[[#This Row],[budget_x]]</f>
        <v>-75978328</v>
      </c>
      <c r="K3582" s="7">
        <f>Table1[[#This Row],[profit /loss ]]/Table1[[#This Row],[budget_x]]</f>
        <v>-0.98036552258064513</v>
      </c>
      <c r="L3582" t="str" cm="1">
        <f t="array" ref="L3582">_xlfn.IFS(Table1[[#This Row],[score]]&gt;70,"high",Table1[[#This Row],[score]]&gt;50,"medium",Table1[[#This Row],[score]]&lt;=50,"low")</f>
        <v>medium</v>
      </c>
    </row>
    <row r="3583" spans="1:12" x14ac:dyDescent="0.3">
      <c r="A3583" t="s">
        <v>3484</v>
      </c>
      <c r="B3583" s="1">
        <v>44952</v>
      </c>
      <c r="C3583">
        <v>62</v>
      </c>
      <c r="D3583" t="s">
        <v>9</v>
      </c>
      <c r="E3583" t="s">
        <v>10</v>
      </c>
      <c r="F3583">
        <v>178400000</v>
      </c>
      <c r="G3583">
        <v>324436308.39999998</v>
      </c>
      <c r="H3583" t="s">
        <v>11</v>
      </c>
      <c r="I3583">
        <f>YEAR(Table1[[#This Row],[date]])</f>
        <v>2023</v>
      </c>
      <c r="J3583">
        <f>Table1[[#This Row],[revenue]]-Table1[[#This Row],[budget_x]]</f>
        <v>146036308.39999998</v>
      </c>
      <c r="K3583" s="7">
        <f>Table1[[#This Row],[profit /loss ]]/Table1[[#This Row],[budget_x]]</f>
        <v>0.81858917264573983</v>
      </c>
      <c r="L3583" t="str" cm="1">
        <f t="array" ref="L3583">_xlfn.IFS(Table1[[#This Row],[score]]&gt;70,"high",Table1[[#This Row],[score]]&gt;50,"medium",Table1[[#This Row],[score]]&lt;=50,"low")</f>
        <v>medium</v>
      </c>
    </row>
    <row r="3584" spans="1:12" x14ac:dyDescent="0.3">
      <c r="A3584" t="s">
        <v>3485</v>
      </c>
      <c r="B3584" s="1">
        <v>38953</v>
      </c>
      <c r="C3584">
        <v>74</v>
      </c>
      <c r="D3584" t="s">
        <v>9</v>
      </c>
      <c r="E3584" t="s">
        <v>171</v>
      </c>
      <c r="F3584">
        <v>58500000</v>
      </c>
      <c r="G3584">
        <v>128027976</v>
      </c>
      <c r="H3584" t="s">
        <v>11</v>
      </c>
      <c r="I3584">
        <f>YEAR(Table1[[#This Row],[date]])</f>
        <v>2006</v>
      </c>
      <c r="J3584">
        <f>Table1[[#This Row],[revenue]]-Table1[[#This Row],[budget_x]]</f>
        <v>69527976</v>
      </c>
      <c r="K3584" s="7">
        <f>Table1[[#This Row],[profit /loss ]]/Table1[[#This Row],[budget_x]]</f>
        <v>1.1885124102564102</v>
      </c>
      <c r="L3584" t="str" cm="1">
        <f t="array" ref="L3584">_xlfn.IFS(Table1[[#This Row],[score]]&gt;70,"high",Table1[[#This Row],[score]]&gt;50,"medium",Table1[[#This Row],[score]]&lt;=50,"low")</f>
        <v>high</v>
      </c>
    </row>
    <row r="3585" spans="1:12" x14ac:dyDescent="0.3">
      <c r="A3585" t="s">
        <v>3486</v>
      </c>
      <c r="B3585" s="1">
        <v>45191</v>
      </c>
      <c r="C3585">
        <v>0</v>
      </c>
      <c r="D3585" t="s">
        <v>150</v>
      </c>
      <c r="E3585" t="s">
        <v>10</v>
      </c>
      <c r="F3585">
        <v>213940000</v>
      </c>
      <c r="G3585">
        <v>178359863</v>
      </c>
      <c r="H3585" t="s">
        <v>17</v>
      </c>
      <c r="I3585">
        <f>YEAR(Table1[[#This Row],[date]])</f>
        <v>2023</v>
      </c>
      <c r="J3585">
        <f>Table1[[#This Row],[revenue]]-Table1[[#This Row],[budget_x]]</f>
        <v>-35580137</v>
      </c>
      <c r="K3585" s="7">
        <f>Table1[[#This Row],[profit /loss ]]/Table1[[#This Row],[budget_x]]</f>
        <v>-0.16630895110778723</v>
      </c>
      <c r="L3585" t="str" cm="1">
        <f t="array" ref="L3585">_xlfn.IFS(Table1[[#This Row],[score]]&gt;70,"high",Table1[[#This Row],[score]]&gt;50,"medium",Table1[[#This Row],[score]]&lt;=50,"low")</f>
        <v>low</v>
      </c>
    </row>
    <row r="3586" spans="1:12" x14ac:dyDescent="0.3">
      <c r="A3586" t="s">
        <v>3487</v>
      </c>
      <c r="B3586" s="1">
        <v>44813</v>
      </c>
      <c r="C3586">
        <v>15</v>
      </c>
      <c r="D3586" t="s">
        <v>9</v>
      </c>
      <c r="E3586" t="s">
        <v>10</v>
      </c>
      <c r="F3586">
        <v>124940040</v>
      </c>
      <c r="G3586">
        <v>46369741</v>
      </c>
      <c r="H3586" t="s">
        <v>17</v>
      </c>
      <c r="I3586">
        <f>YEAR(Table1[[#This Row],[date]])</f>
        <v>2022</v>
      </c>
      <c r="J3586">
        <f>Table1[[#This Row],[revenue]]-Table1[[#This Row],[budget_x]]</f>
        <v>-78570299</v>
      </c>
      <c r="K3586" s="7">
        <f>Table1[[#This Row],[profit /loss ]]/Table1[[#This Row],[budget_x]]</f>
        <v>-0.62886404550534802</v>
      </c>
      <c r="L3586" t="str" cm="1">
        <f t="array" ref="L3586">_xlfn.IFS(Table1[[#This Row],[score]]&gt;70,"high",Table1[[#This Row],[score]]&gt;50,"medium",Table1[[#This Row],[score]]&lt;=50,"low")</f>
        <v>low</v>
      </c>
    </row>
    <row r="3587" spans="1:12" x14ac:dyDescent="0.3">
      <c r="A3587" t="s">
        <v>3488</v>
      </c>
      <c r="B3587" s="1">
        <v>34894</v>
      </c>
      <c r="C3587">
        <v>64</v>
      </c>
      <c r="D3587" t="s">
        <v>9</v>
      </c>
      <c r="E3587" t="s">
        <v>10</v>
      </c>
      <c r="F3587">
        <v>45000000</v>
      </c>
      <c r="G3587">
        <v>35627222</v>
      </c>
      <c r="H3587" t="s">
        <v>17</v>
      </c>
      <c r="I3587">
        <f>YEAR(Table1[[#This Row],[date]])</f>
        <v>1995</v>
      </c>
      <c r="J3587">
        <f>Table1[[#This Row],[revenue]]-Table1[[#This Row],[budget_x]]</f>
        <v>-9372778</v>
      </c>
      <c r="K3587" s="7">
        <f>Table1[[#This Row],[profit /loss ]]/Table1[[#This Row],[budget_x]]</f>
        <v>-0.20828395555555557</v>
      </c>
      <c r="L3587" t="str" cm="1">
        <f t="array" ref="L3587">_xlfn.IFS(Table1[[#This Row],[score]]&gt;70,"high",Table1[[#This Row],[score]]&gt;50,"medium",Table1[[#This Row],[score]]&lt;=50,"low")</f>
        <v>medium</v>
      </c>
    </row>
    <row r="3588" spans="1:12" x14ac:dyDescent="0.3">
      <c r="A3588" t="s">
        <v>3489</v>
      </c>
      <c r="B3588" s="1">
        <v>43398</v>
      </c>
      <c r="C3588">
        <v>76</v>
      </c>
      <c r="D3588" t="s">
        <v>9</v>
      </c>
      <c r="E3588" t="s">
        <v>10</v>
      </c>
      <c r="F3588">
        <v>25000000</v>
      </c>
      <c r="G3588">
        <v>13314562</v>
      </c>
      <c r="H3588" t="s">
        <v>11</v>
      </c>
      <c r="I3588">
        <f>YEAR(Table1[[#This Row],[date]])</f>
        <v>2018</v>
      </c>
      <c r="J3588">
        <f>Table1[[#This Row],[revenue]]-Table1[[#This Row],[budget_x]]</f>
        <v>-11685438</v>
      </c>
      <c r="K3588" s="7">
        <f>Table1[[#This Row],[profit /loss ]]/Table1[[#This Row],[budget_x]]</f>
        <v>-0.46741751999999998</v>
      </c>
      <c r="L3588" t="str" cm="1">
        <f t="array" ref="L3588">_xlfn.IFS(Table1[[#This Row],[score]]&gt;70,"high",Table1[[#This Row],[score]]&gt;50,"medium",Table1[[#This Row],[score]]&lt;=50,"low")</f>
        <v>high</v>
      </c>
    </row>
    <row r="3589" spans="1:12" x14ac:dyDescent="0.3">
      <c r="A3589" t="s">
        <v>3490</v>
      </c>
      <c r="B3589" s="1">
        <v>43294</v>
      </c>
      <c r="C3589">
        <v>47</v>
      </c>
      <c r="D3589" t="s">
        <v>9</v>
      </c>
      <c r="E3589" t="s">
        <v>10</v>
      </c>
      <c r="F3589">
        <v>2000000</v>
      </c>
      <c r="G3589">
        <v>2006704</v>
      </c>
      <c r="H3589" t="s">
        <v>17</v>
      </c>
      <c r="I3589">
        <f>YEAR(Table1[[#This Row],[date]])</f>
        <v>2018</v>
      </c>
      <c r="J3589">
        <f>Table1[[#This Row],[revenue]]-Table1[[#This Row],[budget_x]]</f>
        <v>6704</v>
      </c>
      <c r="K3589" s="7">
        <f>Table1[[#This Row],[profit /loss ]]/Table1[[#This Row],[budget_x]]</f>
        <v>3.3519999999999999E-3</v>
      </c>
      <c r="L3589" t="str" cm="1">
        <f t="array" ref="L3589">_xlfn.IFS(Table1[[#This Row],[score]]&gt;70,"high",Table1[[#This Row],[score]]&gt;50,"medium",Table1[[#This Row],[score]]&lt;=50,"low")</f>
        <v>low</v>
      </c>
    </row>
    <row r="3590" spans="1:12" x14ac:dyDescent="0.3">
      <c r="A3590" t="s">
        <v>3491</v>
      </c>
      <c r="B3590" s="1">
        <v>40984</v>
      </c>
      <c r="C3590">
        <v>59</v>
      </c>
      <c r="D3590" t="s">
        <v>9</v>
      </c>
      <c r="E3590" t="s">
        <v>10</v>
      </c>
      <c r="F3590">
        <v>17000000</v>
      </c>
      <c r="G3590">
        <v>14089528</v>
      </c>
      <c r="H3590" t="s">
        <v>17</v>
      </c>
      <c r="I3590">
        <f>YEAR(Table1[[#This Row],[date]])</f>
        <v>2012</v>
      </c>
      <c r="J3590">
        <f>Table1[[#This Row],[revenue]]-Table1[[#This Row],[budget_x]]</f>
        <v>-2910472</v>
      </c>
      <c r="K3590" s="7">
        <f>Table1[[#This Row],[profit /loss ]]/Table1[[#This Row],[budget_x]]</f>
        <v>-0.17120423529411766</v>
      </c>
      <c r="L3590" t="str" cm="1">
        <f t="array" ref="L3590">_xlfn.IFS(Table1[[#This Row],[score]]&gt;70,"high",Table1[[#This Row],[score]]&gt;50,"medium",Table1[[#This Row],[score]]&lt;=50,"low")</f>
        <v>medium</v>
      </c>
    </row>
    <row r="3591" spans="1:12" x14ac:dyDescent="0.3">
      <c r="A3591" t="s">
        <v>3492</v>
      </c>
      <c r="B3591" s="1">
        <v>41459</v>
      </c>
      <c r="C3591">
        <v>62</v>
      </c>
      <c r="D3591" t="s">
        <v>9</v>
      </c>
      <c r="E3591" t="s">
        <v>10</v>
      </c>
      <c r="F3591">
        <v>32000000</v>
      </c>
      <c r="G3591">
        <v>126041322</v>
      </c>
      <c r="H3591" t="s">
        <v>11</v>
      </c>
      <c r="I3591">
        <f>YEAR(Table1[[#This Row],[date]])</f>
        <v>2013</v>
      </c>
      <c r="J3591">
        <f>Table1[[#This Row],[revenue]]-Table1[[#This Row],[budget_x]]</f>
        <v>94041322</v>
      </c>
      <c r="K3591" s="7">
        <f>Table1[[#This Row],[profit /loss ]]/Table1[[#This Row],[budget_x]]</f>
        <v>2.9387913124999998</v>
      </c>
      <c r="L3591" t="str" cm="1">
        <f t="array" ref="L3591">_xlfn.IFS(Table1[[#This Row],[score]]&gt;70,"high",Table1[[#This Row],[score]]&gt;50,"medium",Table1[[#This Row],[score]]&lt;=50,"low")</f>
        <v>medium</v>
      </c>
    </row>
    <row r="3592" spans="1:12" x14ac:dyDescent="0.3">
      <c r="A3592" t="s">
        <v>3493</v>
      </c>
      <c r="B3592" s="1">
        <v>44888</v>
      </c>
      <c r="C3592">
        <v>20</v>
      </c>
      <c r="D3592" t="s">
        <v>9</v>
      </c>
      <c r="E3592" t="s">
        <v>15</v>
      </c>
      <c r="F3592">
        <v>12001040</v>
      </c>
      <c r="G3592">
        <v>38139010</v>
      </c>
      <c r="H3592" t="s">
        <v>25</v>
      </c>
      <c r="I3592">
        <f>YEAR(Table1[[#This Row],[date]])</f>
        <v>2022</v>
      </c>
      <c r="J3592">
        <f>Table1[[#This Row],[revenue]]-Table1[[#This Row],[budget_x]]</f>
        <v>26137970</v>
      </c>
      <c r="K3592" s="7">
        <f>Table1[[#This Row],[profit /loss ]]/Table1[[#This Row],[budget_x]]</f>
        <v>2.177975408797904</v>
      </c>
      <c r="L3592" t="str" cm="1">
        <f t="array" ref="L3592">_xlfn.IFS(Table1[[#This Row],[score]]&gt;70,"high",Table1[[#This Row],[score]]&gt;50,"medium",Table1[[#This Row],[score]]&lt;=50,"low")</f>
        <v>low</v>
      </c>
    </row>
    <row r="3593" spans="1:12" x14ac:dyDescent="0.3">
      <c r="A3593" t="s">
        <v>3494</v>
      </c>
      <c r="B3593" s="1">
        <v>31218</v>
      </c>
      <c r="C3593">
        <v>60</v>
      </c>
      <c r="D3593" t="s">
        <v>9</v>
      </c>
      <c r="E3593" t="s">
        <v>95</v>
      </c>
      <c r="F3593">
        <v>92200000</v>
      </c>
      <c r="G3593">
        <v>254504167.19999999</v>
      </c>
      <c r="H3593" t="s">
        <v>254</v>
      </c>
      <c r="I3593">
        <f>YEAR(Table1[[#This Row],[date]])</f>
        <v>1985</v>
      </c>
      <c r="J3593">
        <f>Table1[[#This Row],[revenue]]-Table1[[#This Row],[budget_x]]</f>
        <v>162304167.19999999</v>
      </c>
      <c r="K3593" s="7">
        <f>Table1[[#This Row],[profit /loss ]]/Table1[[#This Row],[budget_x]]</f>
        <v>1.7603488850325377</v>
      </c>
      <c r="L3593" t="str" cm="1">
        <f t="array" ref="L3593">_xlfn.IFS(Table1[[#This Row],[score]]&gt;70,"high",Table1[[#This Row],[score]]&gt;50,"medium",Table1[[#This Row],[score]]&lt;=50,"low")</f>
        <v>medium</v>
      </c>
    </row>
    <row r="3594" spans="1:12" x14ac:dyDescent="0.3">
      <c r="A3594" t="s">
        <v>3495</v>
      </c>
      <c r="B3594" s="1">
        <v>40123</v>
      </c>
      <c r="C3594">
        <v>63</v>
      </c>
      <c r="D3594" t="s">
        <v>9</v>
      </c>
      <c r="E3594" t="s">
        <v>10</v>
      </c>
      <c r="F3594">
        <v>10000000</v>
      </c>
      <c r="G3594">
        <v>49486874</v>
      </c>
      <c r="H3594" t="s">
        <v>17</v>
      </c>
      <c r="I3594">
        <f>YEAR(Table1[[#This Row],[date]])</f>
        <v>2009</v>
      </c>
      <c r="J3594">
        <f>Table1[[#This Row],[revenue]]-Table1[[#This Row],[budget_x]]</f>
        <v>39486874</v>
      </c>
      <c r="K3594" s="7">
        <f>Table1[[#This Row],[profit /loss ]]/Table1[[#This Row],[budget_x]]</f>
        <v>3.9486873999999998</v>
      </c>
      <c r="L3594" t="str" cm="1">
        <f t="array" ref="L3594">_xlfn.IFS(Table1[[#This Row],[score]]&gt;70,"high",Table1[[#This Row],[score]]&gt;50,"medium",Table1[[#This Row],[score]]&lt;=50,"low")</f>
        <v>medium</v>
      </c>
    </row>
    <row r="3595" spans="1:12" x14ac:dyDescent="0.3">
      <c r="A3595" t="s">
        <v>3496</v>
      </c>
      <c r="B3595" s="1">
        <v>39077</v>
      </c>
      <c r="C3595">
        <v>67</v>
      </c>
      <c r="D3595" t="s">
        <v>9</v>
      </c>
      <c r="E3595" t="s">
        <v>10</v>
      </c>
      <c r="F3595">
        <v>40000000</v>
      </c>
      <c r="G3595">
        <v>60862471</v>
      </c>
      <c r="H3595" t="s">
        <v>11</v>
      </c>
      <c r="I3595">
        <f>YEAR(Table1[[#This Row],[date]])</f>
        <v>2006</v>
      </c>
      <c r="J3595">
        <f>Table1[[#This Row],[revenue]]-Table1[[#This Row],[budget_x]]</f>
        <v>20862471</v>
      </c>
      <c r="K3595" s="7">
        <f>Table1[[#This Row],[profit /loss ]]/Table1[[#This Row],[budget_x]]</f>
        <v>0.52156177500000001</v>
      </c>
      <c r="L3595" t="str" cm="1">
        <f t="array" ref="L3595">_xlfn.IFS(Table1[[#This Row],[score]]&gt;70,"high",Table1[[#This Row],[score]]&gt;50,"medium",Table1[[#This Row],[score]]&lt;=50,"low")</f>
        <v>medium</v>
      </c>
    </row>
    <row r="3596" spans="1:12" x14ac:dyDescent="0.3">
      <c r="A3596" t="s">
        <v>3497</v>
      </c>
      <c r="B3596" s="1">
        <v>39149</v>
      </c>
      <c r="C3596">
        <v>59</v>
      </c>
      <c r="D3596" t="s">
        <v>9</v>
      </c>
      <c r="E3596" t="s">
        <v>10</v>
      </c>
      <c r="F3596">
        <v>60000000</v>
      </c>
      <c r="G3596">
        <v>253555383</v>
      </c>
      <c r="H3596" t="s">
        <v>11</v>
      </c>
      <c r="I3596">
        <f>YEAR(Table1[[#This Row],[date]])</f>
        <v>2007</v>
      </c>
      <c r="J3596">
        <f>Table1[[#This Row],[revenue]]-Table1[[#This Row],[budget_x]]</f>
        <v>193555383</v>
      </c>
      <c r="K3596" s="7">
        <f>Table1[[#This Row],[profit /loss ]]/Table1[[#This Row],[budget_x]]</f>
        <v>3.22592305</v>
      </c>
      <c r="L3596" t="str" cm="1">
        <f t="array" ref="L3596">_xlfn.IFS(Table1[[#This Row],[score]]&gt;70,"high",Table1[[#This Row],[score]]&gt;50,"medium",Table1[[#This Row],[score]]&lt;=50,"low")</f>
        <v>medium</v>
      </c>
    </row>
    <row r="3597" spans="1:12" x14ac:dyDescent="0.3">
      <c r="A3597" t="s">
        <v>3498</v>
      </c>
      <c r="B3597" s="1">
        <v>34955</v>
      </c>
      <c r="C3597">
        <v>82</v>
      </c>
      <c r="D3597" t="s">
        <v>9</v>
      </c>
      <c r="E3597" t="s">
        <v>10</v>
      </c>
      <c r="F3597">
        <v>6000000</v>
      </c>
      <c r="G3597">
        <v>34449356</v>
      </c>
      <c r="H3597" t="s">
        <v>11</v>
      </c>
      <c r="I3597">
        <f>YEAR(Table1[[#This Row],[date]])</f>
        <v>1995</v>
      </c>
      <c r="J3597">
        <f>Table1[[#This Row],[revenue]]-Table1[[#This Row],[budget_x]]</f>
        <v>28449356</v>
      </c>
      <c r="K3597" s="7">
        <f>Table1[[#This Row],[profit /loss ]]/Table1[[#This Row],[budget_x]]</f>
        <v>4.741559333333333</v>
      </c>
      <c r="L3597" t="str" cm="1">
        <f t="array" ref="L3597">_xlfn.IFS(Table1[[#This Row],[score]]&gt;70,"high",Table1[[#This Row],[score]]&gt;50,"medium",Table1[[#This Row],[score]]&lt;=50,"low")</f>
        <v>high</v>
      </c>
    </row>
    <row r="3598" spans="1:12" x14ac:dyDescent="0.3">
      <c r="A3598" t="s">
        <v>3499</v>
      </c>
      <c r="B3598" s="1">
        <v>38216</v>
      </c>
      <c r="C3598">
        <v>66</v>
      </c>
      <c r="D3598" t="s">
        <v>9</v>
      </c>
      <c r="E3598" t="s">
        <v>10</v>
      </c>
      <c r="F3598">
        <v>160800000</v>
      </c>
      <c r="G3598">
        <v>511957294.19999999</v>
      </c>
      <c r="H3598" t="s">
        <v>17</v>
      </c>
      <c r="I3598">
        <f>YEAR(Table1[[#This Row],[date]])</f>
        <v>2004</v>
      </c>
      <c r="J3598">
        <f>Table1[[#This Row],[revenue]]-Table1[[#This Row],[budget_x]]</f>
        <v>351157294.19999999</v>
      </c>
      <c r="K3598" s="7">
        <f>Table1[[#This Row],[profit /loss ]]/Table1[[#This Row],[budget_x]]</f>
        <v>2.1838140186567165</v>
      </c>
      <c r="L3598" t="str" cm="1">
        <f t="array" ref="L3598">_xlfn.IFS(Table1[[#This Row],[score]]&gt;70,"high",Table1[[#This Row],[score]]&gt;50,"medium",Table1[[#This Row],[score]]&lt;=50,"low")</f>
        <v>medium</v>
      </c>
    </row>
    <row r="3599" spans="1:12" x14ac:dyDescent="0.3">
      <c r="A3599" t="s">
        <v>3500</v>
      </c>
      <c r="B3599" s="1">
        <v>41163</v>
      </c>
      <c r="C3599">
        <v>61</v>
      </c>
      <c r="D3599" t="s">
        <v>9</v>
      </c>
      <c r="E3599" t="s">
        <v>10</v>
      </c>
      <c r="F3599">
        <v>10000000</v>
      </c>
      <c r="G3599">
        <v>159185080.19999999</v>
      </c>
      <c r="H3599" t="s">
        <v>17</v>
      </c>
      <c r="I3599">
        <f>YEAR(Table1[[#This Row],[date]])</f>
        <v>2012</v>
      </c>
      <c r="J3599">
        <f>Table1[[#This Row],[revenue]]-Table1[[#This Row],[budget_x]]</f>
        <v>149185080.19999999</v>
      </c>
      <c r="K3599" s="7">
        <f>Table1[[#This Row],[profit /loss ]]/Table1[[#This Row],[budget_x]]</f>
        <v>14.918508019999999</v>
      </c>
      <c r="L3599" t="str" cm="1">
        <f t="array" ref="L3599">_xlfn.IFS(Table1[[#This Row],[score]]&gt;70,"high",Table1[[#This Row],[score]]&gt;50,"medium",Table1[[#This Row],[score]]&lt;=50,"low")</f>
        <v>medium</v>
      </c>
    </row>
    <row r="3600" spans="1:12" x14ac:dyDescent="0.3">
      <c r="A3600" t="s">
        <v>3501</v>
      </c>
      <c r="B3600" s="1">
        <v>42741</v>
      </c>
      <c r="C3600">
        <v>81</v>
      </c>
      <c r="D3600" t="s">
        <v>9</v>
      </c>
      <c r="E3600" t="s">
        <v>69</v>
      </c>
      <c r="F3600">
        <v>60380000</v>
      </c>
      <c r="G3600">
        <v>1225860043</v>
      </c>
      <c r="H3600" t="s">
        <v>143</v>
      </c>
      <c r="I3600">
        <f>YEAR(Table1[[#This Row],[date]])</f>
        <v>2017</v>
      </c>
      <c r="J3600">
        <f>Table1[[#This Row],[revenue]]-Table1[[#This Row],[budget_x]]</f>
        <v>1165480043</v>
      </c>
      <c r="K3600" s="7">
        <f>Table1[[#This Row],[profit /loss ]]/Table1[[#This Row],[budget_x]]</f>
        <v>19.302418731368004</v>
      </c>
      <c r="L3600" t="str" cm="1">
        <f t="array" ref="L3600">_xlfn.IFS(Table1[[#This Row],[score]]&gt;70,"high",Table1[[#This Row],[score]]&gt;50,"medium",Table1[[#This Row],[score]]&lt;=50,"low")</f>
        <v>high</v>
      </c>
    </row>
    <row r="3601" spans="1:12" x14ac:dyDescent="0.3">
      <c r="A3601" t="s">
        <v>1862</v>
      </c>
      <c r="B3601" s="1">
        <v>40430</v>
      </c>
      <c r="C3601">
        <v>62</v>
      </c>
      <c r="D3601" t="s">
        <v>9</v>
      </c>
      <c r="E3601" t="s">
        <v>10</v>
      </c>
      <c r="F3601">
        <v>15000000</v>
      </c>
      <c r="G3601">
        <v>76954311</v>
      </c>
      <c r="H3601" t="s">
        <v>11</v>
      </c>
      <c r="I3601">
        <f>YEAR(Table1[[#This Row],[date]])</f>
        <v>2010</v>
      </c>
      <c r="J3601">
        <f>Table1[[#This Row],[revenue]]-Table1[[#This Row],[budget_x]]</f>
        <v>61954311</v>
      </c>
      <c r="K3601" s="7">
        <f>Table1[[#This Row],[profit /loss ]]/Table1[[#This Row],[budget_x]]</f>
        <v>4.1302874000000003</v>
      </c>
      <c r="L3601" t="str" cm="1">
        <f t="array" ref="L3601">_xlfn.IFS(Table1[[#This Row],[score]]&gt;70,"high",Table1[[#This Row],[score]]&gt;50,"medium",Table1[[#This Row],[score]]&lt;=50,"low")</f>
        <v>medium</v>
      </c>
    </row>
    <row r="3602" spans="1:12" x14ac:dyDescent="0.3">
      <c r="A3602" t="s">
        <v>3502</v>
      </c>
      <c r="B3602" s="1">
        <v>39297</v>
      </c>
      <c r="C3602">
        <v>49</v>
      </c>
      <c r="D3602" t="s">
        <v>9</v>
      </c>
      <c r="E3602" t="s">
        <v>10</v>
      </c>
      <c r="F3602">
        <v>5250000</v>
      </c>
      <c r="G3602">
        <v>786677</v>
      </c>
      <c r="H3602" t="s">
        <v>17</v>
      </c>
      <c r="I3602">
        <f>YEAR(Table1[[#This Row],[date]])</f>
        <v>2007</v>
      </c>
      <c r="J3602">
        <f>Table1[[#This Row],[revenue]]-Table1[[#This Row],[budget_x]]</f>
        <v>-4463323</v>
      </c>
      <c r="K3602" s="7">
        <f>Table1[[#This Row],[profit /loss ]]/Table1[[#This Row],[budget_x]]</f>
        <v>-0.85015676190476186</v>
      </c>
      <c r="L3602" t="str" cm="1">
        <f t="array" ref="L3602">_xlfn.IFS(Table1[[#This Row],[score]]&gt;70,"high",Table1[[#This Row],[score]]&gt;50,"medium",Table1[[#This Row],[score]]&lt;=50,"low")</f>
        <v>low</v>
      </c>
    </row>
    <row r="3603" spans="1:12" x14ac:dyDescent="0.3">
      <c r="A3603" t="s">
        <v>3503</v>
      </c>
      <c r="B3603" s="1">
        <v>32223</v>
      </c>
      <c r="C3603">
        <v>65</v>
      </c>
      <c r="D3603" t="s">
        <v>9</v>
      </c>
      <c r="E3603" t="s">
        <v>10</v>
      </c>
      <c r="F3603">
        <v>40000000</v>
      </c>
      <c r="G3603">
        <v>191199996</v>
      </c>
      <c r="H3603" t="s">
        <v>11</v>
      </c>
      <c r="I3603">
        <f>YEAR(Table1[[#This Row],[date]])</f>
        <v>1988</v>
      </c>
      <c r="J3603">
        <f>Table1[[#This Row],[revenue]]-Table1[[#This Row],[budget_x]]</f>
        <v>151199996</v>
      </c>
      <c r="K3603" s="7">
        <f>Table1[[#This Row],[profit /loss ]]/Table1[[#This Row],[budget_x]]</f>
        <v>3.7799999</v>
      </c>
      <c r="L3603" t="str" cm="1">
        <f t="array" ref="L3603">_xlfn.IFS(Table1[[#This Row],[score]]&gt;70,"high",Table1[[#This Row],[score]]&gt;50,"medium",Table1[[#This Row],[score]]&lt;=50,"low")</f>
        <v>medium</v>
      </c>
    </row>
    <row r="3604" spans="1:12" x14ac:dyDescent="0.3">
      <c r="A3604" t="s">
        <v>3504</v>
      </c>
      <c r="B3604" s="1">
        <v>38275</v>
      </c>
      <c r="C3604">
        <v>78</v>
      </c>
      <c r="D3604" t="s">
        <v>9</v>
      </c>
      <c r="E3604" t="s">
        <v>74</v>
      </c>
      <c r="F3604">
        <v>6981937.4000000004</v>
      </c>
      <c r="G3604">
        <v>3403957</v>
      </c>
      <c r="H3604" t="s">
        <v>75</v>
      </c>
      <c r="I3604">
        <f>YEAR(Table1[[#This Row],[date]])</f>
        <v>2004</v>
      </c>
      <c r="J3604">
        <f>Table1[[#This Row],[revenue]]-Table1[[#This Row],[budget_x]]</f>
        <v>-3577980.4000000004</v>
      </c>
      <c r="K3604" s="7">
        <f>Table1[[#This Row],[profit /loss ]]/Table1[[#This Row],[budget_x]]</f>
        <v>-0.51246240047927105</v>
      </c>
      <c r="L3604" t="str" cm="1">
        <f t="array" ref="L3604">_xlfn.IFS(Table1[[#This Row],[score]]&gt;70,"high",Table1[[#This Row],[score]]&gt;50,"medium",Table1[[#This Row],[score]]&lt;=50,"low")</f>
        <v>high</v>
      </c>
    </row>
    <row r="3605" spans="1:12" x14ac:dyDescent="0.3">
      <c r="A3605" t="s">
        <v>3505</v>
      </c>
      <c r="B3605" s="1">
        <v>39884</v>
      </c>
      <c r="C3605">
        <v>64</v>
      </c>
      <c r="D3605" t="s">
        <v>9</v>
      </c>
      <c r="E3605" t="s">
        <v>10</v>
      </c>
      <c r="F3605">
        <v>40000000</v>
      </c>
      <c r="G3605">
        <v>108332743</v>
      </c>
      <c r="H3605" t="s">
        <v>11</v>
      </c>
      <c r="I3605">
        <f>YEAR(Table1[[#This Row],[date]])</f>
        <v>2009</v>
      </c>
      <c r="J3605">
        <f>Table1[[#This Row],[revenue]]-Table1[[#This Row],[budget_x]]</f>
        <v>68332743</v>
      </c>
      <c r="K3605" s="7">
        <f>Table1[[#This Row],[profit /loss ]]/Table1[[#This Row],[budget_x]]</f>
        <v>1.7083185750000001</v>
      </c>
      <c r="L3605" t="str" cm="1">
        <f t="array" ref="L3605">_xlfn.IFS(Table1[[#This Row],[score]]&gt;70,"high",Table1[[#This Row],[score]]&gt;50,"medium",Table1[[#This Row],[score]]&lt;=50,"low")</f>
        <v>medium</v>
      </c>
    </row>
    <row r="3606" spans="1:12" x14ac:dyDescent="0.3">
      <c r="A3606" t="s">
        <v>3506</v>
      </c>
      <c r="B3606" s="1">
        <v>42089</v>
      </c>
      <c r="C3606">
        <v>70</v>
      </c>
      <c r="D3606" t="s">
        <v>9</v>
      </c>
      <c r="E3606" t="s">
        <v>10</v>
      </c>
      <c r="F3606">
        <v>25000000</v>
      </c>
      <c r="G3606">
        <v>106209378</v>
      </c>
      <c r="H3606" t="s">
        <v>11</v>
      </c>
      <c r="I3606">
        <f>YEAR(Table1[[#This Row],[date]])</f>
        <v>2015</v>
      </c>
      <c r="J3606">
        <f>Table1[[#This Row],[revenue]]-Table1[[#This Row],[budget_x]]</f>
        <v>81209378</v>
      </c>
      <c r="K3606" s="7">
        <f>Table1[[#This Row],[profit /loss ]]/Table1[[#This Row],[budget_x]]</f>
        <v>3.2483751199999999</v>
      </c>
      <c r="L3606" t="str" cm="1">
        <f t="array" ref="L3606">_xlfn.IFS(Table1[[#This Row],[score]]&gt;70,"high",Table1[[#This Row],[score]]&gt;50,"medium",Table1[[#This Row],[score]]&lt;=50,"low")</f>
        <v>medium</v>
      </c>
    </row>
    <row r="3607" spans="1:12" x14ac:dyDescent="0.3">
      <c r="A3607" t="s">
        <v>3507</v>
      </c>
      <c r="B3607" s="1">
        <v>42119</v>
      </c>
      <c r="C3607">
        <v>70</v>
      </c>
      <c r="D3607" t="s">
        <v>9</v>
      </c>
      <c r="E3607" t="s">
        <v>69</v>
      </c>
      <c r="F3607">
        <v>100140000</v>
      </c>
      <c r="G3607">
        <v>709840720.60000002</v>
      </c>
      <c r="H3607" t="s">
        <v>143</v>
      </c>
      <c r="I3607">
        <f>YEAR(Table1[[#This Row],[date]])</f>
        <v>2015</v>
      </c>
      <c r="J3607">
        <f>Table1[[#This Row],[revenue]]-Table1[[#This Row],[budget_x]]</f>
        <v>609700720.60000002</v>
      </c>
      <c r="K3607" s="7">
        <f>Table1[[#This Row],[profit /loss ]]/Table1[[#This Row],[budget_x]]</f>
        <v>6.088483329338926</v>
      </c>
      <c r="L3607" t="str" cm="1">
        <f t="array" ref="L3607">_xlfn.IFS(Table1[[#This Row],[score]]&gt;70,"high",Table1[[#This Row],[score]]&gt;50,"medium",Table1[[#This Row],[score]]&lt;=50,"low")</f>
        <v>medium</v>
      </c>
    </row>
    <row r="3608" spans="1:12" x14ac:dyDescent="0.3">
      <c r="A3608" t="s">
        <v>3508</v>
      </c>
      <c r="B3608" s="1">
        <v>32374</v>
      </c>
      <c r="C3608">
        <v>58</v>
      </c>
      <c r="D3608" t="s">
        <v>9</v>
      </c>
      <c r="E3608" t="s">
        <v>10</v>
      </c>
      <c r="F3608">
        <v>13000000</v>
      </c>
      <c r="G3608">
        <v>49369899</v>
      </c>
      <c r="H3608" t="s">
        <v>17</v>
      </c>
      <c r="I3608">
        <f>YEAR(Table1[[#This Row],[date]])</f>
        <v>1988</v>
      </c>
      <c r="J3608">
        <f>Table1[[#This Row],[revenue]]-Table1[[#This Row],[budget_x]]</f>
        <v>36369899</v>
      </c>
      <c r="K3608" s="7">
        <f>Table1[[#This Row],[profit /loss ]]/Table1[[#This Row],[budget_x]]</f>
        <v>2.7976845384615383</v>
      </c>
      <c r="L3608" t="str" cm="1">
        <f t="array" ref="L3608">_xlfn.IFS(Table1[[#This Row],[score]]&gt;70,"high",Table1[[#This Row],[score]]&gt;50,"medium",Table1[[#This Row],[score]]&lt;=50,"low")</f>
        <v>medium</v>
      </c>
    </row>
    <row r="3609" spans="1:12" x14ac:dyDescent="0.3">
      <c r="A3609" t="s">
        <v>3509</v>
      </c>
      <c r="B3609" s="1">
        <v>39000</v>
      </c>
      <c r="C3609">
        <v>49</v>
      </c>
      <c r="D3609" t="s">
        <v>9</v>
      </c>
      <c r="E3609" t="s">
        <v>10</v>
      </c>
      <c r="F3609">
        <v>6000000</v>
      </c>
      <c r="G3609">
        <v>6717294.4000000004</v>
      </c>
      <c r="H3609" t="s">
        <v>17</v>
      </c>
      <c r="I3609">
        <f>YEAR(Table1[[#This Row],[date]])</f>
        <v>2006</v>
      </c>
      <c r="J3609">
        <f>Table1[[#This Row],[revenue]]-Table1[[#This Row],[budget_x]]</f>
        <v>717294.40000000037</v>
      </c>
      <c r="K3609" s="7">
        <f>Table1[[#This Row],[profit /loss ]]/Table1[[#This Row],[budget_x]]</f>
        <v>0.11954906666666673</v>
      </c>
      <c r="L3609" t="str" cm="1">
        <f t="array" ref="L3609">_xlfn.IFS(Table1[[#This Row],[score]]&gt;70,"high",Table1[[#This Row],[score]]&gt;50,"medium",Table1[[#This Row],[score]]&lt;=50,"low")</f>
        <v>low</v>
      </c>
    </row>
    <row r="3610" spans="1:12" x14ac:dyDescent="0.3">
      <c r="A3610" t="s">
        <v>3510</v>
      </c>
      <c r="B3610" s="1">
        <v>44813</v>
      </c>
      <c r="C3610">
        <v>63</v>
      </c>
      <c r="D3610" t="s">
        <v>9</v>
      </c>
      <c r="E3610" t="s">
        <v>284</v>
      </c>
      <c r="F3610">
        <v>87000000</v>
      </c>
      <c r="G3610">
        <v>416389640</v>
      </c>
      <c r="H3610" t="s">
        <v>396</v>
      </c>
      <c r="I3610">
        <f>YEAR(Table1[[#This Row],[date]])</f>
        <v>2022</v>
      </c>
      <c r="J3610">
        <f>Table1[[#This Row],[revenue]]-Table1[[#This Row],[budget_x]]</f>
        <v>329389640</v>
      </c>
      <c r="K3610" s="7">
        <f>Table1[[#This Row],[profit /loss ]]/Table1[[#This Row],[budget_x]]</f>
        <v>3.7860878160919542</v>
      </c>
      <c r="L3610" t="str" cm="1">
        <f t="array" ref="L3610">_xlfn.IFS(Table1[[#This Row],[score]]&gt;70,"high",Table1[[#This Row],[score]]&gt;50,"medium",Table1[[#This Row],[score]]&lt;=50,"low")</f>
        <v>medium</v>
      </c>
    </row>
    <row r="3611" spans="1:12" x14ac:dyDescent="0.3">
      <c r="A3611" t="s">
        <v>3511</v>
      </c>
      <c r="B3611" s="1">
        <v>40186</v>
      </c>
      <c r="C3611">
        <v>69</v>
      </c>
      <c r="D3611" t="s">
        <v>9</v>
      </c>
      <c r="E3611" t="s">
        <v>10</v>
      </c>
      <c r="F3611">
        <v>19000000</v>
      </c>
      <c r="G3611">
        <v>32618920</v>
      </c>
      <c r="H3611" t="s">
        <v>17</v>
      </c>
      <c r="I3611">
        <f>YEAR(Table1[[#This Row],[date]])</f>
        <v>2010</v>
      </c>
      <c r="J3611">
        <f>Table1[[#This Row],[revenue]]-Table1[[#This Row],[budget_x]]</f>
        <v>13618920</v>
      </c>
      <c r="K3611" s="7">
        <f>Table1[[#This Row],[profit /loss ]]/Table1[[#This Row],[budget_x]]</f>
        <v>0.7167852631578947</v>
      </c>
      <c r="L3611" t="str" cm="1">
        <f t="array" ref="L3611">_xlfn.IFS(Table1[[#This Row],[score]]&gt;70,"high",Table1[[#This Row],[score]]&gt;50,"medium",Table1[[#This Row],[score]]&lt;=50,"low")</f>
        <v>medium</v>
      </c>
    </row>
    <row r="3612" spans="1:12" x14ac:dyDescent="0.3">
      <c r="A3612" t="s">
        <v>3512</v>
      </c>
      <c r="B3612" s="1">
        <v>35208</v>
      </c>
      <c r="C3612">
        <v>80</v>
      </c>
      <c r="D3612" t="s">
        <v>9</v>
      </c>
      <c r="E3612" t="s">
        <v>10</v>
      </c>
      <c r="F3612">
        <v>3100000</v>
      </c>
      <c r="G3612">
        <v>71548935</v>
      </c>
      <c r="H3612" t="s">
        <v>11</v>
      </c>
      <c r="I3612">
        <f>YEAR(Table1[[#This Row],[date]])</f>
        <v>1996</v>
      </c>
      <c r="J3612">
        <f>Table1[[#This Row],[revenue]]-Table1[[#This Row],[budget_x]]</f>
        <v>68448935</v>
      </c>
      <c r="K3612" s="7">
        <f>Table1[[#This Row],[profit /loss ]]/Table1[[#This Row],[budget_x]]</f>
        <v>22.080301612903227</v>
      </c>
      <c r="L3612" t="str" cm="1">
        <f t="array" ref="L3612">_xlfn.IFS(Table1[[#This Row],[score]]&gt;70,"high",Table1[[#This Row],[score]]&gt;50,"medium",Table1[[#This Row],[score]]&lt;=50,"low")</f>
        <v>high</v>
      </c>
    </row>
    <row r="3613" spans="1:12" x14ac:dyDescent="0.3">
      <c r="A3613" t="s">
        <v>3513</v>
      </c>
      <c r="B3613" s="1">
        <v>42796</v>
      </c>
      <c r="C3613">
        <v>71</v>
      </c>
      <c r="D3613" t="s">
        <v>9</v>
      </c>
      <c r="E3613" t="s">
        <v>10</v>
      </c>
      <c r="F3613">
        <v>30000000</v>
      </c>
      <c r="G3613">
        <v>16481405</v>
      </c>
      <c r="H3613" t="s">
        <v>11</v>
      </c>
      <c r="I3613">
        <f>YEAR(Table1[[#This Row],[date]])</f>
        <v>2017</v>
      </c>
      <c r="J3613">
        <f>Table1[[#This Row],[revenue]]-Table1[[#This Row],[budget_x]]</f>
        <v>-13518595</v>
      </c>
      <c r="K3613" s="7">
        <f>Table1[[#This Row],[profit /loss ]]/Table1[[#This Row],[budget_x]]</f>
        <v>-0.45061983333333333</v>
      </c>
      <c r="L3613" t="str" cm="1">
        <f t="array" ref="L3613">_xlfn.IFS(Table1[[#This Row],[score]]&gt;70,"high",Table1[[#This Row],[score]]&gt;50,"medium",Table1[[#This Row],[score]]&lt;=50,"low")</f>
        <v>high</v>
      </c>
    </row>
    <row r="3614" spans="1:12" x14ac:dyDescent="0.3">
      <c r="A3614">
        <v>21</v>
      </c>
      <c r="B3614" s="1">
        <v>39583</v>
      </c>
      <c r="C3614">
        <v>67</v>
      </c>
      <c r="D3614" t="s">
        <v>9</v>
      </c>
      <c r="E3614" t="s">
        <v>10</v>
      </c>
      <c r="F3614">
        <v>35000000</v>
      </c>
      <c r="G3614">
        <v>159846429</v>
      </c>
      <c r="H3614" t="s">
        <v>11</v>
      </c>
      <c r="I3614">
        <f>YEAR(Table1[[#This Row],[date]])</f>
        <v>2008</v>
      </c>
      <c r="J3614">
        <f>Table1[[#This Row],[revenue]]-Table1[[#This Row],[budget_x]]</f>
        <v>124846429</v>
      </c>
      <c r="K3614" s="7">
        <f>Table1[[#This Row],[profit /loss ]]/Table1[[#This Row],[budget_x]]</f>
        <v>3.5670408285714288</v>
      </c>
      <c r="L3614" t="str" cm="1">
        <f t="array" ref="L3614">_xlfn.IFS(Table1[[#This Row],[score]]&gt;70,"high",Table1[[#This Row],[score]]&gt;50,"medium",Table1[[#This Row],[score]]&lt;=50,"low")</f>
        <v>medium</v>
      </c>
    </row>
    <row r="3615" spans="1:12" x14ac:dyDescent="0.3">
      <c r="A3615" t="s">
        <v>3514</v>
      </c>
      <c r="B3615" s="1">
        <v>35607</v>
      </c>
      <c r="C3615">
        <v>43</v>
      </c>
      <c r="D3615" t="s">
        <v>9</v>
      </c>
      <c r="E3615" t="s">
        <v>10</v>
      </c>
      <c r="F3615">
        <v>125000000</v>
      </c>
      <c r="G3615">
        <v>238317814</v>
      </c>
      <c r="H3615" t="s">
        <v>11</v>
      </c>
      <c r="I3615">
        <f>YEAR(Table1[[#This Row],[date]])</f>
        <v>1997</v>
      </c>
      <c r="J3615">
        <f>Table1[[#This Row],[revenue]]-Table1[[#This Row],[budget_x]]</f>
        <v>113317814</v>
      </c>
      <c r="K3615" s="7">
        <f>Table1[[#This Row],[profit /loss ]]/Table1[[#This Row],[budget_x]]</f>
        <v>0.90654251200000002</v>
      </c>
      <c r="L3615" t="str" cm="1">
        <f t="array" ref="L3615">_xlfn.IFS(Table1[[#This Row],[score]]&gt;70,"high",Table1[[#This Row],[score]]&gt;50,"medium",Table1[[#This Row],[score]]&lt;=50,"low")</f>
        <v>low</v>
      </c>
    </row>
    <row r="3616" spans="1:12" x14ac:dyDescent="0.3">
      <c r="A3616" t="s">
        <v>3515</v>
      </c>
      <c r="B3616" s="1">
        <v>44082</v>
      </c>
      <c r="C3616">
        <v>61</v>
      </c>
      <c r="D3616" t="s">
        <v>9</v>
      </c>
      <c r="E3616" t="s">
        <v>10</v>
      </c>
      <c r="F3616">
        <v>91800000</v>
      </c>
      <c r="G3616">
        <v>620100551.20000005</v>
      </c>
      <c r="H3616" t="s">
        <v>17</v>
      </c>
      <c r="I3616">
        <f>YEAR(Table1[[#This Row],[date]])</f>
        <v>2020</v>
      </c>
      <c r="J3616">
        <f>Table1[[#This Row],[revenue]]-Table1[[#This Row],[budget_x]]</f>
        <v>528300551.20000005</v>
      </c>
      <c r="K3616" s="7">
        <f>Table1[[#This Row],[profit /loss ]]/Table1[[#This Row],[budget_x]]</f>
        <v>5.7549079651416131</v>
      </c>
      <c r="L3616" t="str" cm="1">
        <f t="array" ref="L3616">_xlfn.IFS(Table1[[#This Row],[score]]&gt;70,"high",Table1[[#This Row],[score]]&gt;50,"medium",Table1[[#This Row],[score]]&lt;=50,"low")</f>
        <v>medium</v>
      </c>
    </row>
    <row r="3617" spans="1:12" x14ac:dyDescent="0.3">
      <c r="A3617" t="s">
        <v>3516</v>
      </c>
      <c r="B3617" s="1">
        <v>41551</v>
      </c>
      <c r="C3617">
        <v>62</v>
      </c>
      <c r="D3617" t="s">
        <v>9</v>
      </c>
      <c r="E3617" t="s">
        <v>10</v>
      </c>
      <c r="F3617">
        <v>1700000</v>
      </c>
      <c r="G3617">
        <v>2507159</v>
      </c>
      <c r="H3617" t="s">
        <v>17</v>
      </c>
      <c r="I3617">
        <f>YEAR(Table1[[#This Row],[date]])</f>
        <v>2013</v>
      </c>
      <c r="J3617">
        <f>Table1[[#This Row],[revenue]]-Table1[[#This Row],[budget_x]]</f>
        <v>807159</v>
      </c>
      <c r="K3617" s="7">
        <f>Table1[[#This Row],[profit /loss ]]/Table1[[#This Row],[budget_x]]</f>
        <v>0.47479941176470586</v>
      </c>
      <c r="L3617" t="str" cm="1">
        <f t="array" ref="L3617">_xlfn.IFS(Table1[[#This Row],[score]]&gt;70,"high",Table1[[#This Row],[score]]&gt;50,"medium",Table1[[#This Row],[score]]&lt;=50,"low")</f>
        <v>medium</v>
      </c>
    </row>
    <row r="3618" spans="1:12" x14ac:dyDescent="0.3">
      <c r="A3618" t="s">
        <v>3517</v>
      </c>
      <c r="B3618" s="1">
        <v>43891</v>
      </c>
      <c r="C3618">
        <v>56</v>
      </c>
      <c r="D3618" t="s">
        <v>9</v>
      </c>
      <c r="E3618" t="s">
        <v>10</v>
      </c>
      <c r="F3618">
        <v>5000000</v>
      </c>
      <c r="G3618">
        <v>5444</v>
      </c>
      <c r="H3618" t="s">
        <v>11</v>
      </c>
      <c r="I3618">
        <f>YEAR(Table1[[#This Row],[date]])</f>
        <v>2020</v>
      </c>
      <c r="J3618">
        <f>Table1[[#This Row],[revenue]]-Table1[[#This Row],[budget_x]]</f>
        <v>-4994556</v>
      </c>
      <c r="K3618" s="7">
        <f>Table1[[#This Row],[profit /loss ]]/Table1[[#This Row],[budget_x]]</f>
        <v>-0.9989112</v>
      </c>
      <c r="L3618" t="str" cm="1">
        <f t="array" ref="L3618">_xlfn.IFS(Table1[[#This Row],[score]]&gt;70,"high",Table1[[#This Row],[score]]&gt;50,"medium",Table1[[#This Row],[score]]&lt;=50,"low")</f>
        <v>medium</v>
      </c>
    </row>
    <row r="3619" spans="1:12" x14ac:dyDescent="0.3">
      <c r="A3619" t="s">
        <v>3518</v>
      </c>
      <c r="B3619" s="1">
        <v>28977</v>
      </c>
      <c r="C3619">
        <v>69</v>
      </c>
      <c r="D3619" t="s">
        <v>9</v>
      </c>
      <c r="E3619" t="s">
        <v>125</v>
      </c>
      <c r="F3619">
        <v>107800000</v>
      </c>
      <c r="G3619">
        <v>504122475.80000001</v>
      </c>
      <c r="H3619" t="s">
        <v>132</v>
      </c>
      <c r="I3619">
        <f>YEAR(Table1[[#This Row],[date]])</f>
        <v>1979</v>
      </c>
      <c r="J3619">
        <f>Table1[[#This Row],[revenue]]-Table1[[#This Row],[budget_x]]</f>
        <v>396322475.80000001</v>
      </c>
      <c r="K3619" s="7">
        <f>Table1[[#This Row],[profit /loss ]]/Table1[[#This Row],[budget_x]]</f>
        <v>3.676460814471243</v>
      </c>
      <c r="L3619" t="str" cm="1">
        <f t="array" ref="L3619">_xlfn.IFS(Table1[[#This Row],[score]]&gt;70,"high",Table1[[#This Row],[score]]&gt;50,"medium",Table1[[#This Row],[score]]&lt;=50,"low")</f>
        <v>medium</v>
      </c>
    </row>
    <row r="3620" spans="1:12" x14ac:dyDescent="0.3">
      <c r="A3620" t="s">
        <v>3519</v>
      </c>
      <c r="B3620" s="1">
        <v>42441</v>
      </c>
      <c r="C3620">
        <v>67</v>
      </c>
      <c r="D3620" t="s">
        <v>9</v>
      </c>
      <c r="E3620" t="s">
        <v>10</v>
      </c>
      <c r="F3620">
        <v>1000000</v>
      </c>
      <c r="G3620">
        <v>0</v>
      </c>
      <c r="H3620" t="s">
        <v>17</v>
      </c>
      <c r="I3620">
        <f>YEAR(Table1[[#This Row],[date]])</f>
        <v>2016</v>
      </c>
      <c r="J3620">
        <f>Table1[[#This Row],[revenue]]-Table1[[#This Row],[budget_x]]</f>
        <v>-1000000</v>
      </c>
      <c r="K3620" s="7">
        <f>Table1[[#This Row],[profit /loss ]]/Table1[[#This Row],[budget_x]]</f>
        <v>-1</v>
      </c>
      <c r="L3620" t="str" cm="1">
        <f t="array" ref="L3620">_xlfn.IFS(Table1[[#This Row],[score]]&gt;70,"high",Table1[[#This Row],[score]]&gt;50,"medium",Table1[[#This Row],[score]]&lt;=50,"low")</f>
        <v>medium</v>
      </c>
    </row>
    <row r="3621" spans="1:12" x14ac:dyDescent="0.3">
      <c r="A3621" t="s">
        <v>3520</v>
      </c>
      <c r="B3621" s="1">
        <v>42249</v>
      </c>
      <c r="C3621">
        <v>60</v>
      </c>
      <c r="D3621" t="s">
        <v>9</v>
      </c>
      <c r="E3621" t="s">
        <v>10</v>
      </c>
      <c r="F3621">
        <v>11000000</v>
      </c>
      <c r="G3621">
        <v>593683</v>
      </c>
      <c r="H3621" t="s">
        <v>11</v>
      </c>
      <c r="I3621">
        <f>YEAR(Table1[[#This Row],[date]])</f>
        <v>2015</v>
      </c>
      <c r="J3621">
        <f>Table1[[#This Row],[revenue]]-Table1[[#This Row],[budget_x]]</f>
        <v>-10406317</v>
      </c>
      <c r="K3621" s="7">
        <f>Table1[[#This Row],[profit /loss ]]/Table1[[#This Row],[budget_x]]</f>
        <v>-0.94602881818181817</v>
      </c>
      <c r="L3621" t="str" cm="1">
        <f t="array" ref="L3621">_xlfn.IFS(Table1[[#This Row],[score]]&gt;70,"high",Table1[[#This Row],[score]]&gt;50,"medium",Table1[[#This Row],[score]]&lt;=50,"low")</f>
        <v>medium</v>
      </c>
    </row>
    <row r="3622" spans="1:12" x14ac:dyDescent="0.3">
      <c r="A3622" t="s">
        <v>3521</v>
      </c>
      <c r="B3622" s="1">
        <v>33934</v>
      </c>
      <c r="C3622">
        <v>68</v>
      </c>
      <c r="D3622" t="s">
        <v>9</v>
      </c>
      <c r="E3622" t="s">
        <v>10</v>
      </c>
      <c r="F3622">
        <v>55000000</v>
      </c>
      <c r="G3622">
        <v>149022650</v>
      </c>
      <c r="H3622" t="s">
        <v>11</v>
      </c>
      <c r="I3622">
        <f>YEAR(Table1[[#This Row],[date]])</f>
        <v>1992</v>
      </c>
      <c r="J3622">
        <f>Table1[[#This Row],[revenue]]-Table1[[#This Row],[budget_x]]</f>
        <v>94022650</v>
      </c>
      <c r="K3622" s="7">
        <f>Table1[[#This Row],[profit /loss ]]/Table1[[#This Row],[budget_x]]</f>
        <v>1.7095027272727272</v>
      </c>
      <c r="L3622" t="str" cm="1">
        <f t="array" ref="L3622">_xlfn.IFS(Table1[[#This Row],[score]]&gt;70,"high",Table1[[#This Row],[score]]&gt;50,"medium",Table1[[#This Row],[score]]&lt;=50,"low")</f>
        <v>medium</v>
      </c>
    </row>
    <row r="3623" spans="1:12" x14ac:dyDescent="0.3">
      <c r="A3623" t="s">
        <v>3522</v>
      </c>
      <c r="B3623" s="1">
        <v>45023</v>
      </c>
      <c r="C3623">
        <v>60</v>
      </c>
      <c r="D3623" t="s">
        <v>9</v>
      </c>
      <c r="E3623" t="s">
        <v>268</v>
      </c>
      <c r="F3623">
        <v>95200000</v>
      </c>
      <c r="G3623">
        <v>361666202</v>
      </c>
      <c r="H3623" t="s">
        <v>1019</v>
      </c>
      <c r="I3623">
        <f>YEAR(Table1[[#This Row],[date]])</f>
        <v>2023</v>
      </c>
      <c r="J3623">
        <f>Table1[[#This Row],[revenue]]-Table1[[#This Row],[budget_x]]</f>
        <v>266466202</v>
      </c>
      <c r="K3623" s="7">
        <f>Table1[[#This Row],[profit /loss ]]/Table1[[#This Row],[budget_x]]</f>
        <v>2.7990147268907561</v>
      </c>
      <c r="L3623" t="str" cm="1">
        <f t="array" ref="L3623">_xlfn.IFS(Table1[[#This Row],[score]]&gt;70,"high",Table1[[#This Row],[score]]&gt;50,"medium",Table1[[#This Row],[score]]&lt;=50,"low")</f>
        <v>medium</v>
      </c>
    </row>
    <row r="3624" spans="1:12" x14ac:dyDescent="0.3">
      <c r="A3624" t="s">
        <v>3523</v>
      </c>
      <c r="B3624" s="1">
        <v>44616</v>
      </c>
      <c r="C3624">
        <v>61</v>
      </c>
      <c r="D3624" t="s">
        <v>9</v>
      </c>
      <c r="E3624" t="s">
        <v>10</v>
      </c>
      <c r="F3624">
        <v>4162000</v>
      </c>
      <c r="G3624">
        <v>3000776</v>
      </c>
      <c r="H3624" t="s">
        <v>11</v>
      </c>
      <c r="I3624">
        <f>YEAR(Table1[[#This Row],[date]])</f>
        <v>2022</v>
      </c>
      <c r="J3624">
        <f>Table1[[#This Row],[revenue]]-Table1[[#This Row],[budget_x]]</f>
        <v>-1161224</v>
      </c>
      <c r="K3624" s="7">
        <f>Table1[[#This Row],[profit /loss ]]/Table1[[#This Row],[budget_x]]</f>
        <v>-0.27900624699663623</v>
      </c>
      <c r="L3624" t="str" cm="1">
        <f t="array" ref="L3624">_xlfn.IFS(Table1[[#This Row],[score]]&gt;70,"high",Table1[[#This Row],[score]]&gt;50,"medium",Table1[[#This Row],[score]]&lt;=50,"low")</f>
        <v>medium</v>
      </c>
    </row>
    <row r="3625" spans="1:12" x14ac:dyDescent="0.3">
      <c r="A3625" t="s">
        <v>3524</v>
      </c>
      <c r="B3625" s="1">
        <v>44256</v>
      </c>
      <c r="C3625">
        <v>69</v>
      </c>
      <c r="D3625" t="s">
        <v>9</v>
      </c>
      <c r="E3625" t="s">
        <v>10</v>
      </c>
      <c r="F3625">
        <v>95400000</v>
      </c>
      <c r="G3625">
        <v>639169981.39999998</v>
      </c>
      <c r="H3625" t="s">
        <v>11</v>
      </c>
      <c r="I3625">
        <f>YEAR(Table1[[#This Row],[date]])</f>
        <v>2021</v>
      </c>
      <c r="J3625">
        <f>Table1[[#This Row],[revenue]]-Table1[[#This Row],[budget_x]]</f>
        <v>543769981.39999998</v>
      </c>
      <c r="K3625" s="7">
        <f>Table1[[#This Row],[profit /loss ]]/Table1[[#This Row],[budget_x]]</f>
        <v>5.6998949832285115</v>
      </c>
      <c r="L3625" t="str" cm="1">
        <f t="array" ref="L3625">_xlfn.IFS(Table1[[#This Row],[score]]&gt;70,"high",Table1[[#This Row],[score]]&gt;50,"medium",Table1[[#This Row],[score]]&lt;=50,"low")</f>
        <v>medium</v>
      </c>
    </row>
    <row r="3626" spans="1:12" x14ac:dyDescent="0.3">
      <c r="A3626" t="s">
        <v>3525</v>
      </c>
      <c r="B3626" s="1">
        <v>34329</v>
      </c>
      <c r="C3626">
        <v>62</v>
      </c>
      <c r="D3626" t="s">
        <v>9</v>
      </c>
      <c r="E3626" t="s">
        <v>10</v>
      </c>
      <c r="F3626">
        <v>20000000</v>
      </c>
      <c r="G3626">
        <v>153698625</v>
      </c>
      <c r="H3626" t="s">
        <v>11</v>
      </c>
      <c r="I3626">
        <f>YEAR(Table1[[#This Row],[date]])</f>
        <v>1993</v>
      </c>
      <c r="J3626">
        <f>Table1[[#This Row],[revenue]]-Table1[[#This Row],[budget_x]]</f>
        <v>133698625</v>
      </c>
      <c r="K3626" s="7">
        <f>Table1[[#This Row],[profit /loss ]]/Table1[[#This Row],[budget_x]]</f>
        <v>6.68493125</v>
      </c>
      <c r="L3626" t="str" cm="1">
        <f t="array" ref="L3626">_xlfn.IFS(Table1[[#This Row],[score]]&gt;70,"high",Table1[[#This Row],[score]]&gt;50,"medium",Table1[[#This Row],[score]]&lt;=50,"low")</f>
        <v>medium</v>
      </c>
    </row>
    <row r="3627" spans="1:12" x14ac:dyDescent="0.3">
      <c r="A3627" t="s">
        <v>3526</v>
      </c>
      <c r="B3627" s="1">
        <v>38624</v>
      </c>
      <c r="C3627">
        <v>74</v>
      </c>
      <c r="D3627" t="s">
        <v>9</v>
      </c>
      <c r="E3627" t="s">
        <v>10</v>
      </c>
      <c r="F3627">
        <v>39000000</v>
      </c>
      <c r="G3627">
        <v>40319440</v>
      </c>
      <c r="H3627" t="s">
        <v>11</v>
      </c>
      <c r="I3627">
        <f>YEAR(Table1[[#This Row],[date]])</f>
        <v>2005</v>
      </c>
      <c r="J3627">
        <f>Table1[[#This Row],[revenue]]-Table1[[#This Row],[budget_x]]</f>
        <v>1319440</v>
      </c>
      <c r="K3627" s="7">
        <f>Table1[[#This Row],[profit /loss ]]/Table1[[#This Row],[budget_x]]</f>
        <v>3.3831794871794871E-2</v>
      </c>
      <c r="L3627" t="str" cm="1">
        <f t="array" ref="L3627">_xlfn.IFS(Table1[[#This Row],[score]]&gt;70,"high",Table1[[#This Row],[score]]&gt;50,"medium",Table1[[#This Row],[score]]&lt;=50,"low")</f>
        <v>high</v>
      </c>
    </row>
    <row r="3628" spans="1:12" x14ac:dyDescent="0.3">
      <c r="A3628" t="s">
        <v>3526</v>
      </c>
      <c r="B3628" s="1">
        <v>38624</v>
      </c>
      <c r="C3628">
        <v>74</v>
      </c>
      <c r="D3628" t="s">
        <v>9</v>
      </c>
      <c r="E3628" t="s">
        <v>10</v>
      </c>
      <c r="F3628">
        <v>25000000</v>
      </c>
      <c r="G3628">
        <v>13008804</v>
      </c>
      <c r="H3628" t="s">
        <v>11</v>
      </c>
      <c r="I3628">
        <f>YEAR(Table1[[#This Row],[date]])</f>
        <v>2005</v>
      </c>
      <c r="J3628">
        <f>Table1[[#This Row],[revenue]]-Table1[[#This Row],[budget_x]]</f>
        <v>-11991196</v>
      </c>
      <c r="K3628" s="7">
        <f>Table1[[#This Row],[profit /loss ]]/Table1[[#This Row],[budget_x]]</f>
        <v>-0.47964783999999999</v>
      </c>
      <c r="L3628" t="str" cm="1">
        <f t="array" ref="L3628">_xlfn.IFS(Table1[[#This Row],[score]]&gt;70,"high",Table1[[#This Row],[score]]&gt;50,"medium",Table1[[#This Row],[score]]&lt;=50,"low")</f>
        <v>high</v>
      </c>
    </row>
    <row r="3629" spans="1:12" x14ac:dyDescent="0.3">
      <c r="A3629" t="s">
        <v>3527</v>
      </c>
      <c r="B3629" s="1">
        <v>44463</v>
      </c>
      <c r="C3629">
        <v>55</v>
      </c>
      <c r="D3629" t="s">
        <v>9</v>
      </c>
      <c r="E3629" t="s">
        <v>10</v>
      </c>
      <c r="F3629">
        <v>116800000</v>
      </c>
      <c r="G3629">
        <v>499031018</v>
      </c>
      <c r="H3629" t="s">
        <v>17</v>
      </c>
      <c r="I3629">
        <f>YEAR(Table1[[#This Row],[date]])</f>
        <v>2021</v>
      </c>
      <c r="J3629">
        <f>Table1[[#This Row],[revenue]]-Table1[[#This Row],[budget_x]]</f>
        <v>382231018</v>
      </c>
      <c r="K3629" s="7">
        <f>Table1[[#This Row],[profit /loss ]]/Table1[[#This Row],[budget_x]]</f>
        <v>3.2725258390410961</v>
      </c>
      <c r="L3629" t="str" cm="1">
        <f t="array" ref="L3629">_xlfn.IFS(Table1[[#This Row],[score]]&gt;70,"high",Table1[[#This Row],[score]]&gt;50,"medium",Table1[[#This Row],[score]]&lt;=50,"low")</f>
        <v>medium</v>
      </c>
    </row>
    <row r="3630" spans="1:12" x14ac:dyDescent="0.3">
      <c r="A3630" t="s">
        <v>3528</v>
      </c>
      <c r="B3630" s="1">
        <v>44539</v>
      </c>
      <c r="C3630">
        <v>73</v>
      </c>
      <c r="D3630" t="s">
        <v>9</v>
      </c>
      <c r="E3630" t="s">
        <v>10</v>
      </c>
      <c r="F3630">
        <v>59000000</v>
      </c>
      <c r="G3630">
        <v>590853673</v>
      </c>
      <c r="H3630" t="s">
        <v>17</v>
      </c>
      <c r="I3630">
        <f>YEAR(Table1[[#This Row],[date]])</f>
        <v>2021</v>
      </c>
      <c r="J3630">
        <f>Table1[[#This Row],[revenue]]-Table1[[#This Row],[budget_x]]</f>
        <v>531853673</v>
      </c>
      <c r="K3630" s="7">
        <f>Table1[[#This Row],[profit /loss ]]/Table1[[#This Row],[budget_x]]</f>
        <v>9.0144690338983047</v>
      </c>
      <c r="L3630" t="str" cm="1">
        <f t="array" ref="L3630">_xlfn.IFS(Table1[[#This Row],[score]]&gt;70,"high",Table1[[#This Row],[score]]&gt;50,"medium",Table1[[#This Row],[score]]&lt;=50,"low")</f>
        <v>high</v>
      </c>
    </row>
    <row r="3631" spans="1:12" x14ac:dyDescent="0.3">
      <c r="A3631" t="s">
        <v>3529</v>
      </c>
      <c r="B3631" s="1">
        <v>44092</v>
      </c>
      <c r="C3631">
        <v>70</v>
      </c>
      <c r="D3631" t="s">
        <v>9</v>
      </c>
      <c r="E3631" t="s">
        <v>69</v>
      </c>
      <c r="F3631">
        <v>92860000</v>
      </c>
      <c r="G3631">
        <v>677286190</v>
      </c>
      <c r="H3631" t="s">
        <v>143</v>
      </c>
      <c r="I3631">
        <f>YEAR(Table1[[#This Row],[date]])</f>
        <v>2020</v>
      </c>
      <c r="J3631">
        <f>Table1[[#This Row],[revenue]]-Table1[[#This Row],[budget_x]]</f>
        <v>584426190</v>
      </c>
      <c r="K3631" s="7">
        <f>Table1[[#This Row],[profit /loss ]]/Table1[[#This Row],[budget_x]]</f>
        <v>6.2936268576351493</v>
      </c>
      <c r="L3631" t="str" cm="1">
        <f t="array" ref="L3631">_xlfn.IFS(Table1[[#This Row],[score]]&gt;70,"high",Table1[[#This Row],[score]]&gt;50,"medium",Table1[[#This Row],[score]]&lt;=50,"low")</f>
        <v>medium</v>
      </c>
    </row>
    <row r="3632" spans="1:12" x14ac:dyDescent="0.3">
      <c r="A3632" t="s">
        <v>3530</v>
      </c>
      <c r="B3632" s="1">
        <v>30784</v>
      </c>
      <c r="C3632">
        <v>67</v>
      </c>
      <c r="D3632" t="s">
        <v>9</v>
      </c>
      <c r="E3632" t="s">
        <v>10</v>
      </c>
      <c r="F3632">
        <v>24000000</v>
      </c>
      <c r="G3632">
        <v>62989834</v>
      </c>
      <c r="H3632" t="s">
        <v>11</v>
      </c>
      <c r="I3632">
        <f>YEAR(Table1[[#This Row],[date]])</f>
        <v>1984</v>
      </c>
      <c r="J3632">
        <f>Table1[[#This Row],[revenue]]-Table1[[#This Row],[budget_x]]</f>
        <v>38989834</v>
      </c>
      <c r="K3632" s="7">
        <f>Table1[[#This Row],[profit /loss ]]/Table1[[#This Row],[budget_x]]</f>
        <v>1.6245764166666667</v>
      </c>
      <c r="L3632" t="str" cm="1">
        <f t="array" ref="L3632">_xlfn.IFS(Table1[[#This Row],[score]]&gt;70,"high",Table1[[#This Row],[score]]&gt;50,"medium",Table1[[#This Row],[score]]&lt;=50,"low")</f>
        <v>medium</v>
      </c>
    </row>
    <row r="3633" spans="1:12" x14ac:dyDescent="0.3">
      <c r="A3633" t="s">
        <v>3530</v>
      </c>
      <c r="B3633" s="1">
        <v>30784</v>
      </c>
      <c r="C3633">
        <v>67</v>
      </c>
      <c r="D3633" t="s">
        <v>9</v>
      </c>
      <c r="E3633" t="s">
        <v>10</v>
      </c>
      <c r="F3633">
        <v>8200000</v>
      </c>
      <c r="G3633">
        <v>80008943</v>
      </c>
      <c r="H3633" t="s">
        <v>11</v>
      </c>
      <c r="I3633">
        <f>YEAR(Table1[[#This Row],[date]])</f>
        <v>1984</v>
      </c>
      <c r="J3633">
        <f>Table1[[#This Row],[revenue]]-Table1[[#This Row],[budget_x]]</f>
        <v>71808943</v>
      </c>
      <c r="K3633" s="7">
        <f>Table1[[#This Row],[profit /loss ]]/Table1[[#This Row],[budget_x]]</f>
        <v>8.7571881707317072</v>
      </c>
      <c r="L3633" t="str" cm="1">
        <f t="array" ref="L3633">_xlfn.IFS(Table1[[#This Row],[score]]&gt;70,"high",Table1[[#This Row],[score]]&gt;50,"medium",Table1[[#This Row],[score]]&lt;=50,"low")</f>
        <v>medium</v>
      </c>
    </row>
    <row r="3634" spans="1:12" x14ac:dyDescent="0.3">
      <c r="A3634" t="s">
        <v>3531</v>
      </c>
      <c r="B3634" s="1">
        <v>42964</v>
      </c>
      <c r="C3634">
        <v>57</v>
      </c>
      <c r="D3634" t="s">
        <v>9</v>
      </c>
      <c r="E3634" t="s">
        <v>10</v>
      </c>
      <c r="F3634">
        <v>66000000</v>
      </c>
      <c r="G3634">
        <v>113461527</v>
      </c>
      <c r="H3634" t="s">
        <v>11</v>
      </c>
      <c r="I3634">
        <f>YEAR(Table1[[#This Row],[date]])</f>
        <v>2017</v>
      </c>
      <c r="J3634">
        <f>Table1[[#This Row],[revenue]]-Table1[[#This Row],[budget_x]]</f>
        <v>47461527</v>
      </c>
      <c r="K3634" s="7">
        <f>Table1[[#This Row],[profit /loss ]]/Table1[[#This Row],[budget_x]]</f>
        <v>0.71911404545454549</v>
      </c>
      <c r="L3634" t="str" cm="1">
        <f t="array" ref="L3634">_xlfn.IFS(Table1[[#This Row],[score]]&gt;70,"high",Table1[[#This Row],[score]]&gt;50,"medium",Table1[[#This Row],[score]]&lt;=50,"low")</f>
        <v>medium</v>
      </c>
    </row>
    <row r="3635" spans="1:12" x14ac:dyDescent="0.3">
      <c r="A3635" t="s">
        <v>3532</v>
      </c>
      <c r="B3635" s="1">
        <v>35894</v>
      </c>
      <c r="C3635">
        <v>45</v>
      </c>
      <c r="D3635" t="s">
        <v>9</v>
      </c>
      <c r="E3635" t="s">
        <v>10</v>
      </c>
      <c r="F3635">
        <v>30000000</v>
      </c>
      <c r="G3635">
        <v>51327406</v>
      </c>
      <c r="H3635" t="s">
        <v>11</v>
      </c>
      <c r="I3635">
        <f>YEAR(Table1[[#This Row],[date]])</f>
        <v>1998</v>
      </c>
      <c r="J3635">
        <f>Table1[[#This Row],[revenue]]-Table1[[#This Row],[budget_x]]</f>
        <v>21327406</v>
      </c>
      <c r="K3635" s="7">
        <f>Table1[[#This Row],[profit /loss ]]/Table1[[#This Row],[budget_x]]</f>
        <v>0.71091353333333329</v>
      </c>
      <c r="L3635" t="str" cm="1">
        <f t="array" ref="L3635">_xlfn.IFS(Table1[[#This Row],[score]]&gt;70,"high",Table1[[#This Row],[score]]&gt;50,"medium",Table1[[#This Row],[score]]&lt;=50,"low")</f>
        <v>low</v>
      </c>
    </row>
    <row r="3636" spans="1:12" x14ac:dyDescent="0.3">
      <c r="A3636" t="s">
        <v>3533</v>
      </c>
      <c r="B3636" s="1">
        <v>28661</v>
      </c>
      <c r="C3636">
        <v>42</v>
      </c>
      <c r="D3636" t="s">
        <v>9</v>
      </c>
      <c r="E3636" t="s">
        <v>171</v>
      </c>
      <c r="F3636">
        <v>117300000</v>
      </c>
      <c r="G3636">
        <v>821985126</v>
      </c>
      <c r="H3636" t="s">
        <v>184</v>
      </c>
      <c r="I3636">
        <f>YEAR(Table1[[#This Row],[date]])</f>
        <v>1978</v>
      </c>
      <c r="J3636">
        <f>Table1[[#This Row],[revenue]]-Table1[[#This Row],[budget_x]]</f>
        <v>704685126</v>
      </c>
      <c r="K3636" s="7">
        <f>Table1[[#This Row],[profit /loss ]]/Table1[[#This Row],[budget_x]]</f>
        <v>6.0075458312020462</v>
      </c>
      <c r="L3636" t="str" cm="1">
        <f t="array" ref="L3636">_xlfn.IFS(Table1[[#This Row],[score]]&gt;70,"high",Table1[[#This Row],[score]]&gt;50,"medium",Table1[[#This Row],[score]]&lt;=50,"low")</f>
        <v>low</v>
      </c>
    </row>
    <row r="3637" spans="1:12" x14ac:dyDescent="0.3">
      <c r="A3637" t="s">
        <v>3534</v>
      </c>
      <c r="B3637" s="1">
        <v>34417</v>
      </c>
      <c r="C3637">
        <v>65</v>
      </c>
      <c r="D3637" t="s">
        <v>9</v>
      </c>
      <c r="E3637" t="s">
        <v>10</v>
      </c>
      <c r="F3637">
        <v>30000000</v>
      </c>
      <c r="G3637">
        <v>51132598</v>
      </c>
      <c r="H3637" t="s">
        <v>11</v>
      </c>
      <c r="I3637">
        <f>YEAR(Table1[[#This Row],[date]])</f>
        <v>1994</v>
      </c>
      <c r="J3637">
        <f>Table1[[#This Row],[revenue]]-Table1[[#This Row],[budget_x]]</f>
        <v>21132598</v>
      </c>
      <c r="K3637" s="7">
        <f>Table1[[#This Row],[profit /loss ]]/Table1[[#This Row],[budget_x]]</f>
        <v>0.7044199333333333</v>
      </c>
      <c r="L3637" t="str" cm="1">
        <f t="array" ref="L3637">_xlfn.IFS(Table1[[#This Row],[score]]&gt;70,"high",Table1[[#This Row],[score]]&gt;50,"medium",Table1[[#This Row],[score]]&lt;=50,"low")</f>
        <v>medium</v>
      </c>
    </row>
    <row r="3638" spans="1:12" x14ac:dyDescent="0.3">
      <c r="A3638" t="s">
        <v>3535</v>
      </c>
      <c r="B3638" s="1">
        <v>39899</v>
      </c>
      <c r="C3638">
        <v>62</v>
      </c>
      <c r="D3638" t="s">
        <v>9</v>
      </c>
      <c r="E3638" t="s">
        <v>10</v>
      </c>
      <c r="F3638">
        <v>10000000</v>
      </c>
      <c r="G3638">
        <v>77527732</v>
      </c>
      <c r="H3638" t="s">
        <v>17</v>
      </c>
      <c r="I3638">
        <f>YEAR(Table1[[#This Row],[date]])</f>
        <v>2009</v>
      </c>
      <c r="J3638">
        <f>Table1[[#This Row],[revenue]]-Table1[[#This Row],[budget_x]]</f>
        <v>67527732</v>
      </c>
      <c r="K3638" s="7">
        <f>Table1[[#This Row],[profit /loss ]]/Table1[[#This Row],[budget_x]]</f>
        <v>6.7527732</v>
      </c>
      <c r="L3638" t="str" cm="1">
        <f t="array" ref="L3638">_xlfn.IFS(Table1[[#This Row],[score]]&gt;70,"high",Table1[[#This Row],[score]]&gt;50,"medium",Table1[[#This Row],[score]]&lt;=50,"low")</f>
        <v>medium</v>
      </c>
    </row>
    <row r="3639" spans="1:12" x14ac:dyDescent="0.3">
      <c r="A3639" t="s">
        <v>3536</v>
      </c>
      <c r="B3639" s="1">
        <v>40292</v>
      </c>
      <c r="C3639">
        <v>80</v>
      </c>
      <c r="D3639" t="s">
        <v>9</v>
      </c>
      <c r="E3639" t="s">
        <v>95</v>
      </c>
      <c r="F3639">
        <v>600000</v>
      </c>
      <c r="G3639">
        <v>15000000</v>
      </c>
      <c r="H3639" t="s">
        <v>11</v>
      </c>
      <c r="I3639">
        <f>YEAR(Table1[[#This Row],[date]])</f>
        <v>2010</v>
      </c>
      <c r="J3639">
        <f>Table1[[#This Row],[revenue]]-Table1[[#This Row],[budget_x]]</f>
        <v>14400000</v>
      </c>
      <c r="K3639" s="7">
        <f>Table1[[#This Row],[profit /loss ]]/Table1[[#This Row],[budget_x]]</f>
        <v>24</v>
      </c>
      <c r="L3639" t="str" cm="1">
        <f t="array" ref="L3639">_xlfn.IFS(Table1[[#This Row],[score]]&gt;70,"high",Table1[[#This Row],[score]]&gt;50,"medium",Table1[[#This Row],[score]]&lt;=50,"low")</f>
        <v>high</v>
      </c>
    </row>
    <row r="3640" spans="1:12" x14ac:dyDescent="0.3">
      <c r="A3640" t="s">
        <v>3537</v>
      </c>
      <c r="B3640" s="1">
        <v>35705</v>
      </c>
      <c r="C3640">
        <v>56</v>
      </c>
      <c r="D3640" t="s">
        <v>9</v>
      </c>
      <c r="E3640" t="s">
        <v>10</v>
      </c>
      <c r="F3640">
        <v>55000000</v>
      </c>
      <c r="G3640">
        <v>174463257</v>
      </c>
      <c r="H3640" t="s">
        <v>11</v>
      </c>
      <c r="I3640">
        <f>YEAR(Table1[[#This Row],[date]])</f>
        <v>1997</v>
      </c>
      <c r="J3640">
        <f>Table1[[#This Row],[revenue]]-Table1[[#This Row],[budget_x]]</f>
        <v>119463257</v>
      </c>
      <c r="K3640" s="7">
        <f>Table1[[#This Row],[profit /loss ]]/Table1[[#This Row],[budget_x]]</f>
        <v>2.1720592181818184</v>
      </c>
      <c r="L3640" t="str" cm="1">
        <f t="array" ref="L3640">_xlfn.IFS(Table1[[#This Row],[score]]&gt;70,"high",Table1[[#This Row],[score]]&gt;50,"medium",Table1[[#This Row],[score]]&lt;=50,"low")</f>
        <v>medium</v>
      </c>
    </row>
    <row r="3641" spans="1:12" x14ac:dyDescent="0.3">
      <c r="A3641" t="s">
        <v>3538</v>
      </c>
      <c r="B3641" s="1">
        <v>37854</v>
      </c>
      <c r="C3641">
        <v>68</v>
      </c>
      <c r="D3641" t="s">
        <v>9</v>
      </c>
      <c r="E3641" t="s">
        <v>10</v>
      </c>
      <c r="F3641">
        <v>60000000</v>
      </c>
      <c r="G3641">
        <v>176262839</v>
      </c>
      <c r="H3641" t="s">
        <v>11</v>
      </c>
      <c r="I3641">
        <f>YEAR(Table1[[#This Row],[date]])</f>
        <v>2003</v>
      </c>
      <c r="J3641">
        <f>Table1[[#This Row],[revenue]]-Table1[[#This Row],[budget_x]]</f>
        <v>116262839</v>
      </c>
      <c r="K3641" s="7">
        <f>Table1[[#This Row],[profit /loss ]]/Table1[[#This Row],[budget_x]]</f>
        <v>1.9377139833333332</v>
      </c>
      <c r="L3641" t="str" cm="1">
        <f t="array" ref="L3641">_xlfn.IFS(Table1[[#This Row],[score]]&gt;70,"high",Table1[[#This Row],[score]]&gt;50,"medium",Table1[[#This Row],[score]]&lt;=50,"low")</f>
        <v>medium</v>
      </c>
    </row>
    <row r="3642" spans="1:12" x14ac:dyDescent="0.3">
      <c r="A3642" t="s">
        <v>3539</v>
      </c>
      <c r="B3642" s="1">
        <v>39077</v>
      </c>
      <c r="C3642">
        <v>71</v>
      </c>
      <c r="D3642" t="s">
        <v>9</v>
      </c>
      <c r="E3642" t="s">
        <v>10</v>
      </c>
      <c r="F3642">
        <v>85000000</v>
      </c>
      <c r="G3642">
        <v>204920447</v>
      </c>
      <c r="H3642" t="s">
        <v>11</v>
      </c>
      <c r="I3642">
        <f>YEAR(Table1[[#This Row],[date]])</f>
        <v>2006</v>
      </c>
      <c r="J3642">
        <f>Table1[[#This Row],[revenue]]-Table1[[#This Row],[budget_x]]</f>
        <v>119920447</v>
      </c>
      <c r="K3642" s="7">
        <f>Table1[[#This Row],[profit /loss ]]/Table1[[#This Row],[budget_x]]</f>
        <v>1.4108287882352941</v>
      </c>
      <c r="L3642" t="str" cm="1">
        <f t="array" ref="L3642">_xlfn.IFS(Table1[[#This Row],[score]]&gt;70,"high",Table1[[#This Row],[score]]&gt;50,"medium",Table1[[#This Row],[score]]&lt;=50,"low")</f>
        <v>high</v>
      </c>
    </row>
    <row r="3643" spans="1:12" x14ac:dyDescent="0.3">
      <c r="A3643" t="s">
        <v>3540</v>
      </c>
      <c r="B3643" s="1">
        <v>44855</v>
      </c>
      <c r="C3643">
        <v>59</v>
      </c>
      <c r="D3643" t="s">
        <v>9</v>
      </c>
      <c r="E3643" t="s">
        <v>171</v>
      </c>
      <c r="F3643">
        <v>127400000</v>
      </c>
      <c r="G3643">
        <v>363167783.39999998</v>
      </c>
      <c r="H3643" t="s">
        <v>184</v>
      </c>
      <c r="I3643">
        <f>YEAR(Table1[[#This Row],[date]])</f>
        <v>2022</v>
      </c>
      <c r="J3643">
        <f>Table1[[#This Row],[revenue]]-Table1[[#This Row],[budget_x]]</f>
        <v>235767783.39999998</v>
      </c>
      <c r="K3643" s="7">
        <f>Table1[[#This Row],[profit /loss ]]/Table1[[#This Row],[budget_x]]</f>
        <v>1.8506105447409731</v>
      </c>
      <c r="L3643" t="str" cm="1">
        <f t="array" ref="L3643">_xlfn.IFS(Table1[[#This Row],[score]]&gt;70,"high",Table1[[#This Row],[score]]&gt;50,"medium",Table1[[#This Row],[score]]&lt;=50,"low")</f>
        <v>medium</v>
      </c>
    </row>
    <row r="3644" spans="1:12" x14ac:dyDescent="0.3">
      <c r="A3644" t="s">
        <v>3541</v>
      </c>
      <c r="B3644" s="1">
        <v>44118</v>
      </c>
      <c r="C3644">
        <v>62</v>
      </c>
      <c r="D3644" t="s">
        <v>9</v>
      </c>
      <c r="E3644" t="s">
        <v>10</v>
      </c>
      <c r="F3644">
        <v>149600000</v>
      </c>
      <c r="G3644">
        <v>516798553.60000002</v>
      </c>
      <c r="H3644" t="s">
        <v>17</v>
      </c>
      <c r="I3644">
        <f>YEAR(Table1[[#This Row],[date]])</f>
        <v>2020</v>
      </c>
      <c r="J3644">
        <f>Table1[[#This Row],[revenue]]-Table1[[#This Row],[budget_x]]</f>
        <v>367198553.60000002</v>
      </c>
      <c r="K3644" s="7">
        <f>Table1[[#This Row],[profit /loss ]]/Table1[[#This Row],[budget_x]]</f>
        <v>2.4545357860962569</v>
      </c>
      <c r="L3644" t="str" cm="1">
        <f t="array" ref="L3644">_xlfn.IFS(Table1[[#This Row],[score]]&gt;70,"high",Table1[[#This Row],[score]]&gt;50,"medium",Table1[[#This Row],[score]]&lt;=50,"low")</f>
        <v>medium</v>
      </c>
    </row>
    <row r="3645" spans="1:12" x14ac:dyDescent="0.3">
      <c r="A3645" t="s">
        <v>3542</v>
      </c>
      <c r="B3645" s="1">
        <v>44868</v>
      </c>
      <c r="C3645">
        <v>43</v>
      </c>
      <c r="D3645" t="s">
        <v>9</v>
      </c>
      <c r="E3645" t="s">
        <v>10</v>
      </c>
      <c r="F3645">
        <v>141800000</v>
      </c>
      <c r="G3645">
        <v>605369896.39999998</v>
      </c>
      <c r="H3645" t="s">
        <v>17</v>
      </c>
      <c r="I3645">
        <f>YEAR(Table1[[#This Row],[date]])</f>
        <v>2022</v>
      </c>
      <c r="J3645">
        <f>Table1[[#This Row],[revenue]]-Table1[[#This Row],[budget_x]]</f>
        <v>463569896.39999998</v>
      </c>
      <c r="K3645" s="7">
        <f>Table1[[#This Row],[profit /loss ]]/Table1[[#This Row],[budget_x]]</f>
        <v>3.2691812157968969</v>
      </c>
      <c r="L3645" t="str" cm="1">
        <f t="array" ref="L3645">_xlfn.IFS(Table1[[#This Row],[score]]&gt;70,"high",Table1[[#This Row],[score]]&gt;50,"medium",Table1[[#This Row],[score]]&lt;=50,"low")</f>
        <v>low</v>
      </c>
    </row>
    <row r="3646" spans="1:12" x14ac:dyDescent="0.3">
      <c r="A3646" t="s">
        <v>3543</v>
      </c>
      <c r="B3646" s="1">
        <v>42019</v>
      </c>
      <c r="C3646">
        <v>75</v>
      </c>
      <c r="D3646" t="s">
        <v>9</v>
      </c>
      <c r="E3646" t="s">
        <v>10</v>
      </c>
      <c r="F3646">
        <v>18000000</v>
      </c>
      <c r="G3646">
        <v>102926247</v>
      </c>
      <c r="H3646" t="s">
        <v>11</v>
      </c>
      <c r="I3646">
        <f>YEAR(Table1[[#This Row],[date]])</f>
        <v>2015</v>
      </c>
      <c r="J3646">
        <f>Table1[[#This Row],[revenue]]-Table1[[#This Row],[budget_x]]</f>
        <v>84926247</v>
      </c>
      <c r="K3646" s="7">
        <f>Table1[[#This Row],[profit /loss ]]/Table1[[#This Row],[budget_x]]</f>
        <v>4.7181248333333334</v>
      </c>
      <c r="L3646" t="str" cm="1">
        <f t="array" ref="L3646">_xlfn.IFS(Table1[[#This Row],[score]]&gt;70,"high",Table1[[#This Row],[score]]&gt;50,"medium",Table1[[#This Row],[score]]&lt;=50,"low")</f>
        <v>high</v>
      </c>
    </row>
    <row r="3647" spans="1:12" x14ac:dyDescent="0.3">
      <c r="A3647" t="s">
        <v>3544</v>
      </c>
      <c r="B3647" s="1">
        <v>25001</v>
      </c>
      <c r="C3647">
        <v>78</v>
      </c>
      <c r="D3647" t="s">
        <v>9</v>
      </c>
      <c r="E3647" t="s">
        <v>10</v>
      </c>
      <c r="F3647">
        <v>3200000</v>
      </c>
      <c r="G3647">
        <v>33396740</v>
      </c>
      <c r="H3647" t="s">
        <v>17</v>
      </c>
      <c r="I3647">
        <f>YEAR(Table1[[#This Row],[date]])</f>
        <v>1968</v>
      </c>
      <c r="J3647">
        <f>Table1[[#This Row],[revenue]]-Table1[[#This Row],[budget_x]]</f>
        <v>30196740</v>
      </c>
      <c r="K3647" s="7">
        <f>Table1[[#This Row],[profit /loss ]]/Table1[[#This Row],[budget_x]]</f>
        <v>9.4364812499999999</v>
      </c>
      <c r="L3647" t="str" cm="1">
        <f t="array" ref="L3647">_xlfn.IFS(Table1[[#This Row],[score]]&gt;70,"high",Table1[[#This Row],[score]]&gt;50,"medium",Table1[[#This Row],[score]]&lt;=50,"low")</f>
        <v>high</v>
      </c>
    </row>
    <row r="3648" spans="1:12" x14ac:dyDescent="0.3">
      <c r="A3648" t="s">
        <v>3545</v>
      </c>
      <c r="B3648" s="1">
        <v>35425</v>
      </c>
      <c r="C3648">
        <v>68</v>
      </c>
      <c r="D3648" t="s">
        <v>9</v>
      </c>
      <c r="E3648" t="s">
        <v>10</v>
      </c>
      <c r="F3648">
        <v>14500000</v>
      </c>
      <c r="G3648">
        <v>147298761</v>
      </c>
      <c r="H3648" t="s">
        <v>11</v>
      </c>
      <c r="I3648">
        <f>YEAR(Table1[[#This Row],[date]])</f>
        <v>1996</v>
      </c>
      <c r="J3648">
        <f>Table1[[#This Row],[revenue]]-Table1[[#This Row],[budget_x]]</f>
        <v>132798761</v>
      </c>
      <c r="K3648" s="7">
        <f>Table1[[#This Row],[profit /loss ]]/Table1[[#This Row],[budget_x]]</f>
        <v>9.15853524137931</v>
      </c>
      <c r="L3648" t="str" cm="1">
        <f t="array" ref="L3648">_xlfn.IFS(Table1[[#This Row],[score]]&gt;70,"high",Table1[[#This Row],[score]]&gt;50,"medium",Table1[[#This Row],[score]]&lt;=50,"low")</f>
        <v>medium</v>
      </c>
    </row>
    <row r="3649" spans="1:12" x14ac:dyDescent="0.3">
      <c r="A3649" t="s">
        <v>3546</v>
      </c>
      <c r="B3649" s="1">
        <v>41992</v>
      </c>
      <c r="C3649">
        <v>62</v>
      </c>
      <c r="D3649" t="s">
        <v>9</v>
      </c>
      <c r="E3649" t="s">
        <v>10</v>
      </c>
      <c r="F3649">
        <v>65000000</v>
      </c>
      <c r="G3649">
        <v>139829625</v>
      </c>
      <c r="H3649" t="s">
        <v>17</v>
      </c>
      <c r="I3649">
        <f>YEAR(Table1[[#This Row],[date]])</f>
        <v>2014</v>
      </c>
      <c r="J3649">
        <f>Table1[[#This Row],[revenue]]-Table1[[#This Row],[budget_x]]</f>
        <v>74829625</v>
      </c>
      <c r="K3649" s="7">
        <f>Table1[[#This Row],[profit /loss ]]/Table1[[#This Row],[budget_x]]</f>
        <v>1.1512249999999999</v>
      </c>
      <c r="L3649" t="str" cm="1">
        <f t="array" ref="L3649">_xlfn.IFS(Table1[[#This Row],[score]]&gt;70,"high",Table1[[#This Row],[score]]&gt;50,"medium",Table1[[#This Row],[score]]&lt;=50,"low")</f>
        <v>medium</v>
      </c>
    </row>
    <row r="3650" spans="1:12" x14ac:dyDescent="0.3">
      <c r="A3650" t="s">
        <v>3547</v>
      </c>
      <c r="B3650" s="1">
        <v>43543</v>
      </c>
      <c r="C3650">
        <v>64</v>
      </c>
      <c r="D3650" t="s">
        <v>9</v>
      </c>
      <c r="E3650" t="s">
        <v>10</v>
      </c>
      <c r="F3650">
        <v>10000000</v>
      </c>
      <c r="G3650">
        <v>385651</v>
      </c>
      <c r="H3650" t="s">
        <v>17</v>
      </c>
      <c r="I3650">
        <f>YEAR(Table1[[#This Row],[date]])</f>
        <v>2019</v>
      </c>
      <c r="J3650">
        <f>Table1[[#This Row],[revenue]]-Table1[[#This Row],[budget_x]]</f>
        <v>-9614349</v>
      </c>
      <c r="K3650" s="7">
        <f>Table1[[#This Row],[profit /loss ]]/Table1[[#This Row],[budget_x]]</f>
        <v>-0.96143489999999998</v>
      </c>
      <c r="L3650" t="str" cm="1">
        <f t="array" ref="L3650">_xlfn.IFS(Table1[[#This Row],[score]]&gt;70,"high",Table1[[#This Row],[score]]&gt;50,"medium",Table1[[#This Row],[score]]&lt;=50,"low")</f>
        <v>medium</v>
      </c>
    </row>
    <row r="3651" spans="1:12" x14ac:dyDescent="0.3">
      <c r="A3651" t="s">
        <v>3548</v>
      </c>
      <c r="B3651" s="1">
        <v>44834</v>
      </c>
      <c r="C3651">
        <v>63</v>
      </c>
      <c r="D3651" t="s">
        <v>9</v>
      </c>
      <c r="E3651" t="s">
        <v>10</v>
      </c>
      <c r="F3651">
        <v>90000000</v>
      </c>
      <c r="G3651">
        <v>433079565.60000002</v>
      </c>
      <c r="H3651" t="s">
        <v>11</v>
      </c>
      <c r="I3651">
        <f>YEAR(Table1[[#This Row],[date]])</f>
        <v>2022</v>
      </c>
      <c r="J3651">
        <f>Table1[[#This Row],[revenue]]-Table1[[#This Row],[budget_x]]</f>
        <v>343079565.60000002</v>
      </c>
      <c r="K3651" s="7">
        <f>Table1[[#This Row],[profit /loss ]]/Table1[[#This Row],[budget_x]]</f>
        <v>3.8119951733333335</v>
      </c>
      <c r="L3651" t="str" cm="1">
        <f t="array" ref="L3651">_xlfn.IFS(Table1[[#This Row],[score]]&gt;70,"high",Table1[[#This Row],[score]]&gt;50,"medium",Table1[[#This Row],[score]]&lt;=50,"low")</f>
        <v>medium</v>
      </c>
    </row>
    <row r="3652" spans="1:12" x14ac:dyDescent="0.3">
      <c r="A3652" t="s">
        <v>3549</v>
      </c>
      <c r="B3652" s="1">
        <v>39485</v>
      </c>
      <c r="C3652">
        <v>57</v>
      </c>
      <c r="D3652" t="s">
        <v>9</v>
      </c>
      <c r="E3652" t="s">
        <v>10</v>
      </c>
      <c r="F3652">
        <v>70000000</v>
      </c>
      <c r="G3652">
        <v>111231041</v>
      </c>
      <c r="H3652" t="s">
        <v>11</v>
      </c>
      <c r="I3652">
        <f>YEAR(Table1[[#This Row],[date]])</f>
        <v>2008</v>
      </c>
      <c r="J3652">
        <f>Table1[[#This Row],[revenue]]-Table1[[#This Row],[budget_x]]</f>
        <v>41231041</v>
      </c>
      <c r="K3652" s="7">
        <f>Table1[[#This Row],[profit /loss ]]/Table1[[#This Row],[budget_x]]</f>
        <v>0.58901487142857145</v>
      </c>
      <c r="L3652" t="str" cm="1">
        <f t="array" ref="L3652">_xlfn.IFS(Table1[[#This Row],[score]]&gt;70,"high",Table1[[#This Row],[score]]&gt;50,"medium",Table1[[#This Row],[score]]&lt;=50,"low")</f>
        <v>medium</v>
      </c>
    </row>
    <row r="3653" spans="1:12" x14ac:dyDescent="0.3">
      <c r="A3653" t="s">
        <v>3550</v>
      </c>
      <c r="B3653" s="1">
        <v>34005</v>
      </c>
      <c r="C3653">
        <v>66</v>
      </c>
      <c r="D3653" t="s">
        <v>9</v>
      </c>
      <c r="E3653" t="s">
        <v>10</v>
      </c>
      <c r="F3653">
        <v>42910000</v>
      </c>
      <c r="G3653">
        <v>7532911</v>
      </c>
      <c r="H3653" t="s">
        <v>30</v>
      </c>
      <c r="I3653">
        <f>YEAR(Table1[[#This Row],[date]])</f>
        <v>1993</v>
      </c>
      <c r="J3653">
        <f>Table1[[#This Row],[revenue]]-Table1[[#This Row],[budget_x]]</f>
        <v>-35377089</v>
      </c>
      <c r="K3653" s="7">
        <f>Table1[[#This Row],[profit /loss ]]/Table1[[#This Row],[budget_x]]</f>
        <v>-0.82444859007224425</v>
      </c>
      <c r="L3653" t="str" cm="1">
        <f t="array" ref="L3653">_xlfn.IFS(Table1[[#This Row],[score]]&gt;70,"high",Table1[[#This Row],[score]]&gt;50,"medium",Table1[[#This Row],[score]]&lt;=50,"low")</f>
        <v>medium</v>
      </c>
    </row>
    <row r="3654" spans="1:12" x14ac:dyDescent="0.3">
      <c r="A3654" t="s">
        <v>3551</v>
      </c>
      <c r="B3654" s="1">
        <v>29476</v>
      </c>
      <c r="C3654">
        <v>57</v>
      </c>
      <c r="D3654" t="s">
        <v>9</v>
      </c>
      <c r="E3654" t="s">
        <v>10</v>
      </c>
      <c r="F3654">
        <v>18000000</v>
      </c>
      <c r="G3654">
        <v>57193655</v>
      </c>
      <c r="H3654" t="s">
        <v>655</v>
      </c>
      <c r="I3654">
        <f>YEAR(Table1[[#This Row],[date]])</f>
        <v>1980</v>
      </c>
      <c r="J3654">
        <f>Table1[[#This Row],[revenue]]-Table1[[#This Row],[budget_x]]</f>
        <v>39193655</v>
      </c>
      <c r="K3654" s="7">
        <f>Table1[[#This Row],[profit /loss ]]/Table1[[#This Row],[budget_x]]</f>
        <v>2.1774252777777776</v>
      </c>
      <c r="L3654" t="str" cm="1">
        <f t="array" ref="L3654">_xlfn.IFS(Table1[[#This Row],[score]]&gt;70,"high",Table1[[#This Row],[score]]&gt;50,"medium",Table1[[#This Row],[score]]&lt;=50,"low")</f>
        <v>medium</v>
      </c>
    </row>
    <row r="3655" spans="1:12" x14ac:dyDescent="0.3">
      <c r="A3655" t="s">
        <v>3552</v>
      </c>
      <c r="B3655" s="1">
        <v>43882</v>
      </c>
      <c r="C3655">
        <v>62</v>
      </c>
      <c r="D3655" t="s">
        <v>9</v>
      </c>
      <c r="E3655" t="s">
        <v>10</v>
      </c>
      <c r="F3655">
        <v>151000000</v>
      </c>
      <c r="G3655">
        <v>384408190.39999998</v>
      </c>
      <c r="H3655" t="s">
        <v>17</v>
      </c>
      <c r="I3655">
        <f>YEAR(Table1[[#This Row],[date]])</f>
        <v>2020</v>
      </c>
      <c r="J3655">
        <f>Table1[[#This Row],[revenue]]-Table1[[#This Row],[budget_x]]</f>
        <v>233408190.39999998</v>
      </c>
      <c r="K3655" s="7">
        <f>Table1[[#This Row],[profit /loss ]]/Table1[[#This Row],[budget_x]]</f>
        <v>1.5457496052980131</v>
      </c>
      <c r="L3655" t="str" cm="1">
        <f t="array" ref="L3655">_xlfn.IFS(Table1[[#This Row],[score]]&gt;70,"high",Table1[[#This Row],[score]]&gt;50,"medium",Table1[[#This Row],[score]]&lt;=50,"low")</f>
        <v>medium</v>
      </c>
    </row>
    <row r="3656" spans="1:12" x14ac:dyDescent="0.3">
      <c r="A3656" t="s">
        <v>3553</v>
      </c>
      <c r="B3656" s="1">
        <v>23384</v>
      </c>
      <c r="C3656">
        <v>69</v>
      </c>
      <c r="D3656" t="s">
        <v>9</v>
      </c>
      <c r="E3656" t="s">
        <v>10</v>
      </c>
      <c r="F3656">
        <v>80000000</v>
      </c>
      <c r="G3656">
        <v>158926474</v>
      </c>
      <c r="H3656" t="s">
        <v>11</v>
      </c>
      <c r="I3656">
        <f>YEAR(Table1[[#This Row],[date]])</f>
        <v>1964</v>
      </c>
      <c r="J3656">
        <f>Table1[[#This Row],[revenue]]-Table1[[#This Row],[budget_x]]</f>
        <v>78926474</v>
      </c>
      <c r="K3656" s="7">
        <f>Table1[[#This Row],[profit /loss ]]/Table1[[#This Row],[budget_x]]</f>
        <v>0.98658092500000005</v>
      </c>
      <c r="L3656" t="str" cm="1">
        <f t="array" ref="L3656">_xlfn.IFS(Table1[[#This Row],[score]]&gt;70,"high",Table1[[#This Row],[score]]&gt;50,"medium",Table1[[#This Row],[score]]&lt;=50,"low")</f>
        <v>medium</v>
      </c>
    </row>
    <row r="3657" spans="1:12" x14ac:dyDescent="0.3">
      <c r="A3657" t="s">
        <v>3554</v>
      </c>
      <c r="B3657" s="1">
        <v>40213</v>
      </c>
      <c r="C3657">
        <v>73</v>
      </c>
      <c r="D3657" t="s">
        <v>9</v>
      </c>
      <c r="E3657" t="s">
        <v>10</v>
      </c>
      <c r="F3657">
        <v>15000000</v>
      </c>
      <c r="G3657">
        <v>49876984</v>
      </c>
      <c r="H3657" t="s">
        <v>11</v>
      </c>
      <c r="I3657">
        <f>YEAR(Table1[[#This Row],[date]])</f>
        <v>2010</v>
      </c>
      <c r="J3657">
        <f>Table1[[#This Row],[revenue]]-Table1[[#This Row],[budget_x]]</f>
        <v>34876984</v>
      </c>
      <c r="K3657" s="7">
        <f>Table1[[#This Row],[profit /loss ]]/Table1[[#This Row],[budget_x]]</f>
        <v>2.3251322666666665</v>
      </c>
      <c r="L3657" t="str" cm="1">
        <f t="array" ref="L3657">_xlfn.IFS(Table1[[#This Row],[score]]&gt;70,"high",Table1[[#This Row],[score]]&gt;50,"medium",Table1[[#This Row],[score]]&lt;=50,"low")</f>
        <v>high</v>
      </c>
    </row>
    <row r="3658" spans="1:12" x14ac:dyDescent="0.3">
      <c r="A3658" t="s">
        <v>3555</v>
      </c>
      <c r="B3658" s="1">
        <v>44798</v>
      </c>
      <c r="C3658">
        <v>71</v>
      </c>
      <c r="D3658" t="s">
        <v>9</v>
      </c>
      <c r="E3658" t="s">
        <v>10</v>
      </c>
      <c r="F3658">
        <v>90100000</v>
      </c>
      <c r="G3658">
        <v>414551647.39999998</v>
      </c>
      <c r="H3658" t="s">
        <v>30</v>
      </c>
      <c r="I3658">
        <f>YEAR(Table1[[#This Row],[date]])</f>
        <v>2022</v>
      </c>
      <c r="J3658">
        <f>Table1[[#This Row],[revenue]]-Table1[[#This Row],[budget_x]]</f>
        <v>324451647.39999998</v>
      </c>
      <c r="K3658" s="7">
        <f>Table1[[#This Row],[profit /loss ]]/Table1[[#This Row],[budget_x]]</f>
        <v>3.6010171742508321</v>
      </c>
      <c r="L3658" t="str" cm="1">
        <f t="array" ref="L3658">_xlfn.IFS(Table1[[#This Row],[score]]&gt;70,"high",Table1[[#This Row],[score]]&gt;50,"medium",Table1[[#This Row],[score]]&lt;=50,"low")</f>
        <v>high</v>
      </c>
    </row>
    <row r="3659" spans="1:12" x14ac:dyDescent="0.3">
      <c r="A3659" t="s">
        <v>3556</v>
      </c>
      <c r="B3659" s="1">
        <v>35646</v>
      </c>
      <c r="C3659">
        <v>70</v>
      </c>
      <c r="D3659" t="s">
        <v>9</v>
      </c>
      <c r="E3659" t="s">
        <v>10</v>
      </c>
      <c r="F3659">
        <v>80000000</v>
      </c>
      <c r="G3659">
        <v>241199984</v>
      </c>
      <c r="H3659" t="s">
        <v>11</v>
      </c>
      <c r="I3659">
        <f>YEAR(Table1[[#This Row],[date]])</f>
        <v>1997</v>
      </c>
      <c r="J3659">
        <f>Table1[[#This Row],[revenue]]-Table1[[#This Row],[budget_x]]</f>
        <v>161199984</v>
      </c>
      <c r="K3659" s="7">
        <f>Table1[[#This Row],[profit /loss ]]/Table1[[#This Row],[budget_x]]</f>
        <v>2.0149998</v>
      </c>
      <c r="L3659" t="str" cm="1">
        <f t="array" ref="L3659">_xlfn.IFS(Table1[[#This Row],[score]]&gt;70,"high",Table1[[#This Row],[score]]&gt;50,"medium",Table1[[#This Row],[score]]&lt;=50,"low")</f>
        <v>medium</v>
      </c>
    </row>
    <row r="3660" spans="1:12" x14ac:dyDescent="0.3">
      <c r="A3660" t="s">
        <v>3557</v>
      </c>
      <c r="B3660" s="1">
        <v>44570</v>
      </c>
      <c r="C3660">
        <v>56</v>
      </c>
      <c r="D3660" t="s">
        <v>9</v>
      </c>
      <c r="E3660" t="s">
        <v>10</v>
      </c>
      <c r="F3660">
        <v>57300000</v>
      </c>
      <c r="G3660">
        <v>533622882.19999999</v>
      </c>
      <c r="H3660" t="s">
        <v>17</v>
      </c>
      <c r="I3660">
        <f>YEAR(Table1[[#This Row],[date]])</f>
        <v>2022</v>
      </c>
      <c r="J3660">
        <f>Table1[[#This Row],[revenue]]-Table1[[#This Row],[budget_x]]</f>
        <v>476322882.19999999</v>
      </c>
      <c r="K3660" s="7">
        <f>Table1[[#This Row],[profit /loss ]]/Table1[[#This Row],[budget_x]]</f>
        <v>8.3127902652705057</v>
      </c>
      <c r="L3660" t="str" cm="1">
        <f t="array" ref="L3660">_xlfn.IFS(Table1[[#This Row],[score]]&gt;70,"high",Table1[[#This Row],[score]]&gt;50,"medium",Table1[[#This Row],[score]]&lt;=50,"low")</f>
        <v>medium</v>
      </c>
    </row>
    <row r="3661" spans="1:12" x14ac:dyDescent="0.3">
      <c r="A3661" t="s">
        <v>3558</v>
      </c>
      <c r="B3661" s="1">
        <v>43336</v>
      </c>
      <c r="C3661">
        <v>63</v>
      </c>
      <c r="D3661" t="s">
        <v>9</v>
      </c>
      <c r="E3661" t="s">
        <v>10</v>
      </c>
      <c r="F3661">
        <v>10000000</v>
      </c>
      <c r="G3661">
        <v>237645675</v>
      </c>
      <c r="H3661" t="s">
        <v>17</v>
      </c>
      <c r="I3661">
        <f>YEAR(Table1[[#This Row],[date]])</f>
        <v>2018</v>
      </c>
      <c r="J3661">
        <f>Table1[[#This Row],[revenue]]-Table1[[#This Row],[budget_x]]</f>
        <v>227645675</v>
      </c>
      <c r="K3661" s="7">
        <f>Table1[[#This Row],[profit /loss ]]/Table1[[#This Row],[budget_x]]</f>
        <v>22.764567499999998</v>
      </c>
      <c r="L3661" t="str" cm="1">
        <f t="array" ref="L3661">_xlfn.IFS(Table1[[#This Row],[score]]&gt;70,"high",Table1[[#This Row],[score]]&gt;50,"medium",Table1[[#This Row],[score]]&lt;=50,"low")</f>
        <v>medium</v>
      </c>
    </row>
    <row r="3662" spans="1:12" x14ac:dyDescent="0.3">
      <c r="A3662" t="s">
        <v>3559</v>
      </c>
      <c r="B3662" s="1">
        <v>45142</v>
      </c>
      <c r="C3662">
        <v>0</v>
      </c>
      <c r="D3662" t="s">
        <v>150</v>
      </c>
      <c r="E3662" t="s">
        <v>10</v>
      </c>
      <c r="F3662">
        <v>231940000</v>
      </c>
      <c r="G3662">
        <v>178359863</v>
      </c>
      <c r="H3662" t="s">
        <v>17</v>
      </c>
      <c r="I3662">
        <f>YEAR(Table1[[#This Row],[date]])</f>
        <v>2023</v>
      </c>
      <c r="J3662">
        <f>Table1[[#This Row],[revenue]]-Table1[[#This Row],[budget_x]]</f>
        <v>-53580137</v>
      </c>
      <c r="K3662" s="7">
        <f>Table1[[#This Row],[profit /loss ]]/Table1[[#This Row],[budget_x]]</f>
        <v>-0.23100860998534103</v>
      </c>
      <c r="L3662" t="str" cm="1">
        <f t="array" ref="L3662">_xlfn.IFS(Table1[[#This Row],[score]]&gt;70,"high",Table1[[#This Row],[score]]&gt;50,"medium",Table1[[#This Row],[score]]&lt;=50,"low")</f>
        <v>low</v>
      </c>
    </row>
    <row r="3663" spans="1:12" x14ac:dyDescent="0.3">
      <c r="A3663" t="s">
        <v>3560</v>
      </c>
      <c r="B3663" s="1">
        <v>43307</v>
      </c>
      <c r="C3663">
        <v>10</v>
      </c>
      <c r="D3663" t="s">
        <v>9</v>
      </c>
      <c r="E3663" t="s">
        <v>74</v>
      </c>
      <c r="F3663">
        <v>201940000</v>
      </c>
      <c r="G3663">
        <v>38157314</v>
      </c>
      <c r="H3663" t="s">
        <v>75</v>
      </c>
      <c r="I3663">
        <f>YEAR(Table1[[#This Row],[date]])</f>
        <v>2018</v>
      </c>
      <c r="J3663">
        <f>Table1[[#This Row],[revenue]]-Table1[[#This Row],[budget_x]]</f>
        <v>-163782686</v>
      </c>
      <c r="K3663" s="7">
        <f>Table1[[#This Row],[profit /loss ]]/Table1[[#This Row],[budget_x]]</f>
        <v>-0.81104628107358623</v>
      </c>
      <c r="L3663" t="str" cm="1">
        <f t="array" ref="L3663">_xlfn.IFS(Table1[[#This Row],[score]]&gt;70,"high",Table1[[#This Row],[score]]&gt;50,"medium",Table1[[#This Row],[score]]&lt;=50,"low")</f>
        <v>low</v>
      </c>
    </row>
    <row r="3664" spans="1:12" x14ac:dyDescent="0.3">
      <c r="A3664" t="s">
        <v>3561</v>
      </c>
      <c r="B3664" s="1">
        <v>44820</v>
      </c>
      <c r="C3664">
        <v>58</v>
      </c>
      <c r="D3664" t="s">
        <v>9</v>
      </c>
      <c r="E3664" t="s">
        <v>15</v>
      </c>
      <c r="F3664">
        <v>61498000</v>
      </c>
      <c r="G3664">
        <v>254671383.80000001</v>
      </c>
      <c r="H3664" t="s">
        <v>52</v>
      </c>
      <c r="I3664">
        <f>YEAR(Table1[[#This Row],[date]])</f>
        <v>2022</v>
      </c>
      <c r="J3664">
        <f>Table1[[#This Row],[revenue]]-Table1[[#This Row],[budget_x]]</f>
        <v>193173383.80000001</v>
      </c>
      <c r="K3664" s="7">
        <f>Table1[[#This Row],[profit /loss ]]/Table1[[#This Row],[budget_x]]</f>
        <v>3.1411327815538717</v>
      </c>
      <c r="L3664" t="str" cm="1">
        <f t="array" ref="L3664">_xlfn.IFS(Table1[[#This Row],[score]]&gt;70,"high",Table1[[#This Row],[score]]&gt;50,"medium",Table1[[#This Row],[score]]&lt;=50,"low")</f>
        <v>medium</v>
      </c>
    </row>
    <row r="3665" spans="1:12" x14ac:dyDescent="0.3">
      <c r="A3665" t="s">
        <v>3562</v>
      </c>
      <c r="B3665" s="1">
        <v>42439</v>
      </c>
      <c r="C3665">
        <v>59</v>
      </c>
      <c r="D3665" t="s">
        <v>9</v>
      </c>
      <c r="E3665" t="s">
        <v>10</v>
      </c>
      <c r="F3665">
        <v>97300000</v>
      </c>
      <c r="G3665">
        <v>272878258.80000001</v>
      </c>
      <c r="H3665" t="s">
        <v>11</v>
      </c>
      <c r="I3665">
        <f>YEAR(Table1[[#This Row],[date]])</f>
        <v>2016</v>
      </c>
      <c r="J3665">
        <f>Table1[[#This Row],[revenue]]-Table1[[#This Row],[budget_x]]</f>
        <v>175578258.80000001</v>
      </c>
      <c r="K3665" s="7">
        <f>Table1[[#This Row],[profit /loss ]]/Table1[[#This Row],[budget_x]]</f>
        <v>1.804504201438849</v>
      </c>
      <c r="L3665" t="str" cm="1">
        <f t="array" ref="L3665">_xlfn.IFS(Table1[[#This Row],[score]]&gt;70,"high",Table1[[#This Row],[score]]&gt;50,"medium",Table1[[#This Row],[score]]&lt;=50,"low")</f>
        <v>medium</v>
      </c>
    </row>
    <row r="3666" spans="1:12" x14ac:dyDescent="0.3">
      <c r="A3666" t="s">
        <v>3563</v>
      </c>
      <c r="B3666" s="1">
        <v>42899</v>
      </c>
      <c r="C3666">
        <v>62</v>
      </c>
      <c r="D3666" t="s">
        <v>9</v>
      </c>
      <c r="E3666" t="s">
        <v>10</v>
      </c>
      <c r="F3666">
        <v>97200000</v>
      </c>
      <c r="G3666">
        <v>195292918.80000001</v>
      </c>
      <c r="H3666" t="s">
        <v>17</v>
      </c>
      <c r="I3666">
        <f>YEAR(Table1[[#This Row],[date]])</f>
        <v>2017</v>
      </c>
      <c r="J3666">
        <f>Table1[[#This Row],[revenue]]-Table1[[#This Row],[budget_x]]</f>
        <v>98092918.800000012</v>
      </c>
      <c r="K3666" s="7">
        <f>Table1[[#This Row],[profit /loss ]]/Table1[[#This Row],[budget_x]]</f>
        <v>1.0091864074074075</v>
      </c>
      <c r="L3666" t="str" cm="1">
        <f t="array" ref="L3666">_xlfn.IFS(Table1[[#This Row],[score]]&gt;70,"high",Table1[[#This Row],[score]]&gt;50,"medium",Table1[[#This Row],[score]]&lt;=50,"low")</f>
        <v>medium</v>
      </c>
    </row>
    <row r="3667" spans="1:12" x14ac:dyDescent="0.3">
      <c r="A3667" t="s">
        <v>3564</v>
      </c>
      <c r="B3667" s="1">
        <v>32548</v>
      </c>
      <c r="C3667">
        <v>62</v>
      </c>
      <c r="D3667" t="s">
        <v>9</v>
      </c>
      <c r="E3667" t="s">
        <v>10</v>
      </c>
      <c r="F3667">
        <v>5000000</v>
      </c>
      <c r="G3667">
        <v>17768757</v>
      </c>
      <c r="H3667" t="s">
        <v>11</v>
      </c>
      <c r="I3667">
        <f>YEAR(Table1[[#This Row],[date]])</f>
        <v>1989</v>
      </c>
      <c r="J3667">
        <f>Table1[[#This Row],[revenue]]-Table1[[#This Row],[budget_x]]</f>
        <v>12768757</v>
      </c>
      <c r="K3667" s="7">
        <f>Table1[[#This Row],[profit /loss ]]/Table1[[#This Row],[budget_x]]</f>
        <v>2.5537513999999999</v>
      </c>
      <c r="L3667" t="str" cm="1">
        <f t="array" ref="L3667">_xlfn.IFS(Table1[[#This Row],[score]]&gt;70,"high",Table1[[#This Row],[score]]&gt;50,"medium",Table1[[#This Row],[score]]&lt;=50,"low")</f>
        <v>medium</v>
      </c>
    </row>
    <row r="3668" spans="1:12" x14ac:dyDescent="0.3">
      <c r="A3668" t="s">
        <v>3565</v>
      </c>
      <c r="B3668" s="1">
        <v>44216</v>
      </c>
      <c r="C3668">
        <v>45</v>
      </c>
      <c r="D3668" t="s">
        <v>9</v>
      </c>
      <c r="E3668" t="s">
        <v>74</v>
      </c>
      <c r="F3668">
        <v>114500000</v>
      </c>
      <c r="G3668">
        <v>180591246.59999999</v>
      </c>
      <c r="H3668" t="s">
        <v>75</v>
      </c>
      <c r="I3668">
        <f>YEAR(Table1[[#This Row],[date]])</f>
        <v>2021</v>
      </c>
      <c r="J3668">
        <f>Table1[[#This Row],[revenue]]-Table1[[#This Row],[budget_x]]</f>
        <v>66091246.599999994</v>
      </c>
      <c r="K3668" s="7">
        <f>Table1[[#This Row],[profit /loss ]]/Table1[[#This Row],[budget_x]]</f>
        <v>0.577216127510917</v>
      </c>
      <c r="L3668" t="str" cm="1">
        <f t="array" ref="L3668">_xlfn.IFS(Table1[[#This Row],[score]]&gt;70,"high",Table1[[#This Row],[score]]&gt;50,"medium",Table1[[#This Row],[score]]&lt;=50,"low")</f>
        <v>low</v>
      </c>
    </row>
    <row r="3669" spans="1:12" x14ac:dyDescent="0.3">
      <c r="A3669" t="s">
        <v>3566</v>
      </c>
      <c r="B3669" s="1">
        <v>29069</v>
      </c>
      <c r="C3669">
        <v>61</v>
      </c>
      <c r="D3669" t="s">
        <v>9</v>
      </c>
      <c r="E3669" t="s">
        <v>10</v>
      </c>
      <c r="F3669">
        <v>31000000</v>
      </c>
      <c r="G3669">
        <v>210300000</v>
      </c>
      <c r="H3669" t="s">
        <v>11</v>
      </c>
      <c r="I3669">
        <f>YEAR(Table1[[#This Row],[date]])</f>
        <v>1979</v>
      </c>
      <c r="J3669">
        <f>Table1[[#This Row],[revenue]]-Table1[[#This Row],[budget_x]]</f>
        <v>179300000</v>
      </c>
      <c r="K3669" s="7">
        <f>Table1[[#This Row],[profit /loss ]]/Table1[[#This Row],[budget_x]]</f>
        <v>5.7838709677419358</v>
      </c>
      <c r="L3669" t="str" cm="1">
        <f t="array" ref="L3669">_xlfn.IFS(Table1[[#This Row],[score]]&gt;70,"high",Table1[[#This Row],[score]]&gt;50,"medium",Table1[[#This Row],[score]]&lt;=50,"low")</f>
        <v>medium</v>
      </c>
    </row>
    <row r="3670" spans="1:12" x14ac:dyDescent="0.3">
      <c r="A3670" t="s">
        <v>3567</v>
      </c>
      <c r="B3670" s="1">
        <v>43790</v>
      </c>
      <c r="C3670">
        <v>61</v>
      </c>
      <c r="D3670" t="s">
        <v>9</v>
      </c>
      <c r="E3670" t="s">
        <v>10</v>
      </c>
      <c r="F3670">
        <v>10000</v>
      </c>
      <c r="G3670">
        <v>79423925</v>
      </c>
      <c r="H3670" t="s">
        <v>17</v>
      </c>
      <c r="I3670">
        <f>YEAR(Table1[[#This Row],[date]])</f>
        <v>2019</v>
      </c>
      <c r="J3670">
        <f>Table1[[#This Row],[revenue]]-Table1[[#This Row],[budget_x]]</f>
        <v>79413925</v>
      </c>
      <c r="K3670" s="7">
        <f>Table1[[#This Row],[profit /loss ]]/Table1[[#This Row],[budget_x]]</f>
        <v>7941.3924999999999</v>
      </c>
      <c r="L3670" t="str" cm="1">
        <f t="array" ref="L3670">_xlfn.IFS(Table1[[#This Row],[score]]&gt;70,"high",Table1[[#This Row],[score]]&gt;50,"medium",Table1[[#This Row],[score]]&lt;=50,"low")</f>
        <v>medium</v>
      </c>
    </row>
    <row r="3671" spans="1:12" x14ac:dyDescent="0.3">
      <c r="A3671" t="s">
        <v>3568</v>
      </c>
      <c r="B3671" s="1">
        <v>40797</v>
      </c>
      <c r="C3671">
        <v>66</v>
      </c>
      <c r="D3671" t="s">
        <v>9</v>
      </c>
      <c r="E3671" t="s">
        <v>69</v>
      </c>
      <c r="F3671">
        <v>127400000</v>
      </c>
      <c r="G3671">
        <v>507452658.60000002</v>
      </c>
      <c r="H3671" t="s">
        <v>11</v>
      </c>
      <c r="I3671">
        <f>YEAR(Table1[[#This Row],[date]])</f>
        <v>2011</v>
      </c>
      <c r="J3671">
        <f>Table1[[#This Row],[revenue]]-Table1[[#This Row],[budget_x]]</f>
        <v>380052658.60000002</v>
      </c>
      <c r="K3671" s="7">
        <f>Table1[[#This Row],[profit /loss ]]/Table1[[#This Row],[budget_x]]</f>
        <v>2.9831448869701727</v>
      </c>
      <c r="L3671" t="str" cm="1">
        <f t="array" ref="L3671">_xlfn.IFS(Table1[[#This Row],[score]]&gt;70,"high",Table1[[#This Row],[score]]&gt;50,"medium",Table1[[#This Row],[score]]&lt;=50,"low")</f>
        <v>medium</v>
      </c>
    </row>
    <row r="3672" spans="1:12" x14ac:dyDescent="0.3">
      <c r="A3672" t="s">
        <v>3569</v>
      </c>
      <c r="B3672" s="1">
        <v>39254</v>
      </c>
      <c r="C3672">
        <v>66</v>
      </c>
      <c r="D3672" t="s">
        <v>9</v>
      </c>
      <c r="E3672" t="s">
        <v>10</v>
      </c>
      <c r="F3672">
        <v>132400000</v>
      </c>
      <c r="G3672">
        <v>587249011.20000005</v>
      </c>
      <c r="H3672" t="s">
        <v>11</v>
      </c>
      <c r="I3672">
        <f>YEAR(Table1[[#This Row],[date]])</f>
        <v>2007</v>
      </c>
      <c r="J3672">
        <f>Table1[[#This Row],[revenue]]-Table1[[#This Row],[budget_x]]</f>
        <v>454849011.20000005</v>
      </c>
      <c r="K3672" s="7">
        <f>Table1[[#This Row],[profit /loss ]]/Table1[[#This Row],[budget_x]]</f>
        <v>3.4354154924471301</v>
      </c>
      <c r="L3672" t="str" cm="1">
        <f t="array" ref="L3672">_xlfn.IFS(Table1[[#This Row],[score]]&gt;70,"high",Table1[[#This Row],[score]]&gt;50,"medium",Table1[[#This Row],[score]]&lt;=50,"low")</f>
        <v>medium</v>
      </c>
    </row>
    <row r="3673" spans="1:12" x14ac:dyDescent="0.3">
      <c r="A3673" t="s">
        <v>3570</v>
      </c>
      <c r="B3673" s="1">
        <v>42659</v>
      </c>
      <c r="C3673">
        <v>81</v>
      </c>
      <c r="D3673" t="s">
        <v>9</v>
      </c>
      <c r="E3673" t="s">
        <v>10</v>
      </c>
      <c r="F3673">
        <v>172000000</v>
      </c>
      <c r="G3673">
        <v>580068063.60000002</v>
      </c>
      <c r="H3673" t="s">
        <v>17</v>
      </c>
      <c r="I3673">
        <f>YEAR(Table1[[#This Row],[date]])</f>
        <v>2016</v>
      </c>
      <c r="J3673">
        <f>Table1[[#This Row],[revenue]]-Table1[[#This Row],[budget_x]]</f>
        <v>408068063.60000002</v>
      </c>
      <c r="K3673" s="7">
        <f>Table1[[#This Row],[profit /loss ]]/Table1[[#This Row],[budget_x]]</f>
        <v>2.3724887418604652</v>
      </c>
      <c r="L3673" t="str" cm="1">
        <f t="array" ref="L3673">_xlfn.IFS(Table1[[#This Row],[score]]&gt;70,"high",Table1[[#This Row],[score]]&gt;50,"medium",Table1[[#This Row],[score]]&lt;=50,"low")</f>
        <v>high</v>
      </c>
    </row>
    <row r="3674" spans="1:12" x14ac:dyDescent="0.3">
      <c r="A3674" t="s">
        <v>3571</v>
      </c>
      <c r="B3674" s="1">
        <v>35516</v>
      </c>
      <c r="C3674">
        <v>62</v>
      </c>
      <c r="D3674" t="s">
        <v>9</v>
      </c>
      <c r="E3674" t="s">
        <v>10</v>
      </c>
      <c r="F3674">
        <v>116000000</v>
      </c>
      <c r="G3674">
        <v>178127760</v>
      </c>
      <c r="H3674" t="s">
        <v>11</v>
      </c>
      <c r="I3674">
        <f>YEAR(Table1[[#This Row],[date]])</f>
        <v>1997</v>
      </c>
      <c r="J3674">
        <f>Table1[[#This Row],[revenue]]-Table1[[#This Row],[budget_x]]</f>
        <v>62127760</v>
      </c>
      <c r="K3674" s="7">
        <f>Table1[[#This Row],[profit /loss ]]/Table1[[#This Row],[budget_x]]</f>
        <v>0.53558413793103443</v>
      </c>
      <c r="L3674" t="str" cm="1">
        <f t="array" ref="L3674">_xlfn.IFS(Table1[[#This Row],[score]]&gt;70,"high",Table1[[#This Row],[score]]&gt;50,"medium",Table1[[#This Row],[score]]&lt;=50,"low")</f>
        <v>medium</v>
      </c>
    </row>
    <row r="3675" spans="1:12" x14ac:dyDescent="0.3">
      <c r="A3675" t="s">
        <v>3572</v>
      </c>
      <c r="B3675" s="1">
        <v>44035</v>
      </c>
      <c r="C3675">
        <v>57</v>
      </c>
      <c r="D3675" t="s">
        <v>9</v>
      </c>
      <c r="E3675" t="s">
        <v>10</v>
      </c>
      <c r="F3675">
        <v>5540000</v>
      </c>
      <c r="G3675">
        <v>742476</v>
      </c>
      <c r="H3675" t="s">
        <v>11</v>
      </c>
      <c r="I3675">
        <f>YEAR(Table1[[#This Row],[date]])</f>
        <v>2020</v>
      </c>
      <c r="J3675">
        <f>Table1[[#This Row],[revenue]]-Table1[[#This Row],[budget_x]]</f>
        <v>-4797524</v>
      </c>
      <c r="K3675" s="7">
        <f>Table1[[#This Row],[profit /loss ]]/Table1[[#This Row],[budget_x]]</f>
        <v>-0.86597906137184111</v>
      </c>
      <c r="L3675" t="str" cm="1">
        <f t="array" ref="L3675">_xlfn.IFS(Table1[[#This Row],[score]]&gt;70,"high",Table1[[#This Row],[score]]&gt;50,"medium",Table1[[#This Row],[score]]&lt;=50,"low")</f>
        <v>medium</v>
      </c>
    </row>
    <row r="3676" spans="1:12" x14ac:dyDescent="0.3">
      <c r="A3676" t="s">
        <v>3573</v>
      </c>
      <c r="B3676" s="1">
        <v>44624</v>
      </c>
      <c r="C3676">
        <v>67</v>
      </c>
      <c r="D3676" t="s">
        <v>9</v>
      </c>
      <c r="E3676" t="s">
        <v>2085</v>
      </c>
      <c r="F3676">
        <v>108200000</v>
      </c>
      <c r="G3676">
        <v>206009040.80000001</v>
      </c>
      <c r="H3676" t="s">
        <v>17</v>
      </c>
      <c r="I3676">
        <f>YEAR(Table1[[#This Row],[date]])</f>
        <v>2022</v>
      </c>
      <c r="J3676">
        <f>Table1[[#This Row],[revenue]]-Table1[[#This Row],[budget_x]]</f>
        <v>97809040.800000012</v>
      </c>
      <c r="K3676" s="7">
        <f>Table1[[#This Row],[profit /loss ]]/Table1[[#This Row],[budget_x]]</f>
        <v>0.90396525693160823</v>
      </c>
      <c r="L3676" t="str" cm="1">
        <f t="array" ref="L3676">_xlfn.IFS(Table1[[#This Row],[score]]&gt;70,"high",Table1[[#This Row],[score]]&gt;50,"medium",Table1[[#This Row],[score]]&lt;=50,"low")</f>
        <v>medium</v>
      </c>
    </row>
    <row r="3677" spans="1:12" x14ac:dyDescent="0.3">
      <c r="A3677" t="s">
        <v>3574</v>
      </c>
      <c r="B3677" s="1">
        <v>38079</v>
      </c>
      <c r="C3677">
        <v>63</v>
      </c>
      <c r="D3677" t="s">
        <v>9</v>
      </c>
      <c r="E3677" t="s">
        <v>10</v>
      </c>
      <c r="F3677">
        <v>56000000</v>
      </c>
      <c r="G3677">
        <v>47856383</v>
      </c>
      <c r="H3677" t="s">
        <v>17</v>
      </c>
      <c r="I3677">
        <f>YEAR(Table1[[#This Row],[date]])</f>
        <v>2004</v>
      </c>
      <c r="J3677">
        <f>Table1[[#This Row],[revenue]]-Table1[[#This Row],[budget_x]]</f>
        <v>-8143617</v>
      </c>
      <c r="K3677" s="7">
        <f>Table1[[#This Row],[profit /loss ]]/Table1[[#This Row],[budget_x]]</f>
        <v>-0.14542173214285714</v>
      </c>
      <c r="L3677" t="str" cm="1">
        <f t="array" ref="L3677">_xlfn.IFS(Table1[[#This Row],[score]]&gt;70,"high",Table1[[#This Row],[score]]&gt;50,"medium",Table1[[#This Row],[score]]&lt;=50,"low")</f>
        <v>medium</v>
      </c>
    </row>
    <row r="3678" spans="1:12" x14ac:dyDescent="0.3">
      <c r="A3678" t="s">
        <v>3575</v>
      </c>
      <c r="B3678" s="1">
        <v>44346</v>
      </c>
      <c r="C3678">
        <v>72</v>
      </c>
      <c r="D3678" t="s">
        <v>9</v>
      </c>
      <c r="E3678" t="s">
        <v>319</v>
      </c>
      <c r="F3678">
        <v>50900000</v>
      </c>
      <c r="G3678">
        <v>499112859.19999999</v>
      </c>
      <c r="H3678" t="s">
        <v>480</v>
      </c>
      <c r="I3678">
        <f>YEAR(Table1[[#This Row],[date]])</f>
        <v>2021</v>
      </c>
      <c r="J3678">
        <f>Table1[[#This Row],[revenue]]-Table1[[#This Row],[budget_x]]</f>
        <v>448212859.19999999</v>
      </c>
      <c r="K3678" s="7">
        <f>Table1[[#This Row],[profit /loss ]]/Table1[[#This Row],[budget_x]]</f>
        <v>8.8057536188605106</v>
      </c>
      <c r="L3678" t="str" cm="1">
        <f t="array" ref="L3678">_xlfn.IFS(Table1[[#This Row],[score]]&gt;70,"high",Table1[[#This Row],[score]]&gt;50,"medium",Table1[[#This Row],[score]]&lt;=50,"low")</f>
        <v>high</v>
      </c>
    </row>
    <row r="3679" spans="1:12" x14ac:dyDescent="0.3">
      <c r="A3679" t="s">
        <v>3576</v>
      </c>
      <c r="B3679" s="1">
        <v>43138</v>
      </c>
      <c r="C3679">
        <v>64</v>
      </c>
      <c r="D3679" t="s">
        <v>9</v>
      </c>
      <c r="E3679" t="s">
        <v>171</v>
      </c>
      <c r="F3679">
        <v>2900000</v>
      </c>
      <c r="G3679">
        <v>692079</v>
      </c>
      <c r="H3679" t="s">
        <v>184</v>
      </c>
      <c r="I3679">
        <f>YEAR(Table1[[#This Row],[date]])</f>
        <v>2018</v>
      </c>
      <c r="J3679">
        <f>Table1[[#This Row],[revenue]]-Table1[[#This Row],[budget_x]]</f>
        <v>-2207921</v>
      </c>
      <c r="K3679" s="7">
        <f>Table1[[#This Row],[profit /loss ]]/Table1[[#This Row],[budget_x]]</f>
        <v>-0.76135206896551721</v>
      </c>
      <c r="L3679" t="str" cm="1">
        <f t="array" ref="L3679">_xlfn.IFS(Table1[[#This Row],[score]]&gt;70,"high",Table1[[#This Row],[score]]&gt;50,"medium",Table1[[#This Row],[score]]&lt;=50,"low")</f>
        <v>medium</v>
      </c>
    </row>
    <row r="3680" spans="1:12" x14ac:dyDescent="0.3">
      <c r="A3680" t="s">
        <v>3577</v>
      </c>
      <c r="B3680" s="1">
        <v>44362</v>
      </c>
      <c r="C3680">
        <v>58</v>
      </c>
      <c r="D3680" t="s">
        <v>9</v>
      </c>
      <c r="E3680" t="s">
        <v>10</v>
      </c>
      <c r="F3680">
        <v>100200000</v>
      </c>
      <c r="G3680">
        <v>149386608.59999999</v>
      </c>
      <c r="H3680" t="s">
        <v>17</v>
      </c>
      <c r="I3680">
        <f>YEAR(Table1[[#This Row],[date]])</f>
        <v>2021</v>
      </c>
      <c r="J3680">
        <f>Table1[[#This Row],[revenue]]-Table1[[#This Row],[budget_x]]</f>
        <v>49186608.599999994</v>
      </c>
      <c r="K3680" s="7">
        <f>Table1[[#This Row],[profit /loss ]]/Table1[[#This Row],[budget_x]]</f>
        <v>0.49088431736526938</v>
      </c>
      <c r="L3680" t="str" cm="1">
        <f t="array" ref="L3680">_xlfn.IFS(Table1[[#This Row],[score]]&gt;70,"high",Table1[[#This Row],[score]]&gt;50,"medium",Table1[[#This Row],[score]]&lt;=50,"low")</f>
        <v>medium</v>
      </c>
    </row>
    <row r="3681" spans="1:12" x14ac:dyDescent="0.3">
      <c r="A3681" t="s">
        <v>3578</v>
      </c>
      <c r="B3681" s="1">
        <v>42383</v>
      </c>
      <c r="C3681">
        <v>73</v>
      </c>
      <c r="D3681" t="s">
        <v>9</v>
      </c>
      <c r="E3681" t="s">
        <v>10</v>
      </c>
      <c r="F3681">
        <v>28000000</v>
      </c>
      <c r="G3681">
        <v>133162752</v>
      </c>
      <c r="H3681" t="s">
        <v>11</v>
      </c>
      <c r="I3681">
        <f>YEAR(Table1[[#This Row],[date]])</f>
        <v>2016</v>
      </c>
      <c r="J3681">
        <f>Table1[[#This Row],[revenue]]-Table1[[#This Row],[budget_x]]</f>
        <v>105162752</v>
      </c>
      <c r="K3681" s="7">
        <f>Table1[[#This Row],[profit /loss ]]/Table1[[#This Row],[budget_x]]</f>
        <v>3.7558125714285713</v>
      </c>
      <c r="L3681" t="str" cm="1">
        <f t="array" ref="L3681">_xlfn.IFS(Table1[[#This Row],[score]]&gt;70,"high",Table1[[#This Row],[score]]&gt;50,"medium",Table1[[#This Row],[score]]&lt;=50,"low")</f>
        <v>high</v>
      </c>
    </row>
    <row r="3682" spans="1:12" x14ac:dyDescent="0.3">
      <c r="A3682" t="s">
        <v>3579</v>
      </c>
      <c r="B3682" s="1">
        <v>39709</v>
      </c>
      <c r="C3682">
        <v>67</v>
      </c>
      <c r="D3682" t="s">
        <v>9</v>
      </c>
      <c r="E3682" t="s">
        <v>10</v>
      </c>
      <c r="F3682">
        <v>20000000</v>
      </c>
      <c r="G3682">
        <v>21972336</v>
      </c>
      <c r="H3682" t="s">
        <v>11</v>
      </c>
      <c r="I3682">
        <f>YEAR(Table1[[#This Row],[date]])</f>
        <v>2008</v>
      </c>
      <c r="J3682">
        <f>Table1[[#This Row],[revenue]]-Table1[[#This Row],[budget_x]]</f>
        <v>1972336</v>
      </c>
      <c r="K3682" s="7">
        <f>Table1[[#This Row],[profit /loss ]]/Table1[[#This Row],[budget_x]]</f>
        <v>9.8616800000000004E-2</v>
      </c>
      <c r="L3682" t="str" cm="1">
        <f t="array" ref="L3682">_xlfn.IFS(Table1[[#This Row],[score]]&gt;70,"high",Table1[[#This Row],[score]]&gt;50,"medium",Table1[[#This Row],[score]]&lt;=50,"low")</f>
        <v>medium</v>
      </c>
    </row>
    <row r="3683" spans="1:12" x14ac:dyDescent="0.3">
      <c r="A3683" t="s">
        <v>3580</v>
      </c>
      <c r="B3683" s="1">
        <v>20455</v>
      </c>
      <c r="C3683">
        <v>85</v>
      </c>
      <c r="D3683" t="s">
        <v>9</v>
      </c>
      <c r="E3683" t="s">
        <v>69</v>
      </c>
      <c r="F3683">
        <v>2000000</v>
      </c>
      <c r="G3683">
        <v>346300</v>
      </c>
      <c r="H3683" t="s">
        <v>11</v>
      </c>
      <c r="I3683">
        <f>YEAR(Table1[[#This Row],[date]])</f>
        <v>1956</v>
      </c>
      <c r="J3683">
        <f>Table1[[#This Row],[revenue]]-Table1[[#This Row],[budget_x]]</f>
        <v>-1653700</v>
      </c>
      <c r="K3683" s="7">
        <f>Table1[[#This Row],[profit /loss ]]/Table1[[#This Row],[budget_x]]</f>
        <v>-0.82684999999999997</v>
      </c>
      <c r="L3683" t="str" cm="1">
        <f t="array" ref="L3683">_xlfn.IFS(Table1[[#This Row],[score]]&gt;70,"high",Table1[[#This Row],[score]]&gt;50,"medium",Table1[[#This Row],[score]]&lt;=50,"low")</f>
        <v>high</v>
      </c>
    </row>
    <row r="3684" spans="1:12" x14ac:dyDescent="0.3">
      <c r="A3684" t="s">
        <v>3581</v>
      </c>
      <c r="B3684" s="1">
        <v>42286</v>
      </c>
      <c r="C3684">
        <v>50</v>
      </c>
      <c r="D3684" t="s">
        <v>9</v>
      </c>
      <c r="E3684" t="s">
        <v>10</v>
      </c>
      <c r="F3684">
        <v>102800000</v>
      </c>
      <c r="G3684">
        <v>545695337.60000002</v>
      </c>
      <c r="H3684" t="s">
        <v>17</v>
      </c>
      <c r="I3684">
        <f>YEAR(Table1[[#This Row],[date]])</f>
        <v>2015</v>
      </c>
      <c r="J3684">
        <f>Table1[[#This Row],[revenue]]-Table1[[#This Row],[budget_x]]</f>
        <v>442895337.60000002</v>
      </c>
      <c r="K3684" s="7">
        <f>Table1[[#This Row],[profit /loss ]]/Table1[[#This Row],[budget_x]]</f>
        <v>4.3083204046692609</v>
      </c>
      <c r="L3684" t="str" cm="1">
        <f t="array" ref="L3684">_xlfn.IFS(Table1[[#This Row],[score]]&gt;70,"high",Table1[[#This Row],[score]]&gt;50,"medium",Table1[[#This Row],[score]]&lt;=50,"low")</f>
        <v>low</v>
      </c>
    </row>
    <row r="3685" spans="1:12" x14ac:dyDescent="0.3">
      <c r="A3685" t="s">
        <v>3582</v>
      </c>
      <c r="B3685" s="1">
        <v>39339</v>
      </c>
      <c r="C3685">
        <v>63</v>
      </c>
      <c r="D3685" t="s">
        <v>9</v>
      </c>
      <c r="E3685" t="s">
        <v>10</v>
      </c>
      <c r="F3685">
        <v>25000000</v>
      </c>
      <c r="G3685">
        <v>40686409</v>
      </c>
      <c r="H3685" t="s">
        <v>11</v>
      </c>
      <c r="I3685">
        <f>YEAR(Table1[[#This Row],[date]])</f>
        <v>2007</v>
      </c>
      <c r="J3685">
        <f>Table1[[#This Row],[revenue]]-Table1[[#This Row],[budget_x]]</f>
        <v>15686409</v>
      </c>
      <c r="K3685" s="7">
        <f>Table1[[#This Row],[profit /loss ]]/Table1[[#This Row],[budget_x]]</f>
        <v>0.62745636000000005</v>
      </c>
      <c r="L3685" t="str" cm="1">
        <f t="array" ref="L3685">_xlfn.IFS(Table1[[#This Row],[score]]&gt;70,"high",Table1[[#This Row],[score]]&gt;50,"medium",Table1[[#This Row],[score]]&lt;=50,"low")</f>
        <v>medium</v>
      </c>
    </row>
    <row r="3686" spans="1:12" x14ac:dyDescent="0.3">
      <c r="A3686" t="s">
        <v>3583</v>
      </c>
      <c r="B3686" s="1">
        <v>43099</v>
      </c>
      <c r="C3686">
        <v>63</v>
      </c>
      <c r="D3686" t="s">
        <v>9</v>
      </c>
      <c r="E3686" t="s">
        <v>10</v>
      </c>
      <c r="F3686">
        <v>20000000</v>
      </c>
      <c r="G3686">
        <v>62634998</v>
      </c>
      <c r="H3686" t="s">
        <v>11</v>
      </c>
      <c r="I3686">
        <f>YEAR(Table1[[#This Row],[date]])</f>
        <v>2017</v>
      </c>
      <c r="J3686">
        <f>Table1[[#This Row],[revenue]]-Table1[[#This Row],[budget_x]]</f>
        <v>42634998</v>
      </c>
      <c r="K3686" s="7">
        <f>Table1[[#This Row],[profit /loss ]]/Table1[[#This Row],[budget_x]]</f>
        <v>2.1317499</v>
      </c>
      <c r="L3686" t="str" cm="1">
        <f t="array" ref="L3686">_xlfn.IFS(Table1[[#This Row],[score]]&gt;70,"high",Table1[[#This Row],[score]]&gt;50,"medium",Table1[[#This Row],[score]]&lt;=50,"low")</f>
        <v>medium</v>
      </c>
    </row>
    <row r="3687" spans="1:12" x14ac:dyDescent="0.3">
      <c r="A3687" t="s">
        <v>3584</v>
      </c>
      <c r="B3687" s="1">
        <v>42643</v>
      </c>
      <c r="C3687">
        <v>70</v>
      </c>
      <c r="D3687" t="s">
        <v>9</v>
      </c>
      <c r="E3687" t="s">
        <v>319</v>
      </c>
      <c r="F3687">
        <v>30200000</v>
      </c>
      <c r="G3687">
        <v>173000000</v>
      </c>
      <c r="H3687" t="s">
        <v>480</v>
      </c>
      <c r="I3687">
        <f>YEAR(Table1[[#This Row],[date]])</f>
        <v>2016</v>
      </c>
      <c r="J3687">
        <f>Table1[[#This Row],[revenue]]-Table1[[#This Row],[budget_x]]</f>
        <v>142800000</v>
      </c>
      <c r="K3687" s="7">
        <f>Table1[[#This Row],[profit /loss ]]/Table1[[#This Row],[budget_x]]</f>
        <v>4.7284768211920527</v>
      </c>
      <c r="L3687" t="str" cm="1">
        <f t="array" ref="L3687">_xlfn.IFS(Table1[[#This Row],[score]]&gt;70,"high",Table1[[#This Row],[score]]&gt;50,"medium",Table1[[#This Row],[score]]&lt;=50,"low")</f>
        <v>medium</v>
      </c>
    </row>
    <row r="3688" spans="1:12" x14ac:dyDescent="0.3">
      <c r="A3688" t="s">
        <v>3585</v>
      </c>
      <c r="B3688" s="1">
        <v>39184</v>
      </c>
      <c r="C3688">
        <v>67</v>
      </c>
      <c r="D3688" t="s">
        <v>9</v>
      </c>
      <c r="E3688" t="s">
        <v>10</v>
      </c>
      <c r="F3688">
        <v>20000000</v>
      </c>
      <c r="G3688">
        <v>118537627</v>
      </c>
      <c r="H3688" t="s">
        <v>11</v>
      </c>
      <c r="I3688">
        <f>YEAR(Table1[[#This Row],[date]])</f>
        <v>2007</v>
      </c>
      <c r="J3688">
        <f>Table1[[#This Row],[revenue]]-Table1[[#This Row],[budget_x]]</f>
        <v>98537627</v>
      </c>
      <c r="K3688" s="7">
        <f>Table1[[#This Row],[profit /loss ]]/Table1[[#This Row],[budget_x]]</f>
        <v>4.9268813500000004</v>
      </c>
      <c r="L3688" t="str" cm="1">
        <f t="array" ref="L3688">_xlfn.IFS(Table1[[#This Row],[score]]&gt;70,"high",Table1[[#This Row],[score]]&gt;50,"medium",Table1[[#This Row],[score]]&lt;=50,"low")</f>
        <v>medium</v>
      </c>
    </row>
    <row r="3689" spans="1:12" x14ac:dyDescent="0.3">
      <c r="A3689" t="s">
        <v>3586</v>
      </c>
      <c r="B3689" s="1">
        <v>31237</v>
      </c>
      <c r="C3689">
        <v>83</v>
      </c>
      <c r="D3689" t="s">
        <v>9</v>
      </c>
      <c r="E3689" t="s">
        <v>83</v>
      </c>
      <c r="F3689">
        <v>1745580</v>
      </c>
      <c r="G3689">
        <v>168817</v>
      </c>
      <c r="H3689" t="s">
        <v>3587</v>
      </c>
      <c r="I3689">
        <f>YEAR(Table1[[#This Row],[date]])</f>
        <v>1985</v>
      </c>
      <c r="J3689">
        <f>Table1[[#This Row],[revenue]]-Table1[[#This Row],[budget_x]]</f>
        <v>-1576763</v>
      </c>
      <c r="K3689" s="7">
        <f>Table1[[#This Row],[profit /loss ]]/Table1[[#This Row],[budget_x]]</f>
        <v>-0.90328887819521309</v>
      </c>
      <c r="L3689" t="str" cm="1">
        <f t="array" ref="L3689">_xlfn.IFS(Table1[[#This Row],[score]]&gt;70,"high",Table1[[#This Row],[score]]&gt;50,"medium",Table1[[#This Row],[score]]&lt;=50,"low")</f>
        <v>high</v>
      </c>
    </row>
    <row r="3690" spans="1:12" x14ac:dyDescent="0.3">
      <c r="A3690" t="s">
        <v>3588</v>
      </c>
      <c r="B3690" s="1">
        <v>40875</v>
      </c>
      <c r="C3690">
        <v>59</v>
      </c>
      <c r="D3690" t="s">
        <v>9</v>
      </c>
      <c r="E3690" t="s">
        <v>10</v>
      </c>
      <c r="F3690">
        <v>75000000</v>
      </c>
      <c r="G3690">
        <v>211562435</v>
      </c>
      <c r="H3690" t="s">
        <v>11</v>
      </c>
      <c r="I3690">
        <f>YEAR(Table1[[#This Row],[date]])</f>
        <v>2011</v>
      </c>
      <c r="J3690">
        <f>Table1[[#This Row],[revenue]]-Table1[[#This Row],[budget_x]]</f>
        <v>136562435</v>
      </c>
      <c r="K3690" s="7">
        <f>Table1[[#This Row],[profit /loss ]]/Table1[[#This Row],[budget_x]]</f>
        <v>1.8208324666666666</v>
      </c>
      <c r="L3690" t="str" cm="1">
        <f t="array" ref="L3690">_xlfn.IFS(Table1[[#This Row],[score]]&gt;70,"high",Table1[[#This Row],[score]]&gt;50,"medium",Table1[[#This Row],[score]]&lt;=50,"low")</f>
        <v>medium</v>
      </c>
    </row>
    <row r="3691" spans="1:12" x14ac:dyDescent="0.3">
      <c r="A3691" t="s">
        <v>3589</v>
      </c>
      <c r="B3691" s="1">
        <v>42482</v>
      </c>
      <c r="C3691">
        <v>73</v>
      </c>
      <c r="D3691" t="s">
        <v>9</v>
      </c>
      <c r="E3691" t="s">
        <v>10</v>
      </c>
      <c r="F3691">
        <v>14000000</v>
      </c>
      <c r="G3691">
        <v>3621046</v>
      </c>
      <c r="H3691" t="s">
        <v>11</v>
      </c>
      <c r="I3691">
        <f>YEAR(Table1[[#This Row],[date]])</f>
        <v>2016</v>
      </c>
      <c r="J3691">
        <f>Table1[[#This Row],[revenue]]-Table1[[#This Row],[budget_x]]</f>
        <v>-10378954</v>
      </c>
      <c r="K3691" s="7">
        <f>Table1[[#This Row],[profit /loss ]]/Table1[[#This Row],[budget_x]]</f>
        <v>-0.74135385714285718</v>
      </c>
      <c r="L3691" t="str" cm="1">
        <f t="array" ref="L3691">_xlfn.IFS(Table1[[#This Row],[score]]&gt;70,"high",Table1[[#This Row],[score]]&gt;50,"medium",Table1[[#This Row],[score]]&lt;=50,"low")</f>
        <v>high</v>
      </c>
    </row>
    <row r="3692" spans="1:12" x14ac:dyDescent="0.3">
      <c r="A3692" t="s">
        <v>3590</v>
      </c>
      <c r="B3692" s="1">
        <v>41312</v>
      </c>
      <c r="C3692">
        <v>68</v>
      </c>
      <c r="D3692" t="s">
        <v>9</v>
      </c>
      <c r="E3692" t="s">
        <v>10</v>
      </c>
      <c r="F3692">
        <v>31000000</v>
      </c>
      <c r="G3692">
        <v>160558438</v>
      </c>
      <c r="H3692" t="s">
        <v>11</v>
      </c>
      <c r="I3692">
        <f>YEAR(Table1[[#This Row],[date]])</f>
        <v>2013</v>
      </c>
      <c r="J3692">
        <f>Table1[[#This Row],[revenue]]-Table1[[#This Row],[budget_x]]</f>
        <v>129558438</v>
      </c>
      <c r="K3692" s="7">
        <f>Table1[[#This Row],[profit /loss ]]/Table1[[#This Row],[budget_x]]</f>
        <v>4.1793044516129036</v>
      </c>
      <c r="L3692" t="str" cm="1">
        <f t="array" ref="L3692">_xlfn.IFS(Table1[[#This Row],[score]]&gt;70,"high",Table1[[#This Row],[score]]&gt;50,"medium",Table1[[#This Row],[score]]&lt;=50,"low")</f>
        <v>medium</v>
      </c>
    </row>
    <row r="3693" spans="1:12" x14ac:dyDescent="0.3">
      <c r="A3693" t="s">
        <v>3591</v>
      </c>
      <c r="B3693" s="1">
        <v>44700</v>
      </c>
      <c r="C3693">
        <v>68</v>
      </c>
      <c r="D3693" t="s">
        <v>9</v>
      </c>
      <c r="E3693" t="s">
        <v>69</v>
      </c>
      <c r="F3693">
        <v>76800000</v>
      </c>
      <c r="G3693">
        <v>576499338.60000002</v>
      </c>
      <c r="H3693" t="s">
        <v>11</v>
      </c>
      <c r="I3693">
        <f>YEAR(Table1[[#This Row],[date]])</f>
        <v>2022</v>
      </c>
      <c r="J3693">
        <f>Table1[[#This Row],[revenue]]-Table1[[#This Row],[budget_x]]</f>
        <v>499699338.60000002</v>
      </c>
      <c r="K3693" s="7">
        <f>Table1[[#This Row],[profit /loss ]]/Table1[[#This Row],[budget_x]]</f>
        <v>6.5065018046875007</v>
      </c>
      <c r="L3693" t="str" cm="1">
        <f t="array" ref="L3693">_xlfn.IFS(Table1[[#This Row],[score]]&gt;70,"high",Table1[[#This Row],[score]]&gt;50,"medium",Table1[[#This Row],[score]]&lt;=50,"low")</f>
        <v>medium</v>
      </c>
    </row>
    <row r="3694" spans="1:12" x14ac:dyDescent="0.3">
      <c r="A3694" t="s">
        <v>3592</v>
      </c>
      <c r="B3694" s="1">
        <v>44426</v>
      </c>
      <c r="C3694">
        <v>64</v>
      </c>
      <c r="D3694" t="s">
        <v>9</v>
      </c>
      <c r="E3694" t="s">
        <v>10</v>
      </c>
      <c r="F3694">
        <v>9000000</v>
      </c>
      <c r="G3694">
        <v>12624174</v>
      </c>
      <c r="H3694" t="s">
        <v>11</v>
      </c>
      <c r="I3694">
        <f>YEAR(Table1[[#This Row],[date]])</f>
        <v>2021</v>
      </c>
      <c r="J3694">
        <f>Table1[[#This Row],[revenue]]-Table1[[#This Row],[budget_x]]</f>
        <v>3624174</v>
      </c>
      <c r="K3694" s="7">
        <f>Table1[[#This Row],[profit /loss ]]/Table1[[#This Row],[budget_x]]</f>
        <v>0.40268599999999999</v>
      </c>
      <c r="L3694" t="str" cm="1">
        <f t="array" ref="L3694">_xlfn.IFS(Table1[[#This Row],[score]]&gt;70,"high",Table1[[#This Row],[score]]&gt;50,"medium",Table1[[#This Row],[score]]&lt;=50,"low")</f>
        <v>medium</v>
      </c>
    </row>
    <row r="3695" spans="1:12" x14ac:dyDescent="0.3">
      <c r="A3695" t="s">
        <v>3593</v>
      </c>
      <c r="B3695" s="1">
        <v>45015</v>
      </c>
      <c r="C3695">
        <v>45</v>
      </c>
      <c r="D3695" t="s">
        <v>9</v>
      </c>
      <c r="E3695" t="s">
        <v>10</v>
      </c>
      <c r="F3695">
        <v>114500000</v>
      </c>
      <c r="G3695">
        <v>180591246.59999999</v>
      </c>
      <c r="H3695" t="s">
        <v>17</v>
      </c>
      <c r="I3695">
        <f>YEAR(Table1[[#This Row],[date]])</f>
        <v>2023</v>
      </c>
      <c r="J3695">
        <f>Table1[[#This Row],[revenue]]-Table1[[#This Row],[budget_x]]</f>
        <v>66091246.599999994</v>
      </c>
      <c r="K3695" s="7">
        <f>Table1[[#This Row],[profit /loss ]]/Table1[[#This Row],[budget_x]]</f>
        <v>0.577216127510917</v>
      </c>
      <c r="L3695" t="str" cm="1">
        <f t="array" ref="L3695">_xlfn.IFS(Table1[[#This Row],[score]]&gt;70,"high",Table1[[#This Row],[score]]&gt;50,"medium",Table1[[#This Row],[score]]&lt;=50,"low")</f>
        <v>low</v>
      </c>
    </row>
    <row r="3696" spans="1:12" x14ac:dyDescent="0.3">
      <c r="A3696" t="s">
        <v>3594</v>
      </c>
      <c r="B3696" s="1">
        <v>42782</v>
      </c>
      <c r="C3696">
        <v>59</v>
      </c>
      <c r="D3696" t="s">
        <v>9</v>
      </c>
      <c r="E3696" t="s">
        <v>10</v>
      </c>
      <c r="F3696">
        <v>30000000</v>
      </c>
      <c r="G3696">
        <v>33296659</v>
      </c>
      <c r="H3696" t="s">
        <v>11</v>
      </c>
      <c r="I3696">
        <f>YEAR(Table1[[#This Row],[date]])</f>
        <v>2017</v>
      </c>
      <c r="J3696">
        <f>Table1[[#This Row],[revenue]]-Table1[[#This Row],[budget_x]]</f>
        <v>3296659</v>
      </c>
      <c r="K3696" s="7">
        <f>Table1[[#This Row],[profit /loss ]]/Table1[[#This Row],[budget_x]]</f>
        <v>0.10988863333333333</v>
      </c>
      <c r="L3696" t="str" cm="1">
        <f t="array" ref="L3696">_xlfn.IFS(Table1[[#This Row],[score]]&gt;70,"high",Table1[[#This Row],[score]]&gt;50,"medium",Table1[[#This Row],[score]]&lt;=50,"low")</f>
        <v>medium</v>
      </c>
    </row>
    <row r="3697" spans="1:12" x14ac:dyDescent="0.3">
      <c r="A3697" t="s">
        <v>3595</v>
      </c>
      <c r="B3697" s="1">
        <v>44717</v>
      </c>
      <c r="C3697">
        <v>66</v>
      </c>
      <c r="D3697" t="s">
        <v>9</v>
      </c>
      <c r="E3697" t="s">
        <v>10</v>
      </c>
      <c r="F3697">
        <v>66240000</v>
      </c>
      <c r="G3697">
        <v>320425004.60000002</v>
      </c>
      <c r="H3697" t="s">
        <v>17</v>
      </c>
      <c r="I3697">
        <f>YEAR(Table1[[#This Row],[date]])</f>
        <v>2022</v>
      </c>
      <c r="J3697">
        <f>Table1[[#This Row],[revenue]]-Table1[[#This Row],[budget_x]]</f>
        <v>254185004.60000002</v>
      </c>
      <c r="K3697" s="7">
        <f>Table1[[#This Row],[profit /loss ]]/Table1[[#This Row],[budget_x]]</f>
        <v>3.8373340066425126</v>
      </c>
      <c r="L3697" t="str" cm="1">
        <f t="array" ref="L3697">_xlfn.IFS(Table1[[#This Row],[score]]&gt;70,"high",Table1[[#This Row],[score]]&gt;50,"medium",Table1[[#This Row],[score]]&lt;=50,"low")</f>
        <v>medium</v>
      </c>
    </row>
    <row r="3698" spans="1:12" x14ac:dyDescent="0.3">
      <c r="A3698" t="s">
        <v>3596</v>
      </c>
      <c r="B3698" s="1">
        <v>38626</v>
      </c>
      <c r="C3698">
        <v>48</v>
      </c>
      <c r="D3698" t="s">
        <v>9</v>
      </c>
      <c r="E3698" t="s">
        <v>171</v>
      </c>
      <c r="F3698">
        <v>148800000</v>
      </c>
      <c r="G3698">
        <v>665830147</v>
      </c>
      <c r="H3698" t="s">
        <v>11</v>
      </c>
      <c r="I3698">
        <f>YEAR(Table1[[#This Row],[date]])</f>
        <v>2005</v>
      </c>
      <c r="J3698">
        <f>Table1[[#This Row],[revenue]]-Table1[[#This Row],[budget_x]]</f>
        <v>517030147</v>
      </c>
      <c r="K3698" s="7">
        <f>Table1[[#This Row],[profit /loss ]]/Table1[[#This Row],[budget_x]]</f>
        <v>3.4746649663978495</v>
      </c>
      <c r="L3698" t="str" cm="1">
        <f t="array" ref="L3698">_xlfn.IFS(Table1[[#This Row],[score]]&gt;70,"high",Table1[[#This Row],[score]]&gt;50,"medium",Table1[[#This Row],[score]]&lt;=50,"low")</f>
        <v>low</v>
      </c>
    </row>
    <row r="3699" spans="1:12" x14ac:dyDescent="0.3">
      <c r="A3699" t="s">
        <v>3597</v>
      </c>
      <c r="B3699" s="1">
        <v>38921</v>
      </c>
      <c r="C3699">
        <v>69</v>
      </c>
      <c r="D3699" t="s">
        <v>9</v>
      </c>
      <c r="E3699" t="s">
        <v>10</v>
      </c>
      <c r="F3699">
        <v>125300000</v>
      </c>
      <c r="G3699">
        <v>540086087.20000005</v>
      </c>
      <c r="H3699" t="s">
        <v>17</v>
      </c>
      <c r="I3699">
        <f>YEAR(Table1[[#This Row],[date]])</f>
        <v>2006</v>
      </c>
      <c r="J3699">
        <f>Table1[[#This Row],[revenue]]-Table1[[#This Row],[budget_x]]</f>
        <v>414786087.20000005</v>
      </c>
      <c r="K3699" s="7">
        <f>Table1[[#This Row],[profit /loss ]]/Table1[[#This Row],[budget_x]]</f>
        <v>3.3103438723064649</v>
      </c>
      <c r="L3699" t="str" cm="1">
        <f t="array" ref="L3699">_xlfn.IFS(Table1[[#This Row],[score]]&gt;70,"high",Table1[[#This Row],[score]]&gt;50,"medium",Table1[[#This Row],[score]]&lt;=50,"low")</f>
        <v>medium</v>
      </c>
    </row>
    <row r="3700" spans="1:12" x14ac:dyDescent="0.3">
      <c r="A3700" t="s">
        <v>3598</v>
      </c>
      <c r="B3700" s="1">
        <v>34243</v>
      </c>
      <c r="C3700">
        <v>66</v>
      </c>
      <c r="D3700" t="s">
        <v>9</v>
      </c>
      <c r="E3700" t="s">
        <v>10</v>
      </c>
      <c r="F3700">
        <v>2000000</v>
      </c>
      <c r="G3700">
        <v>54207</v>
      </c>
      <c r="H3700" t="s">
        <v>17</v>
      </c>
      <c r="I3700">
        <f>YEAR(Table1[[#This Row],[date]])</f>
        <v>1993</v>
      </c>
      <c r="J3700">
        <f>Table1[[#This Row],[revenue]]-Table1[[#This Row],[budget_x]]</f>
        <v>-1945793</v>
      </c>
      <c r="K3700" s="7">
        <f>Table1[[#This Row],[profit /loss ]]/Table1[[#This Row],[budget_x]]</f>
        <v>-0.97289650000000005</v>
      </c>
      <c r="L3700" t="str" cm="1">
        <f t="array" ref="L3700">_xlfn.IFS(Table1[[#This Row],[score]]&gt;70,"high",Table1[[#This Row],[score]]&gt;50,"medium",Table1[[#This Row],[score]]&lt;=50,"low")</f>
        <v>medium</v>
      </c>
    </row>
    <row r="3701" spans="1:12" x14ac:dyDescent="0.3">
      <c r="A3701" t="s">
        <v>3599</v>
      </c>
      <c r="B3701" s="1">
        <v>37078</v>
      </c>
      <c r="C3701">
        <v>65</v>
      </c>
      <c r="D3701" t="s">
        <v>9</v>
      </c>
      <c r="E3701" t="s">
        <v>69</v>
      </c>
      <c r="F3701">
        <v>38700000</v>
      </c>
      <c r="G3701">
        <v>28023563</v>
      </c>
      <c r="H3701" t="s">
        <v>143</v>
      </c>
      <c r="I3701">
        <f>YEAR(Table1[[#This Row],[date]])</f>
        <v>2001</v>
      </c>
      <c r="J3701">
        <f>Table1[[#This Row],[revenue]]-Table1[[#This Row],[budget_x]]</f>
        <v>-10676437</v>
      </c>
      <c r="K3701" s="7">
        <f>Table1[[#This Row],[profit /loss ]]/Table1[[#This Row],[budget_x]]</f>
        <v>-0.27587692506459949</v>
      </c>
      <c r="L3701" t="str" cm="1">
        <f t="array" ref="L3701">_xlfn.IFS(Table1[[#This Row],[score]]&gt;70,"high",Table1[[#This Row],[score]]&gt;50,"medium",Table1[[#This Row],[score]]&lt;=50,"low")</f>
        <v>medium</v>
      </c>
    </row>
    <row r="3702" spans="1:12" x14ac:dyDescent="0.3">
      <c r="A3702" t="s">
        <v>3600</v>
      </c>
      <c r="B3702" s="1">
        <v>44835</v>
      </c>
      <c r="C3702">
        <v>55</v>
      </c>
      <c r="D3702" t="s">
        <v>9</v>
      </c>
      <c r="E3702" t="s">
        <v>10</v>
      </c>
      <c r="F3702">
        <v>114000000</v>
      </c>
      <c r="G3702">
        <v>282325002.60000002</v>
      </c>
      <c r="H3702" t="s">
        <v>11</v>
      </c>
      <c r="I3702">
        <f>YEAR(Table1[[#This Row],[date]])</f>
        <v>2022</v>
      </c>
      <c r="J3702">
        <f>Table1[[#This Row],[revenue]]-Table1[[#This Row],[budget_x]]</f>
        <v>168325002.60000002</v>
      </c>
      <c r="K3702" s="7">
        <f>Table1[[#This Row],[profit /loss ]]/Table1[[#This Row],[budget_x]]</f>
        <v>1.476535110526316</v>
      </c>
      <c r="L3702" t="str" cm="1">
        <f t="array" ref="L3702">_xlfn.IFS(Table1[[#This Row],[score]]&gt;70,"high",Table1[[#This Row],[score]]&gt;50,"medium",Table1[[#This Row],[score]]&lt;=50,"low")</f>
        <v>medium</v>
      </c>
    </row>
    <row r="3703" spans="1:12" x14ac:dyDescent="0.3">
      <c r="A3703" t="s">
        <v>3601</v>
      </c>
      <c r="B3703" s="1">
        <v>42817</v>
      </c>
      <c r="C3703">
        <v>65</v>
      </c>
      <c r="D3703" t="s">
        <v>9</v>
      </c>
      <c r="E3703" t="s">
        <v>10</v>
      </c>
      <c r="F3703">
        <v>125000000</v>
      </c>
      <c r="G3703">
        <v>527909949</v>
      </c>
      <c r="H3703" t="s">
        <v>11</v>
      </c>
      <c r="I3703">
        <f>YEAR(Table1[[#This Row],[date]])</f>
        <v>2017</v>
      </c>
      <c r="J3703">
        <f>Table1[[#This Row],[revenue]]-Table1[[#This Row],[budget_x]]</f>
        <v>402909949</v>
      </c>
      <c r="K3703" s="7">
        <f>Table1[[#This Row],[profit /loss ]]/Table1[[#This Row],[budget_x]]</f>
        <v>3.2232795919999999</v>
      </c>
      <c r="L3703" t="str" cm="1">
        <f t="array" ref="L3703">_xlfn.IFS(Table1[[#This Row],[score]]&gt;70,"high",Table1[[#This Row],[score]]&gt;50,"medium",Table1[[#This Row],[score]]&lt;=50,"low")</f>
        <v>medium</v>
      </c>
    </row>
    <row r="3704" spans="1:12" x14ac:dyDescent="0.3">
      <c r="A3704" t="s">
        <v>3602</v>
      </c>
      <c r="B3704" s="1">
        <v>44203</v>
      </c>
      <c r="C3704">
        <v>66</v>
      </c>
      <c r="D3704" t="s">
        <v>9</v>
      </c>
      <c r="E3704" t="s">
        <v>10</v>
      </c>
      <c r="F3704">
        <v>74900000</v>
      </c>
      <c r="G3704">
        <v>596440207.39999998</v>
      </c>
      <c r="H3704" t="s">
        <v>11</v>
      </c>
      <c r="I3704">
        <f>YEAR(Table1[[#This Row],[date]])</f>
        <v>2021</v>
      </c>
      <c r="J3704">
        <f>Table1[[#This Row],[revenue]]-Table1[[#This Row],[budget_x]]</f>
        <v>521540207.39999998</v>
      </c>
      <c r="K3704" s="7">
        <f>Table1[[#This Row],[profit /loss ]]/Table1[[#This Row],[budget_x]]</f>
        <v>6.9631536368491318</v>
      </c>
      <c r="L3704" t="str" cm="1">
        <f t="array" ref="L3704">_xlfn.IFS(Table1[[#This Row],[score]]&gt;70,"high",Table1[[#This Row],[score]]&gt;50,"medium",Table1[[#This Row],[score]]&lt;=50,"low")</f>
        <v>medium</v>
      </c>
    </row>
    <row r="3705" spans="1:12" x14ac:dyDescent="0.3">
      <c r="A3705" t="s">
        <v>3603</v>
      </c>
      <c r="B3705" s="1">
        <v>44868</v>
      </c>
      <c r="C3705">
        <v>66</v>
      </c>
      <c r="D3705" t="s">
        <v>9</v>
      </c>
      <c r="E3705" t="s">
        <v>10</v>
      </c>
      <c r="F3705">
        <v>15000000</v>
      </c>
      <c r="G3705">
        <v>6374433</v>
      </c>
      <c r="H3705" t="s">
        <v>11</v>
      </c>
      <c r="I3705">
        <f>YEAR(Table1[[#This Row],[date]])</f>
        <v>2022</v>
      </c>
      <c r="J3705">
        <f>Table1[[#This Row],[revenue]]-Table1[[#This Row],[budget_x]]</f>
        <v>-8625567</v>
      </c>
      <c r="K3705" s="7">
        <f>Table1[[#This Row],[profit /loss ]]/Table1[[#This Row],[budget_x]]</f>
        <v>-0.57503780000000004</v>
      </c>
      <c r="L3705" t="str" cm="1">
        <f t="array" ref="L3705">_xlfn.IFS(Table1[[#This Row],[score]]&gt;70,"high",Table1[[#This Row],[score]]&gt;50,"medium",Table1[[#This Row],[score]]&lt;=50,"low")</f>
        <v>medium</v>
      </c>
    </row>
    <row r="3706" spans="1:12" x14ac:dyDescent="0.3">
      <c r="A3706" t="s">
        <v>3604</v>
      </c>
      <c r="B3706" s="1">
        <v>41459</v>
      </c>
      <c r="C3706">
        <v>60</v>
      </c>
      <c r="D3706" t="s">
        <v>9</v>
      </c>
      <c r="E3706" t="s">
        <v>10</v>
      </c>
      <c r="F3706">
        <v>25000000</v>
      </c>
      <c r="G3706">
        <v>2054941</v>
      </c>
      <c r="H3706" t="s">
        <v>11</v>
      </c>
      <c r="I3706">
        <f>YEAR(Table1[[#This Row],[date]])</f>
        <v>2013</v>
      </c>
      <c r="J3706">
        <f>Table1[[#This Row],[revenue]]-Table1[[#This Row],[budget_x]]</f>
        <v>-22945059</v>
      </c>
      <c r="K3706" s="7">
        <f>Table1[[#This Row],[profit /loss ]]/Table1[[#This Row],[budget_x]]</f>
        <v>-0.91780236000000004</v>
      </c>
      <c r="L3706" t="str" cm="1">
        <f t="array" ref="L3706">_xlfn.IFS(Table1[[#This Row],[score]]&gt;70,"high",Table1[[#This Row],[score]]&gt;50,"medium",Table1[[#This Row],[score]]&lt;=50,"low")</f>
        <v>medium</v>
      </c>
    </row>
    <row r="3707" spans="1:12" x14ac:dyDescent="0.3">
      <c r="A3707" t="s">
        <v>3605</v>
      </c>
      <c r="B3707" s="1">
        <v>42736</v>
      </c>
      <c r="C3707">
        <v>37</v>
      </c>
      <c r="D3707" t="s">
        <v>9</v>
      </c>
      <c r="E3707" t="s">
        <v>74</v>
      </c>
      <c r="F3707">
        <v>58670000</v>
      </c>
      <c r="G3707">
        <v>385960548.19999999</v>
      </c>
      <c r="H3707" t="s">
        <v>75</v>
      </c>
      <c r="I3707">
        <f>YEAR(Table1[[#This Row],[date]])</f>
        <v>2017</v>
      </c>
      <c r="J3707">
        <f>Table1[[#This Row],[revenue]]-Table1[[#This Row],[budget_x]]</f>
        <v>327290548.19999999</v>
      </c>
      <c r="K3707" s="7">
        <f>Table1[[#This Row],[profit /loss ]]/Table1[[#This Row],[budget_x]]</f>
        <v>5.5784992023180502</v>
      </c>
      <c r="L3707" t="str" cm="1">
        <f t="array" ref="L3707">_xlfn.IFS(Table1[[#This Row],[score]]&gt;70,"high",Table1[[#This Row],[score]]&gt;50,"medium",Table1[[#This Row],[score]]&lt;=50,"low")</f>
        <v>low</v>
      </c>
    </row>
    <row r="3708" spans="1:12" x14ac:dyDescent="0.3">
      <c r="A3708" t="s">
        <v>3606</v>
      </c>
      <c r="B3708" s="1">
        <v>43623</v>
      </c>
      <c r="C3708">
        <v>68</v>
      </c>
      <c r="D3708" t="s">
        <v>9</v>
      </c>
      <c r="E3708" t="s">
        <v>74</v>
      </c>
      <c r="F3708">
        <v>164000000</v>
      </c>
      <c r="G3708">
        <v>374254139</v>
      </c>
      <c r="H3708" t="s">
        <v>75</v>
      </c>
      <c r="I3708">
        <f>YEAR(Table1[[#This Row],[date]])</f>
        <v>2019</v>
      </c>
      <c r="J3708">
        <f>Table1[[#This Row],[revenue]]-Table1[[#This Row],[budget_x]]</f>
        <v>210254139</v>
      </c>
      <c r="K3708" s="7">
        <f>Table1[[#This Row],[profit /loss ]]/Table1[[#This Row],[budget_x]]</f>
        <v>1.2820374329268294</v>
      </c>
      <c r="L3708" t="str" cm="1">
        <f t="array" ref="L3708">_xlfn.IFS(Table1[[#This Row],[score]]&gt;70,"high",Table1[[#This Row],[score]]&gt;50,"medium",Table1[[#This Row],[score]]&lt;=50,"low")</f>
        <v>medium</v>
      </c>
    </row>
    <row r="3709" spans="1:12" x14ac:dyDescent="0.3">
      <c r="A3709" t="s">
        <v>3607</v>
      </c>
      <c r="B3709" s="1">
        <v>42810</v>
      </c>
      <c r="C3709">
        <v>63</v>
      </c>
      <c r="D3709" t="s">
        <v>9</v>
      </c>
      <c r="E3709" t="s">
        <v>10</v>
      </c>
      <c r="F3709">
        <v>40000000</v>
      </c>
      <c r="G3709">
        <v>26620002</v>
      </c>
      <c r="H3709" t="s">
        <v>11</v>
      </c>
      <c r="I3709">
        <f>YEAR(Table1[[#This Row],[date]])</f>
        <v>2017</v>
      </c>
      <c r="J3709">
        <f>Table1[[#This Row],[revenue]]-Table1[[#This Row],[budget_x]]</f>
        <v>-13379998</v>
      </c>
      <c r="K3709" s="7">
        <f>Table1[[#This Row],[profit /loss ]]/Table1[[#This Row],[budget_x]]</f>
        <v>-0.33449994999999999</v>
      </c>
      <c r="L3709" t="str" cm="1">
        <f t="array" ref="L3709">_xlfn.IFS(Table1[[#This Row],[score]]&gt;70,"high",Table1[[#This Row],[score]]&gt;50,"medium",Table1[[#This Row],[score]]&lt;=50,"low")</f>
        <v>medium</v>
      </c>
    </row>
    <row r="3710" spans="1:12" x14ac:dyDescent="0.3">
      <c r="A3710" t="s">
        <v>3608</v>
      </c>
      <c r="B3710" s="1">
        <v>31229</v>
      </c>
      <c r="C3710">
        <v>62</v>
      </c>
      <c r="D3710" t="s">
        <v>9</v>
      </c>
      <c r="E3710" t="s">
        <v>10</v>
      </c>
      <c r="F3710">
        <v>30000000</v>
      </c>
      <c r="G3710">
        <v>152627960</v>
      </c>
      <c r="H3710" t="s">
        <v>11</v>
      </c>
      <c r="I3710">
        <f>YEAR(Table1[[#This Row],[date]])</f>
        <v>1985</v>
      </c>
      <c r="J3710">
        <f>Table1[[#This Row],[revenue]]-Table1[[#This Row],[budget_x]]</f>
        <v>122627960</v>
      </c>
      <c r="K3710" s="7">
        <f>Table1[[#This Row],[profit /loss ]]/Table1[[#This Row],[budget_x]]</f>
        <v>4.0875986666666666</v>
      </c>
      <c r="L3710" t="str" cm="1">
        <f t="array" ref="L3710">_xlfn.IFS(Table1[[#This Row],[score]]&gt;70,"high",Table1[[#This Row],[score]]&gt;50,"medium",Table1[[#This Row],[score]]&lt;=50,"low")</f>
        <v>medium</v>
      </c>
    </row>
    <row r="3711" spans="1:12" x14ac:dyDescent="0.3">
      <c r="A3711" t="s">
        <v>3609</v>
      </c>
      <c r="B3711" s="1">
        <v>41576</v>
      </c>
      <c r="C3711">
        <v>60</v>
      </c>
      <c r="D3711" t="s">
        <v>9</v>
      </c>
      <c r="E3711" t="s">
        <v>10</v>
      </c>
      <c r="F3711">
        <v>146740000</v>
      </c>
      <c r="G3711">
        <v>301123555.19999999</v>
      </c>
      <c r="H3711" t="s">
        <v>17</v>
      </c>
      <c r="I3711">
        <f>YEAR(Table1[[#This Row],[date]])</f>
        <v>2013</v>
      </c>
      <c r="J3711">
        <f>Table1[[#This Row],[revenue]]-Table1[[#This Row],[budget_x]]</f>
        <v>154383555.19999999</v>
      </c>
      <c r="K3711" s="7">
        <f>Table1[[#This Row],[profit /loss ]]/Table1[[#This Row],[budget_x]]</f>
        <v>1.0520891045386398</v>
      </c>
      <c r="L3711" t="str" cm="1">
        <f t="array" ref="L3711">_xlfn.IFS(Table1[[#This Row],[score]]&gt;70,"high",Table1[[#This Row],[score]]&gt;50,"medium",Table1[[#This Row],[score]]&lt;=50,"low")</f>
        <v>medium</v>
      </c>
    </row>
    <row r="3712" spans="1:12" x14ac:dyDescent="0.3">
      <c r="A3712" t="s">
        <v>3610</v>
      </c>
      <c r="B3712" s="1">
        <v>40437</v>
      </c>
      <c r="C3712">
        <v>68</v>
      </c>
      <c r="D3712" t="s">
        <v>9</v>
      </c>
      <c r="E3712" t="s">
        <v>10</v>
      </c>
      <c r="F3712">
        <v>8000000</v>
      </c>
      <c r="G3712">
        <v>76200721</v>
      </c>
      <c r="H3712" t="s">
        <v>11</v>
      </c>
      <c r="I3712">
        <f>YEAR(Table1[[#This Row],[date]])</f>
        <v>2010</v>
      </c>
      <c r="J3712">
        <f>Table1[[#This Row],[revenue]]-Table1[[#This Row],[budget_x]]</f>
        <v>68200721</v>
      </c>
      <c r="K3712" s="7">
        <f>Table1[[#This Row],[profit /loss ]]/Table1[[#This Row],[budget_x]]</f>
        <v>8.5250901250000002</v>
      </c>
      <c r="L3712" t="str" cm="1">
        <f t="array" ref="L3712">_xlfn.IFS(Table1[[#This Row],[score]]&gt;70,"high",Table1[[#This Row],[score]]&gt;50,"medium",Table1[[#This Row],[score]]&lt;=50,"low")</f>
        <v>medium</v>
      </c>
    </row>
    <row r="3713" spans="1:12" x14ac:dyDescent="0.3">
      <c r="A3713" t="s">
        <v>3611</v>
      </c>
      <c r="B3713" s="1">
        <v>43322</v>
      </c>
      <c r="C3713">
        <v>44</v>
      </c>
      <c r="D3713" t="s">
        <v>9</v>
      </c>
      <c r="E3713" t="s">
        <v>10</v>
      </c>
      <c r="F3713">
        <v>10000000</v>
      </c>
      <c r="G3713">
        <v>51945949</v>
      </c>
      <c r="H3713" t="s">
        <v>17</v>
      </c>
      <c r="I3713">
        <f>YEAR(Table1[[#This Row],[date]])</f>
        <v>2018</v>
      </c>
      <c r="J3713">
        <f>Table1[[#This Row],[revenue]]-Table1[[#This Row],[budget_x]]</f>
        <v>41945949</v>
      </c>
      <c r="K3713" s="7">
        <f>Table1[[#This Row],[profit /loss ]]/Table1[[#This Row],[budget_x]]</f>
        <v>4.1945949000000002</v>
      </c>
      <c r="L3713" t="str" cm="1">
        <f t="array" ref="L3713">_xlfn.IFS(Table1[[#This Row],[score]]&gt;70,"high",Table1[[#This Row],[score]]&gt;50,"medium",Table1[[#This Row],[score]]&lt;=50,"low")</f>
        <v>low</v>
      </c>
    </row>
    <row r="3714" spans="1:12" x14ac:dyDescent="0.3">
      <c r="A3714" t="s">
        <v>3612</v>
      </c>
      <c r="B3714" s="1">
        <v>44491</v>
      </c>
      <c r="C3714">
        <v>55</v>
      </c>
      <c r="D3714" t="s">
        <v>9</v>
      </c>
      <c r="E3714" t="s">
        <v>69</v>
      </c>
      <c r="F3714">
        <v>250000</v>
      </c>
      <c r="G3714">
        <v>8969065</v>
      </c>
      <c r="H3714" t="s">
        <v>143</v>
      </c>
      <c r="I3714">
        <f>YEAR(Table1[[#This Row],[date]])</f>
        <v>2021</v>
      </c>
      <c r="J3714">
        <f>Table1[[#This Row],[revenue]]-Table1[[#This Row],[budget_x]]</f>
        <v>8719065</v>
      </c>
      <c r="K3714" s="7">
        <f>Table1[[#This Row],[profit /loss ]]/Table1[[#This Row],[budget_x]]</f>
        <v>34.876260000000002</v>
      </c>
      <c r="L3714" t="str" cm="1">
        <f t="array" ref="L3714">_xlfn.IFS(Table1[[#This Row],[score]]&gt;70,"high",Table1[[#This Row],[score]]&gt;50,"medium",Table1[[#This Row],[score]]&lt;=50,"low")</f>
        <v>medium</v>
      </c>
    </row>
    <row r="3715" spans="1:12" x14ac:dyDescent="0.3">
      <c r="A3715" t="s">
        <v>3613</v>
      </c>
      <c r="B3715" s="1">
        <v>43594</v>
      </c>
      <c r="C3715">
        <v>62</v>
      </c>
      <c r="D3715" t="s">
        <v>9</v>
      </c>
      <c r="E3715" t="s">
        <v>10</v>
      </c>
      <c r="F3715">
        <v>21000000</v>
      </c>
      <c r="G3715">
        <v>97389568</v>
      </c>
      <c r="H3715" t="s">
        <v>11</v>
      </c>
      <c r="I3715">
        <f>YEAR(Table1[[#This Row],[date]])</f>
        <v>2019</v>
      </c>
      <c r="J3715">
        <f>Table1[[#This Row],[revenue]]-Table1[[#This Row],[budget_x]]</f>
        <v>76389568</v>
      </c>
      <c r="K3715" s="7">
        <f>Table1[[#This Row],[profit /loss ]]/Table1[[#This Row],[budget_x]]</f>
        <v>3.637598476190476</v>
      </c>
      <c r="L3715" t="str" cm="1">
        <f t="array" ref="L3715">_xlfn.IFS(Table1[[#This Row],[score]]&gt;70,"high",Table1[[#This Row],[score]]&gt;50,"medium",Table1[[#This Row],[score]]&lt;=50,"low")</f>
        <v>medium</v>
      </c>
    </row>
    <row r="3716" spans="1:12" x14ac:dyDescent="0.3">
      <c r="A3716" t="s">
        <v>3614</v>
      </c>
      <c r="B3716" s="1">
        <v>37196</v>
      </c>
      <c r="C3716">
        <v>62</v>
      </c>
      <c r="D3716" t="s">
        <v>9</v>
      </c>
      <c r="E3716" t="s">
        <v>10</v>
      </c>
      <c r="F3716">
        <v>28000000</v>
      </c>
      <c r="G3716">
        <v>60780981</v>
      </c>
      <c r="H3716" t="s">
        <v>11</v>
      </c>
      <c r="I3716">
        <f>YEAR(Table1[[#This Row],[date]])</f>
        <v>2001</v>
      </c>
      <c r="J3716">
        <f>Table1[[#This Row],[revenue]]-Table1[[#This Row],[budget_x]]</f>
        <v>32780981</v>
      </c>
      <c r="K3716" s="7">
        <f>Table1[[#This Row],[profit /loss ]]/Table1[[#This Row],[budget_x]]</f>
        <v>1.1707493214285714</v>
      </c>
      <c r="L3716" t="str" cm="1">
        <f t="array" ref="L3716">_xlfn.IFS(Table1[[#This Row],[score]]&gt;70,"high",Table1[[#This Row],[score]]&gt;50,"medium",Table1[[#This Row],[score]]&lt;=50,"low")</f>
        <v>medium</v>
      </c>
    </row>
    <row r="3717" spans="1:12" x14ac:dyDescent="0.3">
      <c r="A3717" t="s">
        <v>3615</v>
      </c>
      <c r="B3717" s="1">
        <v>44809</v>
      </c>
      <c r="C3717">
        <v>72</v>
      </c>
      <c r="D3717" t="s">
        <v>9</v>
      </c>
      <c r="E3717" t="s">
        <v>10</v>
      </c>
      <c r="F3717">
        <v>89800000</v>
      </c>
      <c r="G3717">
        <v>809510755.20000005</v>
      </c>
      <c r="H3717" t="s">
        <v>17</v>
      </c>
      <c r="I3717">
        <f>YEAR(Table1[[#This Row],[date]])</f>
        <v>2022</v>
      </c>
      <c r="J3717">
        <f>Table1[[#This Row],[revenue]]-Table1[[#This Row],[budget_x]]</f>
        <v>719710755.20000005</v>
      </c>
      <c r="K3717" s="7">
        <f>Table1[[#This Row],[profit /loss ]]/Table1[[#This Row],[budget_x]]</f>
        <v>8.0145963830734974</v>
      </c>
      <c r="L3717" t="str" cm="1">
        <f t="array" ref="L3717">_xlfn.IFS(Table1[[#This Row],[score]]&gt;70,"high",Table1[[#This Row],[score]]&gt;50,"medium",Table1[[#This Row],[score]]&lt;=50,"low")</f>
        <v>high</v>
      </c>
    </row>
    <row r="3718" spans="1:12" x14ac:dyDescent="0.3">
      <c r="A3718" t="s">
        <v>3616</v>
      </c>
      <c r="B3718" s="1">
        <v>43147</v>
      </c>
      <c r="C3718">
        <v>73</v>
      </c>
      <c r="D3718" t="s">
        <v>9</v>
      </c>
      <c r="E3718" t="s">
        <v>10</v>
      </c>
      <c r="F3718">
        <v>141000000</v>
      </c>
      <c r="G3718">
        <v>784656457.60000002</v>
      </c>
      <c r="H3718" t="s">
        <v>17</v>
      </c>
      <c r="I3718">
        <f>YEAR(Table1[[#This Row],[date]])</f>
        <v>2018</v>
      </c>
      <c r="J3718">
        <f>Table1[[#This Row],[revenue]]-Table1[[#This Row],[budget_x]]</f>
        <v>643656457.60000002</v>
      </c>
      <c r="K3718" s="7">
        <f>Table1[[#This Row],[profit /loss ]]/Table1[[#This Row],[budget_x]]</f>
        <v>4.5649394156028373</v>
      </c>
      <c r="L3718" t="str" cm="1">
        <f t="array" ref="L3718">_xlfn.IFS(Table1[[#This Row],[score]]&gt;70,"high",Table1[[#This Row],[score]]&gt;50,"medium",Table1[[#This Row],[score]]&lt;=50,"low")</f>
        <v>high</v>
      </c>
    </row>
    <row r="3719" spans="1:12" x14ac:dyDescent="0.3">
      <c r="A3719" t="s">
        <v>3617</v>
      </c>
      <c r="B3719" s="1">
        <v>43034</v>
      </c>
      <c r="C3719">
        <v>54</v>
      </c>
      <c r="D3719" t="s">
        <v>9</v>
      </c>
      <c r="E3719" t="s">
        <v>74</v>
      </c>
      <c r="F3719">
        <v>88600000</v>
      </c>
      <c r="G3719">
        <v>370156261</v>
      </c>
      <c r="H3719" t="s">
        <v>75</v>
      </c>
      <c r="I3719">
        <f>YEAR(Table1[[#This Row],[date]])</f>
        <v>2017</v>
      </c>
      <c r="J3719">
        <f>Table1[[#This Row],[revenue]]-Table1[[#This Row],[budget_x]]</f>
        <v>281556261</v>
      </c>
      <c r="K3719" s="7">
        <f>Table1[[#This Row],[profit /loss ]]/Table1[[#This Row],[budget_x]]</f>
        <v>3.1778359029345373</v>
      </c>
      <c r="L3719" t="str" cm="1">
        <f t="array" ref="L3719">_xlfn.IFS(Table1[[#This Row],[score]]&gt;70,"high",Table1[[#This Row],[score]]&gt;50,"medium",Table1[[#This Row],[score]]&lt;=50,"low")</f>
        <v>medium</v>
      </c>
    </row>
    <row r="3720" spans="1:12" x14ac:dyDescent="0.3">
      <c r="A3720" t="s">
        <v>3618</v>
      </c>
      <c r="B3720" s="1">
        <v>43416</v>
      </c>
      <c r="C3720">
        <v>82</v>
      </c>
      <c r="D3720" t="s">
        <v>9</v>
      </c>
      <c r="E3720" t="s">
        <v>10</v>
      </c>
      <c r="F3720">
        <v>23000000</v>
      </c>
      <c r="G3720">
        <v>35067665</v>
      </c>
      <c r="H3720" t="s">
        <v>11</v>
      </c>
      <c r="I3720">
        <f>YEAR(Table1[[#This Row],[date]])</f>
        <v>2018</v>
      </c>
      <c r="J3720">
        <f>Table1[[#This Row],[revenue]]-Table1[[#This Row],[budget_x]]</f>
        <v>12067665</v>
      </c>
      <c r="K3720" s="7">
        <f>Table1[[#This Row],[profit /loss ]]/Table1[[#This Row],[budget_x]]</f>
        <v>0.52468108695652171</v>
      </c>
      <c r="L3720" t="str" cm="1">
        <f t="array" ref="L3720">_xlfn.IFS(Table1[[#This Row],[score]]&gt;70,"high",Table1[[#This Row],[score]]&gt;50,"medium",Table1[[#This Row],[score]]&lt;=50,"low")</f>
        <v>high</v>
      </c>
    </row>
    <row r="3721" spans="1:12" x14ac:dyDescent="0.3">
      <c r="A3721" t="s">
        <v>3619</v>
      </c>
      <c r="B3721" s="1">
        <v>35740</v>
      </c>
      <c r="C3721">
        <v>75</v>
      </c>
      <c r="D3721" t="s">
        <v>9</v>
      </c>
      <c r="E3721" t="s">
        <v>10</v>
      </c>
      <c r="F3721">
        <v>36000000</v>
      </c>
      <c r="G3721">
        <v>12532777</v>
      </c>
      <c r="H3721" t="s">
        <v>11</v>
      </c>
      <c r="I3721">
        <f>YEAR(Table1[[#This Row],[date]])</f>
        <v>1997</v>
      </c>
      <c r="J3721">
        <f>Table1[[#This Row],[revenue]]-Table1[[#This Row],[budget_x]]</f>
        <v>-23467223</v>
      </c>
      <c r="K3721" s="7">
        <f>Table1[[#This Row],[profit /loss ]]/Table1[[#This Row],[budget_x]]</f>
        <v>-0.65186730555555561</v>
      </c>
      <c r="L3721" t="str" cm="1">
        <f t="array" ref="L3721">_xlfn.IFS(Table1[[#This Row],[score]]&gt;70,"high",Table1[[#This Row],[score]]&gt;50,"medium",Table1[[#This Row],[score]]&lt;=50,"low")</f>
        <v>high</v>
      </c>
    </row>
    <row r="3722" spans="1:12" x14ac:dyDescent="0.3">
      <c r="A3722" t="s">
        <v>3620</v>
      </c>
      <c r="B3722" s="1">
        <v>43559</v>
      </c>
      <c r="C3722">
        <v>69</v>
      </c>
      <c r="D3722" t="s">
        <v>9</v>
      </c>
      <c r="E3722" t="s">
        <v>10</v>
      </c>
      <c r="F3722">
        <v>20000000</v>
      </c>
      <c r="G3722">
        <v>17399000</v>
      </c>
      <c r="H3722" t="s">
        <v>11</v>
      </c>
      <c r="I3722">
        <f>YEAR(Table1[[#This Row],[date]])</f>
        <v>2019</v>
      </c>
      <c r="J3722">
        <f>Table1[[#This Row],[revenue]]-Table1[[#This Row],[budget_x]]</f>
        <v>-2601000</v>
      </c>
      <c r="K3722" s="7">
        <f>Table1[[#This Row],[profit /loss ]]/Table1[[#This Row],[budget_x]]</f>
        <v>-0.13005</v>
      </c>
      <c r="L3722" t="str" cm="1">
        <f t="array" ref="L3722">_xlfn.IFS(Table1[[#This Row],[score]]&gt;70,"high",Table1[[#This Row],[score]]&gt;50,"medium",Table1[[#This Row],[score]]&lt;=50,"low")</f>
        <v>medium</v>
      </c>
    </row>
    <row r="3723" spans="1:12" x14ac:dyDescent="0.3">
      <c r="A3723" t="s">
        <v>3621</v>
      </c>
      <c r="B3723" s="1">
        <v>31062</v>
      </c>
      <c r="C3723">
        <v>20</v>
      </c>
      <c r="D3723" t="s">
        <v>9</v>
      </c>
      <c r="E3723" t="s">
        <v>69</v>
      </c>
      <c r="F3723">
        <v>12001040</v>
      </c>
      <c r="G3723">
        <v>38139010</v>
      </c>
      <c r="H3723" t="s">
        <v>143</v>
      </c>
      <c r="I3723">
        <f>YEAR(Table1[[#This Row],[date]])</f>
        <v>1985</v>
      </c>
      <c r="J3723">
        <f>Table1[[#This Row],[revenue]]-Table1[[#This Row],[budget_x]]</f>
        <v>26137970</v>
      </c>
      <c r="K3723" s="7">
        <f>Table1[[#This Row],[profit /loss ]]/Table1[[#This Row],[budget_x]]</f>
        <v>2.177975408797904</v>
      </c>
      <c r="L3723" t="str" cm="1">
        <f t="array" ref="L3723">_xlfn.IFS(Table1[[#This Row],[score]]&gt;70,"high",Table1[[#This Row],[score]]&gt;50,"medium",Table1[[#This Row],[score]]&lt;=50,"low")</f>
        <v>low</v>
      </c>
    </row>
    <row r="3724" spans="1:12" x14ac:dyDescent="0.3">
      <c r="A3724" t="s">
        <v>3622</v>
      </c>
      <c r="B3724" s="1">
        <v>36589</v>
      </c>
      <c r="C3724">
        <v>70</v>
      </c>
      <c r="D3724" t="s">
        <v>9</v>
      </c>
      <c r="E3724" t="s">
        <v>69</v>
      </c>
      <c r="F3724">
        <v>128400000</v>
      </c>
      <c r="G3724">
        <v>798760588.79999995</v>
      </c>
      <c r="H3724" t="s">
        <v>143</v>
      </c>
      <c r="I3724">
        <f>YEAR(Table1[[#This Row],[date]])</f>
        <v>2000</v>
      </c>
      <c r="J3724">
        <f>Table1[[#This Row],[revenue]]-Table1[[#This Row],[budget_x]]</f>
        <v>670360588.79999995</v>
      </c>
      <c r="K3724" s="7">
        <f>Table1[[#This Row],[profit /loss ]]/Table1[[#This Row],[budget_x]]</f>
        <v>5.2208768598130835</v>
      </c>
      <c r="L3724" t="str" cm="1">
        <f t="array" ref="L3724">_xlfn.IFS(Table1[[#This Row],[score]]&gt;70,"high",Table1[[#This Row],[score]]&gt;50,"medium",Table1[[#This Row],[score]]&lt;=50,"low")</f>
        <v>medium</v>
      </c>
    </row>
    <row r="3725" spans="1:12" x14ac:dyDescent="0.3">
      <c r="A3725" t="s">
        <v>3623</v>
      </c>
      <c r="B3725" s="1">
        <v>38631</v>
      </c>
      <c r="C3725">
        <v>64</v>
      </c>
      <c r="D3725" t="s">
        <v>9</v>
      </c>
      <c r="E3725" t="s">
        <v>10</v>
      </c>
      <c r="F3725">
        <v>26000000</v>
      </c>
      <c r="G3725">
        <v>177378645</v>
      </c>
      <c r="H3725" t="s">
        <v>11</v>
      </c>
      <c r="I3725">
        <f>YEAR(Table1[[#This Row],[date]])</f>
        <v>2005</v>
      </c>
      <c r="J3725">
        <f>Table1[[#This Row],[revenue]]-Table1[[#This Row],[budget_x]]</f>
        <v>151378645</v>
      </c>
      <c r="K3725" s="7">
        <f>Table1[[#This Row],[profit /loss ]]/Table1[[#This Row],[budget_x]]</f>
        <v>5.8222555769230766</v>
      </c>
      <c r="L3725" t="str" cm="1">
        <f t="array" ref="L3725">_xlfn.IFS(Table1[[#This Row],[score]]&gt;70,"high",Table1[[#This Row],[score]]&gt;50,"medium",Table1[[#This Row],[score]]&lt;=50,"low")</f>
        <v>medium</v>
      </c>
    </row>
    <row r="3726" spans="1:12" x14ac:dyDescent="0.3">
      <c r="A3726" t="s">
        <v>3624</v>
      </c>
      <c r="B3726" s="1">
        <v>37301</v>
      </c>
      <c r="C3726">
        <v>67</v>
      </c>
      <c r="D3726" t="s">
        <v>9</v>
      </c>
      <c r="E3726" t="s">
        <v>10</v>
      </c>
      <c r="F3726">
        <v>35000000</v>
      </c>
      <c r="G3726">
        <v>68712365</v>
      </c>
      <c r="H3726" t="s">
        <v>11</v>
      </c>
      <c r="I3726">
        <f>YEAR(Table1[[#This Row],[date]])</f>
        <v>2002</v>
      </c>
      <c r="J3726">
        <f>Table1[[#This Row],[revenue]]-Table1[[#This Row],[budget_x]]</f>
        <v>33712365</v>
      </c>
      <c r="K3726" s="7">
        <f>Table1[[#This Row],[profit /loss ]]/Table1[[#This Row],[budget_x]]</f>
        <v>0.96321042857142858</v>
      </c>
      <c r="L3726" t="str" cm="1">
        <f t="array" ref="L3726">_xlfn.IFS(Table1[[#This Row],[score]]&gt;70,"high",Table1[[#This Row],[score]]&gt;50,"medium",Table1[[#This Row],[score]]&lt;=50,"low")</f>
        <v>medium</v>
      </c>
    </row>
    <row r="3727" spans="1:12" x14ac:dyDescent="0.3">
      <c r="A3727" t="s">
        <v>3625</v>
      </c>
      <c r="B3727" s="1">
        <v>37867</v>
      </c>
      <c r="C3727">
        <v>56</v>
      </c>
      <c r="D3727" t="s">
        <v>9</v>
      </c>
      <c r="E3727" t="s">
        <v>10</v>
      </c>
      <c r="F3727">
        <v>25000000</v>
      </c>
      <c r="G3727">
        <v>125339088</v>
      </c>
      <c r="H3727" t="s">
        <v>11</v>
      </c>
      <c r="I3727">
        <f>YEAR(Table1[[#This Row],[date]])</f>
        <v>2003</v>
      </c>
      <c r="J3727">
        <f>Table1[[#This Row],[revenue]]-Table1[[#This Row],[budget_x]]</f>
        <v>100339088</v>
      </c>
      <c r="K3727" s="7">
        <f>Table1[[#This Row],[profit /loss ]]/Table1[[#This Row],[budget_x]]</f>
        <v>4.0135635199999999</v>
      </c>
      <c r="L3727" t="str" cm="1">
        <f t="array" ref="L3727">_xlfn.IFS(Table1[[#This Row],[score]]&gt;70,"high",Table1[[#This Row],[score]]&gt;50,"medium",Table1[[#This Row],[score]]&lt;=50,"low")</f>
        <v>medium</v>
      </c>
    </row>
    <row r="3728" spans="1:12" x14ac:dyDescent="0.3">
      <c r="A3728" t="s">
        <v>3626</v>
      </c>
      <c r="B3728" s="1">
        <v>27760</v>
      </c>
      <c r="C3728">
        <v>53</v>
      </c>
      <c r="D3728" t="s">
        <v>9</v>
      </c>
      <c r="E3728" t="s">
        <v>171</v>
      </c>
      <c r="F3728">
        <v>119600000</v>
      </c>
      <c r="G3728">
        <v>362461687.19999999</v>
      </c>
      <c r="H3728" t="s">
        <v>184</v>
      </c>
      <c r="I3728">
        <f>YEAR(Table1[[#This Row],[date]])</f>
        <v>1976</v>
      </c>
      <c r="J3728">
        <f>Table1[[#This Row],[revenue]]-Table1[[#This Row],[budget_x]]</f>
        <v>242861687.19999999</v>
      </c>
      <c r="K3728" s="7">
        <f>Table1[[#This Row],[profit /loss ]]/Table1[[#This Row],[budget_x]]</f>
        <v>2.0306161137123744</v>
      </c>
      <c r="L3728" t="str" cm="1">
        <f t="array" ref="L3728">_xlfn.IFS(Table1[[#This Row],[score]]&gt;70,"high",Table1[[#This Row],[score]]&gt;50,"medium",Table1[[#This Row],[score]]&lt;=50,"low")</f>
        <v>medium</v>
      </c>
    </row>
    <row r="3729" spans="1:12" x14ac:dyDescent="0.3">
      <c r="A3729" t="s">
        <v>3627</v>
      </c>
      <c r="B3729" s="1">
        <v>41543</v>
      </c>
      <c r="C3729">
        <v>60</v>
      </c>
      <c r="D3729" t="s">
        <v>9</v>
      </c>
      <c r="E3729" t="s">
        <v>10</v>
      </c>
      <c r="F3729">
        <v>5500000</v>
      </c>
      <c r="G3729">
        <v>41268579</v>
      </c>
      <c r="H3729" t="s">
        <v>11</v>
      </c>
      <c r="I3729">
        <f>YEAR(Table1[[#This Row],[date]])</f>
        <v>2013</v>
      </c>
      <c r="J3729">
        <f>Table1[[#This Row],[revenue]]-Table1[[#This Row],[budget_x]]</f>
        <v>35768579</v>
      </c>
      <c r="K3729" s="7">
        <f>Table1[[#This Row],[profit /loss ]]/Table1[[#This Row],[budget_x]]</f>
        <v>6.5033779999999997</v>
      </c>
      <c r="L3729" t="str" cm="1">
        <f t="array" ref="L3729">_xlfn.IFS(Table1[[#This Row],[score]]&gt;70,"high",Table1[[#This Row],[score]]&gt;50,"medium",Table1[[#This Row],[score]]&lt;=50,"low")</f>
        <v>medium</v>
      </c>
    </row>
    <row r="3730" spans="1:12" x14ac:dyDescent="0.3">
      <c r="A3730" t="s">
        <v>3628</v>
      </c>
      <c r="B3730" s="1">
        <v>38945</v>
      </c>
      <c r="C3730">
        <v>69</v>
      </c>
      <c r="D3730" t="s">
        <v>9</v>
      </c>
      <c r="E3730" t="s">
        <v>69</v>
      </c>
      <c r="F3730">
        <v>94000000</v>
      </c>
      <c r="G3730">
        <v>365514109.80000001</v>
      </c>
      <c r="H3730" t="s">
        <v>11</v>
      </c>
      <c r="I3730">
        <f>YEAR(Table1[[#This Row],[date]])</f>
        <v>2006</v>
      </c>
      <c r="J3730">
        <f>Table1[[#This Row],[revenue]]-Table1[[#This Row],[budget_x]]</f>
        <v>271514109.80000001</v>
      </c>
      <c r="K3730" s="7">
        <f>Table1[[#This Row],[profit /loss ]]/Table1[[#This Row],[budget_x]]</f>
        <v>2.8884479765957449</v>
      </c>
      <c r="L3730" t="str" cm="1">
        <f t="array" ref="L3730">_xlfn.IFS(Table1[[#This Row],[score]]&gt;70,"high",Table1[[#This Row],[score]]&gt;50,"medium",Table1[[#This Row],[score]]&lt;=50,"low")</f>
        <v>medium</v>
      </c>
    </row>
    <row r="3731" spans="1:12" x14ac:dyDescent="0.3">
      <c r="A3731" t="s">
        <v>3629</v>
      </c>
      <c r="B3731" s="1">
        <v>21838</v>
      </c>
      <c r="C3731">
        <v>81</v>
      </c>
      <c r="D3731" t="s">
        <v>9</v>
      </c>
      <c r="E3731" t="s">
        <v>10</v>
      </c>
      <c r="F3731">
        <v>2883848</v>
      </c>
      <c r="G3731">
        <v>25000000</v>
      </c>
      <c r="H3731" t="s">
        <v>11</v>
      </c>
      <c r="I3731">
        <f>YEAR(Table1[[#This Row],[date]])</f>
        <v>1959</v>
      </c>
      <c r="J3731">
        <f>Table1[[#This Row],[revenue]]-Table1[[#This Row],[budget_x]]</f>
        <v>22116152</v>
      </c>
      <c r="K3731" s="7">
        <f>Table1[[#This Row],[profit /loss ]]/Table1[[#This Row],[budget_x]]</f>
        <v>7.6689728446159435</v>
      </c>
      <c r="L3731" t="str" cm="1">
        <f t="array" ref="L3731">_xlfn.IFS(Table1[[#This Row],[score]]&gt;70,"high",Table1[[#This Row],[score]]&gt;50,"medium",Table1[[#This Row],[score]]&lt;=50,"low")</f>
        <v>high</v>
      </c>
    </row>
    <row r="3732" spans="1:12" x14ac:dyDescent="0.3">
      <c r="A3732" t="s">
        <v>3630</v>
      </c>
      <c r="B3732" s="1">
        <v>36979</v>
      </c>
      <c r="C3732">
        <v>81</v>
      </c>
      <c r="D3732" t="s">
        <v>9</v>
      </c>
      <c r="E3732" t="s">
        <v>86</v>
      </c>
      <c r="F3732">
        <v>150000</v>
      </c>
      <c r="G3732">
        <v>12854953</v>
      </c>
      <c r="H3732" t="s">
        <v>11</v>
      </c>
      <c r="I3732">
        <f>YEAR(Table1[[#This Row],[date]])</f>
        <v>2001</v>
      </c>
      <c r="J3732">
        <f>Table1[[#This Row],[revenue]]-Table1[[#This Row],[budget_x]]</f>
        <v>12704953</v>
      </c>
      <c r="K3732" s="7">
        <f>Table1[[#This Row],[profit /loss ]]/Table1[[#This Row],[budget_x]]</f>
        <v>84.699686666666665</v>
      </c>
      <c r="L3732" t="str" cm="1">
        <f t="array" ref="L3732">_xlfn.IFS(Table1[[#This Row],[score]]&gt;70,"high",Table1[[#This Row],[score]]&gt;50,"medium",Table1[[#This Row],[score]]&lt;=50,"low")</f>
        <v>high</v>
      </c>
    </row>
    <row r="3733" spans="1:12" x14ac:dyDescent="0.3">
      <c r="A3733" t="s">
        <v>3631</v>
      </c>
      <c r="B3733" s="1">
        <v>34684</v>
      </c>
      <c r="C3733">
        <v>74</v>
      </c>
      <c r="D3733" t="s">
        <v>9</v>
      </c>
      <c r="E3733" t="s">
        <v>10</v>
      </c>
      <c r="F3733">
        <v>30000000</v>
      </c>
      <c r="G3733">
        <v>160502573</v>
      </c>
      <c r="H3733" t="s">
        <v>17</v>
      </c>
      <c r="I3733">
        <f>YEAR(Table1[[#This Row],[date]])</f>
        <v>1994</v>
      </c>
      <c r="J3733">
        <f>Table1[[#This Row],[revenue]]-Table1[[#This Row],[budget_x]]</f>
        <v>130502573</v>
      </c>
      <c r="K3733" s="7">
        <f>Table1[[#This Row],[profit /loss ]]/Table1[[#This Row],[budget_x]]</f>
        <v>4.350085766666667</v>
      </c>
      <c r="L3733" t="str" cm="1">
        <f t="array" ref="L3733">_xlfn.IFS(Table1[[#This Row],[score]]&gt;70,"high",Table1[[#This Row],[score]]&gt;50,"medium",Table1[[#This Row],[score]]&lt;=50,"low")</f>
        <v>high</v>
      </c>
    </row>
    <row r="3734" spans="1:12" x14ac:dyDescent="0.3">
      <c r="A3734" t="s">
        <v>3632</v>
      </c>
      <c r="B3734" s="1">
        <v>33759</v>
      </c>
      <c r="C3734">
        <v>64</v>
      </c>
      <c r="D3734" t="s">
        <v>9</v>
      </c>
      <c r="E3734" t="s">
        <v>10</v>
      </c>
      <c r="F3734">
        <v>50000000</v>
      </c>
      <c r="G3734">
        <v>159773545</v>
      </c>
      <c r="H3734" t="s">
        <v>11</v>
      </c>
      <c r="I3734">
        <f>YEAR(Table1[[#This Row],[date]])</f>
        <v>1992</v>
      </c>
      <c r="J3734">
        <f>Table1[[#This Row],[revenue]]-Table1[[#This Row],[budget_x]]</f>
        <v>109773545</v>
      </c>
      <c r="K3734" s="7">
        <f>Table1[[#This Row],[profit /loss ]]/Table1[[#This Row],[budget_x]]</f>
        <v>2.1954709000000001</v>
      </c>
      <c r="L3734" t="str" cm="1">
        <f t="array" ref="L3734">_xlfn.IFS(Table1[[#This Row],[score]]&gt;70,"high",Table1[[#This Row],[score]]&gt;50,"medium",Table1[[#This Row],[score]]&lt;=50,"low")</f>
        <v>medium</v>
      </c>
    </row>
    <row r="3735" spans="1:12" x14ac:dyDescent="0.3">
      <c r="A3735" t="s">
        <v>3633</v>
      </c>
      <c r="B3735" s="1">
        <v>34158</v>
      </c>
      <c r="C3735">
        <v>65</v>
      </c>
      <c r="D3735" t="s">
        <v>9</v>
      </c>
      <c r="E3735" t="s">
        <v>10</v>
      </c>
      <c r="F3735">
        <v>65000000</v>
      </c>
      <c r="G3735">
        <v>255000000</v>
      </c>
      <c r="H3735" t="s">
        <v>11</v>
      </c>
      <c r="I3735">
        <f>YEAR(Table1[[#This Row],[date]])</f>
        <v>1993</v>
      </c>
      <c r="J3735">
        <f>Table1[[#This Row],[revenue]]-Table1[[#This Row],[budget_x]]</f>
        <v>190000000</v>
      </c>
      <c r="K3735" s="7">
        <f>Table1[[#This Row],[profit /loss ]]/Table1[[#This Row],[budget_x]]</f>
        <v>2.9230769230769229</v>
      </c>
      <c r="L3735" t="str" cm="1">
        <f t="array" ref="L3735">_xlfn.IFS(Table1[[#This Row],[score]]&gt;70,"high",Table1[[#This Row],[score]]&gt;50,"medium",Table1[[#This Row],[score]]&lt;=50,"low")</f>
        <v>medium</v>
      </c>
    </row>
    <row r="3736" spans="1:12" x14ac:dyDescent="0.3">
      <c r="A3736" t="s">
        <v>3634</v>
      </c>
      <c r="B3736" s="1">
        <v>41206</v>
      </c>
      <c r="C3736">
        <v>73</v>
      </c>
      <c r="D3736" t="s">
        <v>9</v>
      </c>
      <c r="E3736" t="s">
        <v>10</v>
      </c>
      <c r="F3736">
        <v>44500000</v>
      </c>
      <c r="G3736">
        <v>227140757</v>
      </c>
      <c r="H3736" t="s">
        <v>11</v>
      </c>
      <c r="I3736">
        <f>YEAR(Table1[[#This Row],[date]])</f>
        <v>2012</v>
      </c>
      <c r="J3736">
        <f>Table1[[#This Row],[revenue]]-Table1[[#This Row],[budget_x]]</f>
        <v>182640757</v>
      </c>
      <c r="K3736" s="7">
        <f>Table1[[#This Row],[profit /loss ]]/Table1[[#This Row],[budget_x]]</f>
        <v>4.1042866741573034</v>
      </c>
      <c r="L3736" t="str" cm="1">
        <f t="array" ref="L3736">_xlfn.IFS(Table1[[#This Row],[score]]&gt;70,"high",Table1[[#This Row],[score]]&gt;50,"medium",Table1[[#This Row],[score]]&lt;=50,"low")</f>
        <v>high</v>
      </c>
    </row>
    <row r="3737" spans="1:12" x14ac:dyDescent="0.3">
      <c r="A3737" t="s">
        <v>3635</v>
      </c>
      <c r="B3737" s="1">
        <v>38347</v>
      </c>
      <c r="C3737">
        <v>59</v>
      </c>
      <c r="D3737" t="s">
        <v>9</v>
      </c>
      <c r="E3737" t="s">
        <v>10</v>
      </c>
      <c r="F3737">
        <v>65000000</v>
      </c>
      <c r="G3737">
        <v>131353165</v>
      </c>
      <c r="H3737" t="s">
        <v>11</v>
      </c>
      <c r="I3737">
        <f>YEAR(Table1[[#This Row],[date]])</f>
        <v>2004</v>
      </c>
      <c r="J3737">
        <f>Table1[[#This Row],[revenue]]-Table1[[#This Row],[budget_x]]</f>
        <v>66353165</v>
      </c>
      <c r="K3737" s="7">
        <f>Table1[[#This Row],[profit /loss ]]/Table1[[#This Row],[budget_x]]</f>
        <v>1.020817923076923</v>
      </c>
      <c r="L3737" t="str" cm="1">
        <f t="array" ref="L3737">_xlfn.IFS(Table1[[#This Row],[score]]&gt;70,"high",Table1[[#This Row],[score]]&gt;50,"medium",Table1[[#This Row],[score]]&lt;=50,"low")</f>
        <v>medium</v>
      </c>
    </row>
    <row r="3738" spans="1:12" x14ac:dyDescent="0.3">
      <c r="A3738" t="s">
        <v>3636</v>
      </c>
      <c r="B3738" s="1">
        <v>36249</v>
      </c>
      <c r="C3738">
        <v>77</v>
      </c>
      <c r="D3738" t="s">
        <v>9</v>
      </c>
      <c r="E3738" t="s">
        <v>10</v>
      </c>
      <c r="F3738">
        <v>152260000</v>
      </c>
      <c r="G3738">
        <v>834469946.39999998</v>
      </c>
      <c r="H3738" t="s">
        <v>11</v>
      </c>
      <c r="I3738">
        <f>YEAR(Table1[[#This Row],[date]])</f>
        <v>1999</v>
      </c>
      <c r="J3738">
        <f>Table1[[#This Row],[revenue]]-Table1[[#This Row],[budget_x]]</f>
        <v>682209946.39999998</v>
      </c>
      <c r="K3738" s="7">
        <f>Table1[[#This Row],[profit /loss ]]/Table1[[#This Row],[budget_x]]</f>
        <v>4.4805592171285955</v>
      </c>
      <c r="L3738" t="str" cm="1">
        <f t="array" ref="L3738">_xlfn.IFS(Table1[[#This Row],[score]]&gt;70,"high",Table1[[#This Row],[score]]&gt;50,"medium",Table1[[#This Row],[score]]&lt;=50,"low")</f>
        <v>high</v>
      </c>
    </row>
    <row r="3739" spans="1:12" x14ac:dyDescent="0.3">
      <c r="A3739" t="s">
        <v>3637</v>
      </c>
      <c r="B3739" s="1">
        <v>44854</v>
      </c>
      <c r="C3739">
        <v>73</v>
      </c>
      <c r="D3739" t="s">
        <v>9</v>
      </c>
      <c r="E3739" t="s">
        <v>15</v>
      </c>
      <c r="F3739">
        <v>71400000</v>
      </c>
      <c r="G3739">
        <v>751654707.39999998</v>
      </c>
      <c r="H3739" t="s">
        <v>34</v>
      </c>
      <c r="I3739">
        <f>YEAR(Table1[[#This Row],[date]])</f>
        <v>2022</v>
      </c>
      <c r="J3739">
        <f>Table1[[#This Row],[revenue]]-Table1[[#This Row],[budget_x]]</f>
        <v>680254707.39999998</v>
      </c>
      <c r="K3739" s="7">
        <f>Table1[[#This Row],[profit /loss ]]/Table1[[#This Row],[budget_x]]</f>
        <v>9.5273768543417372</v>
      </c>
      <c r="L3739" t="str" cm="1">
        <f t="array" ref="L3739">_xlfn.IFS(Table1[[#This Row],[score]]&gt;70,"high",Table1[[#This Row],[score]]&gt;50,"medium",Table1[[#This Row],[score]]&lt;=50,"low")</f>
        <v>high</v>
      </c>
    </row>
    <row r="3740" spans="1:12" x14ac:dyDescent="0.3">
      <c r="A3740" t="s">
        <v>3638</v>
      </c>
      <c r="B3740" s="1">
        <v>42943</v>
      </c>
      <c r="C3740">
        <v>66</v>
      </c>
      <c r="D3740" t="s">
        <v>9</v>
      </c>
      <c r="E3740" t="s">
        <v>10</v>
      </c>
      <c r="F3740">
        <v>30000000</v>
      </c>
      <c r="G3740">
        <v>46372519</v>
      </c>
      <c r="H3740" t="s">
        <v>17</v>
      </c>
      <c r="I3740">
        <f>YEAR(Table1[[#This Row],[date]])</f>
        <v>2017</v>
      </c>
      <c r="J3740">
        <f>Table1[[#This Row],[revenue]]-Table1[[#This Row],[budget_x]]</f>
        <v>16372519</v>
      </c>
      <c r="K3740" s="7">
        <f>Table1[[#This Row],[profit /loss ]]/Table1[[#This Row],[budget_x]]</f>
        <v>0.54575063333333329</v>
      </c>
      <c r="L3740" t="str" cm="1">
        <f t="array" ref="L3740">_xlfn.IFS(Table1[[#This Row],[score]]&gt;70,"high",Table1[[#This Row],[score]]&gt;50,"medium",Table1[[#This Row],[score]]&lt;=50,"low")</f>
        <v>medium</v>
      </c>
    </row>
    <row r="3741" spans="1:12" x14ac:dyDescent="0.3">
      <c r="A3741" t="s">
        <v>3639</v>
      </c>
      <c r="B3741" s="1">
        <v>41734</v>
      </c>
      <c r="C3741">
        <v>56</v>
      </c>
      <c r="D3741" t="s">
        <v>9</v>
      </c>
      <c r="E3741" t="s">
        <v>319</v>
      </c>
      <c r="F3741">
        <v>82000000</v>
      </c>
      <c r="G3741">
        <v>2301495.6</v>
      </c>
      <c r="H3741" t="s">
        <v>11</v>
      </c>
      <c r="I3741">
        <f>YEAR(Table1[[#This Row],[date]])</f>
        <v>2014</v>
      </c>
      <c r="J3741">
        <f>Table1[[#This Row],[revenue]]-Table1[[#This Row],[budget_x]]</f>
        <v>-79698504.400000006</v>
      </c>
      <c r="K3741" s="7">
        <f>Table1[[#This Row],[profit /loss ]]/Table1[[#This Row],[budget_x]]</f>
        <v>-0.97193298048780497</v>
      </c>
      <c r="L3741" t="str" cm="1">
        <f t="array" ref="L3741">_xlfn.IFS(Table1[[#This Row],[score]]&gt;70,"high",Table1[[#This Row],[score]]&gt;50,"medium",Table1[[#This Row],[score]]&lt;=50,"low")</f>
        <v>medium</v>
      </c>
    </row>
    <row r="3742" spans="1:12" x14ac:dyDescent="0.3">
      <c r="A3742" t="s">
        <v>3640</v>
      </c>
      <c r="B3742" s="1">
        <v>32730</v>
      </c>
      <c r="C3742">
        <v>70</v>
      </c>
      <c r="D3742" t="s">
        <v>9</v>
      </c>
      <c r="E3742" t="s">
        <v>10</v>
      </c>
      <c r="F3742">
        <v>25000000</v>
      </c>
      <c r="G3742">
        <v>227853986</v>
      </c>
      <c r="H3742" t="s">
        <v>11</v>
      </c>
      <c r="I3742">
        <f>YEAR(Table1[[#This Row],[date]])</f>
        <v>1989</v>
      </c>
      <c r="J3742">
        <f>Table1[[#This Row],[revenue]]-Table1[[#This Row],[budget_x]]</f>
        <v>202853986</v>
      </c>
      <c r="K3742" s="7">
        <f>Table1[[#This Row],[profit /loss ]]/Table1[[#This Row],[budget_x]]</f>
        <v>8.1141594399999999</v>
      </c>
      <c r="L3742" t="str" cm="1">
        <f t="array" ref="L3742">_xlfn.IFS(Table1[[#This Row],[score]]&gt;70,"high",Table1[[#This Row],[score]]&gt;50,"medium",Table1[[#This Row],[score]]&lt;=50,"low")</f>
        <v>medium</v>
      </c>
    </row>
    <row r="3743" spans="1:12" x14ac:dyDescent="0.3">
      <c r="A3743" t="s">
        <v>3641</v>
      </c>
      <c r="B3743" s="1">
        <v>38071</v>
      </c>
      <c r="C3743">
        <v>73</v>
      </c>
      <c r="D3743" t="s">
        <v>9</v>
      </c>
      <c r="E3743" t="s">
        <v>10</v>
      </c>
      <c r="F3743">
        <v>5000000</v>
      </c>
      <c r="G3743">
        <v>64200321</v>
      </c>
      <c r="H3743" t="s">
        <v>11</v>
      </c>
      <c r="I3743">
        <f>YEAR(Table1[[#This Row],[date]])</f>
        <v>2004</v>
      </c>
      <c r="J3743">
        <f>Table1[[#This Row],[revenue]]-Table1[[#This Row],[budget_x]]</f>
        <v>59200321</v>
      </c>
      <c r="K3743" s="7">
        <f>Table1[[#This Row],[profit /loss ]]/Table1[[#This Row],[budget_x]]</f>
        <v>11.8400642</v>
      </c>
      <c r="L3743" t="str" cm="1">
        <f t="array" ref="L3743">_xlfn.IFS(Table1[[#This Row],[score]]&gt;70,"high",Table1[[#This Row],[score]]&gt;50,"medium",Table1[[#This Row],[score]]&lt;=50,"low")</f>
        <v>high</v>
      </c>
    </row>
    <row r="3744" spans="1:12" x14ac:dyDescent="0.3">
      <c r="A3744" t="s">
        <v>3642</v>
      </c>
      <c r="B3744" s="1">
        <v>28816</v>
      </c>
      <c r="C3744">
        <v>59</v>
      </c>
      <c r="D3744" t="s">
        <v>9</v>
      </c>
      <c r="E3744" t="s">
        <v>10</v>
      </c>
      <c r="F3744">
        <v>650000</v>
      </c>
      <c r="G3744">
        <v>50563960.600000001</v>
      </c>
      <c r="H3744" t="s">
        <v>17</v>
      </c>
      <c r="I3744">
        <f>YEAR(Table1[[#This Row],[date]])</f>
        <v>1978</v>
      </c>
      <c r="J3744">
        <f>Table1[[#This Row],[revenue]]-Table1[[#This Row],[budget_x]]</f>
        <v>49913960.600000001</v>
      </c>
      <c r="K3744" s="7">
        <f>Table1[[#This Row],[profit /loss ]]/Table1[[#This Row],[budget_x]]</f>
        <v>76.790708615384617</v>
      </c>
      <c r="L3744" t="str" cm="1">
        <f t="array" ref="L3744">_xlfn.IFS(Table1[[#This Row],[score]]&gt;70,"high",Table1[[#This Row],[score]]&gt;50,"medium",Table1[[#This Row],[score]]&lt;=50,"low")</f>
        <v>medium</v>
      </c>
    </row>
    <row r="3745" spans="1:12" x14ac:dyDescent="0.3">
      <c r="A3745" t="s">
        <v>3643</v>
      </c>
      <c r="B3745" s="1">
        <v>42874</v>
      </c>
      <c r="C3745">
        <v>53</v>
      </c>
      <c r="D3745" t="s">
        <v>9</v>
      </c>
      <c r="E3745" t="s">
        <v>10</v>
      </c>
      <c r="F3745">
        <v>22000000</v>
      </c>
      <c r="G3745">
        <v>35609577</v>
      </c>
      <c r="H3745" t="s">
        <v>17</v>
      </c>
      <c r="I3745">
        <f>YEAR(Table1[[#This Row],[date]])</f>
        <v>2017</v>
      </c>
      <c r="J3745">
        <f>Table1[[#This Row],[revenue]]-Table1[[#This Row],[budget_x]]</f>
        <v>13609577</v>
      </c>
      <c r="K3745" s="7">
        <f>Table1[[#This Row],[profit /loss ]]/Table1[[#This Row],[budget_x]]</f>
        <v>0.61861713636363636</v>
      </c>
      <c r="L3745" t="str" cm="1">
        <f t="array" ref="L3745">_xlfn.IFS(Table1[[#This Row],[score]]&gt;70,"high",Table1[[#This Row],[score]]&gt;50,"medium",Table1[[#This Row],[score]]&lt;=50,"low")</f>
        <v>medium</v>
      </c>
    </row>
    <row r="3746" spans="1:12" x14ac:dyDescent="0.3">
      <c r="A3746" t="s">
        <v>3644</v>
      </c>
      <c r="B3746" s="1">
        <v>45043</v>
      </c>
      <c r="C3746">
        <v>71</v>
      </c>
      <c r="D3746" t="s">
        <v>9</v>
      </c>
      <c r="E3746" t="s">
        <v>10</v>
      </c>
      <c r="F3746">
        <v>28000000</v>
      </c>
      <c r="G3746">
        <v>39715674</v>
      </c>
      <c r="H3746" t="s">
        <v>11</v>
      </c>
      <c r="I3746">
        <f>YEAR(Table1[[#This Row],[date]])</f>
        <v>2023</v>
      </c>
      <c r="J3746">
        <f>Table1[[#This Row],[revenue]]-Table1[[#This Row],[budget_x]]</f>
        <v>11715674</v>
      </c>
      <c r="K3746" s="7">
        <f>Table1[[#This Row],[profit /loss ]]/Table1[[#This Row],[budget_x]]</f>
        <v>0.41841692857142859</v>
      </c>
      <c r="L3746" t="str" cm="1">
        <f t="array" ref="L3746">_xlfn.IFS(Table1[[#This Row],[score]]&gt;70,"high",Table1[[#This Row],[score]]&gt;50,"medium",Table1[[#This Row],[score]]&lt;=50,"low")</f>
        <v>high</v>
      </c>
    </row>
    <row r="3747" spans="1:12" x14ac:dyDescent="0.3">
      <c r="A3747" t="s">
        <v>3645</v>
      </c>
      <c r="B3747" s="1">
        <v>37999</v>
      </c>
      <c r="C3747">
        <v>63</v>
      </c>
      <c r="D3747" t="s">
        <v>9</v>
      </c>
      <c r="E3747" t="s">
        <v>10</v>
      </c>
      <c r="F3747">
        <v>29000000</v>
      </c>
      <c r="G3747">
        <v>97413527</v>
      </c>
      <c r="H3747" t="s">
        <v>11</v>
      </c>
      <c r="I3747">
        <f>YEAR(Table1[[#This Row],[date]])</f>
        <v>2004</v>
      </c>
      <c r="J3747">
        <f>Table1[[#This Row],[revenue]]-Table1[[#This Row],[budget_x]]</f>
        <v>68413527</v>
      </c>
      <c r="K3747" s="7">
        <f>Table1[[#This Row],[profit /loss ]]/Table1[[#This Row],[budget_x]]</f>
        <v>2.3590871379310343</v>
      </c>
      <c r="L3747" t="str" cm="1">
        <f t="array" ref="L3747">_xlfn.IFS(Table1[[#This Row],[score]]&gt;70,"high",Table1[[#This Row],[score]]&gt;50,"medium",Table1[[#This Row],[score]]&lt;=50,"low")</f>
        <v>medium</v>
      </c>
    </row>
    <row r="3748" spans="1:12" x14ac:dyDescent="0.3">
      <c r="A3748" t="s">
        <v>3646</v>
      </c>
      <c r="B3748" s="1">
        <v>42635</v>
      </c>
      <c r="C3748">
        <v>41</v>
      </c>
      <c r="D3748" t="s">
        <v>9</v>
      </c>
      <c r="E3748" t="s">
        <v>3647</v>
      </c>
      <c r="F3748">
        <v>139800000</v>
      </c>
      <c r="G3748">
        <v>581972415.79999995</v>
      </c>
      <c r="H3748" t="s">
        <v>3648</v>
      </c>
      <c r="I3748">
        <f>YEAR(Table1[[#This Row],[date]])</f>
        <v>2016</v>
      </c>
      <c r="J3748">
        <f>Table1[[#This Row],[revenue]]-Table1[[#This Row],[budget_x]]</f>
        <v>442172415.79999995</v>
      </c>
      <c r="K3748" s="7">
        <f>Table1[[#This Row],[profit /loss ]]/Table1[[#This Row],[budget_x]]</f>
        <v>3.1628928168812585</v>
      </c>
      <c r="L3748" t="str" cm="1">
        <f t="array" ref="L3748">_xlfn.IFS(Table1[[#This Row],[score]]&gt;70,"high",Table1[[#This Row],[score]]&gt;50,"medium",Table1[[#This Row],[score]]&lt;=50,"low")</f>
        <v>low</v>
      </c>
    </row>
    <row r="3749" spans="1:12" x14ac:dyDescent="0.3">
      <c r="A3749" t="s">
        <v>3649</v>
      </c>
      <c r="B3749" s="1">
        <v>40231</v>
      </c>
      <c r="C3749">
        <v>63</v>
      </c>
      <c r="D3749" t="s">
        <v>9</v>
      </c>
      <c r="E3749" t="s">
        <v>10</v>
      </c>
      <c r="F3749">
        <v>52000000</v>
      </c>
      <c r="G3749">
        <v>52826594</v>
      </c>
      <c r="H3749" t="s">
        <v>11</v>
      </c>
      <c r="I3749">
        <f>YEAR(Table1[[#This Row],[date]])</f>
        <v>2010</v>
      </c>
      <c r="J3749">
        <f>Table1[[#This Row],[revenue]]-Table1[[#This Row],[budget_x]]</f>
        <v>826594</v>
      </c>
      <c r="K3749" s="7">
        <f>Table1[[#This Row],[profit /loss ]]/Table1[[#This Row],[budget_x]]</f>
        <v>1.5896038461538461E-2</v>
      </c>
      <c r="L3749" t="str" cm="1">
        <f t="array" ref="L3749">_xlfn.IFS(Table1[[#This Row],[score]]&gt;70,"high",Table1[[#This Row],[score]]&gt;50,"medium",Table1[[#This Row],[score]]&lt;=50,"low")</f>
        <v>medium</v>
      </c>
    </row>
    <row r="3750" spans="1:12" x14ac:dyDescent="0.3">
      <c r="A3750" t="s">
        <v>3650</v>
      </c>
      <c r="B3750" s="1">
        <v>44909</v>
      </c>
      <c r="C3750">
        <v>54</v>
      </c>
      <c r="D3750" t="s">
        <v>9</v>
      </c>
      <c r="E3750" t="s">
        <v>10</v>
      </c>
      <c r="F3750">
        <v>116000000</v>
      </c>
      <c r="G3750">
        <v>246937806.80000001</v>
      </c>
      <c r="H3750" t="s">
        <v>17</v>
      </c>
      <c r="I3750">
        <f>YEAR(Table1[[#This Row],[date]])</f>
        <v>2022</v>
      </c>
      <c r="J3750">
        <f>Table1[[#This Row],[revenue]]-Table1[[#This Row],[budget_x]]</f>
        <v>130937806.80000001</v>
      </c>
      <c r="K3750" s="7">
        <f>Table1[[#This Row],[profit /loss ]]/Table1[[#This Row],[budget_x]]</f>
        <v>1.1287741965517242</v>
      </c>
      <c r="L3750" t="str" cm="1">
        <f t="array" ref="L3750">_xlfn.IFS(Table1[[#This Row],[score]]&gt;70,"high",Table1[[#This Row],[score]]&gt;50,"medium",Table1[[#This Row],[score]]&lt;=50,"low")</f>
        <v>medium</v>
      </c>
    </row>
    <row r="3751" spans="1:12" x14ac:dyDescent="0.3">
      <c r="A3751" t="s">
        <v>3651</v>
      </c>
      <c r="B3751" s="1">
        <v>33625</v>
      </c>
      <c r="C3751">
        <v>70</v>
      </c>
      <c r="D3751" t="s">
        <v>9</v>
      </c>
      <c r="E3751" t="s">
        <v>171</v>
      </c>
      <c r="F3751">
        <v>26814012.800000001</v>
      </c>
      <c r="G3751">
        <v>5013090</v>
      </c>
      <c r="H3751" t="s">
        <v>184</v>
      </c>
      <c r="I3751">
        <f>YEAR(Table1[[#This Row],[date]])</f>
        <v>1992</v>
      </c>
      <c r="J3751">
        <f>Table1[[#This Row],[revenue]]-Table1[[#This Row],[budget_x]]</f>
        <v>-21800922.800000001</v>
      </c>
      <c r="K3751" s="7">
        <f>Table1[[#This Row],[profit /loss ]]/Table1[[#This Row],[budget_x]]</f>
        <v>-0.81304215682331593</v>
      </c>
      <c r="L3751" t="str" cm="1">
        <f t="array" ref="L3751">_xlfn.IFS(Table1[[#This Row],[score]]&gt;70,"high",Table1[[#This Row],[score]]&gt;50,"medium",Table1[[#This Row],[score]]&lt;=50,"low")</f>
        <v>medium</v>
      </c>
    </row>
    <row r="3752" spans="1:12" x14ac:dyDescent="0.3">
      <c r="A3752" t="s">
        <v>3652</v>
      </c>
      <c r="B3752" s="1">
        <v>44582</v>
      </c>
      <c r="C3752">
        <v>53</v>
      </c>
      <c r="D3752" t="s">
        <v>9</v>
      </c>
      <c r="E3752" t="s">
        <v>10</v>
      </c>
      <c r="F3752">
        <v>195600000</v>
      </c>
      <c r="G3752">
        <v>580316476.79999995</v>
      </c>
      <c r="H3752" t="s">
        <v>17</v>
      </c>
      <c r="I3752">
        <f>YEAR(Table1[[#This Row],[date]])</f>
        <v>2022</v>
      </c>
      <c r="J3752">
        <f>Table1[[#This Row],[revenue]]-Table1[[#This Row],[budget_x]]</f>
        <v>384716476.79999995</v>
      </c>
      <c r="K3752" s="7">
        <f>Table1[[#This Row],[profit /loss ]]/Table1[[#This Row],[budget_x]]</f>
        <v>1.9668531533742328</v>
      </c>
      <c r="L3752" t="str" cm="1">
        <f t="array" ref="L3752">_xlfn.IFS(Table1[[#This Row],[score]]&gt;70,"high",Table1[[#This Row],[score]]&gt;50,"medium",Table1[[#This Row],[score]]&lt;=50,"low")</f>
        <v>medium</v>
      </c>
    </row>
    <row r="3753" spans="1:12" x14ac:dyDescent="0.3">
      <c r="A3753" t="s">
        <v>3653</v>
      </c>
      <c r="B3753" s="1">
        <v>43378</v>
      </c>
      <c r="C3753">
        <v>76</v>
      </c>
      <c r="D3753" t="s">
        <v>9</v>
      </c>
      <c r="E3753" t="s">
        <v>1607</v>
      </c>
      <c r="F3753">
        <v>4500000</v>
      </c>
      <c r="G3753">
        <v>40000000</v>
      </c>
      <c r="H3753" t="s">
        <v>1019</v>
      </c>
      <c r="I3753">
        <f>YEAR(Table1[[#This Row],[date]])</f>
        <v>2018</v>
      </c>
      <c r="J3753">
        <f>Table1[[#This Row],[revenue]]-Table1[[#This Row],[budget_x]]</f>
        <v>35500000</v>
      </c>
      <c r="K3753" s="7">
        <f>Table1[[#This Row],[profit /loss ]]/Table1[[#This Row],[budget_x]]</f>
        <v>7.8888888888888893</v>
      </c>
      <c r="L3753" t="str" cm="1">
        <f t="array" ref="L3753">_xlfn.IFS(Table1[[#This Row],[score]]&gt;70,"high",Table1[[#This Row],[score]]&gt;50,"medium",Table1[[#This Row],[score]]&lt;=50,"low")</f>
        <v>high</v>
      </c>
    </row>
    <row r="3754" spans="1:12" x14ac:dyDescent="0.3">
      <c r="A3754" t="s">
        <v>3654</v>
      </c>
      <c r="B3754" s="1">
        <v>34949</v>
      </c>
      <c r="C3754">
        <v>69</v>
      </c>
      <c r="D3754" t="s">
        <v>9</v>
      </c>
      <c r="E3754" t="s">
        <v>10</v>
      </c>
      <c r="F3754">
        <v>7000000</v>
      </c>
      <c r="G3754">
        <v>25532388</v>
      </c>
      <c r="H3754" t="s">
        <v>11</v>
      </c>
      <c r="I3754">
        <f>YEAR(Table1[[#This Row],[date]])</f>
        <v>1995</v>
      </c>
      <c r="J3754">
        <f>Table1[[#This Row],[revenue]]-Table1[[#This Row],[budget_x]]</f>
        <v>18532388</v>
      </c>
      <c r="K3754" s="7">
        <f>Table1[[#This Row],[profit /loss ]]/Table1[[#This Row],[budget_x]]</f>
        <v>2.6474839999999999</v>
      </c>
      <c r="L3754" t="str" cm="1">
        <f t="array" ref="L3754">_xlfn.IFS(Table1[[#This Row],[score]]&gt;70,"high",Table1[[#This Row],[score]]&gt;50,"medium",Table1[[#This Row],[score]]&lt;=50,"low")</f>
        <v>medium</v>
      </c>
    </row>
    <row r="3755" spans="1:12" x14ac:dyDescent="0.3">
      <c r="A3755" t="s">
        <v>3655</v>
      </c>
      <c r="B3755" s="1">
        <v>35164</v>
      </c>
      <c r="C3755">
        <v>62</v>
      </c>
      <c r="D3755" t="s">
        <v>9</v>
      </c>
      <c r="E3755" t="s">
        <v>10</v>
      </c>
      <c r="F3755">
        <v>4000000</v>
      </c>
      <c r="G3755">
        <v>105376613.40000001</v>
      </c>
      <c r="H3755" t="s">
        <v>17</v>
      </c>
      <c r="I3755">
        <f>YEAR(Table1[[#This Row],[date]])</f>
        <v>1996</v>
      </c>
      <c r="J3755">
        <f>Table1[[#This Row],[revenue]]-Table1[[#This Row],[budget_x]]</f>
        <v>101376613.40000001</v>
      </c>
      <c r="K3755" s="7">
        <f>Table1[[#This Row],[profit /loss ]]/Table1[[#This Row],[budget_x]]</f>
        <v>25.344153350000003</v>
      </c>
      <c r="L3755" t="str" cm="1">
        <f t="array" ref="L3755">_xlfn.IFS(Table1[[#This Row],[score]]&gt;70,"high",Table1[[#This Row],[score]]&gt;50,"medium",Table1[[#This Row],[score]]&lt;=50,"low")</f>
        <v>medium</v>
      </c>
    </row>
    <row r="3756" spans="1:12" x14ac:dyDescent="0.3">
      <c r="A3756" t="s">
        <v>3656</v>
      </c>
      <c r="B3756" s="1">
        <v>44764</v>
      </c>
      <c r="C3756">
        <v>55</v>
      </c>
      <c r="D3756" t="s">
        <v>9</v>
      </c>
      <c r="E3756" t="s">
        <v>15</v>
      </c>
      <c r="F3756">
        <v>49000000</v>
      </c>
      <c r="G3756">
        <v>641555930.20000005</v>
      </c>
      <c r="H3756" t="s">
        <v>52</v>
      </c>
      <c r="I3756">
        <f>YEAR(Table1[[#This Row],[date]])</f>
        <v>2022</v>
      </c>
      <c r="J3756">
        <f>Table1[[#This Row],[revenue]]-Table1[[#This Row],[budget_x]]</f>
        <v>592555930.20000005</v>
      </c>
      <c r="K3756" s="7">
        <f>Table1[[#This Row],[profit /loss ]]/Table1[[#This Row],[budget_x]]</f>
        <v>12.09297816734694</v>
      </c>
      <c r="L3756" t="str" cm="1">
        <f t="array" ref="L3756">_xlfn.IFS(Table1[[#This Row],[score]]&gt;70,"high",Table1[[#This Row],[score]]&gt;50,"medium",Table1[[#This Row],[score]]&lt;=50,"low")</f>
        <v>medium</v>
      </c>
    </row>
    <row r="3757" spans="1:12" x14ac:dyDescent="0.3">
      <c r="A3757" t="s">
        <v>3657</v>
      </c>
      <c r="B3757" s="1">
        <v>42027</v>
      </c>
      <c r="C3757">
        <v>71</v>
      </c>
      <c r="D3757" t="s">
        <v>9</v>
      </c>
      <c r="E3757" t="s">
        <v>10</v>
      </c>
      <c r="F3757">
        <v>30672739.199999999</v>
      </c>
      <c r="G3757">
        <v>13603453</v>
      </c>
      <c r="H3757" t="s">
        <v>17</v>
      </c>
      <c r="I3757">
        <f>YEAR(Table1[[#This Row],[date]])</f>
        <v>2015</v>
      </c>
      <c r="J3757">
        <f>Table1[[#This Row],[revenue]]-Table1[[#This Row],[budget_x]]</f>
        <v>-17069286.199999999</v>
      </c>
      <c r="K3757" s="7">
        <f>Table1[[#This Row],[profit /loss ]]/Table1[[#This Row],[budget_x]]</f>
        <v>-0.55649696261884563</v>
      </c>
      <c r="L3757" t="str" cm="1">
        <f t="array" ref="L3757">_xlfn.IFS(Table1[[#This Row],[score]]&gt;70,"high",Table1[[#This Row],[score]]&gt;50,"medium",Table1[[#This Row],[score]]&lt;=50,"low")</f>
        <v>high</v>
      </c>
    </row>
    <row r="3758" spans="1:12" x14ac:dyDescent="0.3">
      <c r="A3758" t="s">
        <v>859</v>
      </c>
      <c r="B3758" s="1">
        <v>40330</v>
      </c>
      <c r="C3758">
        <v>60</v>
      </c>
      <c r="D3758" t="s">
        <v>9</v>
      </c>
      <c r="E3758" t="s">
        <v>10</v>
      </c>
      <c r="F3758">
        <v>120000000</v>
      </c>
      <c r="G3758">
        <v>427947217</v>
      </c>
      <c r="H3758" t="s">
        <v>655</v>
      </c>
      <c r="I3758">
        <f>YEAR(Table1[[#This Row],[date]])</f>
        <v>2010</v>
      </c>
      <c r="J3758">
        <f>Table1[[#This Row],[revenue]]-Table1[[#This Row],[budget_x]]</f>
        <v>307947217</v>
      </c>
      <c r="K3758" s="7">
        <f>Table1[[#This Row],[profit /loss ]]/Table1[[#This Row],[budget_x]]</f>
        <v>2.5662268083333335</v>
      </c>
      <c r="L3758" t="str" cm="1">
        <f t="array" ref="L3758">_xlfn.IFS(Table1[[#This Row],[score]]&gt;70,"high",Table1[[#This Row],[score]]&gt;50,"medium",Table1[[#This Row],[score]]&lt;=50,"low")</f>
        <v>medium</v>
      </c>
    </row>
    <row r="3759" spans="1:12" x14ac:dyDescent="0.3">
      <c r="A3759" t="s">
        <v>3658</v>
      </c>
      <c r="B3759" s="1">
        <v>40545</v>
      </c>
      <c r="C3759">
        <v>52</v>
      </c>
      <c r="D3759" t="s">
        <v>9</v>
      </c>
      <c r="E3759" t="s">
        <v>10</v>
      </c>
      <c r="F3759">
        <v>112000000</v>
      </c>
      <c r="G3759">
        <v>232017848</v>
      </c>
      <c r="H3759" t="s">
        <v>11</v>
      </c>
      <c r="I3759">
        <f>YEAR(Table1[[#This Row],[date]])</f>
        <v>2011</v>
      </c>
      <c r="J3759">
        <f>Table1[[#This Row],[revenue]]-Table1[[#This Row],[budget_x]]</f>
        <v>120017848</v>
      </c>
      <c r="K3759" s="7">
        <f>Table1[[#This Row],[profit /loss ]]/Table1[[#This Row],[budget_x]]</f>
        <v>1.0715879285714285</v>
      </c>
      <c r="L3759" t="str" cm="1">
        <f t="array" ref="L3759">_xlfn.IFS(Table1[[#This Row],[score]]&gt;70,"high",Table1[[#This Row],[score]]&gt;50,"medium",Table1[[#This Row],[score]]&lt;=50,"low")</f>
        <v>medium</v>
      </c>
    </row>
    <row r="3760" spans="1:12" x14ac:dyDescent="0.3">
      <c r="A3760" t="s">
        <v>3659</v>
      </c>
      <c r="B3760" s="1">
        <v>43223</v>
      </c>
      <c r="C3760">
        <v>66</v>
      </c>
      <c r="D3760" t="s">
        <v>9</v>
      </c>
      <c r="E3760" t="s">
        <v>15</v>
      </c>
      <c r="F3760">
        <v>75100000</v>
      </c>
      <c r="G3760">
        <v>636679839.39999998</v>
      </c>
      <c r="H3760" t="s">
        <v>72</v>
      </c>
      <c r="I3760">
        <f>YEAR(Table1[[#This Row],[date]])</f>
        <v>2018</v>
      </c>
      <c r="J3760">
        <f>Table1[[#This Row],[revenue]]-Table1[[#This Row],[budget_x]]</f>
        <v>561579839.39999998</v>
      </c>
      <c r="K3760" s="7">
        <f>Table1[[#This Row],[profit /loss ]]/Table1[[#This Row],[budget_x]]</f>
        <v>7.4777608442077224</v>
      </c>
      <c r="L3760" t="str" cm="1">
        <f t="array" ref="L3760">_xlfn.IFS(Table1[[#This Row],[score]]&gt;70,"high",Table1[[#This Row],[score]]&gt;50,"medium",Table1[[#This Row],[score]]&lt;=50,"low")</f>
        <v>medium</v>
      </c>
    </row>
    <row r="3761" spans="1:12" x14ac:dyDescent="0.3">
      <c r="A3761" t="s">
        <v>3660</v>
      </c>
      <c r="B3761" s="1">
        <v>39655</v>
      </c>
      <c r="C3761">
        <v>48</v>
      </c>
      <c r="D3761" t="s">
        <v>9</v>
      </c>
      <c r="E3761" t="s">
        <v>10</v>
      </c>
      <c r="F3761">
        <v>117000000</v>
      </c>
      <c r="G3761">
        <v>524253075.60000002</v>
      </c>
      <c r="H3761" t="s">
        <v>17</v>
      </c>
      <c r="I3761">
        <f>YEAR(Table1[[#This Row],[date]])</f>
        <v>2008</v>
      </c>
      <c r="J3761">
        <f>Table1[[#This Row],[revenue]]-Table1[[#This Row],[budget_x]]</f>
        <v>407253075.60000002</v>
      </c>
      <c r="K3761" s="7">
        <f>Table1[[#This Row],[profit /loss ]]/Table1[[#This Row],[budget_x]]</f>
        <v>3.4807955179487182</v>
      </c>
      <c r="L3761" t="str" cm="1">
        <f t="array" ref="L3761">_xlfn.IFS(Table1[[#This Row],[score]]&gt;70,"high",Table1[[#This Row],[score]]&gt;50,"medium",Table1[[#This Row],[score]]&lt;=50,"low")</f>
        <v>low</v>
      </c>
    </row>
    <row r="3762" spans="1:12" x14ac:dyDescent="0.3">
      <c r="A3762" t="s">
        <v>3661</v>
      </c>
      <c r="B3762" s="1">
        <v>43448</v>
      </c>
      <c r="C3762">
        <v>68</v>
      </c>
      <c r="D3762" t="s">
        <v>9</v>
      </c>
      <c r="E3762" t="s">
        <v>74</v>
      </c>
      <c r="F3762">
        <v>78200000</v>
      </c>
      <c r="G3762">
        <v>360564423.19999999</v>
      </c>
      <c r="H3762" t="s">
        <v>75</v>
      </c>
      <c r="I3762">
        <f>YEAR(Table1[[#This Row],[date]])</f>
        <v>2018</v>
      </c>
      <c r="J3762">
        <f>Table1[[#This Row],[revenue]]-Table1[[#This Row],[budget_x]]</f>
        <v>282364423.19999999</v>
      </c>
      <c r="K3762" s="7">
        <f>Table1[[#This Row],[profit /loss ]]/Table1[[#This Row],[budget_x]]</f>
        <v>3.6107982506393861</v>
      </c>
      <c r="L3762" t="str" cm="1">
        <f t="array" ref="L3762">_xlfn.IFS(Table1[[#This Row],[score]]&gt;70,"high",Table1[[#This Row],[score]]&gt;50,"medium",Table1[[#This Row],[score]]&lt;=50,"low")</f>
        <v>medium</v>
      </c>
    </row>
    <row r="3763" spans="1:12" x14ac:dyDescent="0.3">
      <c r="A3763" t="s">
        <v>3662</v>
      </c>
      <c r="B3763" s="1">
        <v>34025</v>
      </c>
      <c r="C3763">
        <v>76</v>
      </c>
      <c r="D3763" t="s">
        <v>9</v>
      </c>
      <c r="E3763" t="s">
        <v>10</v>
      </c>
      <c r="F3763">
        <v>14600000</v>
      </c>
      <c r="G3763">
        <v>71112677</v>
      </c>
      <c r="H3763" t="s">
        <v>11</v>
      </c>
      <c r="I3763">
        <f>YEAR(Table1[[#This Row],[date]])</f>
        <v>1993</v>
      </c>
      <c r="J3763">
        <f>Table1[[#This Row],[revenue]]-Table1[[#This Row],[budget_x]]</f>
        <v>56512677</v>
      </c>
      <c r="K3763" s="7">
        <f>Table1[[#This Row],[profit /loss ]]/Table1[[#This Row],[budget_x]]</f>
        <v>3.870731301369863</v>
      </c>
      <c r="L3763" t="str" cm="1">
        <f t="array" ref="L3763">_xlfn.IFS(Table1[[#This Row],[score]]&gt;70,"high",Table1[[#This Row],[score]]&gt;50,"medium",Table1[[#This Row],[score]]&lt;=50,"low")</f>
        <v>high</v>
      </c>
    </row>
    <row r="3764" spans="1:12" x14ac:dyDescent="0.3">
      <c r="A3764" t="s">
        <v>3663</v>
      </c>
      <c r="B3764" s="1">
        <v>44988</v>
      </c>
      <c r="C3764">
        <v>55</v>
      </c>
      <c r="D3764" t="s">
        <v>9</v>
      </c>
      <c r="E3764" t="s">
        <v>10</v>
      </c>
      <c r="F3764">
        <v>800000</v>
      </c>
      <c r="G3764">
        <v>2119530.2000000002</v>
      </c>
      <c r="H3764" t="s">
        <v>17</v>
      </c>
      <c r="I3764">
        <f>YEAR(Table1[[#This Row],[date]])</f>
        <v>2023</v>
      </c>
      <c r="J3764">
        <f>Table1[[#This Row],[revenue]]-Table1[[#This Row],[budget_x]]</f>
        <v>1319530.2000000002</v>
      </c>
      <c r="K3764" s="7">
        <f>Table1[[#This Row],[profit /loss ]]/Table1[[#This Row],[budget_x]]</f>
        <v>1.6494127500000002</v>
      </c>
      <c r="L3764" t="str" cm="1">
        <f t="array" ref="L3764">_xlfn.IFS(Table1[[#This Row],[score]]&gt;70,"high",Table1[[#This Row],[score]]&gt;50,"medium",Table1[[#This Row],[score]]&lt;=50,"low")</f>
        <v>medium</v>
      </c>
    </row>
    <row r="3765" spans="1:12" x14ac:dyDescent="0.3">
      <c r="A3765" t="s">
        <v>3664</v>
      </c>
      <c r="B3765" s="1">
        <v>41181</v>
      </c>
      <c r="C3765">
        <v>72</v>
      </c>
      <c r="D3765" t="s">
        <v>9</v>
      </c>
      <c r="E3765" t="s">
        <v>69</v>
      </c>
      <c r="F3765">
        <v>130200000</v>
      </c>
      <c r="G3765">
        <v>563061317.39999998</v>
      </c>
      <c r="H3765" t="s">
        <v>143</v>
      </c>
      <c r="I3765">
        <f>YEAR(Table1[[#This Row],[date]])</f>
        <v>2012</v>
      </c>
      <c r="J3765">
        <f>Table1[[#This Row],[revenue]]-Table1[[#This Row],[budget_x]]</f>
        <v>432861317.39999998</v>
      </c>
      <c r="K3765" s="7">
        <f>Table1[[#This Row],[profit /loss ]]/Table1[[#This Row],[budget_x]]</f>
        <v>3.3245876912442394</v>
      </c>
      <c r="L3765" t="str" cm="1">
        <f t="array" ref="L3765">_xlfn.IFS(Table1[[#This Row],[score]]&gt;70,"high",Table1[[#This Row],[score]]&gt;50,"medium",Table1[[#This Row],[score]]&lt;=50,"low")</f>
        <v>high</v>
      </c>
    </row>
    <row r="3766" spans="1:12" x14ac:dyDescent="0.3">
      <c r="A3766" t="s">
        <v>3665</v>
      </c>
      <c r="B3766" s="1">
        <v>29504</v>
      </c>
      <c r="C3766">
        <v>77</v>
      </c>
      <c r="D3766" t="s">
        <v>9</v>
      </c>
      <c r="E3766" t="s">
        <v>10</v>
      </c>
      <c r="F3766">
        <v>27000000</v>
      </c>
      <c r="G3766">
        <v>57245093</v>
      </c>
      <c r="H3766" t="s">
        <v>11</v>
      </c>
      <c r="I3766">
        <f>YEAR(Table1[[#This Row],[date]])</f>
        <v>1980</v>
      </c>
      <c r="J3766">
        <f>Table1[[#This Row],[revenue]]-Table1[[#This Row],[budget_x]]</f>
        <v>30245093</v>
      </c>
      <c r="K3766" s="7">
        <f>Table1[[#This Row],[profit /loss ]]/Table1[[#This Row],[budget_x]]</f>
        <v>1.1201886296296297</v>
      </c>
      <c r="L3766" t="str" cm="1">
        <f t="array" ref="L3766">_xlfn.IFS(Table1[[#This Row],[score]]&gt;70,"high",Table1[[#This Row],[score]]&gt;50,"medium",Table1[[#This Row],[score]]&lt;=50,"low")</f>
        <v>high</v>
      </c>
    </row>
    <row r="3767" spans="1:12" x14ac:dyDescent="0.3">
      <c r="A3767" t="s">
        <v>3666</v>
      </c>
      <c r="B3767" s="1">
        <v>44617</v>
      </c>
      <c r="C3767">
        <v>69</v>
      </c>
      <c r="D3767" t="s">
        <v>9</v>
      </c>
      <c r="E3767" t="s">
        <v>10</v>
      </c>
      <c r="F3767">
        <v>103740000</v>
      </c>
      <c r="G3767">
        <v>608633534</v>
      </c>
      <c r="H3767" t="s">
        <v>17</v>
      </c>
      <c r="I3767">
        <f>YEAR(Table1[[#This Row],[date]])</f>
        <v>2022</v>
      </c>
      <c r="J3767">
        <f>Table1[[#This Row],[revenue]]-Table1[[#This Row],[budget_x]]</f>
        <v>504893534</v>
      </c>
      <c r="K3767" s="7">
        <f>Table1[[#This Row],[profit /loss ]]/Table1[[#This Row],[budget_x]]</f>
        <v>4.8669128012338536</v>
      </c>
      <c r="L3767" t="str" cm="1">
        <f t="array" ref="L3767">_xlfn.IFS(Table1[[#This Row],[score]]&gt;70,"high",Table1[[#This Row],[score]]&gt;50,"medium",Table1[[#This Row],[score]]&lt;=50,"low")</f>
        <v>medium</v>
      </c>
    </row>
    <row r="3768" spans="1:12" x14ac:dyDescent="0.3">
      <c r="A3768" t="s">
        <v>3667</v>
      </c>
      <c r="B3768" s="1">
        <v>42017</v>
      </c>
      <c r="C3768">
        <v>70</v>
      </c>
      <c r="D3768" t="s">
        <v>9</v>
      </c>
      <c r="E3768" t="s">
        <v>10</v>
      </c>
      <c r="F3768">
        <v>3500000</v>
      </c>
      <c r="G3768">
        <v>210286400.19999999</v>
      </c>
      <c r="H3768" t="s">
        <v>17</v>
      </c>
      <c r="I3768">
        <f>YEAR(Table1[[#This Row],[date]])</f>
        <v>2015</v>
      </c>
      <c r="J3768">
        <f>Table1[[#This Row],[revenue]]-Table1[[#This Row],[budget_x]]</f>
        <v>206786400.19999999</v>
      </c>
      <c r="K3768" s="7">
        <f>Table1[[#This Row],[profit /loss ]]/Table1[[#This Row],[budget_x]]</f>
        <v>59.081828628571422</v>
      </c>
      <c r="L3768" t="str" cm="1">
        <f t="array" ref="L3768">_xlfn.IFS(Table1[[#This Row],[score]]&gt;70,"high",Table1[[#This Row],[score]]&gt;50,"medium",Table1[[#This Row],[score]]&lt;=50,"low")</f>
        <v>medium</v>
      </c>
    </row>
    <row r="3769" spans="1:12" x14ac:dyDescent="0.3">
      <c r="A3769" t="s">
        <v>3668</v>
      </c>
      <c r="B3769" s="1">
        <v>40507</v>
      </c>
      <c r="C3769">
        <v>63</v>
      </c>
      <c r="D3769" t="s">
        <v>9</v>
      </c>
      <c r="E3769" t="s">
        <v>10</v>
      </c>
      <c r="F3769">
        <v>65000000</v>
      </c>
      <c r="G3769">
        <v>211739043</v>
      </c>
      <c r="H3769" t="s">
        <v>11</v>
      </c>
      <c r="I3769">
        <f>YEAR(Table1[[#This Row],[date]])</f>
        <v>2010</v>
      </c>
      <c r="J3769">
        <f>Table1[[#This Row],[revenue]]-Table1[[#This Row],[budget_x]]</f>
        <v>146739043</v>
      </c>
      <c r="K3769" s="7">
        <f>Table1[[#This Row],[profit /loss ]]/Table1[[#This Row],[budget_x]]</f>
        <v>2.2575237384615385</v>
      </c>
      <c r="L3769" t="str" cm="1">
        <f t="array" ref="L3769">_xlfn.IFS(Table1[[#This Row],[score]]&gt;70,"high",Table1[[#This Row],[score]]&gt;50,"medium",Table1[[#This Row],[score]]&lt;=50,"low")</f>
        <v>medium</v>
      </c>
    </row>
    <row r="3770" spans="1:12" x14ac:dyDescent="0.3">
      <c r="A3770" t="s">
        <v>3669</v>
      </c>
      <c r="B3770" s="1">
        <v>40219</v>
      </c>
      <c r="C3770">
        <v>59</v>
      </c>
      <c r="D3770" t="s">
        <v>9</v>
      </c>
      <c r="E3770" t="s">
        <v>171</v>
      </c>
      <c r="F3770">
        <v>122300000</v>
      </c>
      <c r="G3770">
        <v>437163321.39999998</v>
      </c>
      <c r="H3770" t="s">
        <v>184</v>
      </c>
      <c r="I3770">
        <f>YEAR(Table1[[#This Row],[date]])</f>
        <v>2010</v>
      </c>
      <c r="J3770">
        <f>Table1[[#This Row],[revenue]]-Table1[[#This Row],[budget_x]]</f>
        <v>314863321.39999998</v>
      </c>
      <c r="K3770" s="7">
        <f>Table1[[#This Row],[profit /loss ]]/Table1[[#This Row],[budget_x]]</f>
        <v>2.5745161193785773</v>
      </c>
      <c r="L3770" t="str" cm="1">
        <f t="array" ref="L3770">_xlfn.IFS(Table1[[#This Row],[score]]&gt;70,"high",Table1[[#This Row],[score]]&gt;50,"medium",Table1[[#This Row],[score]]&lt;=50,"low")</f>
        <v>medium</v>
      </c>
    </row>
    <row r="3771" spans="1:12" x14ac:dyDescent="0.3">
      <c r="A3771" t="s">
        <v>3670</v>
      </c>
      <c r="B3771" s="1">
        <v>37612</v>
      </c>
      <c r="C3771">
        <v>77</v>
      </c>
      <c r="D3771" t="s">
        <v>9</v>
      </c>
      <c r="E3771" t="s">
        <v>69</v>
      </c>
      <c r="F3771">
        <v>142000000</v>
      </c>
      <c r="G3771">
        <v>976096789.60000002</v>
      </c>
      <c r="H3771" t="s">
        <v>143</v>
      </c>
      <c r="I3771">
        <f>YEAR(Table1[[#This Row],[date]])</f>
        <v>2002</v>
      </c>
      <c r="J3771">
        <f>Table1[[#This Row],[revenue]]-Table1[[#This Row],[budget_x]]</f>
        <v>834096789.60000002</v>
      </c>
      <c r="K3771" s="7">
        <f>Table1[[#This Row],[profit /loss ]]/Table1[[#This Row],[budget_x]]</f>
        <v>5.8739210535211273</v>
      </c>
      <c r="L3771" t="str" cm="1">
        <f t="array" ref="L3771">_xlfn.IFS(Table1[[#This Row],[score]]&gt;70,"high",Table1[[#This Row],[score]]&gt;50,"medium",Table1[[#This Row],[score]]&lt;=50,"low")</f>
        <v>high</v>
      </c>
    </row>
    <row r="3772" spans="1:12" x14ac:dyDescent="0.3">
      <c r="A3772" t="s">
        <v>3671</v>
      </c>
      <c r="B3772" s="1">
        <v>42824</v>
      </c>
      <c r="C3772">
        <v>48</v>
      </c>
      <c r="D3772" t="s">
        <v>9</v>
      </c>
      <c r="E3772" t="s">
        <v>74</v>
      </c>
      <c r="F3772">
        <v>119000000</v>
      </c>
      <c r="G3772">
        <v>948498291.20000005</v>
      </c>
      <c r="H3772" t="s">
        <v>75</v>
      </c>
      <c r="I3772">
        <f>YEAR(Table1[[#This Row],[date]])</f>
        <v>2017</v>
      </c>
      <c r="J3772">
        <f>Table1[[#This Row],[revenue]]-Table1[[#This Row],[budget_x]]</f>
        <v>829498291.20000005</v>
      </c>
      <c r="K3772" s="7">
        <f>Table1[[#This Row],[profit /loss ]]/Table1[[#This Row],[budget_x]]</f>
        <v>6.9705738756302527</v>
      </c>
      <c r="L3772" t="str" cm="1">
        <f t="array" ref="L3772">_xlfn.IFS(Table1[[#This Row],[score]]&gt;70,"high",Table1[[#This Row],[score]]&gt;50,"medium",Table1[[#This Row],[score]]&lt;=50,"low")</f>
        <v>low</v>
      </c>
    </row>
    <row r="3773" spans="1:12" x14ac:dyDescent="0.3">
      <c r="A3773" t="s">
        <v>3672</v>
      </c>
      <c r="B3773" s="1">
        <v>35460</v>
      </c>
      <c r="C3773">
        <v>65</v>
      </c>
      <c r="D3773" t="s">
        <v>9</v>
      </c>
      <c r="E3773" t="s">
        <v>10</v>
      </c>
      <c r="F3773">
        <v>10000000</v>
      </c>
      <c r="G3773">
        <v>3412380</v>
      </c>
      <c r="H3773" t="s">
        <v>11</v>
      </c>
      <c r="I3773">
        <f>YEAR(Table1[[#This Row],[date]])</f>
        <v>1997</v>
      </c>
      <c r="J3773">
        <f>Table1[[#This Row],[revenue]]-Table1[[#This Row],[budget_x]]</f>
        <v>-6587620</v>
      </c>
      <c r="K3773" s="7">
        <f>Table1[[#This Row],[profit /loss ]]/Table1[[#This Row],[budget_x]]</f>
        <v>-0.65876199999999996</v>
      </c>
      <c r="L3773" t="str" cm="1">
        <f t="array" ref="L3773">_xlfn.IFS(Table1[[#This Row],[score]]&gt;70,"high",Table1[[#This Row],[score]]&gt;50,"medium",Table1[[#This Row],[score]]&lt;=50,"low")</f>
        <v>medium</v>
      </c>
    </row>
    <row r="3774" spans="1:12" x14ac:dyDescent="0.3">
      <c r="A3774" t="s">
        <v>3672</v>
      </c>
      <c r="B3774" s="1">
        <v>35460</v>
      </c>
      <c r="C3774">
        <v>65</v>
      </c>
      <c r="D3774" t="s">
        <v>9</v>
      </c>
      <c r="E3774" t="s">
        <v>10</v>
      </c>
      <c r="F3774">
        <v>7303082</v>
      </c>
      <c r="G3774">
        <v>101173038</v>
      </c>
      <c r="H3774" t="s">
        <v>11</v>
      </c>
      <c r="I3774">
        <f>YEAR(Table1[[#This Row],[date]])</f>
        <v>1997</v>
      </c>
      <c r="J3774">
        <f>Table1[[#This Row],[revenue]]-Table1[[#This Row],[budget_x]]</f>
        <v>93869956</v>
      </c>
      <c r="K3774" s="7">
        <f>Table1[[#This Row],[profit /loss ]]/Table1[[#This Row],[budget_x]]</f>
        <v>12.853471452189638</v>
      </c>
      <c r="L3774" t="str" cm="1">
        <f t="array" ref="L3774">_xlfn.IFS(Table1[[#This Row],[score]]&gt;70,"high",Table1[[#This Row],[score]]&gt;50,"medium",Table1[[#This Row],[score]]&lt;=50,"low")</f>
        <v>medium</v>
      </c>
    </row>
    <row r="3775" spans="1:12" x14ac:dyDescent="0.3">
      <c r="A3775" t="s">
        <v>3673</v>
      </c>
      <c r="B3775" s="1">
        <v>43265</v>
      </c>
      <c r="C3775">
        <v>75</v>
      </c>
      <c r="D3775" t="s">
        <v>9</v>
      </c>
      <c r="E3775" t="s">
        <v>10</v>
      </c>
      <c r="F3775">
        <v>3000000</v>
      </c>
      <c r="G3775">
        <v>16976561</v>
      </c>
      <c r="H3775" t="s">
        <v>11</v>
      </c>
      <c r="I3775">
        <f>YEAR(Table1[[#This Row],[date]])</f>
        <v>2018</v>
      </c>
      <c r="J3775">
        <f>Table1[[#This Row],[revenue]]-Table1[[#This Row],[budget_x]]</f>
        <v>13976561</v>
      </c>
      <c r="K3775" s="7">
        <f>Table1[[#This Row],[profit /loss ]]/Table1[[#This Row],[budget_x]]</f>
        <v>4.6588536666666664</v>
      </c>
      <c r="L3775" t="str" cm="1">
        <f t="array" ref="L3775">_xlfn.IFS(Table1[[#This Row],[score]]&gt;70,"high",Table1[[#This Row],[score]]&gt;50,"medium",Table1[[#This Row],[score]]&lt;=50,"low")</f>
        <v>high</v>
      </c>
    </row>
    <row r="3776" spans="1:12" x14ac:dyDescent="0.3">
      <c r="A3776" t="s">
        <v>3674</v>
      </c>
      <c r="B3776" s="1">
        <v>42874</v>
      </c>
      <c r="C3776">
        <v>64</v>
      </c>
      <c r="D3776" t="s">
        <v>9</v>
      </c>
      <c r="E3776" t="s">
        <v>69</v>
      </c>
      <c r="F3776">
        <v>178000000</v>
      </c>
      <c r="G3776">
        <v>462715462.80000001</v>
      </c>
      <c r="H3776" t="s">
        <v>11</v>
      </c>
      <c r="I3776">
        <f>YEAR(Table1[[#This Row],[date]])</f>
        <v>2017</v>
      </c>
      <c r="J3776">
        <f>Table1[[#This Row],[revenue]]-Table1[[#This Row],[budget_x]]</f>
        <v>284715462.80000001</v>
      </c>
      <c r="K3776" s="7">
        <f>Table1[[#This Row],[profit /loss ]]/Table1[[#This Row],[budget_x]]</f>
        <v>1.5995250719101124</v>
      </c>
      <c r="L3776" t="str" cm="1">
        <f t="array" ref="L3776">_xlfn.IFS(Table1[[#This Row],[score]]&gt;70,"high",Table1[[#This Row],[score]]&gt;50,"medium",Table1[[#This Row],[score]]&lt;=50,"low")</f>
        <v>medium</v>
      </c>
    </row>
    <row r="3777" spans="1:12" x14ac:dyDescent="0.3">
      <c r="A3777" t="s">
        <v>3675</v>
      </c>
      <c r="B3777" s="1">
        <v>44687</v>
      </c>
      <c r="C3777">
        <v>68</v>
      </c>
      <c r="D3777" t="s">
        <v>9</v>
      </c>
      <c r="E3777" t="s">
        <v>10</v>
      </c>
      <c r="F3777">
        <v>164000000</v>
      </c>
      <c r="G3777">
        <v>374254139</v>
      </c>
      <c r="H3777" t="s">
        <v>17</v>
      </c>
      <c r="I3777">
        <f>YEAR(Table1[[#This Row],[date]])</f>
        <v>2022</v>
      </c>
      <c r="J3777">
        <f>Table1[[#This Row],[revenue]]-Table1[[#This Row],[budget_x]]</f>
        <v>210254139</v>
      </c>
      <c r="K3777" s="7">
        <f>Table1[[#This Row],[profit /loss ]]/Table1[[#This Row],[budget_x]]</f>
        <v>1.2820374329268294</v>
      </c>
      <c r="L3777" t="str" cm="1">
        <f t="array" ref="L3777">_xlfn.IFS(Table1[[#This Row],[score]]&gt;70,"high",Table1[[#This Row],[score]]&gt;50,"medium",Table1[[#This Row],[score]]&lt;=50,"low")</f>
        <v>medium</v>
      </c>
    </row>
    <row r="3778" spans="1:12" x14ac:dyDescent="0.3">
      <c r="A3778" t="s">
        <v>3676</v>
      </c>
      <c r="B3778" s="1">
        <v>33703</v>
      </c>
      <c r="C3778">
        <v>58</v>
      </c>
      <c r="D3778" t="s">
        <v>9</v>
      </c>
      <c r="E3778" t="s">
        <v>10</v>
      </c>
      <c r="F3778">
        <v>9100168.5999999996</v>
      </c>
      <c r="G3778">
        <v>147214049</v>
      </c>
      <c r="H3778" t="s">
        <v>11</v>
      </c>
      <c r="I3778">
        <f>YEAR(Table1[[#This Row],[date]])</f>
        <v>1992</v>
      </c>
      <c r="J3778">
        <f>Table1[[#This Row],[revenue]]-Table1[[#This Row],[budget_x]]</f>
        <v>138113880.40000001</v>
      </c>
      <c r="K3778" s="7">
        <f>Table1[[#This Row],[profit /loss ]]/Table1[[#This Row],[budget_x]]</f>
        <v>15.177068301789486</v>
      </c>
      <c r="L3778" t="str" cm="1">
        <f t="array" ref="L3778">_xlfn.IFS(Table1[[#This Row],[score]]&gt;70,"high",Table1[[#This Row],[score]]&gt;50,"medium",Table1[[#This Row],[score]]&lt;=50,"low")</f>
        <v>medium</v>
      </c>
    </row>
    <row r="3779" spans="1:12" x14ac:dyDescent="0.3">
      <c r="A3779" t="s">
        <v>3677</v>
      </c>
      <c r="B3779" s="1">
        <v>44950</v>
      </c>
      <c r="C3779">
        <v>56</v>
      </c>
      <c r="D3779" t="s">
        <v>9</v>
      </c>
      <c r="E3779" t="s">
        <v>10</v>
      </c>
      <c r="F3779">
        <v>127000000</v>
      </c>
      <c r="G3779">
        <v>212590972.80000001</v>
      </c>
      <c r="H3779" t="s">
        <v>17</v>
      </c>
      <c r="I3779">
        <f>YEAR(Table1[[#This Row],[date]])</f>
        <v>2023</v>
      </c>
      <c r="J3779">
        <f>Table1[[#This Row],[revenue]]-Table1[[#This Row],[budget_x]]</f>
        <v>85590972.800000012</v>
      </c>
      <c r="K3779" s="7">
        <f>Table1[[#This Row],[profit /loss ]]/Table1[[#This Row],[budget_x]]</f>
        <v>0.67394466771653549</v>
      </c>
      <c r="L3779" t="str" cm="1">
        <f t="array" ref="L3779">_xlfn.IFS(Table1[[#This Row],[score]]&gt;70,"high",Table1[[#This Row],[score]]&gt;50,"medium",Table1[[#This Row],[score]]&lt;=50,"low")</f>
        <v>medium</v>
      </c>
    </row>
    <row r="3780" spans="1:12" x14ac:dyDescent="0.3">
      <c r="A3780" t="s">
        <v>3678</v>
      </c>
      <c r="B3780" s="1">
        <v>43439</v>
      </c>
      <c r="C3780">
        <v>71</v>
      </c>
      <c r="D3780" t="s">
        <v>9</v>
      </c>
      <c r="E3780" t="s">
        <v>10</v>
      </c>
      <c r="F3780">
        <v>30000000</v>
      </c>
      <c r="G3780">
        <v>237814149</v>
      </c>
      <c r="H3780" t="s">
        <v>11</v>
      </c>
      <c r="I3780">
        <f>YEAR(Table1[[#This Row],[date]])</f>
        <v>2018</v>
      </c>
      <c r="J3780">
        <f>Table1[[#This Row],[revenue]]-Table1[[#This Row],[budget_x]]</f>
        <v>207814149</v>
      </c>
      <c r="K3780" s="7">
        <f>Table1[[#This Row],[profit /loss ]]/Table1[[#This Row],[budget_x]]</f>
        <v>6.9271383000000002</v>
      </c>
      <c r="L3780" t="str" cm="1">
        <f t="array" ref="L3780">_xlfn.IFS(Table1[[#This Row],[score]]&gt;70,"high",Table1[[#This Row],[score]]&gt;50,"medium",Table1[[#This Row],[score]]&lt;=50,"low")</f>
        <v>high</v>
      </c>
    </row>
    <row r="3781" spans="1:12" x14ac:dyDescent="0.3">
      <c r="A3781" t="s">
        <v>3679</v>
      </c>
      <c r="B3781" s="1">
        <v>43686</v>
      </c>
      <c r="C3781">
        <v>55</v>
      </c>
      <c r="D3781" t="s">
        <v>9</v>
      </c>
      <c r="E3781" t="s">
        <v>319</v>
      </c>
      <c r="F3781">
        <v>30000000</v>
      </c>
      <c r="G3781">
        <v>60875030</v>
      </c>
      <c r="H3781" t="s">
        <v>480</v>
      </c>
      <c r="I3781">
        <f>YEAR(Table1[[#This Row],[date]])</f>
        <v>2019</v>
      </c>
      <c r="J3781">
        <f>Table1[[#This Row],[revenue]]-Table1[[#This Row],[budget_x]]</f>
        <v>30875030</v>
      </c>
      <c r="K3781" s="7">
        <f>Table1[[#This Row],[profit /loss ]]/Table1[[#This Row],[budget_x]]</f>
        <v>1.0291676666666667</v>
      </c>
      <c r="L3781" t="str" cm="1">
        <f t="array" ref="L3781">_xlfn.IFS(Table1[[#This Row],[score]]&gt;70,"high",Table1[[#This Row],[score]]&gt;50,"medium",Table1[[#This Row],[score]]&lt;=50,"low")</f>
        <v>medium</v>
      </c>
    </row>
    <row r="3782" spans="1:12" x14ac:dyDescent="0.3">
      <c r="A3782" t="s">
        <v>3680</v>
      </c>
      <c r="B3782" s="1">
        <v>40255</v>
      </c>
      <c r="C3782">
        <v>65</v>
      </c>
      <c r="D3782" t="s">
        <v>9</v>
      </c>
      <c r="E3782" t="s">
        <v>10</v>
      </c>
      <c r="F3782">
        <v>42780000</v>
      </c>
      <c r="G3782">
        <v>21791288</v>
      </c>
      <c r="H3782" t="s">
        <v>11</v>
      </c>
      <c r="I3782">
        <f>YEAR(Table1[[#This Row],[date]])</f>
        <v>2010</v>
      </c>
      <c r="J3782">
        <f>Table1[[#This Row],[revenue]]-Table1[[#This Row],[budget_x]]</f>
        <v>-20988712</v>
      </c>
      <c r="K3782" s="7">
        <f>Table1[[#This Row],[profit /loss ]]/Table1[[#This Row],[budget_x]]</f>
        <v>-0.49061972884525479</v>
      </c>
      <c r="L3782" t="str" cm="1">
        <f t="array" ref="L3782">_xlfn.IFS(Table1[[#This Row],[score]]&gt;70,"high",Table1[[#This Row],[score]]&gt;50,"medium",Table1[[#This Row],[score]]&lt;=50,"low")</f>
        <v>medium</v>
      </c>
    </row>
    <row r="3783" spans="1:12" x14ac:dyDescent="0.3">
      <c r="A3783" t="s">
        <v>3681</v>
      </c>
      <c r="B3783" s="1">
        <v>45023</v>
      </c>
      <c r="C3783">
        <v>0</v>
      </c>
      <c r="D3783" t="s">
        <v>9</v>
      </c>
      <c r="E3783" t="s">
        <v>10</v>
      </c>
      <c r="F3783">
        <v>183540000</v>
      </c>
      <c r="G3783">
        <v>175269998.80000001</v>
      </c>
      <c r="H3783" t="s">
        <v>17</v>
      </c>
      <c r="I3783">
        <f>YEAR(Table1[[#This Row],[date]])</f>
        <v>2023</v>
      </c>
      <c r="J3783">
        <f>Table1[[#This Row],[revenue]]-Table1[[#This Row],[budget_x]]</f>
        <v>-8270001.1999999881</v>
      </c>
      <c r="K3783" s="7">
        <f>Table1[[#This Row],[profit /loss ]]/Table1[[#This Row],[budget_x]]</f>
        <v>-4.5058304456794096E-2</v>
      </c>
      <c r="L3783" t="str" cm="1">
        <f t="array" ref="L3783">_xlfn.IFS(Table1[[#This Row],[score]]&gt;70,"high",Table1[[#This Row],[score]]&gt;50,"medium",Table1[[#This Row],[score]]&lt;=50,"low")</f>
        <v>low</v>
      </c>
    </row>
    <row r="3784" spans="1:12" x14ac:dyDescent="0.3">
      <c r="A3784" t="s">
        <v>3682</v>
      </c>
      <c r="B3784" s="1">
        <v>41613</v>
      </c>
      <c r="C3784">
        <v>66</v>
      </c>
      <c r="D3784" t="s">
        <v>9</v>
      </c>
      <c r="E3784" t="s">
        <v>10</v>
      </c>
      <c r="F3784">
        <v>110000000</v>
      </c>
      <c r="G3784">
        <v>127983283</v>
      </c>
      <c r="H3784" t="s">
        <v>11</v>
      </c>
      <c r="I3784">
        <f>YEAR(Table1[[#This Row],[date]])</f>
        <v>2013</v>
      </c>
      <c r="J3784">
        <f>Table1[[#This Row],[revenue]]-Table1[[#This Row],[budget_x]]</f>
        <v>17983283</v>
      </c>
      <c r="K3784" s="7">
        <f>Table1[[#This Row],[profit /loss ]]/Table1[[#This Row],[budget_x]]</f>
        <v>0.16348439090909092</v>
      </c>
      <c r="L3784" t="str" cm="1">
        <f t="array" ref="L3784">_xlfn.IFS(Table1[[#This Row],[score]]&gt;70,"high",Table1[[#This Row],[score]]&gt;50,"medium",Table1[[#This Row],[score]]&lt;=50,"low")</f>
        <v>medium</v>
      </c>
    </row>
    <row r="3785" spans="1:12" x14ac:dyDescent="0.3">
      <c r="A3785" t="s">
        <v>3683</v>
      </c>
      <c r="B3785" s="1">
        <v>38806</v>
      </c>
      <c r="C3785">
        <v>51</v>
      </c>
      <c r="D3785" t="s">
        <v>9</v>
      </c>
      <c r="E3785" t="s">
        <v>10</v>
      </c>
      <c r="F3785">
        <v>70000000</v>
      </c>
      <c r="G3785">
        <v>35417162</v>
      </c>
      <c r="H3785" t="s">
        <v>11</v>
      </c>
      <c r="I3785">
        <f>YEAR(Table1[[#This Row],[date]])</f>
        <v>2006</v>
      </c>
      <c r="J3785">
        <f>Table1[[#This Row],[revenue]]-Table1[[#This Row],[budget_x]]</f>
        <v>-34582838</v>
      </c>
      <c r="K3785" s="7">
        <f>Table1[[#This Row],[profit /loss ]]/Table1[[#This Row],[budget_x]]</f>
        <v>-0.49404054285714288</v>
      </c>
      <c r="L3785" t="str" cm="1">
        <f t="array" ref="L3785">_xlfn.IFS(Table1[[#This Row],[score]]&gt;70,"high",Table1[[#This Row],[score]]&gt;50,"medium",Table1[[#This Row],[score]]&lt;=50,"low")</f>
        <v>medium</v>
      </c>
    </row>
    <row r="3786" spans="1:12" x14ac:dyDescent="0.3">
      <c r="A3786" t="s">
        <v>3684</v>
      </c>
      <c r="B3786" s="1">
        <v>43667</v>
      </c>
      <c r="C3786">
        <v>79</v>
      </c>
      <c r="D3786" t="s">
        <v>9</v>
      </c>
      <c r="E3786" t="s">
        <v>10</v>
      </c>
      <c r="F3786">
        <v>63180000</v>
      </c>
      <c r="G3786">
        <v>926074191.20000005</v>
      </c>
      <c r="H3786" t="s">
        <v>17</v>
      </c>
      <c r="I3786">
        <f>YEAR(Table1[[#This Row],[date]])</f>
        <v>2019</v>
      </c>
      <c r="J3786">
        <f>Table1[[#This Row],[revenue]]-Table1[[#This Row],[budget_x]]</f>
        <v>862894191.20000005</v>
      </c>
      <c r="K3786" s="7">
        <f>Table1[[#This Row],[profit /loss ]]/Table1[[#This Row],[budget_x]]</f>
        <v>13.657711161760052</v>
      </c>
      <c r="L3786" t="str" cm="1">
        <f t="array" ref="L3786">_xlfn.IFS(Table1[[#This Row],[score]]&gt;70,"high",Table1[[#This Row],[score]]&gt;50,"medium",Table1[[#This Row],[score]]&lt;=50,"low")</f>
        <v>high</v>
      </c>
    </row>
    <row r="3787" spans="1:12" x14ac:dyDescent="0.3">
      <c r="A3787" t="s">
        <v>3685</v>
      </c>
      <c r="B3787" s="1">
        <v>33604</v>
      </c>
      <c r="C3787">
        <v>0</v>
      </c>
      <c r="D3787" t="s">
        <v>9</v>
      </c>
      <c r="E3787" t="s">
        <v>319</v>
      </c>
      <c r="F3787">
        <v>199600000</v>
      </c>
      <c r="G3787">
        <v>175269998.80000001</v>
      </c>
      <c r="H3787" t="s">
        <v>87</v>
      </c>
      <c r="I3787">
        <f>YEAR(Table1[[#This Row],[date]])</f>
        <v>1992</v>
      </c>
      <c r="J3787">
        <f>Table1[[#This Row],[revenue]]-Table1[[#This Row],[budget_x]]</f>
        <v>-24330001.199999988</v>
      </c>
      <c r="K3787" s="7">
        <f>Table1[[#This Row],[profit /loss ]]/Table1[[#This Row],[budget_x]]</f>
        <v>-0.1218937935871743</v>
      </c>
      <c r="L3787" t="str" cm="1">
        <f t="array" ref="L3787">_xlfn.IFS(Table1[[#This Row],[score]]&gt;70,"high",Table1[[#This Row],[score]]&gt;50,"medium",Table1[[#This Row],[score]]&lt;=50,"low")</f>
        <v>low</v>
      </c>
    </row>
    <row r="3788" spans="1:12" x14ac:dyDescent="0.3">
      <c r="A3788" t="s">
        <v>3686</v>
      </c>
      <c r="B3788" s="1">
        <v>44463</v>
      </c>
      <c r="C3788">
        <v>64</v>
      </c>
      <c r="D3788" t="s">
        <v>9</v>
      </c>
      <c r="E3788" t="s">
        <v>10</v>
      </c>
      <c r="F3788">
        <v>71000000</v>
      </c>
      <c r="G3788">
        <v>421674822</v>
      </c>
      <c r="H3788" t="s">
        <v>17</v>
      </c>
      <c r="I3788">
        <f>YEAR(Table1[[#This Row],[date]])</f>
        <v>2021</v>
      </c>
      <c r="J3788">
        <f>Table1[[#This Row],[revenue]]-Table1[[#This Row],[budget_x]]</f>
        <v>350674822</v>
      </c>
      <c r="K3788" s="7">
        <f>Table1[[#This Row],[profit /loss ]]/Table1[[#This Row],[budget_x]]</f>
        <v>4.939082</v>
      </c>
      <c r="L3788" t="str" cm="1">
        <f t="array" ref="L3788">_xlfn.IFS(Table1[[#This Row],[score]]&gt;70,"high",Table1[[#This Row],[score]]&gt;50,"medium",Table1[[#This Row],[score]]&lt;=50,"low")</f>
        <v>medium</v>
      </c>
    </row>
    <row r="3789" spans="1:12" x14ac:dyDescent="0.3">
      <c r="A3789" t="s">
        <v>3687</v>
      </c>
      <c r="B3789" s="1">
        <v>45023</v>
      </c>
      <c r="C3789">
        <v>0</v>
      </c>
      <c r="D3789" t="s">
        <v>9</v>
      </c>
      <c r="E3789" t="s">
        <v>69</v>
      </c>
      <c r="F3789">
        <v>167540000</v>
      </c>
      <c r="G3789">
        <v>175269998.80000001</v>
      </c>
      <c r="H3789" t="s">
        <v>143</v>
      </c>
      <c r="I3789">
        <f>YEAR(Table1[[#This Row],[date]])</f>
        <v>2023</v>
      </c>
      <c r="J3789">
        <f>Table1[[#This Row],[revenue]]-Table1[[#This Row],[budget_x]]</f>
        <v>7729998.8000000119</v>
      </c>
      <c r="K3789" s="7">
        <f>Table1[[#This Row],[profit /loss ]]/Table1[[#This Row],[budget_x]]</f>
        <v>4.6138228482750461E-2</v>
      </c>
      <c r="L3789" t="str" cm="1">
        <f t="array" ref="L3789">_xlfn.IFS(Table1[[#This Row],[score]]&gt;70,"high",Table1[[#This Row],[score]]&gt;50,"medium",Table1[[#This Row],[score]]&lt;=50,"low")</f>
        <v>low</v>
      </c>
    </row>
    <row r="3790" spans="1:12" x14ac:dyDescent="0.3">
      <c r="A3790" t="s">
        <v>3688</v>
      </c>
      <c r="B3790" s="1">
        <v>40142</v>
      </c>
      <c r="C3790">
        <v>57</v>
      </c>
      <c r="D3790" t="s">
        <v>9</v>
      </c>
      <c r="E3790" t="s">
        <v>10</v>
      </c>
      <c r="F3790">
        <v>11958700.6</v>
      </c>
      <c r="G3790">
        <v>16487322</v>
      </c>
      <c r="H3790" t="s">
        <v>11</v>
      </c>
      <c r="I3790">
        <f>YEAR(Table1[[#This Row],[date]])</f>
        <v>2009</v>
      </c>
      <c r="J3790">
        <f>Table1[[#This Row],[revenue]]-Table1[[#This Row],[budget_x]]</f>
        <v>4528621.4000000004</v>
      </c>
      <c r="K3790" s="7">
        <f>Table1[[#This Row],[profit /loss ]]/Table1[[#This Row],[budget_x]]</f>
        <v>0.37868841703420525</v>
      </c>
      <c r="L3790" t="str" cm="1">
        <f t="array" ref="L3790">_xlfn.IFS(Table1[[#This Row],[score]]&gt;70,"high",Table1[[#This Row],[score]]&gt;50,"medium",Table1[[#This Row],[score]]&lt;=50,"low")</f>
        <v>medium</v>
      </c>
    </row>
    <row r="3791" spans="1:12" x14ac:dyDescent="0.3">
      <c r="A3791" t="s">
        <v>3689</v>
      </c>
      <c r="B3791" s="1">
        <v>42558</v>
      </c>
      <c r="C3791">
        <v>61</v>
      </c>
      <c r="D3791" t="s">
        <v>9</v>
      </c>
      <c r="E3791" t="s">
        <v>10</v>
      </c>
      <c r="F3791">
        <v>33000000</v>
      </c>
      <c r="G3791">
        <v>75898100</v>
      </c>
      <c r="H3791" t="s">
        <v>11</v>
      </c>
      <c r="I3791">
        <f>YEAR(Table1[[#This Row],[date]])</f>
        <v>2016</v>
      </c>
      <c r="J3791">
        <f>Table1[[#This Row],[revenue]]-Table1[[#This Row],[budget_x]]</f>
        <v>42898100</v>
      </c>
      <c r="K3791" s="7">
        <f>Table1[[#This Row],[profit /loss ]]/Table1[[#This Row],[budget_x]]</f>
        <v>1.2999424242424242</v>
      </c>
      <c r="L3791" t="str" cm="1">
        <f t="array" ref="L3791">_xlfn.IFS(Table1[[#This Row],[score]]&gt;70,"high",Table1[[#This Row],[score]]&gt;50,"medium",Table1[[#This Row],[score]]&lt;=50,"low")</f>
        <v>medium</v>
      </c>
    </row>
    <row r="3792" spans="1:12" x14ac:dyDescent="0.3">
      <c r="A3792" t="s">
        <v>3690</v>
      </c>
      <c r="B3792" s="1">
        <v>32829</v>
      </c>
      <c r="C3792">
        <v>67</v>
      </c>
      <c r="D3792" t="s">
        <v>9</v>
      </c>
      <c r="E3792" t="s">
        <v>10</v>
      </c>
      <c r="F3792">
        <v>13800000</v>
      </c>
      <c r="G3792">
        <v>27100027</v>
      </c>
      <c r="H3792" t="s">
        <v>17</v>
      </c>
      <c r="I3792">
        <f>YEAR(Table1[[#This Row],[date]])</f>
        <v>1989</v>
      </c>
      <c r="J3792">
        <f>Table1[[#This Row],[revenue]]-Table1[[#This Row],[budget_x]]</f>
        <v>13300027</v>
      </c>
      <c r="K3792" s="7">
        <f>Table1[[#This Row],[profit /loss ]]/Table1[[#This Row],[budget_x]]</f>
        <v>0.96377007246376811</v>
      </c>
      <c r="L3792" t="str" cm="1">
        <f t="array" ref="L3792">_xlfn.IFS(Table1[[#This Row],[score]]&gt;70,"high",Table1[[#This Row],[score]]&gt;50,"medium",Table1[[#This Row],[score]]&lt;=50,"low")</f>
        <v>medium</v>
      </c>
    </row>
    <row r="3793" spans="1:12" x14ac:dyDescent="0.3">
      <c r="A3793" t="s">
        <v>3691</v>
      </c>
      <c r="B3793" s="1">
        <v>26240</v>
      </c>
      <c r="C3793">
        <v>47</v>
      </c>
      <c r="D3793" t="s">
        <v>9</v>
      </c>
      <c r="E3793" t="s">
        <v>10</v>
      </c>
      <c r="F3793">
        <v>167000000</v>
      </c>
      <c r="G3793">
        <v>660864312.79999995</v>
      </c>
      <c r="H3793" t="s">
        <v>17</v>
      </c>
      <c r="I3793">
        <f>YEAR(Table1[[#This Row],[date]])</f>
        <v>1971</v>
      </c>
      <c r="J3793">
        <f>Table1[[#This Row],[revenue]]-Table1[[#This Row],[budget_x]]</f>
        <v>493864312.79999995</v>
      </c>
      <c r="K3793" s="7">
        <f>Table1[[#This Row],[profit /loss ]]/Table1[[#This Row],[budget_x]]</f>
        <v>2.957271334131736</v>
      </c>
      <c r="L3793" t="str" cm="1">
        <f t="array" ref="L3793">_xlfn.IFS(Table1[[#This Row],[score]]&gt;70,"high",Table1[[#This Row],[score]]&gt;50,"medium",Table1[[#This Row],[score]]&lt;=50,"low")</f>
        <v>low</v>
      </c>
    </row>
    <row r="3794" spans="1:12" x14ac:dyDescent="0.3">
      <c r="A3794" t="s">
        <v>3692</v>
      </c>
      <c r="B3794" s="1">
        <v>41026</v>
      </c>
      <c r="C3794">
        <v>63</v>
      </c>
      <c r="D3794" t="s">
        <v>9</v>
      </c>
      <c r="E3794" t="s">
        <v>10</v>
      </c>
      <c r="F3794">
        <v>26000000</v>
      </c>
      <c r="G3794">
        <v>30601801</v>
      </c>
      <c r="H3794" t="s">
        <v>17</v>
      </c>
      <c r="I3794">
        <f>YEAR(Table1[[#This Row],[date]])</f>
        <v>2012</v>
      </c>
      <c r="J3794">
        <f>Table1[[#This Row],[revenue]]-Table1[[#This Row],[budget_x]]</f>
        <v>4601801</v>
      </c>
      <c r="K3794" s="7">
        <f>Table1[[#This Row],[profit /loss ]]/Table1[[#This Row],[budget_x]]</f>
        <v>0.17699234615384615</v>
      </c>
      <c r="L3794" t="str" cm="1">
        <f t="array" ref="L3794">_xlfn.IFS(Table1[[#This Row],[score]]&gt;70,"high",Table1[[#This Row],[score]]&gt;50,"medium",Table1[[#This Row],[score]]&lt;=50,"low")</f>
        <v>medium</v>
      </c>
    </row>
    <row r="3795" spans="1:12" x14ac:dyDescent="0.3">
      <c r="A3795" t="s">
        <v>3693</v>
      </c>
      <c r="B3795" s="1">
        <v>44897</v>
      </c>
      <c r="C3795">
        <v>85</v>
      </c>
      <c r="D3795" t="s">
        <v>9</v>
      </c>
      <c r="E3795" t="s">
        <v>10</v>
      </c>
      <c r="F3795">
        <v>149000000</v>
      </c>
      <c r="G3795">
        <v>954434814.79999995</v>
      </c>
      <c r="H3795" t="s">
        <v>30</v>
      </c>
      <c r="I3795">
        <f>YEAR(Table1[[#This Row],[date]])</f>
        <v>2022</v>
      </c>
      <c r="J3795">
        <f>Table1[[#This Row],[revenue]]-Table1[[#This Row],[budget_x]]</f>
        <v>805434814.79999995</v>
      </c>
      <c r="K3795" s="7">
        <f>Table1[[#This Row],[profit /loss ]]/Table1[[#This Row],[budget_x]]</f>
        <v>5.4056027838926175</v>
      </c>
      <c r="L3795" t="str" cm="1">
        <f t="array" ref="L3795">_xlfn.IFS(Table1[[#This Row],[score]]&gt;70,"high",Table1[[#This Row],[score]]&gt;50,"medium",Table1[[#This Row],[score]]&lt;=50,"low")</f>
        <v>high</v>
      </c>
    </row>
    <row r="3796" spans="1:12" x14ac:dyDescent="0.3">
      <c r="A3796" t="s">
        <v>3694</v>
      </c>
      <c r="B3796" s="1">
        <v>29331</v>
      </c>
      <c r="C3796">
        <v>34</v>
      </c>
      <c r="D3796" t="s">
        <v>9</v>
      </c>
      <c r="E3796" t="s">
        <v>95</v>
      </c>
      <c r="F3796">
        <v>54640000</v>
      </c>
      <c r="G3796">
        <v>329856760.80000001</v>
      </c>
      <c r="H3796" t="s">
        <v>96</v>
      </c>
      <c r="I3796">
        <f>YEAR(Table1[[#This Row],[date]])</f>
        <v>1980</v>
      </c>
      <c r="J3796">
        <f>Table1[[#This Row],[revenue]]-Table1[[#This Row],[budget_x]]</f>
        <v>275216760.80000001</v>
      </c>
      <c r="K3796" s="7">
        <f>Table1[[#This Row],[profit /loss ]]/Table1[[#This Row],[budget_x]]</f>
        <v>5.0369099707174234</v>
      </c>
      <c r="L3796" t="str" cm="1">
        <f t="array" ref="L3796">_xlfn.IFS(Table1[[#This Row],[score]]&gt;70,"high",Table1[[#This Row],[score]]&gt;50,"medium",Table1[[#This Row],[score]]&lt;=50,"low")</f>
        <v>low</v>
      </c>
    </row>
    <row r="3797" spans="1:12" x14ac:dyDescent="0.3">
      <c r="A3797" t="s">
        <v>3695</v>
      </c>
      <c r="B3797" s="1">
        <v>42565</v>
      </c>
      <c r="C3797">
        <v>57</v>
      </c>
      <c r="D3797" t="s">
        <v>9</v>
      </c>
      <c r="E3797" t="s">
        <v>36</v>
      </c>
      <c r="F3797">
        <v>5233963</v>
      </c>
      <c r="G3797">
        <v>30150779.199999999</v>
      </c>
      <c r="H3797" t="s">
        <v>306</v>
      </c>
      <c r="I3797">
        <f>YEAR(Table1[[#This Row],[date]])</f>
        <v>2016</v>
      </c>
      <c r="J3797">
        <f>Table1[[#This Row],[revenue]]-Table1[[#This Row],[budget_x]]</f>
        <v>24916816.199999999</v>
      </c>
      <c r="K3797" s="7">
        <f>Table1[[#This Row],[profit /loss ]]/Table1[[#This Row],[budget_x]]</f>
        <v>4.760602281674517</v>
      </c>
      <c r="L3797" t="str" cm="1">
        <f t="array" ref="L3797">_xlfn.IFS(Table1[[#This Row],[score]]&gt;70,"high",Table1[[#This Row],[score]]&gt;50,"medium",Table1[[#This Row],[score]]&lt;=50,"low")</f>
        <v>medium</v>
      </c>
    </row>
    <row r="3798" spans="1:12" x14ac:dyDescent="0.3">
      <c r="A3798" t="s">
        <v>3696</v>
      </c>
      <c r="B3798" s="1">
        <v>32793</v>
      </c>
      <c r="C3798">
        <v>54</v>
      </c>
      <c r="D3798" t="s">
        <v>9</v>
      </c>
      <c r="E3798" t="s">
        <v>10</v>
      </c>
      <c r="F3798">
        <v>6000000</v>
      </c>
      <c r="G3798">
        <v>11642254</v>
      </c>
      <c r="H3798" t="s">
        <v>11</v>
      </c>
      <c r="I3798">
        <f>YEAR(Table1[[#This Row],[date]])</f>
        <v>1989</v>
      </c>
      <c r="J3798">
        <f>Table1[[#This Row],[revenue]]-Table1[[#This Row],[budget_x]]</f>
        <v>5642254</v>
      </c>
      <c r="K3798" s="7">
        <f>Table1[[#This Row],[profit /loss ]]/Table1[[#This Row],[budget_x]]</f>
        <v>0.94037566666666672</v>
      </c>
      <c r="L3798" t="str" cm="1">
        <f t="array" ref="L3798">_xlfn.IFS(Table1[[#This Row],[score]]&gt;70,"high",Table1[[#This Row],[score]]&gt;50,"medium",Table1[[#This Row],[score]]&lt;=50,"low")</f>
        <v>medium</v>
      </c>
    </row>
    <row r="3799" spans="1:12" x14ac:dyDescent="0.3">
      <c r="A3799" t="s">
        <v>3697</v>
      </c>
      <c r="B3799" s="1">
        <v>35215</v>
      </c>
      <c r="C3799">
        <v>65</v>
      </c>
      <c r="D3799" t="s">
        <v>9</v>
      </c>
      <c r="E3799" t="s">
        <v>10</v>
      </c>
      <c r="F3799">
        <v>88000000</v>
      </c>
      <c r="G3799">
        <v>495700000</v>
      </c>
      <c r="H3799" t="s">
        <v>11</v>
      </c>
      <c r="I3799">
        <f>YEAR(Table1[[#This Row],[date]])</f>
        <v>1996</v>
      </c>
      <c r="J3799">
        <f>Table1[[#This Row],[revenue]]-Table1[[#This Row],[budget_x]]</f>
        <v>407700000</v>
      </c>
      <c r="K3799" s="7">
        <f>Table1[[#This Row],[profit /loss ]]/Table1[[#This Row],[budget_x]]</f>
        <v>4.6329545454545453</v>
      </c>
      <c r="L3799" t="str" cm="1">
        <f t="array" ref="L3799">_xlfn.IFS(Table1[[#This Row],[score]]&gt;70,"high",Table1[[#This Row],[score]]&gt;50,"medium",Table1[[#This Row],[score]]&lt;=50,"low")</f>
        <v>medium</v>
      </c>
    </row>
    <row r="3800" spans="1:12" x14ac:dyDescent="0.3">
      <c r="A3800" t="s">
        <v>3698</v>
      </c>
      <c r="B3800" s="1">
        <v>36406</v>
      </c>
      <c r="C3800">
        <v>67</v>
      </c>
      <c r="D3800" t="s">
        <v>9</v>
      </c>
      <c r="E3800" t="s">
        <v>10</v>
      </c>
      <c r="F3800">
        <v>125000000</v>
      </c>
      <c r="G3800">
        <v>61698899</v>
      </c>
      <c r="H3800" t="s">
        <v>11</v>
      </c>
      <c r="I3800">
        <f>YEAR(Table1[[#This Row],[date]])</f>
        <v>1999</v>
      </c>
      <c r="J3800">
        <f>Table1[[#This Row],[revenue]]-Table1[[#This Row],[budget_x]]</f>
        <v>-63301101</v>
      </c>
      <c r="K3800" s="7">
        <f>Table1[[#This Row],[profit /loss ]]/Table1[[#This Row],[budget_x]]</f>
        <v>-0.50640880799999999</v>
      </c>
      <c r="L3800" t="str" cm="1">
        <f t="array" ref="L3800">_xlfn.IFS(Table1[[#This Row],[score]]&gt;70,"high",Table1[[#This Row],[score]]&gt;50,"medium",Table1[[#This Row],[score]]&lt;=50,"low")</f>
        <v>medium</v>
      </c>
    </row>
    <row r="3801" spans="1:12" x14ac:dyDescent="0.3">
      <c r="A3801" t="s">
        <v>3699</v>
      </c>
      <c r="B3801" s="1">
        <v>41303</v>
      </c>
      <c r="C3801">
        <v>66</v>
      </c>
      <c r="D3801" t="s">
        <v>9</v>
      </c>
      <c r="E3801" t="s">
        <v>10</v>
      </c>
      <c r="F3801">
        <v>122000000</v>
      </c>
      <c r="G3801">
        <v>515729606.19999999</v>
      </c>
      <c r="H3801" t="s">
        <v>17</v>
      </c>
      <c r="I3801">
        <f>YEAR(Table1[[#This Row],[date]])</f>
        <v>2013</v>
      </c>
      <c r="J3801">
        <f>Table1[[#This Row],[revenue]]-Table1[[#This Row],[budget_x]]</f>
        <v>393729606.19999999</v>
      </c>
      <c r="K3801" s="7">
        <f>Table1[[#This Row],[profit /loss ]]/Table1[[#This Row],[budget_x]]</f>
        <v>3.2272918540983606</v>
      </c>
      <c r="L3801" t="str" cm="1">
        <f t="array" ref="L3801">_xlfn.IFS(Table1[[#This Row],[score]]&gt;70,"high",Table1[[#This Row],[score]]&gt;50,"medium",Table1[[#This Row],[score]]&lt;=50,"low")</f>
        <v>medium</v>
      </c>
    </row>
    <row r="3802" spans="1:12" x14ac:dyDescent="0.3">
      <c r="A3802" t="s">
        <v>3700</v>
      </c>
      <c r="B3802" s="1">
        <v>43763</v>
      </c>
      <c r="C3802">
        <v>65</v>
      </c>
      <c r="D3802" t="s">
        <v>9</v>
      </c>
      <c r="E3802" t="s">
        <v>10</v>
      </c>
      <c r="F3802">
        <v>150400000</v>
      </c>
      <c r="G3802">
        <v>669721414.60000002</v>
      </c>
      <c r="H3802" t="s">
        <v>17</v>
      </c>
      <c r="I3802">
        <f>YEAR(Table1[[#This Row],[date]])</f>
        <v>2019</v>
      </c>
      <c r="J3802">
        <f>Table1[[#This Row],[revenue]]-Table1[[#This Row],[budget_x]]</f>
        <v>519321414.60000002</v>
      </c>
      <c r="K3802" s="7">
        <f>Table1[[#This Row],[profit /loss ]]/Table1[[#This Row],[budget_x]]</f>
        <v>3.4529349375000002</v>
      </c>
      <c r="L3802" t="str" cm="1">
        <f t="array" ref="L3802">_xlfn.IFS(Table1[[#This Row],[score]]&gt;70,"high",Table1[[#This Row],[score]]&gt;50,"medium",Table1[[#This Row],[score]]&lt;=50,"low")</f>
        <v>medium</v>
      </c>
    </row>
    <row r="3803" spans="1:12" x14ac:dyDescent="0.3">
      <c r="A3803" t="s">
        <v>3701</v>
      </c>
      <c r="B3803" s="1">
        <v>44249</v>
      </c>
      <c r="C3803">
        <v>57</v>
      </c>
      <c r="D3803" t="s">
        <v>9</v>
      </c>
      <c r="E3803" t="s">
        <v>10</v>
      </c>
      <c r="F3803">
        <v>1686600</v>
      </c>
      <c r="G3803">
        <v>225374</v>
      </c>
      <c r="H3803" t="s">
        <v>30</v>
      </c>
      <c r="I3803">
        <f>YEAR(Table1[[#This Row],[date]])</f>
        <v>2021</v>
      </c>
      <c r="J3803">
        <f>Table1[[#This Row],[revenue]]-Table1[[#This Row],[budget_x]]</f>
        <v>-1461226</v>
      </c>
      <c r="K3803" s="7">
        <f>Table1[[#This Row],[profit /loss ]]/Table1[[#This Row],[budget_x]]</f>
        <v>-0.86637376971421798</v>
      </c>
      <c r="L3803" t="str" cm="1">
        <f t="array" ref="L3803">_xlfn.IFS(Table1[[#This Row],[score]]&gt;70,"high",Table1[[#This Row],[score]]&gt;50,"medium",Table1[[#This Row],[score]]&lt;=50,"low")</f>
        <v>medium</v>
      </c>
    </row>
    <row r="3804" spans="1:12" x14ac:dyDescent="0.3">
      <c r="A3804" t="s">
        <v>3702</v>
      </c>
      <c r="B3804" s="1">
        <v>43377</v>
      </c>
      <c r="C3804">
        <v>75</v>
      </c>
      <c r="D3804" t="s">
        <v>9</v>
      </c>
      <c r="E3804" t="s">
        <v>10</v>
      </c>
      <c r="F3804">
        <v>101000000</v>
      </c>
      <c r="G3804">
        <v>731864525.20000005</v>
      </c>
      <c r="H3804" t="s">
        <v>11</v>
      </c>
      <c r="I3804">
        <f>YEAR(Table1[[#This Row],[date]])</f>
        <v>2018</v>
      </c>
      <c r="J3804">
        <f>Table1[[#This Row],[revenue]]-Table1[[#This Row],[budget_x]]</f>
        <v>630864525.20000005</v>
      </c>
      <c r="K3804" s="7">
        <f>Table1[[#This Row],[profit /loss ]]/Table1[[#This Row],[budget_x]]</f>
        <v>6.2461834178217828</v>
      </c>
      <c r="L3804" t="str" cm="1">
        <f t="array" ref="L3804">_xlfn.IFS(Table1[[#This Row],[score]]&gt;70,"high",Table1[[#This Row],[score]]&gt;50,"medium",Table1[[#This Row],[score]]&lt;=50,"low")</f>
        <v>high</v>
      </c>
    </row>
    <row r="3805" spans="1:12" x14ac:dyDescent="0.3">
      <c r="A3805" t="s">
        <v>3703</v>
      </c>
      <c r="B3805" s="1">
        <v>43118</v>
      </c>
      <c r="C3805">
        <v>63</v>
      </c>
      <c r="D3805" t="s">
        <v>9</v>
      </c>
      <c r="E3805" t="s">
        <v>10</v>
      </c>
      <c r="F3805">
        <v>40000000</v>
      </c>
      <c r="G3805">
        <v>118509836</v>
      </c>
      <c r="H3805" t="s">
        <v>11</v>
      </c>
      <c r="I3805">
        <f>YEAR(Table1[[#This Row],[date]])</f>
        <v>2018</v>
      </c>
      <c r="J3805">
        <f>Table1[[#This Row],[revenue]]-Table1[[#This Row],[budget_x]]</f>
        <v>78509836</v>
      </c>
      <c r="K3805" s="7">
        <f>Table1[[#This Row],[profit /loss ]]/Table1[[#This Row],[budget_x]]</f>
        <v>1.9627459</v>
      </c>
      <c r="L3805" t="str" cm="1">
        <f t="array" ref="L3805">_xlfn.IFS(Table1[[#This Row],[score]]&gt;70,"high",Table1[[#This Row],[score]]&gt;50,"medium",Table1[[#This Row],[score]]&lt;=50,"low")</f>
        <v>medium</v>
      </c>
    </row>
    <row r="3806" spans="1:12" x14ac:dyDescent="0.3">
      <c r="A3806" t="s">
        <v>3704</v>
      </c>
      <c r="B3806" s="1">
        <v>42397</v>
      </c>
      <c r="C3806">
        <v>62</v>
      </c>
      <c r="D3806" t="s">
        <v>9</v>
      </c>
      <c r="E3806" t="s">
        <v>74</v>
      </c>
      <c r="F3806">
        <v>100200000</v>
      </c>
      <c r="G3806">
        <v>288405522.60000002</v>
      </c>
      <c r="H3806" t="s">
        <v>75</v>
      </c>
      <c r="I3806">
        <f>YEAR(Table1[[#This Row],[date]])</f>
        <v>2016</v>
      </c>
      <c r="J3806">
        <f>Table1[[#This Row],[revenue]]-Table1[[#This Row],[budget_x]]</f>
        <v>188205522.60000002</v>
      </c>
      <c r="K3806" s="7">
        <f>Table1[[#This Row],[profit /loss ]]/Table1[[#This Row],[budget_x]]</f>
        <v>1.8782986287425152</v>
      </c>
      <c r="L3806" t="str" cm="1">
        <f t="array" ref="L3806">_xlfn.IFS(Table1[[#This Row],[score]]&gt;70,"high",Table1[[#This Row],[score]]&gt;50,"medium",Table1[[#This Row],[score]]&lt;=50,"low")</f>
        <v>medium</v>
      </c>
    </row>
    <row r="3807" spans="1:12" x14ac:dyDescent="0.3">
      <c r="A3807" t="s">
        <v>3705</v>
      </c>
      <c r="B3807" s="1">
        <v>34257</v>
      </c>
      <c r="C3807">
        <v>62</v>
      </c>
      <c r="D3807" t="s">
        <v>9</v>
      </c>
      <c r="E3807" t="s">
        <v>10</v>
      </c>
      <c r="F3807">
        <v>25000000</v>
      </c>
      <c r="G3807">
        <v>55598481</v>
      </c>
      <c r="H3807" t="s">
        <v>17</v>
      </c>
      <c r="I3807">
        <f>YEAR(Table1[[#This Row],[date]])</f>
        <v>1993</v>
      </c>
      <c r="J3807">
        <f>Table1[[#This Row],[revenue]]-Table1[[#This Row],[budget_x]]</f>
        <v>30598481</v>
      </c>
      <c r="K3807" s="7">
        <f>Table1[[#This Row],[profit /loss ]]/Table1[[#This Row],[budget_x]]</f>
        <v>1.22393924</v>
      </c>
      <c r="L3807" t="str" cm="1">
        <f t="array" ref="L3807">_xlfn.IFS(Table1[[#This Row],[score]]&gt;70,"high",Table1[[#This Row],[score]]&gt;50,"medium",Table1[[#This Row],[score]]&lt;=50,"low")</f>
        <v>medium</v>
      </c>
    </row>
    <row r="3808" spans="1:12" x14ac:dyDescent="0.3">
      <c r="A3808" t="s">
        <v>3706</v>
      </c>
      <c r="B3808" s="1">
        <v>44511</v>
      </c>
      <c r="C3808">
        <v>68</v>
      </c>
      <c r="D3808" t="s">
        <v>9</v>
      </c>
      <c r="E3808" t="s">
        <v>10</v>
      </c>
      <c r="F3808">
        <v>35000000</v>
      </c>
      <c r="G3808">
        <v>263233</v>
      </c>
      <c r="H3808" t="s">
        <v>11</v>
      </c>
      <c r="I3808">
        <f>YEAR(Table1[[#This Row],[date]])</f>
        <v>2021</v>
      </c>
      <c r="J3808">
        <f>Table1[[#This Row],[revenue]]-Table1[[#This Row],[budget_x]]</f>
        <v>-34736767</v>
      </c>
      <c r="K3808" s="7">
        <f>Table1[[#This Row],[profit /loss ]]/Table1[[#This Row],[budget_x]]</f>
        <v>-0.99247905714285711</v>
      </c>
      <c r="L3808" t="str" cm="1">
        <f t="array" ref="L3808">_xlfn.IFS(Table1[[#This Row],[score]]&gt;70,"high",Table1[[#This Row],[score]]&gt;50,"medium",Table1[[#This Row],[score]]&lt;=50,"low")</f>
        <v>medium</v>
      </c>
    </row>
    <row r="3809" spans="1:12" x14ac:dyDescent="0.3">
      <c r="A3809" t="s">
        <v>3707</v>
      </c>
      <c r="B3809" s="1">
        <v>42575</v>
      </c>
      <c r="C3809">
        <v>66</v>
      </c>
      <c r="D3809" t="s">
        <v>9</v>
      </c>
      <c r="E3809" t="s">
        <v>10</v>
      </c>
      <c r="F3809">
        <v>3500000</v>
      </c>
      <c r="G3809">
        <v>3775000</v>
      </c>
      <c r="H3809" t="s">
        <v>11</v>
      </c>
      <c r="I3809">
        <f>YEAR(Table1[[#This Row],[date]])</f>
        <v>2016</v>
      </c>
      <c r="J3809">
        <f>Table1[[#This Row],[revenue]]-Table1[[#This Row],[budget_x]]</f>
        <v>275000</v>
      </c>
      <c r="K3809" s="7">
        <f>Table1[[#This Row],[profit /loss ]]/Table1[[#This Row],[budget_x]]</f>
        <v>7.857142857142857E-2</v>
      </c>
      <c r="L3809" t="str" cm="1">
        <f t="array" ref="L3809">_xlfn.IFS(Table1[[#This Row],[score]]&gt;70,"high",Table1[[#This Row],[score]]&gt;50,"medium",Table1[[#This Row],[score]]&lt;=50,"low")</f>
        <v>medium</v>
      </c>
    </row>
    <row r="3810" spans="1:12" x14ac:dyDescent="0.3">
      <c r="A3810" t="s">
        <v>3708</v>
      </c>
      <c r="B3810" s="1">
        <v>42964</v>
      </c>
      <c r="C3810">
        <v>64</v>
      </c>
      <c r="D3810" t="s">
        <v>9</v>
      </c>
      <c r="E3810" t="s">
        <v>10</v>
      </c>
      <c r="F3810">
        <v>30000000</v>
      </c>
      <c r="G3810">
        <v>19358084</v>
      </c>
      <c r="H3810" t="s">
        <v>11</v>
      </c>
      <c r="I3810">
        <f>YEAR(Table1[[#This Row],[date]])</f>
        <v>2017</v>
      </c>
      <c r="J3810">
        <f>Table1[[#This Row],[revenue]]-Table1[[#This Row],[budget_x]]</f>
        <v>-10641916</v>
      </c>
      <c r="K3810" s="7">
        <f>Table1[[#This Row],[profit /loss ]]/Table1[[#This Row],[budget_x]]</f>
        <v>-0.35473053333333332</v>
      </c>
      <c r="L3810" t="str" cm="1">
        <f t="array" ref="L3810">_xlfn.IFS(Table1[[#This Row],[score]]&gt;70,"high",Table1[[#This Row],[score]]&gt;50,"medium",Table1[[#This Row],[score]]&lt;=50,"low")</f>
        <v>medium</v>
      </c>
    </row>
    <row r="3811" spans="1:12" x14ac:dyDescent="0.3">
      <c r="A3811" t="s">
        <v>3709</v>
      </c>
      <c r="B3811" s="1">
        <v>42059</v>
      </c>
      <c r="C3811">
        <v>54</v>
      </c>
      <c r="D3811" t="s">
        <v>9</v>
      </c>
      <c r="E3811" t="s">
        <v>10</v>
      </c>
      <c r="F3811">
        <v>73400000</v>
      </c>
      <c r="G3811">
        <v>214524175.80000001</v>
      </c>
      <c r="H3811" t="s">
        <v>17</v>
      </c>
      <c r="I3811">
        <f>YEAR(Table1[[#This Row],[date]])</f>
        <v>2015</v>
      </c>
      <c r="J3811">
        <f>Table1[[#This Row],[revenue]]-Table1[[#This Row],[budget_x]]</f>
        <v>141124175.80000001</v>
      </c>
      <c r="K3811" s="7">
        <f>Table1[[#This Row],[profit /loss ]]/Table1[[#This Row],[budget_x]]</f>
        <v>1.9226726948228885</v>
      </c>
      <c r="L3811" t="str" cm="1">
        <f t="array" ref="L3811">_xlfn.IFS(Table1[[#This Row],[score]]&gt;70,"high",Table1[[#This Row],[score]]&gt;50,"medium",Table1[[#This Row],[score]]&lt;=50,"low")</f>
        <v>medium</v>
      </c>
    </row>
    <row r="3812" spans="1:12" x14ac:dyDescent="0.3">
      <c r="A3812" t="s">
        <v>3710</v>
      </c>
      <c r="B3812" s="1">
        <v>43699</v>
      </c>
      <c r="C3812">
        <v>79</v>
      </c>
      <c r="D3812" t="s">
        <v>9</v>
      </c>
      <c r="E3812" t="s">
        <v>319</v>
      </c>
      <c r="F3812">
        <v>20000000</v>
      </c>
      <c r="G3812">
        <v>742500000</v>
      </c>
      <c r="H3812" t="s">
        <v>11</v>
      </c>
      <c r="I3812">
        <f>YEAR(Table1[[#This Row],[date]])</f>
        <v>2019</v>
      </c>
      <c r="J3812">
        <f>Table1[[#This Row],[revenue]]-Table1[[#This Row],[budget_x]]</f>
        <v>722500000</v>
      </c>
      <c r="K3812" s="7">
        <f>Table1[[#This Row],[profit /loss ]]/Table1[[#This Row],[budget_x]]</f>
        <v>36.125</v>
      </c>
      <c r="L3812" t="str" cm="1">
        <f t="array" ref="L3812">_xlfn.IFS(Table1[[#This Row],[score]]&gt;70,"high",Table1[[#This Row],[score]]&gt;50,"medium",Table1[[#This Row],[score]]&lt;=50,"low")</f>
        <v>high</v>
      </c>
    </row>
    <row r="3813" spans="1:12" x14ac:dyDescent="0.3">
      <c r="A3813" t="s">
        <v>3711</v>
      </c>
      <c r="B3813" s="1">
        <v>44454</v>
      </c>
      <c r="C3813">
        <v>62</v>
      </c>
      <c r="D3813" t="s">
        <v>9</v>
      </c>
      <c r="E3813" t="s">
        <v>171</v>
      </c>
      <c r="F3813">
        <v>161400000</v>
      </c>
      <c r="G3813">
        <v>287419513.39999998</v>
      </c>
      <c r="H3813" t="s">
        <v>184</v>
      </c>
      <c r="I3813">
        <f>YEAR(Table1[[#This Row],[date]])</f>
        <v>2021</v>
      </c>
      <c r="J3813">
        <f>Table1[[#This Row],[revenue]]-Table1[[#This Row],[budget_x]]</f>
        <v>126019513.39999998</v>
      </c>
      <c r="K3813" s="7">
        <f>Table1[[#This Row],[profit /loss ]]/Table1[[#This Row],[budget_x]]</f>
        <v>0.78079004584882261</v>
      </c>
      <c r="L3813" t="str" cm="1">
        <f t="array" ref="L3813">_xlfn.IFS(Table1[[#This Row],[score]]&gt;70,"high",Table1[[#This Row],[score]]&gt;50,"medium",Table1[[#This Row],[score]]&lt;=50,"low")</f>
        <v>medium</v>
      </c>
    </row>
    <row r="3814" spans="1:12" x14ac:dyDescent="0.3">
      <c r="A3814" t="s">
        <v>3712</v>
      </c>
      <c r="B3814" s="1">
        <v>37853</v>
      </c>
      <c r="C3814">
        <v>66</v>
      </c>
      <c r="D3814" t="s">
        <v>9</v>
      </c>
      <c r="E3814" t="s">
        <v>10</v>
      </c>
      <c r="F3814">
        <v>2000000</v>
      </c>
      <c r="G3814">
        <v>9505996</v>
      </c>
      <c r="H3814" t="s">
        <v>17</v>
      </c>
      <c r="I3814">
        <f>YEAR(Table1[[#This Row],[date]])</f>
        <v>2003</v>
      </c>
      <c r="J3814">
        <f>Table1[[#This Row],[revenue]]-Table1[[#This Row],[budget_x]]</f>
        <v>7505996</v>
      </c>
      <c r="K3814" s="7">
        <f>Table1[[#This Row],[profit /loss ]]/Table1[[#This Row],[budget_x]]</f>
        <v>3.7529979999999998</v>
      </c>
      <c r="L3814" t="str" cm="1">
        <f t="array" ref="L3814">_xlfn.IFS(Table1[[#This Row],[score]]&gt;70,"high",Table1[[#This Row],[score]]&gt;50,"medium",Table1[[#This Row],[score]]&lt;=50,"low")</f>
        <v>medium</v>
      </c>
    </row>
    <row r="3815" spans="1:12" x14ac:dyDescent="0.3">
      <c r="A3815" t="s">
        <v>3713</v>
      </c>
      <c r="B3815" s="1">
        <v>44456</v>
      </c>
      <c r="C3815">
        <v>52</v>
      </c>
      <c r="D3815" t="s">
        <v>9</v>
      </c>
      <c r="E3815" t="s">
        <v>15</v>
      </c>
      <c r="F3815">
        <v>76340000</v>
      </c>
      <c r="G3815">
        <v>734884073.79999995</v>
      </c>
      <c r="H3815" t="s">
        <v>52</v>
      </c>
      <c r="I3815">
        <f>YEAR(Table1[[#This Row],[date]])</f>
        <v>2021</v>
      </c>
      <c r="J3815">
        <f>Table1[[#This Row],[revenue]]-Table1[[#This Row],[budget_x]]</f>
        <v>658544073.79999995</v>
      </c>
      <c r="K3815" s="7">
        <f>Table1[[#This Row],[profit /loss ]]/Table1[[#This Row],[budget_x]]</f>
        <v>8.6264615378569545</v>
      </c>
      <c r="L3815" t="str" cm="1">
        <f t="array" ref="L3815">_xlfn.IFS(Table1[[#This Row],[score]]&gt;70,"high",Table1[[#This Row],[score]]&gt;50,"medium",Table1[[#This Row],[score]]&lt;=50,"low")</f>
        <v>medium</v>
      </c>
    </row>
    <row r="3816" spans="1:12" x14ac:dyDescent="0.3">
      <c r="A3816" t="s">
        <v>3714</v>
      </c>
      <c r="B3816" s="1">
        <v>41298</v>
      </c>
      <c r="C3816">
        <v>74</v>
      </c>
      <c r="D3816" t="s">
        <v>9</v>
      </c>
      <c r="E3816" t="s">
        <v>10</v>
      </c>
      <c r="F3816">
        <v>40000000</v>
      </c>
      <c r="G3816">
        <v>169590606</v>
      </c>
      <c r="H3816" t="s">
        <v>11</v>
      </c>
      <c r="I3816">
        <f>YEAR(Table1[[#This Row],[date]])</f>
        <v>2013</v>
      </c>
      <c r="J3816">
        <f>Table1[[#This Row],[revenue]]-Table1[[#This Row],[budget_x]]</f>
        <v>129590606</v>
      </c>
      <c r="K3816" s="7">
        <f>Table1[[#This Row],[profit /loss ]]/Table1[[#This Row],[budget_x]]</f>
        <v>3.2397651500000002</v>
      </c>
      <c r="L3816" t="str" cm="1">
        <f t="array" ref="L3816">_xlfn.IFS(Table1[[#This Row],[score]]&gt;70,"high",Table1[[#This Row],[score]]&gt;50,"medium",Table1[[#This Row],[score]]&lt;=50,"low")</f>
        <v>high</v>
      </c>
    </row>
    <row r="3817" spans="1:12" x14ac:dyDescent="0.3">
      <c r="A3817" t="s">
        <v>3715</v>
      </c>
      <c r="B3817" s="1">
        <v>44238</v>
      </c>
      <c r="C3817">
        <v>77</v>
      </c>
      <c r="D3817" t="s">
        <v>9</v>
      </c>
      <c r="E3817" t="s">
        <v>305</v>
      </c>
      <c r="F3817">
        <v>5150000</v>
      </c>
      <c r="G3817">
        <v>21700000</v>
      </c>
      <c r="H3817" t="s">
        <v>11</v>
      </c>
      <c r="I3817">
        <f>YEAR(Table1[[#This Row],[date]])</f>
        <v>2021</v>
      </c>
      <c r="J3817">
        <f>Table1[[#This Row],[revenue]]-Table1[[#This Row],[budget_x]]</f>
        <v>16550000</v>
      </c>
      <c r="K3817" s="7">
        <f>Table1[[#This Row],[profit /loss ]]/Table1[[#This Row],[budget_x]]</f>
        <v>3.2135922330097086</v>
      </c>
      <c r="L3817" t="str" cm="1">
        <f t="array" ref="L3817">_xlfn.IFS(Table1[[#This Row],[score]]&gt;70,"high",Table1[[#This Row],[score]]&gt;50,"medium",Table1[[#This Row],[score]]&lt;=50,"low")</f>
        <v>high</v>
      </c>
    </row>
    <row r="3818" spans="1:12" x14ac:dyDescent="0.3">
      <c r="A3818" t="s">
        <v>3716</v>
      </c>
      <c r="B3818" s="1">
        <v>41380</v>
      </c>
      <c r="C3818">
        <v>58</v>
      </c>
      <c r="D3818" t="s">
        <v>9</v>
      </c>
      <c r="E3818" t="s">
        <v>69</v>
      </c>
      <c r="F3818">
        <v>170200000</v>
      </c>
      <c r="G3818">
        <v>284456048</v>
      </c>
      <c r="H3818" t="s">
        <v>30</v>
      </c>
      <c r="I3818">
        <f>YEAR(Table1[[#This Row],[date]])</f>
        <v>2013</v>
      </c>
      <c r="J3818">
        <f>Table1[[#This Row],[revenue]]-Table1[[#This Row],[budget_x]]</f>
        <v>114256048</v>
      </c>
      <c r="K3818" s="7">
        <f>Table1[[#This Row],[profit /loss ]]/Table1[[#This Row],[budget_x]]</f>
        <v>0.67130462984723849</v>
      </c>
      <c r="L3818" t="str" cm="1">
        <f t="array" ref="L3818">_xlfn.IFS(Table1[[#This Row],[score]]&gt;70,"high",Table1[[#This Row],[score]]&gt;50,"medium",Table1[[#This Row],[score]]&lt;=50,"low")</f>
        <v>medium</v>
      </c>
    </row>
    <row r="3819" spans="1:12" x14ac:dyDescent="0.3">
      <c r="A3819" t="s">
        <v>3717</v>
      </c>
      <c r="B3819" s="1">
        <v>42886</v>
      </c>
      <c r="C3819">
        <v>61</v>
      </c>
      <c r="D3819" t="s">
        <v>9</v>
      </c>
      <c r="E3819" t="s">
        <v>10</v>
      </c>
      <c r="F3819">
        <v>25000000</v>
      </c>
      <c r="G3819">
        <v>40286416</v>
      </c>
      <c r="H3819" t="s">
        <v>11</v>
      </c>
      <c r="I3819">
        <f>YEAR(Table1[[#This Row],[date]])</f>
        <v>2017</v>
      </c>
      <c r="J3819">
        <f>Table1[[#This Row],[revenue]]-Table1[[#This Row],[budget_x]]</f>
        <v>15286416</v>
      </c>
      <c r="K3819" s="7">
        <f>Table1[[#This Row],[profit /loss ]]/Table1[[#This Row],[budget_x]]</f>
        <v>0.61145664</v>
      </c>
      <c r="L3819" t="str" cm="1">
        <f t="array" ref="L3819">_xlfn.IFS(Table1[[#This Row],[score]]&gt;70,"high",Table1[[#This Row],[score]]&gt;50,"medium",Table1[[#This Row],[score]]&lt;=50,"low")</f>
        <v>medium</v>
      </c>
    </row>
    <row r="3820" spans="1:12" x14ac:dyDescent="0.3">
      <c r="A3820" t="s">
        <v>3718</v>
      </c>
      <c r="B3820" s="1">
        <v>37231</v>
      </c>
      <c r="C3820">
        <v>61</v>
      </c>
      <c r="D3820" t="s">
        <v>9</v>
      </c>
      <c r="E3820" t="s">
        <v>10</v>
      </c>
      <c r="F3820">
        <v>26000000</v>
      </c>
      <c r="G3820">
        <v>16521410</v>
      </c>
      <c r="H3820" t="s">
        <v>11</v>
      </c>
      <c r="I3820">
        <f>YEAR(Table1[[#This Row],[date]])</f>
        <v>2001</v>
      </c>
      <c r="J3820">
        <f>Table1[[#This Row],[revenue]]-Table1[[#This Row],[budget_x]]</f>
        <v>-9478590</v>
      </c>
      <c r="K3820" s="7">
        <f>Table1[[#This Row],[profit /loss ]]/Table1[[#This Row],[budget_x]]</f>
        <v>-0.36456115384615384</v>
      </c>
      <c r="L3820" t="str" cm="1">
        <f t="array" ref="L3820">_xlfn.IFS(Table1[[#This Row],[score]]&gt;70,"high",Table1[[#This Row],[score]]&gt;50,"medium",Table1[[#This Row],[score]]&lt;=50,"low")</f>
        <v>medium</v>
      </c>
    </row>
    <row r="3821" spans="1:12" x14ac:dyDescent="0.3">
      <c r="A3821" t="s">
        <v>3719</v>
      </c>
      <c r="B3821" s="1">
        <v>37098</v>
      </c>
      <c r="C3821">
        <v>68</v>
      </c>
      <c r="D3821" t="s">
        <v>9</v>
      </c>
      <c r="E3821" t="s">
        <v>10</v>
      </c>
      <c r="F3821">
        <v>25000000</v>
      </c>
      <c r="G3821">
        <v>277902373</v>
      </c>
      <c r="H3821" t="s">
        <v>11</v>
      </c>
      <c r="I3821">
        <f>YEAR(Table1[[#This Row],[date]])</f>
        <v>2001</v>
      </c>
      <c r="J3821">
        <f>Table1[[#This Row],[revenue]]-Table1[[#This Row],[budget_x]]</f>
        <v>252902373</v>
      </c>
      <c r="K3821" s="7">
        <f>Table1[[#This Row],[profit /loss ]]/Table1[[#This Row],[budget_x]]</f>
        <v>10.11609492</v>
      </c>
      <c r="L3821" t="str" cm="1">
        <f t="array" ref="L3821">_xlfn.IFS(Table1[[#This Row],[score]]&gt;70,"high",Table1[[#This Row],[score]]&gt;50,"medium",Table1[[#This Row],[score]]&lt;=50,"low")</f>
        <v>medium</v>
      </c>
    </row>
    <row r="3822" spans="1:12" x14ac:dyDescent="0.3">
      <c r="A3822" t="s">
        <v>3720</v>
      </c>
      <c r="B3822" s="1">
        <v>44748</v>
      </c>
      <c r="C3822">
        <v>63</v>
      </c>
      <c r="D3822" t="s">
        <v>9</v>
      </c>
      <c r="E3822" t="s">
        <v>10</v>
      </c>
      <c r="F3822">
        <v>128200000</v>
      </c>
      <c r="G3822">
        <v>563428871.79999995</v>
      </c>
      <c r="H3822" t="s">
        <v>17</v>
      </c>
      <c r="I3822">
        <f>YEAR(Table1[[#This Row],[date]])</f>
        <v>2022</v>
      </c>
      <c r="J3822">
        <f>Table1[[#This Row],[revenue]]-Table1[[#This Row],[budget_x]]</f>
        <v>435228871.79999995</v>
      </c>
      <c r="K3822" s="7">
        <f>Table1[[#This Row],[profit /loss ]]/Table1[[#This Row],[budget_x]]</f>
        <v>3.394920996879875</v>
      </c>
      <c r="L3822" t="str" cm="1">
        <f t="array" ref="L3822">_xlfn.IFS(Table1[[#This Row],[score]]&gt;70,"high",Table1[[#This Row],[score]]&gt;50,"medium",Table1[[#This Row],[score]]&lt;=50,"low")</f>
        <v>medium</v>
      </c>
    </row>
    <row r="3823" spans="1:12" x14ac:dyDescent="0.3">
      <c r="A3823" t="s">
        <v>3721</v>
      </c>
      <c r="B3823" s="1">
        <v>37499</v>
      </c>
      <c r="C3823">
        <v>58</v>
      </c>
      <c r="D3823" t="s">
        <v>9</v>
      </c>
      <c r="E3823" t="s">
        <v>10</v>
      </c>
      <c r="F3823">
        <v>1300000</v>
      </c>
      <c r="G3823">
        <v>447741</v>
      </c>
      <c r="H3823" t="s">
        <v>17</v>
      </c>
      <c r="I3823">
        <f>YEAR(Table1[[#This Row],[date]])</f>
        <v>2002</v>
      </c>
      <c r="J3823">
        <f>Table1[[#This Row],[revenue]]-Table1[[#This Row],[budget_x]]</f>
        <v>-852259</v>
      </c>
      <c r="K3823" s="7">
        <f>Table1[[#This Row],[profit /loss ]]/Table1[[#This Row],[budget_x]]</f>
        <v>-0.65558384615384613</v>
      </c>
      <c r="L3823" t="str" cm="1">
        <f t="array" ref="L3823">_xlfn.IFS(Table1[[#This Row],[score]]&gt;70,"high",Table1[[#This Row],[score]]&gt;50,"medium",Table1[[#This Row],[score]]&lt;=50,"low")</f>
        <v>medium</v>
      </c>
    </row>
    <row r="3824" spans="1:12" x14ac:dyDescent="0.3">
      <c r="A3824" t="s">
        <v>3722</v>
      </c>
      <c r="B3824" s="1">
        <v>43316</v>
      </c>
      <c r="C3824">
        <v>69</v>
      </c>
      <c r="D3824" t="s">
        <v>9</v>
      </c>
      <c r="E3824" t="s">
        <v>319</v>
      </c>
      <c r="F3824">
        <v>9620000</v>
      </c>
      <c r="G3824">
        <v>496334</v>
      </c>
      <c r="H3824" t="s">
        <v>480</v>
      </c>
      <c r="I3824">
        <f>YEAR(Table1[[#This Row],[date]])</f>
        <v>2018</v>
      </c>
      <c r="J3824">
        <f>Table1[[#This Row],[revenue]]-Table1[[#This Row],[budget_x]]</f>
        <v>-9123666</v>
      </c>
      <c r="K3824" s="7">
        <f>Table1[[#This Row],[profit /loss ]]/Table1[[#This Row],[budget_x]]</f>
        <v>-0.94840602910602911</v>
      </c>
      <c r="L3824" t="str" cm="1">
        <f t="array" ref="L3824">_xlfn.IFS(Table1[[#This Row],[score]]&gt;70,"high",Table1[[#This Row],[score]]&gt;50,"medium",Table1[[#This Row],[score]]&lt;=50,"low")</f>
        <v>medium</v>
      </c>
    </row>
    <row r="3825" spans="1:12" x14ac:dyDescent="0.3">
      <c r="A3825" t="s">
        <v>3723</v>
      </c>
      <c r="B3825" s="1">
        <v>44659</v>
      </c>
      <c r="C3825">
        <v>69</v>
      </c>
      <c r="D3825" t="s">
        <v>9</v>
      </c>
      <c r="E3825" t="s">
        <v>10</v>
      </c>
      <c r="F3825">
        <v>78900000</v>
      </c>
      <c r="G3825">
        <v>582137998.39999998</v>
      </c>
      <c r="H3825" t="s">
        <v>17</v>
      </c>
      <c r="I3825">
        <f>YEAR(Table1[[#This Row],[date]])</f>
        <v>2022</v>
      </c>
      <c r="J3825">
        <f>Table1[[#This Row],[revenue]]-Table1[[#This Row],[budget_x]]</f>
        <v>503237998.39999998</v>
      </c>
      <c r="K3825" s="7">
        <f>Table1[[#This Row],[profit /loss ]]/Table1[[#This Row],[budget_x]]</f>
        <v>6.3781748846641317</v>
      </c>
      <c r="L3825" t="str" cm="1">
        <f t="array" ref="L3825">_xlfn.IFS(Table1[[#This Row],[score]]&gt;70,"high",Table1[[#This Row],[score]]&gt;50,"medium",Table1[[#This Row],[score]]&lt;=50,"low")</f>
        <v>medium</v>
      </c>
    </row>
    <row r="3826" spans="1:12" x14ac:dyDescent="0.3">
      <c r="A3826" t="s">
        <v>3724</v>
      </c>
      <c r="B3826" s="1">
        <v>40124</v>
      </c>
      <c r="C3826">
        <v>62</v>
      </c>
      <c r="D3826" t="s">
        <v>9</v>
      </c>
      <c r="E3826" t="s">
        <v>10</v>
      </c>
      <c r="F3826">
        <v>4500000</v>
      </c>
      <c r="G3826">
        <v>2481925</v>
      </c>
      <c r="H3826" t="s">
        <v>17</v>
      </c>
      <c r="I3826">
        <f>YEAR(Table1[[#This Row],[date]])</f>
        <v>2009</v>
      </c>
      <c r="J3826">
        <f>Table1[[#This Row],[revenue]]-Table1[[#This Row],[budget_x]]</f>
        <v>-2018075</v>
      </c>
      <c r="K3826" s="7">
        <f>Table1[[#This Row],[profit /loss ]]/Table1[[#This Row],[budget_x]]</f>
        <v>-0.44846111111111109</v>
      </c>
      <c r="L3826" t="str" cm="1">
        <f t="array" ref="L3826">_xlfn.IFS(Table1[[#This Row],[score]]&gt;70,"high",Table1[[#This Row],[score]]&gt;50,"medium",Table1[[#This Row],[score]]&lt;=50,"low")</f>
        <v>medium</v>
      </c>
    </row>
    <row r="3827" spans="1:12" x14ac:dyDescent="0.3">
      <c r="A3827" t="s">
        <v>3725</v>
      </c>
      <c r="B3827" s="1">
        <v>40354</v>
      </c>
      <c r="C3827">
        <v>63</v>
      </c>
      <c r="D3827" t="s">
        <v>9</v>
      </c>
      <c r="E3827" t="s">
        <v>10</v>
      </c>
      <c r="F3827">
        <v>72400000</v>
      </c>
      <c r="G3827">
        <v>574309570.20000005</v>
      </c>
      <c r="H3827" t="s">
        <v>17</v>
      </c>
      <c r="I3827">
        <f>YEAR(Table1[[#This Row],[date]])</f>
        <v>2010</v>
      </c>
      <c r="J3827">
        <f>Table1[[#This Row],[revenue]]-Table1[[#This Row],[budget_x]]</f>
        <v>501909570.20000005</v>
      </c>
      <c r="K3827" s="7">
        <f>Table1[[#This Row],[profit /loss ]]/Table1[[#This Row],[budget_x]]</f>
        <v>6.9324526270718243</v>
      </c>
      <c r="L3827" t="str" cm="1">
        <f t="array" ref="L3827">_xlfn.IFS(Table1[[#This Row],[score]]&gt;70,"high",Table1[[#This Row],[score]]&gt;50,"medium",Table1[[#This Row],[score]]&lt;=50,"low")</f>
        <v>medium</v>
      </c>
    </row>
    <row r="3828" spans="1:12" x14ac:dyDescent="0.3">
      <c r="A3828" t="s">
        <v>3726</v>
      </c>
      <c r="B3828" s="1">
        <v>44413</v>
      </c>
      <c r="C3828">
        <v>60</v>
      </c>
      <c r="D3828" t="s">
        <v>9</v>
      </c>
      <c r="E3828" t="s">
        <v>10</v>
      </c>
      <c r="F3828">
        <v>114000000</v>
      </c>
      <c r="G3828">
        <v>1002554527</v>
      </c>
      <c r="H3828" t="s">
        <v>17</v>
      </c>
      <c r="I3828">
        <f>YEAR(Table1[[#This Row],[date]])</f>
        <v>2021</v>
      </c>
      <c r="J3828">
        <f>Table1[[#This Row],[revenue]]-Table1[[#This Row],[budget_x]]</f>
        <v>888554527</v>
      </c>
      <c r="K3828" s="7">
        <f>Table1[[#This Row],[profit /loss ]]/Table1[[#This Row],[budget_x]]</f>
        <v>7.7943379561403505</v>
      </c>
      <c r="L3828" t="str" cm="1">
        <f t="array" ref="L3828">_xlfn.IFS(Table1[[#This Row],[score]]&gt;70,"high",Table1[[#This Row],[score]]&gt;50,"medium",Table1[[#This Row],[score]]&lt;=50,"low")</f>
        <v>medium</v>
      </c>
    </row>
    <row r="3829" spans="1:12" x14ac:dyDescent="0.3">
      <c r="A3829" t="s">
        <v>3727</v>
      </c>
      <c r="B3829" s="1">
        <v>43038</v>
      </c>
      <c r="C3829">
        <v>64</v>
      </c>
      <c r="D3829" t="s">
        <v>9</v>
      </c>
      <c r="E3829" t="s">
        <v>10</v>
      </c>
      <c r="F3829">
        <v>63000000</v>
      </c>
      <c r="G3829">
        <v>68310140</v>
      </c>
      <c r="H3829" t="s">
        <v>11</v>
      </c>
      <c r="I3829">
        <f>YEAR(Table1[[#This Row],[date]])</f>
        <v>2017</v>
      </c>
      <c r="J3829">
        <f>Table1[[#This Row],[revenue]]-Table1[[#This Row],[budget_x]]</f>
        <v>5310140</v>
      </c>
      <c r="K3829" s="7">
        <f>Table1[[#This Row],[profit /loss ]]/Table1[[#This Row],[budget_x]]</f>
        <v>8.4287936507936506E-2</v>
      </c>
      <c r="L3829" t="str" cm="1">
        <f t="array" ref="L3829">_xlfn.IFS(Table1[[#This Row],[score]]&gt;70,"high",Table1[[#This Row],[score]]&gt;50,"medium",Table1[[#This Row],[score]]&lt;=50,"low")</f>
        <v>medium</v>
      </c>
    </row>
    <row r="3830" spans="1:12" x14ac:dyDescent="0.3">
      <c r="A3830" t="s">
        <v>3728</v>
      </c>
      <c r="B3830" s="1">
        <v>37994</v>
      </c>
      <c r="C3830">
        <v>64</v>
      </c>
      <c r="D3830" t="s">
        <v>9</v>
      </c>
      <c r="E3830" t="s">
        <v>10</v>
      </c>
      <c r="F3830">
        <v>85000000</v>
      </c>
      <c r="G3830">
        <v>80831893</v>
      </c>
      <c r="H3830" t="s">
        <v>11</v>
      </c>
      <c r="I3830">
        <f>YEAR(Table1[[#This Row],[date]])</f>
        <v>2004</v>
      </c>
      <c r="J3830">
        <f>Table1[[#This Row],[revenue]]-Table1[[#This Row],[budget_x]]</f>
        <v>-4168107</v>
      </c>
      <c r="K3830" s="7">
        <f>Table1[[#This Row],[profit /loss ]]/Table1[[#This Row],[budget_x]]</f>
        <v>-4.9036552941176467E-2</v>
      </c>
      <c r="L3830" t="str" cm="1">
        <f t="array" ref="L3830">_xlfn.IFS(Table1[[#This Row],[score]]&gt;70,"high",Table1[[#This Row],[score]]&gt;50,"medium",Table1[[#This Row],[score]]&lt;=50,"low")</f>
        <v>medium</v>
      </c>
    </row>
    <row r="3831" spans="1:12" x14ac:dyDescent="0.3">
      <c r="A3831" t="s">
        <v>3729</v>
      </c>
      <c r="B3831" s="1">
        <v>37349</v>
      </c>
      <c r="C3831">
        <v>62</v>
      </c>
      <c r="D3831" t="s">
        <v>9</v>
      </c>
      <c r="E3831" t="s">
        <v>10</v>
      </c>
      <c r="F3831">
        <v>80000000</v>
      </c>
      <c r="G3831">
        <v>98983590</v>
      </c>
      <c r="H3831" t="s">
        <v>11</v>
      </c>
      <c r="I3831">
        <f>YEAR(Table1[[#This Row],[date]])</f>
        <v>2002</v>
      </c>
      <c r="J3831">
        <f>Table1[[#This Row],[revenue]]-Table1[[#This Row],[budget_x]]</f>
        <v>18983590</v>
      </c>
      <c r="K3831" s="7">
        <f>Table1[[#This Row],[profit /loss ]]/Table1[[#This Row],[budget_x]]</f>
        <v>0.23729487499999999</v>
      </c>
      <c r="L3831" t="str" cm="1">
        <f t="array" ref="L3831">_xlfn.IFS(Table1[[#This Row],[score]]&gt;70,"high",Table1[[#This Row],[score]]&gt;50,"medium",Table1[[#This Row],[score]]&lt;=50,"low")</f>
        <v>medium</v>
      </c>
    </row>
    <row r="3832" spans="1:12" x14ac:dyDescent="0.3">
      <c r="A3832" t="s">
        <v>3730</v>
      </c>
      <c r="B3832" s="1">
        <v>39407</v>
      </c>
      <c r="C3832">
        <v>58</v>
      </c>
      <c r="D3832" t="s">
        <v>9</v>
      </c>
      <c r="E3832" t="s">
        <v>10</v>
      </c>
      <c r="F3832">
        <v>101940000</v>
      </c>
      <c r="G3832">
        <v>365965193.39999998</v>
      </c>
      <c r="H3832" t="s">
        <v>17</v>
      </c>
      <c r="I3832">
        <f>YEAR(Table1[[#This Row],[date]])</f>
        <v>2007</v>
      </c>
      <c r="J3832">
        <f>Table1[[#This Row],[revenue]]-Table1[[#This Row],[budget_x]]</f>
        <v>264025193.39999998</v>
      </c>
      <c r="K3832" s="7">
        <f>Table1[[#This Row],[profit /loss ]]/Table1[[#This Row],[budget_x]]</f>
        <v>2.5900058210712182</v>
      </c>
      <c r="L3832" t="str" cm="1">
        <f t="array" ref="L3832">_xlfn.IFS(Table1[[#This Row],[score]]&gt;70,"high",Table1[[#This Row],[score]]&gt;50,"medium",Table1[[#This Row],[score]]&lt;=50,"low")</f>
        <v>medium</v>
      </c>
    </row>
    <row r="3833" spans="1:12" x14ac:dyDescent="0.3">
      <c r="A3833" t="s">
        <v>3731</v>
      </c>
      <c r="B3833" s="1">
        <v>31722</v>
      </c>
      <c r="C3833">
        <v>64</v>
      </c>
      <c r="D3833" t="s">
        <v>9</v>
      </c>
      <c r="E3833" t="s">
        <v>10</v>
      </c>
      <c r="F3833">
        <v>2000000</v>
      </c>
      <c r="G3833">
        <v>13167232</v>
      </c>
      <c r="H3833" t="s">
        <v>11</v>
      </c>
      <c r="I3833">
        <f>YEAR(Table1[[#This Row],[date]])</f>
        <v>1986</v>
      </c>
      <c r="J3833">
        <f>Table1[[#This Row],[revenue]]-Table1[[#This Row],[budget_x]]</f>
        <v>11167232</v>
      </c>
      <c r="K3833" s="7">
        <f>Table1[[#This Row],[profit /loss ]]/Table1[[#This Row],[budget_x]]</f>
        <v>5.5836160000000001</v>
      </c>
      <c r="L3833" t="str" cm="1">
        <f t="array" ref="L3833">_xlfn.IFS(Table1[[#This Row],[score]]&gt;70,"high",Table1[[#This Row],[score]]&gt;50,"medium",Table1[[#This Row],[score]]&lt;=50,"low")</f>
        <v>medium</v>
      </c>
    </row>
    <row r="3834" spans="1:12" x14ac:dyDescent="0.3">
      <c r="A3834" t="s">
        <v>3732</v>
      </c>
      <c r="B3834" s="1">
        <v>34368</v>
      </c>
      <c r="C3834">
        <v>74</v>
      </c>
      <c r="D3834" t="s">
        <v>9</v>
      </c>
      <c r="E3834" t="s">
        <v>86</v>
      </c>
      <c r="F3834">
        <v>10000000</v>
      </c>
      <c r="G3834">
        <v>11546543</v>
      </c>
      <c r="H3834" t="s">
        <v>11</v>
      </c>
      <c r="I3834">
        <f>YEAR(Table1[[#This Row],[date]])</f>
        <v>1994</v>
      </c>
      <c r="J3834">
        <f>Table1[[#This Row],[revenue]]-Table1[[#This Row],[budget_x]]</f>
        <v>1546543</v>
      </c>
      <c r="K3834" s="7">
        <f>Table1[[#This Row],[profit /loss ]]/Table1[[#This Row],[budget_x]]</f>
        <v>0.15465429999999999</v>
      </c>
      <c r="L3834" t="str" cm="1">
        <f t="array" ref="L3834">_xlfn.IFS(Table1[[#This Row],[score]]&gt;70,"high",Table1[[#This Row],[score]]&gt;50,"medium",Table1[[#This Row],[score]]&lt;=50,"low")</f>
        <v>high</v>
      </c>
    </row>
    <row r="3835" spans="1:12" x14ac:dyDescent="0.3">
      <c r="A3835" t="s">
        <v>3733</v>
      </c>
      <c r="B3835" s="1">
        <v>42705</v>
      </c>
      <c r="C3835">
        <v>64</v>
      </c>
      <c r="D3835" t="s">
        <v>9</v>
      </c>
      <c r="E3835" t="s">
        <v>10</v>
      </c>
      <c r="F3835">
        <v>7938531.4000000004</v>
      </c>
      <c r="G3835">
        <v>22586863</v>
      </c>
      <c r="H3835" t="s">
        <v>11</v>
      </c>
      <c r="I3835">
        <f>YEAR(Table1[[#This Row],[date]])</f>
        <v>2016</v>
      </c>
      <c r="J3835">
        <f>Table1[[#This Row],[revenue]]-Table1[[#This Row],[budget_x]]</f>
        <v>14648331.6</v>
      </c>
      <c r="K3835" s="7">
        <f>Table1[[#This Row],[profit /loss ]]/Table1[[#This Row],[budget_x]]</f>
        <v>1.8452193311221265</v>
      </c>
      <c r="L3835" t="str" cm="1">
        <f t="array" ref="L3835">_xlfn.IFS(Table1[[#This Row],[score]]&gt;70,"high",Table1[[#This Row],[score]]&gt;50,"medium",Table1[[#This Row],[score]]&lt;=50,"low")</f>
        <v>medium</v>
      </c>
    </row>
    <row r="3836" spans="1:12" x14ac:dyDescent="0.3">
      <c r="A3836" t="s">
        <v>3734</v>
      </c>
      <c r="B3836" s="1">
        <v>39395</v>
      </c>
      <c r="C3836">
        <v>62</v>
      </c>
      <c r="D3836" t="s">
        <v>9</v>
      </c>
      <c r="E3836" t="s">
        <v>10</v>
      </c>
      <c r="F3836">
        <v>3500000</v>
      </c>
      <c r="G3836">
        <v>7766240</v>
      </c>
      <c r="H3836" t="s">
        <v>17</v>
      </c>
      <c r="I3836">
        <f>YEAR(Table1[[#This Row],[date]])</f>
        <v>2007</v>
      </c>
      <c r="J3836">
        <f>Table1[[#This Row],[revenue]]-Table1[[#This Row],[budget_x]]</f>
        <v>4266240</v>
      </c>
      <c r="K3836" s="7">
        <f>Table1[[#This Row],[profit /loss ]]/Table1[[#This Row],[budget_x]]</f>
        <v>1.2189257142857144</v>
      </c>
      <c r="L3836" t="str" cm="1">
        <f t="array" ref="L3836">_xlfn.IFS(Table1[[#This Row],[score]]&gt;70,"high",Table1[[#This Row],[score]]&gt;50,"medium",Table1[[#This Row],[score]]&lt;=50,"low")</f>
        <v>medium</v>
      </c>
    </row>
    <row r="3837" spans="1:12" x14ac:dyDescent="0.3">
      <c r="A3837" t="s">
        <v>3735</v>
      </c>
      <c r="B3837" s="1">
        <v>26586</v>
      </c>
      <c r="C3837">
        <v>59</v>
      </c>
      <c r="D3837" t="s">
        <v>9</v>
      </c>
      <c r="E3837" t="s">
        <v>95</v>
      </c>
      <c r="F3837">
        <v>145600000</v>
      </c>
      <c r="G3837">
        <v>315541087.80000001</v>
      </c>
      <c r="H3837" t="s">
        <v>96</v>
      </c>
      <c r="I3837">
        <f>YEAR(Table1[[#This Row],[date]])</f>
        <v>1972</v>
      </c>
      <c r="J3837">
        <f>Table1[[#This Row],[revenue]]-Table1[[#This Row],[budget_x]]</f>
        <v>169941087.80000001</v>
      </c>
      <c r="K3837" s="7">
        <f>Table1[[#This Row],[profit /loss ]]/Table1[[#This Row],[budget_x]]</f>
        <v>1.167177800824176</v>
      </c>
      <c r="L3837" t="str" cm="1">
        <f t="array" ref="L3837">_xlfn.IFS(Table1[[#This Row],[score]]&gt;70,"high",Table1[[#This Row],[score]]&gt;50,"medium",Table1[[#This Row],[score]]&lt;=50,"low")</f>
        <v>medium</v>
      </c>
    </row>
    <row r="3838" spans="1:12" x14ac:dyDescent="0.3">
      <c r="A3838" t="s">
        <v>3736</v>
      </c>
      <c r="B3838" s="1">
        <v>42145</v>
      </c>
      <c r="C3838">
        <v>60</v>
      </c>
      <c r="D3838" t="s">
        <v>9</v>
      </c>
      <c r="E3838" t="s">
        <v>74</v>
      </c>
      <c r="F3838">
        <v>169900000</v>
      </c>
      <c r="G3838">
        <v>591824588</v>
      </c>
      <c r="H3838" t="s">
        <v>75</v>
      </c>
      <c r="I3838">
        <f>YEAR(Table1[[#This Row],[date]])</f>
        <v>2015</v>
      </c>
      <c r="J3838">
        <f>Table1[[#This Row],[revenue]]-Table1[[#This Row],[budget_x]]</f>
        <v>421924588</v>
      </c>
      <c r="K3838" s="7">
        <f>Table1[[#This Row],[profit /loss ]]/Table1[[#This Row],[budget_x]]</f>
        <v>2.4833701471453797</v>
      </c>
      <c r="L3838" t="str" cm="1">
        <f t="array" ref="L3838">_xlfn.IFS(Table1[[#This Row],[score]]&gt;70,"high",Table1[[#This Row],[score]]&gt;50,"medium",Table1[[#This Row],[score]]&lt;=50,"low")</f>
        <v>medium</v>
      </c>
    </row>
    <row r="3839" spans="1:12" x14ac:dyDescent="0.3">
      <c r="A3839" t="s">
        <v>3737</v>
      </c>
      <c r="B3839" s="1">
        <v>42829</v>
      </c>
      <c r="C3839">
        <v>74</v>
      </c>
      <c r="D3839" t="s">
        <v>9</v>
      </c>
      <c r="E3839" t="s">
        <v>10</v>
      </c>
      <c r="F3839">
        <v>77000000</v>
      </c>
      <c r="G3839">
        <v>803867204</v>
      </c>
      <c r="H3839" t="s">
        <v>11</v>
      </c>
      <c r="I3839">
        <f>YEAR(Table1[[#This Row],[date]])</f>
        <v>2017</v>
      </c>
      <c r="J3839">
        <f>Table1[[#This Row],[revenue]]-Table1[[#This Row],[budget_x]]</f>
        <v>726867204</v>
      </c>
      <c r="K3839" s="7">
        <f>Table1[[#This Row],[profit /loss ]]/Table1[[#This Row],[budget_x]]</f>
        <v>9.4398338181818175</v>
      </c>
      <c r="L3839" t="str" cm="1">
        <f t="array" ref="L3839">_xlfn.IFS(Table1[[#This Row],[score]]&gt;70,"high",Table1[[#This Row],[score]]&gt;50,"medium",Table1[[#This Row],[score]]&lt;=50,"low")</f>
        <v>high</v>
      </c>
    </row>
    <row r="3840" spans="1:12" x14ac:dyDescent="0.3">
      <c r="A3840" t="s">
        <v>3738</v>
      </c>
      <c r="B3840" s="1">
        <v>26295</v>
      </c>
      <c r="C3840">
        <v>64</v>
      </c>
      <c r="D3840" t="s">
        <v>9</v>
      </c>
      <c r="E3840" t="s">
        <v>10</v>
      </c>
      <c r="F3840">
        <v>7200000</v>
      </c>
      <c r="G3840">
        <v>115999985</v>
      </c>
      <c r="H3840" t="s">
        <v>11</v>
      </c>
      <c r="I3840">
        <f>YEAR(Table1[[#This Row],[date]])</f>
        <v>1971</v>
      </c>
      <c r="J3840">
        <f>Table1[[#This Row],[revenue]]-Table1[[#This Row],[budget_x]]</f>
        <v>108799985</v>
      </c>
      <c r="K3840" s="7">
        <f>Table1[[#This Row],[profit /loss ]]/Table1[[#This Row],[budget_x]]</f>
        <v>15.111109027777777</v>
      </c>
      <c r="L3840" t="str" cm="1">
        <f t="array" ref="L3840">_xlfn.IFS(Table1[[#This Row],[score]]&gt;70,"high",Table1[[#This Row],[score]]&gt;50,"medium",Table1[[#This Row],[score]]&lt;=50,"low")</f>
        <v>medium</v>
      </c>
    </row>
    <row r="3841" spans="1:12" x14ac:dyDescent="0.3">
      <c r="A3841" t="s">
        <v>3739</v>
      </c>
      <c r="B3841" s="1">
        <v>36629</v>
      </c>
      <c r="C3841">
        <v>74</v>
      </c>
      <c r="D3841" t="s">
        <v>9</v>
      </c>
      <c r="E3841" t="s">
        <v>10</v>
      </c>
      <c r="F3841">
        <v>50000000</v>
      </c>
      <c r="G3841">
        <v>257805243</v>
      </c>
      <c r="H3841" t="s">
        <v>11</v>
      </c>
      <c r="I3841">
        <f>YEAR(Table1[[#This Row],[date]])</f>
        <v>2000</v>
      </c>
      <c r="J3841">
        <f>Table1[[#This Row],[revenue]]-Table1[[#This Row],[budget_x]]</f>
        <v>207805243</v>
      </c>
      <c r="K3841" s="7">
        <f>Table1[[#This Row],[profit /loss ]]/Table1[[#This Row],[budget_x]]</f>
        <v>4.1561048600000001</v>
      </c>
      <c r="L3841" t="str" cm="1">
        <f t="array" ref="L3841">_xlfn.IFS(Table1[[#This Row],[score]]&gt;70,"high",Table1[[#This Row],[score]]&gt;50,"medium",Table1[[#This Row],[score]]&lt;=50,"low")</f>
        <v>high</v>
      </c>
    </row>
    <row r="3842" spans="1:12" x14ac:dyDescent="0.3">
      <c r="A3842" t="s">
        <v>3740</v>
      </c>
      <c r="B3842" s="1">
        <v>44238</v>
      </c>
      <c r="C3842">
        <v>59</v>
      </c>
      <c r="D3842" t="s">
        <v>9</v>
      </c>
      <c r="E3842" t="s">
        <v>895</v>
      </c>
      <c r="F3842">
        <v>95800000</v>
      </c>
      <c r="G3842">
        <v>277746658.60000002</v>
      </c>
      <c r="H3842" t="s">
        <v>17</v>
      </c>
      <c r="I3842">
        <f>YEAR(Table1[[#This Row],[date]])</f>
        <v>2021</v>
      </c>
      <c r="J3842">
        <f>Table1[[#This Row],[revenue]]-Table1[[#This Row],[budget_x]]</f>
        <v>181946658.60000002</v>
      </c>
      <c r="K3842" s="7">
        <f>Table1[[#This Row],[profit /loss ]]/Table1[[#This Row],[budget_x]]</f>
        <v>1.8992344321503134</v>
      </c>
      <c r="L3842" t="str" cm="1">
        <f t="array" ref="L3842">_xlfn.IFS(Table1[[#This Row],[score]]&gt;70,"high",Table1[[#This Row],[score]]&gt;50,"medium",Table1[[#This Row],[score]]&lt;=50,"low")</f>
        <v>medium</v>
      </c>
    </row>
    <row r="3843" spans="1:12" x14ac:dyDescent="0.3">
      <c r="A3843" t="s">
        <v>3741</v>
      </c>
      <c r="B3843" s="1">
        <v>43108</v>
      </c>
      <c r="C3843">
        <v>60</v>
      </c>
      <c r="D3843" t="s">
        <v>9</v>
      </c>
      <c r="E3843" t="s">
        <v>74</v>
      </c>
      <c r="F3843">
        <v>81000000</v>
      </c>
      <c r="G3843">
        <v>459757717</v>
      </c>
      <c r="H3843" t="s">
        <v>75</v>
      </c>
      <c r="I3843">
        <f>YEAR(Table1[[#This Row],[date]])</f>
        <v>2018</v>
      </c>
      <c r="J3843">
        <f>Table1[[#This Row],[revenue]]-Table1[[#This Row],[budget_x]]</f>
        <v>378757717</v>
      </c>
      <c r="K3843" s="7">
        <f>Table1[[#This Row],[profit /loss ]]/Table1[[#This Row],[budget_x]]</f>
        <v>4.6760211975308641</v>
      </c>
      <c r="L3843" t="str" cm="1">
        <f t="array" ref="L3843">_xlfn.IFS(Table1[[#This Row],[score]]&gt;70,"high",Table1[[#This Row],[score]]&gt;50,"medium",Table1[[#This Row],[score]]&lt;=50,"low")</f>
        <v>medium</v>
      </c>
    </row>
    <row r="3844" spans="1:12" x14ac:dyDescent="0.3">
      <c r="A3844" t="s">
        <v>3742</v>
      </c>
      <c r="B3844" s="1">
        <v>43482</v>
      </c>
      <c r="C3844">
        <v>61</v>
      </c>
      <c r="D3844" t="s">
        <v>9</v>
      </c>
      <c r="E3844" t="s">
        <v>10</v>
      </c>
      <c r="F3844">
        <v>59000000</v>
      </c>
      <c r="G3844">
        <v>28296983</v>
      </c>
      <c r="H3844" t="s">
        <v>11</v>
      </c>
      <c r="I3844">
        <f>YEAR(Table1[[#This Row],[date]])</f>
        <v>2019</v>
      </c>
      <c r="J3844">
        <f>Table1[[#This Row],[revenue]]-Table1[[#This Row],[budget_x]]</f>
        <v>-30703017</v>
      </c>
      <c r="K3844" s="7">
        <f>Table1[[#This Row],[profit /loss ]]/Table1[[#This Row],[budget_x]]</f>
        <v>-0.52039011864406781</v>
      </c>
      <c r="L3844" t="str" cm="1">
        <f t="array" ref="L3844">_xlfn.IFS(Table1[[#This Row],[score]]&gt;70,"high",Table1[[#This Row],[score]]&gt;50,"medium",Table1[[#This Row],[score]]&lt;=50,"low")</f>
        <v>medium</v>
      </c>
    </row>
    <row r="3845" spans="1:12" x14ac:dyDescent="0.3">
      <c r="A3845" t="s">
        <v>3743</v>
      </c>
      <c r="B3845" s="1">
        <v>41347</v>
      </c>
      <c r="C3845">
        <v>70</v>
      </c>
      <c r="D3845" t="s">
        <v>9</v>
      </c>
      <c r="E3845" t="s">
        <v>10</v>
      </c>
      <c r="F3845">
        <v>15000000</v>
      </c>
      <c r="G3845">
        <v>47011449</v>
      </c>
      <c r="H3845" t="s">
        <v>11</v>
      </c>
      <c r="I3845">
        <f>YEAR(Table1[[#This Row],[date]])</f>
        <v>2013</v>
      </c>
      <c r="J3845">
        <f>Table1[[#This Row],[revenue]]-Table1[[#This Row],[budget_x]]</f>
        <v>32011449</v>
      </c>
      <c r="K3845" s="7">
        <f>Table1[[#This Row],[profit /loss ]]/Table1[[#This Row],[budget_x]]</f>
        <v>2.1340965999999999</v>
      </c>
      <c r="L3845" t="str" cm="1">
        <f t="array" ref="L3845">_xlfn.IFS(Table1[[#This Row],[score]]&gt;70,"high",Table1[[#This Row],[score]]&gt;50,"medium",Table1[[#This Row],[score]]&lt;=50,"low")</f>
        <v>medium</v>
      </c>
    </row>
    <row r="3846" spans="1:12" x14ac:dyDescent="0.3">
      <c r="A3846" t="s">
        <v>3744</v>
      </c>
      <c r="B3846" s="1">
        <v>44715</v>
      </c>
      <c r="C3846">
        <v>55</v>
      </c>
      <c r="D3846" t="s">
        <v>9</v>
      </c>
      <c r="E3846" t="s">
        <v>15</v>
      </c>
      <c r="F3846">
        <v>94800000</v>
      </c>
      <c r="G3846">
        <v>337543336.80000001</v>
      </c>
      <c r="H3846" t="s">
        <v>52</v>
      </c>
      <c r="I3846">
        <f>YEAR(Table1[[#This Row],[date]])</f>
        <v>2022</v>
      </c>
      <c r="J3846">
        <f>Table1[[#This Row],[revenue]]-Table1[[#This Row],[budget_x]]</f>
        <v>242743336.80000001</v>
      </c>
      <c r="K3846" s="7">
        <f>Table1[[#This Row],[profit /loss ]]/Table1[[#This Row],[budget_x]]</f>
        <v>2.5605837215189875</v>
      </c>
      <c r="L3846" t="str" cm="1">
        <f t="array" ref="L3846">_xlfn.IFS(Table1[[#This Row],[score]]&gt;70,"high",Table1[[#This Row],[score]]&gt;50,"medium",Table1[[#This Row],[score]]&lt;=50,"low")</f>
        <v>medium</v>
      </c>
    </row>
    <row r="3847" spans="1:12" x14ac:dyDescent="0.3">
      <c r="A3847" t="s">
        <v>3745</v>
      </c>
      <c r="B3847" s="1">
        <v>40445</v>
      </c>
      <c r="C3847">
        <v>68</v>
      </c>
      <c r="D3847" t="s">
        <v>9</v>
      </c>
      <c r="E3847" t="s">
        <v>10</v>
      </c>
      <c r="F3847">
        <v>100000000</v>
      </c>
      <c r="G3847">
        <v>139716717</v>
      </c>
      <c r="H3847" t="s">
        <v>11</v>
      </c>
      <c r="I3847">
        <f>YEAR(Table1[[#This Row],[date]])</f>
        <v>2010</v>
      </c>
      <c r="J3847">
        <f>Table1[[#This Row],[revenue]]-Table1[[#This Row],[budget_x]]</f>
        <v>39716717</v>
      </c>
      <c r="K3847" s="7">
        <f>Table1[[#This Row],[profit /loss ]]/Table1[[#This Row],[budget_x]]</f>
        <v>0.39716717000000001</v>
      </c>
      <c r="L3847" t="str" cm="1">
        <f t="array" ref="L3847">_xlfn.IFS(Table1[[#This Row],[score]]&gt;70,"high",Table1[[#This Row],[score]]&gt;50,"medium",Table1[[#This Row],[score]]&lt;=50,"low")</f>
        <v>medium</v>
      </c>
    </row>
    <row r="3848" spans="1:12" x14ac:dyDescent="0.3">
      <c r="A3848" t="s">
        <v>3746</v>
      </c>
      <c r="B3848" s="1">
        <v>39757</v>
      </c>
      <c r="C3848">
        <v>69</v>
      </c>
      <c r="D3848" t="s">
        <v>9</v>
      </c>
      <c r="E3848" t="s">
        <v>69</v>
      </c>
      <c r="F3848">
        <v>51430000</v>
      </c>
      <c r="G3848">
        <v>42538454</v>
      </c>
      <c r="H3848" t="s">
        <v>11</v>
      </c>
      <c r="I3848">
        <f>YEAR(Table1[[#This Row],[date]])</f>
        <v>2008</v>
      </c>
      <c r="J3848">
        <f>Table1[[#This Row],[revenue]]-Table1[[#This Row],[budget_x]]</f>
        <v>-8891546</v>
      </c>
      <c r="K3848" s="7">
        <f>Table1[[#This Row],[profit /loss ]]/Table1[[#This Row],[budget_x]]</f>
        <v>-0.17288636982306047</v>
      </c>
      <c r="L3848" t="str" cm="1">
        <f t="array" ref="L3848">_xlfn.IFS(Table1[[#This Row],[score]]&gt;70,"high",Table1[[#This Row],[score]]&gt;50,"medium",Table1[[#This Row],[score]]&lt;=50,"low")</f>
        <v>medium</v>
      </c>
    </row>
    <row r="3849" spans="1:12" x14ac:dyDescent="0.3">
      <c r="A3849" t="s">
        <v>3747</v>
      </c>
      <c r="B3849" s="1">
        <v>41475</v>
      </c>
      <c r="C3849">
        <v>77</v>
      </c>
      <c r="D3849" t="s">
        <v>9</v>
      </c>
      <c r="E3849" t="s">
        <v>15</v>
      </c>
      <c r="F3849">
        <v>5500000</v>
      </c>
      <c r="G3849">
        <v>99067206</v>
      </c>
      <c r="H3849" t="s">
        <v>25</v>
      </c>
      <c r="I3849">
        <f>YEAR(Table1[[#This Row],[date]])</f>
        <v>2013</v>
      </c>
      <c r="J3849">
        <f>Table1[[#This Row],[revenue]]-Table1[[#This Row],[budget_x]]</f>
        <v>93567206</v>
      </c>
      <c r="K3849" s="7">
        <f>Table1[[#This Row],[profit /loss ]]/Table1[[#This Row],[budget_x]]</f>
        <v>17.012219272727272</v>
      </c>
      <c r="L3849" t="str" cm="1">
        <f t="array" ref="L3849">_xlfn.IFS(Table1[[#This Row],[score]]&gt;70,"high",Table1[[#This Row],[score]]&gt;50,"medium",Table1[[#This Row],[score]]&lt;=50,"low")</f>
        <v>high</v>
      </c>
    </row>
    <row r="3850" spans="1:12" x14ac:dyDescent="0.3">
      <c r="A3850" t="s">
        <v>3748</v>
      </c>
      <c r="B3850" s="1">
        <v>44985</v>
      </c>
      <c r="C3850">
        <v>0</v>
      </c>
      <c r="D3850" t="s">
        <v>9</v>
      </c>
      <c r="E3850" t="s">
        <v>10</v>
      </c>
      <c r="F3850">
        <v>174600000</v>
      </c>
      <c r="G3850">
        <v>175269998.80000001</v>
      </c>
      <c r="H3850" t="s">
        <v>11</v>
      </c>
      <c r="I3850">
        <f>YEAR(Table1[[#This Row],[date]])</f>
        <v>2023</v>
      </c>
      <c r="J3850">
        <f>Table1[[#This Row],[revenue]]-Table1[[#This Row],[budget_x]]</f>
        <v>669998.80000001192</v>
      </c>
      <c r="K3850" s="7">
        <f>Table1[[#This Row],[profit /loss ]]/Table1[[#This Row],[budget_x]]</f>
        <v>3.837335624284146E-3</v>
      </c>
      <c r="L3850" t="str" cm="1">
        <f t="array" ref="L3850">_xlfn.IFS(Table1[[#This Row],[score]]&gt;70,"high",Table1[[#This Row],[score]]&gt;50,"medium",Table1[[#This Row],[score]]&lt;=50,"low")</f>
        <v>low</v>
      </c>
    </row>
    <row r="3851" spans="1:12" x14ac:dyDescent="0.3">
      <c r="A3851" t="s">
        <v>3749</v>
      </c>
      <c r="B3851" s="1">
        <v>40031</v>
      </c>
      <c r="C3851">
        <v>65</v>
      </c>
      <c r="D3851" t="s">
        <v>9</v>
      </c>
      <c r="E3851" t="s">
        <v>10</v>
      </c>
      <c r="F3851">
        <v>38000000</v>
      </c>
      <c r="G3851">
        <v>205298907</v>
      </c>
      <c r="H3851" t="s">
        <v>11</v>
      </c>
      <c r="I3851">
        <f>YEAR(Table1[[#This Row],[date]])</f>
        <v>2009</v>
      </c>
      <c r="J3851">
        <f>Table1[[#This Row],[revenue]]-Table1[[#This Row],[budget_x]]</f>
        <v>167298907</v>
      </c>
      <c r="K3851" s="7">
        <f>Table1[[#This Row],[profit /loss ]]/Table1[[#This Row],[budget_x]]</f>
        <v>4.4026028157894741</v>
      </c>
      <c r="L3851" t="str" cm="1">
        <f t="array" ref="L3851">_xlfn.IFS(Table1[[#This Row],[score]]&gt;70,"high",Table1[[#This Row],[score]]&gt;50,"medium",Table1[[#This Row],[score]]&lt;=50,"low")</f>
        <v>medium</v>
      </c>
    </row>
    <row r="3852" spans="1:12" x14ac:dyDescent="0.3">
      <c r="A3852" t="s">
        <v>3750</v>
      </c>
      <c r="B3852" s="1">
        <v>39891</v>
      </c>
      <c r="C3852">
        <v>59</v>
      </c>
      <c r="D3852" t="s">
        <v>9</v>
      </c>
      <c r="E3852" t="s">
        <v>10</v>
      </c>
      <c r="F3852">
        <v>20000000</v>
      </c>
      <c r="G3852">
        <v>17306648</v>
      </c>
      <c r="H3852" t="s">
        <v>11</v>
      </c>
      <c r="I3852">
        <f>YEAR(Table1[[#This Row],[date]])</f>
        <v>2009</v>
      </c>
      <c r="J3852">
        <f>Table1[[#This Row],[revenue]]-Table1[[#This Row],[budget_x]]</f>
        <v>-2693352</v>
      </c>
      <c r="K3852" s="7">
        <f>Table1[[#This Row],[profit /loss ]]/Table1[[#This Row],[budget_x]]</f>
        <v>-0.1346676</v>
      </c>
      <c r="L3852" t="str" cm="1">
        <f t="array" ref="L3852">_xlfn.IFS(Table1[[#This Row],[score]]&gt;70,"high",Table1[[#This Row],[score]]&gt;50,"medium",Table1[[#This Row],[score]]&lt;=50,"low")</f>
        <v>medium</v>
      </c>
    </row>
    <row r="3853" spans="1:12" x14ac:dyDescent="0.3">
      <c r="A3853" t="s">
        <v>3751</v>
      </c>
      <c r="B3853" s="1">
        <v>43739</v>
      </c>
      <c r="C3853">
        <v>49</v>
      </c>
      <c r="D3853" t="s">
        <v>9</v>
      </c>
      <c r="E3853" t="s">
        <v>10</v>
      </c>
      <c r="F3853">
        <v>120200000</v>
      </c>
      <c r="G3853">
        <v>1168752662</v>
      </c>
      <c r="H3853" t="s">
        <v>17</v>
      </c>
      <c r="I3853">
        <f>YEAR(Table1[[#This Row],[date]])</f>
        <v>2019</v>
      </c>
      <c r="J3853">
        <f>Table1[[#This Row],[revenue]]-Table1[[#This Row],[budget_x]]</f>
        <v>1048552662</v>
      </c>
      <c r="K3853" s="7">
        <f>Table1[[#This Row],[profit /loss ]]/Table1[[#This Row],[budget_x]]</f>
        <v>8.7233998502495833</v>
      </c>
      <c r="L3853" t="str" cm="1">
        <f t="array" ref="L3853">_xlfn.IFS(Table1[[#This Row],[score]]&gt;70,"high",Table1[[#This Row],[score]]&gt;50,"medium",Table1[[#This Row],[score]]&lt;=50,"low")</f>
        <v>low</v>
      </c>
    </row>
    <row r="3854" spans="1:12" x14ac:dyDescent="0.3">
      <c r="A3854" t="s">
        <v>3752</v>
      </c>
      <c r="B3854" s="1">
        <v>28485</v>
      </c>
      <c r="C3854">
        <v>73</v>
      </c>
      <c r="D3854" t="s">
        <v>9</v>
      </c>
      <c r="E3854" t="s">
        <v>10</v>
      </c>
      <c r="F3854">
        <v>59000000</v>
      </c>
      <c r="G3854">
        <v>590853673</v>
      </c>
      <c r="H3854" t="s">
        <v>11</v>
      </c>
      <c r="I3854">
        <f>YEAR(Table1[[#This Row],[date]])</f>
        <v>1977</v>
      </c>
      <c r="J3854">
        <f>Table1[[#This Row],[revenue]]-Table1[[#This Row],[budget_x]]</f>
        <v>531853673</v>
      </c>
      <c r="K3854" s="7">
        <f>Table1[[#This Row],[profit /loss ]]/Table1[[#This Row],[budget_x]]</f>
        <v>9.0144690338983047</v>
      </c>
      <c r="L3854" t="str" cm="1">
        <f t="array" ref="L3854">_xlfn.IFS(Table1[[#This Row],[score]]&gt;70,"high",Table1[[#This Row],[score]]&gt;50,"medium",Table1[[#This Row],[score]]&lt;=50,"low")</f>
        <v>high</v>
      </c>
    </row>
    <row r="3855" spans="1:12" x14ac:dyDescent="0.3">
      <c r="A3855" t="s">
        <v>3753</v>
      </c>
      <c r="B3855" s="1">
        <v>44727</v>
      </c>
      <c r="C3855">
        <v>72</v>
      </c>
      <c r="D3855" t="s">
        <v>9</v>
      </c>
      <c r="E3855" t="s">
        <v>10</v>
      </c>
      <c r="F3855">
        <v>118000000</v>
      </c>
      <c r="G3855">
        <v>504735548.80000001</v>
      </c>
      <c r="H3855" t="s">
        <v>17</v>
      </c>
      <c r="I3855">
        <f>YEAR(Table1[[#This Row],[date]])</f>
        <v>2022</v>
      </c>
      <c r="J3855">
        <f>Table1[[#This Row],[revenue]]-Table1[[#This Row],[budget_x]]</f>
        <v>386735548.80000001</v>
      </c>
      <c r="K3855" s="7">
        <f>Table1[[#This Row],[profit /loss ]]/Table1[[#This Row],[budget_x]]</f>
        <v>3.2774199050847459</v>
      </c>
      <c r="L3855" t="str" cm="1">
        <f t="array" ref="L3855">_xlfn.IFS(Table1[[#This Row],[score]]&gt;70,"high",Table1[[#This Row],[score]]&gt;50,"medium",Table1[[#This Row],[score]]&lt;=50,"low")</f>
        <v>high</v>
      </c>
    </row>
    <row r="3856" spans="1:12" x14ac:dyDescent="0.3">
      <c r="A3856" t="s">
        <v>3754</v>
      </c>
      <c r="B3856" s="1">
        <v>44175</v>
      </c>
      <c r="C3856">
        <v>74</v>
      </c>
      <c r="D3856" t="s">
        <v>9</v>
      </c>
      <c r="E3856" t="s">
        <v>74</v>
      </c>
      <c r="F3856">
        <v>3239792</v>
      </c>
      <c r="G3856">
        <v>1709980</v>
      </c>
      <c r="H3856" t="s">
        <v>75</v>
      </c>
      <c r="I3856">
        <f>YEAR(Table1[[#This Row],[date]])</f>
        <v>2020</v>
      </c>
      <c r="J3856">
        <f>Table1[[#This Row],[revenue]]-Table1[[#This Row],[budget_x]]</f>
        <v>-1529812</v>
      </c>
      <c r="K3856" s="7">
        <f>Table1[[#This Row],[profit /loss ]]/Table1[[#This Row],[budget_x]]</f>
        <v>-0.47219451125257422</v>
      </c>
      <c r="L3856" t="str" cm="1">
        <f t="array" ref="L3856">_xlfn.IFS(Table1[[#This Row],[score]]&gt;70,"high",Table1[[#This Row],[score]]&gt;50,"medium",Table1[[#This Row],[score]]&lt;=50,"low")</f>
        <v>high</v>
      </c>
    </row>
    <row r="3857" spans="1:12" x14ac:dyDescent="0.3">
      <c r="A3857" t="s">
        <v>3755</v>
      </c>
      <c r="B3857" s="1">
        <v>30519</v>
      </c>
      <c r="C3857">
        <v>44</v>
      </c>
      <c r="D3857" t="s">
        <v>9</v>
      </c>
      <c r="E3857" t="s">
        <v>10</v>
      </c>
      <c r="F3857">
        <v>20500000</v>
      </c>
      <c r="G3857">
        <v>87987055</v>
      </c>
      <c r="H3857" t="s">
        <v>17</v>
      </c>
      <c r="I3857">
        <f>YEAR(Table1[[#This Row],[date]])</f>
        <v>1983</v>
      </c>
      <c r="J3857">
        <f>Table1[[#This Row],[revenue]]-Table1[[#This Row],[budget_x]]</f>
        <v>67487055</v>
      </c>
      <c r="K3857" s="7">
        <f>Table1[[#This Row],[profit /loss ]]/Table1[[#This Row],[budget_x]]</f>
        <v>3.2920514634146341</v>
      </c>
      <c r="L3857" t="str" cm="1">
        <f t="array" ref="L3857">_xlfn.IFS(Table1[[#This Row],[score]]&gt;70,"high",Table1[[#This Row],[score]]&gt;50,"medium",Table1[[#This Row],[score]]&lt;=50,"low")</f>
        <v>low</v>
      </c>
    </row>
    <row r="3858" spans="1:12" x14ac:dyDescent="0.3">
      <c r="A3858" t="s">
        <v>3756</v>
      </c>
      <c r="B3858" s="1">
        <v>26306</v>
      </c>
      <c r="C3858">
        <v>60</v>
      </c>
      <c r="D3858" t="s">
        <v>9</v>
      </c>
      <c r="E3858" t="s">
        <v>69</v>
      </c>
      <c r="F3858">
        <v>1</v>
      </c>
      <c r="G3858">
        <v>23580103.600000001</v>
      </c>
      <c r="H3858" t="s">
        <v>143</v>
      </c>
      <c r="I3858">
        <f>YEAR(Table1[[#This Row],[date]])</f>
        <v>1972</v>
      </c>
      <c r="J3858">
        <f>Table1[[#This Row],[revenue]]-Table1[[#This Row],[budget_x]]</f>
        <v>23580102.600000001</v>
      </c>
      <c r="K3858" s="7">
        <f>Table1[[#This Row],[profit /loss ]]/Table1[[#This Row],[budget_x]]</f>
        <v>23580102.600000001</v>
      </c>
      <c r="L3858" t="str" cm="1">
        <f t="array" ref="L3858">_xlfn.IFS(Table1[[#This Row],[score]]&gt;70,"high",Table1[[#This Row],[score]]&gt;50,"medium",Table1[[#This Row],[score]]&lt;=50,"low")</f>
        <v>medium</v>
      </c>
    </row>
    <row r="3859" spans="1:12" x14ac:dyDescent="0.3">
      <c r="A3859" t="s">
        <v>3757</v>
      </c>
      <c r="B3859" s="1">
        <v>42726</v>
      </c>
      <c r="C3859">
        <v>41</v>
      </c>
      <c r="D3859" t="s">
        <v>9</v>
      </c>
      <c r="E3859" t="s">
        <v>10</v>
      </c>
      <c r="F3859">
        <v>119000000</v>
      </c>
      <c r="G3859">
        <v>430430987.60000002</v>
      </c>
      <c r="H3859" t="s">
        <v>17</v>
      </c>
      <c r="I3859">
        <f>YEAR(Table1[[#This Row],[date]])</f>
        <v>2016</v>
      </c>
      <c r="J3859">
        <f>Table1[[#This Row],[revenue]]-Table1[[#This Row],[budget_x]]</f>
        <v>311430987.60000002</v>
      </c>
      <c r="K3859" s="7">
        <f>Table1[[#This Row],[profit /loss ]]/Table1[[#This Row],[budget_x]]</f>
        <v>2.6170671226890758</v>
      </c>
      <c r="L3859" t="str" cm="1">
        <f t="array" ref="L3859">_xlfn.IFS(Table1[[#This Row],[score]]&gt;70,"high",Table1[[#This Row],[score]]&gt;50,"medium",Table1[[#This Row],[score]]&lt;=50,"low")</f>
        <v>low</v>
      </c>
    </row>
    <row r="3860" spans="1:12" x14ac:dyDescent="0.3">
      <c r="A3860" t="s">
        <v>3758</v>
      </c>
      <c r="B3860" s="1">
        <v>38416</v>
      </c>
      <c r="C3860">
        <v>66</v>
      </c>
      <c r="D3860" t="s">
        <v>9</v>
      </c>
      <c r="E3860" t="s">
        <v>10</v>
      </c>
      <c r="F3860">
        <v>55000000</v>
      </c>
      <c r="G3860">
        <v>366784257</v>
      </c>
      <c r="H3860" t="s">
        <v>11</v>
      </c>
      <c r="I3860">
        <f>YEAR(Table1[[#This Row],[date]])</f>
        <v>2005</v>
      </c>
      <c r="J3860">
        <f>Table1[[#This Row],[revenue]]-Table1[[#This Row],[budget_x]]</f>
        <v>311784257</v>
      </c>
      <c r="K3860" s="7">
        <f>Table1[[#This Row],[profit /loss ]]/Table1[[#This Row],[budget_x]]</f>
        <v>5.6688046727272727</v>
      </c>
      <c r="L3860" t="str" cm="1">
        <f t="array" ref="L3860">_xlfn.IFS(Table1[[#This Row],[score]]&gt;70,"high",Table1[[#This Row],[score]]&gt;50,"medium",Table1[[#This Row],[score]]&lt;=50,"low")</f>
        <v>medium</v>
      </c>
    </row>
    <row r="3861" spans="1:12" x14ac:dyDescent="0.3">
      <c r="A3861" t="s">
        <v>3759</v>
      </c>
      <c r="B3861" s="1">
        <v>39892</v>
      </c>
      <c r="C3861">
        <v>76</v>
      </c>
      <c r="D3861" t="s">
        <v>9</v>
      </c>
      <c r="E3861" t="s">
        <v>15</v>
      </c>
      <c r="F3861">
        <v>5239000</v>
      </c>
      <c r="G3861">
        <v>5102705</v>
      </c>
      <c r="H3861" t="s">
        <v>17</v>
      </c>
      <c r="I3861">
        <f>YEAR(Table1[[#This Row],[date]])</f>
        <v>2009</v>
      </c>
      <c r="J3861">
        <f>Table1[[#This Row],[revenue]]-Table1[[#This Row],[budget_x]]</f>
        <v>-136295</v>
      </c>
      <c r="K3861" s="7">
        <f>Table1[[#This Row],[profit /loss ]]/Table1[[#This Row],[budget_x]]</f>
        <v>-2.6015460965833175E-2</v>
      </c>
      <c r="L3861" t="str" cm="1">
        <f t="array" ref="L3861">_xlfn.IFS(Table1[[#This Row],[score]]&gt;70,"high",Table1[[#This Row],[score]]&gt;50,"medium",Table1[[#This Row],[score]]&lt;=50,"low")</f>
        <v>high</v>
      </c>
    </row>
    <row r="3862" spans="1:12" x14ac:dyDescent="0.3">
      <c r="A3862" t="s">
        <v>3760</v>
      </c>
      <c r="B3862" s="1">
        <v>33471</v>
      </c>
      <c r="C3862">
        <v>54</v>
      </c>
      <c r="D3862" t="s">
        <v>9</v>
      </c>
      <c r="E3862" t="s">
        <v>95</v>
      </c>
      <c r="F3862">
        <v>88000000</v>
      </c>
      <c r="G3862">
        <v>314837194</v>
      </c>
      <c r="H3862" t="s">
        <v>96</v>
      </c>
      <c r="I3862">
        <f>YEAR(Table1[[#This Row],[date]])</f>
        <v>1991</v>
      </c>
      <c r="J3862">
        <f>Table1[[#This Row],[revenue]]-Table1[[#This Row],[budget_x]]</f>
        <v>226837194</v>
      </c>
      <c r="K3862" s="7">
        <f>Table1[[#This Row],[profit /loss ]]/Table1[[#This Row],[budget_x]]</f>
        <v>2.5776953863636365</v>
      </c>
      <c r="L3862" t="str" cm="1">
        <f t="array" ref="L3862">_xlfn.IFS(Table1[[#This Row],[score]]&gt;70,"high",Table1[[#This Row],[score]]&gt;50,"medium",Table1[[#This Row],[score]]&lt;=50,"low")</f>
        <v>medium</v>
      </c>
    </row>
    <row r="3863" spans="1:12" x14ac:dyDescent="0.3">
      <c r="A3863" t="s">
        <v>3761</v>
      </c>
      <c r="B3863" s="1">
        <v>38599</v>
      </c>
      <c r="C3863">
        <v>70</v>
      </c>
      <c r="D3863" t="s">
        <v>9</v>
      </c>
      <c r="E3863" t="s">
        <v>10</v>
      </c>
      <c r="F3863">
        <v>30000000</v>
      </c>
      <c r="G3863">
        <v>197593152</v>
      </c>
      <c r="H3863" t="s">
        <v>11</v>
      </c>
      <c r="I3863">
        <f>YEAR(Table1[[#This Row],[date]])</f>
        <v>2005</v>
      </c>
      <c r="J3863">
        <f>Table1[[#This Row],[revenue]]-Table1[[#This Row],[budget_x]]</f>
        <v>167593152</v>
      </c>
      <c r="K3863" s="7">
        <f>Table1[[#This Row],[profit /loss ]]/Table1[[#This Row],[budget_x]]</f>
        <v>5.5864383999999996</v>
      </c>
      <c r="L3863" t="str" cm="1">
        <f t="array" ref="L3863">_xlfn.IFS(Table1[[#This Row],[score]]&gt;70,"high",Table1[[#This Row],[score]]&gt;50,"medium",Table1[[#This Row],[score]]&lt;=50,"low")</f>
        <v>medium</v>
      </c>
    </row>
    <row r="3864" spans="1:12" x14ac:dyDescent="0.3">
      <c r="A3864" t="s">
        <v>3762</v>
      </c>
      <c r="B3864" s="1">
        <v>44018</v>
      </c>
      <c r="C3864">
        <v>74</v>
      </c>
      <c r="D3864" t="s">
        <v>9</v>
      </c>
      <c r="E3864" t="s">
        <v>74</v>
      </c>
      <c r="F3864">
        <v>79500000</v>
      </c>
      <c r="G3864">
        <v>580266419</v>
      </c>
      <c r="H3864" t="s">
        <v>75</v>
      </c>
      <c r="I3864">
        <f>YEAR(Table1[[#This Row],[date]])</f>
        <v>2020</v>
      </c>
      <c r="J3864">
        <f>Table1[[#This Row],[revenue]]-Table1[[#This Row],[budget_x]]</f>
        <v>500766419</v>
      </c>
      <c r="K3864" s="7">
        <f>Table1[[#This Row],[profit /loss ]]/Table1[[#This Row],[budget_x]]</f>
        <v>6.298948666666667</v>
      </c>
      <c r="L3864" t="str" cm="1">
        <f t="array" ref="L3864">_xlfn.IFS(Table1[[#This Row],[score]]&gt;70,"high",Table1[[#This Row],[score]]&gt;50,"medium",Table1[[#This Row],[score]]&lt;=50,"low")</f>
        <v>high</v>
      </c>
    </row>
    <row r="3865" spans="1:12" x14ac:dyDescent="0.3">
      <c r="A3865" t="s">
        <v>3763</v>
      </c>
      <c r="B3865" s="1">
        <v>42046</v>
      </c>
      <c r="C3865">
        <v>73</v>
      </c>
      <c r="D3865" t="s">
        <v>9</v>
      </c>
      <c r="E3865" t="s">
        <v>10</v>
      </c>
      <c r="F3865">
        <v>50000000</v>
      </c>
      <c r="G3865">
        <v>76073556</v>
      </c>
      <c r="H3865" t="s">
        <v>11</v>
      </c>
      <c r="I3865">
        <f>YEAR(Table1[[#This Row],[date]])</f>
        <v>2015</v>
      </c>
      <c r="J3865">
        <f>Table1[[#This Row],[revenue]]-Table1[[#This Row],[budget_x]]</f>
        <v>26073556</v>
      </c>
      <c r="K3865" s="7">
        <f>Table1[[#This Row],[profit /loss ]]/Table1[[#This Row],[budget_x]]</f>
        <v>0.52147111999999995</v>
      </c>
      <c r="L3865" t="str" cm="1">
        <f t="array" ref="L3865">_xlfn.IFS(Table1[[#This Row],[score]]&gt;70,"high",Table1[[#This Row],[score]]&gt;50,"medium",Table1[[#This Row],[score]]&lt;=50,"low")</f>
        <v>high</v>
      </c>
    </row>
    <row r="3866" spans="1:12" x14ac:dyDescent="0.3">
      <c r="A3866" t="s">
        <v>3764</v>
      </c>
      <c r="B3866" s="1">
        <v>44260</v>
      </c>
      <c r="C3866">
        <v>60</v>
      </c>
      <c r="D3866" t="s">
        <v>9</v>
      </c>
      <c r="E3866" t="s">
        <v>10</v>
      </c>
      <c r="F3866">
        <v>84600000</v>
      </c>
      <c r="G3866">
        <v>178745725.59999999</v>
      </c>
      <c r="H3866" t="s">
        <v>17</v>
      </c>
      <c r="I3866">
        <f>YEAR(Table1[[#This Row],[date]])</f>
        <v>2021</v>
      </c>
      <c r="J3866">
        <f>Table1[[#This Row],[revenue]]-Table1[[#This Row],[budget_x]]</f>
        <v>94145725.599999994</v>
      </c>
      <c r="K3866" s="7">
        <f>Table1[[#This Row],[profit /loss ]]/Table1[[#This Row],[budget_x]]</f>
        <v>1.112833635933806</v>
      </c>
      <c r="L3866" t="str" cm="1">
        <f t="array" ref="L3866">_xlfn.IFS(Table1[[#This Row],[score]]&gt;70,"high",Table1[[#This Row],[score]]&gt;50,"medium",Table1[[#This Row],[score]]&lt;=50,"low")</f>
        <v>medium</v>
      </c>
    </row>
    <row r="3867" spans="1:12" x14ac:dyDescent="0.3">
      <c r="A3867" t="s">
        <v>3765</v>
      </c>
      <c r="B3867" s="1">
        <v>44480</v>
      </c>
      <c r="C3867">
        <v>60</v>
      </c>
      <c r="D3867" t="s">
        <v>9</v>
      </c>
      <c r="E3867" t="s">
        <v>10</v>
      </c>
      <c r="F3867">
        <v>1810000</v>
      </c>
      <c r="G3867">
        <v>1035734</v>
      </c>
      <c r="H3867" t="s">
        <v>11</v>
      </c>
      <c r="I3867">
        <f>YEAR(Table1[[#This Row],[date]])</f>
        <v>2021</v>
      </c>
      <c r="J3867">
        <f>Table1[[#This Row],[revenue]]-Table1[[#This Row],[budget_x]]</f>
        <v>-774266</v>
      </c>
      <c r="K3867" s="7">
        <f>Table1[[#This Row],[profit /loss ]]/Table1[[#This Row],[budget_x]]</f>
        <v>-0.42777127071823207</v>
      </c>
      <c r="L3867" t="str" cm="1">
        <f t="array" ref="L3867">_xlfn.IFS(Table1[[#This Row],[score]]&gt;70,"high",Table1[[#This Row],[score]]&gt;50,"medium",Table1[[#This Row],[score]]&lt;=50,"low")</f>
        <v>medium</v>
      </c>
    </row>
    <row r="3868" spans="1:12" x14ac:dyDescent="0.3">
      <c r="A3868" t="s">
        <v>3766</v>
      </c>
      <c r="B3868" s="1">
        <v>43251</v>
      </c>
      <c r="C3868">
        <v>47</v>
      </c>
      <c r="D3868" t="s">
        <v>9</v>
      </c>
      <c r="E3868" t="s">
        <v>74</v>
      </c>
      <c r="F3868">
        <v>135200000</v>
      </c>
      <c r="G3868">
        <v>947468745.79999995</v>
      </c>
      <c r="H3868" t="s">
        <v>75</v>
      </c>
      <c r="I3868">
        <f>YEAR(Table1[[#This Row],[date]])</f>
        <v>2018</v>
      </c>
      <c r="J3868">
        <f>Table1[[#This Row],[revenue]]-Table1[[#This Row],[budget_x]]</f>
        <v>812268745.79999995</v>
      </c>
      <c r="K3868" s="7">
        <f>Table1[[#This Row],[profit /loss ]]/Table1[[#This Row],[budget_x]]</f>
        <v>6.0079049245562128</v>
      </c>
      <c r="L3868" t="str" cm="1">
        <f t="array" ref="L3868">_xlfn.IFS(Table1[[#This Row],[score]]&gt;70,"high",Table1[[#This Row],[score]]&gt;50,"medium",Table1[[#This Row],[score]]&lt;=50,"low")</f>
        <v>low</v>
      </c>
    </row>
    <row r="3869" spans="1:12" x14ac:dyDescent="0.3">
      <c r="A3869" t="s">
        <v>3767</v>
      </c>
      <c r="B3869" s="1">
        <v>39247</v>
      </c>
      <c r="C3869">
        <v>67</v>
      </c>
      <c r="D3869" t="s">
        <v>9</v>
      </c>
      <c r="E3869" t="s">
        <v>10</v>
      </c>
      <c r="F3869">
        <v>85000000</v>
      </c>
      <c r="G3869">
        <v>311744465</v>
      </c>
      <c r="H3869" t="s">
        <v>11</v>
      </c>
      <c r="I3869">
        <f>YEAR(Table1[[#This Row],[date]])</f>
        <v>2007</v>
      </c>
      <c r="J3869">
        <f>Table1[[#This Row],[revenue]]-Table1[[#This Row],[budget_x]]</f>
        <v>226744465</v>
      </c>
      <c r="K3869" s="7">
        <f>Table1[[#This Row],[profit /loss ]]/Table1[[#This Row],[budget_x]]</f>
        <v>2.6675819411764707</v>
      </c>
      <c r="L3869" t="str" cm="1">
        <f t="array" ref="L3869">_xlfn.IFS(Table1[[#This Row],[score]]&gt;70,"high",Table1[[#This Row],[score]]&gt;50,"medium",Table1[[#This Row],[score]]&lt;=50,"low")</f>
        <v>medium</v>
      </c>
    </row>
    <row r="3870" spans="1:12" x14ac:dyDescent="0.3">
      <c r="A3870" t="s">
        <v>3768</v>
      </c>
      <c r="B3870" s="1">
        <v>44090</v>
      </c>
      <c r="C3870">
        <v>72</v>
      </c>
      <c r="D3870" t="s">
        <v>9</v>
      </c>
      <c r="E3870" t="s">
        <v>10</v>
      </c>
      <c r="F3870">
        <v>138900000</v>
      </c>
      <c r="G3870">
        <v>187962823</v>
      </c>
      <c r="H3870" t="s">
        <v>11</v>
      </c>
      <c r="I3870">
        <f>YEAR(Table1[[#This Row],[date]])</f>
        <v>2020</v>
      </c>
      <c r="J3870">
        <f>Table1[[#This Row],[revenue]]-Table1[[#This Row],[budget_x]]</f>
        <v>49062823</v>
      </c>
      <c r="K3870" s="7">
        <f>Table1[[#This Row],[profit /loss ]]/Table1[[#This Row],[budget_x]]</f>
        <v>0.35322406767458603</v>
      </c>
      <c r="L3870" t="str" cm="1">
        <f t="array" ref="L3870">_xlfn.IFS(Table1[[#This Row],[score]]&gt;70,"high",Table1[[#This Row],[score]]&gt;50,"medium",Table1[[#This Row],[score]]&lt;=50,"low")</f>
        <v>high</v>
      </c>
    </row>
    <row r="3871" spans="1:12" x14ac:dyDescent="0.3">
      <c r="A3871" t="s">
        <v>3769</v>
      </c>
      <c r="B3871" s="1">
        <v>39107</v>
      </c>
      <c r="C3871">
        <v>39</v>
      </c>
      <c r="D3871" t="s">
        <v>9</v>
      </c>
      <c r="E3871" t="s">
        <v>10</v>
      </c>
      <c r="F3871">
        <v>20000000</v>
      </c>
      <c r="G3871">
        <v>86858578</v>
      </c>
      <c r="H3871" t="s">
        <v>11</v>
      </c>
      <c r="I3871">
        <f>YEAR(Table1[[#This Row],[date]])</f>
        <v>2007</v>
      </c>
      <c r="J3871">
        <f>Table1[[#This Row],[revenue]]-Table1[[#This Row],[budget_x]]</f>
        <v>66858578</v>
      </c>
      <c r="K3871" s="7">
        <f>Table1[[#This Row],[profit /loss ]]/Table1[[#This Row],[budget_x]]</f>
        <v>3.3429289</v>
      </c>
      <c r="L3871" t="str" cm="1">
        <f t="array" ref="L3871">_xlfn.IFS(Table1[[#This Row],[score]]&gt;70,"high",Table1[[#This Row],[score]]&gt;50,"medium",Table1[[#This Row],[score]]&lt;=50,"low")</f>
        <v>low</v>
      </c>
    </row>
    <row r="3872" spans="1:12" x14ac:dyDescent="0.3">
      <c r="A3872" t="s">
        <v>3770</v>
      </c>
      <c r="B3872" s="1">
        <v>42145</v>
      </c>
      <c r="C3872">
        <v>68</v>
      </c>
      <c r="D3872" t="s">
        <v>9</v>
      </c>
      <c r="E3872" t="s">
        <v>10</v>
      </c>
      <c r="F3872">
        <v>65000000</v>
      </c>
      <c r="G3872">
        <v>235666219</v>
      </c>
      <c r="H3872" t="s">
        <v>11</v>
      </c>
      <c r="I3872">
        <f>YEAR(Table1[[#This Row],[date]])</f>
        <v>2015</v>
      </c>
      <c r="J3872">
        <f>Table1[[#This Row],[revenue]]-Table1[[#This Row],[budget_x]]</f>
        <v>170666219</v>
      </c>
      <c r="K3872" s="7">
        <f>Table1[[#This Row],[profit /loss ]]/Table1[[#This Row],[budget_x]]</f>
        <v>2.6256341384615385</v>
      </c>
      <c r="L3872" t="str" cm="1">
        <f t="array" ref="L3872">_xlfn.IFS(Table1[[#This Row],[score]]&gt;70,"high",Table1[[#This Row],[score]]&gt;50,"medium",Table1[[#This Row],[score]]&lt;=50,"low")</f>
        <v>medium</v>
      </c>
    </row>
    <row r="3873" spans="1:12" x14ac:dyDescent="0.3">
      <c r="A3873" t="s">
        <v>3771</v>
      </c>
      <c r="B3873" s="1">
        <v>44204</v>
      </c>
      <c r="C3873">
        <v>62</v>
      </c>
      <c r="D3873" t="s">
        <v>9</v>
      </c>
      <c r="E3873" t="s">
        <v>74</v>
      </c>
      <c r="F3873">
        <v>100200000</v>
      </c>
      <c r="G3873">
        <v>288405522.60000002</v>
      </c>
      <c r="H3873" t="s">
        <v>75</v>
      </c>
      <c r="I3873">
        <f>YEAR(Table1[[#This Row],[date]])</f>
        <v>2021</v>
      </c>
      <c r="J3873">
        <f>Table1[[#This Row],[revenue]]-Table1[[#This Row],[budget_x]]</f>
        <v>188205522.60000002</v>
      </c>
      <c r="K3873" s="7">
        <f>Table1[[#This Row],[profit /loss ]]/Table1[[#This Row],[budget_x]]</f>
        <v>1.8782986287425152</v>
      </c>
      <c r="L3873" t="str" cm="1">
        <f t="array" ref="L3873">_xlfn.IFS(Table1[[#This Row],[score]]&gt;70,"high",Table1[[#This Row],[score]]&gt;50,"medium",Table1[[#This Row],[score]]&lt;=50,"low")</f>
        <v>medium</v>
      </c>
    </row>
    <row r="3874" spans="1:12" x14ac:dyDescent="0.3">
      <c r="A3874" t="s">
        <v>3772</v>
      </c>
      <c r="B3874" s="1">
        <v>38852</v>
      </c>
      <c r="C3874">
        <v>74</v>
      </c>
      <c r="D3874" t="s">
        <v>9</v>
      </c>
      <c r="E3874" t="s">
        <v>10</v>
      </c>
      <c r="F3874">
        <v>117400000</v>
      </c>
      <c r="G3874">
        <v>555652579.79999995</v>
      </c>
      <c r="H3874" t="s">
        <v>11</v>
      </c>
      <c r="I3874">
        <f>YEAR(Table1[[#This Row],[date]])</f>
        <v>2006</v>
      </c>
      <c r="J3874">
        <f>Table1[[#This Row],[revenue]]-Table1[[#This Row],[budget_x]]</f>
        <v>438252579.79999995</v>
      </c>
      <c r="K3874" s="7">
        <f>Table1[[#This Row],[profit /loss ]]/Table1[[#This Row],[budget_x]]</f>
        <v>3.7329861993185687</v>
      </c>
      <c r="L3874" t="str" cm="1">
        <f t="array" ref="L3874">_xlfn.IFS(Table1[[#This Row],[score]]&gt;70,"high",Table1[[#This Row],[score]]&gt;50,"medium",Table1[[#This Row],[score]]&lt;=50,"low")</f>
        <v>high</v>
      </c>
    </row>
    <row r="3875" spans="1:12" x14ac:dyDescent="0.3">
      <c r="A3875" t="s">
        <v>3773</v>
      </c>
      <c r="B3875" s="1">
        <v>44424</v>
      </c>
      <c r="C3875">
        <v>61</v>
      </c>
      <c r="D3875" t="s">
        <v>9</v>
      </c>
      <c r="E3875" t="s">
        <v>125</v>
      </c>
      <c r="F3875">
        <v>124000000</v>
      </c>
      <c r="G3875">
        <v>830594317.79999995</v>
      </c>
      <c r="H3875" t="s">
        <v>132</v>
      </c>
      <c r="I3875">
        <f>YEAR(Table1[[#This Row],[date]])</f>
        <v>2021</v>
      </c>
      <c r="J3875">
        <f>Table1[[#This Row],[revenue]]-Table1[[#This Row],[budget_x]]</f>
        <v>706594317.79999995</v>
      </c>
      <c r="K3875" s="7">
        <f>Table1[[#This Row],[profit /loss ]]/Table1[[#This Row],[budget_x]]</f>
        <v>5.6983412725806444</v>
      </c>
      <c r="L3875" t="str" cm="1">
        <f t="array" ref="L3875">_xlfn.IFS(Table1[[#This Row],[score]]&gt;70,"high",Table1[[#This Row],[score]]&gt;50,"medium",Table1[[#This Row],[score]]&lt;=50,"low")</f>
        <v>medium</v>
      </c>
    </row>
    <row r="3876" spans="1:12" x14ac:dyDescent="0.3">
      <c r="A3876" t="s">
        <v>3774</v>
      </c>
      <c r="B3876" s="1">
        <v>37923</v>
      </c>
      <c r="C3876">
        <v>77</v>
      </c>
      <c r="D3876" t="s">
        <v>9</v>
      </c>
      <c r="E3876" t="s">
        <v>10</v>
      </c>
      <c r="F3876">
        <v>30000000</v>
      </c>
      <c r="G3876">
        <v>156822020</v>
      </c>
      <c r="H3876" t="s">
        <v>11</v>
      </c>
      <c r="I3876">
        <f>YEAR(Table1[[#This Row],[date]])</f>
        <v>2003</v>
      </c>
      <c r="J3876">
        <f>Table1[[#This Row],[revenue]]-Table1[[#This Row],[budget_x]]</f>
        <v>126822020</v>
      </c>
      <c r="K3876" s="7">
        <f>Table1[[#This Row],[profit /loss ]]/Table1[[#This Row],[budget_x]]</f>
        <v>4.227400666666667</v>
      </c>
      <c r="L3876" t="str" cm="1">
        <f t="array" ref="L3876">_xlfn.IFS(Table1[[#This Row],[score]]&gt;70,"high",Table1[[#This Row],[score]]&gt;50,"medium",Table1[[#This Row],[score]]&lt;=50,"low")</f>
        <v>high</v>
      </c>
    </row>
    <row r="3877" spans="1:12" x14ac:dyDescent="0.3">
      <c r="A3877" t="s">
        <v>3775</v>
      </c>
      <c r="B3877" s="1">
        <v>34358</v>
      </c>
      <c r="C3877">
        <v>72</v>
      </c>
      <c r="D3877" t="s">
        <v>9</v>
      </c>
      <c r="E3877" t="s">
        <v>10</v>
      </c>
      <c r="F3877">
        <v>25000000</v>
      </c>
      <c r="G3877">
        <v>441286003</v>
      </c>
      <c r="H3877" t="s">
        <v>11</v>
      </c>
      <c r="I3877">
        <f>YEAR(Table1[[#This Row],[date]])</f>
        <v>1994</v>
      </c>
      <c r="J3877">
        <f>Table1[[#This Row],[revenue]]-Table1[[#This Row],[budget_x]]</f>
        <v>416286003</v>
      </c>
      <c r="K3877" s="7">
        <f>Table1[[#This Row],[profit /loss ]]/Table1[[#This Row],[budget_x]]</f>
        <v>16.65144012</v>
      </c>
      <c r="L3877" t="str" cm="1">
        <f t="array" ref="L3877">_xlfn.IFS(Table1[[#This Row],[score]]&gt;70,"high",Table1[[#This Row],[score]]&gt;50,"medium",Table1[[#This Row],[score]]&lt;=50,"low")</f>
        <v>high</v>
      </c>
    </row>
    <row r="3878" spans="1:12" x14ac:dyDescent="0.3">
      <c r="A3878" t="s">
        <v>3776</v>
      </c>
      <c r="B3878" s="1">
        <v>44525</v>
      </c>
      <c r="C3878">
        <v>74</v>
      </c>
      <c r="D3878" t="s">
        <v>9</v>
      </c>
      <c r="E3878" t="s">
        <v>10</v>
      </c>
      <c r="F3878">
        <v>129600000</v>
      </c>
      <c r="G3878">
        <v>582324380.39999998</v>
      </c>
      <c r="H3878" t="s">
        <v>11</v>
      </c>
      <c r="I3878">
        <f>YEAR(Table1[[#This Row],[date]])</f>
        <v>2021</v>
      </c>
      <c r="J3878">
        <f>Table1[[#This Row],[revenue]]-Table1[[#This Row],[budget_x]]</f>
        <v>452724380.39999998</v>
      </c>
      <c r="K3878" s="7">
        <f>Table1[[#This Row],[profit /loss ]]/Table1[[#This Row],[budget_x]]</f>
        <v>3.4932436759259256</v>
      </c>
      <c r="L3878" t="str" cm="1">
        <f t="array" ref="L3878">_xlfn.IFS(Table1[[#This Row],[score]]&gt;70,"high",Table1[[#This Row],[score]]&gt;50,"medium",Table1[[#This Row],[score]]&lt;=50,"low")</f>
        <v>high</v>
      </c>
    </row>
    <row r="3879" spans="1:12" x14ac:dyDescent="0.3">
      <c r="A3879" t="s">
        <v>3777</v>
      </c>
      <c r="B3879" s="1">
        <v>41706</v>
      </c>
      <c r="C3879">
        <v>71</v>
      </c>
      <c r="D3879" t="s">
        <v>9</v>
      </c>
      <c r="E3879" t="s">
        <v>69</v>
      </c>
      <c r="F3879">
        <v>33989696</v>
      </c>
      <c r="G3879">
        <v>114632739</v>
      </c>
      <c r="H3879" t="s">
        <v>143</v>
      </c>
      <c r="I3879">
        <f>YEAR(Table1[[#This Row],[date]])</f>
        <v>2014</v>
      </c>
      <c r="J3879">
        <f>Table1[[#This Row],[revenue]]-Table1[[#This Row],[budget_x]]</f>
        <v>80643043</v>
      </c>
      <c r="K3879" s="7">
        <f>Table1[[#This Row],[profit /loss ]]/Table1[[#This Row],[budget_x]]</f>
        <v>2.3725732351357305</v>
      </c>
      <c r="L3879" t="str" cm="1">
        <f t="array" ref="L3879">_xlfn.IFS(Table1[[#This Row],[score]]&gt;70,"high",Table1[[#This Row],[score]]&gt;50,"medium",Table1[[#This Row],[score]]&lt;=50,"low")</f>
        <v>high</v>
      </c>
    </row>
    <row r="3880" spans="1:12" x14ac:dyDescent="0.3">
      <c r="A3880" t="s">
        <v>3778</v>
      </c>
      <c r="B3880" s="1">
        <v>42453</v>
      </c>
      <c r="C3880">
        <v>0</v>
      </c>
      <c r="D3880" t="s">
        <v>9</v>
      </c>
      <c r="E3880" t="s">
        <v>74</v>
      </c>
      <c r="F3880">
        <v>167540000</v>
      </c>
      <c r="G3880">
        <v>175269998.80000001</v>
      </c>
      <c r="H3880" t="s">
        <v>75</v>
      </c>
      <c r="I3880">
        <f>YEAR(Table1[[#This Row],[date]])</f>
        <v>2016</v>
      </c>
      <c r="J3880">
        <f>Table1[[#This Row],[revenue]]-Table1[[#This Row],[budget_x]]</f>
        <v>7729998.8000000119</v>
      </c>
      <c r="K3880" s="7">
        <f>Table1[[#This Row],[profit /loss ]]/Table1[[#This Row],[budget_x]]</f>
        <v>4.6138228482750461E-2</v>
      </c>
      <c r="L3880" t="str" cm="1">
        <f t="array" ref="L3880">_xlfn.IFS(Table1[[#This Row],[score]]&gt;70,"high",Table1[[#This Row],[score]]&gt;50,"medium",Table1[[#This Row],[score]]&lt;=50,"low")</f>
        <v>low</v>
      </c>
    </row>
    <row r="3881" spans="1:12" x14ac:dyDescent="0.3">
      <c r="A3881" t="s">
        <v>3779</v>
      </c>
      <c r="B3881" s="1">
        <v>39296</v>
      </c>
      <c r="C3881">
        <v>73</v>
      </c>
      <c r="D3881" t="s">
        <v>9</v>
      </c>
      <c r="E3881" t="s">
        <v>10</v>
      </c>
      <c r="F3881">
        <v>10000000</v>
      </c>
      <c r="G3881">
        <v>91354215</v>
      </c>
      <c r="H3881" t="s">
        <v>11</v>
      </c>
      <c r="I3881">
        <f>YEAR(Table1[[#This Row],[date]])</f>
        <v>2007</v>
      </c>
      <c r="J3881">
        <f>Table1[[#This Row],[revenue]]-Table1[[#This Row],[budget_x]]</f>
        <v>81354215</v>
      </c>
      <c r="K3881" s="7">
        <f>Table1[[#This Row],[profit /loss ]]/Table1[[#This Row],[budget_x]]</f>
        <v>8.1354214999999996</v>
      </c>
      <c r="L3881" t="str" cm="1">
        <f t="array" ref="L3881">_xlfn.IFS(Table1[[#This Row],[score]]&gt;70,"high",Table1[[#This Row],[score]]&gt;50,"medium",Table1[[#This Row],[score]]&lt;=50,"low")</f>
        <v>high</v>
      </c>
    </row>
    <row r="3882" spans="1:12" x14ac:dyDescent="0.3">
      <c r="A3882" t="s">
        <v>3780</v>
      </c>
      <c r="B3882" s="1">
        <v>38170</v>
      </c>
      <c r="C3882">
        <v>63</v>
      </c>
      <c r="D3882" t="s">
        <v>9</v>
      </c>
      <c r="E3882" t="s">
        <v>10</v>
      </c>
      <c r="F3882">
        <v>117000000</v>
      </c>
      <c r="G3882">
        <v>487028566.19999999</v>
      </c>
      <c r="H3882" t="s">
        <v>11</v>
      </c>
      <c r="I3882">
        <f>YEAR(Table1[[#This Row],[date]])</f>
        <v>2004</v>
      </c>
      <c r="J3882">
        <f>Table1[[#This Row],[revenue]]-Table1[[#This Row],[budget_x]]</f>
        <v>370028566.19999999</v>
      </c>
      <c r="K3882" s="7">
        <f>Table1[[#This Row],[profit /loss ]]/Table1[[#This Row],[budget_x]]</f>
        <v>3.1626373179487177</v>
      </c>
      <c r="L3882" t="str" cm="1">
        <f t="array" ref="L3882">_xlfn.IFS(Table1[[#This Row],[score]]&gt;70,"high",Table1[[#This Row],[score]]&gt;50,"medium",Table1[[#This Row],[score]]&lt;=50,"low")</f>
        <v>medium</v>
      </c>
    </row>
    <row r="3883" spans="1:12" x14ac:dyDescent="0.3">
      <c r="A3883" t="s">
        <v>3781</v>
      </c>
      <c r="B3883" s="1">
        <v>40724</v>
      </c>
      <c r="C3883">
        <v>59</v>
      </c>
      <c r="D3883" t="s">
        <v>9</v>
      </c>
      <c r="E3883" t="s">
        <v>10</v>
      </c>
      <c r="F3883">
        <v>55000000</v>
      </c>
      <c r="G3883">
        <v>187361754</v>
      </c>
      <c r="H3883" t="s">
        <v>11</v>
      </c>
      <c r="I3883">
        <f>YEAR(Table1[[#This Row],[date]])</f>
        <v>2011</v>
      </c>
      <c r="J3883">
        <f>Table1[[#This Row],[revenue]]-Table1[[#This Row],[budget_x]]</f>
        <v>132361754</v>
      </c>
      <c r="K3883" s="7">
        <f>Table1[[#This Row],[profit /loss ]]/Table1[[#This Row],[budget_x]]</f>
        <v>2.4065773454545454</v>
      </c>
      <c r="L3883" t="str" cm="1">
        <f t="array" ref="L3883">_xlfn.IFS(Table1[[#This Row],[score]]&gt;70,"high",Table1[[#This Row],[score]]&gt;50,"medium",Table1[[#This Row],[score]]&lt;=50,"low")</f>
        <v>medium</v>
      </c>
    </row>
    <row r="3884" spans="1:12" x14ac:dyDescent="0.3">
      <c r="A3884" t="s">
        <v>3782</v>
      </c>
      <c r="B3884" s="1">
        <v>41520</v>
      </c>
      <c r="C3884">
        <v>54</v>
      </c>
      <c r="D3884" t="s">
        <v>9</v>
      </c>
      <c r="E3884" t="s">
        <v>10</v>
      </c>
      <c r="F3884">
        <v>11000000</v>
      </c>
      <c r="G3884">
        <v>3639345</v>
      </c>
      <c r="H3884" t="s">
        <v>17</v>
      </c>
      <c r="I3884">
        <f>YEAR(Table1[[#This Row],[date]])</f>
        <v>2013</v>
      </c>
      <c r="J3884">
        <f>Table1[[#This Row],[revenue]]-Table1[[#This Row],[budget_x]]</f>
        <v>-7360655</v>
      </c>
      <c r="K3884" s="7">
        <f>Table1[[#This Row],[profit /loss ]]/Table1[[#This Row],[budget_x]]</f>
        <v>-0.66915045454545452</v>
      </c>
      <c r="L3884" t="str" cm="1">
        <f t="array" ref="L3884">_xlfn.IFS(Table1[[#This Row],[score]]&gt;70,"high",Table1[[#This Row],[score]]&gt;50,"medium",Table1[[#This Row],[score]]&lt;=50,"low")</f>
        <v>medium</v>
      </c>
    </row>
    <row r="3885" spans="1:12" x14ac:dyDescent="0.3">
      <c r="A3885" t="s">
        <v>3783</v>
      </c>
      <c r="B3885" s="1">
        <v>43186</v>
      </c>
      <c r="C3885">
        <v>71</v>
      </c>
      <c r="D3885" t="s">
        <v>9</v>
      </c>
      <c r="E3885" t="s">
        <v>10</v>
      </c>
      <c r="F3885">
        <v>148800000</v>
      </c>
      <c r="G3885">
        <v>745991790.39999998</v>
      </c>
      <c r="H3885" t="s">
        <v>11</v>
      </c>
      <c r="I3885">
        <f>YEAR(Table1[[#This Row],[date]])</f>
        <v>2018</v>
      </c>
      <c r="J3885">
        <f>Table1[[#This Row],[revenue]]-Table1[[#This Row],[budget_x]]</f>
        <v>597191790.39999998</v>
      </c>
      <c r="K3885" s="7">
        <f>Table1[[#This Row],[profit /loss ]]/Table1[[#This Row],[budget_x]]</f>
        <v>4.0133856881720424</v>
      </c>
      <c r="L3885" t="str" cm="1">
        <f t="array" ref="L3885">_xlfn.IFS(Table1[[#This Row],[score]]&gt;70,"high",Table1[[#This Row],[score]]&gt;50,"medium",Table1[[#This Row],[score]]&lt;=50,"low")</f>
        <v>high</v>
      </c>
    </row>
    <row r="3886" spans="1:12" x14ac:dyDescent="0.3">
      <c r="A3886" t="s">
        <v>3784</v>
      </c>
      <c r="B3886" s="1">
        <v>44607</v>
      </c>
      <c r="C3886">
        <v>61</v>
      </c>
      <c r="D3886" t="s">
        <v>9</v>
      </c>
      <c r="E3886" t="s">
        <v>368</v>
      </c>
      <c r="F3886">
        <v>104400000</v>
      </c>
      <c r="G3886">
        <v>1103505485</v>
      </c>
      <c r="H3886" t="s">
        <v>369</v>
      </c>
      <c r="I3886">
        <f>YEAR(Table1[[#This Row],[date]])</f>
        <v>2022</v>
      </c>
      <c r="J3886">
        <f>Table1[[#This Row],[revenue]]-Table1[[#This Row],[budget_x]]</f>
        <v>999105485</v>
      </c>
      <c r="K3886" s="7">
        <f>Table1[[#This Row],[profit /loss ]]/Table1[[#This Row],[budget_x]]</f>
        <v>9.5699759099616859</v>
      </c>
      <c r="L3886" t="str" cm="1">
        <f t="array" ref="L3886">_xlfn.IFS(Table1[[#This Row],[score]]&gt;70,"high",Table1[[#This Row],[score]]&gt;50,"medium",Table1[[#This Row],[score]]&lt;=50,"low")</f>
        <v>medium</v>
      </c>
    </row>
    <row r="3887" spans="1:12" x14ac:dyDescent="0.3">
      <c r="A3887" t="s">
        <v>3785</v>
      </c>
      <c r="B3887" s="1">
        <v>43056</v>
      </c>
      <c r="C3887">
        <v>63</v>
      </c>
      <c r="D3887" t="s">
        <v>9</v>
      </c>
      <c r="E3887" t="s">
        <v>10</v>
      </c>
      <c r="F3887">
        <v>69000000</v>
      </c>
      <c r="G3887">
        <v>180613180</v>
      </c>
      <c r="H3887" t="s">
        <v>11</v>
      </c>
      <c r="I3887">
        <f>YEAR(Table1[[#This Row],[date]])</f>
        <v>2017</v>
      </c>
      <c r="J3887">
        <f>Table1[[#This Row],[revenue]]-Table1[[#This Row],[budget_x]]</f>
        <v>111613180</v>
      </c>
      <c r="K3887" s="7">
        <f>Table1[[#This Row],[profit /loss ]]/Table1[[#This Row],[budget_x]]</f>
        <v>1.6175823188405798</v>
      </c>
      <c r="L3887" t="str" cm="1">
        <f t="array" ref="L3887">_xlfn.IFS(Table1[[#This Row],[score]]&gt;70,"high",Table1[[#This Row],[score]]&gt;50,"medium",Table1[[#This Row],[score]]&lt;=50,"low")</f>
        <v>medium</v>
      </c>
    </row>
    <row r="3888" spans="1:12" x14ac:dyDescent="0.3">
      <c r="A3888" t="s">
        <v>3786</v>
      </c>
      <c r="B3888" s="1">
        <v>45017</v>
      </c>
      <c r="C3888">
        <v>85</v>
      </c>
      <c r="D3888" t="s">
        <v>9</v>
      </c>
      <c r="E3888" t="s">
        <v>10</v>
      </c>
      <c r="F3888">
        <v>10000000</v>
      </c>
      <c r="G3888">
        <v>69708877</v>
      </c>
      <c r="H3888" t="s">
        <v>17</v>
      </c>
      <c r="I3888">
        <f>YEAR(Table1[[#This Row],[date]])</f>
        <v>2023</v>
      </c>
      <c r="J3888">
        <f>Table1[[#This Row],[revenue]]-Table1[[#This Row],[budget_x]]</f>
        <v>59708877</v>
      </c>
      <c r="K3888" s="7">
        <f>Table1[[#This Row],[profit /loss ]]/Table1[[#This Row],[budget_x]]</f>
        <v>5.9708876999999996</v>
      </c>
      <c r="L3888" t="str" cm="1">
        <f t="array" ref="L3888">_xlfn.IFS(Table1[[#This Row],[score]]&gt;70,"high",Table1[[#This Row],[score]]&gt;50,"medium",Table1[[#This Row],[score]]&lt;=50,"low")</f>
        <v>high</v>
      </c>
    </row>
    <row r="3889" spans="1:12" x14ac:dyDescent="0.3">
      <c r="A3889" t="s">
        <v>3787</v>
      </c>
      <c r="B3889" s="1">
        <v>38080</v>
      </c>
      <c r="C3889">
        <v>60</v>
      </c>
      <c r="D3889" t="s">
        <v>9</v>
      </c>
      <c r="E3889" t="s">
        <v>10</v>
      </c>
      <c r="F3889">
        <v>127000000</v>
      </c>
      <c r="G3889">
        <v>425824312.80000001</v>
      </c>
      <c r="H3889" t="s">
        <v>30</v>
      </c>
      <c r="I3889">
        <f>YEAR(Table1[[#This Row],[date]])</f>
        <v>2004</v>
      </c>
      <c r="J3889">
        <f>Table1[[#This Row],[revenue]]-Table1[[#This Row],[budget_x]]</f>
        <v>298824312.80000001</v>
      </c>
      <c r="K3889" s="7">
        <f>Table1[[#This Row],[profit /loss ]]/Table1[[#This Row],[budget_x]]</f>
        <v>2.3529473448818901</v>
      </c>
      <c r="L3889" t="str" cm="1">
        <f t="array" ref="L3889">_xlfn.IFS(Table1[[#This Row],[score]]&gt;70,"high",Table1[[#This Row],[score]]&gt;50,"medium",Table1[[#This Row],[score]]&lt;=50,"low")</f>
        <v>medium</v>
      </c>
    </row>
    <row r="3890" spans="1:12" x14ac:dyDescent="0.3">
      <c r="A3890" t="s">
        <v>3788</v>
      </c>
      <c r="B3890" s="1">
        <v>19086</v>
      </c>
      <c r="C3890">
        <v>85</v>
      </c>
      <c r="D3890" t="s">
        <v>9</v>
      </c>
      <c r="E3890" t="s">
        <v>15</v>
      </c>
      <c r="F3890">
        <v>147280000</v>
      </c>
      <c r="G3890">
        <v>551502027.20000005</v>
      </c>
      <c r="H3890" t="s">
        <v>25</v>
      </c>
      <c r="I3890">
        <f>YEAR(Table1[[#This Row],[date]])</f>
        <v>1952</v>
      </c>
      <c r="J3890">
        <f>Table1[[#This Row],[revenue]]-Table1[[#This Row],[budget_x]]</f>
        <v>404222027.20000005</v>
      </c>
      <c r="K3890" s="7">
        <f>Table1[[#This Row],[profit /loss ]]/Table1[[#This Row],[budget_x]]</f>
        <v>2.7445819337316677</v>
      </c>
      <c r="L3890" t="str" cm="1">
        <f t="array" ref="L3890">_xlfn.IFS(Table1[[#This Row],[score]]&gt;70,"high",Table1[[#This Row],[score]]&gt;50,"medium",Table1[[#This Row],[score]]&lt;=50,"low")</f>
        <v>high</v>
      </c>
    </row>
    <row r="3891" spans="1:12" x14ac:dyDescent="0.3">
      <c r="A3891" t="s">
        <v>3789</v>
      </c>
      <c r="B3891" s="1">
        <v>31260</v>
      </c>
      <c r="C3891">
        <v>78</v>
      </c>
      <c r="D3891" t="s">
        <v>9</v>
      </c>
      <c r="E3891" t="s">
        <v>10</v>
      </c>
      <c r="F3891">
        <v>1000000</v>
      </c>
      <c r="G3891">
        <v>51525171</v>
      </c>
      <c r="H3891" t="s">
        <v>11</v>
      </c>
      <c r="I3891">
        <f>YEAR(Table1[[#This Row],[date]])</f>
        <v>1985</v>
      </c>
      <c r="J3891">
        <f>Table1[[#This Row],[revenue]]-Table1[[#This Row],[budget_x]]</f>
        <v>50525171</v>
      </c>
      <c r="K3891" s="7">
        <f>Table1[[#This Row],[profit /loss ]]/Table1[[#This Row],[budget_x]]</f>
        <v>50.525171</v>
      </c>
      <c r="L3891" t="str" cm="1">
        <f t="array" ref="L3891">_xlfn.IFS(Table1[[#This Row],[score]]&gt;70,"high",Table1[[#This Row],[score]]&gt;50,"medium",Table1[[#This Row],[score]]&lt;=50,"low")</f>
        <v>high</v>
      </c>
    </row>
    <row r="3892" spans="1:12" x14ac:dyDescent="0.3">
      <c r="A3892" t="s">
        <v>3790</v>
      </c>
      <c r="B3892" s="1">
        <v>42621</v>
      </c>
      <c r="C3892">
        <v>79</v>
      </c>
      <c r="D3892" t="s">
        <v>9</v>
      </c>
      <c r="E3892" t="s">
        <v>10</v>
      </c>
      <c r="F3892">
        <v>5000000</v>
      </c>
      <c r="G3892">
        <v>21340234</v>
      </c>
      <c r="H3892" t="s">
        <v>11</v>
      </c>
      <c r="I3892">
        <f>YEAR(Table1[[#This Row],[date]])</f>
        <v>2016</v>
      </c>
      <c r="J3892">
        <f>Table1[[#This Row],[revenue]]-Table1[[#This Row],[budget_x]]</f>
        <v>16340234</v>
      </c>
      <c r="K3892" s="7">
        <f>Table1[[#This Row],[profit /loss ]]/Table1[[#This Row],[budget_x]]</f>
        <v>3.2680468</v>
      </c>
      <c r="L3892" t="str" cm="1">
        <f t="array" ref="L3892">_xlfn.IFS(Table1[[#This Row],[score]]&gt;70,"high",Table1[[#This Row],[score]]&gt;50,"medium",Table1[[#This Row],[score]]&lt;=50,"low")</f>
        <v>high</v>
      </c>
    </row>
    <row r="3893" spans="1:12" x14ac:dyDescent="0.3">
      <c r="A3893" t="s">
        <v>3791</v>
      </c>
      <c r="B3893" s="1">
        <v>40466</v>
      </c>
      <c r="C3893">
        <v>67</v>
      </c>
      <c r="D3893" t="s">
        <v>9</v>
      </c>
      <c r="E3893" t="s">
        <v>10</v>
      </c>
      <c r="F3893">
        <v>123200000</v>
      </c>
      <c r="G3893">
        <v>517488818.60000002</v>
      </c>
      <c r="H3893" t="s">
        <v>17</v>
      </c>
      <c r="I3893">
        <f>YEAR(Table1[[#This Row],[date]])</f>
        <v>2010</v>
      </c>
      <c r="J3893">
        <f>Table1[[#This Row],[revenue]]-Table1[[#This Row],[budget_x]]</f>
        <v>394288818.60000002</v>
      </c>
      <c r="K3893" s="7">
        <f>Table1[[#This Row],[profit /loss ]]/Table1[[#This Row],[budget_x]]</f>
        <v>3.2003962548701299</v>
      </c>
      <c r="L3893" t="str" cm="1">
        <f t="array" ref="L3893">_xlfn.IFS(Table1[[#This Row],[score]]&gt;70,"high",Table1[[#This Row],[score]]&gt;50,"medium",Table1[[#This Row],[score]]&lt;=50,"low")</f>
        <v>medium</v>
      </c>
    </row>
    <row r="3894" spans="1:12" x14ac:dyDescent="0.3">
      <c r="A3894" t="s">
        <v>3792</v>
      </c>
      <c r="B3894" s="1">
        <v>38246</v>
      </c>
      <c r="C3894">
        <v>46</v>
      </c>
      <c r="D3894" t="s">
        <v>9</v>
      </c>
      <c r="E3894" t="s">
        <v>10</v>
      </c>
      <c r="F3894">
        <v>100000000</v>
      </c>
      <c r="G3894">
        <v>82078046</v>
      </c>
      <c r="H3894" t="s">
        <v>11</v>
      </c>
      <c r="I3894">
        <f>YEAR(Table1[[#This Row],[date]])</f>
        <v>2004</v>
      </c>
      <c r="J3894">
        <f>Table1[[#This Row],[revenue]]-Table1[[#This Row],[budget_x]]</f>
        <v>-17921954</v>
      </c>
      <c r="K3894" s="7">
        <f>Table1[[#This Row],[profit /loss ]]/Table1[[#This Row],[budget_x]]</f>
        <v>-0.17921954000000001</v>
      </c>
      <c r="L3894" t="str" cm="1">
        <f t="array" ref="L3894">_xlfn.IFS(Table1[[#This Row],[score]]&gt;70,"high",Table1[[#This Row],[score]]&gt;50,"medium",Table1[[#This Row],[score]]&lt;=50,"low")</f>
        <v>low</v>
      </c>
    </row>
    <row r="3895" spans="1:12" x14ac:dyDescent="0.3">
      <c r="A3895" t="s">
        <v>3793</v>
      </c>
      <c r="B3895" s="1">
        <v>36965</v>
      </c>
      <c r="C3895">
        <v>65</v>
      </c>
      <c r="D3895" t="s">
        <v>9</v>
      </c>
      <c r="E3895" t="s">
        <v>10</v>
      </c>
      <c r="F3895">
        <v>45000000</v>
      </c>
      <c r="G3895">
        <v>213420951</v>
      </c>
      <c r="H3895" t="s">
        <v>11</v>
      </c>
      <c r="I3895">
        <f>YEAR(Table1[[#This Row],[date]])</f>
        <v>2001</v>
      </c>
      <c r="J3895">
        <f>Table1[[#This Row],[revenue]]-Table1[[#This Row],[budget_x]]</f>
        <v>168420951</v>
      </c>
      <c r="K3895" s="7">
        <f>Table1[[#This Row],[profit /loss ]]/Table1[[#This Row],[budget_x]]</f>
        <v>3.7426878000000001</v>
      </c>
      <c r="L3895" t="str" cm="1">
        <f t="array" ref="L3895">_xlfn.IFS(Table1[[#This Row],[score]]&gt;70,"high",Table1[[#This Row],[score]]&gt;50,"medium",Table1[[#This Row],[score]]&lt;=50,"low")</f>
        <v>medium</v>
      </c>
    </row>
    <row r="3896" spans="1:12" x14ac:dyDescent="0.3">
      <c r="A3896" t="s">
        <v>3794</v>
      </c>
      <c r="B3896" s="1">
        <v>39990</v>
      </c>
      <c r="C3896">
        <v>66</v>
      </c>
      <c r="D3896" t="s">
        <v>9</v>
      </c>
      <c r="E3896" t="s">
        <v>10</v>
      </c>
      <c r="F3896">
        <v>119100000</v>
      </c>
      <c r="G3896">
        <v>606874004.79999995</v>
      </c>
      <c r="H3896" t="s">
        <v>17</v>
      </c>
      <c r="I3896">
        <f>YEAR(Table1[[#This Row],[date]])</f>
        <v>2009</v>
      </c>
      <c r="J3896">
        <f>Table1[[#This Row],[revenue]]-Table1[[#This Row],[budget_x]]</f>
        <v>487774004.79999995</v>
      </c>
      <c r="K3896" s="7">
        <f>Table1[[#This Row],[profit /loss ]]/Table1[[#This Row],[budget_x]]</f>
        <v>4.0954996204869856</v>
      </c>
      <c r="L3896" t="str" cm="1">
        <f t="array" ref="L3896">_xlfn.IFS(Table1[[#This Row],[score]]&gt;70,"high",Table1[[#This Row],[score]]&gt;50,"medium",Table1[[#This Row],[score]]&lt;=50,"low")</f>
        <v>medium</v>
      </c>
    </row>
    <row r="3897" spans="1:12" x14ac:dyDescent="0.3">
      <c r="A3897" t="s">
        <v>3795</v>
      </c>
      <c r="B3897" s="1">
        <v>25609</v>
      </c>
      <c r="C3897">
        <v>32</v>
      </c>
      <c r="D3897" t="s">
        <v>9</v>
      </c>
      <c r="E3897" t="s">
        <v>10</v>
      </c>
      <c r="F3897">
        <v>5000</v>
      </c>
      <c r="G3897">
        <v>1240261.6000000001</v>
      </c>
      <c r="H3897" t="s">
        <v>17</v>
      </c>
      <c r="I3897">
        <f>YEAR(Table1[[#This Row],[date]])</f>
        <v>1970</v>
      </c>
      <c r="J3897">
        <f>Table1[[#This Row],[revenue]]-Table1[[#This Row],[budget_x]]</f>
        <v>1235261.6000000001</v>
      </c>
      <c r="K3897" s="7">
        <f>Table1[[#This Row],[profit /loss ]]/Table1[[#This Row],[budget_x]]</f>
        <v>247.05232000000001</v>
      </c>
      <c r="L3897" t="str" cm="1">
        <f t="array" ref="L3897">_xlfn.IFS(Table1[[#This Row],[score]]&gt;70,"high",Table1[[#This Row],[score]]&gt;50,"medium",Table1[[#This Row],[score]]&lt;=50,"low")</f>
        <v>low</v>
      </c>
    </row>
    <row r="3898" spans="1:12" x14ac:dyDescent="0.3">
      <c r="A3898" t="s">
        <v>3796</v>
      </c>
      <c r="B3898" s="1">
        <v>42240</v>
      </c>
      <c r="C3898">
        <v>68</v>
      </c>
      <c r="D3898" t="s">
        <v>9</v>
      </c>
      <c r="E3898" t="s">
        <v>10</v>
      </c>
      <c r="F3898">
        <v>77400000</v>
      </c>
      <c r="G3898">
        <v>428263992.80000001</v>
      </c>
      <c r="H3898" t="s">
        <v>655</v>
      </c>
      <c r="I3898">
        <f>YEAR(Table1[[#This Row],[date]])</f>
        <v>2015</v>
      </c>
      <c r="J3898">
        <f>Table1[[#This Row],[revenue]]-Table1[[#This Row],[budget_x]]</f>
        <v>350863992.80000001</v>
      </c>
      <c r="K3898" s="7">
        <f>Table1[[#This Row],[profit /loss ]]/Table1[[#This Row],[budget_x]]</f>
        <v>4.5331265219638244</v>
      </c>
      <c r="L3898" t="str" cm="1">
        <f t="array" ref="L3898">_xlfn.IFS(Table1[[#This Row],[score]]&gt;70,"high",Table1[[#This Row],[score]]&gt;50,"medium",Table1[[#This Row],[score]]&lt;=50,"low")</f>
        <v>medium</v>
      </c>
    </row>
    <row r="3899" spans="1:12" x14ac:dyDescent="0.3">
      <c r="A3899" t="s">
        <v>3797</v>
      </c>
      <c r="B3899" s="1">
        <v>41794</v>
      </c>
      <c r="C3899">
        <v>70</v>
      </c>
      <c r="D3899" t="s">
        <v>9</v>
      </c>
      <c r="E3899" t="s">
        <v>74</v>
      </c>
      <c r="F3899">
        <v>41321872</v>
      </c>
      <c r="G3899">
        <v>4500000</v>
      </c>
      <c r="H3899" t="s">
        <v>75</v>
      </c>
      <c r="I3899">
        <f>YEAR(Table1[[#This Row],[date]])</f>
        <v>2014</v>
      </c>
      <c r="J3899">
        <f>Table1[[#This Row],[revenue]]-Table1[[#This Row],[budget_x]]</f>
        <v>-36821872</v>
      </c>
      <c r="K3899" s="7">
        <f>Table1[[#This Row],[profit /loss ]]/Table1[[#This Row],[budget_x]]</f>
        <v>-0.89109883501889753</v>
      </c>
      <c r="L3899" t="str" cm="1">
        <f t="array" ref="L3899">_xlfn.IFS(Table1[[#This Row],[score]]&gt;70,"high",Table1[[#This Row],[score]]&gt;50,"medium",Table1[[#This Row],[score]]&lt;=50,"low")</f>
        <v>medium</v>
      </c>
    </row>
    <row r="3900" spans="1:12" x14ac:dyDescent="0.3">
      <c r="A3900" t="s">
        <v>3798</v>
      </c>
      <c r="B3900" s="1">
        <v>23540</v>
      </c>
      <c r="C3900">
        <v>81</v>
      </c>
      <c r="D3900" t="s">
        <v>9</v>
      </c>
      <c r="E3900" t="s">
        <v>10</v>
      </c>
      <c r="F3900">
        <v>1800000</v>
      </c>
      <c r="G3900">
        <v>9523464</v>
      </c>
      <c r="H3900" t="s">
        <v>11</v>
      </c>
      <c r="I3900">
        <f>YEAR(Table1[[#This Row],[date]])</f>
        <v>1964</v>
      </c>
      <c r="J3900">
        <f>Table1[[#This Row],[revenue]]-Table1[[#This Row],[budget_x]]</f>
        <v>7723464</v>
      </c>
      <c r="K3900" s="7">
        <f>Table1[[#This Row],[profit /loss ]]/Table1[[#This Row],[budget_x]]</f>
        <v>4.2908133333333334</v>
      </c>
      <c r="L3900" t="str" cm="1">
        <f t="array" ref="L3900">_xlfn.IFS(Table1[[#This Row],[score]]&gt;70,"high",Table1[[#This Row],[score]]&gt;50,"medium",Table1[[#This Row],[score]]&lt;=50,"low")</f>
        <v>high</v>
      </c>
    </row>
    <row r="3901" spans="1:12" x14ac:dyDescent="0.3">
      <c r="A3901" t="s">
        <v>3799</v>
      </c>
      <c r="B3901" s="1">
        <v>44228</v>
      </c>
      <c r="C3901">
        <v>63</v>
      </c>
      <c r="D3901" t="s">
        <v>9</v>
      </c>
      <c r="E3901" t="s">
        <v>10</v>
      </c>
      <c r="F3901">
        <v>15000000</v>
      </c>
      <c r="G3901">
        <v>7060384</v>
      </c>
      <c r="H3901" t="s">
        <v>11</v>
      </c>
      <c r="I3901">
        <f>YEAR(Table1[[#This Row],[date]])</f>
        <v>2021</v>
      </c>
      <c r="J3901">
        <f>Table1[[#This Row],[revenue]]-Table1[[#This Row],[budget_x]]</f>
        <v>-7939616</v>
      </c>
      <c r="K3901" s="7">
        <f>Table1[[#This Row],[profit /loss ]]/Table1[[#This Row],[budget_x]]</f>
        <v>-0.52930773333333336</v>
      </c>
      <c r="L3901" t="str" cm="1">
        <f t="array" ref="L3901">_xlfn.IFS(Table1[[#This Row],[score]]&gt;70,"high",Table1[[#This Row],[score]]&gt;50,"medium",Table1[[#This Row],[score]]&lt;=50,"low")</f>
        <v>medium</v>
      </c>
    </row>
    <row r="3902" spans="1:12" x14ac:dyDescent="0.3">
      <c r="A3902" t="s">
        <v>3800</v>
      </c>
      <c r="B3902" s="1">
        <v>37364</v>
      </c>
      <c r="C3902">
        <v>56</v>
      </c>
      <c r="D3902" t="s">
        <v>9</v>
      </c>
      <c r="E3902" t="s">
        <v>10</v>
      </c>
      <c r="F3902">
        <v>60000000</v>
      </c>
      <c r="G3902">
        <v>165890634</v>
      </c>
      <c r="H3902" t="s">
        <v>11</v>
      </c>
      <c r="I3902">
        <f>YEAR(Table1[[#This Row],[date]])</f>
        <v>2002</v>
      </c>
      <c r="J3902">
        <f>Table1[[#This Row],[revenue]]-Table1[[#This Row],[budget_x]]</f>
        <v>105890634</v>
      </c>
      <c r="K3902" s="7">
        <f>Table1[[#This Row],[profit /loss ]]/Table1[[#This Row],[budget_x]]</f>
        <v>1.7648439</v>
      </c>
      <c r="L3902" t="str" cm="1">
        <f t="array" ref="L3902">_xlfn.IFS(Table1[[#This Row],[score]]&gt;70,"high",Table1[[#This Row],[score]]&gt;50,"medium",Table1[[#This Row],[score]]&lt;=50,"low")</f>
        <v>medium</v>
      </c>
    </row>
    <row r="3903" spans="1:12" x14ac:dyDescent="0.3">
      <c r="A3903" t="s">
        <v>3801</v>
      </c>
      <c r="B3903" s="1">
        <v>38743</v>
      </c>
      <c r="C3903">
        <v>58</v>
      </c>
      <c r="D3903" t="s">
        <v>9</v>
      </c>
      <c r="E3903" t="s">
        <v>10</v>
      </c>
      <c r="F3903">
        <v>40000000</v>
      </c>
      <c r="G3903">
        <v>137047376</v>
      </c>
      <c r="H3903" t="s">
        <v>11</v>
      </c>
      <c r="I3903">
        <f>YEAR(Table1[[#This Row],[date]])</f>
        <v>2006</v>
      </c>
      <c r="J3903">
        <f>Table1[[#This Row],[revenue]]-Table1[[#This Row],[budget_x]]</f>
        <v>97047376</v>
      </c>
      <c r="K3903" s="7">
        <f>Table1[[#This Row],[profit /loss ]]/Table1[[#This Row],[budget_x]]</f>
        <v>2.4261843999999999</v>
      </c>
      <c r="L3903" t="str" cm="1">
        <f t="array" ref="L3903">_xlfn.IFS(Table1[[#This Row],[score]]&gt;70,"high",Table1[[#This Row],[score]]&gt;50,"medium",Table1[[#This Row],[score]]&lt;=50,"low")</f>
        <v>medium</v>
      </c>
    </row>
    <row r="3904" spans="1:12" x14ac:dyDescent="0.3">
      <c r="A3904" t="s">
        <v>3802</v>
      </c>
      <c r="B3904" s="1">
        <v>44106</v>
      </c>
      <c r="C3904">
        <v>54</v>
      </c>
      <c r="D3904" t="s">
        <v>9</v>
      </c>
      <c r="E3904" t="s">
        <v>10</v>
      </c>
      <c r="F3904">
        <v>115400000</v>
      </c>
      <c r="G3904">
        <v>825272362.39999998</v>
      </c>
      <c r="H3904" t="s">
        <v>17</v>
      </c>
      <c r="I3904">
        <f>YEAR(Table1[[#This Row],[date]])</f>
        <v>2020</v>
      </c>
      <c r="J3904">
        <f>Table1[[#This Row],[revenue]]-Table1[[#This Row],[budget_x]]</f>
        <v>709872362.39999998</v>
      </c>
      <c r="K3904" s="7">
        <f>Table1[[#This Row],[profit /loss ]]/Table1[[#This Row],[budget_x]]</f>
        <v>6.151406953206239</v>
      </c>
      <c r="L3904" t="str" cm="1">
        <f t="array" ref="L3904">_xlfn.IFS(Table1[[#This Row],[score]]&gt;70,"high",Table1[[#This Row],[score]]&gt;50,"medium",Table1[[#This Row],[score]]&lt;=50,"low")</f>
        <v>medium</v>
      </c>
    </row>
    <row r="3905" spans="1:12" x14ac:dyDescent="0.3">
      <c r="A3905" t="s">
        <v>3803</v>
      </c>
      <c r="B3905" s="1">
        <v>44448</v>
      </c>
      <c r="C3905">
        <v>64</v>
      </c>
      <c r="D3905" t="s">
        <v>9</v>
      </c>
      <c r="E3905" t="s">
        <v>10</v>
      </c>
      <c r="F3905">
        <v>102000000</v>
      </c>
      <c r="G3905">
        <v>254278668.19999999</v>
      </c>
      <c r="H3905" t="s">
        <v>17</v>
      </c>
      <c r="I3905">
        <f>YEAR(Table1[[#This Row],[date]])</f>
        <v>2021</v>
      </c>
      <c r="J3905">
        <f>Table1[[#This Row],[revenue]]-Table1[[#This Row],[budget_x]]</f>
        <v>152278668.19999999</v>
      </c>
      <c r="K3905" s="7">
        <f>Table1[[#This Row],[profit /loss ]]/Table1[[#This Row],[budget_x]]</f>
        <v>1.492928119607843</v>
      </c>
      <c r="L3905" t="str" cm="1">
        <f t="array" ref="L3905">_xlfn.IFS(Table1[[#This Row],[score]]&gt;70,"high",Table1[[#This Row],[score]]&gt;50,"medium",Table1[[#This Row],[score]]&lt;=50,"low")</f>
        <v>medium</v>
      </c>
    </row>
    <row r="3906" spans="1:12" x14ac:dyDescent="0.3">
      <c r="A3906" t="s">
        <v>3804</v>
      </c>
      <c r="B3906" s="1">
        <v>42313</v>
      </c>
      <c r="C3906">
        <v>69</v>
      </c>
      <c r="D3906" t="s">
        <v>9</v>
      </c>
      <c r="E3906" t="s">
        <v>10</v>
      </c>
      <c r="F3906">
        <v>5000000</v>
      </c>
      <c r="G3906">
        <v>42844516</v>
      </c>
      <c r="H3906" t="s">
        <v>11</v>
      </c>
      <c r="I3906">
        <f>YEAR(Table1[[#This Row],[date]])</f>
        <v>2015</v>
      </c>
      <c r="J3906">
        <f>Table1[[#This Row],[revenue]]-Table1[[#This Row],[budget_x]]</f>
        <v>37844516</v>
      </c>
      <c r="K3906" s="7">
        <f>Table1[[#This Row],[profit /loss ]]/Table1[[#This Row],[budget_x]]</f>
        <v>7.5689032000000003</v>
      </c>
      <c r="L3906" t="str" cm="1">
        <f t="array" ref="L3906">_xlfn.IFS(Table1[[#This Row],[score]]&gt;70,"high",Table1[[#This Row],[score]]&gt;50,"medium",Table1[[#This Row],[score]]&lt;=50,"low")</f>
        <v>medium</v>
      </c>
    </row>
    <row r="3907" spans="1:12" x14ac:dyDescent="0.3">
      <c r="A3907" t="s">
        <v>3805</v>
      </c>
      <c r="B3907" s="1">
        <v>43117</v>
      </c>
      <c r="C3907">
        <v>66</v>
      </c>
      <c r="D3907" t="s">
        <v>9</v>
      </c>
      <c r="E3907" t="s">
        <v>10</v>
      </c>
      <c r="F3907">
        <v>5000000</v>
      </c>
      <c r="G3907">
        <v>125010260</v>
      </c>
      <c r="H3907" t="s">
        <v>11</v>
      </c>
      <c r="I3907">
        <f>YEAR(Table1[[#This Row],[date]])</f>
        <v>2018</v>
      </c>
      <c r="J3907">
        <f>Table1[[#This Row],[revenue]]-Table1[[#This Row],[budget_x]]</f>
        <v>120010260</v>
      </c>
      <c r="K3907" s="7">
        <f>Table1[[#This Row],[profit /loss ]]/Table1[[#This Row],[budget_x]]</f>
        <v>24.002051999999999</v>
      </c>
      <c r="L3907" t="str" cm="1">
        <f t="array" ref="L3907">_xlfn.IFS(Table1[[#This Row],[score]]&gt;70,"high",Table1[[#This Row],[score]]&gt;50,"medium",Table1[[#This Row],[score]]&lt;=50,"low")</f>
        <v>medium</v>
      </c>
    </row>
    <row r="3908" spans="1:12" x14ac:dyDescent="0.3">
      <c r="A3908" t="s">
        <v>3806</v>
      </c>
      <c r="B3908" s="1">
        <v>40064</v>
      </c>
      <c r="C3908">
        <v>0</v>
      </c>
      <c r="D3908" t="s">
        <v>9</v>
      </c>
      <c r="E3908" t="s">
        <v>10</v>
      </c>
      <c r="F3908">
        <v>167540000</v>
      </c>
      <c r="G3908">
        <v>175269998.80000001</v>
      </c>
      <c r="H3908" t="s">
        <v>17</v>
      </c>
      <c r="I3908">
        <f>YEAR(Table1[[#This Row],[date]])</f>
        <v>2009</v>
      </c>
      <c r="J3908">
        <f>Table1[[#This Row],[revenue]]-Table1[[#This Row],[budget_x]]</f>
        <v>7729998.8000000119</v>
      </c>
      <c r="K3908" s="7">
        <f>Table1[[#This Row],[profit /loss ]]/Table1[[#This Row],[budget_x]]</f>
        <v>4.6138228482750461E-2</v>
      </c>
      <c r="L3908" t="str" cm="1">
        <f t="array" ref="L3908">_xlfn.IFS(Table1[[#This Row],[score]]&gt;70,"high",Table1[[#This Row],[score]]&gt;50,"medium",Table1[[#This Row],[score]]&lt;=50,"low")</f>
        <v>low</v>
      </c>
    </row>
    <row r="3909" spans="1:12" x14ac:dyDescent="0.3">
      <c r="A3909" t="s">
        <v>3807</v>
      </c>
      <c r="B3909" s="1">
        <v>37257</v>
      </c>
      <c r="C3909">
        <v>62</v>
      </c>
      <c r="D3909" t="s">
        <v>9</v>
      </c>
      <c r="E3909" t="s">
        <v>10</v>
      </c>
      <c r="F3909">
        <v>40000000</v>
      </c>
      <c r="G3909">
        <v>70836296</v>
      </c>
      <c r="H3909" t="s">
        <v>11</v>
      </c>
      <c r="I3909">
        <f>YEAR(Table1[[#This Row],[date]])</f>
        <v>2002</v>
      </c>
      <c r="J3909">
        <f>Table1[[#This Row],[revenue]]-Table1[[#This Row],[budget_x]]</f>
        <v>30836296</v>
      </c>
      <c r="K3909" s="7">
        <f>Table1[[#This Row],[profit /loss ]]/Table1[[#This Row],[budget_x]]</f>
        <v>0.77090740000000002</v>
      </c>
      <c r="L3909" t="str" cm="1">
        <f t="array" ref="L3909">_xlfn.IFS(Table1[[#This Row],[score]]&gt;70,"high",Table1[[#This Row],[score]]&gt;50,"medium",Table1[[#This Row],[score]]&lt;=50,"low")</f>
        <v>medium</v>
      </c>
    </row>
    <row r="3910" spans="1:12" x14ac:dyDescent="0.3">
      <c r="A3910" t="s">
        <v>3808</v>
      </c>
      <c r="B3910" s="1">
        <v>43559</v>
      </c>
      <c r="C3910">
        <v>65</v>
      </c>
      <c r="D3910" t="s">
        <v>9</v>
      </c>
      <c r="E3910" t="s">
        <v>10</v>
      </c>
      <c r="F3910">
        <v>100000000</v>
      </c>
      <c r="G3910">
        <v>115103325</v>
      </c>
      <c r="H3910" t="s">
        <v>11</v>
      </c>
      <c r="I3910">
        <f>YEAR(Table1[[#This Row],[date]])</f>
        <v>2019</v>
      </c>
      <c r="J3910">
        <f>Table1[[#This Row],[revenue]]-Table1[[#This Row],[budget_x]]</f>
        <v>15103325</v>
      </c>
      <c r="K3910" s="7">
        <f>Table1[[#This Row],[profit /loss ]]/Table1[[#This Row],[budget_x]]</f>
        <v>0.15103325000000001</v>
      </c>
      <c r="L3910" t="str" cm="1">
        <f t="array" ref="L3910">_xlfn.IFS(Table1[[#This Row],[score]]&gt;70,"high",Table1[[#This Row],[score]]&gt;50,"medium",Table1[[#This Row],[score]]&lt;=50,"low")</f>
        <v>medium</v>
      </c>
    </row>
    <row r="3911" spans="1:12" x14ac:dyDescent="0.3">
      <c r="A3911" t="s">
        <v>3809</v>
      </c>
      <c r="B3911" s="1">
        <v>41669</v>
      </c>
      <c r="C3911">
        <v>79</v>
      </c>
      <c r="D3911" t="s">
        <v>9</v>
      </c>
      <c r="E3911" t="s">
        <v>10</v>
      </c>
      <c r="F3911">
        <v>20000000</v>
      </c>
      <c r="G3911">
        <v>180765061</v>
      </c>
      <c r="H3911" t="s">
        <v>11</v>
      </c>
      <c r="I3911">
        <f>YEAR(Table1[[#This Row],[date]])</f>
        <v>2014</v>
      </c>
      <c r="J3911">
        <f>Table1[[#This Row],[revenue]]-Table1[[#This Row],[budget_x]]</f>
        <v>160765061</v>
      </c>
      <c r="K3911" s="7">
        <f>Table1[[#This Row],[profit /loss ]]/Table1[[#This Row],[budget_x]]</f>
        <v>8.0382530499999998</v>
      </c>
      <c r="L3911" t="str" cm="1">
        <f t="array" ref="L3911">_xlfn.IFS(Table1[[#This Row],[score]]&gt;70,"high",Table1[[#This Row],[score]]&gt;50,"medium",Table1[[#This Row],[score]]&lt;=50,"low")</f>
        <v>high</v>
      </c>
    </row>
    <row r="3912" spans="1:12" x14ac:dyDescent="0.3">
      <c r="A3912" t="s">
        <v>3810</v>
      </c>
      <c r="B3912" s="1">
        <v>36055</v>
      </c>
      <c r="C3912">
        <v>69</v>
      </c>
      <c r="D3912" t="s">
        <v>9</v>
      </c>
      <c r="E3912" t="s">
        <v>10</v>
      </c>
      <c r="F3912">
        <v>40000000</v>
      </c>
      <c r="G3912">
        <v>38172500</v>
      </c>
      <c r="H3912" t="s">
        <v>11</v>
      </c>
      <c r="I3912">
        <f>YEAR(Table1[[#This Row],[date]])</f>
        <v>1998</v>
      </c>
      <c r="J3912">
        <f>Table1[[#This Row],[revenue]]-Table1[[#This Row],[budget_x]]</f>
        <v>-1827500</v>
      </c>
      <c r="K3912" s="7">
        <f>Table1[[#This Row],[profit /loss ]]/Table1[[#This Row],[budget_x]]</f>
        <v>-4.5687499999999999E-2</v>
      </c>
      <c r="L3912" t="str" cm="1">
        <f t="array" ref="L3912">_xlfn.IFS(Table1[[#This Row],[score]]&gt;70,"high",Table1[[#This Row],[score]]&gt;50,"medium",Table1[[#This Row],[score]]&lt;=50,"low")</f>
        <v>medium</v>
      </c>
    </row>
    <row r="3913" spans="1:12" x14ac:dyDescent="0.3">
      <c r="A3913" t="s">
        <v>3811</v>
      </c>
      <c r="B3913" s="1">
        <v>40219</v>
      </c>
      <c r="C3913">
        <v>42</v>
      </c>
      <c r="D3913" t="s">
        <v>9</v>
      </c>
      <c r="E3913" t="s">
        <v>10</v>
      </c>
      <c r="F3913">
        <v>365000</v>
      </c>
      <c r="G3913">
        <v>1400000</v>
      </c>
      <c r="H3913" t="s">
        <v>11</v>
      </c>
      <c r="I3913">
        <f>YEAR(Table1[[#This Row],[date]])</f>
        <v>2010</v>
      </c>
      <c r="J3913">
        <f>Table1[[#This Row],[revenue]]-Table1[[#This Row],[budget_x]]</f>
        <v>1035000</v>
      </c>
      <c r="K3913" s="7">
        <f>Table1[[#This Row],[profit /loss ]]/Table1[[#This Row],[budget_x]]</f>
        <v>2.8356164383561642</v>
      </c>
      <c r="L3913" t="str" cm="1">
        <f t="array" ref="L3913">_xlfn.IFS(Table1[[#This Row],[score]]&gt;70,"high",Table1[[#This Row],[score]]&gt;50,"medium",Table1[[#This Row],[score]]&lt;=50,"low")</f>
        <v>low</v>
      </c>
    </row>
    <row r="3914" spans="1:12" x14ac:dyDescent="0.3">
      <c r="A3914" t="s">
        <v>3812</v>
      </c>
      <c r="B3914" s="1">
        <v>33493</v>
      </c>
      <c r="C3914">
        <v>68</v>
      </c>
      <c r="D3914" t="s">
        <v>9</v>
      </c>
      <c r="E3914" t="s">
        <v>10</v>
      </c>
      <c r="F3914">
        <v>23000000</v>
      </c>
      <c r="G3914">
        <v>86930411</v>
      </c>
      <c r="H3914" t="s">
        <v>11</v>
      </c>
      <c r="I3914">
        <f>YEAR(Table1[[#This Row],[date]])</f>
        <v>1991</v>
      </c>
      <c r="J3914">
        <f>Table1[[#This Row],[revenue]]-Table1[[#This Row],[budget_x]]</f>
        <v>63930411</v>
      </c>
      <c r="K3914" s="7">
        <f>Table1[[#This Row],[profit /loss ]]/Table1[[#This Row],[budget_x]]</f>
        <v>2.7795830869565217</v>
      </c>
      <c r="L3914" t="str" cm="1">
        <f t="array" ref="L3914">_xlfn.IFS(Table1[[#This Row],[score]]&gt;70,"high",Table1[[#This Row],[score]]&gt;50,"medium",Table1[[#This Row],[score]]&lt;=50,"low")</f>
        <v>medium</v>
      </c>
    </row>
    <row r="3915" spans="1:12" x14ac:dyDescent="0.3">
      <c r="A3915" t="s">
        <v>3813</v>
      </c>
      <c r="B3915" s="1">
        <v>40386</v>
      </c>
      <c r="C3915">
        <v>78</v>
      </c>
      <c r="D3915" t="s">
        <v>9</v>
      </c>
      <c r="E3915" t="s">
        <v>10</v>
      </c>
      <c r="F3915">
        <v>25911149.199999999</v>
      </c>
      <c r="G3915">
        <v>6629178</v>
      </c>
      <c r="H3915" t="s">
        <v>11</v>
      </c>
      <c r="I3915">
        <f>YEAR(Table1[[#This Row],[date]])</f>
        <v>2010</v>
      </c>
      <c r="J3915">
        <f>Table1[[#This Row],[revenue]]-Table1[[#This Row],[budget_x]]</f>
        <v>-19281971.199999999</v>
      </c>
      <c r="K3915" s="7">
        <f>Table1[[#This Row],[profit /loss ]]/Table1[[#This Row],[budget_x]]</f>
        <v>-0.74415731433478838</v>
      </c>
      <c r="L3915" t="str" cm="1">
        <f t="array" ref="L3915">_xlfn.IFS(Table1[[#This Row],[score]]&gt;70,"high",Table1[[#This Row],[score]]&gt;50,"medium",Table1[[#This Row],[score]]&lt;=50,"low")</f>
        <v>high</v>
      </c>
    </row>
    <row r="3916" spans="1:12" x14ac:dyDescent="0.3">
      <c r="A3916" t="s">
        <v>3814</v>
      </c>
      <c r="B3916" s="1">
        <v>43651</v>
      </c>
      <c r="C3916">
        <v>53</v>
      </c>
      <c r="D3916" t="s">
        <v>9</v>
      </c>
      <c r="E3916" t="s">
        <v>74</v>
      </c>
      <c r="F3916">
        <v>119600000</v>
      </c>
      <c r="G3916">
        <v>362461687.19999999</v>
      </c>
      <c r="H3916" t="s">
        <v>75</v>
      </c>
      <c r="I3916">
        <f>YEAR(Table1[[#This Row],[date]])</f>
        <v>2019</v>
      </c>
      <c r="J3916">
        <f>Table1[[#This Row],[revenue]]-Table1[[#This Row],[budget_x]]</f>
        <v>242861687.19999999</v>
      </c>
      <c r="K3916" s="7">
        <f>Table1[[#This Row],[profit /loss ]]/Table1[[#This Row],[budget_x]]</f>
        <v>2.0306161137123744</v>
      </c>
      <c r="L3916" t="str" cm="1">
        <f t="array" ref="L3916">_xlfn.IFS(Table1[[#This Row],[score]]&gt;70,"high",Table1[[#This Row],[score]]&gt;50,"medium",Table1[[#This Row],[score]]&lt;=50,"low")</f>
        <v>medium</v>
      </c>
    </row>
    <row r="3917" spans="1:12" x14ac:dyDescent="0.3">
      <c r="A3917" t="s">
        <v>3815</v>
      </c>
      <c r="B3917" s="1">
        <v>40848</v>
      </c>
      <c r="C3917">
        <v>63</v>
      </c>
      <c r="D3917" t="s">
        <v>9</v>
      </c>
      <c r="E3917" t="s">
        <v>10</v>
      </c>
      <c r="F3917">
        <v>70000000</v>
      </c>
      <c r="G3917">
        <v>65409046</v>
      </c>
      <c r="H3917" t="s">
        <v>11</v>
      </c>
      <c r="I3917">
        <f>YEAR(Table1[[#This Row],[date]])</f>
        <v>2011</v>
      </c>
      <c r="J3917">
        <f>Table1[[#This Row],[revenue]]-Table1[[#This Row],[budget_x]]</f>
        <v>-4590954</v>
      </c>
      <c r="K3917" s="7">
        <f>Table1[[#This Row],[profit /loss ]]/Table1[[#This Row],[budget_x]]</f>
        <v>-6.5585057142857145E-2</v>
      </c>
      <c r="L3917" t="str" cm="1">
        <f t="array" ref="L3917">_xlfn.IFS(Table1[[#This Row],[score]]&gt;70,"high",Table1[[#This Row],[score]]&gt;50,"medium",Table1[[#This Row],[score]]&lt;=50,"low")</f>
        <v>medium</v>
      </c>
    </row>
    <row r="3918" spans="1:12" x14ac:dyDescent="0.3">
      <c r="A3918" t="s">
        <v>3816</v>
      </c>
      <c r="B3918" s="1">
        <v>32338</v>
      </c>
      <c r="C3918">
        <v>69</v>
      </c>
      <c r="D3918" t="s">
        <v>9</v>
      </c>
      <c r="E3918" t="s">
        <v>10</v>
      </c>
      <c r="F3918">
        <v>5000000</v>
      </c>
      <c r="G3918">
        <v>135943431.80000001</v>
      </c>
      <c r="H3918" t="s">
        <v>11</v>
      </c>
      <c r="I3918">
        <f>YEAR(Table1[[#This Row],[date]])</f>
        <v>1988</v>
      </c>
      <c r="J3918">
        <f>Table1[[#This Row],[revenue]]-Table1[[#This Row],[budget_x]]</f>
        <v>130943431.80000001</v>
      </c>
      <c r="K3918" s="7">
        <f>Table1[[#This Row],[profit /loss ]]/Table1[[#This Row],[budget_x]]</f>
        <v>26.188686360000002</v>
      </c>
      <c r="L3918" t="str" cm="1">
        <f t="array" ref="L3918">_xlfn.IFS(Table1[[#This Row],[score]]&gt;70,"high",Table1[[#This Row],[score]]&gt;50,"medium",Table1[[#This Row],[score]]&lt;=50,"low")</f>
        <v>medium</v>
      </c>
    </row>
    <row r="3919" spans="1:12" x14ac:dyDescent="0.3">
      <c r="A3919" t="s">
        <v>3817</v>
      </c>
      <c r="B3919" s="1">
        <v>42290</v>
      </c>
      <c r="C3919">
        <v>60</v>
      </c>
      <c r="D3919" t="s">
        <v>9</v>
      </c>
      <c r="E3919" t="s">
        <v>10</v>
      </c>
      <c r="F3919">
        <v>9662</v>
      </c>
      <c r="G3919">
        <v>22840186.800000001</v>
      </c>
      <c r="H3919" t="s">
        <v>17</v>
      </c>
      <c r="I3919">
        <f>YEAR(Table1[[#This Row],[date]])</f>
        <v>2015</v>
      </c>
      <c r="J3919">
        <f>Table1[[#This Row],[revenue]]-Table1[[#This Row],[budget_x]]</f>
        <v>22830524.800000001</v>
      </c>
      <c r="K3919" s="7">
        <f>Table1[[#This Row],[profit /loss ]]/Table1[[#This Row],[budget_x]]</f>
        <v>2362.919147174498</v>
      </c>
      <c r="L3919" t="str" cm="1">
        <f t="array" ref="L3919">_xlfn.IFS(Table1[[#This Row],[score]]&gt;70,"high",Table1[[#This Row],[score]]&gt;50,"medium",Table1[[#This Row],[score]]&lt;=50,"low")</f>
        <v>medium</v>
      </c>
    </row>
    <row r="3920" spans="1:12" x14ac:dyDescent="0.3">
      <c r="A3920" t="s">
        <v>3818</v>
      </c>
      <c r="B3920" s="1">
        <v>43749</v>
      </c>
      <c r="C3920">
        <v>71</v>
      </c>
      <c r="D3920" t="s">
        <v>9</v>
      </c>
      <c r="E3920" t="s">
        <v>69</v>
      </c>
      <c r="F3920">
        <v>29606012.800000001</v>
      </c>
      <c r="G3920">
        <v>4736031</v>
      </c>
      <c r="H3920" t="s">
        <v>143</v>
      </c>
      <c r="I3920">
        <f>YEAR(Table1[[#This Row],[date]])</f>
        <v>2019</v>
      </c>
      <c r="J3920">
        <f>Table1[[#This Row],[revenue]]-Table1[[#This Row],[budget_x]]</f>
        <v>-24869981.800000001</v>
      </c>
      <c r="K3920" s="7">
        <f>Table1[[#This Row],[profit /loss ]]/Table1[[#This Row],[budget_x]]</f>
        <v>-0.84003144793614359</v>
      </c>
      <c r="L3920" t="str" cm="1">
        <f t="array" ref="L3920">_xlfn.IFS(Table1[[#This Row],[score]]&gt;70,"high",Table1[[#This Row],[score]]&gt;50,"medium",Table1[[#This Row],[score]]&lt;=50,"low")</f>
        <v>high</v>
      </c>
    </row>
    <row r="3921" spans="1:12" x14ac:dyDescent="0.3">
      <c r="A3921" t="s">
        <v>3819</v>
      </c>
      <c r="B3921" s="1">
        <v>43840</v>
      </c>
      <c r="C3921">
        <v>44</v>
      </c>
      <c r="D3921" t="s">
        <v>9</v>
      </c>
      <c r="E3921" t="s">
        <v>69</v>
      </c>
      <c r="F3921">
        <v>134300000</v>
      </c>
      <c r="G3921">
        <v>883363665</v>
      </c>
      <c r="H3921" t="s">
        <v>143</v>
      </c>
      <c r="I3921">
        <f>YEAR(Table1[[#This Row],[date]])</f>
        <v>2020</v>
      </c>
      <c r="J3921">
        <f>Table1[[#This Row],[revenue]]-Table1[[#This Row],[budget_x]]</f>
        <v>749063665</v>
      </c>
      <c r="K3921" s="7">
        <f>Table1[[#This Row],[profit /loss ]]/Table1[[#This Row],[budget_x]]</f>
        <v>5.5775403201787048</v>
      </c>
      <c r="L3921" t="str" cm="1">
        <f t="array" ref="L3921">_xlfn.IFS(Table1[[#This Row],[score]]&gt;70,"high",Table1[[#This Row],[score]]&gt;50,"medium",Table1[[#This Row],[score]]&lt;=50,"low")</f>
        <v>low</v>
      </c>
    </row>
    <row r="3922" spans="1:12" x14ac:dyDescent="0.3">
      <c r="A3922" t="s">
        <v>3820</v>
      </c>
      <c r="B3922" s="1">
        <v>45037</v>
      </c>
      <c r="C3922">
        <v>0</v>
      </c>
      <c r="D3922" t="s">
        <v>9</v>
      </c>
      <c r="E3922" t="s">
        <v>10</v>
      </c>
      <c r="F3922">
        <v>179600000</v>
      </c>
      <c r="G3922">
        <v>175269998.80000001</v>
      </c>
      <c r="H3922" t="s">
        <v>17</v>
      </c>
      <c r="I3922">
        <f>YEAR(Table1[[#This Row],[date]])</f>
        <v>2023</v>
      </c>
      <c r="J3922">
        <f>Table1[[#This Row],[revenue]]-Table1[[#This Row],[budget_x]]</f>
        <v>-4330001.1999999881</v>
      </c>
      <c r="K3922" s="7">
        <f>Table1[[#This Row],[profit /loss ]]/Table1[[#This Row],[budget_x]]</f>
        <v>-2.4109138084632449E-2</v>
      </c>
      <c r="L3922" t="str" cm="1">
        <f t="array" ref="L3922">_xlfn.IFS(Table1[[#This Row],[score]]&gt;70,"high",Table1[[#This Row],[score]]&gt;50,"medium",Table1[[#This Row],[score]]&lt;=50,"low")</f>
        <v>low</v>
      </c>
    </row>
    <row r="3923" spans="1:12" x14ac:dyDescent="0.3">
      <c r="A3923" t="s">
        <v>3821</v>
      </c>
      <c r="B3923" s="1">
        <v>38085</v>
      </c>
      <c r="C3923">
        <v>66</v>
      </c>
      <c r="D3923" t="s">
        <v>9</v>
      </c>
      <c r="E3923" t="s">
        <v>10</v>
      </c>
      <c r="F3923">
        <v>40000000</v>
      </c>
      <c r="G3923">
        <v>92110539</v>
      </c>
      <c r="H3923" t="s">
        <v>11</v>
      </c>
      <c r="I3923">
        <f>YEAR(Table1[[#This Row],[date]])</f>
        <v>2004</v>
      </c>
      <c r="J3923">
        <f>Table1[[#This Row],[revenue]]-Table1[[#This Row],[budget_x]]</f>
        <v>52110539</v>
      </c>
      <c r="K3923" s="7">
        <f>Table1[[#This Row],[profit /loss ]]/Table1[[#This Row],[budget_x]]</f>
        <v>1.3027634749999999</v>
      </c>
      <c r="L3923" t="str" cm="1">
        <f t="array" ref="L3923">_xlfn.IFS(Table1[[#This Row],[score]]&gt;70,"high",Table1[[#This Row],[score]]&gt;50,"medium",Table1[[#This Row],[score]]&lt;=50,"low")</f>
        <v>medium</v>
      </c>
    </row>
    <row r="3924" spans="1:12" x14ac:dyDescent="0.3">
      <c r="A3924" t="s">
        <v>3822</v>
      </c>
      <c r="B3924" s="1">
        <v>43429</v>
      </c>
      <c r="C3924">
        <v>71</v>
      </c>
      <c r="D3924" t="s">
        <v>9</v>
      </c>
      <c r="E3924" t="s">
        <v>69</v>
      </c>
      <c r="F3924">
        <v>34757939.200000003</v>
      </c>
      <c r="G3924">
        <v>23740788</v>
      </c>
      <c r="H3924" t="s">
        <v>11</v>
      </c>
      <c r="I3924">
        <f>YEAR(Table1[[#This Row],[date]])</f>
        <v>2018</v>
      </c>
      <c r="J3924">
        <f>Table1[[#This Row],[revenue]]-Table1[[#This Row],[budget_x]]</f>
        <v>-11017151.200000003</v>
      </c>
      <c r="K3924" s="7">
        <f>Table1[[#This Row],[profit /loss ]]/Table1[[#This Row],[budget_x]]</f>
        <v>-0.31696790585329071</v>
      </c>
      <c r="L3924" t="str" cm="1">
        <f t="array" ref="L3924">_xlfn.IFS(Table1[[#This Row],[score]]&gt;70,"high",Table1[[#This Row],[score]]&gt;50,"medium",Table1[[#This Row],[score]]&lt;=50,"low")</f>
        <v>high</v>
      </c>
    </row>
    <row r="3925" spans="1:12" x14ac:dyDescent="0.3">
      <c r="A3925" t="s">
        <v>3823</v>
      </c>
      <c r="B3925" s="1">
        <v>35486</v>
      </c>
      <c r="C3925">
        <v>46</v>
      </c>
      <c r="D3925" t="s">
        <v>9</v>
      </c>
      <c r="E3925" t="s">
        <v>10</v>
      </c>
      <c r="F3925">
        <v>152500000</v>
      </c>
      <c r="G3925">
        <v>894602091.20000005</v>
      </c>
      <c r="H3925" t="s">
        <v>17</v>
      </c>
      <c r="I3925">
        <f>YEAR(Table1[[#This Row],[date]])</f>
        <v>1997</v>
      </c>
      <c r="J3925">
        <f>Table1[[#This Row],[revenue]]-Table1[[#This Row],[budget_x]]</f>
        <v>742102091.20000005</v>
      </c>
      <c r="K3925" s="7">
        <f>Table1[[#This Row],[profit /loss ]]/Table1[[#This Row],[budget_x]]</f>
        <v>4.8662432209836073</v>
      </c>
      <c r="L3925" t="str" cm="1">
        <f t="array" ref="L3925">_xlfn.IFS(Table1[[#This Row],[score]]&gt;70,"high",Table1[[#This Row],[score]]&gt;50,"medium",Table1[[#This Row],[score]]&lt;=50,"low")</f>
        <v>low</v>
      </c>
    </row>
    <row r="3926" spans="1:12" x14ac:dyDescent="0.3">
      <c r="A3926" t="s">
        <v>3824</v>
      </c>
      <c r="B3926" s="1">
        <v>36250</v>
      </c>
      <c r="C3926">
        <v>68</v>
      </c>
      <c r="D3926" t="s">
        <v>9</v>
      </c>
      <c r="E3926" t="s">
        <v>10</v>
      </c>
      <c r="F3926">
        <v>11000000</v>
      </c>
      <c r="G3926">
        <v>76238901</v>
      </c>
      <c r="H3926" t="s">
        <v>11</v>
      </c>
      <c r="I3926">
        <f>YEAR(Table1[[#This Row],[date]])</f>
        <v>1999</v>
      </c>
      <c r="J3926">
        <f>Table1[[#This Row],[revenue]]-Table1[[#This Row],[budget_x]]</f>
        <v>65238901</v>
      </c>
      <c r="K3926" s="7">
        <f>Table1[[#This Row],[profit /loss ]]/Table1[[#This Row],[budget_x]]</f>
        <v>5.9308091818181818</v>
      </c>
      <c r="L3926" t="str" cm="1">
        <f t="array" ref="L3926">_xlfn.IFS(Table1[[#This Row],[score]]&gt;70,"high",Table1[[#This Row],[score]]&gt;50,"medium",Table1[[#This Row],[score]]&lt;=50,"low")</f>
        <v>medium</v>
      </c>
    </row>
    <row r="3927" spans="1:12" x14ac:dyDescent="0.3">
      <c r="A3927" t="s">
        <v>3825</v>
      </c>
      <c r="B3927" s="1">
        <v>39374</v>
      </c>
      <c r="C3927">
        <v>72</v>
      </c>
      <c r="D3927" t="s">
        <v>9</v>
      </c>
      <c r="E3927" t="s">
        <v>10</v>
      </c>
      <c r="F3927">
        <v>70000000</v>
      </c>
      <c r="G3927">
        <v>137022245</v>
      </c>
      <c r="H3927" t="s">
        <v>11</v>
      </c>
      <c r="I3927">
        <f>YEAR(Table1[[#This Row],[date]])</f>
        <v>2007</v>
      </c>
      <c r="J3927">
        <f>Table1[[#This Row],[revenue]]-Table1[[#This Row],[budget_x]]</f>
        <v>67022245</v>
      </c>
      <c r="K3927" s="7">
        <f>Table1[[#This Row],[profit /loss ]]/Table1[[#This Row],[budget_x]]</f>
        <v>0.95746064285714283</v>
      </c>
      <c r="L3927" t="str" cm="1">
        <f t="array" ref="L3927">_xlfn.IFS(Table1[[#This Row],[score]]&gt;70,"high",Table1[[#This Row],[score]]&gt;50,"medium",Table1[[#This Row],[score]]&lt;=50,"low")</f>
        <v>high</v>
      </c>
    </row>
    <row r="3928" spans="1:12" x14ac:dyDescent="0.3">
      <c r="A3928" t="s">
        <v>3826</v>
      </c>
      <c r="B3928" s="1">
        <v>32856</v>
      </c>
      <c r="C3928">
        <v>67</v>
      </c>
      <c r="D3928" t="s">
        <v>9</v>
      </c>
      <c r="E3928" t="s">
        <v>10</v>
      </c>
      <c r="F3928">
        <v>31000000</v>
      </c>
      <c r="G3928">
        <v>74151346</v>
      </c>
      <c r="H3928" t="s">
        <v>11</v>
      </c>
      <c r="I3928">
        <f>YEAR(Table1[[#This Row],[date]])</f>
        <v>1989</v>
      </c>
      <c r="J3928">
        <f>Table1[[#This Row],[revenue]]-Table1[[#This Row],[budget_x]]</f>
        <v>43151346</v>
      </c>
      <c r="K3928" s="7">
        <f>Table1[[#This Row],[profit /loss ]]/Table1[[#This Row],[budget_x]]</f>
        <v>1.3919789032258065</v>
      </c>
      <c r="L3928" t="str" cm="1">
        <f t="array" ref="L3928">_xlfn.IFS(Table1[[#This Row],[score]]&gt;70,"high",Table1[[#This Row],[score]]&gt;50,"medium",Table1[[#This Row],[score]]&lt;=50,"low")</f>
        <v>medium</v>
      </c>
    </row>
    <row r="3929" spans="1:12" x14ac:dyDescent="0.3">
      <c r="A3929" t="s">
        <v>3827</v>
      </c>
      <c r="B3929" s="1">
        <v>44637</v>
      </c>
      <c r="C3929">
        <v>71</v>
      </c>
      <c r="D3929" t="s">
        <v>9</v>
      </c>
      <c r="E3929" t="s">
        <v>74</v>
      </c>
      <c r="F3929">
        <v>36647040</v>
      </c>
      <c r="G3929">
        <v>29855981</v>
      </c>
      <c r="H3929" t="s">
        <v>11</v>
      </c>
      <c r="I3929">
        <f>YEAR(Table1[[#This Row],[date]])</f>
        <v>2022</v>
      </c>
      <c r="J3929">
        <f>Table1[[#This Row],[revenue]]-Table1[[#This Row],[budget_x]]</f>
        <v>-6791059</v>
      </c>
      <c r="K3929" s="7">
        <f>Table1[[#This Row],[profit /loss ]]/Table1[[#This Row],[budget_x]]</f>
        <v>-0.18530989133092332</v>
      </c>
      <c r="L3929" t="str" cm="1">
        <f t="array" ref="L3929">_xlfn.IFS(Table1[[#This Row],[score]]&gt;70,"high",Table1[[#This Row],[score]]&gt;50,"medium",Table1[[#This Row],[score]]&lt;=50,"low")</f>
        <v>high</v>
      </c>
    </row>
    <row r="3930" spans="1:12" x14ac:dyDescent="0.3">
      <c r="A3930" t="s">
        <v>3828</v>
      </c>
      <c r="B3930" s="1">
        <v>43188</v>
      </c>
      <c r="C3930">
        <v>0</v>
      </c>
      <c r="D3930" t="s">
        <v>9</v>
      </c>
      <c r="E3930" t="s">
        <v>74</v>
      </c>
      <c r="F3930">
        <v>181600000</v>
      </c>
      <c r="G3930">
        <v>175269998.80000001</v>
      </c>
      <c r="H3930" t="s">
        <v>75</v>
      </c>
      <c r="I3930">
        <f>YEAR(Table1[[#This Row],[date]])</f>
        <v>2018</v>
      </c>
      <c r="J3930">
        <f>Table1[[#This Row],[revenue]]-Table1[[#This Row],[budget_x]]</f>
        <v>-6330001.1999999881</v>
      </c>
      <c r="K3930" s="7">
        <f>Table1[[#This Row],[profit /loss ]]/Table1[[#This Row],[budget_x]]</f>
        <v>-3.4856834801762049E-2</v>
      </c>
      <c r="L3930" t="str" cm="1">
        <f t="array" ref="L3930">_xlfn.IFS(Table1[[#This Row],[score]]&gt;70,"high",Table1[[#This Row],[score]]&gt;50,"medium",Table1[[#This Row],[score]]&lt;=50,"low")</f>
        <v>low</v>
      </c>
    </row>
    <row r="3931" spans="1:12" x14ac:dyDescent="0.3">
      <c r="A3931" t="s">
        <v>3829</v>
      </c>
      <c r="B3931" s="1">
        <v>43721</v>
      </c>
      <c r="C3931">
        <v>68</v>
      </c>
      <c r="D3931" t="s">
        <v>9</v>
      </c>
      <c r="E3931" t="s">
        <v>10</v>
      </c>
      <c r="F3931">
        <v>50648967</v>
      </c>
      <c r="G3931">
        <v>333593</v>
      </c>
      <c r="H3931" t="s">
        <v>17</v>
      </c>
      <c r="I3931">
        <f>YEAR(Table1[[#This Row],[date]])</f>
        <v>2019</v>
      </c>
      <c r="J3931">
        <f>Table1[[#This Row],[revenue]]-Table1[[#This Row],[budget_x]]</f>
        <v>-50315374</v>
      </c>
      <c r="K3931" s="7">
        <f>Table1[[#This Row],[profit /loss ]]/Table1[[#This Row],[budget_x]]</f>
        <v>-0.99341362677742273</v>
      </c>
      <c r="L3931" t="str" cm="1">
        <f t="array" ref="L3931">_xlfn.IFS(Table1[[#This Row],[score]]&gt;70,"high",Table1[[#This Row],[score]]&gt;50,"medium",Table1[[#This Row],[score]]&lt;=50,"low")</f>
        <v>medium</v>
      </c>
    </row>
    <row r="3932" spans="1:12" x14ac:dyDescent="0.3">
      <c r="A3932" t="s">
        <v>3830</v>
      </c>
      <c r="B3932" s="1">
        <v>36520</v>
      </c>
      <c r="C3932">
        <v>60</v>
      </c>
      <c r="D3932" t="s">
        <v>9</v>
      </c>
      <c r="E3932" t="s">
        <v>10</v>
      </c>
      <c r="F3932">
        <v>100000000</v>
      </c>
      <c r="G3932">
        <v>212026975</v>
      </c>
      <c r="H3932" t="s">
        <v>11</v>
      </c>
      <c r="I3932">
        <f>YEAR(Table1[[#This Row],[date]])</f>
        <v>1999</v>
      </c>
      <c r="J3932">
        <f>Table1[[#This Row],[revenue]]-Table1[[#This Row],[budget_x]]</f>
        <v>112026975</v>
      </c>
      <c r="K3932" s="7">
        <f>Table1[[#This Row],[profit /loss ]]/Table1[[#This Row],[budget_x]]</f>
        <v>1.1202697500000001</v>
      </c>
      <c r="L3932" t="str" cm="1">
        <f t="array" ref="L3932">_xlfn.IFS(Table1[[#This Row],[score]]&gt;70,"high",Table1[[#This Row],[score]]&gt;50,"medium",Table1[[#This Row],[score]]&lt;=50,"low")</f>
        <v>medium</v>
      </c>
    </row>
    <row r="3933" spans="1:12" x14ac:dyDescent="0.3">
      <c r="A3933" t="s">
        <v>3831</v>
      </c>
      <c r="B3933" s="1">
        <v>44230</v>
      </c>
      <c r="C3933">
        <v>66</v>
      </c>
      <c r="D3933" t="s">
        <v>9</v>
      </c>
      <c r="E3933" t="s">
        <v>319</v>
      </c>
      <c r="F3933">
        <v>53340523.799999997</v>
      </c>
      <c r="G3933">
        <v>359866643.60000002</v>
      </c>
      <c r="H3933" t="s">
        <v>480</v>
      </c>
      <c r="I3933">
        <f>YEAR(Table1[[#This Row],[date]])</f>
        <v>2021</v>
      </c>
      <c r="J3933">
        <f>Table1[[#This Row],[revenue]]-Table1[[#This Row],[budget_x]]</f>
        <v>306526119.80000001</v>
      </c>
      <c r="K3933" s="7">
        <f>Table1[[#This Row],[profit /loss ]]/Table1[[#This Row],[budget_x]]</f>
        <v>5.7465899838051469</v>
      </c>
      <c r="L3933" t="str" cm="1">
        <f t="array" ref="L3933">_xlfn.IFS(Table1[[#This Row],[score]]&gt;70,"high",Table1[[#This Row],[score]]&gt;50,"medium",Table1[[#This Row],[score]]&lt;=50,"low")</f>
        <v>medium</v>
      </c>
    </row>
    <row r="3934" spans="1:12" x14ac:dyDescent="0.3">
      <c r="A3934" t="s">
        <v>3832</v>
      </c>
      <c r="B3934" s="1">
        <v>38897</v>
      </c>
      <c r="C3934">
        <v>57</v>
      </c>
      <c r="D3934" t="s">
        <v>9</v>
      </c>
      <c r="E3934" t="s">
        <v>10</v>
      </c>
      <c r="F3934">
        <v>232000000</v>
      </c>
      <c r="G3934">
        <v>391081192</v>
      </c>
      <c r="H3934" t="s">
        <v>11</v>
      </c>
      <c r="I3934">
        <f>YEAR(Table1[[#This Row],[date]])</f>
        <v>2006</v>
      </c>
      <c r="J3934">
        <f>Table1[[#This Row],[revenue]]-Table1[[#This Row],[budget_x]]</f>
        <v>159081192</v>
      </c>
      <c r="K3934" s="7">
        <f>Table1[[#This Row],[profit /loss ]]/Table1[[#This Row],[budget_x]]</f>
        <v>0.68569479310344827</v>
      </c>
      <c r="L3934" t="str" cm="1">
        <f t="array" ref="L3934">_xlfn.IFS(Table1[[#This Row],[score]]&gt;70,"high",Table1[[#This Row],[score]]&gt;50,"medium",Table1[[#This Row],[score]]&lt;=50,"low")</f>
        <v>medium</v>
      </c>
    </row>
    <row r="3935" spans="1:12" x14ac:dyDescent="0.3">
      <c r="A3935" t="s">
        <v>3833</v>
      </c>
      <c r="B3935" s="1">
        <v>40516</v>
      </c>
      <c r="C3935">
        <v>75</v>
      </c>
      <c r="D3935" t="s">
        <v>9</v>
      </c>
      <c r="E3935" t="s">
        <v>69</v>
      </c>
      <c r="F3935">
        <v>3865000</v>
      </c>
      <c r="G3935">
        <v>8749681</v>
      </c>
      <c r="H3935" t="s">
        <v>143</v>
      </c>
      <c r="I3935">
        <f>YEAR(Table1[[#This Row],[date]])</f>
        <v>2010</v>
      </c>
      <c r="J3935">
        <f>Table1[[#This Row],[revenue]]-Table1[[#This Row],[budget_x]]</f>
        <v>4884681</v>
      </c>
      <c r="K3935" s="7">
        <f>Table1[[#This Row],[profit /loss ]]/Table1[[#This Row],[budget_x]]</f>
        <v>1.2638243208279432</v>
      </c>
      <c r="L3935" t="str" cm="1">
        <f t="array" ref="L3935">_xlfn.IFS(Table1[[#This Row],[score]]&gt;70,"high",Table1[[#This Row],[score]]&gt;50,"medium",Table1[[#This Row],[score]]&lt;=50,"low")</f>
        <v>high</v>
      </c>
    </row>
    <row r="3936" spans="1:12" x14ac:dyDescent="0.3">
      <c r="A3936" t="s">
        <v>3834</v>
      </c>
      <c r="B3936" s="1">
        <v>38806</v>
      </c>
      <c r="C3936">
        <v>74</v>
      </c>
      <c r="D3936" t="s">
        <v>9</v>
      </c>
      <c r="E3936" t="s">
        <v>10</v>
      </c>
      <c r="F3936">
        <v>50000000</v>
      </c>
      <c r="G3936">
        <v>185798265</v>
      </c>
      <c r="H3936" t="s">
        <v>11</v>
      </c>
      <c r="I3936">
        <f>YEAR(Table1[[#This Row],[date]])</f>
        <v>2006</v>
      </c>
      <c r="J3936">
        <f>Table1[[#This Row],[revenue]]-Table1[[#This Row],[budget_x]]</f>
        <v>135798265</v>
      </c>
      <c r="K3936" s="7">
        <f>Table1[[#This Row],[profit /loss ]]/Table1[[#This Row],[budget_x]]</f>
        <v>2.7159653000000001</v>
      </c>
      <c r="L3936" t="str" cm="1">
        <f t="array" ref="L3936">_xlfn.IFS(Table1[[#This Row],[score]]&gt;70,"high",Table1[[#This Row],[score]]&gt;50,"medium",Table1[[#This Row],[score]]&lt;=50,"low")</f>
        <v>high</v>
      </c>
    </row>
    <row r="3937" spans="1:12" x14ac:dyDescent="0.3">
      <c r="A3937" t="s">
        <v>3835</v>
      </c>
      <c r="B3937" s="1">
        <v>44539</v>
      </c>
      <c r="C3937">
        <v>72</v>
      </c>
      <c r="D3937" t="s">
        <v>9</v>
      </c>
      <c r="E3937" t="s">
        <v>10</v>
      </c>
      <c r="F3937">
        <v>25000000</v>
      </c>
      <c r="G3937">
        <v>46333545</v>
      </c>
      <c r="H3937" t="s">
        <v>11</v>
      </c>
      <c r="I3937">
        <f>YEAR(Table1[[#This Row],[date]])</f>
        <v>2021</v>
      </c>
      <c r="J3937">
        <f>Table1[[#This Row],[revenue]]-Table1[[#This Row],[budget_x]]</f>
        <v>21333545</v>
      </c>
      <c r="K3937" s="7">
        <f>Table1[[#This Row],[profit /loss ]]/Table1[[#This Row],[budget_x]]</f>
        <v>0.85334180000000004</v>
      </c>
      <c r="L3937" t="str" cm="1">
        <f t="array" ref="L3937">_xlfn.IFS(Table1[[#This Row],[score]]&gt;70,"high",Table1[[#This Row],[score]]&gt;50,"medium",Table1[[#This Row],[score]]&lt;=50,"low")</f>
        <v>high</v>
      </c>
    </row>
    <row r="3938" spans="1:12" x14ac:dyDescent="0.3">
      <c r="A3938" t="s">
        <v>3836</v>
      </c>
      <c r="B3938" s="1">
        <v>45023</v>
      </c>
      <c r="C3938">
        <v>0</v>
      </c>
      <c r="D3938" t="s">
        <v>9</v>
      </c>
      <c r="E3938" t="s">
        <v>69</v>
      </c>
      <c r="F3938">
        <v>231940000</v>
      </c>
      <c r="G3938">
        <v>178359863</v>
      </c>
      <c r="H3938" t="s">
        <v>143</v>
      </c>
      <c r="I3938">
        <f>YEAR(Table1[[#This Row],[date]])</f>
        <v>2023</v>
      </c>
      <c r="J3938">
        <f>Table1[[#This Row],[revenue]]-Table1[[#This Row],[budget_x]]</f>
        <v>-53580137</v>
      </c>
      <c r="K3938" s="7">
        <f>Table1[[#This Row],[profit /loss ]]/Table1[[#This Row],[budget_x]]</f>
        <v>-0.23100860998534103</v>
      </c>
      <c r="L3938" t="str" cm="1">
        <f t="array" ref="L3938">_xlfn.IFS(Table1[[#This Row],[score]]&gt;70,"high",Table1[[#This Row],[score]]&gt;50,"medium",Table1[[#This Row],[score]]&lt;=50,"low")</f>
        <v>low</v>
      </c>
    </row>
    <row r="3939" spans="1:12" x14ac:dyDescent="0.3">
      <c r="A3939" t="s">
        <v>3837</v>
      </c>
      <c r="B3939" s="1">
        <v>43048</v>
      </c>
      <c r="C3939">
        <v>67</v>
      </c>
      <c r="D3939" t="s">
        <v>9</v>
      </c>
      <c r="E3939" t="s">
        <v>10</v>
      </c>
      <c r="F3939">
        <v>55000000</v>
      </c>
      <c r="G3939">
        <v>351767147</v>
      </c>
      <c r="H3939" t="s">
        <v>11</v>
      </c>
      <c r="I3939">
        <f>YEAR(Table1[[#This Row],[date]])</f>
        <v>2017</v>
      </c>
      <c r="J3939">
        <f>Table1[[#This Row],[revenue]]-Table1[[#This Row],[budget_x]]</f>
        <v>296767147</v>
      </c>
      <c r="K3939" s="7">
        <f>Table1[[#This Row],[profit /loss ]]/Table1[[#This Row],[budget_x]]</f>
        <v>5.3957663090909094</v>
      </c>
      <c r="L3939" t="str" cm="1">
        <f t="array" ref="L3939">_xlfn.IFS(Table1[[#This Row],[score]]&gt;70,"high",Table1[[#This Row],[score]]&gt;50,"medium",Table1[[#This Row],[score]]&lt;=50,"low")</f>
        <v>medium</v>
      </c>
    </row>
    <row r="3940" spans="1:12" x14ac:dyDescent="0.3">
      <c r="A3940" t="s">
        <v>3838</v>
      </c>
      <c r="B3940" s="1">
        <v>43133</v>
      </c>
      <c r="C3940">
        <v>59</v>
      </c>
      <c r="D3940" t="s">
        <v>9</v>
      </c>
      <c r="E3940" t="s">
        <v>10</v>
      </c>
      <c r="F3940">
        <v>3500000</v>
      </c>
      <c r="G3940">
        <v>45960255</v>
      </c>
      <c r="H3940" t="s">
        <v>17</v>
      </c>
      <c r="I3940">
        <f>YEAR(Table1[[#This Row],[date]])</f>
        <v>2018</v>
      </c>
      <c r="J3940">
        <f>Table1[[#This Row],[revenue]]-Table1[[#This Row],[budget_x]]</f>
        <v>42460255</v>
      </c>
      <c r="K3940" s="7">
        <f>Table1[[#This Row],[profit /loss ]]/Table1[[#This Row],[budget_x]]</f>
        <v>12.131501428571429</v>
      </c>
      <c r="L3940" t="str" cm="1">
        <f t="array" ref="L3940">_xlfn.IFS(Table1[[#This Row],[score]]&gt;70,"high",Table1[[#This Row],[score]]&gt;50,"medium",Table1[[#This Row],[score]]&lt;=50,"low")</f>
        <v>medium</v>
      </c>
    </row>
    <row r="3941" spans="1:12" x14ac:dyDescent="0.3">
      <c r="A3941" t="s">
        <v>3839</v>
      </c>
      <c r="B3941" s="1">
        <v>39386</v>
      </c>
      <c r="C3941">
        <v>77</v>
      </c>
      <c r="D3941" t="s">
        <v>9</v>
      </c>
      <c r="E3941" t="s">
        <v>15</v>
      </c>
      <c r="F3941">
        <v>153135539.80000001</v>
      </c>
      <c r="G3941">
        <v>575175637.20000005</v>
      </c>
      <c r="H3941" t="s">
        <v>25</v>
      </c>
      <c r="I3941">
        <f>YEAR(Table1[[#This Row],[date]])</f>
        <v>2007</v>
      </c>
      <c r="J3941">
        <f>Table1[[#This Row],[revenue]]-Table1[[#This Row],[budget_x]]</f>
        <v>422040097.40000004</v>
      </c>
      <c r="K3941" s="7">
        <f>Table1[[#This Row],[profit /loss ]]/Table1[[#This Row],[budget_x]]</f>
        <v>2.7559905293780798</v>
      </c>
      <c r="L3941" t="str" cm="1">
        <f t="array" ref="L3941">_xlfn.IFS(Table1[[#This Row],[score]]&gt;70,"high",Table1[[#This Row],[score]]&gt;50,"medium",Table1[[#This Row],[score]]&lt;=50,"low")</f>
        <v>high</v>
      </c>
    </row>
    <row r="3942" spans="1:12" x14ac:dyDescent="0.3">
      <c r="A3942" t="s">
        <v>3840</v>
      </c>
      <c r="B3942" s="1">
        <v>42707</v>
      </c>
      <c r="C3942">
        <v>75</v>
      </c>
      <c r="D3942" t="s">
        <v>9</v>
      </c>
      <c r="E3942" t="s">
        <v>69</v>
      </c>
      <c r="F3942">
        <v>99600000</v>
      </c>
      <c r="G3942">
        <v>396508441</v>
      </c>
      <c r="H3942" t="s">
        <v>143</v>
      </c>
      <c r="I3942">
        <f>YEAR(Table1[[#This Row],[date]])</f>
        <v>2016</v>
      </c>
      <c r="J3942">
        <f>Table1[[#This Row],[revenue]]-Table1[[#This Row],[budget_x]]</f>
        <v>296908441</v>
      </c>
      <c r="K3942" s="7">
        <f>Table1[[#This Row],[profit /loss ]]/Table1[[#This Row],[budget_x]]</f>
        <v>2.9810084437751003</v>
      </c>
      <c r="L3942" t="str" cm="1">
        <f t="array" ref="L3942">_xlfn.IFS(Table1[[#This Row],[score]]&gt;70,"high",Table1[[#This Row],[score]]&gt;50,"medium",Table1[[#This Row],[score]]&lt;=50,"low")</f>
        <v>high</v>
      </c>
    </row>
    <row r="3943" spans="1:12" x14ac:dyDescent="0.3">
      <c r="A3943" t="s">
        <v>3841</v>
      </c>
      <c r="B3943" s="1">
        <v>40656</v>
      </c>
      <c r="C3943">
        <v>62</v>
      </c>
      <c r="D3943" t="s">
        <v>9</v>
      </c>
      <c r="E3943" t="s">
        <v>10</v>
      </c>
      <c r="F3943">
        <v>6000000</v>
      </c>
      <c r="G3943">
        <v>5206</v>
      </c>
      <c r="H3943" t="s">
        <v>17</v>
      </c>
      <c r="I3943">
        <f>YEAR(Table1[[#This Row],[date]])</f>
        <v>2011</v>
      </c>
      <c r="J3943">
        <f>Table1[[#This Row],[revenue]]-Table1[[#This Row],[budget_x]]</f>
        <v>-5994794</v>
      </c>
      <c r="K3943" s="7">
        <f>Table1[[#This Row],[profit /loss ]]/Table1[[#This Row],[budget_x]]</f>
        <v>-0.99913233333333329</v>
      </c>
      <c r="L3943" t="str" cm="1">
        <f t="array" ref="L3943">_xlfn.IFS(Table1[[#This Row],[score]]&gt;70,"high",Table1[[#This Row],[score]]&gt;50,"medium",Table1[[#This Row],[score]]&lt;=50,"low")</f>
        <v>medium</v>
      </c>
    </row>
    <row r="3944" spans="1:12" x14ac:dyDescent="0.3">
      <c r="A3944" t="s">
        <v>3842</v>
      </c>
      <c r="B3944" s="1">
        <v>31975</v>
      </c>
      <c r="C3944">
        <v>41</v>
      </c>
      <c r="D3944" t="s">
        <v>9</v>
      </c>
      <c r="E3944" t="s">
        <v>10</v>
      </c>
      <c r="F3944">
        <v>23000000</v>
      </c>
      <c r="G3944">
        <v>51881013</v>
      </c>
      <c r="H3944" t="s">
        <v>17</v>
      </c>
      <c r="I3944">
        <f>YEAR(Table1[[#This Row],[date]])</f>
        <v>1987</v>
      </c>
      <c r="J3944">
        <f>Table1[[#This Row],[revenue]]-Table1[[#This Row],[budget_x]]</f>
        <v>28881013</v>
      </c>
      <c r="K3944" s="7">
        <f>Table1[[#This Row],[profit /loss ]]/Table1[[#This Row],[budget_x]]</f>
        <v>1.2556962173913044</v>
      </c>
      <c r="L3944" t="str" cm="1">
        <f t="array" ref="L3944">_xlfn.IFS(Table1[[#This Row],[score]]&gt;70,"high",Table1[[#This Row],[score]]&gt;50,"medium",Table1[[#This Row],[score]]&lt;=50,"low")</f>
        <v>low</v>
      </c>
    </row>
    <row r="3945" spans="1:12" x14ac:dyDescent="0.3">
      <c r="A3945" t="s">
        <v>3843</v>
      </c>
      <c r="B3945" s="1">
        <v>38022</v>
      </c>
      <c r="C3945">
        <v>78</v>
      </c>
      <c r="D3945" t="s">
        <v>9</v>
      </c>
      <c r="E3945" t="s">
        <v>10</v>
      </c>
      <c r="F3945">
        <v>70000000</v>
      </c>
      <c r="G3945">
        <v>123954323</v>
      </c>
      <c r="H3945" t="s">
        <v>11</v>
      </c>
      <c r="I3945">
        <f>YEAR(Table1[[#This Row],[date]])</f>
        <v>2004</v>
      </c>
      <c r="J3945">
        <f>Table1[[#This Row],[revenue]]-Table1[[#This Row],[budget_x]]</f>
        <v>53954323</v>
      </c>
      <c r="K3945" s="7">
        <f>Table1[[#This Row],[profit /loss ]]/Table1[[#This Row],[budget_x]]</f>
        <v>0.77077604285714285</v>
      </c>
      <c r="L3945" t="str" cm="1">
        <f t="array" ref="L3945">_xlfn.IFS(Table1[[#This Row],[score]]&gt;70,"high",Table1[[#This Row],[score]]&gt;50,"medium",Table1[[#This Row],[score]]&lt;=50,"low")</f>
        <v>high</v>
      </c>
    </row>
    <row r="3946" spans="1:12" x14ac:dyDescent="0.3">
      <c r="A3946" t="s">
        <v>3844</v>
      </c>
      <c r="B3946" s="1">
        <v>45024</v>
      </c>
      <c r="C3946">
        <v>0</v>
      </c>
      <c r="D3946" t="s">
        <v>9</v>
      </c>
      <c r="E3946" t="s">
        <v>3845</v>
      </c>
      <c r="F3946">
        <v>185000000</v>
      </c>
      <c r="G3946">
        <v>175269998.80000001</v>
      </c>
      <c r="H3946" t="s">
        <v>1019</v>
      </c>
      <c r="I3946">
        <f>YEAR(Table1[[#This Row],[date]])</f>
        <v>2023</v>
      </c>
      <c r="J3946">
        <f>Table1[[#This Row],[revenue]]-Table1[[#This Row],[budget_x]]</f>
        <v>-9730001.1999999881</v>
      </c>
      <c r="K3946" s="7">
        <f>Table1[[#This Row],[profit /loss ]]/Table1[[#This Row],[budget_x]]</f>
        <v>-5.2594601081081015E-2</v>
      </c>
      <c r="L3946" t="str" cm="1">
        <f t="array" ref="L3946">_xlfn.IFS(Table1[[#This Row],[score]]&gt;70,"high",Table1[[#This Row],[score]]&gt;50,"medium",Table1[[#This Row],[score]]&lt;=50,"low")</f>
        <v>low</v>
      </c>
    </row>
    <row r="3947" spans="1:12" x14ac:dyDescent="0.3">
      <c r="A3947" t="s">
        <v>3846</v>
      </c>
      <c r="B3947" s="1">
        <v>44895</v>
      </c>
      <c r="C3947">
        <v>68</v>
      </c>
      <c r="D3947" t="s">
        <v>9</v>
      </c>
      <c r="E3947" t="s">
        <v>15</v>
      </c>
      <c r="F3947">
        <v>65240000</v>
      </c>
      <c r="G3947">
        <v>537395648</v>
      </c>
      <c r="H3947" t="s">
        <v>11</v>
      </c>
      <c r="I3947">
        <f>YEAR(Table1[[#This Row],[date]])</f>
        <v>2022</v>
      </c>
      <c r="J3947">
        <f>Table1[[#This Row],[revenue]]-Table1[[#This Row],[budget_x]]</f>
        <v>472155648</v>
      </c>
      <c r="K3947" s="7">
        <f>Table1[[#This Row],[profit /loss ]]/Table1[[#This Row],[budget_x]]</f>
        <v>7.2372110361741262</v>
      </c>
      <c r="L3947" t="str" cm="1">
        <f t="array" ref="L3947">_xlfn.IFS(Table1[[#This Row],[score]]&gt;70,"high",Table1[[#This Row],[score]]&gt;50,"medium",Table1[[#This Row],[score]]&lt;=50,"low")</f>
        <v>medium</v>
      </c>
    </row>
    <row r="3948" spans="1:12" x14ac:dyDescent="0.3">
      <c r="A3948" t="s">
        <v>3847</v>
      </c>
      <c r="B3948" s="1">
        <v>40801</v>
      </c>
      <c r="C3948">
        <v>47</v>
      </c>
      <c r="D3948" t="s">
        <v>9</v>
      </c>
      <c r="E3948" t="s">
        <v>10</v>
      </c>
      <c r="F3948">
        <v>27000000</v>
      </c>
      <c r="G3948">
        <v>80681183</v>
      </c>
      <c r="H3948" t="s">
        <v>11</v>
      </c>
      <c r="I3948">
        <f>YEAR(Table1[[#This Row],[date]])</f>
        <v>2011</v>
      </c>
      <c r="J3948">
        <f>Table1[[#This Row],[revenue]]-Table1[[#This Row],[budget_x]]</f>
        <v>53681183</v>
      </c>
      <c r="K3948" s="7">
        <f>Table1[[#This Row],[profit /loss ]]/Table1[[#This Row],[budget_x]]</f>
        <v>1.988191962962963</v>
      </c>
      <c r="L3948" t="str" cm="1">
        <f t="array" ref="L3948">_xlfn.IFS(Table1[[#This Row],[score]]&gt;70,"high",Table1[[#This Row],[score]]&gt;50,"medium",Table1[[#This Row],[score]]&lt;=50,"low")</f>
        <v>low</v>
      </c>
    </row>
    <row r="3949" spans="1:12" x14ac:dyDescent="0.3">
      <c r="A3949" t="s">
        <v>3848</v>
      </c>
      <c r="B3949" s="1">
        <v>35423</v>
      </c>
      <c r="C3949">
        <v>64</v>
      </c>
      <c r="D3949" t="s">
        <v>9</v>
      </c>
      <c r="E3949" t="s">
        <v>10</v>
      </c>
      <c r="F3949">
        <v>80000000</v>
      </c>
      <c r="G3949">
        <v>101371017</v>
      </c>
      <c r="H3949" t="s">
        <v>11</v>
      </c>
      <c r="I3949">
        <f>YEAR(Table1[[#This Row],[date]])</f>
        <v>1996</v>
      </c>
      <c r="J3949">
        <f>Table1[[#This Row],[revenue]]-Table1[[#This Row],[budget_x]]</f>
        <v>21371017</v>
      </c>
      <c r="K3949" s="7">
        <f>Table1[[#This Row],[profit /loss ]]/Table1[[#This Row],[budget_x]]</f>
        <v>0.26713771250000001</v>
      </c>
      <c r="L3949" t="str" cm="1">
        <f t="array" ref="L3949">_xlfn.IFS(Table1[[#This Row],[score]]&gt;70,"high",Table1[[#This Row],[score]]&gt;50,"medium",Table1[[#This Row],[score]]&lt;=50,"low")</f>
        <v>medium</v>
      </c>
    </row>
    <row r="3950" spans="1:12" x14ac:dyDescent="0.3">
      <c r="A3950" t="s">
        <v>3849</v>
      </c>
      <c r="B3950" s="1">
        <v>39051</v>
      </c>
      <c r="C3950">
        <v>61</v>
      </c>
      <c r="D3950" t="s">
        <v>9</v>
      </c>
      <c r="E3950" t="s">
        <v>10</v>
      </c>
      <c r="F3950">
        <v>85000000</v>
      </c>
      <c r="G3950">
        <v>191932158</v>
      </c>
      <c r="H3950" t="s">
        <v>11</v>
      </c>
      <c r="I3950">
        <f>YEAR(Table1[[#This Row],[date]])</f>
        <v>2006</v>
      </c>
      <c r="J3950">
        <f>Table1[[#This Row],[revenue]]-Table1[[#This Row],[budget_x]]</f>
        <v>106932158</v>
      </c>
      <c r="K3950" s="7">
        <f>Table1[[#This Row],[profit /loss ]]/Table1[[#This Row],[budget_x]]</f>
        <v>1.2580253882352941</v>
      </c>
      <c r="L3950" t="str" cm="1">
        <f t="array" ref="L3950">_xlfn.IFS(Table1[[#This Row],[score]]&gt;70,"high",Table1[[#This Row],[score]]&gt;50,"medium",Table1[[#This Row],[score]]&lt;=50,"low")</f>
        <v>medium</v>
      </c>
    </row>
    <row r="3951" spans="1:12" x14ac:dyDescent="0.3">
      <c r="A3951" t="s">
        <v>3850</v>
      </c>
      <c r="B3951" s="1">
        <v>44078</v>
      </c>
      <c r="C3951">
        <v>54</v>
      </c>
      <c r="D3951" t="s">
        <v>9</v>
      </c>
      <c r="E3951" t="s">
        <v>74</v>
      </c>
      <c r="F3951">
        <v>88000000</v>
      </c>
      <c r="G3951">
        <v>314837194</v>
      </c>
      <c r="H3951" t="s">
        <v>75</v>
      </c>
      <c r="I3951">
        <f>YEAR(Table1[[#This Row],[date]])</f>
        <v>2020</v>
      </c>
      <c r="J3951">
        <f>Table1[[#This Row],[revenue]]-Table1[[#This Row],[budget_x]]</f>
        <v>226837194</v>
      </c>
      <c r="K3951" s="7">
        <f>Table1[[#This Row],[profit /loss ]]/Table1[[#This Row],[budget_x]]</f>
        <v>2.5776953863636365</v>
      </c>
      <c r="L3951" t="str" cm="1">
        <f t="array" ref="L3951">_xlfn.IFS(Table1[[#This Row],[score]]&gt;70,"high",Table1[[#This Row],[score]]&gt;50,"medium",Table1[[#This Row],[score]]&lt;=50,"low")</f>
        <v>medium</v>
      </c>
    </row>
    <row r="3952" spans="1:12" x14ac:dyDescent="0.3">
      <c r="A3952" t="s">
        <v>3851</v>
      </c>
      <c r="B3952" s="1">
        <v>35959</v>
      </c>
      <c r="C3952">
        <v>72</v>
      </c>
      <c r="D3952" t="s">
        <v>9</v>
      </c>
      <c r="E3952" t="s">
        <v>10</v>
      </c>
      <c r="F3952">
        <v>139000000</v>
      </c>
      <c r="G3952">
        <v>474806856.80000001</v>
      </c>
      <c r="H3952" t="s">
        <v>30</v>
      </c>
      <c r="I3952">
        <f>YEAR(Table1[[#This Row],[date]])</f>
        <v>1998</v>
      </c>
      <c r="J3952">
        <f>Table1[[#This Row],[revenue]]-Table1[[#This Row],[budget_x]]</f>
        <v>335806856.80000001</v>
      </c>
      <c r="K3952" s="7">
        <f>Table1[[#This Row],[profit /loss ]]/Table1[[#This Row],[budget_x]]</f>
        <v>2.4158766676258994</v>
      </c>
      <c r="L3952" t="str" cm="1">
        <f t="array" ref="L3952">_xlfn.IFS(Table1[[#This Row],[score]]&gt;70,"high",Table1[[#This Row],[score]]&gt;50,"medium",Table1[[#This Row],[score]]&lt;=50,"low")</f>
        <v>high</v>
      </c>
    </row>
    <row r="3953" spans="1:12" x14ac:dyDescent="0.3">
      <c r="A3953" t="s">
        <v>3852</v>
      </c>
      <c r="B3953" s="1">
        <v>38416</v>
      </c>
      <c r="C3953">
        <v>73</v>
      </c>
      <c r="D3953" t="s">
        <v>9</v>
      </c>
      <c r="E3953" t="s">
        <v>69</v>
      </c>
      <c r="F3953">
        <v>25745000</v>
      </c>
      <c r="G3953">
        <v>10494545</v>
      </c>
      <c r="H3953" t="s">
        <v>143</v>
      </c>
      <c r="I3953">
        <f>YEAR(Table1[[#This Row],[date]])</f>
        <v>2005</v>
      </c>
      <c r="J3953">
        <f>Table1[[#This Row],[revenue]]-Table1[[#This Row],[budget_x]]</f>
        <v>-15250455</v>
      </c>
      <c r="K3953" s="7">
        <f>Table1[[#This Row],[profit /loss ]]/Table1[[#This Row],[budget_x]]</f>
        <v>-0.59236570207807338</v>
      </c>
      <c r="L3953" t="str" cm="1">
        <f t="array" ref="L3953">_xlfn.IFS(Table1[[#This Row],[score]]&gt;70,"high",Table1[[#This Row],[score]]&gt;50,"medium",Table1[[#This Row],[score]]&lt;=50,"low")</f>
        <v>high</v>
      </c>
    </row>
    <row r="3954" spans="1:12" x14ac:dyDescent="0.3">
      <c r="A3954" t="s">
        <v>3853</v>
      </c>
      <c r="B3954" s="1">
        <v>40472</v>
      </c>
      <c r="C3954">
        <v>57</v>
      </c>
      <c r="D3954" t="s">
        <v>9</v>
      </c>
      <c r="E3954" t="s">
        <v>10</v>
      </c>
      <c r="F3954">
        <v>3000000</v>
      </c>
      <c r="G3954">
        <v>177512032</v>
      </c>
      <c r="H3954" t="s">
        <v>11</v>
      </c>
      <c r="I3954">
        <f>YEAR(Table1[[#This Row],[date]])</f>
        <v>2010</v>
      </c>
      <c r="J3954">
        <f>Table1[[#This Row],[revenue]]-Table1[[#This Row],[budget_x]]</f>
        <v>174512032</v>
      </c>
      <c r="K3954" s="7">
        <f>Table1[[#This Row],[profit /loss ]]/Table1[[#This Row],[budget_x]]</f>
        <v>58.17067733333333</v>
      </c>
      <c r="L3954" t="str" cm="1">
        <f t="array" ref="L3954">_xlfn.IFS(Table1[[#This Row],[score]]&gt;70,"high",Table1[[#This Row],[score]]&gt;50,"medium",Table1[[#This Row],[score]]&lt;=50,"low")</f>
        <v>medium</v>
      </c>
    </row>
    <row r="3955" spans="1:12" x14ac:dyDescent="0.3">
      <c r="A3955" t="s">
        <v>3854</v>
      </c>
      <c r="B3955" s="1">
        <v>37646</v>
      </c>
      <c r="C3955">
        <v>67</v>
      </c>
      <c r="D3955" t="s">
        <v>9</v>
      </c>
      <c r="E3955" t="s">
        <v>69</v>
      </c>
      <c r="F3955">
        <v>3500000</v>
      </c>
      <c r="G3955">
        <v>3657876</v>
      </c>
      <c r="H3955" t="s">
        <v>143</v>
      </c>
      <c r="I3955">
        <f>YEAR(Table1[[#This Row],[date]])</f>
        <v>2003</v>
      </c>
      <c r="J3955">
        <f>Table1[[#This Row],[revenue]]-Table1[[#This Row],[budget_x]]</f>
        <v>157876</v>
      </c>
      <c r="K3955" s="7">
        <f>Table1[[#This Row],[profit /loss ]]/Table1[[#This Row],[budget_x]]</f>
        <v>4.5107428571428569E-2</v>
      </c>
      <c r="L3955" t="str" cm="1">
        <f t="array" ref="L3955">_xlfn.IFS(Table1[[#This Row],[score]]&gt;70,"high",Table1[[#This Row],[score]]&gt;50,"medium",Table1[[#This Row],[score]]&lt;=50,"low")</f>
        <v>medium</v>
      </c>
    </row>
    <row r="3956" spans="1:12" x14ac:dyDescent="0.3">
      <c r="A3956" t="s">
        <v>3855</v>
      </c>
      <c r="B3956" s="1">
        <v>44861</v>
      </c>
      <c r="C3956">
        <v>69</v>
      </c>
      <c r="D3956" t="s">
        <v>9</v>
      </c>
      <c r="E3956" t="s">
        <v>125</v>
      </c>
      <c r="F3956">
        <v>29720000</v>
      </c>
      <c r="G3956">
        <v>9598008</v>
      </c>
      <c r="H3956" t="s">
        <v>132</v>
      </c>
      <c r="I3956">
        <f>YEAR(Table1[[#This Row],[date]])</f>
        <v>2022</v>
      </c>
      <c r="J3956">
        <f>Table1[[#This Row],[revenue]]-Table1[[#This Row],[budget_x]]</f>
        <v>-20121992</v>
      </c>
      <c r="K3956" s="7">
        <f>Table1[[#This Row],[profit /loss ]]/Table1[[#This Row],[budget_x]]</f>
        <v>-0.67705222072678328</v>
      </c>
      <c r="L3956" t="str" cm="1">
        <f t="array" ref="L3956">_xlfn.IFS(Table1[[#This Row],[score]]&gt;70,"high",Table1[[#This Row],[score]]&gt;50,"medium",Table1[[#This Row],[score]]&lt;=50,"low")</f>
        <v>medium</v>
      </c>
    </row>
    <row r="3957" spans="1:12" x14ac:dyDescent="0.3">
      <c r="A3957" t="s">
        <v>3856</v>
      </c>
      <c r="B3957" s="1">
        <v>43041</v>
      </c>
      <c r="C3957">
        <v>72</v>
      </c>
      <c r="D3957" t="s">
        <v>9</v>
      </c>
      <c r="E3957" t="s">
        <v>10</v>
      </c>
      <c r="F3957">
        <v>6500000</v>
      </c>
      <c r="G3957">
        <v>61294644</v>
      </c>
      <c r="H3957" t="s">
        <v>11</v>
      </c>
      <c r="I3957">
        <f>YEAR(Table1[[#This Row],[date]])</f>
        <v>2017</v>
      </c>
      <c r="J3957">
        <f>Table1[[#This Row],[revenue]]-Table1[[#This Row],[budget_x]]</f>
        <v>54794644</v>
      </c>
      <c r="K3957" s="7">
        <f>Table1[[#This Row],[profit /loss ]]/Table1[[#This Row],[budget_x]]</f>
        <v>8.4299452307692313</v>
      </c>
      <c r="L3957" t="str" cm="1">
        <f t="array" ref="L3957">_xlfn.IFS(Table1[[#This Row],[score]]&gt;70,"high",Table1[[#This Row],[score]]&gt;50,"medium",Table1[[#This Row],[score]]&lt;=50,"low")</f>
        <v>high</v>
      </c>
    </row>
    <row r="3958" spans="1:12" x14ac:dyDescent="0.3">
      <c r="A3958" t="s">
        <v>3857</v>
      </c>
      <c r="B3958" s="1">
        <v>39457</v>
      </c>
      <c r="C3958">
        <v>65</v>
      </c>
      <c r="D3958" t="s">
        <v>9</v>
      </c>
      <c r="E3958" t="s">
        <v>10</v>
      </c>
      <c r="F3958">
        <v>40000000</v>
      </c>
      <c r="G3958">
        <v>103071443</v>
      </c>
      <c r="H3958" t="s">
        <v>11</v>
      </c>
      <c r="I3958">
        <f>YEAR(Table1[[#This Row],[date]])</f>
        <v>2008</v>
      </c>
      <c r="J3958">
        <f>Table1[[#This Row],[revenue]]-Table1[[#This Row],[budget_x]]</f>
        <v>63071443</v>
      </c>
      <c r="K3958" s="7">
        <f>Table1[[#This Row],[profit /loss ]]/Table1[[#This Row],[budget_x]]</f>
        <v>1.576786075</v>
      </c>
      <c r="L3958" t="str" cm="1">
        <f t="array" ref="L3958">_xlfn.IFS(Table1[[#This Row],[score]]&gt;70,"high",Table1[[#This Row],[score]]&gt;50,"medium",Table1[[#This Row],[score]]&lt;=50,"low")</f>
        <v>medium</v>
      </c>
    </row>
    <row r="3959" spans="1:12" x14ac:dyDescent="0.3">
      <c r="A3959" t="s">
        <v>3858</v>
      </c>
      <c r="B3959" s="1">
        <v>32885</v>
      </c>
      <c r="C3959">
        <v>53</v>
      </c>
      <c r="D3959" t="s">
        <v>9</v>
      </c>
      <c r="E3959" t="s">
        <v>10</v>
      </c>
      <c r="F3959">
        <v>2000000</v>
      </c>
      <c r="G3959">
        <v>55765562</v>
      </c>
      <c r="H3959" t="s">
        <v>17</v>
      </c>
      <c r="I3959">
        <f>YEAR(Table1[[#This Row],[date]])</f>
        <v>1990</v>
      </c>
      <c r="J3959">
        <f>Table1[[#This Row],[revenue]]-Table1[[#This Row],[budget_x]]</f>
        <v>53765562</v>
      </c>
      <c r="K3959" s="7">
        <f>Table1[[#This Row],[profit /loss ]]/Table1[[#This Row],[budget_x]]</f>
        <v>26.882781000000001</v>
      </c>
      <c r="L3959" t="str" cm="1">
        <f t="array" ref="L3959">_xlfn.IFS(Table1[[#This Row],[score]]&gt;70,"high",Table1[[#This Row],[score]]&gt;50,"medium",Table1[[#This Row],[score]]&lt;=50,"low")</f>
        <v>medium</v>
      </c>
    </row>
    <row r="3960" spans="1:12" x14ac:dyDescent="0.3">
      <c r="A3960" t="s">
        <v>3859</v>
      </c>
      <c r="B3960" s="1">
        <v>35929</v>
      </c>
      <c r="C3960">
        <v>63</v>
      </c>
      <c r="D3960" t="s">
        <v>9</v>
      </c>
      <c r="E3960" t="s">
        <v>10</v>
      </c>
      <c r="F3960">
        <v>20000000</v>
      </c>
      <c r="G3960">
        <v>55576210</v>
      </c>
      <c r="H3960" t="s">
        <v>11</v>
      </c>
      <c r="I3960">
        <f>YEAR(Table1[[#This Row],[date]])</f>
        <v>1998</v>
      </c>
      <c r="J3960">
        <f>Table1[[#This Row],[revenue]]-Table1[[#This Row],[budget_x]]</f>
        <v>35576210</v>
      </c>
      <c r="K3960" s="7">
        <f>Table1[[#This Row],[profit /loss ]]/Table1[[#This Row],[budget_x]]</f>
        <v>1.7788105000000001</v>
      </c>
      <c r="L3960" t="str" cm="1">
        <f t="array" ref="L3960">_xlfn.IFS(Table1[[#This Row],[score]]&gt;70,"high",Table1[[#This Row],[score]]&gt;50,"medium",Table1[[#This Row],[score]]&lt;=50,"low")</f>
        <v>medium</v>
      </c>
    </row>
    <row r="3961" spans="1:12" x14ac:dyDescent="0.3">
      <c r="A3961" t="s">
        <v>3860</v>
      </c>
      <c r="B3961" s="1">
        <v>40412</v>
      </c>
      <c r="C3961">
        <v>58</v>
      </c>
      <c r="D3961" t="s">
        <v>9</v>
      </c>
      <c r="E3961" t="s">
        <v>10</v>
      </c>
      <c r="F3961">
        <v>70200000</v>
      </c>
      <c r="G3961">
        <v>50649644.799999997</v>
      </c>
      <c r="H3961" t="s">
        <v>17</v>
      </c>
      <c r="I3961">
        <f>YEAR(Table1[[#This Row],[date]])</f>
        <v>2010</v>
      </c>
      <c r="J3961">
        <f>Table1[[#This Row],[revenue]]-Table1[[#This Row],[budget_x]]</f>
        <v>-19550355.200000003</v>
      </c>
      <c r="K3961" s="7">
        <f>Table1[[#This Row],[profit /loss ]]/Table1[[#This Row],[budget_x]]</f>
        <v>-0.27849508831908837</v>
      </c>
      <c r="L3961" t="str" cm="1">
        <f t="array" ref="L3961">_xlfn.IFS(Table1[[#This Row],[score]]&gt;70,"high",Table1[[#This Row],[score]]&gt;50,"medium",Table1[[#This Row],[score]]&lt;=50,"low")</f>
        <v>medium</v>
      </c>
    </row>
    <row r="3962" spans="1:12" x14ac:dyDescent="0.3">
      <c r="A3962" t="s">
        <v>3663</v>
      </c>
      <c r="B3962" s="1">
        <v>30750</v>
      </c>
      <c r="C3962">
        <v>57</v>
      </c>
      <c r="D3962" t="s">
        <v>9</v>
      </c>
      <c r="E3962" t="s">
        <v>10</v>
      </c>
      <c r="F3962">
        <v>800000</v>
      </c>
      <c r="G3962">
        <v>14568989</v>
      </c>
      <c r="H3962" t="s">
        <v>17</v>
      </c>
      <c r="I3962">
        <f>YEAR(Table1[[#This Row],[date]])</f>
        <v>1984</v>
      </c>
      <c r="J3962">
        <f>Table1[[#This Row],[revenue]]-Table1[[#This Row],[budget_x]]</f>
        <v>13768989</v>
      </c>
      <c r="K3962" s="7">
        <f>Table1[[#This Row],[profit /loss ]]/Table1[[#This Row],[budget_x]]</f>
        <v>17.211236249999999</v>
      </c>
      <c r="L3962" t="str" cm="1">
        <f t="array" ref="L3962">_xlfn.IFS(Table1[[#This Row],[score]]&gt;70,"high",Table1[[#This Row],[score]]&gt;50,"medium",Table1[[#This Row],[score]]&lt;=50,"low")</f>
        <v>medium</v>
      </c>
    </row>
    <row r="3963" spans="1:12" x14ac:dyDescent="0.3">
      <c r="A3963" t="s">
        <v>3861</v>
      </c>
      <c r="B3963" s="1">
        <v>28517</v>
      </c>
      <c r="C3963">
        <v>74</v>
      </c>
      <c r="D3963" t="s">
        <v>9</v>
      </c>
      <c r="E3963" t="s">
        <v>10</v>
      </c>
      <c r="F3963">
        <v>20000000</v>
      </c>
      <c r="G3963">
        <v>340800479</v>
      </c>
      <c r="H3963" t="s">
        <v>11</v>
      </c>
      <c r="I3963">
        <f>YEAR(Table1[[#This Row],[date]])</f>
        <v>1978</v>
      </c>
      <c r="J3963">
        <f>Table1[[#This Row],[revenue]]-Table1[[#This Row],[budget_x]]</f>
        <v>320800479</v>
      </c>
      <c r="K3963" s="7">
        <f>Table1[[#This Row],[profit /loss ]]/Table1[[#This Row],[budget_x]]</f>
        <v>16.040023949999998</v>
      </c>
      <c r="L3963" t="str" cm="1">
        <f t="array" ref="L3963">_xlfn.IFS(Table1[[#This Row],[score]]&gt;70,"high",Table1[[#This Row],[score]]&gt;50,"medium",Table1[[#This Row],[score]]&lt;=50,"low")</f>
        <v>high</v>
      </c>
    </row>
    <row r="3964" spans="1:12" x14ac:dyDescent="0.3">
      <c r="A3964" t="s">
        <v>3862</v>
      </c>
      <c r="B3964" s="1">
        <v>41093</v>
      </c>
      <c r="C3964">
        <v>64</v>
      </c>
      <c r="D3964" t="s">
        <v>9</v>
      </c>
      <c r="E3964" t="s">
        <v>10</v>
      </c>
      <c r="F3964">
        <v>90544000</v>
      </c>
      <c r="G3964">
        <v>519948264.60000002</v>
      </c>
      <c r="H3964" t="s">
        <v>17</v>
      </c>
      <c r="I3964">
        <f>YEAR(Table1[[#This Row],[date]])</f>
        <v>2012</v>
      </c>
      <c r="J3964">
        <f>Table1[[#This Row],[revenue]]-Table1[[#This Row],[budget_x]]</f>
        <v>429404264.60000002</v>
      </c>
      <c r="K3964" s="7">
        <f>Table1[[#This Row],[profit /loss ]]/Table1[[#This Row],[budget_x]]</f>
        <v>4.7424927615303059</v>
      </c>
      <c r="L3964" t="str" cm="1">
        <f t="array" ref="L3964">_xlfn.IFS(Table1[[#This Row],[score]]&gt;70,"high",Table1[[#This Row],[score]]&gt;50,"medium",Table1[[#This Row],[score]]&lt;=50,"low")</f>
        <v>medium</v>
      </c>
    </row>
    <row r="3965" spans="1:12" x14ac:dyDescent="0.3">
      <c r="A3965" t="s">
        <v>3863</v>
      </c>
      <c r="B3965" s="1">
        <v>37350</v>
      </c>
      <c r="C3965">
        <v>60</v>
      </c>
      <c r="D3965" t="s">
        <v>9</v>
      </c>
      <c r="E3965" t="s">
        <v>10</v>
      </c>
      <c r="F3965">
        <v>6000000</v>
      </c>
      <c r="G3965">
        <v>39241323</v>
      </c>
      <c r="H3965" t="s">
        <v>11</v>
      </c>
      <c r="I3965">
        <f>YEAR(Table1[[#This Row],[date]])</f>
        <v>2002</v>
      </c>
      <c r="J3965">
        <f>Table1[[#This Row],[revenue]]-Table1[[#This Row],[budget_x]]</f>
        <v>33241323</v>
      </c>
      <c r="K3965" s="7">
        <f>Table1[[#This Row],[profit /loss ]]/Table1[[#This Row],[budget_x]]</f>
        <v>5.5402205000000002</v>
      </c>
      <c r="L3965" t="str" cm="1">
        <f t="array" ref="L3965">_xlfn.IFS(Table1[[#This Row],[score]]&gt;70,"high",Table1[[#This Row],[score]]&gt;50,"medium",Table1[[#This Row],[score]]&lt;=50,"low")</f>
        <v>medium</v>
      </c>
    </row>
    <row r="3966" spans="1:12" x14ac:dyDescent="0.3">
      <c r="A3966" t="s">
        <v>3864</v>
      </c>
      <c r="B3966" s="1">
        <v>42304</v>
      </c>
      <c r="C3966">
        <v>73</v>
      </c>
      <c r="D3966" t="s">
        <v>9</v>
      </c>
      <c r="E3966" t="s">
        <v>10</v>
      </c>
      <c r="F3966">
        <v>139400000</v>
      </c>
      <c r="G3966">
        <v>555808781.60000002</v>
      </c>
      <c r="H3966" t="s">
        <v>17</v>
      </c>
      <c r="I3966">
        <f>YEAR(Table1[[#This Row],[date]])</f>
        <v>2015</v>
      </c>
      <c r="J3966">
        <f>Table1[[#This Row],[revenue]]-Table1[[#This Row],[budget_x]]</f>
        <v>416408781.60000002</v>
      </c>
      <c r="K3966" s="7">
        <f>Table1[[#This Row],[profit /loss ]]/Table1[[#This Row],[budget_x]]</f>
        <v>2.9871505136298424</v>
      </c>
      <c r="L3966" t="str" cm="1">
        <f t="array" ref="L3966">_xlfn.IFS(Table1[[#This Row],[score]]&gt;70,"high",Table1[[#This Row],[score]]&gt;50,"medium",Table1[[#This Row],[score]]&lt;=50,"low")</f>
        <v>high</v>
      </c>
    </row>
    <row r="3967" spans="1:12" x14ac:dyDescent="0.3">
      <c r="A3967" t="s">
        <v>3865</v>
      </c>
      <c r="B3967" s="1">
        <v>44253</v>
      </c>
      <c r="C3967">
        <v>56</v>
      </c>
      <c r="D3967" t="s">
        <v>9</v>
      </c>
      <c r="E3967" t="s">
        <v>10</v>
      </c>
      <c r="F3967">
        <v>125000000</v>
      </c>
      <c r="G3967">
        <v>357244801.80000001</v>
      </c>
      <c r="H3967" t="s">
        <v>17</v>
      </c>
      <c r="I3967">
        <f>YEAR(Table1[[#This Row],[date]])</f>
        <v>2021</v>
      </c>
      <c r="J3967">
        <f>Table1[[#This Row],[revenue]]-Table1[[#This Row],[budget_x]]</f>
        <v>232244801.80000001</v>
      </c>
      <c r="K3967" s="7">
        <f>Table1[[#This Row],[profit /loss ]]/Table1[[#This Row],[budget_x]]</f>
        <v>1.8579584144000001</v>
      </c>
      <c r="L3967" t="str" cm="1">
        <f t="array" ref="L3967">_xlfn.IFS(Table1[[#This Row],[score]]&gt;70,"high",Table1[[#This Row],[score]]&gt;50,"medium",Table1[[#This Row],[score]]&lt;=50,"low")</f>
        <v>medium</v>
      </c>
    </row>
    <row r="3968" spans="1:12" x14ac:dyDescent="0.3">
      <c r="A3968" t="s">
        <v>3866</v>
      </c>
      <c r="B3968" s="1">
        <v>26969</v>
      </c>
      <c r="C3968">
        <v>74</v>
      </c>
      <c r="D3968" t="s">
        <v>9</v>
      </c>
      <c r="E3968" t="s">
        <v>10</v>
      </c>
      <c r="F3968">
        <v>10000000</v>
      </c>
      <c r="G3968">
        <v>21485066</v>
      </c>
      <c r="H3968" t="s">
        <v>11</v>
      </c>
      <c r="I3968">
        <f>YEAR(Table1[[#This Row],[date]])</f>
        <v>1973</v>
      </c>
      <c r="J3968">
        <f>Table1[[#This Row],[revenue]]-Table1[[#This Row],[budget_x]]</f>
        <v>11485066</v>
      </c>
      <c r="K3968" s="7">
        <f>Table1[[#This Row],[profit /loss ]]/Table1[[#This Row],[budget_x]]</f>
        <v>1.1485065999999999</v>
      </c>
      <c r="L3968" t="str" cm="1">
        <f t="array" ref="L3968">_xlfn.IFS(Table1[[#This Row],[score]]&gt;70,"high",Table1[[#This Row],[score]]&gt;50,"medium",Table1[[#This Row],[score]]&lt;=50,"low")</f>
        <v>high</v>
      </c>
    </row>
    <row r="3969" spans="1:12" x14ac:dyDescent="0.3">
      <c r="A3969" t="s">
        <v>3867</v>
      </c>
      <c r="B3969" s="1">
        <v>44589</v>
      </c>
      <c r="C3969">
        <v>68</v>
      </c>
      <c r="D3969" t="s">
        <v>9</v>
      </c>
      <c r="E3969" t="s">
        <v>10</v>
      </c>
      <c r="F3969">
        <v>99000000</v>
      </c>
      <c r="G3969">
        <v>534705883.39999998</v>
      </c>
      <c r="H3969" t="s">
        <v>11</v>
      </c>
      <c r="I3969">
        <f>YEAR(Table1[[#This Row],[date]])</f>
        <v>2022</v>
      </c>
      <c r="J3969">
        <f>Table1[[#This Row],[revenue]]-Table1[[#This Row],[budget_x]]</f>
        <v>435705883.39999998</v>
      </c>
      <c r="K3969" s="7">
        <f>Table1[[#This Row],[profit /loss ]]/Table1[[#This Row],[budget_x]]</f>
        <v>4.4010695292929292</v>
      </c>
      <c r="L3969" t="str" cm="1">
        <f t="array" ref="L3969">_xlfn.IFS(Table1[[#This Row],[score]]&gt;70,"high",Table1[[#This Row],[score]]&gt;50,"medium",Table1[[#This Row],[score]]&lt;=50,"low")</f>
        <v>medium</v>
      </c>
    </row>
    <row r="3970" spans="1:12" x14ac:dyDescent="0.3">
      <c r="A3970" t="s">
        <v>3868</v>
      </c>
      <c r="B3970" s="1">
        <v>42913</v>
      </c>
      <c r="C3970">
        <v>66</v>
      </c>
      <c r="D3970" t="s">
        <v>9</v>
      </c>
      <c r="E3970" t="s">
        <v>10</v>
      </c>
      <c r="F3970">
        <v>51060000</v>
      </c>
      <c r="G3970">
        <v>1906640</v>
      </c>
      <c r="H3970" t="s">
        <v>11</v>
      </c>
      <c r="I3970">
        <f>YEAR(Table1[[#This Row],[date]])</f>
        <v>2017</v>
      </c>
      <c r="J3970">
        <f>Table1[[#This Row],[revenue]]-Table1[[#This Row],[budget_x]]</f>
        <v>-49153360</v>
      </c>
      <c r="K3970" s="7">
        <f>Table1[[#This Row],[profit /loss ]]/Table1[[#This Row],[budget_x]]</f>
        <v>-0.96265883274578923</v>
      </c>
      <c r="L3970" t="str" cm="1">
        <f t="array" ref="L3970">_xlfn.IFS(Table1[[#This Row],[score]]&gt;70,"high",Table1[[#This Row],[score]]&gt;50,"medium",Table1[[#This Row],[score]]&lt;=50,"low")</f>
        <v>medium</v>
      </c>
    </row>
    <row r="3971" spans="1:12" x14ac:dyDescent="0.3">
      <c r="A3971" t="s">
        <v>3869</v>
      </c>
      <c r="B3971" s="1">
        <v>42517</v>
      </c>
      <c r="C3971">
        <v>64</v>
      </c>
      <c r="D3971" t="s">
        <v>9</v>
      </c>
      <c r="E3971" t="s">
        <v>10</v>
      </c>
      <c r="F3971">
        <v>2000000</v>
      </c>
      <c r="G3971">
        <v>17187434</v>
      </c>
      <c r="H3971" t="s">
        <v>11</v>
      </c>
      <c r="I3971">
        <f>YEAR(Table1[[#This Row],[date]])</f>
        <v>2016</v>
      </c>
      <c r="J3971">
        <f>Table1[[#This Row],[revenue]]-Table1[[#This Row],[budget_x]]</f>
        <v>15187434</v>
      </c>
      <c r="K3971" s="7">
        <f>Table1[[#This Row],[profit /loss ]]/Table1[[#This Row],[budget_x]]</f>
        <v>7.5937169999999998</v>
      </c>
      <c r="L3971" t="str" cm="1">
        <f t="array" ref="L3971">_xlfn.IFS(Table1[[#This Row],[score]]&gt;70,"high",Table1[[#This Row],[score]]&gt;50,"medium",Table1[[#This Row],[score]]&lt;=50,"low")</f>
        <v>medium</v>
      </c>
    </row>
    <row r="3972" spans="1:12" x14ac:dyDescent="0.3">
      <c r="A3972" t="s">
        <v>3870</v>
      </c>
      <c r="B3972" s="1">
        <v>44287</v>
      </c>
      <c r="C3972">
        <v>81</v>
      </c>
      <c r="D3972" t="s">
        <v>9</v>
      </c>
      <c r="E3972" t="s">
        <v>10</v>
      </c>
      <c r="F3972">
        <v>6000000</v>
      </c>
      <c r="G3972">
        <v>36427155</v>
      </c>
      <c r="H3972" t="s">
        <v>11</v>
      </c>
      <c r="I3972">
        <f>YEAR(Table1[[#This Row],[date]])</f>
        <v>2021</v>
      </c>
      <c r="J3972">
        <f>Table1[[#This Row],[revenue]]-Table1[[#This Row],[budget_x]]</f>
        <v>30427155</v>
      </c>
      <c r="K3972" s="7">
        <f>Table1[[#This Row],[profit /loss ]]/Table1[[#This Row],[budget_x]]</f>
        <v>5.0711925000000004</v>
      </c>
      <c r="L3972" t="str" cm="1">
        <f t="array" ref="L3972">_xlfn.IFS(Table1[[#This Row],[score]]&gt;70,"high",Table1[[#This Row],[score]]&gt;50,"medium",Table1[[#This Row],[score]]&lt;=50,"low")</f>
        <v>high</v>
      </c>
    </row>
    <row r="3973" spans="1:12" x14ac:dyDescent="0.3">
      <c r="A3973" t="s">
        <v>3871</v>
      </c>
      <c r="B3973" s="1">
        <v>44239</v>
      </c>
      <c r="C3973">
        <v>71</v>
      </c>
      <c r="D3973" t="s">
        <v>9</v>
      </c>
      <c r="E3973" t="s">
        <v>10</v>
      </c>
      <c r="F3973">
        <v>177200000</v>
      </c>
      <c r="G3973">
        <v>334227586.60000002</v>
      </c>
      <c r="H3973" t="s">
        <v>17</v>
      </c>
      <c r="I3973">
        <f>YEAR(Table1[[#This Row],[date]])</f>
        <v>2021</v>
      </c>
      <c r="J3973">
        <f>Table1[[#This Row],[revenue]]-Table1[[#This Row],[budget_x]]</f>
        <v>157027586.60000002</v>
      </c>
      <c r="K3973" s="7">
        <f>Table1[[#This Row],[profit /loss ]]/Table1[[#This Row],[budget_x]]</f>
        <v>0.88616019525959377</v>
      </c>
      <c r="L3973" t="str" cm="1">
        <f t="array" ref="L3973">_xlfn.IFS(Table1[[#This Row],[score]]&gt;70,"high",Table1[[#This Row],[score]]&gt;50,"medium",Table1[[#This Row],[score]]&lt;=50,"low")</f>
        <v>high</v>
      </c>
    </row>
    <row r="3974" spans="1:12" x14ac:dyDescent="0.3">
      <c r="A3974" t="s">
        <v>3872</v>
      </c>
      <c r="B3974" s="1">
        <v>38601</v>
      </c>
      <c r="C3974">
        <v>48</v>
      </c>
      <c r="D3974" t="s">
        <v>9</v>
      </c>
      <c r="E3974" t="s">
        <v>10</v>
      </c>
      <c r="F3974">
        <v>5000000</v>
      </c>
      <c r="G3974">
        <v>7522517</v>
      </c>
      <c r="H3974" t="s">
        <v>17</v>
      </c>
      <c r="I3974">
        <f>YEAR(Table1[[#This Row],[date]])</f>
        <v>2005</v>
      </c>
      <c r="J3974">
        <f>Table1[[#This Row],[revenue]]-Table1[[#This Row],[budget_x]]</f>
        <v>2522517</v>
      </c>
      <c r="K3974" s="7">
        <f>Table1[[#This Row],[profit /loss ]]/Table1[[#This Row],[budget_x]]</f>
        <v>0.50450340000000005</v>
      </c>
      <c r="L3974" t="str" cm="1">
        <f t="array" ref="L3974">_xlfn.IFS(Table1[[#This Row],[score]]&gt;70,"high",Table1[[#This Row],[score]]&gt;50,"medium",Table1[[#This Row],[score]]&lt;=50,"low")</f>
        <v>low</v>
      </c>
    </row>
    <row r="3975" spans="1:12" x14ac:dyDescent="0.3">
      <c r="A3975" t="s">
        <v>3873</v>
      </c>
      <c r="B3975" s="1">
        <v>43587</v>
      </c>
      <c r="C3975">
        <v>70</v>
      </c>
      <c r="D3975" t="s">
        <v>9</v>
      </c>
      <c r="E3975" t="s">
        <v>10</v>
      </c>
      <c r="F3975">
        <v>128000000</v>
      </c>
      <c r="G3975">
        <v>355806627.39999998</v>
      </c>
      <c r="H3975" t="s">
        <v>11</v>
      </c>
      <c r="I3975">
        <f>YEAR(Table1[[#This Row],[date]])</f>
        <v>2019</v>
      </c>
      <c r="J3975">
        <f>Table1[[#This Row],[revenue]]-Table1[[#This Row],[budget_x]]</f>
        <v>227806627.39999998</v>
      </c>
      <c r="K3975" s="7">
        <f>Table1[[#This Row],[profit /loss ]]/Table1[[#This Row],[budget_x]]</f>
        <v>1.7797392765624998</v>
      </c>
      <c r="L3975" t="str" cm="1">
        <f t="array" ref="L3975">_xlfn.IFS(Table1[[#This Row],[score]]&gt;70,"high",Table1[[#This Row],[score]]&gt;50,"medium",Table1[[#This Row],[score]]&lt;=50,"low")</f>
        <v>medium</v>
      </c>
    </row>
    <row r="3976" spans="1:12" x14ac:dyDescent="0.3">
      <c r="A3976" t="s">
        <v>3874</v>
      </c>
      <c r="B3976" s="1">
        <v>44735</v>
      </c>
      <c r="C3976">
        <v>77</v>
      </c>
      <c r="D3976" t="s">
        <v>9</v>
      </c>
      <c r="E3976" t="s">
        <v>10</v>
      </c>
      <c r="F3976">
        <v>114200000</v>
      </c>
      <c r="G3976">
        <v>736329646.20000005</v>
      </c>
      <c r="H3976" t="s">
        <v>17</v>
      </c>
      <c r="I3976">
        <f>YEAR(Table1[[#This Row],[date]])</f>
        <v>2022</v>
      </c>
      <c r="J3976">
        <f>Table1[[#This Row],[revenue]]-Table1[[#This Row],[budget_x]]</f>
        <v>622129646.20000005</v>
      </c>
      <c r="K3976" s="7">
        <f>Table1[[#This Row],[profit /loss ]]/Table1[[#This Row],[budget_x]]</f>
        <v>5.4477201943957976</v>
      </c>
      <c r="L3976" t="str" cm="1">
        <f t="array" ref="L3976">_xlfn.IFS(Table1[[#This Row],[score]]&gt;70,"high",Table1[[#This Row],[score]]&gt;50,"medium",Table1[[#This Row],[score]]&lt;=50,"low")</f>
        <v>high</v>
      </c>
    </row>
    <row r="3977" spans="1:12" x14ac:dyDescent="0.3">
      <c r="A3977" t="s">
        <v>3300</v>
      </c>
      <c r="B3977" s="1">
        <v>41676</v>
      </c>
      <c r="C3977">
        <v>58</v>
      </c>
      <c r="D3977" t="s">
        <v>9</v>
      </c>
      <c r="E3977" t="s">
        <v>10</v>
      </c>
      <c r="F3977">
        <v>120000000</v>
      </c>
      <c r="G3977">
        <v>242981799</v>
      </c>
      <c r="H3977" t="s">
        <v>11</v>
      </c>
      <c r="I3977">
        <f>YEAR(Table1[[#This Row],[date]])</f>
        <v>2014</v>
      </c>
      <c r="J3977">
        <f>Table1[[#This Row],[revenue]]-Table1[[#This Row],[budget_x]]</f>
        <v>122981799</v>
      </c>
      <c r="K3977" s="7">
        <f>Table1[[#This Row],[profit /loss ]]/Table1[[#This Row],[budget_x]]</f>
        <v>1.024848325</v>
      </c>
      <c r="L3977" t="str" cm="1">
        <f t="array" ref="L3977">_xlfn.IFS(Table1[[#This Row],[score]]&gt;70,"high",Table1[[#This Row],[score]]&gt;50,"medium",Table1[[#This Row],[score]]&lt;=50,"low")</f>
        <v>medium</v>
      </c>
    </row>
    <row r="3978" spans="1:12" x14ac:dyDescent="0.3">
      <c r="A3978" t="s">
        <v>3300</v>
      </c>
      <c r="B3978" s="1">
        <v>41676</v>
      </c>
      <c r="C3978">
        <v>58</v>
      </c>
      <c r="D3978" t="s">
        <v>9</v>
      </c>
      <c r="E3978" t="s">
        <v>10</v>
      </c>
      <c r="F3978">
        <v>13000000</v>
      </c>
      <c r="G3978">
        <v>54125172</v>
      </c>
      <c r="H3978" t="s">
        <v>11</v>
      </c>
      <c r="I3978">
        <f>YEAR(Table1[[#This Row],[date]])</f>
        <v>2014</v>
      </c>
      <c r="J3978">
        <f>Table1[[#This Row],[revenue]]-Table1[[#This Row],[budget_x]]</f>
        <v>41125172</v>
      </c>
      <c r="K3978" s="7">
        <f>Table1[[#This Row],[profit /loss ]]/Table1[[#This Row],[budget_x]]</f>
        <v>3.1634747692307692</v>
      </c>
      <c r="L3978" t="str" cm="1">
        <f t="array" ref="L3978">_xlfn.IFS(Table1[[#This Row],[score]]&gt;70,"high",Table1[[#This Row],[score]]&gt;50,"medium",Table1[[#This Row],[score]]&lt;=50,"low")</f>
        <v>medium</v>
      </c>
    </row>
    <row r="3979" spans="1:12" x14ac:dyDescent="0.3">
      <c r="A3979" t="s">
        <v>3875</v>
      </c>
      <c r="B3979" s="1">
        <v>24133</v>
      </c>
      <c r="C3979">
        <v>66</v>
      </c>
      <c r="D3979" t="s">
        <v>9</v>
      </c>
      <c r="E3979" t="s">
        <v>10</v>
      </c>
      <c r="F3979">
        <v>9000000</v>
      </c>
      <c r="G3979">
        <v>141200000</v>
      </c>
      <c r="H3979" t="s">
        <v>11</v>
      </c>
      <c r="I3979">
        <f>YEAR(Table1[[#This Row],[date]])</f>
        <v>1966</v>
      </c>
      <c r="J3979">
        <f>Table1[[#This Row],[revenue]]-Table1[[#This Row],[budget_x]]</f>
        <v>132200000</v>
      </c>
      <c r="K3979" s="7">
        <f>Table1[[#This Row],[profit /loss ]]/Table1[[#This Row],[budget_x]]</f>
        <v>14.688888888888888</v>
      </c>
      <c r="L3979" t="str" cm="1">
        <f t="array" ref="L3979">_xlfn.IFS(Table1[[#This Row],[score]]&gt;70,"high",Table1[[#This Row],[score]]&gt;50,"medium",Table1[[#This Row],[score]]&lt;=50,"low")</f>
        <v>medium</v>
      </c>
    </row>
    <row r="3980" spans="1:12" x14ac:dyDescent="0.3">
      <c r="A3980" t="s">
        <v>3876</v>
      </c>
      <c r="B3980" s="1">
        <v>44920</v>
      </c>
      <c r="C3980">
        <v>0</v>
      </c>
      <c r="D3980" t="s">
        <v>9</v>
      </c>
      <c r="E3980" t="s">
        <v>626</v>
      </c>
      <c r="F3980">
        <v>174600000</v>
      </c>
      <c r="G3980">
        <v>175269998.80000001</v>
      </c>
      <c r="H3980" t="s">
        <v>627</v>
      </c>
      <c r="I3980">
        <f>YEAR(Table1[[#This Row],[date]])</f>
        <v>2022</v>
      </c>
      <c r="J3980">
        <f>Table1[[#This Row],[revenue]]-Table1[[#This Row],[budget_x]]</f>
        <v>669998.80000001192</v>
      </c>
      <c r="K3980" s="7">
        <f>Table1[[#This Row],[profit /loss ]]/Table1[[#This Row],[budget_x]]</f>
        <v>3.837335624284146E-3</v>
      </c>
      <c r="L3980" t="str" cm="1">
        <f t="array" ref="L3980">_xlfn.IFS(Table1[[#This Row],[score]]&gt;70,"high",Table1[[#This Row],[score]]&gt;50,"medium",Table1[[#This Row],[score]]&lt;=50,"low")</f>
        <v>low</v>
      </c>
    </row>
    <row r="3981" spans="1:12" x14ac:dyDescent="0.3">
      <c r="A3981" t="s">
        <v>3877</v>
      </c>
      <c r="B3981" s="1">
        <v>43495</v>
      </c>
      <c r="C3981">
        <v>71</v>
      </c>
      <c r="D3981" t="s">
        <v>9</v>
      </c>
      <c r="E3981" t="s">
        <v>171</v>
      </c>
      <c r="F3981">
        <v>102500000</v>
      </c>
      <c r="G3981">
        <v>401766981.60000002</v>
      </c>
      <c r="H3981" t="s">
        <v>184</v>
      </c>
      <c r="I3981">
        <f>YEAR(Table1[[#This Row],[date]])</f>
        <v>2019</v>
      </c>
      <c r="J3981">
        <f>Table1[[#This Row],[revenue]]-Table1[[#This Row],[budget_x]]</f>
        <v>299266981.60000002</v>
      </c>
      <c r="K3981" s="7">
        <f>Table1[[#This Row],[profit /loss ]]/Table1[[#This Row],[budget_x]]</f>
        <v>2.919677869268293</v>
      </c>
      <c r="L3981" t="str" cm="1">
        <f t="array" ref="L3981">_xlfn.IFS(Table1[[#This Row],[score]]&gt;70,"high",Table1[[#This Row],[score]]&gt;50,"medium",Table1[[#This Row],[score]]&lt;=50,"low")</f>
        <v>high</v>
      </c>
    </row>
    <row r="3982" spans="1:12" x14ac:dyDescent="0.3">
      <c r="A3982" t="s">
        <v>3878</v>
      </c>
      <c r="B3982" s="1">
        <v>38547</v>
      </c>
      <c r="C3982">
        <v>74</v>
      </c>
      <c r="D3982" t="s">
        <v>9</v>
      </c>
      <c r="E3982" t="s">
        <v>10</v>
      </c>
      <c r="F3982">
        <v>40000000</v>
      </c>
      <c r="G3982">
        <v>158527918</v>
      </c>
      <c r="H3982" t="s">
        <v>11</v>
      </c>
      <c r="I3982">
        <f>YEAR(Table1[[#This Row],[date]])</f>
        <v>2005</v>
      </c>
      <c r="J3982">
        <f>Table1[[#This Row],[revenue]]-Table1[[#This Row],[budget_x]]</f>
        <v>118527918</v>
      </c>
      <c r="K3982" s="7">
        <f>Table1[[#This Row],[profit /loss ]]/Table1[[#This Row],[budget_x]]</f>
        <v>2.9631979500000001</v>
      </c>
      <c r="L3982" t="str" cm="1">
        <f t="array" ref="L3982">_xlfn.IFS(Table1[[#This Row],[score]]&gt;70,"high",Table1[[#This Row],[score]]&gt;50,"medium",Table1[[#This Row],[score]]&lt;=50,"low")</f>
        <v>high</v>
      </c>
    </row>
    <row r="3983" spans="1:12" x14ac:dyDescent="0.3">
      <c r="A3983" t="s">
        <v>3879</v>
      </c>
      <c r="B3983" s="1">
        <v>38877</v>
      </c>
      <c r="C3983">
        <v>75</v>
      </c>
      <c r="D3983" t="s">
        <v>9</v>
      </c>
      <c r="E3983" t="s">
        <v>319</v>
      </c>
      <c r="F3983">
        <v>1475001.4</v>
      </c>
      <c r="G3983">
        <v>68072848</v>
      </c>
      <c r="H3983" t="s">
        <v>11</v>
      </c>
      <c r="I3983">
        <f>YEAR(Table1[[#This Row],[date]])</f>
        <v>2006</v>
      </c>
      <c r="J3983">
        <f>Table1[[#This Row],[revenue]]-Table1[[#This Row],[budget_x]]</f>
        <v>66597846.600000001</v>
      </c>
      <c r="K3983" s="7">
        <f>Table1[[#This Row],[profit /loss ]]/Table1[[#This Row],[budget_x]]</f>
        <v>45.151039585453958</v>
      </c>
      <c r="L3983" t="str" cm="1">
        <f t="array" ref="L3983">_xlfn.IFS(Table1[[#This Row],[score]]&gt;70,"high",Table1[[#This Row],[score]]&gt;50,"medium",Table1[[#This Row],[score]]&lt;=50,"low")</f>
        <v>high</v>
      </c>
    </row>
    <row r="3984" spans="1:12" x14ac:dyDescent="0.3">
      <c r="A3984" t="s">
        <v>3880</v>
      </c>
      <c r="B3984" s="1">
        <v>39920</v>
      </c>
      <c r="C3984">
        <v>68</v>
      </c>
      <c r="D3984" t="s">
        <v>9</v>
      </c>
      <c r="E3984" t="s">
        <v>10</v>
      </c>
      <c r="F3984">
        <v>60000000</v>
      </c>
      <c r="G3984">
        <v>88832210</v>
      </c>
      <c r="H3984" t="s">
        <v>11</v>
      </c>
      <c r="I3984">
        <f>YEAR(Table1[[#This Row],[date]])</f>
        <v>2009</v>
      </c>
      <c r="J3984">
        <f>Table1[[#This Row],[revenue]]-Table1[[#This Row],[budget_x]]</f>
        <v>28832210</v>
      </c>
      <c r="K3984" s="7">
        <f>Table1[[#This Row],[profit /loss ]]/Table1[[#This Row],[budget_x]]</f>
        <v>0.48053683333333336</v>
      </c>
      <c r="L3984" t="str" cm="1">
        <f t="array" ref="L3984">_xlfn.IFS(Table1[[#This Row],[score]]&gt;70,"high",Table1[[#This Row],[score]]&gt;50,"medium",Table1[[#This Row],[score]]&lt;=50,"low")</f>
        <v>medium</v>
      </c>
    </row>
    <row r="3985" spans="1:12" x14ac:dyDescent="0.3">
      <c r="A3985" t="s">
        <v>3881</v>
      </c>
      <c r="B3985" s="1">
        <v>45037</v>
      </c>
      <c r="C3985">
        <v>0</v>
      </c>
      <c r="D3985" t="s">
        <v>838</v>
      </c>
      <c r="E3985" t="s">
        <v>10</v>
      </c>
      <c r="F3985">
        <v>231940000</v>
      </c>
      <c r="G3985">
        <v>175269998.80000001</v>
      </c>
      <c r="H3985" t="s">
        <v>17</v>
      </c>
      <c r="I3985">
        <f>YEAR(Table1[[#This Row],[date]])</f>
        <v>2023</v>
      </c>
      <c r="J3985">
        <f>Table1[[#This Row],[revenue]]-Table1[[#This Row],[budget_x]]</f>
        <v>-56670001.199999988</v>
      </c>
      <c r="K3985" s="7">
        <f>Table1[[#This Row],[profit /loss ]]/Table1[[#This Row],[budget_x]]</f>
        <v>-0.24433043545744584</v>
      </c>
      <c r="L3985" t="str" cm="1">
        <f t="array" ref="L3985">_xlfn.IFS(Table1[[#This Row],[score]]&gt;70,"high",Table1[[#This Row],[score]]&gt;50,"medium",Table1[[#This Row],[score]]&lt;=50,"low")</f>
        <v>low</v>
      </c>
    </row>
    <row r="3986" spans="1:12" x14ac:dyDescent="0.3">
      <c r="A3986" t="s">
        <v>3882</v>
      </c>
      <c r="B3986" s="1">
        <v>35033</v>
      </c>
      <c r="C3986">
        <v>63</v>
      </c>
      <c r="D3986" t="s">
        <v>9</v>
      </c>
      <c r="E3986" t="s">
        <v>10</v>
      </c>
      <c r="F3986">
        <v>30000000</v>
      </c>
      <c r="G3986">
        <v>212400000</v>
      </c>
      <c r="H3986" t="s">
        <v>11</v>
      </c>
      <c r="I3986">
        <f>YEAR(Table1[[#This Row],[date]])</f>
        <v>1995</v>
      </c>
      <c r="J3986">
        <f>Table1[[#This Row],[revenue]]-Table1[[#This Row],[budget_x]]</f>
        <v>182400000</v>
      </c>
      <c r="K3986" s="7">
        <f>Table1[[#This Row],[profit /loss ]]/Table1[[#This Row],[budget_x]]</f>
        <v>6.08</v>
      </c>
      <c r="L3986" t="str" cm="1">
        <f t="array" ref="L3986">_xlfn.IFS(Table1[[#This Row],[score]]&gt;70,"high",Table1[[#This Row],[score]]&gt;50,"medium",Table1[[#This Row],[score]]&lt;=50,"low")</f>
        <v>medium</v>
      </c>
    </row>
    <row r="3987" spans="1:12" x14ac:dyDescent="0.3">
      <c r="A3987" t="s">
        <v>3883</v>
      </c>
      <c r="B3987" s="1">
        <v>44126</v>
      </c>
      <c r="C3987">
        <v>56</v>
      </c>
      <c r="D3987" t="s">
        <v>9</v>
      </c>
      <c r="E3987" t="s">
        <v>36</v>
      </c>
      <c r="F3987">
        <v>131800000</v>
      </c>
      <c r="G3987">
        <v>587720958.20000005</v>
      </c>
      <c r="H3987" t="s">
        <v>11</v>
      </c>
      <c r="I3987">
        <f>YEAR(Table1[[#This Row],[date]])</f>
        <v>2020</v>
      </c>
      <c r="J3987">
        <f>Table1[[#This Row],[revenue]]-Table1[[#This Row],[budget_x]]</f>
        <v>455920958.20000005</v>
      </c>
      <c r="K3987" s="7">
        <f>Table1[[#This Row],[profit /loss ]]/Table1[[#This Row],[budget_x]]</f>
        <v>3.4591878467374815</v>
      </c>
      <c r="L3987" t="str" cm="1">
        <f t="array" ref="L3987">_xlfn.IFS(Table1[[#This Row],[score]]&gt;70,"high",Table1[[#This Row],[score]]&gt;50,"medium",Table1[[#This Row],[score]]&lt;=50,"low")</f>
        <v>medium</v>
      </c>
    </row>
    <row r="3988" spans="1:12" x14ac:dyDescent="0.3">
      <c r="A3988" t="s">
        <v>3884</v>
      </c>
      <c r="B3988" s="1">
        <v>44713</v>
      </c>
      <c r="C3988">
        <v>61</v>
      </c>
      <c r="D3988" t="s">
        <v>9</v>
      </c>
      <c r="E3988" t="s">
        <v>10</v>
      </c>
      <c r="F3988">
        <v>69400000</v>
      </c>
      <c r="G3988">
        <v>641320124.20000005</v>
      </c>
      <c r="H3988" t="s">
        <v>17</v>
      </c>
      <c r="I3988">
        <f>YEAR(Table1[[#This Row],[date]])</f>
        <v>2022</v>
      </c>
      <c r="J3988">
        <f>Table1[[#This Row],[revenue]]-Table1[[#This Row],[budget_x]]</f>
        <v>571920124.20000005</v>
      </c>
      <c r="K3988" s="7">
        <f>Table1[[#This Row],[profit /loss ]]/Table1[[#This Row],[budget_x]]</f>
        <v>8.2409239798270892</v>
      </c>
      <c r="L3988" t="str" cm="1">
        <f t="array" ref="L3988">_xlfn.IFS(Table1[[#This Row],[score]]&gt;70,"high",Table1[[#This Row],[score]]&gt;50,"medium",Table1[[#This Row],[score]]&lt;=50,"low")</f>
        <v>medium</v>
      </c>
    </row>
    <row r="3989" spans="1:12" x14ac:dyDescent="0.3">
      <c r="A3989" t="s">
        <v>3885</v>
      </c>
      <c r="B3989" s="1">
        <v>44701</v>
      </c>
      <c r="C3989">
        <v>65</v>
      </c>
      <c r="D3989" t="s">
        <v>9</v>
      </c>
      <c r="E3989" t="s">
        <v>10</v>
      </c>
      <c r="F3989">
        <v>137040000</v>
      </c>
      <c r="G3989">
        <v>749887667.60000002</v>
      </c>
      <c r="H3989" t="s">
        <v>11</v>
      </c>
      <c r="I3989">
        <f>YEAR(Table1[[#This Row],[date]])</f>
        <v>2022</v>
      </c>
      <c r="J3989">
        <f>Table1[[#This Row],[revenue]]-Table1[[#This Row],[budget_x]]</f>
        <v>612847667.60000002</v>
      </c>
      <c r="K3989" s="7">
        <f>Table1[[#This Row],[profit /loss ]]/Table1[[#This Row],[budget_x]]</f>
        <v>4.4720349357851727</v>
      </c>
      <c r="L3989" t="str" cm="1">
        <f t="array" ref="L3989">_xlfn.IFS(Table1[[#This Row],[score]]&gt;70,"high",Table1[[#This Row],[score]]&gt;50,"medium",Table1[[#This Row],[score]]&lt;=50,"low")</f>
        <v>medium</v>
      </c>
    </row>
    <row r="3990" spans="1:12" x14ac:dyDescent="0.3">
      <c r="A3990" t="s">
        <v>3886</v>
      </c>
      <c r="B3990" s="1">
        <v>39795</v>
      </c>
      <c r="C3990">
        <v>71</v>
      </c>
      <c r="D3990" t="s">
        <v>9</v>
      </c>
      <c r="E3990" t="s">
        <v>69</v>
      </c>
      <c r="F3990">
        <v>27969400</v>
      </c>
      <c r="G3990">
        <v>6032296</v>
      </c>
      <c r="H3990" t="s">
        <v>143</v>
      </c>
      <c r="I3990">
        <f>YEAR(Table1[[#This Row],[date]])</f>
        <v>2008</v>
      </c>
      <c r="J3990">
        <f>Table1[[#This Row],[revenue]]-Table1[[#This Row],[budget_x]]</f>
        <v>-21937104</v>
      </c>
      <c r="K3990" s="7">
        <f>Table1[[#This Row],[profit /loss ]]/Table1[[#This Row],[budget_x]]</f>
        <v>-0.78432515534834502</v>
      </c>
      <c r="L3990" t="str" cm="1">
        <f t="array" ref="L3990">_xlfn.IFS(Table1[[#This Row],[score]]&gt;70,"high",Table1[[#This Row],[score]]&gt;50,"medium",Table1[[#This Row],[score]]&lt;=50,"low")</f>
        <v>high</v>
      </c>
    </row>
    <row r="3991" spans="1:12" x14ac:dyDescent="0.3">
      <c r="A3991" t="s">
        <v>3887</v>
      </c>
      <c r="B3991" s="1">
        <v>31645</v>
      </c>
      <c r="C3991">
        <v>76</v>
      </c>
      <c r="D3991" t="s">
        <v>9</v>
      </c>
      <c r="E3991" t="s">
        <v>10</v>
      </c>
      <c r="F3991">
        <v>6000000</v>
      </c>
      <c r="G3991">
        <v>70136369</v>
      </c>
      <c r="H3991" t="s">
        <v>11</v>
      </c>
      <c r="I3991">
        <f>YEAR(Table1[[#This Row],[date]])</f>
        <v>1986</v>
      </c>
      <c r="J3991">
        <f>Table1[[#This Row],[revenue]]-Table1[[#This Row],[budget_x]]</f>
        <v>64136369</v>
      </c>
      <c r="K3991" s="7">
        <f>Table1[[#This Row],[profit /loss ]]/Table1[[#This Row],[budget_x]]</f>
        <v>10.689394833333333</v>
      </c>
      <c r="L3991" t="str" cm="1">
        <f t="array" ref="L3991">_xlfn.IFS(Table1[[#This Row],[score]]&gt;70,"high",Table1[[#This Row],[score]]&gt;50,"medium",Table1[[#This Row],[score]]&lt;=50,"low")</f>
        <v>high</v>
      </c>
    </row>
    <row r="3992" spans="1:12" x14ac:dyDescent="0.3">
      <c r="A3992" t="s">
        <v>3888</v>
      </c>
      <c r="B3992" s="1">
        <v>44692</v>
      </c>
      <c r="C3992">
        <v>47</v>
      </c>
      <c r="D3992" t="s">
        <v>9</v>
      </c>
      <c r="E3992" t="s">
        <v>171</v>
      </c>
      <c r="F3992">
        <v>167000000</v>
      </c>
      <c r="G3992">
        <v>660864312.79999995</v>
      </c>
      <c r="H3992" t="s">
        <v>184</v>
      </c>
      <c r="I3992">
        <f>YEAR(Table1[[#This Row],[date]])</f>
        <v>2022</v>
      </c>
      <c r="J3992">
        <f>Table1[[#This Row],[revenue]]-Table1[[#This Row],[budget_x]]</f>
        <v>493864312.79999995</v>
      </c>
      <c r="K3992" s="7">
        <f>Table1[[#This Row],[profit /loss ]]/Table1[[#This Row],[budget_x]]</f>
        <v>2.957271334131736</v>
      </c>
      <c r="L3992" t="str" cm="1">
        <f t="array" ref="L3992">_xlfn.IFS(Table1[[#This Row],[score]]&gt;70,"high",Table1[[#This Row],[score]]&gt;50,"medium",Table1[[#This Row],[score]]&lt;=50,"low")</f>
        <v>low</v>
      </c>
    </row>
    <row r="3993" spans="1:12" x14ac:dyDescent="0.3">
      <c r="A3993" t="s">
        <v>3889</v>
      </c>
      <c r="B3993" s="1">
        <v>34061</v>
      </c>
      <c r="C3993">
        <v>65</v>
      </c>
      <c r="D3993" t="s">
        <v>9</v>
      </c>
      <c r="E3993" t="s">
        <v>10</v>
      </c>
      <c r="F3993">
        <v>6000000</v>
      </c>
      <c r="G3993">
        <v>13609396</v>
      </c>
      <c r="H3993" t="s">
        <v>17</v>
      </c>
      <c r="I3993">
        <f>YEAR(Table1[[#This Row],[date]])</f>
        <v>1993</v>
      </c>
      <c r="J3993">
        <f>Table1[[#This Row],[revenue]]-Table1[[#This Row],[budget_x]]</f>
        <v>7609396</v>
      </c>
      <c r="K3993" s="7">
        <f>Table1[[#This Row],[profit /loss ]]/Table1[[#This Row],[budget_x]]</f>
        <v>1.2682326666666666</v>
      </c>
      <c r="L3993" t="str" cm="1">
        <f t="array" ref="L3993">_xlfn.IFS(Table1[[#This Row],[score]]&gt;70,"high",Table1[[#This Row],[score]]&gt;50,"medium",Table1[[#This Row],[score]]&lt;=50,"low")</f>
        <v>medium</v>
      </c>
    </row>
    <row r="3994" spans="1:12" x14ac:dyDescent="0.3">
      <c r="A3994" t="s">
        <v>3890</v>
      </c>
      <c r="B3994" s="1">
        <v>41754</v>
      </c>
      <c r="C3994">
        <v>59</v>
      </c>
      <c r="D3994" t="s">
        <v>9</v>
      </c>
      <c r="E3994" t="s">
        <v>10</v>
      </c>
      <c r="F3994">
        <v>28000000</v>
      </c>
      <c r="G3994">
        <v>73421224</v>
      </c>
      <c r="H3994" t="s">
        <v>655</v>
      </c>
      <c r="I3994">
        <f>YEAR(Table1[[#This Row],[date]])</f>
        <v>2014</v>
      </c>
      <c r="J3994">
        <f>Table1[[#This Row],[revenue]]-Table1[[#This Row],[budget_x]]</f>
        <v>45421224</v>
      </c>
      <c r="K3994" s="7">
        <f>Table1[[#This Row],[profit /loss ]]/Table1[[#This Row],[budget_x]]</f>
        <v>1.6221865714285715</v>
      </c>
      <c r="L3994" t="str" cm="1">
        <f t="array" ref="L3994">_xlfn.IFS(Table1[[#This Row],[score]]&gt;70,"high",Table1[[#This Row],[score]]&gt;50,"medium",Table1[[#This Row],[score]]&lt;=50,"low")</f>
        <v>medium</v>
      </c>
    </row>
    <row r="3995" spans="1:12" x14ac:dyDescent="0.3">
      <c r="A3995" t="s">
        <v>3891</v>
      </c>
      <c r="B3995" s="1">
        <v>40629</v>
      </c>
      <c r="C3995">
        <v>80</v>
      </c>
      <c r="D3995" t="s">
        <v>9</v>
      </c>
      <c r="E3995" t="s">
        <v>10</v>
      </c>
      <c r="F3995">
        <v>55000000</v>
      </c>
      <c r="G3995">
        <v>275391818.80000001</v>
      </c>
      <c r="H3995" t="s">
        <v>17</v>
      </c>
      <c r="I3995">
        <f>YEAR(Table1[[#This Row],[date]])</f>
        <v>2011</v>
      </c>
      <c r="J3995">
        <f>Table1[[#This Row],[revenue]]-Table1[[#This Row],[budget_x]]</f>
        <v>220391818.80000001</v>
      </c>
      <c r="K3995" s="7">
        <f>Table1[[#This Row],[profit /loss ]]/Table1[[#This Row],[budget_x]]</f>
        <v>4.0071239781818182</v>
      </c>
      <c r="L3995" t="str" cm="1">
        <f t="array" ref="L3995">_xlfn.IFS(Table1[[#This Row],[score]]&gt;70,"high",Table1[[#This Row],[score]]&gt;50,"medium",Table1[[#This Row],[score]]&lt;=50,"low")</f>
        <v>high</v>
      </c>
    </row>
    <row r="3996" spans="1:12" x14ac:dyDescent="0.3">
      <c r="A3996" t="s">
        <v>3892</v>
      </c>
      <c r="B3996" s="1">
        <v>44855</v>
      </c>
      <c r="C3996">
        <v>64</v>
      </c>
      <c r="D3996" t="s">
        <v>9</v>
      </c>
      <c r="E3996" t="s">
        <v>171</v>
      </c>
      <c r="F3996">
        <v>80400000</v>
      </c>
      <c r="G3996">
        <v>411716817.19999999</v>
      </c>
      <c r="H3996" t="s">
        <v>52</v>
      </c>
      <c r="I3996">
        <f>YEAR(Table1[[#This Row],[date]])</f>
        <v>2022</v>
      </c>
      <c r="J3996">
        <f>Table1[[#This Row],[revenue]]-Table1[[#This Row],[budget_x]]</f>
        <v>331316817.19999999</v>
      </c>
      <c r="K3996" s="7">
        <f>Table1[[#This Row],[profit /loss ]]/Table1[[#This Row],[budget_x]]</f>
        <v>4.1208559353233829</v>
      </c>
      <c r="L3996" t="str" cm="1">
        <f t="array" ref="L3996">_xlfn.IFS(Table1[[#This Row],[score]]&gt;70,"high",Table1[[#This Row],[score]]&gt;50,"medium",Table1[[#This Row],[score]]&lt;=50,"low")</f>
        <v>medium</v>
      </c>
    </row>
    <row r="3997" spans="1:12" x14ac:dyDescent="0.3">
      <c r="A3997" t="s">
        <v>3893</v>
      </c>
      <c r="B3997" s="1">
        <v>43466</v>
      </c>
      <c r="C3997">
        <v>65</v>
      </c>
      <c r="D3997" t="s">
        <v>9</v>
      </c>
      <c r="E3997" t="s">
        <v>10</v>
      </c>
      <c r="F3997">
        <v>130000000</v>
      </c>
      <c r="G3997">
        <v>348901032</v>
      </c>
      <c r="H3997" t="s">
        <v>11</v>
      </c>
      <c r="I3997">
        <f>YEAR(Table1[[#This Row],[date]])</f>
        <v>2019</v>
      </c>
      <c r="J3997">
        <f>Table1[[#This Row],[revenue]]-Table1[[#This Row],[budget_x]]</f>
        <v>218901032</v>
      </c>
      <c r="K3997" s="7">
        <f>Table1[[#This Row],[profit /loss ]]/Table1[[#This Row],[budget_x]]</f>
        <v>1.6838540923076923</v>
      </c>
      <c r="L3997" t="str" cm="1">
        <f t="array" ref="L3997">_xlfn.IFS(Table1[[#This Row],[score]]&gt;70,"high",Table1[[#This Row],[score]]&gt;50,"medium",Table1[[#This Row],[score]]&lt;=50,"low")</f>
        <v>medium</v>
      </c>
    </row>
    <row r="3998" spans="1:12" x14ac:dyDescent="0.3">
      <c r="A3998" t="s">
        <v>3894</v>
      </c>
      <c r="B3998" s="1">
        <v>40241</v>
      </c>
      <c r="C3998">
        <v>68</v>
      </c>
      <c r="D3998" t="s">
        <v>9</v>
      </c>
      <c r="E3998" t="s">
        <v>10</v>
      </c>
      <c r="F3998">
        <v>25000000</v>
      </c>
      <c r="G3998">
        <v>142033509</v>
      </c>
      <c r="H3998" t="s">
        <v>11</v>
      </c>
      <c r="I3998">
        <f>YEAR(Table1[[#This Row],[date]])</f>
        <v>2010</v>
      </c>
      <c r="J3998">
        <f>Table1[[#This Row],[revenue]]-Table1[[#This Row],[budget_x]]</f>
        <v>117033509</v>
      </c>
      <c r="K3998" s="7">
        <f>Table1[[#This Row],[profit /loss ]]/Table1[[#This Row],[budget_x]]</f>
        <v>4.6813403600000001</v>
      </c>
      <c r="L3998" t="str" cm="1">
        <f t="array" ref="L3998">_xlfn.IFS(Table1[[#This Row],[score]]&gt;70,"high",Table1[[#This Row],[score]]&gt;50,"medium",Table1[[#This Row],[score]]&lt;=50,"low")</f>
        <v>medium</v>
      </c>
    </row>
    <row r="3999" spans="1:12" x14ac:dyDescent="0.3">
      <c r="A3999" t="s">
        <v>3895</v>
      </c>
      <c r="B3999" s="1">
        <v>33818</v>
      </c>
      <c r="C3999">
        <v>80</v>
      </c>
      <c r="D3999" t="s">
        <v>9</v>
      </c>
      <c r="E3999" t="s">
        <v>69</v>
      </c>
      <c r="F3999">
        <v>115460000</v>
      </c>
      <c r="G3999">
        <v>583546114</v>
      </c>
      <c r="H3999" t="s">
        <v>143</v>
      </c>
      <c r="I3999">
        <f>YEAR(Table1[[#This Row],[date]])</f>
        <v>1992</v>
      </c>
      <c r="J3999">
        <f>Table1[[#This Row],[revenue]]-Table1[[#This Row],[budget_x]]</f>
        <v>468086114</v>
      </c>
      <c r="K3999" s="7">
        <f>Table1[[#This Row],[profit /loss ]]/Table1[[#This Row],[budget_x]]</f>
        <v>4.0540976442057852</v>
      </c>
      <c r="L3999" t="str" cm="1">
        <f t="array" ref="L3999">_xlfn.IFS(Table1[[#This Row],[score]]&gt;70,"high",Table1[[#This Row],[score]]&gt;50,"medium",Table1[[#This Row],[score]]&lt;=50,"low")</f>
        <v>high</v>
      </c>
    </row>
    <row r="4000" spans="1:12" x14ac:dyDescent="0.3">
      <c r="A4000" t="s">
        <v>3896</v>
      </c>
      <c r="B4000" s="1">
        <v>42903</v>
      </c>
      <c r="C4000">
        <v>64</v>
      </c>
      <c r="D4000" t="s">
        <v>9</v>
      </c>
      <c r="E4000" t="s">
        <v>69</v>
      </c>
      <c r="F4000">
        <v>78600000</v>
      </c>
      <c r="G4000">
        <v>478182728.80000001</v>
      </c>
      <c r="H4000" t="s">
        <v>143</v>
      </c>
      <c r="I4000">
        <f>YEAR(Table1[[#This Row],[date]])</f>
        <v>2017</v>
      </c>
      <c r="J4000">
        <f>Table1[[#This Row],[revenue]]-Table1[[#This Row],[budget_x]]</f>
        <v>399582728.80000001</v>
      </c>
      <c r="K4000" s="7">
        <f>Table1[[#This Row],[profit /loss ]]/Table1[[#This Row],[budget_x]]</f>
        <v>5.083749730279898</v>
      </c>
      <c r="L4000" t="str" cm="1">
        <f t="array" ref="L4000">_xlfn.IFS(Table1[[#This Row],[score]]&gt;70,"high",Table1[[#This Row],[score]]&gt;50,"medium",Table1[[#This Row],[score]]&lt;=50,"low")</f>
        <v>medium</v>
      </c>
    </row>
    <row r="4001" spans="1:12" x14ac:dyDescent="0.3">
      <c r="A4001" t="s">
        <v>3897</v>
      </c>
      <c r="B4001" s="1">
        <v>37518</v>
      </c>
      <c r="C4001">
        <v>60</v>
      </c>
      <c r="D4001" t="s">
        <v>9</v>
      </c>
      <c r="E4001" t="s">
        <v>10</v>
      </c>
      <c r="F4001">
        <v>63000000</v>
      </c>
      <c r="G4001">
        <v>296338663</v>
      </c>
      <c r="H4001" t="s">
        <v>11</v>
      </c>
      <c r="I4001">
        <f>YEAR(Table1[[#This Row],[date]])</f>
        <v>2002</v>
      </c>
      <c r="J4001">
        <f>Table1[[#This Row],[revenue]]-Table1[[#This Row],[budget_x]]</f>
        <v>233338663</v>
      </c>
      <c r="K4001" s="7">
        <f>Table1[[#This Row],[profit /loss ]]/Table1[[#This Row],[budget_x]]</f>
        <v>3.7037883015873017</v>
      </c>
      <c r="L4001" t="str" cm="1">
        <f t="array" ref="L4001">_xlfn.IFS(Table1[[#This Row],[score]]&gt;70,"high",Table1[[#This Row],[score]]&gt;50,"medium",Table1[[#This Row],[score]]&lt;=50,"low")</f>
        <v>medium</v>
      </c>
    </row>
    <row r="4002" spans="1:12" x14ac:dyDescent="0.3">
      <c r="A4002" t="s">
        <v>3898</v>
      </c>
      <c r="B4002" s="1">
        <v>43385</v>
      </c>
      <c r="C4002">
        <v>65</v>
      </c>
      <c r="D4002" t="s">
        <v>9</v>
      </c>
      <c r="E4002" t="s">
        <v>10</v>
      </c>
      <c r="F4002">
        <v>41721862.600000001</v>
      </c>
      <c r="G4002">
        <v>1119537</v>
      </c>
      <c r="H4002" t="s">
        <v>17</v>
      </c>
      <c r="I4002">
        <f>YEAR(Table1[[#This Row],[date]])</f>
        <v>2018</v>
      </c>
      <c r="J4002">
        <f>Table1[[#This Row],[revenue]]-Table1[[#This Row],[budget_x]]</f>
        <v>-40602325.600000001</v>
      </c>
      <c r="K4002" s="7">
        <f>Table1[[#This Row],[profit /loss ]]/Table1[[#This Row],[budget_x]]</f>
        <v>-0.97316665819229264</v>
      </c>
      <c r="L4002" t="str" cm="1">
        <f t="array" ref="L4002">_xlfn.IFS(Table1[[#This Row],[score]]&gt;70,"high",Table1[[#This Row],[score]]&gt;50,"medium",Table1[[#This Row],[score]]&lt;=50,"low")</f>
        <v>medium</v>
      </c>
    </row>
    <row r="4003" spans="1:12" x14ac:dyDescent="0.3">
      <c r="A4003" t="s">
        <v>3899</v>
      </c>
      <c r="B4003" s="1">
        <v>28600</v>
      </c>
      <c r="C4003">
        <v>44</v>
      </c>
      <c r="D4003" t="s">
        <v>9</v>
      </c>
      <c r="E4003" t="s">
        <v>95</v>
      </c>
      <c r="F4003">
        <v>97300000</v>
      </c>
      <c r="G4003">
        <v>423147746.80000001</v>
      </c>
      <c r="H4003" t="s">
        <v>96</v>
      </c>
      <c r="I4003">
        <f>YEAR(Table1[[#This Row],[date]])</f>
        <v>1978</v>
      </c>
      <c r="J4003">
        <f>Table1[[#This Row],[revenue]]-Table1[[#This Row],[budget_x]]</f>
        <v>325847746.80000001</v>
      </c>
      <c r="K4003" s="7">
        <f>Table1[[#This Row],[profit /loss ]]/Table1[[#This Row],[budget_x]]</f>
        <v>3.3488977060637204</v>
      </c>
      <c r="L4003" t="str" cm="1">
        <f t="array" ref="L4003">_xlfn.IFS(Table1[[#This Row],[score]]&gt;70,"high",Table1[[#This Row],[score]]&gt;50,"medium",Table1[[#This Row],[score]]&lt;=50,"low")</f>
        <v>low</v>
      </c>
    </row>
    <row r="4004" spans="1:12" x14ac:dyDescent="0.3">
      <c r="A4004" t="s">
        <v>3900</v>
      </c>
      <c r="B4004" s="1">
        <v>36797</v>
      </c>
      <c r="C4004">
        <v>65</v>
      </c>
      <c r="D4004" t="s">
        <v>9</v>
      </c>
      <c r="E4004" t="s">
        <v>10</v>
      </c>
      <c r="F4004">
        <v>38000000</v>
      </c>
      <c r="G4004">
        <v>58394308</v>
      </c>
      <c r="H4004" t="s">
        <v>11</v>
      </c>
      <c r="I4004">
        <f>YEAR(Table1[[#This Row],[date]])</f>
        <v>2000</v>
      </c>
      <c r="J4004">
        <f>Table1[[#This Row],[revenue]]-Table1[[#This Row],[budget_x]]</f>
        <v>20394308</v>
      </c>
      <c r="K4004" s="7">
        <f>Table1[[#This Row],[profit /loss ]]/Table1[[#This Row],[budget_x]]</f>
        <v>0.53669231578947374</v>
      </c>
      <c r="L4004" t="str" cm="1">
        <f t="array" ref="L4004">_xlfn.IFS(Table1[[#This Row],[score]]&gt;70,"high",Table1[[#This Row],[score]]&gt;50,"medium",Table1[[#This Row],[score]]&lt;=50,"low")</f>
        <v>medium</v>
      </c>
    </row>
    <row r="4005" spans="1:12" x14ac:dyDescent="0.3">
      <c r="A4005" t="s">
        <v>3901</v>
      </c>
      <c r="B4005" s="1">
        <v>40388</v>
      </c>
      <c r="C4005">
        <v>59</v>
      </c>
      <c r="D4005" t="s">
        <v>9</v>
      </c>
      <c r="E4005" t="s">
        <v>10</v>
      </c>
      <c r="F4005">
        <v>75000000</v>
      </c>
      <c r="G4005">
        <v>95572749</v>
      </c>
      <c r="H4005" t="s">
        <v>11</v>
      </c>
      <c r="I4005">
        <f>YEAR(Table1[[#This Row],[date]])</f>
        <v>2010</v>
      </c>
      <c r="J4005">
        <f>Table1[[#This Row],[revenue]]-Table1[[#This Row],[budget_x]]</f>
        <v>20572749</v>
      </c>
      <c r="K4005" s="7">
        <f>Table1[[#This Row],[profit /loss ]]/Table1[[#This Row],[budget_x]]</f>
        <v>0.27430332000000002</v>
      </c>
      <c r="L4005" t="str" cm="1">
        <f t="array" ref="L4005">_xlfn.IFS(Table1[[#This Row],[score]]&gt;70,"high",Table1[[#This Row],[score]]&gt;50,"medium",Table1[[#This Row],[score]]&lt;=50,"low")</f>
        <v>medium</v>
      </c>
    </row>
    <row r="4006" spans="1:12" x14ac:dyDescent="0.3">
      <c r="A4006" t="s">
        <v>3902</v>
      </c>
      <c r="B4006" s="1">
        <v>44477</v>
      </c>
      <c r="C4006">
        <v>56</v>
      </c>
      <c r="D4006" t="s">
        <v>9</v>
      </c>
      <c r="E4006" t="s">
        <v>10</v>
      </c>
      <c r="F4006">
        <v>125600000</v>
      </c>
      <c r="G4006">
        <v>403087774</v>
      </c>
      <c r="H4006" t="s">
        <v>17</v>
      </c>
      <c r="I4006">
        <f>YEAR(Table1[[#This Row],[date]])</f>
        <v>2021</v>
      </c>
      <c r="J4006">
        <f>Table1[[#This Row],[revenue]]-Table1[[#This Row],[budget_x]]</f>
        <v>277487774</v>
      </c>
      <c r="K4006" s="7">
        <f>Table1[[#This Row],[profit /loss ]]/Table1[[#This Row],[budget_x]]</f>
        <v>2.2092975636942676</v>
      </c>
      <c r="L4006" t="str" cm="1">
        <f t="array" ref="L4006">_xlfn.IFS(Table1[[#This Row],[score]]&gt;70,"high",Table1[[#This Row],[score]]&gt;50,"medium",Table1[[#This Row],[score]]&lt;=50,"low")</f>
        <v>medium</v>
      </c>
    </row>
    <row r="4007" spans="1:12" x14ac:dyDescent="0.3">
      <c r="A4007" t="s">
        <v>3903</v>
      </c>
      <c r="B4007" s="1">
        <v>42364</v>
      </c>
      <c r="C4007">
        <v>63</v>
      </c>
      <c r="D4007" t="s">
        <v>9</v>
      </c>
      <c r="E4007" t="s">
        <v>10</v>
      </c>
      <c r="F4007">
        <v>50000000</v>
      </c>
      <c r="G4007">
        <v>242786137</v>
      </c>
      <c r="H4007" t="s">
        <v>11</v>
      </c>
      <c r="I4007">
        <f>YEAR(Table1[[#This Row],[date]])</f>
        <v>2015</v>
      </c>
      <c r="J4007">
        <f>Table1[[#This Row],[revenue]]-Table1[[#This Row],[budget_x]]</f>
        <v>192786137</v>
      </c>
      <c r="K4007" s="7">
        <f>Table1[[#This Row],[profit /loss ]]/Table1[[#This Row],[budget_x]]</f>
        <v>3.85572274</v>
      </c>
      <c r="L4007" t="str" cm="1">
        <f t="array" ref="L4007">_xlfn.IFS(Table1[[#This Row],[score]]&gt;70,"high",Table1[[#This Row],[score]]&gt;50,"medium",Table1[[#This Row],[score]]&lt;=50,"low")</f>
        <v>medium</v>
      </c>
    </row>
    <row r="4008" spans="1:12" x14ac:dyDescent="0.3">
      <c r="A4008" t="s">
        <v>3904</v>
      </c>
      <c r="B4008" s="1">
        <v>45024</v>
      </c>
      <c r="C4008">
        <v>0</v>
      </c>
      <c r="D4008" t="s">
        <v>9</v>
      </c>
      <c r="E4008" t="s">
        <v>10</v>
      </c>
      <c r="F4008">
        <v>160940000</v>
      </c>
      <c r="G4008">
        <v>178359863</v>
      </c>
      <c r="H4008" t="s">
        <v>17</v>
      </c>
      <c r="I4008">
        <f>YEAR(Table1[[#This Row],[date]])</f>
        <v>2023</v>
      </c>
      <c r="J4008">
        <f>Table1[[#This Row],[revenue]]-Table1[[#This Row],[budget_x]]</f>
        <v>17419863</v>
      </c>
      <c r="K4008" s="7">
        <f>Table1[[#This Row],[profit /loss ]]/Table1[[#This Row],[budget_x]]</f>
        <v>0.1082382440661116</v>
      </c>
      <c r="L4008" t="str" cm="1">
        <f t="array" ref="L4008">_xlfn.IFS(Table1[[#This Row],[score]]&gt;70,"high",Table1[[#This Row],[score]]&gt;50,"medium",Table1[[#This Row],[score]]&lt;=50,"low")</f>
        <v>low</v>
      </c>
    </row>
    <row r="4009" spans="1:12" x14ac:dyDescent="0.3">
      <c r="A4009" t="s">
        <v>3905</v>
      </c>
      <c r="B4009" s="1">
        <v>40612</v>
      </c>
      <c r="C4009">
        <v>61</v>
      </c>
      <c r="D4009" t="s">
        <v>9</v>
      </c>
      <c r="E4009" t="s">
        <v>10</v>
      </c>
      <c r="F4009">
        <v>37000000</v>
      </c>
      <c r="G4009">
        <v>97143987</v>
      </c>
      <c r="H4009" t="s">
        <v>11</v>
      </c>
      <c r="I4009">
        <f>YEAR(Table1[[#This Row],[date]])</f>
        <v>2011</v>
      </c>
      <c r="J4009">
        <f>Table1[[#This Row],[revenue]]-Table1[[#This Row],[budget_x]]</f>
        <v>60143987</v>
      </c>
      <c r="K4009" s="7">
        <f>Table1[[#This Row],[profit /loss ]]/Table1[[#This Row],[budget_x]]</f>
        <v>1.6255131621621621</v>
      </c>
      <c r="L4009" t="str" cm="1">
        <f t="array" ref="L4009">_xlfn.IFS(Table1[[#This Row],[score]]&gt;70,"high",Table1[[#This Row],[score]]&gt;50,"medium",Table1[[#This Row],[score]]&lt;=50,"low")</f>
        <v>medium</v>
      </c>
    </row>
    <row r="4010" spans="1:12" x14ac:dyDescent="0.3">
      <c r="A4010" t="s">
        <v>3906</v>
      </c>
      <c r="B4010" s="1">
        <v>41305</v>
      </c>
      <c r="C4010">
        <v>71</v>
      </c>
      <c r="D4010" t="s">
        <v>9</v>
      </c>
      <c r="E4010" t="s">
        <v>10</v>
      </c>
      <c r="F4010">
        <v>21000000</v>
      </c>
      <c r="G4010">
        <v>236412453</v>
      </c>
      <c r="H4010" t="s">
        <v>11</v>
      </c>
      <c r="I4010">
        <f>YEAR(Table1[[#This Row],[date]])</f>
        <v>2013</v>
      </c>
      <c r="J4010">
        <f>Table1[[#This Row],[revenue]]-Table1[[#This Row],[budget_x]]</f>
        <v>215412453</v>
      </c>
      <c r="K4010" s="7">
        <f>Table1[[#This Row],[profit /loss ]]/Table1[[#This Row],[budget_x]]</f>
        <v>10.257735857142857</v>
      </c>
      <c r="L4010" t="str" cm="1">
        <f t="array" ref="L4010">_xlfn.IFS(Table1[[#This Row],[score]]&gt;70,"high",Table1[[#This Row],[score]]&gt;50,"medium",Table1[[#This Row],[score]]&lt;=50,"low")</f>
        <v>high</v>
      </c>
    </row>
    <row r="4011" spans="1:12" x14ac:dyDescent="0.3">
      <c r="A4011" t="s">
        <v>3907</v>
      </c>
      <c r="B4011" s="1">
        <v>38601</v>
      </c>
      <c r="C4011">
        <v>68</v>
      </c>
      <c r="D4011" t="s">
        <v>9</v>
      </c>
      <c r="E4011" t="s">
        <v>10</v>
      </c>
      <c r="F4011">
        <v>30000000</v>
      </c>
      <c r="G4011">
        <v>92494381</v>
      </c>
      <c r="H4011" t="s">
        <v>11</v>
      </c>
      <c r="I4011">
        <f>YEAR(Table1[[#This Row],[date]])</f>
        <v>2005</v>
      </c>
      <c r="J4011">
        <f>Table1[[#This Row],[revenue]]-Table1[[#This Row],[budget_x]]</f>
        <v>62494381</v>
      </c>
      <c r="K4011" s="7">
        <f>Table1[[#This Row],[profit /loss ]]/Table1[[#This Row],[budget_x]]</f>
        <v>2.0831460333333331</v>
      </c>
      <c r="L4011" t="str" cm="1">
        <f t="array" ref="L4011">_xlfn.IFS(Table1[[#This Row],[score]]&gt;70,"high",Table1[[#This Row],[score]]&gt;50,"medium",Table1[[#This Row],[score]]&lt;=50,"low")</f>
        <v>medium</v>
      </c>
    </row>
    <row r="4012" spans="1:12" x14ac:dyDescent="0.3">
      <c r="A4012" t="s">
        <v>3908</v>
      </c>
      <c r="B4012" s="1">
        <v>40739</v>
      </c>
      <c r="C4012">
        <v>69</v>
      </c>
      <c r="D4012" t="s">
        <v>9</v>
      </c>
      <c r="E4012" t="s">
        <v>10</v>
      </c>
      <c r="F4012">
        <v>30000000</v>
      </c>
      <c r="G4012">
        <v>50145607</v>
      </c>
      <c r="H4012" t="s">
        <v>17</v>
      </c>
      <c r="I4012">
        <f>YEAR(Table1[[#This Row],[date]])</f>
        <v>2011</v>
      </c>
      <c r="J4012">
        <f>Table1[[#This Row],[revenue]]-Table1[[#This Row],[budget_x]]</f>
        <v>20145607</v>
      </c>
      <c r="K4012" s="7">
        <f>Table1[[#This Row],[profit /loss ]]/Table1[[#This Row],[budget_x]]</f>
        <v>0.67152023333333333</v>
      </c>
      <c r="L4012" t="str" cm="1">
        <f t="array" ref="L4012">_xlfn.IFS(Table1[[#This Row],[score]]&gt;70,"high",Table1[[#This Row],[score]]&gt;50,"medium",Table1[[#This Row],[score]]&lt;=50,"low")</f>
        <v>medium</v>
      </c>
    </row>
    <row r="4013" spans="1:12" x14ac:dyDescent="0.3">
      <c r="A4013" t="s">
        <v>3909</v>
      </c>
      <c r="B4013" s="1">
        <v>34956</v>
      </c>
      <c r="C4013">
        <v>74</v>
      </c>
      <c r="D4013" t="s">
        <v>9</v>
      </c>
      <c r="E4013" t="s">
        <v>10</v>
      </c>
      <c r="F4013">
        <v>2000000</v>
      </c>
      <c r="G4013">
        <v>2381087</v>
      </c>
      <c r="H4013" t="s">
        <v>11</v>
      </c>
      <c r="I4013">
        <f>YEAR(Table1[[#This Row],[date]])</f>
        <v>1995</v>
      </c>
      <c r="J4013">
        <f>Table1[[#This Row],[revenue]]-Table1[[#This Row],[budget_x]]</f>
        <v>381087</v>
      </c>
      <c r="K4013" s="7">
        <f>Table1[[#This Row],[profit /loss ]]/Table1[[#This Row],[budget_x]]</f>
        <v>0.1905435</v>
      </c>
      <c r="L4013" t="str" cm="1">
        <f t="array" ref="L4013">_xlfn.IFS(Table1[[#This Row],[score]]&gt;70,"high",Table1[[#This Row],[score]]&gt;50,"medium",Table1[[#This Row],[score]]&lt;=50,"low")</f>
        <v>high</v>
      </c>
    </row>
    <row r="4014" spans="1:12" x14ac:dyDescent="0.3">
      <c r="A4014" t="s">
        <v>3910</v>
      </c>
      <c r="B4014" s="1">
        <v>37610</v>
      </c>
      <c r="C4014">
        <v>65</v>
      </c>
      <c r="D4014" t="s">
        <v>9</v>
      </c>
      <c r="E4014" t="s">
        <v>10</v>
      </c>
      <c r="F4014">
        <v>25000000</v>
      </c>
      <c r="G4014">
        <v>60694737</v>
      </c>
      <c r="H4014" t="s">
        <v>17</v>
      </c>
      <c r="I4014">
        <f>YEAR(Table1[[#This Row],[date]])</f>
        <v>2002</v>
      </c>
      <c r="J4014">
        <f>Table1[[#This Row],[revenue]]-Table1[[#This Row],[budget_x]]</f>
        <v>35694737</v>
      </c>
      <c r="K4014" s="7">
        <f>Table1[[#This Row],[profit /loss ]]/Table1[[#This Row],[budget_x]]</f>
        <v>1.4277894799999999</v>
      </c>
      <c r="L4014" t="str" cm="1">
        <f t="array" ref="L4014">_xlfn.IFS(Table1[[#This Row],[score]]&gt;70,"high",Table1[[#This Row],[score]]&gt;50,"medium",Table1[[#This Row],[score]]&lt;=50,"low")</f>
        <v>medium</v>
      </c>
    </row>
    <row r="4015" spans="1:12" x14ac:dyDescent="0.3">
      <c r="A4015" t="s">
        <v>3911</v>
      </c>
      <c r="B4015" s="1">
        <v>27936</v>
      </c>
      <c r="C4015">
        <v>74</v>
      </c>
      <c r="D4015" t="s">
        <v>9</v>
      </c>
      <c r="E4015" t="s">
        <v>10</v>
      </c>
      <c r="F4015">
        <v>25000000</v>
      </c>
      <c r="G4015">
        <v>119295584</v>
      </c>
      <c r="H4015" t="s">
        <v>17</v>
      </c>
      <c r="I4015">
        <f>YEAR(Table1[[#This Row],[date]])</f>
        <v>1976</v>
      </c>
      <c r="J4015">
        <f>Table1[[#This Row],[revenue]]-Table1[[#This Row],[budget_x]]</f>
        <v>94295584</v>
      </c>
      <c r="K4015" s="7">
        <f>Table1[[#This Row],[profit /loss ]]/Table1[[#This Row],[budget_x]]</f>
        <v>3.77182336</v>
      </c>
      <c r="L4015" t="str" cm="1">
        <f t="array" ref="L4015">_xlfn.IFS(Table1[[#This Row],[score]]&gt;70,"high",Table1[[#This Row],[score]]&gt;50,"medium",Table1[[#This Row],[score]]&lt;=50,"low")</f>
        <v>high</v>
      </c>
    </row>
    <row r="4016" spans="1:12" x14ac:dyDescent="0.3">
      <c r="A4016" t="s">
        <v>3911</v>
      </c>
      <c r="B4016" s="1">
        <v>27936</v>
      </c>
      <c r="C4016">
        <v>74</v>
      </c>
      <c r="D4016" t="s">
        <v>9</v>
      </c>
      <c r="E4016" t="s">
        <v>10</v>
      </c>
      <c r="F4016">
        <v>2800000</v>
      </c>
      <c r="G4016">
        <v>48577431</v>
      </c>
      <c r="H4016" t="s">
        <v>17</v>
      </c>
      <c r="I4016">
        <f>YEAR(Table1[[#This Row],[date]])</f>
        <v>1976</v>
      </c>
      <c r="J4016">
        <f>Table1[[#This Row],[revenue]]-Table1[[#This Row],[budget_x]]</f>
        <v>45777431</v>
      </c>
      <c r="K4016" s="7">
        <f>Table1[[#This Row],[profit /loss ]]/Table1[[#This Row],[budget_x]]</f>
        <v>16.349082500000002</v>
      </c>
      <c r="L4016" t="str" cm="1">
        <f t="array" ref="L4016">_xlfn.IFS(Table1[[#This Row],[score]]&gt;70,"high",Table1[[#This Row],[score]]&gt;50,"medium",Table1[[#This Row],[score]]&lt;=50,"low")</f>
        <v>high</v>
      </c>
    </row>
    <row r="4017" spans="1:12" x14ac:dyDescent="0.3">
      <c r="A4017" t="s">
        <v>3912</v>
      </c>
      <c r="B4017" s="1">
        <v>43396</v>
      </c>
      <c r="C4017">
        <v>60</v>
      </c>
      <c r="D4017" t="s">
        <v>9</v>
      </c>
      <c r="E4017" t="s">
        <v>10</v>
      </c>
      <c r="F4017">
        <v>91000000</v>
      </c>
      <c r="G4017">
        <v>264107107.40000001</v>
      </c>
      <c r="H4017" t="s">
        <v>17</v>
      </c>
      <c r="I4017">
        <f>YEAR(Table1[[#This Row],[date]])</f>
        <v>2018</v>
      </c>
      <c r="J4017">
        <f>Table1[[#This Row],[revenue]]-Table1[[#This Row],[budget_x]]</f>
        <v>173107107.40000001</v>
      </c>
      <c r="K4017" s="7">
        <f>Table1[[#This Row],[profit /loss ]]/Table1[[#This Row],[budget_x]]</f>
        <v>1.9022759054945055</v>
      </c>
      <c r="L4017" t="str" cm="1">
        <f t="array" ref="L4017">_xlfn.IFS(Table1[[#This Row],[score]]&gt;70,"high",Table1[[#This Row],[score]]&gt;50,"medium",Table1[[#This Row],[score]]&lt;=50,"low")</f>
        <v>medium</v>
      </c>
    </row>
    <row r="4018" spans="1:12" x14ac:dyDescent="0.3">
      <c r="A4018" t="s">
        <v>3913</v>
      </c>
      <c r="B4018" s="1">
        <v>39304</v>
      </c>
      <c r="C4018">
        <v>73</v>
      </c>
      <c r="D4018" t="s">
        <v>9</v>
      </c>
      <c r="E4018" t="s">
        <v>10</v>
      </c>
      <c r="F4018">
        <v>93000000</v>
      </c>
      <c r="G4018">
        <v>345008293.19999999</v>
      </c>
      <c r="H4018" t="s">
        <v>17</v>
      </c>
      <c r="I4018">
        <f>YEAR(Table1[[#This Row],[date]])</f>
        <v>2007</v>
      </c>
      <c r="J4018">
        <f>Table1[[#This Row],[revenue]]-Table1[[#This Row],[budget_x]]</f>
        <v>252008293.19999999</v>
      </c>
      <c r="K4018" s="7">
        <f>Table1[[#This Row],[profit /loss ]]/Table1[[#This Row],[budget_x]]</f>
        <v>2.709766593548387</v>
      </c>
      <c r="L4018" t="str" cm="1">
        <f t="array" ref="L4018">_xlfn.IFS(Table1[[#This Row],[score]]&gt;70,"high",Table1[[#This Row],[score]]&gt;50,"medium",Table1[[#This Row],[score]]&lt;=50,"low")</f>
        <v>high</v>
      </c>
    </row>
    <row r="4019" spans="1:12" x14ac:dyDescent="0.3">
      <c r="A4019" t="s">
        <v>3914</v>
      </c>
      <c r="B4019" s="1">
        <v>44061</v>
      </c>
      <c r="C4019">
        <v>57</v>
      </c>
      <c r="D4019" t="s">
        <v>9</v>
      </c>
      <c r="E4019" t="s">
        <v>10</v>
      </c>
      <c r="F4019">
        <v>85200000</v>
      </c>
      <c r="G4019">
        <v>419234293.39999998</v>
      </c>
      <c r="H4019" t="s">
        <v>17</v>
      </c>
      <c r="I4019">
        <f>YEAR(Table1[[#This Row],[date]])</f>
        <v>2020</v>
      </c>
      <c r="J4019">
        <f>Table1[[#This Row],[revenue]]-Table1[[#This Row],[budget_x]]</f>
        <v>334034293.39999998</v>
      </c>
      <c r="K4019" s="7">
        <f>Table1[[#This Row],[profit /loss ]]/Table1[[#This Row],[budget_x]]</f>
        <v>3.9205902981220655</v>
      </c>
      <c r="L4019" t="str" cm="1">
        <f t="array" ref="L4019">_xlfn.IFS(Table1[[#This Row],[score]]&gt;70,"high",Table1[[#This Row],[score]]&gt;50,"medium",Table1[[#This Row],[score]]&lt;=50,"low")</f>
        <v>medium</v>
      </c>
    </row>
    <row r="4020" spans="1:12" x14ac:dyDescent="0.3">
      <c r="A4020" t="s">
        <v>3915</v>
      </c>
      <c r="B4020" s="1">
        <v>44222</v>
      </c>
      <c r="C4020">
        <v>65</v>
      </c>
      <c r="D4020" t="s">
        <v>9</v>
      </c>
      <c r="E4020" t="s">
        <v>10</v>
      </c>
      <c r="F4020">
        <v>57200000</v>
      </c>
      <c r="G4020">
        <v>383014716.60000002</v>
      </c>
      <c r="H4020" t="s">
        <v>17</v>
      </c>
      <c r="I4020">
        <f>YEAR(Table1[[#This Row],[date]])</f>
        <v>2021</v>
      </c>
      <c r="J4020">
        <f>Table1[[#This Row],[revenue]]-Table1[[#This Row],[budget_x]]</f>
        <v>325814716.60000002</v>
      </c>
      <c r="K4020" s="7">
        <f>Table1[[#This Row],[profit /loss ]]/Table1[[#This Row],[budget_x]]</f>
        <v>5.6960614790209796</v>
      </c>
      <c r="L4020" t="str" cm="1">
        <f t="array" ref="L4020">_xlfn.IFS(Table1[[#This Row],[score]]&gt;70,"high",Table1[[#This Row],[score]]&gt;50,"medium",Table1[[#This Row],[score]]&lt;=50,"low")</f>
        <v>medium</v>
      </c>
    </row>
    <row r="4021" spans="1:12" x14ac:dyDescent="0.3">
      <c r="A4021" t="s">
        <v>3916</v>
      </c>
      <c r="B4021" s="1">
        <v>36985</v>
      </c>
      <c r="C4021">
        <v>74</v>
      </c>
      <c r="D4021" t="s">
        <v>9</v>
      </c>
      <c r="E4021" t="s">
        <v>10</v>
      </c>
      <c r="F4021">
        <v>30000000</v>
      </c>
      <c r="G4021">
        <v>83282296</v>
      </c>
      <c r="H4021" t="s">
        <v>11</v>
      </c>
      <c r="I4021">
        <f>YEAR(Table1[[#This Row],[date]])</f>
        <v>2001</v>
      </c>
      <c r="J4021">
        <f>Table1[[#This Row],[revenue]]-Table1[[#This Row],[budget_x]]</f>
        <v>53282296</v>
      </c>
      <c r="K4021" s="7">
        <f>Table1[[#This Row],[profit /loss ]]/Table1[[#This Row],[budget_x]]</f>
        <v>1.7760765333333333</v>
      </c>
      <c r="L4021" t="str" cm="1">
        <f t="array" ref="L4021">_xlfn.IFS(Table1[[#This Row],[score]]&gt;70,"high",Table1[[#This Row],[score]]&gt;50,"medium",Table1[[#This Row],[score]]&lt;=50,"low")</f>
        <v>high</v>
      </c>
    </row>
    <row r="4022" spans="1:12" x14ac:dyDescent="0.3">
      <c r="A4022" t="s">
        <v>3917</v>
      </c>
      <c r="B4022" s="1">
        <v>42119</v>
      </c>
      <c r="C4022">
        <v>52</v>
      </c>
      <c r="D4022" t="s">
        <v>9</v>
      </c>
      <c r="E4022" t="s">
        <v>10</v>
      </c>
      <c r="F4022">
        <v>108000000</v>
      </c>
      <c r="G4022">
        <v>451155000</v>
      </c>
      <c r="H4022" t="s">
        <v>17</v>
      </c>
      <c r="I4022">
        <f>YEAR(Table1[[#This Row],[date]])</f>
        <v>2015</v>
      </c>
      <c r="J4022">
        <f>Table1[[#This Row],[revenue]]-Table1[[#This Row],[budget_x]]</f>
        <v>343155000</v>
      </c>
      <c r="K4022" s="7">
        <f>Table1[[#This Row],[profit /loss ]]/Table1[[#This Row],[budget_x]]</f>
        <v>3.1773611111111113</v>
      </c>
      <c r="L4022" t="str" cm="1">
        <f t="array" ref="L4022">_xlfn.IFS(Table1[[#This Row],[score]]&gt;70,"high",Table1[[#This Row],[score]]&gt;50,"medium",Table1[[#This Row],[score]]&lt;=50,"low")</f>
        <v>medium</v>
      </c>
    </row>
    <row r="4023" spans="1:12" x14ac:dyDescent="0.3">
      <c r="A4023" t="s">
        <v>3918</v>
      </c>
      <c r="B4023" s="1">
        <v>43264</v>
      </c>
      <c r="C4023">
        <v>70</v>
      </c>
      <c r="D4023" t="s">
        <v>9</v>
      </c>
      <c r="E4023" t="s">
        <v>74</v>
      </c>
      <c r="F4023">
        <v>105740523.8</v>
      </c>
      <c r="G4023">
        <v>345465556.80000001</v>
      </c>
      <c r="H4023" t="s">
        <v>75</v>
      </c>
      <c r="I4023">
        <f>YEAR(Table1[[#This Row],[date]])</f>
        <v>2018</v>
      </c>
      <c r="J4023">
        <f>Table1[[#This Row],[revenue]]-Table1[[#This Row],[budget_x]]</f>
        <v>239725033</v>
      </c>
      <c r="K4023" s="7">
        <f>Table1[[#This Row],[profit /loss ]]/Table1[[#This Row],[budget_x]]</f>
        <v>2.2671065395270911</v>
      </c>
      <c r="L4023" t="str" cm="1">
        <f t="array" ref="L4023">_xlfn.IFS(Table1[[#This Row],[score]]&gt;70,"high",Table1[[#This Row],[score]]&gt;50,"medium",Table1[[#This Row],[score]]&lt;=50,"low")</f>
        <v>medium</v>
      </c>
    </row>
    <row r="4024" spans="1:12" x14ac:dyDescent="0.3">
      <c r="A4024" t="s">
        <v>3919</v>
      </c>
      <c r="B4024" s="1">
        <v>43649</v>
      </c>
      <c r="C4024">
        <v>72</v>
      </c>
      <c r="D4024" t="s">
        <v>9</v>
      </c>
      <c r="E4024" t="s">
        <v>249</v>
      </c>
      <c r="F4024">
        <v>81200000</v>
      </c>
      <c r="G4024">
        <v>472749495.19999999</v>
      </c>
      <c r="H4024" t="s">
        <v>666</v>
      </c>
      <c r="I4024">
        <f>YEAR(Table1[[#This Row],[date]])</f>
        <v>2019</v>
      </c>
      <c r="J4024">
        <f>Table1[[#This Row],[revenue]]-Table1[[#This Row],[budget_x]]</f>
        <v>391549495.19999999</v>
      </c>
      <c r="K4024" s="7">
        <f>Table1[[#This Row],[profit /loss ]]/Table1[[#This Row],[budget_x]]</f>
        <v>4.822038118226601</v>
      </c>
      <c r="L4024" t="str" cm="1">
        <f t="array" ref="L4024">_xlfn.IFS(Table1[[#This Row],[score]]&gt;70,"high",Table1[[#This Row],[score]]&gt;50,"medium",Table1[[#This Row],[score]]&lt;=50,"low")</f>
        <v>high</v>
      </c>
    </row>
    <row r="4025" spans="1:12" x14ac:dyDescent="0.3">
      <c r="A4025" t="s">
        <v>3920</v>
      </c>
      <c r="B4025" s="1">
        <v>37314</v>
      </c>
      <c r="C4025">
        <v>76</v>
      </c>
      <c r="D4025" t="s">
        <v>9</v>
      </c>
      <c r="E4025" t="s">
        <v>10</v>
      </c>
      <c r="F4025">
        <v>200000</v>
      </c>
      <c r="G4025">
        <v>82379369</v>
      </c>
      <c r="H4025" t="s">
        <v>17</v>
      </c>
      <c r="I4025">
        <f>YEAR(Table1[[#This Row],[date]])</f>
        <v>2002</v>
      </c>
      <c r="J4025">
        <f>Table1[[#This Row],[revenue]]-Table1[[#This Row],[budget_x]]</f>
        <v>82179369</v>
      </c>
      <c r="K4025" s="7">
        <f>Table1[[#This Row],[profit /loss ]]/Table1[[#This Row],[budget_x]]</f>
        <v>410.89684499999998</v>
      </c>
      <c r="L4025" t="str" cm="1">
        <f t="array" ref="L4025">_xlfn.IFS(Table1[[#This Row],[score]]&gt;70,"high",Table1[[#This Row],[score]]&gt;50,"medium",Table1[[#This Row],[score]]&lt;=50,"low")</f>
        <v>high</v>
      </c>
    </row>
    <row r="4026" spans="1:12" x14ac:dyDescent="0.3">
      <c r="A4026" t="s">
        <v>3921</v>
      </c>
      <c r="B4026" s="1">
        <v>37259</v>
      </c>
      <c r="C4026">
        <v>62</v>
      </c>
      <c r="D4026" t="s">
        <v>9</v>
      </c>
      <c r="E4026" t="s">
        <v>10</v>
      </c>
      <c r="F4026">
        <v>48000000</v>
      </c>
      <c r="G4026">
        <v>86607223</v>
      </c>
      <c r="H4026" t="s">
        <v>11</v>
      </c>
      <c r="I4026">
        <f>YEAR(Table1[[#This Row],[date]])</f>
        <v>2002</v>
      </c>
      <c r="J4026">
        <f>Table1[[#This Row],[revenue]]-Table1[[#This Row],[budget_x]]</f>
        <v>38607223</v>
      </c>
      <c r="K4026" s="7">
        <f>Table1[[#This Row],[profit /loss ]]/Table1[[#This Row],[budget_x]]</f>
        <v>0.80431714583333336</v>
      </c>
      <c r="L4026" t="str" cm="1">
        <f t="array" ref="L4026">_xlfn.IFS(Table1[[#This Row],[score]]&gt;70,"high",Table1[[#This Row],[score]]&gt;50,"medium",Table1[[#This Row],[score]]&lt;=50,"low")</f>
        <v>medium</v>
      </c>
    </row>
    <row r="4027" spans="1:12" x14ac:dyDescent="0.3">
      <c r="A4027" t="s">
        <v>3922</v>
      </c>
      <c r="B4027" s="1">
        <v>44225</v>
      </c>
      <c r="C4027">
        <v>64</v>
      </c>
      <c r="D4027" t="s">
        <v>9</v>
      </c>
      <c r="E4027" t="s">
        <v>15</v>
      </c>
      <c r="F4027">
        <v>1200000</v>
      </c>
      <c r="G4027">
        <v>0</v>
      </c>
      <c r="H4027" t="s">
        <v>52</v>
      </c>
      <c r="I4027">
        <f>YEAR(Table1[[#This Row],[date]])</f>
        <v>2021</v>
      </c>
      <c r="J4027">
        <f>Table1[[#This Row],[revenue]]-Table1[[#This Row],[budget_x]]</f>
        <v>-1200000</v>
      </c>
      <c r="K4027" s="7">
        <f>Table1[[#This Row],[profit /loss ]]/Table1[[#This Row],[budget_x]]</f>
        <v>-1</v>
      </c>
      <c r="L4027" t="str" cm="1">
        <f t="array" ref="L4027">_xlfn.IFS(Table1[[#This Row],[score]]&gt;70,"high",Table1[[#This Row],[score]]&gt;50,"medium",Table1[[#This Row],[score]]&lt;=50,"low")</f>
        <v>medium</v>
      </c>
    </row>
    <row r="4028" spans="1:12" x14ac:dyDescent="0.3">
      <c r="A4028" t="s">
        <v>3923</v>
      </c>
      <c r="B4028" s="1">
        <v>41334</v>
      </c>
      <c r="C4028">
        <v>59</v>
      </c>
      <c r="D4028" t="s">
        <v>9</v>
      </c>
      <c r="E4028" t="s">
        <v>10</v>
      </c>
      <c r="F4028">
        <v>350000</v>
      </c>
      <c r="G4028">
        <v>50229173.799999997</v>
      </c>
      <c r="H4028" t="s">
        <v>17</v>
      </c>
      <c r="I4028">
        <f>YEAR(Table1[[#This Row],[date]])</f>
        <v>2013</v>
      </c>
      <c r="J4028">
        <f>Table1[[#This Row],[revenue]]-Table1[[#This Row],[budget_x]]</f>
        <v>49879173.799999997</v>
      </c>
      <c r="K4028" s="7">
        <f>Table1[[#This Row],[profit /loss ]]/Table1[[#This Row],[budget_x]]</f>
        <v>142.51192514285714</v>
      </c>
      <c r="L4028" t="str" cm="1">
        <f t="array" ref="L4028">_xlfn.IFS(Table1[[#This Row],[score]]&gt;70,"high",Table1[[#This Row],[score]]&gt;50,"medium",Table1[[#This Row],[score]]&lt;=50,"low")</f>
        <v>medium</v>
      </c>
    </row>
    <row r="4029" spans="1:12" x14ac:dyDescent="0.3">
      <c r="A4029" t="s">
        <v>3924</v>
      </c>
      <c r="B4029" s="1">
        <v>41933</v>
      </c>
      <c r="C4029">
        <v>64</v>
      </c>
      <c r="D4029" t="s">
        <v>9</v>
      </c>
      <c r="E4029" t="s">
        <v>10</v>
      </c>
      <c r="F4029">
        <v>76200000</v>
      </c>
      <c r="G4029">
        <v>480720047.19999999</v>
      </c>
      <c r="H4029" t="s">
        <v>17</v>
      </c>
      <c r="I4029">
        <f>YEAR(Table1[[#This Row],[date]])</f>
        <v>2014</v>
      </c>
      <c r="J4029">
        <f>Table1[[#This Row],[revenue]]-Table1[[#This Row],[budget_x]]</f>
        <v>404520047.19999999</v>
      </c>
      <c r="K4029" s="7">
        <f>Table1[[#This Row],[profit /loss ]]/Table1[[#This Row],[budget_x]]</f>
        <v>5.3086620367454067</v>
      </c>
      <c r="L4029" t="str" cm="1">
        <f t="array" ref="L4029">_xlfn.IFS(Table1[[#This Row],[score]]&gt;70,"high",Table1[[#This Row],[score]]&gt;50,"medium",Table1[[#This Row],[score]]&lt;=50,"low")</f>
        <v>medium</v>
      </c>
    </row>
    <row r="4030" spans="1:12" x14ac:dyDescent="0.3">
      <c r="A4030" t="s">
        <v>3925</v>
      </c>
      <c r="B4030" s="1">
        <v>41810</v>
      </c>
      <c r="C4030">
        <v>74</v>
      </c>
      <c r="D4030" t="s">
        <v>9</v>
      </c>
      <c r="E4030" t="s">
        <v>15</v>
      </c>
      <c r="F4030">
        <v>143600000</v>
      </c>
      <c r="G4030">
        <v>176140303.59999999</v>
      </c>
      <c r="H4030" t="s">
        <v>52</v>
      </c>
      <c r="I4030">
        <f>YEAR(Table1[[#This Row],[date]])</f>
        <v>2014</v>
      </c>
      <c r="J4030">
        <f>Table1[[#This Row],[revenue]]-Table1[[#This Row],[budget_x]]</f>
        <v>32540303.599999994</v>
      </c>
      <c r="K4030" s="7">
        <f>Table1[[#This Row],[profit /loss ]]/Table1[[#This Row],[budget_x]]</f>
        <v>0.22660378551532029</v>
      </c>
      <c r="L4030" t="str" cm="1">
        <f t="array" ref="L4030">_xlfn.IFS(Table1[[#This Row],[score]]&gt;70,"high",Table1[[#This Row],[score]]&gt;50,"medium",Table1[[#This Row],[score]]&lt;=50,"low")</f>
        <v>high</v>
      </c>
    </row>
    <row r="4031" spans="1:12" x14ac:dyDescent="0.3">
      <c r="A4031" t="s">
        <v>3926</v>
      </c>
      <c r="B4031" s="1">
        <v>40942</v>
      </c>
      <c r="C4031">
        <v>64</v>
      </c>
      <c r="D4031" t="s">
        <v>9</v>
      </c>
      <c r="E4031" t="s">
        <v>10</v>
      </c>
      <c r="F4031">
        <v>42000000</v>
      </c>
      <c r="G4031">
        <v>49621440</v>
      </c>
      <c r="H4031" t="s">
        <v>11</v>
      </c>
      <c r="I4031">
        <f>YEAR(Table1[[#This Row],[date]])</f>
        <v>2012</v>
      </c>
      <c r="J4031">
        <f>Table1[[#This Row],[revenue]]-Table1[[#This Row],[budget_x]]</f>
        <v>7621440</v>
      </c>
      <c r="K4031" s="7">
        <f>Table1[[#This Row],[profit /loss ]]/Table1[[#This Row],[budget_x]]</f>
        <v>0.18146285714285715</v>
      </c>
      <c r="L4031" t="str" cm="1">
        <f t="array" ref="L4031">_xlfn.IFS(Table1[[#This Row],[score]]&gt;70,"high",Table1[[#This Row],[score]]&gt;50,"medium",Table1[[#This Row],[score]]&lt;=50,"low")</f>
        <v>medium</v>
      </c>
    </row>
    <row r="4032" spans="1:12" x14ac:dyDescent="0.3">
      <c r="A4032" t="s">
        <v>3927</v>
      </c>
      <c r="B4032" s="1">
        <v>31141</v>
      </c>
      <c r="C4032">
        <v>72</v>
      </c>
      <c r="D4032" t="s">
        <v>9</v>
      </c>
      <c r="E4032" t="s">
        <v>10</v>
      </c>
      <c r="F4032">
        <v>15000000</v>
      </c>
      <c r="G4032">
        <v>316300000</v>
      </c>
      <c r="H4032" t="s">
        <v>11</v>
      </c>
      <c r="I4032">
        <f>YEAR(Table1[[#This Row],[date]])</f>
        <v>1985</v>
      </c>
      <c r="J4032">
        <f>Table1[[#This Row],[revenue]]-Table1[[#This Row],[budget_x]]</f>
        <v>301300000</v>
      </c>
      <c r="K4032" s="7">
        <f>Table1[[#This Row],[profit /loss ]]/Table1[[#This Row],[budget_x]]</f>
        <v>20.086666666666666</v>
      </c>
      <c r="L4032" t="str" cm="1">
        <f t="array" ref="L4032">_xlfn.IFS(Table1[[#This Row],[score]]&gt;70,"high",Table1[[#This Row],[score]]&gt;50,"medium",Table1[[#This Row],[score]]&lt;=50,"low")</f>
        <v>high</v>
      </c>
    </row>
    <row r="4033" spans="1:12" x14ac:dyDescent="0.3">
      <c r="A4033" t="s">
        <v>3928</v>
      </c>
      <c r="B4033" s="1">
        <v>36269</v>
      </c>
      <c r="C4033">
        <v>73</v>
      </c>
      <c r="D4033" t="s">
        <v>9</v>
      </c>
      <c r="E4033" t="s">
        <v>83</v>
      </c>
      <c r="F4033">
        <v>57600000</v>
      </c>
      <c r="G4033">
        <v>997071462.20000005</v>
      </c>
      <c r="H4033" t="s">
        <v>108</v>
      </c>
      <c r="I4033">
        <f>YEAR(Table1[[#This Row],[date]])</f>
        <v>1999</v>
      </c>
      <c r="J4033">
        <f>Table1[[#This Row],[revenue]]-Table1[[#This Row],[budget_x]]</f>
        <v>939471462.20000005</v>
      </c>
      <c r="K4033" s="7">
        <f>Table1[[#This Row],[profit /loss ]]/Table1[[#This Row],[budget_x]]</f>
        <v>16.310268440972223</v>
      </c>
      <c r="L4033" t="str" cm="1">
        <f t="array" ref="L4033">_xlfn.IFS(Table1[[#This Row],[score]]&gt;70,"high",Table1[[#This Row],[score]]&gt;50,"medium",Table1[[#This Row],[score]]&lt;=50,"low")</f>
        <v>high</v>
      </c>
    </row>
    <row r="4034" spans="1:12" x14ac:dyDescent="0.3">
      <c r="A4034" t="s">
        <v>3929</v>
      </c>
      <c r="B4034" s="1">
        <v>38932</v>
      </c>
      <c r="C4034">
        <v>62</v>
      </c>
      <c r="D4034" t="s">
        <v>9</v>
      </c>
      <c r="E4034" t="s">
        <v>10</v>
      </c>
      <c r="F4034">
        <v>15000000</v>
      </c>
      <c r="G4034">
        <v>51053787</v>
      </c>
      <c r="H4034" t="s">
        <v>11</v>
      </c>
      <c r="I4034">
        <f>YEAR(Table1[[#This Row],[date]])</f>
        <v>2006</v>
      </c>
      <c r="J4034">
        <f>Table1[[#This Row],[revenue]]-Table1[[#This Row],[budget_x]]</f>
        <v>36053787</v>
      </c>
      <c r="K4034" s="7">
        <f>Table1[[#This Row],[profit /loss ]]/Table1[[#This Row],[budget_x]]</f>
        <v>2.4035858000000001</v>
      </c>
      <c r="L4034" t="str" cm="1">
        <f t="array" ref="L4034">_xlfn.IFS(Table1[[#This Row],[score]]&gt;70,"high",Table1[[#This Row],[score]]&gt;50,"medium",Table1[[#This Row],[score]]&lt;=50,"low")</f>
        <v>medium</v>
      </c>
    </row>
    <row r="4035" spans="1:12" x14ac:dyDescent="0.3">
      <c r="A4035" t="s">
        <v>3930</v>
      </c>
      <c r="B4035" s="1">
        <v>37700</v>
      </c>
      <c r="C4035">
        <v>52</v>
      </c>
      <c r="D4035" t="s">
        <v>9</v>
      </c>
      <c r="E4035" t="s">
        <v>10</v>
      </c>
      <c r="F4035">
        <v>80000000</v>
      </c>
      <c r="G4035">
        <v>182782518</v>
      </c>
      <c r="H4035" t="s">
        <v>11</v>
      </c>
      <c r="I4035">
        <f>YEAR(Table1[[#This Row],[date]])</f>
        <v>2003</v>
      </c>
      <c r="J4035">
        <f>Table1[[#This Row],[revenue]]-Table1[[#This Row],[budget_x]]</f>
        <v>102782518</v>
      </c>
      <c r="K4035" s="7">
        <f>Table1[[#This Row],[profit /loss ]]/Table1[[#This Row],[budget_x]]</f>
        <v>1.284781475</v>
      </c>
      <c r="L4035" t="str" cm="1">
        <f t="array" ref="L4035">_xlfn.IFS(Table1[[#This Row],[score]]&gt;70,"high",Table1[[#This Row],[score]]&gt;50,"medium",Table1[[#This Row],[score]]&lt;=50,"low")</f>
        <v>medium</v>
      </c>
    </row>
    <row r="4036" spans="1:12" x14ac:dyDescent="0.3">
      <c r="A4036" t="s">
        <v>3931</v>
      </c>
      <c r="B4036" s="1">
        <v>41569</v>
      </c>
      <c r="C4036">
        <v>48</v>
      </c>
      <c r="D4036" t="s">
        <v>9</v>
      </c>
      <c r="E4036" t="s">
        <v>10</v>
      </c>
      <c r="F4036">
        <v>74200000</v>
      </c>
      <c r="G4036">
        <v>937727043.79999995</v>
      </c>
      <c r="H4036" t="s">
        <v>17</v>
      </c>
      <c r="I4036">
        <f>YEAR(Table1[[#This Row],[date]])</f>
        <v>2013</v>
      </c>
      <c r="J4036">
        <f>Table1[[#This Row],[revenue]]-Table1[[#This Row],[budget_x]]</f>
        <v>863527043.79999995</v>
      </c>
      <c r="K4036" s="7">
        <f>Table1[[#This Row],[profit /loss ]]/Table1[[#This Row],[budget_x]]</f>
        <v>11.63783077897574</v>
      </c>
      <c r="L4036" t="str" cm="1">
        <f t="array" ref="L4036">_xlfn.IFS(Table1[[#This Row],[score]]&gt;70,"high",Table1[[#This Row],[score]]&gt;50,"medium",Table1[[#This Row],[score]]&lt;=50,"low")</f>
        <v>low</v>
      </c>
    </row>
    <row r="4037" spans="1:12" x14ac:dyDescent="0.3">
      <c r="A4037" t="s">
        <v>3932</v>
      </c>
      <c r="B4037" s="1">
        <v>43454</v>
      </c>
      <c r="C4037">
        <v>62</v>
      </c>
      <c r="D4037" t="s">
        <v>9</v>
      </c>
      <c r="E4037" t="s">
        <v>86</v>
      </c>
      <c r="F4037">
        <v>23667081.399999999</v>
      </c>
      <c r="G4037">
        <v>21832649</v>
      </c>
      <c r="H4037" t="s">
        <v>87</v>
      </c>
      <c r="I4037">
        <f>YEAR(Table1[[#This Row],[date]])</f>
        <v>2018</v>
      </c>
      <c r="J4037">
        <f>Table1[[#This Row],[revenue]]-Table1[[#This Row],[budget_x]]</f>
        <v>-1834432.3999999985</v>
      </c>
      <c r="K4037" s="7">
        <f>Table1[[#This Row],[profit /loss ]]/Table1[[#This Row],[budget_x]]</f>
        <v>-7.7509869890420816E-2</v>
      </c>
      <c r="L4037" t="str" cm="1">
        <f t="array" ref="L4037">_xlfn.IFS(Table1[[#This Row],[score]]&gt;70,"high",Table1[[#This Row],[score]]&gt;50,"medium",Table1[[#This Row],[score]]&lt;=50,"low")</f>
        <v>medium</v>
      </c>
    </row>
    <row r="4038" spans="1:12" x14ac:dyDescent="0.3">
      <c r="A4038" t="s">
        <v>3933</v>
      </c>
      <c r="B4038" s="1">
        <v>38442</v>
      </c>
      <c r="C4038">
        <v>64</v>
      </c>
      <c r="D4038" t="s">
        <v>9</v>
      </c>
      <c r="E4038" t="s">
        <v>10</v>
      </c>
      <c r="F4038">
        <v>80000000</v>
      </c>
      <c r="G4038">
        <v>54540662</v>
      </c>
      <c r="H4038" t="s">
        <v>11</v>
      </c>
      <c r="I4038">
        <f>YEAR(Table1[[#This Row],[date]])</f>
        <v>2005</v>
      </c>
      <c r="J4038">
        <f>Table1[[#This Row],[revenue]]-Table1[[#This Row],[budget_x]]</f>
        <v>-25459338</v>
      </c>
      <c r="K4038" s="7">
        <f>Table1[[#This Row],[profit /loss ]]/Table1[[#This Row],[budget_x]]</f>
        <v>-0.31824172499999998</v>
      </c>
      <c r="L4038" t="str" cm="1">
        <f t="array" ref="L4038">_xlfn.IFS(Table1[[#This Row],[score]]&gt;70,"high",Table1[[#This Row],[score]]&gt;50,"medium",Table1[[#This Row],[score]]&lt;=50,"low")</f>
        <v>medium</v>
      </c>
    </row>
    <row r="4039" spans="1:12" x14ac:dyDescent="0.3">
      <c r="A4039" t="s">
        <v>3934</v>
      </c>
      <c r="B4039" s="1">
        <v>38869</v>
      </c>
      <c r="C4039">
        <v>58</v>
      </c>
      <c r="D4039" t="s">
        <v>9</v>
      </c>
      <c r="E4039" t="s">
        <v>10</v>
      </c>
      <c r="F4039">
        <v>160000000</v>
      </c>
      <c r="G4039">
        <v>181674817</v>
      </c>
      <c r="H4039" t="s">
        <v>11</v>
      </c>
      <c r="I4039">
        <f>YEAR(Table1[[#This Row],[date]])</f>
        <v>2006</v>
      </c>
      <c r="J4039">
        <f>Table1[[#This Row],[revenue]]-Table1[[#This Row],[budget_x]]</f>
        <v>21674817</v>
      </c>
      <c r="K4039" s="7">
        <f>Table1[[#This Row],[profit /loss ]]/Table1[[#This Row],[budget_x]]</f>
        <v>0.13546760625000001</v>
      </c>
      <c r="L4039" t="str" cm="1">
        <f t="array" ref="L4039">_xlfn.IFS(Table1[[#This Row],[score]]&gt;70,"high",Table1[[#This Row],[score]]&gt;50,"medium",Table1[[#This Row],[score]]&lt;=50,"low")</f>
        <v>medium</v>
      </c>
    </row>
    <row r="4040" spans="1:12" x14ac:dyDescent="0.3">
      <c r="A4040" t="s">
        <v>3935</v>
      </c>
      <c r="B4040" s="1">
        <v>35377</v>
      </c>
      <c r="C4040">
        <v>67</v>
      </c>
      <c r="D4040" t="s">
        <v>9</v>
      </c>
      <c r="E4040" t="s">
        <v>10</v>
      </c>
      <c r="F4040">
        <v>15000000</v>
      </c>
      <c r="G4040">
        <v>55669466</v>
      </c>
      <c r="H4040" t="s">
        <v>11</v>
      </c>
      <c r="I4040">
        <f>YEAR(Table1[[#This Row],[date]])</f>
        <v>1996</v>
      </c>
      <c r="J4040">
        <f>Table1[[#This Row],[revenue]]-Table1[[#This Row],[budget_x]]</f>
        <v>40669466</v>
      </c>
      <c r="K4040" s="7">
        <f>Table1[[#This Row],[profit /loss ]]/Table1[[#This Row],[budget_x]]</f>
        <v>2.7112977333333332</v>
      </c>
      <c r="L4040" t="str" cm="1">
        <f t="array" ref="L4040">_xlfn.IFS(Table1[[#This Row],[score]]&gt;70,"high",Table1[[#This Row],[score]]&gt;50,"medium",Table1[[#This Row],[score]]&lt;=50,"low")</f>
        <v>medium</v>
      </c>
    </row>
    <row r="4041" spans="1:12" x14ac:dyDescent="0.3">
      <c r="A4041" t="s">
        <v>3936</v>
      </c>
      <c r="B4041" s="1">
        <v>40004</v>
      </c>
      <c r="C4041">
        <v>59</v>
      </c>
      <c r="D4041" t="s">
        <v>9</v>
      </c>
      <c r="E4041" t="s">
        <v>10</v>
      </c>
      <c r="F4041">
        <v>18000000</v>
      </c>
      <c r="G4041">
        <v>16382538</v>
      </c>
      <c r="H4041" t="s">
        <v>17</v>
      </c>
      <c r="I4041">
        <f>YEAR(Table1[[#This Row],[date]])</f>
        <v>2009</v>
      </c>
      <c r="J4041">
        <f>Table1[[#This Row],[revenue]]-Table1[[#This Row],[budget_x]]</f>
        <v>-1617462</v>
      </c>
      <c r="K4041" s="7">
        <f>Table1[[#This Row],[profit /loss ]]/Table1[[#This Row],[budget_x]]</f>
        <v>-8.9858999999999994E-2</v>
      </c>
      <c r="L4041" t="str" cm="1">
        <f t="array" ref="L4041">_xlfn.IFS(Table1[[#This Row],[score]]&gt;70,"high",Table1[[#This Row],[score]]&gt;50,"medium",Table1[[#This Row],[score]]&lt;=50,"low")</f>
        <v>medium</v>
      </c>
    </row>
    <row r="4042" spans="1:12" x14ac:dyDescent="0.3">
      <c r="A4042" t="s">
        <v>3937</v>
      </c>
      <c r="B4042" s="1">
        <v>38644</v>
      </c>
      <c r="C4042">
        <v>72</v>
      </c>
      <c r="D4042" t="s">
        <v>9</v>
      </c>
      <c r="E4042" t="s">
        <v>69</v>
      </c>
      <c r="F4042">
        <v>76400000</v>
      </c>
      <c r="G4042">
        <v>674767418.20000005</v>
      </c>
      <c r="H4042" t="s">
        <v>11</v>
      </c>
      <c r="I4042">
        <f>YEAR(Table1[[#This Row],[date]])</f>
        <v>2005</v>
      </c>
      <c r="J4042">
        <f>Table1[[#This Row],[revenue]]-Table1[[#This Row],[budget_x]]</f>
        <v>598367418.20000005</v>
      </c>
      <c r="K4042" s="7">
        <f>Table1[[#This Row],[profit /loss ]]/Table1[[#This Row],[budget_x]]</f>
        <v>7.8320342696335086</v>
      </c>
      <c r="L4042" t="str" cm="1">
        <f t="array" ref="L4042">_xlfn.IFS(Table1[[#This Row],[score]]&gt;70,"high",Table1[[#This Row],[score]]&gt;50,"medium",Table1[[#This Row],[score]]&lt;=50,"low")</f>
        <v>high</v>
      </c>
    </row>
    <row r="4043" spans="1:12" x14ac:dyDescent="0.3">
      <c r="A4043" t="s">
        <v>3938</v>
      </c>
      <c r="B4043" s="1">
        <v>44434</v>
      </c>
      <c r="C4043">
        <v>50</v>
      </c>
      <c r="D4043" t="s">
        <v>9</v>
      </c>
      <c r="E4043" t="s">
        <v>10</v>
      </c>
      <c r="F4043">
        <v>2500000</v>
      </c>
      <c r="G4043">
        <v>0</v>
      </c>
      <c r="H4043" t="s">
        <v>132</v>
      </c>
      <c r="I4043">
        <f>YEAR(Table1[[#This Row],[date]])</f>
        <v>2021</v>
      </c>
      <c r="J4043">
        <f>Table1[[#This Row],[revenue]]-Table1[[#This Row],[budget_x]]</f>
        <v>-2500000</v>
      </c>
      <c r="K4043" s="7">
        <f>Table1[[#This Row],[profit /loss ]]/Table1[[#This Row],[budget_x]]</f>
        <v>-1</v>
      </c>
      <c r="L4043" t="str" cm="1">
        <f t="array" ref="L4043">_xlfn.IFS(Table1[[#This Row],[score]]&gt;70,"high",Table1[[#This Row],[score]]&gt;50,"medium",Table1[[#This Row],[score]]&lt;=50,"low")</f>
        <v>low</v>
      </c>
    </row>
    <row r="4044" spans="1:12" x14ac:dyDescent="0.3">
      <c r="A4044" t="s">
        <v>3939</v>
      </c>
      <c r="B4044" s="1">
        <v>40664</v>
      </c>
      <c r="C4044">
        <v>63</v>
      </c>
      <c r="D4044" t="s">
        <v>9</v>
      </c>
      <c r="E4044" t="s">
        <v>10</v>
      </c>
      <c r="F4044">
        <v>102200000</v>
      </c>
      <c r="G4044">
        <v>486305039.39999998</v>
      </c>
      <c r="H4044" t="s">
        <v>17</v>
      </c>
      <c r="I4044">
        <f>YEAR(Table1[[#This Row],[date]])</f>
        <v>2011</v>
      </c>
      <c r="J4044">
        <f>Table1[[#This Row],[revenue]]-Table1[[#This Row],[budget_x]]</f>
        <v>384105039.39999998</v>
      </c>
      <c r="K4044" s="7">
        <f>Table1[[#This Row],[profit /loss ]]/Table1[[#This Row],[budget_x]]</f>
        <v>3.7583663346379645</v>
      </c>
      <c r="L4044" t="str" cm="1">
        <f t="array" ref="L4044">_xlfn.IFS(Table1[[#This Row],[score]]&gt;70,"high",Table1[[#This Row],[score]]&gt;50,"medium",Table1[[#This Row],[score]]&lt;=50,"low")</f>
        <v>medium</v>
      </c>
    </row>
    <row r="4045" spans="1:12" x14ac:dyDescent="0.3">
      <c r="A4045" t="s">
        <v>3940</v>
      </c>
      <c r="B4045" s="1">
        <v>38134</v>
      </c>
      <c r="C4045">
        <v>67</v>
      </c>
      <c r="D4045" t="s">
        <v>9</v>
      </c>
      <c r="E4045" t="s">
        <v>10</v>
      </c>
      <c r="F4045">
        <v>37000000</v>
      </c>
      <c r="G4045">
        <v>96455697</v>
      </c>
      <c r="H4045" t="s">
        <v>11</v>
      </c>
      <c r="I4045">
        <f>YEAR(Table1[[#This Row],[date]])</f>
        <v>2004</v>
      </c>
      <c r="J4045">
        <f>Table1[[#This Row],[revenue]]-Table1[[#This Row],[budget_x]]</f>
        <v>59455697</v>
      </c>
      <c r="K4045" s="7">
        <f>Table1[[#This Row],[profit /loss ]]/Table1[[#This Row],[budget_x]]</f>
        <v>1.6069107297297298</v>
      </c>
      <c r="L4045" t="str" cm="1">
        <f t="array" ref="L4045">_xlfn.IFS(Table1[[#This Row],[score]]&gt;70,"high",Table1[[#This Row],[score]]&gt;50,"medium",Table1[[#This Row],[score]]&lt;=50,"low")</f>
        <v>medium</v>
      </c>
    </row>
    <row r="4046" spans="1:12" x14ac:dyDescent="0.3">
      <c r="A4046" t="s">
        <v>3941</v>
      </c>
      <c r="B4046" s="1">
        <v>29287</v>
      </c>
      <c r="C4046">
        <v>66</v>
      </c>
      <c r="D4046" t="s">
        <v>9</v>
      </c>
      <c r="E4046" t="s">
        <v>10</v>
      </c>
      <c r="F4046">
        <v>4000000</v>
      </c>
      <c r="G4046">
        <v>30471420</v>
      </c>
      <c r="H4046" t="s">
        <v>11</v>
      </c>
      <c r="I4046">
        <f>YEAR(Table1[[#This Row],[date]])</f>
        <v>1980</v>
      </c>
      <c r="J4046">
        <f>Table1[[#This Row],[revenue]]-Table1[[#This Row],[budget_x]]</f>
        <v>26471420</v>
      </c>
      <c r="K4046" s="7">
        <f>Table1[[#This Row],[profit /loss ]]/Table1[[#This Row],[budget_x]]</f>
        <v>6.6178549999999996</v>
      </c>
      <c r="L4046" t="str" cm="1">
        <f t="array" ref="L4046">_xlfn.IFS(Table1[[#This Row],[score]]&gt;70,"high",Table1[[#This Row],[score]]&gt;50,"medium",Table1[[#This Row],[score]]&lt;=50,"low")</f>
        <v>medium</v>
      </c>
    </row>
    <row r="4047" spans="1:12" x14ac:dyDescent="0.3">
      <c r="A4047" t="s">
        <v>3942</v>
      </c>
      <c r="B4047" s="1">
        <v>38055</v>
      </c>
      <c r="C4047">
        <v>67</v>
      </c>
      <c r="D4047" t="s">
        <v>9</v>
      </c>
      <c r="E4047" t="s">
        <v>10</v>
      </c>
      <c r="F4047">
        <v>108000000</v>
      </c>
      <c r="G4047">
        <v>254948951.19999999</v>
      </c>
      <c r="H4047" t="s">
        <v>17</v>
      </c>
      <c r="I4047">
        <f>YEAR(Table1[[#This Row],[date]])</f>
        <v>2004</v>
      </c>
      <c r="J4047">
        <f>Table1[[#This Row],[revenue]]-Table1[[#This Row],[budget_x]]</f>
        <v>146948951.19999999</v>
      </c>
      <c r="K4047" s="7">
        <f>Table1[[#This Row],[profit /loss ]]/Table1[[#This Row],[budget_x]]</f>
        <v>1.360638437037037</v>
      </c>
      <c r="L4047" t="str" cm="1">
        <f t="array" ref="L4047">_xlfn.IFS(Table1[[#This Row],[score]]&gt;70,"high",Table1[[#This Row],[score]]&gt;50,"medium",Table1[[#This Row],[score]]&lt;=50,"low")</f>
        <v>medium</v>
      </c>
    </row>
    <row r="4048" spans="1:12" x14ac:dyDescent="0.3">
      <c r="A4048" t="s">
        <v>3943</v>
      </c>
      <c r="B4048" s="1">
        <v>35244</v>
      </c>
      <c r="C4048">
        <v>56</v>
      </c>
      <c r="D4048" t="s">
        <v>9</v>
      </c>
      <c r="E4048" t="s">
        <v>10</v>
      </c>
      <c r="F4048">
        <v>50000000</v>
      </c>
      <c r="G4048">
        <v>113309743</v>
      </c>
      <c r="H4048" t="s">
        <v>17</v>
      </c>
      <c r="I4048">
        <f>YEAR(Table1[[#This Row],[date]])</f>
        <v>1996</v>
      </c>
      <c r="J4048">
        <f>Table1[[#This Row],[revenue]]-Table1[[#This Row],[budget_x]]</f>
        <v>63309743</v>
      </c>
      <c r="K4048" s="7">
        <f>Table1[[#This Row],[profit /loss ]]/Table1[[#This Row],[budget_x]]</f>
        <v>1.2661948599999999</v>
      </c>
      <c r="L4048" t="str" cm="1">
        <f t="array" ref="L4048">_xlfn.IFS(Table1[[#This Row],[score]]&gt;70,"high",Table1[[#This Row],[score]]&gt;50,"medium",Table1[[#This Row],[score]]&lt;=50,"low")</f>
        <v>medium</v>
      </c>
    </row>
    <row r="4049" spans="1:12" x14ac:dyDescent="0.3">
      <c r="A4049" t="s">
        <v>3944</v>
      </c>
      <c r="B4049" s="1">
        <v>29768</v>
      </c>
      <c r="C4049">
        <v>65</v>
      </c>
      <c r="D4049" t="s">
        <v>9</v>
      </c>
      <c r="E4049" t="s">
        <v>10</v>
      </c>
      <c r="F4049">
        <v>28000000</v>
      </c>
      <c r="G4049">
        <v>195300000</v>
      </c>
      <c r="H4049" t="s">
        <v>11</v>
      </c>
      <c r="I4049">
        <f>YEAR(Table1[[#This Row],[date]])</f>
        <v>1981</v>
      </c>
      <c r="J4049">
        <f>Table1[[#This Row],[revenue]]-Table1[[#This Row],[budget_x]]</f>
        <v>167300000</v>
      </c>
      <c r="K4049" s="7">
        <f>Table1[[#This Row],[profit /loss ]]/Table1[[#This Row],[budget_x]]</f>
        <v>5.9749999999999996</v>
      </c>
      <c r="L4049" t="str" cm="1">
        <f t="array" ref="L4049">_xlfn.IFS(Table1[[#This Row],[score]]&gt;70,"high",Table1[[#This Row],[score]]&gt;50,"medium",Table1[[#This Row],[score]]&lt;=50,"low")</f>
        <v>medium</v>
      </c>
    </row>
    <row r="4050" spans="1:12" x14ac:dyDescent="0.3">
      <c r="A4050" t="s">
        <v>3945</v>
      </c>
      <c r="B4050" s="1">
        <v>39105</v>
      </c>
      <c r="C4050">
        <v>61</v>
      </c>
      <c r="D4050" t="s">
        <v>9</v>
      </c>
      <c r="E4050" t="s">
        <v>10</v>
      </c>
      <c r="F4050">
        <v>105800000</v>
      </c>
      <c r="G4050">
        <v>362240728.19999999</v>
      </c>
      <c r="H4050" t="s">
        <v>17</v>
      </c>
      <c r="I4050">
        <f>YEAR(Table1[[#This Row],[date]])</f>
        <v>2007</v>
      </c>
      <c r="J4050">
        <f>Table1[[#This Row],[revenue]]-Table1[[#This Row],[budget_x]]</f>
        <v>256440728.19999999</v>
      </c>
      <c r="K4050" s="7">
        <f>Table1[[#This Row],[profit /loss ]]/Table1[[#This Row],[budget_x]]</f>
        <v>2.4238254083175801</v>
      </c>
      <c r="L4050" t="str" cm="1">
        <f t="array" ref="L4050">_xlfn.IFS(Table1[[#This Row],[score]]&gt;70,"high",Table1[[#This Row],[score]]&gt;50,"medium",Table1[[#This Row],[score]]&lt;=50,"low")</f>
        <v>medium</v>
      </c>
    </row>
    <row r="4051" spans="1:12" x14ac:dyDescent="0.3">
      <c r="A4051" t="s">
        <v>3946</v>
      </c>
      <c r="B4051" s="1">
        <v>39338</v>
      </c>
      <c r="C4051">
        <v>64</v>
      </c>
      <c r="D4051" t="s">
        <v>9</v>
      </c>
      <c r="E4051" t="s">
        <v>10</v>
      </c>
      <c r="F4051">
        <v>85000000</v>
      </c>
      <c r="G4051">
        <v>149044513</v>
      </c>
      <c r="H4051" t="s">
        <v>11</v>
      </c>
      <c r="I4051">
        <f>YEAR(Table1[[#This Row],[date]])</f>
        <v>2007</v>
      </c>
      <c r="J4051">
        <f>Table1[[#This Row],[revenue]]-Table1[[#This Row],[budget_x]]</f>
        <v>64044513</v>
      </c>
      <c r="K4051" s="7">
        <f>Table1[[#This Row],[profit /loss ]]/Table1[[#This Row],[budget_x]]</f>
        <v>0.75346485882352943</v>
      </c>
      <c r="L4051" t="str" cm="1">
        <f t="array" ref="L4051">_xlfn.IFS(Table1[[#This Row],[score]]&gt;70,"high",Table1[[#This Row],[score]]&gt;50,"medium",Table1[[#This Row],[score]]&lt;=50,"low")</f>
        <v>medium</v>
      </c>
    </row>
    <row r="4052" spans="1:12" x14ac:dyDescent="0.3">
      <c r="A4052" t="s">
        <v>3947</v>
      </c>
      <c r="B4052" s="1">
        <v>37688</v>
      </c>
      <c r="C4052">
        <v>74</v>
      </c>
      <c r="D4052" t="s">
        <v>9</v>
      </c>
      <c r="E4052" t="s">
        <v>69</v>
      </c>
      <c r="F4052">
        <v>67400000</v>
      </c>
      <c r="G4052">
        <v>498339542.19999999</v>
      </c>
      <c r="H4052" t="s">
        <v>143</v>
      </c>
      <c r="I4052">
        <f>YEAR(Table1[[#This Row],[date]])</f>
        <v>2003</v>
      </c>
      <c r="J4052">
        <f>Table1[[#This Row],[revenue]]-Table1[[#This Row],[budget_x]]</f>
        <v>430939542.19999999</v>
      </c>
      <c r="K4052" s="7">
        <f>Table1[[#This Row],[profit /loss ]]/Table1[[#This Row],[budget_x]]</f>
        <v>6.3937617537091986</v>
      </c>
      <c r="L4052" t="str" cm="1">
        <f t="array" ref="L4052">_xlfn.IFS(Table1[[#This Row],[score]]&gt;70,"high",Table1[[#This Row],[score]]&gt;50,"medium",Table1[[#This Row],[score]]&lt;=50,"low")</f>
        <v>high</v>
      </c>
    </row>
    <row r="4053" spans="1:12" x14ac:dyDescent="0.3">
      <c r="A4053" t="s">
        <v>3948</v>
      </c>
      <c r="B4053" s="1">
        <v>39471</v>
      </c>
      <c r="C4053">
        <v>72</v>
      </c>
      <c r="D4053" t="s">
        <v>9</v>
      </c>
      <c r="E4053" t="s">
        <v>10</v>
      </c>
      <c r="F4053">
        <v>50000000</v>
      </c>
      <c r="G4053">
        <v>152000000</v>
      </c>
      <c r="H4053" t="s">
        <v>11</v>
      </c>
      <c r="I4053">
        <f>YEAR(Table1[[#This Row],[date]])</f>
        <v>2008</v>
      </c>
      <c r="J4053">
        <f>Table1[[#This Row],[revenue]]-Table1[[#This Row],[budget_x]]</f>
        <v>102000000</v>
      </c>
      <c r="K4053" s="7">
        <f>Table1[[#This Row],[profit /loss ]]/Table1[[#This Row],[budget_x]]</f>
        <v>2.04</v>
      </c>
      <c r="L4053" t="str" cm="1">
        <f t="array" ref="L4053">_xlfn.IFS(Table1[[#This Row],[score]]&gt;70,"high",Table1[[#This Row],[score]]&gt;50,"medium",Table1[[#This Row],[score]]&lt;=50,"low")</f>
        <v>high</v>
      </c>
    </row>
    <row r="4054" spans="1:12" x14ac:dyDescent="0.3">
      <c r="A4054" t="s">
        <v>3949</v>
      </c>
      <c r="B4054" s="1">
        <v>29609</v>
      </c>
      <c r="C4054">
        <v>50</v>
      </c>
      <c r="D4054" t="s">
        <v>9</v>
      </c>
      <c r="E4054" t="s">
        <v>69</v>
      </c>
      <c r="F4054">
        <v>151600000</v>
      </c>
      <c r="G4054">
        <v>665194474</v>
      </c>
      <c r="H4054" t="s">
        <v>143</v>
      </c>
      <c r="I4054">
        <f>YEAR(Table1[[#This Row],[date]])</f>
        <v>1981</v>
      </c>
      <c r="J4054">
        <f>Table1[[#This Row],[revenue]]-Table1[[#This Row],[budget_x]]</f>
        <v>513594474</v>
      </c>
      <c r="K4054" s="7">
        <f>Table1[[#This Row],[profit /loss ]]/Table1[[#This Row],[budget_x]]</f>
        <v>3.3878263456464381</v>
      </c>
      <c r="L4054" t="str" cm="1">
        <f t="array" ref="L4054">_xlfn.IFS(Table1[[#This Row],[score]]&gt;70,"high",Table1[[#This Row],[score]]&gt;50,"medium",Table1[[#This Row],[score]]&lt;=50,"low")</f>
        <v>low</v>
      </c>
    </row>
    <row r="4055" spans="1:12" x14ac:dyDescent="0.3">
      <c r="A4055" t="s">
        <v>3950</v>
      </c>
      <c r="B4055" s="1">
        <v>44289</v>
      </c>
      <c r="C4055">
        <v>54</v>
      </c>
      <c r="D4055" t="s">
        <v>9</v>
      </c>
      <c r="E4055" t="s">
        <v>10</v>
      </c>
      <c r="F4055">
        <v>108800000</v>
      </c>
      <c r="G4055">
        <v>348600148.39999998</v>
      </c>
      <c r="H4055" t="s">
        <v>17</v>
      </c>
      <c r="I4055">
        <f>YEAR(Table1[[#This Row],[date]])</f>
        <v>2021</v>
      </c>
      <c r="J4055">
        <f>Table1[[#This Row],[revenue]]-Table1[[#This Row],[budget_x]]</f>
        <v>239800148.39999998</v>
      </c>
      <c r="K4055" s="7">
        <f>Table1[[#This Row],[profit /loss ]]/Table1[[#This Row],[budget_x]]</f>
        <v>2.2040454816176469</v>
      </c>
      <c r="L4055" t="str" cm="1">
        <f t="array" ref="L4055">_xlfn.IFS(Table1[[#This Row],[score]]&gt;70,"high",Table1[[#This Row],[score]]&gt;50,"medium",Table1[[#This Row],[score]]&lt;=50,"low")</f>
        <v>medium</v>
      </c>
    </row>
    <row r="4056" spans="1:12" x14ac:dyDescent="0.3">
      <c r="A4056" t="s">
        <v>3951</v>
      </c>
      <c r="B4056" s="1">
        <v>30806</v>
      </c>
      <c r="C4056">
        <v>38</v>
      </c>
      <c r="D4056" t="s">
        <v>9</v>
      </c>
      <c r="E4056" t="s">
        <v>95</v>
      </c>
      <c r="F4056">
        <v>51270000</v>
      </c>
      <c r="G4056">
        <v>365099318.60000002</v>
      </c>
      <c r="H4056" t="s">
        <v>96</v>
      </c>
      <c r="I4056">
        <f>YEAR(Table1[[#This Row],[date]])</f>
        <v>1984</v>
      </c>
      <c r="J4056">
        <f>Table1[[#This Row],[revenue]]-Table1[[#This Row],[budget_x]]</f>
        <v>313829318.60000002</v>
      </c>
      <c r="K4056" s="7">
        <f>Table1[[#This Row],[profit /loss ]]/Table1[[#This Row],[budget_x]]</f>
        <v>6.121110173590794</v>
      </c>
      <c r="L4056" t="str" cm="1">
        <f t="array" ref="L4056">_xlfn.IFS(Table1[[#This Row],[score]]&gt;70,"high",Table1[[#This Row],[score]]&gt;50,"medium",Table1[[#This Row],[score]]&lt;=50,"low")</f>
        <v>low</v>
      </c>
    </row>
    <row r="4057" spans="1:12" x14ac:dyDescent="0.3">
      <c r="A4057" t="s">
        <v>3952</v>
      </c>
      <c r="B4057" s="1">
        <v>38302</v>
      </c>
      <c r="C4057">
        <v>56</v>
      </c>
      <c r="D4057" t="s">
        <v>9</v>
      </c>
      <c r="E4057" t="s">
        <v>10</v>
      </c>
      <c r="F4057">
        <v>25000000</v>
      </c>
      <c r="G4057">
        <v>71255003</v>
      </c>
      <c r="H4057" t="s">
        <v>11</v>
      </c>
      <c r="I4057">
        <f>YEAR(Table1[[#This Row],[date]])</f>
        <v>2004</v>
      </c>
      <c r="J4057">
        <f>Table1[[#This Row],[revenue]]-Table1[[#This Row],[budget_x]]</f>
        <v>46255003</v>
      </c>
      <c r="K4057" s="7">
        <f>Table1[[#This Row],[profit /loss ]]/Table1[[#This Row],[budget_x]]</f>
        <v>1.85020012</v>
      </c>
      <c r="L4057" t="str" cm="1">
        <f t="array" ref="L4057">_xlfn.IFS(Table1[[#This Row],[score]]&gt;70,"high",Table1[[#This Row],[score]]&gt;50,"medium",Table1[[#This Row],[score]]&lt;=50,"low")</f>
        <v>medium</v>
      </c>
    </row>
    <row r="4058" spans="1:12" x14ac:dyDescent="0.3">
      <c r="A4058" t="s">
        <v>3953</v>
      </c>
      <c r="B4058" s="1">
        <v>40402</v>
      </c>
      <c r="C4058">
        <v>49</v>
      </c>
      <c r="D4058" t="s">
        <v>9</v>
      </c>
      <c r="E4058" t="s">
        <v>86</v>
      </c>
      <c r="F4058">
        <v>17000000</v>
      </c>
      <c r="G4058">
        <v>13851432</v>
      </c>
      <c r="H4058" t="s">
        <v>87</v>
      </c>
      <c r="I4058">
        <f>YEAR(Table1[[#This Row],[date]])</f>
        <v>2010</v>
      </c>
      <c r="J4058">
        <f>Table1[[#This Row],[revenue]]-Table1[[#This Row],[budget_x]]</f>
        <v>-3148568</v>
      </c>
      <c r="K4058" s="7">
        <f>Table1[[#This Row],[profit /loss ]]/Table1[[#This Row],[budget_x]]</f>
        <v>-0.18520988235294117</v>
      </c>
      <c r="L4058" t="str" cm="1">
        <f t="array" ref="L4058">_xlfn.IFS(Table1[[#This Row],[score]]&gt;70,"high",Table1[[#This Row],[score]]&gt;50,"medium",Table1[[#This Row],[score]]&lt;=50,"low")</f>
        <v>low</v>
      </c>
    </row>
    <row r="4059" spans="1:12" x14ac:dyDescent="0.3">
      <c r="A4059" t="s">
        <v>3954</v>
      </c>
      <c r="B4059" s="1">
        <v>41852</v>
      </c>
      <c r="C4059">
        <v>54</v>
      </c>
      <c r="D4059" t="s">
        <v>9</v>
      </c>
      <c r="E4059" t="s">
        <v>10</v>
      </c>
      <c r="F4059">
        <v>16000000</v>
      </c>
      <c r="G4059">
        <v>3796077</v>
      </c>
      <c r="H4059" t="s">
        <v>11</v>
      </c>
      <c r="I4059">
        <f>YEAR(Table1[[#This Row],[date]])</f>
        <v>2014</v>
      </c>
      <c r="J4059">
        <f>Table1[[#This Row],[revenue]]-Table1[[#This Row],[budget_x]]</f>
        <v>-12203923</v>
      </c>
      <c r="K4059" s="7">
        <f>Table1[[#This Row],[profit /loss ]]/Table1[[#This Row],[budget_x]]</f>
        <v>-0.76274518749999998</v>
      </c>
      <c r="L4059" t="str" cm="1">
        <f t="array" ref="L4059">_xlfn.IFS(Table1[[#This Row],[score]]&gt;70,"high",Table1[[#This Row],[score]]&gt;50,"medium",Table1[[#This Row],[score]]&lt;=50,"low")</f>
        <v>medium</v>
      </c>
    </row>
    <row r="4060" spans="1:12" x14ac:dyDescent="0.3">
      <c r="A4060" t="s">
        <v>3955</v>
      </c>
      <c r="B4060" s="1">
        <v>45030</v>
      </c>
      <c r="C4060">
        <v>0</v>
      </c>
      <c r="D4060" t="s">
        <v>838</v>
      </c>
      <c r="E4060" t="s">
        <v>69</v>
      </c>
      <c r="F4060">
        <v>231940000</v>
      </c>
      <c r="G4060">
        <v>175269998.80000001</v>
      </c>
      <c r="H4060" t="s">
        <v>143</v>
      </c>
      <c r="I4060">
        <f>YEAR(Table1[[#This Row],[date]])</f>
        <v>2023</v>
      </c>
      <c r="J4060">
        <f>Table1[[#This Row],[revenue]]-Table1[[#This Row],[budget_x]]</f>
        <v>-56670001.199999988</v>
      </c>
      <c r="K4060" s="7">
        <f>Table1[[#This Row],[profit /loss ]]/Table1[[#This Row],[budget_x]]</f>
        <v>-0.24433043545744584</v>
      </c>
      <c r="L4060" t="str" cm="1">
        <f t="array" ref="L4060">_xlfn.IFS(Table1[[#This Row],[score]]&gt;70,"high",Table1[[#This Row],[score]]&gt;50,"medium",Table1[[#This Row],[score]]&lt;=50,"low")</f>
        <v>low</v>
      </c>
    </row>
    <row r="4061" spans="1:12" x14ac:dyDescent="0.3">
      <c r="A4061" t="s">
        <v>3956</v>
      </c>
      <c r="B4061" s="1">
        <v>33227</v>
      </c>
      <c r="C4061">
        <v>57</v>
      </c>
      <c r="D4061" t="s">
        <v>9</v>
      </c>
      <c r="E4061" t="s">
        <v>10</v>
      </c>
      <c r="F4061">
        <v>32000000</v>
      </c>
      <c r="G4061">
        <v>16283667</v>
      </c>
      <c r="H4061" t="s">
        <v>11</v>
      </c>
      <c r="I4061">
        <f>YEAR(Table1[[#This Row],[date]])</f>
        <v>1990</v>
      </c>
      <c r="J4061">
        <f>Table1[[#This Row],[revenue]]-Table1[[#This Row],[budget_x]]</f>
        <v>-15716333</v>
      </c>
      <c r="K4061" s="7">
        <f>Table1[[#This Row],[profit /loss ]]/Table1[[#This Row],[budget_x]]</f>
        <v>-0.49113540625000002</v>
      </c>
      <c r="L4061" t="str" cm="1">
        <f t="array" ref="L4061">_xlfn.IFS(Table1[[#This Row],[score]]&gt;70,"high",Table1[[#This Row],[score]]&gt;50,"medium",Table1[[#This Row],[score]]&lt;=50,"low")</f>
        <v>medium</v>
      </c>
    </row>
    <row r="4062" spans="1:12" x14ac:dyDescent="0.3">
      <c r="A4062" t="s">
        <v>3957</v>
      </c>
      <c r="B4062" s="1">
        <v>34402</v>
      </c>
      <c r="C4062">
        <v>66</v>
      </c>
      <c r="D4062" t="s">
        <v>9</v>
      </c>
      <c r="E4062" t="s">
        <v>10</v>
      </c>
      <c r="F4062">
        <v>45000000</v>
      </c>
      <c r="G4062">
        <v>187995859</v>
      </c>
      <c r="H4062" t="s">
        <v>11</v>
      </c>
      <c r="I4062">
        <f>YEAR(Table1[[#This Row],[date]])</f>
        <v>1994</v>
      </c>
      <c r="J4062">
        <f>Table1[[#This Row],[revenue]]-Table1[[#This Row],[budget_x]]</f>
        <v>142995859</v>
      </c>
      <c r="K4062" s="7">
        <f>Table1[[#This Row],[profit /loss ]]/Table1[[#This Row],[budget_x]]</f>
        <v>3.1776857555555558</v>
      </c>
      <c r="L4062" t="str" cm="1">
        <f t="array" ref="L4062">_xlfn.IFS(Table1[[#This Row],[score]]&gt;70,"high",Table1[[#This Row],[score]]&gt;50,"medium",Table1[[#This Row],[score]]&lt;=50,"low")</f>
        <v>medium</v>
      </c>
    </row>
    <row r="4063" spans="1:12" x14ac:dyDescent="0.3">
      <c r="A4063" t="s">
        <v>3958</v>
      </c>
      <c r="B4063" s="1">
        <v>41694</v>
      </c>
      <c r="C4063">
        <v>78</v>
      </c>
      <c r="D4063" t="s">
        <v>9</v>
      </c>
      <c r="E4063" t="s">
        <v>10</v>
      </c>
      <c r="F4063">
        <v>46500000</v>
      </c>
      <c r="G4063">
        <v>22254</v>
      </c>
      <c r="H4063" t="s">
        <v>11</v>
      </c>
      <c r="I4063">
        <f>YEAR(Table1[[#This Row],[date]])</f>
        <v>2014</v>
      </c>
      <c r="J4063">
        <f>Table1[[#This Row],[revenue]]-Table1[[#This Row],[budget_x]]</f>
        <v>-46477746</v>
      </c>
      <c r="K4063" s="7">
        <f>Table1[[#This Row],[profit /loss ]]/Table1[[#This Row],[budget_x]]</f>
        <v>-0.99952141935483874</v>
      </c>
      <c r="L4063" t="str" cm="1">
        <f t="array" ref="L4063">_xlfn.IFS(Table1[[#This Row],[score]]&gt;70,"high",Table1[[#This Row],[score]]&gt;50,"medium",Table1[[#This Row],[score]]&lt;=50,"low")</f>
        <v>high</v>
      </c>
    </row>
    <row r="4064" spans="1:12" x14ac:dyDescent="0.3">
      <c r="A4064" t="s">
        <v>3959</v>
      </c>
      <c r="B4064" s="1">
        <v>34694</v>
      </c>
      <c r="C4064">
        <v>68</v>
      </c>
      <c r="D4064" t="s">
        <v>9</v>
      </c>
      <c r="E4064" t="s">
        <v>10</v>
      </c>
      <c r="F4064">
        <v>53004639.799999997</v>
      </c>
      <c r="G4064">
        <v>67308282</v>
      </c>
      <c r="H4064" t="s">
        <v>11</v>
      </c>
      <c r="I4064">
        <f>YEAR(Table1[[#This Row],[date]])</f>
        <v>1994</v>
      </c>
      <c r="J4064">
        <f>Table1[[#This Row],[revenue]]-Table1[[#This Row],[budget_x]]</f>
        <v>14303642.200000003</v>
      </c>
      <c r="K4064" s="7">
        <f>Table1[[#This Row],[profit /loss ]]/Table1[[#This Row],[budget_x]]</f>
        <v>0.26985641736216465</v>
      </c>
      <c r="L4064" t="str" cm="1">
        <f t="array" ref="L4064">_xlfn.IFS(Table1[[#This Row],[score]]&gt;70,"high",Table1[[#This Row],[score]]&gt;50,"medium",Table1[[#This Row],[score]]&lt;=50,"low")</f>
        <v>medium</v>
      </c>
    </row>
    <row r="4065" spans="1:12" x14ac:dyDescent="0.3">
      <c r="A4065" t="s">
        <v>3960</v>
      </c>
      <c r="B4065" s="1">
        <v>44895</v>
      </c>
      <c r="C4065">
        <v>60</v>
      </c>
      <c r="D4065" t="s">
        <v>9</v>
      </c>
      <c r="E4065" t="s">
        <v>15</v>
      </c>
      <c r="F4065">
        <v>100000</v>
      </c>
      <c r="G4065">
        <v>99000630</v>
      </c>
      <c r="H4065" t="s">
        <v>52</v>
      </c>
      <c r="I4065">
        <f>YEAR(Table1[[#This Row],[date]])</f>
        <v>2022</v>
      </c>
      <c r="J4065">
        <f>Table1[[#This Row],[revenue]]-Table1[[#This Row],[budget_x]]</f>
        <v>98900630</v>
      </c>
      <c r="K4065" s="7">
        <f>Table1[[#This Row],[profit /loss ]]/Table1[[#This Row],[budget_x]]</f>
        <v>989.00630000000001</v>
      </c>
      <c r="L4065" t="str" cm="1">
        <f t="array" ref="L4065">_xlfn.IFS(Table1[[#This Row],[score]]&gt;70,"high",Table1[[#This Row],[score]]&gt;50,"medium",Table1[[#This Row],[score]]&lt;=50,"low")</f>
        <v>medium</v>
      </c>
    </row>
    <row r="4066" spans="1:12" x14ac:dyDescent="0.3">
      <c r="A4066" t="s">
        <v>3961</v>
      </c>
      <c r="B4066" s="1">
        <v>43873</v>
      </c>
      <c r="C4066">
        <v>69</v>
      </c>
      <c r="D4066" t="s">
        <v>9</v>
      </c>
      <c r="E4066" t="s">
        <v>10</v>
      </c>
      <c r="F4066">
        <v>143600000</v>
      </c>
      <c r="G4066">
        <v>309828687</v>
      </c>
      <c r="H4066" t="s">
        <v>11</v>
      </c>
      <c r="I4066">
        <f>YEAR(Table1[[#This Row],[date]])</f>
        <v>2020</v>
      </c>
      <c r="J4066">
        <f>Table1[[#This Row],[revenue]]-Table1[[#This Row],[budget_x]]</f>
        <v>166228687</v>
      </c>
      <c r="K4066" s="7">
        <f>Table1[[#This Row],[profit /loss ]]/Table1[[#This Row],[budget_x]]</f>
        <v>1.1575813857938719</v>
      </c>
      <c r="L4066" t="str" cm="1">
        <f t="array" ref="L4066">_xlfn.IFS(Table1[[#This Row],[score]]&gt;70,"high",Table1[[#This Row],[score]]&gt;50,"medium",Table1[[#This Row],[score]]&lt;=50,"low")</f>
        <v>medium</v>
      </c>
    </row>
    <row r="4067" spans="1:12" x14ac:dyDescent="0.3">
      <c r="A4067" t="s">
        <v>3962</v>
      </c>
      <c r="B4067" s="1">
        <v>44845</v>
      </c>
      <c r="C4067">
        <v>73</v>
      </c>
      <c r="D4067" t="s">
        <v>9</v>
      </c>
      <c r="E4067" t="s">
        <v>10</v>
      </c>
      <c r="F4067">
        <v>110800000</v>
      </c>
      <c r="G4067">
        <v>327683157.19999999</v>
      </c>
      <c r="H4067" t="s">
        <v>17</v>
      </c>
      <c r="I4067">
        <f>YEAR(Table1[[#This Row],[date]])</f>
        <v>2022</v>
      </c>
      <c r="J4067">
        <f>Table1[[#This Row],[revenue]]-Table1[[#This Row],[budget_x]]</f>
        <v>216883157.19999999</v>
      </c>
      <c r="K4067" s="7">
        <f>Table1[[#This Row],[profit /loss ]]/Table1[[#This Row],[budget_x]]</f>
        <v>1.9574292166064982</v>
      </c>
      <c r="L4067" t="str" cm="1">
        <f t="array" ref="L4067">_xlfn.IFS(Table1[[#This Row],[score]]&gt;70,"high",Table1[[#This Row],[score]]&gt;50,"medium",Table1[[#This Row],[score]]&lt;=50,"low")</f>
        <v>high</v>
      </c>
    </row>
    <row r="4068" spans="1:12" x14ac:dyDescent="0.3">
      <c r="A4068" t="s">
        <v>3963</v>
      </c>
      <c r="B4068" s="1">
        <v>43811</v>
      </c>
      <c r="C4068">
        <v>60</v>
      </c>
      <c r="D4068" t="s">
        <v>9</v>
      </c>
      <c r="E4068" t="s">
        <v>10</v>
      </c>
      <c r="F4068">
        <v>23060000.199999999</v>
      </c>
      <c r="G4068">
        <v>35515687</v>
      </c>
      <c r="H4068" t="s">
        <v>11</v>
      </c>
      <c r="I4068">
        <f>YEAR(Table1[[#This Row],[date]])</f>
        <v>2019</v>
      </c>
      <c r="J4068">
        <f>Table1[[#This Row],[revenue]]-Table1[[#This Row],[budget_x]]</f>
        <v>12455686.800000001</v>
      </c>
      <c r="K4068" s="7">
        <f>Table1[[#This Row],[profit /loss ]]/Table1[[#This Row],[budget_x]]</f>
        <v>0.54014252783918015</v>
      </c>
      <c r="L4068" t="str" cm="1">
        <f t="array" ref="L4068">_xlfn.IFS(Table1[[#This Row],[score]]&gt;70,"high",Table1[[#This Row],[score]]&gt;50,"medium",Table1[[#This Row],[score]]&lt;=50,"low")</f>
        <v>medium</v>
      </c>
    </row>
    <row r="4069" spans="1:12" x14ac:dyDescent="0.3">
      <c r="A4069" t="s">
        <v>3964</v>
      </c>
      <c r="B4069" s="1">
        <v>43805</v>
      </c>
      <c r="C4069">
        <v>68</v>
      </c>
      <c r="D4069" t="s">
        <v>9</v>
      </c>
      <c r="E4069" t="s">
        <v>10</v>
      </c>
      <c r="F4069">
        <v>80000000</v>
      </c>
      <c r="G4069">
        <v>6628721</v>
      </c>
      <c r="H4069" t="s">
        <v>17</v>
      </c>
      <c r="I4069">
        <f>YEAR(Table1[[#This Row],[date]])</f>
        <v>2019</v>
      </c>
      <c r="J4069">
        <f>Table1[[#This Row],[revenue]]-Table1[[#This Row],[budget_x]]</f>
        <v>-73371279</v>
      </c>
      <c r="K4069" s="7">
        <f>Table1[[#This Row],[profit /loss ]]/Table1[[#This Row],[budget_x]]</f>
        <v>-0.91714098749999995</v>
      </c>
      <c r="L4069" t="str" cm="1">
        <f t="array" ref="L4069">_xlfn.IFS(Table1[[#This Row],[score]]&gt;70,"high",Table1[[#This Row],[score]]&gt;50,"medium",Table1[[#This Row],[score]]&lt;=50,"low")</f>
        <v>medium</v>
      </c>
    </row>
    <row r="4070" spans="1:12" x14ac:dyDescent="0.3">
      <c r="A4070" t="s">
        <v>3965</v>
      </c>
      <c r="B4070" s="1">
        <v>33844</v>
      </c>
      <c r="C4070">
        <v>53</v>
      </c>
      <c r="D4070" t="s">
        <v>9</v>
      </c>
      <c r="E4070" t="s">
        <v>10</v>
      </c>
      <c r="F4070">
        <v>8000000</v>
      </c>
      <c r="G4070">
        <v>17092453</v>
      </c>
      <c r="H4070" t="s">
        <v>17</v>
      </c>
      <c r="I4070">
        <f>YEAR(Table1[[#This Row],[date]])</f>
        <v>1992</v>
      </c>
      <c r="J4070">
        <f>Table1[[#This Row],[revenue]]-Table1[[#This Row],[budget_x]]</f>
        <v>9092453</v>
      </c>
      <c r="K4070" s="7">
        <f>Table1[[#This Row],[profit /loss ]]/Table1[[#This Row],[budget_x]]</f>
        <v>1.1365566250000001</v>
      </c>
      <c r="L4070" t="str" cm="1">
        <f t="array" ref="L4070">_xlfn.IFS(Table1[[#This Row],[score]]&gt;70,"high",Table1[[#This Row],[score]]&gt;50,"medium",Table1[[#This Row],[score]]&lt;=50,"low")</f>
        <v>medium</v>
      </c>
    </row>
    <row r="4071" spans="1:12" x14ac:dyDescent="0.3">
      <c r="A4071" t="s">
        <v>3966</v>
      </c>
      <c r="B4071" s="1">
        <v>34511</v>
      </c>
      <c r="C4071">
        <v>77</v>
      </c>
      <c r="D4071" t="s">
        <v>9</v>
      </c>
      <c r="E4071" t="s">
        <v>10</v>
      </c>
      <c r="F4071">
        <v>11000000</v>
      </c>
      <c r="G4071">
        <v>9170214</v>
      </c>
      <c r="H4071" t="s">
        <v>11</v>
      </c>
      <c r="I4071">
        <f>YEAR(Table1[[#This Row],[date]])</f>
        <v>1994</v>
      </c>
      <c r="J4071">
        <f>Table1[[#This Row],[revenue]]-Table1[[#This Row],[budget_x]]</f>
        <v>-1829786</v>
      </c>
      <c r="K4071" s="7">
        <f>Table1[[#This Row],[profit /loss ]]/Table1[[#This Row],[budget_x]]</f>
        <v>-0.16634418181818181</v>
      </c>
      <c r="L4071" t="str" cm="1">
        <f t="array" ref="L4071">_xlfn.IFS(Table1[[#This Row],[score]]&gt;70,"high",Table1[[#This Row],[score]]&gt;50,"medium",Table1[[#This Row],[score]]&lt;=50,"low")</f>
        <v>high</v>
      </c>
    </row>
    <row r="4072" spans="1:12" x14ac:dyDescent="0.3">
      <c r="A4072" t="s">
        <v>3967</v>
      </c>
      <c r="B4072" s="1">
        <v>44967</v>
      </c>
      <c r="C4072">
        <v>16</v>
      </c>
      <c r="D4072" t="s">
        <v>9</v>
      </c>
      <c r="E4072" t="s">
        <v>284</v>
      </c>
      <c r="F4072">
        <v>81000040</v>
      </c>
      <c r="G4072">
        <v>169299022.40000001</v>
      </c>
      <c r="H4072" t="s">
        <v>396</v>
      </c>
      <c r="I4072">
        <f>YEAR(Table1[[#This Row],[date]])</f>
        <v>2023</v>
      </c>
      <c r="J4072">
        <f>Table1[[#This Row],[revenue]]-Table1[[#This Row],[budget_x]]</f>
        <v>88298982.400000006</v>
      </c>
      <c r="K4072" s="7">
        <f>Table1[[#This Row],[profit /loss ]]/Table1[[#This Row],[budget_x]]</f>
        <v>1.0901103555010592</v>
      </c>
      <c r="L4072" t="str" cm="1">
        <f t="array" ref="L4072">_xlfn.IFS(Table1[[#This Row],[score]]&gt;70,"high",Table1[[#This Row],[score]]&gt;50,"medium",Table1[[#This Row],[score]]&lt;=50,"low")</f>
        <v>low</v>
      </c>
    </row>
    <row r="4073" spans="1:12" x14ac:dyDescent="0.3">
      <c r="A4073" t="s">
        <v>3968</v>
      </c>
      <c r="B4073" s="1">
        <v>42363</v>
      </c>
      <c r="C4073">
        <v>69</v>
      </c>
      <c r="D4073" t="s">
        <v>9</v>
      </c>
      <c r="E4073" t="s">
        <v>10</v>
      </c>
      <c r="F4073">
        <v>99000000</v>
      </c>
      <c r="G4073">
        <v>250091610</v>
      </c>
      <c r="H4073" t="s">
        <v>11</v>
      </c>
      <c r="I4073">
        <f>YEAR(Table1[[#This Row],[date]])</f>
        <v>2015</v>
      </c>
      <c r="J4073">
        <f>Table1[[#This Row],[revenue]]-Table1[[#This Row],[budget_x]]</f>
        <v>151091610</v>
      </c>
      <c r="K4073" s="7">
        <f>Table1[[#This Row],[profit /loss ]]/Table1[[#This Row],[budget_x]]</f>
        <v>1.5261778787878788</v>
      </c>
      <c r="L4073" t="str" cm="1">
        <f t="array" ref="L4073">_xlfn.IFS(Table1[[#This Row],[score]]&gt;70,"high",Table1[[#This Row],[score]]&gt;50,"medium",Table1[[#This Row],[score]]&lt;=50,"low")</f>
        <v>medium</v>
      </c>
    </row>
    <row r="4074" spans="1:12" x14ac:dyDescent="0.3">
      <c r="A4074" t="s">
        <v>3969</v>
      </c>
      <c r="B4074" s="1">
        <v>32735</v>
      </c>
      <c r="C4074">
        <v>63</v>
      </c>
      <c r="D4074" t="s">
        <v>9</v>
      </c>
      <c r="E4074" t="s">
        <v>10</v>
      </c>
      <c r="F4074">
        <v>42000000</v>
      </c>
      <c r="G4074">
        <v>156167015</v>
      </c>
      <c r="H4074" t="s">
        <v>11</v>
      </c>
      <c r="I4074">
        <f>YEAR(Table1[[#This Row],[date]])</f>
        <v>1989</v>
      </c>
      <c r="J4074">
        <f>Table1[[#This Row],[revenue]]-Table1[[#This Row],[budget_x]]</f>
        <v>114167015</v>
      </c>
      <c r="K4074" s="7">
        <f>Table1[[#This Row],[profit /loss ]]/Table1[[#This Row],[budget_x]]</f>
        <v>2.7182622619047621</v>
      </c>
      <c r="L4074" t="str" cm="1">
        <f t="array" ref="L4074">_xlfn.IFS(Table1[[#This Row],[score]]&gt;70,"high",Table1[[#This Row],[score]]&gt;50,"medium",Table1[[#This Row],[score]]&lt;=50,"low")</f>
        <v>medium</v>
      </c>
    </row>
    <row r="4075" spans="1:12" x14ac:dyDescent="0.3">
      <c r="A4075" t="s">
        <v>3970</v>
      </c>
      <c r="B4075" s="1">
        <v>43909</v>
      </c>
      <c r="C4075">
        <v>65</v>
      </c>
      <c r="D4075" t="s">
        <v>9</v>
      </c>
      <c r="E4075" t="s">
        <v>69</v>
      </c>
      <c r="F4075">
        <v>77200000</v>
      </c>
      <c r="G4075">
        <v>339156011.39999998</v>
      </c>
      <c r="H4075" t="s">
        <v>143</v>
      </c>
      <c r="I4075">
        <f>YEAR(Table1[[#This Row],[date]])</f>
        <v>2020</v>
      </c>
      <c r="J4075">
        <f>Table1[[#This Row],[revenue]]-Table1[[#This Row],[budget_x]]</f>
        <v>261956011.39999998</v>
      </c>
      <c r="K4075" s="7">
        <f>Table1[[#This Row],[profit /loss ]]/Table1[[#This Row],[budget_x]]</f>
        <v>3.3932125829015543</v>
      </c>
      <c r="L4075" t="str" cm="1">
        <f t="array" ref="L4075">_xlfn.IFS(Table1[[#This Row],[score]]&gt;70,"high",Table1[[#This Row],[score]]&gt;50,"medium",Table1[[#This Row],[score]]&lt;=50,"low")</f>
        <v>medium</v>
      </c>
    </row>
    <row r="4076" spans="1:12" x14ac:dyDescent="0.3">
      <c r="A4076" t="s">
        <v>3971</v>
      </c>
      <c r="B4076" s="1">
        <v>44995</v>
      </c>
      <c r="C4076">
        <v>72</v>
      </c>
      <c r="D4076" t="s">
        <v>9</v>
      </c>
      <c r="E4076" t="s">
        <v>10</v>
      </c>
      <c r="F4076">
        <v>111000000</v>
      </c>
      <c r="G4076">
        <v>512397898.80000001</v>
      </c>
      <c r="H4076" t="s">
        <v>11</v>
      </c>
      <c r="I4076">
        <f>YEAR(Table1[[#This Row],[date]])</f>
        <v>2023</v>
      </c>
      <c r="J4076">
        <f>Table1[[#This Row],[revenue]]-Table1[[#This Row],[budget_x]]</f>
        <v>401397898.80000001</v>
      </c>
      <c r="K4076" s="7">
        <f>Table1[[#This Row],[profit /loss ]]/Table1[[#This Row],[budget_x]]</f>
        <v>3.6161972864864866</v>
      </c>
      <c r="L4076" t="str" cm="1">
        <f t="array" ref="L4076">_xlfn.IFS(Table1[[#This Row],[score]]&gt;70,"high",Table1[[#This Row],[score]]&gt;50,"medium",Table1[[#This Row],[score]]&lt;=50,"low")</f>
        <v>high</v>
      </c>
    </row>
    <row r="4077" spans="1:12" x14ac:dyDescent="0.3">
      <c r="A4077" t="s">
        <v>3972</v>
      </c>
      <c r="B4077" s="1">
        <v>44624</v>
      </c>
      <c r="C4077">
        <v>70</v>
      </c>
      <c r="D4077" t="s">
        <v>9</v>
      </c>
      <c r="E4077" t="s">
        <v>10</v>
      </c>
      <c r="F4077">
        <v>125000000</v>
      </c>
      <c r="G4077">
        <v>515036018.80000001</v>
      </c>
      <c r="H4077" t="s">
        <v>11</v>
      </c>
      <c r="I4077">
        <f>YEAR(Table1[[#This Row],[date]])</f>
        <v>2022</v>
      </c>
      <c r="J4077">
        <f>Table1[[#This Row],[revenue]]-Table1[[#This Row],[budget_x]]</f>
        <v>390036018.80000001</v>
      </c>
      <c r="K4077" s="7">
        <f>Table1[[#This Row],[profit /loss ]]/Table1[[#This Row],[budget_x]]</f>
        <v>3.1202881504</v>
      </c>
      <c r="L4077" t="str" cm="1">
        <f t="array" ref="L4077">_xlfn.IFS(Table1[[#This Row],[score]]&gt;70,"high",Table1[[#This Row],[score]]&gt;50,"medium",Table1[[#This Row],[score]]&lt;=50,"low")</f>
        <v>medium</v>
      </c>
    </row>
    <row r="4078" spans="1:12" x14ac:dyDescent="0.3">
      <c r="A4078" t="s">
        <v>3973</v>
      </c>
      <c r="B4078" s="1">
        <v>39003</v>
      </c>
      <c r="C4078">
        <v>60</v>
      </c>
      <c r="D4078" t="s">
        <v>9</v>
      </c>
      <c r="E4078" t="s">
        <v>10</v>
      </c>
      <c r="F4078">
        <v>15000000</v>
      </c>
      <c r="G4078">
        <v>22165608</v>
      </c>
      <c r="H4078" t="s">
        <v>17</v>
      </c>
      <c r="I4078">
        <f>YEAR(Table1[[#This Row],[date]])</f>
        <v>2006</v>
      </c>
      <c r="J4078">
        <f>Table1[[#This Row],[revenue]]-Table1[[#This Row],[budget_x]]</f>
        <v>7165608</v>
      </c>
      <c r="K4078" s="7">
        <f>Table1[[#This Row],[profit /loss ]]/Table1[[#This Row],[budget_x]]</f>
        <v>0.4777072</v>
      </c>
      <c r="L4078" t="str" cm="1">
        <f t="array" ref="L4078">_xlfn.IFS(Table1[[#This Row],[score]]&gt;70,"high",Table1[[#This Row],[score]]&gt;50,"medium",Table1[[#This Row],[score]]&lt;=50,"low")</f>
        <v>medium</v>
      </c>
    </row>
    <row r="4079" spans="1:12" x14ac:dyDescent="0.3">
      <c r="A4079" t="s">
        <v>3974</v>
      </c>
      <c r="B4079" s="1">
        <v>42836</v>
      </c>
      <c r="C4079">
        <v>66</v>
      </c>
      <c r="D4079" t="s">
        <v>9</v>
      </c>
      <c r="E4079" t="s">
        <v>10</v>
      </c>
      <c r="F4079">
        <v>45177862.600000001</v>
      </c>
      <c r="G4079">
        <v>1600000</v>
      </c>
      <c r="H4079" t="s">
        <v>11</v>
      </c>
      <c r="I4079">
        <f>YEAR(Table1[[#This Row],[date]])</f>
        <v>2017</v>
      </c>
      <c r="J4079">
        <f>Table1[[#This Row],[revenue]]-Table1[[#This Row],[budget_x]]</f>
        <v>-43577862.600000001</v>
      </c>
      <c r="K4079" s="7">
        <f>Table1[[#This Row],[profit /loss ]]/Table1[[#This Row],[budget_x]]</f>
        <v>-0.96458442458497362</v>
      </c>
      <c r="L4079" t="str" cm="1">
        <f t="array" ref="L4079">_xlfn.IFS(Table1[[#This Row],[score]]&gt;70,"high",Table1[[#This Row],[score]]&gt;50,"medium",Table1[[#This Row],[score]]&lt;=50,"low")</f>
        <v>medium</v>
      </c>
    </row>
    <row r="4080" spans="1:12" x14ac:dyDescent="0.3">
      <c r="A4080" t="s">
        <v>3975</v>
      </c>
      <c r="B4080" s="1">
        <v>44147</v>
      </c>
      <c r="C4080">
        <v>66</v>
      </c>
      <c r="D4080" t="s">
        <v>9</v>
      </c>
      <c r="E4080" t="s">
        <v>10</v>
      </c>
      <c r="F4080">
        <v>6000000</v>
      </c>
      <c r="G4080">
        <v>18073433</v>
      </c>
      <c r="H4080" t="s">
        <v>11</v>
      </c>
      <c r="I4080">
        <f>YEAR(Table1[[#This Row],[date]])</f>
        <v>2020</v>
      </c>
      <c r="J4080">
        <f>Table1[[#This Row],[revenue]]-Table1[[#This Row],[budget_x]]</f>
        <v>12073433</v>
      </c>
      <c r="K4080" s="7">
        <f>Table1[[#This Row],[profit /loss ]]/Table1[[#This Row],[budget_x]]</f>
        <v>2.0122388333333334</v>
      </c>
      <c r="L4080" t="str" cm="1">
        <f t="array" ref="L4080">_xlfn.IFS(Table1[[#This Row],[score]]&gt;70,"high",Table1[[#This Row],[score]]&gt;50,"medium",Table1[[#This Row],[score]]&lt;=50,"low")</f>
        <v>medium</v>
      </c>
    </row>
    <row r="4081" spans="1:12" x14ac:dyDescent="0.3">
      <c r="A4081" t="s">
        <v>3976</v>
      </c>
      <c r="B4081" s="1">
        <v>43775</v>
      </c>
      <c r="C4081">
        <v>64</v>
      </c>
      <c r="D4081" t="s">
        <v>9</v>
      </c>
      <c r="E4081" t="s">
        <v>10</v>
      </c>
      <c r="F4081">
        <v>39412225.799999997</v>
      </c>
      <c r="G4081">
        <v>44291</v>
      </c>
      <c r="H4081" t="s">
        <v>302</v>
      </c>
      <c r="I4081">
        <f>YEAR(Table1[[#This Row],[date]])</f>
        <v>2019</v>
      </c>
      <c r="J4081">
        <f>Table1[[#This Row],[revenue]]-Table1[[#This Row],[budget_x]]</f>
        <v>-39367934.799999997</v>
      </c>
      <c r="K4081" s="7">
        <f>Table1[[#This Row],[profit /loss ]]/Table1[[#This Row],[budget_x]]</f>
        <v>-0.99887621165511542</v>
      </c>
      <c r="L4081" t="str" cm="1">
        <f t="array" ref="L4081">_xlfn.IFS(Table1[[#This Row],[score]]&gt;70,"high",Table1[[#This Row],[score]]&gt;50,"medium",Table1[[#This Row],[score]]&lt;=50,"low")</f>
        <v>medium</v>
      </c>
    </row>
    <row r="4082" spans="1:12" x14ac:dyDescent="0.3">
      <c r="A4082" t="s">
        <v>3977</v>
      </c>
      <c r="B4082" s="1">
        <v>42859</v>
      </c>
      <c r="C4082">
        <v>55</v>
      </c>
      <c r="D4082" t="s">
        <v>9</v>
      </c>
      <c r="E4082" t="s">
        <v>10</v>
      </c>
      <c r="F4082">
        <v>18000000</v>
      </c>
      <c r="G4082">
        <v>40651864</v>
      </c>
      <c r="H4082" t="s">
        <v>11</v>
      </c>
      <c r="I4082">
        <f>YEAR(Table1[[#This Row],[date]])</f>
        <v>2017</v>
      </c>
      <c r="J4082">
        <f>Table1[[#This Row],[revenue]]-Table1[[#This Row],[budget_x]]</f>
        <v>22651864</v>
      </c>
      <c r="K4082" s="7">
        <f>Table1[[#This Row],[profit /loss ]]/Table1[[#This Row],[budget_x]]</f>
        <v>1.2584368888888888</v>
      </c>
      <c r="L4082" t="str" cm="1">
        <f t="array" ref="L4082">_xlfn.IFS(Table1[[#This Row],[score]]&gt;70,"high",Table1[[#This Row],[score]]&gt;50,"medium",Table1[[#This Row],[score]]&lt;=50,"low")</f>
        <v>medium</v>
      </c>
    </row>
    <row r="4083" spans="1:12" x14ac:dyDescent="0.3">
      <c r="A4083" t="s">
        <v>3978</v>
      </c>
      <c r="B4083" s="1">
        <v>41929</v>
      </c>
      <c r="C4083">
        <v>49</v>
      </c>
      <c r="D4083" t="s">
        <v>9</v>
      </c>
      <c r="E4083" t="s">
        <v>10</v>
      </c>
      <c r="F4083">
        <v>167400000</v>
      </c>
      <c r="G4083">
        <v>997517367.79999995</v>
      </c>
      <c r="H4083" t="s">
        <v>17</v>
      </c>
      <c r="I4083">
        <f>YEAR(Table1[[#This Row],[date]])</f>
        <v>2014</v>
      </c>
      <c r="J4083">
        <f>Table1[[#This Row],[revenue]]-Table1[[#This Row],[budget_x]]</f>
        <v>830117367.79999995</v>
      </c>
      <c r="K4083" s="7">
        <f>Table1[[#This Row],[profit /loss ]]/Table1[[#This Row],[budget_x]]</f>
        <v>4.9588851123058539</v>
      </c>
      <c r="L4083" t="str" cm="1">
        <f t="array" ref="L4083">_xlfn.IFS(Table1[[#This Row],[score]]&gt;70,"high",Table1[[#This Row],[score]]&gt;50,"medium",Table1[[#This Row],[score]]&lt;=50,"low")</f>
        <v>low</v>
      </c>
    </row>
    <row r="4084" spans="1:12" x14ac:dyDescent="0.3">
      <c r="A4084" t="s">
        <v>3979</v>
      </c>
      <c r="B4084" s="1">
        <v>42657</v>
      </c>
      <c r="C4084">
        <v>73</v>
      </c>
      <c r="D4084" t="s">
        <v>9</v>
      </c>
      <c r="E4084" t="s">
        <v>69</v>
      </c>
      <c r="F4084">
        <v>2910000</v>
      </c>
      <c r="G4084">
        <v>2238600</v>
      </c>
      <c r="H4084" t="s">
        <v>143</v>
      </c>
      <c r="I4084">
        <f>YEAR(Table1[[#This Row],[date]])</f>
        <v>2016</v>
      </c>
      <c r="J4084">
        <f>Table1[[#This Row],[revenue]]-Table1[[#This Row],[budget_x]]</f>
        <v>-671400</v>
      </c>
      <c r="K4084" s="7">
        <f>Table1[[#This Row],[profit /loss ]]/Table1[[#This Row],[budget_x]]</f>
        <v>-0.23072164948453608</v>
      </c>
      <c r="L4084" t="str" cm="1">
        <f t="array" ref="L4084">_xlfn.IFS(Table1[[#This Row],[score]]&gt;70,"high",Table1[[#This Row],[score]]&gt;50,"medium",Table1[[#This Row],[score]]&lt;=50,"low")</f>
        <v>high</v>
      </c>
    </row>
    <row r="4085" spans="1:12" x14ac:dyDescent="0.3">
      <c r="A4085" t="s">
        <v>3980</v>
      </c>
      <c r="B4085" s="1">
        <v>42018</v>
      </c>
      <c r="C4085">
        <v>74</v>
      </c>
      <c r="D4085" t="s">
        <v>9</v>
      </c>
      <c r="E4085" t="s">
        <v>10</v>
      </c>
      <c r="F4085">
        <v>65000000</v>
      </c>
      <c r="G4085">
        <v>163527824</v>
      </c>
      <c r="H4085" t="s">
        <v>11</v>
      </c>
      <c r="I4085">
        <f>YEAR(Table1[[#This Row],[date]])</f>
        <v>2015</v>
      </c>
      <c r="J4085">
        <f>Table1[[#This Row],[revenue]]-Table1[[#This Row],[budget_x]]</f>
        <v>98527824</v>
      </c>
      <c r="K4085" s="7">
        <f>Table1[[#This Row],[profit /loss ]]/Table1[[#This Row],[budget_x]]</f>
        <v>1.5158126769230769</v>
      </c>
      <c r="L4085" t="str" cm="1">
        <f t="array" ref="L4085">_xlfn.IFS(Table1[[#This Row],[score]]&gt;70,"high",Table1[[#This Row],[score]]&gt;50,"medium",Table1[[#This Row],[score]]&lt;=50,"low")</f>
        <v>high</v>
      </c>
    </row>
    <row r="4086" spans="1:12" x14ac:dyDescent="0.3">
      <c r="A4086" t="s">
        <v>3981</v>
      </c>
      <c r="B4086" s="1">
        <v>41039</v>
      </c>
      <c r="C4086">
        <v>57</v>
      </c>
      <c r="D4086" t="s">
        <v>9</v>
      </c>
      <c r="E4086" t="s">
        <v>10</v>
      </c>
      <c r="F4086">
        <v>7500000</v>
      </c>
      <c r="G4086">
        <v>10109659</v>
      </c>
      <c r="H4086" t="s">
        <v>11</v>
      </c>
      <c r="I4086">
        <f>YEAR(Table1[[#This Row],[date]])</f>
        <v>2012</v>
      </c>
      <c r="J4086">
        <f>Table1[[#This Row],[revenue]]-Table1[[#This Row],[budget_x]]</f>
        <v>2609659</v>
      </c>
      <c r="K4086" s="7">
        <f>Table1[[#This Row],[profit /loss ]]/Table1[[#This Row],[budget_x]]</f>
        <v>0.34795453333333332</v>
      </c>
      <c r="L4086" t="str" cm="1">
        <f t="array" ref="L4086">_xlfn.IFS(Table1[[#This Row],[score]]&gt;70,"high",Table1[[#This Row],[score]]&gt;50,"medium",Table1[[#This Row],[score]]&lt;=50,"low")</f>
        <v>medium</v>
      </c>
    </row>
    <row r="4087" spans="1:12" x14ac:dyDescent="0.3">
      <c r="A4087" t="s">
        <v>3982</v>
      </c>
      <c r="B4087" s="1">
        <v>37721</v>
      </c>
      <c r="C4087">
        <v>52</v>
      </c>
      <c r="D4087" t="s">
        <v>9</v>
      </c>
      <c r="E4087" t="s">
        <v>10</v>
      </c>
      <c r="F4087">
        <v>60000000</v>
      </c>
      <c r="G4087">
        <v>90558582</v>
      </c>
      <c r="H4087" t="s">
        <v>11</v>
      </c>
      <c r="I4087">
        <f>YEAR(Table1[[#This Row],[date]])</f>
        <v>2003</v>
      </c>
      <c r="J4087">
        <f>Table1[[#This Row],[revenue]]-Table1[[#This Row],[budget_x]]</f>
        <v>30558582</v>
      </c>
      <c r="K4087" s="7">
        <f>Table1[[#This Row],[profit /loss ]]/Table1[[#This Row],[budget_x]]</f>
        <v>0.50930969999999998</v>
      </c>
      <c r="L4087" t="str" cm="1">
        <f t="array" ref="L4087">_xlfn.IFS(Table1[[#This Row],[score]]&gt;70,"high",Table1[[#This Row],[score]]&gt;50,"medium",Table1[[#This Row],[score]]&lt;=50,"low")</f>
        <v>medium</v>
      </c>
    </row>
    <row r="4088" spans="1:12" x14ac:dyDescent="0.3">
      <c r="A4088" t="s">
        <v>3983</v>
      </c>
      <c r="B4088" s="1">
        <v>43293</v>
      </c>
      <c r="C4088">
        <v>0</v>
      </c>
      <c r="D4088" t="s">
        <v>9</v>
      </c>
      <c r="E4088" t="s">
        <v>74</v>
      </c>
      <c r="F4088">
        <v>181600000</v>
      </c>
      <c r="G4088">
        <v>175269998.80000001</v>
      </c>
      <c r="H4088" t="s">
        <v>75</v>
      </c>
      <c r="I4088">
        <f>YEAR(Table1[[#This Row],[date]])</f>
        <v>2018</v>
      </c>
      <c r="J4088">
        <f>Table1[[#This Row],[revenue]]-Table1[[#This Row],[budget_x]]</f>
        <v>-6330001.1999999881</v>
      </c>
      <c r="K4088" s="7">
        <f>Table1[[#This Row],[profit /loss ]]/Table1[[#This Row],[budget_x]]</f>
        <v>-3.4856834801762049E-2</v>
      </c>
      <c r="L4088" t="str" cm="1">
        <f t="array" ref="L4088">_xlfn.IFS(Table1[[#This Row],[score]]&gt;70,"high",Table1[[#This Row],[score]]&gt;50,"medium",Table1[[#This Row],[score]]&lt;=50,"low")</f>
        <v>low</v>
      </c>
    </row>
    <row r="4089" spans="1:12" x14ac:dyDescent="0.3">
      <c r="A4089" t="s">
        <v>3984</v>
      </c>
      <c r="B4089" s="1">
        <v>43379</v>
      </c>
      <c r="C4089">
        <v>74</v>
      </c>
      <c r="D4089" t="s">
        <v>9</v>
      </c>
      <c r="E4089" t="s">
        <v>69</v>
      </c>
      <c r="F4089">
        <v>131600000</v>
      </c>
      <c r="G4089">
        <v>397057826.80000001</v>
      </c>
      <c r="H4089" t="s">
        <v>143</v>
      </c>
      <c r="I4089">
        <f>YEAR(Table1[[#This Row],[date]])</f>
        <v>2018</v>
      </c>
      <c r="J4089">
        <f>Table1[[#This Row],[revenue]]-Table1[[#This Row],[budget_x]]</f>
        <v>265457826.80000001</v>
      </c>
      <c r="K4089" s="7">
        <f>Table1[[#This Row],[profit /loss ]]/Table1[[#This Row],[budget_x]]</f>
        <v>2.0171567386018237</v>
      </c>
      <c r="L4089" t="str" cm="1">
        <f t="array" ref="L4089">_xlfn.IFS(Table1[[#This Row],[score]]&gt;70,"high",Table1[[#This Row],[score]]&gt;50,"medium",Table1[[#This Row],[score]]&lt;=50,"low")</f>
        <v>high</v>
      </c>
    </row>
    <row r="4090" spans="1:12" x14ac:dyDescent="0.3">
      <c r="A4090" t="s">
        <v>3985</v>
      </c>
      <c r="B4090" s="1">
        <v>44953</v>
      </c>
      <c r="C4090">
        <v>53</v>
      </c>
      <c r="D4090" t="s">
        <v>9</v>
      </c>
      <c r="E4090" t="s">
        <v>10</v>
      </c>
      <c r="F4090">
        <v>7500000</v>
      </c>
      <c r="G4090">
        <v>4650308.4000000004</v>
      </c>
      <c r="H4090" t="s">
        <v>17</v>
      </c>
      <c r="I4090">
        <f>YEAR(Table1[[#This Row],[date]])</f>
        <v>2023</v>
      </c>
      <c r="J4090">
        <f>Table1[[#This Row],[revenue]]-Table1[[#This Row],[budget_x]]</f>
        <v>-2849691.5999999996</v>
      </c>
      <c r="K4090" s="7">
        <f>Table1[[#This Row],[profit /loss ]]/Table1[[#This Row],[budget_x]]</f>
        <v>-0.37995887999999994</v>
      </c>
      <c r="L4090" t="str" cm="1">
        <f t="array" ref="L4090">_xlfn.IFS(Table1[[#This Row],[score]]&gt;70,"high",Table1[[#This Row],[score]]&gt;50,"medium",Table1[[#This Row],[score]]&lt;=50,"low")</f>
        <v>medium</v>
      </c>
    </row>
    <row r="4091" spans="1:12" x14ac:dyDescent="0.3">
      <c r="A4091" t="s">
        <v>3986</v>
      </c>
      <c r="B4091" s="1">
        <v>37084</v>
      </c>
      <c r="C4091">
        <v>61</v>
      </c>
      <c r="D4091" t="s">
        <v>9</v>
      </c>
      <c r="E4091" t="s">
        <v>10</v>
      </c>
      <c r="F4091">
        <v>80000000</v>
      </c>
      <c r="G4091">
        <v>98341932</v>
      </c>
      <c r="H4091" t="s">
        <v>11</v>
      </c>
      <c r="I4091">
        <f>YEAR(Table1[[#This Row],[date]])</f>
        <v>2001</v>
      </c>
      <c r="J4091">
        <f>Table1[[#This Row],[revenue]]-Table1[[#This Row],[budget_x]]</f>
        <v>18341932</v>
      </c>
      <c r="K4091" s="7">
        <f>Table1[[#This Row],[profit /loss ]]/Table1[[#This Row],[budget_x]]</f>
        <v>0.22927415000000001</v>
      </c>
      <c r="L4091" t="str" cm="1">
        <f t="array" ref="L4091">_xlfn.IFS(Table1[[#This Row],[score]]&gt;70,"high",Table1[[#This Row],[score]]&gt;50,"medium",Table1[[#This Row],[score]]&lt;=50,"low")</f>
        <v>medium</v>
      </c>
    </row>
    <row r="4092" spans="1:12" x14ac:dyDescent="0.3">
      <c r="A4092" t="s">
        <v>3987</v>
      </c>
      <c r="B4092" s="1">
        <v>44771</v>
      </c>
      <c r="C4092">
        <v>64</v>
      </c>
      <c r="D4092" t="s">
        <v>9</v>
      </c>
      <c r="E4092" t="s">
        <v>10</v>
      </c>
      <c r="F4092">
        <v>115500000</v>
      </c>
      <c r="G4092">
        <v>365470598</v>
      </c>
      <c r="H4092" t="s">
        <v>17</v>
      </c>
      <c r="I4092">
        <f>YEAR(Table1[[#This Row],[date]])</f>
        <v>2022</v>
      </c>
      <c r="J4092">
        <f>Table1[[#This Row],[revenue]]-Table1[[#This Row],[budget_x]]</f>
        <v>249970598</v>
      </c>
      <c r="K4092" s="7">
        <f>Table1[[#This Row],[profit /loss ]]/Table1[[#This Row],[budget_x]]</f>
        <v>2.1642476017316019</v>
      </c>
      <c r="L4092" t="str" cm="1">
        <f t="array" ref="L4092">_xlfn.IFS(Table1[[#This Row],[score]]&gt;70,"high",Table1[[#This Row],[score]]&gt;50,"medium",Table1[[#This Row],[score]]&lt;=50,"low")</f>
        <v>medium</v>
      </c>
    </row>
    <row r="4093" spans="1:12" x14ac:dyDescent="0.3">
      <c r="A4093" t="s">
        <v>3988</v>
      </c>
      <c r="B4093" s="1">
        <v>43294</v>
      </c>
      <c r="C4093">
        <v>53</v>
      </c>
      <c r="D4093" t="s">
        <v>9</v>
      </c>
      <c r="E4093" t="s">
        <v>10</v>
      </c>
      <c r="F4093">
        <v>20000000</v>
      </c>
      <c r="G4093">
        <v>0</v>
      </c>
      <c r="H4093" t="s">
        <v>17</v>
      </c>
      <c r="I4093">
        <f>YEAR(Table1[[#This Row],[date]])</f>
        <v>2018</v>
      </c>
      <c r="J4093">
        <f>Table1[[#This Row],[revenue]]-Table1[[#This Row],[budget_x]]</f>
        <v>-20000000</v>
      </c>
      <c r="K4093" s="7">
        <f>Table1[[#This Row],[profit /loss ]]/Table1[[#This Row],[budget_x]]</f>
        <v>-1</v>
      </c>
      <c r="L4093" t="str" cm="1">
        <f t="array" ref="L4093">_xlfn.IFS(Table1[[#This Row],[score]]&gt;70,"high",Table1[[#This Row],[score]]&gt;50,"medium",Table1[[#This Row],[score]]&lt;=50,"low")</f>
        <v>medium</v>
      </c>
    </row>
    <row r="4094" spans="1:12" x14ac:dyDescent="0.3">
      <c r="A4094" t="s">
        <v>3989</v>
      </c>
      <c r="B4094" s="1">
        <v>40211</v>
      </c>
      <c r="C4094">
        <v>70</v>
      </c>
      <c r="D4094" t="s">
        <v>9</v>
      </c>
      <c r="E4094" t="s">
        <v>10</v>
      </c>
      <c r="F4094">
        <v>29800000</v>
      </c>
      <c r="G4094">
        <v>7000000</v>
      </c>
      <c r="H4094" t="s">
        <v>17</v>
      </c>
      <c r="I4094">
        <f>YEAR(Table1[[#This Row],[date]])</f>
        <v>2010</v>
      </c>
      <c r="J4094">
        <f>Table1[[#This Row],[revenue]]-Table1[[#This Row],[budget_x]]</f>
        <v>-22800000</v>
      </c>
      <c r="K4094" s="7">
        <f>Table1[[#This Row],[profit /loss ]]/Table1[[#This Row],[budget_x]]</f>
        <v>-0.7651006711409396</v>
      </c>
      <c r="L4094" t="str" cm="1">
        <f t="array" ref="L4094">_xlfn.IFS(Table1[[#This Row],[score]]&gt;70,"high",Table1[[#This Row],[score]]&gt;50,"medium",Table1[[#This Row],[score]]&lt;=50,"low")</f>
        <v>medium</v>
      </c>
    </row>
    <row r="4095" spans="1:12" x14ac:dyDescent="0.3">
      <c r="A4095" t="s">
        <v>3990</v>
      </c>
      <c r="B4095" s="1">
        <v>44790</v>
      </c>
      <c r="C4095">
        <v>69</v>
      </c>
      <c r="D4095" t="s">
        <v>9</v>
      </c>
      <c r="E4095" t="s">
        <v>10</v>
      </c>
      <c r="F4095">
        <v>69600000</v>
      </c>
      <c r="G4095">
        <v>893429202.39999998</v>
      </c>
      <c r="H4095" t="s">
        <v>17</v>
      </c>
      <c r="I4095">
        <f>YEAR(Table1[[#This Row],[date]])</f>
        <v>2022</v>
      </c>
      <c r="J4095">
        <f>Table1[[#This Row],[revenue]]-Table1[[#This Row],[budget_x]]</f>
        <v>823829202.39999998</v>
      </c>
      <c r="K4095" s="7">
        <f>Table1[[#This Row],[profit /loss ]]/Table1[[#This Row],[budget_x]]</f>
        <v>11.836626471264367</v>
      </c>
      <c r="L4095" t="str" cm="1">
        <f t="array" ref="L4095">_xlfn.IFS(Table1[[#This Row],[score]]&gt;70,"high",Table1[[#This Row],[score]]&gt;50,"medium",Table1[[#This Row],[score]]&lt;=50,"low")</f>
        <v>medium</v>
      </c>
    </row>
    <row r="4096" spans="1:12" x14ac:dyDescent="0.3">
      <c r="A4096" t="s">
        <v>3991</v>
      </c>
      <c r="B4096" s="1">
        <v>41127</v>
      </c>
      <c r="C4096">
        <v>75</v>
      </c>
      <c r="D4096" t="s">
        <v>9</v>
      </c>
      <c r="E4096" t="s">
        <v>10</v>
      </c>
      <c r="F4096">
        <v>2500000</v>
      </c>
      <c r="G4096">
        <v>11500000</v>
      </c>
      <c r="H4096" t="s">
        <v>11</v>
      </c>
      <c r="I4096">
        <f>YEAR(Table1[[#This Row],[date]])</f>
        <v>2012</v>
      </c>
      <c r="J4096">
        <f>Table1[[#This Row],[revenue]]-Table1[[#This Row],[budget_x]]</f>
        <v>9000000</v>
      </c>
      <c r="K4096" s="7">
        <f>Table1[[#This Row],[profit /loss ]]/Table1[[#This Row],[budget_x]]</f>
        <v>3.6</v>
      </c>
      <c r="L4096" t="str" cm="1">
        <f t="array" ref="L4096">_xlfn.IFS(Table1[[#This Row],[score]]&gt;70,"high",Table1[[#This Row],[score]]&gt;50,"medium",Table1[[#This Row],[score]]&lt;=50,"low")</f>
        <v>high</v>
      </c>
    </row>
    <row r="4097" spans="1:12" x14ac:dyDescent="0.3">
      <c r="A4097" t="s">
        <v>3992</v>
      </c>
      <c r="B4097" s="1">
        <v>38246</v>
      </c>
      <c r="C4097">
        <v>61</v>
      </c>
      <c r="D4097" t="s">
        <v>9</v>
      </c>
      <c r="E4097" t="s">
        <v>10</v>
      </c>
      <c r="F4097">
        <v>20000000</v>
      </c>
      <c r="G4097">
        <v>29170410</v>
      </c>
      <c r="H4097" t="s">
        <v>11</v>
      </c>
      <c r="I4097">
        <f>YEAR(Table1[[#This Row],[date]])</f>
        <v>2004</v>
      </c>
      <c r="J4097">
        <f>Table1[[#This Row],[revenue]]-Table1[[#This Row],[budget_x]]</f>
        <v>9170410</v>
      </c>
      <c r="K4097" s="7">
        <f>Table1[[#This Row],[profit /loss ]]/Table1[[#This Row],[budget_x]]</f>
        <v>0.4585205</v>
      </c>
      <c r="L4097" t="str" cm="1">
        <f t="array" ref="L4097">_xlfn.IFS(Table1[[#This Row],[score]]&gt;70,"high",Table1[[#This Row],[score]]&gt;50,"medium",Table1[[#This Row],[score]]&lt;=50,"low")</f>
        <v>medium</v>
      </c>
    </row>
    <row r="4098" spans="1:12" x14ac:dyDescent="0.3">
      <c r="A4098" t="s">
        <v>3993</v>
      </c>
      <c r="B4098" s="1">
        <v>43769</v>
      </c>
      <c r="C4098">
        <v>57</v>
      </c>
      <c r="D4098" t="s">
        <v>9</v>
      </c>
      <c r="E4098" t="s">
        <v>10</v>
      </c>
      <c r="F4098">
        <v>12000000</v>
      </c>
      <c r="G4098">
        <v>47582563</v>
      </c>
      <c r="H4098" t="s">
        <v>11</v>
      </c>
      <c r="I4098">
        <f>YEAR(Table1[[#This Row],[date]])</f>
        <v>2019</v>
      </c>
      <c r="J4098">
        <f>Table1[[#This Row],[revenue]]-Table1[[#This Row],[budget_x]]</f>
        <v>35582563</v>
      </c>
      <c r="K4098" s="7">
        <f>Table1[[#This Row],[profit /loss ]]/Table1[[#This Row],[budget_x]]</f>
        <v>2.9652135833333335</v>
      </c>
      <c r="L4098" t="str" cm="1">
        <f t="array" ref="L4098">_xlfn.IFS(Table1[[#This Row],[score]]&gt;70,"high",Table1[[#This Row],[score]]&gt;50,"medium",Table1[[#This Row],[score]]&lt;=50,"low")</f>
        <v>medium</v>
      </c>
    </row>
    <row r="4099" spans="1:12" x14ac:dyDescent="0.3">
      <c r="A4099" t="s">
        <v>3994</v>
      </c>
      <c r="B4099" s="1">
        <v>39387</v>
      </c>
      <c r="C4099">
        <v>68</v>
      </c>
      <c r="D4099" t="s">
        <v>9</v>
      </c>
      <c r="E4099" t="s">
        <v>10</v>
      </c>
      <c r="F4099">
        <v>25000000</v>
      </c>
      <c r="G4099">
        <v>31126421</v>
      </c>
      <c r="H4099" t="s">
        <v>11</v>
      </c>
      <c r="I4099">
        <f>YEAR(Table1[[#This Row],[date]])</f>
        <v>2007</v>
      </c>
      <c r="J4099">
        <f>Table1[[#This Row],[revenue]]-Table1[[#This Row],[budget_x]]</f>
        <v>6126421</v>
      </c>
      <c r="K4099" s="7">
        <f>Table1[[#This Row],[profit /loss ]]/Table1[[#This Row],[budget_x]]</f>
        <v>0.24505684</v>
      </c>
      <c r="L4099" t="str" cm="1">
        <f t="array" ref="L4099">_xlfn.IFS(Table1[[#This Row],[score]]&gt;70,"high",Table1[[#This Row],[score]]&gt;50,"medium",Table1[[#This Row],[score]]&lt;=50,"low")</f>
        <v>medium</v>
      </c>
    </row>
    <row r="4100" spans="1:12" x14ac:dyDescent="0.3">
      <c r="A4100" t="s">
        <v>3995</v>
      </c>
      <c r="B4100" s="1">
        <v>38337</v>
      </c>
      <c r="C4100">
        <v>68</v>
      </c>
      <c r="D4100" t="s">
        <v>9</v>
      </c>
      <c r="E4100" t="s">
        <v>10</v>
      </c>
      <c r="F4100">
        <v>100000000</v>
      </c>
      <c r="G4100">
        <v>212956024</v>
      </c>
      <c r="H4100" t="s">
        <v>11</v>
      </c>
      <c r="I4100">
        <f>YEAR(Table1[[#This Row],[date]])</f>
        <v>2004</v>
      </c>
      <c r="J4100">
        <f>Table1[[#This Row],[revenue]]-Table1[[#This Row],[budget_x]]</f>
        <v>112956024</v>
      </c>
      <c r="K4100" s="7">
        <f>Table1[[#This Row],[profit /loss ]]/Table1[[#This Row],[budget_x]]</f>
        <v>1.12956024</v>
      </c>
      <c r="L4100" t="str" cm="1">
        <f t="array" ref="L4100">_xlfn.IFS(Table1[[#This Row],[score]]&gt;70,"high",Table1[[#This Row],[score]]&gt;50,"medium",Table1[[#This Row],[score]]&lt;=50,"low")</f>
        <v>medium</v>
      </c>
    </row>
    <row r="4101" spans="1:12" x14ac:dyDescent="0.3">
      <c r="A4101" t="s">
        <v>3996</v>
      </c>
      <c r="B4101" s="1">
        <v>44287</v>
      </c>
      <c r="C4101">
        <v>71</v>
      </c>
      <c r="D4101" t="s">
        <v>9</v>
      </c>
      <c r="E4101" t="s">
        <v>10</v>
      </c>
      <c r="F4101">
        <v>141000000</v>
      </c>
      <c r="G4101">
        <v>762084982.60000002</v>
      </c>
      <c r="H4101" t="s">
        <v>11</v>
      </c>
      <c r="I4101">
        <f>YEAR(Table1[[#This Row],[date]])</f>
        <v>2021</v>
      </c>
      <c r="J4101">
        <f>Table1[[#This Row],[revenue]]-Table1[[#This Row],[budget_x]]</f>
        <v>621084982.60000002</v>
      </c>
      <c r="K4101" s="7">
        <f>Table1[[#This Row],[profit /loss ]]/Table1[[#This Row],[budget_x]]</f>
        <v>4.404858032624114</v>
      </c>
      <c r="L4101" t="str" cm="1">
        <f t="array" ref="L4101">_xlfn.IFS(Table1[[#This Row],[score]]&gt;70,"high",Table1[[#This Row],[score]]&gt;50,"medium",Table1[[#This Row],[score]]&lt;=50,"low")</f>
        <v>high</v>
      </c>
    </row>
    <row r="4102" spans="1:12" x14ac:dyDescent="0.3">
      <c r="A4102" t="s">
        <v>3997</v>
      </c>
      <c r="B4102" s="1">
        <v>41032</v>
      </c>
      <c r="C4102">
        <v>65</v>
      </c>
      <c r="D4102" t="s">
        <v>9</v>
      </c>
      <c r="E4102" t="s">
        <v>10</v>
      </c>
      <c r="F4102">
        <v>33000000</v>
      </c>
      <c r="G4102">
        <v>41495213</v>
      </c>
      <c r="H4102" t="s">
        <v>11</v>
      </c>
      <c r="I4102">
        <f>YEAR(Table1[[#This Row],[date]])</f>
        <v>2012</v>
      </c>
      <c r="J4102">
        <f>Table1[[#This Row],[revenue]]-Table1[[#This Row],[budget_x]]</f>
        <v>8495213</v>
      </c>
      <c r="K4102" s="7">
        <f>Table1[[#This Row],[profit /loss ]]/Table1[[#This Row],[budget_x]]</f>
        <v>0.25743069696969695</v>
      </c>
      <c r="L4102" t="str" cm="1">
        <f t="array" ref="L4102">_xlfn.IFS(Table1[[#This Row],[score]]&gt;70,"high",Table1[[#This Row],[score]]&gt;50,"medium",Table1[[#This Row],[score]]&lt;=50,"low")</f>
        <v>medium</v>
      </c>
    </row>
    <row r="4103" spans="1:12" x14ac:dyDescent="0.3">
      <c r="A4103" t="s">
        <v>3998</v>
      </c>
      <c r="B4103" s="1">
        <v>44594</v>
      </c>
      <c r="C4103">
        <v>70</v>
      </c>
      <c r="D4103" t="s">
        <v>9</v>
      </c>
      <c r="E4103" t="s">
        <v>10</v>
      </c>
      <c r="F4103">
        <v>203200000</v>
      </c>
      <c r="G4103">
        <v>532344463.39999998</v>
      </c>
      <c r="H4103" t="s">
        <v>30</v>
      </c>
      <c r="I4103">
        <f>YEAR(Table1[[#This Row],[date]])</f>
        <v>2022</v>
      </c>
      <c r="J4103">
        <f>Table1[[#This Row],[revenue]]-Table1[[#This Row],[budget_x]]</f>
        <v>329144463.39999998</v>
      </c>
      <c r="K4103" s="7">
        <f>Table1[[#This Row],[profit /loss ]]/Table1[[#This Row],[budget_x]]</f>
        <v>1.6198054301181102</v>
      </c>
      <c r="L4103" t="str" cm="1">
        <f t="array" ref="L4103">_xlfn.IFS(Table1[[#This Row],[score]]&gt;70,"high",Table1[[#This Row],[score]]&gt;50,"medium",Table1[[#This Row],[score]]&lt;=50,"low")</f>
        <v>medium</v>
      </c>
    </row>
    <row r="4104" spans="1:12" x14ac:dyDescent="0.3">
      <c r="A4104" t="s">
        <v>3999</v>
      </c>
      <c r="B4104" s="1">
        <v>38975</v>
      </c>
      <c r="C4104">
        <v>70</v>
      </c>
      <c r="D4104" t="s">
        <v>9</v>
      </c>
      <c r="E4104" t="s">
        <v>10</v>
      </c>
      <c r="F4104">
        <v>30000000</v>
      </c>
      <c r="G4104">
        <v>41457834</v>
      </c>
      <c r="H4104" t="s">
        <v>11</v>
      </c>
      <c r="I4104">
        <f>YEAR(Table1[[#This Row],[date]])</f>
        <v>2006</v>
      </c>
      <c r="J4104">
        <f>Table1[[#This Row],[revenue]]-Table1[[#This Row],[budget_x]]</f>
        <v>11457834</v>
      </c>
      <c r="K4104" s="7">
        <f>Table1[[#This Row],[profit /loss ]]/Table1[[#This Row],[budget_x]]</f>
        <v>0.38192779999999998</v>
      </c>
      <c r="L4104" t="str" cm="1">
        <f t="array" ref="L4104">_xlfn.IFS(Table1[[#This Row],[score]]&gt;70,"high",Table1[[#This Row],[score]]&gt;50,"medium",Table1[[#This Row],[score]]&lt;=50,"low")</f>
        <v>medium</v>
      </c>
    </row>
    <row r="4105" spans="1:12" x14ac:dyDescent="0.3">
      <c r="A4105" t="s">
        <v>2933</v>
      </c>
      <c r="B4105" s="1">
        <v>43559</v>
      </c>
      <c r="C4105">
        <v>57</v>
      </c>
      <c r="D4105" t="s">
        <v>9</v>
      </c>
      <c r="E4105" t="s">
        <v>10</v>
      </c>
      <c r="F4105">
        <v>21000000</v>
      </c>
      <c r="G4105">
        <v>111809732</v>
      </c>
      <c r="H4105" t="s">
        <v>11</v>
      </c>
      <c r="I4105">
        <f>YEAR(Table1[[#This Row],[date]])</f>
        <v>2019</v>
      </c>
      <c r="J4105">
        <f>Table1[[#This Row],[revenue]]-Table1[[#This Row],[budget_x]]</f>
        <v>90809732</v>
      </c>
      <c r="K4105" s="7">
        <f>Table1[[#This Row],[profit /loss ]]/Table1[[#This Row],[budget_x]]</f>
        <v>4.3242729523809524</v>
      </c>
      <c r="L4105" t="str" cm="1">
        <f t="array" ref="L4105">_xlfn.IFS(Table1[[#This Row],[score]]&gt;70,"high",Table1[[#This Row],[score]]&gt;50,"medium",Table1[[#This Row],[score]]&lt;=50,"low")</f>
        <v>medium</v>
      </c>
    </row>
    <row r="4106" spans="1:12" x14ac:dyDescent="0.3">
      <c r="A4106" t="s">
        <v>2933</v>
      </c>
      <c r="B4106" s="1">
        <v>43559</v>
      </c>
      <c r="C4106">
        <v>57</v>
      </c>
      <c r="D4106" t="s">
        <v>9</v>
      </c>
      <c r="E4106" t="s">
        <v>10</v>
      </c>
      <c r="F4106">
        <v>11500000</v>
      </c>
      <c r="G4106">
        <v>57469850</v>
      </c>
      <c r="H4106" t="s">
        <v>11</v>
      </c>
      <c r="I4106">
        <f>YEAR(Table1[[#This Row],[date]])</f>
        <v>2019</v>
      </c>
      <c r="J4106">
        <f>Table1[[#This Row],[revenue]]-Table1[[#This Row],[budget_x]]</f>
        <v>45969850</v>
      </c>
      <c r="K4106" s="7">
        <f>Table1[[#This Row],[profit /loss ]]/Table1[[#This Row],[budget_x]]</f>
        <v>3.9973782608695654</v>
      </c>
      <c r="L4106" t="str" cm="1">
        <f t="array" ref="L4106">_xlfn.IFS(Table1[[#This Row],[score]]&gt;70,"high",Table1[[#This Row],[score]]&gt;50,"medium",Table1[[#This Row],[score]]&lt;=50,"low")</f>
        <v>medium</v>
      </c>
    </row>
    <row r="4107" spans="1:12" x14ac:dyDescent="0.3">
      <c r="A4107" t="s">
        <v>4000</v>
      </c>
      <c r="B4107" s="1">
        <v>40809</v>
      </c>
      <c r="C4107">
        <v>72</v>
      </c>
      <c r="D4107" t="s">
        <v>9</v>
      </c>
      <c r="E4107" t="s">
        <v>10</v>
      </c>
      <c r="F4107">
        <v>50000000</v>
      </c>
      <c r="G4107">
        <v>111300835</v>
      </c>
      <c r="H4107" t="s">
        <v>11</v>
      </c>
      <c r="I4107">
        <f>YEAR(Table1[[#This Row],[date]])</f>
        <v>2011</v>
      </c>
      <c r="J4107">
        <f>Table1[[#This Row],[revenue]]-Table1[[#This Row],[budget_x]]</f>
        <v>61300835</v>
      </c>
      <c r="K4107" s="7">
        <f>Table1[[#This Row],[profit /loss ]]/Table1[[#This Row],[budget_x]]</f>
        <v>1.2260167</v>
      </c>
      <c r="L4107" t="str" cm="1">
        <f t="array" ref="L4107">_xlfn.IFS(Table1[[#This Row],[score]]&gt;70,"high",Table1[[#This Row],[score]]&gt;50,"medium",Table1[[#This Row],[score]]&lt;=50,"low")</f>
        <v>high</v>
      </c>
    </row>
    <row r="4108" spans="1:12" x14ac:dyDescent="0.3">
      <c r="A4108" t="s">
        <v>4001</v>
      </c>
      <c r="B4108" s="1">
        <v>44631</v>
      </c>
      <c r="C4108">
        <v>66</v>
      </c>
      <c r="D4108" t="s">
        <v>9</v>
      </c>
      <c r="E4108" t="s">
        <v>10</v>
      </c>
      <c r="F4108">
        <v>110600000</v>
      </c>
      <c r="G4108">
        <v>660008190.39999998</v>
      </c>
      <c r="H4108" t="s">
        <v>17</v>
      </c>
      <c r="I4108">
        <f>YEAR(Table1[[#This Row],[date]])</f>
        <v>2022</v>
      </c>
      <c r="J4108">
        <f>Table1[[#This Row],[revenue]]-Table1[[#This Row],[budget_x]]</f>
        <v>549408190.39999998</v>
      </c>
      <c r="K4108" s="7">
        <f>Table1[[#This Row],[profit /loss ]]/Table1[[#This Row],[budget_x]]</f>
        <v>4.967524325497287</v>
      </c>
      <c r="L4108" t="str" cm="1">
        <f t="array" ref="L4108">_xlfn.IFS(Table1[[#This Row],[score]]&gt;70,"high",Table1[[#This Row],[score]]&gt;50,"medium",Table1[[#This Row],[score]]&lt;=50,"low")</f>
        <v>medium</v>
      </c>
    </row>
    <row r="4109" spans="1:12" x14ac:dyDescent="0.3">
      <c r="A4109" t="s">
        <v>4002</v>
      </c>
      <c r="B4109" s="1">
        <v>43403</v>
      </c>
      <c r="C4109">
        <v>55</v>
      </c>
      <c r="D4109" t="s">
        <v>9</v>
      </c>
      <c r="E4109" t="s">
        <v>10</v>
      </c>
      <c r="F4109">
        <v>500000</v>
      </c>
      <c r="G4109">
        <v>7758581.5999999996</v>
      </c>
      <c r="H4109" t="s">
        <v>17</v>
      </c>
      <c r="I4109">
        <f>YEAR(Table1[[#This Row],[date]])</f>
        <v>2018</v>
      </c>
      <c r="J4109">
        <f>Table1[[#This Row],[revenue]]-Table1[[#This Row],[budget_x]]</f>
        <v>7258581.5999999996</v>
      </c>
      <c r="K4109" s="7">
        <f>Table1[[#This Row],[profit /loss ]]/Table1[[#This Row],[budget_x]]</f>
        <v>14.517163199999999</v>
      </c>
      <c r="L4109" t="str" cm="1">
        <f t="array" ref="L4109">_xlfn.IFS(Table1[[#This Row],[score]]&gt;70,"high",Table1[[#This Row],[score]]&gt;50,"medium",Table1[[#This Row],[score]]&lt;=50,"low")</f>
        <v>medium</v>
      </c>
    </row>
    <row r="4110" spans="1:12" x14ac:dyDescent="0.3">
      <c r="A4110" t="s">
        <v>4003</v>
      </c>
      <c r="B4110" s="1">
        <v>45051</v>
      </c>
      <c r="C4110">
        <v>0</v>
      </c>
      <c r="D4110" t="s">
        <v>838</v>
      </c>
      <c r="E4110" t="s">
        <v>3845</v>
      </c>
      <c r="F4110">
        <v>264940000</v>
      </c>
      <c r="G4110">
        <v>178359863</v>
      </c>
      <c r="H4110" t="s">
        <v>1019</v>
      </c>
      <c r="I4110">
        <f>YEAR(Table1[[#This Row],[date]])</f>
        <v>2023</v>
      </c>
      <c r="J4110">
        <f>Table1[[#This Row],[revenue]]-Table1[[#This Row],[budget_x]]</f>
        <v>-86580137</v>
      </c>
      <c r="K4110" s="7">
        <f>Table1[[#This Row],[profit /loss ]]/Table1[[#This Row],[budget_x]]</f>
        <v>-0.32679148863893714</v>
      </c>
      <c r="L4110" t="str" cm="1">
        <f t="array" ref="L4110">_xlfn.IFS(Table1[[#This Row],[score]]&gt;70,"high",Table1[[#This Row],[score]]&gt;50,"medium",Table1[[#This Row],[score]]&lt;=50,"low")</f>
        <v>low</v>
      </c>
    </row>
    <row r="4111" spans="1:12" x14ac:dyDescent="0.3">
      <c r="A4111" t="s">
        <v>4004</v>
      </c>
      <c r="B4111" s="1">
        <v>44883</v>
      </c>
      <c r="C4111">
        <v>70</v>
      </c>
      <c r="D4111" t="s">
        <v>9</v>
      </c>
      <c r="E4111" t="s">
        <v>10</v>
      </c>
      <c r="F4111">
        <v>111000000</v>
      </c>
      <c r="G4111">
        <v>395069158.80000001</v>
      </c>
      <c r="H4111" t="s">
        <v>17</v>
      </c>
      <c r="I4111">
        <f>YEAR(Table1[[#This Row],[date]])</f>
        <v>2022</v>
      </c>
      <c r="J4111">
        <f>Table1[[#This Row],[revenue]]-Table1[[#This Row],[budget_x]]</f>
        <v>284069158.80000001</v>
      </c>
      <c r="K4111" s="7">
        <f>Table1[[#This Row],[profit /loss ]]/Table1[[#This Row],[budget_x]]</f>
        <v>2.559181610810811</v>
      </c>
      <c r="L4111" t="str" cm="1">
        <f t="array" ref="L4111">_xlfn.IFS(Table1[[#This Row],[score]]&gt;70,"high",Table1[[#This Row],[score]]&gt;50,"medium",Table1[[#This Row],[score]]&lt;=50,"low")</f>
        <v>medium</v>
      </c>
    </row>
    <row r="4112" spans="1:12" x14ac:dyDescent="0.3">
      <c r="A4112" t="s">
        <v>4005</v>
      </c>
      <c r="B4112" s="1">
        <v>39339</v>
      </c>
      <c r="C4112">
        <v>64</v>
      </c>
      <c r="D4112" t="s">
        <v>9</v>
      </c>
      <c r="E4112" t="s">
        <v>10</v>
      </c>
      <c r="F4112">
        <v>39000000</v>
      </c>
      <c r="G4112">
        <v>26796824</v>
      </c>
      <c r="H4112" t="s">
        <v>11</v>
      </c>
      <c r="I4112">
        <f>YEAR(Table1[[#This Row],[date]])</f>
        <v>2007</v>
      </c>
      <c r="J4112">
        <f>Table1[[#This Row],[revenue]]-Table1[[#This Row],[budget_x]]</f>
        <v>-12203176</v>
      </c>
      <c r="K4112" s="7">
        <f>Table1[[#This Row],[profit /loss ]]/Table1[[#This Row],[budget_x]]</f>
        <v>-0.31290194871794874</v>
      </c>
      <c r="L4112" t="str" cm="1">
        <f t="array" ref="L4112">_xlfn.IFS(Table1[[#This Row],[score]]&gt;70,"high",Table1[[#This Row],[score]]&gt;50,"medium",Table1[[#This Row],[score]]&lt;=50,"low")</f>
        <v>medium</v>
      </c>
    </row>
    <row r="4113" spans="1:12" x14ac:dyDescent="0.3">
      <c r="A4113" t="s">
        <v>4006</v>
      </c>
      <c r="B4113" s="1">
        <v>38435</v>
      </c>
      <c r="C4113">
        <v>57</v>
      </c>
      <c r="D4113" t="s">
        <v>9</v>
      </c>
      <c r="E4113" t="s">
        <v>10</v>
      </c>
      <c r="F4113">
        <v>50000000</v>
      </c>
      <c r="G4113">
        <v>161941727</v>
      </c>
      <c r="H4113" t="s">
        <v>11</v>
      </c>
      <c r="I4113">
        <f>YEAR(Table1[[#This Row],[date]])</f>
        <v>2005</v>
      </c>
      <c r="J4113">
        <f>Table1[[#This Row],[revenue]]-Table1[[#This Row],[budget_x]]</f>
        <v>111941727</v>
      </c>
      <c r="K4113" s="7">
        <f>Table1[[#This Row],[profit /loss ]]/Table1[[#This Row],[budget_x]]</f>
        <v>2.23883454</v>
      </c>
      <c r="L4113" t="str" cm="1">
        <f t="array" ref="L4113">_xlfn.IFS(Table1[[#This Row],[score]]&gt;70,"high",Table1[[#This Row],[score]]&gt;50,"medium",Table1[[#This Row],[score]]&lt;=50,"low")</f>
        <v>medium</v>
      </c>
    </row>
    <row r="4114" spans="1:12" x14ac:dyDescent="0.3">
      <c r="A4114" t="s">
        <v>4007</v>
      </c>
      <c r="B4114" s="1">
        <v>42730</v>
      </c>
      <c r="C4114">
        <v>64</v>
      </c>
      <c r="D4114" t="s">
        <v>9</v>
      </c>
      <c r="E4114" t="s">
        <v>10</v>
      </c>
      <c r="F4114">
        <v>38000000</v>
      </c>
      <c r="G4114">
        <v>117425156</v>
      </c>
      <c r="H4114" t="s">
        <v>11</v>
      </c>
      <c r="I4114">
        <f>YEAR(Table1[[#This Row],[date]])</f>
        <v>2016</v>
      </c>
      <c r="J4114">
        <f>Table1[[#This Row],[revenue]]-Table1[[#This Row],[budget_x]]</f>
        <v>79425156</v>
      </c>
      <c r="K4114" s="7">
        <f>Table1[[#This Row],[profit /loss ]]/Table1[[#This Row],[budget_x]]</f>
        <v>2.0901356842105265</v>
      </c>
      <c r="L4114" t="str" cm="1">
        <f t="array" ref="L4114">_xlfn.IFS(Table1[[#This Row],[score]]&gt;70,"high",Table1[[#This Row],[score]]&gt;50,"medium",Table1[[#This Row],[score]]&lt;=50,"low")</f>
        <v>medium</v>
      </c>
    </row>
    <row r="4115" spans="1:12" x14ac:dyDescent="0.3">
      <c r="A4115" t="s">
        <v>4008</v>
      </c>
      <c r="B4115" s="1">
        <v>44378</v>
      </c>
      <c r="C4115">
        <v>61</v>
      </c>
      <c r="D4115" t="s">
        <v>9</v>
      </c>
      <c r="E4115" t="s">
        <v>10</v>
      </c>
      <c r="F4115">
        <v>6500000</v>
      </c>
      <c r="G4115">
        <v>937490</v>
      </c>
      <c r="H4115" t="s">
        <v>11</v>
      </c>
      <c r="I4115">
        <f>YEAR(Table1[[#This Row],[date]])</f>
        <v>2021</v>
      </c>
      <c r="J4115">
        <f>Table1[[#This Row],[revenue]]-Table1[[#This Row],[budget_x]]</f>
        <v>-5562510</v>
      </c>
      <c r="K4115" s="7">
        <f>Table1[[#This Row],[profit /loss ]]/Table1[[#This Row],[budget_x]]</f>
        <v>-0.85577076923076922</v>
      </c>
      <c r="L4115" t="str" cm="1">
        <f t="array" ref="L4115">_xlfn.IFS(Table1[[#This Row],[score]]&gt;70,"high",Table1[[#This Row],[score]]&gt;50,"medium",Table1[[#This Row],[score]]&lt;=50,"low")</f>
        <v>medium</v>
      </c>
    </row>
    <row r="4116" spans="1:12" x14ac:dyDescent="0.3">
      <c r="A4116" t="s">
        <v>4009</v>
      </c>
      <c r="B4116" s="1">
        <v>33732</v>
      </c>
      <c r="C4116">
        <v>54</v>
      </c>
      <c r="D4116" t="s">
        <v>9</v>
      </c>
      <c r="E4116" t="s">
        <v>10</v>
      </c>
      <c r="F4116">
        <v>3000000</v>
      </c>
      <c r="G4116">
        <v>1829804</v>
      </c>
      <c r="H4116" t="s">
        <v>17</v>
      </c>
      <c r="I4116">
        <f>YEAR(Table1[[#This Row],[date]])</f>
        <v>1992</v>
      </c>
      <c r="J4116">
        <f>Table1[[#This Row],[revenue]]-Table1[[#This Row],[budget_x]]</f>
        <v>-1170196</v>
      </c>
      <c r="K4116" s="7">
        <f>Table1[[#This Row],[profit /loss ]]/Table1[[#This Row],[budget_x]]</f>
        <v>-0.39006533333333332</v>
      </c>
      <c r="L4116" t="str" cm="1">
        <f t="array" ref="L4116">_xlfn.IFS(Table1[[#This Row],[score]]&gt;70,"high",Table1[[#This Row],[score]]&gt;50,"medium",Table1[[#This Row],[score]]&lt;=50,"low")</f>
        <v>medium</v>
      </c>
    </row>
    <row r="4117" spans="1:12" x14ac:dyDescent="0.3">
      <c r="A4117" t="s">
        <v>4010</v>
      </c>
      <c r="B4117" s="1">
        <v>43727</v>
      </c>
      <c r="C4117">
        <v>69</v>
      </c>
      <c r="D4117" t="s">
        <v>9</v>
      </c>
      <c r="E4117" t="s">
        <v>10</v>
      </c>
      <c r="F4117">
        <v>20000000</v>
      </c>
      <c r="G4117">
        <v>111174248</v>
      </c>
      <c r="H4117" t="s">
        <v>11</v>
      </c>
      <c r="I4117">
        <f>YEAR(Table1[[#This Row],[date]])</f>
        <v>2019</v>
      </c>
      <c r="J4117">
        <f>Table1[[#This Row],[revenue]]-Table1[[#This Row],[budget_x]]</f>
        <v>91174248</v>
      </c>
      <c r="K4117" s="7">
        <f>Table1[[#This Row],[profit /loss ]]/Table1[[#This Row],[budget_x]]</f>
        <v>4.5587124000000001</v>
      </c>
      <c r="L4117" t="str" cm="1">
        <f t="array" ref="L4117">_xlfn.IFS(Table1[[#This Row],[score]]&gt;70,"high",Table1[[#This Row],[score]]&gt;50,"medium",Table1[[#This Row],[score]]&lt;=50,"low")</f>
        <v>medium</v>
      </c>
    </row>
    <row r="4118" spans="1:12" x14ac:dyDescent="0.3">
      <c r="A4118" t="s">
        <v>4011</v>
      </c>
      <c r="B4118" s="1">
        <v>38582</v>
      </c>
      <c r="C4118">
        <v>69</v>
      </c>
      <c r="D4118" t="s">
        <v>9</v>
      </c>
      <c r="E4118" t="s">
        <v>10</v>
      </c>
      <c r="F4118">
        <v>45000000</v>
      </c>
      <c r="G4118">
        <v>50871113</v>
      </c>
      <c r="H4118" t="s">
        <v>11</v>
      </c>
      <c r="I4118">
        <f>YEAR(Table1[[#This Row],[date]])</f>
        <v>2005</v>
      </c>
      <c r="J4118">
        <f>Table1[[#This Row],[revenue]]-Table1[[#This Row],[budget_x]]</f>
        <v>5871113</v>
      </c>
      <c r="K4118" s="7">
        <f>Table1[[#This Row],[profit /loss ]]/Table1[[#This Row],[budget_x]]</f>
        <v>0.13046917777777778</v>
      </c>
      <c r="L4118" t="str" cm="1">
        <f t="array" ref="L4118">_xlfn.IFS(Table1[[#This Row],[score]]&gt;70,"high",Table1[[#This Row],[score]]&gt;50,"medium",Table1[[#This Row],[score]]&lt;=50,"low")</f>
        <v>medium</v>
      </c>
    </row>
    <row r="4119" spans="1:12" x14ac:dyDescent="0.3">
      <c r="A4119" t="s">
        <v>4012</v>
      </c>
      <c r="B4119" s="1">
        <v>29544</v>
      </c>
      <c r="C4119">
        <v>56</v>
      </c>
      <c r="D4119" t="s">
        <v>9</v>
      </c>
      <c r="E4119" t="s">
        <v>171</v>
      </c>
      <c r="F4119">
        <v>38998000</v>
      </c>
      <c r="G4119">
        <v>360848744</v>
      </c>
      <c r="H4119" t="s">
        <v>184</v>
      </c>
      <c r="I4119">
        <f>YEAR(Table1[[#This Row],[date]])</f>
        <v>1980</v>
      </c>
      <c r="J4119">
        <f>Table1[[#This Row],[revenue]]-Table1[[#This Row],[budget_x]]</f>
        <v>321850744</v>
      </c>
      <c r="K4119" s="7">
        <f>Table1[[#This Row],[profit /loss ]]/Table1[[#This Row],[budget_x]]</f>
        <v>8.2530064105851579</v>
      </c>
      <c r="L4119" t="str" cm="1">
        <f t="array" ref="L4119">_xlfn.IFS(Table1[[#This Row],[score]]&gt;70,"high",Table1[[#This Row],[score]]&gt;50,"medium",Table1[[#This Row],[score]]&lt;=50,"low")</f>
        <v>medium</v>
      </c>
    </row>
    <row r="4120" spans="1:12" x14ac:dyDescent="0.3">
      <c r="A4120" t="s">
        <v>4013</v>
      </c>
      <c r="B4120" s="1">
        <v>42930</v>
      </c>
      <c r="C4120">
        <v>56</v>
      </c>
      <c r="D4120" t="s">
        <v>9</v>
      </c>
      <c r="E4120" t="s">
        <v>10</v>
      </c>
      <c r="F4120">
        <v>12000000</v>
      </c>
      <c r="G4120">
        <v>23477345</v>
      </c>
      <c r="H4120" t="s">
        <v>17</v>
      </c>
      <c r="I4120">
        <f>YEAR(Table1[[#This Row],[date]])</f>
        <v>2017</v>
      </c>
      <c r="J4120">
        <f>Table1[[#This Row],[revenue]]-Table1[[#This Row],[budget_x]]</f>
        <v>11477345</v>
      </c>
      <c r="K4120" s="7">
        <f>Table1[[#This Row],[profit /loss ]]/Table1[[#This Row],[budget_x]]</f>
        <v>0.95644541666666671</v>
      </c>
      <c r="L4120" t="str" cm="1">
        <f t="array" ref="L4120">_xlfn.IFS(Table1[[#This Row],[score]]&gt;70,"high",Table1[[#This Row],[score]]&gt;50,"medium",Table1[[#This Row],[score]]&lt;=50,"low")</f>
        <v>medium</v>
      </c>
    </row>
    <row r="4121" spans="1:12" x14ac:dyDescent="0.3">
      <c r="A4121" t="s">
        <v>4014</v>
      </c>
      <c r="B4121" s="1">
        <v>44406</v>
      </c>
      <c r="C4121">
        <v>67</v>
      </c>
      <c r="D4121" t="s">
        <v>9</v>
      </c>
      <c r="E4121" t="s">
        <v>10</v>
      </c>
      <c r="F4121">
        <v>20000000</v>
      </c>
      <c r="G4121">
        <v>19754272</v>
      </c>
      <c r="H4121" t="s">
        <v>11</v>
      </c>
      <c r="I4121">
        <f>YEAR(Table1[[#This Row],[date]])</f>
        <v>2021</v>
      </c>
      <c r="J4121">
        <f>Table1[[#This Row],[revenue]]-Table1[[#This Row],[budget_x]]</f>
        <v>-245728</v>
      </c>
      <c r="K4121" s="7">
        <f>Table1[[#This Row],[profit /loss ]]/Table1[[#This Row],[budget_x]]</f>
        <v>-1.2286399999999999E-2</v>
      </c>
      <c r="L4121" t="str" cm="1">
        <f t="array" ref="L4121">_xlfn.IFS(Table1[[#This Row],[score]]&gt;70,"high",Table1[[#This Row],[score]]&gt;50,"medium",Table1[[#This Row],[score]]&lt;=50,"low")</f>
        <v>medium</v>
      </c>
    </row>
    <row r="4122" spans="1:12" x14ac:dyDescent="0.3">
      <c r="A4122" t="s">
        <v>4015</v>
      </c>
      <c r="B4122" s="1">
        <v>44805</v>
      </c>
      <c r="C4122">
        <v>59</v>
      </c>
      <c r="D4122" t="s">
        <v>9</v>
      </c>
      <c r="E4122" t="s">
        <v>253</v>
      </c>
      <c r="F4122">
        <v>135159000</v>
      </c>
      <c r="G4122">
        <v>234980052.80000001</v>
      </c>
      <c r="H4122" t="s">
        <v>254</v>
      </c>
      <c r="I4122">
        <f>YEAR(Table1[[#This Row],[date]])</f>
        <v>2022</v>
      </c>
      <c r="J4122">
        <f>Table1[[#This Row],[revenue]]-Table1[[#This Row],[budget_x]]</f>
        <v>99821052.800000012</v>
      </c>
      <c r="K4122" s="7">
        <f>Table1[[#This Row],[profit /loss ]]/Table1[[#This Row],[budget_x]]</f>
        <v>0.73854536360878675</v>
      </c>
      <c r="L4122" t="str" cm="1">
        <f t="array" ref="L4122">_xlfn.IFS(Table1[[#This Row],[score]]&gt;70,"high",Table1[[#This Row],[score]]&gt;50,"medium",Table1[[#This Row],[score]]&lt;=50,"low")</f>
        <v>medium</v>
      </c>
    </row>
    <row r="4123" spans="1:12" x14ac:dyDescent="0.3">
      <c r="A4123" t="s">
        <v>4016</v>
      </c>
      <c r="B4123" s="1">
        <v>39163</v>
      </c>
      <c r="C4123">
        <v>79</v>
      </c>
      <c r="D4123" t="s">
        <v>9</v>
      </c>
      <c r="E4123" t="s">
        <v>10</v>
      </c>
      <c r="F4123">
        <v>21000000</v>
      </c>
      <c r="G4123">
        <v>43632609</v>
      </c>
      <c r="H4123" t="s">
        <v>11</v>
      </c>
      <c r="I4123">
        <f>YEAR(Table1[[#This Row],[date]])</f>
        <v>2007</v>
      </c>
      <c r="J4123">
        <f>Table1[[#This Row],[revenue]]-Table1[[#This Row],[budget_x]]</f>
        <v>22632609</v>
      </c>
      <c r="K4123" s="7">
        <f>Table1[[#This Row],[profit /loss ]]/Table1[[#This Row],[budget_x]]</f>
        <v>1.0777432857142857</v>
      </c>
      <c r="L4123" t="str" cm="1">
        <f t="array" ref="L4123">_xlfn.IFS(Table1[[#This Row],[score]]&gt;70,"high",Table1[[#This Row],[score]]&gt;50,"medium",Table1[[#This Row],[score]]&lt;=50,"low")</f>
        <v>high</v>
      </c>
    </row>
    <row r="4124" spans="1:12" x14ac:dyDescent="0.3">
      <c r="A4124" t="s">
        <v>4017</v>
      </c>
      <c r="B4124" s="1">
        <v>44953</v>
      </c>
      <c r="C4124">
        <v>60</v>
      </c>
      <c r="D4124" t="s">
        <v>9</v>
      </c>
      <c r="E4124" t="s">
        <v>10</v>
      </c>
      <c r="F4124">
        <v>146740000</v>
      </c>
      <c r="G4124">
        <v>301123555.19999999</v>
      </c>
      <c r="H4124" t="s">
        <v>30</v>
      </c>
      <c r="I4124">
        <f>YEAR(Table1[[#This Row],[date]])</f>
        <v>2023</v>
      </c>
      <c r="J4124">
        <f>Table1[[#This Row],[revenue]]-Table1[[#This Row],[budget_x]]</f>
        <v>154383555.19999999</v>
      </c>
      <c r="K4124" s="7">
        <f>Table1[[#This Row],[profit /loss ]]/Table1[[#This Row],[budget_x]]</f>
        <v>1.0520891045386398</v>
      </c>
      <c r="L4124" t="str" cm="1">
        <f t="array" ref="L4124">_xlfn.IFS(Table1[[#This Row],[score]]&gt;70,"high",Table1[[#This Row],[score]]&gt;50,"medium",Table1[[#This Row],[score]]&lt;=50,"low")</f>
        <v>medium</v>
      </c>
    </row>
    <row r="4125" spans="1:12" x14ac:dyDescent="0.3">
      <c r="A4125" t="s">
        <v>4018</v>
      </c>
      <c r="B4125" s="1">
        <v>45024</v>
      </c>
      <c r="C4125">
        <v>0</v>
      </c>
      <c r="D4125" t="s">
        <v>9</v>
      </c>
      <c r="E4125" t="s">
        <v>10</v>
      </c>
      <c r="F4125">
        <v>184600000</v>
      </c>
      <c r="G4125">
        <v>178359863</v>
      </c>
      <c r="H4125" t="s">
        <v>17</v>
      </c>
      <c r="I4125">
        <f>YEAR(Table1[[#This Row],[date]])</f>
        <v>2023</v>
      </c>
      <c r="J4125">
        <f>Table1[[#This Row],[revenue]]-Table1[[#This Row],[budget_x]]</f>
        <v>-6240137</v>
      </c>
      <c r="K4125" s="7">
        <f>Table1[[#This Row],[profit /loss ]]/Table1[[#This Row],[budget_x]]</f>
        <v>-3.3803559046587217E-2</v>
      </c>
      <c r="L4125" t="str" cm="1">
        <f t="array" ref="L4125">_xlfn.IFS(Table1[[#This Row],[score]]&gt;70,"high",Table1[[#This Row],[score]]&gt;50,"medium",Table1[[#This Row],[score]]&lt;=50,"low")</f>
        <v>low</v>
      </c>
    </row>
    <row r="4126" spans="1:12" x14ac:dyDescent="0.3">
      <c r="A4126" t="s">
        <v>4019</v>
      </c>
      <c r="B4126" s="1">
        <v>44679</v>
      </c>
      <c r="C4126">
        <v>72</v>
      </c>
      <c r="D4126" t="s">
        <v>9</v>
      </c>
      <c r="E4126" t="s">
        <v>10</v>
      </c>
      <c r="F4126">
        <v>40000000</v>
      </c>
      <c r="G4126">
        <v>88000000</v>
      </c>
      <c r="H4126" t="s">
        <v>11</v>
      </c>
      <c r="I4126">
        <f>YEAR(Table1[[#This Row],[date]])</f>
        <v>2022</v>
      </c>
      <c r="J4126">
        <f>Table1[[#This Row],[revenue]]-Table1[[#This Row],[budget_x]]</f>
        <v>48000000</v>
      </c>
      <c r="K4126" s="7">
        <f>Table1[[#This Row],[profit /loss ]]/Table1[[#This Row],[budget_x]]</f>
        <v>1.2</v>
      </c>
      <c r="L4126" t="str" cm="1">
        <f t="array" ref="L4126">_xlfn.IFS(Table1[[#This Row],[score]]&gt;70,"high",Table1[[#This Row],[score]]&gt;50,"medium",Table1[[#This Row],[score]]&lt;=50,"low")</f>
        <v>high</v>
      </c>
    </row>
    <row r="4127" spans="1:12" x14ac:dyDescent="0.3">
      <c r="A4127" t="s">
        <v>4020</v>
      </c>
      <c r="B4127" s="1">
        <v>43168</v>
      </c>
      <c r="C4127">
        <v>56</v>
      </c>
      <c r="D4127" t="s">
        <v>9</v>
      </c>
      <c r="E4127" t="s">
        <v>10</v>
      </c>
      <c r="F4127">
        <v>5000000</v>
      </c>
      <c r="G4127">
        <v>32144262</v>
      </c>
      <c r="H4127" t="s">
        <v>17</v>
      </c>
      <c r="I4127">
        <f>YEAR(Table1[[#This Row],[date]])</f>
        <v>2018</v>
      </c>
      <c r="J4127">
        <f>Table1[[#This Row],[revenue]]-Table1[[#This Row],[budget_x]]</f>
        <v>27144262</v>
      </c>
      <c r="K4127" s="7">
        <f>Table1[[#This Row],[profit /loss ]]/Table1[[#This Row],[budget_x]]</f>
        <v>5.4288524000000002</v>
      </c>
      <c r="L4127" t="str" cm="1">
        <f t="array" ref="L4127">_xlfn.IFS(Table1[[#This Row],[score]]&gt;70,"high",Table1[[#This Row],[score]]&gt;50,"medium",Table1[[#This Row],[score]]&lt;=50,"low")</f>
        <v>medium</v>
      </c>
    </row>
    <row r="4128" spans="1:12" x14ac:dyDescent="0.3">
      <c r="A4128" t="s">
        <v>4021</v>
      </c>
      <c r="B4128" s="1">
        <v>40437</v>
      </c>
      <c r="C4128">
        <v>61</v>
      </c>
      <c r="D4128" t="s">
        <v>9</v>
      </c>
      <c r="E4128" t="s">
        <v>10</v>
      </c>
      <c r="F4128">
        <v>10000000</v>
      </c>
      <c r="G4128">
        <v>63354114</v>
      </c>
      <c r="H4128" t="s">
        <v>11</v>
      </c>
      <c r="I4128">
        <f>YEAR(Table1[[#This Row],[date]])</f>
        <v>2010</v>
      </c>
      <c r="J4128">
        <f>Table1[[#This Row],[revenue]]-Table1[[#This Row],[budget_x]]</f>
        <v>53354114</v>
      </c>
      <c r="K4128" s="7">
        <f>Table1[[#This Row],[profit /loss ]]/Table1[[#This Row],[budget_x]]</f>
        <v>5.3354113999999999</v>
      </c>
      <c r="L4128" t="str" cm="1">
        <f t="array" ref="L4128">_xlfn.IFS(Table1[[#This Row],[score]]&gt;70,"high",Table1[[#This Row],[score]]&gt;50,"medium",Table1[[#This Row],[score]]&lt;=50,"low")</f>
        <v>medium</v>
      </c>
    </row>
    <row r="4129" spans="1:12" x14ac:dyDescent="0.3">
      <c r="A4129" t="s">
        <v>4022</v>
      </c>
      <c r="B4129" s="1">
        <v>30406</v>
      </c>
      <c r="C4129">
        <v>69</v>
      </c>
      <c r="D4129" t="s">
        <v>9</v>
      </c>
      <c r="E4129" t="s">
        <v>10</v>
      </c>
      <c r="F4129">
        <v>8000000</v>
      </c>
      <c r="G4129">
        <v>20036244</v>
      </c>
      <c r="H4129" t="s">
        <v>11</v>
      </c>
      <c r="I4129">
        <f>YEAR(Table1[[#This Row],[date]])</f>
        <v>1983</v>
      </c>
      <c r="J4129">
        <f>Table1[[#This Row],[revenue]]-Table1[[#This Row],[budget_x]]</f>
        <v>12036244</v>
      </c>
      <c r="K4129" s="7">
        <f>Table1[[#This Row],[profit /loss ]]/Table1[[#This Row],[budget_x]]</f>
        <v>1.5045305</v>
      </c>
      <c r="L4129" t="str" cm="1">
        <f t="array" ref="L4129">_xlfn.IFS(Table1[[#This Row],[score]]&gt;70,"high",Table1[[#This Row],[score]]&gt;50,"medium",Table1[[#This Row],[score]]&lt;=50,"low")</f>
        <v>medium</v>
      </c>
    </row>
    <row r="4130" spans="1:12" x14ac:dyDescent="0.3">
      <c r="A4130" t="s">
        <v>4023</v>
      </c>
      <c r="B4130" s="1">
        <v>42389</v>
      </c>
      <c r="C4130">
        <v>63</v>
      </c>
      <c r="D4130" t="s">
        <v>9</v>
      </c>
      <c r="E4130" t="s">
        <v>10</v>
      </c>
      <c r="F4130">
        <v>167000000</v>
      </c>
      <c r="G4130">
        <v>486643416.80000001</v>
      </c>
      <c r="H4130" t="s">
        <v>17</v>
      </c>
      <c r="I4130">
        <f>YEAR(Table1[[#This Row],[date]])</f>
        <v>2016</v>
      </c>
      <c r="J4130">
        <f>Table1[[#This Row],[revenue]]-Table1[[#This Row],[budget_x]]</f>
        <v>319643416.80000001</v>
      </c>
      <c r="K4130" s="7">
        <f>Table1[[#This Row],[profit /loss ]]/Table1[[#This Row],[budget_x]]</f>
        <v>1.9140324359281438</v>
      </c>
      <c r="L4130" t="str" cm="1">
        <f t="array" ref="L4130">_xlfn.IFS(Table1[[#This Row],[score]]&gt;70,"high",Table1[[#This Row],[score]]&gt;50,"medium",Table1[[#This Row],[score]]&lt;=50,"low")</f>
        <v>medium</v>
      </c>
    </row>
    <row r="4131" spans="1:12" x14ac:dyDescent="0.3">
      <c r="A4131" t="s">
        <v>4024</v>
      </c>
      <c r="B4131" s="1">
        <v>36482</v>
      </c>
      <c r="C4131">
        <v>68</v>
      </c>
      <c r="D4131" t="s">
        <v>9</v>
      </c>
      <c r="E4131" t="s">
        <v>10</v>
      </c>
      <c r="F4131">
        <v>48000000</v>
      </c>
      <c r="G4131">
        <v>151463090</v>
      </c>
      <c r="H4131" t="s">
        <v>11</v>
      </c>
      <c r="I4131">
        <f>YEAR(Table1[[#This Row],[date]])</f>
        <v>1999</v>
      </c>
      <c r="J4131">
        <f>Table1[[#This Row],[revenue]]-Table1[[#This Row],[budget_x]]</f>
        <v>103463090</v>
      </c>
      <c r="K4131" s="7">
        <f>Table1[[#This Row],[profit /loss ]]/Table1[[#This Row],[budget_x]]</f>
        <v>2.1554810416666665</v>
      </c>
      <c r="L4131" t="str" cm="1">
        <f t="array" ref="L4131">_xlfn.IFS(Table1[[#This Row],[score]]&gt;70,"high",Table1[[#This Row],[score]]&gt;50,"medium",Table1[[#This Row],[score]]&lt;=50,"low")</f>
        <v>medium</v>
      </c>
    </row>
    <row r="4132" spans="1:12" x14ac:dyDescent="0.3">
      <c r="A4132" t="s">
        <v>4025</v>
      </c>
      <c r="B4132" s="1">
        <v>41332</v>
      </c>
      <c r="C4132">
        <v>75</v>
      </c>
      <c r="D4132" t="s">
        <v>9</v>
      </c>
      <c r="E4132" t="s">
        <v>125</v>
      </c>
      <c r="F4132">
        <v>515001.4</v>
      </c>
      <c r="G4132">
        <v>6677474</v>
      </c>
      <c r="H4132" t="s">
        <v>11</v>
      </c>
      <c r="I4132">
        <f>YEAR(Table1[[#This Row],[date]])</f>
        <v>2013</v>
      </c>
      <c r="J4132">
        <f>Table1[[#This Row],[revenue]]-Table1[[#This Row],[budget_x]]</f>
        <v>6162472.5999999996</v>
      </c>
      <c r="K4132" s="7">
        <f>Table1[[#This Row],[profit /loss ]]/Table1[[#This Row],[budget_x]]</f>
        <v>11.965933684840467</v>
      </c>
      <c r="L4132" t="str" cm="1">
        <f t="array" ref="L4132">_xlfn.IFS(Table1[[#This Row],[score]]&gt;70,"high",Table1[[#This Row],[score]]&gt;50,"medium",Table1[[#This Row],[score]]&lt;=50,"low")</f>
        <v>high</v>
      </c>
    </row>
    <row r="4133" spans="1:12" x14ac:dyDescent="0.3">
      <c r="A4133" t="s">
        <v>4026</v>
      </c>
      <c r="B4133" s="1">
        <v>44328</v>
      </c>
      <c r="C4133">
        <v>66</v>
      </c>
      <c r="D4133" t="s">
        <v>9</v>
      </c>
      <c r="E4133" t="s">
        <v>171</v>
      </c>
      <c r="F4133">
        <v>105000000</v>
      </c>
      <c r="G4133">
        <v>449383521.39999998</v>
      </c>
      <c r="H4133" t="s">
        <v>184</v>
      </c>
      <c r="I4133">
        <f>YEAR(Table1[[#This Row],[date]])</f>
        <v>2021</v>
      </c>
      <c r="J4133">
        <f>Table1[[#This Row],[revenue]]-Table1[[#This Row],[budget_x]]</f>
        <v>344383521.39999998</v>
      </c>
      <c r="K4133" s="7">
        <f>Table1[[#This Row],[profit /loss ]]/Table1[[#This Row],[budget_x]]</f>
        <v>3.2798430609523805</v>
      </c>
      <c r="L4133" t="str" cm="1">
        <f t="array" ref="L4133">_xlfn.IFS(Table1[[#This Row],[score]]&gt;70,"high",Table1[[#This Row],[score]]&gt;50,"medium",Table1[[#This Row],[score]]&lt;=50,"low")</f>
        <v>medium</v>
      </c>
    </row>
    <row r="4134" spans="1:12" x14ac:dyDescent="0.3">
      <c r="A4134" t="s">
        <v>4027</v>
      </c>
      <c r="B4134" s="1">
        <v>44854</v>
      </c>
      <c r="C4134">
        <v>57</v>
      </c>
      <c r="D4134" t="s">
        <v>9</v>
      </c>
      <c r="E4134" t="s">
        <v>15</v>
      </c>
      <c r="F4134">
        <v>100300000</v>
      </c>
      <c r="G4134">
        <v>394284937.60000002</v>
      </c>
      <c r="H4134" t="s">
        <v>72</v>
      </c>
      <c r="I4134">
        <f>YEAR(Table1[[#This Row],[date]])</f>
        <v>2022</v>
      </c>
      <c r="J4134">
        <f>Table1[[#This Row],[revenue]]-Table1[[#This Row],[budget_x]]</f>
        <v>293984937.60000002</v>
      </c>
      <c r="K4134" s="7">
        <f>Table1[[#This Row],[profit /loss ]]/Table1[[#This Row],[budget_x]]</f>
        <v>2.9310562073778668</v>
      </c>
      <c r="L4134" t="str" cm="1">
        <f t="array" ref="L4134">_xlfn.IFS(Table1[[#This Row],[score]]&gt;70,"high",Table1[[#This Row],[score]]&gt;50,"medium",Table1[[#This Row],[score]]&lt;=50,"low")</f>
        <v>medium</v>
      </c>
    </row>
    <row r="4135" spans="1:12" x14ac:dyDescent="0.3">
      <c r="A4135" t="s">
        <v>4028</v>
      </c>
      <c r="B4135" s="1">
        <v>44393</v>
      </c>
      <c r="C4135">
        <v>63</v>
      </c>
      <c r="D4135" t="s">
        <v>9</v>
      </c>
      <c r="E4135" t="s">
        <v>368</v>
      </c>
      <c r="F4135">
        <v>106160000</v>
      </c>
      <c r="G4135">
        <v>317891223.80000001</v>
      </c>
      <c r="H4135" t="s">
        <v>369</v>
      </c>
      <c r="I4135">
        <f>YEAR(Table1[[#This Row],[date]])</f>
        <v>2021</v>
      </c>
      <c r="J4135">
        <f>Table1[[#This Row],[revenue]]-Table1[[#This Row],[budget_x]]</f>
        <v>211731223.80000001</v>
      </c>
      <c r="K4135" s="7">
        <f>Table1[[#This Row],[profit /loss ]]/Table1[[#This Row],[budget_x]]</f>
        <v>1.99445387905049</v>
      </c>
      <c r="L4135" t="str" cm="1">
        <f t="array" ref="L4135">_xlfn.IFS(Table1[[#This Row],[score]]&gt;70,"high",Table1[[#This Row],[score]]&gt;50,"medium",Table1[[#This Row],[score]]&lt;=50,"low")</f>
        <v>medium</v>
      </c>
    </row>
    <row r="4136" spans="1:12" x14ac:dyDescent="0.3">
      <c r="A4136" t="s">
        <v>4029</v>
      </c>
      <c r="B4136" s="1">
        <v>43371</v>
      </c>
      <c r="C4136">
        <v>10</v>
      </c>
      <c r="D4136" t="s">
        <v>9</v>
      </c>
      <c r="E4136" t="s">
        <v>74</v>
      </c>
      <c r="F4136">
        <v>201940000</v>
      </c>
      <c r="G4136">
        <v>38157314</v>
      </c>
      <c r="H4136" t="s">
        <v>75</v>
      </c>
      <c r="I4136">
        <f>YEAR(Table1[[#This Row],[date]])</f>
        <v>2018</v>
      </c>
      <c r="J4136">
        <f>Table1[[#This Row],[revenue]]-Table1[[#This Row],[budget_x]]</f>
        <v>-163782686</v>
      </c>
      <c r="K4136" s="7">
        <f>Table1[[#This Row],[profit /loss ]]/Table1[[#This Row],[budget_x]]</f>
        <v>-0.81104628107358623</v>
      </c>
      <c r="L4136" t="str" cm="1">
        <f t="array" ref="L4136">_xlfn.IFS(Table1[[#This Row],[score]]&gt;70,"high",Table1[[#This Row],[score]]&gt;50,"medium",Table1[[#This Row],[score]]&lt;=50,"low")</f>
        <v>low</v>
      </c>
    </row>
    <row r="4137" spans="1:12" x14ac:dyDescent="0.3">
      <c r="A4137" t="s">
        <v>4030</v>
      </c>
      <c r="B4137" s="1">
        <v>34971</v>
      </c>
      <c r="C4137">
        <v>52</v>
      </c>
      <c r="D4137" t="s">
        <v>9</v>
      </c>
      <c r="E4137" t="s">
        <v>10</v>
      </c>
      <c r="F4137">
        <v>5000000</v>
      </c>
      <c r="G4137">
        <v>15126948</v>
      </c>
      <c r="H4137" t="s">
        <v>11</v>
      </c>
      <c r="I4137">
        <f>YEAR(Table1[[#This Row],[date]])</f>
        <v>1995</v>
      </c>
      <c r="J4137">
        <f>Table1[[#This Row],[revenue]]-Table1[[#This Row],[budget_x]]</f>
        <v>10126948</v>
      </c>
      <c r="K4137" s="7">
        <f>Table1[[#This Row],[profit /loss ]]/Table1[[#This Row],[budget_x]]</f>
        <v>2.0253896</v>
      </c>
      <c r="L4137" t="str" cm="1">
        <f t="array" ref="L4137">_xlfn.IFS(Table1[[#This Row],[score]]&gt;70,"high",Table1[[#This Row],[score]]&gt;50,"medium",Table1[[#This Row],[score]]&lt;=50,"low")</f>
        <v>medium</v>
      </c>
    </row>
    <row r="4138" spans="1:12" x14ac:dyDescent="0.3">
      <c r="A4138" t="s">
        <v>4031</v>
      </c>
      <c r="B4138" s="1">
        <v>39758</v>
      </c>
      <c r="C4138">
        <v>62</v>
      </c>
      <c r="D4138" t="s">
        <v>9</v>
      </c>
      <c r="E4138" t="s">
        <v>10</v>
      </c>
      <c r="F4138">
        <v>35000000</v>
      </c>
      <c r="G4138">
        <v>77220596</v>
      </c>
      <c r="H4138" t="s">
        <v>11</v>
      </c>
      <c r="I4138">
        <f>YEAR(Table1[[#This Row],[date]])</f>
        <v>2008</v>
      </c>
      <c r="J4138">
        <f>Table1[[#This Row],[revenue]]-Table1[[#This Row],[budget_x]]</f>
        <v>42220596</v>
      </c>
      <c r="K4138" s="7">
        <f>Table1[[#This Row],[profit /loss ]]/Table1[[#This Row],[budget_x]]</f>
        <v>1.2063027428571429</v>
      </c>
      <c r="L4138" t="str" cm="1">
        <f t="array" ref="L4138">_xlfn.IFS(Table1[[#This Row],[score]]&gt;70,"high",Table1[[#This Row],[score]]&gt;50,"medium",Table1[[#This Row],[score]]&lt;=50,"low")</f>
        <v>medium</v>
      </c>
    </row>
    <row r="4139" spans="1:12" x14ac:dyDescent="0.3">
      <c r="A4139" t="s">
        <v>4032</v>
      </c>
      <c r="B4139" s="1">
        <v>24766</v>
      </c>
      <c r="C4139">
        <v>76</v>
      </c>
      <c r="D4139" t="s">
        <v>9</v>
      </c>
      <c r="E4139" t="s">
        <v>10</v>
      </c>
      <c r="F4139">
        <v>5400000</v>
      </c>
      <c r="G4139">
        <v>45300000</v>
      </c>
      <c r="H4139" t="s">
        <v>11</v>
      </c>
      <c r="I4139">
        <f>YEAR(Table1[[#This Row],[date]])</f>
        <v>1967</v>
      </c>
      <c r="J4139">
        <f>Table1[[#This Row],[revenue]]-Table1[[#This Row],[budget_x]]</f>
        <v>39900000</v>
      </c>
      <c r="K4139" s="7">
        <f>Table1[[#This Row],[profit /loss ]]/Table1[[#This Row],[budget_x]]</f>
        <v>7.3888888888888893</v>
      </c>
      <c r="L4139" t="str" cm="1">
        <f t="array" ref="L4139">_xlfn.IFS(Table1[[#This Row],[score]]&gt;70,"high",Table1[[#This Row],[score]]&gt;50,"medium",Table1[[#This Row],[score]]&lt;=50,"low")</f>
        <v>high</v>
      </c>
    </row>
    <row r="4140" spans="1:12" x14ac:dyDescent="0.3">
      <c r="A4140" t="s">
        <v>4033</v>
      </c>
      <c r="B4140" s="1">
        <v>39044</v>
      </c>
      <c r="C4140">
        <v>70</v>
      </c>
      <c r="D4140" t="s">
        <v>9</v>
      </c>
      <c r="E4140" t="s">
        <v>10</v>
      </c>
      <c r="F4140">
        <v>7000000</v>
      </c>
      <c r="G4140">
        <v>57051053</v>
      </c>
      <c r="H4140" t="s">
        <v>11</v>
      </c>
      <c r="I4140">
        <f>YEAR(Table1[[#This Row],[date]])</f>
        <v>2006</v>
      </c>
      <c r="J4140">
        <f>Table1[[#This Row],[revenue]]-Table1[[#This Row],[budget_x]]</f>
        <v>50051053</v>
      </c>
      <c r="K4140" s="7">
        <f>Table1[[#This Row],[profit /loss ]]/Table1[[#This Row],[budget_x]]</f>
        <v>7.1501504285714281</v>
      </c>
      <c r="L4140" t="str" cm="1">
        <f t="array" ref="L4140">_xlfn.IFS(Table1[[#This Row],[score]]&gt;70,"high",Table1[[#This Row],[score]]&gt;50,"medium",Table1[[#This Row],[score]]&lt;=50,"low")</f>
        <v>medium</v>
      </c>
    </row>
    <row r="4141" spans="1:12" x14ac:dyDescent="0.3">
      <c r="A4141" t="s">
        <v>4034</v>
      </c>
      <c r="B4141" s="1">
        <v>44799</v>
      </c>
      <c r="C4141">
        <v>62</v>
      </c>
      <c r="D4141" t="s">
        <v>9</v>
      </c>
      <c r="E4141" t="s">
        <v>10</v>
      </c>
      <c r="F4141">
        <v>15240689</v>
      </c>
      <c r="G4141">
        <v>42195</v>
      </c>
      <c r="H4141" t="s">
        <v>17</v>
      </c>
      <c r="I4141">
        <f>YEAR(Table1[[#This Row],[date]])</f>
        <v>2022</v>
      </c>
      <c r="J4141">
        <f>Table1[[#This Row],[revenue]]-Table1[[#This Row],[budget_x]]</f>
        <v>-15198494</v>
      </c>
      <c r="K4141" s="7">
        <f>Table1[[#This Row],[profit /loss ]]/Table1[[#This Row],[budget_x]]</f>
        <v>-0.99723142437982959</v>
      </c>
      <c r="L4141" t="str" cm="1">
        <f t="array" ref="L4141">_xlfn.IFS(Table1[[#This Row],[score]]&gt;70,"high",Table1[[#This Row],[score]]&gt;50,"medium",Table1[[#This Row],[score]]&lt;=50,"low")</f>
        <v>medium</v>
      </c>
    </row>
    <row r="4142" spans="1:12" x14ac:dyDescent="0.3">
      <c r="A4142" t="s">
        <v>4035</v>
      </c>
      <c r="B4142" s="1">
        <v>42208</v>
      </c>
      <c r="C4142">
        <v>64</v>
      </c>
      <c r="D4142" t="s">
        <v>9</v>
      </c>
      <c r="E4142" t="s">
        <v>319</v>
      </c>
      <c r="F4142">
        <v>28933400</v>
      </c>
      <c r="G4142">
        <v>387053506</v>
      </c>
      <c r="H4142" t="s">
        <v>11</v>
      </c>
      <c r="I4142">
        <f>YEAR(Table1[[#This Row],[date]])</f>
        <v>2015</v>
      </c>
      <c r="J4142">
        <f>Table1[[#This Row],[revenue]]-Table1[[#This Row],[budget_x]]</f>
        <v>358120106</v>
      </c>
      <c r="K4142" s="7">
        <f>Table1[[#This Row],[profit /loss ]]/Table1[[#This Row],[budget_x]]</f>
        <v>12.377394499091016</v>
      </c>
      <c r="L4142" t="str" cm="1">
        <f t="array" ref="L4142">_xlfn.IFS(Table1[[#This Row],[score]]&gt;70,"high",Table1[[#This Row],[score]]&gt;50,"medium",Table1[[#This Row],[score]]&lt;=50,"low")</f>
        <v>medium</v>
      </c>
    </row>
    <row r="4143" spans="1:12" x14ac:dyDescent="0.3">
      <c r="A4143" t="s">
        <v>4036</v>
      </c>
      <c r="B4143" s="1">
        <v>38211</v>
      </c>
      <c r="C4143">
        <v>65</v>
      </c>
      <c r="D4143" t="s">
        <v>9</v>
      </c>
      <c r="E4143" t="s">
        <v>10</v>
      </c>
      <c r="F4143">
        <v>25000000</v>
      </c>
      <c r="G4143">
        <v>20796847</v>
      </c>
      <c r="H4143" t="s">
        <v>11</v>
      </c>
      <c r="I4143">
        <f>YEAR(Table1[[#This Row],[date]])</f>
        <v>2004</v>
      </c>
      <c r="J4143">
        <f>Table1[[#This Row],[revenue]]-Table1[[#This Row],[budget_x]]</f>
        <v>-4203153</v>
      </c>
      <c r="K4143" s="7">
        <f>Table1[[#This Row],[profit /loss ]]/Table1[[#This Row],[budget_x]]</f>
        <v>-0.16812611999999999</v>
      </c>
      <c r="L4143" t="str" cm="1">
        <f t="array" ref="L4143">_xlfn.IFS(Table1[[#This Row],[score]]&gt;70,"high",Table1[[#This Row],[score]]&gt;50,"medium",Table1[[#This Row],[score]]&lt;=50,"low")</f>
        <v>medium</v>
      </c>
    </row>
    <row r="4144" spans="1:12" x14ac:dyDescent="0.3">
      <c r="A4144" t="s">
        <v>4037</v>
      </c>
      <c r="B4144" s="1">
        <v>38946</v>
      </c>
      <c r="C4144">
        <v>64</v>
      </c>
      <c r="D4144" t="s">
        <v>9</v>
      </c>
      <c r="E4144" t="s">
        <v>10</v>
      </c>
      <c r="F4144">
        <v>50000000</v>
      </c>
      <c r="G4144">
        <v>71052604</v>
      </c>
      <c r="H4144" t="s">
        <v>11</v>
      </c>
      <c r="I4144">
        <f>YEAR(Table1[[#This Row],[date]])</f>
        <v>2006</v>
      </c>
      <c r="J4144">
        <f>Table1[[#This Row],[revenue]]-Table1[[#This Row],[budget_x]]</f>
        <v>21052604</v>
      </c>
      <c r="K4144" s="7">
        <f>Table1[[#This Row],[profit /loss ]]/Table1[[#This Row],[budget_x]]</f>
        <v>0.42105208</v>
      </c>
      <c r="L4144" t="str" cm="1">
        <f t="array" ref="L4144">_xlfn.IFS(Table1[[#This Row],[score]]&gt;70,"high",Table1[[#This Row],[score]]&gt;50,"medium",Table1[[#This Row],[score]]&lt;=50,"low")</f>
        <v>medium</v>
      </c>
    </row>
    <row r="4145" spans="1:12" x14ac:dyDescent="0.3">
      <c r="A4145" t="s">
        <v>4038</v>
      </c>
      <c r="B4145" s="1">
        <v>43654</v>
      </c>
      <c r="C4145">
        <v>70</v>
      </c>
      <c r="D4145" t="s">
        <v>9</v>
      </c>
      <c r="E4145" t="s">
        <v>10</v>
      </c>
      <c r="F4145">
        <v>6000000</v>
      </c>
      <c r="G4145">
        <v>24948141</v>
      </c>
      <c r="H4145" t="s">
        <v>11</v>
      </c>
      <c r="I4145">
        <f>YEAR(Table1[[#This Row],[date]])</f>
        <v>2019</v>
      </c>
      <c r="J4145">
        <f>Table1[[#This Row],[revenue]]-Table1[[#This Row],[budget_x]]</f>
        <v>18948141</v>
      </c>
      <c r="K4145" s="7">
        <f>Table1[[#This Row],[profit /loss ]]/Table1[[#This Row],[budget_x]]</f>
        <v>3.1580235000000001</v>
      </c>
      <c r="L4145" t="str" cm="1">
        <f t="array" ref="L4145">_xlfn.IFS(Table1[[#This Row],[score]]&gt;70,"high",Table1[[#This Row],[score]]&gt;50,"medium",Table1[[#This Row],[score]]&lt;=50,"low")</f>
        <v>medium</v>
      </c>
    </row>
    <row r="4146" spans="1:12" x14ac:dyDescent="0.3">
      <c r="A4146" t="s">
        <v>4039</v>
      </c>
      <c r="B4146" s="1">
        <v>35698</v>
      </c>
      <c r="C4146">
        <v>46</v>
      </c>
      <c r="D4146" t="s">
        <v>9</v>
      </c>
      <c r="E4146" t="s">
        <v>10</v>
      </c>
      <c r="F4146">
        <v>110000000</v>
      </c>
      <c r="G4146">
        <v>150468000</v>
      </c>
      <c r="H4146" t="s">
        <v>11</v>
      </c>
      <c r="I4146">
        <f>YEAR(Table1[[#This Row],[date]])</f>
        <v>1997</v>
      </c>
      <c r="J4146">
        <f>Table1[[#This Row],[revenue]]-Table1[[#This Row],[budget_x]]</f>
        <v>40468000</v>
      </c>
      <c r="K4146" s="7">
        <f>Table1[[#This Row],[profit /loss ]]/Table1[[#This Row],[budget_x]]</f>
        <v>0.3678909090909091</v>
      </c>
      <c r="L4146" t="str" cm="1">
        <f t="array" ref="L4146">_xlfn.IFS(Table1[[#This Row],[score]]&gt;70,"high",Table1[[#This Row],[score]]&gt;50,"medium",Table1[[#This Row],[score]]&lt;=50,"low")</f>
        <v>low</v>
      </c>
    </row>
    <row r="4147" spans="1:12" x14ac:dyDescent="0.3">
      <c r="A4147" t="s">
        <v>4040</v>
      </c>
      <c r="B4147" s="1">
        <v>32333</v>
      </c>
      <c r="C4147">
        <v>68</v>
      </c>
      <c r="D4147" t="s">
        <v>9</v>
      </c>
      <c r="E4147" t="s">
        <v>69</v>
      </c>
      <c r="F4147">
        <v>57104639.799999997</v>
      </c>
      <c r="G4147">
        <v>8201600</v>
      </c>
      <c r="H4147" t="s">
        <v>143</v>
      </c>
      <c r="I4147">
        <f>YEAR(Table1[[#This Row],[date]])</f>
        <v>1988</v>
      </c>
      <c r="J4147">
        <f>Table1[[#This Row],[revenue]]-Table1[[#This Row],[budget_x]]</f>
        <v>-48903039.799999997</v>
      </c>
      <c r="K4147" s="7">
        <f>Table1[[#This Row],[profit /loss ]]/Table1[[#This Row],[budget_x]]</f>
        <v>-0.85637594372848136</v>
      </c>
      <c r="L4147" t="str" cm="1">
        <f t="array" ref="L4147">_xlfn.IFS(Table1[[#This Row],[score]]&gt;70,"high",Table1[[#This Row],[score]]&gt;50,"medium",Table1[[#This Row],[score]]&lt;=50,"low")</f>
        <v>medium</v>
      </c>
    </row>
    <row r="4148" spans="1:12" x14ac:dyDescent="0.3">
      <c r="A4148" t="s">
        <v>4041</v>
      </c>
      <c r="B4148" s="1">
        <v>41954</v>
      </c>
      <c r="C4148">
        <v>72</v>
      </c>
      <c r="D4148" t="s">
        <v>9</v>
      </c>
      <c r="E4148" t="s">
        <v>10</v>
      </c>
      <c r="F4148">
        <v>115140000</v>
      </c>
      <c r="G4148">
        <v>381739104.39999998</v>
      </c>
      <c r="H4148" t="s">
        <v>17</v>
      </c>
      <c r="I4148">
        <f>YEAR(Table1[[#This Row],[date]])</f>
        <v>2014</v>
      </c>
      <c r="J4148">
        <f>Table1[[#This Row],[revenue]]-Table1[[#This Row],[budget_x]]</f>
        <v>266599104.39999998</v>
      </c>
      <c r="K4148" s="7">
        <f>Table1[[#This Row],[profit /loss ]]/Table1[[#This Row],[budget_x]]</f>
        <v>2.3154342921660587</v>
      </c>
      <c r="L4148" t="str" cm="1">
        <f t="array" ref="L4148">_xlfn.IFS(Table1[[#This Row],[score]]&gt;70,"high",Table1[[#This Row],[score]]&gt;50,"medium",Table1[[#This Row],[score]]&lt;=50,"low")</f>
        <v>high</v>
      </c>
    </row>
    <row r="4149" spans="1:12" x14ac:dyDescent="0.3">
      <c r="A4149" t="s">
        <v>4042</v>
      </c>
      <c r="B4149" s="1">
        <v>35733</v>
      </c>
      <c r="C4149">
        <v>62</v>
      </c>
      <c r="D4149" t="s">
        <v>9</v>
      </c>
      <c r="E4149" t="s">
        <v>10</v>
      </c>
      <c r="F4149">
        <v>48000000</v>
      </c>
      <c r="G4149">
        <v>22420000</v>
      </c>
      <c r="H4149" t="s">
        <v>17</v>
      </c>
      <c r="I4149">
        <f>YEAR(Table1[[#This Row],[date]])</f>
        <v>1997</v>
      </c>
      <c r="J4149">
        <f>Table1[[#This Row],[revenue]]-Table1[[#This Row],[budget_x]]</f>
        <v>-25580000</v>
      </c>
      <c r="K4149" s="7">
        <f>Table1[[#This Row],[profit /loss ]]/Table1[[#This Row],[budget_x]]</f>
        <v>-0.53291666666666671</v>
      </c>
      <c r="L4149" t="str" cm="1">
        <f t="array" ref="L4149">_xlfn.IFS(Table1[[#This Row],[score]]&gt;70,"high",Table1[[#This Row],[score]]&gt;50,"medium",Table1[[#This Row],[score]]&lt;=50,"low")</f>
        <v>medium</v>
      </c>
    </row>
    <row r="4150" spans="1:12" x14ac:dyDescent="0.3">
      <c r="A4150" t="s">
        <v>4043</v>
      </c>
      <c r="B4150" s="1">
        <v>43125</v>
      </c>
      <c r="C4150">
        <v>71</v>
      </c>
      <c r="D4150" t="s">
        <v>9</v>
      </c>
      <c r="E4150" t="s">
        <v>10</v>
      </c>
      <c r="F4150">
        <v>30000000</v>
      </c>
      <c r="G4150">
        <v>59284015</v>
      </c>
      <c r="H4150" t="s">
        <v>11</v>
      </c>
      <c r="I4150">
        <f>YEAR(Table1[[#This Row],[date]])</f>
        <v>2018</v>
      </c>
      <c r="J4150">
        <f>Table1[[#This Row],[revenue]]-Table1[[#This Row],[budget_x]]</f>
        <v>29284015</v>
      </c>
      <c r="K4150" s="7">
        <f>Table1[[#This Row],[profit /loss ]]/Table1[[#This Row],[budget_x]]</f>
        <v>0.97613383333333337</v>
      </c>
      <c r="L4150" t="str" cm="1">
        <f t="array" ref="L4150">_xlfn.IFS(Table1[[#This Row],[score]]&gt;70,"high",Table1[[#This Row],[score]]&gt;50,"medium",Table1[[#This Row],[score]]&lt;=50,"low")</f>
        <v>high</v>
      </c>
    </row>
    <row r="4151" spans="1:12" x14ac:dyDescent="0.3">
      <c r="A4151" t="s">
        <v>4044</v>
      </c>
      <c r="B4151" s="1">
        <v>41943</v>
      </c>
      <c r="C4151">
        <v>56</v>
      </c>
      <c r="D4151" t="s">
        <v>9</v>
      </c>
      <c r="E4151" t="s">
        <v>15</v>
      </c>
      <c r="F4151">
        <v>3000000</v>
      </c>
      <c r="G4151">
        <v>4915757</v>
      </c>
      <c r="H4151" t="s">
        <v>52</v>
      </c>
      <c r="I4151">
        <f>YEAR(Table1[[#This Row],[date]])</f>
        <v>2014</v>
      </c>
      <c r="J4151">
        <f>Table1[[#This Row],[revenue]]-Table1[[#This Row],[budget_x]]</f>
        <v>1915757</v>
      </c>
      <c r="K4151" s="7">
        <f>Table1[[#This Row],[profit /loss ]]/Table1[[#This Row],[budget_x]]</f>
        <v>0.63858566666666672</v>
      </c>
      <c r="L4151" t="str" cm="1">
        <f t="array" ref="L4151">_xlfn.IFS(Table1[[#This Row],[score]]&gt;70,"high",Table1[[#This Row],[score]]&gt;50,"medium",Table1[[#This Row],[score]]&lt;=50,"low")</f>
        <v>medium</v>
      </c>
    </row>
    <row r="4152" spans="1:12" x14ac:dyDescent="0.3">
      <c r="A4152" t="s">
        <v>4045</v>
      </c>
      <c r="B4152" s="1">
        <v>38386</v>
      </c>
      <c r="C4152">
        <v>80</v>
      </c>
      <c r="D4152" t="s">
        <v>9</v>
      </c>
      <c r="E4152" t="s">
        <v>10</v>
      </c>
      <c r="F4152">
        <v>30000000</v>
      </c>
      <c r="G4152">
        <v>231928227</v>
      </c>
      <c r="H4152" t="s">
        <v>11</v>
      </c>
      <c r="I4152">
        <f>YEAR(Table1[[#This Row],[date]])</f>
        <v>2005</v>
      </c>
      <c r="J4152">
        <f>Table1[[#This Row],[revenue]]-Table1[[#This Row],[budget_x]]</f>
        <v>201928227</v>
      </c>
      <c r="K4152" s="7">
        <f>Table1[[#This Row],[profit /loss ]]/Table1[[#This Row],[budget_x]]</f>
        <v>6.7309409000000002</v>
      </c>
      <c r="L4152" t="str" cm="1">
        <f t="array" ref="L4152">_xlfn.IFS(Table1[[#This Row],[score]]&gt;70,"high",Table1[[#This Row],[score]]&gt;50,"medium",Table1[[#This Row],[score]]&lt;=50,"low")</f>
        <v>high</v>
      </c>
    </row>
    <row r="4153" spans="1:12" x14ac:dyDescent="0.3">
      <c r="A4153" t="s">
        <v>4046</v>
      </c>
      <c r="B4153" s="1">
        <v>39787</v>
      </c>
      <c r="C4153">
        <v>58</v>
      </c>
      <c r="D4153" t="s">
        <v>9</v>
      </c>
      <c r="E4153" t="s">
        <v>10</v>
      </c>
      <c r="F4153">
        <v>35000000</v>
      </c>
      <c r="G4153">
        <v>10157534</v>
      </c>
      <c r="H4153" t="s">
        <v>11</v>
      </c>
      <c r="I4153">
        <f>YEAR(Table1[[#This Row],[date]])</f>
        <v>2008</v>
      </c>
      <c r="J4153">
        <f>Table1[[#This Row],[revenue]]-Table1[[#This Row],[budget_x]]</f>
        <v>-24842466</v>
      </c>
      <c r="K4153" s="7">
        <f>Table1[[#This Row],[profit /loss ]]/Table1[[#This Row],[budget_x]]</f>
        <v>-0.70978474285714288</v>
      </c>
      <c r="L4153" t="str" cm="1">
        <f t="array" ref="L4153">_xlfn.IFS(Table1[[#This Row],[score]]&gt;70,"high",Table1[[#This Row],[score]]&gt;50,"medium",Table1[[#This Row],[score]]&lt;=50,"low")</f>
        <v>medium</v>
      </c>
    </row>
    <row r="4154" spans="1:12" x14ac:dyDescent="0.3">
      <c r="A4154" t="s">
        <v>4047</v>
      </c>
      <c r="B4154" s="1">
        <v>44754</v>
      </c>
      <c r="C4154">
        <v>64</v>
      </c>
      <c r="D4154" t="s">
        <v>9</v>
      </c>
      <c r="E4154" t="s">
        <v>171</v>
      </c>
      <c r="F4154">
        <v>77400000</v>
      </c>
      <c r="G4154">
        <v>431611098</v>
      </c>
      <c r="H4154" t="s">
        <v>184</v>
      </c>
      <c r="I4154">
        <f>YEAR(Table1[[#This Row],[date]])</f>
        <v>2022</v>
      </c>
      <c r="J4154">
        <f>Table1[[#This Row],[revenue]]-Table1[[#This Row],[budget_x]]</f>
        <v>354211098</v>
      </c>
      <c r="K4154" s="7">
        <f>Table1[[#This Row],[profit /loss ]]/Table1[[#This Row],[budget_x]]</f>
        <v>4.5763707751937988</v>
      </c>
      <c r="L4154" t="str" cm="1">
        <f t="array" ref="L4154">_xlfn.IFS(Table1[[#This Row],[score]]&gt;70,"high",Table1[[#This Row],[score]]&gt;50,"medium",Table1[[#This Row],[score]]&lt;=50,"low")</f>
        <v>medium</v>
      </c>
    </row>
    <row r="4155" spans="1:12" x14ac:dyDescent="0.3">
      <c r="A4155" t="s">
        <v>4048</v>
      </c>
      <c r="B4155" s="1">
        <v>44968</v>
      </c>
      <c r="C4155">
        <v>73</v>
      </c>
      <c r="D4155" t="s">
        <v>9</v>
      </c>
      <c r="E4155" t="s">
        <v>10</v>
      </c>
      <c r="F4155">
        <v>87600000</v>
      </c>
      <c r="G4155">
        <v>830669408</v>
      </c>
      <c r="H4155" t="s">
        <v>17</v>
      </c>
      <c r="I4155">
        <f>YEAR(Table1[[#This Row],[date]])</f>
        <v>2023</v>
      </c>
      <c r="J4155">
        <f>Table1[[#This Row],[revenue]]-Table1[[#This Row],[budget_x]]</f>
        <v>743069408</v>
      </c>
      <c r="K4155" s="7">
        <f>Table1[[#This Row],[profit /loss ]]/Table1[[#This Row],[budget_x]]</f>
        <v>8.4825274885844753</v>
      </c>
      <c r="L4155" t="str" cm="1">
        <f t="array" ref="L4155">_xlfn.IFS(Table1[[#This Row],[score]]&gt;70,"high",Table1[[#This Row],[score]]&gt;50,"medium",Table1[[#This Row],[score]]&lt;=50,"low")</f>
        <v>high</v>
      </c>
    </row>
    <row r="4156" spans="1:12" x14ac:dyDescent="0.3">
      <c r="A4156" t="s">
        <v>4049</v>
      </c>
      <c r="B4156" s="1">
        <v>44144</v>
      </c>
      <c r="C4156">
        <v>78</v>
      </c>
      <c r="D4156" t="s">
        <v>9</v>
      </c>
      <c r="E4156" t="s">
        <v>74</v>
      </c>
      <c r="F4156">
        <v>108000000</v>
      </c>
      <c r="G4156">
        <v>973912359</v>
      </c>
      <c r="H4156" t="s">
        <v>75</v>
      </c>
      <c r="I4156">
        <f>YEAR(Table1[[#This Row],[date]])</f>
        <v>2020</v>
      </c>
      <c r="J4156">
        <f>Table1[[#This Row],[revenue]]-Table1[[#This Row],[budget_x]]</f>
        <v>865912359</v>
      </c>
      <c r="K4156" s="7">
        <f>Table1[[#This Row],[profit /loss ]]/Table1[[#This Row],[budget_x]]</f>
        <v>8.017707027777778</v>
      </c>
      <c r="L4156" t="str" cm="1">
        <f t="array" ref="L4156">_xlfn.IFS(Table1[[#This Row],[score]]&gt;70,"high",Table1[[#This Row],[score]]&gt;50,"medium",Table1[[#This Row],[score]]&lt;=50,"low")</f>
        <v>high</v>
      </c>
    </row>
    <row r="4157" spans="1:12" x14ac:dyDescent="0.3">
      <c r="A4157" t="s">
        <v>4050</v>
      </c>
      <c r="B4157" s="1">
        <v>24232</v>
      </c>
      <c r="C4157">
        <v>76</v>
      </c>
      <c r="D4157" t="s">
        <v>9</v>
      </c>
      <c r="E4157" t="s">
        <v>10</v>
      </c>
      <c r="F4157">
        <v>11000000</v>
      </c>
      <c r="G4157">
        <v>112040388</v>
      </c>
      <c r="H4157" t="s">
        <v>11</v>
      </c>
      <c r="I4157">
        <f>YEAR(Table1[[#This Row],[date]])</f>
        <v>1966</v>
      </c>
      <c r="J4157">
        <f>Table1[[#This Row],[revenue]]-Table1[[#This Row],[budget_x]]</f>
        <v>101040388</v>
      </c>
      <c r="K4157" s="7">
        <f>Table1[[#This Row],[profit /loss ]]/Table1[[#This Row],[budget_x]]</f>
        <v>9.1854898181818179</v>
      </c>
      <c r="L4157" t="str" cm="1">
        <f t="array" ref="L4157">_xlfn.IFS(Table1[[#This Row],[score]]&gt;70,"high",Table1[[#This Row],[score]]&gt;50,"medium",Table1[[#This Row],[score]]&lt;=50,"low")</f>
        <v>high</v>
      </c>
    </row>
    <row r="4158" spans="1:12" x14ac:dyDescent="0.3">
      <c r="A4158" t="s">
        <v>4051</v>
      </c>
      <c r="B4158" s="1">
        <v>34034</v>
      </c>
      <c r="C4158">
        <v>73</v>
      </c>
      <c r="D4158" t="s">
        <v>9</v>
      </c>
      <c r="E4158" t="s">
        <v>69</v>
      </c>
      <c r="F4158">
        <v>4000000</v>
      </c>
      <c r="G4158">
        <v>14800000</v>
      </c>
      <c r="H4158" t="s">
        <v>143</v>
      </c>
      <c r="I4158">
        <f>YEAR(Table1[[#This Row],[date]])</f>
        <v>1993</v>
      </c>
      <c r="J4158">
        <f>Table1[[#This Row],[revenue]]-Table1[[#This Row],[budget_x]]</f>
        <v>10800000</v>
      </c>
      <c r="K4158" s="7">
        <f>Table1[[#This Row],[profit /loss ]]/Table1[[#This Row],[budget_x]]</f>
        <v>2.7</v>
      </c>
      <c r="L4158" t="str" cm="1">
        <f t="array" ref="L4158">_xlfn.IFS(Table1[[#This Row],[score]]&gt;70,"high",Table1[[#This Row],[score]]&gt;50,"medium",Table1[[#This Row],[score]]&lt;=50,"low")</f>
        <v>high</v>
      </c>
    </row>
    <row r="4159" spans="1:12" x14ac:dyDescent="0.3">
      <c r="A4159" t="s">
        <v>4052</v>
      </c>
      <c r="B4159" s="1">
        <v>42922</v>
      </c>
      <c r="C4159">
        <v>0</v>
      </c>
      <c r="D4159" t="s">
        <v>9</v>
      </c>
      <c r="E4159" t="s">
        <v>74</v>
      </c>
      <c r="F4159">
        <v>181600000</v>
      </c>
      <c r="G4159">
        <v>175269998.80000001</v>
      </c>
      <c r="H4159" t="s">
        <v>75</v>
      </c>
      <c r="I4159">
        <f>YEAR(Table1[[#This Row],[date]])</f>
        <v>2017</v>
      </c>
      <c r="J4159">
        <f>Table1[[#This Row],[revenue]]-Table1[[#This Row],[budget_x]]</f>
        <v>-6330001.1999999881</v>
      </c>
      <c r="K4159" s="7">
        <f>Table1[[#This Row],[profit /loss ]]/Table1[[#This Row],[budget_x]]</f>
        <v>-3.4856834801762049E-2</v>
      </c>
      <c r="L4159" t="str" cm="1">
        <f t="array" ref="L4159">_xlfn.IFS(Table1[[#This Row],[score]]&gt;70,"high",Table1[[#This Row],[score]]&gt;50,"medium",Table1[[#This Row],[score]]&lt;=50,"low")</f>
        <v>low</v>
      </c>
    </row>
    <row r="4160" spans="1:12" x14ac:dyDescent="0.3">
      <c r="A4160" t="s">
        <v>4053</v>
      </c>
      <c r="B4160" s="1">
        <v>41436</v>
      </c>
      <c r="C4160">
        <v>0</v>
      </c>
      <c r="D4160" t="s">
        <v>9</v>
      </c>
      <c r="E4160" t="s">
        <v>69</v>
      </c>
      <c r="F4160">
        <v>167540000</v>
      </c>
      <c r="G4160">
        <v>175269998.80000001</v>
      </c>
      <c r="H4160" t="s">
        <v>143</v>
      </c>
      <c r="I4160">
        <f>YEAR(Table1[[#This Row],[date]])</f>
        <v>2013</v>
      </c>
      <c r="J4160">
        <f>Table1[[#This Row],[revenue]]-Table1[[#This Row],[budget_x]]</f>
        <v>7729998.8000000119</v>
      </c>
      <c r="K4160" s="7">
        <f>Table1[[#This Row],[profit /loss ]]/Table1[[#This Row],[budget_x]]</f>
        <v>4.6138228482750461E-2</v>
      </c>
      <c r="L4160" t="str" cm="1">
        <f t="array" ref="L4160">_xlfn.IFS(Table1[[#This Row],[score]]&gt;70,"high",Table1[[#This Row],[score]]&gt;50,"medium",Table1[[#This Row],[score]]&lt;=50,"low")</f>
        <v>low</v>
      </c>
    </row>
    <row r="4161" spans="1:12" x14ac:dyDescent="0.3">
      <c r="A4161" t="s">
        <v>4054</v>
      </c>
      <c r="B4161" s="1">
        <v>42752</v>
      </c>
      <c r="C4161">
        <v>69</v>
      </c>
      <c r="D4161" t="s">
        <v>9</v>
      </c>
      <c r="E4161" t="s">
        <v>10</v>
      </c>
      <c r="F4161">
        <v>24000000</v>
      </c>
      <c r="G4161">
        <v>64282881</v>
      </c>
      <c r="H4161" t="s">
        <v>11</v>
      </c>
      <c r="I4161">
        <f>YEAR(Table1[[#This Row],[date]])</f>
        <v>2017</v>
      </c>
      <c r="J4161">
        <f>Table1[[#This Row],[revenue]]-Table1[[#This Row],[budget_x]]</f>
        <v>40282881</v>
      </c>
      <c r="K4161" s="7">
        <f>Table1[[#This Row],[profit /loss ]]/Table1[[#This Row],[budget_x]]</f>
        <v>1.6784533749999999</v>
      </c>
      <c r="L4161" t="str" cm="1">
        <f t="array" ref="L4161">_xlfn.IFS(Table1[[#This Row],[score]]&gt;70,"high",Table1[[#This Row],[score]]&gt;50,"medium",Table1[[#This Row],[score]]&lt;=50,"low")</f>
        <v>medium</v>
      </c>
    </row>
    <row r="4162" spans="1:12" x14ac:dyDescent="0.3">
      <c r="A4162" t="s">
        <v>4055</v>
      </c>
      <c r="B4162" s="1">
        <v>38769</v>
      </c>
      <c r="C4162">
        <v>68</v>
      </c>
      <c r="D4162" t="s">
        <v>9</v>
      </c>
      <c r="E4162" t="s">
        <v>10</v>
      </c>
      <c r="F4162">
        <v>57104639.799999997</v>
      </c>
      <c r="G4162">
        <v>6700000</v>
      </c>
      <c r="H4162" t="s">
        <v>17</v>
      </c>
      <c r="I4162">
        <f>YEAR(Table1[[#This Row],[date]])</f>
        <v>2006</v>
      </c>
      <c r="J4162">
        <f>Table1[[#This Row],[revenue]]-Table1[[#This Row],[budget_x]]</f>
        <v>-50404639.799999997</v>
      </c>
      <c r="K4162" s="7">
        <f>Table1[[#This Row],[profit /loss ]]/Table1[[#This Row],[budget_x]]</f>
        <v>-0.88267153030882084</v>
      </c>
      <c r="L4162" t="str" cm="1">
        <f t="array" ref="L4162">_xlfn.IFS(Table1[[#This Row],[score]]&gt;70,"high",Table1[[#This Row],[score]]&gt;50,"medium",Table1[[#This Row],[score]]&lt;=50,"low")</f>
        <v>medium</v>
      </c>
    </row>
    <row r="4163" spans="1:12" x14ac:dyDescent="0.3">
      <c r="A4163" t="s">
        <v>4056</v>
      </c>
      <c r="B4163" s="1">
        <v>43645</v>
      </c>
      <c r="C4163">
        <v>70</v>
      </c>
      <c r="D4163" t="s">
        <v>9</v>
      </c>
      <c r="E4163" t="s">
        <v>69</v>
      </c>
      <c r="F4163">
        <v>73200000</v>
      </c>
      <c r="G4163">
        <v>498693699</v>
      </c>
      <c r="H4163" t="s">
        <v>143</v>
      </c>
      <c r="I4163">
        <f>YEAR(Table1[[#This Row],[date]])</f>
        <v>2019</v>
      </c>
      <c r="J4163">
        <f>Table1[[#This Row],[revenue]]-Table1[[#This Row],[budget_x]]</f>
        <v>425493699</v>
      </c>
      <c r="K4163" s="7">
        <f>Table1[[#This Row],[profit /loss ]]/Table1[[#This Row],[budget_x]]</f>
        <v>5.8127554508196724</v>
      </c>
      <c r="L4163" t="str" cm="1">
        <f t="array" ref="L4163">_xlfn.IFS(Table1[[#This Row],[score]]&gt;70,"high",Table1[[#This Row],[score]]&gt;50,"medium",Table1[[#This Row],[score]]&lt;=50,"low")</f>
        <v>medium</v>
      </c>
    </row>
    <row r="4164" spans="1:12" x14ac:dyDescent="0.3">
      <c r="A4164" t="s">
        <v>4057</v>
      </c>
      <c r="B4164" s="1">
        <v>44477</v>
      </c>
      <c r="C4164">
        <v>62</v>
      </c>
      <c r="D4164" t="s">
        <v>9</v>
      </c>
      <c r="E4164" t="s">
        <v>310</v>
      </c>
      <c r="F4164">
        <v>75744000</v>
      </c>
      <c r="G4164">
        <v>298222862.39999998</v>
      </c>
      <c r="H4164" t="s">
        <v>311</v>
      </c>
      <c r="I4164">
        <f>YEAR(Table1[[#This Row],[date]])</f>
        <v>2021</v>
      </c>
      <c r="J4164">
        <f>Table1[[#This Row],[revenue]]-Table1[[#This Row],[budget_x]]</f>
        <v>222478862.39999998</v>
      </c>
      <c r="K4164" s="7">
        <f>Table1[[#This Row],[profit /loss ]]/Table1[[#This Row],[budget_x]]</f>
        <v>2.9372473384030413</v>
      </c>
      <c r="L4164" t="str" cm="1">
        <f t="array" ref="L4164">_xlfn.IFS(Table1[[#This Row],[score]]&gt;70,"high",Table1[[#This Row],[score]]&gt;50,"medium",Table1[[#This Row],[score]]&lt;=50,"low")</f>
        <v>medium</v>
      </c>
    </row>
    <row r="4165" spans="1:12" x14ac:dyDescent="0.3">
      <c r="A4165" t="s">
        <v>4058</v>
      </c>
      <c r="B4165" s="1">
        <v>42846</v>
      </c>
      <c r="C4165">
        <v>55</v>
      </c>
      <c r="D4165" t="s">
        <v>9</v>
      </c>
      <c r="E4165" t="s">
        <v>10</v>
      </c>
      <c r="F4165">
        <v>88400000</v>
      </c>
      <c r="G4165">
        <v>235364405.40000001</v>
      </c>
      <c r="H4165" t="s">
        <v>11</v>
      </c>
      <c r="I4165">
        <f>YEAR(Table1[[#This Row],[date]])</f>
        <v>2017</v>
      </c>
      <c r="J4165">
        <f>Table1[[#This Row],[revenue]]-Table1[[#This Row],[budget_x]]</f>
        <v>146964405.40000001</v>
      </c>
      <c r="K4165" s="7">
        <f>Table1[[#This Row],[profit /loss ]]/Table1[[#This Row],[budget_x]]</f>
        <v>1.6624932737556561</v>
      </c>
      <c r="L4165" t="str" cm="1">
        <f t="array" ref="L4165">_xlfn.IFS(Table1[[#This Row],[score]]&gt;70,"high",Table1[[#This Row],[score]]&gt;50,"medium",Table1[[#This Row],[score]]&lt;=50,"low")</f>
        <v>medium</v>
      </c>
    </row>
    <row r="4166" spans="1:12" x14ac:dyDescent="0.3">
      <c r="A4166" t="s">
        <v>4059</v>
      </c>
      <c r="B4166" s="1">
        <v>41907</v>
      </c>
      <c r="C4166">
        <v>76</v>
      </c>
      <c r="D4166" t="s">
        <v>9</v>
      </c>
      <c r="E4166" t="s">
        <v>125</v>
      </c>
      <c r="F4166">
        <v>1204600</v>
      </c>
      <c r="G4166">
        <v>7700259</v>
      </c>
      <c r="H4166" t="s">
        <v>132</v>
      </c>
      <c r="I4166">
        <f>YEAR(Table1[[#This Row],[date]])</f>
        <v>2014</v>
      </c>
      <c r="J4166">
        <f>Table1[[#This Row],[revenue]]-Table1[[#This Row],[budget_x]]</f>
        <v>6495659</v>
      </c>
      <c r="K4166" s="7">
        <f>Table1[[#This Row],[profit /loss ]]/Table1[[#This Row],[budget_x]]</f>
        <v>5.3923783828656813</v>
      </c>
      <c r="L4166" t="str" cm="1">
        <f t="array" ref="L4166">_xlfn.IFS(Table1[[#This Row],[score]]&gt;70,"high",Table1[[#This Row],[score]]&gt;50,"medium",Table1[[#This Row],[score]]&lt;=50,"low")</f>
        <v>high</v>
      </c>
    </row>
    <row r="4167" spans="1:12" x14ac:dyDescent="0.3">
      <c r="A4167" t="s">
        <v>4060</v>
      </c>
      <c r="B4167" s="1">
        <v>40565</v>
      </c>
      <c r="C4167">
        <v>70</v>
      </c>
      <c r="D4167" t="s">
        <v>9</v>
      </c>
      <c r="E4167" t="s">
        <v>10</v>
      </c>
      <c r="F4167">
        <v>98000000</v>
      </c>
      <c r="G4167">
        <v>381840101.60000002</v>
      </c>
      <c r="H4167" t="s">
        <v>17</v>
      </c>
      <c r="I4167">
        <f>YEAR(Table1[[#This Row],[date]])</f>
        <v>2011</v>
      </c>
      <c r="J4167">
        <f>Table1[[#This Row],[revenue]]-Table1[[#This Row],[budget_x]]</f>
        <v>283840101.60000002</v>
      </c>
      <c r="K4167" s="7">
        <f>Table1[[#This Row],[profit /loss ]]/Table1[[#This Row],[budget_x]]</f>
        <v>2.8963275673469391</v>
      </c>
      <c r="L4167" t="str" cm="1">
        <f t="array" ref="L4167">_xlfn.IFS(Table1[[#This Row],[score]]&gt;70,"high",Table1[[#This Row],[score]]&gt;50,"medium",Table1[[#This Row],[score]]&lt;=50,"low")</f>
        <v>medium</v>
      </c>
    </row>
    <row r="4168" spans="1:12" x14ac:dyDescent="0.3">
      <c r="A4168" t="s">
        <v>4061</v>
      </c>
      <c r="B4168" s="1">
        <v>42797</v>
      </c>
      <c r="C4168">
        <v>72</v>
      </c>
      <c r="D4168" t="s">
        <v>9</v>
      </c>
      <c r="E4168" t="s">
        <v>10</v>
      </c>
      <c r="F4168">
        <v>86000000</v>
      </c>
      <c r="G4168">
        <v>634448192.79999995</v>
      </c>
      <c r="H4168" t="s">
        <v>17</v>
      </c>
      <c r="I4168">
        <f>YEAR(Table1[[#This Row],[date]])</f>
        <v>2017</v>
      </c>
      <c r="J4168">
        <f>Table1[[#This Row],[revenue]]-Table1[[#This Row],[budget_x]]</f>
        <v>548448192.79999995</v>
      </c>
      <c r="K4168" s="7">
        <f>Table1[[#This Row],[profit /loss ]]/Table1[[#This Row],[budget_x]]</f>
        <v>6.3773045674418603</v>
      </c>
      <c r="L4168" t="str" cm="1">
        <f t="array" ref="L4168">_xlfn.IFS(Table1[[#This Row],[score]]&gt;70,"high",Table1[[#This Row],[score]]&gt;50,"medium",Table1[[#This Row],[score]]&lt;=50,"low")</f>
        <v>high</v>
      </c>
    </row>
    <row r="4169" spans="1:12" x14ac:dyDescent="0.3">
      <c r="A4169" t="s">
        <v>4062</v>
      </c>
      <c r="B4169" s="1">
        <v>44834</v>
      </c>
      <c r="C4169">
        <v>58</v>
      </c>
      <c r="D4169" t="s">
        <v>9</v>
      </c>
      <c r="E4169" t="s">
        <v>626</v>
      </c>
      <c r="F4169">
        <v>61498000</v>
      </c>
      <c r="G4169">
        <v>254671383.80000001</v>
      </c>
      <c r="H4169" t="s">
        <v>627</v>
      </c>
      <c r="I4169">
        <f>YEAR(Table1[[#This Row],[date]])</f>
        <v>2022</v>
      </c>
      <c r="J4169">
        <f>Table1[[#This Row],[revenue]]-Table1[[#This Row],[budget_x]]</f>
        <v>193173383.80000001</v>
      </c>
      <c r="K4169" s="7">
        <f>Table1[[#This Row],[profit /loss ]]/Table1[[#This Row],[budget_x]]</f>
        <v>3.1411327815538717</v>
      </c>
      <c r="L4169" t="str" cm="1">
        <f t="array" ref="L4169">_xlfn.IFS(Table1[[#This Row],[score]]&gt;70,"high",Table1[[#This Row],[score]]&gt;50,"medium",Table1[[#This Row],[score]]&lt;=50,"low")</f>
        <v>medium</v>
      </c>
    </row>
    <row r="4170" spans="1:12" x14ac:dyDescent="0.3">
      <c r="A4170" t="s">
        <v>4063</v>
      </c>
      <c r="B4170" s="1">
        <v>44343</v>
      </c>
      <c r="C4170">
        <v>79</v>
      </c>
      <c r="D4170" t="s">
        <v>9</v>
      </c>
      <c r="E4170" t="s">
        <v>10</v>
      </c>
      <c r="F4170">
        <v>126000000</v>
      </c>
      <c r="G4170">
        <v>601130942.39999998</v>
      </c>
      <c r="H4170" t="s">
        <v>11</v>
      </c>
      <c r="I4170">
        <f>YEAR(Table1[[#This Row],[date]])</f>
        <v>2021</v>
      </c>
      <c r="J4170">
        <f>Table1[[#This Row],[revenue]]-Table1[[#This Row],[budget_x]]</f>
        <v>475130942.39999998</v>
      </c>
      <c r="K4170" s="7">
        <f>Table1[[#This Row],[profit /loss ]]/Table1[[#This Row],[budget_x]]</f>
        <v>3.770880495238095</v>
      </c>
      <c r="L4170" t="str" cm="1">
        <f t="array" ref="L4170">_xlfn.IFS(Table1[[#This Row],[score]]&gt;70,"high",Table1[[#This Row],[score]]&gt;50,"medium",Table1[[#This Row],[score]]&lt;=50,"low")</f>
        <v>high</v>
      </c>
    </row>
    <row r="4171" spans="1:12" x14ac:dyDescent="0.3">
      <c r="A4171" t="s">
        <v>1245</v>
      </c>
      <c r="B4171" s="1">
        <v>29819</v>
      </c>
      <c r="C4171">
        <v>69</v>
      </c>
      <c r="D4171" t="s">
        <v>9</v>
      </c>
      <c r="E4171" t="s">
        <v>10</v>
      </c>
      <c r="F4171">
        <v>125000000</v>
      </c>
      <c r="G4171">
        <v>493214888</v>
      </c>
      <c r="H4171" t="s">
        <v>11</v>
      </c>
      <c r="I4171">
        <f>YEAR(Table1[[#This Row],[date]])</f>
        <v>1981</v>
      </c>
      <c r="J4171">
        <f>Table1[[#This Row],[revenue]]-Table1[[#This Row],[budget_x]]</f>
        <v>368214888</v>
      </c>
      <c r="K4171" s="7">
        <f>Table1[[#This Row],[profit /loss ]]/Table1[[#This Row],[budget_x]]</f>
        <v>2.9457191040000001</v>
      </c>
      <c r="L4171" t="str" cm="1">
        <f t="array" ref="L4171">_xlfn.IFS(Table1[[#This Row],[score]]&gt;70,"high",Table1[[#This Row],[score]]&gt;50,"medium",Table1[[#This Row],[score]]&lt;=50,"low")</f>
        <v>medium</v>
      </c>
    </row>
    <row r="4172" spans="1:12" x14ac:dyDescent="0.3">
      <c r="A4172" t="s">
        <v>1245</v>
      </c>
      <c r="B4172" s="1">
        <v>29819</v>
      </c>
      <c r="C4172">
        <v>69</v>
      </c>
      <c r="D4172" t="s">
        <v>9</v>
      </c>
      <c r="E4172" t="s">
        <v>10</v>
      </c>
      <c r="F4172">
        <v>15000000</v>
      </c>
      <c r="G4172">
        <v>44400000</v>
      </c>
      <c r="H4172" t="s">
        <v>11</v>
      </c>
      <c r="I4172">
        <f>YEAR(Table1[[#This Row],[date]])</f>
        <v>1981</v>
      </c>
      <c r="J4172">
        <f>Table1[[#This Row],[revenue]]-Table1[[#This Row],[budget_x]]</f>
        <v>29400000</v>
      </c>
      <c r="K4172" s="7">
        <f>Table1[[#This Row],[profit /loss ]]/Table1[[#This Row],[budget_x]]</f>
        <v>1.96</v>
      </c>
      <c r="L4172" t="str" cm="1">
        <f t="array" ref="L4172">_xlfn.IFS(Table1[[#This Row],[score]]&gt;70,"high",Table1[[#This Row],[score]]&gt;50,"medium",Table1[[#This Row],[score]]&lt;=50,"low")</f>
        <v>medium</v>
      </c>
    </row>
    <row r="4173" spans="1:12" x14ac:dyDescent="0.3">
      <c r="A4173" t="s">
        <v>4064</v>
      </c>
      <c r="B4173" s="1">
        <v>31646</v>
      </c>
      <c r="C4173">
        <v>57</v>
      </c>
      <c r="D4173" t="s">
        <v>9</v>
      </c>
      <c r="E4173" t="s">
        <v>10</v>
      </c>
      <c r="F4173">
        <v>4700000</v>
      </c>
      <c r="G4173">
        <v>8025872</v>
      </c>
      <c r="H4173" t="s">
        <v>17</v>
      </c>
      <c r="I4173">
        <f>YEAR(Table1[[#This Row],[date]])</f>
        <v>1986</v>
      </c>
      <c r="J4173">
        <f>Table1[[#This Row],[revenue]]-Table1[[#This Row],[budget_x]]</f>
        <v>3325872</v>
      </c>
      <c r="K4173" s="7">
        <f>Table1[[#This Row],[profit /loss ]]/Table1[[#This Row],[budget_x]]</f>
        <v>0.70763234042553191</v>
      </c>
      <c r="L4173" t="str" cm="1">
        <f t="array" ref="L4173">_xlfn.IFS(Table1[[#This Row],[score]]&gt;70,"high",Table1[[#This Row],[score]]&gt;50,"medium",Table1[[#This Row],[score]]&lt;=50,"low")</f>
        <v>medium</v>
      </c>
    </row>
    <row r="4174" spans="1:12" x14ac:dyDescent="0.3">
      <c r="A4174" t="s">
        <v>4065</v>
      </c>
      <c r="B4174" s="1">
        <v>44581</v>
      </c>
      <c r="C4174">
        <v>67</v>
      </c>
      <c r="D4174" t="s">
        <v>9</v>
      </c>
      <c r="E4174" t="s">
        <v>10</v>
      </c>
      <c r="F4174">
        <v>145200000</v>
      </c>
      <c r="G4174">
        <v>447114880.80000001</v>
      </c>
      <c r="H4174" t="s">
        <v>11</v>
      </c>
      <c r="I4174">
        <f>YEAR(Table1[[#This Row],[date]])</f>
        <v>2022</v>
      </c>
      <c r="J4174">
        <f>Table1[[#This Row],[revenue]]-Table1[[#This Row],[budget_x]]</f>
        <v>301914880.80000001</v>
      </c>
      <c r="K4174" s="7">
        <f>Table1[[#This Row],[profit /loss ]]/Table1[[#This Row],[budget_x]]</f>
        <v>2.0793035867768594</v>
      </c>
      <c r="L4174" t="str" cm="1">
        <f t="array" ref="L4174">_xlfn.IFS(Table1[[#This Row],[score]]&gt;70,"high",Table1[[#This Row],[score]]&gt;50,"medium",Table1[[#This Row],[score]]&lt;=50,"low")</f>
        <v>medium</v>
      </c>
    </row>
    <row r="4175" spans="1:12" x14ac:dyDescent="0.3">
      <c r="A4175" t="s">
        <v>4066</v>
      </c>
      <c r="B4175" s="1">
        <v>42548</v>
      </c>
      <c r="C4175">
        <v>71</v>
      </c>
      <c r="D4175" t="s">
        <v>9</v>
      </c>
      <c r="E4175" t="s">
        <v>10</v>
      </c>
      <c r="F4175">
        <v>20000000</v>
      </c>
      <c r="G4175">
        <v>85583945</v>
      </c>
      <c r="H4175" t="s">
        <v>11</v>
      </c>
      <c r="I4175">
        <f>YEAR(Table1[[#This Row],[date]])</f>
        <v>2016</v>
      </c>
      <c r="J4175">
        <f>Table1[[#This Row],[revenue]]-Table1[[#This Row],[budget_x]]</f>
        <v>65583945</v>
      </c>
      <c r="K4175" s="7">
        <f>Table1[[#This Row],[profit /loss ]]/Table1[[#This Row],[budget_x]]</f>
        <v>3.2791972500000002</v>
      </c>
      <c r="L4175" t="str" cm="1">
        <f t="array" ref="L4175">_xlfn.IFS(Table1[[#This Row],[score]]&gt;70,"high",Table1[[#This Row],[score]]&gt;50,"medium",Table1[[#This Row],[score]]&lt;=50,"low")</f>
        <v>high</v>
      </c>
    </row>
    <row r="4176" spans="1:12" x14ac:dyDescent="0.3">
      <c r="A4176" t="s">
        <v>4067</v>
      </c>
      <c r="B4176" s="1">
        <v>44288</v>
      </c>
      <c r="C4176">
        <v>74</v>
      </c>
      <c r="D4176" t="s">
        <v>9</v>
      </c>
      <c r="E4176" t="s">
        <v>10</v>
      </c>
      <c r="F4176">
        <v>1700000</v>
      </c>
      <c r="G4176">
        <v>3400000</v>
      </c>
      <c r="H4176" t="s">
        <v>11</v>
      </c>
      <c r="I4176">
        <f>YEAR(Table1[[#This Row],[date]])</f>
        <v>2021</v>
      </c>
      <c r="J4176">
        <f>Table1[[#This Row],[revenue]]-Table1[[#This Row],[budget_x]]</f>
        <v>1700000</v>
      </c>
      <c r="K4176" s="7">
        <f>Table1[[#This Row],[profit /loss ]]/Table1[[#This Row],[budget_x]]</f>
        <v>1</v>
      </c>
      <c r="L4176" t="str" cm="1">
        <f t="array" ref="L4176">_xlfn.IFS(Table1[[#This Row],[score]]&gt;70,"high",Table1[[#This Row],[score]]&gt;50,"medium",Table1[[#This Row],[score]]&lt;=50,"low")</f>
        <v>high</v>
      </c>
    </row>
    <row r="4177" spans="1:12" x14ac:dyDescent="0.3">
      <c r="A4177" t="s">
        <v>4068</v>
      </c>
      <c r="B4177" s="1">
        <v>39222</v>
      </c>
      <c r="C4177">
        <v>75</v>
      </c>
      <c r="D4177" t="s">
        <v>9</v>
      </c>
      <c r="E4177" t="s">
        <v>10</v>
      </c>
      <c r="F4177">
        <v>16000000</v>
      </c>
      <c r="G4177">
        <v>80976736</v>
      </c>
      <c r="H4177" t="s">
        <v>11</v>
      </c>
      <c r="I4177">
        <f>YEAR(Table1[[#This Row],[date]])</f>
        <v>2007</v>
      </c>
      <c r="J4177">
        <f>Table1[[#This Row],[revenue]]-Table1[[#This Row],[budget_x]]</f>
        <v>64976736</v>
      </c>
      <c r="K4177" s="7">
        <f>Table1[[#This Row],[profit /loss ]]/Table1[[#This Row],[budget_x]]</f>
        <v>4.0610460000000002</v>
      </c>
      <c r="L4177" t="str" cm="1">
        <f t="array" ref="L4177">_xlfn.IFS(Table1[[#This Row],[score]]&gt;70,"high",Table1[[#This Row],[score]]&gt;50,"medium",Table1[[#This Row],[score]]&lt;=50,"low")</f>
        <v>high</v>
      </c>
    </row>
    <row r="4178" spans="1:12" x14ac:dyDescent="0.3">
      <c r="A4178" t="s">
        <v>4069</v>
      </c>
      <c r="B4178" s="1">
        <v>44813</v>
      </c>
      <c r="C4178">
        <v>67</v>
      </c>
      <c r="D4178" t="s">
        <v>9</v>
      </c>
      <c r="E4178" t="s">
        <v>1607</v>
      </c>
      <c r="F4178">
        <v>22000000</v>
      </c>
      <c r="G4178">
        <v>331524155</v>
      </c>
      <c r="H4178" t="s">
        <v>11</v>
      </c>
      <c r="I4178">
        <f>YEAR(Table1[[#This Row],[date]])</f>
        <v>2022</v>
      </c>
      <c r="J4178">
        <f>Table1[[#This Row],[revenue]]-Table1[[#This Row],[budget_x]]</f>
        <v>309524155</v>
      </c>
      <c r="K4178" s="7">
        <f>Table1[[#This Row],[profit /loss ]]/Table1[[#This Row],[budget_x]]</f>
        <v>14.069279772727272</v>
      </c>
      <c r="L4178" t="str" cm="1">
        <f t="array" ref="L4178">_xlfn.IFS(Table1[[#This Row],[score]]&gt;70,"high",Table1[[#This Row],[score]]&gt;50,"medium",Table1[[#This Row],[score]]&lt;=50,"low")</f>
        <v>medium</v>
      </c>
    </row>
    <row r="4179" spans="1:12" x14ac:dyDescent="0.3">
      <c r="A4179" t="s">
        <v>4070</v>
      </c>
      <c r="B4179" s="1">
        <v>42615</v>
      </c>
      <c r="C4179">
        <v>56</v>
      </c>
      <c r="D4179" t="s">
        <v>9</v>
      </c>
      <c r="E4179" t="s">
        <v>10</v>
      </c>
      <c r="F4179">
        <v>32000000</v>
      </c>
      <c r="G4179">
        <v>58500000</v>
      </c>
      <c r="H4179" t="s">
        <v>17</v>
      </c>
      <c r="I4179">
        <f>YEAR(Table1[[#This Row],[date]])</f>
        <v>2016</v>
      </c>
      <c r="J4179">
        <f>Table1[[#This Row],[revenue]]-Table1[[#This Row],[budget_x]]</f>
        <v>26500000</v>
      </c>
      <c r="K4179" s="7">
        <f>Table1[[#This Row],[profit /loss ]]/Table1[[#This Row],[budget_x]]</f>
        <v>0.828125</v>
      </c>
      <c r="L4179" t="str" cm="1">
        <f t="array" ref="L4179">_xlfn.IFS(Table1[[#This Row],[score]]&gt;70,"high",Table1[[#This Row],[score]]&gt;50,"medium",Table1[[#This Row],[score]]&lt;=50,"low")</f>
        <v>medium</v>
      </c>
    </row>
    <row r="4180" spans="1:12" x14ac:dyDescent="0.3">
      <c r="A4180" t="s">
        <v>4071</v>
      </c>
      <c r="B4180" s="1">
        <v>39342</v>
      </c>
      <c r="C4180">
        <v>67</v>
      </c>
      <c r="D4180" t="s">
        <v>9</v>
      </c>
      <c r="E4180" t="s">
        <v>10</v>
      </c>
      <c r="F4180">
        <v>72500000</v>
      </c>
      <c r="G4180">
        <v>86802457</v>
      </c>
      <c r="H4180" t="s">
        <v>11</v>
      </c>
      <c r="I4180">
        <f>YEAR(Table1[[#This Row],[date]])</f>
        <v>2007</v>
      </c>
      <c r="J4180">
        <f>Table1[[#This Row],[revenue]]-Table1[[#This Row],[budget_x]]</f>
        <v>14302457</v>
      </c>
      <c r="K4180" s="7">
        <f>Table1[[#This Row],[profit /loss ]]/Table1[[#This Row],[budget_x]]</f>
        <v>0.19727526896551725</v>
      </c>
      <c r="L4180" t="str" cm="1">
        <f t="array" ref="L4180">_xlfn.IFS(Table1[[#This Row],[score]]&gt;70,"high",Table1[[#This Row],[score]]&gt;50,"medium",Table1[[#This Row],[score]]&lt;=50,"low")</f>
        <v>medium</v>
      </c>
    </row>
    <row r="4181" spans="1:12" x14ac:dyDescent="0.3">
      <c r="A4181" t="s">
        <v>4072</v>
      </c>
      <c r="B4181" s="1">
        <v>44484</v>
      </c>
      <c r="C4181">
        <v>67</v>
      </c>
      <c r="D4181" t="s">
        <v>9</v>
      </c>
      <c r="E4181" t="s">
        <v>36</v>
      </c>
      <c r="F4181">
        <v>76000000</v>
      </c>
      <c r="G4181">
        <v>454211306.60000002</v>
      </c>
      <c r="H4181" t="s">
        <v>11</v>
      </c>
      <c r="I4181">
        <f>YEAR(Table1[[#This Row],[date]])</f>
        <v>2021</v>
      </c>
      <c r="J4181">
        <f>Table1[[#This Row],[revenue]]-Table1[[#This Row],[budget_x]]</f>
        <v>378211306.60000002</v>
      </c>
      <c r="K4181" s="7">
        <f>Table1[[#This Row],[profit /loss ]]/Table1[[#This Row],[budget_x]]</f>
        <v>4.976464560526316</v>
      </c>
      <c r="L4181" t="str" cm="1">
        <f t="array" ref="L4181">_xlfn.IFS(Table1[[#This Row],[score]]&gt;70,"high",Table1[[#This Row],[score]]&gt;50,"medium",Table1[[#This Row],[score]]&lt;=50,"low")</f>
        <v>medium</v>
      </c>
    </row>
    <row r="4182" spans="1:12" x14ac:dyDescent="0.3">
      <c r="A4182" t="s">
        <v>4073</v>
      </c>
      <c r="B4182" s="1">
        <v>42973</v>
      </c>
      <c r="C4182">
        <v>68</v>
      </c>
      <c r="D4182" t="s">
        <v>9</v>
      </c>
      <c r="E4182" t="s">
        <v>69</v>
      </c>
      <c r="F4182">
        <v>57104639.799999997</v>
      </c>
      <c r="G4182">
        <v>1118410</v>
      </c>
      <c r="H4182" t="s">
        <v>143</v>
      </c>
      <c r="I4182">
        <f>YEAR(Table1[[#This Row],[date]])</f>
        <v>2017</v>
      </c>
      <c r="J4182">
        <f>Table1[[#This Row],[revenue]]-Table1[[#This Row],[budget_x]]</f>
        <v>-55986229.799999997</v>
      </c>
      <c r="K4182" s="7">
        <f>Table1[[#This Row],[profit /loss ]]/Table1[[#This Row],[budget_x]]</f>
        <v>-0.98041472630040127</v>
      </c>
      <c r="L4182" t="str" cm="1">
        <f t="array" ref="L4182">_xlfn.IFS(Table1[[#This Row],[score]]&gt;70,"high",Table1[[#This Row],[score]]&gt;50,"medium",Table1[[#This Row],[score]]&lt;=50,"low")</f>
        <v>medium</v>
      </c>
    </row>
    <row r="4183" spans="1:12" x14ac:dyDescent="0.3">
      <c r="A4183" t="s">
        <v>4074</v>
      </c>
      <c r="B4183" s="1">
        <v>38610</v>
      </c>
      <c r="C4183">
        <v>55</v>
      </c>
      <c r="D4183" t="s">
        <v>9</v>
      </c>
      <c r="E4183" t="s">
        <v>10</v>
      </c>
      <c r="F4183">
        <v>53000000</v>
      </c>
      <c r="G4183">
        <v>109848461</v>
      </c>
      <c r="H4183" t="s">
        <v>11</v>
      </c>
      <c r="I4183">
        <f>YEAR(Table1[[#This Row],[date]])</f>
        <v>2005</v>
      </c>
      <c r="J4183">
        <f>Table1[[#This Row],[revenue]]-Table1[[#This Row],[budget_x]]</f>
        <v>56848461</v>
      </c>
      <c r="K4183" s="7">
        <f>Table1[[#This Row],[profit /loss ]]/Table1[[#This Row],[budget_x]]</f>
        <v>1.0726124716981131</v>
      </c>
      <c r="L4183" t="str" cm="1">
        <f t="array" ref="L4183">_xlfn.IFS(Table1[[#This Row],[score]]&gt;70,"high",Table1[[#This Row],[score]]&gt;50,"medium",Table1[[#This Row],[score]]&lt;=50,"low")</f>
        <v>medium</v>
      </c>
    </row>
    <row r="4184" spans="1:12" x14ac:dyDescent="0.3">
      <c r="A4184" t="s">
        <v>4075</v>
      </c>
      <c r="B4184" s="1">
        <v>28705</v>
      </c>
      <c r="C4184">
        <v>59</v>
      </c>
      <c r="D4184" t="s">
        <v>9</v>
      </c>
      <c r="E4184" t="s">
        <v>10</v>
      </c>
      <c r="F4184">
        <v>660000</v>
      </c>
      <c r="G4184">
        <v>16000000</v>
      </c>
      <c r="H4184" t="s">
        <v>17</v>
      </c>
      <c r="I4184">
        <f>YEAR(Table1[[#This Row],[date]])</f>
        <v>1978</v>
      </c>
      <c r="J4184">
        <f>Table1[[#This Row],[revenue]]-Table1[[#This Row],[budget_x]]</f>
        <v>15340000</v>
      </c>
      <c r="K4184" s="7">
        <f>Table1[[#This Row],[profit /loss ]]/Table1[[#This Row],[budget_x]]</f>
        <v>23.242424242424242</v>
      </c>
      <c r="L4184" t="str" cm="1">
        <f t="array" ref="L4184">_xlfn.IFS(Table1[[#This Row],[score]]&gt;70,"high",Table1[[#This Row],[score]]&gt;50,"medium",Table1[[#This Row],[score]]&lt;=50,"low")</f>
        <v>medium</v>
      </c>
    </row>
    <row r="4185" spans="1:12" x14ac:dyDescent="0.3">
      <c r="A4185" t="s">
        <v>4076</v>
      </c>
      <c r="B4185" s="1">
        <v>43824</v>
      </c>
      <c r="C4185">
        <v>67</v>
      </c>
      <c r="D4185" t="s">
        <v>9</v>
      </c>
      <c r="E4185" t="s">
        <v>125</v>
      </c>
      <c r="F4185">
        <v>89013252</v>
      </c>
      <c r="G4185">
        <v>4983582</v>
      </c>
      <c r="H4185" t="s">
        <v>132</v>
      </c>
      <c r="I4185">
        <f>YEAR(Table1[[#This Row],[date]])</f>
        <v>2019</v>
      </c>
      <c r="J4185">
        <f>Table1[[#This Row],[revenue]]-Table1[[#This Row],[budget_x]]</f>
        <v>-84029670</v>
      </c>
      <c r="K4185" s="7">
        <f>Table1[[#This Row],[profit /loss ]]/Table1[[#This Row],[budget_x]]</f>
        <v>-0.94401303302568929</v>
      </c>
      <c r="L4185" t="str" cm="1">
        <f t="array" ref="L4185">_xlfn.IFS(Table1[[#This Row],[score]]&gt;70,"high",Table1[[#This Row],[score]]&gt;50,"medium",Table1[[#This Row],[score]]&lt;=50,"low")</f>
        <v>medium</v>
      </c>
    </row>
    <row r="4186" spans="1:12" x14ac:dyDescent="0.3">
      <c r="A4186" t="s">
        <v>4077</v>
      </c>
      <c r="B4186" s="1">
        <v>42798</v>
      </c>
      <c r="C4186">
        <v>75</v>
      </c>
      <c r="D4186" t="s">
        <v>9</v>
      </c>
      <c r="E4186" t="s">
        <v>69</v>
      </c>
      <c r="F4186">
        <v>101600000</v>
      </c>
      <c r="G4186">
        <v>605173999.79999995</v>
      </c>
      <c r="H4186" t="s">
        <v>143</v>
      </c>
      <c r="I4186">
        <f>YEAR(Table1[[#This Row],[date]])</f>
        <v>2017</v>
      </c>
      <c r="J4186">
        <f>Table1[[#This Row],[revenue]]-Table1[[#This Row],[budget_x]]</f>
        <v>503573999.79999995</v>
      </c>
      <c r="K4186" s="7">
        <f>Table1[[#This Row],[profit /loss ]]/Table1[[#This Row],[budget_x]]</f>
        <v>4.956437005905511</v>
      </c>
      <c r="L4186" t="str" cm="1">
        <f t="array" ref="L4186">_xlfn.IFS(Table1[[#This Row],[score]]&gt;70,"high",Table1[[#This Row],[score]]&gt;50,"medium",Table1[[#This Row],[score]]&lt;=50,"low")</f>
        <v>high</v>
      </c>
    </row>
    <row r="4187" spans="1:12" x14ac:dyDescent="0.3">
      <c r="A4187" t="s">
        <v>4078</v>
      </c>
      <c r="B4187" s="1">
        <v>44309</v>
      </c>
      <c r="C4187">
        <v>80</v>
      </c>
      <c r="D4187" t="s">
        <v>9</v>
      </c>
      <c r="E4187" t="s">
        <v>69</v>
      </c>
      <c r="F4187">
        <v>2550000</v>
      </c>
      <c r="G4187">
        <v>77899432</v>
      </c>
      <c r="H4187" t="s">
        <v>143</v>
      </c>
      <c r="I4187">
        <f>YEAR(Table1[[#This Row],[date]])</f>
        <v>2021</v>
      </c>
      <c r="J4187">
        <f>Table1[[#This Row],[revenue]]-Table1[[#This Row],[budget_x]]</f>
        <v>75349432</v>
      </c>
      <c r="K4187" s="7">
        <f>Table1[[#This Row],[profit /loss ]]/Table1[[#This Row],[budget_x]]</f>
        <v>29.5487968627451</v>
      </c>
      <c r="L4187" t="str" cm="1">
        <f t="array" ref="L4187">_xlfn.IFS(Table1[[#This Row],[score]]&gt;70,"high",Table1[[#This Row],[score]]&gt;50,"medium",Table1[[#This Row],[score]]&lt;=50,"low")</f>
        <v>high</v>
      </c>
    </row>
    <row r="4188" spans="1:12" x14ac:dyDescent="0.3">
      <c r="A4188" t="s">
        <v>4079</v>
      </c>
      <c r="B4188" s="1">
        <v>40920</v>
      </c>
      <c r="C4188">
        <v>72</v>
      </c>
      <c r="D4188" t="s">
        <v>9</v>
      </c>
      <c r="E4188" t="s">
        <v>10</v>
      </c>
      <c r="F4188">
        <v>180000000</v>
      </c>
      <c r="G4188">
        <v>180047784</v>
      </c>
      <c r="H4188" t="s">
        <v>11</v>
      </c>
      <c r="I4188">
        <f>YEAR(Table1[[#This Row],[date]])</f>
        <v>2012</v>
      </c>
      <c r="J4188">
        <f>Table1[[#This Row],[revenue]]-Table1[[#This Row],[budget_x]]</f>
        <v>47784</v>
      </c>
      <c r="K4188" s="7">
        <f>Table1[[#This Row],[profit /loss ]]/Table1[[#This Row],[budget_x]]</f>
        <v>2.6546666666666665E-4</v>
      </c>
      <c r="L4188" t="str" cm="1">
        <f t="array" ref="L4188">_xlfn.IFS(Table1[[#This Row],[score]]&gt;70,"high",Table1[[#This Row],[score]]&gt;50,"medium",Table1[[#This Row],[score]]&lt;=50,"low")</f>
        <v>high</v>
      </c>
    </row>
    <row r="4189" spans="1:12" x14ac:dyDescent="0.3">
      <c r="A4189" t="s">
        <v>4080</v>
      </c>
      <c r="B4189" s="1">
        <v>41172</v>
      </c>
      <c r="C4189">
        <v>63</v>
      </c>
      <c r="D4189" t="s">
        <v>9</v>
      </c>
      <c r="E4189" t="s">
        <v>10</v>
      </c>
      <c r="F4189">
        <v>22000000</v>
      </c>
      <c r="G4189">
        <v>77229695</v>
      </c>
      <c r="H4189" t="s">
        <v>11</v>
      </c>
      <c r="I4189">
        <f>YEAR(Table1[[#This Row],[date]])</f>
        <v>2012</v>
      </c>
      <c r="J4189">
        <f>Table1[[#This Row],[revenue]]-Table1[[#This Row],[budget_x]]</f>
        <v>55229695</v>
      </c>
      <c r="K4189" s="7">
        <f>Table1[[#This Row],[profit /loss ]]/Table1[[#This Row],[budget_x]]</f>
        <v>2.5104406818181819</v>
      </c>
      <c r="L4189" t="str" cm="1">
        <f t="array" ref="L4189">_xlfn.IFS(Table1[[#This Row],[score]]&gt;70,"high",Table1[[#This Row],[score]]&gt;50,"medium",Table1[[#This Row],[score]]&lt;=50,"low")</f>
        <v>medium</v>
      </c>
    </row>
    <row r="4190" spans="1:12" x14ac:dyDescent="0.3">
      <c r="A4190" t="s">
        <v>3168</v>
      </c>
      <c r="B4190" s="1">
        <v>43828</v>
      </c>
      <c r="C4190">
        <v>74</v>
      </c>
      <c r="D4190" t="s">
        <v>9</v>
      </c>
      <c r="E4190" t="s">
        <v>319</v>
      </c>
      <c r="F4190">
        <v>70000000</v>
      </c>
      <c r="G4190">
        <v>207154748</v>
      </c>
      <c r="H4190" t="s">
        <v>480</v>
      </c>
      <c r="I4190">
        <f>YEAR(Table1[[#This Row],[date]])</f>
        <v>2019</v>
      </c>
      <c r="J4190">
        <f>Table1[[#This Row],[revenue]]-Table1[[#This Row],[budget_x]]</f>
        <v>137154748</v>
      </c>
      <c r="K4190" s="7">
        <f>Table1[[#This Row],[profit /loss ]]/Table1[[#This Row],[budget_x]]</f>
        <v>1.9593535428571429</v>
      </c>
      <c r="L4190" t="str" cm="1">
        <f t="array" ref="L4190">_xlfn.IFS(Table1[[#This Row],[score]]&gt;70,"high",Table1[[#This Row],[score]]&gt;50,"medium",Table1[[#This Row],[score]]&lt;=50,"low")</f>
        <v>high</v>
      </c>
    </row>
    <row r="4191" spans="1:12" x14ac:dyDescent="0.3">
      <c r="A4191" t="s">
        <v>4081</v>
      </c>
      <c r="B4191" s="1">
        <v>43061</v>
      </c>
      <c r="C4191">
        <v>64</v>
      </c>
      <c r="D4191" t="s">
        <v>9</v>
      </c>
      <c r="E4191" t="s">
        <v>10</v>
      </c>
      <c r="F4191">
        <v>146600000</v>
      </c>
      <c r="G4191">
        <v>336800768.80000001</v>
      </c>
      <c r="H4191" t="s">
        <v>17</v>
      </c>
      <c r="I4191">
        <f>YEAR(Table1[[#This Row],[date]])</f>
        <v>2017</v>
      </c>
      <c r="J4191">
        <f>Table1[[#This Row],[revenue]]-Table1[[#This Row],[budget_x]]</f>
        <v>190200768.80000001</v>
      </c>
      <c r="K4191" s="7">
        <f>Table1[[#This Row],[profit /loss ]]/Table1[[#This Row],[budget_x]]</f>
        <v>1.2974131568894953</v>
      </c>
      <c r="L4191" t="str" cm="1">
        <f t="array" ref="L4191">_xlfn.IFS(Table1[[#This Row],[score]]&gt;70,"high",Table1[[#This Row],[score]]&gt;50,"medium",Table1[[#This Row],[score]]&lt;=50,"low")</f>
        <v>medium</v>
      </c>
    </row>
    <row r="4192" spans="1:12" x14ac:dyDescent="0.3">
      <c r="A4192" t="s">
        <v>4082</v>
      </c>
      <c r="B4192" s="1">
        <v>38652</v>
      </c>
      <c r="C4192">
        <v>51</v>
      </c>
      <c r="D4192" t="s">
        <v>9</v>
      </c>
      <c r="E4192" t="s">
        <v>10</v>
      </c>
      <c r="F4192">
        <v>70000000</v>
      </c>
      <c r="G4192">
        <v>58757178</v>
      </c>
      <c r="H4192" t="s">
        <v>11</v>
      </c>
      <c r="I4192">
        <f>YEAR(Table1[[#This Row],[date]])</f>
        <v>2005</v>
      </c>
      <c r="J4192">
        <f>Table1[[#This Row],[revenue]]-Table1[[#This Row],[budget_x]]</f>
        <v>-11242822</v>
      </c>
      <c r="K4192" s="7">
        <f>Table1[[#This Row],[profit /loss ]]/Table1[[#This Row],[budget_x]]</f>
        <v>-0.16061174285714286</v>
      </c>
      <c r="L4192" t="str" cm="1">
        <f t="array" ref="L4192">_xlfn.IFS(Table1[[#This Row],[score]]&gt;70,"high",Table1[[#This Row],[score]]&gt;50,"medium",Table1[[#This Row],[score]]&lt;=50,"low")</f>
        <v>medium</v>
      </c>
    </row>
    <row r="4193" spans="1:12" x14ac:dyDescent="0.3">
      <c r="A4193" t="s">
        <v>4083</v>
      </c>
      <c r="B4193" s="1">
        <v>44960</v>
      </c>
      <c r="C4193">
        <v>62</v>
      </c>
      <c r="D4193" t="s">
        <v>9</v>
      </c>
      <c r="E4193" t="s">
        <v>10</v>
      </c>
      <c r="F4193">
        <v>133000000</v>
      </c>
      <c r="G4193">
        <v>407446362.39999998</v>
      </c>
      <c r="H4193" t="s">
        <v>17</v>
      </c>
      <c r="I4193">
        <f>YEAR(Table1[[#This Row],[date]])</f>
        <v>2023</v>
      </c>
      <c r="J4193">
        <f>Table1[[#This Row],[revenue]]-Table1[[#This Row],[budget_x]]</f>
        <v>274446362.39999998</v>
      </c>
      <c r="K4193" s="7">
        <f>Table1[[#This Row],[profit /loss ]]/Table1[[#This Row],[budget_x]]</f>
        <v>2.0635064842105262</v>
      </c>
      <c r="L4193" t="str" cm="1">
        <f t="array" ref="L4193">_xlfn.IFS(Table1[[#This Row],[score]]&gt;70,"high",Table1[[#This Row],[score]]&gt;50,"medium",Table1[[#This Row],[score]]&lt;=50,"low")</f>
        <v>medium</v>
      </c>
    </row>
    <row r="4194" spans="1:12" x14ac:dyDescent="0.3">
      <c r="A4194" t="s">
        <v>4084</v>
      </c>
      <c r="B4194" s="1">
        <v>35523</v>
      </c>
      <c r="C4194">
        <v>65</v>
      </c>
      <c r="D4194" t="s">
        <v>9</v>
      </c>
      <c r="E4194" t="s">
        <v>10</v>
      </c>
      <c r="F4194">
        <v>38000000</v>
      </c>
      <c r="G4194">
        <v>28946127</v>
      </c>
      <c r="H4194" t="s">
        <v>11</v>
      </c>
      <c r="I4194">
        <f>YEAR(Table1[[#This Row],[date]])</f>
        <v>1997</v>
      </c>
      <c r="J4194">
        <f>Table1[[#This Row],[revenue]]-Table1[[#This Row],[budget_x]]</f>
        <v>-9053873</v>
      </c>
      <c r="K4194" s="7">
        <f>Table1[[#This Row],[profit /loss ]]/Table1[[#This Row],[budget_x]]</f>
        <v>-0.23825981578947369</v>
      </c>
      <c r="L4194" t="str" cm="1">
        <f t="array" ref="L4194">_xlfn.IFS(Table1[[#This Row],[score]]&gt;70,"high",Table1[[#This Row],[score]]&gt;50,"medium",Table1[[#This Row],[score]]&lt;=50,"low")</f>
        <v>medium</v>
      </c>
    </row>
    <row r="4195" spans="1:12" x14ac:dyDescent="0.3">
      <c r="A4195" t="s">
        <v>4085</v>
      </c>
      <c r="B4195" s="1">
        <v>38008</v>
      </c>
      <c r="C4195">
        <v>52</v>
      </c>
      <c r="D4195" t="s">
        <v>9</v>
      </c>
      <c r="E4195" t="s">
        <v>10</v>
      </c>
      <c r="F4195">
        <v>40000000</v>
      </c>
      <c r="G4195">
        <v>46176322</v>
      </c>
      <c r="H4195" t="s">
        <v>11</v>
      </c>
      <c r="I4195">
        <f>YEAR(Table1[[#This Row],[date]])</f>
        <v>2004</v>
      </c>
      <c r="J4195">
        <f>Table1[[#This Row],[revenue]]-Table1[[#This Row],[budget_x]]</f>
        <v>6176322</v>
      </c>
      <c r="K4195" s="7">
        <f>Table1[[#This Row],[profit /loss ]]/Table1[[#This Row],[budget_x]]</f>
        <v>0.15440804999999999</v>
      </c>
      <c r="L4195" t="str" cm="1">
        <f t="array" ref="L4195">_xlfn.IFS(Table1[[#This Row],[score]]&gt;70,"high",Table1[[#This Row],[score]]&gt;50,"medium",Table1[[#This Row],[score]]&lt;=50,"low")</f>
        <v>medium</v>
      </c>
    </row>
    <row r="4196" spans="1:12" x14ac:dyDescent="0.3">
      <c r="A4196" t="s">
        <v>4086</v>
      </c>
      <c r="B4196" s="1">
        <v>43602</v>
      </c>
      <c r="C4196">
        <v>68</v>
      </c>
      <c r="D4196" t="s">
        <v>9</v>
      </c>
      <c r="E4196" t="s">
        <v>10</v>
      </c>
      <c r="F4196">
        <v>54200004</v>
      </c>
      <c r="G4196">
        <v>130000</v>
      </c>
      <c r="H4196" t="s">
        <v>17</v>
      </c>
      <c r="I4196">
        <f>YEAR(Table1[[#This Row],[date]])</f>
        <v>2019</v>
      </c>
      <c r="J4196">
        <f>Table1[[#This Row],[revenue]]-Table1[[#This Row],[budget_x]]</f>
        <v>-54070004</v>
      </c>
      <c r="K4196" s="7">
        <f>Table1[[#This Row],[profit /loss ]]/Table1[[#This Row],[budget_x]]</f>
        <v>-0.99760147619177297</v>
      </c>
      <c r="L4196" t="str" cm="1">
        <f t="array" ref="L4196">_xlfn.IFS(Table1[[#This Row],[score]]&gt;70,"high",Table1[[#This Row],[score]]&gt;50,"medium",Table1[[#This Row],[score]]&lt;=50,"low")</f>
        <v>medium</v>
      </c>
    </row>
    <row r="4197" spans="1:12" x14ac:dyDescent="0.3">
      <c r="A4197" t="s">
        <v>4087</v>
      </c>
      <c r="B4197" s="1">
        <v>42488</v>
      </c>
      <c r="C4197">
        <v>43</v>
      </c>
      <c r="D4197" t="s">
        <v>9</v>
      </c>
      <c r="E4197" t="s">
        <v>74</v>
      </c>
      <c r="F4197">
        <v>139800000</v>
      </c>
      <c r="G4197">
        <v>558017045.20000005</v>
      </c>
      <c r="H4197" t="s">
        <v>75</v>
      </c>
      <c r="I4197">
        <f>YEAR(Table1[[#This Row],[date]])</f>
        <v>2016</v>
      </c>
      <c r="J4197">
        <f>Table1[[#This Row],[revenue]]-Table1[[#This Row],[budget_x]]</f>
        <v>418217045.20000005</v>
      </c>
      <c r="K4197" s="7">
        <f>Table1[[#This Row],[profit /loss ]]/Table1[[#This Row],[budget_x]]</f>
        <v>2.9915382346208874</v>
      </c>
      <c r="L4197" t="str" cm="1">
        <f t="array" ref="L4197">_xlfn.IFS(Table1[[#This Row],[score]]&gt;70,"high",Table1[[#This Row],[score]]&gt;50,"medium",Table1[[#This Row],[score]]&lt;=50,"low")</f>
        <v>low</v>
      </c>
    </row>
    <row r="4198" spans="1:12" x14ac:dyDescent="0.3">
      <c r="A4198" t="s">
        <v>4088</v>
      </c>
      <c r="B4198" s="1">
        <v>40828</v>
      </c>
      <c r="C4198">
        <v>68</v>
      </c>
      <c r="D4198" t="s">
        <v>9</v>
      </c>
      <c r="E4198" t="s">
        <v>171</v>
      </c>
      <c r="F4198">
        <v>25000000</v>
      </c>
      <c r="G4198">
        <v>26611650</v>
      </c>
      <c r="H4198" t="s">
        <v>184</v>
      </c>
      <c r="I4198">
        <f>YEAR(Table1[[#This Row],[date]])</f>
        <v>2011</v>
      </c>
      <c r="J4198">
        <f>Table1[[#This Row],[revenue]]-Table1[[#This Row],[budget_x]]</f>
        <v>1611650</v>
      </c>
      <c r="K4198" s="7">
        <f>Table1[[#This Row],[profit /loss ]]/Table1[[#This Row],[budget_x]]</f>
        <v>6.4465999999999996E-2</v>
      </c>
      <c r="L4198" t="str" cm="1">
        <f t="array" ref="L4198">_xlfn.IFS(Table1[[#This Row],[score]]&gt;70,"high",Table1[[#This Row],[score]]&gt;50,"medium",Table1[[#This Row],[score]]&lt;=50,"low")</f>
        <v>medium</v>
      </c>
    </row>
    <row r="4199" spans="1:12" x14ac:dyDescent="0.3">
      <c r="A4199" t="s">
        <v>4089</v>
      </c>
      <c r="B4199" s="1">
        <v>38665</v>
      </c>
      <c r="C4199">
        <v>68</v>
      </c>
      <c r="D4199" t="s">
        <v>9</v>
      </c>
      <c r="E4199" t="s">
        <v>10</v>
      </c>
      <c r="F4199">
        <v>40000000</v>
      </c>
      <c r="G4199">
        <v>46666955</v>
      </c>
      <c r="H4199" t="s">
        <v>17</v>
      </c>
      <c r="I4199">
        <f>YEAR(Table1[[#This Row],[date]])</f>
        <v>2005</v>
      </c>
      <c r="J4199">
        <f>Table1[[#This Row],[revenue]]-Table1[[#This Row],[budget_x]]</f>
        <v>6666955</v>
      </c>
      <c r="K4199" s="7">
        <f>Table1[[#This Row],[profit /loss ]]/Table1[[#This Row],[budget_x]]</f>
        <v>0.166673875</v>
      </c>
      <c r="L4199" t="str" cm="1">
        <f t="array" ref="L4199">_xlfn.IFS(Table1[[#This Row],[score]]&gt;70,"high",Table1[[#This Row],[score]]&gt;50,"medium",Table1[[#This Row],[score]]&lt;=50,"low")</f>
        <v>medium</v>
      </c>
    </row>
    <row r="4200" spans="1:12" x14ac:dyDescent="0.3">
      <c r="A4200" t="s">
        <v>4090</v>
      </c>
      <c r="B4200" s="1">
        <v>43545</v>
      </c>
      <c r="C4200">
        <v>76</v>
      </c>
      <c r="D4200" t="s">
        <v>9</v>
      </c>
      <c r="E4200" t="s">
        <v>83</v>
      </c>
      <c r="F4200">
        <v>3500000</v>
      </c>
      <c r="G4200">
        <v>4944386</v>
      </c>
      <c r="H4200" t="s">
        <v>108</v>
      </c>
      <c r="I4200">
        <f>YEAR(Table1[[#This Row],[date]])</f>
        <v>2019</v>
      </c>
      <c r="J4200">
        <f>Table1[[#This Row],[revenue]]-Table1[[#This Row],[budget_x]]</f>
        <v>1444386</v>
      </c>
      <c r="K4200" s="7">
        <f>Table1[[#This Row],[profit /loss ]]/Table1[[#This Row],[budget_x]]</f>
        <v>0.41268171428571426</v>
      </c>
      <c r="L4200" t="str" cm="1">
        <f t="array" ref="L4200">_xlfn.IFS(Table1[[#This Row],[score]]&gt;70,"high",Table1[[#This Row],[score]]&gt;50,"medium",Table1[[#This Row],[score]]&lt;=50,"low")</f>
        <v>high</v>
      </c>
    </row>
    <row r="4201" spans="1:12" x14ac:dyDescent="0.3">
      <c r="A4201" t="s">
        <v>4091</v>
      </c>
      <c r="B4201" s="1">
        <v>43677</v>
      </c>
      <c r="C4201">
        <v>67</v>
      </c>
      <c r="D4201" t="s">
        <v>9</v>
      </c>
      <c r="E4201" t="s">
        <v>74</v>
      </c>
      <c r="F4201">
        <v>29606139.800000001</v>
      </c>
      <c r="G4201">
        <v>11750306</v>
      </c>
      <c r="H4201" t="s">
        <v>75</v>
      </c>
      <c r="I4201">
        <f>YEAR(Table1[[#This Row],[date]])</f>
        <v>2019</v>
      </c>
      <c r="J4201">
        <f>Table1[[#This Row],[revenue]]-Table1[[#This Row],[budget_x]]</f>
        <v>-17855833.800000001</v>
      </c>
      <c r="K4201" s="7">
        <f>Table1[[#This Row],[profit /loss ]]/Table1[[#This Row],[budget_x]]</f>
        <v>-0.6031125273548833</v>
      </c>
      <c r="L4201" t="str" cm="1">
        <f t="array" ref="L4201">_xlfn.IFS(Table1[[#This Row],[score]]&gt;70,"high",Table1[[#This Row],[score]]&gt;50,"medium",Table1[[#This Row],[score]]&lt;=50,"low")</f>
        <v>medium</v>
      </c>
    </row>
    <row r="4202" spans="1:12" x14ac:dyDescent="0.3">
      <c r="A4202" t="s">
        <v>4092</v>
      </c>
      <c r="B4202" s="1">
        <v>19604</v>
      </c>
      <c r="C4202">
        <v>79</v>
      </c>
      <c r="D4202" t="s">
        <v>9</v>
      </c>
      <c r="E4202" t="s">
        <v>10</v>
      </c>
      <c r="F4202">
        <v>1500000</v>
      </c>
      <c r="G4202">
        <v>12000000</v>
      </c>
      <c r="H4202" t="s">
        <v>11</v>
      </c>
      <c r="I4202">
        <f>YEAR(Table1[[#This Row],[date]])</f>
        <v>1953</v>
      </c>
      <c r="J4202">
        <f>Table1[[#This Row],[revenue]]-Table1[[#This Row],[budget_x]]</f>
        <v>10500000</v>
      </c>
      <c r="K4202" s="7">
        <f>Table1[[#This Row],[profit /loss ]]/Table1[[#This Row],[budget_x]]</f>
        <v>7</v>
      </c>
      <c r="L4202" t="str" cm="1">
        <f t="array" ref="L4202">_xlfn.IFS(Table1[[#This Row],[score]]&gt;70,"high",Table1[[#This Row],[score]]&gt;50,"medium",Table1[[#This Row],[score]]&lt;=50,"low")</f>
        <v>high</v>
      </c>
    </row>
    <row r="4203" spans="1:12" x14ac:dyDescent="0.3">
      <c r="A4203" t="s">
        <v>4093</v>
      </c>
      <c r="B4203" s="1">
        <v>44904</v>
      </c>
      <c r="C4203">
        <v>51</v>
      </c>
      <c r="D4203" t="s">
        <v>9</v>
      </c>
      <c r="E4203" t="s">
        <v>10</v>
      </c>
      <c r="F4203">
        <v>138000000</v>
      </c>
      <c r="G4203">
        <v>121005503.2</v>
      </c>
      <c r="H4203" t="s">
        <v>17</v>
      </c>
      <c r="I4203">
        <f>YEAR(Table1[[#This Row],[date]])</f>
        <v>2022</v>
      </c>
      <c r="J4203">
        <f>Table1[[#This Row],[revenue]]-Table1[[#This Row],[budget_x]]</f>
        <v>-16994496.799999997</v>
      </c>
      <c r="K4203" s="7">
        <f>Table1[[#This Row],[profit /loss ]]/Table1[[#This Row],[budget_x]]</f>
        <v>-0.12314852753623186</v>
      </c>
      <c r="L4203" t="str" cm="1">
        <f t="array" ref="L4203">_xlfn.IFS(Table1[[#This Row],[score]]&gt;70,"high",Table1[[#This Row],[score]]&gt;50,"medium",Table1[[#This Row],[score]]&lt;=50,"low")</f>
        <v>medium</v>
      </c>
    </row>
    <row r="4204" spans="1:12" x14ac:dyDescent="0.3">
      <c r="A4204" t="s">
        <v>4094</v>
      </c>
      <c r="B4204" s="1">
        <v>44001</v>
      </c>
      <c r="C4204">
        <v>60</v>
      </c>
      <c r="D4204" t="s">
        <v>9</v>
      </c>
      <c r="E4204" t="s">
        <v>10</v>
      </c>
      <c r="F4204">
        <v>84600000</v>
      </c>
      <c r="G4204">
        <v>178745725.59999999</v>
      </c>
      <c r="H4204" t="s">
        <v>17</v>
      </c>
      <c r="I4204">
        <f>YEAR(Table1[[#This Row],[date]])</f>
        <v>2020</v>
      </c>
      <c r="J4204">
        <f>Table1[[#This Row],[revenue]]-Table1[[#This Row],[budget_x]]</f>
        <v>94145725.599999994</v>
      </c>
      <c r="K4204" s="7">
        <f>Table1[[#This Row],[profit /loss ]]/Table1[[#This Row],[budget_x]]</f>
        <v>1.112833635933806</v>
      </c>
      <c r="L4204" t="str" cm="1">
        <f t="array" ref="L4204">_xlfn.IFS(Table1[[#This Row],[score]]&gt;70,"high",Table1[[#This Row],[score]]&gt;50,"medium",Table1[[#This Row],[score]]&lt;=50,"low")</f>
        <v>medium</v>
      </c>
    </row>
    <row r="4205" spans="1:12" x14ac:dyDescent="0.3">
      <c r="A4205" t="s">
        <v>4095</v>
      </c>
      <c r="B4205" s="1">
        <v>32856</v>
      </c>
      <c r="C4205">
        <v>73</v>
      </c>
      <c r="D4205" t="s">
        <v>9</v>
      </c>
      <c r="E4205" t="s">
        <v>10</v>
      </c>
      <c r="F4205">
        <v>70000000</v>
      </c>
      <c r="G4205">
        <v>54243441</v>
      </c>
      <c r="H4205" t="s">
        <v>11</v>
      </c>
      <c r="I4205">
        <f>YEAR(Table1[[#This Row],[date]])</f>
        <v>1989</v>
      </c>
      <c r="J4205">
        <f>Table1[[#This Row],[revenue]]-Table1[[#This Row],[budget_x]]</f>
        <v>-15756559</v>
      </c>
      <c r="K4205" s="7">
        <f>Table1[[#This Row],[profit /loss ]]/Table1[[#This Row],[budget_x]]</f>
        <v>-0.22509370000000001</v>
      </c>
      <c r="L4205" t="str" cm="1">
        <f t="array" ref="L4205">_xlfn.IFS(Table1[[#This Row],[score]]&gt;70,"high",Table1[[#This Row],[score]]&gt;50,"medium",Table1[[#This Row],[score]]&lt;=50,"low")</f>
        <v>high</v>
      </c>
    </row>
    <row r="4206" spans="1:12" x14ac:dyDescent="0.3">
      <c r="A4206" t="s">
        <v>4096</v>
      </c>
      <c r="B4206" s="1">
        <v>44267</v>
      </c>
      <c r="C4206">
        <v>68</v>
      </c>
      <c r="D4206" t="s">
        <v>9</v>
      </c>
      <c r="E4206" t="s">
        <v>10</v>
      </c>
      <c r="F4206">
        <v>120400000</v>
      </c>
      <c r="G4206">
        <v>461753653.39999998</v>
      </c>
      <c r="H4206" t="s">
        <v>11</v>
      </c>
      <c r="I4206">
        <f>YEAR(Table1[[#This Row],[date]])</f>
        <v>2021</v>
      </c>
      <c r="J4206">
        <f>Table1[[#This Row],[revenue]]-Table1[[#This Row],[budget_x]]</f>
        <v>341353653.39999998</v>
      </c>
      <c r="K4206" s="7">
        <f>Table1[[#This Row],[profit /loss ]]/Table1[[#This Row],[budget_x]]</f>
        <v>2.835163234219269</v>
      </c>
      <c r="L4206" t="str" cm="1">
        <f t="array" ref="L4206">_xlfn.IFS(Table1[[#This Row],[score]]&gt;70,"high",Table1[[#This Row],[score]]&gt;50,"medium",Table1[[#This Row],[score]]&lt;=50,"low")</f>
        <v>medium</v>
      </c>
    </row>
    <row r="4207" spans="1:12" x14ac:dyDescent="0.3">
      <c r="A4207" t="s">
        <v>4097</v>
      </c>
      <c r="B4207" s="1">
        <v>43161</v>
      </c>
      <c r="C4207">
        <v>71</v>
      </c>
      <c r="D4207" t="s">
        <v>9</v>
      </c>
      <c r="E4207" t="s">
        <v>74</v>
      </c>
      <c r="F4207">
        <v>64660616.399999999</v>
      </c>
      <c r="G4207">
        <v>480248424.39999998</v>
      </c>
      <c r="H4207" t="s">
        <v>75</v>
      </c>
      <c r="I4207">
        <f>YEAR(Table1[[#This Row],[date]])</f>
        <v>2018</v>
      </c>
      <c r="J4207">
        <f>Table1[[#This Row],[revenue]]-Table1[[#This Row],[budget_x]]</f>
        <v>415587808</v>
      </c>
      <c r="K4207" s="7">
        <f>Table1[[#This Row],[profit /loss ]]/Table1[[#This Row],[budget_x]]</f>
        <v>6.4272169233450116</v>
      </c>
      <c r="L4207" t="str" cm="1">
        <f t="array" ref="L4207">_xlfn.IFS(Table1[[#This Row],[score]]&gt;70,"high",Table1[[#This Row],[score]]&gt;50,"medium",Table1[[#This Row],[score]]&lt;=50,"low")</f>
        <v>high</v>
      </c>
    </row>
    <row r="4208" spans="1:12" x14ac:dyDescent="0.3">
      <c r="A4208" t="s">
        <v>3538</v>
      </c>
      <c r="B4208" s="1">
        <v>25478</v>
      </c>
      <c r="C4208">
        <v>70</v>
      </c>
      <c r="D4208" t="s">
        <v>9</v>
      </c>
      <c r="E4208" t="s">
        <v>10</v>
      </c>
      <c r="F4208">
        <v>60000000</v>
      </c>
      <c r="G4208">
        <v>176262839</v>
      </c>
      <c r="H4208" t="s">
        <v>11</v>
      </c>
      <c r="I4208">
        <f>YEAR(Table1[[#This Row],[date]])</f>
        <v>1969</v>
      </c>
      <c r="J4208">
        <f>Table1[[#This Row],[revenue]]-Table1[[#This Row],[budget_x]]</f>
        <v>116262839</v>
      </c>
      <c r="K4208" s="7">
        <f>Table1[[#This Row],[profit /loss ]]/Table1[[#This Row],[budget_x]]</f>
        <v>1.9377139833333332</v>
      </c>
      <c r="L4208" t="str" cm="1">
        <f t="array" ref="L4208">_xlfn.IFS(Table1[[#This Row],[score]]&gt;70,"high",Table1[[#This Row],[score]]&gt;50,"medium",Table1[[#This Row],[score]]&lt;=50,"low")</f>
        <v>medium</v>
      </c>
    </row>
    <row r="4209" spans="1:12" x14ac:dyDescent="0.3">
      <c r="A4209" t="s">
        <v>4098</v>
      </c>
      <c r="B4209" s="1">
        <v>43644</v>
      </c>
      <c r="C4209">
        <v>64</v>
      </c>
      <c r="D4209" t="s">
        <v>9</v>
      </c>
      <c r="E4209" t="s">
        <v>10</v>
      </c>
      <c r="F4209">
        <v>80400000</v>
      </c>
      <c r="G4209">
        <v>411716817.19999999</v>
      </c>
      <c r="H4209" t="s">
        <v>17</v>
      </c>
      <c r="I4209">
        <f>YEAR(Table1[[#This Row],[date]])</f>
        <v>2019</v>
      </c>
      <c r="J4209">
        <f>Table1[[#This Row],[revenue]]-Table1[[#This Row],[budget_x]]</f>
        <v>331316817.19999999</v>
      </c>
      <c r="K4209" s="7">
        <f>Table1[[#This Row],[profit /loss ]]/Table1[[#This Row],[budget_x]]</f>
        <v>4.1208559353233829</v>
      </c>
      <c r="L4209" t="str" cm="1">
        <f t="array" ref="L4209">_xlfn.IFS(Table1[[#This Row],[score]]&gt;70,"high",Table1[[#This Row],[score]]&gt;50,"medium",Table1[[#This Row],[score]]&lt;=50,"low")</f>
        <v>medium</v>
      </c>
    </row>
    <row r="4210" spans="1:12" x14ac:dyDescent="0.3">
      <c r="A4210" t="s">
        <v>4099</v>
      </c>
      <c r="B4210" s="1">
        <v>41739</v>
      </c>
      <c r="C4210">
        <v>56</v>
      </c>
      <c r="D4210" t="s">
        <v>9</v>
      </c>
      <c r="E4210" t="s">
        <v>10</v>
      </c>
      <c r="F4210">
        <v>35000000</v>
      </c>
      <c r="G4210">
        <v>18376443</v>
      </c>
      <c r="H4210" t="s">
        <v>11</v>
      </c>
      <c r="I4210">
        <f>YEAR(Table1[[#This Row],[date]])</f>
        <v>2014</v>
      </c>
      <c r="J4210">
        <f>Table1[[#This Row],[revenue]]-Table1[[#This Row],[budget_x]]</f>
        <v>-16623557</v>
      </c>
      <c r="K4210" s="7">
        <f>Table1[[#This Row],[profit /loss ]]/Table1[[#This Row],[budget_x]]</f>
        <v>-0.4749587714285714</v>
      </c>
      <c r="L4210" t="str" cm="1">
        <f t="array" ref="L4210">_xlfn.IFS(Table1[[#This Row],[score]]&gt;70,"high",Table1[[#This Row],[score]]&gt;50,"medium",Table1[[#This Row],[score]]&lt;=50,"low")</f>
        <v>medium</v>
      </c>
    </row>
    <row r="4211" spans="1:12" x14ac:dyDescent="0.3">
      <c r="A4211" t="s">
        <v>4100</v>
      </c>
      <c r="B4211" s="1">
        <v>32562</v>
      </c>
      <c r="C4211">
        <v>78</v>
      </c>
      <c r="D4211" t="s">
        <v>9</v>
      </c>
      <c r="E4211" t="s">
        <v>10</v>
      </c>
      <c r="F4211">
        <v>25000000</v>
      </c>
      <c r="G4211">
        <v>412800000</v>
      </c>
      <c r="H4211" t="s">
        <v>11</v>
      </c>
      <c r="I4211">
        <f>YEAR(Table1[[#This Row],[date]])</f>
        <v>1989</v>
      </c>
      <c r="J4211">
        <f>Table1[[#This Row],[revenue]]-Table1[[#This Row],[budget_x]]</f>
        <v>387800000</v>
      </c>
      <c r="K4211" s="7">
        <f>Table1[[#This Row],[profit /loss ]]/Table1[[#This Row],[budget_x]]</f>
        <v>15.512</v>
      </c>
      <c r="L4211" t="str" cm="1">
        <f t="array" ref="L4211">_xlfn.IFS(Table1[[#This Row],[score]]&gt;70,"high",Table1[[#This Row],[score]]&gt;50,"medium",Table1[[#This Row],[score]]&lt;=50,"low")</f>
        <v>high</v>
      </c>
    </row>
    <row r="4212" spans="1:12" x14ac:dyDescent="0.3">
      <c r="A4212" t="s">
        <v>4101</v>
      </c>
      <c r="B4212" s="1">
        <v>39051</v>
      </c>
      <c r="C4212">
        <v>71</v>
      </c>
      <c r="D4212" t="s">
        <v>9</v>
      </c>
      <c r="E4212" t="s">
        <v>10</v>
      </c>
      <c r="F4212">
        <v>70000000</v>
      </c>
      <c r="G4212">
        <v>94973540</v>
      </c>
      <c r="H4212" t="s">
        <v>11</v>
      </c>
      <c r="I4212">
        <f>YEAR(Table1[[#This Row],[date]])</f>
        <v>2006</v>
      </c>
      <c r="J4212">
        <f>Table1[[#This Row],[revenue]]-Table1[[#This Row],[budget_x]]</f>
        <v>24973540</v>
      </c>
      <c r="K4212" s="7">
        <f>Table1[[#This Row],[profit /loss ]]/Table1[[#This Row],[budget_x]]</f>
        <v>0.35676485714285716</v>
      </c>
      <c r="L4212" t="str" cm="1">
        <f t="array" ref="L4212">_xlfn.IFS(Table1[[#This Row],[score]]&gt;70,"high",Table1[[#This Row],[score]]&gt;50,"medium",Table1[[#This Row],[score]]&lt;=50,"low")</f>
        <v>high</v>
      </c>
    </row>
    <row r="4213" spans="1:12" x14ac:dyDescent="0.3">
      <c r="A4213" t="s">
        <v>4102</v>
      </c>
      <c r="B4213" s="1">
        <v>41249</v>
      </c>
      <c r="C4213">
        <v>73</v>
      </c>
      <c r="D4213" t="s">
        <v>9</v>
      </c>
      <c r="E4213" t="s">
        <v>10</v>
      </c>
      <c r="F4213">
        <v>17000000</v>
      </c>
      <c r="G4213">
        <v>116044347</v>
      </c>
      <c r="H4213" t="s">
        <v>11</v>
      </c>
      <c r="I4213">
        <f>YEAR(Table1[[#This Row],[date]])</f>
        <v>2012</v>
      </c>
      <c r="J4213">
        <f>Table1[[#This Row],[revenue]]-Table1[[#This Row],[budget_x]]</f>
        <v>99044347</v>
      </c>
      <c r="K4213" s="7">
        <f>Table1[[#This Row],[profit /loss ]]/Table1[[#This Row],[budget_x]]</f>
        <v>5.8261380588235294</v>
      </c>
      <c r="L4213" t="str" cm="1">
        <f t="array" ref="L4213">_xlfn.IFS(Table1[[#This Row],[score]]&gt;70,"high",Table1[[#This Row],[score]]&gt;50,"medium",Table1[[#This Row],[score]]&lt;=50,"low")</f>
        <v>high</v>
      </c>
    </row>
    <row r="4214" spans="1:12" x14ac:dyDescent="0.3">
      <c r="A4214" t="s">
        <v>4103</v>
      </c>
      <c r="B4214" s="1">
        <v>41269</v>
      </c>
      <c r="C4214">
        <v>73</v>
      </c>
      <c r="D4214" t="s">
        <v>9</v>
      </c>
      <c r="E4214" t="s">
        <v>10</v>
      </c>
      <c r="F4214">
        <v>65000000</v>
      </c>
      <c r="G4214">
        <v>438420442</v>
      </c>
      <c r="H4214" t="s">
        <v>11</v>
      </c>
      <c r="I4214">
        <f>YEAR(Table1[[#This Row],[date]])</f>
        <v>2012</v>
      </c>
      <c r="J4214">
        <f>Table1[[#This Row],[revenue]]-Table1[[#This Row],[budget_x]]</f>
        <v>373420442</v>
      </c>
      <c r="K4214" s="7">
        <f>Table1[[#This Row],[profit /loss ]]/Table1[[#This Row],[budget_x]]</f>
        <v>5.7449298769230772</v>
      </c>
      <c r="L4214" t="str" cm="1">
        <f t="array" ref="L4214">_xlfn.IFS(Table1[[#This Row],[score]]&gt;70,"high",Table1[[#This Row],[score]]&gt;50,"medium",Table1[[#This Row],[score]]&lt;=50,"low")</f>
        <v>high</v>
      </c>
    </row>
    <row r="4215" spans="1:12" x14ac:dyDescent="0.3">
      <c r="A4215" t="s">
        <v>4104</v>
      </c>
      <c r="B4215" s="1">
        <v>42244</v>
      </c>
      <c r="C4215">
        <v>67</v>
      </c>
      <c r="D4215" t="s">
        <v>9</v>
      </c>
      <c r="E4215" t="s">
        <v>36</v>
      </c>
      <c r="F4215">
        <v>5904067</v>
      </c>
      <c r="G4215">
        <v>12975143</v>
      </c>
      <c r="H4215" t="s">
        <v>37</v>
      </c>
      <c r="I4215">
        <f>YEAR(Table1[[#This Row],[date]])</f>
        <v>2015</v>
      </c>
      <c r="J4215">
        <f>Table1[[#This Row],[revenue]]-Table1[[#This Row],[budget_x]]</f>
        <v>7071076</v>
      </c>
      <c r="K4215" s="7">
        <f>Table1[[#This Row],[profit /loss ]]/Table1[[#This Row],[budget_x]]</f>
        <v>1.1976618829020742</v>
      </c>
      <c r="L4215" t="str" cm="1">
        <f t="array" ref="L4215">_xlfn.IFS(Table1[[#This Row],[score]]&gt;70,"high",Table1[[#This Row],[score]]&gt;50,"medium",Table1[[#This Row],[score]]&lt;=50,"low")</f>
        <v>medium</v>
      </c>
    </row>
    <row r="4216" spans="1:12" x14ac:dyDescent="0.3">
      <c r="A4216" t="s">
        <v>4105</v>
      </c>
      <c r="B4216" s="1">
        <v>32968</v>
      </c>
      <c r="C4216">
        <v>74</v>
      </c>
      <c r="D4216" t="s">
        <v>9</v>
      </c>
      <c r="E4216" t="s">
        <v>10</v>
      </c>
      <c r="F4216">
        <v>30000000</v>
      </c>
      <c r="G4216">
        <v>200500000</v>
      </c>
      <c r="H4216" t="s">
        <v>11</v>
      </c>
      <c r="I4216">
        <f>YEAR(Table1[[#This Row],[date]])</f>
        <v>1990</v>
      </c>
      <c r="J4216">
        <f>Table1[[#This Row],[revenue]]-Table1[[#This Row],[budget_x]]</f>
        <v>170500000</v>
      </c>
      <c r="K4216" s="7">
        <f>Table1[[#This Row],[profit /loss ]]/Table1[[#This Row],[budget_x]]</f>
        <v>5.6833333333333336</v>
      </c>
      <c r="L4216" t="str" cm="1">
        <f t="array" ref="L4216">_xlfn.IFS(Table1[[#This Row],[score]]&gt;70,"high",Table1[[#This Row],[score]]&gt;50,"medium",Table1[[#This Row],[score]]&lt;=50,"low")</f>
        <v>high</v>
      </c>
    </row>
    <row r="4217" spans="1:12" x14ac:dyDescent="0.3">
      <c r="A4217" t="s">
        <v>4106</v>
      </c>
      <c r="B4217" s="1">
        <v>38953</v>
      </c>
      <c r="C4217">
        <v>54</v>
      </c>
      <c r="D4217" t="s">
        <v>9</v>
      </c>
      <c r="E4217" t="s">
        <v>10</v>
      </c>
      <c r="F4217">
        <v>33000000</v>
      </c>
      <c r="G4217">
        <v>62020814</v>
      </c>
      <c r="H4217" t="s">
        <v>11</v>
      </c>
      <c r="I4217">
        <f>YEAR(Table1[[#This Row],[date]])</f>
        <v>2006</v>
      </c>
      <c r="J4217">
        <f>Table1[[#This Row],[revenue]]-Table1[[#This Row],[budget_x]]</f>
        <v>29020814</v>
      </c>
      <c r="K4217" s="7">
        <f>Table1[[#This Row],[profit /loss ]]/Table1[[#This Row],[budget_x]]</f>
        <v>0.87941860606060607</v>
      </c>
      <c r="L4217" t="str" cm="1">
        <f t="array" ref="L4217">_xlfn.IFS(Table1[[#This Row],[score]]&gt;70,"high",Table1[[#This Row],[score]]&gt;50,"medium",Table1[[#This Row],[score]]&lt;=50,"low")</f>
        <v>medium</v>
      </c>
    </row>
    <row r="4218" spans="1:12" x14ac:dyDescent="0.3">
      <c r="A4218" t="s">
        <v>4107</v>
      </c>
      <c r="B4218" s="1">
        <v>39891</v>
      </c>
      <c r="C4218">
        <v>54</v>
      </c>
      <c r="D4218" t="s">
        <v>9</v>
      </c>
      <c r="E4218" t="s">
        <v>10</v>
      </c>
      <c r="F4218">
        <v>26000000</v>
      </c>
      <c r="G4218">
        <v>185904750</v>
      </c>
      <c r="H4218" t="s">
        <v>11</v>
      </c>
      <c r="I4218">
        <f>YEAR(Table1[[#This Row],[date]])</f>
        <v>2009</v>
      </c>
      <c r="J4218">
        <f>Table1[[#This Row],[revenue]]-Table1[[#This Row],[budget_x]]</f>
        <v>159904750</v>
      </c>
      <c r="K4218" s="7">
        <f>Table1[[#This Row],[profit /loss ]]/Table1[[#This Row],[budget_x]]</f>
        <v>6.1501826923076921</v>
      </c>
      <c r="L4218" t="str" cm="1">
        <f t="array" ref="L4218">_xlfn.IFS(Table1[[#This Row],[score]]&gt;70,"high",Table1[[#This Row],[score]]&gt;50,"medium",Table1[[#This Row],[score]]&lt;=50,"low")</f>
        <v>medium</v>
      </c>
    </row>
    <row r="4219" spans="1:12" x14ac:dyDescent="0.3">
      <c r="A4219" t="s">
        <v>4108</v>
      </c>
      <c r="B4219" s="1">
        <v>44273</v>
      </c>
      <c r="C4219">
        <v>64</v>
      </c>
      <c r="D4219" t="s">
        <v>9</v>
      </c>
      <c r="E4219" t="s">
        <v>10</v>
      </c>
      <c r="F4219">
        <v>107800000</v>
      </c>
      <c r="G4219">
        <v>488836200.19999999</v>
      </c>
      <c r="H4219" t="s">
        <v>11</v>
      </c>
      <c r="I4219">
        <f>YEAR(Table1[[#This Row],[date]])</f>
        <v>2021</v>
      </c>
      <c r="J4219">
        <f>Table1[[#This Row],[revenue]]-Table1[[#This Row],[budget_x]]</f>
        <v>381036200.19999999</v>
      </c>
      <c r="K4219" s="7">
        <f>Table1[[#This Row],[profit /loss ]]/Table1[[#This Row],[budget_x]]</f>
        <v>3.5346586289424859</v>
      </c>
      <c r="L4219" t="str" cm="1">
        <f t="array" ref="L4219">_xlfn.IFS(Table1[[#This Row],[score]]&gt;70,"high",Table1[[#This Row],[score]]&gt;50,"medium",Table1[[#This Row],[score]]&lt;=50,"low")</f>
        <v>medium</v>
      </c>
    </row>
    <row r="4220" spans="1:12" x14ac:dyDescent="0.3">
      <c r="A4220" t="s">
        <v>4109</v>
      </c>
      <c r="B4220" s="1">
        <v>27909</v>
      </c>
      <c r="C4220">
        <v>67</v>
      </c>
      <c r="D4220" t="s">
        <v>9</v>
      </c>
      <c r="E4220" t="s">
        <v>10</v>
      </c>
      <c r="F4220">
        <v>141400000</v>
      </c>
      <c r="G4220">
        <v>539810128.39999998</v>
      </c>
      <c r="H4220" t="s">
        <v>30</v>
      </c>
      <c r="I4220">
        <f>YEAR(Table1[[#This Row],[date]])</f>
        <v>1976</v>
      </c>
      <c r="J4220">
        <f>Table1[[#This Row],[revenue]]-Table1[[#This Row],[budget_x]]</f>
        <v>398410128.39999998</v>
      </c>
      <c r="K4220" s="7">
        <f>Table1[[#This Row],[profit /loss ]]/Table1[[#This Row],[budget_x]]</f>
        <v>2.8176105261669022</v>
      </c>
      <c r="L4220" t="str" cm="1">
        <f t="array" ref="L4220">_xlfn.IFS(Table1[[#This Row],[score]]&gt;70,"high",Table1[[#This Row],[score]]&gt;50,"medium",Table1[[#This Row],[score]]&lt;=50,"low")</f>
        <v>medium</v>
      </c>
    </row>
    <row r="4221" spans="1:12" x14ac:dyDescent="0.3">
      <c r="A4221" t="s">
        <v>3109</v>
      </c>
      <c r="B4221" s="1">
        <v>27009</v>
      </c>
      <c r="C4221">
        <v>69</v>
      </c>
      <c r="D4221" t="s">
        <v>9</v>
      </c>
      <c r="E4221" t="s">
        <v>10</v>
      </c>
      <c r="F4221">
        <v>90000000</v>
      </c>
      <c r="G4221">
        <v>139877913</v>
      </c>
      <c r="H4221" t="s">
        <v>17</v>
      </c>
      <c r="I4221">
        <f>YEAR(Table1[[#This Row],[date]])</f>
        <v>1973</v>
      </c>
      <c r="J4221">
        <f>Table1[[#This Row],[revenue]]-Table1[[#This Row],[budget_x]]</f>
        <v>49877913</v>
      </c>
      <c r="K4221" s="7">
        <f>Table1[[#This Row],[profit /loss ]]/Table1[[#This Row],[budget_x]]</f>
        <v>0.55419903333333331</v>
      </c>
      <c r="L4221" t="str" cm="1">
        <f t="array" ref="L4221">_xlfn.IFS(Table1[[#This Row],[score]]&gt;70,"high",Table1[[#This Row],[score]]&gt;50,"medium",Table1[[#This Row],[score]]&lt;=50,"low")</f>
        <v>medium</v>
      </c>
    </row>
    <row r="4222" spans="1:12" x14ac:dyDescent="0.3">
      <c r="A4222" t="s">
        <v>4110</v>
      </c>
      <c r="B4222" s="1">
        <v>38651</v>
      </c>
      <c r="C4222">
        <v>61</v>
      </c>
      <c r="D4222" t="s">
        <v>9</v>
      </c>
      <c r="E4222" t="s">
        <v>10</v>
      </c>
      <c r="F4222">
        <v>80000000</v>
      </c>
      <c r="G4222">
        <v>141475336</v>
      </c>
      <c r="H4222" t="s">
        <v>11</v>
      </c>
      <c r="I4222">
        <f>YEAR(Table1[[#This Row],[date]])</f>
        <v>2005</v>
      </c>
      <c r="J4222">
        <f>Table1[[#This Row],[revenue]]-Table1[[#This Row],[budget_x]]</f>
        <v>61475336</v>
      </c>
      <c r="K4222" s="7">
        <f>Table1[[#This Row],[profit /loss ]]/Table1[[#This Row],[budget_x]]</f>
        <v>0.76844170000000001</v>
      </c>
      <c r="L4222" t="str" cm="1">
        <f t="array" ref="L4222">_xlfn.IFS(Table1[[#This Row],[score]]&gt;70,"high",Table1[[#This Row],[score]]&gt;50,"medium",Table1[[#This Row],[score]]&lt;=50,"low")</f>
        <v>medium</v>
      </c>
    </row>
    <row r="4223" spans="1:12" x14ac:dyDescent="0.3">
      <c r="A4223" t="s">
        <v>4111</v>
      </c>
      <c r="B4223" s="1">
        <v>41639</v>
      </c>
      <c r="C4223">
        <v>65</v>
      </c>
      <c r="D4223" t="s">
        <v>9</v>
      </c>
      <c r="E4223" t="s">
        <v>10</v>
      </c>
      <c r="F4223">
        <v>122800000</v>
      </c>
      <c r="G4223">
        <v>377993107</v>
      </c>
      <c r="H4223" t="s">
        <v>17</v>
      </c>
      <c r="I4223">
        <f>YEAR(Table1[[#This Row],[date]])</f>
        <v>2013</v>
      </c>
      <c r="J4223">
        <f>Table1[[#This Row],[revenue]]-Table1[[#This Row],[budget_x]]</f>
        <v>255193107</v>
      </c>
      <c r="K4223" s="7">
        <f>Table1[[#This Row],[profit /loss ]]/Table1[[#This Row],[budget_x]]</f>
        <v>2.0781197638436484</v>
      </c>
      <c r="L4223" t="str" cm="1">
        <f t="array" ref="L4223">_xlfn.IFS(Table1[[#This Row],[score]]&gt;70,"high",Table1[[#This Row],[score]]&gt;50,"medium",Table1[[#This Row],[score]]&lt;=50,"low")</f>
        <v>medium</v>
      </c>
    </row>
    <row r="4224" spans="1:12" x14ac:dyDescent="0.3">
      <c r="A4224" t="s">
        <v>4112</v>
      </c>
      <c r="B4224" s="1">
        <v>36793</v>
      </c>
      <c r="C4224">
        <v>73</v>
      </c>
      <c r="D4224" t="s">
        <v>9</v>
      </c>
      <c r="E4224" t="s">
        <v>10</v>
      </c>
      <c r="F4224">
        <v>26000000</v>
      </c>
      <c r="G4224">
        <v>75763814</v>
      </c>
      <c r="H4224" t="s">
        <v>11</v>
      </c>
      <c r="I4224">
        <f>YEAR(Table1[[#This Row],[date]])</f>
        <v>2000</v>
      </c>
      <c r="J4224">
        <f>Table1[[#This Row],[revenue]]-Table1[[#This Row],[budget_x]]</f>
        <v>49763814</v>
      </c>
      <c r="K4224" s="7">
        <f>Table1[[#This Row],[profit /loss ]]/Table1[[#This Row],[budget_x]]</f>
        <v>1.9139928461538462</v>
      </c>
      <c r="L4224" t="str" cm="1">
        <f t="array" ref="L4224">_xlfn.IFS(Table1[[#This Row],[score]]&gt;70,"high",Table1[[#This Row],[score]]&gt;50,"medium",Table1[[#This Row],[score]]&lt;=50,"low")</f>
        <v>high</v>
      </c>
    </row>
    <row r="4225" spans="1:12" x14ac:dyDescent="0.3">
      <c r="A4225" t="s">
        <v>4113</v>
      </c>
      <c r="B4225" s="1">
        <v>44987</v>
      </c>
      <c r="C4225">
        <v>69</v>
      </c>
      <c r="D4225" t="s">
        <v>9</v>
      </c>
      <c r="E4225" t="s">
        <v>10</v>
      </c>
      <c r="F4225">
        <v>12000000</v>
      </c>
      <c r="G4225">
        <v>238918244.59999999</v>
      </c>
      <c r="H4225" t="s">
        <v>11</v>
      </c>
      <c r="I4225">
        <f>YEAR(Table1[[#This Row],[date]])</f>
        <v>2023</v>
      </c>
      <c r="J4225">
        <f>Table1[[#This Row],[revenue]]-Table1[[#This Row],[budget_x]]</f>
        <v>226918244.59999999</v>
      </c>
      <c r="K4225" s="7">
        <f>Table1[[#This Row],[profit /loss ]]/Table1[[#This Row],[budget_x]]</f>
        <v>18.909853716666667</v>
      </c>
      <c r="L4225" t="str" cm="1">
        <f t="array" ref="L4225">_xlfn.IFS(Table1[[#This Row],[score]]&gt;70,"high",Table1[[#This Row],[score]]&gt;50,"medium",Table1[[#This Row],[score]]&lt;=50,"low")</f>
        <v>medium</v>
      </c>
    </row>
    <row r="4226" spans="1:12" x14ac:dyDescent="0.3">
      <c r="A4226" t="s">
        <v>4114</v>
      </c>
      <c r="B4226" s="1">
        <v>42186</v>
      </c>
      <c r="C4226">
        <v>63</v>
      </c>
      <c r="D4226" t="s">
        <v>9</v>
      </c>
      <c r="E4226" t="s">
        <v>10</v>
      </c>
      <c r="F4226">
        <v>6000000</v>
      </c>
      <c r="G4226">
        <v>769028</v>
      </c>
      <c r="H4226" t="s">
        <v>17</v>
      </c>
      <c r="I4226">
        <f>YEAR(Table1[[#This Row],[date]])</f>
        <v>2015</v>
      </c>
      <c r="J4226">
        <f>Table1[[#This Row],[revenue]]-Table1[[#This Row],[budget_x]]</f>
        <v>-5230972</v>
      </c>
      <c r="K4226" s="7">
        <f>Table1[[#This Row],[profit /loss ]]/Table1[[#This Row],[budget_x]]</f>
        <v>-0.8718286666666667</v>
      </c>
      <c r="L4226" t="str" cm="1">
        <f t="array" ref="L4226">_xlfn.IFS(Table1[[#This Row],[score]]&gt;70,"high",Table1[[#This Row],[score]]&gt;50,"medium",Table1[[#This Row],[score]]&lt;=50,"low")</f>
        <v>medium</v>
      </c>
    </row>
    <row r="4227" spans="1:12" x14ac:dyDescent="0.3">
      <c r="A4227" t="s">
        <v>4115</v>
      </c>
      <c r="B4227" s="1">
        <v>41958</v>
      </c>
      <c r="C4227">
        <v>72</v>
      </c>
      <c r="D4227" t="s">
        <v>9</v>
      </c>
      <c r="E4227" t="s">
        <v>69</v>
      </c>
      <c r="F4227">
        <v>140000000</v>
      </c>
      <c r="G4227">
        <v>465809282.19999999</v>
      </c>
      <c r="H4227" t="s">
        <v>143</v>
      </c>
      <c r="I4227">
        <f>YEAR(Table1[[#This Row],[date]])</f>
        <v>2014</v>
      </c>
      <c r="J4227">
        <f>Table1[[#This Row],[revenue]]-Table1[[#This Row],[budget_x]]</f>
        <v>325809282.19999999</v>
      </c>
      <c r="K4227" s="7">
        <f>Table1[[#This Row],[profit /loss ]]/Table1[[#This Row],[budget_x]]</f>
        <v>2.3272091585714283</v>
      </c>
      <c r="L4227" t="str" cm="1">
        <f t="array" ref="L4227">_xlfn.IFS(Table1[[#This Row],[score]]&gt;70,"high",Table1[[#This Row],[score]]&gt;50,"medium",Table1[[#This Row],[score]]&lt;=50,"low")</f>
        <v>high</v>
      </c>
    </row>
    <row r="4228" spans="1:12" x14ac:dyDescent="0.3">
      <c r="A4228" t="s">
        <v>4116</v>
      </c>
      <c r="B4228" s="1">
        <v>44343</v>
      </c>
      <c r="C4228">
        <v>59</v>
      </c>
      <c r="D4228" t="s">
        <v>9</v>
      </c>
      <c r="E4228" t="s">
        <v>305</v>
      </c>
      <c r="F4228">
        <v>7570000</v>
      </c>
      <c r="G4228">
        <v>39200</v>
      </c>
      <c r="H4228" t="s">
        <v>306</v>
      </c>
      <c r="I4228">
        <f>YEAR(Table1[[#This Row],[date]])</f>
        <v>2021</v>
      </c>
      <c r="J4228">
        <f>Table1[[#This Row],[revenue]]-Table1[[#This Row],[budget_x]]</f>
        <v>-7530800</v>
      </c>
      <c r="K4228" s="7">
        <f>Table1[[#This Row],[profit /loss ]]/Table1[[#This Row],[budget_x]]</f>
        <v>-0.99482166446499343</v>
      </c>
      <c r="L4228" t="str" cm="1">
        <f t="array" ref="L4228">_xlfn.IFS(Table1[[#This Row],[score]]&gt;70,"high",Table1[[#This Row],[score]]&gt;50,"medium",Table1[[#This Row],[score]]&lt;=50,"low")</f>
        <v>medium</v>
      </c>
    </row>
    <row r="4229" spans="1:12" x14ac:dyDescent="0.3">
      <c r="A4229" t="s">
        <v>4117</v>
      </c>
      <c r="B4229" s="1">
        <v>36886</v>
      </c>
      <c r="C4229">
        <v>67</v>
      </c>
      <c r="D4229" t="s">
        <v>9</v>
      </c>
      <c r="E4229" t="s">
        <v>10</v>
      </c>
      <c r="F4229">
        <v>55000000</v>
      </c>
      <c r="G4229">
        <v>330425040</v>
      </c>
      <c r="H4229" t="s">
        <v>11</v>
      </c>
      <c r="I4229">
        <f>YEAR(Table1[[#This Row],[date]])</f>
        <v>2000</v>
      </c>
      <c r="J4229">
        <f>Table1[[#This Row],[revenue]]-Table1[[#This Row],[budget_x]]</f>
        <v>275425040</v>
      </c>
      <c r="K4229" s="7">
        <f>Table1[[#This Row],[profit /loss ]]/Table1[[#This Row],[budget_x]]</f>
        <v>5.0077280000000002</v>
      </c>
      <c r="L4229" t="str" cm="1">
        <f t="array" ref="L4229">_xlfn.IFS(Table1[[#This Row],[score]]&gt;70,"high",Table1[[#This Row],[score]]&gt;50,"medium",Table1[[#This Row],[score]]&lt;=50,"low")</f>
        <v>medium</v>
      </c>
    </row>
    <row r="4230" spans="1:12" x14ac:dyDescent="0.3">
      <c r="A4230" t="s">
        <v>4118</v>
      </c>
      <c r="B4230" s="1">
        <v>38281</v>
      </c>
      <c r="C4230">
        <v>63</v>
      </c>
      <c r="D4230" t="s">
        <v>9</v>
      </c>
      <c r="E4230" t="s">
        <v>10</v>
      </c>
      <c r="F4230">
        <v>50000000</v>
      </c>
      <c r="G4230">
        <v>125168734</v>
      </c>
      <c r="H4230" t="s">
        <v>11</v>
      </c>
      <c r="I4230">
        <f>YEAR(Table1[[#This Row],[date]])</f>
        <v>2004</v>
      </c>
      <c r="J4230">
        <f>Table1[[#This Row],[revenue]]-Table1[[#This Row],[budget_x]]</f>
        <v>75168734</v>
      </c>
      <c r="K4230" s="7">
        <f>Table1[[#This Row],[profit /loss ]]/Table1[[#This Row],[budget_x]]</f>
        <v>1.5033746800000001</v>
      </c>
      <c r="L4230" t="str" cm="1">
        <f t="array" ref="L4230">_xlfn.IFS(Table1[[#This Row],[score]]&gt;70,"high",Table1[[#This Row],[score]]&gt;50,"medium",Table1[[#This Row],[score]]&lt;=50,"low")</f>
        <v>medium</v>
      </c>
    </row>
    <row r="4231" spans="1:12" x14ac:dyDescent="0.3">
      <c r="A4231" t="s">
        <v>3952</v>
      </c>
      <c r="B4231" s="1">
        <v>35893</v>
      </c>
      <c r="C4231">
        <v>66</v>
      </c>
      <c r="D4231" t="s">
        <v>9</v>
      </c>
      <c r="E4231" t="s">
        <v>171</v>
      </c>
      <c r="F4231">
        <v>8700000</v>
      </c>
      <c r="G4231">
        <v>44500000</v>
      </c>
      <c r="H4231" t="s">
        <v>184</v>
      </c>
      <c r="I4231">
        <f>YEAR(Table1[[#This Row],[date]])</f>
        <v>1998</v>
      </c>
      <c r="J4231">
        <f>Table1[[#This Row],[revenue]]-Table1[[#This Row],[budget_x]]</f>
        <v>35800000</v>
      </c>
      <c r="K4231" s="7">
        <f>Table1[[#This Row],[profit /loss ]]/Table1[[#This Row],[budget_x]]</f>
        <v>4.1149425287356323</v>
      </c>
      <c r="L4231" t="str" cm="1">
        <f t="array" ref="L4231">_xlfn.IFS(Table1[[#This Row],[score]]&gt;70,"high",Table1[[#This Row],[score]]&gt;50,"medium",Table1[[#This Row],[score]]&lt;=50,"low")</f>
        <v>medium</v>
      </c>
    </row>
    <row r="4232" spans="1:12" x14ac:dyDescent="0.3">
      <c r="A4232" t="s">
        <v>4119</v>
      </c>
      <c r="B4232" s="1">
        <v>39386</v>
      </c>
      <c r="C4232">
        <v>41</v>
      </c>
      <c r="D4232" t="s">
        <v>9</v>
      </c>
      <c r="E4232" t="s">
        <v>10</v>
      </c>
      <c r="F4232">
        <v>118800000</v>
      </c>
      <c r="G4232">
        <v>162020273.40000001</v>
      </c>
      <c r="H4232" t="s">
        <v>143</v>
      </c>
      <c r="I4232">
        <f>YEAR(Table1[[#This Row],[date]])</f>
        <v>2007</v>
      </c>
      <c r="J4232">
        <f>Table1[[#This Row],[revenue]]-Table1[[#This Row],[budget_x]]</f>
        <v>43220273.400000006</v>
      </c>
      <c r="K4232" s="7">
        <f>Table1[[#This Row],[profit /loss ]]/Table1[[#This Row],[budget_x]]</f>
        <v>0.3638070151515152</v>
      </c>
      <c r="L4232" t="str" cm="1">
        <f t="array" ref="L4232">_xlfn.IFS(Table1[[#This Row],[score]]&gt;70,"high",Table1[[#This Row],[score]]&gt;50,"medium",Table1[[#This Row],[score]]&lt;=50,"low")</f>
        <v>low</v>
      </c>
    </row>
    <row r="4233" spans="1:12" x14ac:dyDescent="0.3">
      <c r="A4233" t="s">
        <v>4120</v>
      </c>
      <c r="B4233" s="1">
        <v>42364</v>
      </c>
      <c r="C4233">
        <v>64</v>
      </c>
      <c r="D4233" t="s">
        <v>9</v>
      </c>
      <c r="E4233" t="s">
        <v>319</v>
      </c>
      <c r="F4233">
        <v>65000000</v>
      </c>
      <c r="G4233">
        <v>121545703</v>
      </c>
      <c r="H4233" t="s">
        <v>11</v>
      </c>
      <c r="I4233">
        <f>YEAR(Table1[[#This Row],[date]])</f>
        <v>2015</v>
      </c>
      <c r="J4233">
        <f>Table1[[#This Row],[revenue]]-Table1[[#This Row],[budget_x]]</f>
        <v>56545703</v>
      </c>
      <c r="K4233" s="7">
        <f>Table1[[#This Row],[profit /loss ]]/Table1[[#This Row],[budget_x]]</f>
        <v>0.86993389230769236</v>
      </c>
      <c r="L4233" t="str" cm="1">
        <f t="array" ref="L4233">_xlfn.IFS(Table1[[#This Row],[score]]&gt;70,"high",Table1[[#This Row],[score]]&gt;50,"medium",Table1[[#This Row],[score]]&lt;=50,"low")</f>
        <v>medium</v>
      </c>
    </row>
    <row r="4234" spans="1:12" x14ac:dyDescent="0.3">
      <c r="A4234" t="s">
        <v>4121</v>
      </c>
      <c r="B4234" s="1">
        <v>26846</v>
      </c>
      <c r="C4234">
        <v>73</v>
      </c>
      <c r="D4234" t="s">
        <v>9</v>
      </c>
      <c r="E4234" t="s">
        <v>319</v>
      </c>
      <c r="F4234">
        <v>100000</v>
      </c>
      <c r="G4234">
        <v>70504268.400000006</v>
      </c>
      <c r="H4234" t="s">
        <v>11</v>
      </c>
      <c r="I4234">
        <f>YEAR(Table1[[#This Row],[date]])</f>
        <v>1973</v>
      </c>
      <c r="J4234">
        <f>Table1[[#This Row],[revenue]]-Table1[[#This Row],[budget_x]]</f>
        <v>70404268.400000006</v>
      </c>
      <c r="K4234" s="7">
        <f>Table1[[#This Row],[profit /loss ]]/Table1[[#This Row],[budget_x]]</f>
        <v>704.04268400000001</v>
      </c>
      <c r="L4234" t="str" cm="1">
        <f t="array" ref="L4234">_xlfn.IFS(Table1[[#This Row],[score]]&gt;70,"high",Table1[[#This Row],[score]]&gt;50,"medium",Table1[[#This Row],[score]]&lt;=50,"low")</f>
        <v>high</v>
      </c>
    </row>
    <row r="4235" spans="1:12" x14ac:dyDescent="0.3">
      <c r="A4235" t="s">
        <v>4122</v>
      </c>
      <c r="B4235" s="1">
        <v>29769</v>
      </c>
      <c r="C4235">
        <v>70</v>
      </c>
      <c r="D4235" t="s">
        <v>9</v>
      </c>
      <c r="E4235" t="s">
        <v>10</v>
      </c>
      <c r="F4235">
        <v>11000000</v>
      </c>
      <c r="G4235">
        <v>34967437</v>
      </c>
      <c r="H4235" t="s">
        <v>11</v>
      </c>
      <c r="I4235">
        <f>YEAR(Table1[[#This Row],[date]])</f>
        <v>1981</v>
      </c>
      <c r="J4235">
        <f>Table1[[#This Row],[revenue]]-Table1[[#This Row],[budget_x]]</f>
        <v>23967437</v>
      </c>
      <c r="K4235" s="7">
        <f>Table1[[#This Row],[profit /loss ]]/Table1[[#This Row],[budget_x]]</f>
        <v>2.178857909090909</v>
      </c>
      <c r="L4235" t="str" cm="1">
        <f t="array" ref="L4235">_xlfn.IFS(Table1[[#This Row],[score]]&gt;70,"high",Table1[[#This Row],[score]]&gt;50,"medium",Table1[[#This Row],[score]]&lt;=50,"low")</f>
        <v>medium</v>
      </c>
    </row>
    <row r="4236" spans="1:12" x14ac:dyDescent="0.3">
      <c r="A4236" t="s">
        <v>4123</v>
      </c>
      <c r="B4236" s="1">
        <v>28856</v>
      </c>
      <c r="C4236">
        <v>52</v>
      </c>
      <c r="D4236" t="s">
        <v>9</v>
      </c>
      <c r="E4236" t="s">
        <v>95</v>
      </c>
      <c r="F4236">
        <v>105600000</v>
      </c>
      <c r="G4236">
        <v>474838857</v>
      </c>
      <c r="H4236" t="s">
        <v>96</v>
      </c>
      <c r="I4236">
        <f>YEAR(Table1[[#This Row],[date]])</f>
        <v>1979</v>
      </c>
      <c r="J4236">
        <f>Table1[[#This Row],[revenue]]-Table1[[#This Row],[budget_x]]</f>
        <v>369238857</v>
      </c>
      <c r="K4236" s="7">
        <f>Table1[[#This Row],[profit /loss ]]/Table1[[#This Row],[budget_x]]</f>
        <v>3.4965800852272726</v>
      </c>
      <c r="L4236" t="str" cm="1">
        <f t="array" ref="L4236">_xlfn.IFS(Table1[[#This Row],[score]]&gt;70,"high",Table1[[#This Row],[score]]&gt;50,"medium",Table1[[#This Row],[score]]&lt;=50,"low")</f>
        <v>medium</v>
      </c>
    </row>
    <row r="4237" spans="1:12" x14ac:dyDescent="0.3">
      <c r="A4237" t="s">
        <v>4124</v>
      </c>
      <c r="B4237" s="1">
        <v>40793</v>
      </c>
      <c r="C4237">
        <v>72</v>
      </c>
      <c r="D4237" t="s">
        <v>9</v>
      </c>
      <c r="E4237" t="s">
        <v>10</v>
      </c>
      <c r="F4237">
        <v>9400000</v>
      </c>
      <c r="G4237">
        <v>21817298</v>
      </c>
      <c r="H4237" t="s">
        <v>11</v>
      </c>
      <c r="I4237">
        <f>YEAR(Table1[[#This Row],[date]])</f>
        <v>2011</v>
      </c>
      <c r="J4237">
        <f>Table1[[#This Row],[revenue]]-Table1[[#This Row],[budget_x]]</f>
        <v>12417298</v>
      </c>
      <c r="K4237" s="7">
        <f>Table1[[#This Row],[profit /loss ]]/Table1[[#This Row],[budget_x]]</f>
        <v>1.3209891489361703</v>
      </c>
      <c r="L4237" t="str" cm="1">
        <f t="array" ref="L4237">_xlfn.IFS(Table1[[#This Row],[score]]&gt;70,"high",Table1[[#This Row],[score]]&gt;50,"medium",Table1[[#This Row],[score]]&lt;=50,"low")</f>
        <v>high</v>
      </c>
    </row>
    <row r="4238" spans="1:12" x14ac:dyDescent="0.3">
      <c r="A4238" t="s">
        <v>4125</v>
      </c>
      <c r="B4238" s="1">
        <v>31855</v>
      </c>
      <c r="C4238">
        <v>79</v>
      </c>
      <c r="D4238" t="s">
        <v>9</v>
      </c>
      <c r="E4238" t="s">
        <v>10</v>
      </c>
      <c r="F4238">
        <v>8000000</v>
      </c>
      <c r="G4238">
        <v>52287766</v>
      </c>
      <c r="H4238" t="s">
        <v>11</v>
      </c>
      <c r="I4238">
        <f>YEAR(Table1[[#This Row],[date]])</f>
        <v>1987</v>
      </c>
      <c r="J4238">
        <f>Table1[[#This Row],[revenue]]-Table1[[#This Row],[budget_x]]</f>
        <v>44287766</v>
      </c>
      <c r="K4238" s="7">
        <f>Table1[[#This Row],[profit /loss ]]/Table1[[#This Row],[budget_x]]</f>
        <v>5.5359707499999997</v>
      </c>
      <c r="L4238" t="str" cm="1">
        <f t="array" ref="L4238">_xlfn.IFS(Table1[[#This Row],[score]]&gt;70,"high",Table1[[#This Row],[score]]&gt;50,"medium",Table1[[#This Row],[score]]&lt;=50,"low")</f>
        <v>high</v>
      </c>
    </row>
    <row r="4239" spans="1:12" x14ac:dyDescent="0.3">
      <c r="A4239" t="s">
        <v>4126</v>
      </c>
      <c r="B4239" s="1">
        <v>40705</v>
      </c>
      <c r="C4239">
        <v>61</v>
      </c>
      <c r="D4239" t="s">
        <v>9</v>
      </c>
      <c r="E4239" t="s">
        <v>10</v>
      </c>
      <c r="F4239">
        <v>150000000</v>
      </c>
      <c r="G4239">
        <v>39549758</v>
      </c>
      <c r="H4239" t="s">
        <v>11</v>
      </c>
      <c r="I4239">
        <f>YEAR(Table1[[#This Row],[date]])</f>
        <v>2011</v>
      </c>
      <c r="J4239">
        <f>Table1[[#This Row],[revenue]]-Table1[[#This Row],[budget_x]]</f>
        <v>-110450242</v>
      </c>
      <c r="K4239" s="7">
        <f>Table1[[#This Row],[profit /loss ]]/Table1[[#This Row],[budget_x]]</f>
        <v>-0.73633494666666666</v>
      </c>
      <c r="L4239" t="str" cm="1">
        <f t="array" ref="L4239">_xlfn.IFS(Table1[[#This Row],[score]]&gt;70,"high",Table1[[#This Row],[score]]&gt;50,"medium",Table1[[#This Row],[score]]&lt;=50,"low")</f>
        <v>medium</v>
      </c>
    </row>
    <row r="4240" spans="1:12" x14ac:dyDescent="0.3">
      <c r="A4240" t="s">
        <v>4127</v>
      </c>
      <c r="B4240" s="1">
        <v>38764</v>
      </c>
      <c r="C4240">
        <v>67</v>
      </c>
      <c r="D4240" t="s">
        <v>9</v>
      </c>
      <c r="E4240" t="s">
        <v>10</v>
      </c>
      <c r="F4240">
        <v>10000000</v>
      </c>
      <c r="G4240">
        <v>27610873</v>
      </c>
      <c r="H4240" t="s">
        <v>11</v>
      </c>
      <c r="I4240">
        <f>YEAR(Table1[[#This Row],[date]])</f>
        <v>2006</v>
      </c>
      <c r="J4240">
        <f>Table1[[#This Row],[revenue]]-Table1[[#This Row],[budget_x]]</f>
        <v>17610873</v>
      </c>
      <c r="K4240" s="7">
        <f>Table1[[#This Row],[profit /loss ]]/Table1[[#This Row],[budget_x]]</f>
        <v>1.7610873</v>
      </c>
      <c r="L4240" t="str" cm="1">
        <f t="array" ref="L4240">_xlfn.IFS(Table1[[#This Row],[score]]&gt;70,"high",Table1[[#This Row],[score]]&gt;50,"medium",Table1[[#This Row],[score]]&lt;=50,"low")</f>
        <v>medium</v>
      </c>
    </row>
    <row r="4241" spans="1:12" x14ac:dyDescent="0.3">
      <c r="A4241" t="s">
        <v>4128</v>
      </c>
      <c r="B4241" s="1">
        <v>43508</v>
      </c>
      <c r="C4241">
        <v>47</v>
      </c>
      <c r="D4241" t="s">
        <v>9</v>
      </c>
      <c r="E4241" t="s">
        <v>74</v>
      </c>
      <c r="F4241">
        <v>129200000</v>
      </c>
      <c r="G4241">
        <v>947468745.79999995</v>
      </c>
      <c r="H4241" t="s">
        <v>75</v>
      </c>
      <c r="I4241">
        <f>YEAR(Table1[[#This Row],[date]])</f>
        <v>2019</v>
      </c>
      <c r="J4241">
        <f>Table1[[#This Row],[revenue]]-Table1[[#This Row],[budget_x]]</f>
        <v>818268745.79999995</v>
      </c>
      <c r="K4241" s="7">
        <f>Table1[[#This Row],[profit /loss ]]/Table1[[#This Row],[budget_x]]</f>
        <v>6.3333494256965936</v>
      </c>
      <c r="L4241" t="str" cm="1">
        <f t="array" ref="L4241">_xlfn.IFS(Table1[[#This Row],[score]]&gt;70,"high",Table1[[#This Row],[score]]&gt;50,"medium",Table1[[#This Row],[score]]&lt;=50,"low")</f>
        <v>low</v>
      </c>
    </row>
    <row r="4242" spans="1:12" x14ac:dyDescent="0.3">
      <c r="A4242" t="s">
        <v>4129</v>
      </c>
      <c r="B4242" s="1">
        <v>31512</v>
      </c>
      <c r="C4242">
        <v>72</v>
      </c>
      <c r="D4242" t="s">
        <v>9</v>
      </c>
      <c r="E4242" t="s">
        <v>10</v>
      </c>
      <c r="F4242">
        <v>15000000</v>
      </c>
      <c r="G4242">
        <v>14643997</v>
      </c>
      <c r="H4242" t="s">
        <v>11</v>
      </c>
      <c r="I4242">
        <f>YEAR(Table1[[#This Row],[date]])</f>
        <v>1986</v>
      </c>
      <c r="J4242">
        <f>Table1[[#This Row],[revenue]]-Table1[[#This Row],[budget_x]]</f>
        <v>-356003</v>
      </c>
      <c r="K4242" s="7">
        <f>Table1[[#This Row],[profit /loss ]]/Table1[[#This Row],[budget_x]]</f>
        <v>-2.3733533333333334E-2</v>
      </c>
      <c r="L4242" t="str" cm="1">
        <f t="array" ref="L4242">_xlfn.IFS(Table1[[#This Row],[score]]&gt;70,"high",Table1[[#This Row],[score]]&gt;50,"medium",Table1[[#This Row],[score]]&lt;=50,"low")</f>
        <v>high</v>
      </c>
    </row>
    <row r="4243" spans="1:12" x14ac:dyDescent="0.3">
      <c r="A4243" t="s">
        <v>4130</v>
      </c>
      <c r="B4243" s="1">
        <v>38605</v>
      </c>
      <c r="C4243">
        <v>51</v>
      </c>
      <c r="D4243" t="s">
        <v>9</v>
      </c>
      <c r="E4243" t="s">
        <v>10</v>
      </c>
      <c r="F4243">
        <v>2200000</v>
      </c>
      <c r="G4243">
        <v>3269690.6</v>
      </c>
      <c r="H4243" t="s">
        <v>655</v>
      </c>
      <c r="I4243">
        <f>YEAR(Table1[[#This Row],[date]])</f>
        <v>2005</v>
      </c>
      <c r="J4243">
        <f>Table1[[#This Row],[revenue]]-Table1[[#This Row],[budget_x]]</f>
        <v>1069690.6000000001</v>
      </c>
      <c r="K4243" s="7">
        <f>Table1[[#This Row],[profit /loss ]]/Table1[[#This Row],[budget_x]]</f>
        <v>0.48622300000000002</v>
      </c>
      <c r="L4243" t="str" cm="1">
        <f t="array" ref="L4243">_xlfn.IFS(Table1[[#This Row],[score]]&gt;70,"high",Table1[[#This Row],[score]]&gt;50,"medium",Table1[[#This Row],[score]]&lt;=50,"low")</f>
        <v>medium</v>
      </c>
    </row>
    <row r="4244" spans="1:12" x14ac:dyDescent="0.3">
      <c r="A4244" t="s">
        <v>4131</v>
      </c>
      <c r="B4244" s="1">
        <v>39756</v>
      </c>
      <c r="C4244">
        <v>71</v>
      </c>
      <c r="D4244" t="s">
        <v>9</v>
      </c>
      <c r="E4244" t="s">
        <v>10</v>
      </c>
      <c r="F4244">
        <v>27642400</v>
      </c>
      <c r="G4244">
        <v>4496912</v>
      </c>
      <c r="H4244" t="s">
        <v>17</v>
      </c>
      <c r="I4244">
        <f>YEAR(Table1[[#This Row],[date]])</f>
        <v>2008</v>
      </c>
      <c r="J4244">
        <f>Table1[[#This Row],[revenue]]-Table1[[#This Row],[budget_x]]</f>
        <v>-23145488</v>
      </c>
      <c r="K4244" s="7">
        <f>Table1[[#This Row],[profit /loss ]]/Table1[[#This Row],[budget_x]]</f>
        <v>-0.83731832257691086</v>
      </c>
      <c r="L4244" t="str" cm="1">
        <f t="array" ref="L4244">_xlfn.IFS(Table1[[#This Row],[score]]&gt;70,"high",Table1[[#This Row],[score]]&gt;50,"medium",Table1[[#This Row],[score]]&lt;=50,"low")</f>
        <v>high</v>
      </c>
    </row>
    <row r="4245" spans="1:12" x14ac:dyDescent="0.3">
      <c r="A4245" t="s">
        <v>4132</v>
      </c>
      <c r="B4245" s="1">
        <v>40673</v>
      </c>
      <c r="C4245">
        <v>78</v>
      </c>
      <c r="D4245" t="s">
        <v>9</v>
      </c>
      <c r="E4245" t="s">
        <v>74</v>
      </c>
      <c r="F4245">
        <v>79100000</v>
      </c>
      <c r="G4245">
        <v>716255691.20000005</v>
      </c>
      <c r="H4245" t="s">
        <v>11</v>
      </c>
      <c r="I4245">
        <f>YEAR(Table1[[#This Row],[date]])</f>
        <v>2011</v>
      </c>
      <c r="J4245">
        <f>Table1[[#This Row],[revenue]]-Table1[[#This Row],[budget_x]]</f>
        <v>637155691.20000005</v>
      </c>
      <c r="K4245" s="7">
        <f>Table1[[#This Row],[profit /loss ]]/Table1[[#This Row],[budget_x]]</f>
        <v>8.0550656283185855</v>
      </c>
      <c r="L4245" t="str" cm="1">
        <f t="array" ref="L4245">_xlfn.IFS(Table1[[#This Row],[score]]&gt;70,"high",Table1[[#This Row],[score]]&gt;50,"medium",Table1[[#This Row],[score]]&lt;=50,"low")</f>
        <v>high</v>
      </c>
    </row>
    <row r="4246" spans="1:12" x14ac:dyDescent="0.3">
      <c r="A4246" t="s">
        <v>4133</v>
      </c>
      <c r="B4246" s="1">
        <v>29371</v>
      </c>
      <c r="C4246">
        <v>50</v>
      </c>
      <c r="D4246" t="s">
        <v>9</v>
      </c>
      <c r="E4246" t="s">
        <v>3234</v>
      </c>
      <c r="F4246">
        <v>140000000</v>
      </c>
      <c r="G4246">
        <v>410169434</v>
      </c>
      <c r="H4246" t="s">
        <v>17</v>
      </c>
      <c r="I4246">
        <f>YEAR(Table1[[#This Row],[date]])</f>
        <v>1980</v>
      </c>
      <c r="J4246">
        <f>Table1[[#This Row],[revenue]]-Table1[[#This Row],[budget_x]]</f>
        <v>270169434</v>
      </c>
      <c r="K4246" s="7">
        <f>Table1[[#This Row],[profit /loss ]]/Table1[[#This Row],[budget_x]]</f>
        <v>1.9297816714285714</v>
      </c>
      <c r="L4246" t="str" cm="1">
        <f t="array" ref="L4246">_xlfn.IFS(Table1[[#This Row],[score]]&gt;70,"high",Table1[[#This Row],[score]]&gt;50,"medium",Table1[[#This Row],[score]]&lt;=50,"low")</f>
        <v>low</v>
      </c>
    </row>
    <row r="4247" spans="1:12" x14ac:dyDescent="0.3">
      <c r="A4247" t="s">
        <v>4134</v>
      </c>
      <c r="B4247" s="1">
        <v>27383</v>
      </c>
      <c r="C4247">
        <v>79</v>
      </c>
      <c r="D4247" t="s">
        <v>9</v>
      </c>
      <c r="E4247" t="s">
        <v>10</v>
      </c>
      <c r="F4247">
        <v>6000000</v>
      </c>
      <c r="G4247">
        <v>23169837</v>
      </c>
      <c r="H4247" t="s">
        <v>11</v>
      </c>
      <c r="I4247">
        <f>YEAR(Table1[[#This Row],[date]])</f>
        <v>1974</v>
      </c>
      <c r="J4247">
        <f>Table1[[#This Row],[revenue]]-Table1[[#This Row],[budget_x]]</f>
        <v>17169837</v>
      </c>
      <c r="K4247" s="7">
        <f>Table1[[#This Row],[profit /loss ]]/Table1[[#This Row],[budget_x]]</f>
        <v>2.8616394999999999</v>
      </c>
      <c r="L4247" t="str" cm="1">
        <f t="array" ref="L4247">_xlfn.IFS(Table1[[#This Row],[score]]&gt;70,"high",Table1[[#This Row],[score]]&gt;50,"medium",Table1[[#This Row],[score]]&lt;=50,"low")</f>
        <v>high</v>
      </c>
    </row>
    <row r="4248" spans="1:12" x14ac:dyDescent="0.3">
      <c r="A4248" t="s">
        <v>4135</v>
      </c>
      <c r="B4248" s="1">
        <v>44985</v>
      </c>
      <c r="C4248">
        <v>0</v>
      </c>
      <c r="D4248" t="s">
        <v>9</v>
      </c>
      <c r="E4248" t="s">
        <v>10</v>
      </c>
      <c r="F4248">
        <v>221940000</v>
      </c>
      <c r="G4248">
        <v>178359863</v>
      </c>
      <c r="H4248" t="s">
        <v>1054</v>
      </c>
      <c r="I4248">
        <f>YEAR(Table1[[#This Row],[date]])</f>
        <v>2023</v>
      </c>
      <c r="J4248">
        <f>Table1[[#This Row],[revenue]]-Table1[[#This Row],[budget_x]]</f>
        <v>-43580137</v>
      </c>
      <c r="K4248" s="7">
        <f>Table1[[#This Row],[profit /loss ]]/Table1[[#This Row],[budget_x]]</f>
        <v>-0.19635999369198884</v>
      </c>
      <c r="L4248" t="str" cm="1">
        <f t="array" ref="L4248">_xlfn.IFS(Table1[[#This Row],[score]]&gt;70,"high",Table1[[#This Row],[score]]&gt;50,"medium",Table1[[#This Row],[score]]&lt;=50,"low")</f>
        <v>low</v>
      </c>
    </row>
    <row r="4249" spans="1:12" x14ac:dyDescent="0.3">
      <c r="A4249" t="s">
        <v>4136</v>
      </c>
      <c r="B4249" s="1">
        <v>45024</v>
      </c>
      <c r="C4249">
        <v>0</v>
      </c>
      <c r="D4249" t="s">
        <v>9</v>
      </c>
      <c r="E4249" t="s">
        <v>10</v>
      </c>
      <c r="F4249">
        <v>19000</v>
      </c>
      <c r="G4249">
        <v>1240261.6000000001</v>
      </c>
      <c r="H4249" t="s">
        <v>11</v>
      </c>
      <c r="I4249">
        <f>YEAR(Table1[[#This Row],[date]])</f>
        <v>2023</v>
      </c>
      <c r="J4249">
        <f>Table1[[#This Row],[revenue]]-Table1[[#This Row],[budget_x]]</f>
        <v>1221261.6000000001</v>
      </c>
      <c r="K4249" s="7">
        <f>Table1[[#This Row],[profit /loss ]]/Table1[[#This Row],[budget_x]]</f>
        <v>64.276926315789481</v>
      </c>
      <c r="L4249" t="str" cm="1">
        <f t="array" ref="L4249">_xlfn.IFS(Table1[[#This Row],[score]]&gt;70,"high",Table1[[#This Row],[score]]&gt;50,"medium",Table1[[#This Row],[score]]&lt;=50,"low")</f>
        <v>low</v>
      </c>
    </row>
    <row r="4250" spans="1:12" x14ac:dyDescent="0.3">
      <c r="A4250" t="s">
        <v>4137</v>
      </c>
      <c r="B4250" s="1">
        <v>39338</v>
      </c>
      <c r="C4250">
        <v>67</v>
      </c>
      <c r="D4250" t="s">
        <v>9</v>
      </c>
      <c r="E4250" t="s">
        <v>10</v>
      </c>
      <c r="F4250">
        <v>75000000</v>
      </c>
      <c r="G4250">
        <v>202822861</v>
      </c>
      <c r="H4250" t="s">
        <v>11</v>
      </c>
      <c r="I4250">
        <f>YEAR(Table1[[#This Row],[date]])</f>
        <v>2007</v>
      </c>
      <c r="J4250">
        <f>Table1[[#This Row],[revenue]]-Table1[[#This Row],[budget_x]]</f>
        <v>127822861</v>
      </c>
      <c r="K4250" s="7">
        <f>Table1[[#This Row],[profit /loss ]]/Table1[[#This Row],[budget_x]]</f>
        <v>1.7043048133333334</v>
      </c>
      <c r="L4250" t="str" cm="1">
        <f t="array" ref="L4250">_xlfn.IFS(Table1[[#This Row],[score]]&gt;70,"high",Table1[[#This Row],[score]]&gt;50,"medium",Table1[[#This Row],[score]]&lt;=50,"low")</f>
        <v>medium</v>
      </c>
    </row>
    <row r="4251" spans="1:12" x14ac:dyDescent="0.3">
      <c r="A4251" t="s">
        <v>4138</v>
      </c>
      <c r="B4251" s="1">
        <v>45023</v>
      </c>
      <c r="C4251">
        <v>0</v>
      </c>
      <c r="D4251" t="s">
        <v>9</v>
      </c>
      <c r="E4251" t="s">
        <v>10</v>
      </c>
      <c r="F4251">
        <v>167540000</v>
      </c>
      <c r="G4251">
        <v>175269998.80000001</v>
      </c>
      <c r="H4251" t="s">
        <v>17</v>
      </c>
      <c r="I4251">
        <f>YEAR(Table1[[#This Row],[date]])</f>
        <v>2023</v>
      </c>
      <c r="J4251">
        <f>Table1[[#This Row],[revenue]]-Table1[[#This Row],[budget_x]]</f>
        <v>7729998.8000000119</v>
      </c>
      <c r="K4251" s="7">
        <f>Table1[[#This Row],[profit /loss ]]/Table1[[#This Row],[budget_x]]</f>
        <v>4.6138228482750461E-2</v>
      </c>
      <c r="L4251" t="str" cm="1">
        <f t="array" ref="L4251">_xlfn.IFS(Table1[[#This Row],[score]]&gt;70,"high",Table1[[#This Row],[score]]&gt;50,"medium",Table1[[#This Row],[score]]&lt;=50,"low")</f>
        <v>low</v>
      </c>
    </row>
    <row r="4252" spans="1:12" x14ac:dyDescent="0.3">
      <c r="A4252" t="s">
        <v>4139</v>
      </c>
      <c r="B4252" s="1">
        <v>42724</v>
      </c>
      <c r="C4252">
        <v>53</v>
      </c>
      <c r="D4252" t="s">
        <v>9</v>
      </c>
      <c r="E4252" t="s">
        <v>74</v>
      </c>
      <c r="F4252">
        <v>165600000</v>
      </c>
      <c r="G4252">
        <v>781272777.20000005</v>
      </c>
      <c r="H4252" t="s">
        <v>75</v>
      </c>
      <c r="I4252">
        <f>YEAR(Table1[[#This Row],[date]])</f>
        <v>2016</v>
      </c>
      <c r="J4252">
        <f>Table1[[#This Row],[revenue]]-Table1[[#This Row],[budget_x]]</f>
        <v>615672777.20000005</v>
      </c>
      <c r="K4252" s="7">
        <f>Table1[[#This Row],[profit /loss ]]/Table1[[#This Row],[budget_x]]</f>
        <v>3.7178307801932369</v>
      </c>
      <c r="L4252" t="str" cm="1">
        <f t="array" ref="L4252">_xlfn.IFS(Table1[[#This Row],[score]]&gt;70,"high",Table1[[#This Row],[score]]&gt;50,"medium",Table1[[#This Row],[score]]&lt;=50,"low")</f>
        <v>medium</v>
      </c>
    </row>
    <row r="4253" spans="1:12" x14ac:dyDescent="0.3">
      <c r="A4253" t="s">
        <v>4140</v>
      </c>
      <c r="B4253" s="1">
        <v>45022</v>
      </c>
      <c r="C4253">
        <v>54</v>
      </c>
      <c r="D4253" t="s">
        <v>9</v>
      </c>
      <c r="E4253" t="s">
        <v>95</v>
      </c>
      <c r="F4253">
        <v>76000000</v>
      </c>
      <c r="G4253">
        <v>152911218.59999999</v>
      </c>
      <c r="H4253" t="s">
        <v>96</v>
      </c>
      <c r="I4253">
        <f>YEAR(Table1[[#This Row],[date]])</f>
        <v>2023</v>
      </c>
      <c r="J4253">
        <f>Table1[[#This Row],[revenue]]-Table1[[#This Row],[budget_x]]</f>
        <v>76911218.599999994</v>
      </c>
      <c r="K4253" s="7">
        <f>Table1[[#This Row],[profit /loss ]]/Table1[[#This Row],[budget_x]]</f>
        <v>1.0119897184210525</v>
      </c>
      <c r="L4253" t="str" cm="1">
        <f t="array" ref="L4253">_xlfn.IFS(Table1[[#This Row],[score]]&gt;70,"high",Table1[[#This Row],[score]]&gt;50,"medium",Table1[[#This Row],[score]]&lt;=50,"low")</f>
        <v>medium</v>
      </c>
    </row>
    <row r="4254" spans="1:12" x14ac:dyDescent="0.3">
      <c r="A4254" t="s">
        <v>4141</v>
      </c>
      <c r="B4254" s="1">
        <v>39765</v>
      </c>
      <c r="C4254">
        <v>63</v>
      </c>
      <c r="D4254" t="s">
        <v>9</v>
      </c>
      <c r="E4254" t="s">
        <v>10</v>
      </c>
      <c r="F4254">
        <v>19000000</v>
      </c>
      <c r="G4254">
        <v>10412485</v>
      </c>
      <c r="H4254" t="s">
        <v>11</v>
      </c>
      <c r="I4254">
        <f>YEAR(Table1[[#This Row],[date]])</f>
        <v>2008</v>
      </c>
      <c r="J4254">
        <f>Table1[[#This Row],[revenue]]-Table1[[#This Row],[budget_x]]</f>
        <v>-8587515</v>
      </c>
      <c r="K4254" s="7">
        <f>Table1[[#This Row],[profit /loss ]]/Table1[[#This Row],[budget_x]]</f>
        <v>-0.45197447368421051</v>
      </c>
      <c r="L4254" t="str" cm="1">
        <f t="array" ref="L4254">_xlfn.IFS(Table1[[#This Row],[score]]&gt;70,"high",Table1[[#This Row],[score]]&gt;50,"medium",Table1[[#This Row],[score]]&lt;=50,"low")</f>
        <v>medium</v>
      </c>
    </row>
    <row r="4255" spans="1:12" x14ac:dyDescent="0.3">
      <c r="A4255" t="s">
        <v>4142</v>
      </c>
      <c r="B4255" s="1">
        <v>35728</v>
      </c>
      <c r="C4255">
        <v>65</v>
      </c>
      <c r="D4255" t="s">
        <v>9</v>
      </c>
      <c r="E4255" t="s">
        <v>10</v>
      </c>
      <c r="F4255">
        <v>18000000</v>
      </c>
      <c r="G4255">
        <v>67683989</v>
      </c>
      <c r="H4255" t="s">
        <v>11</v>
      </c>
      <c r="I4255">
        <f>YEAR(Table1[[#This Row],[date]])</f>
        <v>1997</v>
      </c>
      <c r="J4255">
        <f>Table1[[#This Row],[revenue]]-Table1[[#This Row],[budget_x]]</f>
        <v>49683989</v>
      </c>
      <c r="K4255" s="7">
        <f>Table1[[#This Row],[profit /loss ]]/Table1[[#This Row],[budget_x]]</f>
        <v>2.7602216111111111</v>
      </c>
      <c r="L4255" t="str" cm="1">
        <f t="array" ref="L4255">_xlfn.IFS(Table1[[#This Row],[score]]&gt;70,"high",Table1[[#This Row],[score]]&gt;50,"medium",Table1[[#This Row],[score]]&lt;=50,"low")</f>
        <v>medium</v>
      </c>
    </row>
    <row r="4256" spans="1:12" x14ac:dyDescent="0.3">
      <c r="A4256" t="s">
        <v>4143</v>
      </c>
      <c r="B4256" s="1">
        <v>42627</v>
      </c>
      <c r="C4256">
        <v>58</v>
      </c>
      <c r="D4256" t="s">
        <v>9</v>
      </c>
      <c r="E4256" t="s">
        <v>10</v>
      </c>
      <c r="F4256">
        <v>15000000</v>
      </c>
      <c r="G4256">
        <v>58328054.200000003</v>
      </c>
      <c r="H4256" t="s">
        <v>11</v>
      </c>
      <c r="I4256">
        <f>YEAR(Table1[[#This Row],[date]])</f>
        <v>2016</v>
      </c>
      <c r="J4256">
        <f>Table1[[#This Row],[revenue]]-Table1[[#This Row],[budget_x]]</f>
        <v>43328054.200000003</v>
      </c>
      <c r="K4256" s="7">
        <f>Table1[[#This Row],[profit /loss ]]/Table1[[#This Row],[budget_x]]</f>
        <v>2.888536946666667</v>
      </c>
      <c r="L4256" t="str" cm="1">
        <f t="array" ref="L4256">_xlfn.IFS(Table1[[#This Row],[score]]&gt;70,"high",Table1[[#This Row],[score]]&gt;50,"medium",Table1[[#This Row],[score]]&lt;=50,"low")</f>
        <v>medium</v>
      </c>
    </row>
    <row r="4257" spans="1:12" x14ac:dyDescent="0.3">
      <c r="A4257" t="s">
        <v>4144</v>
      </c>
      <c r="B4257" s="1">
        <v>45142</v>
      </c>
      <c r="C4257">
        <v>0</v>
      </c>
      <c r="D4257" t="s">
        <v>838</v>
      </c>
      <c r="E4257" t="s">
        <v>10</v>
      </c>
      <c r="F4257">
        <v>211940000</v>
      </c>
      <c r="G4257">
        <v>178359863</v>
      </c>
      <c r="H4257" t="s">
        <v>17</v>
      </c>
      <c r="I4257">
        <f>YEAR(Table1[[#This Row],[date]])</f>
        <v>2023</v>
      </c>
      <c r="J4257">
        <f>Table1[[#This Row],[revenue]]-Table1[[#This Row],[budget_x]]</f>
        <v>-33580137</v>
      </c>
      <c r="K4257" s="7">
        <f>Table1[[#This Row],[profit /loss ]]/Table1[[#This Row],[budget_x]]</f>
        <v>-0.15844171463621778</v>
      </c>
      <c r="L4257" t="str" cm="1">
        <f t="array" ref="L4257">_xlfn.IFS(Table1[[#This Row],[score]]&gt;70,"high",Table1[[#This Row],[score]]&gt;50,"medium",Table1[[#This Row],[score]]&lt;=50,"low")</f>
        <v>low</v>
      </c>
    </row>
    <row r="4258" spans="1:12" x14ac:dyDescent="0.3">
      <c r="A4258" t="s">
        <v>4145</v>
      </c>
      <c r="B4258" s="1">
        <v>36485</v>
      </c>
      <c r="C4258">
        <v>63</v>
      </c>
      <c r="D4258" t="s">
        <v>9</v>
      </c>
      <c r="E4258" t="s">
        <v>10</v>
      </c>
      <c r="F4258">
        <v>135000000</v>
      </c>
      <c r="G4258">
        <v>361832400</v>
      </c>
      <c r="H4258" t="s">
        <v>11</v>
      </c>
      <c r="I4258">
        <f>YEAR(Table1[[#This Row],[date]])</f>
        <v>1999</v>
      </c>
      <c r="J4258">
        <f>Table1[[#This Row],[revenue]]-Table1[[#This Row],[budget_x]]</f>
        <v>226832400</v>
      </c>
      <c r="K4258" s="7">
        <f>Table1[[#This Row],[profit /loss ]]/Table1[[#This Row],[budget_x]]</f>
        <v>1.68024</v>
      </c>
      <c r="L4258" t="str" cm="1">
        <f t="array" ref="L4258">_xlfn.IFS(Table1[[#This Row],[score]]&gt;70,"high",Table1[[#This Row],[score]]&gt;50,"medium",Table1[[#This Row],[score]]&lt;=50,"low")</f>
        <v>medium</v>
      </c>
    </row>
    <row r="4259" spans="1:12" x14ac:dyDescent="0.3">
      <c r="A4259" t="s">
        <v>3086</v>
      </c>
      <c r="B4259" s="1">
        <v>25115</v>
      </c>
      <c r="C4259">
        <v>76</v>
      </c>
      <c r="D4259" t="s">
        <v>9</v>
      </c>
      <c r="E4259" t="s">
        <v>10</v>
      </c>
      <c r="F4259">
        <v>4200000</v>
      </c>
      <c r="G4259">
        <v>5835247</v>
      </c>
      <c r="H4259" t="s">
        <v>17</v>
      </c>
      <c r="I4259">
        <f>YEAR(Table1[[#This Row],[date]])</f>
        <v>1968</v>
      </c>
      <c r="J4259">
        <f>Table1[[#This Row],[revenue]]-Table1[[#This Row],[budget_x]]</f>
        <v>1635247</v>
      </c>
      <c r="K4259" s="7">
        <f>Table1[[#This Row],[profit /loss ]]/Table1[[#This Row],[budget_x]]</f>
        <v>0.38934452380952383</v>
      </c>
      <c r="L4259" t="str" cm="1">
        <f t="array" ref="L4259">_xlfn.IFS(Table1[[#This Row],[score]]&gt;70,"high",Table1[[#This Row],[score]]&gt;50,"medium",Table1[[#This Row],[score]]&lt;=50,"low")</f>
        <v>high</v>
      </c>
    </row>
    <row r="4260" spans="1:12" x14ac:dyDescent="0.3">
      <c r="A4260" t="s">
        <v>3086</v>
      </c>
      <c r="B4260" s="1">
        <v>25115</v>
      </c>
      <c r="C4260">
        <v>76</v>
      </c>
      <c r="D4260" t="s">
        <v>9</v>
      </c>
      <c r="E4260" t="s">
        <v>10</v>
      </c>
      <c r="F4260">
        <v>114000</v>
      </c>
      <c r="G4260">
        <v>30087064</v>
      </c>
      <c r="H4260" t="s">
        <v>17</v>
      </c>
      <c r="I4260">
        <f>YEAR(Table1[[#This Row],[date]])</f>
        <v>1968</v>
      </c>
      <c r="J4260">
        <f>Table1[[#This Row],[revenue]]-Table1[[#This Row],[budget_x]]</f>
        <v>29973064</v>
      </c>
      <c r="K4260" s="7">
        <f>Table1[[#This Row],[profit /loss ]]/Table1[[#This Row],[budget_x]]</f>
        <v>262.92161403508771</v>
      </c>
      <c r="L4260" t="str" cm="1">
        <f t="array" ref="L4260">_xlfn.IFS(Table1[[#This Row],[score]]&gt;70,"high",Table1[[#This Row],[score]]&gt;50,"medium",Table1[[#This Row],[score]]&lt;=50,"low")</f>
        <v>high</v>
      </c>
    </row>
    <row r="4261" spans="1:12" x14ac:dyDescent="0.3">
      <c r="A4261" t="s">
        <v>4146</v>
      </c>
      <c r="B4261" s="1">
        <v>41788</v>
      </c>
      <c r="C4261">
        <v>57</v>
      </c>
      <c r="D4261" t="s">
        <v>9</v>
      </c>
      <c r="E4261" t="s">
        <v>74</v>
      </c>
      <c r="F4261">
        <v>118008009.2</v>
      </c>
      <c r="G4261">
        <v>452180857.39999998</v>
      </c>
      <c r="H4261" t="s">
        <v>75</v>
      </c>
      <c r="I4261">
        <f>YEAR(Table1[[#This Row],[date]])</f>
        <v>2014</v>
      </c>
      <c r="J4261">
        <f>Table1[[#This Row],[revenue]]-Table1[[#This Row],[budget_x]]</f>
        <v>334172848.19999999</v>
      </c>
      <c r="K4261" s="7">
        <f>Table1[[#This Row],[profit /loss ]]/Table1[[#This Row],[budget_x]]</f>
        <v>2.8317810838893465</v>
      </c>
      <c r="L4261" t="str" cm="1">
        <f t="array" ref="L4261">_xlfn.IFS(Table1[[#This Row],[score]]&gt;70,"high",Table1[[#This Row],[score]]&gt;50,"medium",Table1[[#This Row],[score]]&lt;=50,"low")</f>
        <v>medium</v>
      </c>
    </row>
    <row r="4262" spans="1:12" x14ac:dyDescent="0.3">
      <c r="A4262" t="s">
        <v>4147</v>
      </c>
      <c r="B4262" s="1">
        <v>36203</v>
      </c>
      <c r="C4262">
        <v>63</v>
      </c>
      <c r="D4262" t="s">
        <v>9</v>
      </c>
      <c r="E4262" t="s">
        <v>86</v>
      </c>
      <c r="F4262">
        <v>95600000</v>
      </c>
      <c r="G4262">
        <v>813565486.20000005</v>
      </c>
      <c r="H4262" t="s">
        <v>17</v>
      </c>
      <c r="I4262">
        <f>YEAR(Table1[[#This Row],[date]])</f>
        <v>1999</v>
      </c>
      <c r="J4262">
        <f>Table1[[#This Row],[revenue]]-Table1[[#This Row],[budget_x]]</f>
        <v>717965486.20000005</v>
      </c>
      <c r="K4262" s="7">
        <f>Table1[[#This Row],[profit /loss ]]/Table1[[#This Row],[budget_x]]</f>
        <v>7.5100992280334733</v>
      </c>
      <c r="L4262" t="str" cm="1">
        <f t="array" ref="L4262">_xlfn.IFS(Table1[[#This Row],[score]]&gt;70,"high",Table1[[#This Row],[score]]&gt;50,"medium",Table1[[#This Row],[score]]&lt;=50,"low")</f>
        <v>medium</v>
      </c>
    </row>
    <row r="4263" spans="1:12" x14ac:dyDescent="0.3">
      <c r="A4263" t="s">
        <v>4148</v>
      </c>
      <c r="B4263" s="1">
        <v>39814</v>
      </c>
      <c r="C4263">
        <v>72</v>
      </c>
      <c r="D4263" t="s">
        <v>9</v>
      </c>
      <c r="E4263" t="s">
        <v>10</v>
      </c>
      <c r="F4263">
        <v>60000000</v>
      </c>
      <c r="G4263">
        <v>247812011</v>
      </c>
      <c r="H4263" t="s">
        <v>11</v>
      </c>
      <c r="I4263">
        <f>YEAR(Table1[[#This Row],[date]])</f>
        <v>2009</v>
      </c>
      <c r="J4263">
        <f>Table1[[#This Row],[revenue]]-Table1[[#This Row],[budget_x]]</f>
        <v>187812011</v>
      </c>
      <c r="K4263" s="7">
        <f>Table1[[#This Row],[profit /loss ]]/Table1[[#This Row],[budget_x]]</f>
        <v>3.1302001833333333</v>
      </c>
      <c r="L4263" t="str" cm="1">
        <f t="array" ref="L4263">_xlfn.IFS(Table1[[#This Row],[score]]&gt;70,"high",Table1[[#This Row],[score]]&gt;50,"medium",Table1[[#This Row],[score]]&lt;=50,"low")</f>
        <v>high</v>
      </c>
    </row>
    <row r="4264" spans="1:12" x14ac:dyDescent="0.3">
      <c r="A4264" t="s">
        <v>2038</v>
      </c>
      <c r="B4264" s="1">
        <v>39408</v>
      </c>
      <c r="C4264">
        <v>62</v>
      </c>
      <c r="D4264" t="s">
        <v>9</v>
      </c>
      <c r="E4264" t="s">
        <v>10</v>
      </c>
      <c r="F4264">
        <v>15000000</v>
      </c>
      <c r="G4264">
        <v>77514401</v>
      </c>
      <c r="H4264" t="s">
        <v>11</v>
      </c>
      <c r="I4264">
        <f>YEAR(Table1[[#This Row],[date]])</f>
        <v>2007</v>
      </c>
      <c r="J4264">
        <f>Table1[[#This Row],[revenue]]-Table1[[#This Row],[budget_x]]</f>
        <v>62514401</v>
      </c>
      <c r="K4264" s="7">
        <f>Table1[[#This Row],[profit /loss ]]/Table1[[#This Row],[budget_x]]</f>
        <v>4.167626733333333</v>
      </c>
      <c r="L4264" t="str" cm="1">
        <f t="array" ref="L4264">_xlfn.IFS(Table1[[#This Row],[score]]&gt;70,"high",Table1[[#This Row],[score]]&gt;50,"medium",Table1[[#This Row],[score]]&lt;=50,"low")</f>
        <v>medium</v>
      </c>
    </row>
    <row r="4265" spans="1:12" x14ac:dyDescent="0.3">
      <c r="A4265" t="s">
        <v>2038</v>
      </c>
      <c r="B4265" s="1">
        <v>39408</v>
      </c>
      <c r="C4265">
        <v>62</v>
      </c>
      <c r="D4265" t="s">
        <v>9</v>
      </c>
      <c r="E4265" t="s">
        <v>10</v>
      </c>
      <c r="F4265">
        <v>10000000</v>
      </c>
      <c r="G4265">
        <v>255416089</v>
      </c>
      <c r="H4265" t="s">
        <v>11</v>
      </c>
      <c r="I4265">
        <f>YEAR(Table1[[#This Row],[date]])</f>
        <v>2007</v>
      </c>
      <c r="J4265">
        <f>Table1[[#This Row],[revenue]]-Table1[[#This Row],[budget_x]]</f>
        <v>245416089</v>
      </c>
      <c r="K4265" s="7">
        <f>Table1[[#This Row],[profit /loss ]]/Table1[[#This Row],[budget_x]]</f>
        <v>24.5416089</v>
      </c>
      <c r="L4265" t="str" cm="1">
        <f t="array" ref="L4265">_xlfn.IFS(Table1[[#This Row],[score]]&gt;70,"high",Table1[[#This Row],[score]]&gt;50,"medium",Table1[[#This Row],[score]]&lt;=50,"low")</f>
        <v>medium</v>
      </c>
    </row>
    <row r="4266" spans="1:12" x14ac:dyDescent="0.3">
      <c r="A4266" t="s">
        <v>2038</v>
      </c>
      <c r="B4266" s="1">
        <v>39408</v>
      </c>
      <c r="C4266">
        <v>62</v>
      </c>
      <c r="D4266" t="s">
        <v>9</v>
      </c>
      <c r="E4266" t="s">
        <v>10</v>
      </c>
      <c r="F4266">
        <v>325000</v>
      </c>
      <c r="G4266">
        <v>70274000</v>
      </c>
      <c r="H4266" t="s">
        <v>11</v>
      </c>
      <c r="I4266">
        <f>YEAR(Table1[[#This Row],[date]])</f>
        <v>2007</v>
      </c>
      <c r="J4266">
        <f>Table1[[#This Row],[revenue]]-Table1[[#This Row],[budget_x]]</f>
        <v>69949000</v>
      </c>
      <c r="K4266" s="7">
        <f>Table1[[#This Row],[profit /loss ]]/Table1[[#This Row],[budget_x]]</f>
        <v>215.22769230769231</v>
      </c>
      <c r="L4266" t="str" cm="1">
        <f t="array" ref="L4266">_xlfn.IFS(Table1[[#This Row],[score]]&gt;70,"high",Table1[[#This Row],[score]]&gt;50,"medium",Table1[[#This Row],[score]]&lt;=50,"low")</f>
        <v>medium</v>
      </c>
    </row>
    <row r="4267" spans="1:12" x14ac:dyDescent="0.3">
      <c r="A4267" t="s">
        <v>4149</v>
      </c>
      <c r="B4267" s="1">
        <v>43267</v>
      </c>
      <c r="C4267">
        <v>63</v>
      </c>
      <c r="D4267" t="s">
        <v>9</v>
      </c>
      <c r="E4267" t="s">
        <v>10</v>
      </c>
      <c r="F4267">
        <v>86600000</v>
      </c>
      <c r="G4267">
        <v>597825126</v>
      </c>
      <c r="H4267" t="s">
        <v>480</v>
      </c>
      <c r="I4267">
        <f>YEAR(Table1[[#This Row],[date]])</f>
        <v>2018</v>
      </c>
      <c r="J4267">
        <f>Table1[[#This Row],[revenue]]-Table1[[#This Row],[budget_x]]</f>
        <v>511225126</v>
      </c>
      <c r="K4267" s="7">
        <f>Table1[[#This Row],[profit /loss ]]/Table1[[#This Row],[budget_x]]</f>
        <v>5.9032924480369511</v>
      </c>
      <c r="L4267" t="str" cm="1">
        <f t="array" ref="L4267">_xlfn.IFS(Table1[[#This Row],[score]]&gt;70,"high",Table1[[#This Row],[score]]&gt;50,"medium",Table1[[#This Row],[score]]&lt;=50,"low")</f>
        <v>medium</v>
      </c>
    </row>
    <row r="4268" spans="1:12" x14ac:dyDescent="0.3">
      <c r="A4268" t="s">
        <v>4150</v>
      </c>
      <c r="B4268" s="1">
        <v>28895</v>
      </c>
      <c r="C4268">
        <v>77</v>
      </c>
      <c r="D4268" t="s">
        <v>9</v>
      </c>
      <c r="E4268" t="s">
        <v>10</v>
      </c>
      <c r="F4268">
        <v>4000000</v>
      </c>
      <c r="G4268">
        <v>22490039</v>
      </c>
      <c r="H4268" t="s">
        <v>17</v>
      </c>
      <c r="I4268">
        <f>YEAR(Table1[[#This Row],[date]])</f>
        <v>1979</v>
      </c>
      <c r="J4268">
        <f>Table1[[#This Row],[revenue]]-Table1[[#This Row],[budget_x]]</f>
        <v>18490039</v>
      </c>
      <c r="K4268" s="7">
        <f>Table1[[#This Row],[profit /loss ]]/Table1[[#This Row],[budget_x]]</f>
        <v>4.6225097499999999</v>
      </c>
      <c r="L4268" t="str" cm="1">
        <f t="array" ref="L4268">_xlfn.IFS(Table1[[#This Row],[score]]&gt;70,"high",Table1[[#This Row],[score]]&gt;50,"medium",Table1[[#This Row],[score]]&lt;=50,"low")</f>
        <v>high</v>
      </c>
    </row>
    <row r="4269" spans="1:12" x14ac:dyDescent="0.3">
      <c r="A4269" t="s">
        <v>4151</v>
      </c>
      <c r="B4269" s="1">
        <v>43957</v>
      </c>
      <c r="C4269">
        <v>68</v>
      </c>
      <c r="D4269" t="s">
        <v>9</v>
      </c>
      <c r="E4269" t="s">
        <v>10</v>
      </c>
      <c r="F4269">
        <v>12000000</v>
      </c>
      <c r="G4269">
        <v>22730144</v>
      </c>
      <c r="H4269" t="s">
        <v>11</v>
      </c>
      <c r="I4269">
        <f>YEAR(Table1[[#This Row],[date]])</f>
        <v>2020</v>
      </c>
      <c r="J4269">
        <f>Table1[[#This Row],[revenue]]-Table1[[#This Row],[budget_x]]</f>
        <v>10730144</v>
      </c>
      <c r="K4269" s="7">
        <f>Table1[[#This Row],[profit /loss ]]/Table1[[#This Row],[budget_x]]</f>
        <v>0.89417866666666668</v>
      </c>
      <c r="L4269" t="str" cm="1">
        <f t="array" ref="L4269">_xlfn.IFS(Table1[[#This Row],[score]]&gt;70,"high",Table1[[#This Row],[score]]&gt;50,"medium",Table1[[#This Row],[score]]&lt;=50,"low")</f>
        <v>medium</v>
      </c>
    </row>
    <row r="4270" spans="1:12" x14ac:dyDescent="0.3">
      <c r="A4270" t="s">
        <v>4152</v>
      </c>
      <c r="B4270" s="1">
        <v>42502</v>
      </c>
      <c r="C4270">
        <v>63</v>
      </c>
      <c r="D4270" t="s">
        <v>9</v>
      </c>
      <c r="E4270" t="s">
        <v>10</v>
      </c>
      <c r="F4270">
        <v>20000000</v>
      </c>
      <c r="G4270">
        <v>14397593</v>
      </c>
      <c r="H4270" t="s">
        <v>11</v>
      </c>
      <c r="I4270">
        <f>YEAR(Table1[[#This Row],[date]])</f>
        <v>2016</v>
      </c>
      <c r="J4270">
        <f>Table1[[#This Row],[revenue]]-Table1[[#This Row],[budget_x]]</f>
        <v>-5602407</v>
      </c>
      <c r="K4270" s="7">
        <f>Table1[[#This Row],[profit /loss ]]/Table1[[#This Row],[budget_x]]</f>
        <v>-0.28012035000000002</v>
      </c>
      <c r="L4270" t="str" cm="1">
        <f t="array" ref="L4270">_xlfn.IFS(Table1[[#This Row],[score]]&gt;70,"high",Table1[[#This Row],[score]]&gt;50,"medium",Table1[[#This Row],[score]]&lt;=50,"low")</f>
        <v>medium</v>
      </c>
    </row>
    <row r="4271" spans="1:12" x14ac:dyDescent="0.3">
      <c r="A4271" t="s">
        <v>4153</v>
      </c>
      <c r="B4271" s="1">
        <v>41752</v>
      </c>
      <c r="C4271">
        <v>60</v>
      </c>
      <c r="D4271" t="s">
        <v>9</v>
      </c>
      <c r="E4271" t="s">
        <v>10</v>
      </c>
      <c r="F4271">
        <v>100000000</v>
      </c>
      <c r="G4271">
        <v>103039258</v>
      </c>
      <c r="H4271" t="s">
        <v>11</v>
      </c>
      <c r="I4271">
        <f>YEAR(Table1[[#This Row],[date]])</f>
        <v>2014</v>
      </c>
      <c r="J4271">
        <f>Table1[[#This Row],[revenue]]-Table1[[#This Row],[budget_x]]</f>
        <v>3039258</v>
      </c>
      <c r="K4271" s="7">
        <f>Table1[[#This Row],[profit /loss ]]/Table1[[#This Row],[budget_x]]</f>
        <v>3.0392579999999999E-2</v>
      </c>
      <c r="L4271" t="str" cm="1">
        <f t="array" ref="L4271">_xlfn.IFS(Table1[[#This Row],[score]]&gt;70,"high",Table1[[#This Row],[score]]&gt;50,"medium",Table1[[#This Row],[score]]&lt;=50,"low")</f>
        <v>medium</v>
      </c>
    </row>
    <row r="4272" spans="1:12" x14ac:dyDescent="0.3">
      <c r="A4272" t="s">
        <v>4154</v>
      </c>
      <c r="B4272" s="1">
        <v>22685</v>
      </c>
      <c r="C4272">
        <v>77</v>
      </c>
      <c r="D4272" t="s">
        <v>9</v>
      </c>
      <c r="E4272" t="s">
        <v>10</v>
      </c>
      <c r="F4272">
        <v>2500000</v>
      </c>
      <c r="G4272">
        <v>9500000</v>
      </c>
      <c r="H4272" t="s">
        <v>11</v>
      </c>
      <c r="I4272">
        <f>YEAR(Table1[[#This Row],[date]])</f>
        <v>1962</v>
      </c>
      <c r="J4272">
        <f>Table1[[#This Row],[revenue]]-Table1[[#This Row],[budget_x]]</f>
        <v>7000000</v>
      </c>
      <c r="K4272" s="7">
        <f>Table1[[#This Row],[profit /loss ]]/Table1[[#This Row],[budget_x]]</f>
        <v>2.8</v>
      </c>
      <c r="L4272" t="str" cm="1">
        <f t="array" ref="L4272">_xlfn.IFS(Table1[[#This Row],[score]]&gt;70,"high",Table1[[#This Row],[score]]&gt;50,"medium",Table1[[#This Row],[score]]&lt;=50,"low")</f>
        <v>high</v>
      </c>
    </row>
    <row r="4273" spans="1:12" x14ac:dyDescent="0.3">
      <c r="A4273" t="s">
        <v>4155</v>
      </c>
      <c r="B4273" s="1">
        <v>42899</v>
      </c>
      <c r="C4273">
        <v>65</v>
      </c>
      <c r="D4273" t="s">
        <v>9</v>
      </c>
      <c r="E4273" t="s">
        <v>10</v>
      </c>
      <c r="F4273">
        <v>5005600</v>
      </c>
      <c r="G4273">
        <v>172698181.59999999</v>
      </c>
      <c r="H4273" t="s">
        <v>11</v>
      </c>
      <c r="I4273">
        <f>YEAR(Table1[[#This Row],[date]])</f>
        <v>2017</v>
      </c>
      <c r="J4273">
        <f>Table1[[#This Row],[revenue]]-Table1[[#This Row],[budget_x]]</f>
        <v>167692581.59999999</v>
      </c>
      <c r="K4273" s="7">
        <f>Table1[[#This Row],[profit /loss ]]/Table1[[#This Row],[budget_x]]</f>
        <v>33.500995205369982</v>
      </c>
      <c r="L4273" t="str" cm="1">
        <f t="array" ref="L4273">_xlfn.IFS(Table1[[#This Row],[score]]&gt;70,"high",Table1[[#This Row],[score]]&gt;50,"medium",Table1[[#This Row],[score]]&lt;=50,"low")</f>
        <v>medium</v>
      </c>
    </row>
    <row r="4274" spans="1:12" x14ac:dyDescent="0.3">
      <c r="A4274" t="s">
        <v>4156</v>
      </c>
      <c r="B4274" s="1">
        <v>44327</v>
      </c>
      <c r="C4274">
        <v>71</v>
      </c>
      <c r="D4274" t="s">
        <v>9</v>
      </c>
      <c r="E4274" t="s">
        <v>15</v>
      </c>
      <c r="F4274">
        <v>78300000</v>
      </c>
      <c r="G4274">
        <v>349714816.80000001</v>
      </c>
      <c r="H4274" t="s">
        <v>17</v>
      </c>
      <c r="I4274">
        <f>YEAR(Table1[[#This Row],[date]])</f>
        <v>2021</v>
      </c>
      <c r="J4274">
        <f>Table1[[#This Row],[revenue]]-Table1[[#This Row],[budget_x]]</f>
        <v>271414816.80000001</v>
      </c>
      <c r="K4274" s="7">
        <f>Table1[[#This Row],[profit /loss ]]/Table1[[#This Row],[budget_x]]</f>
        <v>3.4663450421455941</v>
      </c>
      <c r="L4274" t="str" cm="1">
        <f t="array" ref="L4274">_xlfn.IFS(Table1[[#This Row],[score]]&gt;70,"high",Table1[[#This Row],[score]]&gt;50,"medium",Table1[[#This Row],[score]]&lt;=50,"low")</f>
        <v>high</v>
      </c>
    </row>
    <row r="4275" spans="1:12" x14ac:dyDescent="0.3">
      <c r="A4275" t="s">
        <v>4157</v>
      </c>
      <c r="B4275" s="1">
        <v>43168</v>
      </c>
      <c r="C4275">
        <v>57</v>
      </c>
      <c r="D4275" t="s">
        <v>9</v>
      </c>
      <c r="E4275" t="s">
        <v>10</v>
      </c>
      <c r="F4275">
        <v>40000000</v>
      </c>
      <c r="G4275">
        <v>33222314</v>
      </c>
      <c r="H4275" t="s">
        <v>17</v>
      </c>
      <c r="I4275">
        <f>YEAR(Table1[[#This Row],[date]])</f>
        <v>2018</v>
      </c>
      <c r="J4275">
        <f>Table1[[#This Row],[revenue]]-Table1[[#This Row],[budget_x]]</f>
        <v>-6777686</v>
      </c>
      <c r="K4275" s="7">
        <f>Table1[[#This Row],[profit /loss ]]/Table1[[#This Row],[budget_x]]</f>
        <v>-0.16944215000000001</v>
      </c>
      <c r="L4275" t="str" cm="1">
        <f t="array" ref="L4275">_xlfn.IFS(Table1[[#This Row],[score]]&gt;70,"high",Table1[[#This Row],[score]]&gt;50,"medium",Table1[[#This Row],[score]]&lt;=50,"low")</f>
        <v>medium</v>
      </c>
    </row>
    <row r="4276" spans="1:12" x14ac:dyDescent="0.3">
      <c r="A4276" t="s">
        <v>4158</v>
      </c>
      <c r="B4276" s="1">
        <v>44421</v>
      </c>
      <c r="C4276">
        <v>60</v>
      </c>
      <c r="D4276" t="s">
        <v>9</v>
      </c>
      <c r="E4276" t="s">
        <v>10</v>
      </c>
      <c r="F4276">
        <v>130600000</v>
      </c>
      <c r="G4276">
        <v>508931823.19999999</v>
      </c>
      <c r="H4276" t="s">
        <v>11</v>
      </c>
      <c r="I4276">
        <f>YEAR(Table1[[#This Row],[date]])</f>
        <v>2021</v>
      </c>
      <c r="J4276">
        <f>Table1[[#This Row],[revenue]]-Table1[[#This Row],[budget_x]]</f>
        <v>378331823.19999999</v>
      </c>
      <c r="K4276" s="7">
        <f>Table1[[#This Row],[profit /loss ]]/Table1[[#This Row],[budget_x]]</f>
        <v>2.8968746033690658</v>
      </c>
      <c r="L4276" t="str" cm="1">
        <f t="array" ref="L4276">_xlfn.IFS(Table1[[#This Row],[score]]&gt;70,"high",Table1[[#This Row],[score]]&gt;50,"medium",Table1[[#This Row],[score]]&lt;=50,"low")</f>
        <v>medium</v>
      </c>
    </row>
    <row r="4277" spans="1:12" x14ac:dyDescent="0.3">
      <c r="A4277" t="s">
        <v>4159</v>
      </c>
      <c r="B4277" s="1">
        <v>43980</v>
      </c>
      <c r="C4277">
        <v>63</v>
      </c>
      <c r="D4277" t="s">
        <v>9</v>
      </c>
      <c r="E4277" t="s">
        <v>74</v>
      </c>
      <c r="F4277">
        <v>120000000</v>
      </c>
      <c r="G4277">
        <v>303727772.60000002</v>
      </c>
      <c r="H4277" t="s">
        <v>75</v>
      </c>
      <c r="I4277">
        <f>YEAR(Table1[[#This Row],[date]])</f>
        <v>2020</v>
      </c>
      <c r="J4277">
        <f>Table1[[#This Row],[revenue]]-Table1[[#This Row],[budget_x]]</f>
        <v>183727772.60000002</v>
      </c>
      <c r="K4277" s="7">
        <f>Table1[[#This Row],[profit /loss ]]/Table1[[#This Row],[budget_x]]</f>
        <v>1.5310647716666668</v>
      </c>
      <c r="L4277" t="str" cm="1">
        <f t="array" ref="L4277">_xlfn.IFS(Table1[[#This Row],[score]]&gt;70,"high",Table1[[#This Row],[score]]&gt;50,"medium",Table1[[#This Row],[score]]&lt;=50,"low")</f>
        <v>medium</v>
      </c>
    </row>
    <row r="4278" spans="1:12" x14ac:dyDescent="0.3">
      <c r="A4278" t="s">
        <v>4160</v>
      </c>
      <c r="B4278" s="1">
        <v>45036</v>
      </c>
      <c r="C4278">
        <v>68</v>
      </c>
      <c r="D4278" t="s">
        <v>9</v>
      </c>
      <c r="E4278" t="s">
        <v>10</v>
      </c>
      <c r="F4278">
        <v>15000000</v>
      </c>
      <c r="G4278">
        <v>52010708</v>
      </c>
      <c r="H4278" t="s">
        <v>11</v>
      </c>
      <c r="I4278">
        <f>YEAR(Table1[[#This Row],[date]])</f>
        <v>2023</v>
      </c>
      <c r="J4278">
        <f>Table1[[#This Row],[revenue]]-Table1[[#This Row],[budget_x]]</f>
        <v>37010708</v>
      </c>
      <c r="K4278" s="7">
        <f>Table1[[#This Row],[profit /loss ]]/Table1[[#This Row],[budget_x]]</f>
        <v>2.4673805333333334</v>
      </c>
      <c r="L4278" t="str" cm="1">
        <f t="array" ref="L4278">_xlfn.IFS(Table1[[#This Row],[score]]&gt;70,"high",Table1[[#This Row],[score]]&gt;50,"medium",Table1[[#This Row],[score]]&lt;=50,"low")</f>
        <v>medium</v>
      </c>
    </row>
    <row r="4279" spans="1:12" x14ac:dyDescent="0.3">
      <c r="A4279" t="s">
        <v>4161</v>
      </c>
      <c r="B4279" s="1">
        <v>41723</v>
      </c>
      <c r="C4279">
        <v>52</v>
      </c>
      <c r="D4279" t="s">
        <v>9</v>
      </c>
      <c r="E4279" t="s">
        <v>86</v>
      </c>
      <c r="F4279">
        <v>77140000</v>
      </c>
      <c r="G4279">
        <v>202866374.40000001</v>
      </c>
      <c r="H4279" t="s">
        <v>11</v>
      </c>
      <c r="I4279">
        <f>YEAR(Table1[[#This Row],[date]])</f>
        <v>2014</v>
      </c>
      <c r="J4279">
        <f>Table1[[#This Row],[revenue]]-Table1[[#This Row],[budget_x]]</f>
        <v>125726374.40000001</v>
      </c>
      <c r="K4279" s="7">
        <f>Table1[[#This Row],[profit /loss ]]/Table1[[#This Row],[budget_x]]</f>
        <v>1.6298466995073893</v>
      </c>
      <c r="L4279" t="str" cm="1">
        <f t="array" ref="L4279">_xlfn.IFS(Table1[[#This Row],[score]]&gt;70,"high",Table1[[#This Row],[score]]&gt;50,"medium",Table1[[#This Row],[score]]&lt;=50,"low")</f>
        <v>medium</v>
      </c>
    </row>
    <row r="4280" spans="1:12" x14ac:dyDescent="0.3">
      <c r="A4280" t="s">
        <v>4162</v>
      </c>
      <c r="B4280" s="1">
        <v>36243</v>
      </c>
      <c r="C4280">
        <v>73</v>
      </c>
      <c r="D4280" t="s">
        <v>9</v>
      </c>
      <c r="E4280" t="s">
        <v>10</v>
      </c>
      <c r="F4280">
        <v>50000000</v>
      </c>
      <c r="G4280">
        <v>202173000</v>
      </c>
      <c r="H4280" t="s">
        <v>11</v>
      </c>
      <c r="I4280">
        <f>YEAR(Table1[[#This Row],[date]])</f>
        <v>1999</v>
      </c>
      <c r="J4280">
        <f>Table1[[#This Row],[revenue]]-Table1[[#This Row],[budget_x]]</f>
        <v>152173000</v>
      </c>
      <c r="K4280" s="7">
        <f>Table1[[#This Row],[profit /loss ]]/Table1[[#This Row],[budget_x]]</f>
        <v>3.0434600000000001</v>
      </c>
      <c r="L4280" t="str" cm="1">
        <f t="array" ref="L4280">_xlfn.IFS(Table1[[#This Row],[score]]&gt;70,"high",Table1[[#This Row],[score]]&gt;50,"medium",Table1[[#This Row],[score]]&lt;=50,"low")</f>
        <v>high</v>
      </c>
    </row>
    <row r="4281" spans="1:12" x14ac:dyDescent="0.3">
      <c r="A4281" t="s">
        <v>4163</v>
      </c>
      <c r="B4281" s="1">
        <v>37681</v>
      </c>
      <c r="C4281">
        <v>70</v>
      </c>
      <c r="D4281" t="s">
        <v>9</v>
      </c>
      <c r="E4281" t="s">
        <v>69</v>
      </c>
      <c r="F4281">
        <v>75397939.200000003</v>
      </c>
      <c r="G4281">
        <v>14817006</v>
      </c>
      <c r="H4281" t="s">
        <v>143</v>
      </c>
      <c r="I4281">
        <f>YEAR(Table1[[#This Row],[date]])</f>
        <v>2003</v>
      </c>
      <c r="J4281">
        <f>Table1[[#This Row],[revenue]]-Table1[[#This Row],[budget_x]]</f>
        <v>-60580933.200000003</v>
      </c>
      <c r="K4281" s="7">
        <f>Table1[[#This Row],[profit /loss ]]/Table1[[#This Row],[budget_x]]</f>
        <v>-0.80348261295714563</v>
      </c>
      <c r="L4281" t="str" cm="1">
        <f t="array" ref="L4281">_xlfn.IFS(Table1[[#This Row],[score]]&gt;70,"high",Table1[[#This Row],[score]]&gt;50,"medium",Table1[[#This Row],[score]]&lt;=50,"low")</f>
        <v>medium</v>
      </c>
    </row>
    <row r="4282" spans="1:12" x14ac:dyDescent="0.3">
      <c r="A4282" t="s">
        <v>4164</v>
      </c>
      <c r="B4282" s="1">
        <v>37166</v>
      </c>
      <c r="C4282">
        <v>58</v>
      </c>
      <c r="D4282" t="s">
        <v>9</v>
      </c>
      <c r="E4282" t="s">
        <v>10</v>
      </c>
      <c r="F4282">
        <v>6000000</v>
      </c>
      <c r="G4282">
        <v>52604374.799999997</v>
      </c>
      <c r="H4282" t="s">
        <v>17</v>
      </c>
      <c r="I4282">
        <f>YEAR(Table1[[#This Row],[date]])</f>
        <v>2001</v>
      </c>
      <c r="J4282">
        <f>Table1[[#This Row],[revenue]]-Table1[[#This Row],[budget_x]]</f>
        <v>46604374.799999997</v>
      </c>
      <c r="K4282" s="7">
        <f>Table1[[#This Row],[profit /loss ]]/Table1[[#This Row],[budget_x]]</f>
        <v>7.7673957999999992</v>
      </c>
      <c r="L4282" t="str" cm="1">
        <f t="array" ref="L4282">_xlfn.IFS(Table1[[#This Row],[score]]&gt;70,"high",Table1[[#This Row],[score]]&gt;50,"medium",Table1[[#This Row],[score]]&lt;=50,"low")</f>
        <v>medium</v>
      </c>
    </row>
    <row r="4283" spans="1:12" x14ac:dyDescent="0.3">
      <c r="A4283" t="s">
        <v>4165</v>
      </c>
      <c r="B4283" s="1">
        <v>30372</v>
      </c>
      <c r="C4283">
        <v>70</v>
      </c>
      <c r="D4283" t="s">
        <v>9</v>
      </c>
      <c r="E4283" t="s">
        <v>10</v>
      </c>
      <c r="F4283">
        <v>6000000</v>
      </c>
      <c r="G4283">
        <v>129795554</v>
      </c>
      <c r="H4283" t="s">
        <v>11</v>
      </c>
      <c r="I4283">
        <f>YEAR(Table1[[#This Row],[date]])</f>
        <v>1983</v>
      </c>
      <c r="J4283">
        <f>Table1[[#This Row],[revenue]]-Table1[[#This Row],[budget_x]]</f>
        <v>123795554</v>
      </c>
      <c r="K4283" s="7">
        <f>Table1[[#This Row],[profit /loss ]]/Table1[[#This Row],[budget_x]]</f>
        <v>20.632592333333335</v>
      </c>
      <c r="L4283" t="str" cm="1">
        <f t="array" ref="L4283">_xlfn.IFS(Table1[[#This Row],[score]]&gt;70,"high",Table1[[#This Row],[score]]&gt;50,"medium",Table1[[#This Row],[score]]&lt;=50,"low")</f>
        <v>medium</v>
      </c>
    </row>
    <row r="4284" spans="1:12" x14ac:dyDescent="0.3">
      <c r="A4284" t="s">
        <v>4166</v>
      </c>
      <c r="B4284" s="1">
        <v>43441</v>
      </c>
      <c r="C4284">
        <v>65</v>
      </c>
      <c r="D4284" t="s">
        <v>9</v>
      </c>
      <c r="E4284" t="s">
        <v>10</v>
      </c>
      <c r="F4284">
        <v>175000000</v>
      </c>
      <c r="G4284">
        <v>20267371.600000001</v>
      </c>
      <c r="H4284" t="s">
        <v>30</v>
      </c>
      <c r="I4284">
        <f>YEAR(Table1[[#This Row],[date]])</f>
        <v>2018</v>
      </c>
      <c r="J4284">
        <f>Table1[[#This Row],[revenue]]-Table1[[#This Row],[budget_x]]</f>
        <v>-154732628.40000001</v>
      </c>
      <c r="K4284" s="7">
        <f>Table1[[#This Row],[profit /loss ]]/Table1[[#This Row],[budget_x]]</f>
        <v>-0.88418644800000001</v>
      </c>
      <c r="L4284" t="str" cm="1">
        <f t="array" ref="L4284">_xlfn.IFS(Table1[[#This Row],[score]]&gt;70,"high",Table1[[#This Row],[score]]&gt;50,"medium",Table1[[#This Row],[score]]&lt;=50,"low")</f>
        <v>medium</v>
      </c>
    </row>
    <row r="4285" spans="1:12" x14ac:dyDescent="0.3">
      <c r="A4285" t="s">
        <v>4167</v>
      </c>
      <c r="B4285" s="1">
        <v>40538</v>
      </c>
      <c r="C4285">
        <v>56</v>
      </c>
      <c r="D4285" t="s">
        <v>9</v>
      </c>
      <c r="E4285" t="s">
        <v>10</v>
      </c>
      <c r="F4285">
        <v>100000000</v>
      </c>
      <c r="G4285">
        <v>310650574</v>
      </c>
      <c r="H4285" t="s">
        <v>11</v>
      </c>
      <c r="I4285">
        <f>YEAR(Table1[[#This Row],[date]])</f>
        <v>2010</v>
      </c>
      <c r="J4285">
        <f>Table1[[#This Row],[revenue]]-Table1[[#This Row],[budget_x]]</f>
        <v>210650574</v>
      </c>
      <c r="K4285" s="7">
        <f>Table1[[#This Row],[profit /loss ]]/Table1[[#This Row],[budget_x]]</f>
        <v>2.1065057399999998</v>
      </c>
      <c r="L4285" t="str" cm="1">
        <f t="array" ref="L4285">_xlfn.IFS(Table1[[#This Row],[score]]&gt;70,"high",Table1[[#This Row],[score]]&gt;50,"medium",Table1[[#This Row],[score]]&lt;=50,"low")</f>
        <v>medium</v>
      </c>
    </row>
    <row r="4286" spans="1:12" x14ac:dyDescent="0.3">
      <c r="A4286" t="s">
        <v>4168</v>
      </c>
      <c r="B4286" s="1">
        <v>44902</v>
      </c>
      <c r="C4286">
        <v>63</v>
      </c>
      <c r="D4286" t="s">
        <v>9</v>
      </c>
      <c r="E4286" t="s">
        <v>15</v>
      </c>
      <c r="F4286">
        <v>142500000</v>
      </c>
      <c r="G4286">
        <v>341774820.80000001</v>
      </c>
      <c r="H4286" t="s">
        <v>72</v>
      </c>
      <c r="I4286">
        <f>YEAR(Table1[[#This Row],[date]])</f>
        <v>2022</v>
      </c>
      <c r="J4286">
        <f>Table1[[#This Row],[revenue]]-Table1[[#This Row],[budget_x]]</f>
        <v>199274820.80000001</v>
      </c>
      <c r="K4286" s="7">
        <f>Table1[[#This Row],[profit /loss ]]/Table1[[#This Row],[budget_x]]</f>
        <v>1.3984197950877193</v>
      </c>
      <c r="L4286" t="str" cm="1">
        <f t="array" ref="L4286">_xlfn.IFS(Table1[[#This Row],[score]]&gt;70,"high",Table1[[#This Row],[score]]&gt;50,"medium",Table1[[#This Row],[score]]&lt;=50,"low")</f>
        <v>medium</v>
      </c>
    </row>
    <row r="4287" spans="1:12" x14ac:dyDescent="0.3">
      <c r="A4287" t="s">
        <v>1769</v>
      </c>
      <c r="B4287" s="1">
        <v>40333</v>
      </c>
      <c r="C4287">
        <v>53</v>
      </c>
      <c r="D4287" t="s">
        <v>9</v>
      </c>
      <c r="E4287" t="s">
        <v>10</v>
      </c>
      <c r="F4287">
        <v>50000000</v>
      </c>
      <c r="G4287">
        <v>89895930</v>
      </c>
      <c r="H4287" t="s">
        <v>17</v>
      </c>
      <c r="I4287">
        <f>YEAR(Table1[[#This Row],[date]])</f>
        <v>2010</v>
      </c>
      <c r="J4287">
        <f>Table1[[#This Row],[revenue]]-Table1[[#This Row],[budget_x]]</f>
        <v>39895930</v>
      </c>
      <c r="K4287" s="7">
        <f>Table1[[#This Row],[profit /loss ]]/Table1[[#This Row],[budget_x]]</f>
        <v>0.79791860000000003</v>
      </c>
      <c r="L4287" t="str" cm="1">
        <f t="array" ref="L4287">_xlfn.IFS(Table1[[#This Row],[score]]&gt;70,"high",Table1[[#This Row],[score]]&gt;50,"medium",Table1[[#This Row],[score]]&lt;=50,"low")</f>
        <v>medium</v>
      </c>
    </row>
    <row r="4288" spans="1:12" x14ac:dyDescent="0.3">
      <c r="A4288" t="s">
        <v>4169</v>
      </c>
      <c r="B4288" s="1">
        <v>31594</v>
      </c>
      <c r="C4288">
        <v>72</v>
      </c>
      <c r="D4288" t="s">
        <v>9</v>
      </c>
      <c r="E4288" t="s">
        <v>10</v>
      </c>
      <c r="F4288">
        <v>25000000</v>
      </c>
      <c r="G4288">
        <v>11208967</v>
      </c>
      <c r="H4288" t="s">
        <v>11</v>
      </c>
      <c r="I4288">
        <f>YEAR(Table1[[#This Row],[date]])</f>
        <v>1986</v>
      </c>
      <c r="J4288">
        <f>Table1[[#This Row],[revenue]]-Table1[[#This Row],[budget_x]]</f>
        <v>-13791033</v>
      </c>
      <c r="K4288" s="7">
        <f>Table1[[#This Row],[profit /loss ]]/Table1[[#This Row],[budget_x]]</f>
        <v>-0.55164131999999999</v>
      </c>
      <c r="L4288" t="str" cm="1">
        <f t="array" ref="L4288">_xlfn.IFS(Table1[[#This Row],[score]]&gt;70,"high",Table1[[#This Row],[score]]&gt;50,"medium",Table1[[#This Row],[score]]&lt;=50,"low")</f>
        <v>high</v>
      </c>
    </row>
    <row r="4289" spans="1:12" x14ac:dyDescent="0.3">
      <c r="A4289" t="s">
        <v>4170</v>
      </c>
      <c r="B4289" s="1">
        <v>34948</v>
      </c>
      <c r="C4289">
        <v>77</v>
      </c>
      <c r="D4289" t="s">
        <v>9</v>
      </c>
      <c r="E4289" t="s">
        <v>86</v>
      </c>
      <c r="F4289">
        <v>105200000</v>
      </c>
      <c r="G4289">
        <v>657573739.20000005</v>
      </c>
      <c r="H4289" t="s">
        <v>87</v>
      </c>
      <c r="I4289">
        <f>YEAR(Table1[[#This Row],[date]])</f>
        <v>1995</v>
      </c>
      <c r="J4289">
        <f>Table1[[#This Row],[revenue]]-Table1[[#This Row],[budget_x]]</f>
        <v>552373739.20000005</v>
      </c>
      <c r="K4289" s="7">
        <f>Table1[[#This Row],[profit /loss ]]/Table1[[#This Row],[budget_x]]</f>
        <v>5.2507009429657803</v>
      </c>
      <c r="L4289" t="str" cm="1">
        <f t="array" ref="L4289">_xlfn.IFS(Table1[[#This Row],[score]]&gt;70,"high",Table1[[#This Row],[score]]&gt;50,"medium",Table1[[#This Row],[score]]&lt;=50,"low")</f>
        <v>high</v>
      </c>
    </row>
    <row r="4290" spans="1:12" x14ac:dyDescent="0.3">
      <c r="A4290" t="s">
        <v>4171</v>
      </c>
      <c r="B4290" s="1">
        <v>42237</v>
      </c>
      <c r="C4290">
        <v>59</v>
      </c>
      <c r="D4290" t="s">
        <v>9</v>
      </c>
      <c r="E4290" t="s">
        <v>10</v>
      </c>
      <c r="F4290">
        <v>10000000</v>
      </c>
      <c r="G4290">
        <v>54104225</v>
      </c>
      <c r="H4290" t="s">
        <v>30</v>
      </c>
      <c r="I4290">
        <f>YEAR(Table1[[#This Row],[date]])</f>
        <v>2015</v>
      </c>
      <c r="J4290">
        <f>Table1[[#This Row],[revenue]]-Table1[[#This Row],[budget_x]]</f>
        <v>44104225</v>
      </c>
      <c r="K4290" s="7">
        <f>Table1[[#This Row],[profit /loss ]]/Table1[[#This Row],[budget_x]]</f>
        <v>4.4104225000000001</v>
      </c>
      <c r="L4290" t="str" cm="1">
        <f t="array" ref="L4290">_xlfn.IFS(Table1[[#This Row],[score]]&gt;70,"high",Table1[[#This Row],[score]]&gt;50,"medium",Table1[[#This Row],[score]]&lt;=50,"low")</f>
        <v>medium</v>
      </c>
    </row>
    <row r="4291" spans="1:12" x14ac:dyDescent="0.3">
      <c r="A4291" t="s">
        <v>4172</v>
      </c>
      <c r="B4291" s="1">
        <v>32765</v>
      </c>
      <c r="C4291">
        <v>70</v>
      </c>
      <c r="D4291" t="s">
        <v>9</v>
      </c>
      <c r="E4291" t="s">
        <v>10</v>
      </c>
      <c r="F4291">
        <v>110000000</v>
      </c>
      <c r="G4291">
        <v>752859753.39999998</v>
      </c>
      <c r="H4291" t="s">
        <v>11</v>
      </c>
      <c r="I4291">
        <f>YEAR(Table1[[#This Row],[date]])</f>
        <v>1989</v>
      </c>
      <c r="J4291">
        <f>Table1[[#This Row],[revenue]]-Table1[[#This Row],[budget_x]]</f>
        <v>642859753.39999998</v>
      </c>
      <c r="K4291" s="7">
        <f>Table1[[#This Row],[profit /loss ]]/Table1[[#This Row],[budget_x]]</f>
        <v>5.8441795763636364</v>
      </c>
      <c r="L4291" t="str" cm="1">
        <f t="array" ref="L4291">_xlfn.IFS(Table1[[#This Row],[score]]&gt;70,"high",Table1[[#This Row],[score]]&gt;50,"medium",Table1[[#This Row],[score]]&lt;=50,"low")</f>
        <v>medium</v>
      </c>
    </row>
    <row r="4292" spans="1:12" x14ac:dyDescent="0.3">
      <c r="A4292" t="s">
        <v>4173</v>
      </c>
      <c r="B4292" s="1">
        <v>35936</v>
      </c>
      <c r="C4292">
        <v>68</v>
      </c>
      <c r="D4292" t="s">
        <v>9</v>
      </c>
      <c r="E4292" t="s">
        <v>10</v>
      </c>
      <c r="F4292">
        <v>55000000</v>
      </c>
      <c r="G4292">
        <v>198750909</v>
      </c>
      <c r="H4292" t="s">
        <v>11</v>
      </c>
      <c r="I4292">
        <f>YEAR(Table1[[#This Row],[date]])</f>
        <v>1998</v>
      </c>
      <c r="J4292">
        <f>Table1[[#This Row],[revenue]]-Table1[[#This Row],[budget_x]]</f>
        <v>143750909</v>
      </c>
      <c r="K4292" s="7">
        <f>Table1[[#This Row],[profit /loss ]]/Table1[[#This Row],[budget_x]]</f>
        <v>2.613652890909091</v>
      </c>
      <c r="L4292" t="str" cm="1">
        <f t="array" ref="L4292">_xlfn.IFS(Table1[[#This Row],[score]]&gt;70,"high",Table1[[#This Row],[score]]&gt;50,"medium",Table1[[#This Row],[score]]&lt;=50,"low")</f>
        <v>medium</v>
      </c>
    </row>
    <row r="4293" spans="1:12" x14ac:dyDescent="0.3">
      <c r="A4293" t="s">
        <v>4174</v>
      </c>
      <c r="B4293" s="1">
        <v>44256</v>
      </c>
      <c r="C4293">
        <v>77</v>
      </c>
      <c r="D4293" t="s">
        <v>9</v>
      </c>
      <c r="E4293" t="s">
        <v>10</v>
      </c>
      <c r="F4293">
        <v>139200000</v>
      </c>
      <c r="G4293">
        <v>646339835.60000002</v>
      </c>
      <c r="H4293" t="s">
        <v>11</v>
      </c>
      <c r="I4293">
        <f>YEAR(Table1[[#This Row],[date]])</f>
        <v>2021</v>
      </c>
      <c r="J4293">
        <f>Table1[[#This Row],[revenue]]-Table1[[#This Row],[budget_x]]</f>
        <v>507139835.60000002</v>
      </c>
      <c r="K4293" s="7">
        <f>Table1[[#This Row],[profit /loss ]]/Table1[[#This Row],[budget_x]]</f>
        <v>3.643245945402299</v>
      </c>
      <c r="L4293" t="str" cm="1">
        <f t="array" ref="L4293">_xlfn.IFS(Table1[[#This Row],[score]]&gt;70,"high",Table1[[#This Row],[score]]&gt;50,"medium",Table1[[#This Row],[score]]&lt;=50,"low")</f>
        <v>high</v>
      </c>
    </row>
    <row r="4294" spans="1:12" x14ac:dyDescent="0.3">
      <c r="A4294" t="s">
        <v>4175</v>
      </c>
      <c r="B4294" s="1">
        <v>44825</v>
      </c>
      <c r="C4294">
        <v>45</v>
      </c>
      <c r="D4294" t="s">
        <v>9</v>
      </c>
      <c r="E4294" t="s">
        <v>125</v>
      </c>
      <c r="F4294">
        <v>134300000</v>
      </c>
      <c r="G4294">
        <v>862567677.39999998</v>
      </c>
      <c r="H4294" t="s">
        <v>132</v>
      </c>
      <c r="I4294">
        <f>YEAR(Table1[[#This Row],[date]])</f>
        <v>2022</v>
      </c>
      <c r="J4294">
        <f>Table1[[#This Row],[revenue]]-Table1[[#This Row],[budget_x]]</f>
        <v>728267677.39999998</v>
      </c>
      <c r="K4294" s="7">
        <f>Table1[[#This Row],[profit /loss ]]/Table1[[#This Row],[budget_x]]</f>
        <v>5.422693055845123</v>
      </c>
      <c r="L4294" t="str" cm="1">
        <f t="array" ref="L4294">_xlfn.IFS(Table1[[#This Row],[score]]&gt;70,"high",Table1[[#This Row],[score]]&gt;50,"medium",Table1[[#This Row],[score]]&lt;=50,"low")</f>
        <v>low</v>
      </c>
    </row>
    <row r="4295" spans="1:12" x14ac:dyDescent="0.3">
      <c r="A4295" t="s">
        <v>4176</v>
      </c>
      <c r="B4295" s="1">
        <v>44169</v>
      </c>
      <c r="C4295">
        <v>62</v>
      </c>
      <c r="D4295" t="s">
        <v>9</v>
      </c>
      <c r="E4295" t="s">
        <v>10</v>
      </c>
      <c r="F4295">
        <v>16000000</v>
      </c>
      <c r="G4295">
        <v>4796993</v>
      </c>
      <c r="H4295" t="s">
        <v>11</v>
      </c>
      <c r="I4295">
        <f>YEAR(Table1[[#This Row],[date]])</f>
        <v>2020</v>
      </c>
      <c r="J4295">
        <f>Table1[[#This Row],[revenue]]-Table1[[#This Row],[budget_x]]</f>
        <v>-11203007</v>
      </c>
      <c r="K4295" s="7">
        <f>Table1[[#This Row],[profit /loss ]]/Table1[[#This Row],[budget_x]]</f>
        <v>-0.70018793749999997</v>
      </c>
      <c r="L4295" t="str" cm="1">
        <f t="array" ref="L4295">_xlfn.IFS(Table1[[#This Row],[score]]&gt;70,"high",Table1[[#This Row],[score]]&gt;50,"medium",Table1[[#This Row],[score]]&lt;=50,"low")</f>
        <v>medium</v>
      </c>
    </row>
    <row r="4296" spans="1:12" x14ac:dyDescent="0.3">
      <c r="A4296" t="s">
        <v>4177</v>
      </c>
      <c r="B4296" s="1">
        <v>41333</v>
      </c>
      <c r="C4296">
        <v>69</v>
      </c>
      <c r="D4296" t="s">
        <v>9</v>
      </c>
      <c r="E4296" t="s">
        <v>10</v>
      </c>
      <c r="F4296">
        <v>102000000</v>
      </c>
      <c r="G4296">
        <v>130673154</v>
      </c>
      <c r="H4296" t="s">
        <v>11</v>
      </c>
      <c r="I4296">
        <f>YEAR(Table1[[#This Row],[date]])</f>
        <v>2013</v>
      </c>
      <c r="J4296">
        <f>Table1[[#This Row],[revenue]]-Table1[[#This Row],[budget_x]]</f>
        <v>28673154</v>
      </c>
      <c r="K4296" s="7">
        <f>Table1[[#This Row],[profit /loss ]]/Table1[[#This Row],[budget_x]]</f>
        <v>0.28110935294117645</v>
      </c>
      <c r="L4296" t="str" cm="1">
        <f t="array" ref="L4296">_xlfn.IFS(Table1[[#This Row],[score]]&gt;70,"high",Table1[[#This Row],[score]]&gt;50,"medium",Table1[[#This Row],[score]]&lt;=50,"low")</f>
        <v>medium</v>
      </c>
    </row>
    <row r="4297" spans="1:12" x14ac:dyDescent="0.3">
      <c r="A4297" t="s">
        <v>4178</v>
      </c>
      <c r="B4297" s="1">
        <v>33864</v>
      </c>
      <c r="C4297">
        <v>63</v>
      </c>
      <c r="D4297" t="s">
        <v>9</v>
      </c>
      <c r="E4297" t="s">
        <v>10</v>
      </c>
      <c r="F4297">
        <v>23000000</v>
      </c>
      <c r="G4297">
        <v>183476938.80000001</v>
      </c>
      <c r="H4297" t="s">
        <v>11</v>
      </c>
      <c r="I4297">
        <f>YEAR(Table1[[#This Row],[date]])</f>
        <v>1992</v>
      </c>
      <c r="J4297">
        <f>Table1[[#This Row],[revenue]]-Table1[[#This Row],[budget_x]]</f>
        <v>160476938.80000001</v>
      </c>
      <c r="K4297" s="7">
        <f>Table1[[#This Row],[profit /loss ]]/Table1[[#This Row],[budget_x]]</f>
        <v>6.9772582086956527</v>
      </c>
      <c r="L4297" t="str" cm="1">
        <f t="array" ref="L4297">_xlfn.IFS(Table1[[#This Row],[score]]&gt;70,"high",Table1[[#This Row],[score]]&gt;50,"medium",Table1[[#This Row],[score]]&lt;=50,"low")</f>
        <v>medium</v>
      </c>
    </row>
    <row r="4298" spans="1:12" x14ac:dyDescent="0.3">
      <c r="A4298" t="s">
        <v>4179</v>
      </c>
      <c r="B4298" s="1">
        <v>39801</v>
      </c>
      <c r="C4298">
        <v>70</v>
      </c>
      <c r="D4298" t="s">
        <v>9</v>
      </c>
      <c r="E4298" t="s">
        <v>10</v>
      </c>
      <c r="F4298">
        <v>45000000</v>
      </c>
      <c r="G4298">
        <v>79604820</v>
      </c>
      <c r="H4298" t="s">
        <v>17</v>
      </c>
      <c r="I4298">
        <f>YEAR(Table1[[#This Row],[date]])</f>
        <v>2008</v>
      </c>
      <c r="J4298">
        <f>Table1[[#This Row],[revenue]]-Table1[[#This Row],[budget_x]]</f>
        <v>34604820</v>
      </c>
      <c r="K4298" s="7">
        <f>Table1[[#This Row],[profit /loss ]]/Table1[[#This Row],[budget_x]]</f>
        <v>0.76899600000000001</v>
      </c>
      <c r="L4298" t="str" cm="1">
        <f t="array" ref="L4298">_xlfn.IFS(Table1[[#This Row],[score]]&gt;70,"high",Table1[[#This Row],[score]]&gt;50,"medium",Table1[[#This Row],[score]]&lt;=50,"low")</f>
        <v>medium</v>
      </c>
    </row>
    <row r="4299" spans="1:12" x14ac:dyDescent="0.3">
      <c r="A4299" t="s">
        <v>4180</v>
      </c>
      <c r="B4299" s="1">
        <v>39442</v>
      </c>
      <c r="C4299">
        <v>77</v>
      </c>
      <c r="D4299" t="s">
        <v>9</v>
      </c>
      <c r="E4299" t="s">
        <v>10</v>
      </c>
      <c r="F4299">
        <v>30000000</v>
      </c>
      <c r="G4299">
        <v>129779728</v>
      </c>
      <c r="H4299" t="s">
        <v>11</v>
      </c>
      <c r="I4299">
        <f>YEAR(Table1[[#This Row],[date]])</f>
        <v>2007</v>
      </c>
      <c r="J4299">
        <f>Table1[[#This Row],[revenue]]-Table1[[#This Row],[budget_x]]</f>
        <v>99779728</v>
      </c>
      <c r="K4299" s="7">
        <f>Table1[[#This Row],[profit /loss ]]/Table1[[#This Row],[budget_x]]</f>
        <v>3.3259909333333333</v>
      </c>
      <c r="L4299" t="str" cm="1">
        <f t="array" ref="L4299">_xlfn.IFS(Table1[[#This Row],[score]]&gt;70,"high",Table1[[#This Row],[score]]&gt;50,"medium",Table1[[#This Row],[score]]&lt;=50,"low")</f>
        <v>high</v>
      </c>
    </row>
    <row r="4300" spans="1:12" x14ac:dyDescent="0.3">
      <c r="A4300" t="s">
        <v>4181</v>
      </c>
      <c r="B4300" s="1">
        <v>34110</v>
      </c>
      <c r="C4300">
        <v>54</v>
      </c>
      <c r="D4300" t="s">
        <v>9</v>
      </c>
      <c r="E4300" t="s">
        <v>10</v>
      </c>
      <c r="F4300">
        <v>40000000</v>
      </c>
      <c r="G4300">
        <v>116300000</v>
      </c>
      <c r="H4300" t="s">
        <v>17</v>
      </c>
      <c r="I4300">
        <f>YEAR(Table1[[#This Row],[date]])</f>
        <v>1993</v>
      </c>
      <c r="J4300">
        <f>Table1[[#This Row],[revenue]]-Table1[[#This Row],[budget_x]]</f>
        <v>76300000</v>
      </c>
      <c r="K4300" s="7">
        <f>Table1[[#This Row],[profit /loss ]]/Table1[[#This Row],[budget_x]]</f>
        <v>1.9075</v>
      </c>
      <c r="L4300" t="str" cm="1">
        <f t="array" ref="L4300">_xlfn.IFS(Table1[[#This Row],[score]]&gt;70,"high",Table1[[#This Row],[score]]&gt;50,"medium",Table1[[#This Row],[score]]&lt;=50,"low")</f>
        <v>medium</v>
      </c>
    </row>
    <row r="4301" spans="1:12" x14ac:dyDescent="0.3">
      <c r="A4301" t="s">
        <v>4182</v>
      </c>
      <c r="B4301" s="1">
        <v>41346</v>
      </c>
      <c r="C4301">
        <v>63</v>
      </c>
      <c r="D4301" t="s">
        <v>9</v>
      </c>
      <c r="E4301" t="s">
        <v>10</v>
      </c>
      <c r="F4301">
        <v>3500000</v>
      </c>
      <c r="G4301">
        <v>27704111</v>
      </c>
      <c r="H4301" t="s">
        <v>11</v>
      </c>
      <c r="I4301">
        <f>YEAR(Table1[[#This Row],[date]])</f>
        <v>2013</v>
      </c>
      <c r="J4301">
        <f>Table1[[#This Row],[revenue]]-Table1[[#This Row],[budget_x]]</f>
        <v>24204111</v>
      </c>
      <c r="K4301" s="7">
        <f>Table1[[#This Row],[profit /loss ]]/Table1[[#This Row],[budget_x]]</f>
        <v>6.9154602857142855</v>
      </c>
      <c r="L4301" t="str" cm="1">
        <f t="array" ref="L4301">_xlfn.IFS(Table1[[#This Row],[score]]&gt;70,"high",Table1[[#This Row],[score]]&gt;50,"medium",Table1[[#This Row],[score]]&lt;=50,"low")</f>
        <v>medium</v>
      </c>
    </row>
    <row r="4302" spans="1:12" x14ac:dyDescent="0.3">
      <c r="A4302" t="s">
        <v>4183</v>
      </c>
      <c r="B4302" s="1">
        <v>29221</v>
      </c>
      <c r="C4302">
        <v>17</v>
      </c>
      <c r="D4302" t="s">
        <v>9</v>
      </c>
      <c r="E4302" t="s">
        <v>3234</v>
      </c>
      <c r="F4302">
        <v>10000000</v>
      </c>
      <c r="G4302">
        <v>1240261.6000000001</v>
      </c>
      <c r="H4302" t="s">
        <v>3235</v>
      </c>
      <c r="I4302">
        <f>YEAR(Table1[[#This Row],[date]])</f>
        <v>1980</v>
      </c>
      <c r="J4302">
        <f>Table1[[#This Row],[revenue]]-Table1[[#This Row],[budget_x]]</f>
        <v>-8759738.4000000004</v>
      </c>
      <c r="K4302" s="7">
        <f>Table1[[#This Row],[profit /loss ]]/Table1[[#This Row],[budget_x]]</f>
        <v>-0.87597384</v>
      </c>
      <c r="L4302" t="str" cm="1">
        <f t="array" ref="L4302">_xlfn.IFS(Table1[[#This Row],[score]]&gt;70,"high",Table1[[#This Row],[score]]&gt;50,"medium",Table1[[#This Row],[score]]&lt;=50,"low")</f>
        <v>low</v>
      </c>
    </row>
    <row r="4303" spans="1:12" x14ac:dyDescent="0.3">
      <c r="A4303" t="s">
        <v>4184</v>
      </c>
      <c r="B4303" s="1">
        <v>42075</v>
      </c>
      <c r="C4303">
        <v>66</v>
      </c>
      <c r="D4303" t="s">
        <v>9</v>
      </c>
      <c r="E4303" t="s">
        <v>10</v>
      </c>
      <c r="F4303">
        <v>20000000</v>
      </c>
      <c r="G4303">
        <v>14744495</v>
      </c>
      <c r="H4303" t="s">
        <v>11</v>
      </c>
      <c r="I4303">
        <f>YEAR(Table1[[#This Row],[date]])</f>
        <v>2015</v>
      </c>
      <c r="J4303">
        <f>Table1[[#This Row],[revenue]]-Table1[[#This Row],[budget_x]]</f>
        <v>-5255505</v>
      </c>
      <c r="K4303" s="7">
        <f>Table1[[#This Row],[profit /loss ]]/Table1[[#This Row],[budget_x]]</f>
        <v>-0.26277525000000002</v>
      </c>
      <c r="L4303" t="str" cm="1">
        <f t="array" ref="L4303">_xlfn.IFS(Table1[[#This Row],[score]]&gt;70,"high",Table1[[#This Row],[score]]&gt;50,"medium",Table1[[#This Row],[score]]&lt;=50,"low")</f>
        <v>medium</v>
      </c>
    </row>
    <row r="4304" spans="1:12" x14ac:dyDescent="0.3">
      <c r="A4304" t="s">
        <v>4185</v>
      </c>
      <c r="B4304" s="1">
        <v>38961</v>
      </c>
      <c r="C4304">
        <v>43</v>
      </c>
      <c r="D4304" t="s">
        <v>9</v>
      </c>
      <c r="E4304" t="s">
        <v>10</v>
      </c>
      <c r="F4304">
        <v>40000000</v>
      </c>
      <c r="G4304">
        <v>38805380</v>
      </c>
      <c r="H4304" t="s">
        <v>655</v>
      </c>
      <c r="I4304">
        <f>YEAR(Table1[[#This Row],[date]])</f>
        <v>2006</v>
      </c>
      <c r="J4304">
        <f>Table1[[#This Row],[revenue]]-Table1[[#This Row],[budget_x]]</f>
        <v>-1194620</v>
      </c>
      <c r="K4304" s="7">
        <f>Table1[[#This Row],[profit /loss ]]/Table1[[#This Row],[budget_x]]</f>
        <v>-2.98655E-2</v>
      </c>
      <c r="L4304" t="str" cm="1">
        <f t="array" ref="L4304">_xlfn.IFS(Table1[[#This Row],[score]]&gt;70,"high",Table1[[#This Row],[score]]&gt;50,"medium",Table1[[#This Row],[score]]&lt;=50,"low")</f>
        <v>low</v>
      </c>
    </row>
    <row r="4305" spans="1:12" x14ac:dyDescent="0.3">
      <c r="A4305" t="s">
        <v>4186</v>
      </c>
      <c r="B4305" s="1">
        <v>41587</v>
      </c>
      <c r="C4305">
        <v>73</v>
      </c>
      <c r="D4305" t="s">
        <v>9</v>
      </c>
      <c r="E4305" t="s">
        <v>69</v>
      </c>
      <c r="F4305">
        <v>135600000</v>
      </c>
      <c r="G4305">
        <v>703696698</v>
      </c>
      <c r="H4305" t="s">
        <v>143</v>
      </c>
      <c r="I4305">
        <f>YEAR(Table1[[#This Row],[date]])</f>
        <v>2013</v>
      </c>
      <c r="J4305">
        <f>Table1[[#This Row],[revenue]]-Table1[[#This Row],[budget_x]]</f>
        <v>568096698</v>
      </c>
      <c r="K4305" s="7">
        <f>Table1[[#This Row],[profit /loss ]]/Table1[[#This Row],[budget_x]]</f>
        <v>4.1895036725663717</v>
      </c>
      <c r="L4305" t="str" cm="1">
        <f t="array" ref="L4305">_xlfn.IFS(Table1[[#This Row],[score]]&gt;70,"high",Table1[[#This Row],[score]]&gt;50,"medium",Table1[[#This Row],[score]]&lt;=50,"low")</f>
        <v>high</v>
      </c>
    </row>
    <row r="4306" spans="1:12" x14ac:dyDescent="0.3">
      <c r="A4306" t="s">
        <v>4187</v>
      </c>
      <c r="B4306" s="1">
        <v>38765</v>
      </c>
      <c r="C4306">
        <v>42</v>
      </c>
      <c r="D4306" t="s">
        <v>9</v>
      </c>
      <c r="E4306" t="s">
        <v>10</v>
      </c>
      <c r="F4306">
        <v>20000000</v>
      </c>
      <c r="G4306">
        <v>85146165</v>
      </c>
      <c r="H4306" t="s">
        <v>11</v>
      </c>
      <c r="I4306">
        <f>YEAR(Table1[[#This Row],[date]])</f>
        <v>2006</v>
      </c>
      <c r="J4306">
        <f>Table1[[#This Row],[revenue]]-Table1[[#This Row],[budget_x]]</f>
        <v>65146165</v>
      </c>
      <c r="K4306" s="7">
        <f>Table1[[#This Row],[profit /loss ]]/Table1[[#This Row],[budget_x]]</f>
        <v>3.2573082499999999</v>
      </c>
      <c r="L4306" t="str" cm="1">
        <f t="array" ref="L4306">_xlfn.IFS(Table1[[#This Row],[score]]&gt;70,"high",Table1[[#This Row],[score]]&gt;50,"medium",Table1[[#This Row],[score]]&lt;=50,"low")</f>
        <v>low</v>
      </c>
    </row>
    <row r="4307" spans="1:12" x14ac:dyDescent="0.3">
      <c r="A4307" t="s">
        <v>4188</v>
      </c>
      <c r="B4307" s="1">
        <v>40262</v>
      </c>
      <c r="C4307">
        <v>59</v>
      </c>
      <c r="D4307" t="s">
        <v>9</v>
      </c>
      <c r="E4307" t="s">
        <v>10</v>
      </c>
      <c r="F4307">
        <v>28000000</v>
      </c>
      <c r="G4307">
        <v>46752858</v>
      </c>
      <c r="H4307" t="s">
        <v>11</v>
      </c>
      <c r="I4307">
        <f>YEAR(Table1[[#This Row],[date]])</f>
        <v>2010</v>
      </c>
      <c r="J4307">
        <f>Table1[[#This Row],[revenue]]-Table1[[#This Row],[budget_x]]</f>
        <v>18752858</v>
      </c>
      <c r="K4307" s="7">
        <f>Table1[[#This Row],[profit /loss ]]/Table1[[#This Row],[budget_x]]</f>
        <v>0.66974492857142853</v>
      </c>
      <c r="L4307" t="str" cm="1">
        <f t="array" ref="L4307">_xlfn.IFS(Table1[[#This Row],[score]]&gt;70,"high",Table1[[#This Row],[score]]&gt;50,"medium",Table1[[#This Row],[score]]&lt;=50,"low")</f>
        <v>medium</v>
      </c>
    </row>
    <row r="4308" spans="1:12" x14ac:dyDescent="0.3">
      <c r="A4308" t="s">
        <v>4189</v>
      </c>
      <c r="B4308" s="1">
        <v>40948</v>
      </c>
      <c r="C4308">
        <v>72</v>
      </c>
      <c r="D4308" t="s">
        <v>9</v>
      </c>
      <c r="E4308" t="s">
        <v>10</v>
      </c>
      <c r="F4308">
        <v>30000000</v>
      </c>
      <c r="G4308">
        <v>197618160</v>
      </c>
      <c r="H4308" t="s">
        <v>11</v>
      </c>
      <c r="I4308">
        <f>YEAR(Table1[[#This Row],[date]])</f>
        <v>2012</v>
      </c>
      <c r="J4308">
        <f>Table1[[#This Row],[revenue]]-Table1[[#This Row],[budget_x]]</f>
        <v>167618160</v>
      </c>
      <c r="K4308" s="7">
        <f>Table1[[#This Row],[profit /loss ]]/Table1[[#This Row],[budget_x]]</f>
        <v>5.5872719999999996</v>
      </c>
      <c r="L4308" t="str" cm="1">
        <f t="array" ref="L4308">_xlfn.IFS(Table1[[#This Row],[score]]&gt;70,"high",Table1[[#This Row],[score]]&gt;50,"medium",Table1[[#This Row],[score]]&lt;=50,"low")</f>
        <v>high</v>
      </c>
    </row>
    <row r="4309" spans="1:12" x14ac:dyDescent="0.3">
      <c r="A4309" t="s">
        <v>4190</v>
      </c>
      <c r="B4309" s="1">
        <v>14622</v>
      </c>
      <c r="C4309">
        <v>83</v>
      </c>
      <c r="D4309" t="s">
        <v>9</v>
      </c>
      <c r="E4309" t="s">
        <v>10</v>
      </c>
      <c r="F4309">
        <v>159800000</v>
      </c>
      <c r="G4309">
        <v>777587613.39999998</v>
      </c>
      <c r="H4309" t="s">
        <v>17</v>
      </c>
      <c r="I4309">
        <f>YEAR(Table1[[#This Row],[date]])</f>
        <v>1940</v>
      </c>
      <c r="J4309">
        <f>Table1[[#This Row],[revenue]]-Table1[[#This Row],[budget_x]]</f>
        <v>617787613.39999998</v>
      </c>
      <c r="K4309" s="7">
        <f>Table1[[#This Row],[profit /loss ]]/Table1[[#This Row],[budget_x]]</f>
        <v>3.8660050901126408</v>
      </c>
      <c r="L4309" t="str" cm="1">
        <f t="array" ref="L4309">_xlfn.IFS(Table1[[#This Row],[score]]&gt;70,"high",Table1[[#This Row],[score]]&gt;50,"medium",Table1[[#This Row],[score]]&lt;=50,"low")</f>
        <v>high</v>
      </c>
    </row>
    <row r="4310" spans="1:12" x14ac:dyDescent="0.3">
      <c r="A4310" t="s">
        <v>4191</v>
      </c>
      <c r="B4310" s="1">
        <v>45024</v>
      </c>
      <c r="C4310">
        <v>0</v>
      </c>
      <c r="D4310" t="s">
        <v>9</v>
      </c>
      <c r="E4310" t="s">
        <v>69</v>
      </c>
      <c r="F4310">
        <v>167540000</v>
      </c>
      <c r="G4310">
        <v>175269998.80000001</v>
      </c>
      <c r="H4310" t="s">
        <v>143</v>
      </c>
      <c r="I4310">
        <f>YEAR(Table1[[#This Row],[date]])</f>
        <v>2023</v>
      </c>
      <c r="J4310">
        <f>Table1[[#This Row],[revenue]]-Table1[[#This Row],[budget_x]]</f>
        <v>7729998.8000000119</v>
      </c>
      <c r="K4310" s="7">
        <f>Table1[[#This Row],[profit /loss ]]/Table1[[#This Row],[budget_x]]</f>
        <v>4.6138228482750461E-2</v>
      </c>
      <c r="L4310" t="str" cm="1">
        <f t="array" ref="L4310">_xlfn.IFS(Table1[[#This Row],[score]]&gt;70,"high",Table1[[#This Row],[score]]&gt;50,"medium",Table1[[#This Row],[score]]&lt;=50,"low")</f>
        <v>low</v>
      </c>
    </row>
    <row r="4311" spans="1:12" x14ac:dyDescent="0.3">
      <c r="A4311" t="s">
        <v>4192</v>
      </c>
      <c r="B4311" s="1">
        <v>41066</v>
      </c>
      <c r="C4311">
        <v>60</v>
      </c>
      <c r="D4311" t="s">
        <v>9</v>
      </c>
      <c r="E4311" t="s">
        <v>74</v>
      </c>
      <c r="F4311">
        <v>73800000</v>
      </c>
      <c r="G4311">
        <v>346352260.60000002</v>
      </c>
      <c r="H4311" t="s">
        <v>75</v>
      </c>
      <c r="I4311">
        <f>YEAR(Table1[[#This Row],[date]])</f>
        <v>2012</v>
      </c>
      <c r="J4311">
        <f>Table1[[#This Row],[revenue]]-Table1[[#This Row],[budget_x]]</f>
        <v>272552260.60000002</v>
      </c>
      <c r="K4311" s="7">
        <f>Table1[[#This Row],[profit /loss ]]/Table1[[#This Row],[budget_x]]</f>
        <v>3.6931200623306237</v>
      </c>
      <c r="L4311" t="str" cm="1">
        <f t="array" ref="L4311">_xlfn.IFS(Table1[[#This Row],[score]]&gt;70,"high",Table1[[#This Row],[score]]&gt;50,"medium",Table1[[#This Row],[score]]&lt;=50,"low")</f>
        <v>medium</v>
      </c>
    </row>
    <row r="4312" spans="1:12" x14ac:dyDescent="0.3">
      <c r="A4312" t="s">
        <v>4193</v>
      </c>
      <c r="B4312" s="1">
        <v>38979</v>
      </c>
      <c r="C4312">
        <v>76</v>
      </c>
      <c r="D4312" t="s">
        <v>9</v>
      </c>
      <c r="E4312" t="s">
        <v>10</v>
      </c>
      <c r="F4312">
        <v>169000000</v>
      </c>
      <c r="G4312">
        <v>833102553</v>
      </c>
      <c r="H4312" t="s">
        <v>17</v>
      </c>
      <c r="I4312">
        <f>YEAR(Table1[[#This Row],[date]])</f>
        <v>2006</v>
      </c>
      <c r="J4312">
        <f>Table1[[#This Row],[revenue]]-Table1[[#This Row],[budget_x]]</f>
        <v>664102553</v>
      </c>
      <c r="K4312" s="7">
        <f>Table1[[#This Row],[profit /loss ]]/Table1[[#This Row],[budget_x]]</f>
        <v>3.9296009053254437</v>
      </c>
      <c r="L4312" t="str" cm="1">
        <f t="array" ref="L4312">_xlfn.IFS(Table1[[#This Row],[score]]&gt;70,"high",Table1[[#This Row],[score]]&gt;50,"medium",Table1[[#This Row],[score]]&lt;=50,"low")</f>
        <v>high</v>
      </c>
    </row>
    <row r="4313" spans="1:12" x14ac:dyDescent="0.3">
      <c r="A4313" t="s">
        <v>4194</v>
      </c>
      <c r="B4313" s="1">
        <v>44700</v>
      </c>
      <c r="C4313">
        <v>69</v>
      </c>
      <c r="D4313" t="s">
        <v>9</v>
      </c>
      <c r="E4313" t="s">
        <v>10</v>
      </c>
      <c r="F4313">
        <v>73480000</v>
      </c>
      <c r="G4313">
        <v>372756516</v>
      </c>
      <c r="H4313" t="s">
        <v>17</v>
      </c>
      <c r="I4313">
        <f>YEAR(Table1[[#This Row],[date]])</f>
        <v>2022</v>
      </c>
      <c r="J4313">
        <f>Table1[[#This Row],[revenue]]-Table1[[#This Row],[budget_x]]</f>
        <v>299276516</v>
      </c>
      <c r="K4313" s="7">
        <f>Table1[[#This Row],[profit /loss ]]/Table1[[#This Row],[budget_x]]</f>
        <v>4.0728976047904188</v>
      </c>
      <c r="L4313" t="str" cm="1">
        <f t="array" ref="L4313">_xlfn.IFS(Table1[[#This Row],[score]]&gt;70,"high",Table1[[#This Row],[score]]&gt;50,"medium",Table1[[#This Row],[score]]&lt;=50,"low")</f>
        <v>medium</v>
      </c>
    </row>
    <row r="4314" spans="1:12" x14ac:dyDescent="0.3">
      <c r="A4314" t="s">
        <v>4195</v>
      </c>
      <c r="B4314" s="1">
        <v>33563</v>
      </c>
      <c r="C4314">
        <v>63</v>
      </c>
      <c r="D4314" t="s">
        <v>9</v>
      </c>
      <c r="E4314" t="s">
        <v>10</v>
      </c>
      <c r="F4314">
        <v>55048225.799999997</v>
      </c>
      <c r="G4314">
        <v>40766041</v>
      </c>
      <c r="H4314" t="s">
        <v>17</v>
      </c>
      <c r="I4314">
        <f>YEAR(Table1[[#This Row],[date]])</f>
        <v>1991</v>
      </c>
      <c r="J4314">
        <f>Table1[[#This Row],[revenue]]-Table1[[#This Row],[budget_x]]</f>
        <v>-14282184.799999997</v>
      </c>
      <c r="K4314" s="7">
        <f>Table1[[#This Row],[profit /loss ]]/Table1[[#This Row],[budget_x]]</f>
        <v>-0.25944859425424022</v>
      </c>
      <c r="L4314" t="str" cm="1">
        <f t="array" ref="L4314">_xlfn.IFS(Table1[[#This Row],[score]]&gt;70,"high",Table1[[#This Row],[score]]&gt;50,"medium",Table1[[#This Row],[score]]&lt;=50,"low")</f>
        <v>medium</v>
      </c>
    </row>
    <row r="4315" spans="1:12" x14ac:dyDescent="0.3">
      <c r="A4315" t="s">
        <v>4196</v>
      </c>
      <c r="B4315" s="1">
        <v>44379</v>
      </c>
      <c r="C4315">
        <v>61</v>
      </c>
      <c r="D4315" t="s">
        <v>9</v>
      </c>
      <c r="E4315" t="s">
        <v>74</v>
      </c>
      <c r="F4315">
        <v>114000000</v>
      </c>
      <c r="G4315">
        <v>529795516</v>
      </c>
      <c r="H4315" t="s">
        <v>75</v>
      </c>
      <c r="I4315">
        <f>YEAR(Table1[[#This Row],[date]])</f>
        <v>2021</v>
      </c>
      <c r="J4315">
        <f>Table1[[#This Row],[revenue]]-Table1[[#This Row],[budget_x]]</f>
        <v>415795516</v>
      </c>
      <c r="K4315" s="7">
        <f>Table1[[#This Row],[profit /loss ]]/Table1[[#This Row],[budget_x]]</f>
        <v>3.6473290877192981</v>
      </c>
      <c r="L4315" t="str" cm="1">
        <f t="array" ref="L4315">_xlfn.IFS(Table1[[#This Row],[score]]&gt;70,"high",Table1[[#This Row],[score]]&gt;50,"medium",Table1[[#This Row],[score]]&lt;=50,"low")</f>
        <v>medium</v>
      </c>
    </row>
    <row r="4316" spans="1:12" x14ac:dyDescent="0.3">
      <c r="A4316" t="s">
        <v>4197</v>
      </c>
      <c r="B4316" s="1">
        <v>42846</v>
      </c>
      <c r="C4316">
        <v>59</v>
      </c>
      <c r="D4316" t="s">
        <v>9</v>
      </c>
      <c r="E4316" t="s">
        <v>10</v>
      </c>
      <c r="F4316">
        <v>18000000</v>
      </c>
      <c r="G4316">
        <v>2483790</v>
      </c>
      <c r="H4316" t="s">
        <v>17</v>
      </c>
      <c r="I4316">
        <f>YEAR(Table1[[#This Row],[date]])</f>
        <v>2017</v>
      </c>
      <c r="J4316">
        <f>Table1[[#This Row],[revenue]]-Table1[[#This Row],[budget_x]]</f>
        <v>-15516210</v>
      </c>
      <c r="K4316" s="7">
        <f>Table1[[#This Row],[profit /loss ]]/Table1[[#This Row],[budget_x]]</f>
        <v>-0.86201166666666662</v>
      </c>
      <c r="L4316" t="str" cm="1">
        <f t="array" ref="L4316">_xlfn.IFS(Table1[[#This Row],[score]]&gt;70,"high",Table1[[#This Row],[score]]&gt;50,"medium",Table1[[#This Row],[score]]&lt;=50,"low")</f>
        <v>medium</v>
      </c>
    </row>
    <row r="4317" spans="1:12" x14ac:dyDescent="0.3">
      <c r="A4317" t="s">
        <v>4197</v>
      </c>
      <c r="B4317" s="1">
        <v>42846</v>
      </c>
      <c r="C4317">
        <v>59</v>
      </c>
      <c r="D4317" t="s">
        <v>9</v>
      </c>
      <c r="E4317" t="s">
        <v>10</v>
      </c>
      <c r="F4317">
        <v>12000000</v>
      </c>
      <c r="G4317">
        <v>16221211</v>
      </c>
      <c r="H4317" t="s">
        <v>17</v>
      </c>
      <c r="I4317">
        <f>YEAR(Table1[[#This Row],[date]])</f>
        <v>2017</v>
      </c>
      <c r="J4317">
        <f>Table1[[#This Row],[revenue]]-Table1[[#This Row],[budget_x]]</f>
        <v>4221211</v>
      </c>
      <c r="K4317" s="7">
        <f>Table1[[#This Row],[profit /loss ]]/Table1[[#This Row],[budget_x]]</f>
        <v>0.35176758333333336</v>
      </c>
      <c r="L4317" t="str" cm="1">
        <f t="array" ref="L4317">_xlfn.IFS(Table1[[#This Row],[score]]&gt;70,"high",Table1[[#This Row],[score]]&gt;50,"medium",Table1[[#This Row],[score]]&lt;=50,"low")</f>
        <v>medium</v>
      </c>
    </row>
    <row r="4318" spans="1:12" x14ac:dyDescent="0.3">
      <c r="A4318" t="s">
        <v>4198</v>
      </c>
      <c r="B4318" s="1">
        <v>40849</v>
      </c>
      <c r="C4318">
        <v>78</v>
      </c>
      <c r="D4318" t="s">
        <v>9</v>
      </c>
      <c r="E4318" t="s">
        <v>10</v>
      </c>
      <c r="F4318">
        <v>101700000</v>
      </c>
      <c r="G4318">
        <v>716719914.20000005</v>
      </c>
      <c r="H4318" t="s">
        <v>17</v>
      </c>
      <c r="I4318">
        <f>YEAR(Table1[[#This Row],[date]])</f>
        <v>2011</v>
      </c>
      <c r="J4318">
        <f>Table1[[#This Row],[revenue]]-Table1[[#This Row],[budget_x]]</f>
        <v>615019914.20000005</v>
      </c>
      <c r="K4318" s="7">
        <f>Table1[[#This Row],[profit /loss ]]/Table1[[#This Row],[budget_x]]</f>
        <v>6.0473934532940028</v>
      </c>
      <c r="L4318" t="str" cm="1">
        <f t="array" ref="L4318">_xlfn.IFS(Table1[[#This Row],[score]]&gt;70,"high",Table1[[#This Row],[score]]&gt;50,"medium",Table1[[#This Row],[score]]&lt;=50,"low")</f>
        <v>high</v>
      </c>
    </row>
    <row r="4319" spans="1:12" x14ac:dyDescent="0.3">
      <c r="A4319" t="s">
        <v>4199</v>
      </c>
      <c r="B4319" s="1">
        <v>32437</v>
      </c>
      <c r="C4319">
        <v>71</v>
      </c>
      <c r="D4319" t="s">
        <v>9</v>
      </c>
      <c r="E4319" t="s">
        <v>10</v>
      </c>
      <c r="F4319">
        <v>18000000</v>
      </c>
      <c r="G4319">
        <v>151665347</v>
      </c>
      <c r="H4319" t="s">
        <v>11</v>
      </c>
      <c r="I4319">
        <f>YEAR(Table1[[#This Row],[date]])</f>
        <v>1988</v>
      </c>
      <c r="J4319">
        <f>Table1[[#This Row],[revenue]]-Table1[[#This Row],[budget_x]]</f>
        <v>133665347</v>
      </c>
      <c r="K4319" s="7">
        <f>Table1[[#This Row],[profit /loss ]]/Table1[[#This Row],[budget_x]]</f>
        <v>7.4258526111111109</v>
      </c>
      <c r="L4319" t="str" cm="1">
        <f t="array" ref="L4319">_xlfn.IFS(Table1[[#This Row],[score]]&gt;70,"high",Table1[[#This Row],[score]]&gt;50,"medium",Table1[[#This Row],[score]]&lt;=50,"low")</f>
        <v>high</v>
      </c>
    </row>
    <row r="4320" spans="1:12" x14ac:dyDescent="0.3">
      <c r="A4320" t="s">
        <v>4200</v>
      </c>
      <c r="B4320" s="1">
        <v>40576</v>
      </c>
      <c r="C4320">
        <v>63</v>
      </c>
      <c r="D4320" t="s">
        <v>9</v>
      </c>
      <c r="E4320" t="s">
        <v>10</v>
      </c>
      <c r="F4320">
        <v>24000000</v>
      </c>
      <c r="G4320">
        <v>35792945</v>
      </c>
      <c r="H4320" t="s">
        <v>11</v>
      </c>
      <c r="I4320">
        <f>YEAR(Table1[[#This Row],[date]])</f>
        <v>2011</v>
      </c>
      <c r="J4320">
        <f>Table1[[#This Row],[revenue]]-Table1[[#This Row],[budget_x]]</f>
        <v>11792945</v>
      </c>
      <c r="K4320" s="7">
        <f>Table1[[#This Row],[profit /loss ]]/Table1[[#This Row],[budget_x]]</f>
        <v>0.49137270833333335</v>
      </c>
      <c r="L4320" t="str" cm="1">
        <f t="array" ref="L4320">_xlfn.IFS(Table1[[#This Row],[score]]&gt;70,"high",Table1[[#This Row],[score]]&gt;50,"medium",Table1[[#This Row],[score]]&lt;=50,"low")</f>
        <v>medium</v>
      </c>
    </row>
    <row r="4321" spans="1:12" x14ac:dyDescent="0.3">
      <c r="A4321">
        <v>1408</v>
      </c>
      <c r="B4321" s="1">
        <v>39422</v>
      </c>
      <c r="C4321">
        <v>67</v>
      </c>
      <c r="D4321" t="s">
        <v>9</v>
      </c>
      <c r="E4321" t="s">
        <v>10</v>
      </c>
      <c r="F4321">
        <v>22500000</v>
      </c>
      <c r="G4321">
        <v>131263370</v>
      </c>
      <c r="H4321" t="s">
        <v>11</v>
      </c>
      <c r="I4321">
        <f>YEAR(Table1[[#This Row],[date]])</f>
        <v>2007</v>
      </c>
      <c r="J4321">
        <f>Table1[[#This Row],[revenue]]-Table1[[#This Row],[budget_x]]</f>
        <v>108763370</v>
      </c>
      <c r="K4321" s="7">
        <f>Table1[[#This Row],[profit /loss ]]/Table1[[#This Row],[budget_x]]</f>
        <v>4.8339275555555554</v>
      </c>
      <c r="L4321" t="str" cm="1">
        <f t="array" ref="L4321">_xlfn.IFS(Table1[[#This Row],[score]]&gt;70,"high",Table1[[#This Row],[score]]&gt;50,"medium",Table1[[#This Row],[score]]&lt;=50,"low")</f>
        <v>medium</v>
      </c>
    </row>
    <row r="4322" spans="1:12" x14ac:dyDescent="0.3">
      <c r="A4322" t="s">
        <v>4201</v>
      </c>
      <c r="B4322" s="1">
        <v>44894</v>
      </c>
      <c r="C4322">
        <v>71</v>
      </c>
      <c r="D4322" t="s">
        <v>9</v>
      </c>
      <c r="E4322" t="s">
        <v>10</v>
      </c>
      <c r="F4322">
        <v>123400000</v>
      </c>
      <c r="G4322">
        <v>582164601.20000005</v>
      </c>
      <c r="H4322" t="s">
        <v>17</v>
      </c>
      <c r="I4322">
        <f>YEAR(Table1[[#This Row],[date]])</f>
        <v>2022</v>
      </c>
      <c r="J4322">
        <f>Table1[[#This Row],[revenue]]-Table1[[#This Row],[budget_x]]</f>
        <v>458764601.20000005</v>
      </c>
      <c r="K4322" s="7">
        <f>Table1[[#This Row],[profit /loss ]]/Table1[[#This Row],[budget_x]]</f>
        <v>3.7177034132901139</v>
      </c>
      <c r="L4322" t="str" cm="1">
        <f t="array" ref="L4322">_xlfn.IFS(Table1[[#This Row],[score]]&gt;70,"high",Table1[[#This Row],[score]]&gt;50,"medium",Table1[[#This Row],[score]]&lt;=50,"low")</f>
        <v>high</v>
      </c>
    </row>
    <row r="4323" spans="1:12" x14ac:dyDescent="0.3">
      <c r="A4323" t="s">
        <v>4202</v>
      </c>
      <c r="B4323" s="1">
        <v>38645</v>
      </c>
      <c r="C4323">
        <v>59</v>
      </c>
      <c r="D4323" t="s">
        <v>9</v>
      </c>
      <c r="E4323" t="s">
        <v>10</v>
      </c>
      <c r="F4323">
        <v>50000000</v>
      </c>
      <c r="G4323">
        <v>41982227</v>
      </c>
      <c r="H4323" t="s">
        <v>11</v>
      </c>
      <c r="I4323">
        <f>YEAR(Table1[[#This Row],[date]])</f>
        <v>2005</v>
      </c>
      <c r="J4323">
        <f>Table1[[#This Row],[revenue]]-Table1[[#This Row],[budget_x]]</f>
        <v>-8017773</v>
      </c>
      <c r="K4323" s="7">
        <f>Table1[[#This Row],[profit /loss ]]/Table1[[#This Row],[budget_x]]</f>
        <v>-0.16035546000000001</v>
      </c>
      <c r="L4323" t="str" cm="1">
        <f t="array" ref="L4323">_xlfn.IFS(Table1[[#This Row],[score]]&gt;70,"high",Table1[[#This Row],[score]]&gt;50,"medium",Table1[[#This Row],[score]]&lt;=50,"low")</f>
        <v>medium</v>
      </c>
    </row>
    <row r="4324" spans="1:12" x14ac:dyDescent="0.3">
      <c r="A4324" t="s">
        <v>4203</v>
      </c>
      <c r="B4324" s="1">
        <v>44127</v>
      </c>
      <c r="C4324">
        <v>65</v>
      </c>
      <c r="D4324" t="s">
        <v>9</v>
      </c>
      <c r="E4324" t="s">
        <v>10</v>
      </c>
      <c r="F4324">
        <v>100000000</v>
      </c>
      <c r="G4324">
        <v>246367071</v>
      </c>
      <c r="H4324" t="s">
        <v>11</v>
      </c>
      <c r="I4324">
        <f>YEAR(Table1[[#This Row],[date]])</f>
        <v>2020</v>
      </c>
      <c r="J4324">
        <f>Table1[[#This Row],[revenue]]-Table1[[#This Row],[budget_x]]</f>
        <v>146367071</v>
      </c>
      <c r="K4324" s="7">
        <f>Table1[[#This Row],[profit /loss ]]/Table1[[#This Row],[budget_x]]</f>
        <v>1.4636707099999999</v>
      </c>
      <c r="L4324" t="str" cm="1">
        <f t="array" ref="L4324">_xlfn.IFS(Table1[[#This Row],[score]]&gt;70,"high",Table1[[#This Row],[score]]&gt;50,"medium",Table1[[#This Row],[score]]&lt;=50,"low")</f>
        <v>medium</v>
      </c>
    </row>
    <row r="4325" spans="1:12" x14ac:dyDescent="0.3">
      <c r="A4325" t="s">
        <v>4204</v>
      </c>
      <c r="B4325" s="1">
        <v>39625</v>
      </c>
      <c r="C4325">
        <v>62</v>
      </c>
      <c r="D4325" t="s">
        <v>9</v>
      </c>
      <c r="E4325" t="s">
        <v>10</v>
      </c>
      <c r="F4325">
        <v>80000000</v>
      </c>
      <c r="G4325">
        <v>226739416</v>
      </c>
      <c r="H4325" t="s">
        <v>11</v>
      </c>
      <c r="I4325">
        <f>YEAR(Table1[[#This Row],[date]])</f>
        <v>2008</v>
      </c>
      <c r="J4325">
        <f>Table1[[#This Row],[revenue]]-Table1[[#This Row],[budget_x]]</f>
        <v>146739416</v>
      </c>
      <c r="K4325" s="7">
        <f>Table1[[#This Row],[profit /loss ]]/Table1[[#This Row],[budget_x]]</f>
        <v>1.8342426999999999</v>
      </c>
      <c r="L4325" t="str" cm="1">
        <f t="array" ref="L4325">_xlfn.IFS(Table1[[#This Row],[score]]&gt;70,"high",Table1[[#This Row],[score]]&gt;50,"medium",Table1[[#This Row],[score]]&lt;=50,"low")</f>
        <v>medium</v>
      </c>
    </row>
    <row r="4326" spans="1:12" x14ac:dyDescent="0.3">
      <c r="A4326" t="s">
        <v>4205</v>
      </c>
      <c r="B4326" s="1">
        <v>43250</v>
      </c>
      <c r="C4326">
        <v>67</v>
      </c>
      <c r="D4326" t="s">
        <v>9</v>
      </c>
      <c r="E4326" t="s">
        <v>10</v>
      </c>
      <c r="F4326">
        <v>28000000</v>
      </c>
      <c r="G4326">
        <v>77024944</v>
      </c>
      <c r="H4326" t="s">
        <v>11</v>
      </c>
      <c r="I4326">
        <f>YEAR(Table1[[#This Row],[date]])</f>
        <v>2018</v>
      </c>
      <c r="J4326">
        <f>Table1[[#This Row],[revenue]]-Table1[[#This Row],[budget_x]]</f>
        <v>49024944</v>
      </c>
      <c r="K4326" s="7">
        <f>Table1[[#This Row],[profit /loss ]]/Table1[[#This Row],[budget_x]]</f>
        <v>1.7508908571428572</v>
      </c>
      <c r="L4326" t="str" cm="1">
        <f t="array" ref="L4326">_xlfn.IFS(Table1[[#This Row],[score]]&gt;70,"high",Table1[[#This Row],[score]]&gt;50,"medium",Table1[[#This Row],[score]]&lt;=50,"low")</f>
        <v>medium</v>
      </c>
    </row>
    <row r="4327" spans="1:12" x14ac:dyDescent="0.3">
      <c r="A4327" t="s">
        <v>4206</v>
      </c>
      <c r="B4327" s="1">
        <v>42971</v>
      </c>
      <c r="C4327">
        <v>68</v>
      </c>
      <c r="D4327" t="s">
        <v>9</v>
      </c>
      <c r="E4327" t="s">
        <v>10</v>
      </c>
      <c r="F4327">
        <v>50000000</v>
      </c>
      <c r="G4327">
        <v>135569212</v>
      </c>
      <c r="H4327" t="s">
        <v>11</v>
      </c>
      <c r="I4327">
        <f>YEAR(Table1[[#This Row],[date]])</f>
        <v>2017</v>
      </c>
      <c r="J4327">
        <f>Table1[[#This Row],[revenue]]-Table1[[#This Row],[budget_x]]</f>
        <v>85569212</v>
      </c>
      <c r="K4327" s="7">
        <f>Table1[[#This Row],[profit /loss ]]/Table1[[#This Row],[budget_x]]</f>
        <v>1.7113842399999999</v>
      </c>
      <c r="L4327" t="str" cm="1">
        <f t="array" ref="L4327">_xlfn.IFS(Table1[[#This Row],[score]]&gt;70,"high",Table1[[#This Row],[score]]&gt;50,"medium",Table1[[#This Row],[score]]&lt;=50,"low")</f>
        <v>medium</v>
      </c>
    </row>
    <row r="4328" spans="1:12" x14ac:dyDescent="0.3">
      <c r="A4328" t="s">
        <v>419</v>
      </c>
      <c r="B4328" s="1">
        <v>40870</v>
      </c>
      <c r="C4328">
        <v>65</v>
      </c>
      <c r="D4328" t="s">
        <v>9</v>
      </c>
      <c r="E4328" t="s">
        <v>10</v>
      </c>
      <c r="F4328">
        <v>1000000</v>
      </c>
      <c r="G4328">
        <v>15113105</v>
      </c>
      <c r="H4328" t="s">
        <v>11</v>
      </c>
      <c r="I4328">
        <f>YEAR(Table1[[#This Row],[date]])</f>
        <v>2011</v>
      </c>
      <c r="J4328">
        <f>Table1[[#This Row],[revenue]]-Table1[[#This Row],[budget_x]]</f>
        <v>14113105</v>
      </c>
      <c r="K4328" s="7">
        <f>Table1[[#This Row],[profit /loss ]]/Table1[[#This Row],[budget_x]]</f>
        <v>14.113104999999999</v>
      </c>
      <c r="L4328" t="str" cm="1">
        <f t="array" ref="L4328">_xlfn.IFS(Table1[[#This Row],[score]]&gt;70,"high",Table1[[#This Row],[score]]&gt;50,"medium",Table1[[#This Row],[score]]&lt;=50,"low")</f>
        <v>medium</v>
      </c>
    </row>
    <row r="4329" spans="1:12" x14ac:dyDescent="0.3">
      <c r="A4329" t="s">
        <v>4207</v>
      </c>
      <c r="B4329" s="1">
        <v>45023</v>
      </c>
      <c r="C4329">
        <v>0</v>
      </c>
      <c r="D4329" t="s">
        <v>9</v>
      </c>
      <c r="E4329" t="s">
        <v>10</v>
      </c>
      <c r="F4329">
        <v>3500</v>
      </c>
      <c r="G4329">
        <v>1240261.6000000001</v>
      </c>
      <c r="H4329" t="s">
        <v>17</v>
      </c>
      <c r="I4329">
        <f>YEAR(Table1[[#This Row],[date]])</f>
        <v>2023</v>
      </c>
      <c r="J4329">
        <f>Table1[[#This Row],[revenue]]-Table1[[#This Row],[budget_x]]</f>
        <v>1236761.6000000001</v>
      </c>
      <c r="K4329" s="7">
        <f>Table1[[#This Row],[profit /loss ]]/Table1[[#This Row],[budget_x]]</f>
        <v>353.36045714285717</v>
      </c>
      <c r="L4329" t="str" cm="1">
        <f t="array" ref="L4329">_xlfn.IFS(Table1[[#This Row],[score]]&gt;70,"high",Table1[[#This Row],[score]]&gt;50,"medium",Table1[[#This Row],[score]]&lt;=50,"low")</f>
        <v>low</v>
      </c>
    </row>
    <row r="4330" spans="1:12" x14ac:dyDescent="0.3">
      <c r="A4330" t="s">
        <v>4208</v>
      </c>
      <c r="B4330" s="1">
        <v>42274</v>
      </c>
      <c r="C4330">
        <v>33</v>
      </c>
      <c r="D4330" t="s">
        <v>9</v>
      </c>
      <c r="E4330" t="s">
        <v>74</v>
      </c>
      <c r="F4330">
        <v>54640000</v>
      </c>
      <c r="G4330">
        <v>323787336.60000002</v>
      </c>
      <c r="H4330" t="s">
        <v>75</v>
      </c>
      <c r="I4330">
        <f>YEAR(Table1[[#This Row],[date]])</f>
        <v>2015</v>
      </c>
      <c r="J4330">
        <f>Table1[[#This Row],[revenue]]-Table1[[#This Row],[budget_x]]</f>
        <v>269147336.60000002</v>
      </c>
      <c r="K4330" s="7">
        <f>Table1[[#This Row],[profit /loss ]]/Table1[[#This Row],[budget_x]]</f>
        <v>4.9258297327964868</v>
      </c>
      <c r="L4330" t="str" cm="1">
        <f t="array" ref="L4330">_xlfn.IFS(Table1[[#This Row],[score]]&gt;70,"high",Table1[[#This Row],[score]]&gt;50,"medium",Table1[[#This Row],[score]]&lt;=50,"low")</f>
        <v>low</v>
      </c>
    </row>
    <row r="4331" spans="1:12" x14ac:dyDescent="0.3">
      <c r="A4331" t="s">
        <v>4209</v>
      </c>
      <c r="B4331" s="1">
        <v>45023</v>
      </c>
      <c r="C4331">
        <v>0</v>
      </c>
      <c r="D4331" t="s">
        <v>9</v>
      </c>
      <c r="E4331" t="s">
        <v>4210</v>
      </c>
      <c r="F4331">
        <v>167540000</v>
      </c>
      <c r="G4331">
        <v>175269998.80000001</v>
      </c>
      <c r="H4331" t="s">
        <v>1019</v>
      </c>
      <c r="I4331">
        <f>YEAR(Table1[[#This Row],[date]])</f>
        <v>2023</v>
      </c>
      <c r="J4331">
        <f>Table1[[#This Row],[revenue]]-Table1[[#This Row],[budget_x]]</f>
        <v>7729998.8000000119</v>
      </c>
      <c r="K4331" s="7">
        <f>Table1[[#This Row],[profit /loss ]]/Table1[[#This Row],[budget_x]]</f>
        <v>4.6138228482750461E-2</v>
      </c>
      <c r="L4331" t="str" cm="1">
        <f t="array" ref="L4331">_xlfn.IFS(Table1[[#This Row],[score]]&gt;70,"high",Table1[[#This Row],[score]]&gt;50,"medium",Table1[[#This Row],[score]]&lt;=50,"low")</f>
        <v>low</v>
      </c>
    </row>
    <row r="4332" spans="1:12" x14ac:dyDescent="0.3">
      <c r="A4332" t="s">
        <v>4211</v>
      </c>
      <c r="B4332" s="1">
        <v>43845</v>
      </c>
      <c r="C4332">
        <v>78</v>
      </c>
      <c r="D4332" t="s">
        <v>9</v>
      </c>
      <c r="E4332" t="s">
        <v>74</v>
      </c>
      <c r="F4332">
        <v>101400000</v>
      </c>
      <c r="G4332">
        <v>569937260.20000005</v>
      </c>
      <c r="H4332" t="s">
        <v>75</v>
      </c>
      <c r="I4332">
        <f>YEAR(Table1[[#This Row],[date]])</f>
        <v>2020</v>
      </c>
      <c r="J4332">
        <f>Table1[[#This Row],[revenue]]-Table1[[#This Row],[budget_x]]</f>
        <v>468537260.20000005</v>
      </c>
      <c r="K4332" s="7">
        <f>Table1[[#This Row],[profit /loss ]]/Table1[[#This Row],[budget_x]]</f>
        <v>4.6206830394477318</v>
      </c>
      <c r="L4332" t="str" cm="1">
        <f t="array" ref="L4332">_xlfn.IFS(Table1[[#This Row],[score]]&gt;70,"high",Table1[[#This Row],[score]]&gt;50,"medium",Table1[[#This Row],[score]]&lt;=50,"low")</f>
        <v>high</v>
      </c>
    </row>
    <row r="4333" spans="1:12" x14ac:dyDescent="0.3">
      <c r="A4333" t="s">
        <v>4212</v>
      </c>
      <c r="B4333" s="1">
        <v>38183</v>
      </c>
      <c r="C4333">
        <v>63</v>
      </c>
      <c r="D4333" t="s">
        <v>9</v>
      </c>
      <c r="E4333" t="s">
        <v>10</v>
      </c>
      <c r="F4333">
        <v>90000000</v>
      </c>
      <c r="G4333">
        <v>203653524</v>
      </c>
      <c r="H4333" t="s">
        <v>11</v>
      </c>
      <c r="I4333">
        <f>YEAR(Table1[[#This Row],[date]])</f>
        <v>2004</v>
      </c>
      <c r="J4333">
        <f>Table1[[#This Row],[revenue]]-Table1[[#This Row],[budget_x]]</f>
        <v>113653524</v>
      </c>
      <c r="K4333" s="7">
        <f>Table1[[#This Row],[profit /loss ]]/Table1[[#This Row],[budget_x]]</f>
        <v>1.2628169333333332</v>
      </c>
      <c r="L4333" t="str" cm="1">
        <f t="array" ref="L4333">_xlfn.IFS(Table1[[#This Row],[score]]&gt;70,"high",Table1[[#This Row],[score]]&gt;50,"medium",Table1[[#This Row],[score]]&lt;=50,"low")</f>
        <v>medium</v>
      </c>
    </row>
    <row r="4334" spans="1:12" x14ac:dyDescent="0.3">
      <c r="A4334" t="s">
        <v>4213</v>
      </c>
      <c r="B4334" s="1">
        <v>44945</v>
      </c>
      <c r="C4334">
        <v>56</v>
      </c>
      <c r="D4334" t="s">
        <v>9</v>
      </c>
      <c r="E4334" t="s">
        <v>86</v>
      </c>
      <c r="F4334">
        <v>77600000</v>
      </c>
      <c r="G4334">
        <v>215169102.59999999</v>
      </c>
      <c r="H4334" t="s">
        <v>87</v>
      </c>
      <c r="I4334">
        <f>YEAR(Table1[[#This Row],[date]])</f>
        <v>2023</v>
      </c>
      <c r="J4334">
        <f>Table1[[#This Row],[revenue]]-Table1[[#This Row],[budget_x]]</f>
        <v>137569102.59999999</v>
      </c>
      <c r="K4334" s="7">
        <f>Table1[[#This Row],[profit /loss ]]/Table1[[#This Row],[budget_x]]</f>
        <v>1.7727977139175257</v>
      </c>
      <c r="L4334" t="str" cm="1">
        <f t="array" ref="L4334">_xlfn.IFS(Table1[[#This Row],[score]]&gt;70,"high",Table1[[#This Row],[score]]&gt;50,"medium",Table1[[#This Row],[score]]&lt;=50,"low")</f>
        <v>medium</v>
      </c>
    </row>
    <row r="4335" spans="1:12" x14ac:dyDescent="0.3">
      <c r="A4335" t="s">
        <v>4214</v>
      </c>
      <c r="B4335" s="1">
        <v>42651</v>
      </c>
      <c r="C4335">
        <v>44</v>
      </c>
      <c r="D4335" t="s">
        <v>9</v>
      </c>
      <c r="E4335" t="s">
        <v>10</v>
      </c>
      <c r="F4335">
        <v>74100000</v>
      </c>
      <c r="G4335">
        <v>852389639</v>
      </c>
      <c r="H4335" t="s">
        <v>17</v>
      </c>
      <c r="I4335">
        <f>YEAR(Table1[[#This Row],[date]])</f>
        <v>2016</v>
      </c>
      <c r="J4335">
        <f>Table1[[#This Row],[revenue]]-Table1[[#This Row],[budget_x]]</f>
        <v>778289639</v>
      </c>
      <c r="K4335" s="7">
        <f>Table1[[#This Row],[profit /loss ]]/Table1[[#This Row],[budget_x]]</f>
        <v>10.503233994601889</v>
      </c>
      <c r="L4335" t="str" cm="1">
        <f t="array" ref="L4335">_xlfn.IFS(Table1[[#This Row],[score]]&gt;70,"high",Table1[[#This Row],[score]]&gt;50,"medium",Table1[[#This Row],[score]]&lt;=50,"low")</f>
        <v>low</v>
      </c>
    </row>
    <row r="4336" spans="1:12" x14ac:dyDescent="0.3">
      <c r="A4336" t="s">
        <v>4215</v>
      </c>
      <c r="B4336" s="1">
        <v>43290</v>
      </c>
      <c r="C4336">
        <v>71</v>
      </c>
      <c r="D4336" t="s">
        <v>9</v>
      </c>
      <c r="E4336" t="s">
        <v>10</v>
      </c>
      <c r="F4336">
        <v>75000000</v>
      </c>
      <c r="G4336">
        <v>395044706</v>
      </c>
      <c r="H4336" t="s">
        <v>11</v>
      </c>
      <c r="I4336">
        <f>YEAR(Table1[[#This Row],[date]])</f>
        <v>2018</v>
      </c>
      <c r="J4336">
        <f>Table1[[#This Row],[revenue]]-Table1[[#This Row],[budget_x]]</f>
        <v>320044706</v>
      </c>
      <c r="K4336" s="7">
        <f>Table1[[#This Row],[profit /loss ]]/Table1[[#This Row],[budget_x]]</f>
        <v>4.2672627466666668</v>
      </c>
      <c r="L4336" t="str" cm="1">
        <f t="array" ref="L4336">_xlfn.IFS(Table1[[#This Row],[score]]&gt;70,"high",Table1[[#This Row],[score]]&gt;50,"medium",Table1[[#This Row],[score]]&lt;=50,"low")</f>
        <v>high</v>
      </c>
    </row>
    <row r="4337" spans="1:12" x14ac:dyDescent="0.3">
      <c r="A4337" t="s">
        <v>4216</v>
      </c>
      <c r="B4337" s="1">
        <v>43280</v>
      </c>
      <c r="C4337">
        <v>67</v>
      </c>
      <c r="D4337" t="s">
        <v>9</v>
      </c>
      <c r="E4337" t="s">
        <v>10</v>
      </c>
      <c r="F4337">
        <v>18000000</v>
      </c>
      <c r="G4337">
        <v>46594261</v>
      </c>
      <c r="H4337" t="s">
        <v>17</v>
      </c>
      <c r="I4337">
        <f>YEAR(Table1[[#This Row],[date]])</f>
        <v>2018</v>
      </c>
      <c r="J4337">
        <f>Table1[[#This Row],[revenue]]-Table1[[#This Row],[budget_x]]</f>
        <v>28594261</v>
      </c>
      <c r="K4337" s="7">
        <f>Table1[[#This Row],[profit /loss ]]/Table1[[#This Row],[budget_x]]</f>
        <v>1.5885700555555555</v>
      </c>
      <c r="L4337" t="str" cm="1">
        <f t="array" ref="L4337">_xlfn.IFS(Table1[[#This Row],[score]]&gt;70,"high",Table1[[#This Row],[score]]&gt;50,"medium",Table1[[#This Row],[score]]&lt;=50,"low")</f>
        <v>medium</v>
      </c>
    </row>
    <row r="4338" spans="1:12" x14ac:dyDescent="0.3">
      <c r="A4338" t="s">
        <v>4217</v>
      </c>
      <c r="B4338" s="1">
        <v>35285</v>
      </c>
      <c r="C4338">
        <v>66</v>
      </c>
      <c r="D4338" t="s">
        <v>9</v>
      </c>
      <c r="E4338" t="s">
        <v>10</v>
      </c>
      <c r="F4338">
        <v>10000000</v>
      </c>
      <c r="G4338">
        <v>41004412</v>
      </c>
      <c r="H4338" t="s">
        <v>11</v>
      </c>
      <c r="I4338">
        <f>YEAR(Table1[[#This Row],[date]])</f>
        <v>1996</v>
      </c>
      <c r="J4338">
        <f>Table1[[#This Row],[revenue]]-Table1[[#This Row],[budget_x]]</f>
        <v>31004412</v>
      </c>
      <c r="K4338" s="7">
        <f>Table1[[#This Row],[profit /loss ]]/Table1[[#This Row],[budget_x]]</f>
        <v>3.1004412000000001</v>
      </c>
      <c r="L4338" t="str" cm="1">
        <f t="array" ref="L4338">_xlfn.IFS(Table1[[#This Row],[score]]&gt;70,"high",Table1[[#This Row],[score]]&gt;50,"medium",Table1[[#This Row],[score]]&lt;=50,"low")</f>
        <v>medium</v>
      </c>
    </row>
    <row r="4339" spans="1:12" x14ac:dyDescent="0.3">
      <c r="A4339" t="s">
        <v>4218</v>
      </c>
      <c r="B4339" s="1">
        <v>42215</v>
      </c>
      <c r="C4339">
        <v>58</v>
      </c>
      <c r="D4339" t="s">
        <v>9</v>
      </c>
      <c r="E4339" t="s">
        <v>10</v>
      </c>
      <c r="F4339">
        <v>35000000</v>
      </c>
      <c r="G4339">
        <v>141123897</v>
      </c>
      <c r="H4339" t="s">
        <v>11</v>
      </c>
      <c r="I4339">
        <f>YEAR(Table1[[#This Row],[date]])</f>
        <v>2015</v>
      </c>
      <c r="J4339">
        <f>Table1[[#This Row],[revenue]]-Table1[[#This Row],[budget_x]]</f>
        <v>106123897</v>
      </c>
      <c r="K4339" s="7">
        <f>Table1[[#This Row],[profit /loss ]]/Table1[[#This Row],[budget_x]]</f>
        <v>3.0321113428571427</v>
      </c>
      <c r="L4339" t="str" cm="1">
        <f t="array" ref="L4339">_xlfn.IFS(Table1[[#This Row],[score]]&gt;70,"high",Table1[[#This Row],[score]]&gt;50,"medium",Table1[[#This Row],[score]]&lt;=50,"low")</f>
        <v>medium</v>
      </c>
    </row>
    <row r="4340" spans="1:12" x14ac:dyDescent="0.3">
      <c r="A4340" t="s">
        <v>4219</v>
      </c>
      <c r="B4340" s="1">
        <v>32170</v>
      </c>
      <c r="C4340">
        <v>65</v>
      </c>
      <c r="D4340" t="s">
        <v>9</v>
      </c>
      <c r="E4340" t="s">
        <v>10</v>
      </c>
      <c r="F4340">
        <v>30000000</v>
      </c>
      <c r="G4340">
        <v>38122000</v>
      </c>
      <c r="H4340" t="s">
        <v>11</v>
      </c>
      <c r="I4340">
        <f>YEAR(Table1[[#This Row],[date]])</f>
        <v>1988</v>
      </c>
      <c r="J4340">
        <f>Table1[[#This Row],[revenue]]-Table1[[#This Row],[budget_x]]</f>
        <v>8122000</v>
      </c>
      <c r="K4340" s="7">
        <f>Table1[[#This Row],[profit /loss ]]/Table1[[#This Row],[budget_x]]</f>
        <v>0.27073333333333333</v>
      </c>
      <c r="L4340" t="str" cm="1">
        <f t="array" ref="L4340">_xlfn.IFS(Table1[[#This Row],[score]]&gt;70,"high",Table1[[#This Row],[score]]&gt;50,"medium",Table1[[#This Row],[score]]&lt;=50,"low")</f>
        <v>medium</v>
      </c>
    </row>
    <row r="4341" spans="1:12" x14ac:dyDescent="0.3">
      <c r="A4341" t="s">
        <v>4220</v>
      </c>
      <c r="B4341" s="1">
        <v>44246</v>
      </c>
      <c r="C4341">
        <v>65</v>
      </c>
      <c r="D4341" t="s">
        <v>9</v>
      </c>
      <c r="E4341" t="s">
        <v>10</v>
      </c>
      <c r="F4341">
        <v>136000000</v>
      </c>
      <c r="G4341">
        <v>495057393.80000001</v>
      </c>
      <c r="H4341" t="s">
        <v>17</v>
      </c>
      <c r="I4341">
        <f>YEAR(Table1[[#This Row],[date]])</f>
        <v>2021</v>
      </c>
      <c r="J4341">
        <f>Table1[[#This Row],[revenue]]-Table1[[#This Row],[budget_x]]</f>
        <v>359057393.80000001</v>
      </c>
      <c r="K4341" s="7">
        <f>Table1[[#This Row],[profit /loss ]]/Table1[[#This Row],[budget_x]]</f>
        <v>2.6401278955882352</v>
      </c>
      <c r="L4341" t="str" cm="1">
        <f t="array" ref="L4341">_xlfn.IFS(Table1[[#This Row],[score]]&gt;70,"high",Table1[[#This Row],[score]]&gt;50,"medium",Table1[[#This Row],[score]]&lt;=50,"low")</f>
        <v>medium</v>
      </c>
    </row>
    <row r="4342" spans="1:12" x14ac:dyDescent="0.3">
      <c r="A4342" t="s">
        <v>4221</v>
      </c>
      <c r="B4342" s="1">
        <v>38822</v>
      </c>
      <c r="C4342">
        <v>71</v>
      </c>
      <c r="D4342" t="s">
        <v>9</v>
      </c>
      <c r="E4342" t="s">
        <v>69</v>
      </c>
      <c r="F4342">
        <v>108600000</v>
      </c>
      <c r="G4342">
        <v>454330438.80000001</v>
      </c>
      <c r="H4342" t="s">
        <v>143</v>
      </c>
      <c r="I4342">
        <f>YEAR(Table1[[#This Row],[date]])</f>
        <v>2006</v>
      </c>
      <c r="J4342">
        <f>Table1[[#This Row],[revenue]]-Table1[[#This Row],[budget_x]]</f>
        <v>345730438.80000001</v>
      </c>
      <c r="K4342" s="7">
        <f>Table1[[#This Row],[profit /loss ]]/Table1[[#This Row],[budget_x]]</f>
        <v>3.1835215359116025</v>
      </c>
      <c r="L4342" t="str" cm="1">
        <f t="array" ref="L4342">_xlfn.IFS(Table1[[#This Row],[score]]&gt;70,"high",Table1[[#This Row],[score]]&gt;50,"medium",Table1[[#This Row],[score]]&lt;=50,"low")</f>
        <v>high</v>
      </c>
    </row>
    <row r="4343" spans="1:12" x14ac:dyDescent="0.3">
      <c r="A4343" t="s">
        <v>4222</v>
      </c>
      <c r="B4343" s="1">
        <v>44939</v>
      </c>
      <c r="C4343">
        <v>51</v>
      </c>
      <c r="D4343" t="s">
        <v>9</v>
      </c>
      <c r="E4343" t="s">
        <v>10</v>
      </c>
      <c r="F4343">
        <v>185400000</v>
      </c>
      <c r="G4343">
        <v>420107149.39999998</v>
      </c>
      <c r="H4343" t="s">
        <v>17</v>
      </c>
      <c r="I4343">
        <f>YEAR(Table1[[#This Row],[date]])</f>
        <v>2023</v>
      </c>
      <c r="J4343">
        <f>Table1[[#This Row],[revenue]]-Table1[[#This Row],[budget_x]]</f>
        <v>234707149.39999998</v>
      </c>
      <c r="K4343" s="7">
        <f>Table1[[#This Row],[profit /loss ]]/Table1[[#This Row],[budget_x]]</f>
        <v>1.265950104638619</v>
      </c>
      <c r="L4343" t="str" cm="1">
        <f t="array" ref="L4343">_xlfn.IFS(Table1[[#This Row],[score]]&gt;70,"high",Table1[[#This Row],[score]]&gt;50,"medium",Table1[[#This Row],[score]]&lt;=50,"low")</f>
        <v>medium</v>
      </c>
    </row>
    <row r="4344" spans="1:12" x14ac:dyDescent="0.3">
      <c r="A4344" t="s">
        <v>4223</v>
      </c>
      <c r="B4344" s="1">
        <v>28488</v>
      </c>
      <c r="C4344">
        <v>68</v>
      </c>
      <c r="D4344" t="s">
        <v>9</v>
      </c>
      <c r="E4344" t="s">
        <v>10</v>
      </c>
      <c r="F4344">
        <v>1200000</v>
      </c>
      <c r="G4344">
        <v>71215869</v>
      </c>
      <c r="H4344" t="s">
        <v>11</v>
      </c>
      <c r="I4344">
        <f>YEAR(Table1[[#This Row],[date]])</f>
        <v>1977</v>
      </c>
      <c r="J4344">
        <f>Table1[[#This Row],[revenue]]-Table1[[#This Row],[budget_x]]</f>
        <v>70015869</v>
      </c>
      <c r="K4344" s="7">
        <f>Table1[[#This Row],[profit /loss ]]/Table1[[#This Row],[budget_x]]</f>
        <v>58.346557500000003</v>
      </c>
      <c r="L4344" t="str" cm="1">
        <f t="array" ref="L4344">_xlfn.IFS(Table1[[#This Row],[score]]&gt;70,"high",Table1[[#This Row],[score]]&gt;50,"medium",Table1[[#This Row],[score]]&lt;=50,"low")</f>
        <v>medium</v>
      </c>
    </row>
    <row r="4345" spans="1:12" x14ac:dyDescent="0.3">
      <c r="A4345" t="s">
        <v>4224</v>
      </c>
      <c r="B4345" s="1">
        <v>44155</v>
      </c>
      <c r="C4345">
        <v>73</v>
      </c>
      <c r="D4345" t="s">
        <v>9</v>
      </c>
      <c r="E4345" t="s">
        <v>10</v>
      </c>
      <c r="F4345">
        <v>5000000</v>
      </c>
      <c r="G4345">
        <v>1818417</v>
      </c>
      <c r="H4345" t="s">
        <v>11</v>
      </c>
      <c r="I4345">
        <f>YEAR(Table1[[#This Row],[date]])</f>
        <v>2020</v>
      </c>
      <c r="J4345">
        <f>Table1[[#This Row],[revenue]]-Table1[[#This Row],[budget_x]]</f>
        <v>-3181583</v>
      </c>
      <c r="K4345" s="7">
        <f>Table1[[#This Row],[profit /loss ]]/Table1[[#This Row],[budget_x]]</f>
        <v>-0.63631660000000001</v>
      </c>
      <c r="L4345" t="str" cm="1">
        <f t="array" ref="L4345">_xlfn.IFS(Table1[[#This Row],[score]]&gt;70,"high",Table1[[#This Row],[score]]&gt;50,"medium",Table1[[#This Row],[score]]&lt;=50,"low")</f>
        <v>high</v>
      </c>
    </row>
    <row r="4346" spans="1:12" x14ac:dyDescent="0.3">
      <c r="A4346" t="s">
        <v>4225</v>
      </c>
      <c r="B4346" s="1">
        <v>38666</v>
      </c>
      <c r="C4346">
        <v>64</v>
      </c>
      <c r="D4346" t="s">
        <v>9</v>
      </c>
      <c r="E4346" t="s">
        <v>10</v>
      </c>
      <c r="F4346">
        <v>55000000</v>
      </c>
      <c r="G4346">
        <v>214392904</v>
      </c>
      <c r="H4346" t="s">
        <v>11</v>
      </c>
      <c r="I4346">
        <f>YEAR(Table1[[#This Row],[date]])</f>
        <v>2005</v>
      </c>
      <c r="J4346">
        <f>Table1[[#This Row],[revenue]]-Table1[[#This Row],[budget_x]]</f>
        <v>159392904</v>
      </c>
      <c r="K4346" s="7">
        <f>Table1[[#This Row],[profit /loss ]]/Table1[[#This Row],[budget_x]]</f>
        <v>2.8980527999999999</v>
      </c>
      <c r="L4346" t="str" cm="1">
        <f t="array" ref="L4346">_xlfn.IFS(Table1[[#This Row],[score]]&gt;70,"high",Table1[[#This Row],[score]]&gt;50,"medium",Table1[[#This Row],[score]]&lt;=50,"low")</f>
        <v>medium</v>
      </c>
    </row>
    <row r="4347" spans="1:12" x14ac:dyDescent="0.3">
      <c r="A4347" t="s">
        <v>4226</v>
      </c>
      <c r="B4347" s="1">
        <v>44500</v>
      </c>
      <c r="C4347">
        <v>62</v>
      </c>
      <c r="D4347" t="s">
        <v>9</v>
      </c>
      <c r="E4347" t="s">
        <v>125</v>
      </c>
      <c r="F4347">
        <v>107200000</v>
      </c>
      <c r="G4347">
        <v>356755849</v>
      </c>
      <c r="H4347" t="s">
        <v>132</v>
      </c>
      <c r="I4347">
        <f>YEAR(Table1[[#This Row],[date]])</f>
        <v>2021</v>
      </c>
      <c r="J4347">
        <f>Table1[[#This Row],[revenue]]-Table1[[#This Row],[budget_x]]</f>
        <v>249555849</v>
      </c>
      <c r="K4347" s="7">
        <f>Table1[[#This Row],[profit /loss ]]/Table1[[#This Row],[budget_x]]</f>
        <v>2.3279463526119404</v>
      </c>
      <c r="L4347" t="str" cm="1">
        <f t="array" ref="L4347">_xlfn.IFS(Table1[[#This Row],[score]]&gt;70,"high",Table1[[#This Row],[score]]&gt;50,"medium",Table1[[#This Row],[score]]&lt;=50,"low")</f>
        <v>medium</v>
      </c>
    </row>
    <row r="4348" spans="1:12" x14ac:dyDescent="0.3">
      <c r="A4348" t="s">
        <v>4227</v>
      </c>
      <c r="B4348" s="1">
        <v>44867</v>
      </c>
      <c r="C4348">
        <v>62</v>
      </c>
      <c r="D4348" t="s">
        <v>9</v>
      </c>
      <c r="E4348" t="s">
        <v>171</v>
      </c>
      <c r="F4348">
        <v>112400000</v>
      </c>
      <c r="G4348">
        <v>1084813489</v>
      </c>
      <c r="H4348" t="s">
        <v>184</v>
      </c>
      <c r="I4348">
        <f>YEAR(Table1[[#This Row],[date]])</f>
        <v>2022</v>
      </c>
      <c r="J4348">
        <f>Table1[[#This Row],[revenue]]-Table1[[#This Row],[budget_x]]</f>
        <v>972413489</v>
      </c>
      <c r="K4348" s="7">
        <f>Table1[[#This Row],[profit /loss ]]/Table1[[#This Row],[budget_x]]</f>
        <v>8.6513655604982205</v>
      </c>
      <c r="L4348" t="str" cm="1">
        <f t="array" ref="L4348">_xlfn.IFS(Table1[[#This Row],[score]]&gt;70,"high",Table1[[#This Row],[score]]&gt;50,"medium",Table1[[#This Row],[score]]&lt;=50,"low")</f>
        <v>medium</v>
      </c>
    </row>
    <row r="4349" spans="1:12" x14ac:dyDescent="0.3">
      <c r="A4349" t="s">
        <v>2214</v>
      </c>
      <c r="B4349" s="1">
        <v>42761</v>
      </c>
      <c r="C4349">
        <v>67</v>
      </c>
      <c r="D4349" t="s">
        <v>9</v>
      </c>
      <c r="E4349" t="s">
        <v>83</v>
      </c>
      <c r="F4349">
        <v>5027266</v>
      </c>
      <c r="G4349">
        <v>19454845</v>
      </c>
      <c r="H4349" t="s">
        <v>108</v>
      </c>
      <c r="I4349">
        <f>YEAR(Table1[[#This Row],[date]])</f>
        <v>2017</v>
      </c>
      <c r="J4349">
        <f>Table1[[#This Row],[revenue]]-Table1[[#This Row],[budget_x]]</f>
        <v>14427579</v>
      </c>
      <c r="K4349" s="7">
        <f>Table1[[#This Row],[profit /loss ]]/Table1[[#This Row],[budget_x]]</f>
        <v>2.8698658475600856</v>
      </c>
      <c r="L4349" t="str" cm="1">
        <f t="array" ref="L4349">_xlfn.IFS(Table1[[#This Row],[score]]&gt;70,"high",Table1[[#This Row],[score]]&gt;50,"medium",Table1[[#This Row],[score]]&lt;=50,"low")</f>
        <v>medium</v>
      </c>
    </row>
    <row r="4350" spans="1:12" x14ac:dyDescent="0.3">
      <c r="A4350" t="s">
        <v>4228</v>
      </c>
      <c r="B4350" s="1">
        <v>41549</v>
      </c>
      <c r="C4350">
        <v>84</v>
      </c>
      <c r="D4350" t="s">
        <v>9</v>
      </c>
      <c r="E4350" t="s">
        <v>74</v>
      </c>
      <c r="F4350">
        <v>143000000</v>
      </c>
      <c r="G4350">
        <v>696323373.60000002</v>
      </c>
      <c r="H4350" t="s">
        <v>75</v>
      </c>
      <c r="I4350">
        <f>YEAR(Table1[[#This Row],[date]])</f>
        <v>2013</v>
      </c>
      <c r="J4350">
        <f>Table1[[#This Row],[revenue]]-Table1[[#This Row],[budget_x]]</f>
        <v>553323373.60000002</v>
      </c>
      <c r="K4350" s="7">
        <f>Table1[[#This Row],[profit /loss ]]/Table1[[#This Row],[budget_x]]</f>
        <v>3.8693942209790211</v>
      </c>
      <c r="L4350" t="str" cm="1">
        <f t="array" ref="L4350">_xlfn.IFS(Table1[[#This Row],[score]]&gt;70,"high",Table1[[#This Row],[score]]&gt;50,"medium",Table1[[#This Row],[score]]&lt;=50,"low")</f>
        <v>high</v>
      </c>
    </row>
    <row r="4351" spans="1:12" x14ac:dyDescent="0.3">
      <c r="A4351" t="s">
        <v>4229</v>
      </c>
      <c r="B4351" s="1">
        <v>41534</v>
      </c>
      <c r="C4351">
        <v>56</v>
      </c>
      <c r="D4351" t="s">
        <v>9</v>
      </c>
      <c r="E4351" t="s">
        <v>10</v>
      </c>
      <c r="F4351">
        <v>20000000</v>
      </c>
      <c r="G4351">
        <v>18273009</v>
      </c>
      <c r="H4351" t="s">
        <v>11</v>
      </c>
      <c r="I4351">
        <f>YEAR(Table1[[#This Row],[date]])</f>
        <v>2013</v>
      </c>
      <c r="J4351">
        <f>Table1[[#This Row],[revenue]]-Table1[[#This Row],[budget_x]]</f>
        <v>-1726991</v>
      </c>
      <c r="K4351" s="7">
        <f>Table1[[#This Row],[profit /loss ]]/Table1[[#This Row],[budget_x]]</f>
        <v>-8.6349549999999997E-2</v>
      </c>
      <c r="L4351" t="str" cm="1">
        <f t="array" ref="L4351">_xlfn.IFS(Table1[[#This Row],[score]]&gt;70,"high",Table1[[#This Row],[score]]&gt;50,"medium",Table1[[#This Row],[score]]&lt;=50,"low")</f>
        <v>medium</v>
      </c>
    </row>
    <row r="4352" spans="1:12" x14ac:dyDescent="0.3">
      <c r="A4352" t="s">
        <v>4230</v>
      </c>
      <c r="B4352" s="1">
        <v>43994</v>
      </c>
      <c r="C4352">
        <v>56</v>
      </c>
      <c r="D4352" t="s">
        <v>9</v>
      </c>
      <c r="E4352" t="s">
        <v>10</v>
      </c>
      <c r="F4352">
        <v>100000000</v>
      </c>
      <c r="G4352">
        <v>0</v>
      </c>
      <c r="H4352" t="s">
        <v>11</v>
      </c>
      <c r="I4352">
        <f>YEAR(Table1[[#This Row],[date]])</f>
        <v>2020</v>
      </c>
      <c r="J4352">
        <f>Table1[[#This Row],[revenue]]-Table1[[#This Row],[budget_x]]</f>
        <v>-100000000</v>
      </c>
      <c r="K4352" s="7">
        <f>Table1[[#This Row],[profit /loss ]]/Table1[[#This Row],[budget_x]]</f>
        <v>-1</v>
      </c>
      <c r="L4352" t="str" cm="1">
        <f t="array" ref="L4352">_xlfn.IFS(Table1[[#This Row],[score]]&gt;70,"high",Table1[[#This Row],[score]]&gt;50,"medium",Table1[[#This Row],[score]]&lt;=50,"low")</f>
        <v>medium</v>
      </c>
    </row>
    <row r="4353" spans="1:12" x14ac:dyDescent="0.3">
      <c r="A4353" t="s">
        <v>3530</v>
      </c>
      <c r="B4353" s="1">
        <v>40822</v>
      </c>
      <c r="C4353">
        <v>66</v>
      </c>
      <c r="D4353" t="s">
        <v>9</v>
      </c>
      <c r="E4353" t="s">
        <v>10</v>
      </c>
      <c r="F4353">
        <v>24000000</v>
      </c>
      <c r="G4353">
        <v>62989834</v>
      </c>
      <c r="H4353" t="s">
        <v>11</v>
      </c>
      <c r="I4353">
        <f>YEAR(Table1[[#This Row],[date]])</f>
        <v>2011</v>
      </c>
      <c r="J4353">
        <f>Table1[[#This Row],[revenue]]-Table1[[#This Row],[budget_x]]</f>
        <v>38989834</v>
      </c>
      <c r="K4353" s="7">
        <f>Table1[[#This Row],[profit /loss ]]/Table1[[#This Row],[budget_x]]</f>
        <v>1.6245764166666667</v>
      </c>
      <c r="L4353" t="str" cm="1">
        <f t="array" ref="L4353">_xlfn.IFS(Table1[[#This Row],[score]]&gt;70,"high",Table1[[#This Row],[score]]&gt;50,"medium",Table1[[#This Row],[score]]&lt;=50,"low")</f>
        <v>medium</v>
      </c>
    </row>
    <row r="4354" spans="1:12" x14ac:dyDescent="0.3">
      <c r="A4354" t="s">
        <v>3530</v>
      </c>
      <c r="B4354" s="1">
        <v>40822</v>
      </c>
      <c r="C4354">
        <v>66</v>
      </c>
      <c r="D4354" t="s">
        <v>9</v>
      </c>
      <c r="E4354" t="s">
        <v>10</v>
      </c>
      <c r="F4354">
        <v>8200000</v>
      </c>
      <c r="G4354">
        <v>80008943</v>
      </c>
      <c r="H4354" t="s">
        <v>11</v>
      </c>
      <c r="I4354">
        <f>YEAR(Table1[[#This Row],[date]])</f>
        <v>2011</v>
      </c>
      <c r="J4354">
        <f>Table1[[#This Row],[revenue]]-Table1[[#This Row],[budget_x]]</f>
        <v>71808943</v>
      </c>
      <c r="K4354" s="7">
        <f>Table1[[#This Row],[profit /loss ]]/Table1[[#This Row],[budget_x]]</f>
        <v>8.7571881707317072</v>
      </c>
      <c r="L4354" t="str" cm="1">
        <f t="array" ref="L4354">_xlfn.IFS(Table1[[#This Row],[score]]&gt;70,"high",Table1[[#This Row],[score]]&gt;50,"medium",Table1[[#This Row],[score]]&lt;=50,"low")</f>
        <v>medium</v>
      </c>
    </row>
    <row r="4355" spans="1:12" x14ac:dyDescent="0.3">
      <c r="A4355" t="s">
        <v>4231</v>
      </c>
      <c r="B4355" s="1">
        <v>41895</v>
      </c>
      <c r="C4355">
        <v>77</v>
      </c>
      <c r="D4355" t="s">
        <v>9</v>
      </c>
      <c r="E4355" t="s">
        <v>69</v>
      </c>
      <c r="F4355">
        <v>124200000</v>
      </c>
      <c r="G4355">
        <v>640997166.39999998</v>
      </c>
      <c r="H4355" t="s">
        <v>143</v>
      </c>
      <c r="I4355">
        <f>YEAR(Table1[[#This Row],[date]])</f>
        <v>2014</v>
      </c>
      <c r="J4355">
        <f>Table1[[#This Row],[revenue]]-Table1[[#This Row],[budget_x]]</f>
        <v>516797166.39999998</v>
      </c>
      <c r="K4355" s="7">
        <f>Table1[[#This Row],[profit /loss ]]/Table1[[#This Row],[budget_x]]</f>
        <v>4.1610077809983892</v>
      </c>
      <c r="L4355" t="str" cm="1">
        <f t="array" ref="L4355">_xlfn.IFS(Table1[[#This Row],[score]]&gt;70,"high",Table1[[#This Row],[score]]&gt;50,"medium",Table1[[#This Row],[score]]&lt;=50,"low")</f>
        <v>high</v>
      </c>
    </row>
    <row r="4356" spans="1:12" x14ac:dyDescent="0.3">
      <c r="A4356" t="s">
        <v>4232</v>
      </c>
      <c r="B4356" s="1">
        <v>44721</v>
      </c>
      <c r="C4356">
        <v>58</v>
      </c>
      <c r="D4356" t="s">
        <v>9</v>
      </c>
      <c r="E4356" t="s">
        <v>15</v>
      </c>
      <c r="F4356">
        <v>61498000</v>
      </c>
      <c r="G4356">
        <v>254671383.80000001</v>
      </c>
      <c r="H4356" t="s">
        <v>25</v>
      </c>
      <c r="I4356">
        <f>YEAR(Table1[[#This Row],[date]])</f>
        <v>2022</v>
      </c>
      <c r="J4356">
        <f>Table1[[#This Row],[revenue]]-Table1[[#This Row],[budget_x]]</f>
        <v>193173383.80000001</v>
      </c>
      <c r="K4356" s="7">
        <f>Table1[[#This Row],[profit /loss ]]/Table1[[#This Row],[budget_x]]</f>
        <v>3.1411327815538717</v>
      </c>
      <c r="L4356" t="str" cm="1">
        <f t="array" ref="L4356">_xlfn.IFS(Table1[[#This Row],[score]]&gt;70,"high",Table1[[#This Row],[score]]&gt;50,"medium",Table1[[#This Row],[score]]&lt;=50,"low")</f>
        <v>medium</v>
      </c>
    </row>
    <row r="4357" spans="1:12" x14ac:dyDescent="0.3">
      <c r="A4357" t="s">
        <v>4233</v>
      </c>
      <c r="B4357" s="1">
        <v>28698</v>
      </c>
      <c r="C4357">
        <v>70</v>
      </c>
      <c r="D4357" t="s">
        <v>9</v>
      </c>
      <c r="E4357" t="s">
        <v>10</v>
      </c>
      <c r="F4357">
        <v>2700000</v>
      </c>
      <c r="G4357">
        <v>141000000</v>
      </c>
      <c r="H4357" t="s">
        <v>11</v>
      </c>
      <c r="I4357">
        <f>YEAR(Table1[[#This Row],[date]])</f>
        <v>1978</v>
      </c>
      <c r="J4357">
        <f>Table1[[#This Row],[revenue]]-Table1[[#This Row],[budget_x]]</f>
        <v>138300000</v>
      </c>
      <c r="K4357" s="7">
        <f>Table1[[#This Row],[profit /loss ]]/Table1[[#This Row],[budget_x]]</f>
        <v>51.222222222222221</v>
      </c>
      <c r="L4357" t="str" cm="1">
        <f t="array" ref="L4357">_xlfn.IFS(Table1[[#This Row],[score]]&gt;70,"high",Table1[[#This Row],[score]]&gt;50,"medium",Table1[[#This Row],[score]]&lt;=50,"low")</f>
        <v>medium</v>
      </c>
    </row>
    <row r="4358" spans="1:12" x14ac:dyDescent="0.3">
      <c r="A4358" t="s">
        <v>4234</v>
      </c>
      <c r="B4358" s="1">
        <v>33156</v>
      </c>
      <c r="C4358">
        <v>63</v>
      </c>
      <c r="D4358" t="s">
        <v>9</v>
      </c>
      <c r="E4358" t="s">
        <v>10</v>
      </c>
      <c r="F4358">
        <v>60000000</v>
      </c>
      <c r="G4358">
        <v>157670733</v>
      </c>
      <c r="H4358" t="s">
        <v>11</v>
      </c>
      <c r="I4358">
        <f>YEAR(Table1[[#This Row],[date]])</f>
        <v>1990</v>
      </c>
      <c r="J4358">
        <f>Table1[[#This Row],[revenue]]-Table1[[#This Row],[budget_x]]</f>
        <v>97670733</v>
      </c>
      <c r="K4358" s="7">
        <f>Table1[[#This Row],[profit /loss ]]/Table1[[#This Row],[budget_x]]</f>
        <v>1.62784555</v>
      </c>
      <c r="L4358" t="str" cm="1">
        <f t="array" ref="L4358">_xlfn.IFS(Table1[[#This Row],[score]]&gt;70,"high",Table1[[#This Row],[score]]&gt;50,"medium",Table1[[#This Row],[score]]&lt;=50,"low")</f>
        <v>medium</v>
      </c>
    </row>
    <row r="4359" spans="1:12" x14ac:dyDescent="0.3">
      <c r="A4359" t="s">
        <v>4235</v>
      </c>
      <c r="B4359" s="1">
        <v>28157</v>
      </c>
      <c r="C4359">
        <v>75</v>
      </c>
      <c r="D4359" t="s">
        <v>9</v>
      </c>
      <c r="E4359" t="s">
        <v>95</v>
      </c>
      <c r="F4359">
        <v>20000000</v>
      </c>
      <c r="G4359">
        <v>8075343</v>
      </c>
      <c r="H4359" t="s">
        <v>96</v>
      </c>
      <c r="I4359">
        <f>YEAR(Table1[[#This Row],[date]])</f>
        <v>1977</v>
      </c>
      <c r="J4359">
        <f>Table1[[#This Row],[revenue]]-Table1[[#This Row],[budget_x]]</f>
        <v>-11924657</v>
      </c>
      <c r="K4359" s="7">
        <f>Table1[[#This Row],[profit /loss ]]/Table1[[#This Row],[budget_x]]</f>
        <v>-0.59623285000000004</v>
      </c>
      <c r="L4359" t="str" cm="1">
        <f t="array" ref="L4359">_xlfn.IFS(Table1[[#This Row],[score]]&gt;70,"high",Table1[[#This Row],[score]]&gt;50,"medium",Table1[[#This Row],[score]]&lt;=50,"low")</f>
        <v>high</v>
      </c>
    </row>
    <row r="4360" spans="1:12" x14ac:dyDescent="0.3">
      <c r="A4360" t="s">
        <v>4236</v>
      </c>
      <c r="B4360" s="1">
        <v>41499</v>
      </c>
      <c r="C4360">
        <v>61</v>
      </c>
      <c r="D4360" t="s">
        <v>9</v>
      </c>
      <c r="E4360" t="s">
        <v>10</v>
      </c>
      <c r="F4360">
        <v>16000000</v>
      </c>
      <c r="G4360">
        <v>1575749</v>
      </c>
      <c r="H4360" t="s">
        <v>11</v>
      </c>
      <c r="I4360">
        <f>YEAR(Table1[[#This Row],[date]])</f>
        <v>2013</v>
      </c>
      <c r="J4360">
        <f>Table1[[#This Row],[revenue]]-Table1[[#This Row],[budget_x]]</f>
        <v>-14424251</v>
      </c>
      <c r="K4360" s="7">
        <f>Table1[[#This Row],[profit /loss ]]/Table1[[#This Row],[budget_x]]</f>
        <v>-0.9015156875</v>
      </c>
      <c r="L4360" t="str" cm="1">
        <f t="array" ref="L4360">_xlfn.IFS(Table1[[#This Row],[score]]&gt;70,"high",Table1[[#This Row],[score]]&gt;50,"medium",Table1[[#This Row],[score]]&lt;=50,"low")</f>
        <v>medium</v>
      </c>
    </row>
    <row r="4361" spans="1:12" x14ac:dyDescent="0.3">
      <c r="A4361" t="s">
        <v>4237</v>
      </c>
      <c r="B4361" s="1">
        <v>39310</v>
      </c>
      <c r="C4361">
        <v>60</v>
      </c>
      <c r="D4361" t="s">
        <v>9</v>
      </c>
      <c r="E4361" t="s">
        <v>10</v>
      </c>
      <c r="F4361">
        <v>85000000</v>
      </c>
      <c r="G4361">
        <v>187134117</v>
      </c>
      <c r="H4361" t="s">
        <v>11</v>
      </c>
      <c r="I4361">
        <f>YEAR(Table1[[#This Row],[date]])</f>
        <v>2007</v>
      </c>
      <c r="J4361">
        <f>Table1[[#This Row],[revenue]]-Table1[[#This Row],[budget_x]]</f>
        <v>102134117</v>
      </c>
      <c r="K4361" s="7">
        <f>Table1[[#This Row],[profit /loss ]]/Table1[[#This Row],[budget_x]]</f>
        <v>1.2015778470588234</v>
      </c>
      <c r="L4361" t="str" cm="1">
        <f t="array" ref="L4361">_xlfn.IFS(Table1[[#This Row],[score]]&gt;70,"high",Table1[[#This Row],[score]]&gt;50,"medium",Table1[[#This Row],[score]]&lt;=50,"low")</f>
        <v>medium</v>
      </c>
    </row>
    <row r="4362" spans="1:12" x14ac:dyDescent="0.3">
      <c r="A4362" t="s">
        <v>4238</v>
      </c>
      <c r="B4362" s="1">
        <v>37883</v>
      </c>
      <c r="C4362">
        <v>58</v>
      </c>
      <c r="D4362" t="s">
        <v>9</v>
      </c>
      <c r="E4362" t="s">
        <v>284</v>
      </c>
      <c r="F4362">
        <v>98000000</v>
      </c>
      <c r="G4362">
        <v>689081144.39999998</v>
      </c>
      <c r="H4362" t="s">
        <v>396</v>
      </c>
      <c r="I4362">
        <f>YEAR(Table1[[#This Row],[date]])</f>
        <v>2003</v>
      </c>
      <c r="J4362">
        <f>Table1[[#This Row],[revenue]]-Table1[[#This Row],[budget_x]]</f>
        <v>591081144.39999998</v>
      </c>
      <c r="K4362" s="7">
        <f>Table1[[#This Row],[profit /loss ]]/Table1[[#This Row],[budget_x]]</f>
        <v>6.0314402489795915</v>
      </c>
      <c r="L4362" t="str" cm="1">
        <f t="array" ref="L4362">_xlfn.IFS(Table1[[#This Row],[score]]&gt;70,"high",Table1[[#This Row],[score]]&gt;50,"medium",Table1[[#This Row],[score]]&lt;=50,"low")</f>
        <v>medium</v>
      </c>
    </row>
    <row r="4363" spans="1:12" x14ac:dyDescent="0.3">
      <c r="A4363" t="s">
        <v>4239</v>
      </c>
      <c r="B4363" s="1">
        <v>44903</v>
      </c>
      <c r="C4363">
        <v>84</v>
      </c>
      <c r="D4363" t="s">
        <v>9</v>
      </c>
      <c r="E4363" t="s">
        <v>95</v>
      </c>
      <c r="F4363">
        <v>124000000</v>
      </c>
      <c r="G4363">
        <v>982770768.79999995</v>
      </c>
      <c r="H4363" t="s">
        <v>11</v>
      </c>
      <c r="I4363">
        <f>YEAR(Table1[[#This Row],[date]])</f>
        <v>2022</v>
      </c>
      <c r="J4363">
        <f>Table1[[#This Row],[revenue]]-Table1[[#This Row],[budget_x]]</f>
        <v>858770768.79999995</v>
      </c>
      <c r="K4363" s="7">
        <f>Table1[[#This Row],[profit /loss ]]/Table1[[#This Row],[budget_x]]</f>
        <v>6.9255707161290321</v>
      </c>
      <c r="L4363" t="str" cm="1">
        <f t="array" ref="L4363">_xlfn.IFS(Table1[[#This Row],[score]]&gt;70,"high",Table1[[#This Row],[score]]&gt;50,"medium",Table1[[#This Row],[score]]&lt;=50,"low")</f>
        <v>high</v>
      </c>
    </row>
    <row r="4364" spans="1:12" x14ac:dyDescent="0.3">
      <c r="A4364" t="s">
        <v>4240</v>
      </c>
      <c r="B4364" s="1">
        <v>40536</v>
      </c>
      <c r="C4364">
        <v>65</v>
      </c>
      <c r="D4364" t="s">
        <v>9</v>
      </c>
      <c r="E4364" t="s">
        <v>10</v>
      </c>
      <c r="F4364">
        <v>98000000</v>
      </c>
      <c r="G4364">
        <v>393840228.60000002</v>
      </c>
      <c r="H4364" t="s">
        <v>11</v>
      </c>
      <c r="I4364">
        <f>YEAR(Table1[[#This Row],[date]])</f>
        <v>2010</v>
      </c>
      <c r="J4364">
        <f>Table1[[#This Row],[revenue]]-Table1[[#This Row],[budget_x]]</f>
        <v>295840228.60000002</v>
      </c>
      <c r="K4364" s="7">
        <f>Table1[[#This Row],[profit /loss ]]/Table1[[#This Row],[budget_x]]</f>
        <v>3.0187778428571432</v>
      </c>
      <c r="L4364" t="str" cm="1">
        <f t="array" ref="L4364">_xlfn.IFS(Table1[[#This Row],[score]]&gt;70,"high",Table1[[#This Row],[score]]&gt;50,"medium",Table1[[#This Row],[score]]&lt;=50,"low")</f>
        <v>medium</v>
      </c>
    </row>
    <row r="4365" spans="1:12" x14ac:dyDescent="0.3">
      <c r="A4365" t="s">
        <v>4241</v>
      </c>
      <c r="B4365" s="1">
        <v>37750</v>
      </c>
      <c r="C4365">
        <v>72</v>
      </c>
      <c r="D4365" t="s">
        <v>9</v>
      </c>
      <c r="E4365" t="s">
        <v>10</v>
      </c>
      <c r="F4365">
        <v>5000000</v>
      </c>
      <c r="G4365">
        <v>121345628.59999999</v>
      </c>
      <c r="H4365" t="s">
        <v>11</v>
      </c>
      <c r="I4365">
        <f>YEAR(Table1[[#This Row],[date]])</f>
        <v>2003</v>
      </c>
      <c r="J4365">
        <f>Table1[[#This Row],[revenue]]-Table1[[#This Row],[budget_x]]</f>
        <v>116345628.59999999</v>
      </c>
      <c r="K4365" s="7">
        <f>Table1[[#This Row],[profit /loss ]]/Table1[[#This Row],[budget_x]]</f>
        <v>23.269125719999998</v>
      </c>
      <c r="L4365" t="str" cm="1">
        <f t="array" ref="L4365">_xlfn.IFS(Table1[[#This Row],[score]]&gt;70,"high",Table1[[#This Row],[score]]&gt;50,"medium",Table1[[#This Row],[score]]&lt;=50,"low")</f>
        <v>high</v>
      </c>
    </row>
    <row r="4366" spans="1:12" x14ac:dyDescent="0.3">
      <c r="A4366" t="s">
        <v>4242</v>
      </c>
      <c r="B4366" s="1">
        <v>24926</v>
      </c>
      <c r="C4366">
        <v>77</v>
      </c>
      <c r="D4366" t="s">
        <v>9</v>
      </c>
      <c r="E4366" t="s">
        <v>10</v>
      </c>
      <c r="F4366">
        <v>3200000</v>
      </c>
      <c r="G4366">
        <v>16217773</v>
      </c>
      <c r="H4366" t="s">
        <v>11</v>
      </c>
      <c r="I4366">
        <f>YEAR(Table1[[#This Row],[date]])</f>
        <v>1968</v>
      </c>
      <c r="J4366">
        <f>Table1[[#This Row],[revenue]]-Table1[[#This Row],[budget_x]]</f>
        <v>13017773</v>
      </c>
      <c r="K4366" s="7">
        <f>Table1[[#This Row],[profit /loss ]]/Table1[[#This Row],[budget_x]]</f>
        <v>4.0680540624999999</v>
      </c>
      <c r="L4366" t="str" cm="1">
        <f t="array" ref="L4366">_xlfn.IFS(Table1[[#This Row],[score]]&gt;70,"high",Table1[[#This Row],[score]]&gt;50,"medium",Table1[[#This Row],[score]]&lt;=50,"low")</f>
        <v>high</v>
      </c>
    </row>
    <row r="4367" spans="1:12" x14ac:dyDescent="0.3">
      <c r="A4367" t="s">
        <v>4243</v>
      </c>
      <c r="B4367" s="1">
        <v>42670</v>
      </c>
      <c r="C4367">
        <v>10</v>
      </c>
      <c r="D4367" t="s">
        <v>9</v>
      </c>
      <c r="E4367" t="s">
        <v>74</v>
      </c>
      <c r="F4367">
        <v>198540000</v>
      </c>
      <c r="G4367">
        <v>38157314</v>
      </c>
      <c r="H4367" t="s">
        <v>75</v>
      </c>
      <c r="I4367">
        <f>YEAR(Table1[[#This Row],[date]])</f>
        <v>2016</v>
      </c>
      <c r="J4367">
        <f>Table1[[#This Row],[revenue]]-Table1[[#This Row],[budget_x]]</f>
        <v>-160382686</v>
      </c>
      <c r="K4367" s="7">
        <f>Table1[[#This Row],[profit /loss ]]/Table1[[#This Row],[budget_x]]</f>
        <v>-0.80781044625768106</v>
      </c>
      <c r="L4367" t="str" cm="1">
        <f t="array" ref="L4367">_xlfn.IFS(Table1[[#This Row],[score]]&gt;70,"high",Table1[[#This Row],[score]]&gt;50,"medium",Table1[[#This Row],[score]]&lt;=50,"low")</f>
        <v>low</v>
      </c>
    </row>
    <row r="4368" spans="1:12" x14ac:dyDescent="0.3">
      <c r="A4368" t="s">
        <v>4244</v>
      </c>
      <c r="B4368" s="1">
        <v>36619</v>
      </c>
      <c r="C4368">
        <v>53</v>
      </c>
      <c r="D4368" t="s">
        <v>9</v>
      </c>
      <c r="E4368" t="s">
        <v>10</v>
      </c>
      <c r="F4368">
        <v>175000000</v>
      </c>
      <c r="G4368">
        <v>221229335</v>
      </c>
      <c r="H4368" t="s">
        <v>11</v>
      </c>
      <c r="I4368">
        <f>YEAR(Table1[[#This Row],[date]])</f>
        <v>2000</v>
      </c>
      <c r="J4368">
        <f>Table1[[#This Row],[revenue]]-Table1[[#This Row],[budget_x]]</f>
        <v>46229335</v>
      </c>
      <c r="K4368" s="7">
        <f>Table1[[#This Row],[profit /loss ]]/Table1[[#This Row],[budget_x]]</f>
        <v>0.26416762857142856</v>
      </c>
      <c r="L4368" t="str" cm="1">
        <f t="array" ref="L4368">_xlfn.IFS(Table1[[#This Row],[score]]&gt;70,"high",Table1[[#This Row],[score]]&gt;50,"medium",Table1[[#This Row],[score]]&lt;=50,"low")</f>
        <v>medium</v>
      </c>
    </row>
    <row r="4369" spans="1:12" x14ac:dyDescent="0.3">
      <c r="A4369" t="s">
        <v>4245</v>
      </c>
      <c r="B4369" s="1">
        <v>43111</v>
      </c>
      <c r="C4369">
        <v>74</v>
      </c>
      <c r="D4369" t="s">
        <v>9</v>
      </c>
      <c r="E4369" t="s">
        <v>10</v>
      </c>
      <c r="F4369">
        <v>30000000</v>
      </c>
      <c r="G4369">
        <v>150807630</v>
      </c>
      <c r="H4369" t="s">
        <v>11</v>
      </c>
      <c r="I4369">
        <f>YEAR(Table1[[#This Row],[date]])</f>
        <v>2018</v>
      </c>
      <c r="J4369">
        <f>Table1[[#This Row],[revenue]]-Table1[[#This Row],[budget_x]]</f>
        <v>120807630</v>
      </c>
      <c r="K4369" s="7">
        <f>Table1[[#This Row],[profit /loss ]]/Table1[[#This Row],[budget_x]]</f>
        <v>4.0269209999999998</v>
      </c>
      <c r="L4369" t="str" cm="1">
        <f t="array" ref="L4369">_xlfn.IFS(Table1[[#This Row],[score]]&gt;70,"high",Table1[[#This Row],[score]]&gt;50,"medium",Table1[[#This Row],[score]]&lt;=50,"low")</f>
        <v>high</v>
      </c>
    </row>
    <row r="4370" spans="1:12" x14ac:dyDescent="0.3">
      <c r="A4370" t="s">
        <v>4246</v>
      </c>
      <c r="B4370" s="1">
        <v>45023</v>
      </c>
      <c r="C4370">
        <v>0</v>
      </c>
      <c r="D4370" t="s">
        <v>9</v>
      </c>
      <c r="E4370" t="s">
        <v>4247</v>
      </c>
      <c r="F4370">
        <v>103845</v>
      </c>
      <c r="G4370">
        <v>1240261.6000000001</v>
      </c>
      <c r="H4370" t="s">
        <v>1019</v>
      </c>
      <c r="I4370">
        <f>YEAR(Table1[[#This Row],[date]])</f>
        <v>2023</v>
      </c>
      <c r="J4370">
        <f>Table1[[#This Row],[revenue]]-Table1[[#This Row],[budget_x]]</f>
        <v>1136416.6000000001</v>
      </c>
      <c r="K4370" s="7">
        <f>Table1[[#This Row],[profit /loss ]]/Table1[[#This Row],[budget_x]]</f>
        <v>10.943392556213588</v>
      </c>
      <c r="L4370" t="str" cm="1">
        <f t="array" ref="L4370">_xlfn.IFS(Table1[[#This Row],[score]]&gt;70,"high",Table1[[#This Row],[score]]&gt;50,"medium",Table1[[#This Row],[score]]&lt;=50,"low")</f>
        <v>low</v>
      </c>
    </row>
    <row r="4371" spans="1:12" x14ac:dyDescent="0.3">
      <c r="A4371" t="s">
        <v>4248</v>
      </c>
      <c r="B4371" s="1">
        <v>24473</v>
      </c>
      <c r="C4371">
        <v>62</v>
      </c>
      <c r="D4371" t="s">
        <v>9</v>
      </c>
      <c r="E4371" t="s">
        <v>15</v>
      </c>
      <c r="F4371">
        <v>102200000</v>
      </c>
      <c r="G4371">
        <v>630793781</v>
      </c>
      <c r="H4371" t="s">
        <v>52</v>
      </c>
      <c r="I4371">
        <f>YEAR(Table1[[#This Row],[date]])</f>
        <v>1967</v>
      </c>
      <c r="J4371">
        <f>Table1[[#This Row],[revenue]]-Table1[[#This Row],[budget_x]]</f>
        <v>528593781</v>
      </c>
      <c r="K4371" s="7">
        <f>Table1[[#This Row],[profit /loss ]]/Table1[[#This Row],[budget_x]]</f>
        <v>5.1721504990215266</v>
      </c>
      <c r="L4371" t="str" cm="1">
        <f t="array" ref="L4371">_xlfn.IFS(Table1[[#This Row],[score]]&gt;70,"high",Table1[[#This Row],[score]]&gt;50,"medium",Table1[[#This Row],[score]]&lt;=50,"low")</f>
        <v>medium</v>
      </c>
    </row>
    <row r="4372" spans="1:12" x14ac:dyDescent="0.3">
      <c r="A4372" t="s">
        <v>4249</v>
      </c>
      <c r="B4372" s="1">
        <v>44849</v>
      </c>
      <c r="C4372">
        <v>56</v>
      </c>
      <c r="D4372" t="s">
        <v>9</v>
      </c>
      <c r="E4372" t="s">
        <v>95</v>
      </c>
      <c r="F4372">
        <v>12000000</v>
      </c>
      <c r="G4372">
        <v>28263556.800000001</v>
      </c>
      <c r="H4372" t="s">
        <v>96</v>
      </c>
      <c r="I4372">
        <f>YEAR(Table1[[#This Row],[date]])</f>
        <v>2022</v>
      </c>
      <c r="J4372">
        <f>Table1[[#This Row],[revenue]]-Table1[[#This Row],[budget_x]]</f>
        <v>16263556.800000001</v>
      </c>
      <c r="K4372" s="7">
        <f>Table1[[#This Row],[profit /loss ]]/Table1[[#This Row],[budget_x]]</f>
        <v>1.3552964000000001</v>
      </c>
      <c r="L4372" t="str" cm="1">
        <f t="array" ref="L4372">_xlfn.IFS(Table1[[#This Row],[score]]&gt;70,"high",Table1[[#This Row],[score]]&gt;50,"medium",Table1[[#This Row],[score]]&lt;=50,"low")</f>
        <v>medium</v>
      </c>
    </row>
    <row r="4373" spans="1:12" x14ac:dyDescent="0.3">
      <c r="A4373" t="s">
        <v>4250</v>
      </c>
      <c r="B4373" s="1">
        <v>43258</v>
      </c>
      <c r="C4373">
        <v>66</v>
      </c>
      <c r="D4373" t="s">
        <v>9</v>
      </c>
      <c r="E4373" t="s">
        <v>10</v>
      </c>
      <c r="F4373">
        <v>32679734</v>
      </c>
      <c r="G4373">
        <v>4412639</v>
      </c>
      <c r="H4373" t="s">
        <v>11</v>
      </c>
      <c r="I4373">
        <f>YEAR(Table1[[#This Row],[date]])</f>
        <v>2018</v>
      </c>
      <c r="J4373">
        <f>Table1[[#This Row],[revenue]]-Table1[[#This Row],[budget_x]]</f>
        <v>-28267095</v>
      </c>
      <c r="K4373" s="7">
        <f>Table1[[#This Row],[profit /loss ]]/Table1[[#This Row],[budget_x]]</f>
        <v>-0.86497322775026264</v>
      </c>
      <c r="L4373" t="str" cm="1">
        <f t="array" ref="L4373">_xlfn.IFS(Table1[[#This Row],[score]]&gt;70,"high",Table1[[#This Row],[score]]&gt;50,"medium",Table1[[#This Row],[score]]&lt;=50,"low")</f>
        <v>medium</v>
      </c>
    </row>
    <row r="4374" spans="1:12" x14ac:dyDescent="0.3">
      <c r="A4374" t="s">
        <v>4251</v>
      </c>
      <c r="B4374" s="1">
        <v>41852</v>
      </c>
      <c r="C4374">
        <v>76</v>
      </c>
      <c r="D4374" t="s">
        <v>9</v>
      </c>
      <c r="E4374" t="s">
        <v>69</v>
      </c>
      <c r="F4374">
        <v>93400000</v>
      </c>
      <c r="G4374">
        <v>874940419.60000002</v>
      </c>
      <c r="H4374" t="s">
        <v>143</v>
      </c>
      <c r="I4374">
        <f>YEAR(Table1[[#This Row],[date]])</f>
        <v>2014</v>
      </c>
      <c r="J4374">
        <f>Table1[[#This Row],[revenue]]-Table1[[#This Row],[budget_x]]</f>
        <v>781540419.60000002</v>
      </c>
      <c r="K4374" s="7">
        <f>Table1[[#This Row],[profit /loss ]]/Table1[[#This Row],[budget_x]]</f>
        <v>8.3676704453961452</v>
      </c>
      <c r="L4374" t="str" cm="1">
        <f t="array" ref="L4374">_xlfn.IFS(Table1[[#This Row],[score]]&gt;70,"high",Table1[[#This Row],[score]]&gt;50,"medium",Table1[[#This Row],[score]]&lt;=50,"low")</f>
        <v>high</v>
      </c>
    </row>
    <row r="4375" spans="1:12" x14ac:dyDescent="0.3">
      <c r="A4375" t="s">
        <v>4252</v>
      </c>
      <c r="B4375" s="1">
        <v>42823</v>
      </c>
      <c r="C4375">
        <v>64</v>
      </c>
      <c r="D4375" t="s">
        <v>9</v>
      </c>
      <c r="E4375" t="s">
        <v>10</v>
      </c>
      <c r="F4375">
        <v>67800000</v>
      </c>
      <c r="G4375">
        <v>348256501.80000001</v>
      </c>
      <c r="H4375" t="s">
        <v>17</v>
      </c>
      <c r="I4375">
        <f>YEAR(Table1[[#This Row],[date]])</f>
        <v>2017</v>
      </c>
      <c r="J4375">
        <f>Table1[[#This Row],[revenue]]-Table1[[#This Row],[budget_x]]</f>
        <v>280456501.80000001</v>
      </c>
      <c r="K4375" s="7">
        <f>Table1[[#This Row],[profit /loss ]]/Table1[[#This Row],[budget_x]]</f>
        <v>4.1365265752212395</v>
      </c>
      <c r="L4375" t="str" cm="1">
        <f t="array" ref="L4375">_xlfn.IFS(Table1[[#This Row],[score]]&gt;70,"high",Table1[[#This Row],[score]]&gt;50,"medium",Table1[[#This Row],[score]]&lt;=50,"low")</f>
        <v>medium</v>
      </c>
    </row>
    <row r="4376" spans="1:12" x14ac:dyDescent="0.3">
      <c r="A4376" t="s">
        <v>4253</v>
      </c>
      <c r="B4376" s="1">
        <v>42579</v>
      </c>
      <c r="C4376">
        <v>49</v>
      </c>
      <c r="D4376" t="s">
        <v>9</v>
      </c>
      <c r="E4376" t="s">
        <v>10</v>
      </c>
      <c r="F4376">
        <v>3500017.4</v>
      </c>
      <c r="G4376">
        <v>1787926</v>
      </c>
      <c r="H4376" t="s">
        <v>11</v>
      </c>
      <c r="I4376">
        <f>YEAR(Table1[[#This Row],[date]])</f>
        <v>2016</v>
      </c>
      <c r="J4376">
        <f>Table1[[#This Row],[revenue]]-Table1[[#This Row],[budget_x]]</f>
        <v>-1712091.4</v>
      </c>
      <c r="K4376" s="7">
        <f>Table1[[#This Row],[profit /loss ]]/Table1[[#This Row],[budget_x]]</f>
        <v>-0.48916653957206041</v>
      </c>
      <c r="L4376" t="str" cm="1">
        <f t="array" ref="L4376">_xlfn.IFS(Table1[[#This Row],[score]]&gt;70,"high",Table1[[#This Row],[score]]&gt;50,"medium",Table1[[#This Row],[score]]&lt;=50,"low")</f>
        <v>low</v>
      </c>
    </row>
    <row r="4377" spans="1:12" x14ac:dyDescent="0.3">
      <c r="A4377" t="s">
        <v>4254</v>
      </c>
      <c r="B4377" s="1">
        <v>42937</v>
      </c>
      <c r="C4377">
        <v>68</v>
      </c>
      <c r="D4377" t="s">
        <v>9</v>
      </c>
      <c r="E4377" t="s">
        <v>10</v>
      </c>
      <c r="F4377">
        <v>28000000</v>
      </c>
      <c r="G4377">
        <v>140886353</v>
      </c>
      <c r="H4377" t="s">
        <v>17</v>
      </c>
      <c r="I4377">
        <f>YEAR(Table1[[#This Row],[date]])</f>
        <v>2017</v>
      </c>
      <c r="J4377">
        <f>Table1[[#This Row],[revenue]]-Table1[[#This Row],[budget_x]]</f>
        <v>112886353</v>
      </c>
      <c r="K4377" s="7">
        <f>Table1[[#This Row],[profit /loss ]]/Table1[[#This Row],[budget_x]]</f>
        <v>4.0316554642857145</v>
      </c>
      <c r="L4377" t="str" cm="1">
        <f t="array" ref="L4377">_xlfn.IFS(Table1[[#This Row],[score]]&gt;70,"high",Table1[[#This Row],[score]]&gt;50,"medium",Table1[[#This Row],[score]]&lt;=50,"low")</f>
        <v>medium</v>
      </c>
    </row>
    <row r="4378" spans="1:12" x14ac:dyDescent="0.3">
      <c r="A4378" t="s">
        <v>4255</v>
      </c>
      <c r="B4378" s="1">
        <v>39825</v>
      </c>
      <c r="C4378">
        <v>80</v>
      </c>
      <c r="D4378" t="s">
        <v>9</v>
      </c>
      <c r="E4378" t="s">
        <v>10</v>
      </c>
      <c r="F4378">
        <v>25000000</v>
      </c>
      <c r="G4378">
        <v>274543085</v>
      </c>
      <c r="H4378" t="s">
        <v>11</v>
      </c>
      <c r="I4378">
        <f>YEAR(Table1[[#This Row],[date]])</f>
        <v>2009</v>
      </c>
      <c r="J4378">
        <f>Table1[[#This Row],[revenue]]-Table1[[#This Row],[budget_x]]</f>
        <v>249543085</v>
      </c>
      <c r="K4378" s="7">
        <f>Table1[[#This Row],[profit /loss ]]/Table1[[#This Row],[budget_x]]</f>
        <v>9.9817233999999999</v>
      </c>
      <c r="L4378" t="str" cm="1">
        <f t="array" ref="L4378">_xlfn.IFS(Table1[[#This Row],[score]]&gt;70,"high",Table1[[#This Row],[score]]&gt;50,"medium",Table1[[#This Row],[score]]&lt;=50,"low")</f>
        <v>high</v>
      </c>
    </row>
    <row r="4379" spans="1:12" x14ac:dyDescent="0.3">
      <c r="A4379" t="s">
        <v>4256</v>
      </c>
      <c r="B4379" s="1">
        <v>44693</v>
      </c>
      <c r="C4379">
        <v>58</v>
      </c>
      <c r="D4379" t="s">
        <v>9</v>
      </c>
      <c r="E4379" t="s">
        <v>10</v>
      </c>
      <c r="F4379">
        <v>15000000</v>
      </c>
      <c r="G4379">
        <v>15136870</v>
      </c>
      <c r="H4379" t="s">
        <v>11</v>
      </c>
      <c r="I4379">
        <f>YEAR(Table1[[#This Row],[date]])</f>
        <v>2022</v>
      </c>
      <c r="J4379">
        <f>Table1[[#This Row],[revenue]]-Table1[[#This Row],[budget_x]]</f>
        <v>136870</v>
      </c>
      <c r="K4379" s="7">
        <f>Table1[[#This Row],[profit /loss ]]/Table1[[#This Row],[budget_x]]</f>
        <v>9.1246666666666663E-3</v>
      </c>
      <c r="L4379" t="str" cm="1">
        <f t="array" ref="L4379">_xlfn.IFS(Table1[[#This Row],[score]]&gt;70,"high",Table1[[#This Row],[score]]&gt;50,"medium",Table1[[#This Row],[score]]&lt;=50,"low")</f>
        <v>medium</v>
      </c>
    </row>
    <row r="4380" spans="1:12" x14ac:dyDescent="0.3">
      <c r="A4380" t="s">
        <v>4257</v>
      </c>
      <c r="B4380" s="1">
        <v>36405</v>
      </c>
      <c r="C4380">
        <v>70</v>
      </c>
      <c r="D4380" t="s">
        <v>9</v>
      </c>
      <c r="E4380" t="s">
        <v>10</v>
      </c>
      <c r="F4380">
        <v>16000000</v>
      </c>
      <c r="G4380">
        <v>11810854</v>
      </c>
      <c r="H4380" t="s">
        <v>11</v>
      </c>
      <c r="I4380">
        <f>YEAR(Table1[[#This Row],[date]])</f>
        <v>1999</v>
      </c>
      <c r="J4380">
        <f>Table1[[#This Row],[revenue]]-Table1[[#This Row],[budget_x]]</f>
        <v>-4189146</v>
      </c>
      <c r="K4380" s="7">
        <f>Table1[[#This Row],[profit /loss ]]/Table1[[#This Row],[budget_x]]</f>
        <v>-0.261821625</v>
      </c>
      <c r="L4380" t="str" cm="1">
        <f t="array" ref="L4380">_xlfn.IFS(Table1[[#This Row],[score]]&gt;70,"high",Table1[[#This Row],[score]]&gt;50,"medium",Table1[[#This Row],[score]]&lt;=50,"low")</f>
        <v>medium</v>
      </c>
    </row>
    <row r="4381" spans="1:12" x14ac:dyDescent="0.3">
      <c r="A4381" t="s">
        <v>4258</v>
      </c>
      <c r="B4381" s="1">
        <v>37287</v>
      </c>
      <c r="C4381">
        <v>63</v>
      </c>
      <c r="D4381" t="s">
        <v>9</v>
      </c>
      <c r="E4381" t="s">
        <v>10</v>
      </c>
      <c r="F4381">
        <v>40000000</v>
      </c>
      <c r="G4381">
        <v>58855732</v>
      </c>
      <c r="H4381" t="s">
        <v>11</v>
      </c>
      <c r="I4381">
        <f>YEAR(Table1[[#This Row],[date]])</f>
        <v>2002</v>
      </c>
      <c r="J4381">
        <f>Table1[[#This Row],[revenue]]-Table1[[#This Row],[budget_x]]</f>
        <v>18855732</v>
      </c>
      <c r="K4381" s="7">
        <f>Table1[[#This Row],[profit /loss ]]/Table1[[#This Row],[budget_x]]</f>
        <v>0.47139330000000002</v>
      </c>
      <c r="L4381" t="str" cm="1">
        <f t="array" ref="L4381">_xlfn.IFS(Table1[[#This Row],[score]]&gt;70,"high",Table1[[#This Row],[score]]&gt;50,"medium",Table1[[#This Row],[score]]&lt;=50,"low")</f>
        <v>medium</v>
      </c>
    </row>
    <row r="4382" spans="1:12" x14ac:dyDescent="0.3">
      <c r="A4382" t="s">
        <v>4259</v>
      </c>
      <c r="B4382" s="1">
        <v>41718</v>
      </c>
      <c r="C4382">
        <v>53</v>
      </c>
      <c r="D4382" t="s">
        <v>9</v>
      </c>
      <c r="E4382" t="s">
        <v>10</v>
      </c>
      <c r="F4382">
        <v>65000000</v>
      </c>
      <c r="G4382">
        <v>74575290</v>
      </c>
      <c r="H4382" t="s">
        <v>11</v>
      </c>
      <c r="I4382">
        <f>YEAR(Table1[[#This Row],[date]])</f>
        <v>2014</v>
      </c>
      <c r="J4382">
        <f>Table1[[#This Row],[revenue]]-Table1[[#This Row],[budget_x]]</f>
        <v>9575290</v>
      </c>
      <c r="K4382" s="7">
        <f>Table1[[#This Row],[profit /loss ]]/Table1[[#This Row],[budget_x]]</f>
        <v>0.14731215384615384</v>
      </c>
      <c r="L4382" t="str" cm="1">
        <f t="array" ref="L4382">_xlfn.IFS(Table1[[#This Row],[score]]&gt;70,"high",Table1[[#This Row],[score]]&gt;50,"medium",Table1[[#This Row],[score]]&lt;=50,"low")</f>
        <v>medium</v>
      </c>
    </row>
    <row r="4383" spans="1:12" x14ac:dyDescent="0.3">
      <c r="A4383" t="s">
        <v>4260</v>
      </c>
      <c r="B4383" s="1">
        <v>44533</v>
      </c>
      <c r="C4383">
        <v>70</v>
      </c>
      <c r="D4383" t="s">
        <v>9</v>
      </c>
      <c r="E4383" t="s">
        <v>10</v>
      </c>
      <c r="F4383">
        <v>111000000</v>
      </c>
      <c r="G4383">
        <v>294668448.39999998</v>
      </c>
      <c r="H4383" t="s">
        <v>30</v>
      </c>
      <c r="I4383">
        <f>YEAR(Table1[[#This Row],[date]])</f>
        <v>2021</v>
      </c>
      <c r="J4383">
        <f>Table1[[#This Row],[revenue]]-Table1[[#This Row],[budget_x]]</f>
        <v>183668448.39999998</v>
      </c>
      <c r="K4383" s="7">
        <f>Table1[[#This Row],[profit /loss ]]/Table1[[#This Row],[budget_x]]</f>
        <v>1.6546707063063062</v>
      </c>
      <c r="L4383" t="str" cm="1">
        <f t="array" ref="L4383">_xlfn.IFS(Table1[[#This Row],[score]]&gt;70,"high",Table1[[#This Row],[score]]&gt;50,"medium",Table1[[#This Row],[score]]&lt;=50,"low")</f>
        <v>medium</v>
      </c>
    </row>
    <row r="4384" spans="1:12" x14ac:dyDescent="0.3">
      <c r="A4384" t="s">
        <v>4261</v>
      </c>
      <c r="B4384" s="1">
        <v>41802</v>
      </c>
      <c r="C4384">
        <v>63</v>
      </c>
      <c r="D4384" t="s">
        <v>9</v>
      </c>
      <c r="E4384" t="s">
        <v>10</v>
      </c>
      <c r="F4384">
        <v>8500000</v>
      </c>
      <c r="G4384">
        <v>3180252</v>
      </c>
      <c r="H4384" t="s">
        <v>11</v>
      </c>
      <c r="I4384">
        <f>YEAR(Table1[[#This Row],[date]])</f>
        <v>2014</v>
      </c>
      <c r="J4384">
        <f>Table1[[#This Row],[revenue]]-Table1[[#This Row],[budget_x]]</f>
        <v>-5319748</v>
      </c>
      <c r="K4384" s="7">
        <f>Table1[[#This Row],[profit /loss ]]/Table1[[#This Row],[budget_x]]</f>
        <v>-0.62585270588235298</v>
      </c>
      <c r="L4384" t="str" cm="1">
        <f t="array" ref="L4384">_xlfn.IFS(Table1[[#This Row],[score]]&gt;70,"high",Table1[[#This Row],[score]]&gt;50,"medium",Table1[[#This Row],[score]]&lt;=50,"low")</f>
        <v>medium</v>
      </c>
    </row>
    <row r="4385" spans="1:12" x14ac:dyDescent="0.3">
      <c r="A4385" t="s">
        <v>4262</v>
      </c>
      <c r="B4385" s="1">
        <v>44588</v>
      </c>
      <c r="C4385">
        <v>15</v>
      </c>
      <c r="D4385" t="s">
        <v>9</v>
      </c>
      <c r="E4385" t="s">
        <v>74</v>
      </c>
      <c r="F4385">
        <v>124940040</v>
      </c>
      <c r="G4385">
        <v>46369741</v>
      </c>
      <c r="H4385" t="s">
        <v>75</v>
      </c>
      <c r="I4385">
        <f>YEAR(Table1[[#This Row],[date]])</f>
        <v>2022</v>
      </c>
      <c r="J4385">
        <f>Table1[[#This Row],[revenue]]-Table1[[#This Row],[budget_x]]</f>
        <v>-78570299</v>
      </c>
      <c r="K4385" s="7">
        <f>Table1[[#This Row],[profit /loss ]]/Table1[[#This Row],[budget_x]]</f>
        <v>-0.62886404550534802</v>
      </c>
      <c r="L4385" t="str" cm="1">
        <f t="array" ref="L4385">_xlfn.IFS(Table1[[#This Row],[score]]&gt;70,"high",Table1[[#This Row],[score]]&gt;50,"medium",Table1[[#This Row],[score]]&lt;=50,"low")</f>
        <v>low</v>
      </c>
    </row>
    <row r="4386" spans="1:12" x14ac:dyDescent="0.3">
      <c r="A4386" t="s">
        <v>4263</v>
      </c>
      <c r="B4386" s="1">
        <v>40435</v>
      </c>
      <c r="C4386">
        <v>80</v>
      </c>
      <c r="D4386" t="s">
        <v>9</v>
      </c>
      <c r="E4386" t="s">
        <v>10</v>
      </c>
      <c r="F4386">
        <v>109400000</v>
      </c>
      <c r="G4386">
        <v>1090154232</v>
      </c>
      <c r="H4386" t="s">
        <v>17</v>
      </c>
      <c r="I4386">
        <f>YEAR(Table1[[#This Row],[date]])</f>
        <v>2010</v>
      </c>
      <c r="J4386">
        <f>Table1[[#This Row],[revenue]]-Table1[[#This Row],[budget_x]]</f>
        <v>980754232</v>
      </c>
      <c r="K4386" s="7">
        <f>Table1[[#This Row],[profit /loss ]]/Table1[[#This Row],[budget_x]]</f>
        <v>8.9648467276051189</v>
      </c>
      <c r="L4386" t="str" cm="1">
        <f t="array" ref="L4386">_xlfn.IFS(Table1[[#This Row],[score]]&gt;70,"high",Table1[[#This Row],[score]]&gt;50,"medium",Table1[[#This Row],[score]]&lt;=50,"low")</f>
        <v>high</v>
      </c>
    </row>
    <row r="4387" spans="1:12" x14ac:dyDescent="0.3">
      <c r="A4387" t="s">
        <v>4264</v>
      </c>
      <c r="B4387" s="1">
        <v>28657</v>
      </c>
      <c r="C4387">
        <v>60</v>
      </c>
      <c r="D4387" t="s">
        <v>9</v>
      </c>
      <c r="E4387" t="s">
        <v>10</v>
      </c>
      <c r="F4387">
        <v>20000000</v>
      </c>
      <c r="G4387">
        <v>208900376</v>
      </c>
      <c r="H4387" t="s">
        <v>17</v>
      </c>
      <c r="I4387">
        <f>YEAR(Table1[[#This Row],[date]])</f>
        <v>1978</v>
      </c>
      <c r="J4387">
        <f>Table1[[#This Row],[revenue]]-Table1[[#This Row],[budget_x]]</f>
        <v>188900376</v>
      </c>
      <c r="K4387" s="7">
        <f>Table1[[#This Row],[profit /loss ]]/Table1[[#This Row],[budget_x]]</f>
        <v>9.4450187999999997</v>
      </c>
      <c r="L4387" t="str" cm="1">
        <f t="array" ref="L4387">_xlfn.IFS(Table1[[#This Row],[score]]&gt;70,"high",Table1[[#This Row],[score]]&gt;50,"medium",Table1[[#This Row],[score]]&lt;=50,"low")</f>
        <v>medium</v>
      </c>
    </row>
    <row r="4388" spans="1:12" x14ac:dyDescent="0.3">
      <c r="A4388" t="s">
        <v>4265</v>
      </c>
      <c r="B4388" s="1">
        <v>39928</v>
      </c>
      <c r="C4388">
        <v>80</v>
      </c>
      <c r="D4388" t="s">
        <v>9</v>
      </c>
      <c r="E4388" t="s">
        <v>69</v>
      </c>
      <c r="F4388">
        <v>136000000</v>
      </c>
      <c r="G4388">
        <v>719009391</v>
      </c>
      <c r="H4388" t="s">
        <v>143</v>
      </c>
      <c r="I4388">
        <f>YEAR(Table1[[#This Row],[date]])</f>
        <v>2009</v>
      </c>
      <c r="J4388">
        <f>Table1[[#This Row],[revenue]]-Table1[[#This Row],[budget_x]]</f>
        <v>583009391</v>
      </c>
      <c r="K4388" s="7">
        <f>Table1[[#This Row],[profit /loss ]]/Table1[[#This Row],[budget_x]]</f>
        <v>4.2868337573529409</v>
      </c>
      <c r="L4388" t="str" cm="1">
        <f t="array" ref="L4388">_xlfn.IFS(Table1[[#This Row],[score]]&gt;70,"high",Table1[[#This Row],[score]]&gt;50,"medium",Table1[[#This Row],[score]]&lt;=50,"low")</f>
        <v>high</v>
      </c>
    </row>
    <row r="4389" spans="1:12" x14ac:dyDescent="0.3">
      <c r="A4389" t="s">
        <v>4266</v>
      </c>
      <c r="B4389" s="1">
        <v>39177</v>
      </c>
      <c r="C4389">
        <v>61</v>
      </c>
      <c r="D4389" t="s">
        <v>9</v>
      </c>
      <c r="E4389" t="s">
        <v>10</v>
      </c>
      <c r="F4389">
        <v>35000000</v>
      </c>
      <c r="G4389">
        <v>96096018</v>
      </c>
      <c r="H4389" t="s">
        <v>11</v>
      </c>
      <c r="I4389">
        <f>YEAR(Table1[[#This Row],[date]])</f>
        <v>2007</v>
      </c>
      <c r="J4389">
        <f>Table1[[#This Row],[revenue]]-Table1[[#This Row],[budget_x]]</f>
        <v>61096018</v>
      </c>
      <c r="K4389" s="7">
        <f>Table1[[#This Row],[profit /loss ]]/Table1[[#This Row],[budget_x]]</f>
        <v>1.7456005142857143</v>
      </c>
      <c r="L4389" t="str" cm="1">
        <f t="array" ref="L4389">_xlfn.IFS(Table1[[#This Row],[score]]&gt;70,"high",Table1[[#This Row],[score]]&gt;50,"medium",Table1[[#This Row],[score]]&lt;=50,"low")</f>
        <v>medium</v>
      </c>
    </row>
    <row r="4390" spans="1:12" x14ac:dyDescent="0.3">
      <c r="A4390" t="s">
        <v>4267</v>
      </c>
      <c r="B4390" s="1">
        <v>37601</v>
      </c>
      <c r="C4390">
        <v>60</v>
      </c>
      <c r="D4390" t="s">
        <v>9</v>
      </c>
      <c r="E4390" t="s">
        <v>10</v>
      </c>
      <c r="F4390">
        <v>142000000</v>
      </c>
      <c r="G4390">
        <v>431942139</v>
      </c>
      <c r="H4390" t="s">
        <v>11</v>
      </c>
      <c r="I4390">
        <f>YEAR(Table1[[#This Row],[date]])</f>
        <v>2002</v>
      </c>
      <c r="J4390">
        <f>Table1[[#This Row],[revenue]]-Table1[[#This Row],[budget_x]]</f>
        <v>289942139</v>
      </c>
      <c r="K4390" s="7">
        <f>Table1[[#This Row],[profit /loss ]]/Table1[[#This Row],[budget_x]]</f>
        <v>2.0418460492957746</v>
      </c>
      <c r="L4390" t="str" cm="1">
        <f t="array" ref="L4390">_xlfn.IFS(Table1[[#This Row],[score]]&gt;70,"high",Table1[[#This Row],[score]]&gt;50,"medium",Table1[[#This Row],[score]]&lt;=50,"low")</f>
        <v>medium</v>
      </c>
    </row>
    <row r="4391" spans="1:12" x14ac:dyDescent="0.3">
      <c r="A4391" t="s">
        <v>1485</v>
      </c>
      <c r="B4391" s="1">
        <v>31414</v>
      </c>
      <c r="C4391">
        <v>62</v>
      </c>
      <c r="D4391" t="s">
        <v>9</v>
      </c>
      <c r="E4391" t="s">
        <v>10</v>
      </c>
      <c r="F4391">
        <v>25000000</v>
      </c>
      <c r="G4391">
        <v>23506237</v>
      </c>
      <c r="H4391" t="s">
        <v>11</v>
      </c>
      <c r="I4391">
        <f>YEAR(Table1[[#This Row],[date]])</f>
        <v>1986</v>
      </c>
      <c r="J4391">
        <f>Table1[[#This Row],[revenue]]-Table1[[#This Row],[budget_x]]</f>
        <v>-1493763</v>
      </c>
      <c r="K4391" s="7">
        <f>Table1[[#This Row],[profit /loss ]]/Table1[[#This Row],[budget_x]]</f>
        <v>-5.9750520000000001E-2</v>
      </c>
      <c r="L4391" t="str" cm="1">
        <f t="array" ref="L4391">_xlfn.IFS(Table1[[#This Row],[score]]&gt;70,"high",Table1[[#This Row],[score]]&gt;50,"medium",Table1[[#This Row],[score]]&lt;=50,"low")</f>
        <v>medium</v>
      </c>
    </row>
    <row r="4392" spans="1:12" x14ac:dyDescent="0.3">
      <c r="A4392" t="s">
        <v>1485</v>
      </c>
      <c r="B4392" s="1">
        <v>31414</v>
      </c>
      <c r="C4392">
        <v>62</v>
      </c>
      <c r="D4392" t="s">
        <v>9</v>
      </c>
      <c r="E4392" t="s">
        <v>10</v>
      </c>
      <c r="F4392">
        <v>25000000</v>
      </c>
      <c r="G4392">
        <v>42425450</v>
      </c>
      <c r="H4392" t="s">
        <v>11</v>
      </c>
      <c r="I4392">
        <f>YEAR(Table1[[#This Row],[date]])</f>
        <v>1986</v>
      </c>
      <c r="J4392">
        <f>Table1[[#This Row],[revenue]]-Table1[[#This Row],[budget_x]]</f>
        <v>17425450</v>
      </c>
      <c r="K4392" s="7">
        <f>Table1[[#This Row],[profit /loss ]]/Table1[[#This Row],[budget_x]]</f>
        <v>0.69701800000000003</v>
      </c>
      <c r="L4392" t="str" cm="1">
        <f t="array" ref="L4392">_xlfn.IFS(Table1[[#This Row],[score]]&gt;70,"high",Table1[[#This Row],[score]]&gt;50,"medium",Table1[[#This Row],[score]]&lt;=50,"low")</f>
        <v>medium</v>
      </c>
    </row>
    <row r="4393" spans="1:12" x14ac:dyDescent="0.3">
      <c r="A4393" t="s">
        <v>4268</v>
      </c>
      <c r="B4393" s="1">
        <v>37343</v>
      </c>
      <c r="C4393">
        <v>65</v>
      </c>
      <c r="D4393" t="s">
        <v>9</v>
      </c>
      <c r="E4393" t="s">
        <v>10</v>
      </c>
      <c r="F4393">
        <v>20000000</v>
      </c>
      <c r="G4393">
        <v>109862682</v>
      </c>
      <c r="H4393" t="s">
        <v>11</v>
      </c>
      <c r="I4393">
        <f>YEAR(Table1[[#This Row],[date]])</f>
        <v>2002</v>
      </c>
      <c r="J4393">
        <f>Table1[[#This Row],[revenue]]-Table1[[#This Row],[budget_x]]</f>
        <v>89862682</v>
      </c>
      <c r="K4393" s="7">
        <f>Table1[[#This Row],[profit /loss ]]/Table1[[#This Row],[budget_x]]</f>
        <v>4.4931340999999998</v>
      </c>
      <c r="L4393" t="str" cm="1">
        <f t="array" ref="L4393">_xlfn.IFS(Table1[[#This Row],[score]]&gt;70,"high",Table1[[#This Row],[score]]&gt;50,"medium",Table1[[#This Row],[score]]&lt;=50,"low")</f>
        <v>medium</v>
      </c>
    </row>
    <row r="4394" spans="1:12" x14ac:dyDescent="0.3">
      <c r="A4394" t="s">
        <v>4269</v>
      </c>
      <c r="B4394" s="1">
        <v>44460</v>
      </c>
      <c r="C4394">
        <v>58</v>
      </c>
      <c r="D4394" t="s">
        <v>9</v>
      </c>
      <c r="E4394" t="s">
        <v>10</v>
      </c>
      <c r="F4394">
        <v>93000000</v>
      </c>
      <c r="G4394">
        <v>477850338.19999999</v>
      </c>
      <c r="H4394" t="s">
        <v>17</v>
      </c>
      <c r="I4394">
        <f>YEAR(Table1[[#This Row],[date]])</f>
        <v>2021</v>
      </c>
      <c r="J4394">
        <f>Table1[[#This Row],[revenue]]-Table1[[#This Row],[budget_x]]</f>
        <v>384850338.19999999</v>
      </c>
      <c r="K4394" s="7">
        <f>Table1[[#This Row],[profit /loss ]]/Table1[[#This Row],[budget_x]]</f>
        <v>4.1381756795698923</v>
      </c>
      <c r="L4394" t="str" cm="1">
        <f t="array" ref="L4394">_xlfn.IFS(Table1[[#This Row],[score]]&gt;70,"high",Table1[[#This Row],[score]]&gt;50,"medium",Table1[[#This Row],[score]]&lt;=50,"low")</f>
        <v>medium</v>
      </c>
    </row>
    <row r="4395" spans="1:12" x14ac:dyDescent="0.3">
      <c r="A4395" t="s">
        <v>4270</v>
      </c>
      <c r="B4395" s="1">
        <v>35629</v>
      </c>
      <c r="C4395">
        <v>60</v>
      </c>
      <c r="D4395" t="s">
        <v>9</v>
      </c>
      <c r="E4395" t="s">
        <v>10</v>
      </c>
      <c r="F4395">
        <v>26000000</v>
      </c>
      <c r="G4395">
        <v>25798931.199999999</v>
      </c>
      <c r="H4395" t="s">
        <v>17</v>
      </c>
      <c r="I4395">
        <f>YEAR(Table1[[#This Row],[date]])</f>
        <v>1997</v>
      </c>
      <c r="J4395">
        <f>Table1[[#This Row],[revenue]]-Table1[[#This Row],[budget_x]]</f>
        <v>-201068.80000000075</v>
      </c>
      <c r="K4395" s="7">
        <f>Table1[[#This Row],[profit /loss ]]/Table1[[#This Row],[budget_x]]</f>
        <v>-7.7334153846154129E-3</v>
      </c>
      <c r="L4395" t="str" cm="1">
        <f t="array" ref="L4395">_xlfn.IFS(Table1[[#This Row],[score]]&gt;70,"high",Table1[[#This Row],[score]]&gt;50,"medium",Table1[[#This Row],[score]]&lt;=50,"low")</f>
        <v>medium</v>
      </c>
    </row>
    <row r="4396" spans="1:12" x14ac:dyDescent="0.3">
      <c r="A4396" t="s">
        <v>4271</v>
      </c>
      <c r="B4396" s="1">
        <v>43574</v>
      </c>
      <c r="C4396">
        <v>53</v>
      </c>
      <c r="D4396" t="s">
        <v>9</v>
      </c>
      <c r="E4396" t="s">
        <v>10</v>
      </c>
      <c r="F4396">
        <v>95000000</v>
      </c>
      <c r="G4396">
        <v>338365977.19999999</v>
      </c>
      <c r="H4396" t="s">
        <v>17</v>
      </c>
      <c r="I4396">
        <f>YEAR(Table1[[#This Row],[date]])</f>
        <v>2019</v>
      </c>
      <c r="J4396">
        <f>Table1[[#This Row],[revenue]]-Table1[[#This Row],[budget_x]]</f>
        <v>243365977.19999999</v>
      </c>
      <c r="K4396" s="7">
        <f>Table1[[#This Row],[profit /loss ]]/Table1[[#This Row],[budget_x]]</f>
        <v>2.5617471284210525</v>
      </c>
      <c r="L4396" t="str" cm="1">
        <f t="array" ref="L4396">_xlfn.IFS(Table1[[#This Row],[score]]&gt;70,"high",Table1[[#This Row],[score]]&gt;50,"medium",Table1[[#This Row],[score]]&lt;=50,"low")</f>
        <v>medium</v>
      </c>
    </row>
    <row r="4397" spans="1:12" x14ac:dyDescent="0.3">
      <c r="A4397" t="s">
        <v>4272</v>
      </c>
      <c r="B4397" s="1">
        <v>43884</v>
      </c>
      <c r="C4397">
        <v>64</v>
      </c>
      <c r="D4397" t="s">
        <v>9</v>
      </c>
      <c r="E4397" t="s">
        <v>10</v>
      </c>
      <c r="F4397">
        <v>151400000</v>
      </c>
      <c r="G4397">
        <v>548528147.39999998</v>
      </c>
      <c r="H4397" t="s">
        <v>11</v>
      </c>
      <c r="I4397">
        <f>YEAR(Table1[[#This Row],[date]])</f>
        <v>2020</v>
      </c>
      <c r="J4397">
        <f>Table1[[#This Row],[revenue]]-Table1[[#This Row],[budget_x]]</f>
        <v>397128147.39999998</v>
      </c>
      <c r="K4397" s="7">
        <f>Table1[[#This Row],[profit /loss ]]/Table1[[#This Row],[budget_x]]</f>
        <v>2.6230392826948479</v>
      </c>
      <c r="L4397" t="str" cm="1">
        <f t="array" ref="L4397">_xlfn.IFS(Table1[[#This Row],[score]]&gt;70,"high",Table1[[#This Row],[score]]&gt;50,"medium",Table1[[#This Row],[score]]&lt;=50,"low")</f>
        <v>medium</v>
      </c>
    </row>
    <row r="4398" spans="1:12" x14ac:dyDescent="0.3">
      <c r="A4398" t="s">
        <v>4273</v>
      </c>
      <c r="B4398" s="1">
        <v>35010</v>
      </c>
      <c r="C4398">
        <v>52</v>
      </c>
      <c r="D4398" t="s">
        <v>9</v>
      </c>
      <c r="E4398" t="s">
        <v>15</v>
      </c>
      <c r="F4398">
        <v>111940000</v>
      </c>
      <c r="G4398">
        <v>638332462.60000002</v>
      </c>
      <c r="H4398" t="s">
        <v>4274</v>
      </c>
      <c r="I4398">
        <f>YEAR(Table1[[#This Row],[date]])</f>
        <v>1995</v>
      </c>
      <c r="J4398">
        <f>Table1[[#This Row],[revenue]]-Table1[[#This Row],[budget_x]]</f>
        <v>526392462.60000002</v>
      </c>
      <c r="K4398" s="7">
        <f>Table1[[#This Row],[profit /loss ]]/Table1[[#This Row],[budget_x]]</f>
        <v>4.7024518724316602</v>
      </c>
      <c r="L4398" t="str" cm="1">
        <f t="array" ref="L4398">_xlfn.IFS(Table1[[#This Row],[score]]&gt;70,"high",Table1[[#This Row],[score]]&gt;50,"medium",Table1[[#This Row],[score]]&lt;=50,"low")</f>
        <v>medium</v>
      </c>
    </row>
    <row r="4399" spans="1:12" x14ac:dyDescent="0.3">
      <c r="A4399" t="s">
        <v>4275</v>
      </c>
      <c r="B4399" s="1">
        <v>29559</v>
      </c>
      <c r="C4399">
        <v>67</v>
      </c>
      <c r="D4399" t="s">
        <v>9</v>
      </c>
      <c r="E4399" t="s">
        <v>10</v>
      </c>
      <c r="F4399">
        <v>54000000</v>
      </c>
      <c r="G4399">
        <v>190400000</v>
      </c>
      <c r="H4399" t="s">
        <v>11</v>
      </c>
      <c r="I4399">
        <f>YEAR(Table1[[#This Row],[date]])</f>
        <v>1980</v>
      </c>
      <c r="J4399">
        <f>Table1[[#This Row],[revenue]]-Table1[[#This Row],[budget_x]]</f>
        <v>136400000</v>
      </c>
      <c r="K4399" s="7">
        <f>Table1[[#This Row],[profit /loss ]]/Table1[[#This Row],[budget_x]]</f>
        <v>2.5259259259259261</v>
      </c>
      <c r="L4399" t="str" cm="1">
        <f t="array" ref="L4399">_xlfn.IFS(Table1[[#This Row],[score]]&gt;70,"high",Table1[[#This Row],[score]]&gt;50,"medium",Table1[[#This Row],[score]]&lt;=50,"low")</f>
        <v>medium</v>
      </c>
    </row>
    <row r="4400" spans="1:12" x14ac:dyDescent="0.3">
      <c r="A4400" t="s">
        <v>4276</v>
      </c>
      <c r="B4400" s="1">
        <v>43881</v>
      </c>
      <c r="C4400">
        <v>60</v>
      </c>
      <c r="D4400" t="s">
        <v>9</v>
      </c>
      <c r="E4400" t="s">
        <v>10</v>
      </c>
      <c r="F4400">
        <v>10000000</v>
      </c>
      <c r="G4400">
        <v>18968326</v>
      </c>
      <c r="H4400" t="s">
        <v>11</v>
      </c>
      <c r="I4400">
        <f>YEAR(Table1[[#This Row],[date]])</f>
        <v>2020</v>
      </c>
      <c r="J4400">
        <f>Table1[[#This Row],[revenue]]-Table1[[#This Row],[budget_x]]</f>
        <v>8968326</v>
      </c>
      <c r="K4400" s="7">
        <f>Table1[[#This Row],[profit /loss ]]/Table1[[#This Row],[budget_x]]</f>
        <v>0.89683259999999998</v>
      </c>
      <c r="L4400" t="str" cm="1">
        <f t="array" ref="L4400">_xlfn.IFS(Table1[[#This Row],[score]]&gt;70,"high",Table1[[#This Row],[score]]&gt;50,"medium",Table1[[#This Row],[score]]&lt;=50,"low")</f>
        <v>medium</v>
      </c>
    </row>
    <row r="4401" spans="1:12" x14ac:dyDescent="0.3">
      <c r="A4401" t="s">
        <v>4277</v>
      </c>
      <c r="B4401" s="1">
        <v>44869</v>
      </c>
      <c r="C4401">
        <v>55</v>
      </c>
      <c r="D4401" t="s">
        <v>9</v>
      </c>
      <c r="E4401" t="s">
        <v>10</v>
      </c>
      <c r="F4401">
        <v>119100000</v>
      </c>
      <c r="G4401">
        <v>422813217.80000001</v>
      </c>
      <c r="H4401" t="s">
        <v>30</v>
      </c>
      <c r="I4401">
        <f>YEAR(Table1[[#This Row],[date]])</f>
        <v>2022</v>
      </c>
      <c r="J4401">
        <f>Table1[[#This Row],[revenue]]-Table1[[#This Row],[budget_x]]</f>
        <v>303713217.80000001</v>
      </c>
      <c r="K4401" s="7">
        <f>Table1[[#This Row],[profit /loss ]]/Table1[[#This Row],[budget_x]]</f>
        <v>2.5500689991603696</v>
      </c>
      <c r="L4401" t="str" cm="1">
        <f t="array" ref="L4401">_xlfn.IFS(Table1[[#This Row],[score]]&gt;70,"high",Table1[[#This Row],[score]]&gt;50,"medium",Table1[[#This Row],[score]]&lt;=50,"low")</f>
        <v>medium</v>
      </c>
    </row>
    <row r="4402" spans="1:12" x14ac:dyDescent="0.3">
      <c r="A4402" t="s">
        <v>4278</v>
      </c>
      <c r="B4402" s="1">
        <v>44588</v>
      </c>
      <c r="C4402">
        <v>73</v>
      </c>
      <c r="D4402" t="s">
        <v>9</v>
      </c>
      <c r="E4402" t="s">
        <v>10</v>
      </c>
      <c r="F4402">
        <v>123600000</v>
      </c>
      <c r="G4402">
        <v>590203752.20000005</v>
      </c>
      <c r="H4402" t="s">
        <v>11</v>
      </c>
      <c r="I4402">
        <f>YEAR(Table1[[#This Row],[date]])</f>
        <v>2022</v>
      </c>
      <c r="J4402">
        <f>Table1[[#This Row],[revenue]]-Table1[[#This Row],[budget_x]]</f>
        <v>466603752.20000005</v>
      </c>
      <c r="K4402" s="7">
        <f>Table1[[#This Row],[profit /loss ]]/Table1[[#This Row],[budget_x]]</f>
        <v>3.7751112637540456</v>
      </c>
      <c r="L4402" t="str" cm="1">
        <f t="array" ref="L4402">_xlfn.IFS(Table1[[#This Row],[score]]&gt;70,"high",Table1[[#This Row],[score]]&gt;50,"medium",Table1[[#This Row],[score]]&lt;=50,"low")</f>
        <v>high</v>
      </c>
    </row>
    <row r="4403" spans="1:12" x14ac:dyDescent="0.3">
      <c r="A4403" t="s">
        <v>4279</v>
      </c>
      <c r="B4403" s="1">
        <v>44854</v>
      </c>
      <c r="C4403">
        <v>68</v>
      </c>
      <c r="D4403" t="s">
        <v>9</v>
      </c>
      <c r="E4403" t="s">
        <v>95</v>
      </c>
      <c r="F4403">
        <v>104700000</v>
      </c>
      <c r="G4403">
        <v>538260394.39999998</v>
      </c>
      <c r="H4403" t="s">
        <v>11</v>
      </c>
      <c r="I4403">
        <f>YEAR(Table1[[#This Row],[date]])</f>
        <v>2022</v>
      </c>
      <c r="J4403">
        <f>Table1[[#This Row],[revenue]]-Table1[[#This Row],[budget_x]]</f>
        <v>433560394.39999998</v>
      </c>
      <c r="K4403" s="7">
        <f>Table1[[#This Row],[profit /loss ]]/Table1[[#This Row],[budget_x]]</f>
        <v>4.1409779789875829</v>
      </c>
      <c r="L4403" t="str" cm="1">
        <f t="array" ref="L4403">_xlfn.IFS(Table1[[#This Row],[score]]&gt;70,"high",Table1[[#This Row],[score]]&gt;50,"medium",Table1[[#This Row],[score]]&lt;=50,"low")</f>
        <v>medium</v>
      </c>
    </row>
    <row r="4404" spans="1:12" x14ac:dyDescent="0.3">
      <c r="A4404" t="s">
        <v>4280</v>
      </c>
      <c r="B4404" s="1">
        <v>30805</v>
      </c>
      <c r="C4404">
        <v>68</v>
      </c>
      <c r="D4404" t="s">
        <v>9</v>
      </c>
      <c r="E4404" t="s">
        <v>10</v>
      </c>
      <c r="F4404">
        <v>9700000</v>
      </c>
      <c r="G4404">
        <v>21200000</v>
      </c>
      <c r="H4404" t="s">
        <v>11</v>
      </c>
      <c r="I4404">
        <f>YEAR(Table1[[#This Row],[date]])</f>
        <v>1984</v>
      </c>
      <c r="J4404">
        <f>Table1[[#This Row],[revenue]]-Table1[[#This Row],[budget_x]]</f>
        <v>11500000</v>
      </c>
      <c r="K4404" s="7">
        <f>Table1[[#This Row],[profit /loss ]]/Table1[[#This Row],[budget_x]]</f>
        <v>1.1855670103092784</v>
      </c>
      <c r="L4404" t="str" cm="1">
        <f t="array" ref="L4404">_xlfn.IFS(Table1[[#This Row],[score]]&gt;70,"high",Table1[[#This Row],[score]]&gt;50,"medium",Table1[[#This Row],[score]]&lt;=50,"low")</f>
        <v>medium</v>
      </c>
    </row>
    <row r="4405" spans="1:12" x14ac:dyDescent="0.3">
      <c r="A4405" t="s">
        <v>4281</v>
      </c>
      <c r="B4405" s="1">
        <v>39835</v>
      </c>
      <c r="C4405">
        <v>69</v>
      </c>
      <c r="D4405" t="s">
        <v>9</v>
      </c>
      <c r="E4405" t="s">
        <v>10</v>
      </c>
      <c r="F4405">
        <v>90000000</v>
      </c>
      <c r="G4405">
        <v>203932174</v>
      </c>
      <c r="H4405" t="s">
        <v>11</v>
      </c>
      <c r="I4405">
        <f>YEAR(Table1[[#This Row],[date]])</f>
        <v>2009</v>
      </c>
      <c r="J4405">
        <f>Table1[[#This Row],[revenue]]-Table1[[#This Row],[budget_x]]</f>
        <v>113932174</v>
      </c>
      <c r="K4405" s="7">
        <f>Table1[[#This Row],[profit /loss ]]/Table1[[#This Row],[budget_x]]</f>
        <v>1.2659130444444444</v>
      </c>
      <c r="L4405" t="str" cm="1">
        <f t="array" ref="L4405">_xlfn.IFS(Table1[[#This Row],[score]]&gt;70,"high",Table1[[#This Row],[score]]&gt;50,"medium",Table1[[#This Row],[score]]&lt;=50,"low")</f>
        <v>medium</v>
      </c>
    </row>
    <row r="4406" spans="1:12" x14ac:dyDescent="0.3">
      <c r="A4406" t="s">
        <v>4282</v>
      </c>
      <c r="B4406" s="1">
        <v>43025</v>
      </c>
      <c r="C4406">
        <v>50</v>
      </c>
      <c r="D4406" t="s">
        <v>9</v>
      </c>
      <c r="E4406" t="s">
        <v>171</v>
      </c>
      <c r="F4406">
        <v>114000000</v>
      </c>
      <c r="G4406">
        <v>449042622</v>
      </c>
      <c r="H4406" t="s">
        <v>184</v>
      </c>
      <c r="I4406">
        <f>YEAR(Table1[[#This Row],[date]])</f>
        <v>2017</v>
      </c>
      <c r="J4406">
        <f>Table1[[#This Row],[revenue]]-Table1[[#This Row],[budget_x]]</f>
        <v>335042622</v>
      </c>
      <c r="K4406" s="7">
        <f>Table1[[#This Row],[profit /loss ]]/Table1[[#This Row],[budget_x]]</f>
        <v>2.9389703684210526</v>
      </c>
      <c r="L4406" t="str" cm="1">
        <f t="array" ref="L4406">_xlfn.IFS(Table1[[#This Row],[score]]&gt;70,"high",Table1[[#This Row],[score]]&gt;50,"medium",Table1[[#This Row],[score]]&lt;=50,"low")</f>
        <v>low</v>
      </c>
    </row>
    <row r="4407" spans="1:12" x14ac:dyDescent="0.3">
      <c r="A4407" t="s">
        <v>4283</v>
      </c>
      <c r="B4407" s="1">
        <v>44281</v>
      </c>
      <c r="C4407">
        <v>61</v>
      </c>
      <c r="D4407" t="s">
        <v>9</v>
      </c>
      <c r="E4407" t="s">
        <v>10</v>
      </c>
      <c r="F4407">
        <v>150600000</v>
      </c>
      <c r="G4407">
        <v>414413080.19999999</v>
      </c>
      <c r="H4407" t="s">
        <v>17</v>
      </c>
      <c r="I4407">
        <f>YEAR(Table1[[#This Row],[date]])</f>
        <v>2021</v>
      </c>
      <c r="J4407">
        <f>Table1[[#This Row],[revenue]]-Table1[[#This Row],[budget_x]]</f>
        <v>263813080.19999999</v>
      </c>
      <c r="K4407" s="7">
        <f>Table1[[#This Row],[profit /loss ]]/Table1[[#This Row],[budget_x]]</f>
        <v>1.7517468804780876</v>
      </c>
      <c r="L4407" t="str" cm="1">
        <f t="array" ref="L4407">_xlfn.IFS(Table1[[#This Row],[score]]&gt;70,"high",Table1[[#This Row],[score]]&gt;50,"medium",Table1[[#This Row],[score]]&lt;=50,"low")</f>
        <v>medium</v>
      </c>
    </row>
    <row r="4408" spans="1:12" x14ac:dyDescent="0.3">
      <c r="A4408" t="s">
        <v>4284</v>
      </c>
      <c r="B4408" s="1">
        <v>41604</v>
      </c>
      <c r="C4408">
        <v>85</v>
      </c>
      <c r="D4408" t="s">
        <v>9</v>
      </c>
      <c r="E4408" t="s">
        <v>10</v>
      </c>
      <c r="F4408">
        <v>139800000</v>
      </c>
      <c r="G4408">
        <v>1075683451</v>
      </c>
      <c r="H4408" t="s">
        <v>17</v>
      </c>
      <c r="I4408">
        <f>YEAR(Table1[[#This Row],[date]])</f>
        <v>2013</v>
      </c>
      <c r="J4408">
        <f>Table1[[#This Row],[revenue]]-Table1[[#This Row],[budget_x]]</f>
        <v>935883451</v>
      </c>
      <c r="K4408" s="7">
        <f>Table1[[#This Row],[profit /loss ]]/Table1[[#This Row],[budget_x]]</f>
        <v>6.6944452861230328</v>
      </c>
      <c r="L4408" t="str" cm="1">
        <f t="array" ref="L4408">_xlfn.IFS(Table1[[#This Row],[score]]&gt;70,"high",Table1[[#This Row],[score]]&gt;50,"medium",Table1[[#This Row],[score]]&lt;=50,"low")</f>
        <v>high</v>
      </c>
    </row>
    <row r="4409" spans="1:12" x14ac:dyDescent="0.3">
      <c r="A4409" t="s">
        <v>4285</v>
      </c>
      <c r="B4409" s="1">
        <v>36125</v>
      </c>
      <c r="C4409">
        <v>53</v>
      </c>
      <c r="D4409" t="s">
        <v>9</v>
      </c>
      <c r="E4409" t="s">
        <v>10</v>
      </c>
      <c r="F4409">
        <v>24000000</v>
      </c>
      <c r="G4409">
        <v>40020622</v>
      </c>
      <c r="H4409" t="s">
        <v>11</v>
      </c>
      <c r="I4409">
        <f>YEAR(Table1[[#This Row],[date]])</f>
        <v>1998</v>
      </c>
      <c r="J4409">
        <f>Table1[[#This Row],[revenue]]-Table1[[#This Row],[budget_x]]</f>
        <v>16020622</v>
      </c>
      <c r="K4409" s="7">
        <f>Table1[[#This Row],[profit /loss ]]/Table1[[#This Row],[budget_x]]</f>
        <v>0.66752591666666672</v>
      </c>
      <c r="L4409" t="str" cm="1">
        <f t="array" ref="L4409">_xlfn.IFS(Table1[[#This Row],[score]]&gt;70,"high",Table1[[#This Row],[score]]&gt;50,"medium",Table1[[#This Row],[score]]&lt;=50,"low")</f>
        <v>medium</v>
      </c>
    </row>
    <row r="4410" spans="1:12" x14ac:dyDescent="0.3">
      <c r="A4410" t="s">
        <v>4286</v>
      </c>
      <c r="B4410" s="1">
        <v>22904</v>
      </c>
      <c r="C4410">
        <v>84</v>
      </c>
      <c r="D4410" t="s">
        <v>9</v>
      </c>
      <c r="E4410" t="s">
        <v>69</v>
      </c>
      <c r="F4410">
        <v>121400000</v>
      </c>
      <c r="G4410">
        <v>1087353777</v>
      </c>
      <c r="H4410" t="s">
        <v>143</v>
      </c>
      <c r="I4410">
        <f>YEAR(Table1[[#This Row],[date]])</f>
        <v>1962</v>
      </c>
      <c r="J4410">
        <f>Table1[[#This Row],[revenue]]-Table1[[#This Row],[budget_x]]</f>
        <v>965953777</v>
      </c>
      <c r="K4410" s="7">
        <f>Table1[[#This Row],[profit /loss ]]/Table1[[#This Row],[budget_x]]</f>
        <v>7.9567856425041183</v>
      </c>
      <c r="L4410" t="str" cm="1">
        <f t="array" ref="L4410">_xlfn.IFS(Table1[[#This Row],[score]]&gt;70,"high",Table1[[#This Row],[score]]&gt;50,"medium",Table1[[#This Row],[score]]&lt;=50,"low")</f>
        <v>high</v>
      </c>
    </row>
    <row r="4411" spans="1:12" x14ac:dyDescent="0.3">
      <c r="A4411" t="s">
        <v>4287</v>
      </c>
      <c r="B4411" s="1">
        <v>43791</v>
      </c>
      <c r="C4411">
        <v>61</v>
      </c>
      <c r="D4411" t="s">
        <v>9</v>
      </c>
      <c r="E4411" t="s">
        <v>69</v>
      </c>
      <c r="F4411">
        <v>106000000</v>
      </c>
      <c r="G4411">
        <v>552915715.20000005</v>
      </c>
      <c r="H4411" t="s">
        <v>143</v>
      </c>
      <c r="I4411">
        <f>YEAR(Table1[[#This Row],[date]])</f>
        <v>2019</v>
      </c>
      <c r="J4411">
        <f>Table1[[#This Row],[revenue]]-Table1[[#This Row],[budget_x]]</f>
        <v>446915715.20000005</v>
      </c>
      <c r="K4411" s="7">
        <f>Table1[[#This Row],[profit /loss ]]/Table1[[#This Row],[budget_x]]</f>
        <v>4.2161859924528304</v>
      </c>
      <c r="L4411" t="str" cm="1">
        <f t="array" ref="L4411">_xlfn.IFS(Table1[[#This Row],[score]]&gt;70,"high",Table1[[#This Row],[score]]&gt;50,"medium",Table1[[#This Row],[score]]&lt;=50,"low")</f>
        <v>medium</v>
      </c>
    </row>
    <row r="4412" spans="1:12" x14ac:dyDescent="0.3">
      <c r="A4412" t="s">
        <v>4288</v>
      </c>
      <c r="B4412" s="1">
        <v>40079</v>
      </c>
      <c r="C4412">
        <v>64</v>
      </c>
      <c r="D4412" t="s">
        <v>9</v>
      </c>
      <c r="E4412" t="s">
        <v>10</v>
      </c>
      <c r="F4412">
        <v>105600000</v>
      </c>
      <c r="G4412">
        <v>358697830.60000002</v>
      </c>
      <c r="H4412" t="s">
        <v>11</v>
      </c>
      <c r="I4412">
        <f>YEAR(Table1[[#This Row],[date]])</f>
        <v>2009</v>
      </c>
      <c r="J4412">
        <f>Table1[[#This Row],[revenue]]-Table1[[#This Row],[budget_x]]</f>
        <v>253097830.60000002</v>
      </c>
      <c r="K4412" s="7">
        <f>Table1[[#This Row],[profit /loss ]]/Table1[[#This Row],[budget_x]]</f>
        <v>2.3967597594696972</v>
      </c>
      <c r="L4412" t="str" cm="1">
        <f t="array" ref="L4412">_xlfn.IFS(Table1[[#This Row],[score]]&gt;70,"high",Table1[[#This Row],[score]]&gt;50,"medium",Table1[[#This Row],[score]]&lt;=50,"low")</f>
        <v>medium</v>
      </c>
    </row>
    <row r="4413" spans="1:12" x14ac:dyDescent="0.3">
      <c r="A4413" t="s">
        <v>4289</v>
      </c>
      <c r="B4413" s="1">
        <v>31128</v>
      </c>
      <c r="C4413">
        <v>53</v>
      </c>
      <c r="D4413" t="s">
        <v>9</v>
      </c>
      <c r="E4413" t="s">
        <v>10</v>
      </c>
      <c r="F4413">
        <v>2200000</v>
      </c>
      <c r="G4413">
        <v>21930418</v>
      </c>
      <c r="H4413" t="s">
        <v>17</v>
      </c>
      <c r="I4413">
        <f>YEAR(Table1[[#This Row],[date]])</f>
        <v>1985</v>
      </c>
      <c r="J4413">
        <f>Table1[[#This Row],[revenue]]-Table1[[#This Row],[budget_x]]</f>
        <v>19730418</v>
      </c>
      <c r="K4413" s="7">
        <f>Table1[[#This Row],[profit /loss ]]/Table1[[#This Row],[budget_x]]</f>
        <v>8.9683718181818186</v>
      </c>
      <c r="L4413" t="str" cm="1">
        <f t="array" ref="L4413">_xlfn.IFS(Table1[[#This Row],[score]]&gt;70,"high",Table1[[#This Row],[score]]&gt;50,"medium",Table1[[#This Row],[score]]&lt;=50,"low")</f>
        <v>medium</v>
      </c>
    </row>
    <row r="4414" spans="1:12" x14ac:dyDescent="0.3">
      <c r="A4414" t="s">
        <v>4290</v>
      </c>
      <c r="B4414" s="1">
        <v>43873</v>
      </c>
      <c r="C4414">
        <v>57</v>
      </c>
      <c r="D4414" t="s">
        <v>9</v>
      </c>
      <c r="E4414" t="s">
        <v>10</v>
      </c>
      <c r="F4414">
        <v>154400000</v>
      </c>
      <c r="G4414">
        <v>397125734.60000002</v>
      </c>
      <c r="H4414" t="s">
        <v>17</v>
      </c>
      <c r="I4414">
        <f>YEAR(Table1[[#This Row],[date]])</f>
        <v>2020</v>
      </c>
      <c r="J4414">
        <f>Table1[[#This Row],[revenue]]-Table1[[#This Row],[budget_x]]</f>
        <v>242725734.60000002</v>
      </c>
      <c r="K4414" s="7">
        <f>Table1[[#This Row],[profit /loss ]]/Table1[[#This Row],[budget_x]]</f>
        <v>1.5720578665803111</v>
      </c>
      <c r="L4414" t="str" cm="1">
        <f t="array" ref="L4414">_xlfn.IFS(Table1[[#This Row],[score]]&gt;70,"high",Table1[[#This Row],[score]]&gt;50,"medium",Table1[[#This Row],[score]]&lt;=50,"low")</f>
        <v>medium</v>
      </c>
    </row>
    <row r="4415" spans="1:12" x14ac:dyDescent="0.3">
      <c r="A4415" t="s">
        <v>4291</v>
      </c>
      <c r="B4415" s="1">
        <v>36060</v>
      </c>
      <c r="C4415">
        <v>48</v>
      </c>
      <c r="D4415" t="s">
        <v>9</v>
      </c>
      <c r="E4415" t="s">
        <v>10</v>
      </c>
      <c r="F4415">
        <v>148800000</v>
      </c>
      <c r="G4415">
        <v>948498291.20000005</v>
      </c>
      <c r="H4415" t="s">
        <v>17</v>
      </c>
      <c r="I4415">
        <f>YEAR(Table1[[#This Row],[date]])</f>
        <v>1998</v>
      </c>
      <c r="J4415">
        <f>Table1[[#This Row],[revenue]]-Table1[[#This Row],[budget_x]]</f>
        <v>799698291.20000005</v>
      </c>
      <c r="K4415" s="7">
        <f>Table1[[#This Row],[profit /loss ]]/Table1[[#This Row],[budget_x]]</f>
        <v>5.37431647311828</v>
      </c>
      <c r="L4415" t="str" cm="1">
        <f t="array" ref="L4415">_xlfn.IFS(Table1[[#This Row],[score]]&gt;70,"high",Table1[[#This Row],[score]]&gt;50,"medium",Table1[[#This Row],[score]]&lt;=50,"low")</f>
        <v>low</v>
      </c>
    </row>
    <row r="4416" spans="1:12" x14ac:dyDescent="0.3">
      <c r="A4416" t="s">
        <v>4292</v>
      </c>
      <c r="B4416" s="1">
        <v>33348</v>
      </c>
      <c r="C4416">
        <v>33</v>
      </c>
      <c r="D4416" t="s">
        <v>9</v>
      </c>
      <c r="E4416" t="s">
        <v>86</v>
      </c>
      <c r="F4416">
        <v>50641000</v>
      </c>
      <c r="G4416">
        <v>323787336.60000002</v>
      </c>
      <c r="H4416" t="s">
        <v>87</v>
      </c>
      <c r="I4416">
        <f>YEAR(Table1[[#This Row],[date]])</f>
        <v>1991</v>
      </c>
      <c r="J4416">
        <f>Table1[[#This Row],[revenue]]-Table1[[#This Row],[budget_x]]</f>
        <v>273146336.60000002</v>
      </c>
      <c r="K4416" s="7">
        <f>Table1[[#This Row],[profit /loss ]]/Table1[[#This Row],[budget_x]]</f>
        <v>5.3937784917359455</v>
      </c>
      <c r="L4416" t="str" cm="1">
        <f t="array" ref="L4416">_xlfn.IFS(Table1[[#This Row],[score]]&gt;70,"high",Table1[[#This Row],[score]]&gt;50,"medium",Table1[[#This Row],[score]]&lt;=50,"low")</f>
        <v>low</v>
      </c>
    </row>
    <row r="4417" spans="1:12" x14ac:dyDescent="0.3">
      <c r="A4417" t="s">
        <v>4293</v>
      </c>
      <c r="B4417" s="1">
        <v>45001</v>
      </c>
      <c r="C4417">
        <v>65</v>
      </c>
      <c r="D4417" t="s">
        <v>9</v>
      </c>
      <c r="E4417" t="s">
        <v>368</v>
      </c>
      <c r="F4417">
        <v>89000000</v>
      </c>
      <c r="G4417">
        <v>356423971.80000001</v>
      </c>
      <c r="H4417" t="s">
        <v>17</v>
      </c>
      <c r="I4417">
        <f>YEAR(Table1[[#This Row],[date]])</f>
        <v>2023</v>
      </c>
      <c r="J4417">
        <f>Table1[[#This Row],[revenue]]-Table1[[#This Row],[budget_x]]</f>
        <v>267423971.80000001</v>
      </c>
      <c r="K4417" s="7">
        <f>Table1[[#This Row],[profit /loss ]]/Table1[[#This Row],[budget_x]]</f>
        <v>3.0047637280898876</v>
      </c>
      <c r="L4417" t="str" cm="1">
        <f t="array" ref="L4417">_xlfn.IFS(Table1[[#This Row],[score]]&gt;70,"high",Table1[[#This Row],[score]]&gt;50,"medium",Table1[[#This Row],[score]]&lt;=50,"low")</f>
        <v>medium</v>
      </c>
    </row>
    <row r="4418" spans="1:12" x14ac:dyDescent="0.3">
      <c r="A4418" t="s">
        <v>4294</v>
      </c>
      <c r="B4418" s="1">
        <v>44615</v>
      </c>
      <c r="C4418">
        <v>23</v>
      </c>
      <c r="D4418" t="s">
        <v>9</v>
      </c>
      <c r="E4418" t="s">
        <v>319</v>
      </c>
      <c r="F4418">
        <v>12001040</v>
      </c>
      <c r="G4418">
        <v>38139010</v>
      </c>
      <c r="H4418" t="s">
        <v>480</v>
      </c>
      <c r="I4418">
        <f>YEAR(Table1[[#This Row],[date]])</f>
        <v>2022</v>
      </c>
      <c r="J4418">
        <f>Table1[[#This Row],[revenue]]-Table1[[#This Row],[budget_x]]</f>
        <v>26137970</v>
      </c>
      <c r="K4418" s="7">
        <f>Table1[[#This Row],[profit /loss ]]/Table1[[#This Row],[budget_x]]</f>
        <v>2.177975408797904</v>
      </c>
      <c r="L4418" t="str" cm="1">
        <f t="array" ref="L4418">_xlfn.IFS(Table1[[#This Row],[score]]&gt;70,"high",Table1[[#This Row],[score]]&gt;50,"medium",Table1[[#This Row],[score]]&lt;=50,"low")</f>
        <v>low</v>
      </c>
    </row>
    <row r="4419" spans="1:12" x14ac:dyDescent="0.3">
      <c r="A4419" t="s">
        <v>4295</v>
      </c>
      <c r="B4419" s="1">
        <v>45024</v>
      </c>
      <c r="C4419">
        <v>0</v>
      </c>
      <c r="D4419" t="s">
        <v>9</v>
      </c>
      <c r="E4419" t="s">
        <v>626</v>
      </c>
      <c r="F4419">
        <v>213940000</v>
      </c>
      <c r="G4419">
        <v>175269998.80000001</v>
      </c>
      <c r="H4419" t="s">
        <v>627</v>
      </c>
      <c r="I4419">
        <f>YEAR(Table1[[#This Row],[date]])</f>
        <v>2023</v>
      </c>
      <c r="J4419">
        <f>Table1[[#This Row],[revenue]]-Table1[[#This Row],[budget_x]]</f>
        <v>-38670001.199999988</v>
      </c>
      <c r="K4419" s="7">
        <f>Table1[[#This Row],[profit /loss ]]/Table1[[#This Row],[budget_x]]</f>
        <v>-0.18075161821071323</v>
      </c>
      <c r="L4419" t="str" cm="1">
        <f t="array" ref="L4419">_xlfn.IFS(Table1[[#This Row],[score]]&gt;70,"high",Table1[[#This Row],[score]]&gt;50,"medium",Table1[[#This Row],[score]]&lt;=50,"low")</f>
        <v>low</v>
      </c>
    </row>
    <row r="4420" spans="1:12" x14ac:dyDescent="0.3">
      <c r="A4420" t="s">
        <v>4296</v>
      </c>
      <c r="B4420" s="1">
        <v>42382</v>
      </c>
      <c r="C4420">
        <v>72</v>
      </c>
      <c r="D4420" t="s">
        <v>9</v>
      </c>
      <c r="E4420" t="s">
        <v>10</v>
      </c>
      <c r="F4420">
        <v>2240000</v>
      </c>
      <c r="G4420">
        <v>74063742.599999994</v>
      </c>
      <c r="H4420" t="s">
        <v>17</v>
      </c>
      <c r="I4420">
        <f>YEAR(Table1[[#This Row],[date]])</f>
        <v>2016</v>
      </c>
      <c r="J4420">
        <f>Table1[[#This Row],[revenue]]-Table1[[#This Row],[budget_x]]</f>
        <v>71823742.599999994</v>
      </c>
      <c r="K4420" s="7">
        <f>Table1[[#This Row],[profit /loss ]]/Table1[[#This Row],[budget_x]]</f>
        <v>32.064170803571429</v>
      </c>
      <c r="L4420" t="str" cm="1">
        <f t="array" ref="L4420">_xlfn.IFS(Table1[[#This Row],[score]]&gt;70,"high",Table1[[#This Row],[score]]&gt;50,"medium",Table1[[#This Row],[score]]&lt;=50,"low")</f>
        <v>high</v>
      </c>
    </row>
    <row r="4421" spans="1:12" x14ac:dyDescent="0.3">
      <c r="A4421" t="s">
        <v>4297</v>
      </c>
      <c r="B4421" s="1">
        <v>42299</v>
      </c>
      <c r="C4421">
        <v>53</v>
      </c>
      <c r="D4421" t="s">
        <v>9</v>
      </c>
      <c r="E4421" t="s">
        <v>10</v>
      </c>
      <c r="F4421">
        <v>10000000</v>
      </c>
      <c r="G4421">
        <v>77959374</v>
      </c>
      <c r="H4421" t="s">
        <v>11</v>
      </c>
      <c r="I4421">
        <f>YEAR(Table1[[#This Row],[date]])</f>
        <v>2015</v>
      </c>
      <c r="J4421">
        <f>Table1[[#This Row],[revenue]]-Table1[[#This Row],[budget_x]]</f>
        <v>67959374</v>
      </c>
      <c r="K4421" s="7">
        <f>Table1[[#This Row],[profit /loss ]]/Table1[[#This Row],[budget_x]]</f>
        <v>6.7959373999999997</v>
      </c>
      <c r="L4421" t="str" cm="1">
        <f t="array" ref="L4421">_xlfn.IFS(Table1[[#This Row],[score]]&gt;70,"high",Table1[[#This Row],[score]]&gt;50,"medium",Table1[[#This Row],[score]]&lt;=50,"low")</f>
        <v>medium</v>
      </c>
    </row>
    <row r="4422" spans="1:12" x14ac:dyDescent="0.3">
      <c r="A4422" t="s">
        <v>4298</v>
      </c>
      <c r="B4422" s="1">
        <v>45023</v>
      </c>
      <c r="C4422">
        <v>0</v>
      </c>
      <c r="D4422" t="s">
        <v>9</v>
      </c>
      <c r="E4422" t="s">
        <v>4299</v>
      </c>
      <c r="F4422">
        <v>167540000</v>
      </c>
      <c r="G4422">
        <v>175269998.80000001</v>
      </c>
      <c r="H4422" t="s">
        <v>1019</v>
      </c>
      <c r="I4422">
        <f>YEAR(Table1[[#This Row],[date]])</f>
        <v>2023</v>
      </c>
      <c r="J4422">
        <f>Table1[[#This Row],[revenue]]-Table1[[#This Row],[budget_x]]</f>
        <v>7729998.8000000119</v>
      </c>
      <c r="K4422" s="7">
        <f>Table1[[#This Row],[profit /loss ]]/Table1[[#This Row],[budget_x]]</f>
        <v>4.6138228482750461E-2</v>
      </c>
      <c r="L4422" t="str" cm="1">
        <f t="array" ref="L4422">_xlfn.IFS(Table1[[#This Row],[score]]&gt;70,"high",Table1[[#This Row],[score]]&gt;50,"medium",Table1[[#This Row],[score]]&lt;=50,"low")</f>
        <v>low</v>
      </c>
    </row>
    <row r="4423" spans="1:12" x14ac:dyDescent="0.3">
      <c r="A4423" t="s">
        <v>4300</v>
      </c>
      <c r="B4423" s="1">
        <v>39884</v>
      </c>
      <c r="C4423">
        <v>69</v>
      </c>
      <c r="D4423" t="s">
        <v>9</v>
      </c>
      <c r="E4423" t="s">
        <v>10</v>
      </c>
      <c r="F4423">
        <v>19000000</v>
      </c>
      <c r="G4423">
        <v>44972183</v>
      </c>
      <c r="H4423" t="s">
        <v>11</v>
      </c>
      <c r="I4423">
        <f>YEAR(Table1[[#This Row],[date]])</f>
        <v>2009</v>
      </c>
      <c r="J4423">
        <f>Table1[[#This Row],[revenue]]-Table1[[#This Row],[budget_x]]</f>
        <v>25972183</v>
      </c>
      <c r="K4423" s="7">
        <f>Table1[[#This Row],[profit /loss ]]/Table1[[#This Row],[budget_x]]</f>
        <v>1.366957</v>
      </c>
      <c r="L4423" t="str" cm="1">
        <f t="array" ref="L4423">_xlfn.IFS(Table1[[#This Row],[score]]&gt;70,"high",Table1[[#This Row],[score]]&gt;50,"medium",Table1[[#This Row],[score]]&lt;=50,"low")</f>
        <v>medium</v>
      </c>
    </row>
    <row r="4424" spans="1:12" x14ac:dyDescent="0.3">
      <c r="A4424" t="s">
        <v>4300</v>
      </c>
      <c r="B4424" s="1">
        <v>39884</v>
      </c>
      <c r="C4424">
        <v>69</v>
      </c>
      <c r="D4424" t="s">
        <v>9</v>
      </c>
      <c r="E4424" t="s">
        <v>10</v>
      </c>
      <c r="F4424">
        <v>2000000</v>
      </c>
      <c r="G4424">
        <v>24493053</v>
      </c>
      <c r="H4424" t="s">
        <v>11</v>
      </c>
      <c r="I4424">
        <f>YEAR(Table1[[#This Row],[date]])</f>
        <v>2009</v>
      </c>
      <c r="J4424">
        <f>Table1[[#This Row],[revenue]]-Table1[[#This Row],[budget_x]]</f>
        <v>22493053</v>
      </c>
      <c r="K4424" s="7">
        <f>Table1[[#This Row],[profit /loss ]]/Table1[[#This Row],[budget_x]]</f>
        <v>11.2465265</v>
      </c>
      <c r="L4424" t="str" cm="1">
        <f t="array" ref="L4424">_xlfn.IFS(Table1[[#This Row],[score]]&gt;70,"high",Table1[[#This Row],[score]]&gt;50,"medium",Table1[[#This Row],[score]]&lt;=50,"low")</f>
        <v>medium</v>
      </c>
    </row>
    <row r="4425" spans="1:12" x14ac:dyDescent="0.3">
      <c r="A4425" t="s">
        <v>4301</v>
      </c>
      <c r="B4425" s="1">
        <v>34039</v>
      </c>
      <c r="C4425">
        <v>78</v>
      </c>
      <c r="D4425" t="s">
        <v>9</v>
      </c>
      <c r="E4425" t="s">
        <v>10</v>
      </c>
      <c r="F4425">
        <v>31000000</v>
      </c>
      <c r="G4425">
        <v>134095253</v>
      </c>
      <c r="H4425" t="s">
        <v>11</v>
      </c>
      <c r="I4425">
        <f>YEAR(Table1[[#This Row],[date]])</f>
        <v>1993</v>
      </c>
      <c r="J4425">
        <f>Table1[[#This Row],[revenue]]-Table1[[#This Row],[budget_x]]</f>
        <v>103095253</v>
      </c>
      <c r="K4425" s="7">
        <f>Table1[[#This Row],[profit /loss ]]/Table1[[#This Row],[budget_x]]</f>
        <v>3.3256533225806453</v>
      </c>
      <c r="L4425" t="str" cm="1">
        <f t="array" ref="L4425">_xlfn.IFS(Table1[[#This Row],[score]]&gt;70,"high",Table1[[#This Row],[score]]&gt;50,"medium",Table1[[#This Row],[score]]&lt;=50,"low")</f>
        <v>high</v>
      </c>
    </row>
    <row r="4426" spans="1:12" x14ac:dyDescent="0.3">
      <c r="A4426" t="s">
        <v>4302</v>
      </c>
      <c r="B4426" s="1">
        <v>44307</v>
      </c>
      <c r="C4426">
        <v>68</v>
      </c>
      <c r="D4426" t="s">
        <v>9</v>
      </c>
      <c r="E4426" t="s">
        <v>74</v>
      </c>
      <c r="F4426">
        <v>118371600</v>
      </c>
      <c r="G4426">
        <v>402479703.60000002</v>
      </c>
      <c r="H4426" t="s">
        <v>75</v>
      </c>
      <c r="I4426">
        <f>YEAR(Table1[[#This Row],[date]])</f>
        <v>2021</v>
      </c>
      <c r="J4426">
        <f>Table1[[#This Row],[revenue]]-Table1[[#This Row],[budget_x]]</f>
        <v>284108103.60000002</v>
      </c>
      <c r="K4426" s="7">
        <f>Table1[[#This Row],[profit /loss ]]/Table1[[#This Row],[budget_x]]</f>
        <v>2.4001373944425861</v>
      </c>
      <c r="L4426" t="str" cm="1">
        <f t="array" ref="L4426">_xlfn.IFS(Table1[[#This Row],[score]]&gt;70,"high",Table1[[#This Row],[score]]&gt;50,"medium",Table1[[#This Row],[score]]&lt;=50,"low")</f>
        <v>medium</v>
      </c>
    </row>
    <row r="4427" spans="1:12" x14ac:dyDescent="0.3">
      <c r="A4427" t="s">
        <v>4303</v>
      </c>
      <c r="B4427" s="1">
        <v>36048</v>
      </c>
      <c r="C4427">
        <v>66</v>
      </c>
      <c r="D4427" t="s">
        <v>9</v>
      </c>
      <c r="E4427" t="s">
        <v>10</v>
      </c>
      <c r="F4427">
        <v>140000000</v>
      </c>
      <c r="G4427">
        <v>285400000</v>
      </c>
      <c r="H4427" t="s">
        <v>11</v>
      </c>
      <c r="I4427">
        <f>YEAR(Table1[[#This Row],[date]])</f>
        <v>1998</v>
      </c>
      <c r="J4427">
        <f>Table1[[#This Row],[revenue]]-Table1[[#This Row],[budget_x]]</f>
        <v>145400000</v>
      </c>
      <c r="K4427" s="7">
        <f>Table1[[#This Row],[profit /loss ]]/Table1[[#This Row],[budget_x]]</f>
        <v>1.0385714285714285</v>
      </c>
      <c r="L4427" t="str" cm="1">
        <f t="array" ref="L4427">_xlfn.IFS(Table1[[#This Row],[score]]&gt;70,"high",Table1[[#This Row],[score]]&gt;50,"medium",Table1[[#This Row],[score]]&lt;=50,"low")</f>
        <v>medium</v>
      </c>
    </row>
    <row r="4428" spans="1:12" x14ac:dyDescent="0.3">
      <c r="A4428" t="s">
        <v>4304</v>
      </c>
      <c r="B4428" s="1">
        <v>45023</v>
      </c>
      <c r="C4428">
        <v>0</v>
      </c>
      <c r="D4428" t="s">
        <v>9</v>
      </c>
      <c r="E4428" t="s">
        <v>10</v>
      </c>
      <c r="F4428">
        <v>167540000</v>
      </c>
      <c r="G4428">
        <v>175269998.80000001</v>
      </c>
      <c r="H4428" t="s">
        <v>17</v>
      </c>
      <c r="I4428">
        <f>YEAR(Table1[[#This Row],[date]])</f>
        <v>2023</v>
      </c>
      <c r="J4428">
        <f>Table1[[#This Row],[revenue]]-Table1[[#This Row],[budget_x]]</f>
        <v>7729998.8000000119</v>
      </c>
      <c r="K4428" s="7">
        <f>Table1[[#This Row],[profit /loss ]]/Table1[[#This Row],[budget_x]]</f>
        <v>4.6138228482750461E-2</v>
      </c>
      <c r="L4428" t="str" cm="1">
        <f t="array" ref="L4428">_xlfn.IFS(Table1[[#This Row],[score]]&gt;70,"high",Table1[[#This Row],[score]]&gt;50,"medium",Table1[[#This Row],[score]]&lt;=50,"low")</f>
        <v>low</v>
      </c>
    </row>
    <row r="4429" spans="1:12" x14ac:dyDescent="0.3">
      <c r="A4429" t="s">
        <v>4235</v>
      </c>
      <c r="B4429" s="1">
        <v>43412</v>
      </c>
      <c r="C4429">
        <v>69</v>
      </c>
      <c r="D4429" t="s">
        <v>9</v>
      </c>
      <c r="E4429" t="s">
        <v>10</v>
      </c>
      <c r="F4429">
        <v>20000000</v>
      </c>
      <c r="G4429">
        <v>8075343</v>
      </c>
      <c r="H4429" t="s">
        <v>11</v>
      </c>
      <c r="I4429">
        <f>YEAR(Table1[[#This Row],[date]])</f>
        <v>2018</v>
      </c>
      <c r="J4429">
        <f>Table1[[#This Row],[revenue]]-Table1[[#This Row],[budget_x]]</f>
        <v>-11924657</v>
      </c>
      <c r="K4429" s="7">
        <f>Table1[[#This Row],[profit /loss ]]/Table1[[#This Row],[budget_x]]</f>
        <v>-0.59623285000000004</v>
      </c>
      <c r="L4429" t="str" cm="1">
        <f t="array" ref="L4429">_xlfn.IFS(Table1[[#This Row],[score]]&gt;70,"high",Table1[[#This Row],[score]]&gt;50,"medium",Table1[[#This Row],[score]]&lt;=50,"low")</f>
        <v>medium</v>
      </c>
    </row>
    <row r="4430" spans="1:12" x14ac:dyDescent="0.3">
      <c r="A4430" t="s">
        <v>4305</v>
      </c>
      <c r="B4430" s="1">
        <v>33136</v>
      </c>
      <c r="C4430">
        <v>64</v>
      </c>
      <c r="D4430" t="s">
        <v>9</v>
      </c>
      <c r="E4430" t="s">
        <v>10</v>
      </c>
      <c r="F4430">
        <v>50000000</v>
      </c>
      <c r="G4430">
        <v>41476097</v>
      </c>
      <c r="H4430" t="s">
        <v>11</v>
      </c>
      <c r="I4430">
        <f>YEAR(Table1[[#This Row],[date]])</f>
        <v>1990</v>
      </c>
      <c r="J4430">
        <f>Table1[[#This Row],[revenue]]-Table1[[#This Row],[budget_x]]</f>
        <v>-8523903</v>
      </c>
      <c r="K4430" s="7">
        <f>Table1[[#This Row],[profit /loss ]]/Table1[[#This Row],[budget_x]]</f>
        <v>-0.17047805999999999</v>
      </c>
      <c r="L4430" t="str" cm="1">
        <f t="array" ref="L4430">_xlfn.IFS(Table1[[#This Row],[score]]&gt;70,"high",Table1[[#This Row],[score]]&gt;50,"medium",Table1[[#This Row],[score]]&lt;=50,"low")</f>
        <v>medium</v>
      </c>
    </row>
    <row r="4431" spans="1:12" x14ac:dyDescent="0.3">
      <c r="A4431" t="s">
        <v>4306</v>
      </c>
      <c r="B4431" s="1">
        <v>42170</v>
      </c>
      <c r="C4431">
        <v>60</v>
      </c>
      <c r="D4431" t="s">
        <v>9</v>
      </c>
      <c r="E4431" t="s">
        <v>10</v>
      </c>
      <c r="F4431">
        <v>158000000</v>
      </c>
      <c r="G4431">
        <v>315279503.39999998</v>
      </c>
      <c r="H4431" t="s">
        <v>17</v>
      </c>
      <c r="I4431">
        <f>YEAR(Table1[[#This Row],[date]])</f>
        <v>2015</v>
      </c>
      <c r="J4431">
        <f>Table1[[#This Row],[revenue]]-Table1[[#This Row],[budget_x]]</f>
        <v>157279503.39999998</v>
      </c>
      <c r="K4431" s="7">
        <f>Table1[[#This Row],[profit /loss ]]/Table1[[#This Row],[budget_x]]</f>
        <v>0.9954398949367087</v>
      </c>
      <c r="L4431" t="str" cm="1">
        <f t="array" ref="L4431">_xlfn.IFS(Table1[[#This Row],[score]]&gt;70,"high",Table1[[#This Row],[score]]&gt;50,"medium",Table1[[#This Row],[score]]&lt;=50,"low")</f>
        <v>medium</v>
      </c>
    </row>
    <row r="4432" spans="1:12" x14ac:dyDescent="0.3">
      <c r="A4432" t="s">
        <v>4307</v>
      </c>
      <c r="B4432" s="1">
        <v>43161</v>
      </c>
      <c r="C4432">
        <v>65</v>
      </c>
      <c r="D4432" t="s">
        <v>9</v>
      </c>
      <c r="E4432" t="s">
        <v>69</v>
      </c>
      <c r="F4432">
        <v>38600000</v>
      </c>
      <c r="G4432">
        <v>542233172.20000005</v>
      </c>
      <c r="H4432" t="s">
        <v>143</v>
      </c>
      <c r="I4432">
        <f>YEAR(Table1[[#This Row],[date]])</f>
        <v>2018</v>
      </c>
      <c r="J4432">
        <f>Table1[[#This Row],[revenue]]-Table1[[#This Row],[budget_x]]</f>
        <v>503633172.20000005</v>
      </c>
      <c r="K4432" s="7">
        <f>Table1[[#This Row],[profit /loss ]]/Table1[[#This Row],[budget_x]]</f>
        <v>13.047491507772023</v>
      </c>
      <c r="L4432" t="str" cm="1">
        <f t="array" ref="L4432">_xlfn.IFS(Table1[[#This Row],[score]]&gt;70,"high",Table1[[#This Row],[score]]&gt;50,"medium",Table1[[#This Row],[score]]&lt;=50,"low")</f>
        <v>medium</v>
      </c>
    </row>
    <row r="4433" spans="1:12" x14ac:dyDescent="0.3">
      <c r="A4433" t="s">
        <v>4308</v>
      </c>
      <c r="B4433" s="1">
        <v>41452</v>
      </c>
      <c r="C4433">
        <v>46</v>
      </c>
      <c r="D4433" t="s">
        <v>9</v>
      </c>
      <c r="E4433" t="s">
        <v>10</v>
      </c>
      <c r="F4433">
        <v>1800000</v>
      </c>
      <c r="G4433">
        <v>0</v>
      </c>
      <c r="H4433" t="s">
        <v>17</v>
      </c>
      <c r="I4433">
        <f>YEAR(Table1[[#This Row],[date]])</f>
        <v>2013</v>
      </c>
      <c r="J4433">
        <f>Table1[[#This Row],[revenue]]-Table1[[#This Row],[budget_x]]</f>
        <v>-1800000</v>
      </c>
      <c r="K4433" s="7">
        <f>Table1[[#This Row],[profit /loss ]]/Table1[[#This Row],[budget_x]]</f>
        <v>-1</v>
      </c>
      <c r="L4433" t="str" cm="1">
        <f t="array" ref="L4433">_xlfn.IFS(Table1[[#This Row],[score]]&gt;70,"high",Table1[[#This Row],[score]]&gt;50,"medium",Table1[[#This Row],[score]]&lt;=50,"low")</f>
        <v>low</v>
      </c>
    </row>
    <row r="4434" spans="1:12" x14ac:dyDescent="0.3">
      <c r="A4434" t="s">
        <v>4309</v>
      </c>
      <c r="B4434" s="1">
        <v>37084</v>
      </c>
      <c r="C4434">
        <v>78</v>
      </c>
      <c r="D4434" t="s">
        <v>9</v>
      </c>
      <c r="E4434" t="s">
        <v>69</v>
      </c>
      <c r="F4434">
        <v>38211149.200000003</v>
      </c>
      <c r="G4434">
        <v>9940717</v>
      </c>
      <c r="H4434" t="s">
        <v>11</v>
      </c>
      <c r="I4434">
        <f>YEAR(Table1[[#This Row],[date]])</f>
        <v>2001</v>
      </c>
      <c r="J4434">
        <f>Table1[[#This Row],[revenue]]-Table1[[#This Row],[budget_x]]</f>
        <v>-28270432.200000003</v>
      </c>
      <c r="K4434" s="7">
        <f>Table1[[#This Row],[profit /loss ]]/Table1[[#This Row],[budget_x]]</f>
        <v>-0.73984773533060866</v>
      </c>
      <c r="L4434" t="str" cm="1">
        <f t="array" ref="L4434">_xlfn.IFS(Table1[[#This Row],[score]]&gt;70,"high",Table1[[#This Row],[score]]&gt;50,"medium",Table1[[#This Row],[score]]&lt;=50,"low")</f>
        <v>high</v>
      </c>
    </row>
    <row r="4435" spans="1:12" x14ac:dyDescent="0.3">
      <c r="A4435" t="s">
        <v>4310</v>
      </c>
      <c r="B4435" s="1">
        <v>43980</v>
      </c>
      <c r="C4435">
        <v>62</v>
      </c>
      <c r="D4435" t="s">
        <v>9</v>
      </c>
      <c r="E4435" t="s">
        <v>10</v>
      </c>
      <c r="F4435">
        <v>148000000</v>
      </c>
      <c r="G4435">
        <v>524031769.80000001</v>
      </c>
      <c r="H4435" t="s">
        <v>17</v>
      </c>
      <c r="I4435">
        <f>YEAR(Table1[[#This Row],[date]])</f>
        <v>2020</v>
      </c>
      <c r="J4435">
        <f>Table1[[#This Row],[revenue]]-Table1[[#This Row],[budget_x]]</f>
        <v>376031769.80000001</v>
      </c>
      <c r="K4435" s="7">
        <f>Table1[[#This Row],[profit /loss ]]/Table1[[#This Row],[budget_x]]</f>
        <v>2.5407552013513515</v>
      </c>
      <c r="L4435" t="str" cm="1">
        <f t="array" ref="L4435">_xlfn.IFS(Table1[[#This Row],[score]]&gt;70,"high",Table1[[#This Row],[score]]&gt;50,"medium",Table1[[#This Row],[score]]&lt;=50,"low")</f>
        <v>medium</v>
      </c>
    </row>
    <row r="4436" spans="1:12" x14ac:dyDescent="0.3">
      <c r="A4436" t="s">
        <v>4311</v>
      </c>
      <c r="B4436" s="1">
        <v>44853</v>
      </c>
      <c r="C4436">
        <v>71</v>
      </c>
      <c r="D4436" t="s">
        <v>9</v>
      </c>
      <c r="E4436" t="s">
        <v>15</v>
      </c>
      <c r="F4436">
        <v>100000000</v>
      </c>
      <c r="G4436">
        <v>369861963.80000001</v>
      </c>
      <c r="H4436" t="s">
        <v>302</v>
      </c>
      <c r="I4436">
        <f>YEAR(Table1[[#This Row],[date]])</f>
        <v>2022</v>
      </c>
      <c r="J4436">
        <f>Table1[[#This Row],[revenue]]-Table1[[#This Row],[budget_x]]</f>
        <v>269861963.80000001</v>
      </c>
      <c r="K4436" s="7">
        <f>Table1[[#This Row],[profit /loss ]]/Table1[[#This Row],[budget_x]]</f>
        <v>2.6986196380000003</v>
      </c>
      <c r="L4436" t="str" cm="1">
        <f t="array" ref="L4436">_xlfn.IFS(Table1[[#This Row],[score]]&gt;70,"high",Table1[[#This Row],[score]]&gt;50,"medium",Table1[[#This Row],[score]]&lt;=50,"low")</f>
        <v>high</v>
      </c>
    </row>
    <row r="4437" spans="1:12" x14ac:dyDescent="0.3">
      <c r="A4437" t="s">
        <v>4312</v>
      </c>
      <c r="B4437" s="1">
        <v>44721</v>
      </c>
      <c r="C4437">
        <v>73</v>
      </c>
      <c r="D4437" t="s">
        <v>9</v>
      </c>
      <c r="E4437" t="s">
        <v>10</v>
      </c>
      <c r="F4437">
        <v>110800000</v>
      </c>
      <c r="G4437">
        <v>327683157.19999999</v>
      </c>
      <c r="H4437" t="s">
        <v>11</v>
      </c>
      <c r="I4437">
        <f>YEAR(Table1[[#This Row],[date]])</f>
        <v>2022</v>
      </c>
      <c r="J4437">
        <f>Table1[[#This Row],[revenue]]-Table1[[#This Row],[budget_x]]</f>
        <v>216883157.19999999</v>
      </c>
      <c r="K4437" s="7">
        <f>Table1[[#This Row],[profit /loss ]]/Table1[[#This Row],[budget_x]]</f>
        <v>1.9574292166064982</v>
      </c>
      <c r="L4437" t="str" cm="1">
        <f t="array" ref="L4437">_xlfn.IFS(Table1[[#This Row],[score]]&gt;70,"high",Table1[[#This Row],[score]]&gt;50,"medium",Table1[[#This Row],[score]]&lt;=50,"low")</f>
        <v>high</v>
      </c>
    </row>
    <row r="4438" spans="1:12" x14ac:dyDescent="0.3">
      <c r="A4438" t="s">
        <v>4313</v>
      </c>
      <c r="B4438" s="1">
        <v>38780</v>
      </c>
      <c r="C4438">
        <v>70</v>
      </c>
      <c r="D4438" t="s">
        <v>9</v>
      </c>
      <c r="E4438" t="s">
        <v>69</v>
      </c>
      <c r="F4438">
        <v>61900000</v>
      </c>
      <c r="G4438">
        <v>7232965</v>
      </c>
      <c r="H4438" t="s">
        <v>143</v>
      </c>
      <c r="I4438">
        <f>YEAR(Table1[[#This Row],[date]])</f>
        <v>2006</v>
      </c>
      <c r="J4438">
        <f>Table1[[#This Row],[revenue]]-Table1[[#This Row],[budget_x]]</f>
        <v>-54667035</v>
      </c>
      <c r="K4438" s="7">
        <f>Table1[[#This Row],[profit /loss ]]/Table1[[#This Row],[budget_x]]</f>
        <v>-0.88315080775444266</v>
      </c>
      <c r="L4438" t="str" cm="1">
        <f t="array" ref="L4438">_xlfn.IFS(Table1[[#This Row],[score]]&gt;70,"high",Table1[[#This Row],[score]]&gt;50,"medium",Table1[[#This Row],[score]]&lt;=50,"low")</f>
        <v>medium</v>
      </c>
    </row>
    <row r="4439" spans="1:12" x14ac:dyDescent="0.3">
      <c r="A4439" t="s">
        <v>4314</v>
      </c>
      <c r="B4439" s="1">
        <v>32049</v>
      </c>
      <c r="C4439">
        <v>68</v>
      </c>
      <c r="D4439" t="s">
        <v>9</v>
      </c>
      <c r="E4439" t="s">
        <v>10</v>
      </c>
      <c r="F4439">
        <v>14000000</v>
      </c>
      <c r="G4439">
        <v>320099997</v>
      </c>
      <c r="H4439" t="s">
        <v>11</v>
      </c>
      <c r="I4439">
        <f>YEAR(Table1[[#This Row],[date]])</f>
        <v>1987</v>
      </c>
      <c r="J4439">
        <f>Table1[[#This Row],[revenue]]-Table1[[#This Row],[budget_x]]</f>
        <v>306099997</v>
      </c>
      <c r="K4439" s="7">
        <f>Table1[[#This Row],[profit /loss ]]/Table1[[#This Row],[budget_x]]</f>
        <v>21.864285500000001</v>
      </c>
      <c r="L4439" t="str" cm="1">
        <f t="array" ref="L4439">_xlfn.IFS(Table1[[#This Row],[score]]&gt;70,"high",Table1[[#This Row],[score]]&gt;50,"medium",Table1[[#This Row],[score]]&lt;=50,"low")</f>
        <v>medium</v>
      </c>
    </row>
    <row r="4440" spans="1:12" x14ac:dyDescent="0.3">
      <c r="A4440" t="s">
        <v>4315</v>
      </c>
      <c r="B4440" s="1">
        <v>37212</v>
      </c>
      <c r="C4440">
        <v>61</v>
      </c>
      <c r="D4440" t="s">
        <v>9</v>
      </c>
      <c r="E4440" t="s">
        <v>10</v>
      </c>
      <c r="F4440">
        <v>49000000</v>
      </c>
      <c r="G4440">
        <v>72689126</v>
      </c>
      <c r="H4440" t="s">
        <v>11</v>
      </c>
      <c r="I4440">
        <f>YEAR(Table1[[#This Row],[date]])</f>
        <v>2001</v>
      </c>
      <c r="J4440">
        <f>Table1[[#This Row],[revenue]]-Table1[[#This Row],[budget_x]]</f>
        <v>23689126</v>
      </c>
      <c r="K4440" s="7">
        <f>Table1[[#This Row],[profit /loss ]]/Table1[[#This Row],[budget_x]]</f>
        <v>0.48345155102040815</v>
      </c>
      <c r="L4440" t="str" cm="1">
        <f t="array" ref="L4440">_xlfn.IFS(Table1[[#This Row],[score]]&gt;70,"high",Table1[[#This Row],[score]]&gt;50,"medium",Table1[[#This Row],[score]]&lt;=50,"low")</f>
        <v>medium</v>
      </c>
    </row>
    <row r="4441" spans="1:12" x14ac:dyDescent="0.3">
      <c r="A4441" t="s">
        <v>4316</v>
      </c>
      <c r="B4441" s="1">
        <v>36307</v>
      </c>
      <c r="C4441">
        <v>65</v>
      </c>
      <c r="D4441" t="s">
        <v>9</v>
      </c>
      <c r="E4441" t="s">
        <v>86</v>
      </c>
      <c r="F4441">
        <v>6000000</v>
      </c>
      <c r="G4441">
        <v>31716953</v>
      </c>
      <c r="H4441" t="s">
        <v>11</v>
      </c>
      <c r="I4441">
        <f>YEAR(Table1[[#This Row],[date]])</f>
        <v>1999</v>
      </c>
      <c r="J4441">
        <f>Table1[[#This Row],[revenue]]-Table1[[#This Row],[budget_x]]</f>
        <v>25716953</v>
      </c>
      <c r="K4441" s="7">
        <f>Table1[[#This Row],[profit /loss ]]/Table1[[#This Row],[budget_x]]</f>
        <v>4.2861588333333334</v>
      </c>
      <c r="L4441" t="str" cm="1">
        <f t="array" ref="L4441">_xlfn.IFS(Table1[[#This Row],[score]]&gt;70,"high",Table1[[#This Row],[score]]&gt;50,"medium",Table1[[#This Row],[score]]&lt;=50,"low")</f>
        <v>medium</v>
      </c>
    </row>
    <row r="4442" spans="1:12" x14ac:dyDescent="0.3">
      <c r="A4442" t="s">
        <v>4317</v>
      </c>
      <c r="B4442" s="1">
        <v>44591</v>
      </c>
      <c r="C4442">
        <v>48</v>
      </c>
      <c r="D4442" t="s">
        <v>9</v>
      </c>
      <c r="E4442" t="s">
        <v>10</v>
      </c>
      <c r="F4442">
        <v>104000000</v>
      </c>
      <c r="G4442">
        <v>937727043.79999995</v>
      </c>
      <c r="H4442" t="s">
        <v>17</v>
      </c>
      <c r="I4442">
        <f>YEAR(Table1[[#This Row],[date]])</f>
        <v>2022</v>
      </c>
      <c r="J4442">
        <f>Table1[[#This Row],[revenue]]-Table1[[#This Row],[budget_x]]</f>
        <v>833727043.79999995</v>
      </c>
      <c r="K4442" s="7">
        <f>Table1[[#This Row],[profit /loss ]]/Table1[[#This Row],[budget_x]]</f>
        <v>8.0166061903846142</v>
      </c>
      <c r="L4442" t="str" cm="1">
        <f t="array" ref="L4442">_xlfn.IFS(Table1[[#This Row],[score]]&gt;70,"high",Table1[[#This Row],[score]]&gt;50,"medium",Table1[[#This Row],[score]]&lt;=50,"low")</f>
        <v>low</v>
      </c>
    </row>
    <row r="4443" spans="1:12" x14ac:dyDescent="0.3">
      <c r="A4443" t="s">
        <v>4318</v>
      </c>
      <c r="B4443" s="1">
        <v>42243</v>
      </c>
      <c r="C4443">
        <v>67</v>
      </c>
      <c r="D4443" t="s">
        <v>9</v>
      </c>
      <c r="E4443" t="s">
        <v>10</v>
      </c>
      <c r="F4443">
        <v>2000000</v>
      </c>
      <c r="G4443">
        <v>10153415</v>
      </c>
      <c r="H4443" t="s">
        <v>11</v>
      </c>
      <c r="I4443">
        <f>YEAR(Table1[[#This Row],[date]])</f>
        <v>2015</v>
      </c>
      <c r="J4443">
        <f>Table1[[#This Row],[revenue]]-Table1[[#This Row],[budget_x]]</f>
        <v>8153415</v>
      </c>
      <c r="K4443" s="7">
        <f>Table1[[#This Row],[profit /loss ]]/Table1[[#This Row],[budget_x]]</f>
        <v>4.0767075000000004</v>
      </c>
      <c r="L4443" t="str" cm="1">
        <f t="array" ref="L4443">_xlfn.IFS(Table1[[#This Row],[score]]&gt;70,"high",Table1[[#This Row],[score]]&gt;50,"medium",Table1[[#This Row],[score]]&lt;=50,"low")</f>
        <v>medium</v>
      </c>
    </row>
    <row r="4444" spans="1:12" x14ac:dyDescent="0.3">
      <c r="A4444" t="s">
        <v>4319</v>
      </c>
      <c r="B4444" s="1">
        <v>44771</v>
      </c>
      <c r="C4444">
        <v>62</v>
      </c>
      <c r="D4444" t="s">
        <v>9</v>
      </c>
      <c r="E4444" t="s">
        <v>10</v>
      </c>
      <c r="F4444">
        <v>71000000</v>
      </c>
      <c r="G4444">
        <v>470964675.80000001</v>
      </c>
      <c r="H4444" t="s">
        <v>17</v>
      </c>
      <c r="I4444">
        <f>YEAR(Table1[[#This Row],[date]])</f>
        <v>2022</v>
      </c>
      <c r="J4444">
        <f>Table1[[#This Row],[revenue]]-Table1[[#This Row],[budget_x]]</f>
        <v>399964675.80000001</v>
      </c>
      <c r="K4444" s="7">
        <f>Table1[[#This Row],[profit /loss ]]/Table1[[#This Row],[budget_x]]</f>
        <v>5.633305292957747</v>
      </c>
      <c r="L4444" t="str" cm="1">
        <f t="array" ref="L4444">_xlfn.IFS(Table1[[#This Row],[score]]&gt;70,"high",Table1[[#This Row],[score]]&gt;50,"medium",Table1[[#This Row],[score]]&lt;=50,"low")</f>
        <v>medium</v>
      </c>
    </row>
    <row r="4445" spans="1:12" x14ac:dyDescent="0.3">
      <c r="A4445" t="s">
        <v>4320</v>
      </c>
      <c r="B4445" s="1">
        <v>32737</v>
      </c>
      <c r="C4445">
        <v>59</v>
      </c>
      <c r="D4445" t="s">
        <v>9</v>
      </c>
      <c r="E4445" t="s">
        <v>10</v>
      </c>
      <c r="F4445">
        <v>12500000</v>
      </c>
      <c r="G4445">
        <v>38956288</v>
      </c>
      <c r="H4445" t="s">
        <v>11</v>
      </c>
      <c r="I4445">
        <f>YEAR(Table1[[#This Row],[date]])</f>
        <v>1989</v>
      </c>
      <c r="J4445">
        <f>Table1[[#This Row],[revenue]]-Table1[[#This Row],[budget_x]]</f>
        <v>26456288</v>
      </c>
      <c r="K4445" s="7">
        <f>Table1[[#This Row],[profit /loss ]]/Table1[[#This Row],[budget_x]]</f>
        <v>2.11650304</v>
      </c>
      <c r="L4445" t="str" cm="1">
        <f t="array" ref="L4445">_xlfn.IFS(Table1[[#This Row],[score]]&gt;70,"high",Table1[[#This Row],[score]]&gt;50,"medium",Table1[[#This Row],[score]]&lt;=50,"low")</f>
        <v>medium</v>
      </c>
    </row>
    <row r="4446" spans="1:12" x14ac:dyDescent="0.3">
      <c r="A4446" t="s">
        <v>4321</v>
      </c>
      <c r="B4446" s="1">
        <v>44036</v>
      </c>
      <c r="C4446">
        <v>56</v>
      </c>
      <c r="D4446" t="s">
        <v>9</v>
      </c>
      <c r="E4446" t="s">
        <v>10</v>
      </c>
      <c r="F4446">
        <v>5740000</v>
      </c>
      <c r="G4446">
        <v>4296804</v>
      </c>
      <c r="H4446" t="s">
        <v>17</v>
      </c>
      <c r="I4446">
        <f>YEAR(Table1[[#This Row],[date]])</f>
        <v>2020</v>
      </c>
      <c r="J4446">
        <f>Table1[[#This Row],[revenue]]-Table1[[#This Row],[budget_x]]</f>
        <v>-1443196</v>
      </c>
      <c r="K4446" s="7">
        <f>Table1[[#This Row],[profit /loss ]]/Table1[[#This Row],[budget_x]]</f>
        <v>-0.25142787456445992</v>
      </c>
      <c r="L4446" t="str" cm="1">
        <f t="array" ref="L4446">_xlfn.IFS(Table1[[#This Row],[score]]&gt;70,"high",Table1[[#This Row],[score]]&gt;50,"medium",Table1[[#This Row],[score]]&lt;=50,"low")</f>
        <v>medium</v>
      </c>
    </row>
    <row r="4447" spans="1:12" x14ac:dyDescent="0.3">
      <c r="A4447" t="s">
        <v>4322</v>
      </c>
      <c r="B4447" s="1">
        <v>44616</v>
      </c>
      <c r="C4447">
        <v>65</v>
      </c>
      <c r="D4447" t="s">
        <v>9</v>
      </c>
      <c r="E4447" t="s">
        <v>10</v>
      </c>
      <c r="F4447">
        <v>20000000</v>
      </c>
      <c r="G4447">
        <v>3000000</v>
      </c>
      <c r="H4447" t="s">
        <v>11</v>
      </c>
      <c r="I4447">
        <f>YEAR(Table1[[#This Row],[date]])</f>
        <v>2022</v>
      </c>
      <c r="J4447">
        <f>Table1[[#This Row],[revenue]]-Table1[[#This Row],[budget_x]]</f>
        <v>-17000000</v>
      </c>
      <c r="K4447" s="7">
        <f>Table1[[#This Row],[profit /loss ]]/Table1[[#This Row],[budget_x]]</f>
        <v>-0.85</v>
      </c>
      <c r="L4447" t="str" cm="1">
        <f t="array" ref="L4447">_xlfn.IFS(Table1[[#This Row],[score]]&gt;70,"high",Table1[[#This Row],[score]]&gt;50,"medium",Table1[[#This Row],[score]]&lt;=50,"low")</f>
        <v>medium</v>
      </c>
    </row>
    <row r="4448" spans="1:12" x14ac:dyDescent="0.3">
      <c r="A4448" t="s">
        <v>4323</v>
      </c>
      <c r="B4448" s="1">
        <v>31533</v>
      </c>
      <c r="C4448">
        <v>58</v>
      </c>
      <c r="D4448" t="s">
        <v>9</v>
      </c>
      <c r="E4448" t="s">
        <v>10</v>
      </c>
      <c r="F4448">
        <v>12000000</v>
      </c>
      <c r="G4448">
        <v>107600000</v>
      </c>
      <c r="H4448" t="s">
        <v>11</v>
      </c>
      <c r="I4448">
        <f>YEAR(Table1[[#This Row],[date]])</f>
        <v>1986</v>
      </c>
      <c r="J4448">
        <f>Table1[[#This Row],[revenue]]-Table1[[#This Row],[budget_x]]</f>
        <v>95600000</v>
      </c>
      <c r="K4448" s="7">
        <f>Table1[[#This Row],[profit /loss ]]/Table1[[#This Row],[budget_x]]</f>
        <v>7.9666666666666668</v>
      </c>
      <c r="L4448" t="str" cm="1">
        <f t="array" ref="L4448">_xlfn.IFS(Table1[[#This Row],[score]]&gt;70,"high",Table1[[#This Row],[score]]&gt;50,"medium",Table1[[#This Row],[score]]&lt;=50,"low")</f>
        <v>medium</v>
      </c>
    </row>
    <row r="4449" spans="1:12" x14ac:dyDescent="0.3">
      <c r="A4449" t="s">
        <v>4324</v>
      </c>
      <c r="B4449" s="1">
        <v>30270</v>
      </c>
      <c r="C4449">
        <v>60</v>
      </c>
      <c r="D4449" t="s">
        <v>9</v>
      </c>
      <c r="E4449" t="s">
        <v>69</v>
      </c>
      <c r="F4449">
        <v>151000000</v>
      </c>
      <c r="G4449">
        <v>525405474.80000001</v>
      </c>
      <c r="H4449" t="s">
        <v>143</v>
      </c>
      <c r="I4449">
        <f>YEAR(Table1[[#This Row],[date]])</f>
        <v>1982</v>
      </c>
      <c r="J4449">
        <f>Table1[[#This Row],[revenue]]-Table1[[#This Row],[budget_x]]</f>
        <v>374405474.80000001</v>
      </c>
      <c r="K4449" s="7">
        <f>Table1[[#This Row],[profit /loss ]]/Table1[[#This Row],[budget_x]]</f>
        <v>2.4795064556291391</v>
      </c>
      <c r="L4449" t="str" cm="1">
        <f t="array" ref="L4449">_xlfn.IFS(Table1[[#This Row],[score]]&gt;70,"high",Table1[[#This Row],[score]]&gt;50,"medium",Table1[[#This Row],[score]]&lt;=50,"low")</f>
        <v>medium</v>
      </c>
    </row>
    <row r="4450" spans="1:12" x14ac:dyDescent="0.3">
      <c r="A4450" t="s">
        <v>4325</v>
      </c>
      <c r="B4450" s="1">
        <v>31946</v>
      </c>
      <c r="C4450">
        <v>65</v>
      </c>
      <c r="D4450" t="s">
        <v>9</v>
      </c>
      <c r="E4450" t="s">
        <v>10</v>
      </c>
      <c r="F4450">
        <v>20000000</v>
      </c>
      <c r="G4450">
        <v>276665036</v>
      </c>
      <c r="H4450" t="s">
        <v>11</v>
      </c>
      <c r="I4450">
        <f>YEAR(Table1[[#This Row],[date]])</f>
        <v>1987</v>
      </c>
      <c r="J4450">
        <f>Table1[[#This Row],[revenue]]-Table1[[#This Row],[budget_x]]</f>
        <v>256665036</v>
      </c>
      <c r="K4450" s="7">
        <f>Table1[[#This Row],[profit /loss ]]/Table1[[#This Row],[budget_x]]</f>
        <v>12.833251799999999</v>
      </c>
      <c r="L4450" t="str" cm="1">
        <f t="array" ref="L4450">_xlfn.IFS(Table1[[#This Row],[score]]&gt;70,"high",Table1[[#This Row],[score]]&gt;50,"medium",Table1[[#This Row],[score]]&lt;=50,"low")</f>
        <v>medium</v>
      </c>
    </row>
    <row r="4451" spans="1:12" x14ac:dyDescent="0.3">
      <c r="A4451" t="s">
        <v>4326</v>
      </c>
      <c r="B4451" s="1">
        <v>40585</v>
      </c>
      <c r="C4451">
        <v>57</v>
      </c>
      <c r="D4451" t="s">
        <v>9</v>
      </c>
      <c r="E4451" t="s">
        <v>171</v>
      </c>
      <c r="F4451">
        <v>87000000</v>
      </c>
      <c r="G4451">
        <v>53377565.600000001</v>
      </c>
      <c r="H4451" t="s">
        <v>11</v>
      </c>
      <c r="I4451">
        <f>YEAR(Table1[[#This Row],[date]])</f>
        <v>2011</v>
      </c>
      <c r="J4451">
        <f>Table1[[#This Row],[revenue]]-Table1[[#This Row],[budget_x]]</f>
        <v>-33622434.399999999</v>
      </c>
      <c r="K4451" s="7">
        <f>Table1[[#This Row],[profit /loss ]]/Table1[[#This Row],[budget_x]]</f>
        <v>-0.38646476321839079</v>
      </c>
      <c r="L4451" t="str" cm="1">
        <f t="array" ref="L4451">_xlfn.IFS(Table1[[#This Row],[score]]&gt;70,"high",Table1[[#This Row],[score]]&gt;50,"medium",Table1[[#This Row],[score]]&lt;=50,"low")</f>
        <v>medium</v>
      </c>
    </row>
    <row r="4452" spans="1:12" x14ac:dyDescent="0.3">
      <c r="A4452" t="s">
        <v>4327</v>
      </c>
      <c r="B4452" s="1">
        <v>39402</v>
      </c>
      <c r="C4452">
        <v>59</v>
      </c>
      <c r="D4452" t="s">
        <v>9</v>
      </c>
      <c r="E4452" t="s">
        <v>10</v>
      </c>
      <c r="F4452">
        <v>150000000</v>
      </c>
      <c r="G4452">
        <v>195080579</v>
      </c>
      <c r="H4452" t="s">
        <v>11</v>
      </c>
      <c r="I4452">
        <f>YEAR(Table1[[#This Row],[date]])</f>
        <v>2007</v>
      </c>
      <c r="J4452">
        <f>Table1[[#This Row],[revenue]]-Table1[[#This Row],[budget_x]]</f>
        <v>45080579</v>
      </c>
      <c r="K4452" s="7">
        <f>Table1[[#This Row],[profit /loss ]]/Table1[[#This Row],[budget_x]]</f>
        <v>0.30053719333333334</v>
      </c>
      <c r="L4452" t="str" cm="1">
        <f t="array" ref="L4452">_xlfn.IFS(Table1[[#This Row],[score]]&gt;70,"high",Table1[[#This Row],[score]]&gt;50,"medium",Table1[[#This Row],[score]]&lt;=50,"low")</f>
        <v>medium</v>
      </c>
    </row>
    <row r="4453" spans="1:12" x14ac:dyDescent="0.3">
      <c r="A4453" t="s">
        <v>4328</v>
      </c>
      <c r="B4453" s="1">
        <v>42034</v>
      </c>
      <c r="C4453">
        <v>64</v>
      </c>
      <c r="D4453" t="s">
        <v>9</v>
      </c>
      <c r="E4453" t="s">
        <v>10</v>
      </c>
      <c r="F4453">
        <v>14000000</v>
      </c>
      <c r="G4453">
        <v>10076790</v>
      </c>
      <c r="H4453" t="s">
        <v>17</v>
      </c>
      <c r="I4453">
        <f>YEAR(Table1[[#This Row],[date]])</f>
        <v>2015</v>
      </c>
      <c r="J4453">
        <f>Table1[[#This Row],[revenue]]-Table1[[#This Row],[budget_x]]</f>
        <v>-3923210</v>
      </c>
      <c r="K4453" s="7">
        <f>Table1[[#This Row],[profit /loss ]]/Table1[[#This Row],[budget_x]]</f>
        <v>-0.28022928571428574</v>
      </c>
      <c r="L4453" t="str" cm="1">
        <f t="array" ref="L4453">_xlfn.IFS(Table1[[#This Row],[score]]&gt;70,"high",Table1[[#This Row],[score]]&gt;50,"medium",Table1[[#This Row],[score]]&lt;=50,"low")</f>
        <v>medium</v>
      </c>
    </row>
    <row r="4454" spans="1:12" x14ac:dyDescent="0.3">
      <c r="A4454" t="s">
        <v>4329</v>
      </c>
      <c r="B4454" s="1">
        <v>35713</v>
      </c>
      <c r="C4454">
        <v>68</v>
      </c>
      <c r="D4454" t="s">
        <v>9</v>
      </c>
      <c r="E4454" t="s">
        <v>69</v>
      </c>
      <c r="F4454">
        <v>81500000</v>
      </c>
      <c r="G4454">
        <v>563588855</v>
      </c>
      <c r="H4454" t="s">
        <v>143</v>
      </c>
      <c r="I4454">
        <f>YEAR(Table1[[#This Row],[date]])</f>
        <v>1997</v>
      </c>
      <c r="J4454">
        <f>Table1[[#This Row],[revenue]]-Table1[[#This Row],[budget_x]]</f>
        <v>482088855</v>
      </c>
      <c r="K4454" s="7">
        <f>Table1[[#This Row],[profit /loss ]]/Table1[[#This Row],[budget_x]]</f>
        <v>5.9152006748466261</v>
      </c>
      <c r="L4454" t="str" cm="1">
        <f t="array" ref="L4454">_xlfn.IFS(Table1[[#This Row],[score]]&gt;70,"high",Table1[[#This Row],[score]]&gt;50,"medium",Table1[[#This Row],[score]]&lt;=50,"low")</f>
        <v>medium</v>
      </c>
    </row>
    <row r="4455" spans="1:12" x14ac:dyDescent="0.3">
      <c r="A4455" t="s">
        <v>4330</v>
      </c>
      <c r="B4455" s="1">
        <v>38694</v>
      </c>
      <c r="C4455">
        <v>62</v>
      </c>
      <c r="D4455" t="s">
        <v>9</v>
      </c>
      <c r="E4455" t="s">
        <v>10</v>
      </c>
      <c r="F4455">
        <v>45000000</v>
      </c>
      <c r="G4455">
        <v>155931301</v>
      </c>
      <c r="H4455" t="s">
        <v>11</v>
      </c>
      <c r="I4455">
        <f>YEAR(Table1[[#This Row],[date]])</f>
        <v>2005</v>
      </c>
      <c r="J4455">
        <f>Table1[[#This Row],[revenue]]-Table1[[#This Row],[budget_x]]</f>
        <v>110931301</v>
      </c>
      <c r="K4455" s="7">
        <f>Table1[[#This Row],[profit /loss ]]/Table1[[#This Row],[budget_x]]</f>
        <v>2.4651400222222222</v>
      </c>
      <c r="L4455" t="str" cm="1">
        <f t="array" ref="L4455">_xlfn.IFS(Table1[[#This Row],[score]]&gt;70,"high",Table1[[#This Row],[score]]&gt;50,"medium",Table1[[#This Row],[score]]&lt;=50,"low")</f>
        <v>medium</v>
      </c>
    </row>
    <row r="4456" spans="1:12" x14ac:dyDescent="0.3">
      <c r="A4456" t="s">
        <v>4331</v>
      </c>
      <c r="B4456" s="1">
        <v>44071</v>
      </c>
      <c r="C4456">
        <v>70</v>
      </c>
      <c r="D4456" t="s">
        <v>9</v>
      </c>
      <c r="E4456" t="s">
        <v>319</v>
      </c>
      <c r="F4456">
        <v>80000000</v>
      </c>
      <c r="G4456">
        <v>460919368</v>
      </c>
      <c r="H4456" t="s">
        <v>11</v>
      </c>
      <c r="I4456">
        <f>YEAR(Table1[[#This Row],[date]])</f>
        <v>2020</v>
      </c>
      <c r="J4456">
        <f>Table1[[#This Row],[revenue]]-Table1[[#This Row],[budget_x]]</f>
        <v>380919368</v>
      </c>
      <c r="K4456" s="7">
        <f>Table1[[#This Row],[profit /loss ]]/Table1[[#This Row],[budget_x]]</f>
        <v>4.7614920999999999</v>
      </c>
      <c r="L4456" t="str" cm="1">
        <f t="array" ref="L4456">_xlfn.IFS(Table1[[#This Row],[score]]&gt;70,"high",Table1[[#This Row],[score]]&gt;50,"medium",Table1[[#This Row],[score]]&lt;=50,"low")</f>
        <v>medium</v>
      </c>
    </row>
    <row r="4457" spans="1:12" x14ac:dyDescent="0.3">
      <c r="A4457" t="s">
        <v>4332</v>
      </c>
      <c r="B4457" s="1">
        <v>43202</v>
      </c>
      <c r="C4457">
        <v>79</v>
      </c>
      <c r="D4457" t="s">
        <v>9</v>
      </c>
      <c r="E4457" t="s">
        <v>10</v>
      </c>
      <c r="F4457">
        <v>62770198</v>
      </c>
      <c r="G4457">
        <v>64337744</v>
      </c>
      <c r="H4457" t="s">
        <v>11</v>
      </c>
      <c r="I4457">
        <f>YEAR(Table1[[#This Row],[date]])</f>
        <v>2018</v>
      </c>
      <c r="J4457">
        <f>Table1[[#This Row],[revenue]]-Table1[[#This Row],[budget_x]]</f>
        <v>1567546</v>
      </c>
      <c r="K4457" s="7">
        <f>Table1[[#This Row],[profit /loss ]]/Table1[[#This Row],[budget_x]]</f>
        <v>2.4972774500408617E-2</v>
      </c>
      <c r="L4457" t="str" cm="1">
        <f t="array" ref="L4457">_xlfn.IFS(Table1[[#This Row],[score]]&gt;70,"high",Table1[[#This Row],[score]]&gt;50,"medium",Table1[[#This Row],[score]]&lt;=50,"low")</f>
        <v>high</v>
      </c>
    </row>
    <row r="4458" spans="1:12" x14ac:dyDescent="0.3">
      <c r="A4458" t="s">
        <v>4333</v>
      </c>
      <c r="B4458" s="1">
        <v>44189</v>
      </c>
      <c r="C4458">
        <v>74</v>
      </c>
      <c r="D4458" t="s">
        <v>9</v>
      </c>
      <c r="E4458" t="s">
        <v>319</v>
      </c>
      <c r="F4458">
        <v>4465000</v>
      </c>
      <c r="G4458">
        <v>69000000</v>
      </c>
      <c r="H4458" t="s">
        <v>480</v>
      </c>
      <c r="I4458">
        <f>YEAR(Table1[[#This Row],[date]])</f>
        <v>2020</v>
      </c>
      <c r="J4458">
        <f>Table1[[#This Row],[revenue]]-Table1[[#This Row],[budget_x]]</f>
        <v>64535000</v>
      </c>
      <c r="K4458" s="7">
        <f>Table1[[#This Row],[profit /loss ]]/Table1[[#This Row],[budget_x]]</f>
        <v>14.453527435610303</v>
      </c>
      <c r="L4458" t="str" cm="1">
        <f t="array" ref="L4458">_xlfn.IFS(Table1[[#This Row],[score]]&gt;70,"high",Table1[[#This Row],[score]]&gt;50,"medium",Table1[[#This Row],[score]]&lt;=50,"low")</f>
        <v>high</v>
      </c>
    </row>
    <row r="4459" spans="1:12" x14ac:dyDescent="0.3">
      <c r="A4459" t="s">
        <v>4334</v>
      </c>
      <c r="B4459" s="1">
        <v>40252</v>
      </c>
      <c r="C4459">
        <v>73</v>
      </c>
      <c r="D4459" t="s">
        <v>9</v>
      </c>
      <c r="E4459" t="s">
        <v>10</v>
      </c>
      <c r="F4459">
        <v>76000000</v>
      </c>
      <c r="G4459">
        <v>488364590.19999999</v>
      </c>
      <c r="H4459" t="s">
        <v>11</v>
      </c>
      <c r="I4459">
        <f>YEAR(Table1[[#This Row],[date]])</f>
        <v>2010</v>
      </c>
      <c r="J4459">
        <f>Table1[[#This Row],[revenue]]-Table1[[#This Row],[budget_x]]</f>
        <v>412364590.19999999</v>
      </c>
      <c r="K4459" s="7">
        <f>Table1[[#This Row],[profit /loss ]]/Table1[[#This Row],[budget_x]]</f>
        <v>5.4258498710526313</v>
      </c>
      <c r="L4459" t="str" cm="1">
        <f t="array" ref="L4459">_xlfn.IFS(Table1[[#This Row],[score]]&gt;70,"high",Table1[[#This Row],[score]]&gt;50,"medium",Table1[[#This Row],[score]]&lt;=50,"low")</f>
        <v>high</v>
      </c>
    </row>
    <row r="4460" spans="1:12" x14ac:dyDescent="0.3">
      <c r="A4460" t="s">
        <v>4335</v>
      </c>
      <c r="B4460" s="1">
        <v>33472</v>
      </c>
      <c r="C4460">
        <v>76</v>
      </c>
      <c r="D4460" t="s">
        <v>9</v>
      </c>
      <c r="E4460" t="s">
        <v>10</v>
      </c>
      <c r="F4460">
        <v>16000000</v>
      </c>
      <c r="G4460">
        <v>45361000</v>
      </c>
      <c r="H4460" t="s">
        <v>11</v>
      </c>
      <c r="I4460">
        <f>YEAR(Table1[[#This Row],[date]])</f>
        <v>1991</v>
      </c>
      <c r="J4460">
        <f>Table1[[#This Row],[revenue]]-Table1[[#This Row],[budget_x]]</f>
        <v>29361000</v>
      </c>
      <c r="K4460" s="7">
        <f>Table1[[#This Row],[profit /loss ]]/Table1[[#This Row],[budget_x]]</f>
        <v>1.8350625</v>
      </c>
      <c r="L4460" t="str" cm="1">
        <f t="array" ref="L4460">_xlfn.IFS(Table1[[#This Row],[score]]&gt;70,"high",Table1[[#This Row],[score]]&gt;50,"medium",Table1[[#This Row],[score]]&lt;=50,"low")</f>
        <v>high</v>
      </c>
    </row>
    <row r="4461" spans="1:12" x14ac:dyDescent="0.3">
      <c r="A4461" t="s">
        <v>4243</v>
      </c>
      <c r="B4461" s="1">
        <v>42327</v>
      </c>
      <c r="C4461">
        <v>52</v>
      </c>
      <c r="D4461" t="s">
        <v>9</v>
      </c>
      <c r="E4461" t="s">
        <v>74</v>
      </c>
      <c r="F4461">
        <v>2000</v>
      </c>
      <c r="G4461">
        <v>8000</v>
      </c>
      <c r="H4461" t="s">
        <v>75</v>
      </c>
      <c r="I4461">
        <f>YEAR(Table1[[#This Row],[date]])</f>
        <v>2015</v>
      </c>
      <c r="J4461">
        <f>Table1[[#This Row],[revenue]]-Table1[[#This Row],[budget_x]]</f>
        <v>6000</v>
      </c>
      <c r="K4461" s="7">
        <f>Table1[[#This Row],[profit /loss ]]/Table1[[#This Row],[budget_x]]</f>
        <v>3</v>
      </c>
      <c r="L4461" t="str" cm="1">
        <f t="array" ref="L4461">_xlfn.IFS(Table1[[#This Row],[score]]&gt;70,"high",Table1[[#This Row],[score]]&gt;50,"medium",Table1[[#This Row],[score]]&lt;=50,"low")</f>
        <v>medium</v>
      </c>
    </row>
    <row r="4462" spans="1:12" x14ac:dyDescent="0.3">
      <c r="A4462" t="s">
        <v>4336</v>
      </c>
      <c r="B4462" s="1">
        <v>36461</v>
      </c>
      <c r="C4462">
        <v>59</v>
      </c>
      <c r="D4462" t="s">
        <v>9</v>
      </c>
      <c r="E4462" t="s">
        <v>10</v>
      </c>
      <c r="F4462">
        <v>27000000</v>
      </c>
      <c r="G4462">
        <v>31770413</v>
      </c>
      <c r="H4462" t="s">
        <v>11</v>
      </c>
      <c r="I4462">
        <f>YEAR(Table1[[#This Row],[date]])</f>
        <v>1999</v>
      </c>
      <c r="J4462">
        <f>Table1[[#This Row],[revenue]]-Table1[[#This Row],[budget_x]]</f>
        <v>4770413</v>
      </c>
      <c r="K4462" s="7">
        <f>Table1[[#This Row],[profit /loss ]]/Table1[[#This Row],[budget_x]]</f>
        <v>0.17668196296296296</v>
      </c>
      <c r="L4462" t="str" cm="1">
        <f t="array" ref="L4462">_xlfn.IFS(Table1[[#This Row],[score]]&gt;70,"high",Table1[[#This Row],[score]]&gt;50,"medium",Table1[[#This Row],[score]]&lt;=50,"low")</f>
        <v>medium</v>
      </c>
    </row>
    <row r="4463" spans="1:12" x14ac:dyDescent="0.3">
      <c r="A4463" t="s">
        <v>4337</v>
      </c>
      <c r="B4463" s="1">
        <v>41306</v>
      </c>
      <c r="C4463">
        <v>59</v>
      </c>
      <c r="D4463" t="s">
        <v>9</v>
      </c>
      <c r="E4463" t="s">
        <v>10</v>
      </c>
      <c r="F4463">
        <v>9000000</v>
      </c>
      <c r="G4463">
        <v>46207499.399999999</v>
      </c>
      <c r="H4463" t="s">
        <v>17</v>
      </c>
      <c r="I4463">
        <f>YEAR(Table1[[#This Row],[date]])</f>
        <v>2013</v>
      </c>
      <c r="J4463">
        <f>Table1[[#This Row],[revenue]]-Table1[[#This Row],[budget_x]]</f>
        <v>37207499.399999999</v>
      </c>
      <c r="K4463" s="7">
        <f>Table1[[#This Row],[profit /loss ]]/Table1[[#This Row],[budget_x]]</f>
        <v>4.1341665999999995</v>
      </c>
      <c r="L4463" t="str" cm="1">
        <f t="array" ref="L4463">_xlfn.IFS(Table1[[#This Row],[score]]&gt;70,"high",Table1[[#This Row],[score]]&gt;50,"medium",Table1[[#This Row],[score]]&lt;=50,"low")</f>
        <v>medium</v>
      </c>
    </row>
    <row r="4464" spans="1:12" x14ac:dyDescent="0.3">
      <c r="A4464" t="s">
        <v>124</v>
      </c>
      <c r="B4464" s="1">
        <v>11129</v>
      </c>
      <c r="C4464">
        <v>78</v>
      </c>
      <c r="D4464" t="s">
        <v>9</v>
      </c>
      <c r="E4464" t="s">
        <v>10</v>
      </c>
      <c r="F4464">
        <v>1448864</v>
      </c>
      <c r="G4464">
        <v>3270000</v>
      </c>
      <c r="H4464" t="s">
        <v>11</v>
      </c>
      <c r="I4464">
        <f>YEAR(Table1[[#This Row],[date]])</f>
        <v>1930</v>
      </c>
      <c r="J4464">
        <f>Table1[[#This Row],[revenue]]-Table1[[#This Row],[budget_x]]</f>
        <v>1821136</v>
      </c>
      <c r="K4464" s="7">
        <f>Table1[[#This Row],[profit /loss ]]/Table1[[#This Row],[budget_x]]</f>
        <v>1.2569406100227489</v>
      </c>
      <c r="L4464" t="str" cm="1">
        <f t="array" ref="L4464">_xlfn.IFS(Table1[[#This Row],[score]]&gt;70,"high",Table1[[#This Row],[score]]&gt;50,"medium",Table1[[#This Row],[score]]&lt;=50,"low")</f>
        <v>high</v>
      </c>
    </row>
    <row r="4465" spans="1:12" x14ac:dyDescent="0.3">
      <c r="A4465" t="s">
        <v>507</v>
      </c>
      <c r="B4465" s="1">
        <v>44979</v>
      </c>
      <c r="C4465">
        <v>60</v>
      </c>
      <c r="D4465" t="s">
        <v>9</v>
      </c>
      <c r="E4465" t="s">
        <v>171</v>
      </c>
      <c r="F4465">
        <v>14000000</v>
      </c>
      <c r="G4465">
        <v>57926850</v>
      </c>
      <c r="H4465" t="s">
        <v>254</v>
      </c>
      <c r="I4465">
        <f>YEAR(Table1[[#This Row],[date]])</f>
        <v>2023</v>
      </c>
      <c r="J4465">
        <f>Table1[[#This Row],[revenue]]-Table1[[#This Row],[budget_x]]</f>
        <v>43926850</v>
      </c>
      <c r="K4465" s="7">
        <f>Table1[[#This Row],[profit /loss ]]/Table1[[#This Row],[budget_x]]</f>
        <v>3.137632142857143</v>
      </c>
      <c r="L4465" t="str" cm="1">
        <f t="array" ref="L4465">_xlfn.IFS(Table1[[#This Row],[score]]&gt;70,"high",Table1[[#This Row],[score]]&gt;50,"medium",Table1[[#This Row],[score]]&lt;=50,"low")</f>
        <v>medium</v>
      </c>
    </row>
    <row r="4466" spans="1:12" x14ac:dyDescent="0.3">
      <c r="A4466" t="s">
        <v>507</v>
      </c>
      <c r="B4466" s="1">
        <v>44979</v>
      </c>
      <c r="C4466">
        <v>60</v>
      </c>
      <c r="D4466" t="s">
        <v>9</v>
      </c>
      <c r="E4466" t="s">
        <v>171</v>
      </c>
      <c r="F4466">
        <v>650000</v>
      </c>
      <c r="G4466">
        <v>0</v>
      </c>
      <c r="H4466" t="s">
        <v>254</v>
      </c>
      <c r="I4466">
        <f>YEAR(Table1[[#This Row],[date]])</f>
        <v>2023</v>
      </c>
      <c r="J4466">
        <f>Table1[[#This Row],[revenue]]-Table1[[#This Row],[budget_x]]</f>
        <v>-650000</v>
      </c>
      <c r="K4466" s="7">
        <f>Table1[[#This Row],[profit /loss ]]/Table1[[#This Row],[budget_x]]</f>
        <v>-1</v>
      </c>
      <c r="L4466" t="str" cm="1">
        <f t="array" ref="L4466">_xlfn.IFS(Table1[[#This Row],[score]]&gt;70,"high",Table1[[#This Row],[score]]&gt;50,"medium",Table1[[#This Row],[score]]&lt;=50,"low")</f>
        <v>medium</v>
      </c>
    </row>
    <row r="4467" spans="1:12" x14ac:dyDescent="0.3">
      <c r="A4467" t="s">
        <v>4338</v>
      </c>
      <c r="B4467" s="1">
        <v>40142</v>
      </c>
      <c r="C4467">
        <v>67</v>
      </c>
      <c r="D4467" t="s">
        <v>9</v>
      </c>
      <c r="E4467" t="s">
        <v>10</v>
      </c>
      <c r="F4467">
        <v>11000000</v>
      </c>
      <c r="G4467">
        <v>791867</v>
      </c>
      <c r="H4467" t="s">
        <v>11</v>
      </c>
      <c r="I4467">
        <f>YEAR(Table1[[#This Row],[date]])</f>
        <v>2009</v>
      </c>
      <c r="J4467">
        <f>Table1[[#This Row],[revenue]]-Table1[[#This Row],[budget_x]]</f>
        <v>-10208133</v>
      </c>
      <c r="K4467" s="7">
        <f>Table1[[#This Row],[profit /loss ]]/Table1[[#This Row],[budget_x]]</f>
        <v>-0.92801209090909087</v>
      </c>
      <c r="L4467" t="str" cm="1">
        <f t="array" ref="L4467">_xlfn.IFS(Table1[[#This Row],[score]]&gt;70,"high",Table1[[#This Row],[score]]&gt;50,"medium",Table1[[#This Row],[score]]&lt;=50,"low")</f>
        <v>medium</v>
      </c>
    </row>
    <row r="4468" spans="1:12" x14ac:dyDescent="0.3">
      <c r="A4468" t="s">
        <v>4339</v>
      </c>
      <c r="B4468" s="1">
        <v>44827</v>
      </c>
      <c r="C4468">
        <v>72</v>
      </c>
      <c r="D4468" t="s">
        <v>9</v>
      </c>
      <c r="E4468" t="s">
        <v>284</v>
      </c>
      <c r="F4468">
        <v>99000000</v>
      </c>
      <c r="G4468">
        <v>629935302.79999995</v>
      </c>
      <c r="H4468" t="s">
        <v>396</v>
      </c>
      <c r="I4468">
        <f>YEAR(Table1[[#This Row],[date]])</f>
        <v>2022</v>
      </c>
      <c r="J4468">
        <f>Table1[[#This Row],[revenue]]-Table1[[#This Row],[budget_x]]</f>
        <v>530935302.79999995</v>
      </c>
      <c r="K4468" s="7">
        <f>Table1[[#This Row],[profit /loss ]]/Table1[[#This Row],[budget_x]]</f>
        <v>5.3629828565656563</v>
      </c>
      <c r="L4468" t="str" cm="1">
        <f t="array" ref="L4468">_xlfn.IFS(Table1[[#This Row],[score]]&gt;70,"high",Table1[[#This Row],[score]]&gt;50,"medium",Table1[[#This Row],[score]]&lt;=50,"low")</f>
        <v>high</v>
      </c>
    </row>
    <row r="4469" spans="1:12" x14ac:dyDescent="0.3">
      <c r="A4469" t="s">
        <v>4340</v>
      </c>
      <c r="B4469" s="1">
        <v>36644</v>
      </c>
      <c r="C4469">
        <v>72</v>
      </c>
      <c r="D4469" t="s">
        <v>9</v>
      </c>
      <c r="E4469" t="s">
        <v>10</v>
      </c>
      <c r="F4469">
        <v>31000000</v>
      </c>
      <c r="G4469">
        <v>68079671</v>
      </c>
      <c r="H4469" t="s">
        <v>17</v>
      </c>
      <c r="I4469">
        <f>YEAR(Table1[[#This Row],[date]])</f>
        <v>2000</v>
      </c>
      <c r="J4469">
        <f>Table1[[#This Row],[revenue]]-Table1[[#This Row],[budget_x]]</f>
        <v>37079671</v>
      </c>
      <c r="K4469" s="7">
        <f>Table1[[#This Row],[profit /loss ]]/Table1[[#This Row],[budget_x]]</f>
        <v>1.1961184193548386</v>
      </c>
      <c r="L4469" t="str" cm="1">
        <f t="array" ref="L4469">_xlfn.IFS(Table1[[#This Row],[score]]&gt;70,"high",Table1[[#This Row],[score]]&gt;50,"medium",Table1[[#This Row],[score]]&lt;=50,"low")</f>
        <v>high</v>
      </c>
    </row>
    <row r="4470" spans="1:12" x14ac:dyDescent="0.3">
      <c r="A4470" t="s">
        <v>4341</v>
      </c>
      <c r="B4470" s="1">
        <v>43602</v>
      </c>
      <c r="C4470">
        <v>72</v>
      </c>
      <c r="D4470" t="s">
        <v>9</v>
      </c>
      <c r="E4470" t="s">
        <v>10</v>
      </c>
      <c r="F4470">
        <v>129000000</v>
      </c>
      <c r="G4470">
        <v>545992467</v>
      </c>
      <c r="H4470" t="s">
        <v>11</v>
      </c>
      <c r="I4470">
        <f>YEAR(Table1[[#This Row],[date]])</f>
        <v>2019</v>
      </c>
      <c r="J4470">
        <f>Table1[[#This Row],[revenue]]-Table1[[#This Row],[budget_x]]</f>
        <v>416992467</v>
      </c>
      <c r="K4470" s="7">
        <f>Table1[[#This Row],[profit /loss ]]/Table1[[#This Row],[budget_x]]</f>
        <v>3.2324997441860464</v>
      </c>
      <c r="L4470" t="str" cm="1">
        <f t="array" ref="L4470">_xlfn.IFS(Table1[[#This Row],[score]]&gt;70,"high",Table1[[#This Row],[score]]&gt;50,"medium",Table1[[#This Row],[score]]&lt;=50,"low")</f>
        <v>high</v>
      </c>
    </row>
    <row r="4471" spans="1:12" x14ac:dyDescent="0.3">
      <c r="A4471" t="s">
        <v>2936</v>
      </c>
      <c r="B4471" s="1">
        <v>29063</v>
      </c>
      <c r="C4471">
        <v>63</v>
      </c>
      <c r="D4471" t="s">
        <v>9</v>
      </c>
      <c r="E4471" t="s">
        <v>10</v>
      </c>
      <c r="F4471">
        <v>18500000</v>
      </c>
      <c r="G4471">
        <v>109175673</v>
      </c>
      <c r="H4471" t="s">
        <v>17</v>
      </c>
      <c r="I4471">
        <f>YEAR(Table1[[#This Row],[date]])</f>
        <v>1979</v>
      </c>
      <c r="J4471">
        <f>Table1[[#This Row],[revenue]]-Table1[[#This Row],[budget_x]]</f>
        <v>90675673</v>
      </c>
      <c r="K4471" s="7">
        <f>Table1[[#This Row],[profit /loss ]]/Table1[[#This Row],[budget_x]]</f>
        <v>4.9013877297297297</v>
      </c>
      <c r="L4471" t="str" cm="1">
        <f t="array" ref="L4471">_xlfn.IFS(Table1[[#This Row],[score]]&gt;70,"high",Table1[[#This Row],[score]]&gt;50,"medium",Table1[[#This Row],[score]]&lt;=50,"low")</f>
        <v>medium</v>
      </c>
    </row>
    <row r="4472" spans="1:12" x14ac:dyDescent="0.3">
      <c r="A4472" t="s">
        <v>4342</v>
      </c>
      <c r="B4472" s="1">
        <v>39504</v>
      </c>
      <c r="C4472">
        <v>68</v>
      </c>
      <c r="D4472" t="s">
        <v>9</v>
      </c>
      <c r="E4472" t="s">
        <v>10</v>
      </c>
      <c r="F4472">
        <v>3500000</v>
      </c>
      <c r="G4472">
        <v>5231128</v>
      </c>
      <c r="H4472" t="s">
        <v>17</v>
      </c>
      <c r="I4472">
        <f>YEAR(Table1[[#This Row],[date]])</f>
        <v>2008</v>
      </c>
      <c r="J4472">
        <f>Table1[[#This Row],[revenue]]-Table1[[#This Row],[budget_x]]</f>
        <v>1731128</v>
      </c>
      <c r="K4472" s="7">
        <f>Table1[[#This Row],[profit /loss ]]/Table1[[#This Row],[budget_x]]</f>
        <v>0.49460799999999999</v>
      </c>
      <c r="L4472" t="str" cm="1">
        <f t="array" ref="L4472">_xlfn.IFS(Table1[[#This Row],[score]]&gt;70,"high",Table1[[#This Row],[score]]&gt;50,"medium",Table1[[#This Row],[score]]&lt;=50,"low")</f>
        <v>medium</v>
      </c>
    </row>
    <row r="4473" spans="1:12" x14ac:dyDescent="0.3">
      <c r="A4473" t="s">
        <v>4343</v>
      </c>
      <c r="B4473" s="1">
        <v>45121</v>
      </c>
      <c r="C4473">
        <v>0</v>
      </c>
      <c r="D4473" t="s">
        <v>150</v>
      </c>
      <c r="E4473" t="s">
        <v>10</v>
      </c>
      <c r="F4473">
        <v>290000000</v>
      </c>
      <c r="G4473">
        <v>1240261.6000000001</v>
      </c>
      <c r="H4473" t="s">
        <v>17</v>
      </c>
      <c r="I4473">
        <f>YEAR(Table1[[#This Row],[date]])</f>
        <v>2023</v>
      </c>
      <c r="J4473">
        <f>Table1[[#This Row],[revenue]]-Table1[[#This Row],[budget_x]]</f>
        <v>-288759738.39999998</v>
      </c>
      <c r="K4473" s="7">
        <f>Table1[[#This Row],[profit /loss ]]/Table1[[#This Row],[budget_x]]</f>
        <v>-0.9957232358620689</v>
      </c>
      <c r="L4473" t="str" cm="1">
        <f t="array" ref="L4473">_xlfn.IFS(Table1[[#This Row],[score]]&gt;70,"high",Table1[[#This Row],[score]]&gt;50,"medium",Table1[[#This Row],[score]]&lt;=50,"low")</f>
        <v>low</v>
      </c>
    </row>
    <row r="4474" spans="1:12" x14ac:dyDescent="0.3">
      <c r="A4474" t="s">
        <v>4344</v>
      </c>
      <c r="B4474" s="1">
        <v>42145</v>
      </c>
      <c r="C4474">
        <v>79</v>
      </c>
      <c r="D4474" t="s">
        <v>9</v>
      </c>
      <c r="E4474" t="s">
        <v>15</v>
      </c>
      <c r="F4474">
        <v>4000000</v>
      </c>
      <c r="G4474">
        <v>27007072</v>
      </c>
      <c r="H4474" t="s">
        <v>11</v>
      </c>
      <c r="I4474">
        <f>YEAR(Table1[[#This Row],[date]])</f>
        <v>2015</v>
      </c>
      <c r="J4474">
        <f>Table1[[#This Row],[revenue]]-Table1[[#This Row],[budget_x]]</f>
        <v>23007072</v>
      </c>
      <c r="K4474" s="7">
        <f>Table1[[#This Row],[profit /loss ]]/Table1[[#This Row],[budget_x]]</f>
        <v>5.7517680000000002</v>
      </c>
      <c r="L4474" t="str" cm="1">
        <f t="array" ref="L4474">_xlfn.IFS(Table1[[#This Row],[score]]&gt;70,"high",Table1[[#This Row],[score]]&gt;50,"medium",Table1[[#This Row],[score]]&lt;=50,"low")</f>
        <v>high</v>
      </c>
    </row>
    <row r="4475" spans="1:12" x14ac:dyDescent="0.3">
      <c r="A4475" t="s">
        <v>4345</v>
      </c>
      <c r="B4475" s="1">
        <v>37714</v>
      </c>
      <c r="C4475">
        <v>67</v>
      </c>
      <c r="D4475" t="s">
        <v>9</v>
      </c>
      <c r="E4475" t="s">
        <v>10</v>
      </c>
      <c r="F4475">
        <v>50000000</v>
      </c>
      <c r="G4475">
        <v>178503788</v>
      </c>
      <c r="H4475" t="s">
        <v>11</v>
      </c>
      <c r="I4475">
        <f>YEAR(Table1[[#This Row],[date]])</f>
        <v>2003</v>
      </c>
      <c r="J4475">
        <f>Table1[[#This Row],[revenue]]-Table1[[#This Row],[budget_x]]</f>
        <v>128503788</v>
      </c>
      <c r="K4475" s="7">
        <f>Table1[[#This Row],[profit /loss ]]/Table1[[#This Row],[budget_x]]</f>
        <v>2.5700757599999999</v>
      </c>
      <c r="L4475" t="str" cm="1">
        <f t="array" ref="L4475">_xlfn.IFS(Table1[[#This Row],[score]]&gt;70,"high",Table1[[#This Row],[score]]&gt;50,"medium",Table1[[#This Row],[score]]&lt;=50,"low")</f>
        <v>medium</v>
      </c>
    </row>
    <row r="4476" spans="1:12" x14ac:dyDescent="0.3">
      <c r="A4476" t="s">
        <v>4346</v>
      </c>
      <c r="B4476" s="1">
        <v>44255</v>
      </c>
      <c r="C4476">
        <v>51</v>
      </c>
      <c r="D4476" t="s">
        <v>9</v>
      </c>
      <c r="E4476" t="s">
        <v>10</v>
      </c>
      <c r="F4476">
        <v>144000000</v>
      </c>
      <c r="G4476">
        <v>424996766.39999998</v>
      </c>
      <c r="H4476" t="s">
        <v>17</v>
      </c>
      <c r="I4476">
        <f>YEAR(Table1[[#This Row],[date]])</f>
        <v>2021</v>
      </c>
      <c r="J4476">
        <f>Table1[[#This Row],[revenue]]-Table1[[#This Row],[budget_x]]</f>
        <v>280996766.39999998</v>
      </c>
      <c r="K4476" s="7">
        <f>Table1[[#This Row],[profit /loss ]]/Table1[[#This Row],[budget_x]]</f>
        <v>1.9513664333333332</v>
      </c>
      <c r="L4476" t="str" cm="1">
        <f t="array" ref="L4476">_xlfn.IFS(Table1[[#This Row],[score]]&gt;70,"high",Table1[[#This Row],[score]]&gt;50,"medium",Table1[[#This Row],[score]]&lt;=50,"low")</f>
        <v>medium</v>
      </c>
    </row>
    <row r="4477" spans="1:12" x14ac:dyDescent="0.3">
      <c r="A4477" t="s">
        <v>4347</v>
      </c>
      <c r="B4477" s="1">
        <v>36776</v>
      </c>
      <c r="C4477">
        <v>58</v>
      </c>
      <c r="D4477" t="s">
        <v>9</v>
      </c>
      <c r="E4477" t="s">
        <v>10</v>
      </c>
      <c r="F4477">
        <v>33000000</v>
      </c>
      <c r="G4477">
        <v>173559438</v>
      </c>
      <c r="H4477" t="s">
        <v>11</v>
      </c>
      <c r="I4477">
        <f>YEAR(Table1[[#This Row],[date]])</f>
        <v>2000</v>
      </c>
      <c r="J4477">
        <f>Table1[[#This Row],[revenue]]-Table1[[#This Row],[budget_x]]</f>
        <v>140559438</v>
      </c>
      <c r="K4477" s="7">
        <f>Table1[[#This Row],[profit /loss ]]/Table1[[#This Row],[budget_x]]</f>
        <v>4.2593769090909088</v>
      </c>
      <c r="L4477" t="str" cm="1">
        <f t="array" ref="L4477">_xlfn.IFS(Table1[[#This Row],[score]]&gt;70,"high",Table1[[#This Row],[score]]&gt;50,"medium",Table1[[#This Row],[score]]&lt;=50,"low")</f>
        <v>medium</v>
      </c>
    </row>
    <row r="4478" spans="1:12" x14ac:dyDescent="0.3">
      <c r="A4478" t="s">
        <v>4348</v>
      </c>
      <c r="B4478" s="1">
        <v>41893</v>
      </c>
      <c r="C4478">
        <v>58</v>
      </c>
      <c r="D4478" t="s">
        <v>9</v>
      </c>
      <c r="E4478" t="s">
        <v>10</v>
      </c>
      <c r="F4478">
        <v>176800000</v>
      </c>
      <c r="G4478">
        <v>744477889</v>
      </c>
      <c r="H4478" t="s">
        <v>17</v>
      </c>
      <c r="I4478">
        <f>YEAR(Table1[[#This Row],[date]])</f>
        <v>2014</v>
      </c>
      <c r="J4478">
        <f>Table1[[#This Row],[revenue]]-Table1[[#This Row],[budget_x]]</f>
        <v>567677889</v>
      </c>
      <c r="K4478" s="7">
        <f>Table1[[#This Row],[profit /loss ]]/Table1[[#This Row],[budget_x]]</f>
        <v>3.2108477884615385</v>
      </c>
      <c r="L4478" t="str" cm="1">
        <f t="array" ref="L4478">_xlfn.IFS(Table1[[#This Row],[score]]&gt;70,"high",Table1[[#This Row],[score]]&gt;50,"medium",Table1[[#This Row],[score]]&lt;=50,"low")</f>
        <v>medium</v>
      </c>
    </row>
    <row r="4479" spans="1:12" x14ac:dyDescent="0.3">
      <c r="A4479" t="s">
        <v>4349</v>
      </c>
      <c r="B4479" s="1">
        <v>38954</v>
      </c>
      <c r="C4479">
        <v>64</v>
      </c>
      <c r="D4479" t="s">
        <v>9</v>
      </c>
      <c r="E4479" t="s">
        <v>10</v>
      </c>
      <c r="F4479">
        <v>23000000</v>
      </c>
      <c r="G4479">
        <v>38505009</v>
      </c>
      <c r="H4479" t="s">
        <v>11</v>
      </c>
      <c r="I4479">
        <f>YEAR(Table1[[#This Row],[date]])</f>
        <v>2006</v>
      </c>
      <c r="J4479">
        <f>Table1[[#This Row],[revenue]]-Table1[[#This Row],[budget_x]]</f>
        <v>15505009</v>
      </c>
      <c r="K4479" s="7">
        <f>Table1[[#This Row],[profit /loss ]]/Table1[[#This Row],[budget_x]]</f>
        <v>0.67413082608695651</v>
      </c>
      <c r="L4479" t="str" cm="1">
        <f t="array" ref="L4479">_xlfn.IFS(Table1[[#This Row],[score]]&gt;70,"high",Table1[[#This Row],[score]]&gt;50,"medium",Table1[[#This Row],[score]]&lt;=50,"low")</f>
        <v>medium</v>
      </c>
    </row>
    <row r="4480" spans="1:12" x14ac:dyDescent="0.3">
      <c r="A4480" t="s">
        <v>4350</v>
      </c>
      <c r="B4480" s="1">
        <v>40151</v>
      </c>
      <c r="C4480">
        <v>58</v>
      </c>
      <c r="D4480" t="s">
        <v>9</v>
      </c>
      <c r="E4480" t="s">
        <v>10</v>
      </c>
      <c r="F4480">
        <v>60000000</v>
      </c>
      <c r="G4480">
        <v>108996113</v>
      </c>
      <c r="H4480" t="s">
        <v>11</v>
      </c>
      <c r="I4480">
        <f>YEAR(Table1[[#This Row],[date]])</f>
        <v>2009</v>
      </c>
      <c r="J4480">
        <f>Table1[[#This Row],[revenue]]-Table1[[#This Row],[budget_x]]</f>
        <v>48996113</v>
      </c>
      <c r="K4480" s="7">
        <f>Table1[[#This Row],[profit /loss ]]/Table1[[#This Row],[budget_x]]</f>
        <v>0.81660188333333328</v>
      </c>
      <c r="L4480" t="str" cm="1">
        <f t="array" ref="L4480">_xlfn.IFS(Table1[[#This Row],[score]]&gt;70,"high",Table1[[#This Row],[score]]&gt;50,"medium",Table1[[#This Row],[score]]&lt;=50,"low")</f>
        <v>medium</v>
      </c>
    </row>
    <row r="4481" spans="1:12" x14ac:dyDescent="0.3">
      <c r="A4481" t="s">
        <v>4351</v>
      </c>
      <c r="B4481" s="1">
        <v>40788</v>
      </c>
      <c r="C4481">
        <v>49</v>
      </c>
      <c r="D4481" t="s">
        <v>9</v>
      </c>
      <c r="E4481" t="s">
        <v>10</v>
      </c>
      <c r="F4481">
        <v>25000000</v>
      </c>
      <c r="G4481">
        <v>18877153</v>
      </c>
      <c r="H4481" t="s">
        <v>17</v>
      </c>
      <c r="I4481">
        <f>YEAR(Table1[[#This Row],[date]])</f>
        <v>2011</v>
      </c>
      <c r="J4481">
        <f>Table1[[#This Row],[revenue]]-Table1[[#This Row],[budget_x]]</f>
        <v>-6122847</v>
      </c>
      <c r="K4481" s="7">
        <f>Table1[[#This Row],[profit /loss ]]/Table1[[#This Row],[budget_x]]</f>
        <v>-0.24491388</v>
      </c>
      <c r="L4481" t="str" cm="1">
        <f t="array" ref="L4481">_xlfn.IFS(Table1[[#This Row],[score]]&gt;70,"high",Table1[[#This Row],[score]]&gt;50,"medium",Table1[[#This Row],[score]]&lt;=50,"low")</f>
        <v>low</v>
      </c>
    </row>
    <row r="4482" spans="1:12" x14ac:dyDescent="0.3">
      <c r="A4482" t="s">
        <v>4352</v>
      </c>
      <c r="B4482" s="1">
        <v>37196</v>
      </c>
      <c r="C4482">
        <v>39</v>
      </c>
      <c r="D4482" t="s">
        <v>9</v>
      </c>
      <c r="E4482" t="s">
        <v>10</v>
      </c>
      <c r="F4482">
        <v>102000000</v>
      </c>
      <c r="G4482">
        <v>813941432.20000005</v>
      </c>
      <c r="H4482" t="s">
        <v>655</v>
      </c>
      <c r="I4482">
        <f>YEAR(Table1[[#This Row],[date]])</f>
        <v>2001</v>
      </c>
      <c r="J4482">
        <f>Table1[[#This Row],[revenue]]-Table1[[#This Row],[budget_x]]</f>
        <v>711941432.20000005</v>
      </c>
      <c r="K4482" s="7">
        <f>Table1[[#This Row],[profit /loss ]]/Table1[[#This Row],[budget_x]]</f>
        <v>6.9798179627450985</v>
      </c>
      <c r="L4482" t="str" cm="1">
        <f t="array" ref="L4482">_xlfn.IFS(Table1[[#This Row],[score]]&gt;70,"high",Table1[[#This Row],[score]]&gt;50,"medium",Table1[[#This Row],[score]]&lt;=50,"low")</f>
        <v>low</v>
      </c>
    </row>
    <row r="4483" spans="1:12" x14ac:dyDescent="0.3">
      <c r="A4483" t="s">
        <v>4353</v>
      </c>
      <c r="B4483" s="1">
        <v>37810</v>
      </c>
      <c r="C4483">
        <v>73</v>
      </c>
      <c r="D4483" t="s">
        <v>9</v>
      </c>
      <c r="E4483" t="s">
        <v>10</v>
      </c>
      <c r="F4483">
        <v>97000000</v>
      </c>
      <c r="G4483">
        <v>183124621</v>
      </c>
      <c r="H4483" t="s">
        <v>11</v>
      </c>
      <c r="I4483">
        <f>YEAR(Table1[[#This Row],[date]])</f>
        <v>2003</v>
      </c>
      <c r="J4483">
        <f>Table1[[#This Row],[revenue]]-Table1[[#This Row],[budget_x]]</f>
        <v>86124621</v>
      </c>
      <c r="K4483" s="7">
        <f>Table1[[#This Row],[profit /loss ]]/Table1[[#This Row],[budget_x]]</f>
        <v>0.88788269072164949</v>
      </c>
      <c r="L4483" t="str" cm="1">
        <f t="array" ref="L4483">_xlfn.IFS(Table1[[#This Row],[score]]&gt;70,"high",Table1[[#This Row],[score]]&gt;50,"medium",Table1[[#This Row],[score]]&lt;=50,"low")</f>
        <v>high</v>
      </c>
    </row>
    <row r="4484" spans="1:12" x14ac:dyDescent="0.3">
      <c r="A4484" t="s">
        <v>4354</v>
      </c>
      <c r="B4484" s="1">
        <v>19891</v>
      </c>
      <c r="C4484">
        <v>68</v>
      </c>
      <c r="D4484" t="s">
        <v>9</v>
      </c>
      <c r="E4484" t="s">
        <v>10</v>
      </c>
      <c r="F4484">
        <v>4500000</v>
      </c>
      <c r="G4484">
        <v>224031828.40000001</v>
      </c>
      <c r="H4484" t="s">
        <v>17</v>
      </c>
      <c r="I4484">
        <f>YEAR(Table1[[#This Row],[date]])</f>
        <v>1954</v>
      </c>
      <c r="J4484">
        <f>Table1[[#This Row],[revenue]]-Table1[[#This Row],[budget_x]]</f>
        <v>219531828.40000001</v>
      </c>
      <c r="K4484" s="7">
        <f>Table1[[#This Row],[profit /loss ]]/Table1[[#This Row],[budget_x]]</f>
        <v>48.78485075555556</v>
      </c>
      <c r="L4484" t="str" cm="1">
        <f t="array" ref="L4484">_xlfn.IFS(Table1[[#This Row],[score]]&gt;70,"high",Table1[[#This Row],[score]]&gt;50,"medium",Table1[[#This Row],[score]]&lt;=50,"low")</f>
        <v>medium</v>
      </c>
    </row>
    <row r="4485" spans="1:12" x14ac:dyDescent="0.3">
      <c r="A4485" t="s">
        <v>4355</v>
      </c>
      <c r="B4485" s="1">
        <v>45007</v>
      </c>
      <c r="C4485">
        <v>91</v>
      </c>
      <c r="D4485" t="s">
        <v>9</v>
      </c>
      <c r="E4485" t="s">
        <v>10</v>
      </c>
      <c r="F4485">
        <v>178800000</v>
      </c>
      <c r="G4485">
        <v>2081794006</v>
      </c>
      <c r="H4485" t="s">
        <v>30</v>
      </c>
      <c r="I4485">
        <f>YEAR(Table1[[#This Row],[date]])</f>
        <v>2023</v>
      </c>
      <c r="J4485">
        <f>Table1[[#This Row],[revenue]]-Table1[[#This Row],[budget_x]]</f>
        <v>1902994006</v>
      </c>
      <c r="K4485" s="7">
        <f>Table1[[#This Row],[profit /loss ]]/Table1[[#This Row],[budget_x]]</f>
        <v>10.643143210290829</v>
      </c>
      <c r="L4485" t="str" cm="1">
        <f t="array" ref="L4485">_xlfn.IFS(Table1[[#This Row],[score]]&gt;70,"high",Table1[[#This Row],[score]]&gt;50,"medium",Table1[[#This Row],[score]]&lt;=50,"low")</f>
        <v>high</v>
      </c>
    </row>
    <row r="4486" spans="1:12" x14ac:dyDescent="0.3">
      <c r="A4486" t="s">
        <v>4356</v>
      </c>
      <c r="B4486" s="1">
        <v>38085</v>
      </c>
      <c r="C4486">
        <v>58</v>
      </c>
      <c r="D4486" t="s">
        <v>9</v>
      </c>
      <c r="E4486" t="s">
        <v>10</v>
      </c>
      <c r="F4486">
        <v>60000000</v>
      </c>
      <c r="G4486">
        <v>170200225</v>
      </c>
      <c r="H4486" t="s">
        <v>11</v>
      </c>
      <c r="I4486">
        <f>YEAR(Table1[[#This Row],[date]])</f>
        <v>2004</v>
      </c>
      <c r="J4486">
        <f>Table1[[#This Row],[revenue]]-Table1[[#This Row],[budget_x]]</f>
        <v>110200225</v>
      </c>
      <c r="K4486" s="7">
        <f>Table1[[#This Row],[profit /loss ]]/Table1[[#This Row],[budget_x]]</f>
        <v>1.8366704166666667</v>
      </c>
      <c r="L4486" t="str" cm="1">
        <f t="array" ref="L4486">_xlfn.IFS(Table1[[#This Row],[score]]&gt;70,"high",Table1[[#This Row],[score]]&gt;50,"medium",Table1[[#This Row],[score]]&lt;=50,"low")</f>
        <v>medium</v>
      </c>
    </row>
    <row r="4487" spans="1:12" x14ac:dyDescent="0.3">
      <c r="A4487" t="s">
        <v>4357</v>
      </c>
      <c r="B4487" s="1">
        <v>37797</v>
      </c>
      <c r="C4487">
        <v>67</v>
      </c>
      <c r="D4487" t="s">
        <v>9</v>
      </c>
      <c r="E4487" t="s">
        <v>69</v>
      </c>
      <c r="F4487">
        <v>111600000</v>
      </c>
      <c r="G4487">
        <v>758528172.39999998</v>
      </c>
      <c r="H4487" t="s">
        <v>143</v>
      </c>
      <c r="I4487">
        <f>YEAR(Table1[[#This Row],[date]])</f>
        <v>2003</v>
      </c>
      <c r="J4487">
        <f>Table1[[#This Row],[revenue]]-Table1[[#This Row],[budget_x]]</f>
        <v>646928172.39999998</v>
      </c>
      <c r="K4487" s="7">
        <f>Table1[[#This Row],[profit /loss ]]/Table1[[#This Row],[budget_x]]</f>
        <v>5.7968474229390683</v>
      </c>
      <c r="L4487" t="str" cm="1">
        <f t="array" ref="L4487">_xlfn.IFS(Table1[[#This Row],[score]]&gt;70,"high",Table1[[#This Row],[score]]&gt;50,"medium",Table1[[#This Row],[score]]&lt;=50,"low")</f>
        <v>medium</v>
      </c>
    </row>
    <row r="4488" spans="1:12" x14ac:dyDescent="0.3">
      <c r="A4488" t="s">
        <v>4358</v>
      </c>
      <c r="B4488" s="1">
        <v>45024</v>
      </c>
      <c r="C4488">
        <v>0</v>
      </c>
      <c r="D4488" t="s">
        <v>9</v>
      </c>
      <c r="E4488" t="s">
        <v>626</v>
      </c>
      <c r="F4488">
        <v>185534545.80000001</v>
      </c>
      <c r="G4488">
        <v>178359863</v>
      </c>
      <c r="H4488" t="s">
        <v>627</v>
      </c>
      <c r="I4488">
        <f>YEAR(Table1[[#This Row],[date]])</f>
        <v>2023</v>
      </c>
      <c r="J4488">
        <f>Table1[[#This Row],[revenue]]-Table1[[#This Row],[budget_x]]</f>
        <v>-7174682.8000000119</v>
      </c>
      <c r="K4488" s="7">
        <f>Table1[[#This Row],[profit /loss ]]/Table1[[#This Row],[budget_x]]</f>
        <v>-3.8670333705584287E-2</v>
      </c>
      <c r="L4488" t="str" cm="1">
        <f t="array" ref="L4488">_xlfn.IFS(Table1[[#This Row],[score]]&gt;70,"high",Table1[[#This Row],[score]]&gt;50,"medium",Table1[[#This Row],[score]]&lt;=50,"low")</f>
        <v>low</v>
      </c>
    </row>
    <row r="4489" spans="1:12" x14ac:dyDescent="0.3">
      <c r="A4489" t="s">
        <v>4359</v>
      </c>
      <c r="B4489" s="1">
        <v>44260</v>
      </c>
      <c r="C4489">
        <v>60</v>
      </c>
      <c r="D4489" t="s">
        <v>9</v>
      </c>
      <c r="E4489" t="s">
        <v>10</v>
      </c>
      <c r="F4489">
        <v>68000000</v>
      </c>
      <c r="G4489">
        <v>75685268</v>
      </c>
      <c r="H4489" t="s">
        <v>17</v>
      </c>
      <c r="I4489">
        <f>YEAR(Table1[[#This Row],[date]])</f>
        <v>2021</v>
      </c>
      <c r="J4489">
        <f>Table1[[#This Row],[revenue]]-Table1[[#This Row],[budget_x]]</f>
        <v>7685268</v>
      </c>
      <c r="K4489" s="7">
        <f>Table1[[#This Row],[profit /loss ]]/Table1[[#This Row],[budget_x]]</f>
        <v>0.11301864705882353</v>
      </c>
      <c r="L4489" t="str" cm="1">
        <f t="array" ref="L4489">_xlfn.IFS(Table1[[#This Row],[score]]&gt;70,"high",Table1[[#This Row],[score]]&gt;50,"medium",Table1[[#This Row],[score]]&lt;=50,"low")</f>
        <v>medium</v>
      </c>
    </row>
    <row r="4490" spans="1:12" x14ac:dyDescent="0.3">
      <c r="A4490" t="s">
        <v>4360</v>
      </c>
      <c r="B4490" s="1">
        <v>43748</v>
      </c>
      <c r="C4490">
        <v>65</v>
      </c>
      <c r="D4490" t="s">
        <v>9</v>
      </c>
      <c r="E4490" t="s">
        <v>10</v>
      </c>
      <c r="F4490">
        <v>20700000</v>
      </c>
      <c r="G4490">
        <v>150467919</v>
      </c>
      <c r="H4490" t="s">
        <v>11</v>
      </c>
      <c r="I4490">
        <f>YEAR(Table1[[#This Row],[date]])</f>
        <v>2019</v>
      </c>
      <c r="J4490">
        <f>Table1[[#This Row],[revenue]]-Table1[[#This Row],[budget_x]]</f>
        <v>129767919</v>
      </c>
      <c r="K4490" s="7">
        <f>Table1[[#This Row],[profit /loss ]]/Table1[[#This Row],[budget_x]]</f>
        <v>6.2689815942028986</v>
      </c>
      <c r="L4490" t="str" cm="1">
        <f t="array" ref="L4490">_xlfn.IFS(Table1[[#This Row],[score]]&gt;70,"high",Table1[[#This Row],[score]]&gt;50,"medium",Table1[[#This Row],[score]]&lt;=50,"low")</f>
        <v>medium</v>
      </c>
    </row>
    <row r="4491" spans="1:12" x14ac:dyDescent="0.3">
      <c r="A4491" t="s">
        <v>4361</v>
      </c>
      <c r="B4491" s="1">
        <v>40607</v>
      </c>
      <c r="C4491">
        <v>73</v>
      </c>
      <c r="D4491" t="s">
        <v>9</v>
      </c>
      <c r="E4491" t="s">
        <v>69</v>
      </c>
      <c r="F4491">
        <v>138400000</v>
      </c>
      <c r="G4491">
        <v>649122426.20000005</v>
      </c>
      <c r="H4491" t="s">
        <v>143</v>
      </c>
      <c r="I4491">
        <f>YEAR(Table1[[#This Row],[date]])</f>
        <v>2011</v>
      </c>
      <c r="J4491">
        <f>Table1[[#This Row],[revenue]]-Table1[[#This Row],[budget_x]]</f>
        <v>510722426.20000005</v>
      </c>
      <c r="K4491" s="7">
        <f>Table1[[#This Row],[profit /loss ]]/Table1[[#This Row],[budget_x]]</f>
        <v>3.6901909407514455</v>
      </c>
      <c r="L4491" t="str" cm="1">
        <f t="array" ref="L4491">_xlfn.IFS(Table1[[#This Row],[score]]&gt;70,"high",Table1[[#This Row],[score]]&gt;50,"medium",Table1[[#This Row],[score]]&lt;=50,"low")</f>
        <v>high</v>
      </c>
    </row>
    <row r="4492" spans="1:12" x14ac:dyDescent="0.3">
      <c r="A4492" t="s">
        <v>4362</v>
      </c>
      <c r="B4492" s="1">
        <v>29643</v>
      </c>
      <c r="C4492">
        <v>80</v>
      </c>
      <c r="D4492" t="s">
        <v>9</v>
      </c>
      <c r="E4492" t="s">
        <v>10</v>
      </c>
      <c r="F4492">
        <v>18000000</v>
      </c>
      <c r="G4492">
        <v>23415259</v>
      </c>
      <c r="H4492" t="s">
        <v>11</v>
      </c>
      <c r="I4492">
        <f>YEAR(Table1[[#This Row],[date]])</f>
        <v>1981</v>
      </c>
      <c r="J4492">
        <f>Table1[[#This Row],[revenue]]-Table1[[#This Row],[budget_x]]</f>
        <v>5415259</v>
      </c>
      <c r="K4492" s="7">
        <f>Table1[[#This Row],[profit /loss ]]/Table1[[#This Row],[budget_x]]</f>
        <v>0.30084772222222222</v>
      </c>
      <c r="L4492" t="str" cm="1">
        <f t="array" ref="L4492">_xlfn.IFS(Table1[[#This Row],[score]]&gt;70,"high",Table1[[#This Row],[score]]&gt;50,"medium",Table1[[#This Row],[score]]&lt;=50,"low")</f>
        <v>high</v>
      </c>
    </row>
    <row r="4493" spans="1:12" x14ac:dyDescent="0.3">
      <c r="A4493" t="s">
        <v>4363</v>
      </c>
      <c r="B4493" s="1">
        <v>31787</v>
      </c>
      <c r="C4493">
        <v>72</v>
      </c>
      <c r="D4493" t="s">
        <v>9</v>
      </c>
      <c r="E4493" t="s">
        <v>10</v>
      </c>
      <c r="F4493">
        <v>24000000</v>
      </c>
      <c r="G4493">
        <v>133000000</v>
      </c>
      <c r="H4493" t="s">
        <v>11</v>
      </c>
      <c r="I4493">
        <f>YEAR(Table1[[#This Row],[date]])</f>
        <v>1987</v>
      </c>
      <c r="J4493">
        <f>Table1[[#This Row],[revenue]]-Table1[[#This Row],[budget_x]]</f>
        <v>109000000</v>
      </c>
      <c r="K4493" s="7">
        <f>Table1[[#This Row],[profit /loss ]]/Table1[[#This Row],[budget_x]]</f>
        <v>4.541666666666667</v>
      </c>
      <c r="L4493" t="str" cm="1">
        <f t="array" ref="L4493">_xlfn.IFS(Table1[[#This Row],[score]]&gt;70,"high",Table1[[#This Row],[score]]&gt;50,"medium",Table1[[#This Row],[score]]&lt;=50,"low")</f>
        <v>high</v>
      </c>
    </row>
    <row r="4494" spans="1:12" x14ac:dyDescent="0.3">
      <c r="A4494" t="s">
        <v>4364</v>
      </c>
      <c r="B4494" s="1">
        <v>43686</v>
      </c>
      <c r="C4494">
        <v>0</v>
      </c>
      <c r="D4494" t="s">
        <v>9</v>
      </c>
      <c r="E4494" t="s">
        <v>74</v>
      </c>
      <c r="F4494">
        <v>167540000</v>
      </c>
      <c r="G4494">
        <v>175269998.80000001</v>
      </c>
      <c r="H4494" t="s">
        <v>75</v>
      </c>
      <c r="I4494">
        <f>YEAR(Table1[[#This Row],[date]])</f>
        <v>2019</v>
      </c>
      <c r="J4494">
        <f>Table1[[#This Row],[revenue]]-Table1[[#This Row],[budget_x]]</f>
        <v>7729998.8000000119</v>
      </c>
      <c r="K4494" s="7">
        <f>Table1[[#This Row],[profit /loss ]]/Table1[[#This Row],[budget_x]]</f>
        <v>4.6138228482750461E-2</v>
      </c>
      <c r="L4494" t="str" cm="1">
        <f t="array" ref="L4494">_xlfn.IFS(Table1[[#This Row],[score]]&gt;70,"high",Table1[[#This Row],[score]]&gt;50,"medium",Table1[[#This Row],[score]]&lt;=50,"low")</f>
        <v>low</v>
      </c>
    </row>
    <row r="4495" spans="1:12" x14ac:dyDescent="0.3">
      <c r="A4495" t="s">
        <v>4365</v>
      </c>
      <c r="B4495" s="1">
        <v>44602</v>
      </c>
      <c r="C4495">
        <v>67</v>
      </c>
      <c r="D4495" t="s">
        <v>9</v>
      </c>
      <c r="E4495" t="s">
        <v>171</v>
      </c>
      <c r="F4495">
        <v>24350000</v>
      </c>
      <c r="G4495">
        <v>2652725</v>
      </c>
      <c r="H4495" t="s">
        <v>11</v>
      </c>
      <c r="I4495">
        <f>YEAR(Table1[[#This Row],[date]])</f>
        <v>2022</v>
      </c>
      <c r="J4495">
        <f>Table1[[#This Row],[revenue]]-Table1[[#This Row],[budget_x]]</f>
        <v>-21697275</v>
      </c>
      <c r="K4495" s="7">
        <f>Table1[[#This Row],[profit /loss ]]/Table1[[#This Row],[budget_x]]</f>
        <v>-0.89105852156057497</v>
      </c>
      <c r="L4495" t="str" cm="1">
        <f t="array" ref="L4495">_xlfn.IFS(Table1[[#This Row],[score]]&gt;70,"high",Table1[[#This Row],[score]]&gt;50,"medium",Table1[[#This Row],[score]]&lt;=50,"low")</f>
        <v>medium</v>
      </c>
    </row>
    <row r="4496" spans="1:12" x14ac:dyDescent="0.3">
      <c r="A4496" t="s">
        <v>4366</v>
      </c>
      <c r="B4496" s="1">
        <v>35999</v>
      </c>
      <c r="C4496">
        <v>68</v>
      </c>
      <c r="D4496" t="s">
        <v>9</v>
      </c>
      <c r="E4496" t="s">
        <v>10</v>
      </c>
      <c r="F4496">
        <v>66000000</v>
      </c>
      <c r="G4496">
        <v>189198313</v>
      </c>
      <c r="H4496" t="s">
        <v>11</v>
      </c>
      <c r="I4496">
        <f>YEAR(Table1[[#This Row],[date]])</f>
        <v>1998</v>
      </c>
      <c r="J4496">
        <f>Table1[[#This Row],[revenue]]-Table1[[#This Row],[budget_x]]</f>
        <v>123198313</v>
      </c>
      <c r="K4496" s="7">
        <f>Table1[[#This Row],[profit /loss ]]/Table1[[#This Row],[budget_x]]</f>
        <v>1.8666411060606061</v>
      </c>
      <c r="L4496" t="str" cm="1">
        <f t="array" ref="L4496">_xlfn.IFS(Table1[[#This Row],[score]]&gt;70,"high",Table1[[#This Row],[score]]&gt;50,"medium",Table1[[#This Row],[score]]&lt;=50,"low")</f>
        <v>medium</v>
      </c>
    </row>
    <row r="4497" spans="1:12" x14ac:dyDescent="0.3">
      <c r="A4497" t="s">
        <v>3553</v>
      </c>
      <c r="B4497" s="1">
        <v>38785</v>
      </c>
      <c r="C4497">
        <v>58</v>
      </c>
      <c r="D4497" t="s">
        <v>9</v>
      </c>
      <c r="E4497" t="s">
        <v>10</v>
      </c>
      <c r="F4497">
        <v>80000000</v>
      </c>
      <c r="G4497">
        <v>158926474</v>
      </c>
      <c r="H4497" t="s">
        <v>11</v>
      </c>
      <c r="I4497">
        <f>YEAR(Table1[[#This Row],[date]])</f>
        <v>2006</v>
      </c>
      <c r="J4497">
        <f>Table1[[#This Row],[revenue]]-Table1[[#This Row],[budget_x]]</f>
        <v>78926474</v>
      </c>
      <c r="K4497" s="7">
        <f>Table1[[#This Row],[profit /loss ]]/Table1[[#This Row],[budget_x]]</f>
        <v>0.98658092500000005</v>
      </c>
      <c r="L4497" t="str" cm="1">
        <f t="array" ref="L4497">_xlfn.IFS(Table1[[#This Row],[score]]&gt;70,"high",Table1[[#This Row],[score]]&gt;50,"medium",Table1[[#This Row],[score]]&lt;=50,"low")</f>
        <v>medium</v>
      </c>
    </row>
    <row r="4498" spans="1:12" x14ac:dyDescent="0.3">
      <c r="A4498" t="s">
        <v>4367</v>
      </c>
      <c r="B4498" s="1">
        <v>34604</v>
      </c>
      <c r="C4498">
        <v>30</v>
      </c>
      <c r="D4498" t="s">
        <v>9</v>
      </c>
      <c r="E4498" t="s">
        <v>10</v>
      </c>
      <c r="F4498">
        <v>15541000</v>
      </c>
      <c r="G4498">
        <v>38139010</v>
      </c>
      <c r="H4498" t="s">
        <v>17</v>
      </c>
      <c r="I4498">
        <f>YEAR(Table1[[#This Row],[date]])</f>
        <v>1994</v>
      </c>
      <c r="J4498">
        <f>Table1[[#This Row],[revenue]]-Table1[[#This Row],[budget_x]]</f>
        <v>22598010</v>
      </c>
      <c r="K4498" s="7">
        <f>Table1[[#This Row],[profit /loss ]]/Table1[[#This Row],[budget_x]]</f>
        <v>1.4540898269094653</v>
      </c>
      <c r="L4498" t="str" cm="1">
        <f t="array" ref="L4498">_xlfn.IFS(Table1[[#This Row],[score]]&gt;70,"high",Table1[[#This Row],[score]]&gt;50,"medium",Table1[[#This Row],[score]]&lt;=50,"low")</f>
        <v>low</v>
      </c>
    </row>
    <row r="4499" spans="1:12" x14ac:dyDescent="0.3">
      <c r="A4499" t="s">
        <v>4368</v>
      </c>
      <c r="B4499" s="1">
        <v>41150</v>
      </c>
      <c r="C4499">
        <v>51</v>
      </c>
      <c r="D4499" t="s">
        <v>9</v>
      </c>
      <c r="E4499" t="s">
        <v>10</v>
      </c>
      <c r="F4499">
        <v>136800000</v>
      </c>
      <c r="G4499">
        <v>851439386</v>
      </c>
      <c r="H4499" t="s">
        <v>17</v>
      </c>
      <c r="I4499">
        <f>YEAR(Table1[[#This Row],[date]])</f>
        <v>2012</v>
      </c>
      <c r="J4499">
        <f>Table1[[#This Row],[revenue]]-Table1[[#This Row],[budget_x]]</f>
        <v>714639386</v>
      </c>
      <c r="K4499" s="7">
        <f>Table1[[#This Row],[profit /loss ]]/Table1[[#This Row],[budget_x]]</f>
        <v>5.2239721198830411</v>
      </c>
      <c r="L4499" t="str" cm="1">
        <f t="array" ref="L4499">_xlfn.IFS(Table1[[#This Row],[score]]&gt;70,"high",Table1[[#This Row],[score]]&gt;50,"medium",Table1[[#This Row],[score]]&lt;=50,"low")</f>
        <v>medium</v>
      </c>
    </row>
    <row r="4500" spans="1:12" x14ac:dyDescent="0.3">
      <c r="A4500" t="s">
        <v>4369</v>
      </c>
      <c r="B4500" s="1">
        <v>41207</v>
      </c>
      <c r="C4500">
        <v>68</v>
      </c>
      <c r="D4500" t="s">
        <v>9</v>
      </c>
      <c r="E4500" t="s">
        <v>10</v>
      </c>
      <c r="F4500">
        <v>45000000</v>
      </c>
      <c r="G4500">
        <v>41467606</v>
      </c>
      <c r="H4500" t="s">
        <v>11</v>
      </c>
      <c r="I4500">
        <f>YEAR(Table1[[#This Row],[date]])</f>
        <v>2012</v>
      </c>
      <c r="J4500">
        <f>Table1[[#This Row],[revenue]]-Table1[[#This Row],[budget_x]]</f>
        <v>-3532394</v>
      </c>
      <c r="K4500" s="7">
        <f>Table1[[#This Row],[profit /loss ]]/Table1[[#This Row],[budget_x]]</f>
        <v>-7.8497644444444445E-2</v>
      </c>
      <c r="L4500" t="str" cm="1">
        <f t="array" ref="L4500">_xlfn.IFS(Table1[[#This Row],[score]]&gt;70,"high",Table1[[#This Row],[score]]&gt;50,"medium",Table1[[#This Row],[score]]&lt;=50,"low")</f>
        <v>medium</v>
      </c>
    </row>
    <row r="4501" spans="1:12" x14ac:dyDescent="0.3">
      <c r="A4501" t="s">
        <v>4370</v>
      </c>
      <c r="B4501" s="1">
        <v>29962</v>
      </c>
      <c r="C4501">
        <v>58</v>
      </c>
      <c r="D4501" t="s">
        <v>9</v>
      </c>
      <c r="E4501" t="s">
        <v>253</v>
      </c>
      <c r="F4501">
        <v>117000000</v>
      </c>
      <c r="G4501">
        <v>693003184.79999995</v>
      </c>
      <c r="H4501" t="s">
        <v>254</v>
      </c>
      <c r="I4501">
        <f>YEAR(Table1[[#This Row],[date]])</f>
        <v>1982</v>
      </c>
      <c r="J4501">
        <f>Table1[[#This Row],[revenue]]-Table1[[#This Row],[budget_x]]</f>
        <v>576003184.79999995</v>
      </c>
      <c r="K4501" s="7">
        <f>Table1[[#This Row],[profit /loss ]]/Table1[[#This Row],[budget_x]]</f>
        <v>4.9231041435897431</v>
      </c>
      <c r="L4501" t="str" cm="1">
        <f t="array" ref="L4501">_xlfn.IFS(Table1[[#This Row],[score]]&gt;70,"high",Table1[[#This Row],[score]]&gt;50,"medium",Table1[[#This Row],[score]]&lt;=50,"low")</f>
        <v>medium</v>
      </c>
    </row>
    <row r="4502" spans="1:12" x14ac:dyDescent="0.3">
      <c r="A4502" t="s">
        <v>4371</v>
      </c>
      <c r="B4502" s="1">
        <v>43774</v>
      </c>
      <c r="C4502">
        <v>71</v>
      </c>
      <c r="D4502" t="s">
        <v>9</v>
      </c>
      <c r="E4502" t="s">
        <v>10</v>
      </c>
      <c r="F4502">
        <v>48300000</v>
      </c>
      <c r="G4502">
        <v>354965688.60000002</v>
      </c>
      <c r="H4502" t="s">
        <v>17</v>
      </c>
      <c r="I4502">
        <f>YEAR(Table1[[#This Row],[date]])</f>
        <v>2019</v>
      </c>
      <c r="J4502">
        <f>Table1[[#This Row],[revenue]]-Table1[[#This Row],[budget_x]]</f>
        <v>306665688.60000002</v>
      </c>
      <c r="K4502" s="7">
        <f>Table1[[#This Row],[profit /loss ]]/Table1[[#This Row],[budget_x]]</f>
        <v>6.3491860993788825</v>
      </c>
      <c r="L4502" t="str" cm="1">
        <f t="array" ref="L4502">_xlfn.IFS(Table1[[#This Row],[score]]&gt;70,"high",Table1[[#This Row],[score]]&gt;50,"medium",Table1[[#This Row],[score]]&lt;=50,"low")</f>
        <v>high</v>
      </c>
    </row>
    <row r="4503" spans="1:12" x14ac:dyDescent="0.3">
      <c r="A4503" t="s">
        <v>4372</v>
      </c>
      <c r="B4503" s="1">
        <v>44927</v>
      </c>
      <c r="C4503">
        <v>64</v>
      </c>
      <c r="D4503" t="s">
        <v>9</v>
      </c>
      <c r="E4503" t="s">
        <v>10</v>
      </c>
      <c r="F4503">
        <v>88600000</v>
      </c>
      <c r="G4503">
        <v>365470598</v>
      </c>
      <c r="H4503" t="s">
        <v>11</v>
      </c>
      <c r="I4503">
        <f>YEAR(Table1[[#This Row],[date]])</f>
        <v>2023</v>
      </c>
      <c r="J4503">
        <f>Table1[[#This Row],[revenue]]-Table1[[#This Row],[budget_x]]</f>
        <v>276870598</v>
      </c>
      <c r="K4503" s="7">
        <f>Table1[[#This Row],[profit /loss ]]/Table1[[#This Row],[budget_x]]</f>
        <v>3.1249503160270882</v>
      </c>
      <c r="L4503" t="str" cm="1">
        <f t="array" ref="L4503">_xlfn.IFS(Table1[[#This Row],[score]]&gt;70,"high",Table1[[#This Row],[score]]&gt;50,"medium",Table1[[#This Row],[score]]&lt;=50,"low")</f>
        <v>medium</v>
      </c>
    </row>
    <row r="4504" spans="1:12" x14ac:dyDescent="0.3">
      <c r="A4504" t="s">
        <v>4373</v>
      </c>
      <c r="B4504" s="1">
        <v>38198</v>
      </c>
      <c r="C4504">
        <v>66</v>
      </c>
      <c r="D4504" t="s">
        <v>9</v>
      </c>
      <c r="E4504" t="s">
        <v>10</v>
      </c>
      <c r="F4504">
        <v>20000000</v>
      </c>
      <c r="G4504">
        <v>9771658</v>
      </c>
      <c r="H4504" t="s">
        <v>11</v>
      </c>
      <c r="I4504">
        <f>YEAR(Table1[[#This Row],[date]])</f>
        <v>2004</v>
      </c>
      <c r="J4504">
        <f>Table1[[#This Row],[revenue]]-Table1[[#This Row],[budget_x]]</f>
        <v>-10228342</v>
      </c>
      <c r="K4504" s="7">
        <f>Table1[[#This Row],[profit /loss ]]/Table1[[#This Row],[budget_x]]</f>
        <v>-0.51141709999999996</v>
      </c>
      <c r="L4504" t="str" cm="1">
        <f t="array" ref="L4504">_xlfn.IFS(Table1[[#This Row],[score]]&gt;70,"high",Table1[[#This Row],[score]]&gt;50,"medium",Table1[[#This Row],[score]]&lt;=50,"low")</f>
        <v>medium</v>
      </c>
    </row>
    <row r="4505" spans="1:12" x14ac:dyDescent="0.3">
      <c r="A4505" t="s">
        <v>2435</v>
      </c>
      <c r="B4505" s="1">
        <v>42978</v>
      </c>
      <c r="C4505">
        <v>49</v>
      </c>
      <c r="D4505" t="s">
        <v>9</v>
      </c>
      <c r="E4505" t="s">
        <v>10</v>
      </c>
      <c r="F4505">
        <v>9000000</v>
      </c>
      <c r="G4505">
        <v>155615727</v>
      </c>
      <c r="H4505" t="s">
        <v>108</v>
      </c>
      <c r="I4505">
        <f>YEAR(Table1[[#This Row],[date]])</f>
        <v>2017</v>
      </c>
      <c r="J4505">
        <f>Table1[[#This Row],[revenue]]-Table1[[#This Row],[budget_x]]</f>
        <v>146615727</v>
      </c>
      <c r="K4505" s="7">
        <f>Table1[[#This Row],[profit /loss ]]/Table1[[#This Row],[budget_x]]</f>
        <v>16.290636333333332</v>
      </c>
      <c r="L4505" t="str" cm="1">
        <f t="array" ref="L4505">_xlfn.IFS(Table1[[#This Row],[score]]&gt;70,"high",Table1[[#This Row],[score]]&gt;50,"medium",Table1[[#This Row],[score]]&lt;=50,"low")</f>
        <v>low</v>
      </c>
    </row>
    <row r="4506" spans="1:12" x14ac:dyDescent="0.3">
      <c r="A4506" t="s">
        <v>4374</v>
      </c>
      <c r="B4506" s="1">
        <v>42510</v>
      </c>
      <c r="C4506">
        <v>62</v>
      </c>
      <c r="D4506" t="s">
        <v>9</v>
      </c>
      <c r="E4506" t="s">
        <v>10</v>
      </c>
      <c r="F4506">
        <v>40000000</v>
      </c>
      <c r="G4506">
        <v>124827316</v>
      </c>
      <c r="H4506" t="s">
        <v>11</v>
      </c>
      <c r="I4506">
        <f>YEAR(Table1[[#This Row],[date]])</f>
        <v>2016</v>
      </c>
      <c r="J4506">
        <f>Table1[[#This Row],[revenue]]-Table1[[#This Row],[budget_x]]</f>
        <v>84827316</v>
      </c>
      <c r="K4506" s="7">
        <f>Table1[[#This Row],[profit /loss ]]/Table1[[#This Row],[budget_x]]</f>
        <v>2.1206828999999998</v>
      </c>
      <c r="L4506" t="str" cm="1">
        <f t="array" ref="L4506">_xlfn.IFS(Table1[[#This Row],[score]]&gt;70,"high",Table1[[#This Row],[score]]&gt;50,"medium",Table1[[#This Row],[score]]&lt;=50,"low")</f>
        <v>medium</v>
      </c>
    </row>
    <row r="4507" spans="1:12" x14ac:dyDescent="0.3">
      <c r="A4507" t="s">
        <v>4375</v>
      </c>
      <c r="B4507" s="1">
        <v>40108</v>
      </c>
      <c r="C4507">
        <v>60</v>
      </c>
      <c r="D4507" t="s">
        <v>9</v>
      </c>
      <c r="E4507" t="s">
        <v>10</v>
      </c>
      <c r="F4507">
        <v>10000000</v>
      </c>
      <c r="G4507">
        <v>194243</v>
      </c>
      <c r="H4507" t="s">
        <v>17</v>
      </c>
      <c r="I4507">
        <f>YEAR(Table1[[#This Row],[date]])</f>
        <v>2009</v>
      </c>
      <c r="J4507">
        <f>Table1[[#This Row],[revenue]]-Table1[[#This Row],[budget_x]]</f>
        <v>-9805757</v>
      </c>
      <c r="K4507" s="7">
        <f>Table1[[#This Row],[profit /loss ]]/Table1[[#This Row],[budget_x]]</f>
        <v>-0.98057570000000005</v>
      </c>
      <c r="L4507" t="str" cm="1">
        <f t="array" ref="L4507">_xlfn.IFS(Table1[[#This Row],[score]]&gt;70,"high",Table1[[#This Row],[score]]&gt;50,"medium",Table1[[#This Row],[score]]&lt;=50,"low")</f>
        <v>medium</v>
      </c>
    </row>
    <row r="4508" spans="1:12" x14ac:dyDescent="0.3">
      <c r="A4508" t="s">
        <v>4376</v>
      </c>
      <c r="B4508" s="1">
        <v>31939</v>
      </c>
      <c r="C4508">
        <v>68</v>
      </c>
      <c r="D4508" t="s">
        <v>9</v>
      </c>
      <c r="E4508" t="s">
        <v>10</v>
      </c>
      <c r="F4508">
        <v>6000000</v>
      </c>
      <c r="G4508">
        <v>42721196</v>
      </c>
      <c r="H4508" t="s">
        <v>11</v>
      </c>
      <c r="I4508">
        <f>YEAR(Table1[[#This Row],[date]])</f>
        <v>1987</v>
      </c>
      <c r="J4508">
        <f>Table1[[#This Row],[revenue]]-Table1[[#This Row],[budget_x]]</f>
        <v>36721196</v>
      </c>
      <c r="K4508" s="7">
        <f>Table1[[#This Row],[profit /loss ]]/Table1[[#This Row],[budget_x]]</f>
        <v>6.1201993333333338</v>
      </c>
      <c r="L4508" t="str" cm="1">
        <f t="array" ref="L4508">_xlfn.IFS(Table1[[#This Row],[score]]&gt;70,"high",Table1[[#This Row],[score]]&gt;50,"medium",Table1[[#This Row],[score]]&lt;=50,"low")</f>
        <v>medium</v>
      </c>
    </row>
    <row r="4509" spans="1:12" x14ac:dyDescent="0.3">
      <c r="A4509" t="s">
        <v>4377</v>
      </c>
      <c r="B4509" s="1">
        <v>30070</v>
      </c>
      <c r="C4509">
        <v>66</v>
      </c>
      <c r="D4509" t="s">
        <v>9</v>
      </c>
      <c r="E4509" t="s">
        <v>10</v>
      </c>
      <c r="F4509">
        <v>2500000</v>
      </c>
      <c r="G4509">
        <v>25533818</v>
      </c>
      <c r="H4509" t="s">
        <v>11</v>
      </c>
      <c r="I4509">
        <f>YEAR(Table1[[#This Row],[date]])</f>
        <v>1982</v>
      </c>
      <c r="J4509">
        <f>Table1[[#This Row],[revenue]]-Table1[[#This Row],[budget_x]]</f>
        <v>23033818</v>
      </c>
      <c r="K4509" s="7">
        <f>Table1[[#This Row],[profit /loss ]]/Table1[[#This Row],[budget_x]]</f>
        <v>9.2135271999999997</v>
      </c>
      <c r="L4509" t="str" cm="1">
        <f t="array" ref="L4509">_xlfn.IFS(Table1[[#This Row],[score]]&gt;70,"high",Table1[[#This Row],[score]]&gt;50,"medium",Table1[[#This Row],[score]]&lt;=50,"low")</f>
        <v>medium</v>
      </c>
    </row>
    <row r="4510" spans="1:12" x14ac:dyDescent="0.3">
      <c r="A4510" t="s">
        <v>4378</v>
      </c>
      <c r="B4510" s="1">
        <v>39379</v>
      </c>
      <c r="C4510">
        <v>74</v>
      </c>
      <c r="D4510" t="s">
        <v>9</v>
      </c>
      <c r="E4510" t="s">
        <v>10</v>
      </c>
      <c r="F4510">
        <v>50000000</v>
      </c>
      <c r="G4510">
        <v>56077088</v>
      </c>
      <c r="H4510" t="s">
        <v>11</v>
      </c>
      <c r="I4510">
        <f>YEAR(Table1[[#This Row],[date]])</f>
        <v>2007</v>
      </c>
      <c r="J4510">
        <f>Table1[[#This Row],[revenue]]-Table1[[#This Row],[budget_x]]</f>
        <v>6077088</v>
      </c>
      <c r="K4510" s="7">
        <f>Table1[[#This Row],[profit /loss ]]/Table1[[#This Row],[budget_x]]</f>
        <v>0.12154176</v>
      </c>
      <c r="L4510" t="str" cm="1">
        <f t="array" ref="L4510">_xlfn.IFS(Table1[[#This Row],[score]]&gt;70,"high",Table1[[#This Row],[score]]&gt;50,"medium",Table1[[#This Row],[score]]&lt;=50,"low")</f>
        <v>high</v>
      </c>
    </row>
    <row r="4511" spans="1:12" x14ac:dyDescent="0.3">
      <c r="A4511" t="s">
        <v>4379</v>
      </c>
      <c r="B4511" s="1">
        <v>34032</v>
      </c>
      <c r="C4511">
        <v>74</v>
      </c>
      <c r="D4511" t="s">
        <v>9</v>
      </c>
      <c r="E4511" t="s">
        <v>10</v>
      </c>
      <c r="F4511">
        <v>40000000</v>
      </c>
      <c r="G4511">
        <v>75505856</v>
      </c>
      <c r="H4511" t="s">
        <v>11</v>
      </c>
      <c r="I4511">
        <f>YEAR(Table1[[#This Row],[date]])</f>
        <v>1993</v>
      </c>
      <c r="J4511">
        <f>Table1[[#This Row],[revenue]]-Table1[[#This Row],[budget_x]]</f>
        <v>35505856</v>
      </c>
      <c r="K4511" s="7">
        <f>Table1[[#This Row],[profit /loss ]]/Table1[[#This Row],[budget_x]]</f>
        <v>0.88764639999999995</v>
      </c>
      <c r="L4511" t="str" cm="1">
        <f t="array" ref="L4511">_xlfn.IFS(Table1[[#This Row],[score]]&gt;70,"high",Table1[[#This Row],[score]]&gt;50,"medium",Table1[[#This Row],[score]]&lt;=50,"low")</f>
        <v>high</v>
      </c>
    </row>
    <row r="4512" spans="1:12" x14ac:dyDescent="0.3">
      <c r="A4512" t="s">
        <v>4380</v>
      </c>
      <c r="B4512" s="1">
        <v>44834</v>
      </c>
      <c r="C4512">
        <v>63</v>
      </c>
      <c r="D4512" t="s">
        <v>9</v>
      </c>
      <c r="E4512" t="s">
        <v>15</v>
      </c>
      <c r="F4512">
        <v>94000000</v>
      </c>
      <c r="G4512">
        <v>321279166.80000001</v>
      </c>
      <c r="H4512" t="s">
        <v>52</v>
      </c>
      <c r="I4512">
        <f>YEAR(Table1[[#This Row],[date]])</f>
        <v>2022</v>
      </c>
      <c r="J4512">
        <f>Table1[[#This Row],[revenue]]-Table1[[#This Row],[budget_x]]</f>
        <v>227279166.80000001</v>
      </c>
      <c r="K4512" s="7">
        <f>Table1[[#This Row],[profit /loss ]]/Table1[[#This Row],[budget_x]]</f>
        <v>2.4178634765957447</v>
      </c>
      <c r="L4512" t="str" cm="1">
        <f t="array" ref="L4512">_xlfn.IFS(Table1[[#This Row],[score]]&gt;70,"high",Table1[[#This Row],[score]]&gt;50,"medium",Table1[[#This Row],[score]]&lt;=50,"low")</f>
        <v>medium</v>
      </c>
    </row>
    <row r="4513" spans="1:12" x14ac:dyDescent="0.3">
      <c r="A4513" t="s">
        <v>4381</v>
      </c>
      <c r="B4513" s="1">
        <v>41384</v>
      </c>
      <c r="C4513">
        <v>76</v>
      </c>
      <c r="D4513" t="s">
        <v>9</v>
      </c>
      <c r="E4513" t="s">
        <v>69</v>
      </c>
      <c r="F4513">
        <v>23150365.399999999</v>
      </c>
      <c r="G4513">
        <v>4843719</v>
      </c>
      <c r="H4513" t="s">
        <v>143</v>
      </c>
      <c r="I4513">
        <f>YEAR(Table1[[#This Row],[date]])</f>
        <v>2013</v>
      </c>
      <c r="J4513">
        <f>Table1[[#This Row],[revenue]]-Table1[[#This Row],[budget_x]]</f>
        <v>-18306646.399999999</v>
      </c>
      <c r="K4513" s="7">
        <f>Table1[[#This Row],[profit /loss ]]/Table1[[#This Row],[budget_x]]</f>
        <v>-0.79077138022192939</v>
      </c>
      <c r="L4513" t="str" cm="1">
        <f t="array" ref="L4513">_xlfn.IFS(Table1[[#This Row],[score]]&gt;70,"high",Table1[[#This Row],[score]]&gt;50,"medium",Table1[[#This Row],[score]]&lt;=50,"low")</f>
        <v>high</v>
      </c>
    </row>
    <row r="4514" spans="1:12" x14ac:dyDescent="0.3">
      <c r="A4514" t="s">
        <v>4382</v>
      </c>
      <c r="B4514" s="1">
        <v>40535</v>
      </c>
      <c r="C4514">
        <v>76</v>
      </c>
      <c r="D4514" t="s">
        <v>9</v>
      </c>
      <c r="E4514" t="s">
        <v>69</v>
      </c>
      <c r="F4514">
        <v>83800000</v>
      </c>
      <c r="G4514">
        <v>723604087.39999998</v>
      </c>
      <c r="H4514" t="s">
        <v>143</v>
      </c>
      <c r="I4514">
        <f>YEAR(Table1[[#This Row],[date]])</f>
        <v>2010</v>
      </c>
      <c r="J4514">
        <f>Table1[[#This Row],[revenue]]-Table1[[#This Row],[budget_x]]</f>
        <v>639804087.39999998</v>
      </c>
      <c r="K4514" s="7">
        <f>Table1[[#This Row],[profit /loss ]]/Table1[[#This Row],[budget_x]]</f>
        <v>7.6348936443914077</v>
      </c>
      <c r="L4514" t="str" cm="1">
        <f t="array" ref="L4514">_xlfn.IFS(Table1[[#This Row],[score]]&gt;70,"high",Table1[[#This Row],[score]]&gt;50,"medium",Table1[[#This Row],[score]]&lt;=50,"low")</f>
        <v>high</v>
      </c>
    </row>
    <row r="4515" spans="1:12" x14ac:dyDescent="0.3">
      <c r="A4515" t="s">
        <v>4383</v>
      </c>
      <c r="B4515" s="1">
        <v>44141</v>
      </c>
      <c r="C4515">
        <v>62</v>
      </c>
      <c r="D4515" t="s">
        <v>9</v>
      </c>
      <c r="E4515" t="s">
        <v>10</v>
      </c>
      <c r="F4515">
        <v>5074618.2</v>
      </c>
      <c r="G4515">
        <v>289157</v>
      </c>
      <c r="H4515" t="s">
        <v>17</v>
      </c>
      <c r="I4515">
        <f>YEAR(Table1[[#This Row],[date]])</f>
        <v>2020</v>
      </c>
      <c r="J4515">
        <f>Table1[[#This Row],[revenue]]-Table1[[#This Row],[budget_x]]</f>
        <v>-4785461.2</v>
      </c>
      <c r="K4515" s="7">
        <f>Table1[[#This Row],[profit /loss ]]/Table1[[#This Row],[budget_x]]</f>
        <v>-0.94301896446120814</v>
      </c>
      <c r="L4515" t="str" cm="1">
        <f t="array" ref="L4515">_xlfn.IFS(Table1[[#This Row],[score]]&gt;70,"high",Table1[[#This Row],[score]]&gt;50,"medium",Table1[[#This Row],[score]]&lt;=50,"low")</f>
        <v>medium</v>
      </c>
    </row>
    <row r="4516" spans="1:12" x14ac:dyDescent="0.3">
      <c r="A4516" t="s">
        <v>4384</v>
      </c>
      <c r="B4516" s="1">
        <v>43166</v>
      </c>
      <c r="C4516">
        <v>61</v>
      </c>
      <c r="D4516" t="s">
        <v>9</v>
      </c>
      <c r="E4516" t="s">
        <v>171</v>
      </c>
      <c r="F4516">
        <v>214800000</v>
      </c>
      <c r="G4516">
        <v>692152526.39999998</v>
      </c>
      <c r="H4516" t="s">
        <v>184</v>
      </c>
      <c r="I4516">
        <f>YEAR(Table1[[#This Row],[date]])</f>
        <v>2018</v>
      </c>
      <c r="J4516">
        <f>Table1[[#This Row],[revenue]]-Table1[[#This Row],[budget_x]]</f>
        <v>477352526.39999998</v>
      </c>
      <c r="K4516" s="7">
        <f>Table1[[#This Row],[profit /loss ]]/Table1[[#This Row],[budget_x]]</f>
        <v>2.2223115754189942</v>
      </c>
      <c r="L4516" t="str" cm="1">
        <f t="array" ref="L4516">_xlfn.IFS(Table1[[#This Row],[score]]&gt;70,"high",Table1[[#This Row],[score]]&gt;50,"medium",Table1[[#This Row],[score]]&lt;=50,"low")</f>
        <v>medium</v>
      </c>
    </row>
    <row r="4517" spans="1:12" x14ac:dyDescent="0.3">
      <c r="A4517" t="s">
        <v>403</v>
      </c>
      <c r="B4517" s="1">
        <v>40647</v>
      </c>
      <c r="C4517">
        <v>66</v>
      </c>
      <c r="D4517" t="s">
        <v>9</v>
      </c>
      <c r="E4517" t="s">
        <v>10</v>
      </c>
      <c r="F4517">
        <v>18000000</v>
      </c>
      <c r="G4517">
        <v>73695194</v>
      </c>
      <c r="H4517" t="s">
        <v>11</v>
      </c>
      <c r="I4517">
        <f>YEAR(Table1[[#This Row],[date]])</f>
        <v>2011</v>
      </c>
      <c r="J4517">
        <f>Table1[[#This Row],[revenue]]-Table1[[#This Row],[budget_x]]</f>
        <v>55695194</v>
      </c>
      <c r="K4517" s="7">
        <f>Table1[[#This Row],[profit /loss ]]/Table1[[#This Row],[budget_x]]</f>
        <v>3.0941774444444445</v>
      </c>
      <c r="L4517" t="str" cm="1">
        <f t="array" ref="L4517">_xlfn.IFS(Table1[[#This Row],[score]]&gt;70,"high",Table1[[#This Row],[score]]&gt;50,"medium",Table1[[#This Row],[score]]&lt;=50,"low")</f>
        <v>medium</v>
      </c>
    </row>
    <row r="4518" spans="1:12" x14ac:dyDescent="0.3">
      <c r="A4518" t="s">
        <v>4385</v>
      </c>
      <c r="B4518" s="1">
        <v>40325</v>
      </c>
      <c r="C4518">
        <v>80</v>
      </c>
      <c r="D4518" t="s">
        <v>9</v>
      </c>
      <c r="E4518" t="s">
        <v>15</v>
      </c>
      <c r="F4518">
        <v>2000000</v>
      </c>
      <c r="G4518">
        <v>33965843</v>
      </c>
      <c r="H4518" t="s">
        <v>11</v>
      </c>
      <c r="I4518">
        <f>YEAR(Table1[[#This Row],[date]])</f>
        <v>2010</v>
      </c>
      <c r="J4518">
        <f>Table1[[#This Row],[revenue]]-Table1[[#This Row],[budget_x]]</f>
        <v>31965843</v>
      </c>
      <c r="K4518" s="7">
        <f>Table1[[#This Row],[profit /loss ]]/Table1[[#This Row],[budget_x]]</f>
        <v>15.9829215</v>
      </c>
      <c r="L4518" t="str" cm="1">
        <f t="array" ref="L4518">_xlfn.IFS(Table1[[#This Row],[score]]&gt;70,"high",Table1[[#This Row],[score]]&gt;50,"medium",Table1[[#This Row],[score]]&lt;=50,"low")</f>
        <v>high</v>
      </c>
    </row>
    <row r="4519" spans="1:12" x14ac:dyDescent="0.3">
      <c r="A4519" t="s">
        <v>4386</v>
      </c>
      <c r="B4519" s="1">
        <v>40085</v>
      </c>
      <c r="C4519">
        <v>70</v>
      </c>
      <c r="D4519" t="s">
        <v>9</v>
      </c>
      <c r="E4519" t="s">
        <v>10</v>
      </c>
      <c r="F4519">
        <v>96600000</v>
      </c>
      <c r="G4519">
        <v>408896200.60000002</v>
      </c>
      <c r="H4519" t="s">
        <v>17</v>
      </c>
      <c r="I4519">
        <f>YEAR(Table1[[#This Row],[date]])</f>
        <v>2009</v>
      </c>
      <c r="J4519">
        <f>Table1[[#This Row],[revenue]]-Table1[[#This Row],[budget_x]]</f>
        <v>312296200.60000002</v>
      </c>
      <c r="K4519" s="7">
        <f>Table1[[#This Row],[profit /loss ]]/Table1[[#This Row],[budget_x]]</f>
        <v>3.2328799233954455</v>
      </c>
      <c r="L4519" t="str" cm="1">
        <f t="array" ref="L4519">_xlfn.IFS(Table1[[#This Row],[score]]&gt;70,"high",Table1[[#This Row],[score]]&gt;50,"medium",Table1[[#This Row],[score]]&lt;=50,"low")</f>
        <v>medium</v>
      </c>
    </row>
    <row r="4520" spans="1:12" x14ac:dyDescent="0.3">
      <c r="A4520" t="s">
        <v>4387</v>
      </c>
      <c r="B4520" s="1">
        <v>39647</v>
      </c>
      <c r="C4520">
        <v>74</v>
      </c>
      <c r="D4520" t="s">
        <v>9</v>
      </c>
      <c r="E4520" t="s">
        <v>319</v>
      </c>
      <c r="F4520">
        <v>61460000</v>
      </c>
      <c r="G4520">
        <v>550973851</v>
      </c>
      <c r="H4520" t="s">
        <v>17</v>
      </c>
      <c r="I4520">
        <f>YEAR(Table1[[#This Row],[date]])</f>
        <v>2008</v>
      </c>
      <c r="J4520">
        <f>Table1[[#This Row],[revenue]]-Table1[[#This Row],[budget_x]]</f>
        <v>489513851</v>
      </c>
      <c r="K4520" s="7">
        <f>Table1[[#This Row],[profit /loss ]]/Table1[[#This Row],[budget_x]]</f>
        <v>7.9647551415554831</v>
      </c>
      <c r="L4520" t="str" cm="1">
        <f t="array" ref="L4520">_xlfn.IFS(Table1[[#This Row],[score]]&gt;70,"high",Table1[[#This Row],[score]]&gt;50,"medium",Table1[[#This Row],[score]]&lt;=50,"low")</f>
        <v>high</v>
      </c>
    </row>
    <row r="4521" spans="1:12" x14ac:dyDescent="0.3">
      <c r="A4521" t="s">
        <v>4388</v>
      </c>
      <c r="B4521" s="1">
        <v>39072</v>
      </c>
      <c r="C4521">
        <v>51</v>
      </c>
      <c r="D4521" t="s">
        <v>9</v>
      </c>
      <c r="E4521" t="s">
        <v>10</v>
      </c>
      <c r="F4521">
        <v>100000000</v>
      </c>
      <c r="G4521">
        <v>249488115</v>
      </c>
      <c r="H4521" t="s">
        <v>11</v>
      </c>
      <c r="I4521">
        <f>YEAR(Table1[[#This Row],[date]])</f>
        <v>2006</v>
      </c>
      <c r="J4521">
        <f>Table1[[#This Row],[revenue]]-Table1[[#This Row],[budget_x]]</f>
        <v>149488115</v>
      </c>
      <c r="K4521" s="7">
        <f>Table1[[#This Row],[profit /loss ]]/Table1[[#This Row],[budget_x]]</f>
        <v>1.4948811500000001</v>
      </c>
      <c r="L4521" t="str" cm="1">
        <f t="array" ref="L4521">_xlfn.IFS(Table1[[#This Row],[score]]&gt;70,"high",Table1[[#This Row],[score]]&gt;50,"medium",Table1[[#This Row],[score]]&lt;=50,"low")</f>
        <v>medium</v>
      </c>
    </row>
    <row r="4522" spans="1:12" x14ac:dyDescent="0.3">
      <c r="A4522" t="s">
        <v>4389</v>
      </c>
      <c r="B4522" s="1">
        <v>44323</v>
      </c>
      <c r="C4522">
        <v>73</v>
      </c>
      <c r="D4522" t="s">
        <v>9</v>
      </c>
      <c r="E4522" t="s">
        <v>10</v>
      </c>
      <c r="F4522">
        <v>80600000</v>
      </c>
      <c r="G4522">
        <v>563161594.20000005</v>
      </c>
      <c r="H4522" t="s">
        <v>17</v>
      </c>
      <c r="I4522">
        <f>YEAR(Table1[[#This Row],[date]])</f>
        <v>2021</v>
      </c>
      <c r="J4522">
        <f>Table1[[#This Row],[revenue]]-Table1[[#This Row],[budget_x]]</f>
        <v>482561594.20000005</v>
      </c>
      <c r="K4522" s="7">
        <f>Table1[[#This Row],[profit /loss ]]/Table1[[#This Row],[budget_x]]</f>
        <v>5.9871165533498765</v>
      </c>
      <c r="L4522" t="str" cm="1">
        <f t="array" ref="L4522">_xlfn.IFS(Table1[[#This Row],[score]]&gt;70,"high",Table1[[#This Row],[score]]&gt;50,"medium",Table1[[#This Row],[score]]&lt;=50,"low")</f>
        <v>high</v>
      </c>
    </row>
    <row r="4523" spans="1:12" x14ac:dyDescent="0.3">
      <c r="A4523" t="s">
        <v>4390</v>
      </c>
      <c r="B4523" s="1">
        <v>40847</v>
      </c>
      <c r="C4523">
        <v>63</v>
      </c>
      <c r="D4523" t="s">
        <v>9</v>
      </c>
      <c r="E4523" t="s">
        <v>10</v>
      </c>
      <c r="F4523">
        <v>102200000</v>
      </c>
      <c r="G4523">
        <v>553259177</v>
      </c>
      <c r="H4523" t="s">
        <v>17</v>
      </c>
      <c r="I4523">
        <f>YEAR(Table1[[#This Row],[date]])</f>
        <v>2011</v>
      </c>
      <c r="J4523">
        <f>Table1[[#This Row],[revenue]]-Table1[[#This Row],[budget_x]]</f>
        <v>451059177</v>
      </c>
      <c r="K4523" s="7">
        <f>Table1[[#This Row],[profit /loss ]]/Table1[[#This Row],[budget_x]]</f>
        <v>4.4134948825831701</v>
      </c>
      <c r="L4523" t="str" cm="1">
        <f t="array" ref="L4523">_xlfn.IFS(Table1[[#This Row],[score]]&gt;70,"high",Table1[[#This Row],[score]]&gt;50,"medium",Table1[[#This Row],[score]]&lt;=50,"low")</f>
        <v>medium</v>
      </c>
    </row>
    <row r="4524" spans="1:12" x14ac:dyDescent="0.3">
      <c r="A4524" t="s">
        <v>4391</v>
      </c>
      <c r="B4524" s="1">
        <v>33210</v>
      </c>
      <c r="C4524">
        <v>63</v>
      </c>
      <c r="D4524" t="s">
        <v>9</v>
      </c>
      <c r="E4524" t="s">
        <v>15</v>
      </c>
      <c r="F4524">
        <v>87000000</v>
      </c>
      <c r="G4524">
        <v>416389640</v>
      </c>
      <c r="H4524" t="s">
        <v>52</v>
      </c>
      <c r="I4524">
        <f>YEAR(Table1[[#This Row],[date]])</f>
        <v>1990</v>
      </c>
      <c r="J4524">
        <f>Table1[[#This Row],[revenue]]-Table1[[#This Row],[budget_x]]</f>
        <v>329389640</v>
      </c>
      <c r="K4524" s="7">
        <f>Table1[[#This Row],[profit /loss ]]/Table1[[#This Row],[budget_x]]</f>
        <v>3.7860878160919542</v>
      </c>
      <c r="L4524" t="str" cm="1">
        <f t="array" ref="L4524">_xlfn.IFS(Table1[[#This Row],[score]]&gt;70,"high",Table1[[#This Row],[score]]&gt;50,"medium",Table1[[#This Row],[score]]&lt;=50,"low")</f>
        <v>medium</v>
      </c>
    </row>
    <row r="4525" spans="1:12" x14ac:dyDescent="0.3">
      <c r="A4525" t="s">
        <v>4392</v>
      </c>
      <c r="B4525" s="1">
        <v>39966</v>
      </c>
      <c r="C4525">
        <v>54</v>
      </c>
      <c r="D4525" t="s">
        <v>9</v>
      </c>
      <c r="E4525" t="s">
        <v>10</v>
      </c>
      <c r="F4525">
        <v>6000000</v>
      </c>
      <c r="G4525">
        <v>20543</v>
      </c>
      <c r="H4525" t="s">
        <v>17</v>
      </c>
      <c r="I4525">
        <f>YEAR(Table1[[#This Row],[date]])</f>
        <v>2009</v>
      </c>
      <c r="J4525">
        <f>Table1[[#This Row],[revenue]]-Table1[[#This Row],[budget_x]]</f>
        <v>-5979457</v>
      </c>
      <c r="K4525" s="7">
        <f>Table1[[#This Row],[profit /loss ]]/Table1[[#This Row],[budget_x]]</f>
        <v>-0.99657616666666671</v>
      </c>
      <c r="L4525" t="str" cm="1">
        <f t="array" ref="L4525">_xlfn.IFS(Table1[[#This Row],[score]]&gt;70,"high",Table1[[#This Row],[score]]&gt;50,"medium",Table1[[#This Row],[score]]&lt;=50,"low")</f>
        <v>medium</v>
      </c>
    </row>
    <row r="4526" spans="1:12" x14ac:dyDescent="0.3">
      <c r="A4526" t="s">
        <v>4393</v>
      </c>
      <c r="B4526" s="1">
        <v>44556</v>
      </c>
      <c r="C4526">
        <v>70</v>
      </c>
      <c r="D4526" t="s">
        <v>9</v>
      </c>
      <c r="E4526" t="s">
        <v>10</v>
      </c>
      <c r="F4526">
        <v>40000000</v>
      </c>
      <c r="G4526">
        <v>32903549</v>
      </c>
      <c r="H4526" t="s">
        <v>11</v>
      </c>
      <c r="I4526">
        <f>YEAR(Table1[[#This Row],[date]])</f>
        <v>2021</v>
      </c>
      <c r="J4526">
        <f>Table1[[#This Row],[revenue]]-Table1[[#This Row],[budget_x]]</f>
        <v>-7096451</v>
      </c>
      <c r="K4526" s="7">
        <f>Table1[[#This Row],[profit /loss ]]/Table1[[#This Row],[budget_x]]</f>
        <v>-0.17741127500000001</v>
      </c>
      <c r="L4526" t="str" cm="1">
        <f t="array" ref="L4526">_xlfn.IFS(Table1[[#This Row],[score]]&gt;70,"high",Table1[[#This Row],[score]]&gt;50,"medium",Table1[[#This Row],[score]]&lt;=50,"low")</f>
        <v>medium</v>
      </c>
    </row>
    <row r="4527" spans="1:12" x14ac:dyDescent="0.3">
      <c r="A4527" t="s">
        <v>4394</v>
      </c>
      <c r="B4527" s="1">
        <v>39821</v>
      </c>
      <c r="C4527">
        <v>76</v>
      </c>
      <c r="D4527" t="s">
        <v>9</v>
      </c>
      <c r="E4527" t="s">
        <v>10</v>
      </c>
      <c r="F4527">
        <v>54000000</v>
      </c>
      <c r="G4527">
        <v>166617328</v>
      </c>
      <c r="H4527" t="s">
        <v>11</v>
      </c>
      <c r="I4527">
        <f>YEAR(Table1[[#This Row],[date]])</f>
        <v>2009</v>
      </c>
      <c r="J4527">
        <f>Table1[[#This Row],[revenue]]-Table1[[#This Row],[budget_x]]</f>
        <v>112617328</v>
      </c>
      <c r="K4527" s="7">
        <f>Table1[[#This Row],[profit /loss ]]/Table1[[#This Row],[budget_x]]</f>
        <v>2.0855060740740741</v>
      </c>
      <c r="L4527" t="str" cm="1">
        <f t="array" ref="L4527">_xlfn.IFS(Table1[[#This Row],[score]]&gt;70,"high",Table1[[#This Row],[score]]&gt;50,"medium",Table1[[#This Row],[score]]&lt;=50,"low")</f>
        <v>high</v>
      </c>
    </row>
    <row r="4528" spans="1:12" x14ac:dyDescent="0.3">
      <c r="A4528" t="s">
        <v>4395</v>
      </c>
      <c r="B4528" s="1">
        <v>37245</v>
      </c>
      <c r="C4528">
        <v>68</v>
      </c>
      <c r="D4528" t="s">
        <v>9</v>
      </c>
      <c r="E4528" t="s">
        <v>10</v>
      </c>
      <c r="F4528">
        <v>70000000</v>
      </c>
      <c r="G4528">
        <v>202726605</v>
      </c>
      <c r="H4528" t="s">
        <v>11</v>
      </c>
      <c r="I4528">
        <f>YEAR(Table1[[#This Row],[date]])</f>
        <v>2001</v>
      </c>
      <c r="J4528">
        <f>Table1[[#This Row],[revenue]]-Table1[[#This Row],[budget_x]]</f>
        <v>132726605</v>
      </c>
      <c r="K4528" s="7">
        <f>Table1[[#This Row],[profit /loss ]]/Table1[[#This Row],[budget_x]]</f>
        <v>1.8960943571428572</v>
      </c>
      <c r="L4528" t="str" cm="1">
        <f t="array" ref="L4528">_xlfn.IFS(Table1[[#This Row],[score]]&gt;70,"high",Table1[[#This Row],[score]]&gt;50,"medium",Table1[[#This Row],[score]]&lt;=50,"low")</f>
        <v>medium</v>
      </c>
    </row>
    <row r="4529" spans="1:12" x14ac:dyDescent="0.3">
      <c r="A4529" t="s">
        <v>4396</v>
      </c>
      <c r="B4529" s="1">
        <v>43103</v>
      </c>
      <c r="C4529">
        <v>68</v>
      </c>
      <c r="D4529" t="s">
        <v>9</v>
      </c>
      <c r="E4529" t="s">
        <v>171</v>
      </c>
      <c r="F4529">
        <v>105000000</v>
      </c>
      <c r="G4529">
        <v>205189611</v>
      </c>
      <c r="H4529" t="s">
        <v>184</v>
      </c>
      <c r="I4529">
        <f>YEAR(Table1[[#This Row],[date]])</f>
        <v>2018</v>
      </c>
      <c r="J4529">
        <f>Table1[[#This Row],[revenue]]-Table1[[#This Row],[budget_x]]</f>
        <v>100189611</v>
      </c>
      <c r="K4529" s="7">
        <f>Table1[[#This Row],[profit /loss ]]/Table1[[#This Row],[budget_x]]</f>
        <v>0.95418677142857145</v>
      </c>
      <c r="L4529" t="str" cm="1">
        <f t="array" ref="L4529">_xlfn.IFS(Table1[[#This Row],[score]]&gt;70,"high",Table1[[#This Row],[score]]&gt;50,"medium",Table1[[#This Row],[score]]&lt;=50,"low")</f>
        <v>medium</v>
      </c>
    </row>
    <row r="4530" spans="1:12" x14ac:dyDescent="0.3">
      <c r="A4530" t="s">
        <v>4397</v>
      </c>
      <c r="B4530" s="1">
        <v>43372</v>
      </c>
      <c r="C4530">
        <v>69</v>
      </c>
      <c r="D4530" t="s">
        <v>9</v>
      </c>
      <c r="E4530" t="s">
        <v>69</v>
      </c>
      <c r="F4530">
        <v>111600000</v>
      </c>
      <c r="G4530">
        <v>831760336.20000005</v>
      </c>
      <c r="H4530" t="s">
        <v>143</v>
      </c>
      <c r="I4530">
        <f>YEAR(Table1[[#This Row],[date]])</f>
        <v>2018</v>
      </c>
      <c r="J4530">
        <f>Table1[[#This Row],[revenue]]-Table1[[#This Row],[budget_x]]</f>
        <v>720160336.20000005</v>
      </c>
      <c r="K4530" s="7">
        <f>Table1[[#This Row],[profit /loss ]]/Table1[[#This Row],[budget_x]]</f>
        <v>6.4530496075268822</v>
      </c>
      <c r="L4530" t="str" cm="1">
        <f t="array" ref="L4530">_xlfn.IFS(Table1[[#This Row],[score]]&gt;70,"high",Table1[[#This Row],[score]]&gt;50,"medium",Table1[[#This Row],[score]]&lt;=50,"low")</f>
        <v>medium</v>
      </c>
    </row>
    <row r="4531" spans="1:12" x14ac:dyDescent="0.3">
      <c r="A4531" t="s">
        <v>4398</v>
      </c>
      <c r="B4531" s="1">
        <v>40421</v>
      </c>
      <c r="C4531">
        <v>59</v>
      </c>
      <c r="D4531" t="s">
        <v>9</v>
      </c>
      <c r="E4531" t="s">
        <v>10</v>
      </c>
      <c r="F4531">
        <v>20000000</v>
      </c>
      <c r="G4531">
        <v>67950723</v>
      </c>
      <c r="H4531" t="s">
        <v>11</v>
      </c>
      <c r="I4531">
        <f>YEAR(Table1[[#This Row],[date]])</f>
        <v>2010</v>
      </c>
      <c r="J4531">
        <f>Table1[[#This Row],[revenue]]-Table1[[#This Row],[budget_x]]</f>
        <v>47950723</v>
      </c>
      <c r="K4531" s="7">
        <f>Table1[[#This Row],[profit /loss ]]/Table1[[#This Row],[budget_x]]</f>
        <v>2.3975361500000001</v>
      </c>
      <c r="L4531" t="str" cm="1">
        <f t="array" ref="L4531">_xlfn.IFS(Table1[[#This Row],[score]]&gt;70,"high",Table1[[#This Row],[score]]&gt;50,"medium",Table1[[#This Row],[score]]&lt;=50,"low")</f>
        <v>medium</v>
      </c>
    </row>
    <row r="4532" spans="1:12" x14ac:dyDescent="0.3">
      <c r="A4532" t="s">
        <v>4399</v>
      </c>
      <c r="B4532" s="1">
        <v>35822</v>
      </c>
      <c r="C4532">
        <v>63</v>
      </c>
      <c r="D4532" t="s">
        <v>9</v>
      </c>
      <c r="E4532" t="s">
        <v>10</v>
      </c>
      <c r="F4532">
        <v>95200000</v>
      </c>
      <c r="G4532">
        <v>405026088.60000002</v>
      </c>
      <c r="H4532" t="s">
        <v>17</v>
      </c>
      <c r="I4532">
        <f>YEAR(Table1[[#This Row],[date]])</f>
        <v>1998</v>
      </c>
      <c r="J4532">
        <f>Table1[[#This Row],[revenue]]-Table1[[#This Row],[budget_x]]</f>
        <v>309826088.60000002</v>
      </c>
      <c r="K4532" s="7">
        <f>Table1[[#This Row],[profit /loss ]]/Table1[[#This Row],[budget_x]]</f>
        <v>3.2544757205882355</v>
      </c>
      <c r="L4532" t="str" cm="1">
        <f t="array" ref="L4532">_xlfn.IFS(Table1[[#This Row],[score]]&gt;70,"high",Table1[[#This Row],[score]]&gt;50,"medium",Table1[[#This Row],[score]]&lt;=50,"low")</f>
        <v>medium</v>
      </c>
    </row>
    <row r="4533" spans="1:12" x14ac:dyDescent="0.3">
      <c r="A4533" t="s">
        <v>4400</v>
      </c>
      <c r="B4533" s="1">
        <v>43760</v>
      </c>
      <c r="C4533">
        <v>70</v>
      </c>
      <c r="D4533" t="s">
        <v>9</v>
      </c>
      <c r="E4533" t="s">
        <v>10</v>
      </c>
      <c r="F4533">
        <v>97580000</v>
      </c>
      <c r="G4533">
        <v>653742013.39999998</v>
      </c>
      <c r="H4533" t="s">
        <v>11</v>
      </c>
      <c r="I4533">
        <f>YEAR(Table1[[#This Row],[date]])</f>
        <v>2019</v>
      </c>
      <c r="J4533">
        <f>Table1[[#This Row],[revenue]]-Table1[[#This Row],[budget_x]]</f>
        <v>556162013.39999998</v>
      </c>
      <c r="K4533" s="7">
        <f>Table1[[#This Row],[profit /loss ]]/Table1[[#This Row],[budget_x]]</f>
        <v>5.6995492252510758</v>
      </c>
      <c r="L4533" t="str" cm="1">
        <f t="array" ref="L4533">_xlfn.IFS(Table1[[#This Row],[score]]&gt;70,"high",Table1[[#This Row],[score]]&gt;50,"medium",Table1[[#This Row],[score]]&lt;=50,"low")</f>
        <v>medium</v>
      </c>
    </row>
    <row r="4534" spans="1:12" x14ac:dyDescent="0.3">
      <c r="A4534" t="s">
        <v>4401</v>
      </c>
      <c r="B4534" s="1">
        <v>42283</v>
      </c>
      <c r="C4534">
        <v>55</v>
      </c>
      <c r="D4534" t="s">
        <v>9</v>
      </c>
      <c r="E4534" t="s">
        <v>10</v>
      </c>
      <c r="F4534">
        <v>182600000</v>
      </c>
      <c r="G4534">
        <v>391973824</v>
      </c>
      <c r="H4534" t="s">
        <v>17</v>
      </c>
      <c r="I4534">
        <f>YEAR(Table1[[#This Row],[date]])</f>
        <v>2015</v>
      </c>
      <c r="J4534">
        <f>Table1[[#This Row],[revenue]]-Table1[[#This Row],[budget_x]]</f>
        <v>209373824</v>
      </c>
      <c r="K4534" s="7">
        <f>Table1[[#This Row],[profit /loss ]]/Table1[[#This Row],[budget_x]]</f>
        <v>1.1466255421686746</v>
      </c>
      <c r="L4534" t="str" cm="1">
        <f t="array" ref="L4534">_xlfn.IFS(Table1[[#This Row],[score]]&gt;70,"high",Table1[[#This Row],[score]]&gt;50,"medium",Table1[[#This Row],[score]]&lt;=50,"low")</f>
        <v>medium</v>
      </c>
    </row>
    <row r="4535" spans="1:12" x14ac:dyDescent="0.3">
      <c r="A4535" t="s">
        <v>4402</v>
      </c>
      <c r="B4535" s="1">
        <v>40449</v>
      </c>
      <c r="C4535">
        <v>72</v>
      </c>
      <c r="D4535" t="s">
        <v>9</v>
      </c>
      <c r="E4535" t="s">
        <v>10</v>
      </c>
      <c r="F4535">
        <v>3500000</v>
      </c>
      <c r="G4535">
        <v>169263708.80000001</v>
      </c>
      <c r="H4535" t="s">
        <v>17</v>
      </c>
      <c r="I4535">
        <f>YEAR(Table1[[#This Row],[date]])</f>
        <v>2010</v>
      </c>
      <c r="J4535">
        <f>Table1[[#This Row],[revenue]]-Table1[[#This Row],[budget_x]]</f>
        <v>165763708.80000001</v>
      </c>
      <c r="K4535" s="7">
        <f>Table1[[#This Row],[profit /loss ]]/Table1[[#This Row],[budget_x]]</f>
        <v>47.36105965714286</v>
      </c>
      <c r="L4535" t="str" cm="1">
        <f t="array" ref="L4535">_xlfn.IFS(Table1[[#This Row],[score]]&gt;70,"high",Table1[[#This Row],[score]]&gt;50,"medium",Table1[[#This Row],[score]]&lt;=50,"low")</f>
        <v>high</v>
      </c>
    </row>
    <row r="4536" spans="1:12" x14ac:dyDescent="0.3">
      <c r="A4536" t="s">
        <v>4403</v>
      </c>
      <c r="B4536" s="1">
        <v>43336</v>
      </c>
      <c r="C4536">
        <v>73</v>
      </c>
      <c r="D4536" t="s">
        <v>9</v>
      </c>
      <c r="E4536" t="s">
        <v>10</v>
      </c>
      <c r="F4536">
        <v>13500000</v>
      </c>
      <c r="G4536">
        <v>53292989</v>
      </c>
      <c r="H4536" t="s">
        <v>17</v>
      </c>
      <c r="I4536">
        <f>YEAR(Table1[[#This Row],[date]])</f>
        <v>2018</v>
      </c>
      <c r="J4536">
        <f>Table1[[#This Row],[revenue]]-Table1[[#This Row],[budget_x]]</f>
        <v>39792989</v>
      </c>
      <c r="K4536" s="7">
        <f>Table1[[#This Row],[profit /loss ]]/Table1[[#This Row],[budget_x]]</f>
        <v>2.9476288148148146</v>
      </c>
      <c r="L4536" t="str" cm="1">
        <f t="array" ref="L4536">_xlfn.IFS(Table1[[#This Row],[score]]&gt;70,"high",Table1[[#This Row],[score]]&gt;50,"medium",Table1[[#This Row],[score]]&lt;=50,"low")</f>
        <v>high</v>
      </c>
    </row>
    <row r="4537" spans="1:12" x14ac:dyDescent="0.3">
      <c r="A4537" t="s">
        <v>4404</v>
      </c>
      <c r="B4537" s="1">
        <v>34782</v>
      </c>
      <c r="C4537">
        <v>25</v>
      </c>
      <c r="D4537" t="s">
        <v>9</v>
      </c>
      <c r="E4537" t="s">
        <v>69</v>
      </c>
      <c r="F4537">
        <v>12001040</v>
      </c>
      <c r="G4537">
        <v>38139010</v>
      </c>
      <c r="H4537" t="s">
        <v>143</v>
      </c>
      <c r="I4537">
        <f>YEAR(Table1[[#This Row],[date]])</f>
        <v>1995</v>
      </c>
      <c r="J4537">
        <f>Table1[[#This Row],[revenue]]-Table1[[#This Row],[budget_x]]</f>
        <v>26137970</v>
      </c>
      <c r="K4537" s="7">
        <f>Table1[[#This Row],[profit /loss ]]/Table1[[#This Row],[budget_x]]</f>
        <v>2.177975408797904</v>
      </c>
      <c r="L4537" t="str" cm="1">
        <f t="array" ref="L4537">_xlfn.IFS(Table1[[#This Row],[score]]&gt;70,"high",Table1[[#This Row],[score]]&gt;50,"medium",Table1[[#This Row],[score]]&lt;=50,"low")</f>
        <v>low</v>
      </c>
    </row>
    <row r="4538" spans="1:12" x14ac:dyDescent="0.3">
      <c r="A4538" t="s">
        <v>4405</v>
      </c>
      <c r="B4538" s="1">
        <v>44524</v>
      </c>
      <c r="C4538">
        <v>64</v>
      </c>
      <c r="D4538" t="s">
        <v>9</v>
      </c>
      <c r="E4538" t="s">
        <v>319</v>
      </c>
      <c r="F4538">
        <v>68936595</v>
      </c>
      <c r="G4538">
        <v>361781352.60000002</v>
      </c>
      <c r="H4538" t="s">
        <v>761</v>
      </c>
      <c r="I4538">
        <f>YEAR(Table1[[#This Row],[date]])</f>
        <v>2021</v>
      </c>
      <c r="J4538">
        <f>Table1[[#This Row],[revenue]]-Table1[[#This Row],[budget_x]]</f>
        <v>292844757.60000002</v>
      </c>
      <c r="K4538" s="7">
        <f>Table1[[#This Row],[profit /loss ]]/Table1[[#This Row],[budget_x]]</f>
        <v>4.2480304923676604</v>
      </c>
      <c r="L4538" t="str" cm="1">
        <f t="array" ref="L4538">_xlfn.IFS(Table1[[#This Row],[score]]&gt;70,"high",Table1[[#This Row],[score]]&gt;50,"medium",Table1[[#This Row],[score]]&lt;=50,"low")</f>
        <v>medium</v>
      </c>
    </row>
    <row r="4539" spans="1:12" x14ac:dyDescent="0.3">
      <c r="A4539" t="s">
        <v>4406</v>
      </c>
      <c r="B4539" s="1">
        <v>43091</v>
      </c>
      <c r="C4539">
        <v>62</v>
      </c>
      <c r="D4539" t="s">
        <v>9</v>
      </c>
      <c r="E4539" t="s">
        <v>10</v>
      </c>
      <c r="F4539">
        <v>90000000</v>
      </c>
      <c r="G4539">
        <v>0</v>
      </c>
      <c r="H4539" t="s">
        <v>17</v>
      </c>
      <c r="I4539">
        <f>YEAR(Table1[[#This Row],[date]])</f>
        <v>2017</v>
      </c>
      <c r="J4539">
        <f>Table1[[#This Row],[revenue]]-Table1[[#This Row],[budget_x]]</f>
        <v>-90000000</v>
      </c>
      <c r="K4539" s="7">
        <f>Table1[[#This Row],[profit /loss ]]/Table1[[#This Row],[budget_x]]</f>
        <v>-1</v>
      </c>
      <c r="L4539" t="str" cm="1">
        <f t="array" ref="L4539">_xlfn.IFS(Table1[[#This Row],[score]]&gt;70,"high",Table1[[#This Row],[score]]&gt;50,"medium",Table1[[#This Row],[score]]&lt;=50,"low")</f>
        <v>medium</v>
      </c>
    </row>
    <row r="4540" spans="1:12" x14ac:dyDescent="0.3">
      <c r="A4540" t="s">
        <v>4407</v>
      </c>
      <c r="B4540" s="1">
        <v>44252</v>
      </c>
      <c r="C4540">
        <v>69</v>
      </c>
      <c r="D4540" t="s">
        <v>9</v>
      </c>
      <c r="E4540" t="s">
        <v>10</v>
      </c>
      <c r="F4540">
        <v>45000000</v>
      </c>
      <c r="G4540">
        <v>2000000</v>
      </c>
      <c r="H4540" t="s">
        <v>11</v>
      </c>
      <c r="I4540">
        <f>YEAR(Table1[[#This Row],[date]])</f>
        <v>2021</v>
      </c>
      <c r="J4540">
        <f>Table1[[#This Row],[revenue]]-Table1[[#This Row],[budget_x]]</f>
        <v>-43000000</v>
      </c>
      <c r="K4540" s="7">
        <f>Table1[[#This Row],[profit /loss ]]/Table1[[#This Row],[budget_x]]</f>
        <v>-0.9555555555555556</v>
      </c>
      <c r="L4540" t="str" cm="1">
        <f t="array" ref="L4540">_xlfn.IFS(Table1[[#This Row],[score]]&gt;70,"high",Table1[[#This Row],[score]]&gt;50,"medium",Table1[[#This Row],[score]]&lt;=50,"low")</f>
        <v>medium</v>
      </c>
    </row>
    <row r="4541" spans="1:12" x14ac:dyDescent="0.3">
      <c r="A4541" t="s">
        <v>4408</v>
      </c>
      <c r="B4541" s="1">
        <v>35944</v>
      </c>
      <c r="C4541">
        <v>73</v>
      </c>
      <c r="D4541" t="s">
        <v>9</v>
      </c>
      <c r="E4541" t="s">
        <v>10</v>
      </c>
      <c r="F4541">
        <v>27000000</v>
      </c>
      <c r="G4541">
        <v>27257061</v>
      </c>
      <c r="H4541" t="s">
        <v>11</v>
      </c>
      <c r="I4541">
        <f>YEAR(Table1[[#This Row],[date]])</f>
        <v>1998</v>
      </c>
      <c r="J4541">
        <f>Table1[[#This Row],[revenue]]-Table1[[#This Row],[budget_x]]</f>
        <v>257061</v>
      </c>
      <c r="K4541" s="7">
        <f>Table1[[#This Row],[profit /loss ]]/Table1[[#This Row],[budget_x]]</f>
        <v>9.5207777777777773E-3</v>
      </c>
      <c r="L4541" t="str" cm="1">
        <f t="array" ref="L4541">_xlfn.IFS(Table1[[#This Row],[score]]&gt;70,"high",Table1[[#This Row],[score]]&gt;50,"medium",Table1[[#This Row],[score]]&lt;=50,"low")</f>
        <v>high</v>
      </c>
    </row>
    <row r="4542" spans="1:12" x14ac:dyDescent="0.3">
      <c r="A4542" t="s">
        <v>4409</v>
      </c>
      <c r="B4542" s="1">
        <v>44862</v>
      </c>
      <c r="C4542">
        <v>82</v>
      </c>
      <c r="D4542" t="s">
        <v>9</v>
      </c>
      <c r="E4542" t="s">
        <v>10</v>
      </c>
      <c r="F4542">
        <v>147200000</v>
      </c>
      <c r="G4542">
        <v>781524699.79999995</v>
      </c>
      <c r="H4542" t="s">
        <v>17</v>
      </c>
      <c r="I4542">
        <f>YEAR(Table1[[#This Row],[date]])</f>
        <v>2022</v>
      </c>
      <c r="J4542">
        <f>Table1[[#This Row],[revenue]]-Table1[[#This Row],[budget_x]]</f>
        <v>634324699.79999995</v>
      </c>
      <c r="K4542" s="7">
        <f>Table1[[#This Row],[profit /loss ]]/Table1[[#This Row],[budget_x]]</f>
        <v>4.3092710584239127</v>
      </c>
      <c r="L4542" t="str" cm="1">
        <f t="array" ref="L4542">_xlfn.IFS(Table1[[#This Row],[score]]&gt;70,"high",Table1[[#This Row],[score]]&gt;50,"medium",Table1[[#This Row],[score]]&lt;=50,"low")</f>
        <v>high</v>
      </c>
    </row>
    <row r="4543" spans="1:12" x14ac:dyDescent="0.3">
      <c r="A4543" t="s">
        <v>4410</v>
      </c>
      <c r="B4543" s="1">
        <v>41951</v>
      </c>
      <c r="C4543">
        <v>66</v>
      </c>
      <c r="D4543" t="s">
        <v>9</v>
      </c>
      <c r="E4543" t="s">
        <v>69</v>
      </c>
      <c r="F4543">
        <v>24720400</v>
      </c>
      <c r="G4543">
        <v>245461189.19999999</v>
      </c>
      <c r="H4543" t="s">
        <v>11</v>
      </c>
      <c r="I4543">
        <f>YEAR(Table1[[#This Row],[date]])</f>
        <v>2014</v>
      </c>
      <c r="J4543">
        <f>Table1[[#This Row],[revenue]]-Table1[[#This Row],[budget_x]]</f>
        <v>220740789.19999999</v>
      </c>
      <c r="K4543" s="7">
        <f>Table1[[#This Row],[profit /loss ]]/Table1[[#This Row],[budget_x]]</f>
        <v>8.9294990857753103</v>
      </c>
      <c r="L4543" t="str" cm="1">
        <f t="array" ref="L4543">_xlfn.IFS(Table1[[#This Row],[score]]&gt;70,"high",Table1[[#This Row],[score]]&gt;50,"medium",Table1[[#This Row],[score]]&lt;=50,"low")</f>
        <v>medium</v>
      </c>
    </row>
    <row r="4544" spans="1:12" x14ac:dyDescent="0.3">
      <c r="A4544" t="s">
        <v>2058</v>
      </c>
      <c r="B4544" s="1">
        <v>44162</v>
      </c>
      <c r="C4544">
        <v>76</v>
      </c>
      <c r="D4544" t="s">
        <v>9</v>
      </c>
      <c r="E4544" t="s">
        <v>74</v>
      </c>
      <c r="F4544">
        <v>12800000</v>
      </c>
      <c r="G4544">
        <v>69821476</v>
      </c>
      <c r="H4544" t="s">
        <v>75</v>
      </c>
      <c r="I4544">
        <f>YEAR(Table1[[#This Row],[date]])</f>
        <v>2020</v>
      </c>
      <c r="J4544">
        <f>Table1[[#This Row],[revenue]]-Table1[[#This Row],[budget_x]]</f>
        <v>57021476</v>
      </c>
      <c r="K4544" s="7">
        <f>Table1[[#This Row],[profit /loss ]]/Table1[[#This Row],[budget_x]]</f>
        <v>4.4548028124999997</v>
      </c>
      <c r="L4544" t="str" cm="1">
        <f t="array" ref="L4544">_xlfn.IFS(Table1[[#This Row],[score]]&gt;70,"high",Table1[[#This Row],[score]]&gt;50,"medium",Table1[[#This Row],[score]]&lt;=50,"low")</f>
        <v>high</v>
      </c>
    </row>
    <row r="4545" spans="1:12" x14ac:dyDescent="0.3">
      <c r="A4545" t="s">
        <v>4411</v>
      </c>
      <c r="B4545" s="1">
        <v>45016</v>
      </c>
      <c r="C4545">
        <v>60</v>
      </c>
      <c r="D4545" t="s">
        <v>9</v>
      </c>
      <c r="E4545" t="s">
        <v>15</v>
      </c>
      <c r="F4545">
        <v>87200000</v>
      </c>
      <c r="G4545">
        <v>938053207.20000005</v>
      </c>
      <c r="H4545" t="s">
        <v>52</v>
      </c>
      <c r="I4545">
        <f>YEAR(Table1[[#This Row],[date]])</f>
        <v>2023</v>
      </c>
      <c r="J4545">
        <f>Table1[[#This Row],[revenue]]-Table1[[#This Row],[budget_x]]</f>
        <v>850853207.20000005</v>
      </c>
      <c r="K4545" s="7">
        <f>Table1[[#This Row],[profit /loss ]]/Table1[[#This Row],[budget_x]]</f>
        <v>9.7574909082568819</v>
      </c>
      <c r="L4545" t="str" cm="1">
        <f t="array" ref="L4545">_xlfn.IFS(Table1[[#This Row],[score]]&gt;70,"high",Table1[[#This Row],[score]]&gt;50,"medium",Table1[[#This Row],[score]]&lt;=50,"low")</f>
        <v>medium</v>
      </c>
    </row>
    <row r="4546" spans="1:12" x14ac:dyDescent="0.3">
      <c r="A4546" t="s">
        <v>4412</v>
      </c>
      <c r="B4546" s="1">
        <v>39067</v>
      </c>
      <c r="C4546">
        <v>69</v>
      </c>
      <c r="D4546" t="s">
        <v>9</v>
      </c>
      <c r="E4546" t="s">
        <v>69</v>
      </c>
      <c r="F4546">
        <v>73220050</v>
      </c>
      <c r="G4546">
        <v>1238072</v>
      </c>
      <c r="H4546" t="s">
        <v>143</v>
      </c>
      <c r="I4546">
        <f>YEAR(Table1[[#This Row],[date]])</f>
        <v>2006</v>
      </c>
      <c r="J4546">
        <f>Table1[[#This Row],[revenue]]-Table1[[#This Row],[budget_x]]</f>
        <v>-71981978</v>
      </c>
      <c r="K4546" s="7">
        <f>Table1[[#This Row],[profit /loss ]]/Table1[[#This Row],[budget_x]]</f>
        <v>-0.98309107956085795</v>
      </c>
      <c r="L4546" t="str" cm="1">
        <f t="array" ref="L4546">_xlfn.IFS(Table1[[#This Row],[score]]&gt;70,"high",Table1[[#This Row],[score]]&gt;50,"medium",Table1[[#This Row],[score]]&lt;=50,"low")</f>
        <v>medium</v>
      </c>
    </row>
    <row r="4547" spans="1:12" x14ac:dyDescent="0.3">
      <c r="A4547" t="s">
        <v>4413</v>
      </c>
      <c r="B4547" s="1">
        <v>39934</v>
      </c>
      <c r="C4547">
        <v>41</v>
      </c>
      <c r="D4547" t="s">
        <v>9</v>
      </c>
      <c r="E4547" t="s">
        <v>125</v>
      </c>
      <c r="F4547">
        <v>101800000</v>
      </c>
      <c r="G4547">
        <v>858637629</v>
      </c>
      <c r="H4547" t="s">
        <v>132</v>
      </c>
      <c r="I4547">
        <f>YEAR(Table1[[#This Row],[date]])</f>
        <v>2009</v>
      </c>
      <c r="J4547">
        <f>Table1[[#This Row],[revenue]]-Table1[[#This Row],[budget_x]]</f>
        <v>756837629</v>
      </c>
      <c r="K4547" s="7">
        <f>Table1[[#This Row],[profit /loss ]]/Table1[[#This Row],[budget_x]]</f>
        <v>7.4345543123772106</v>
      </c>
      <c r="L4547" t="str" cm="1">
        <f t="array" ref="L4547">_xlfn.IFS(Table1[[#This Row],[score]]&gt;70,"high",Table1[[#This Row],[score]]&gt;50,"medium",Table1[[#This Row],[score]]&lt;=50,"low")</f>
        <v>low</v>
      </c>
    </row>
    <row r="4548" spans="1:12" x14ac:dyDescent="0.3">
      <c r="A4548" t="s">
        <v>4414</v>
      </c>
      <c r="B4548" s="1">
        <v>42032</v>
      </c>
      <c r="C4548">
        <v>63</v>
      </c>
      <c r="D4548" t="s">
        <v>9</v>
      </c>
      <c r="E4548" t="s">
        <v>10</v>
      </c>
      <c r="F4548">
        <v>139000000</v>
      </c>
      <c r="G4548">
        <v>209282732</v>
      </c>
      <c r="H4548" t="s">
        <v>11</v>
      </c>
      <c r="I4548">
        <f>YEAR(Table1[[#This Row],[date]])</f>
        <v>2015</v>
      </c>
      <c r="J4548">
        <f>Table1[[#This Row],[revenue]]-Table1[[#This Row],[budget_x]]</f>
        <v>70282732</v>
      </c>
      <c r="K4548" s="7">
        <f>Table1[[#This Row],[profit /loss ]]/Table1[[#This Row],[budget_x]]</f>
        <v>0.50563116546762588</v>
      </c>
      <c r="L4548" t="str" cm="1">
        <f t="array" ref="L4548">_xlfn.IFS(Table1[[#This Row],[score]]&gt;70,"high",Table1[[#This Row],[score]]&gt;50,"medium",Table1[[#This Row],[score]]&lt;=50,"low")</f>
        <v>medium</v>
      </c>
    </row>
    <row r="4549" spans="1:12" x14ac:dyDescent="0.3">
      <c r="A4549" t="s">
        <v>4415</v>
      </c>
      <c r="B4549" s="1">
        <v>40948</v>
      </c>
      <c r="C4549">
        <v>70</v>
      </c>
      <c r="D4549" t="s">
        <v>9</v>
      </c>
      <c r="E4549" t="s">
        <v>10</v>
      </c>
      <c r="F4549">
        <v>6500000</v>
      </c>
      <c r="G4549">
        <v>20412841</v>
      </c>
      <c r="H4549" t="s">
        <v>11</v>
      </c>
      <c r="I4549">
        <f>YEAR(Table1[[#This Row],[date]])</f>
        <v>2012</v>
      </c>
      <c r="J4549">
        <f>Table1[[#This Row],[revenue]]-Table1[[#This Row],[budget_x]]</f>
        <v>13912841</v>
      </c>
      <c r="K4549" s="7">
        <f>Table1[[#This Row],[profit /loss ]]/Table1[[#This Row],[budget_x]]</f>
        <v>2.1404370769230767</v>
      </c>
      <c r="L4549" t="str" cm="1">
        <f t="array" ref="L4549">_xlfn.IFS(Table1[[#This Row],[score]]&gt;70,"high",Table1[[#This Row],[score]]&gt;50,"medium",Table1[[#This Row],[score]]&lt;=50,"low")</f>
        <v>medium</v>
      </c>
    </row>
    <row r="4550" spans="1:12" x14ac:dyDescent="0.3">
      <c r="A4550" t="s">
        <v>4416</v>
      </c>
      <c r="B4550" s="1">
        <v>45023</v>
      </c>
      <c r="C4550">
        <v>0</v>
      </c>
      <c r="D4550" t="s">
        <v>9</v>
      </c>
      <c r="E4550" t="s">
        <v>1018</v>
      </c>
      <c r="F4550">
        <v>167540000</v>
      </c>
      <c r="G4550">
        <v>175269998.80000001</v>
      </c>
      <c r="H4550" t="s">
        <v>1019</v>
      </c>
      <c r="I4550">
        <f>YEAR(Table1[[#This Row],[date]])</f>
        <v>2023</v>
      </c>
      <c r="J4550">
        <f>Table1[[#This Row],[revenue]]-Table1[[#This Row],[budget_x]]</f>
        <v>7729998.8000000119</v>
      </c>
      <c r="K4550" s="7">
        <f>Table1[[#This Row],[profit /loss ]]/Table1[[#This Row],[budget_x]]</f>
        <v>4.6138228482750461E-2</v>
      </c>
      <c r="L4550" t="str" cm="1">
        <f t="array" ref="L4550">_xlfn.IFS(Table1[[#This Row],[score]]&gt;70,"high",Table1[[#This Row],[score]]&gt;50,"medium",Table1[[#This Row],[score]]&lt;=50,"low")</f>
        <v>low</v>
      </c>
    </row>
    <row r="4551" spans="1:12" x14ac:dyDescent="0.3">
      <c r="A4551" t="s">
        <v>4417</v>
      </c>
      <c r="B4551" s="1">
        <v>35126</v>
      </c>
      <c r="C4551">
        <v>80</v>
      </c>
      <c r="D4551" t="s">
        <v>9</v>
      </c>
      <c r="E4551" t="s">
        <v>69</v>
      </c>
      <c r="F4551">
        <v>178000000</v>
      </c>
      <c r="G4551">
        <v>1153194949</v>
      </c>
      <c r="H4551" t="s">
        <v>143</v>
      </c>
      <c r="I4551">
        <f>YEAR(Table1[[#This Row],[date]])</f>
        <v>1996</v>
      </c>
      <c r="J4551">
        <f>Table1[[#This Row],[revenue]]-Table1[[#This Row],[budget_x]]</f>
        <v>975194949</v>
      </c>
      <c r="K4551" s="7">
        <f>Table1[[#This Row],[profit /loss ]]/Table1[[#This Row],[budget_x]]</f>
        <v>5.4786233089887642</v>
      </c>
      <c r="L4551" t="str" cm="1">
        <f t="array" ref="L4551">_xlfn.IFS(Table1[[#This Row],[score]]&gt;70,"high",Table1[[#This Row],[score]]&gt;50,"medium",Table1[[#This Row],[score]]&lt;=50,"low")</f>
        <v>high</v>
      </c>
    </row>
    <row r="4552" spans="1:12" x14ac:dyDescent="0.3">
      <c r="A4552" t="s">
        <v>4418</v>
      </c>
      <c r="B4552" s="1">
        <v>41829</v>
      </c>
      <c r="C4552">
        <v>69</v>
      </c>
      <c r="D4552" t="s">
        <v>9</v>
      </c>
      <c r="E4552" t="s">
        <v>10</v>
      </c>
      <c r="F4552">
        <v>24953000</v>
      </c>
      <c r="G4552">
        <v>3396726</v>
      </c>
      <c r="H4552" t="s">
        <v>11</v>
      </c>
      <c r="I4552">
        <f>YEAR(Table1[[#This Row],[date]])</f>
        <v>2014</v>
      </c>
      <c r="J4552">
        <f>Table1[[#This Row],[revenue]]-Table1[[#This Row],[budget_x]]</f>
        <v>-21556274</v>
      </c>
      <c r="K4552" s="7">
        <f>Table1[[#This Row],[profit /loss ]]/Table1[[#This Row],[budget_x]]</f>
        <v>-0.86387504508475932</v>
      </c>
      <c r="L4552" t="str" cm="1">
        <f t="array" ref="L4552">_xlfn.IFS(Table1[[#This Row],[score]]&gt;70,"high",Table1[[#This Row],[score]]&gt;50,"medium",Table1[[#This Row],[score]]&lt;=50,"low")</f>
        <v>medium</v>
      </c>
    </row>
    <row r="4553" spans="1:12" x14ac:dyDescent="0.3">
      <c r="A4553" t="s">
        <v>4419</v>
      </c>
      <c r="B4553" s="1">
        <v>38687</v>
      </c>
      <c r="C4553">
        <v>63</v>
      </c>
      <c r="D4553" t="s">
        <v>9</v>
      </c>
      <c r="E4553" t="s">
        <v>10</v>
      </c>
      <c r="F4553">
        <v>1125000</v>
      </c>
      <c r="G4553">
        <v>18673274</v>
      </c>
      <c r="H4553" t="s">
        <v>11</v>
      </c>
      <c r="I4553">
        <f>YEAR(Table1[[#This Row],[date]])</f>
        <v>2005</v>
      </c>
      <c r="J4553">
        <f>Table1[[#This Row],[revenue]]-Table1[[#This Row],[budget_x]]</f>
        <v>17548274</v>
      </c>
      <c r="K4553" s="7">
        <f>Table1[[#This Row],[profit /loss ]]/Table1[[#This Row],[budget_x]]</f>
        <v>15.598465777777777</v>
      </c>
      <c r="L4553" t="str" cm="1">
        <f t="array" ref="L4553">_xlfn.IFS(Table1[[#This Row],[score]]&gt;70,"high",Table1[[#This Row],[score]]&gt;50,"medium",Table1[[#This Row],[score]]&lt;=50,"low")</f>
        <v>medium</v>
      </c>
    </row>
    <row r="4554" spans="1:12" x14ac:dyDescent="0.3">
      <c r="A4554" t="s">
        <v>4420</v>
      </c>
      <c r="B4554" s="1">
        <v>43664</v>
      </c>
      <c r="C4554">
        <v>43</v>
      </c>
      <c r="D4554" t="s">
        <v>9</v>
      </c>
      <c r="E4554" t="s">
        <v>74</v>
      </c>
      <c r="F4554">
        <v>86500000</v>
      </c>
      <c r="G4554">
        <v>171913639</v>
      </c>
      <c r="H4554" t="s">
        <v>75</v>
      </c>
      <c r="I4554">
        <f>YEAR(Table1[[#This Row],[date]])</f>
        <v>2019</v>
      </c>
      <c r="J4554">
        <f>Table1[[#This Row],[revenue]]-Table1[[#This Row],[budget_x]]</f>
        <v>85413639</v>
      </c>
      <c r="K4554" s="7">
        <f>Table1[[#This Row],[profit /loss ]]/Table1[[#This Row],[budget_x]]</f>
        <v>0.98744091329479766</v>
      </c>
      <c r="L4554" t="str" cm="1">
        <f t="array" ref="L4554">_xlfn.IFS(Table1[[#This Row],[score]]&gt;70,"high",Table1[[#This Row],[score]]&gt;50,"medium",Table1[[#This Row],[score]]&lt;=50,"low")</f>
        <v>low</v>
      </c>
    </row>
    <row r="4555" spans="1:12" x14ac:dyDescent="0.3">
      <c r="A4555" t="s">
        <v>4421</v>
      </c>
      <c r="B4555" s="1">
        <v>44729</v>
      </c>
      <c r="C4555">
        <v>72</v>
      </c>
      <c r="D4555" t="s">
        <v>9</v>
      </c>
      <c r="E4555" t="s">
        <v>10</v>
      </c>
      <c r="F4555">
        <v>111400000</v>
      </c>
      <c r="G4555">
        <v>541920183.60000002</v>
      </c>
      <c r="H4555" t="s">
        <v>17</v>
      </c>
      <c r="I4555">
        <f>YEAR(Table1[[#This Row],[date]])</f>
        <v>2022</v>
      </c>
      <c r="J4555">
        <f>Table1[[#This Row],[revenue]]-Table1[[#This Row],[budget_x]]</f>
        <v>430520183.60000002</v>
      </c>
      <c r="K4555" s="7">
        <f>Table1[[#This Row],[profit /loss ]]/Table1[[#This Row],[budget_x]]</f>
        <v>3.8646336050269303</v>
      </c>
      <c r="L4555" t="str" cm="1">
        <f t="array" ref="L4555">_xlfn.IFS(Table1[[#This Row],[score]]&gt;70,"high",Table1[[#This Row],[score]]&gt;50,"medium",Table1[[#This Row],[score]]&lt;=50,"low")</f>
        <v>high</v>
      </c>
    </row>
    <row r="4556" spans="1:12" x14ac:dyDescent="0.3">
      <c r="A4556" t="s">
        <v>4422</v>
      </c>
      <c r="B4556" s="1">
        <v>43482</v>
      </c>
      <c r="C4556">
        <v>66</v>
      </c>
      <c r="D4556" t="s">
        <v>9</v>
      </c>
      <c r="E4556" t="s">
        <v>10</v>
      </c>
      <c r="F4556">
        <v>25000000</v>
      </c>
      <c r="G4556">
        <v>48481754</v>
      </c>
      <c r="H4556" t="s">
        <v>11</v>
      </c>
      <c r="I4556">
        <f>YEAR(Table1[[#This Row],[date]])</f>
        <v>2019</v>
      </c>
      <c r="J4556">
        <f>Table1[[#This Row],[revenue]]-Table1[[#This Row],[budget_x]]</f>
        <v>23481754</v>
      </c>
      <c r="K4556" s="7">
        <f>Table1[[#This Row],[profit /loss ]]/Table1[[#This Row],[budget_x]]</f>
        <v>0.93927015999999997</v>
      </c>
      <c r="L4556" t="str" cm="1">
        <f t="array" ref="L4556">_xlfn.IFS(Table1[[#This Row],[score]]&gt;70,"high",Table1[[#This Row],[score]]&gt;50,"medium",Table1[[#This Row],[score]]&lt;=50,"low")</f>
        <v>medium</v>
      </c>
    </row>
    <row r="4557" spans="1:12" x14ac:dyDescent="0.3">
      <c r="A4557" t="s">
        <v>4423</v>
      </c>
      <c r="B4557" s="1">
        <v>40395</v>
      </c>
      <c r="C4557">
        <v>62</v>
      </c>
      <c r="D4557" t="s">
        <v>9</v>
      </c>
      <c r="E4557" t="s">
        <v>10</v>
      </c>
      <c r="F4557">
        <v>19000000</v>
      </c>
      <c r="G4557">
        <v>56445534</v>
      </c>
      <c r="H4557" t="s">
        <v>11</v>
      </c>
      <c r="I4557">
        <f>YEAR(Table1[[#This Row],[date]])</f>
        <v>2010</v>
      </c>
      <c r="J4557">
        <f>Table1[[#This Row],[revenue]]-Table1[[#This Row],[budget_x]]</f>
        <v>37445534</v>
      </c>
      <c r="K4557" s="7">
        <f>Table1[[#This Row],[profit /loss ]]/Table1[[#This Row],[budget_x]]</f>
        <v>1.9708175789473685</v>
      </c>
      <c r="L4557" t="str" cm="1">
        <f t="array" ref="L4557">_xlfn.IFS(Table1[[#This Row],[score]]&gt;70,"high",Table1[[#This Row],[score]]&gt;50,"medium",Table1[[#This Row],[score]]&lt;=50,"low")</f>
        <v>medium</v>
      </c>
    </row>
    <row r="4558" spans="1:12" x14ac:dyDescent="0.3">
      <c r="A4558" t="s">
        <v>4359</v>
      </c>
      <c r="B4558" s="1">
        <v>37713</v>
      </c>
      <c r="C4558">
        <v>56</v>
      </c>
      <c r="D4558" t="s">
        <v>9</v>
      </c>
      <c r="E4558" t="s">
        <v>10</v>
      </c>
      <c r="F4558">
        <v>68000000</v>
      </c>
      <c r="G4558">
        <v>75685268</v>
      </c>
      <c r="H4558" t="s">
        <v>11</v>
      </c>
      <c r="I4558">
        <f>YEAR(Table1[[#This Row],[date]])</f>
        <v>2003</v>
      </c>
      <c r="J4558">
        <f>Table1[[#This Row],[revenue]]-Table1[[#This Row],[budget_x]]</f>
        <v>7685268</v>
      </c>
      <c r="K4558" s="7">
        <f>Table1[[#This Row],[profit /loss ]]/Table1[[#This Row],[budget_x]]</f>
        <v>0.11301864705882353</v>
      </c>
      <c r="L4558" t="str" cm="1">
        <f t="array" ref="L4558">_xlfn.IFS(Table1[[#This Row],[score]]&gt;70,"high",Table1[[#This Row],[score]]&gt;50,"medium",Table1[[#This Row],[score]]&lt;=50,"low")</f>
        <v>medium</v>
      </c>
    </row>
    <row r="4559" spans="1:12" x14ac:dyDescent="0.3">
      <c r="A4559" t="s">
        <v>4424</v>
      </c>
      <c r="B4559" s="1">
        <v>41557</v>
      </c>
      <c r="C4559">
        <v>76</v>
      </c>
      <c r="D4559" t="s">
        <v>9</v>
      </c>
      <c r="E4559" t="s">
        <v>10</v>
      </c>
      <c r="F4559">
        <v>55000000</v>
      </c>
      <c r="G4559">
        <v>220648184</v>
      </c>
      <c r="H4559" t="s">
        <v>11</v>
      </c>
      <c r="I4559">
        <f>YEAR(Table1[[#This Row],[date]])</f>
        <v>2013</v>
      </c>
      <c r="J4559">
        <f>Table1[[#This Row],[revenue]]-Table1[[#This Row],[budget_x]]</f>
        <v>165648184</v>
      </c>
      <c r="K4559" s="7">
        <f>Table1[[#This Row],[profit /loss ]]/Table1[[#This Row],[budget_x]]</f>
        <v>3.0117851636363637</v>
      </c>
      <c r="L4559" t="str" cm="1">
        <f t="array" ref="L4559">_xlfn.IFS(Table1[[#This Row],[score]]&gt;70,"high",Table1[[#This Row],[score]]&gt;50,"medium",Table1[[#This Row],[score]]&lt;=50,"low")</f>
        <v>high</v>
      </c>
    </row>
    <row r="4560" spans="1:12" x14ac:dyDescent="0.3">
      <c r="A4560" t="s">
        <v>4425</v>
      </c>
      <c r="B4560" s="1">
        <v>45023</v>
      </c>
      <c r="C4560">
        <v>0</v>
      </c>
      <c r="D4560" t="s">
        <v>9</v>
      </c>
      <c r="E4560" t="s">
        <v>171</v>
      </c>
      <c r="F4560">
        <v>174600000</v>
      </c>
      <c r="G4560">
        <v>175269998.80000001</v>
      </c>
      <c r="H4560" t="s">
        <v>655</v>
      </c>
      <c r="I4560">
        <f>YEAR(Table1[[#This Row],[date]])</f>
        <v>2023</v>
      </c>
      <c r="J4560">
        <f>Table1[[#This Row],[revenue]]-Table1[[#This Row],[budget_x]]</f>
        <v>669998.80000001192</v>
      </c>
      <c r="K4560" s="7">
        <f>Table1[[#This Row],[profit /loss ]]/Table1[[#This Row],[budget_x]]</f>
        <v>3.837335624284146E-3</v>
      </c>
      <c r="L4560" t="str" cm="1">
        <f t="array" ref="L4560">_xlfn.IFS(Table1[[#This Row],[score]]&gt;70,"high",Table1[[#This Row],[score]]&gt;50,"medium",Table1[[#This Row],[score]]&lt;=50,"low")</f>
        <v>low</v>
      </c>
    </row>
    <row r="4561" spans="1:12" x14ac:dyDescent="0.3">
      <c r="A4561" t="s">
        <v>4426</v>
      </c>
      <c r="B4561" s="1">
        <v>45023</v>
      </c>
      <c r="C4561">
        <v>0</v>
      </c>
      <c r="D4561" t="s">
        <v>9</v>
      </c>
      <c r="E4561" t="s">
        <v>125</v>
      </c>
      <c r="F4561">
        <v>167540000</v>
      </c>
      <c r="G4561">
        <v>175269998.80000001</v>
      </c>
      <c r="H4561" t="s">
        <v>17</v>
      </c>
      <c r="I4561">
        <f>YEAR(Table1[[#This Row],[date]])</f>
        <v>2023</v>
      </c>
      <c r="J4561">
        <f>Table1[[#This Row],[revenue]]-Table1[[#This Row],[budget_x]]</f>
        <v>7729998.8000000119</v>
      </c>
      <c r="K4561" s="7">
        <f>Table1[[#This Row],[profit /loss ]]/Table1[[#This Row],[budget_x]]</f>
        <v>4.6138228482750461E-2</v>
      </c>
      <c r="L4561" t="str" cm="1">
        <f t="array" ref="L4561">_xlfn.IFS(Table1[[#This Row],[score]]&gt;70,"high",Table1[[#This Row],[score]]&gt;50,"medium",Table1[[#This Row],[score]]&lt;=50,"low")</f>
        <v>low</v>
      </c>
    </row>
    <row r="4562" spans="1:12" x14ac:dyDescent="0.3">
      <c r="A4562" t="s">
        <v>2087</v>
      </c>
      <c r="B4562" s="1">
        <v>42815</v>
      </c>
      <c r="C4562">
        <v>50</v>
      </c>
      <c r="D4562" t="s">
        <v>9</v>
      </c>
      <c r="E4562" t="s">
        <v>74</v>
      </c>
      <c r="F4562">
        <v>25000000</v>
      </c>
      <c r="G4562">
        <v>31635150</v>
      </c>
      <c r="H4562" t="s">
        <v>75</v>
      </c>
      <c r="I4562">
        <f>YEAR(Table1[[#This Row],[date]])</f>
        <v>2017</v>
      </c>
      <c r="J4562">
        <f>Table1[[#This Row],[revenue]]-Table1[[#This Row],[budget_x]]</f>
        <v>6635150</v>
      </c>
      <c r="K4562" s="7">
        <f>Table1[[#This Row],[profit /loss ]]/Table1[[#This Row],[budget_x]]</f>
        <v>0.26540599999999998</v>
      </c>
      <c r="L4562" t="str" cm="1">
        <f t="array" ref="L4562">_xlfn.IFS(Table1[[#This Row],[score]]&gt;70,"high",Table1[[#This Row],[score]]&gt;50,"medium",Table1[[#This Row],[score]]&lt;=50,"low")</f>
        <v>low</v>
      </c>
    </row>
    <row r="4563" spans="1:12" x14ac:dyDescent="0.3">
      <c r="A4563" t="s">
        <v>4427</v>
      </c>
      <c r="B4563" s="1">
        <v>41361</v>
      </c>
      <c r="C4563">
        <v>79</v>
      </c>
      <c r="D4563" t="s">
        <v>9</v>
      </c>
      <c r="E4563" t="s">
        <v>15</v>
      </c>
      <c r="F4563">
        <v>2000000</v>
      </c>
      <c r="G4563">
        <v>26433651</v>
      </c>
      <c r="H4563" t="s">
        <v>25</v>
      </c>
      <c r="I4563">
        <f>YEAR(Table1[[#This Row],[date]])</f>
        <v>2013</v>
      </c>
      <c r="J4563">
        <f>Table1[[#This Row],[revenue]]-Table1[[#This Row],[budget_x]]</f>
        <v>24433651</v>
      </c>
      <c r="K4563" s="7">
        <f>Table1[[#This Row],[profit /loss ]]/Table1[[#This Row],[budget_x]]</f>
        <v>12.216825500000001</v>
      </c>
      <c r="L4563" t="str" cm="1">
        <f t="array" ref="L4563">_xlfn.IFS(Table1[[#This Row],[score]]&gt;70,"high",Table1[[#This Row],[score]]&gt;50,"medium",Table1[[#This Row],[score]]&lt;=50,"low")</f>
        <v>high</v>
      </c>
    </row>
    <row r="4564" spans="1:12" x14ac:dyDescent="0.3">
      <c r="A4564" t="s">
        <v>4428</v>
      </c>
      <c r="B4564" s="1">
        <v>42114</v>
      </c>
      <c r="C4564">
        <v>50</v>
      </c>
      <c r="D4564" t="s">
        <v>9</v>
      </c>
      <c r="E4564" t="s">
        <v>74</v>
      </c>
      <c r="F4564">
        <v>184000000</v>
      </c>
      <c r="G4564">
        <v>759819734.60000002</v>
      </c>
      <c r="H4564" t="s">
        <v>75</v>
      </c>
      <c r="I4564">
        <f>YEAR(Table1[[#This Row],[date]])</f>
        <v>2015</v>
      </c>
      <c r="J4564">
        <f>Table1[[#This Row],[revenue]]-Table1[[#This Row],[budget_x]]</f>
        <v>575819734.60000002</v>
      </c>
      <c r="K4564" s="7">
        <f>Table1[[#This Row],[profit /loss ]]/Table1[[#This Row],[budget_x]]</f>
        <v>3.1294550793478262</v>
      </c>
      <c r="L4564" t="str" cm="1">
        <f t="array" ref="L4564">_xlfn.IFS(Table1[[#This Row],[score]]&gt;70,"high",Table1[[#This Row],[score]]&gt;50,"medium",Table1[[#This Row],[score]]&lt;=50,"low")</f>
        <v>low</v>
      </c>
    </row>
    <row r="4565" spans="1:12" x14ac:dyDescent="0.3">
      <c r="A4565" t="s">
        <v>736</v>
      </c>
      <c r="B4565" s="1">
        <v>35407</v>
      </c>
      <c r="C4565">
        <v>63</v>
      </c>
      <c r="D4565" t="s">
        <v>9</v>
      </c>
      <c r="E4565" t="s">
        <v>10</v>
      </c>
      <c r="F4565">
        <v>110000000</v>
      </c>
      <c r="G4565">
        <v>380285773.60000002</v>
      </c>
      <c r="H4565" t="s">
        <v>17</v>
      </c>
      <c r="I4565">
        <f>YEAR(Table1[[#This Row],[date]])</f>
        <v>1996</v>
      </c>
      <c r="J4565">
        <f>Table1[[#This Row],[revenue]]-Table1[[#This Row],[budget_x]]</f>
        <v>270285773.60000002</v>
      </c>
      <c r="K4565" s="7">
        <f>Table1[[#This Row],[profit /loss ]]/Table1[[#This Row],[budget_x]]</f>
        <v>2.4571433963636364</v>
      </c>
      <c r="L4565" t="str" cm="1">
        <f t="array" ref="L4565">_xlfn.IFS(Table1[[#This Row],[score]]&gt;70,"high",Table1[[#This Row],[score]]&gt;50,"medium",Table1[[#This Row],[score]]&lt;=50,"low")</f>
        <v>medium</v>
      </c>
    </row>
    <row r="4566" spans="1:12" x14ac:dyDescent="0.3">
      <c r="A4566" t="s">
        <v>4429</v>
      </c>
      <c r="B4566" s="1">
        <v>43089</v>
      </c>
      <c r="C4566">
        <v>63</v>
      </c>
      <c r="D4566" t="s">
        <v>9</v>
      </c>
      <c r="E4566" t="s">
        <v>10</v>
      </c>
      <c r="F4566">
        <v>4000000</v>
      </c>
      <c r="G4566">
        <v>47552</v>
      </c>
      <c r="H4566" t="s">
        <v>11</v>
      </c>
      <c r="I4566">
        <f>YEAR(Table1[[#This Row],[date]])</f>
        <v>2017</v>
      </c>
      <c r="J4566">
        <f>Table1[[#This Row],[revenue]]-Table1[[#This Row],[budget_x]]</f>
        <v>-3952448</v>
      </c>
      <c r="K4566" s="7">
        <f>Table1[[#This Row],[profit /loss ]]/Table1[[#This Row],[budget_x]]</f>
        <v>-0.98811199999999999</v>
      </c>
      <c r="L4566" t="str" cm="1">
        <f t="array" ref="L4566">_xlfn.IFS(Table1[[#This Row],[score]]&gt;70,"high",Table1[[#This Row],[score]]&gt;50,"medium",Table1[[#This Row],[score]]&lt;=50,"low")</f>
        <v>medium</v>
      </c>
    </row>
    <row r="4567" spans="1:12" x14ac:dyDescent="0.3">
      <c r="A4567" t="s">
        <v>4430</v>
      </c>
      <c r="B4567" s="1">
        <v>40170</v>
      </c>
      <c r="C4567">
        <v>66</v>
      </c>
      <c r="D4567" t="s">
        <v>9</v>
      </c>
      <c r="E4567" t="s">
        <v>74</v>
      </c>
      <c r="F4567">
        <v>12000000</v>
      </c>
      <c r="G4567">
        <v>263499349</v>
      </c>
      <c r="H4567" t="s">
        <v>75</v>
      </c>
      <c r="I4567">
        <f>YEAR(Table1[[#This Row],[date]])</f>
        <v>2009</v>
      </c>
      <c r="J4567">
        <f>Table1[[#This Row],[revenue]]-Table1[[#This Row],[budget_x]]</f>
        <v>251499349</v>
      </c>
      <c r="K4567" s="7">
        <f>Table1[[#This Row],[profit /loss ]]/Table1[[#This Row],[budget_x]]</f>
        <v>20.958279083333334</v>
      </c>
      <c r="L4567" t="str" cm="1">
        <f t="array" ref="L4567">_xlfn.IFS(Table1[[#This Row],[score]]&gt;70,"high",Table1[[#This Row],[score]]&gt;50,"medium",Table1[[#This Row],[score]]&lt;=50,"low")</f>
        <v>medium</v>
      </c>
    </row>
    <row r="4568" spans="1:12" x14ac:dyDescent="0.3">
      <c r="A4568" t="s">
        <v>4431</v>
      </c>
      <c r="B4568" s="1">
        <v>38626</v>
      </c>
      <c r="C4568">
        <v>73</v>
      </c>
      <c r="D4568" t="s">
        <v>9</v>
      </c>
      <c r="E4568" t="s">
        <v>10</v>
      </c>
      <c r="F4568">
        <v>174000000</v>
      </c>
      <c r="G4568">
        <v>613598751.20000005</v>
      </c>
      <c r="H4568" t="s">
        <v>11</v>
      </c>
      <c r="I4568">
        <f>YEAR(Table1[[#This Row],[date]])</f>
        <v>2005</v>
      </c>
      <c r="J4568">
        <f>Table1[[#This Row],[revenue]]-Table1[[#This Row],[budget_x]]</f>
        <v>439598751.20000005</v>
      </c>
      <c r="K4568" s="7">
        <f>Table1[[#This Row],[profit /loss ]]/Table1[[#This Row],[budget_x]]</f>
        <v>2.5264296045977015</v>
      </c>
      <c r="L4568" t="str" cm="1">
        <f t="array" ref="L4568">_xlfn.IFS(Table1[[#This Row],[score]]&gt;70,"high",Table1[[#This Row],[score]]&gt;50,"medium",Table1[[#This Row],[score]]&lt;=50,"low")</f>
        <v>high</v>
      </c>
    </row>
    <row r="4569" spans="1:12" x14ac:dyDescent="0.3">
      <c r="A4569" t="s">
        <v>4432</v>
      </c>
      <c r="B4569" s="1">
        <v>38988</v>
      </c>
      <c r="C4569">
        <v>64</v>
      </c>
      <c r="D4569" t="s">
        <v>9</v>
      </c>
      <c r="E4569" t="s">
        <v>10</v>
      </c>
      <c r="F4569">
        <v>12000000</v>
      </c>
      <c r="G4569">
        <v>22978953</v>
      </c>
      <c r="H4569" t="s">
        <v>11</v>
      </c>
      <c r="I4569">
        <f>YEAR(Table1[[#This Row],[date]])</f>
        <v>2006</v>
      </c>
      <c r="J4569">
        <f>Table1[[#This Row],[revenue]]-Table1[[#This Row],[budget_x]]</f>
        <v>10978953</v>
      </c>
      <c r="K4569" s="7">
        <f>Table1[[#This Row],[profit /loss ]]/Table1[[#This Row],[budget_x]]</f>
        <v>0.91491275000000005</v>
      </c>
      <c r="L4569" t="str" cm="1">
        <f t="array" ref="L4569">_xlfn.IFS(Table1[[#This Row],[score]]&gt;70,"high",Table1[[#This Row],[score]]&gt;50,"medium",Table1[[#This Row],[score]]&lt;=50,"low")</f>
        <v>medium</v>
      </c>
    </row>
    <row r="4570" spans="1:12" x14ac:dyDescent="0.3">
      <c r="A4570" t="s">
        <v>4433</v>
      </c>
      <c r="B4570" s="1">
        <v>36899</v>
      </c>
      <c r="C4570">
        <v>64</v>
      </c>
      <c r="D4570" t="s">
        <v>9</v>
      </c>
      <c r="E4570" t="s">
        <v>10</v>
      </c>
      <c r="F4570">
        <v>65000000</v>
      </c>
      <c r="G4570">
        <v>374105123</v>
      </c>
      <c r="H4570" t="s">
        <v>11</v>
      </c>
      <c r="I4570">
        <f>YEAR(Table1[[#This Row],[date]])</f>
        <v>2001</v>
      </c>
      <c r="J4570">
        <f>Table1[[#This Row],[revenue]]-Table1[[#This Row],[budget_x]]</f>
        <v>309105123</v>
      </c>
      <c r="K4570" s="7">
        <f>Table1[[#This Row],[profit /loss ]]/Table1[[#This Row],[budget_x]]</f>
        <v>4.7554634307692307</v>
      </c>
      <c r="L4570" t="str" cm="1">
        <f t="array" ref="L4570">_xlfn.IFS(Table1[[#This Row],[score]]&gt;70,"high",Table1[[#This Row],[score]]&gt;50,"medium",Table1[[#This Row],[score]]&lt;=50,"low")</f>
        <v>medium</v>
      </c>
    </row>
    <row r="4571" spans="1:12" x14ac:dyDescent="0.3">
      <c r="A4571" t="s">
        <v>4434</v>
      </c>
      <c r="B4571" s="1">
        <v>40297</v>
      </c>
      <c r="C4571">
        <v>69</v>
      </c>
      <c r="D4571" t="s">
        <v>9</v>
      </c>
      <c r="E4571" t="s">
        <v>10</v>
      </c>
      <c r="F4571">
        <v>12000000</v>
      </c>
      <c r="G4571">
        <v>1594955</v>
      </c>
      <c r="H4571" t="s">
        <v>11</v>
      </c>
      <c r="I4571">
        <f>YEAR(Table1[[#This Row],[date]])</f>
        <v>2010</v>
      </c>
      <c r="J4571">
        <f>Table1[[#This Row],[revenue]]-Table1[[#This Row],[budget_x]]</f>
        <v>-10405045</v>
      </c>
      <c r="K4571" s="7">
        <f>Table1[[#This Row],[profit /loss ]]/Table1[[#This Row],[budget_x]]</f>
        <v>-0.86708708333333329</v>
      </c>
      <c r="L4571" t="str" cm="1">
        <f t="array" ref="L4571">_xlfn.IFS(Table1[[#This Row],[score]]&gt;70,"high",Table1[[#This Row],[score]]&gt;50,"medium",Table1[[#This Row],[score]]&lt;=50,"low")</f>
        <v>medium</v>
      </c>
    </row>
    <row r="4572" spans="1:12" x14ac:dyDescent="0.3">
      <c r="A4572" t="s">
        <v>4435</v>
      </c>
      <c r="B4572" s="1">
        <v>43342</v>
      </c>
      <c r="C4572">
        <v>62</v>
      </c>
      <c r="D4572" t="s">
        <v>9</v>
      </c>
      <c r="E4572" t="s">
        <v>10</v>
      </c>
      <c r="F4572">
        <v>30000000</v>
      </c>
      <c r="G4572">
        <v>10383524</v>
      </c>
      <c r="H4572" t="s">
        <v>11</v>
      </c>
      <c r="I4572">
        <f>YEAR(Table1[[#This Row],[date]])</f>
        <v>2018</v>
      </c>
      <c r="J4572">
        <f>Table1[[#This Row],[revenue]]-Table1[[#This Row],[budget_x]]</f>
        <v>-19616476</v>
      </c>
      <c r="K4572" s="7">
        <f>Table1[[#This Row],[profit /loss ]]/Table1[[#This Row],[budget_x]]</f>
        <v>-0.65388253333333335</v>
      </c>
      <c r="L4572" t="str" cm="1">
        <f t="array" ref="L4572">_xlfn.IFS(Table1[[#This Row],[score]]&gt;70,"high",Table1[[#This Row],[score]]&gt;50,"medium",Table1[[#This Row],[score]]&lt;=50,"low")</f>
        <v>medium</v>
      </c>
    </row>
    <row r="4573" spans="1:12" x14ac:dyDescent="0.3">
      <c r="A4573" t="s">
        <v>4436</v>
      </c>
      <c r="B4573" s="1">
        <v>41675</v>
      </c>
      <c r="C4573">
        <v>72</v>
      </c>
      <c r="D4573" t="s">
        <v>9</v>
      </c>
      <c r="E4573" t="s">
        <v>171</v>
      </c>
      <c r="F4573">
        <v>33746302</v>
      </c>
      <c r="G4573">
        <v>3445000</v>
      </c>
      <c r="H4573" t="s">
        <v>184</v>
      </c>
      <c r="I4573">
        <f>YEAR(Table1[[#This Row],[date]])</f>
        <v>2014</v>
      </c>
      <c r="J4573">
        <f>Table1[[#This Row],[revenue]]-Table1[[#This Row],[budget_x]]</f>
        <v>-30301302</v>
      </c>
      <c r="K4573" s="7">
        <f>Table1[[#This Row],[profit /loss ]]/Table1[[#This Row],[budget_x]]</f>
        <v>-0.89791474040622288</v>
      </c>
      <c r="L4573" t="str" cm="1">
        <f t="array" ref="L4573">_xlfn.IFS(Table1[[#This Row],[score]]&gt;70,"high",Table1[[#This Row],[score]]&gt;50,"medium",Table1[[#This Row],[score]]&lt;=50,"low")</f>
        <v>high</v>
      </c>
    </row>
    <row r="4574" spans="1:12" x14ac:dyDescent="0.3">
      <c r="A4574" t="s">
        <v>4437</v>
      </c>
      <c r="B4574" s="1">
        <v>43510</v>
      </c>
      <c r="C4574">
        <v>63</v>
      </c>
      <c r="D4574" t="s">
        <v>9</v>
      </c>
      <c r="E4574" t="s">
        <v>10</v>
      </c>
      <c r="F4574">
        <v>9000000</v>
      </c>
      <c r="G4574">
        <v>64686515</v>
      </c>
      <c r="H4574" t="s">
        <v>11</v>
      </c>
      <c r="I4574">
        <f>YEAR(Table1[[#This Row],[date]])</f>
        <v>2019</v>
      </c>
      <c r="J4574">
        <f>Table1[[#This Row],[revenue]]-Table1[[#This Row],[budget_x]]</f>
        <v>55686515</v>
      </c>
      <c r="K4574" s="7">
        <f>Table1[[#This Row],[profit /loss ]]/Table1[[#This Row],[budget_x]]</f>
        <v>6.1873905555555559</v>
      </c>
      <c r="L4574" t="str" cm="1">
        <f t="array" ref="L4574">_xlfn.IFS(Table1[[#This Row],[score]]&gt;70,"high",Table1[[#This Row],[score]]&gt;50,"medium",Table1[[#This Row],[score]]&lt;=50,"low")</f>
        <v>medium</v>
      </c>
    </row>
    <row r="4575" spans="1:12" x14ac:dyDescent="0.3">
      <c r="A4575" t="s">
        <v>4438</v>
      </c>
      <c r="B4575" s="1">
        <v>40022</v>
      </c>
      <c r="C4575">
        <v>69</v>
      </c>
      <c r="D4575" t="s">
        <v>9</v>
      </c>
      <c r="E4575" t="s">
        <v>10</v>
      </c>
      <c r="F4575">
        <v>3500000</v>
      </c>
      <c r="G4575">
        <v>266970289.80000001</v>
      </c>
      <c r="H4575" t="s">
        <v>17</v>
      </c>
      <c r="I4575">
        <f>YEAR(Table1[[#This Row],[date]])</f>
        <v>2009</v>
      </c>
      <c r="J4575">
        <f>Table1[[#This Row],[revenue]]-Table1[[#This Row],[budget_x]]</f>
        <v>263470289.80000001</v>
      </c>
      <c r="K4575" s="7">
        <f>Table1[[#This Row],[profit /loss ]]/Table1[[#This Row],[budget_x]]</f>
        <v>75.277225657142864</v>
      </c>
      <c r="L4575" t="str" cm="1">
        <f t="array" ref="L4575">_xlfn.IFS(Table1[[#This Row],[score]]&gt;70,"high",Table1[[#This Row],[score]]&gt;50,"medium",Table1[[#This Row],[score]]&lt;=50,"low")</f>
        <v>medium</v>
      </c>
    </row>
    <row r="4576" spans="1:12" x14ac:dyDescent="0.3">
      <c r="A4576" t="s">
        <v>4439</v>
      </c>
      <c r="B4576" s="1">
        <v>43903</v>
      </c>
      <c r="C4576">
        <v>10</v>
      </c>
      <c r="D4576" t="s">
        <v>9</v>
      </c>
      <c r="E4576" t="s">
        <v>74</v>
      </c>
      <c r="F4576">
        <v>201940000</v>
      </c>
      <c r="G4576">
        <v>38157314</v>
      </c>
      <c r="H4576" t="s">
        <v>75</v>
      </c>
      <c r="I4576">
        <f>YEAR(Table1[[#This Row],[date]])</f>
        <v>2020</v>
      </c>
      <c r="J4576">
        <f>Table1[[#This Row],[revenue]]-Table1[[#This Row],[budget_x]]</f>
        <v>-163782686</v>
      </c>
      <c r="K4576" s="7">
        <f>Table1[[#This Row],[profit /loss ]]/Table1[[#This Row],[budget_x]]</f>
        <v>-0.81104628107358623</v>
      </c>
      <c r="L4576" t="str" cm="1">
        <f t="array" ref="L4576">_xlfn.IFS(Table1[[#This Row],[score]]&gt;70,"high",Table1[[#This Row],[score]]&gt;50,"medium",Table1[[#This Row],[score]]&lt;=50,"low")</f>
        <v>low</v>
      </c>
    </row>
    <row r="4577" spans="1:12" x14ac:dyDescent="0.3">
      <c r="A4577" t="s">
        <v>4440</v>
      </c>
      <c r="B4577" s="1">
        <v>42915</v>
      </c>
      <c r="C4577">
        <v>68</v>
      </c>
      <c r="D4577" t="s">
        <v>9</v>
      </c>
      <c r="E4577" t="s">
        <v>74</v>
      </c>
      <c r="F4577">
        <v>125000</v>
      </c>
      <c r="G4577">
        <v>8737458</v>
      </c>
      <c r="H4577" t="s">
        <v>11</v>
      </c>
      <c r="I4577">
        <f>YEAR(Table1[[#This Row],[date]])</f>
        <v>2017</v>
      </c>
      <c r="J4577">
        <f>Table1[[#This Row],[revenue]]-Table1[[#This Row],[budget_x]]</f>
        <v>8612458</v>
      </c>
      <c r="K4577" s="7">
        <f>Table1[[#This Row],[profit /loss ]]/Table1[[#This Row],[budget_x]]</f>
        <v>68.899664000000001</v>
      </c>
      <c r="L4577" t="str" cm="1">
        <f t="array" ref="L4577">_xlfn.IFS(Table1[[#This Row],[score]]&gt;70,"high",Table1[[#This Row],[score]]&gt;50,"medium",Table1[[#This Row],[score]]&lt;=50,"low")</f>
        <v>medium</v>
      </c>
    </row>
    <row r="4578" spans="1:12" x14ac:dyDescent="0.3">
      <c r="A4578" t="s">
        <v>4441</v>
      </c>
      <c r="B4578" s="1">
        <v>44895</v>
      </c>
      <c r="C4578">
        <v>65</v>
      </c>
      <c r="D4578" t="s">
        <v>9</v>
      </c>
      <c r="E4578" t="s">
        <v>171</v>
      </c>
      <c r="F4578">
        <v>48600000</v>
      </c>
      <c r="G4578">
        <v>312174199.60000002</v>
      </c>
      <c r="H4578" t="s">
        <v>184</v>
      </c>
      <c r="I4578">
        <f>YEAR(Table1[[#This Row],[date]])</f>
        <v>2022</v>
      </c>
      <c r="J4578">
        <f>Table1[[#This Row],[revenue]]-Table1[[#This Row],[budget_x]]</f>
        <v>263574199.60000002</v>
      </c>
      <c r="K4578" s="7">
        <f>Table1[[#This Row],[profit /loss ]]/Table1[[#This Row],[budget_x]]</f>
        <v>5.4233374403292185</v>
      </c>
      <c r="L4578" t="str" cm="1">
        <f t="array" ref="L4578">_xlfn.IFS(Table1[[#This Row],[score]]&gt;70,"high",Table1[[#This Row],[score]]&gt;50,"medium",Table1[[#This Row],[score]]&lt;=50,"low")</f>
        <v>medium</v>
      </c>
    </row>
    <row r="4579" spans="1:12" x14ac:dyDescent="0.3">
      <c r="A4579" t="s">
        <v>4442</v>
      </c>
      <c r="B4579" s="1">
        <v>42624</v>
      </c>
      <c r="C4579">
        <v>55</v>
      </c>
      <c r="D4579" t="s">
        <v>9</v>
      </c>
      <c r="E4579" t="s">
        <v>10</v>
      </c>
      <c r="F4579">
        <v>5000000</v>
      </c>
      <c r="G4579">
        <v>388789</v>
      </c>
      <c r="H4579" t="s">
        <v>655</v>
      </c>
      <c r="I4579">
        <f>YEAR(Table1[[#This Row],[date]])</f>
        <v>2016</v>
      </c>
      <c r="J4579">
        <f>Table1[[#This Row],[revenue]]-Table1[[#This Row],[budget_x]]</f>
        <v>-4611211</v>
      </c>
      <c r="K4579" s="7">
        <f>Table1[[#This Row],[profit /loss ]]/Table1[[#This Row],[budget_x]]</f>
        <v>-0.92224220000000001</v>
      </c>
      <c r="L4579" t="str" cm="1">
        <f t="array" ref="L4579">_xlfn.IFS(Table1[[#This Row],[score]]&gt;70,"high",Table1[[#This Row],[score]]&gt;50,"medium",Table1[[#This Row],[score]]&lt;=50,"low")</f>
        <v>medium</v>
      </c>
    </row>
    <row r="4580" spans="1:12" x14ac:dyDescent="0.3">
      <c r="A4580" t="s">
        <v>4443</v>
      </c>
      <c r="B4580" s="1">
        <v>41200</v>
      </c>
      <c r="C4580">
        <v>54</v>
      </c>
      <c r="D4580" t="s">
        <v>9</v>
      </c>
      <c r="E4580" t="s">
        <v>10</v>
      </c>
      <c r="F4580">
        <v>5000000</v>
      </c>
      <c r="G4580">
        <v>142817992</v>
      </c>
      <c r="H4580" t="s">
        <v>11</v>
      </c>
      <c r="I4580">
        <f>YEAR(Table1[[#This Row],[date]])</f>
        <v>2012</v>
      </c>
      <c r="J4580">
        <f>Table1[[#This Row],[revenue]]-Table1[[#This Row],[budget_x]]</f>
        <v>137817992</v>
      </c>
      <c r="K4580" s="7">
        <f>Table1[[#This Row],[profit /loss ]]/Table1[[#This Row],[budget_x]]</f>
        <v>27.5635984</v>
      </c>
      <c r="L4580" t="str" cm="1">
        <f t="array" ref="L4580">_xlfn.IFS(Table1[[#This Row],[score]]&gt;70,"high",Table1[[#This Row],[score]]&gt;50,"medium",Table1[[#This Row],[score]]&lt;=50,"low")</f>
        <v>medium</v>
      </c>
    </row>
    <row r="4581" spans="1:12" x14ac:dyDescent="0.3">
      <c r="A4581" t="s">
        <v>4444</v>
      </c>
      <c r="B4581" s="1">
        <v>44880</v>
      </c>
      <c r="C4581">
        <v>58</v>
      </c>
      <c r="D4581" t="s">
        <v>9</v>
      </c>
      <c r="E4581" t="s">
        <v>10</v>
      </c>
      <c r="F4581">
        <v>88000000</v>
      </c>
      <c r="G4581">
        <v>447548637.19999999</v>
      </c>
      <c r="H4581" t="s">
        <v>17</v>
      </c>
      <c r="I4581">
        <f>YEAR(Table1[[#This Row],[date]])</f>
        <v>2022</v>
      </c>
      <c r="J4581">
        <f>Table1[[#This Row],[revenue]]-Table1[[#This Row],[budget_x]]</f>
        <v>359548637.19999999</v>
      </c>
      <c r="K4581" s="7">
        <f>Table1[[#This Row],[profit /loss ]]/Table1[[#This Row],[budget_x]]</f>
        <v>4.0857799681818179</v>
      </c>
      <c r="L4581" t="str" cm="1">
        <f t="array" ref="L4581">_xlfn.IFS(Table1[[#This Row],[score]]&gt;70,"high",Table1[[#This Row],[score]]&gt;50,"medium",Table1[[#This Row],[score]]&lt;=50,"low")</f>
        <v>medium</v>
      </c>
    </row>
    <row r="4582" spans="1:12" x14ac:dyDescent="0.3">
      <c r="A4582" t="s">
        <v>4445</v>
      </c>
      <c r="B4582" s="1">
        <v>23891</v>
      </c>
      <c r="C4582">
        <v>77</v>
      </c>
      <c r="D4582" t="s">
        <v>9</v>
      </c>
      <c r="E4582" t="s">
        <v>10</v>
      </c>
      <c r="F4582">
        <v>8200000</v>
      </c>
      <c r="G4582">
        <v>286213504</v>
      </c>
      <c r="H4582" t="s">
        <v>11</v>
      </c>
      <c r="I4582">
        <f>YEAR(Table1[[#This Row],[date]])</f>
        <v>1965</v>
      </c>
      <c r="J4582">
        <f>Table1[[#This Row],[revenue]]-Table1[[#This Row],[budget_x]]</f>
        <v>278013504</v>
      </c>
      <c r="K4582" s="7">
        <f>Table1[[#This Row],[profit /loss ]]/Table1[[#This Row],[budget_x]]</f>
        <v>33.904085853658536</v>
      </c>
      <c r="L4582" t="str" cm="1">
        <f t="array" ref="L4582">_xlfn.IFS(Table1[[#This Row],[score]]&gt;70,"high",Table1[[#This Row],[score]]&gt;50,"medium",Table1[[#This Row],[score]]&lt;=50,"low")</f>
        <v>high</v>
      </c>
    </row>
    <row r="4583" spans="1:12" x14ac:dyDescent="0.3">
      <c r="A4583" t="s">
        <v>4446</v>
      </c>
      <c r="B4583" s="1">
        <v>37638</v>
      </c>
      <c r="C4583">
        <v>77</v>
      </c>
      <c r="D4583" t="s">
        <v>9</v>
      </c>
      <c r="E4583" t="s">
        <v>69</v>
      </c>
      <c r="F4583">
        <v>132000000</v>
      </c>
      <c r="G4583">
        <v>782538445.39999998</v>
      </c>
      <c r="H4583" t="s">
        <v>11</v>
      </c>
      <c r="I4583">
        <f>YEAR(Table1[[#This Row],[date]])</f>
        <v>2003</v>
      </c>
      <c r="J4583">
        <f>Table1[[#This Row],[revenue]]-Table1[[#This Row],[budget_x]]</f>
        <v>650538445.39999998</v>
      </c>
      <c r="K4583" s="7">
        <f>Table1[[#This Row],[profit /loss ]]/Table1[[#This Row],[budget_x]]</f>
        <v>4.928321556060606</v>
      </c>
      <c r="L4583" t="str" cm="1">
        <f t="array" ref="L4583">_xlfn.IFS(Table1[[#This Row],[score]]&gt;70,"high",Table1[[#This Row],[score]]&gt;50,"medium",Table1[[#This Row],[score]]&lt;=50,"low")</f>
        <v>high</v>
      </c>
    </row>
    <row r="4584" spans="1:12" x14ac:dyDescent="0.3">
      <c r="A4584" t="s">
        <v>4447</v>
      </c>
      <c r="B4584" s="1">
        <v>41439</v>
      </c>
      <c r="C4584">
        <v>68</v>
      </c>
      <c r="D4584" t="s">
        <v>9</v>
      </c>
      <c r="E4584" t="s">
        <v>15</v>
      </c>
      <c r="F4584">
        <v>128000000</v>
      </c>
      <c r="G4584">
        <v>606292496</v>
      </c>
      <c r="H4584" t="s">
        <v>52</v>
      </c>
      <c r="I4584">
        <f>YEAR(Table1[[#This Row],[date]])</f>
        <v>2013</v>
      </c>
      <c r="J4584">
        <f>Table1[[#This Row],[revenue]]-Table1[[#This Row],[budget_x]]</f>
        <v>478292496</v>
      </c>
      <c r="K4584" s="7">
        <f>Table1[[#This Row],[profit /loss ]]/Table1[[#This Row],[budget_x]]</f>
        <v>3.7366601250000002</v>
      </c>
      <c r="L4584" t="str" cm="1">
        <f t="array" ref="L4584">_xlfn.IFS(Table1[[#This Row],[score]]&gt;70,"high",Table1[[#This Row],[score]]&gt;50,"medium",Table1[[#This Row],[score]]&lt;=50,"low")</f>
        <v>medium</v>
      </c>
    </row>
    <row r="4585" spans="1:12" x14ac:dyDescent="0.3">
      <c r="A4585" t="s">
        <v>4448</v>
      </c>
      <c r="B4585" s="1">
        <v>39492</v>
      </c>
      <c r="C4585">
        <v>69</v>
      </c>
      <c r="D4585" t="s">
        <v>9</v>
      </c>
      <c r="E4585" t="s">
        <v>10</v>
      </c>
      <c r="F4585">
        <v>7000000</v>
      </c>
      <c r="G4585">
        <v>55617866</v>
      </c>
      <c r="H4585" t="s">
        <v>17</v>
      </c>
      <c r="I4585">
        <f>YEAR(Table1[[#This Row],[date]])</f>
        <v>2008</v>
      </c>
      <c r="J4585">
        <f>Table1[[#This Row],[revenue]]-Table1[[#This Row],[budget_x]]</f>
        <v>48617866</v>
      </c>
      <c r="K4585" s="7">
        <f>Table1[[#This Row],[profit /loss ]]/Table1[[#This Row],[budget_x]]</f>
        <v>6.9454094285714287</v>
      </c>
      <c r="L4585" t="str" cm="1">
        <f t="array" ref="L4585">_xlfn.IFS(Table1[[#This Row],[score]]&gt;70,"high",Table1[[#This Row],[score]]&gt;50,"medium",Table1[[#This Row],[score]]&lt;=50,"low")</f>
        <v>medium</v>
      </c>
    </row>
    <row r="4586" spans="1:12" x14ac:dyDescent="0.3">
      <c r="A4586" t="s">
        <v>4449</v>
      </c>
      <c r="B4586" s="1">
        <v>40218</v>
      </c>
      <c r="C4586">
        <v>70</v>
      </c>
      <c r="D4586" t="s">
        <v>9</v>
      </c>
      <c r="E4586" t="s">
        <v>10</v>
      </c>
      <c r="F4586">
        <v>140500000</v>
      </c>
      <c r="G4586">
        <v>650589449.39999998</v>
      </c>
      <c r="H4586" t="s">
        <v>17</v>
      </c>
      <c r="I4586">
        <f>YEAR(Table1[[#This Row],[date]])</f>
        <v>2010</v>
      </c>
      <c r="J4586">
        <f>Table1[[#This Row],[revenue]]-Table1[[#This Row],[budget_x]]</f>
        <v>510089449.39999998</v>
      </c>
      <c r="K4586" s="7">
        <f>Table1[[#This Row],[profit /loss ]]/Table1[[#This Row],[budget_x]]</f>
        <v>3.6305298889679714</v>
      </c>
      <c r="L4586" t="str" cm="1">
        <f t="array" ref="L4586">_xlfn.IFS(Table1[[#This Row],[score]]&gt;70,"high",Table1[[#This Row],[score]]&gt;50,"medium",Table1[[#This Row],[score]]&lt;=50,"low")</f>
        <v>medium</v>
      </c>
    </row>
    <row r="4587" spans="1:12" x14ac:dyDescent="0.3">
      <c r="A4587" t="s">
        <v>4450</v>
      </c>
      <c r="B4587" s="1">
        <v>39611</v>
      </c>
      <c r="C4587">
        <v>62</v>
      </c>
      <c r="D4587" t="s">
        <v>9</v>
      </c>
      <c r="E4587" t="s">
        <v>10</v>
      </c>
      <c r="F4587">
        <v>120000000</v>
      </c>
      <c r="G4587">
        <v>93394462</v>
      </c>
      <c r="H4587" t="s">
        <v>11</v>
      </c>
      <c r="I4587">
        <f>YEAR(Table1[[#This Row],[date]])</f>
        <v>2008</v>
      </c>
      <c r="J4587">
        <f>Table1[[#This Row],[revenue]]-Table1[[#This Row],[budget_x]]</f>
        <v>-26605538</v>
      </c>
      <c r="K4587" s="7">
        <f>Table1[[#This Row],[profit /loss ]]/Table1[[#This Row],[budget_x]]</f>
        <v>-0.22171281666666667</v>
      </c>
      <c r="L4587" t="str" cm="1">
        <f t="array" ref="L4587">_xlfn.IFS(Table1[[#This Row],[score]]&gt;70,"high",Table1[[#This Row],[score]]&gt;50,"medium",Table1[[#This Row],[score]]&lt;=50,"low")</f>
        <v>medium</v>
      </c>
    </row>
    <row r="4588" spans="1:12" x14ac:dyDescent="0.3">
      <c r="A4588" t="s">
        <v>4451</v>
      </c>
      <c r="B4588" s="1">
        <v>44461</v>
      </c>
      <c r="C4588">
        <v>60</v>
      </c>
      <c r="D4588" t="s">
        <v>9</v>
      </c>
      <c r="E4588" t="s">
        <v>10</v>
      </c>
      <c r="F4588">
        <v>82000000</v>
      </c>
      <c r="G4588">
        <v>618157116.20000005</v>
      </c>
      <c r="H4588" t="s">
        <v>17</v>
      </c>
      <c r="I4588">
        <f>YEAR(Table1[[#This Row],[date]])</f>
        <v>2021</v>
      </c>
      <c r="J4588">
        <f>Table1[[#This Row],[revenue]]-Table1[[#This Row],[budget_x]]</f>
        <v>536157116.20000005</v>
      </c>
      <c r="K4588" s="7">
        <f>Table1[[#This Row],[profit /loss ]]/Table1[[#This Row],[budget_x]]</f>
        <v>6.5385014170731717</v>
      </c>
      <c r="L4588" t="str" cm="1">
        <f t="array" ref="L4588">_xlfn.IFS(Table1[[#This Row],[score]]&gt;70,"high",Table1[[#This Row],[score]]&gt;50,"medium",Table1[[#This Row],[score]]&lt;=50,"low")</f>
        <v>medium</v>
      </c>
    </row>
    <row r="4589" spans="1:12" x14ac:dyDescent="0.3">
      <c r="A4589" t="s">
        <v>4452</v>
      </c>
      <c r="B4589" s="1">
        <v>35699</v>
      </c>
      <c r="C4589">
        <v>68</v>
      </c>
      <c r="D4589" t="s">
        <v>9</v>
      </c>
      <c r="E4589" t="s">
        <v>10</v>
      </c>
      <c r="F4589">
        <v>60804639.799999997</v>
      </c>
      <c r="G4589">
        <v>43312294</v>
      </c>
      <c r="H4589" t="s">
        <v>17</v>
      </c>
      <c r="I4589">
        <f>YEAR(Table1[[#This Row],[date]])</f>
        <v>1997</v>
      </c>
      <c r="J4589">
        <f>Table1[[#This Row],[revenue]]-Table1[[#This Row],[budget_x]]</f>
        <v>-17492345.799999997</v>
      </c>
      <c r="K4589" s="7">
        <f>Table1[[#This Row],[profit /loss ]]/Table1[[#This Row],[budget_x]]</f>
        <v>-0.2876811022569366</v>
      </c>
      <c r="L4589" t="str" cm="1">
        <f t="array" ref="L4589">_xlfn.IFS(Table1[[#This Row],[score]]&gt;70,"high",Table1[[#This Row],[score]]&gt;50,"medium",Table1[[#This Row],[score]]&lt;=50,"low")</f>
        <v>medium</v>
      </c>
    </row>
    <row r="4590" spans="1:12" x14ac:dyDescent="0.3">
      <c r="A4590" t="s">
        <v>4453</v>
      </c>
      <c r="B4590" s="1">
        <v>21626</v>
      </c>
      <c r="C4590">
        <v>79</v>
      </c>
      <c r="D4590" t="s">
        <v>9</v>
      </c>
      <c r="E4590" t="s">
        <v>10</v>
      </c>
      <c r="F4590">
        <v>29521149.199999999</v>
      </c>
      <c r="G4590">
        <v>5800000</v>
      </c>
      <c r="H4590" t="s">
        <v>17</v>
      </c>
      <c r="I4590">
        <f>YEAR(Table1[[#This Row],[date]])</f>
        <v>1959</v>
      </c>
      <c r="J4590">
        <f>Table1[[#This Row],[revenue]]-Table1[[#This Row],[budget_x]]</f>
        <v>-23721149.199999999</v>
      </c>
      <c r="K4590" s="7">
        <f>Table1[[#This Row],[profit /loss ]]/Table1[[#This Row],[budget_x]]</f>
        <v>-0.80353068369032188</v>
      </c>
      <c r="L4590" t="str" cm="1">
        <f t="array" ref="L4590">_xlfn.IFS(Table1[[#This Row],[score]]&gt;70,"high",Table1[[#This Row],[score]]&gt;50,"medium",Table1[[#This Row],[score]]&lt;=50,"low")</f>
        <v>high</v>
      </c>
    </row>
    <row r="4591" spans="1:12" x14ac:dyDescent="0.3">
      <c r="A4591" t="s">
        <v>4454</v>
      </c>
      <c r="B4591" s="1">
        <v>41083</v>
      </c>
      <c r="C4591">
        <v>75</v>
      </c>
      <c r="D4591" t="s">
        <v>9</v>
      </c>
      <c r="E4591" t="s">
        <v>69</v>
      </c>
      <c r="F4591">
        <v>126000000</v>
      </c>
      <c r="G4591">
        <v>596470113.39999998</v>
      </c>
      <c r="H4591" t="s">
        <v>143</v>
      </c>
      <c r="I4591">
        <f>YEAR(Table1[[#This Row],[date]])</f>
        <v>2012</v>
      </c>
      <c r="J4591">
        <f>Table1[[#This Row],[revenue]]-Table1[[#This Row],[budget_x]]</f>
        <v>470470113.39999998</v>
      </c>
      <c r="K4591" s="7">
        <f>Table1[[#This Row],[profit /loss ]]/Table1[[#This Row],[budget_x]]</f>
        <v>3.7338897888888889</v>
      </c>
      <c r="L4591" t="str" cm="1">
        <f t="array" ref="L4591">_xlfn.IFS(Table1[[#This Row],[score]]&gt;70,"high",Table1[[#This Row],[score]]&gt;50,"medium",Table1[[#This Row],[score]]&lt;=50,"low")</f>
        <v>high</v>
      </c>
    </row>
    <row r="4592" spans="1:12" x14ac:dyDescent="0.3">
      <c r="A4592" t="s">
        <v>4455</v>
      </c>
      <c r="B4592" s="1">
        <v>19353</v>
      </c>
      <c r="C4592">
        <v>82</v>
      </c>
      <c r="D4592" t="s">
        <v>9</v>
      </c>
      <c r="E4592" t="s">
        <v>10</v>
      </c>
      <c r="F4592">
        <v>2540000</v>
      </c>
      <c r="G4592">
        <v>7241009</v>
      </c>
      <c r="H4592" t="s">
        <v>11</v>
      </c>
      <c r="I4592">
        <f>YEAR(Table1[[#This Row],[date]])</f>
        <v>1952</v>
      </c>
      <c r="J4592">
        <f>Table1[[#This Row],[revenue]]-Table1[[#This Row],[budget_x]]</f>
        <v>4701009</v>
      </c>
      <c r="K4592" s="7">
        <f>Table1[[#This Row],[profit /loss ]]/Table1[[#This Row],[budget_x]]</f>
        <v>1.8507909448818898</v>
      </c>
      <c r="L4592" t="str" cm="1">
        <f t="array" ref="L4592">_xlfn.IFS(Table1[[#This Row],[score]]&gt;70,"high",Table1[[#This Row],[score]]&gt;50,"medium",Table1[[#This Row],[score]]&lt;=50,"low")</f>
        <v>high</v>
      </c>
    </row>
    <row r="4593" spans="1:12" x14ac:dyDescent="0.3">
      <c r="A4593" t="s">
        <v>4456</v>
      </c>
      <c r="B4593" s="1">
        <v>31327</v>
      </c>
      <c r="C4593">
        <v>46</v>
      </c>
      <c r="D4593" t="s">
        <v>9</v>
      </c>
      <c r="E4593" t="s">
        <v>69</v>
      </c>
      <c r="F4593">
        <v>125000</v>
      </c>
      <c r="G4593">
        <v>2466552.7999999998</v>
      </c>
      <c r="H4593" t="s">
        <v>143</v>
      </c>
      <c r="I4593">
        <f>YEAR(Table1[[#This Row],[date]])</f>
        <v>1985</v>
      </c>
      <c r="J4593">
        <f>Table1[[#This Row],[revenue]]-Table1[[#This Row],[budget_x]]</f>
        <v>2341552.7999999998</v>
      </c>
      <c r="K4593" s="7">
        <f>Table1[[#This Row],[profit /loss ]]/Table1[[#This Row],[budget_x]]</f>
        <v>18.732422399999997</v>
      </c>
      <c r="L4593" t="str" cm="1">
        <f t="array" ref="L4593">_xlfn.IFS(Table1[[#This Row],[score]]&gt;70,"high",Table1[[#This Row],[score]]&gt;50,"medium",Table1[[#This Row],[score]]&lt;=50,"low")</f>
        <v>low</v>
      </c>
    </row>
    <row r="4594" spans="1:12" x14ac:dyDescent="0.3">
      <c r="A4594" t="s">
        <v>4457</v>
      </c>
      <c r="B4594" s="1">
        <v>28908</v>
      </c>
      <c r="C4594">
        <v>80</v>
      </c>
      <c r="D4594" t="s">
        <v>9</v>
      </c>
      <c r="E4594" t="s">
        <v>10</v>
      </c>
      <c r="F4594">
        <v>15000000</v>
      </c>
      <c r="G4594">
        <v>50065119</v>
      </c>
      <c r="H4594" t="s">
        <v>11</v>
      </c>
      <c r="I4594">
        <f>YEAR(Table1[[#This Row],[date]])</f>
        <v>1979</v>
      </c>
      <c r="J4594">
        <f>Table1[[#This Row],[revenue]]-Table1[[#This Row],[budget_x]]</f>
        <v>35065119</v>
      </c>
      <c r="K4594" s="7">
        <f>Table1[[#This Row],[profit /loss ]]/Table1[[#This Row],[budget_x]]</f>
        <v>2.3376746000000002</v>
      </c>
      <c r="L4594" t="str" cm="1">
        <f t="array" ref="L4594">_xlfn.IFS(Table1[[#This Row],[score]]&gt;70,"high",Table1[[#This Row],[score]]&gt;50,"medium",Table1[[#This Row],[score]]&lt;=50,"low")</f>
        <v>high</v>
      </c>
    </row>
    <row r="4595" spans="1:12" x14ac:dyDescent="0.3">
      <c r="A4595" t="s">
        <v>4458</v>
      </c>
      <c r="B4595" s="1">
        <v>40418</v>
      </c>
      <c r="C4595">
        <v>59</v>
      </c>
      <c r="D4595" t="s">
        <v>9</v>
      </c>
      <c r="E4595" t="s">
        <v>69</v>
      </c>
      <c r="F4595">
        <v>119100000</v>
      </c>
      <c r="G4595">
        <v>298947444.19999999</v>
      </c>
      <c r="H4595" t="s">
        <v>143</v>
      </c>
      <c r="I4595">
        <f>YEAR(Table1[[#This Row],[date]])</f>
        <v>2010</v>
      </c>
      <c r="J4595">
        <f>Table1[[#This Row],[revenue]]-Table1[[#This Row],[budget_x]]</f>
        <v>179847444.19999999</v>
      </c>
      <c r="K4595" s="7">
        <f>Table1[[#This Row],[profit /loss ]]/Table1[[#This Row],[budget_x]]</f>
        <v>1.5100541074727118</v>
      </c>
      <c r="L4595" t="str" cm="1">
        <f t="array" ref="L4595">_xlfn.IFS(Table1[[#This Row],[score]]&gt;70,"high",Table1[[#This Row],[score]]&gt;50,"medium",Table1[[#This Row],[score]]&lt;=50,"low")</f>
        <v>medium</v>
      </c>
    </row>
    <row r="4596" spans="1:12" x14ac:dyDescent="0.3">
      <c r="A4596" t="s">
        <v>4459</v>
      </c>
      <c r="B4596" s="1">
        <v>43315</v>
      </c>
      <c r="C4596">
        <v>62</v>
      </c>
      <c r="D4596" t="s">
        <v>9</v>
      </c>
      <c r="E4596" t="s">
        <v>10</v>
      </c>
      <c r="F4596">
        <v>6000000</v>
      </c>
      <c r="G4596">
        <v>1474224</v>
      </c>
      <c r="H4596" t="s">
        <v>11</v>
      </c>
      <c r="I4596">
        <f>YEAR(Table1[[#This Row],[date]])</f>
        <v>2018</v>
      </c>
      <c r="J4596">
        <f>Table1[[#This Row],[revenue]]-Table1[[#This Row],[budget_x]]</f>
        <v>-4525776</v>
      </c>
      <c r="K4596" s="7">
        <f>Table1[[#This Row],[profit /loss ]]/Table1[[#This Row],[budget_x]]</f>
        <v>-0.75429599999999997</v>
      </c>
      <c r="L4596" t="str" cm="1">
        <f t="array" ref="L4596">_xlfn.IFS(Table1[[#This Row],[score]]&gt;70,"high",Table1[[#This Row],[score]]&gt;50,"medium",Table1[[#This Row],[score]]&lt;=50,"low")</f>
        <v>medium</v>
      </c>
    </row>
    <row r="4597" spans="1:12" x14ac:dyDescent="0.3">
      <c r="A4597" t="s">
        <v>4460</v>
      </c>
      <c r="B4597" s="1">
        <v>40874</v>
      </c>
      <c r="C4597">
        <v>65</v>
      </c>
      <c r="D4597" t="s">
        <v>9</v>
      </c>
      <c r="E4597" t="s">
        <v>10</v>
      </c>
      <c r="F4597">
        <v>11000000</v>
      </c>
      <c r="G4597">
        <v>276448971.60000002</v>
      </c>
      <c r="H4597" t="s">
        <v>17</v>
      </c>
      <c r="I4597">
        <f>YEAR(Table1[[#This Row],[date]])</f>
        <v>2011</v>
      </c>
      <c r="J4597">
        <f>Table1[[#This Row],[revenue]]-Table1[[#This Row],[budget_x]]</f>
        <v>265448971.60000002</v>
      </c>
      <c r="K4597" s="7">
        <f>Table1[[#This Row],[profit /loss ]]/Table1[[#This Row],[budget_x]]</f>
        <v>24.131724690909092</v>
      </c>
      <c r="L4597" t="str" cm="1">
        <f t="array" ref="L4597">_xlfn.IFS(Table1[[#This Row],[score]]&gt;70,"high",Table1[[#This Row],[score]]&gt;50,"medium",Table1[[#This Row],[score]]&lt;=50,"low")</f>
        <v>medium</v>
      </c>
    </row>
    <row r="4598" spans="1:12" x14ac:dyDescent="0.3">
      <c r="A4598" t="s">
        <v>4461</v>
      </c>
      <c r="B4598" s="1">
        <v>44449</v>
      </c>
      <c r="C4598">
        <v>66</v>
      </c>
      <c r="D4598" t="s">
        <v>9</v>
      </c>
      <c r="E4598" t="s">
        <v>171</v>
      </c>
      <c r="F4598">
        <v>69600000</v>
      </c>
      <c r="G4598">
        <v>334330737.60000002</v>
      </c>
      <c r="H4598" t="s">
        <v>184</v>
      </c>
      <c r="I4598">
        <f>YEAR(Table1[[#This Row],[date]])</f>
        <v>2021</v>
      </c>
      <c r="J4598">
        <f>Table1[[#This Row],[revenue]]-Table1[[#This Row],[budget_x]]</f>
        <v>264730737.60000002</v>
      </c>
      <c r="K4598" s="7">
        <f>Table1[[#This Row],[profit /loss ]]/Table1[[#This Row],[budget_x]]</f>
        <v>3.8036025517241381</v>
      </c>
      <c r="L4598" t="str" cm="1">
        <f t="array" ref="L4598">_xlfn.IFS(Table1[[#This Row],[score]]&gt;70,"high",Table1[[#This Row],[score]]&gt;50,"medium",Table1[[#This Row],[score]]&lt;=50,"low")</f>
        <v>medium</v>
      </c>
    </row>
    <row r="4599" spans="1:12" x14ac:dyDescent="0.3">
      <c r="A4599" t="s">
        <v>4462</v>
      </c>
      <c r="B4599" s="1">
        <v>34900</v>
      </c>
      <c r="C4599">
        <v>62</v>
      </c>
      <c r="D4599" t="s">
        <v>9</v>
      </c>
      <c r="E4599" t="s">
        <v>10</v>
      </c>
      <c r="F4599">
        <v>10000000</v>
      </c>
      <c r="G4599">
        <v>26488734</v>
      </c>
      <c r="H4599" t="s">
        <v>11</v>
      </c>
      <c r="I4599">
        <f>YEAR(Table1[[#This Row],[date]])</f>
        <v>1995</v>
      </c>
      <c r="J4599">
        <f>Table1[[#This Row],[revenue]]-Table1[[#This Row],[budget_x]]</f>
        <v>16488734</v>
      </c>
      <c r="K4599" s="7">
        <f>Table1[[#This Row],[profit /loss ]]/Table1[[#This Row],[budget_x]]</f>
        <v>1.6488734</v>
      </c>
      <c r="L4599" t="str" cm="1">
        <f t="array" ref="L4599">_xlfn.IFS(Table1[[#This Row],[score]]&gt;70,"high",Table1[[#This Row],[score]]&gt;50,"medium",Table1[[#This Row],[score]]&lt;=50,"low")</f>
        <v>medium</v>
      </c>
    </row>
    <row r="4600" spans="1:12" x14ac:dyDescent="0.3">
      <c r="A4600" t="s">
        <v>4463</v>
      </c>
      <c r="B4600" s="1">
        <v>39871</v>
      </c>
      <c r="C4600">
        <v>48</v>
      </c>
      <c r="D4600" t="s">
        <v>9</v>
      </c>
      <c r="E4600" t="s">
        <v>10</v>
      </c>
      <c r="F4600">
        <v>117000000</v>
      </c>
      <c r="G4600">
        <v>524253075.60000002</v>
      </c>
      <c r="H4600" t="s">
        <v>17</v>
      </c>
      <c r="I4600">
        <f>YEAR(Table1[[#This Row],[date]])</f>
        <v>2009</v>
      </c>
      <c r="J4600">
        <f>Table1[[#This Row],[revenue]]-Table1[[#This Row],[budget_x]]</f>
        <v>407253075.60000002</v>
      </c>
      <c r="K4600" s="7">
        <f>Table1[[#This Row],[profit /loss ]]/Table1[[#This Row],[budget_x]]</f>
        <v>3.4807955179487182</v>
      </c>
      <c r="L4600" t="str" cm="1">
        <f t="array" ref="L4600">_xlfn.IFS(Table1[[#This Row],[score]]&gt;70,"high",Table1[[#This Row],[score]]&gt;50,"medium",Table1[[#This Row],[score]]&lt;=50,"low")</f>
        <v>low</v>
      </c>
    </row>
    <row r="4601" spans="1:12" x14ac:dyDescent="0.3">
      <c r="A4601" t="s">
        <v>4464</v>
      </c>
      <c r="B4601" s="1">
        <v>42948</v>
      </c>
      <c r="C4601">
        <v>58</v>
      </c>
      <c r="D4601" t="s">
        <v>9</v>
      </c>
      <c r="E4601" t="s">
        <v>10</v>
      </c>
      <c r="F4601">
        <v>144000000</v>
      </c>
      <c r="G4601">
        <v>446230447.39999998</v>
      </c>
      <c r="H4601" t="s">
        <v>17</v>
      </c>
      <c r="I4601">
        <f>YEAR(Table1[[#This Row],[date]])</f>
        <v>2017</v>
      </c>
      <c r="J4601">
        <f>Table1[[#This Row],[revenue]]-Table1[[#This Row],[budget_x]]</f>
        <v>302230447.39999998</v>
      </c>
      <c r="K4601" s="7">
        <f>Table1[[#This Row],[profit /loss ]]/Table1[[#This Row],[budget_x]]</f>
        <v>2.0988225513888885</v>
      </c>
      <c r="L4601" t="str" cm="1">
        <f t="array" ref="L4601">_xlfn.IFS(Table1[[#This Row],[score]]&gt;70,"high",Table1[[#This Row],[score]]&gt;50,"medium",Table1[[#This Row],[score]]&lt;=50,"low")</f>
        <v>medium</v>
      </c>
    </row>
    <row r="4602" spans="1:12" x14ac:dyDescent="0.3">
      <c r="A4602" t="s">
        <v>4465</v>
      </c>
      <c r="B4602" s="1">
        <v>38281</v>
      </c>
      <c r="C4602">
        <v>71</v>
      </c>
      <c r="D4602" t="s">
        <v>9</v>
      </c>
      <c r="E4602" t="s">
        <v>10</v>
      </c>
      <c r="F4602">
        <v>6</v>
      </c>
      <c r="G4602">
        <v>10</v>
      </c>
      <c r="H4602" t="s">
        <v>17</v>
      </c>
      <c r="I4602">
        <f>YEAR(Table1[[#This Row],[date]])</f>
        <v>2004</v>
      </c>
      <c r="J4602">
        <f>Table1[[#This Row],[revenue]]-Table1[[#This Row],[budget_x]]</f>
        <v>4</v>
      </c>
      <c r="K4602" s="7">
        <f>Table1[[#This Row],[profit /loss ]]/Table1[[#This Row],[budget_x]]</f>
        <v>0.66666666666666663</v>
      </c>
      <c r="L4602" t="str" cm="1">
        <f t="array" ref="L4602">_xlfn.IFS(Table1[[#This Row],[score]]&gt;70,"high",Table1[[#This Row],[score]]&gt;50,"medium",Table1[[#This Row],[score]]&lt;=50,"low")</f>
        <v>high</v>
      </c>
    </row>
    <row r="4603" spans="1:12" x14ac:dyDescent="0.3">
      <c r="A4603" t="s">
        <v>4466</v>
      </c>
      <c r="B4603" s="1">
        <v>34032</v>
      </c>
      <c r="C4603">
        <v>75</v>
      </c>
      <c r="D4603" t="s">
        <v>9</v>
      </c>
      <c r="E4603" t="s">
        <v>10</v>
      </c>
      <c r="F4603">
        <v>35000000</v>
      </c>
      <c r="G4603">
        <v>48169910</v>
      </c>
      <c r="H4603" t="s">
        <v>11</v>
      </c>
      <c r="I4603">
        <f>YEAR(Table1[[#This Row],[date]])</f>
        <v>1993</v>
      </c>
      <c r="J4603">
        <f>Table1[[#This Row],[revenue]]-Table1[[#This Row],[budget_x]]</f>
        <v>13169910</v>
      </c>
      <c r="K4603" s="7">
        <f>Table1[[#This Row],[profit /loss ]]/Table1[[#This Row],[budget_x]]</f>
        <v>0.37628314285714287</v>
      </c>
      <c r="L4603" t="str" cm="1">
        <f t="array" ref="L4603">_xlfn.IFS(Table1[[#This Row],[score]]&gt;70,"high",Table1[[#This Row],[score]]&gt;50,"medium",Table1[[#This Row],[score]]&lt;=50,"low")</f>
        <v>high</v>
      </c>
    </row>
    <row r="4604" spans="1:12" x14ac:dyDescent="0.3">
      <c r="A4604" t="s">
        <v>4467</v>
      </c>
      <c r="B4604" s="1">
        <v>43944</v>
      </c>
      <c r="C4604">
        <v>69</v>
      </c>
      <c r="D4604" t="s">
        <v>9</v>
      </c>
      <c r="E4604" t="s">
        <v>74</v>
      </c>
      <c r="F4604">
        <v>74000000</v>
      </c>
      <c r="G4604">
        <v>333098256.19999999</v>
      </c>
      <c r="H4604" t="s">
        <v>75</v>
      </c>
      <c r="I4604">
        <f>YEAR(Table1[[#This Row],[date]])</f>
        <v>2020</v>
      </c>
      <c r="J4604">
        <f>Table1[[#This Row],[revenue]]-Table1[[#This Row],[budget_x]]</f>
        <v>259098256.19999999</v>
      </c>
      <c r="K4604" s="7">
        <f>Table1[[#This Row],[profit /loss ]]/Table1[[#This Row],[budget_x]]</f>
        <v>3.5013277864864865</v>
      </c>
      <c r="L4604" t="str" cm="1">
        <f t="array" ref="L4604">_xlfn.IFS(Table1[[#This Row],[score]]&gt;70,"high",Table1[[#This Row],[score]]&gt;50,"medium",Table1[[#This Row],[score]]&lt;=50,"low")</f>
        <v>medium</v>
      </c>
    </row>
    <row r="4605" spans="1:12" x14ac:dyDescent="0.3">
      <c r="A4605" t="s">
        <v>4468</v>
      </c>
      <c r="B4605" s="1">
        <v>25555</v>
      </c>
      <c r="C4605">
        <v>66</v>
      </c>
      <c r="D4605" t="s">
        <v>9</v>
      </c>
      <c r="E4605" t="s">
        <v>10</v>
      </c>
      <c r="F4605">
        <v>8000000</v>
      </c>
      <c r="G4605">
        <v>82000000</v>
      </c>
      <c r="H4605" t="s">
        <v>11</v>
      </c>
      <c r="I4605">
        <f>YEAR(Table1[[#This Row],[date]])</f>
        <v>1969</v>
      </c>
      <c r="J4605">
        <f>Table1[[#This Row],[revenue]]-Table1[[#This Row],[budget_x]]</f>
        <v>74000000</v>
      </c>
      <c r="K4605" s="7">
        <f>Table1[[#This Row],[profit /loss ]]/Table1[[#This Row],[budget_x]]</f>
        <v>9.25</v>
      </c>
      <c r="L4605" t="str" cm="1">
        <f t="array" ref="L4605">_xlfn.IFS(Table1[[#This Row],[score]]&gt;70,"high",Table1[[#This Row],[score]]&gt;50,"medium",Table1[[#This Row],[score]]&lt;=50,"low")</f>
        <v>medium</v>
      </c>
    </row>
    <row r="4606" spans="1:12" x14ac:dyDescent="0.3">
      <c r="A4606" t="s">
        <v>4469</v>
      </c>
      <c r="B4606" s="1">
        <v>41194</v>
      </c>
      <c r="C4606">
        <v>55</v>
      </c>
      <c r="D4606" t="s">
        <v>9</v>
      </c>
      <c r="E4606" t="s">
        <v>10</v>
      </c>
      <c r="F4606">
        <v>49200000</v>
      </c>
      <c r="G4606">
        <v>427304425.60000002</v>
      </c>
      <c r="H4606" t="s">
        <v>17</v>
      </c>
      <c r="I4606">
        <f>YEAR(Table1[[#This Row],[date]])</f>
        <v>2012</v>
      </c>
      <c r="J4606">
        <f>Table1[[#This Row],[revenue]]-Table1[[#This Row],[budget_x]]</f>
        <v>378104425.60000002</v>
      </c>
      <c r="K4606" s="7">
        <f>Table1[[#This Row],[profit /loss ]]/Table1[[#This Row],[budget_x]]</f>
        <v>7.6850493008130085</v>
      </c>
      <c r="L4606" t="str" cm="1">
        <f t="array" ref="L4606">_xlfn.IFS(Table1[[#This Row],[score]]&gt;70,"high",Table1[[#This Row],[score]]&gt;50,"medium",Table1[[#This Row],[score]]&lt;=50,"low")</f>
        <v>medium</v>
      </c>
    </row>
    <row r="4607" spans="1:12" x14ac:dyDescent="0.3">
      <c r="A4607" t="s">
        <v>4470</v>
      </c>
      <c r="B4607" s="1">
        <v>43889</v>
      </c>
      <c r="C4607">
        <v>65</v>
      </c>
      <c r="D4607" t="s">
        <v>9</v>
      </c>
      <c r="E4607" t="s">
        <v>10</v>
      </c>
      <c r="F4607">
        <v>49000000</v>
      </c>
      <c r="G4607">
        <v>835102</v>
      </c>
      <c r="H4607" t="s">
        <v>11</v>
      </c>
      <c r="I4607">
        <f>YEAR(Table1[[#This Row],[date]])</f>
        <v>2020</v>
      </c>
      <c r="J4607">
        <f>Table1[[#This Row],[revenue]]-Table1[[#This Row],[budget_x]]</f>
        <v>-48164898</v>
      </c>
      <c r="K4607" s="7">
        <f>Table1[[#This Row],[profit /loss ]]/Table1[[#This Row],[budget_x]]</f>
        <v>-0.98295710204081632</v>
      </c>
      <c r="L4607" t="str" cm="1">
        <f t="array" ref="L4607">_xlfn.IFS(Table1[[#This Row],[score]]&gt;70,"high",Table1[[#This Row],[score]]&gt;50,"medium",Table1[[#This Row],[score]]&lt;=50,"low")</f>
        <v>medium</v>
      </c>
    </row>
    <row r="4608" spans="1:12" x14ac:dyDescent="0.3">
      <c r="A4608" t="s">
        <v>4471</v>
      </c>
      <c r="B4608" s="1">
        <v>38401</v>
      </c>
      <c r="C4608">
        <v>53</v>
      </c>
      <c r="D4608" t="s">
        <v>9</v>
      </c>
      <c r="E4608" t="s">
        <v>10</v>
      </c>
      <c r="F4608">
        <v>153400000</v>
      </c>
      <c r="G4608">
        <v>353130684.60000002</v>
      </c>
      <c r="H4608" t="s">
        <v>11</v>
      </c>
      <c r="I4608">
        <f>YEAR(Table1[[#This Row],[date]])</f>
        <v>2005</v>
      </c>
      <c r="J4608">
        <f>Table1[[#This Row],[revenue]]-Table1[[#This Row],[budget_x]]</f>
        <v>199730684.60000002</v>
      </c>
      <c r="K4608" s="7">
        <f>Table1[[#This Row],[profit /loss ]]/Table1[[#This Row],[budget_x]]</f>
        <v>1.3020253233376795</v>
      </c>
      <c r="L4608" t="str" cm="1">
        <f t="array" ref="L4608">_xlfn.IFS(Table1[[#This Row],[score]]&gt;70,"high",Table1[[#This Row],[score]]&gt;50,"medium",Table1[[#This Row],[score]]&lt;=50,"low")</f>
        <v>medium</v>
      </c>
    </row>
    <row r="4609" spans="1:12" x14ac:dyDescent="0.3">
      <c r="A4609" t="s">
        <v>4472</v>
      </c>
      <c r="B4609" s="1">
        <v>36832</v>
      </c>
      <c r="C4609">
        <v>76</v>
      </c>
      <c r="D4609" t="s">
        <v>9</v>
      </c>
      <c r="E4609" t="s">
        <v>10</v>
      </c>
      <c r="F4609">
        <v>5000000</v>
      </c>
      <c r="G4609">
        <v>109252972</v>
      </c>
      <c r="H4609" t="s">
        <v>11</v>
      </c>
      <c r="I4609">
        <f>YEAR(Table1[[#This Row],[date]])</f>
        <v>2000</v>
      </c>
      <c r="J4609">
        <f>Table1[[#This Row],[revenue]]-Table1[[#This Row],[budget_x]]</f>
        <v>104252972</v>
      </c>
      <c r="K4609" s="7">
        <f>Table1[[#This Row],[profit /loss ]]/Table1[[#This Row],[budget_x]]</f>
        <v>20.850594399999999</v>
      </c>
      <c r="L4609" t="str" cm="1">
        <f t="array" ref="L4609">_xlfn.IFS(Table1[[#This Row],[score]]&gt;70,"high",Table1[[#This Row],[score]]&gt;50,"medium",Table1[[#This Row],[score]]&lt;=50,"low")</f>
        <v>high</v>
      </c>
    </row>
    <row r="4610" spans="1:12" x14ac:dyDescent="0.3">
      <c r="A4610" t="s">
        <v>4473</v>
      </c>
      <c r="B4610" s="1">
        <v>39107</v>
      </c>
      <c r="C4610">
        <v>35</v>
      </c>
      <c r="D4610" t="s">
        <v>9</v>
      </c>
      <c r="E4610" t="s">
        <v>69</v>
      </c>
      <c r="F4610">
        <v>47270000</v>
      </c>
      <c r="G4610">
        <v>329856760.80000001</v>
      </c>
      <c r="H4610" t="s">
        <v>143</v>
      </c>
      <c r="I4610">
        <f>YEAR(Table1[[#This Row],[date]])</f>
        <v>2007</v>
      </c>
      <c r="J4610">
        <f>Table1[[#This Row],[revenue]]-Table1[[#This Row],[budget_x]]</f>
        <v>282586760.80000001</v>
      </c>
      <c r="K4610" s="7">
        <f>Table1[[#This Row],[profit /loss ]]/Table1[[#This Row],[budget_x]]</f>
        <v>5.9781417558705314</v>
      </c>
      <c r="L4610" t="str" cm="1">
        <f t="array" ref="L4610">_xlfn.IFS(Table1[[#This Row],[score]]&gt;70,"high",Table1[[#This Row],[score]]&gt;50,"medium",Table1[[#This Row],[score]]&lt;=50,"low")</f>
        <v>low</v>
      </c>
    </row>
    <row r="4611" spans="1:12" x14ac:dyDescent="0.3">
      <c r="A4611" t="s">
        <v>4474</v>
      </c>
      <c r="B4611" s="1">
        <v>44498</v>
      </c>
      <c r="C4611">
        <v>62</v>
      </c>
      <c r="D4611" t="s">
        <v>9</v>
      </c>
      <c r="E4611" t="s">
        <v>10</v>
      </c>
      <c r="F4611">
        <v>11920689</v>
      </c>
      <c r="G4611">
        <v>67413</v>
      </c>
      <c r="H4611" t="s">
        <v>17</v>
      </c>
      <c r="I4611">
        <f>YEAR(Table1[[#This Row],[date]])</f>
        <v>2021</v>
      </c>
      <c r="J4611">
        <f>Table1[[#This Row],[revenue]]-Table1[[#This Row],[budget_x]]</f>
        <v>-11853276</v>
      </c>
      <c r="K4611" s="7">
        <f>Table1[[#This Row],[profit /loss ]]/Table1[[#This Row],[budget_x]]</f>
        <v>-0.994344873857543</v>
      </c>
      <c r="L4611" t="str" cm="1">
        <f t="array" ref="L4611">_xlfn.IFS(Table1[[#This Row],[score]]&gt;70,"high",Table1[[#This Row],[score]]&gt;50,"medium",Table1[[#This Row],[score]]&lt;=50,"low")</f>
        <v>medium</v>
      </c>
    </row>
    <row r="4612" spans="1:12" x14ac:dyDescent="0.3">
      <c r="A4612" t="s">
        <v>4475</v>
      </c>
      <c r="B4612" s="1">
        <v>39685</v>
      </c>
      <c r="C4612">
        <v>75</v>
      </c>
      <c r="D4612" t="s">
        <v>9</v>
      </c>
      <c r="E4612" t="s">
        <v>10</v>
      </c>
      <c r="F4612">
        <v>15000000</v>
      </c>
      <c r="G4612">
        <v>34527095</v>
      </c>
      <c r="H4612" t="s">
        <v>11</v>
      </c>
      <c r="I4612">
        <f>YEAR(Table1[[#This Row],[date]])</f>
        <v>2008</v>
      </c>
      <c r="J4612">
        <f>Table1[[#This Row],[revenue]]-Table1[[#This Row],[budget_x]]</f>
        <v>19527095</v>
      </c>
      <c r="K4612" s="7">
        <f>Table1[[#This Row],[profit /loss ]]/Table1[[#This Row],[budget_x]]</f>
        <v>1.3018063333333334</v>
      </c>
      <c r="L4612" t="str" cm="1">
        <f t="array" ref="L4612">_xlfn.IFS(Table1[[#This Row],[score]]&gt;70,"high",Table1[[#This Row],[score]]&gt;50,"medium",Table1[[#This Row],[score]]&lt;=50,"low")</f>
        <v>high</v>
      </c>
    </row>
    <row r="4613" spans="1:12" x14ac:dyDescent="0.3">
      <c r="A4613" t="s">
        <v>1608</v>
      </c>
      <c r="B4613" s="1">
        <v>43013</v>
      </c>
      <c r="C4613">
        <v>59</v>
      </c>
      <c r="D4613" t="s">
        <v>9</v>
      </c>
      <c r="E4613" t="s">
        <v>15</v>
      </c>
      <c r="F4613">
        <v>162100000</v>
      </c>
      <c r="G4613">
        <v>437846475.19999999</v>
      </c>
      <c r="H4613" t="s">
        <v>72</v>
      </c>
      <c r="I4613">
        <f>YEAR(Table1[[#This Row],[date]])</f>
        <v>2017</v>
      </c>
      <c r="J4613">
        <f>Table1[[#This Row],[revenue]]-Table1[[#This Row],[budget_x]]</f>
        <v>275746475.19999999</v>
      </c>
      <c r="K4613" s="7">
        <f>Table1[[#This Row],[profit /loss ]]/Table1[[#This Row],[budget_x]]</f>
        <v>1.7010886810610732</v>
      </c>
      <c r="L4613" t="str" cm="1">
        <f t="array" ref="L4613">_xlfn.IFS(Table1[[#This Row],[score]]&gt;70,"high",Table1[[#This Row],[score]]&gt;50,"medium",Table1[[#This Row],[score]]&lt;=50,"low")</f>
        <v>medium</v>
      </c>
    </row>
    <row r="4614" spans="1:12" x14ac:dyDescent="0.3">
      <c r="A4614" t="s">
        <v>4476</v>
      </c>
      <c r="B4614" s="1">
        <v>44898</v>
      </c>
      <c r="C4614">
        <v>62</v>
      </c>
      <c r="D4614" t="s">
        <v>9</v>
      </c>
      <c r="E4614" t="s">
        <v>10</v>
      </c>
      <c r="F4614">
        <v>137400000</v>
      </c>
      <c r="G4614">
        <v>340369772</v>
      </c>
      <c r="H4614" t="s">
        <v>17</v>
      </c>
      <c r="I4614">
        <f>YEAR(Table1[[#This Row],[date]])</f>
        <v>2022</v>
      </c>
      <c r="J4614">
        <f>Table1[[#This Row],[revenue]]-Table1[[#This Row],[budget_x]]</f>
        <v>202969772</v>
      </c>
      <c r="K4614" s="7">
        <f>Table1[[#This Row],[profit /loss ]]/Table1[[#This Row],[budget_x]]</f>
        <v>1.4772181368267832</v>
      </c>
      <c r="L4614" t="str" cm="1">
        <f t="array" ref="L4614">_xlfn.IFS(Table1[[#This Row],[score]]&gt;70,"high",Table1[[#This Row],[score]]&gt;50,"medium",Table1[[#This Row],[score]]&lt;=50,"low")</f>
        <v>medium</v>
      </c>
    </row>
    <row r="4615" spans="1:12" x14ac:dyDescent="0.3">
      <c r="A4615" t="s">
        <v>4477</v>
      </c>
      <c r="B4615" s="1">
        <v>44519</v>
      </c>
      <c r="C4615">
        <v>71</v>
      </c>
      <c r="D4615" t="s">
        <v>9</v>
      </c>
      <c r="E4615" t="s">
        <v>1607</v>
      </c>
      <c r="F4615">
        <v>118200000</v>
      </c>
      <c r="G4615">
        <v>462863837.60000002</v>
      </c>
      <c r="H4615" t="s">
        <v>1019</v>
      </c>
      <c r="I4615">
        <f>YEAR(Table1[[#This Row],[date]])</f>
        <v>2021</v>
      </c>
      <c r="J4615">
        <f>Table1[[#This Row],[revenue]]-Table1[[#This Row],[budget_x]]</f>
        <v>344663837.60000002</v>
      </c>
      <c r="K4615" s="7">
        <f>Table1[[#This Row],[profit /loss ]]/Table1[[#This Row],[budget_x]]</f>
        <v>2.9159377123519459</v>
      </c>
      <c r="L4615" t="str" cm="1">
        <f t="array" ref="L4615">_xlfn.IFS(Table1[[#This Row],[score]]&gt;70,"high",Table1[[#This Row],[score]]&gt;50,"medium",Table1[[#This Row],[score]]&lt;=50,"low")</f>
        <v>high</v>
      </c>
    </row>
    <row r="4616" spans="1:12" x14ac:dyDescent="0.3">
      <c r="A4616" t="s">
        <v>4478</v>
      </c>
      <c r="B4616" s="1">
        <v>45023</v>
      </c>
      <c r="C4616">
        <v>0</v>
      </c>
      <c r="D4616" t="s">
        <v>9</v>
      </c>
      <c r="E4616" t="s">
        <v>268</v>
      </c>
      <c r="F4616">
        <v>223940000</v>
      </c>
      <c r="G4616">
        <v>175269998.80000001</v>
      </c>
      <c r="H4616" t="s">
        <v>1019</v>
      </c>
      <c r="I4616">
        <f>YEAR(Table1[[#This Row],[date]])</f>
        <v>2023</v>
      </c>
      <c r="J4616">
        <f>Table1[[#This Row],[revenue]]-Table1[[#This Row],[budget_x]]</f>
        <v>-48670001.199999988</v>
      </c>
      <c r="K4616" s="7">
        <f>Table1[[#This Row],[profit /loss ]]/Table1[[#This Row],[budget_x]]</f>
        <v>-0.21733500580512632</v>
      </c>
      <c r="L4616" t="str" cm="1">
        <f t="array" ref="L4616">_xlfn.IFS(Table1[[#This Row],[score]]&gt;70,"high",Table1[[#This Row],[score]]&gt;50,"medium",Table1[[#This Row],[score]]&lt;=50,"low")</f>
        <v>low</v>
      </c>
    </row>
    <row r="4617" spans="1:12" x14ac:dyDescent="0.3">
      <c r="A4617" t="s">
        <v>4479</v>
      </c>
      <c r="B4617" s="1">
        <v>44610</v>
      </c>
      <c r="C4617">
        <v>56</v>
      </c>
      <c r="D4617" t="s">
        <v>9</v>
      </c>
      <c r="E4617" t="s">
        <v>10</v>
      </c>
      <c r="F4617">
        <v>66000000</v>
      </c>
      <c r="G4617">
        <v>350558214.60000002</v>
      </c>
      <c r="H4617" t="s">
        <v>17</v>
      </c>
      <c r="I4617">
        <f>YEAR(Table1[[#This Row],[date]])</f>
        <v>2022</v>
      </c>
      <c r="J4617">
        <f>Table1[[#This Row],[revenue]]-Table1[[#This Row],[budget_x]]</f>
        <v>284558214.60000002</v>
      </c>
      <c r="K4617" s="7">
        <f>Table1[[#This Row],[profit /loss ]]/Table1[[#This Row],[budget_x]]</f>
        <v>4.3114881</v>
      </c>
      <c r="L4617" t="str" cm="1">
        <f t="array" ref="L4617">_xlfn.IFS(Table1[[#This Row],[score]]&gt;70,"high",Table1[[#This Row],[score]]&gt;50,"medium",Table1[[#This Row],[score]]&lt;=50,"low")</f>
        <v>medium</v>
      </c>
    </row>
    <row r="4618" spans="1:12" x14ac:dyDescent="0.3">
      <c r="A4618" t="s">
        <v>4480</v>
      </c>
      <c r="B4618" s="1">
        <v>43320</v>
      </c>
      <c r="C4618">
        <v>73</v>
      </c>
      <c r="D4618" t="s">
        <v>9</v>
      </c>
      <c r="E4618" t="s">
        <v>10</v>
      </c>
      <c r="F4618">
        <v>75000000</v>
      </c>
      <c r="G4618">
        <v>197744377</v>
      </c>
      <c r="H4618" t="s">
        <v>11</v>
      </c>
      <c r="I4618">
        <f>YEAR(Table1[[#This Row],[date]])</f>
        <v>2018</v>
      </c>
      <c r="J4618">
        <f>Table1[[#This Row],[revenue]]-Table1[[#This Row],[budget_x]]</f>
        <v>122744377</v>
      </c>
      <c r="K4618" s="7">
        <f>Table1[[#This Row],[profit /loss ]]/Table1[[#This Row],[budget_x]]</f>
        <v>1.6365916933333333</v>
      </c>
      <c r="L4618" t="str" cm="1">
        <f t="array" ref="L4618">_xlfn.IFS(Table1[[#This Row],[score]]&gt;70,"high",Table1[[#This Row],[score]]&gt;50,"medium",Table1[[#This Row],[score]]&lt;=50,"low")</f>
        <v>high</v>
      </c>
    </row>
    <row r="4619" spans="1:12" x14ac:dyDescent="0.3">
      <c r="A4619" t="s">
        <v>4481</v>
      </c>
      <c r="B4619" s="1">
        <v>28593</v>
      </c>
      <c r="C4619">
        <v>67</v>
      </c>
      <c r="D4619" t="s">
        <v>9</v>
      </c>
      <c r="E4619" t="s">
        <v>10</v>
      </c>
      <c r="F4619">
        <v>3500000</v>
      </c>
      <c r="G4619">
        <v>237113184</v>
      </c>
      <c r="H4619" t="s">
        <v>11</v>
      </c>
      <c r="I4619">
        <f>YEAR(Table1[[#This Row],[date]])</f>
        <v>1978</v>
      </c>
      <c r="J4619">
        <f>Table1[[#This Row],[revenue]]-Table1[[#This Row],[budget_x]]</f>
        <v>233613184</v>
      </c>
      <c r="K4619" s="7">
        <f>Table1[[#This Row],[profit /loss ]]/Table1[[#This Row],[budget_x]]</f>
        <v>66.746623999999997</v>
      </c>
      <c r="L4619" t="str" cm="1">
        <f t="array" ref="L4619">_xlfn.IFS(Table1[[#This Row],[score]]&gt;70,"high",Table1[[#This Row],[score]]&gt;50,"medium",Table1[[#This Row],[score]]&lt;=50,"low")</f>
        <v>medium</v>
      </c>
    </row>
    <row r="4620" spans="1:12" x14ac:dyDescent="0.3">
      <c r="A4620" t="s">
        <v>4482</v>
      </c>
      <c r="B4620" s="1">
        <v>22720</v>
      </c>
      <c r="C4620">
        <v>68</v>
      </c>
      <c r="D4620" t="s">
        <v>9</v>
      </c>
      <c r="E4620" t="s">
        <v>95</v>
      </c>
      <c r="F4620">
        <v>74500000</v>
      </c>
      <c r="G4620">
        <v>351014753.80000001</v>
      </c>
      <c r="H4620" t="s">
        <v>96</v>
      </c>
      <c r="I4620">
        <f>YEAR(Table1[[#This Row],[date]])</f>
        <v>1962</v>
      </c>
      <c r="J4620">
        <f>Table1[[#This Row],[revenue]]-Table1[[#This Row],[budget_x]]</f>
        <v>276514753.80000001</v>
      </c>
      <c r="K4620" s="7">
        <f>Table1[[#This Row],[profit /loss ]]/Table1[[#This Row],[budget_x]]</f>
        <v>3.711607433557047</v>
      </c>
      <c r="L4620" t="str" cm="1">
        <f t="array" ref="L4620">_xlfn.IFS(Table1[[#This Row],[score]]&gt;70,"high",Table1[[#This Row],[score]]&gt;50,"medium",Table1[[#This Row],[score]]&lt;=50,"low")</f>
        <v>medium</v>
      </c>
    </row>
    <row r="4621" spans="1:12" x14ac:dyDescent="0.3">
      <c r="A4621" t="s">
        <v>2958</v>
      </c>
      <c r="B4621" s="1">
        <v>37994</v>
      </c>
      <c r="C4621">
        <v>63</v>
      </c>
      <c r="D4621" t="s">
        <v>9</v>
      </c>
      <c r="E4621" t="s">
        <v>10</v>
      </c>
      <c r="F4621">
        <v>40000000</v>
      </c>
      <c r="G4621">
        <v>190212113</v>
      </c>
      <c r="H4621" t="s">
        <v>11</v>
      </c>
      <c r="I4621">
        <f>YEAR(Table1[[#This Row],[date]])</f>
        <v>2004</v>
      </c>
      <c r="J4621">
        <f>Table1[[#This Row],[revenue]]-Table1[[#This Row],[budget_x]]</f>
        <v>150212113</v>
      </c>
      <c r="K4621" s="7">
        <f>Table1[[#This Row],[profit /loss ]]/Table1[[#This Row],[budget_x]]</f>
        <v>3.7553028249999998</v>
      </c>
      <c r="L4621" t="str" cm="1">
        <f t="array" ref="L4621">_xlfn.IFS(Table1[[#This Row],[score]]&gt;70,"high",Table1[[#This Row],[score]]&gt;50,"medium",Table1[[#This Row],[score]]&lt;=50,"low")</f>
        <v>medium</v>
      </c>
    </row>
    <row r="4622" spans="1:12" x14ac:dyDescent="0.3">
      <c r="A4622" t="s">
        <v>4483</v>
      </c>
      <c r="B4622" s="1">
        <v>44064</v>
      </c>
      <c r="C4622">
        <v>74</v>
      </c>
      <c r="D4622" t="s">
        <v>9</v>
      </c>
      <c r="E4622" t="s">
        <v>10</v>
      </c>
      <c r="F4622">
        <v>85000000</v>
      </c>
      <c r="G4622">
        <v>645835675.20000005</v>
      </c>
      <c r="H4622" t="s">
        <v>17</v>
      </c>
      <c r="I4622">
        <f>YEAR(Table1[[#This Row],[date]])</f>
        <v>2020</v>
      </c>
      <c r="J4622">
        <f>Table1[[#This Row],[revenue]]-Table1[[#This Row],[budget_x]]</f>
        <v>560835675.20000005</v>
      </c>
      <c r="K4622" s="7">
        <f>Table1[[#This Row],[profit /loss ]]/Table1[[#This Row],[budget_x]]</f>
        <v>6.5980667670588238</v>
      </c>
      <c r="L4622" t="str" cm="1">
        <f t="array" ref="L4622">_xlfn.IFS(Table1[[#This Row],[score]]&gt;70,"high",Table1[[#This Row],[score]]&gt;50,"medium",Table1[[#This Row],[score]]&lt;=50,"low")</f>
        <v>high</v>
      </c>
    </row>
    <row r="4623" spans="1:12" x14ac:dyDescent="0.3">
      <c r="A4623" t="s">
        <v>4484</v>
      </c>
      <c r="B4623" s="1">
        <v>41149</v>
      </c>
      <c r="C4623">
        <v>59</v>
      </c>
      <c r="D4623" t="s">
        <v>9</v>
      </c>
      <c r="E4623" t="s">
        <v>10</v>
      </c>
      <c r="F4623">
        <v>4473585.5999999996</v>
      </c>
      <c r="G4623">
        <v>193425</v>
      </c>
      <c r="H4623" t="s">
        <v>11</v>
      </c>
      <c r="I4623">
        <f>YEAR(Table1[[#This Row],[date]])</f>
        <v>2012</v>
      </c>
      <c r="J4623">
        <f>Table1[[#This Row],[revenue]]-Table1[[#This Row],[budget_x]]</f>
        <v>-4280160.5999999996</v>
      </c>
      <c r="K4623" s="7">
        <f>Table1[[#This Row],[profit /loss ]]/Table1[[#This Row],[budget_x]]</f>
        <v>-0.95676287048134279</v>
      </c>
      <c r="L4623" t="str" cm="1">
        <f t="array" ref="L4623">_xlfn.IFS(Table1[[#This Row],[score]]&gt;70,"high",Table1[[#This Row],[score]]&gt;50,"medium",Table1[[#This Row],[score]]&lt;=50,"low")</f>
        <v>medium</v>
      </c>
    </row>
    <row r="4624" spans="1:12" x14ac:dyDescent="0.3">
      <c r="A4624" t="s">
        <v>4485</v>
      </c>
      <c r="B4624" s="1">
        <v>36154</v>
      </c>
      <c r="C4624">
        <v>72</v>
      </c>
      <c r="D4624" t="s">
        <v>9</v>
      </c>
      <c r="E4624" t="s">
        <v>10</v>
      </c>
      <c r="F4624">
        <v>50000000</v>
      </c>
      <c r="G4624">
        <v>159745279</v>
      </c>
      <c r="H4624" t="s">
        <v>17</v>
      </c>
      <c r="I4624">
        <f>YEAR(Table1[[#This Row],[date]])</f>
        <v>1998</v>
      </c>
      <c r="J4624">
        <f>Table1[[#This Row],[revenue]]-Table1[[#This Row],[budget_x]]</f>
        <v>109745279</v>
      </c>
      <c r="K4624" s="7">
        <f>Table1[[#This Row],[profit /loss ]]/Table1[[#This Row],[budget_x]]</f>
        <v>2.1949055799999999</v>
      </c>
      <c r="L4624" t="str" cm="1">
        <f t="array" ref="L4624">_xlfn.IFS(Table1[[#This Row],[score]]&gt;70,"high",Table1[[#This Row],[score]]&gt;50,"medium",Table1[[#This Row],[score]]&lt;=50,"low")</f>
        <v>high</v>
      </c>
    </row>
    <row r="4625" spans="1:12" x14ac:dyDescent="0.3">
      <c r="A4625" t="s">
        <v>1897</v>
      </c>
      <c r="B4625" s="1">
        <v>36384</v>
      </c>
      <c r="C4625">
        <v>66</v>
      </c>
      <c r="D4625" t="s">
        <v>9</v>
      </c>
      <c r="E4625" t="s">
        <v>10</v>
      </c>
      <c r="F4625">
        <v>75000000</v>
      </c>
      <c r="G4625">
        <v>73521587</v>
      </c>
      <c r="H4625" t="s">
        <v>11</v>
      </c>
      <c r="I4625">
        <f>YEAR(Table1[[#This Row],[date]])</f>
        <v>1999</v>
      </c>
      <c r="J4625">
        <f>Table1[[#This Row],[revenue]]-Table1[[#This Row],[budget_x]]</f>
        <v>-1478413</v>
      </c>
      <c r="K4625" s="7">
        <f>Table1[[#This Row],[profit /loss ]]/Table1[[#This Row],[budget_x]]</f>
        <v>-1.9712173333333333E-2</v>
      </c>
      <c r="L4625" t="str" cm="1">
        <f t="array" ref="L4625">_xlfn.IFS(Table1[[#This Row],[score]]&gt;70,"high",Table1[[#This Row],[score]]&gt;50,"medium",Table1[[#This Row],[score]]&lt;=50,"low")</f>
        <v>medium</v>
      </c>
    </row>
    <row r="4626" spans="1:12" x14ac:dyDescent="0.3">
      <c r="A4626" t="s">
        <v>1897</v>
      </c>
      <c r="B4626" s="1">
        <v>36384</v>
      </c>
      <c r="C4626">
        <v>66</v>
      </c>
      <c r="D4626" t="s">
        <v>9</v>
      </c>
      <c r="E4626" t="s">
        <v>10</v>
      </c>
      <c r="F4626">
        <v>58000000</v>
      </c>
      <c r="G4626">
        <v>101815660</v>
      </c>
      <c r="H4626" t="s">
        <v>11</v>
      </c>
      <c r="I4626">
        <f>YEAR(Table1[[#This Row],[date]])</f>
        <v>1999</v>
      </c>
      <c r="J4626">
        <f>Table1[[#This Row],[revenue]]-Table1[[#This Row],[budget_x]]</f>
        <v>43815660</v>
      </c>
      <c r="K4626" s="7">
        <f>Table1[[#This Row],[profit /loss ]]/Table1[[#This Row],[budget_x]]</f>
        <v>0.7554424137931034</v>
      </c>
      <c r="L4626" t="str" cm="1">
        <f t="array" ref="L4626">_xlfn.IFS(Table1[[#This Row],[score]]&gt;70,"high",Table1[[#This Row],[score]]&gt;50,"medium",Table1[[#This Row],[score]]&lt;=50,"low")</f>
        <v>medium</v>
      </c>
    </row>
    <row r="4627" spans="1:12" x14ac:dyDescent="0.3">
      <c r="A4627" t="s">
        <v>4486</v>
      </c>
      <c r="B4627" s="1">
        <v>35020</v>
      </c>
      <c r="C4627">
        <v>65</v>
      </c>
      <c r="D4627" t="s">
        <v>9</v>
      </c>
      <c r="E4627" t="s">
        <v>10</v>
      </c>
      <c r="F4627">
        <v>39780000</v>
      </c>
      <c r="G4627">
        <v>19474589</v>
      </c>
      <c r="H4627" t="s">
        <v>17</v>
      </c>
      <c r="I4627">
        <f>YEAR(Table1[[#This Row],[date]])</f>
        <v>1995</v>
      </c>
      <c r="J4627">
        <f>Table1[[#This Row],[revenue]]-Table1[[#This Row],[budget_x]]</f>
        <v>-20305411</v>
      </c>
      <c r="K4627" s="7">
        <f>Table1[[#This Row],[profit /loss ]]/Table1[[#This Row],[budget_x]]</f>
        <v>-0.5104427099044746</v>
      </c>
      <c r="L4627" t="str" cm="1">
        <f t="array" ref="L4627">_xlfn.IFS(Table1[[#This Row],[score]]&gt;70,"high",Table1[[#This Row],[score]]&gt;50,"medium",Table1[[#This Row],[score]]&lt;=50,"low")</f>
        <v>medium</v>
      </c>
    </row>
    <row r="4628" spans="1:12" x14ac:dyDescent="0.3">
      <c r="A4628" t="s">
        <v>4487</v>
      </c>
      <c r="B4628" s="1">
        <v>43973</v>
      </c>
      <c r="C4628">
        <v>63</v>
      </c>
      <c r="D4628" t="s">
        <v>9</v>
      </c>
      <c r="E4628" t="s">
        <v>10</v>
      </c>
      <c r="F4628">
        <v>94000000</v>
      </c>
      <c r="G4628">
        <v>321279166.80000001</v>
      </c>
      <c r="H4628" t="s">
        <v>17</v>
      </c>
      <c r="I4628">
        <f>YEAR(Table1[[#This Row],[date]])</f>
        <v>2020</v>
      </c>
      <c r="J4628">
        <f>Table1[[#This Row],[revenue]]-Table1[[#This Row],[budget_x]]</f>
        <v>227279166.80000001</v>
      </c>
      <c r="K4628" s="7">
        <f>Table1[[#This Row],[profit /loss ]]/Table1[[#This Row],[budget_x]]</f>
        <v>2.4178634765957447</v>
      </c>
      <c r="L4628" t="str" cm="1">
        <f t="array" ref="L4628">_xlfn.IFS(Table1[[#This Row],[score]]&gt;70,"high",Table1[[#This Row],[score]]&gt;50,"medium",Table1[[#This Row],[score]]&lt;=50,"low")</f>
        <v>medium</v>
      </c>
    </row>
    <row r="4629" spans="1:12" x14ac:dyDescent="0.3">
      <c r="A4629" t="s">
        <v>930</v>
      </c>
      <c r="B4629" s="1">
        <v>38786</v>
      </c>
      <c r="C4629">
        <v>40</v>
      </c>
      <c r="D4629" t="s">
        <v>9</v>
      </c>
      <c r="E4629" t="s">
        <v>15</v>
      </c>
      <c r="F4629">
        <v>118800000</v>
      </c>
      <c r="G4629">
        <v>842846355.60000002</v>
      </c>
      <c r="H4629" t="s">
        <v>72</v>
      </c>
      <c r="I4629">
        <f>YEAR(Table1[[#This Row],[date]])</f>
        <v>2006</v>
      </c>
      <c r="J4629">
        <f>Table1[[#This Row],[revenue]]-Table1[[#This Row],[budget_x]]</f>
        <v>724046355.60000002</v>
      </c>
      <c r="K4629" s="7">
        <f>Table1[[#This Row],[profit /loss ]]/Table1[[#This Row],[budget_x]]</f>
        <v>6.0946662929292934</v>
      </c>
      <c r="L4629" t="str" cm="1">
        <f t="array" ref="L4629">_xlfn.IFS(Table1[[#This Row],[score]]&gt;70,"high",Table1[[#This Row],[score]]&gt;50,"medium",Table1[[#This Row],[score]]&lt;=50,"low")</f>
        <v>low</v>
      </c>
    </row>
    <row r="4630" spans="1:12" x14ac:dyDescent="0.3">
      <c r="A4630" t="s">
        <v>4488</v>
      </c>
      <c r="B4630" s="1">
        <v>34621</v>
      </c>
      <c r="C4630">
        <v>64</v>
      </c>
      <c r="D4630" t="s">
        <v>9</v>
      </c>
      <c r="E4630" t="s">
        <v>10</v>
      </c>
      <c r="F4630">
        <v>8000000</v>
      </c>
      <c r="G4630">
        <v>57000000</v>
      </c>
      <c r="H4630" t="s">
        <v>17</v>
      </c>
      <c r="I4630">
        <f>YEAR(Table1[[#This Row],[date]])</f>
        <v>1994</v>
      </c>
      <c r="J4630">
        <f>Table1[[#This Row],[revenue]]-Table1[[#This Row],[budget_x]]</f>
        <v>49000000</v>
      </c>
      <c r="K4630" s="7">
        <f>Table1[[#This Row],[profit /loss ]]/Table1[[#This Row],[budget_x]]</f>
        <v>6.125</v>
      </c>
      <c r="L4630" t="str" cm="1">
        <f t="array" ref="L4630">_xlfn.IFS(Table1[[#This Row],[score]]&gt;70,"high",Table1[[#This Row],[score]]&gt;50,"medium",Table1[[#This Row],[score]]&lt;=50,"low")</f>
        <v>medium</v>
      </c>
    </row>
    <row r="4631" spans="1:12" x14ac:dyDescent="0.3">
      <c r="A4631" t="s">
        <v>4489</v>
      </c>
      <c r="B4631" s="1">
        <v>41805</v>
      </c>
      <c r="C4631">
        <v>74</v>
      </c>
      <c r="D4631" t="s">
        <v>9</v>
      </c>
      <c r="E4631" t="s">
        <v>171</v>
      </c>
      <c r="F4631">
        <v>25000000</v>
      </c>
      <c r="G4631">
        <v>14805812</v>
      </c>
      <c r="H4631" t="s">
        <v>11</v>
      </c>
      <c r="I4631">
        <f>YEAR(Table1[[#This Row],[date]])</f>
        <v>2014</v>
      </c>
      <c r="J4631">
        <f>Table1[[#This Row],[revenue]]-Table1[[#This Row],[budget_x]]</f>
        <v>-10194188</v>
      </c>
      <c r="K4631" s="7">
        <f>Table1[[#This Row],[profit /loss ]]/Table1[[#This Row],[budget_x]]</f>
        <v>-0.40776751999999999</v>
      </c>
      <c r="L4631" t="str" cm="1">
        <f t="array" ref="L4631">_xlfn.IFS(Table1[[#This Row],[score]]&gt;70,"high",Table1[[#This Row],[score]]&gt;50,"medium",Table1[[#This Row],[score]]&lt;=50,"low")</f>
        <v>high</v>
      </c>
    </row>
    <row r="4632" spans="1:12" x14ac:dyDescent="0.3">
      <c r="A4632" t="s">
        <v>4490</v>
      </c>
      <c r="B4632" s="1">
        <v>41878</v>
      </c>
      <c r="C4632">
        <v>74</v>
      </c>
      <c r="D4632" t="s">
        <v>9</v>
      </c>
      <c r="E4632" t="s">
        <v>10</v>
      </c>
      <c r="F4632">
        <v>11000000</v>
      </c>
      <c r="G4632">
        <v>78356170</v>
      </c>
      <c r="H4632" t="s">
        <v>11</v>
      </c>
      <c r="I4632">
        <f>YEAR(Table1[[#This Row],[date]])</f>
        <v>2014</v>
      </c>
      <c r="J4632">
        <f>Table1[[#This Row],[revenue]]-Table1[[#This Row],[budget_x]]</f>
        <v>67356170</v>
      </c>
      <c r="K4632" s="7">
        <f>Table1[[#This Row],[profit /loss ]]/Table1[[#This Row],[budget_x]]</f>
        <v>6.1232881818181815</v>
      </c>
      <c r="L4632" t="str" cm="1">
        <f t="array" ref="L4632">_xlfn.IFS(Table1[[#This Row],[score]]&gt;70,"high",Table1[[#This Row],[score]]&gt;50,"medium",Table1[[#This Row],[score]]&lt;=50,"low")</f>
        <v>high</v>
      </c>
    </row>
    <row r="4633" spans="1:12" x14ac:dyDescent="0.3">
      <c r="A4633" t="s">
        <v>4491</v>
      </c>
      <c r="B4633" s="1">
        <v>40528</v>
      </c>
      <c r="C4633">
        <v>69</v>
      </c>
      <c r="D4633" t="s">
        <v>9</v>
      </c>
      <c r="E4633" t="s">
        <v>10</v>
      </c>
      <c r="F4633">
        <v>1000000</v>
      </c>
      <c r="G4633">
        <v>16566240</v>
      </c>
      <c r="H4633" t="s">
        <v>11</v>
      </c>
      <c r="I4633">
        <f>YEAR(Table1[[#This Row],[date]])</f>
        <v>2010</v>
      </c>
      <c r="J4633">
        <f>Table1[[#This Row],[revenue]]-Table1[[#This Row],[budget_x]]</f>
        <v>15566240</v>
      </c>
      <c r="K4633" s="7">
        <f>Table1[[#This Row],[profit /loss ]]/Table1[[#This Row],[budget_x]]</f>
        <v>15.566240000000001</v>
      </c>
      <c r="L4633" t="str" cm="1">
        <f t="array" ref="L4633">_xlfn.IFS(Table1[[#This Row],[score]]&gt;70,"high",Table1[[#This Row],[score]]&gt;50,"medium",Table1[[#This Row],[score]]&lt;=50,"low")</f>
        <v>medium</v>
      </c>
    </row>
    <row r="4634" spans="1:12" x14ac:dyDescent="0.3">
      <c r="A4634" t="s">
        <v>1905</v>
      </c>
      <c r="B4634" s="1">
        <v>32786</v>
      </c>
      <c r="C4634">
        <v>57</v>
      </c>
      <c r="D4634" t="s">
        <v>9</v>
      </c>
      <c r="E4634" t="s">
        <v>10</v>
      </c>
      <c r="F4634">
        <v>33000000</v>
      </c>
      <c r="G4634">
        <v>54533774</v>
      </c>
      <c r="H4634" t="s">
        <v>17</v>
      </c>
      <c r="I4634">
        <f>YEAR(Table1[[#This Row],[date]])</f>
        <v>1989</v>
      </c>
      <c r="J4634">
        <f>Table1[[#This Row],[revenue]]-Table1[[#This Row],[budget_x]]</f>
        <v>21533774</v>
      </c>
      <c r="K4634" s="7">
        <f>Table1[[#This Row],[profit /loss ]]/Table1[[#This Row],[budget_x]]</f>
        <v>0.6525386060606061</v>
      </c>
      <c r="L4634" t="str" cm="1">
        <f t="array" ref="L4634">_xlfn.IFS(Table1[[#This Row],[score]]&gt;70,"high",Table1[[#This Row],[score]]&gt;50,"medium",Table1[[#This Row],[score]]&lt;=50,"low")</f>
        <v>medium</v>
      </c>
    </row>
    <row r="4635" spans="1:12" x14ac:dyDescent="0.3">
      <c r="A4635" t="s">
        <v>4492</v>
      </c>
      <c r="B4635" s="1">
        <v>43790</v>
      </c>
      <c r="C4635">
        <v>64</v>
      </c>
      <c r="D4635" t="s">
        <v>9</v>
      </c>
      <c r="E4635" t="s">
        <v>83</v>
      </c>
      <c r="F4635">
        <v>7418531.4000000004</v>
      </c>
      <c r="G4635">
        <v>2746207</v>
      </c>
      <c r="H4635" t="s">
        <v>108</v>
      </c>
      <c r="I4635">
        <f>YEAR(Table1[[#This Row],[date]])</f>
        <v>2019</v>
      </c>
      <c r="J4635">
        <f>Table1[[#This Row],[revenue]]-Table1[[#This Row],[budget_x]]</f>
        <v>-4672324.4000000004</v>
      </c>
      <c r="K4635" s="7">
        <f>Table1[[#This Row],[profit /loss ]]/Table1[[#This Row],[budget_x]]</f>
        <v>-0.62981797178886378</v>
      </c>
      <c r="L4635" t="str" cm="1">
        <f t="array" ref="L4635">_xlfn.IFS(Table1[[#This Row],[score]]&gt;70,"high",Table1[[#This Row],[score]]&gt;50,"medium",Table1[[#This Row],[score]]&lt;=50,"low")</f>
        <v>medium</v>
      </c>
    </row>
    <row r="4636" spans="1:12" x14ac:dyDescent="0.3">
      <c r="A4636" t="s">
        <v>4493</v>
      </c>
      <c r="B4636" s="1">
        <v>38974</v>
      </c>
      <c r="C4636">
        <v>66</v>
      </c>
      <c r="D4636" t="s">
        <v>9</v>
      </c>
      <c r="E4636" t="s">
        <v>10</v>
      </c>
      <c r="F4636">
        <v>12000000</v>
      </c>
      <c r="G4636">
        <v>43924923</v>
      </c>
      <c r="H4636" t="s">
        <v>11</v>
      </c>
      <c r="I4636">
        <f>YEAR(Table1[[#This Row],[date]])</f>
        <v>2006</v>
      </c>
      <c r="J4636">
        <f>Table1[[#This Row],[revenue]]-Table1[[#This Row],[budget_x]]</f>
        <v>31924923</v>
      </c>
      <c r="K4636" s="7">
        <f>Table1[[#This Row],[profit /loss ]]/Table1[[#This Row],[budget_x]]</f>
        <v>2.66041025</v>
      </c>
      <c r="L4636" t="str" cm="1">
        <f t="array" ref="L4636">_xlfn.IFS(Table1[[#This Row],[score]]&gt;70,"high",Table1[[#This Row],[score]]&gt;50,"medium",Table1[[#This Row],[score]]&lt;=50,"low")</f>
        <v>medium</v>
      </c>
    </row>
    <row r="4637" spans="1:12" x14ac:dyDescent="0.3">
      <c r="A4637" t="s">
        <v>4494</v>
      </c>
      <c r="B4637" s="1">
        <v>45023</v>
      </c>
      <c r="C4637">
        <v>0</v>
      </c>
      <c r="D4637" t="s">
        <v>9</v>
      </c>
      <c r="E4637" t="s">
        <v>10</v>
      </c>
      <c r="F4637">
        <v>213940000</v>
      </c>
      <c r="G4637">
        <v>178359863</v>
      </c>
      <c r="H4637" t="s">
        <v>17</v>
      </c>
      <c r="I4637">
        <f>YEAR(Table1[[#This Row],[date]])</f>
        <v>2023</v>
      </c>
      <c r="J4637">
        <f>Table1[[#This Row],[revenue]]-Table1[[#This Row],[budget_x]]</f>
        <v>-35580137</v>
      </c>
      <c r="K4637" s="7">
        <f>Table1[[#This Row],[profit /loss ]]/Table1[[#This Row],[budget_x]]</f>
        <v>-0.16630895110778723</v>
      </c>
      <c r="L4637" t="str" cm="1">
        <f t="array" ref="L4637">_xlfn.IFS(Table1[[#This Row],[score]]&gt;70,"high",Table1[[#This Row],[score]]&gt;50,"medium",Table1[[#This Row],[score]]&lt;=50,"low")</f>
        <v>low</v>
      </c>
    </row>
    <row r="4638" spans="1:12" x14ac:dyDescent="0.3">
      <c r="A4638" t="s">
        <v>4495</v>
      </c>
      <c r="B4638" s="1">
        <v>32470</v>
      </c>
      <c r="C4638">
        <v>73</v>
      </c>
      <c r="D4638" t="s">
        <v>9</v>
      </c>
      <c r="E4638" t="s">
        <v>10</v>
      </c>
      <c r="F4638">
        <v>4000000</v>
      </c>
      <c r="G4638">
        <v>13001044</v>
      </c>
      <c r="H4638" t="s">
        <v>17</v>
      </c>
      <c r="I4638">
        <f>YEAR(Table1[[#This Row],[date]])</f>
        <v>1988</v>
      </c>
      <c r="J4638">
        <f>Table1[[#This Row],[revenue]]-Table1[[#This Row],[budget_x]]</f>
        <v>9001044</v>
      </c>
      <c r="K4638" s="7">
        <f>Table1[[#This Row],[profit /loss ]]/Table1[[#This Row],[budget_x]]</f>
        <v>2.2502610000000001</v>
      </c>
      <c r="L4638" t="str" cm="1">
        <f t="array" ref="L4638">_xlfn.IFS(Table1[[#This Row],[score]]&gt;70,"high",Table1[[#This Row],[score]]&gt;50,"medium",Table1[[#This Row],[score]]&lt;=50,"low")</f>
        <v>high</v>
      </c>
    </row>
    <row r="4639" spans="1:12" x14ac:dyDescent="0.3">
      <c r="A4639" t="s">
        <v>4496</v>
      </c>
      <c r="B4639" s="1">
        <v>30610</v>
      </c>
      <c r="C4639">
        <v>70</v>
      </c>
      <c r="D4639" t="s">
        <v>9</v>
      </c>
      <c r="E4639" t="s">
        <v>10</v>
      </c>
      <c r="F4639">
        <v>10000000</v>
      </c>
      <c r="G4639">
        <v>20766000</v>
      </c>
      <c r="H4639" t="s">
        <v>17</v>
      </c>
      <c r="I4639">
        <f>YEAR(Table1[[#This Row],[date]])</f>
        <v>1983</v>
      </c>
      <c r="J4639">
        <f>Table1[[#This Row],[revenue]]-Table1[[#This Row],[budget_x]]</f>
        <v>10766000</v>
      </c>
      <c r="K4639" s="7">
        <f>Table1[[#This Row],[profit /loss ]]/Table1[[#This Row],[budget_x]]</f>
        <v>1.0766</v>
      </c>
      <c r="L4639" t="str" cm="1">
        <f t="array" ref="L4639">_xlfn.IFS(Table1[[#This Row],[score]]&gt;70,"high",Table1[[#This Row],[score]]&gt;50,"medium",Table1[[#This Row],[score]]&lt;=50,"low")</f>
        <v>medium</v>
      </c>
    </row>
    <row r="4640" spans="1:12" x14ac:dyDescent="0.3">
      <c r="A4640" t="s">
        <v>748</v>
      </c>
      <c r="B4640" s="1">
        <v>41893</v>
      </c>
      <c r="C4640">
        <v>57</v>
      </c>
      <c r="D4640" t="s">
        <v>9</v>
      </c>
      <c r="E4640" t="s">
        <v>10</v>
      </c>
      <c r="F4640">
        <v>145000000</v>
      </c>
      <c r="G4640">
        <v>448191819</v>
      </c>
      <c r="H4640" t="s">
        <v>11</v>
      </c>
      <c r="I4640">
        <f>YEAR(Table1[[#This Row],[date]])</f>
        <v>2014</v>
      </c>
      <c r="J4640">
        <f>Table1[[#This Row],[revenue]]-Table1[[#This Row],[budget_x]]</f>
        <v>303191819</v>
      </c>
      <c r="K4640" s="7">
        <f>Table1[[#This Row],[profit /loss ]]/Table1[[#This Row],[budget_x]]</f>
        <v>2.0909780620689653</v>
      </c>
      <c r="L4640" t="str" cm="1">
        <f t="array" ref="L4640">_xlfn.IFS(Table1[[#This Row],[score]]&gt;70,"high",Table1[[#This Row],[score]]&gt;50,"medium",Table1[[#This Row],[score]]&lt;=50,"low")</f>
        <v>medium</v>
      </c>
    </row>
    <row r="4641" spans="1:12" x14ac:dyDescent="0.3">
      <c r="A4641" t="s">
        <v>4497</v>
      </c>
      <c r="B4641" s="1">
        <v>15833</v>
      </c>
      <c r="C4641">
        <v>78</v>
      </c>
      <c r="D4641" t="s">
        <v>9</v>
      </c>
      <c r="E4641" t="s">
        <v>10</v>
      </c>
      <c r="F4641">
        <v>375000</v>
      </c>
      <c r="G4641">
        <v>1772000</v>
      </c>
      <c r="H4641" t="s">
        <v>11</v>
      </c>
      <c r="I4641">
        <f>YEAR(Table1[[#This Row],[date]])</f>
        <v>1943</v>
      </c>
      <c r="J4641">
        <f>Table1[[#This Row],[revenue]]-Table1[[#This Row],[budget_x]]</f>
        <v>1397000</v>
      </c>
      <c r="K4641" s="7">
        <f>Table1[[#This Row],[profit /loss ]]/Table1[[#This Row],[budget_x]]</f>
        <v>3.7253333333333334</v>
      </c>
      <c r="L4641" t="str" cm="1">
        <f t="array" ref="L4641">_xlfn.IFS(Table1[[#This Row],[score]]&gt;70,"high",Table1[[#This Row],[score]]&gt;50,"medium",Table1[[#This Row],[score]]&lt;=50,"low")</f>
        <v>high</v>
      </c>
    </row>
    <row r="4642" spans="1:12" x14ac:dyDescent="0.3">
      <c r="A4642" t="s">
        <v>4498</v>
      </c>
      <c r="B4642" s="1">
        <v>36748</v>
      </c>
      <c r="C4642">
        <v>71</v>
      </c>
      <c r="D4642" t="s">
        <v>9</v>
      </c>
      <c r="E4642" t="s">
        <v>10</v>
      </c>
      <c r="F4642">
        <v>6000000</v>
      </c>
      <c r="G4642">
        <v>10619770</v>
      </c>
      <c r="H4642" t="s">
        <v>11</v>
      </c>
      <c r="I4642">
        <f>YEAR(Table1[[#This Row],[date]])</f>
        <v>2000</v>
      </c>
      <c r="J4642">
        <f>Table1[[#This Row],[revenue]]-Table1[[#This Row],[budget_x]]</f>
        <v>4619770</v>
      </c>
      <c r="K4642" s="7">
        <f>Table1[[#This Row],[profit /loss ]]/Table1[[#This Row],[budget_x]]</f>
        <v>0.76996166666666666</v>
      </c>
      <c r="L4642" t="str" cm="1">
        <f t="array" ref="L4642">_xlfn.IFS(Table1[[#This Row],[score]]&gt;70,"high",Table1[[#This Row],[score]]&gt;50,"medium",Table1[[#This Row],[score]]&lt;=50,"low")</f>
        <v>high</v>
      </c>
    </row>
    <row r="4643" spans="1:12" x14ac:dyDescent="0.3">
      <c r="A4643" t="s">
        <v>4499</v>
      </c>
      <c r="B4643" s="1">
        <v>42797</v>
      </c>
      <c r="C4643">
        <v>60</v>
      </c>
      <c r="D4643" t="s">
        <v>9</v>
      </c>
      <c r="E4643" t="s">
        <v>10</v>
      </c>
      <c r="F4643">
        <v>3500000</v>
      </c>
      <c r="G4643">
        <v>43462750.399999999</v>
      </c>
      <c r="H4643" t="s">
        <v>17</v>
      </c>
      <c r="I4643">
        <f>YEAR(Table1[[#This Row],[date]])</f>
        <v>2017</v>
      </c>
      <c r="J4643">
        <f>Table1[[#This Row],[revenue]]-Table1[[#This Row],[budget_x]]</f>
        <v>39962750.399999999</v>
      </c>
      <c r="K4643" s="7">
        <f>Table1[[#This Row],[profit /loss ]]/Table1[[#This Row],[budget_x]]</f>
        <v>11.417928685714285</v>
      </c>
      <c r="L4643" t="str" cm="1">
        <f t="array" ref="L4643">_xlfn.IFS(Table1[[#This Row],[score]]&gt;70,"high",Table1[[#This Row],[score]]&gt;50,"medium",Table1[[#This Row],[score]]&lt;=50,"low")</f>
        <v>medium</v>
      </c>
    </row>
    <row r="4644" spans="1:12" x14ac:dyDescent="0.3">
      <c r="A4644" t="s">
        <v>4500</v>
      </c>
      <c r="B4644" s="1">
        <v>38391</v>
      </c>
      <c r="C4644">
        <v>72</v>
      </c>
      <c r="D4644" t="s">
        <v>9</v>
      </c>
      <c r="E4644" t="s">
        <v>10</v>
      </c>
      <c r="F4644">
        <v>128000000</v>
      </c>
      <c r="G4644">
        <v>623038635.20000005</v>
      </c>
      <c r="H4644" t="s">
        <v>11</v>
      </c>
      <c r="I4644">
        <f>YEAR(Table1[[#This Row],[date]])</f>
        <v>2005</v>
      </c>
      <c r="J4644">
        <f>Table1[[#This Row],[revenue]]-Table1[[#This Row],[budget_x]]</f>
        <v>495038635.20000005</v>
      </c>
      <c r="K4644" s="7">
        <f>Table1[[#This Row],[profit /loss ]]/Table1[[#This Row],[budget_x]]</f>
        <v>3.8674893375000003</v>
      </c>
      <c r="L4644" t="str" cm="1">
        <f t="array" ref="L4644">_xlfn.IFS(Table1[[#This Row],[score]]&gt;70,"high",Table1[[#This Row],[score]]&gt;50,"medium",Table1[[#This Row],[score]]&lt;=50,"low")</f>
        <v>high</v>
      </c>
    </row>
    <row r="4645" spans="1:12" x14ac:dyDescent="0.3">
      <c r="A4645" t="s">
        <v>4501</v>
      </c>
      <c r="B4645" s="1">
        <v>34141</v>
      </c>
      <c r="C4645">
        <v>68</v>
      </c>
      <c r="D4645" t="s">
        <v>9</v>
      </c>
      <c r="E4645" t="s">
        <v>69</v>
      </c>
      <c r="F4645">
        <v>150600000</v>
      </c>
      <c r="G4645">
        <v>343946197.60000002</v>
      </c>
      <c r="H4645" t="s">
        <v>143</v>
      </c>
      <c r="I4645">
        <f>YEAR(Table1[[#This Row],[date]])</f>
        <v>1993</v>
      </c>
      <c r="J4645">
        <f>Table1[[#This Row],[revenue]]-Table1[[#This Row],[budget_x]]</f>
        <v>193346197.60000002</v>
      </c>
      <c r="K4645" s="7">
        <f>Table1[[#This Row],[profit /loss ]]/Table1[[#This Row],[budget_x]]</f>
        <v>1.2838392934926961</v>
      </c>
      <c r="L4645" t="str" cm="1">
        <f t="array" ref="L4645">_xlfn.IFS(Table1[[#This Row],[score]]&gt;70,"high",Table1[[#This Row],[score]]&gt;50,"medium",Table1[[#This Row],[score]]&lt;=50,"low")</f>
        <v>medium</v>
      </c>
    </row>
    <row r="4646" spans="1:12" x14ac:dyDescent="0.3">
      <c r="A4646" t="s">
        <v>4502</v>
      </c>
      <c r="B4646" s="1">
        <v>44231</v>
      </c>
      <c r="C4646">
        <v>62</v>
      </c>
      <c r="D4646" t="s">
        <v>9</v>
      </c>
      <c r="E4646" t="s">
        <v>69</v>
      </c>
      <c r="F4646">
        <v>16507081.4</v>
      </c>
      <c r="G4646">
        <v>384659</v>
      </c>
      <c r="H4646" t="s">
        <v>11</v>
      </c>
      <c r="I4646">
        <f>YEAR(Table1[[#This Row],[date]])</f>
        <v>2021</v>
      </c>
      <c r="J4646">
        <f>Table1[[#This Row],[revenue]]-Table1[[#This Row],[budget_x]]</f>
        <v>-16122422.4</v>
      </c>
      <c r="K4646" s="7">
        <f>Table1[[#This Row],[profit /loss ]]/Table1[[#This Row],[budget_x]]</f>
        <v>-0.97669733427255045</v>
      </c>
      <c r="L4646" t="str" cm="1">
        <f t="array" ref="L4646">_xlfn.IFS(Table1[[#This Row],[score]]&gt;70,"high",Table1[[#This Row],[score]]&gt;50,"medium",Table1[[#This Row],[score]]&lt;=50,"low")</f>
        <v>medium</v>
      </c>
    </row>
    <row r="4647" spans="1:12" x14ac:dyDescent="0.3">
      <c r="A4647" t="s">
        <v>4503</v>
      </c>
      <c r="B4647" s="1">
        <v>43340</v>
      </c>
      <c r="C4647">
        <v>68</v>
      </c>
      <c r="D4647" t="s">
        <v>9</v>
      </c>
      <c r="E4647" t="s">
        <v>10</v>
      </c>
      <c r="F4647">
        <v>6000004</v>
      </c>
      <c r="G4647">
        <v>958883</v>
      </c>
      <c r="H4647" t="s">
        <v>11</v>
      </c>
      <c r="I4647">
        <f>YEAR(Table1[[#This Row],[date]])</f>
        <v>2018</v>
      </c>
      <c r="J4647">
        <f>Table1[[#This Row],[revenue]]-Table1[[#This Row],[budget_x]]</f>
        <v>-5041121</v>
      </c>
      <c r="K4647" s="7">
        <f>Table1[[#This Row],[profit /loss ]]/Table1[[#This Row],[budget_x]]</f>
        <v>-0.84018627320915118</v>
      </c>
      <c r="L4647" t="str" cm="1">
        <f t="array" ref="L4647">_xlfn.IFS(Table1[[#This Row],[score]]&gt;70,"high",Table1[[#This Row],[score]]&gt;50,"medium",Table1[[#This Row],[score]]&lt;=50,"low")</f>
        <v>medium</v>
      </c>
    </row>
    <row r="4648" spans="1:12" x14ac:dyDescent="0.3">
      <c r="A4648" t="s">
        <v>4504</v>
      </c>
      <c r="B4648" s="1">
        <v>43510</v>
      </c>
      <c r="C4648">
        <v>66</v>
      </c>
      <c r="D4648" t="s">
        <v>9</v>
      </c>
      <c r="E4648" t="s">
        <v>319</v>
      </c>
      <c r="F4648">
        <v>66240000</v>
      </c>
      <c r="G4648">
        <v>320425004.60000002</v>
      </c>
      <c r="H4648" t="s">
        <v>480</v>
      </c>
      <c r="I4648">
        <f>YEAR(Table1[[#This Row],[date]])</f>
        <v>2019</v>
      </c>
      <c r="J4648">
        <f>Table1[[#This Row],[revenue]]-Table1[[#This Row],[budget_x]]</f>
        <v>254185004.60000002</v>
      </c>
      <c r="K4648" s="7">
        <f>Table1[[#This Row],[profit /loss ]]/Table1[[#This Row],[budget_x]]</f>
        <v>3.8373340066425126</v>
      </c>
      <c r="L4648" t="str" cm="1">
        <f t="array" ref="L4648">_xlfn.IFS(Table1[[#This Row],[score]]&gt;70,"high",Table1[[#This Row],[score]]&gt;50,"medium",Table1[[#This Row],[score]]&lt;=50,"low")</f>
        <v>medium</v>
      </c>
    </row>
    <row r="4649" spans="1:12" x14ac:dyDescent="0.3">
      <c r="A4649" t="s">
        <v>4505</v>
      </c>
      <c r="B4649" s="1">
        <v>44308</v>
      </c>
      <c r="C4649">
        <v>60</v>
      </c>
      <c r="D4649" t="s">
        <v>9</v>
      </c>
      <c r="E4649" t="s">
        <v>319</v>
      </c>
      <c r="F4649">
        <v>92200000</v>
      </c>
      <c r="G4649">
        <v>254504167.19999999</v>
      </c>
      <c r="H4649" t="s">
        <v>480</v>
      </c>
      <c r="I4649">
        <f>YEAR(Table1[[#This Row],[date]])</f>
        <v>2021</v>
      </c>
      <c r="J4649">
        <f>Table1[[#This Row],[revenue]]-Table1[[#This Row],[budget_x]]</f>
        <v>162304167.19999999</v>
      </c>
      <c r="K4649" s="7">
        <f>Table1[[#This Row],[profit /loss ]]/Table1[[#This Row],[budget_x]]</f>
        <v>1.7603488850325377</v>
      </c>
      <c r="L4649" t="str" cm="1">
        <f t="array" ref="L4649">_xlfn.IFS(Table1[[#This Row],[score]]&gt;70,"high",Table1[[#This Row],[score]]&gt;50,"medium",Table1[[#This Row],[score]]&lt;=50,"low")</f>
        <v>medium</v>
      </c>
    </row>
    <row r="4650" spans="1:12" x14ac:dyDescent="0.3">
      <c r="A4650" t="s">
        <v>4506</v>
      </c>
      <c r="B4650" s="1">
        <v>25128</v>
      </c>
      <c r="C4650">
        <v>60</v>
      </c>
      <c r="D4650" t="s">
        <v>9</v>
      </c>
      <c r="E4650" t="s">
        <v>10</v>
      </c>
      <c r="F4650">
        <v>9000000</v>
      </c>
      <c r="G4650">
        <v>0</v>
      </c>
      <c r="H4650" t="s">
        <v>11</v>
      </c>
      <c r="I4650">
        <f>YEAR(Table1[[#This Row],[date]])</f>
        <v>1968</v>
      </c>
      <c r="J4650">
        <f>Table1[[#This Row],[revenue]]-Table1[[#This Row],[budget_x]]</f>
        <v>-9000000</v>
      </c>
      <c r="K4650" s="7">
        <f>Table1[[#This Row],[profit /loss ]]/Table1[[#This Row],[budget_x]]</f>
        <v>-1</v>
      </c>
      <c r="L4650" t="str" cm="1">
        <f t="array" ref="L4650">_xlfn.IFS(Table1[[#This Row],[score]]&gt;70,"high",Table1[[#This Row],[score]]&gt;50,"medium",Table1[[#This Row],[score]]&lt;=50,"low")</f>
        <v>medium</v>
      </c>
    </row>
    <row r="4651" spans="1:12" x14ac:dyDescent="0.3">
      <c r="A4651" t="s">
        <v>4507</v>
      </c>
      <c r="B4651" s="1">
        <v>42595</v>
      </c>
      <c r="C4651">
        <v>73</v>
      </c>
      <c r="D4651" t="s">
        <v>9</v>
      </c>
      <c r="E4651" t="s">
        <v>10</v>
      </c>
      <c r="F4651">
        <v>12000000</v>
      </c>
      <c r="G4651">
        <v>37566117</v>
      </c>
      <c r="H4651" t="s">
        <v>11</v>
      </c>
      <c r="I4651">
        <f>YEAR(Table1[[#This Row],[date]])</f>
        <v>2016</v>
      </c>
      <c r="J4651">
        <f>Table1[[#This Row],[revenue]]-Table1[[#This Row],[budget_x]]</f>
        <v>25566117</v>
      </c>
      <c r="K4651" s="7">
        <f>Table1[[#This Row],[profit /loss ]]/Table1[[#This Row],[budget_x]]</f>
        <v>2.1305097499999999</v>
      </c>
      <c r="L4651" t="str" cm="1">
        <f t="array" ref="L4651">_xlfn.IFS(Table1[[#This Row],[score]]&gt;70,"high",Table1[[#This Row],[score]]&gt;50,"medium",Table1[[#This Row],[score]]&lt;=50,"low")</f>
        <v>high</v>
      </c>
    </row>
    <row r="4652" spans="1:12" x14ac:dyDescent="0.3">
      <c r="A4652" t="s">
        <v>4508</v>
      </c>
      <c r="B4652" s="1">
        <v>44799</v>
      </c>
      <c r="C4652">
        <v>63</v>
      </c>
      <c r="D4652" t="s">
        <v>9</v>
      </c>
      <c r="E4652" t="s">
        <v>305</v>
      </c>
      <c r="F4652">
        <v>94000000</v>
      </c>
      <c r="G4652">
        <v>321279166.80000001</v>
      </c>
      <c r="H4652" t="s">
        <v>306</v>
      </c>
      <c r="I4652">
        <f>YEAR(Table1[[#This Row],[date]])</f>
        <v>2022</v>
      </c>
      <c r="J4652">
        <f>Table1[[#This Row],[revenue]]-Table1[[#This Row],[budget_x]]</f>
        <v>227279166.80000001</v>
      </c>
      <c r="K4652" s="7">
        <f>Table1[[#This Row],[profit /loss ]]/Table1[[#This Row],[budget_x]]</f>
        <v>2.4178634765957447</v>
      </c>
      <c r="L4652" t="str" cm="1">
        <f t="array" ref="L4652">_xlfn.IFS(Table1[[#This Row],[score]]&gt;70,"high",Table1[[#This Row],[score]]&gt;50,"medium",Table1[[#This Row],[score]]&lt;=50,"low")</f>
        <v>medium</v>
      </c>
    </row>
    <row r="4653" spans="1:12" x14ac:dyDescent="0.3">
      <c r="A4653" t="s">
        <v>4509</v>
      </c>
      <c r="B4653" s="1">
        <v>36868</v>
      </c>
      <c r="C4653">
        <v>60</v>
      </c>
      <c r="D4653" t="s">
        <v>9</v>
      </c>
      <c r="E4653" t="s">
        <v>10</v>
      </c>
      <c r="F4653">
        <v>75000000</v>
      </c>
      <c r="G4653">
        <v>213500000</v>
      </c>
      <c r="H4653" t="s">
        <v>17</v>
      </c>
      <c r="I4653">
        <f>YEAR(Table1[[#This Row],[date]])</f>
        <v>2000</v>
      </c>
      <c r="J4653">
        <f>Table1[[#This Row],[revenue]]-Table1[[#This Row],[budget_x]]</f>
        <v>138500000</v>
      </c>
      <c r="K4653" s="7">
        <f>Table1[[#This Row],[profit /loss ]]/Table1[[#This Row],[budget_x]]</f>
        <v>1.8466666666666667</v>
      </c>
      <c r="L4653" t="str" cm="1">
        <f t="array" ref="L4653">_xlfn.IFS(Table1[[#This Row],[score]]&gt;70,"high",Table1[[#This Row],[score]]&gt;50,"medium",Table1[[#This Row],[score]]&lt;=50,"low")</f>
        <v>medium</v>
      </c>
    </row>
    <row r="4654" spans="1:12" x14ac:dyDescent="0.3">
      <c r="A4654" t="s">
        <v>4510</v>
      </c>
      <c r="B4654" s="1">
        <v>43501</v>
      </c>
      <c r="C4654">
        <v>66</v>
      </c>
      <c r="D4654" t="s">
        <v>9</v>
      </c>
      <c r="E4654" t="s">
        <v>10</v>
      </c>
      <c r="F4654">
        <v>101000000</v>
      </c>
      <c r="G4654">
        <v>503582663.39999998</v>
      </c>
      <c r="H4654" t="s">
        <v>11</v>
      </c>
      <c r="I4654">
        <f>YEAR(Table1[[#This Row],[date]])</f>
        <v>2019</v>
      </c>
      <c r="J4654">
        <f>Table1[[#This Row],[revenue]]-Table1[[#This Row],[budget_x]]</f>
        <v>402582663.39999998</v>
      </c>
      <c r="K4654" s="7">
        <f>Table1[[#This Row],[profit /loss ]]/Table1[[#This Row],[budget_x]]</f>
        <v>3.9859669643564355</v>
      </c>
      <c r="L4654" t="str" cm="1">
        <f t="array" ref="L4654">_xlfn.IFS(Table1[[#This Row],[score]]&gt;70,"high",Table1[[#This Row],[score]]&gt;50,"medium",Table1[[#This Row],[score]]&lt;=50,"low")</f>
        <v>medium</v>
      </c>
    </row>
    <row r="4655" spans="1:12" x14ac:dyDescent="0.3">
      <c r="A4655" t="s">
        <v>4511</v>
      </c>
      <c r="B4655" s="1">
        <v>44636</v>
      </c>
      <c r="C4655">
        <v>66</v>
      </c>
      <c r="D4655" t="s">
        <v>9</v>
      </c>
      <c r="E4655" t="s">
        <v>171</v>
      </c>
      <c r="F4655">
        <v>35000000</v>
      </c>
      <c r="G4655">
        <v>145241469.40000001</v>
      </c>
      <c r="H4655" t="s">
        <v>184</v>
      </c>
      <c r="I4655">
        <f>YEAR(Table1[[#This Row],[date]])</f>
        <v>2022</v>
      </c>
      <c r="J4655">
        <f>Table1[[#This Row],[revenue]]-Table1[[#This Row],[budget_x]]</f>
        <v>110241469.40000001</v>
      </c>
      <c r="K4655" s="7">
        <f>Table1[[#This Row],[profit /loss ]]/Table1[[#This Row],[budget_x]]</f>
        <v>3.1497562685714287</v>
      </c>
      <c r="L4655" t="str" cm="1">
        <f t="array" ref="L4655">_xlfn.IFS(Table1[[#This Row],[score]]&gt;70,"high",Table1[[#This Row],[score]]&gt;50,"medium",Table1[[#This Row],[score]]&lt;=50,"low")</f>
        <v>medium</v>
      </c>
    </row>
    <row r="4656" spans="1:12" x14ac:dyDescent="0.3">
      <c r="A4656" t="s">
        <v>4512</v>
      </c>
      <c r="B4656" s="1">
        <v>42958</v>
      </c>
      <c r="C4656">
        <v>57</v>
      </c>
      <c r="D4656" t="s">
        <v>9</v>
      </c>
      <c r="E4656" t="s">
        <v>10</v>
      </c>
      <c r="F4656">
        <v>118600000</v>
      </c>
      <c r="G4656">
        <v>245108932.80000001</v>
      </c>
      <c r="H4656" t="s">
        <v>17</v>
      </c>
      <c r="I4656">
        <f>YEAR(Table1[[#This Row],[date]])</f>
        <v>2017</v>
      </c>
      <c r="J4656">
        <f>Table1[[#This Row],[revenue]]-Table1[[#This Row],[budget_x]]</f>
        <v>126508932.80000001</v>
      </c>
      <c r="K4656" s="7">
        <f>Table1[[#This Row],[profit /loss ]]/Table1[[#This Row],[budget_x]]</f>
        <v>1.0666857740303541</v>
      </c>
      <c r="L4656" t="str" cm="1">
        <f t="array" ref="L4656">_xlfn.IFS(Table1[[#This Row],[score]]&gt;70,"high",Table1[[#This Row],[score]]&gt;50,"medium",Table1[[#This Row],[score]]&lt;=50,"low")</f>
        <v>medium</v>
      </c>
    </row>
    <row r="4657" spans="1:12" x14ac:dyDescent="0.3">
      <c r="A4657" t="s">
        <v>4513</v>
      </c>
      <c r="B4657" s="1">
        <v>37074</v>
      </c>
      <c r="C4657">
        <v>71</v>
      </c>
      <c r="D4657" t="s">
        <v>9</v>
      </c>
      <c r="E4657" t="s">
        <v>10</v>
      </c>
      <c r="F4657">
        <v>90100000</v>
      </c>
      <c r="G4657">
        <v>414551647.39999998</v>
      </c>
      <c r="H4657" t="s">
        <v>17</v>
      </c>
      <c r="I4657">
        <f>YEAR(Table1[[#This Row],[date]])</f>
        <v>2001</v>
      </c>
      <c r="J4657">
        <f>Table1[[#This Row],[revenue]]-Table1[[#This Row],[budget_x]]</f>
        <v>324451647.39999998</v>
      </c>
      <c r="K4657" s="7">
        <f>Table1[[#This Row],[profit /loss ]]/Table1[[#This Row],[budget_x]]</f>
        <v>3.6010171742508321</v>
      </c>
      <c r="L4657" t="str" cm="1">
        <f t="array" ref="L4657">_xlfn.IFS(Table1[[#This Row],[score]]&gt;70,"high",Table1[[#This Row],[score]]&gt;50,"medium",Table1[[#This Row],[score]]&lt;=50,"low")</f>
        <v>high</v>
      </c>
    </row>
    <row r="4658" spans="1:12" x14ac:dyDescent="0.3">
      <c r="A4658" t="s">
        <v>4514</v>
      </c>
      <c r="B4658" s="1">
        <v>36722</v>
      </c>
      <c r="C4658">
        <v>82</v>
      </c>
      <c r="D4658" t="s">
        <v>9</v>
      </c>
      <c r="E4658" t="s">
        <v>69</v>
      </c>
      <c r="F4658">
        <v>99200000</v>
      </c>
      <c r="G4658">
        <v>672933913.60000002</v>
      </c>
      <c r="H4658" t="s">
        <v>143</v>
      </c>
      <c r="I4658">
        <f>YEAR(Table1[[#This Row],[date]])</f>
        <v>2000</v>
      </c>
      <c r="J4658">
        <f>Table1[[#This Row],[revenue]]-Table1[[#This Row],[budget_x]]</f>
        <v>573733913.60000002</v>
      </c>
      <c r="K4658" s="7">
        <f>Table1[[#This Row],[profit /loss ]]/Table1[[#This Row],[budget_x]]</f>
        <v>5.7836080000000001</v>
      </c>
      <c r="L4658" t="str" cm="1">
        <f t="array" ref="L4658">_xlfn.IFS(Table1[[#This Row],[score]]&gt;70,"high",Table1[[#This Row],[score]]&gt;50,"medium",Table1[[#This Row],[score]]&lt;=50,"low")</f>
        <v>high</v>
      </c>
    </row>
    <row r="4659" spans="1:12" x14ac:dyDescent="0.3">
      <c r="A4659" t="s">
        <v>4515</v>
      </c>
      <c r="B4659" s="1">
        <v>44036</v>
      </c>
      <c r="C4659">
        <v>64</v>
      </c>
      <c r="D4659" t="s">
        <v>9</v>
      </c>
      <c r="E4659" t="s">
        <v>10</v>
      </c>
      <c r="F4659">
        <v>80400000</v>
      </c>
      <c r="G4659">
        <v>411716817.19999999</v>
      </c>
      <c r="H4659" t="s">
        <v>17</v>
      </c>
      <c r="I4659">
        <f>YEAR(Table1[[#This Row],[date]])</f>
        <v>2020</v>
      </c>
      <c r="J4659">
        <f>Table1[[#This Row],[revenue]]-Table1[[#This Row],[budget_x]]</f>
        <v>331316817.19999999</v>
      </c>
      <c r="K4659" s="7">
        <f>Table1[[#This Row],[profit /loss ]]/Table1[[#This Row],[budget_x]]</f>
        <v>4.1208559353233829</v>
      </c>
      <c r="L4659" t="str" cm="1">
        <f t="array" ref="L4659">_xlfn.IFS(Table1[[#This Row],[score]]&gt;70,"high",Table1[[#This Row],[score]]&gt;50,"medium",Table1[[#This Row],[score]]&lt;=50,"low")</f>
        <v>medium</v>
      </c>
    </row>
    <row r="4660" spans="1:12" x14ac:dyDescent="0.3">
      <c r="A4660" t="s">
        <v>4516</v>
      </c>
      <c r="B4660" s="1">
        <v>35754</v>
      </c>
      <c r="C4660">
        <v>65</v>
      </c>
      <c r="D4660" t="s">
        <v>9</v>
      </c>
      <c r="E4660" t="s">
        <v>10</v>
      </c>
      <c r="F4660">
        <v>85000000</v>
      </c>
      <c r="G4660">
        <v>315268353</v>
      </c>
      <c r="H4660" t="s">
        <v>11</v>
      </c>
      <c r="I4660">
        <f>YEAR(Table1[[#This Row],[date]])</f>
        <v>1997</v>
      </c>
      <c r="J4660">
        <f>Table1[[#This Row],[revenue]]-Table1[[#This Row],[budget_x]]</f>
        <v>230268353</v>
      </c>
      <c r="K4660" s="7">
        <f>Table1[[#This Row],[profit /loss ]]/Table1[[#This Row],[budget_x]]</f>
        <v>2.7090394470588235</v>
      </c>
      <c r="L4660" t="str" cm="1">
        <f t="array" ref="L4660">_xlfn.IFS(Table1[[#This Row],[score]]&gt;70,"high",Table1[[#This Row],[score]]&gt;50,"medium",Table1[[#This Row],[score]]&lt;=50,"low")</f>
        <v>medium</v>
      </c>
    </row>
    <row r="4661" spans="1:12" x14ac:dyDescent="0.3">
      <c r="A4661" t="s">
        <v>4517</v>
      </c>
      <c r="B4661" s="1">
        <v>42634</v>
      </c>
      <c r="C4661">
        <v>55</v>
      </c>
      <c r="D4661" t="s">
        <v>9</v>
      </c>
      <c r="E4661" t="s">
        <v>10</v>
      </c>
      <c r="F4661">
        <v>118000000</v>
      </c>
      <c r="G4661">
        <v>336436641.60000002</v>
      </c>
      <c r="H4661" t="s">
        <v>11</v>
      </c>
      <c r="I4661">
        <f>YEAR(Table1[[#This Row],[date]])</f>
        <v>2016</v>
      </c>
      <c r="J4661">
        <f>Table1[[#This Row],[revenue]]-Table1[[#This Row],[budget_x]]</f>
        <v>218436641.60000002</v>
      </c>
      <c r="K4661" s="7">
        <f>Table1[[#This Row],[profit /loss ]]/Table1[[#This Row],[budget_x]]</f>
        <v>1.8511579796610171</v>
      </c>
      <c r="L4661" t="str" cm="1">
        <f t="array" ref="L4661">_xlfn.IFS(Table1[[#This Row],[score]]&gt;70,"high",Table1[[#This Row],[score]]&gt;50,"medium",Table1[[#This Row],[score]]&lt;=50,"low")</f>
        <v>medium</v>
      </c>
    </row>
    <row r="4662" spans="1:12" x14ac:dyDescent="0.3">
      <c r="A4662" t="s">
        <v>4518</v>
      </c>
      <c r="B4662" s="1">
        <v>42425</v>
      </c>
      <c r="C4662">
        <v>63</v>
      </c>
      <c r="D4662" t="s">
        <v>9</v>
      </c>
      <c r="E4662" t="s">
        <v>249</v>
      </c>
      <c r="F4662">
        <v>87000000</v>
      </c>
      <c r="G4662">
        <v>416389640</v>
      </c>
      <c r="H4662" t="s">
        <v>666</v>
      </c>
      <c r="I4662">
        <f>YEAR(Table1[[#This Row],[date]])</f>
        <v>2016</v>
      </c>
      <c r="J4662">
        <f>Table1[[#This Row],[revenue]]-Table1[[#This Row],[budget_x]]</f>
        <v>329389640</v>
      </c>
      <c r="K4662" s="7">
        <f>Table1[[#This Row],[profit /loss ]]/Table1[[#This Row],[budget_x]]</f>
        <v>3.7860878160919542</v>
      </c>
      <c r="L4662" t="str" cm="1">
        <f t="array" ref="L4662">_xlfn.IFS(Table1[[#This Row],[score]]&gt;70,"high",Table1[[#This Row],[score]]&gt;50,"medium",Table1[[#This Row],[score]]&lt;=50,"low")</f>
        <v>medium</v>
      </c>
    </row>
    <row r="4663" spans="1:12" x14ac:dyDescent="0.3">
      <c r="A4663" t="s">
        <v>4519</v>
      </c>
      <c r="B4663" s="1">
        <v>45024</v>
      </c>
      <c r="C4663">
        <v>0</v>
      </c>
      <c r="D4663" t="s">
        <v>9</v>
      </c>
      <c r="E4663" t="s">
        <v>626</v>
      </c>
      <c r="F4663">
        <v>167540000</v>
      </c>
      <c r="G4663">
        <v>175269998.80000001</v>
      </c>
      <c r="H4663" t="s">
        <v>627</v>
      </c>
      <c r="I4663">
        <f>YEAR(Table1[[#This Row],[date]])</f>
        <v>2023</v>
      </c>
      <c r="J4663">
        <f>Table1[[#This Row],[revenue]]-Table1[[#This Row],[budget_x]]</f>
        <v>7729998.8000000119</v>
      </c>
      <c r="K4663" s="7">
        <f>Table1[[#This Row],[profit /loss ]]/Table1[[#This Row],[budget_x]]</f>
        <v>4.6138228482750461E-2</v>
      </c>
      <c r="L4663" t="str" cm="1">
        <f t="array" ref="L4663">_xlfn.IFS(Table1[[#This Row],[score]]&gt;70,"high",Table1[[#This Row],[score]]&gt;50,"medium",Table1[[#This Row],[score]]&lt;=50,"low")</f>
        <v>low</v>
      </c>
    </row>
    <row r="4664" spans="1:12" x14ac:dyDescent="0.3">
      <c r="A4664" t="s">
        <v>4520</v>
      </c>
      <c r="B4664" s="1">
        <v>42796</v>
      </c>
      <c r="C4664">
        <v>70</v>
      </c>
      <c r="D4664" t="s">
        <v>9</v>
      </c>
      <c r="E4664" t="s">
        <v>10</v>
      </c>
      <c r="F4664">
        <v>5000000</v>
      </c>
      <c r="G4664">
        <v>18945682</v>
      </c>
      <c r="H4664" t="s">
        <v>11</v>
      </c>
      <c r="I4664">
        <f>YEAR(Table1[[#This Row],[date]])</f>
        <v>2017</v>
      </c>
      <c r="J4664">
        <f>Table1[[#This Row],[revenue]]-Table1[[#This Row],[budget_x]]</f>
        <v>13945682</v>
      </c>
      <c r="K4664" s="7">
        <f>Table1[[#This Row],[profit /loss ]]/Table1[[#This Row],[budget_x]]</f>
        <v>2.7891363999999998</v>
      </c>
      <c r="L4664" t="str" cm="1">
        <f t="array" ref="L4664">_xlfn.IFS(Table1[[#This Row],[score]]&gt;70,"high",Table1[[#This Row],[score]]&gt;50,"medium",Table1[[#This Row],[score]]&lt;=50,"low")</f>
        <v>medium</v>
      </c>
    </row>
    <row r="4665" spans="1:12" x14ac:dyDescent="0.3">
      <c r="A4665" t="s">
        <v>4521</v>
      </c>
      <c r="B4665" s="1">
        <v>45024</v>
      </c>
      <c r="C4665">
        <v>0</v>
      </c>
      <c r="D4665" t="s">
        <v>9</v>
      </c>
      <c r="E4665" t="s">
        <v>626</v>
      </c>
      <c r="F4665">
        <v>174600000</v>
      </c>
      <c r="G4665">
        <v>175269998.80000001</v>
      </c>
      <c r="H4665" t="s">
        <v>627</v>
      </c>
      <c r="I4665">
        <f>YEAR(Table1[[#This Row],[date]])</f>
        <v>2023</v>
      </c>
      <c r="J4665">
        <f>Table1[[#This Row],[revenue]]-Table1[[#This Row],[budget_x]]</f>
        <v>669998.80000001192</v>
      </c>
      <c r="K4665" s="7">
        <f>Table1[[#This Row],[profit /loss ]]/Table1[[#This Row],[budget_x]]</f>
        <v>3.837335624284146E-3</v>
      </c>
      <c r="L4665" t="str" cm="1">
        <f t="array" ref="L4665">_xlfn.IFS(Table1[[#This Row],[score]]&gt;70,"high",Table1[[#This Row],[score]]&gt;50,"medium",Table1[[#This Row],[score]]&lt;=50,"low")</f>
        <v>low</v>
      </c>
    </row>
    <row r="4666" spans="1:12" x14ac:dyDescent="0.3">
      <c r="A4666" t="s">
        <v>4522</v>
      </c>
      <c r="B4666" s="1">
        <v>45023</v>
      </c>
      <c r="C4666">
        <v>0</v>
      </c>
      <c r="D4666" t="s">
        <v>9</v>
      </c>
      <c r="E4666" t="s">
        <v>69</v>
      </c>
      <c r="F4666">
        <v>195000000</v>
      </c>
      <c r="G4666">
        <v>175269998.80000001</v>
      </c>
      <c r="H4666" t="s">
        <v>143</v>
      </c>
      <c r="I4666">
        <f>YEAR(Table1[[#This Row],[date]])</f>
        <v>2023</v>
      </c>
      <c r="J4666">
        <f>Table1[[#This Row],[revenue]]-Table1[[#This Row],[budget_x]]</f>
        <v>-19730001.199999988</v>
      </c>
      <c r="K4666" s="7">
        <f>Table1[[#This Row],[profit /loss ]]/Table1[[#This Row],[budget_x]]</f>
        <v>-0.10117949333333327</v>
      </c>
      <c r="L4666" t="str" cm="1">
        <f t="array" ref="L4666">_xlfn.IFS(Table1[[#This Row],[score]]&gt;70,"high",Table1[[#This Row],[score]]&gt;50,"medium",Table1[[#This Row],[score]]&lt;=50,"low")</f>
        <v>low</v>
      </c>
    </row>
    <row r="4667" spans="1:12" x14ac:dyDescent="0.3">
      <c r="A4667" t="s">
        <v>4523</v>
      </c>
      <c r="B4667" s="1">
        <v>31135</v>
      </c>
      <c r="C4667">
        <v>53</v>
      </c>
      <c r="D4667" t="s">
        <v>9</v>
      </c>
      <c r="E4667" t="s">
        <v>10</v>
      </c>
      <c r="F4667">
        <v>22000000</v>
      </c>
      <c r="G4667">
        <v>5111099</v>
      </c>
      <c r="H4667" t="s">
        <v>17</v>
      </c>
      <c r="I4667">
        <f>YEAR(Table1[[#This Row],[date]])</f>
        <v>1985</v>
      </c>
      <c r="J4667">
        <f>Table1[[#This Row],[revenue]]-Table1[[#This Row],[budget_x]]</f>
        <v>-16888901</v>
      </c>
      <c r="K4667" s="7">
        <f>Table1[[#This Row],[profit /loss ]]/Table1[[#This Row],[budget_x]]</f>
        <v>-0.76767731818181817</v>
      </c>
      <c r="L4667" t="str" cm="1">
        <f t="array" ref="L4667">_xlfn.IFS(Table1[[#This Row],[score]]&gt;70,"high",Table1[[#This Row],[score]]&gt;50,"medium",Table1[[#This Row],[score]]&lt;=50,"low")</f>
        <v>medium</v>
      </c>
    </row>
    <row r="4668" spans="1:12" x14ac:dyDescent="0.3">
      <c r="A4668" t="s">
        <v>4524</v>
      </c>
      <c r="B4668" s="1">
        <v>40045</v>
      </c>
      <c r="C4668">
        <v>66</v>
      </c>
      <c r="D4668" t="s">
        <v>9</v>
      </c>
      <c r="E4668" t="s">
        <v>10</v>
      </c>
      <c r="F4668">
        <v>10000000</v>
      </c>
      <c r="G4668">
        <v>295750</v>
      </c>
      <c r="H4668" t="s">
        <v>17</v>
      </c>
      <c r="I4668">
        <f>YEAR(Table1[[#This Row],[date]])</f>
        <v>2009</v>
      </c>
      <c r="J4668">
        <f>Table1[[#This Row],[revenue]]-Table1[[#This Row],[budget_x]]</f>
        <v>-9704250</v>
      </c>
      <c r="K4668" s="7">
        <f>Table1[[#This Row],[profit /loss ]]/Table1[[#This Row],[budget_x]]</f>
        <v>-0.97042499999999998</v>
      </c>
      <c r="L4668" t="str" cm="1">
        <f t="array" ref="L4668">_xlfn.IFS(Table1[[#This Row],[score]]&gt;70,"high",Table1[[#This Row],[score]]&gt;50,"medium",Table1[[#This Row],[score]]&lt;=50,"low")</f>
        <v>medium</v>
      </c>
    </row>
    <row r="4669" spans="1:12" x14ac:dyDescent="0.3">
      <c r="A4669" t="s">
        <v>4525</v>
      </c>
      <c r="B4669" s="1">
        <v>39967</v>
      </c>
      <c r="C4669">
        <v>63</v>
      </c>
      <c r="D4669" t="s">
        <v>9</v>
      </c>
      <c r="E4669" t="s">
        <v>10</v>
      </c>
      <c r="F4669">
        <v>5000000</v>
      </c>
      <c r="G4669">
        <v>0</v>
      </c>
      <c r="H4669" t="s">
        <v>11</v>
      </c>
      <c r="I4669">
        <f>YEAR(Table1[[#This Row],[date]])</f>
        <v>2009</v>
      </c>
      <c r="J4669">
        <f>Table1[[#This Row],[revenue]]-Table1[[#This Row],[budget_x]]</f>
        <v>-5000000</v>
      </c>
      <c r="K4669" s="7">
        <f>Table1[[#This Row],[profit /loss ]]/Table1[[#This Row],[budget_x]]</f>
        <v>-1</v>
      </c>
      <c r="L4669" t="str" cm="1">
        <f t="array" ref="L4669">_xlfn.IFS(Table1[[#This Row],[score]]&gt;70,"high",Table1[[#This Row],[score]]&gt;50,"medium",Table1[[#This Row],[score]]&lt;=50,"low")</f>
        <v>medium</v>
      </c>
    </row>
    <row r="4670" spans="1:12" x14ac:dyDescent="0.3">
      <c r="A4670" t="s">
        <v>4526</v>
      </c>
      <c r="B4670" s="1">
        <v>41683</v>
      </c>
      <c r="C4670">
        <v>63</v>
      </c>
      <c r="D4670" t="s">
        <v>9</v>
      </c>
      <c r="E4670" t="s">
        <v>10</v>
      </c>
      <c r="F4670">
        <v>60000000</v>
      </c>
      <c r="G4670">
        <v>30800231</v>
      </c>
      <c r="H4670" t="s">
        <v>11</v>
      </c>
      <c r="I4670">
        <f>YEAR(Table1[[#This Row],[date]])</f>
        <v>2014</v>
      </c>
      <c r="J4670">
        <f>Table1[[#This Row],[revenue]]-Table1[[#This Row],[budget_x]]</f>
        <v>-29199769</v>
      </c>
      <c r="K4670" s="7">
        <f>Table1[[#This Row],[profit /loss ]]/Table1[[#This Row],[budget_x]]</f>
        <v>-0.48666281666666666</v>
      </c>
      <c r="L4670" t="str" cm="1">
        <f t="array" ref="L4670">_xlfn.IFS(Table1[[#This Row],[score]]&gt;70,"high",Table1[[#This Row],[score]]&gt;50,"medium",Table1[[#This Row],[score]]&lt;=50,"low")</f>
        <v>medium</v>
      </c>
    </row>
    <row r="4671" spans="1:12" x14ac:dyDescent="0.3">
      <c r="A4671" t="s">
        <v>4527</v>
      </c>
      <c r="B4671" s="1">
        <v>42971</v>
      </c>
      <c r="C4671">
        <v>40</v>
      </c>
      <c r="D4671" t="s">
        <v>9</v>
      </c>
      <c r="E4671" t="s">
        <v>74</v>
      </c>
      <c r="F4671">
        <v>112800000</v>
      </c>
      <c r="G4671">
        <v>836011985.39999998</v>
      </c>
      <c r="H4671" t="s">
        <v>75</v>
      </c>
      <c r="I4671">
        <f>YEAR(Table1[[#This Row],[date]])</f>
        <v>2017</v>
      </c>
      <c r="J4671">
        <f>Table1[[#This Row],[revenue]]-Table1[[#This Row],[budget_x]]</f>
        <v>723211985.39999998</v>
      </c>
      <c r="K4671" s="7">
        <f>Table1[[#This Row],[profit /loss ]]/Table1[[#This Row],[budget_x]]</f>
        <v>6.4114537712765953</v>
      </c>
      <c r="L4671" t="str" cm="1">
        <f t="array" ref="L4671">_xlfn.IFS(Table1[[#This Row],[score]]&gt;70,"high",Table1[[#This Row],[score]]&gt;50,"medium",Table1[[#This Row],[score]]&lt;=50,"low")</f>
        <v>low</v>
      </c>
    </row>
    <row r="4672" spans="1:12" x14ac:dyDescent="0.3">
      <c r="A4672" t="s">
        <v>4528</v>
      </c>
      <c r="B4672" s="1">
        <v>41953</v>
      </c>
      <c r="C4672">
        <v>67</v>
      </c>
      <c r="D4672" t="s">
        <v>9</v>
      </c>
      <c r="E4672" t="s">
        <v>10</v>
      </c>
      <c r="F4672">
        <v>60000000</v>
      </c>
      <c r="G4672">
        <v>111898741</v>
      </c>
      <c r="H4672" t="s">
        <v>11</v>
      </c>
      <c r="I4672">
        <f>YEAR(Table1[[#This Row],[date]])</f>
        <v>2014</v>
      </c>
      <c r="J4672">
        <f>Table1[[#This Row],[revenue]]-Table1[[#This Row],[budget_x]]</f>
        <v>51898741</v>
      </c>
      <c r="K4672" s="7">
        <f>Table1[[#This Row],[profit /loss ]]/Table1[[#This Row],[budget_x]]</f>
        <v>0.86497901666666666</v>
      </c>
      <c r="L4672" t="str" cm="1">
        <f t="array" ref="L4672">_xlfn.IFS(Table1[[#This Row],[score]]&gt;70,"high",Table1[[#This Row],[score]]&gt;50,"medium",Table1[[#This Row],[score]]&lt;=50,"low")</f>
        <v>medium</v>
      </c>
    </row>
    <row r="4673" spans="1:12" x14ac:dyDescent="0.3">
      <c r="A4673" t="s">
        <v>4529</v>
      </c>
      <c r="B4673" s="1">
        <v>38778</v>
      </c>
      <c r="C4673">
        <v>74</v>
      </c>
      <c r="D4673" t="s">
        <v>9</v>
      </c>
      <c r="E4673" t="s">
        <v>10</v>
      </c>
      <c r="F4673">
        <v>15000000</v>
      </c>
      <c r="G4673">
        <v>87950928</v>
      </c>
      <c r="H4673" t="s">
        <v>11</v>
      </c>
      <c r="I4673">
        <f>YEAR(Table1[[#This Row],[date]])</f>
        <v>2006</v>
      </c>
      <c r="J4673">
        <f>Table1[[#This Row],[revenue]]-Table1[[#This Row],[budget_x]]</f>
        <v>72950928</v>
      </c>
      <c r="K4673" s="7">
        <f>Table1[[#This Row],[profit /loss ]]/Table1[[#This Row],[budget_x]]</f>
        <v>4.8633952000000003</v>
      </c>
      <c r="L4673" t="str" cm="1">
        <f t="array" ref="L4673">_xlfn.IFS(Table1[[#This Row],[score]]&gt;70,"high",Table1[[#This Row],[score]]&gt;50,"medium",Table1[[#This Row],[score]]&lt;=50,"low")</f>
        <v>high</v>
      </c>
    </row>
    <row r="4674" spans="1:12" x14ac:dyDescent="0.3">
      <c r="A4674" t="s">
        <v>4530</v>
      </c>
      <c r="B4674" s="1">
        <v>44218</v>
      </c>
      <c r="C4674">
        <v>72</v>
      </c>
      <c r="D4674" t="s">
        <v>9</v>
      </c>
      <c r="E4674" t="s">
        <v>10</v>
      </c>
      <c r="F4674">
        <v>87600000</v>
      </c>
      <c r="G4674">
        <v>416924705.39999998</v>
      </c>
      <c r="H4674" t="s">
        <v>17</v>
      </c>
      <c r="I4674">
        <f>YEAR(Table1[[#This Row],[date]])</f>
        <v>2021</v>
      </c>
      <c r="J4674">
        <f>Table1[[#This Row],[revenue]]-Table1[[#This Row],[budget_x]]</f>
        <v>329324705.39999998</v>
      </c>
      <c r="K4674" s="7">
        <f>Table1[[#This Row],[profit /loss ]]/Table1[[#This Row],[budget_x]]</f>
        <v>3.7594144452054792</v>
      </c>
      <c r="L4674" t="str" cm="1">
        <f t="array" ref="L4674">_xlfn.IFS(Table1[[#This Row],[score]]&gt;70,"high",Table1[[#This Row],[score]]&gt;50,"medium",Table1[[#This Row],[score]]&lt;=50,"low")</f>
        <v>high</v>
      </c>
    </row>
    <row r="4675" spans="1:12" x14ac:dyDescent="0.3">
      <c r="A4675" t="s">
        <v>4531</v>
      </c>
      <c r="B4675" s="1">
        <v>42374</v>
      </c>
      <c r="C4675">
        <v>79</v>
      </c>
      <c r="D4675" t="s">
        <v>9</v>
      </c>
      <c r="E4675" t="s">
        <v>10</v>
      </c>
      <c r="F4675">
        <v>120800000</v>
      </c>
      <c r="G4675">
        <v>810491789.20000005</v>
      </c>
      <c r="H4675" t="s">
        <v>17</v>
      </c>
      <c r="I4675">
        <f>YEAR(Table1[[#This Row],[date]])</f>
        <v>2016</v>
      </c>
      <c r="J4675">
        <f>Table1[[#This Row],[revenue]]-Table1[[#This Row],[budget_x]]</f>
        <v>689691789.20000005</v>
      </c>
      <c r="K4675" s="7">
        <f>Table1[[#This Row],[profit /loss ]]/Table1[[#This Row],[budget_x]]</f>
        <v>5.7093691158940398</v>
      </c>
      <c r="L4675" t="str" cm="1">
        <f t="array" ref="L4675">_xlfn.IFS(Table1[[#This Row],[score]]&gt;70,"high",Table1[[#This Row],[score]]&gt;50,"medium",Table1[[#This Row],[score]]&lt;=50,"low")</f>
        <v>high</v>
      </c>
    </row>
    <row r="4676" spans="1:12" x14ac:dyDescent="0.3">
      <c r="A4676" t="s">
        <v>4532</v>
      </c>
      <c r="B4676" s="1">
        <v>36826</v>
      </c>
      <c r="C4676">
        <v>42</v>
      </c>
      <c r="D4676" t="s">
        <v>9</v>
      </c>
      <c r="E4676" t="s">
        <v>10</v>
      </c>
      <c r="F4676">
        <v>15000000</v>
      </c>
      <c r="G4676">
        <v>47721314</v>
      </c>
      <c r="H4676" t="s">
        <v>17</v>
      </c>
      <c r="I4676">
        <f>YEAR(Table1[[#This Row],[date]])</f>
        <v>2000</v>
      </c>
      <c r="J4676">
        <f>Table1[[#This Row],[revenue]]-Table1[[#This Row],[budget_x]]</f>
        <v>32721314</v>
      </c>
      <c r="K4676" s="7">
        <f>Table1[[#This Row],[profit /loss ]]/Table1[[#This Row],[budget_x]]</f>
        <v>2.1814209333333334</v>
      </c>
      <c r="L4676" t="str" cm="1">
        <f t="array" ref="L4676">_xlfn.IFS(Table1[[#This Row],[score]]&gt;70,"high",Table1[[#This Row],[score]]&gt;50,"medium",Table1[[#This Row],[score]]&lt;=50,"low")</f>
        <v>low</v>
      </c>
    </row>
    <row r="4677" spans="1:12" x14ac:dyDescent="0.3">
      <c r="A4677" t="s">
        <v>4533</v>
      </c>
      <c r="B4677" s="1">
        <v>39268</v>
      </c>
      <c r="C4677">
        <v>63</v>
      </c>
      <c r="D4677" t="s">
        <v>9</v>
      </c>
      <c r="E4677" t="s">
        <v>10</v>
      </c>
      <c r="F4677">
        <v>27500000</v>
      </c>
      <c r="G4677">
        <v>219265952</v>
      </c>
      <c r="H4677" t="s">
        <v>11</v>
      </c>
      <c r="I4677">
        <f>YEAR(Table1[[#This Row],[date]])</f>
        <v>2007</v>
      </c>
      <c r="J4677">
        <f>Table1[[#This Row],[revenue]]-Table1[[#This Row],[budget_x]]</f>
        <v>191765952</v>
      </c>
      <c r="K4677" s="7">
        <f>Table1[[#This Row],[profit /loss ]]/Table1[[#This Row],[budget_x]]</f>
        <v>6.9733073454545451</v>
      </c>
      <c r="L4677" t="str" cm="1">
        <f t="array" ref="L4677">_xlfn.IFS(Table1[[#This Row],[score]]&gt;70,"high",Table1[[#This Row],[score]]&gt;50,"medium",Table1[[#This Row],[score]]&lt;=50,"low")</f>
        <v>medium</v>
      </c>
    </row>
    <row r="4678" spans="1:12" x14ac:dyDescent="0.3">
      <c r="A4678" t="s">
        <v>4534</v>
      </c>
      <c r="B4678" s="1">
        <v>38246</v>
      </c>
      <c r="C4678">
        <v>68</v>
      </c>
      <c r="D4678" t="s">
        <v>9</v>
      </c>
      <c r="E4678" t="s">
        <v>69</v>
      </c>
      <c r="F4678">
        <v>20000000</v>
      </c>
      <c r="G4678">
        <v>10468867</v>
      </c>
      <c r="H4678" t="s">
        <v>11</v>
      </c>
      <c r="I4678">
        <f>YEAR(Table1[[#This Row],[date]])</f>
        <v>2004</v>
      </c>
      <c r="J4678">
        <f>Table1[[#This Row],[revenue]]-Table1[[#This Row],[budget_x]]</f>
        <v>-9531133</v>
      </c>
      <c r="K4678" s="7">
        <f>Table1[[#This Row],[profit /loss ]]/Table1[[#This Row],[budget_x]]</f>
        <v>-0.47655665000000003</v>
      </c>
      <c r="L4678" t="str" cm="1">
        <f t="array" ref="L4678">_xlfn.IFS(Table1[[#This Row],[score]]&gt;70,"high",Table1[[#This Row],[score]]&gt;50,"medium",Table1[[#This Row],[score]]&lt;=50,"low")</f>
        <v>medium</v>
      </c>
    </row>
    <row r="4679" spans="1:12" x14ac:dyDescent="0.3">
      <c r="A4679" t="s">
        <v>4535</v>
      </c>
      <c r="B4679" s="1">
        <v>33984</v>
      </c>
      <c r="C4679">
        <v>63</v>
      </c>
      <c r="D4679" t="s">
        <v>9</v>
      </c>
      <c r="E4679" t="s">
        <v>10</v>
      </c>
      <c r="F4679">
        <v>15000000</v>
      </c>
      <c r="G4679">
        <v>52189039</v>
      </c>
      <c r="H4679" t="s">
        <v>17</v>
      </c>
      <c r="I4679">
        <f>YEAR(Table1[[#This Row],[date]])</f>
        <v>1993</v>
      </c>
      <c r="J4679">
        <f>Table1[[#This Row],[revenue]]-Table1[[#This Row],[budget_x]]</f>
        <v>37189039</v>
      </c>
      <c r="K4679" s="7">
        <f>Table1[[#This Row],[profit /loss ]]/Table1[[#This Row],[budget_x]]</f>
        <v>2.4792692666666665</v>
      </c>
      <c r="L4679" t="str" cm="1">
        <f t="array" ref="L4679">_xlfn.IFS(Table1[[#This Row],[score]]&gt;70,"high",Table1[[#This Row],[score]]&gt;50,"medium",Table1[[#This Row],[score]]&lt;=50,"low")</f>
        <v>medium</v>
      </c>
    </row>
    <row r="4680" spans="1:12" x14ac:dyDescent="0.3">
      <c r="A4680" t="s">
        <v>4536</v>
      </c>
      <c r="B4680" s="1">
        <v>44536</v>
      </c>
      <c r="C4680">
        <v>60</v>
      </c>
      <c r="D4680" t="s">
        <v>9</v>
      </c>
      <c r="E4680" t="s">
        <v>284</v>
      </c>
      <c r="F4680">
        <v>132200000</v>
      </c>
      <c r="G4680">
        <v>383511255</v>
      </c>
      <c r="H4680" t="s">
        <v>396</v>
      </c>
      <c r="I4680">
        <f>YEAR(Table1[[#This Row],[date]])</f>
        <v>2021</v>
      </c>
      <c r="J4680">
        <f>Table1[[#This Row],[revenue]]-Table1[[#This Row],[budget_x]]</f>
        <v>251311255</v>
      </c>
      <c r="K4680" s="7">
        <f>Table1[[#This Row],[profit /loss ]]/Table1[[#This Row],[budget_x]]</f>
        <v>1.9009928517397883</v>
      </c>
      <c r="L4680" t="str" cm="1">
        <f t="array" ref="L4680">_xlfn.IFS(Table1[[#This Row],[score]]&gt;70,"high",Table1[[#This Row],[score]]&gt;50,"medium",Table1[[#This Row],[score]]&lt;=50,"low")</f>
        <v>medium</v>
      </c>
    </row>
    <row r="4681" spans="1:12" x14ac:dyDescent="0.3">
      <c r="A4681" t="s">
        <v>4537</v>
      </c>
      <c r="B4681" s="1">
        <v>39702</v>
      </c>
      <c r="C4681">
        <v>66</v>
      </c>
      <c r="D4681" t="s">
        <v>9</v>
      </c>
      <c r="E4681" t="s">
        <v>10</v>
      </c>
      <c r="F4681">
        <v>15000000</v>
      </c>
      <c r="G4681">
        <v>8200127</v>
      </c>
      <c r="H4681" t="s">
        <v>11</v>
      </c>
      <c r="I4681">
        <f>YEAR(Table1[[#This Row],[date]])</f>
        <v>2008</v>
      </c>
      <c r="J4681">
        <f>Table1[[#This Row],[revenue]]-Table1[[#This Row],[budget_x]]</f>
        <v>-6799873</v>
      </c>
      <c r="K4681" s="7">
        <f>Table1[[#This Row],[profit /loss ]]/Table1[[#This Row],[budget_x]]</f>
        <v>-0.45332486666666666</v>
      </c>
      <c r="L4681" t="str" cm="1">
        <f t="array" ref="L4681">_xlfn.IFS(Table1[[#This Row],[score]]&gt;70,"high",Table1[[#This Row],[score]]&gt;50,"medium",Table1[[#This Row],[score]]&lt;=50,"low")</f>
        <v>medium</v>
      </c>
    </row>
    <row r="4682" spans="1:12" x14ac:dyDescent="0.3">
      <c r="A4682" t="s">
        <v>4538</v>
      </c>
      <c r="B4682" s="1">
        <v>40025</v>
      </c>
      <c r="C4682">
        <v>66</v>
      </c>
      <c r="D4682" t="s">
        <v>9</v>
      </c>
      <c r="E4682" t="s">
        <v>10</v>
      </c>
      <c r="F4682">
        <v>3000000</v>
      </c>
      <c r="G4682">
        <v>10473836</v>
      </c>
      <c r="H4682" t="s">
        <v>17</v>
      </c>
      <c r="I4682">
        <f>YEAR(Table1[[#This Row],[date]])</f>
        <v>2009</v>
      </c>
      <c r="J4682">
        <f>Table1[[#This Row],[revenue]]-Table1[[#This Row],[budget_x]]</f>
        <v>7473836</v>
      </c>
      <c r="K4682" s="7">
        <f>Table1[[#This Row],[profit /loss ]]/Table1[[#This Row],[budget_x]]</f>
        <v>2.4912786666666666</v>
      </c>
      <c r="L4682" t="str" cm="1">
        <f t="array" ref="L4682">_xlfn.IFS(Table1[[#This Row],[score]]&gt;70,"high",Table1[[#This Row],[score]]&gt;50,"medium",Table1[[#This Row],[score]]&lt;=50,"low")</f>
        <v>medium</v>
      </c>
    </row>
    <row r="4683" spans="1:12" x14ac:dyDescent="0.3">
      <c r="A4683" t="s">
        <v>4539</v>
      </c>
      <c r="B4683" s="1">
        <v>33178</v>
      </c>
      <c r="C4683">
        <v>59</v>
      </c>
      <c r="D4683" t="s">
        <v>9</v>
      </c>
      <c r="E4683" t="s">
        <v>10</v>
      </c>
      <c r="F4683">
        <v>35000000</v>
      </c>
      <c r="G4683">
        <v>45681173</v>
      </c>
      <c r="H4683" t="s">
        <v>11</v>
      </c>
      <c r="I4683">
        <f>YEAR(Table1[[#This Row],[date]])</f>
        <v>1990</v>
      </c>
      <c r="J4683">
        <f>Table1[[#This Row],[revenue]]-Table1[[#This Row],[budget_x]]</f>
        <v>10681173</v>
      </c>
      <c r="K4683" s="7">
        <f>Table1[[#This Row],[profit /loss ]]/Table1[[#This Row],[budget_x]]</f>
        <v>0.3051763714285714</v>
      </c>
      <c r="L4683" t="str" cm="1">
        <f t="array" ref="L4683">_xlfn.IFS(Table1[[#This Row],[score]]&gt;70,"high",Table1[[#This Row],[score]]&gt;50,"medium",Table1[[#This Row],[score]]&lt;=50,"low")</f>
        <v>medium</v>
      </c>
    </row>
    <row r="4684" spans="1:12" x14ac:dyDescent="0.3">
      <c r="A4684" t="s">
        <v>4540</v>
      </c>
      <c r="B4684" s="1">
        <v>43896</v>
      </c>
      <c r="C4684">
        <v>65</v>
      </c>
      <c r="D4684" t="s">
        <v>9</v>
      </c>
      <c r="E4684" t="s">
        <v>10</v>
      </c>
      <c r="F4684">
        <v>53000000</v>
      </c>
      <c r="G4684">
        <v>539049012.39999998</v>
      </c>
      <c r="H4684" t="s">
        <v>11</v>
      </c>
      <c r="I4684">
        <f>YEAR(Table1[[#This Row],[date]])</f>
        <v>2020</v>
      </c>
      <c r="J4684">
        <f>Table1[[#This Row],[revenue]]-Table1[[#This Row],[budget_x]]</f>
        <v>486049012.39999998</v>
      </c>
      <c r="K4684" s="7">
        <f>Table1[[#This Row],[profit /loss ]]/Table1[[#This Row],[budget_x]]</f>
        <v>9.170736083018868</v>
      </c>
      <c r="L4684" t="str" cm="1">
        <f t="array" ref="L4684">_xlfn.IFS(Table1[[#This Row],[score]]&gt;70,"high",Table1[[#This Row],[score]]&gt;50,"medium",Table1[[#This Row],[score]]&lt;=50,"low")</f>
        <v>medium</v>
      </c>
    </row>
    <row r="4685" spans="1:12" x14ac:dyDescent="0.3">
      <c r="A4685" t="s">
        <v>4541</v>
      </c>
      <c r="B4685" s="1">
        <v>44833</v>
      </c>
      <c r="C4685">
        <v>65</v>
      </c>
      <c r="D4685" t="s">
        <v>9</v>
      </c>
      <c r="E4685" t="s">
        <v>10</v>
      </c>
      <c r="F4685">
        <v>40000000</v>
      </c>
      <c r="G4685">
        <v>21921551</v>
      </c>
      <c r="H4685" t="s">
        <v>11</v>
      </c>
      <c r="I4685">
        <f>YEAR(Table1[[#This Row],[date]])</f>
        <v>2022</v>
      </c>
      <c r="J4685">
        <f>Table1[[#This Row],[revenue]]-Table1[[#This Row],[budget_x]]</f>
        <v>-18078449</v>
      </c>
      <c r="K4685" s="7">
        <f>Table1[[#This Row],[profit /loss ]]/Table1[[#This Row],[budget_x]]</f>
        <v>-0.45196122500000002</v>
      </c>
      <c r="L4685" t="str" cm="1">
        <f t="array" ref="L4685">_xlfn.IFS(Table1[[#This Row],[score]]&gt;70,"high",Table1[[#This Row],[score]]&gt;50,"medium",Table1[[#This Row],[score]]&lt;=50,"low")</f>
        <v>medium</v>
      </c>
    </row>
    <row r="4686" spans="1:12" x14ac:dyDescent="0.3">
      <c r="A4686" t="s">
        <v>4542</v>
      </c>
      <c r="B4686" s="1">
        <v>34770</v>
      </c>
      <c r="C4686">
        <v>45</v>
      </c>
      <c r="D4686" t="s">
        <v>9</v>
      </c>
      <c r="E4686" t="s">
        <v>10</v>
      </c>
      <c r="F4686">
        <v>600000</v>
      </c>
      <c r="G4686">
        <v>185898</v>
      </c>
      <c r="H4686" t="s">
        <v>17</v>
      </c>
      <c r="I4686">
        <f>YEAR(Table1[[#This Row],[date]])</f>
        <v>1995</v>
      </c>
      <c r="J4686">
        <f>Table1[[#This Row],[revenue]]-Table1[[#This Row],[budget_x]]</f>
        <v>-414102</v>
      </c>
      <c r="K4686" s="7">
        <f>Table1[[#This Row],[profit /loss ]]/Table1[[#This Row],[budget_x]]</f>
        <v>-0.69016999999999995</v>
      </c>
      <c r="L4686" t="str" cm="1">
        <f t="array" ref="L4686">_xlfn.IFS(Table1[[#This Row],[score]]&gt;70,"high",Table1[[#This Row],[score]]&gt;50,"medium",Table1[[#This Row],[score]]&lt;=50,"low")</f>
        <v>low</v>
      </c>
    </row>
    <row r="4687" spans="1:12" x14ac:dyDescent="0.3">
      <c r="A4687" t="s">
        <v>4543</v>
      </c>
      <c r="B4687" s="1">
        <v>43363</v>
      </c>
      <c r="C4687">
        <v>62</v>
      </c>
      <c r="D4687" t="s">
        <v>9</v>
      </c>
      <c r="E4687" t="s">
        <v>10</v>
      </c>
      <c r="F4687">
        <v>42000000</v>
      </c>
      <c r="G4687">
        <v>131523093</v>
      </c>
      <c r="H4687" t="s">
        <v>11</v>
      </c>
      <c r="I4687">
        <f>YEAR(Table1[[#This Row],[date]])</f>
        <v>2018</v>
      </c>
      <c r="J4687">
        <f>Table1[[#This Row],[revenue]]-Table1[[#This Row],[budget_x]]</f>
        <v>89523093</v>
      </c>
      <c r="K4687" s="7">
        <f>Table1[[#This Row],[profit /loss ]]/Table1[[#This Row],[budget_x]]</f>
        <v>2.1315022142857143</v>
      </c>
      <c r="L4687" t="str" cm="1">
        <f t="array" ref="L4687">_xlfn.IFS(Table1[[#This Row],[score]]&gt;70,"high",Table1[[#This Row],[score]]&gt;50,"medium",Table1[[#This Row],[score]]&lt;=50,"low")</f>
        <v>medium</v>
      </c>
    </row>
    <row r="4688" spans="1:12" x14ac:dyDescent="0.3">
      <c r="A4688" t="s">
        <v>4544</v>
      </c>
      <c r="B4688" s="1">
        <v>34690</v>
      </c>
      <c r="C4688">
        <v>75</v>
      </c>
      <c r="D4688" t="s">
        <v>9</v>
      </c>
      <c r="E4688" t="s">
        <v>319</v>
      </c>
      <c r="F4688">
        <v>9265000</v>
      </c>
      <c r="G4688">
        <v>1907743</v>
      </c>
      <c r="H4688" t="s">
        <v>87</v>
      </c>
      <c r="I4688">
        <f>YEAR(Table1[[#This Row],[date]])</f>
        <v>1994</v>
      </c>
      <c r="J4688">
        <f>Table1[[#This Row],[revenue]]-Table1[[#This Row],[budget_x]]</f>
        <v>-7357257</v>
      </c>
      <c r="K4688" s="7">
        <f>Table1[[#This Row],[profit /loss ]]/Table1[[#This Row],[budget_x]]</f>
        <v>-0.79409141932002159</v>
      </c>
      <c r="L4688" t="str" cm="1">
        <f t="array" ref="L4688">_xlfn.IFS(Table1[[#This Row],[score]]&gt;70,"high",Table1[[#This Row],[score]]&gt;50,"medium",Table1[[#This Row],[score]]&lt;=50,"low")</f>
        <v>high</v>
      </c>
    </row>
    <row r="4689" spans="1:12" x14ac:dyDescent="0.3">
      <c r="A4689" t="s">
        <v>4545</v>
      </c>
      <c r="B4689" s="1">
        <v>42804</v>
      </c>
      <c r="C4689">
        <v>68</v>
      </c>
      <c r="D4689" t="s">
        <v>9</v>
      </c>
      <c r="E4689" t="s">
        <v>10</v>
      </c>
      <c r="F4689">
        <v>109000000</v>
      </c>
      <c r="G4689">
        <v>462483392.80000001</v>
      </c>
      <c r="H4689" t="s">
        <v>17</v>
      </c>
      <c r="I4689">
        <f>YEAR(Table1[[#This Row],[date]])</f>
        <v>2017</v>
      </c>
      <c r="J4689">
        <f>Table1[[#This Row],[revenue]]-Table1[[#This Row],[budget_x]]</f>
        <v>353483392.80000001</v>
      </c>
      <c r="K4689" s="7">
        <f>Table1[[#This Row],[profit /loss ]]/Table1[[#This Row],[budget_x]]</f>
        <v>3.2429669064220183</v>
      </c>
      <c r="L4689" t="str" cm="1">
        <f t="array" ref="L4689">_xlfn.IFS(Table1[[#This Row],[score]]&gt;70,"high",Table1[[#This Row],[score]]&gt;50,"medium",Table1[[#This Row],[score]]&lt;=50,"low")</f>
        <v>medium</v>
      </c>
    </row>
    <row r="4690" spans="1:12" x14ac:dyDescent="0.3">
      <c r="A4690" t="s">
        <v>4546</v>
      </c>
      <c r="B4690" s="1">
        <v>40282</v>
      </c>
      <c r="C4690">
        <v>61</v>
      </c>
      <c r="D4690" t="s">
        <v>9</v>
      </c>
      <c r="E4690" t="s">
        <v>171</v>
      </c>
      <c r="F4690">
        <v>25000000</v>
      </c>
      <c r="G4690">
        <v>34100000</v>
      </c>
      <c r="H4690" t="s">
        <v>184</v>
      </c>
      <c r="I4690">
        <f>YEAR(Table1[[#This Row],[date]])</f>
        <v>2010</v>
      </c>
      <c r="J4690">
        <f>Table1[[#This Row],[revenue]]-Table1[[#This Row],[budget_x]]</f>
        <v>9100000</v>
      </c>
      <c r="K4690" s="7">
        <f>Table1[[#This Row],[profit /loss ]]/Table1[[#This Row],[budget_x]]</f>
        <v>0.36399999999999999</v>
      </c>
      <c r="L4690" t="str" cm="1">
        <f t="array" ref="L4690">_xlfn.IFS(Table1[[#This Row],[score]]&gt;70,"high",Table1[[#This Row],[score]]&gt;50,"medium",Table1[[#This Row],[score]]&lt;=50,"low")</f>
        <v>medium</v>
      </c>
    </row>
    <row r="4691" spans="1:12" x14ac:dyDescent="0.3">
      <c r="A4691" t="s">
        <v>4547</v>
      </c>
      <c r="B4691" s="1">
        <v>41956</v>
      </c>
      <c r="C4691">
        <v>68</v>
      </c>
      <c r="D4691" t="s">
        <v>9</v>
      </c>
      <c r="E4691" t="s">
        <v>10</v>
      </c>
      <c r="F4691">
        <v>12600000</v>
      </c>
      <c r="G4691">
        <v>19054534</v>
      </c>
      <c r="H4691" t="s">
        <v>11</v>
      </c>
      <c r="I4691">
        <f>YEAR(Table1[[#This Row],[date]])</f>
        <v>2014</v>
      </c>
      <c r="J4691">
        <f>Table1[[#This Row],[revenue]]-Table1[[#This Row],[budget_x]]</f>
        <v>6454534</v>
      </c>
      <c r="K4691" s="7">
        <f>Table1[[#This Row],[profit /loss ]]/Table1[[#This Row],[budget_x]]</f>
        <v>0.51226460317460321</v>
      </c>
      <c r="L4691" t="str" cm="1">
        <f t="array" ref="L4691">_xlfn.IFS(Table1[[#This Row],[score]]&gt;70,"high",Table1[[#This Row],[score]]&gt;50,"medium",Table1[[#This Row],[score]]&lt;=50,"low")</f>
        <v>medium</v>
      </c>
    </row>
    <row r="4692" spans="1:12" x14ac:dyDescent="0.3">
      <c r="A4692" t="s">
        <v>4548</v>
      </c>
      <c r="B4692" s="1">
        <v>42974</v>
      </c>
      <c r="C4692">
        <v>80</v>
      </c>
      <c r="D4692" t="s">
        <v>9</v>
      </c>
      <c r="E4692" t="s">
        <v>69</v>
      </c>
      <c r="F4692">
        <v>16376556.199999999</v>
      </c>
      <c r="G4692">
        <v>19496308</v>
      </c>
      <c r="H4692" t="s">
        <v>11</v>
      </c>
      <c r="I4692">
        <f>YEAR(Table1[[#This Row],[date]])</f>
        <v>2017</v>
      </c>
      <c r="J4692">
        <f>Table1[[#This Row],[revenue]]-Table1[[#This Row],[budget_x]]</f>
        <v>3119751.8000000007</v>
      </c>
      <c r="K4692" s="7">
        <f>Table1[[#This Row],[profit /loss ]]/Table1[[#This Row],[budget_x]]</f>
        <v>0.19050108960026657</v>
      </c>
      <c r="L4692" t="str" cm="1">
        <f t="array" ref="L4692">_xlfn.IFS(Table1[[#This Row],[score]]&gt;70,"high",Table1[[#This Row],[score]]&gt;50,"medium",Table1[[#This Row],[score]]&lt;=50,"low")</f>
        <v>high</v>
      </c>
    </row>
    <row r="4693" spans="1:12" x14ac:dyDescent="0.3">
      <c r="A4693" t="s">
        <v>4549</v>
      </c>
      <c r="B4693" s="1">
        <v>32948</v>
      </c>
      <c r="C4693">
        <v>63</v>
      </c>
      <c r="D4693" t="s">
        <v>9</v>
      </c>
      <c r="E4693" t="s">
        <v>10</v>
      </c>
      <c r="F4693">
        <v>48800000</v>
      </c>
      <c r="G4693">
        <v>13985225</v>
      </c>
      <c r="H4693" t="s">
        <v>11</v>
      </c>
      <c r="I4693">
        <f>YEAR(Table1[[#This Row],[date]])</f>
        <v>1990</v>
      </c>
      <c r="J4693">
        <f>Table1[[#This Row],[revenue]]-Table1[[#This Row],[budget_x]]</f>
        <v>-34814775</v>
      </c>
      <c r="K4693" s="7">
        <f>Table1[[#This Row],[profit /loss ]]/Table1[[#This Row],[budget_x]]</f>
        <v>-0.71341752049180329</v>
      </c>
      <c r="L4693" t="str" cm="1">
        <f t="array" ref="L4693">_xlfn.IFS(Table1[[#This Row],[score]]&gt;70,"high",Table1[[#This Row],[score]]&gt;50,"medium",Table1[[#This Row],[score]]&lt;=50,"low")</f>
        <v>medium</v>
      </c>
    </row>
    <row r="4694" spans="1:12" x14ac:dyDescent="0.3">
      <c r="A4694" t="s">
        <v>4550</v>
      </c>
      <c r="B4694" s="1">
        <v>42535</v>
      </c>
      <c r="C4694">
        <v>62</v>
      </c>
      <c r="D4694" t="s">
        <v>9</v>
      </c>
      <c r="E4694" t="s">
        <v>10</v>
      </c>
      <c r="F4694">
        <v>13000000</v>
      </c>
      <c r="G4694">
        <v>6903033</v>
      </c>
      <c r="H4694" t="s">
        <v>11</v>
      </c>
      <c r="I4694">
        <f>YEAR(Table1[[#This Row],[date]])</f>
        <v>2016</v>
      </c>
      <c r="J4694">
        <f>Table1[[#This Row],[revenue]]-Table1[[#This Row],[budget_x]]</f>
        <v>-6096967</v>
      </c>
      <c r="K4694" s="7">
        <f>Table1[[#This Row],[profit /loss ]]/Table1[[#This Row],[budget_x]]</f>
        <v>-0.46899746153846156</v>
      </c>
      <c r="L4694" t="str" cm="1">
        <f t="array" ref="L4694">_xlfn.IFS(Table1[[#This Row],[score]]&gt;70,"high",Table1[[#This Row],[score]]&gt;50,"medium",Table1[[#This Row],[score]]&lt;=50,"low")</f>
        <v>medium</v>
      </c>
    </row>
    <row r="4695" spans="1:12" x14ac:dyDescent="0.3">
      <c r="A4695" t="s">
        <v>4551</v>
      </c>
      <c r="B4695" s="1">
        <v>38576</v>
      </c>
      <c r="C4695">
        <v>62</v>
      </c>
      <c r="D4695" t="s">
        <v>9</v>
      </c>
      <c r="E4695" t="s">
        <v>15</v>
      </c>
      <c r="F4695">
        <v>130600000</v>
      </c>
      <c r="G4695">
        <v>893441907.39999998</v>
      </c>
      <c r="H4695" t="s">
        <v>17</v>
      </c>
      <c r="I4695">
        <f>YEAR(Table1[[#This Row],[date]])</f>
        <v>2005</v>
      </c>
      <c r="J4695">
        <f>Table1[[#This Row],[revenue]]-Table1[[#This Row],[budget_x]]</f>
        <v>762841907.39999998</v>
      </c>
      <c r="K4695" s="7">
        <f>Table1[[#This Row],[profit /loss ]]/Table1[[#This Row],[budget_x]]</f>
        <v>5.8410559525267995</v>
      </c>
      <c r="L4695" t="str" cm="1">
        <f t="array" ref="L4695">_xlfn.IFS(Table1[[#This Row],[score]]&gt;70,"high",Table1[[#This Row],[score]]&gt;50,"medium",Table1[[#This Row],[score]]&lt;=50,"low")</f>
        <v>medium</v>
      </c>
    </row>
    <row r="4696" spans="1:12" x14ac:dyDescent="0.3">
      <c r="A4696" t="s">
        <v>4552</v>
      </c>
      <c r="B4696" s="1">
        <v>31772</v>
      </c>
      <c r="C4696">
        <v>71</v>
      </c>
      <c r="D4696" t="s">
        <v>9</v>
      </c>
      <c r="E4696" t="s">
        <v>10</v>
      </c>
      <c r="F4696">
        <v>14000000</v>
      </c>
      <c r="G4696">
        <v>38625550</v>
      </c>
      <c r="H4696" t="s">
        <v>11</v>
      </c>
      <c r="I4696">
        <f>YEAR(Table1[[#This Row],[date]])</f>
        <v>1986</v>
      </c>
      <c r="J4696">
        <f>Table1[[#This Row],[revenue]]-Table1[[#This Row],[budget_x]]</f>
        <v>24625550</v>
      </c>
      <c r="K4696" s="7">
        <f>Table1[[#This Row],[profit /loss ]]/Table1[[#This Row],[budget_x]]</f>
        <v>1.7589678571428571</v>
      </c>
      <c r="L4696" t="str" cm="1">
        <f t="array" ref="L4696">_xlfn.IFS(Table1[[#This Row],[score]]&gt;70,"high",Table1[[#This Row],[score]]&gt;50,"medium",Table1[[#This Row],[score]]&lt;=50,"low")</f>
        <v>high</v>
      </c>
    </row>
    <row r="4697" spans="1:12" x14ac:dyDescent="0.3">
      <c r="A4697" t="s">
        <v>1128</v>
      </c>
      <c r="B4697" s="1">
        <v>37622</v>
      </c>
      <c r="C4697">
        <v>70</v>
      </c>
      <c r="D4697" t="s">
        <v>9</v>
      </c>
      <c r="E4697" t="s">
        <v>10</v>
      </c>
      <c r="F4697">
        <v>1200000</v>
      </c>
      <c r="G4697">
        <v>103880027</v>
      </c>
      <c r="H4697" t="s">
        <v>17</v>
      </c>
      <c r="I4697">
        <f>YEAR(Table1[[#This Row],[date]])</f>
        <v>2003</v>
      </c>
      <c r="J4697">
        <f>Table1[[#This Row],[revenue]]-Table1[[#This Row],[budget_x]]</f>
        <v>102680027</v>
      </c>
      <c r="K4697" s="7">
        <f>Table1[[#This Row],[profit /loss ]]/Table1[[#This Row],[budget_x]]</f>
        <v>85.566689166666663</v>
      </c>
      <c r="L4697" t="str" cm="1">
        <f t="array" ref="L4697">_xlfn.IFS(Table1[[#This Row],[score]]&gt;70,"high",Table1[[#This Row],[score]]&gt;50,"medium",Table1[[#This Row],[score]]&lt;=50,"low")</f>
        <v>medium</v>
      </c>
    </row>
    <row r="4698" spans="1:12" x14ac:dyDescent="0.3">
      <c r="A4698" t="s">
        <v>3109</v>
      </c>
      <c r="B4698" s="1">
        <v>34312</v>
      </c>
      <c r="C4698">
        <v>64</v>
      </c>
      <c r="D4698" t="s">
        <v>9</v>
      </c>
      <c r="E4698" t="s">
        <v>10</v>
      </c>
      <c r="F4698">
        <v>90000000</v>
      </c>
      <c r="G4698">
        <v>139877913</v>
      </c>
      <c r="H4698" t="s">
        <v>11</v>
      </c>
      <c r="I4698">
        <f>YEAR(Table1[[#This Row],[date]])</f>
        <v>1993</v>
      </c>
      <c r="J4698">
        <f>Table1[[#This Row],[revenue]]-Table1[[#This Row],[budget_x]]</f>
        <v>49877913</v>
      </c>
      <c r="K4698" s="7">
        <f>Table1[[#This Row],[profit /loss ]]/Table1[[#This Row],[budget_x]]</f>
        <v>0.55419903333333331</v>
      </c>
      <c r="L4698" t="str" cm="1">
        <f t="array" ref="L4698">_xlfn.IFS(Table1[[#This Row],[score]]&gt;70,"high",Table1[[#This Row],[score]]&gt;50,"medium",Table1[[#This Row],[score]]&lt;=50,"low")</f>
        <v>medium</v>
      </c>
    </row>
    <row r="4699" spans="1:12" x14ac:dyDescent="0.3">
      <c r="A4699" t="s">
        <v>4553</v>
      </c>
      <c r="B4699" s="1">
        <v>32842</v>
      </c>
      <c r="C4699">
        <v>63</v>
      </c>
      <c r="D4699" t="s">
        <v>9</v>
      </c>
      <c r="E4699" t="s">
        <v>10</v>
      </c>
      <c r="F4699">
        <v>18000000</v>
      </c>
      <c r="G4699">
        <v>222724172</v>
      </c>
      <c r="H4699" t="s">
        <v>11</v>
      </c>
      <c r="I4699">
        <f>YEAR(Table1[[#This Row],[date]])</f>
        <v>1989</v>
      </c>
      <c r="J4699">
        <f>Table1[[#This Row],[revenue]]-Table1[[#This Row],[budget_x]]</f>
        <v>204724172</v>
      </c>
      <c r="K4699" s="7">
        <f>Table1[[#This Row],[profit /loss ]]/Table1[[#This Row],[budget_x]]</f>
        <v>11.373565111111111</v>
      </c>
      <c r="L4699" t="str" cm="1">
        <f t="array" ref="L4699">_xlfn.IFS(Table1[[#This Row],[score]]&gt;70,"high",Table1[[#This Row],[score]]&gt;50,"medium",Table1[[#This Row],[score]]&lt;=50,"low")</f>
        <v>medium</v>
      </c>
    </row>
    <row r="4700" spans="1:12" x14ac:dyDescent="0.3">
      <c r="A4700" t="s">
        <v>4554</v>
      </c>
      <c r="B4700" s="1">
        <v>36748</v>
      </c>
      <c r="C4700">
        <v>64</v>
      </c>
      <c r="D4700" t="s">
        <v>9</v>
      </c>
      <c r="E4700" t="s">
        <v>10</v>
      </c>
      <c r="F4700">
        <v>55000000</v>
      </c>
      <c r="G4700">
        <v>71189835</v>
      </c>
      <c r="H4700" t="s">
        <v>11</v>
      </c>
      <c r="I4700">
        <f>YEAR(Table1[[#This Row],[date]])</f>
        <v>2000</v>
      </c>
      <c r="J4700">
        <f>Table1[[#This Row],[revenue]]-Table1[[#This Row],[budget_x]]</f>
        <v>16189835</v>
      </c>
      <c r="K4700" s="7">
        <f>Table1[[#This Row],[profit /loss ]]/Table1[[#This Row],[budget_x]]</f>
        <v>0.29436063636363635</v>
      </c>
      <c r="L4700" t="str" cm="1">
        <f t="array" ref="L4700">_xlfn.IFS(Table1[[#This Row],[score]]&gt;70,"high",Table1[[#This Row],[score]]&gt;50,"medium",Table1[[#This Row],[score]]&lt;=50,"low")</f>
        <v>medium</v>
      </c>
    </row>
    <row r="4701" spans="1:12" x14ac:dyDescent="0.3">
      <c r="A4701" t="s">
        <v>4555</v>
      </c>
      <c r="B4701" s="1">
        <v>44245</v>
      </c>
      <c r="C4701">
        <v>68</v>
      </c>
      <c r="D4701" t="s">
        <v>9</v>
      </c>
      <c r="E4701" t="s">
        <v>83</v>
      </c>
      <c r="F4701">
        <v>8020000</v>
      </c>
      <c r="G4701">
        <v>278663367.80000001</v>
      </c>
      <c r="H4701" t="s">
        <v>108</v>
      </c>
      <c r="I4701">
        <f>YEAR(Table1[[#This Row],[date]])</f>
        <v>2021</v>
      </c>
      <c r="J4701">
        <f>Table1[[#This Row],[revenue]]-Table1[[#This Row],[budget_x]]</f>
        <v>270643367.80000001</v>
      </c>
      <c r="K4701" s="7">
        <f>Table1[[#This Row],[profit /loss ]]/Table1[[#This Row],[budget_x]]</f>
        <v>33.746055835411475</v>
      </c>
      <c r="L4701" t="str" cm="1">
        <f t="array" ref="L4701">_xlfn.IFS(Table1[[#This Row],[score]]&gt;70,"high",Table1[[#This Row],[score]]&gt;50,"medium",Table1[[#This Row],[score]]&lt;=50,"low")</f>
        <v>medium</v>
      </c>
    </row>
    <row r="4702" spans="1:12" x14ac:dyDescent="0.3">
      <c r="A4702" t="s">
        <v>4556</v>
      </c>
      <c r="B4702" s="1">
        <v>40201</v>
      </c>
      <c r="C4702">
        <v>60</v>
      </c>
      <c r="D4702" t="s">
        <v>9</v>
      </c>
      <c r="E4702" t="s">
        <v>69</v>
      </c>
      <c r="F4702">
        <v>2017928</v>
      </c>
      <c r="G4702">
        <v>113478018.40000001</v>
      </c>
      <c r="H4702" t="s">
        <v>143</v>
      </c>
      <c r="I4702">
        <f>YEAR(Table1[[#This Row],[date]])</f>
        <v>2010</v>
      </c>
      <c r="J4702">
        <f>Table1[[#This Row],[revenue]]-Table1[[#This Row],[budget_x]]</f>
        <v>111460090.40000001</v>
      </c>
      <c r="K4702" s="7">
        <f>Table1[[#This Row],[profit /loss ]]/Table1[[#This Row],[budget_x]]</f>
        <v>55.234919382653892</v>
      </c>
      <c r="L4702" t="str" cm="1">
        <f t="array" ref="L4702">_xlfn.IFS(Table1[[#This Row],[score]]&gt;70,"high",Table1[[#This Row],[score]]&gt;50,"medium",Table1[[#This Row],[score]]&lt;=50,"low")</f>
        <v>medium</v>
      </c>
    </row>
    <row r="4703" spans="1:12" x14ac:dyDescent="0.3">
      <c r="A4703" t="s">
        <v>4557</v>
      </c>
      <c r="B4703" s="1">
        <v>43461</v>
      </c>
      <c r="C4703">
        <v>71</v>
      </c>
      <c r="D4703" t="s">
        <v>9</v>
      </c>
      <c r="E4703" t="s">
        <v>83</v>
      </c>
      <c r="F4703">
        <v>10000000</v>
      </c>
      <c r="G4703">
        <v>39526616</v>
      </c>
      <c r="H4703" t="s">
        <v>108</v>
      </c>
      <c r="I4703">
        <f>YEAR(Table1[[#This Row],[date]])</f>
        <v>2018</v>
      </c>
      <c r="J4703">
        <f>Table1[[#This Row],[revenue]]-Table1[[#This Row],[budget_x]]</f>
        <v>29526616</v>
      </c>
      <c r="K4703" s="7">
        <f>Table1[[#This Row],[profit /loss ]]/Table1[[#This Row],[budget_x]]</f>
        <v>2.9526615999999999</v>
      </c>
      <c r="L4703" t="str" cm="1">
        <f t="array" ref="L4703">_xlfn.IFS(Table1[[#This Row],[score]]&gt;70,"high",Table1[[#This Row],[score]]&gt;50,"medium",Table1[[#This Row],[score]]&lt;=50,"low")</f>
        <v>high</v>
      </c>
    </row>
    <row r="4704" spans="1:12" x14ac:dyDescent="0.3">
      <c r="A4704" t="s">
        <v>4558</v>
      </c>
      <c r="B4704" s="1">
        <v>42082</v>
      </c>
      <c r="C4704">
        <v>64</v>
      </c>
      <c r="D4704" t="s">
        <v>9</v>
      </c>
      <c r="E4704" t="s">
        <v>10</v>
      </c>
      <c r="F4704">
        <v>50000000</v>
      </c>
      <c r="G4704">
        <v>71561644</v>
      </c>
      <c r="H4704" t="s">
        <v>11</v>
      </c>
      <c r="I4704">
        <f>YEAR(Table1[[#This Row],[date]])</f>
        <v>2015</v>
      </c>
      <c r="J4704">
        <f>Table1[[#This Row],[revenue]]-Table1[[#This Row],[budget_x]]</f>
        <v>21561644</v>
      </c>
      <c r="K4704" s="7">
        <f>Table1[[#This Row],[profit /loss ]]/Table1[[#This Row],[budget_x]]</f>
        <v>0.43123287999999999</v>
      </c>
      <c r="L4704" t="str" cm="1">
        <f t="array" ref="L4704">_xlfn.IFS(Table1[[#This Row],[score]]&gt;70,"high",Table1[[#This Row],[score]]&gt;50,"medium",Table1[[#This Row],[score]]&lt;=50,"low")</f>
        <v>medium</v>
      </c>
    </row>
    <row r="4705" spans="1:12" x14ac:dyDescent="0.3">
      <c r="A4705" t="s">
        <v>4559</v>
      </c>
      <c r="B4705" s="1">
        <v>32157</v>
      </c>
      <c r="C4705">
        <v>77</v>
      </c>
      <c r="D4705" t="s">
        <v>9</v>
      </c>
      <c r="E4705" t="s">
        <v>10</v>
      </c>
      <c r="F4705">
        <v>15000000</v>
      </c>
      <c r="G4705">
        <v>31046220</v>
      </c>
      <c r="H4705" t="s">
        <v>11</v>
      </c>
      <c r="I4705">
        <f>YEAR(Table1[[#This Row],[date]])</f>
        <v>1988</v>
      </c>
      <c r="J4705">
        <f>Table1[[#This Row],[revenue]]-Table1[[#This Row],[budget_x]]</f>
        <v>16046220</v>
      </c>
      <c r="K4705" s="7">
        <f>Table1[[#This Row],[profit /loss ]]/Table1[[#This Row],[budget_x]]</f>
        <v>1.0697479999999999</v>
      </c>
      <c r="L4705" t="str" cm="1">
        <f t="array" ref="L4705">_xlfn.IFS(Table1[[#This Row],[score]]&gt;70,"high",Table1[[#This Row],[score]]&gt;50,"medium",Table1[[#This Row],[score]]&lt;=50,"low")</f>
        <v>high</v>
      </c>
    </row>
    <row r="4706" spans="1:12" x14ac:dyDescent="0.3">
      <c r="A4706" t="s">
        <v>4560</v>
      </c>
      <c r="B4706" s="1">
        <v>39479</v>
      </c>
      <c r="C4706">
        <v>58</v>
      </c>
      <c r="D4706" t="s">
        <v>9</v>
      </c>
      <c r="E4706" t="s">
        <v>10</v>
      </c>
      <c r="F4706">
        <v>12000000</v>
      </c>
      <c r="G4706">
        <v>57577765</v>
      </c>
      <c r="H4706" t="s">
        <v>17</v>
      </c>
      <c r="I4706">
        <f>YEAR(Table1[[#This Row],[date]])</f>
        <v>2008</v>
      </c>
      <c r="J4706">
        <f>Table1[[#This Row],[revenue]]-Table1[[#This Row],[budget_x]]</f>
        <v>45577765</v>
      </c>
      <c r="K4706" s="7">
        <f>Table1[[#This Row],[profit /loss ]]/Table1[[#This Row],[budget_x]]</f>
        <v>3.7981470833333333</v>
      </c>
      <c r="L4706" t="str" cm="1">
        <f t="array" ref="L4706">_xlfn.IFS(Table1[[#This Row],[score]]&gt;70,"high",Table1[[#This Row],[score]]&gt;50,"medium",Table1[[#This Row],[score]]&lt;=50,"low")</f>
        <v>medium</v>
      </c>
    </row>
    <row r="4707" spans="1:12" x14ac:dyDescent="0.3">
      <c r="A4707" t="s">
        <v>4561</v>
      </c>
      <c r="B4707" s="1">
        <v>25079</v>
      </c>
      <c r="C4707">
        <v>56</v>
      </c>
      <c r="D4707" t="s">
        <v>9</v>
      </c>
      <c r="E4707" t="s">
        <v>125</v>
      </c>
      <c r="F4707">
        <v>96800000</v>
      </c>
      <c r="G4707">
        <v>266160413.59999999</v>
      </c>
      <c r="H4707" t="s">
        <v>132</v>
      </c>
      <c r="I4707">
        <f>YEAR(Table1[[#This Row],[date]])</f>
        <v>1968</v>
      </c>
      <c r="J4707">
        <f>Table1[[#This Row],[revenue]]-Table1[[#This Row],[budget_x]]</f>
        <v>169360413.59999999</v>
      </c>
      <c r="K4707" s="7">
        <f>Table1[[#This Row],[profit /loss ]]/Table1[[#This Row],[budget_x]]</f>
        <v>1.7495910495867768</v>
      </c>
      <c r="L4707" t="str" cm="1">
        <f t="array" ref="L4707">_xlfn.IFS(Table1[[#This Row],[score]]&gt;70,"high",Table1[[#This Row],[score]]&gt;50,"medium",Table1[[#This Row],[score]]&lt;=50,"low")</f>
        <v>medium</v>
      </c>
    </row>
    <row r="4708" spans="1:12" x14ac:dyDescent="0.3">
      <c r="A4708" t="s">
        <v>4562</v>
      </c>
      <c r="B4708" s="1">
        <v>42559</v>
      </c>
      <c r="C4708">
        <v>74</v>
      </c>
      <c r="D4708" t="s">
        <v>9</v>
      </c>
      <c r="E4708" t="s">
        <v>319</v>
      </c>
      <c r="F4708">
        <v>4531653</v>
      </c>
      <c r="G4708">
        <v>84552250</v>
      </c>
      <c r="H4708" t="s">
        <v>480</v>
      </c>
      <c r="I4708">
        <f>YEAR(Table1[[#This Row],[date]])</f>
        <v>2016</v>
      </c>
      <c r="J4708">
        <f>Table1[[#This Row],[revenue]]-Table1[[#This Row],[budget_x]]</f>
        <v>80020597</v>
      </c>
      <c r="K4708" s="7">
        <f>Table1[[#This Row],[profit /loss ]]/Table1[[#This Row],[budget_x]]</f>
        <v>17.658147479517961</v>
      </c>
      <c r="L4708" t="str" cm="1">
        <f t="array" ref="L4708">_xlfn.IFS(Table1[[#This Row],[score]]&gt;70,"high",Table1[[#This Row],[score]]&gt;50,"medium",Table1[[#This Row],[score]]&lt;=50,"low")</f>
        <v>high</v>
      </c>
    </row>
    <row r="4709" spans="1:12" x14ac:dyDescent="0.3">
      <c r="A4709" t="s">
        <v>1911</v>
      </c>
      <c r="B4709" s="1">
        <v>28111</v>
      </c>
      <c r="C4709">
        <v>62</v>
      </c>
      <c r="D4709" t="s">
        <v>9</v>
      </c>
      <c r="E4709" t="s">
        <v>10</v>
      </c>
      <c r="F4709">
        <v>207000000</v>
      </c>
      <c r="G4709">
        <v>550517357</v>
      </c>
      <c r="H4709" t="s">
        <v>17</v>
      </c>
      <c r="I4709">
        <f>YEAR(Table1[[#This Row],[date]])</f>
        <v>1976</v>
      </c>
      <c r="J4709">
        <f>Table1[[#This Row],[revenue]]-Table1[[#This Row],[budget_x]]</f>
        <v>343517357</v>
      </c>
      <c r="K4709" s="7">
        <f>Table1[[#This Row],[profit /loss ]]/Table1[[#This Row],[budget_x]]</f>
        <v>1.6595041400966184</v>
      </c>
      <c r="L4709" t="str" cm="1">
        <f t="array" ref="L4709">_xlfn.IFS(Table1[[#This Row],[score]]&gt;70,"high",Table1[[#This Row],[score]]&gt;50,"medium",Table1[[#This Row],[score]]&lt;=50,"low")</f>
        <v>medium</v>
      </c>
    </row>
    <row r="4710" spans="1:12" x14ac:dyDescent="0.3">
      <c r="A4710" t="s">
        <v>1911</v>
      </c>
      <c r="B4710" s="1">
        <v>28111</v>
      </c>
      <c r="C4710">
        <v>62</v>
      </c>
      <c r="D4710" t="s">
        <v>9</v>
      </c>
      <c r="E4710" t="s">
        <v>10</v>
      </c>
      <c r="F4710">
        <v>23000000</v>
      </c>
      <c r="G4710">
        <v>90614445</v>
      </c>
      <c r="H4710" t="s">
        <v>17</v>
      </c>
      <c r="I4710">
        <f>YEAR(Table1[[#This Row],[date]])</f>
        <v>1976</v>
      </c>
      <c r="J4710">
        <f>Table1[[#This Row],[revenue]]-Table1[[#This Row],[budget_x]]</f>
        <v>67614445</v>
      </c>
      <c r="K4710" s="7">
        <f>Table1[[#This Row],[profit /loss ]]/Table1[[#This Row],[budget_x]]</f>
        <v>2.9397584782608694</v>
      </c>
      <c r="L4710" t="str" cm="1">
        <f t="array" ref="L4710">_xlfn.IFS(Table1[[#This Row],[score]]&gt;70,"high",Table1[[#This Row],[score]]&gt;50,"medium",Table1[[#This Row],[score]]&lt;=50,"low")</f>
        <v>medium</v>
      </c>
    </row>
    <row r="4711" spans="1:12" x14ac:dyDescent="0.3">
      <c r="A4711" t="s">
        <v>1911</v>
      </c>
      <c r="B4711" s="1">
        <v>28111</v>
      </c>
      <c r="C4711">
        <v>62</v>
      </c>
      <c r="D4711" t="s">
        <v>9</v>
      </c>
      <c r="E4711" t="s">
        <v>10</v>
      </c>
      <c r="F4711">
        <v>672000</v>
      </c>
      <c r="G4711">
        <v>10001781</v>
      </c>
      <c r="H4711" t="s">
        <v>17</v>
      </c>
      <c r="I4711">
        <f>YEAR(Table1[[#This Row],[date]])</f>
        <v>1976</v>
      </c>
      <c r="J4711">
        <f>Table1[[#This Row],[revenue]]-Table1[[#This Row],[budget_x]]</f>
        <v>9329781</v>
      </c>
      <c r="K4711" s="7">
        <f>Table1[[#This Row],[profit /loss ]]/Table1[[#This Row],[budget_x]]</f>
        <v>13.883602678571428</v>
      </c>
      <c r="L4711" t="str" cm="1">
        <f t="array" ref="L4711">_xlfn.IFS(Table1[[#This Row],[score]]&gt;70,"high",Table1[[#This Row],[score]]&gt;50,"medium",Table1[[#This Row],[score]]&lt;=50,"low")</f>
        <v>medium</v>
      </c>
    </row>
    <row r="4712" spans="1:12" x14ac:dyDescent="0.3">
      <c r="A4712" t="s">
        <v>4563</v>
      </c>
      <c r="B4712" s="1">
        <v>40821</v>
      </c>
      <c r="C4712">
        <v>64</v>
      </c>
      <c r="D4712" t="s">
        <v>9</v>
      </c>
      <c r="E4712" t="s">
        <v>10</v>
      </c>
      <c r="F4712">
        <v>95800000</v>
      </c>
      <c r="G4712">
        <v>379962256.19999999</v>
      </c>
      <c r="H4712" t="s">
        <v>11</v>
      </c>
      <c r="I4712">
        <f>YEAR(Table1[[#This Row],[date]])</f>
        <v>2011</v>
      </c>
      <c r="J4712">
        <f>Table1[[#This Row],[revenue]]-Table1[[#This Row],[budget_x]]</f>
        <v>284162256.19999999</v>
      </c>
      <c r="K4712" s="7">
        <f>Table1[[#This Row],[profit /loss ]]/Table1[[#This Row],[budget_x]]</f>
        <v>2.9662030918580373</v>
      </c>
      <c r="L4712" t="str" cm="1">
        <f t="array" ref="L4712">_xlfn.IFS(Table1[[#This Row],[score]]&gt;70,"high",Table1[[#This Row],[score]]&gt;50,"medium",Table1[[#This Row],[score]]&lt;=50,"low")</f>
        <v>medium</v>
      </c>
    </row>
    <row r="4713" spans="1:12" x14ac:dyDescent="0.3">
      <c r="A4713" t="s">
        <v>4564</v>
      </c>
      <c r="B4713" s="1">
        <v>41873</v>
      </c>
      <c r="C4713">
        <v>47</v>
      </c>
      <c r="D4713" t="s">
        <v>9</v>
      </c>
      <c r="E4713" t="s">
        <v>10</v>
      </c>
      <c r="F4713">
        <v>57800000</v>
      </c>
      <c r="G4713">
        <v>519287241.39999998</v>
      </c>
      <c r="H4713" t="s">
        <v>17</v>
      </c>
      <c r="I4713">
        <f>YEAR(Table1[[#This Row],[date]])</f>
        <v>2014</v>
      </c>
      <c r="J4713">
        <f>Table1[[#This Row],[revenue]]-Table1[[#This Row],[budget_x]]</f>
        <v>461487241.39999998</v>
      </c>
      <c r="K4713" s="7">
        <f>Table1[[#This Row],[profit /loss ]]/Table1[[#This Row],[budget_x]]</f>
        <v>7.9842083287197232</v>
      </c>
      <c r="L4713" t="str" cm="1">
        <f t="array" ref="L4713">_xlfn.IFS(Table1[[#This Row],[score]]&gt;70,"high",Table1[[#This Row],[score]]&gt;50,"medium",Table1[[#This Row],[score]]&lt;=50,"low")</f>
        <v>low</v>
      </c>
    </row>
    <row r="4714" spans="1:12" x14ac:dyDescent="0.3">
      <c r="A4714" t="s">
        <v>4565</v>
      </c>
      <c r="B4714" s="1">
        <v>44076</v>
      </c>
      <c r="C4714">
        <v>66</v>
      </c>
      <c r="D4714" t="s">
        <v>9</v>
      </c>
      <c r="E4714" t="s">
        <v>10</v>
      </c>
      <c r="F4714">
        <v>53012938</v>
      </c>
      <c r="G4714">
        <v>107190108</v>
      </c>
      <c r="H4714" t="s">
        <v>11</v>
      </c>
      <c r="I4714">
        <f>YEAR(Table1[[#This Row],[date]])</f>
        <v>2020</v>
      </c>
      <c r="J4714">
        <f>Table1[[#This Row],[revenue]]-Table1[[#This Row],[budget_x]]</f>
        <v>54177170</v>
      </c>
      <c r="K4714" s="7">
        <f>Table1[[#This Row],[profit /loss ]]/Table1[[#This Row],[budget_x]]</f>
        <v>1.0219612804708165</v>
      </c>
      <c r="L4714" t="str" cm="1">
        <f t="array" ref="L4714">_xlfn.IFS(Table1[[#This Row],[score]]&gt;70,"high",Table1[[#This Row],[score]]&gt;50,"medium",Table1[[#This Row],[score]]&lt;=50,"low")</f>
        <v>medium</v>
      </c>
    </row>
    <row r="4715" spans="1:12" x14ac:dyDescent="0.3">
      <c r="A4715" t="s">
        <v>4565</v>
      </c>
      <c r="B4715" s="1">
        <v>44076</v>
      </c>
      <c r="C4715">
        <v>66</v>
      </c>
      <c r="D4715" t="s">
        <v>9</v>
      </c>
      <c r="E4715" t="s">
        <v>10</v>
      </c>
      <c r="F4715">
        <v>30000000</v>
      </c>
      <c r="G4715">
        <v>21360215</v>
      </c>
      <c r="H4715" t="s">
        <v>11</v>
      </c>
      <c r="I4715">
        <f>YEAR(Table1[[#This Row],[date]])</f>
        <v>2020</v>
      </c>
      <c r="J4715">
        <f>Table1[[#This Row],[revenue]]-Table1[[#This Row],[budget_x]]</f>
        <v>-8639785</v>
      </c>
      <c r="K4715" s="7">
        <f>Table1[[#This Row],[profit /loss ]]/Table1[[#This Row],[budget_x]]</f>
        <v>-0.28799283333333331</v>
      </c>
      <c r="L4715" t="str" cm="1">
        <f t="array" ref="L4715">_xlfn.IFS(Table1[[#This Row],[score]]&gt;70,"high",Table1[[#This Row],[score]]&gt;50,"medium",Table1[[#This Row],[score]]&lt;=50,"low")</f>
        <v>medium</v>
      </c>
    </row>
    <row r="4716" spans="1:12" x14ac:dyDescent="0.3">
      <c r="A4716" t="s">
        <v>4566</v>
      </c>
      <c r="B4716" s="1">
        <v>44539</v>
      </c>
      <c r="C4716">
        <v>57</v>
      </c>
      <c r="D4716" t="s">
        <v>9</v>
      </c>
      <c r="E4716" t="s">
        <v>10</v>
      </c>
      <c r="F4716">
        <v>20000000</v>
      </c>
      <c r="G4716">
        <v>96815497.400000006</v>
      </c>
      <c r="H4716" t="s">
        <v>11</v>
      </c>
      <c r="I4716">
        <f>YEAR(Table1[[#This Row],[date]])</f>
        <v>2021</v>
      </c>
      <c r="J4716">
        <f>Table1[[#This Row],[revenue]]-Table1[[#This Row],[budget_x]]</f>
        <v>76815497.400000006</v>
      </c>
      <c r="K4716" s="7">
        <f>Table1[[#This Row],[profit /loss ]]/Table1[[#This Row],[budget_x]]</f>
        <v>3.8407748700000002</v>
      </c>
      <c r="L4716" t="str" cm="1">
        <f t="array" ref="L4716">_xlfn.IFS(Table1[[#This Row],[score]]&gt;70,"high",Table1[[#This Row],[score]]&gt;50,"medium",Table1[[#This Row],[score]]&lt;=50,"low")</f>
        <v>medium</v>
      </c>
    </row>
    <row r="4717" spans="1:12" x14ac:dyDescent="0.3">
      <c r="A4717" t="s">
        <v>4567</v>
      </c>
      <c r="B4717" s="1">
        <v>42951</v>
      </c>
      <c r="C4717">
        <v>62</v>
      </c>
      <c r="D4717" t="s">
        <v>9</v>
      </c>
      <c r="E4717" t="s">
        <v>10</v>
      </c>
      <c r="F4717">
        <v>21000000</v>
      </c>
      <c r="G4717">
        <v>34836080</v>
      </c>
      <c r="H4717" t="s">
        <v>17</v>
      </c>
      <c r="I4717">
        <f>YEAR(Table1[[#This Row],[date]])</f>
        <v>2017</v>
      </c>
      <c r="J4717">
        <f>Table1[[#This Row],[revenue]]-Table1[[#This Row],[budget_x]]</f>
        <v>13836080</v>
      </c>
      <c r="K4717" s="7">
        <f>Table1[[#This Row],[profit /loss ]]/Table1[[#This Row],[budget_x]]</f>
        <v>0.65886095238095244</v>
      </c>
      <c r="L4717" t="str" cm="1">
        <f t="array" ref="L4717">_xlfn.IFS(Table1[[#This Row],[score]]&gt;70,"high",Table1[[#This Row],[score]]&gt;50,"medium",Table1[[#This Row],[score]]&lt;=50,"low")</f>
        <v>medium</v>
      </c>
    </row>
    <row r="4718" spans="1:12" x14ac:dyDescent="0.3">
      <c r="A4718" t="s">
        <v>4568</v>
      </c>
      <c r="B4718" s="1">
        <v>39038</v>
      </c>
      <c r="C4718">
        <v>58</v>
      </c>
      <c r="D4718" t="s">
        <v>9</v>
      </c>
      <c r="E4718" t="s">
        <v>10</v>
      </c>
      <c r="F4718">
        <v>71600000</v>
      </c>
      <c r="G4718">
        <v>657398006</v>
      </c>
      <c r="H4718" t="s">
        <v>17</v>
      </c>
      <c r="I4718">
        <f>YEAR(Table1[[#This Row],[date]])</f>
        <v>2006</v>
      </c>
      <c r="J4718">
        <f>Table1[[#This Row],[revenue]]-Table1[[#This Row],[budget_x]]</f>
        <v>585798006</v>
      </c>
      <c r="K4718" s="7">
        <f>Table1[[#This Row],[profit /loss ]]/Table1[[#This Row],[budget_x]]</f>
        <v>8.1815363966480454</v>
      </c>
      <c r="L4718" t="str" cm="1">
        <f t="array" ref="L4718">_xlfn.IFS(Table1[[#This Row],[score]]&gt;70,"high",Table1[[#This Row],[score]]&gt;50,"medium",Table1[[#This Row],[score]]&lt;=50,"low")</f>
        <v>medium</v>
      </c>
    </row>
    <row r="4719" spans="1:12" x14ac:dyDescent="0.3">
      <c r="A4719" t="s">
        <v>4569</v>
      </c>
      <c r="B4719" s="1">
        <v>44556</v>
      </c>
      <c r="C4719">
        <v>71</v>
      </c>
      <c r="D4719" t="s">
        <v>9</v>
      </c>
      <c r="E4719" t="s">
        <v>10</v>
      </c>
      <c r="F4719">
        <v>100000000</v>
      </c>
      <c r="G4719">
        <v>74826329</v>
      </c>
      <c r="H4719" t="s">
        <v>11</v>
      </c>
      <c r="I4719">
        <f>YEAR(Table1[[#This Row],[date]])</f>
        <v>2021</v>
      </c>
      <c r="J4719">
        <f>Table1[[#This Row],[revenue]]-Table1[[#This Row],[budget_x]]</f>
        <v>-25173671</v>
      </c>
      <c r="K4719" s="7">
        <f>Table1[[#This Row],[profit /loss ]]/Table1[[#This Row],[budget_x]]</f>
        <v>-0.25173670999999997</v>
      </c>
      <c r="L4719" t="str" cm="1">
        <f t="array" ref="L4719">_xlfn.IFS(Table1[[#This Row],[score]]&gt;70,"high",Table1[[#This Row],[score]]&gt;50,"medium",Table1[[#This Row],[score]]&lt;=50,"low")</f>
        <v>high</v>
      </c>
    </row>
    <row r="4720" spans="1:12" x14ac:dyDescent="0.3">
      <c r="A4720" t="s">
        <v>4569</v>
      </c>
      <c r="B4720" s="1">
        <v>44556</v>
      </c>
      <c r="C4720">
        <v>71</v>
      </c>
      <c r="D4720" t="s">
        <v>9</v>
      </c>
      <c r="E4720" t="s">
        <v>10</v>
      </c>
      <c r="F4720">
        <v>6000000</v>
      </c>
      <c r="G4720">
        <v>47596274</v>
      </c>
      <c r="H4720" t="s">
        <v>11</v>
      </c>
      <c r="I4720">
        <f>YEAR(Table1[[#This Row],[date]])</f>
        <v>2021</v>
      </c>
      <c r="J4720">
        <f>Table1[[#This Row],[revenue]]-Table1[[#This Row],[budget_x]]</f>
        <v>41596274</v>
      </c>
      <c r="K4720" s="7">
        <f>Table1[[#This Row],[profit /loss ]]/Table1[[#This Row],[budget_x]]</f>
        <v>6.9327123333333329</v>
      </c>
      <c r="L4720" t="str" cm="1">
        <f t="array" ref="L4720">_xlfn.IFS(Table1[[#This Row],[score]]&gt;70,"high",Table1[[#This Row],[score]]&gt;50,"medium",Table1[[#This Row],[score]]&lt;=50,"low")</f>
        <v>high</v>
      </c>
    </row>
    <row r="4721" spans="1:12" x14ac:dyDescent="0.3">
      <c r="A4721" t="s">
        <v>4570</v>
      </c>
      <c r="B4721" s="1">
        <v>39610</v>
      </c>
      <c r="C4721">
        <v>66</v>
      </c>
      <c r="D4721" t="s">
        <v>9</v>
      </c>
      <c r="E4721" t="s">
        <v>10</v>
      </c>
      <c r="F4721">
        <v>55000000</v>
      </c>
      <c r="G4721">
        <v>129075270</v>
      </c>
      <c r="H4721" t="s">
        <v>11</v>
      </c>
      <c r="I4721">
        <f>YEAR(Table1[[#This Row],[date]])</f>
        <v>2008</v>
      </c>
      <c r="J4721">
        <f>Table1[[#This Row],[revenue]]-Table1[[#This Row],[budget_x]]</f>
        <v>74075270</v>
      </c>
      <c r="K4721" s="7">
        <f>Table1[[#This Row],[profit /loss ]]/Table1[[#This Row],[budget_x]]</f>
        <v>1.3468230909090908</v>
      </c>
      <c r="L4721" t="str" cm="1">
        <f t="array" ref="L4721">_xlfn.IFS(Table1[[#This Row],[score]]&gt;70,"high",Table1[[#This Row],[score]]&gt;50,"medium",Table1[[#This Row],[score]]&lt;=50,"low")</f>
        <v>medium</v>
      </c>
    </row>
    <row r="4722" spans="1:12" x14ac:dyDescent="0.3">
      <c r="A4722" t="s">
        <v>4571</v>
      </c>
      <c r="B4722" s="1">
        <v>43739</v>
      </c>
      <c r="C4722">
        <v>65</v>
      </c>
      <c r="D4722" t="s">
        <v>9</v>
      </c>
      <c r="E4722" t="s">
        <v>10</v>
      </c>
      <c r="F4722">
        <v>151200000</v>
      </c>
      <c r="G4722">
        <v>564310487</v>
      </c>
      <c r="H4722" t="s">
        <v>17</v>
      </c>
      <c r="I4722">
        <f>YEAR(Table1[[#This Row],[date]])</f>
        <v>2019</v>
      </c>
      <c r="J4722">
        <f>Table1[[#This Row],[revenue]]-Table1[[#This Row],[budget_x]]</f>
        <v>413110487</v>
      </c>
      <c r="K4722" s="7">
        <f>Table1[[#This Row],[profit /loss ]]/Table1[[#This Row],[budget_x]]</f>
        <v>2.7322122156084654</v>
      </c>
      <c r="L4722" t="str" cm="1">
        <f t="array" ref="L4722">_xlfn.IFS(Table1[[#This Row],[score]]&gt;70,"high",Table1[[#This Row],[score]]&gt;50,"medium",Table1[[#This Row],[score]]&lt;=50,"low")</f>
        <v>medium</v>
      </c>
    </row>
    <row r="4723" spans="1:12" x14ac:dyDescent="0.3">
      <c r="A4723" t="s">
        <v>4572</v>
      </c>
      <c r="B4723" s="1">
        <v>32137</v>
      </c>
      <c r="C4723">
        <v>45</v>
      </c>
      <c r="D4723" t="s">
        <v>9</v>
      </c>
      <c r="E4723" t="s">
        <v>10</v>
      </c>
      <c r="F4723">
        <v>17000000</v>
      </c>
      <c r="G4723">
        <v>36700000</v>
      </c>
      <c r="H4723" t="s">
        <v>11</v>
      </c>
      <c r="I4723">
        <f>YEAR(Table1[[#This Row],[date]])</f>
        <v>1987</v>
      </c>
      <c r="J4723">
        <f>Table1[[#This Row],[revenue]]-Table1[[#This Row],[budget_x]]</f>
        <v>19700000</v>
      </c>
      <c r="K4723" s="7">
        <f>Table1[[#This Row],[profit /loss ]]/Table1[[#This Row],[budget_x]]</f>
        <v>1.1588235294117648</v>
      </c>
      <c r="L4723" t="str" cm="1">
        <f t="array" ref="L4723">_xlfn.IFS(Table1[[#This Row],[score]]&gt;70,"high",Table1[[#This Row],[score]]&gt;50,"medium",Table1[[#This Row],[score]]&lt;=50,"low")</f>
        <v>low</v>
      </c>
    </row>
    <row r="4724" spans="1:12" x14ac:dyDescent="0.3">
      <c r="A4724" t="s">
        <v>4573</v>
      </c>
      <c r="B4724" s="1">
        <v>36055</v>
      </c>
      <c r="C4724">
        <v>65</v>
      </c>
      <c r="D4724" t="s">
        <v>9</v>
      </c>
      <c r="E4724" t="s">
        <v>10</v>
      </c>
      <c r="F4724">
        <v>40000000</v>
      </c>
      <c r="G4724">
        <v>71743823</v>
      </c>
      <c r="H4724" t="s">
        <v>11</v>
      </c>
      <c r="I4724">
        <f>YEAR(Table1[[#This Row],[date]])</f>
        <v>1998</v>
      </c>
      <c r="J4724">
        <f>Table1[[#This Row],[revenue]]-Table1[[#This Row],[budget_x]]</f>
        <v>31743823</v>
      </c>
      <c r="K4724" s="7">
        <f>Table1[[#This Row],[profit /loss ]]/Table1[[#This Row],[budget_x]]</f>
        <v>0.793595575</v>
      </c>
      <c r="L4724" t="str" cm="1">
        <f t="array" ref="L4724">_xlfn.IFS(Table1[[#This Row],[score]]&gt;70,"high",Table1[[#This Row],[score]]&gt;50,"medium",Table1[[#This Row],[score]]&lt;=50,"low")</f>
        <v>medium</v>
      </c>
    </row>
    <row r="4725" spans="1:12" x14ac:dyDescent="0.3">
      <c r="A4725" t="s">
        <v>4574</v>
      </c>
      <c r="B4725" s="1">
        <v>41592</v>
      </c>
      <c r="C4725">
        <v>61</v>
      </c>
      <c r="D4725" t="s">
        <v>9</v>
      </c>
      <c r="E4725" t="s">
        <v>10</v>
      </c>
      <c r="F4725">
        <v>15000000</v>
      </c>
      <c r="G4725">
        <v>160903019</v>
      </c>
      <c r="H4725" t="s">
        <v>11</v>
      </c>
      <c r="I4725">
        <f>YEAR(Table1[[#This Row],[date]])</f>
        <v>2013</v>
      </c>
      <c r="J4725">
        <f>Table1[[#This Row],[revenue]]-Table1[[#This Row],[budget_x]]</f>
        <v>145903019</v>
      </c>
      <c r="K4725" s="7">
        <f>Table1[[#This Row],[profit /loss ]]/Table1[[#This Row],[budget_x]]</f>
        <v>9.7268679333333328</v>
      </c>
      <c r="L4725" t="str" cm="1">
        <f t="array" ref="L4725">_xlfn.IFS(Table1[[#This Row],[score]]&gt;70,"high",Table1[[#This Row],[score]]&gt;50,"medium",Table1[[#This Row],[score]]&lt;=50,"low")</f>
        <v>medium</v>
      </c>
    </row>
    <row r="4726" spans="1:12" x14ac:dyDescent="0.3">
      <c r="A4726" t="s">
        <v>4575</v>
      </c>
      <c r="B4726" s="1">
        <v>42291</v>
      </c>
      <c r="C4726">
        <v>57</v>
      </c>
      <c r="D4726" t="s">
        <v>9</v>
      </c>
      <c r="E4726" t="s">
        <v>10</v>
      </c>
      <c r="F4726">
        <v>85200000</v>
      </c>
      <c r="G4726">
        <v>419234293.39999998</v>
      </c>
      <c r="H4726" t="s">
        <v>17</v>
      </c>
      <c r="I4726">
        <f>YEAR(Table1[[#This Row],[date]])</f>
        <v>2015</v>
      </c>
      <c r="J4726">
        <f>Table1[[#This Row],[revenue]]-Table1[[#This Row],[budget_x]]</f>
        <v>334034293.39999998</v>
      </c>
      <c r="K4726" s="7">
        <f>Table1[[#This Row],[profit /loss ]]/Table1[[#This Row],[budget_x]]</f>
        <v>3.9205902981220655</v>
      </c>
      <c r="L4726" t="str" cm="1">
        <f t="array" ref="L4726">_xlfn.IFS(Table1[[#This Row],[score]]&gt;70,"high",Table1[[#This Row],[score]]&gt;50,"medium",Table1[[#This Row],[score]]&lt;=50,"low")</f>
        <v>medium</v>
      </c>
    </row>
    <row r="4727" spans="1:12" x14ac:dyDescent="0.3">
      <c r="A4727" t="s">
        <v>4576</v>
      </c>
      <c r="B4727" s="1">
        <v>44317</v>
      </c>
      <c r="C4727">
        <v>68</v>
      </c>
      <c r="D4727" t="s">
        <v>9</v>
      </c>
      <c r="E4727" t="s">
        <v>10</v>
      </c>
      <c r="F4727">
        <v>2000000</v>
      </c>
      <c r="G4727">
        <v>257720413.19999999</v>
      </c>
      <c r="H4727" t="s">
        <v>11</v>
      </c>
      <c r="I4727">
        <f>YEAR(Table1[[#This Row],[date]])</f>
        <v>2021</v>
      </c>
      <c r="J4727">
        <f>Table1[[#This Row],[revenue]]-Table1[[#This Row],[budget_x]]</f>
        <v>255720413.19999999</v>
      </c>
      <c r="K4727" s="7">
        <f>Table1[[#This Row],[profit /loss ]]/Table1[[#This Row],[budget_x]]</f>
        <v>127.8602066</v>
      </c>
      <c r="L4727" t="str" cm="1">
        <f t="array" ref="L4727">_xlfn.IFS(Table1[[#This Row],[score]]&gt;70,"high",Table1[[#This Row],[score]]&gt;50,"medium",Table1[[#This Row],[score]]&lt;=50,"low")</f>
        <v>medium</v>
      </c>
    </row>
    <row r="4728" spans="1:12" x14ac:dyDescent="0.3">
      <c r="A4728" t="s">
        <v>4577</v>
      </c>
      <c r="B4728" s="1">
        <v>43412</v>
      </c>
      <c r="C4728">
        <v>61</v>
      </c>
      <c r="D4728" t="s">
        <v>9</v>
      </c>
      <c r="E4728" t="s">
        <v>10</v>
      </c>
      <c r="F4728">
        <v>43000000</v>
      </c>
      <c r="G4728">
        <v>35164920</v>
      </c>
      <c r="H4728" t="s">
        <v>11</v>
      </c>
      <c r="I4728">
        <f>YEAR(Table1[[#This Row],[date]])</f>
        <v>2018</v>
      </c>
      <c r="J4728">
        <f>Table1[[#This Row],[revenue]]-Table1[[#This Row],[budget_x]]</f>
        <v>-7835080</v>
      </c>
      <c r="K4728" s="7">
        <f>Table1[[#This Row],[profit /loss ]]/Table1[[#This Row],[budget_x]]</f>
        <v>-0.18221116279069768</v>
      </c>
      <c r="L4728" t="str" cm="1">
        <f t="array" ref="L4728">_xlfn.IFS(Table1[[#This Row],[score]]&gt;70,"high",Table1[[#This Row],[score]]&gt;50,"medium",Table1[[#This Row],[score]]&lt;=50,"low")</f>
        <v>medium</v>
      </c>
    </row>
    <row r="4729" spans="1:12" x14ac:dyDescent="0.3">
      <c r="A4729" t="s">
        <v>4578</v>
      </c>
      <c r="B4729" s="1">
        <v>42686</v>
      </c>
      <c r="C4729">
        <v>34</v>
      </c>
      <c r="D4729" t="s">
        <v>9</v>
      </c>
      <c r="E4729" t="s">
        <v>74</v>
      </c>
      <c r="F4729">
        <v>54640000</v>
      </c>
      <c r="G4729">
        <v>329856760.80000001</v>
      </c>
      <c r="H4729" t="s">
        <v>75</v>
      </c>
      <c r="I4729">
        <f>YEAR(Table1[[#This Row],[date]])</f>
        <v>2016</v>
      </c>
      <c r="J4729">
        <f>Table1[[#This Row],[revenue]]-Table1[[#This Row],[budget_x]]</f>
        <v>275216760.80000001</v>
      </c>
      <c r="K4729" s="7">
        <f>Table1[[#This Row],[profit /loss ]]/Table1[[#This Row],[budget_x]]</f>
        <v>5.0369099707174234</v>
      </c>
      <c r="L4729" t="str" cm="1">
        <f t="array" ref="L4729">_xlfn.IFS(Table1[[#This Row],[score]]&gt;70,"high",Table1[[#This Row],[score]]&gt;50,"medium",Table1[[#This Row],[score]]&lt;=50,"low")</f>
        <v>low</v>
      </c>
    </row>
    <row r="4730" spans="1:12" x14ac:dyDescent="0.3">
      <c r="A4730" t="s">
        <v>4579</v>
      </c>
      <c r="B4730" s="1">
        <v>44797</v>
      </c>
      <c r="C4730">
        <v>78</v>
      </c>
      <c r="D4730" t="s">
        <v>9</v>
      </c>
      <c r="E4730" t="s">
        <v>4580</v>
      </c>
      <c r="F4730">
        <v>26523270.600000001</v>
      </c>
      <c r="G4730">
        <v>785361</v>
      </c>
      <c r="H4730" t="s">
        <v>184</v>
      </c>
      <c r="I4730">
        <f>YEAR(Table1[[#This Row],[date]])</f>
        <v>2022</v>
      </c>
      <c r="J4730">
        <f>Table1[[#This Row],[revenue]]-Table1[[#This Row],[budget_x]]</f>
        <v>-25737909.600000001</v>
      </c>
      <c r="K4730" s="7">
        <f>Table1[[#This Row],[profit /loss ]]/Table1[[#This Row],[budget_x]]</f>
        <v>-0.97038973768189807</v>
      </c>
      <c r="L4730" t="str" cm="1">
        <f t="array" ref="L4730">_xlfn.IFS(Table1[[#This Row],[score]]&gt;70,"high",Table1[[#This Row],[score]]&gt;50,"medium",Table1[[#This Row],[score]]&lt;=50,"low")</f>
        <v>high</v>
      </c>
    </row>
    <row r="4731" spans="1:12" x14ac:dyDescent="0.3">
      <c r="A4731" t="s">
        <v>4581</v>
      </c>
      <c r="B4731" s="1">
        <v>36545</v>
      </c>
      <c r="C4731">
        <v>76</v>
      </c>
      <c r="D4731" t="s">
        <v>9</v>
      </c>
      <c r="E4731" t="s">
        <v>10</v>
      </c>
      <c r="F4731">
        <v>24000000</v>
      </c>
      <c r="G4731">
        <v>48308749</v>
      </c>
      <c r="H4731" t="s">
        <v>11</v>
      </c>
      <c r="I4731">
        <f>YEAR(Table1[[#This Row],[date]])</f>
        <v>2000</v>
      </c>
      <c r="J4731">
        <f>Table1[[#This Row],[revenue]]-Table1[[#This Row],[budget_x]]</f>
        <v>24308749</v>
      </c>
      <c r="K4731" s="7">
        <f>Table1[[#This Row],[profit /loss ]]/Table1[[#This Row],[budget_x]]</f>
        <v>1.0128645416666666</v>
      </c>
      <c r="L4731" t="str" cm="1">
        <f t="array" ref="L4731">_xlfn.IFS(Table1[[#This Row],[score]]&gt;70,"high",Table1[[#This Row],[score]]&gt;50,"medium",Table1[[#This Row],[score]]&lt;=50,"low")</f>
        <v>high</v>
      </c>
    </row>
    <row r="4732" spans="1:12" x14ac:dyDescent="0.3">
      <c r="A4732" t="s">
        <v>4582</v>
      </c>
      <c r="B4732" s="1">
        <v>40808</v>
      </c>
      <c r="C4732">
        <v>66</v>
      </c>
      <c r="D4732" t="s">
        <v>9</v>
      </c>
      <c r="E4732" t="s">
        <v>10</v>
      </c>
      <c r="F4732">
        <v>20000000</v>
      </c>
      <c r="G4732">
        <v>39686769</v>
      </c>
      <c r="H4732" t="s">
        <v>11</v>
      </c>
      <c r="I4732">
        <f>YEAR(Table1[[#This Row],[date]])</f>
        <v>2011</v>
      </c>
      <c r="J4732">
        <f>Table1[[#This Row],[revenue]]-Table1[[#This Row],[budget_x]]</f>
        <v>19686769</v>
      </c>
      <c r="K4732" s="7">
        <f>Table1[[#This Row],[profit /loss ]]/Table1[[#This Row],[budget_x]]</f>
        <v>0.98433844999999998</v>
      </c>
      <c r="L4732" t="str" cm="1">
        <f t="array" ref="L4732">_xlfn.IFS(Table1[[#This Row],[score]]&gt;70,"high",Table1[[#This Row],[score]]&gt;50,"medium",Table1[[#This Row],[score]]&lt;=50,"low")</f>
        <v>medium</v>
      </c>
    </row>
    <row r="4733" spans="1:12" x14ac:dyDescent="0.3">
      <c r="A4733" t="s">
        <v>4583</v>
      </c>
      <c r="B4733" s="1">
        <v>40920</v>
      </c>
      <c r="C4733">
        <v>74</v>
      </c>
      <c r="D4733" t="s">
        <v>9</v>
      </c>
      <c r="E4733" t="s">
        <v>10</v>
      </c>
      <c r="F4733">
        <v>90000000</v>
      </c>
      <c r="G4733">
        <v>239373970</v>
      </c>
      <c r="H4733" t="s">
        <v>11</v>
      </c>
      <c r="I4733">
        <f>YEAR(Table1[[#This Row],[date]])</f>
        <v>2012</v>
      </c>
      <c r="J4733">
        <f>Table1[[#This Row],[revenue]]-Table1[[#This Row],[budget_x]]</f>
        <v>149373970</v>
      </c>
      <c r="K4733" s="7">
        <f>Table1[[#This Row],[profit /loss ]]/Table1[[#This Row],[budget_x]]</f>
        <v>1.6597107777777778</v>
      </c>
      <c r="L4733" t="str" cm="1">
        <f t="array" ref="L4733">_xlfn.IFS(Table1[[#This Row],[score]]&gt;70,"high",Table1[[#This Row],[score]]&gt;50,"medium",Table1[[#This Row],[score]]&lt;=50,"low")</f>
        <v>high</v>
      </c>
    </row>
    <row r="4734" spans="1:12" x14ac:dyDescent="0.3">
      <c r="A4734" t="s">
        <v>4584</v>
      </c>
      <c r="B4734" s="1">
        <v>42384</v>
      </c>
      <c r="C4734">
        <v>80</v>
      </c>
      <c r="D4734" t="s">
        <v>9</v>
      </c>
      <c r="E4734" t="s">
        <v>10</v>
      </c>
      <c r="F4734">
        <v>13000000</v>
      </c>
      <c r="G4734">
        <v>36316727</v>
      </c>
      <c r="H4734" t="s">
        <v>30</v>
      </c>
      <c r="I4734">
        <f>YEAR(Table1[[#This Row],[date]])</f>
        <v>2016</v>
      </c>
      <c r="J4734">
        <f>Table1[[#This Row],[revenue]]-Table1[[#This Row],[budget_x]]</f>
        <v>23316727</v>
      </c>
      <c r="K4734" s="7">
        <f>Table1[[#This Row],[profit /loss ]]/Table1[[#This Row],[budget_x]]</f>
        <v>1.7935943846153846</v>
      </c>
      <c r="L4734" t="str" cm="1">
        <f t="array" ref="L4734">_xlfn.IFS(Table1[[#This Row],[score]]&gt;70,"high",Table1[[#This Row],[score]]&gt;50,"medium",Table1[[#This Row],[score]]&lt;=50,"low")</f>
        <v>high</v>
      </c>
    </row>
    <row r="4735" spans="1:12" x14ac:dyDescent="0.3">
      <c r="A4735" t="s">
        <v>4585</v>
      </c>
      <c r="B4735" s="1">
        <v>43586</v>
      </c>
      <c r="C4735">
        <v>62</v>
      </c>
      <c r="D4735" t="s">
        <v>9</v>
      </c>
      <c r="E4735" t="s">
        <v>10</v>
      </c>
      <c r="F4735">
        <v>95000000</v>
      </c>
      <c r="G4735">
        <v>255974410.40000001</v>
      </c>
      <c r="H4735" t="s">
        <v>11</v>
      </c>
      <c r="I4735">
        <f>YEAR(Table1[[#This Row],[date]])</f>
        <v>2019</v>
      </c>
      <c r="J4735">
        <f>Table1[[#This Row],[revenue]]-Table1[[#This Row],[budget_x]]</f>
        <v>160974410.40000001</v>
      </c>
      <c r="K4735" s="7">
        <f>Table1[[#This Row],[profit /loss ]]/Table1[[#This Row],[budget_x]]</f>
        <v>1.6944674778947368</v>
      </c>
      <c r="L4735" t="str" cm="1">
        <f t="array" ref="L4735">_xlfn.IFS(Table1[[#This Row],[score]]&gt;70,"high",Table1[[#This Row],[score]]&gt;50,"medium",Table1[[#This Row],[score]]&lt;=50,"low")</f>
        <v>medium</v>
      </c>
    </row>
    <row r="4736" spans="1:12" x14ac:dyDescent="0.3">
      <c r="A4736" t="s">
        <v>4586</v>
      </c>
      <c r="B4736" s="1">
        <v>39940</v>
      </c>
      <c r="C4736">
        <v>60</v>
      </c>
      <c r="D4736" t="s">
        <v>9</v>
      </c>
      <c r="E4736" t="s">
        <v>10</v>
      </c>
      <c r="F4736">
        <v>37500000</v>
      </c>
      <c r="G4736">
        <v>102223269</v>
      </c>
      <c r="H4736" t="s">
        <v>11</v>
      </c>
      <c r="I4736">
        <f>YEAR(Table1[[#This Row],[date]])</f>
        <v>2009</v>
      </c>
      <c r="J4736">
        <f>Table1[[#This Row],[revenue]]-Table1[[#This Row],[budget_x]]</f>
        <v>64723269</v>
      </c>
      <c r="K4736" s="7">
        <f>Table1[[#This Row],[profit /loss ]]/Table1[[#This Row],[budget_x]]</f>
        <v>1.7259538400000001</v>
      </c>
      <c r="L4736" t="str" cm="1">
        <f t="array" ref="L4736">_xlfn.IFS(Table1[[#This Row],[score]]&gt;70,"high",Table1[[#This Row],[score]]&gt;50,"medium",Table1[[#This Row],[score]]&lt;=50,"low")</f>
        <v>medium</v>
      </c>
    </row>
    <row r="4737" spans="1:12" x14ac:dyDescent="0.3">
      <c r="A4737" t="s">
        <v>4587</v>
      </c>
      <c r="B4737" s="1">
        <v>45023</v>
      </c>
      <c r="C4737">
        <v>0</v>
      </c>
      <c r="D4737" t="s">
        <v>9</v>
      </c>
      <c r="E4737" t="s">
        <v>310</v>
      </c>
      <c r="F4737">
        <v>241940000</v>
      </c>
      <c r="G4737">
        <v>175269998.80000001</v>
      </c>
      <c r="H4737" t="s">
        <v>311</v>
      </c>
      <c r="I4737">
        <f>YEAR(Table1[[#This Row],[date]])</f>
        <v>2023</v>
      </c>
      <c r="J4737">
        <f>Table1[[#This Row],[revenue]]-Table1[[#This Row],[budget_x]]</f>
        <v>-66670001.199999988</v>
      </c>
      <c r="K4737" s="7">
        <f>Table1[[#This Row],[profit /loss ]]/Table1[[#This Row],[budget_x]]</f>
        <v>-0.2755641944283706</v>
      </c>
      <c r="L4737" t="str" cm="1">
        <f t="array" ref="L4737">_xlfn.IFS(Table1[[#This Row],[score]]&gt;70,"high",Table1[[#This Row],[score]]&gt;50,"medium",Table1[[#This Row],[score]]&lt;=50,"low")</f>
        <v>low</v>
      </c>
    </row>
    <row r="4738" spans="1:12" x14ac:dyDescent="0.3">
      <c r="A4738" t="s">
        <v>4588</v>
      </c>
      <c r="B4738" s="1">
        <v>43943</v>
      </c>
      <c r="C4738">
        <v>71</v>
      </c>
      <c r="D4738" t="s">
        <v>9</v>
      </c>
      <c r="E4738" t="s">
        <v>10</v>
      </c>
      <c r="F4738">
        <v>158000000</v>
      </c>
      <c r="G4738">
        <v>784645032.79999995</v>
      </c>
      <c r="H4738" t="s">
        <v>17</v>
      </c>
      <c r="I4738">
        <f>YEAR(Table1[[#This Row],[date]])</f>
        <v>2020</v>
      </c>
      <c r="J4738">
        <f>Table1[[#This Row],[revenue]]-Table1[[#This Row],[budget_x]]</f>
        <v>626645032.79999995</v>
      </c>
      <c r="K4738" s="7">
        <f>Table1[[#This Row],[profit /loss ]]/Table1[[#This Row],[budget_x]]</f>
        <v>3.9661078025316452</v>
      </c>
      <c r="L4738" t="str" cm="1">
        <f t="array" ref="L4738">_xlfn.IFS(Table1[[#This Row],[score]]&gt;70,"high",Table1[[#This Row],[score]]&gt;50,"medium",Table1[[#This Row],[score]]&lt;=50,"low")</f>
        <v>high</v>
      </c>
    </row>
    <row r="4739" spans="1:12" x14ac:dyDescent="0.3">
      <c r="A4739" t="s">
        <v>4589</v>
      </c>
      <c r="B4739" s="1">
        <v>38639</v>
      </c>
      <c r="C4739">
        <v>45</v>
      </c>
      <c r="D4739" t="s">
        <v>9</v>
      </c>
      <c r="E4739" t="s">
        <v>10</v>
      </c>
      <c r="F4739">
        <v>18000000</v>
      </c>
      <c r="G4739">
        <v>37048526</v>
      </c>
      <c r="H4739" t="s">
        <v>17</v>
      </c>
      <c r="I4739">
        <f>YEAR(Table1[[#This Row],[date]])</f>
        <v>2005</v>
      </c>
      <c r="J4739">
        <f>Table1[[#This Row],[revenue]]-Table1[[#This Row],[budget_x]]</f>
        <v>19048526</v>
      </c>
      <c r="K4739" s="7">
        <f>Table1[[#This Row],[profit /loss ]]/Table1[[#This Row],[budget_x]]</f>
        <v>1.0582514444444444</v>
      </c>
      <c r="L4739" t="str" cm="1">
        <f t="array" ref="L4739">_xlfn.IFS(Table1[[#This Row],[score]]&gt;70,"high",Table1[[#This Row],[score]]&gt;50,"medium",Table1[[#This Row],[score]]&lt;=50,"low")</f>
        <v>low</v>
      </c>
    </row>
    <row r="4740" spans="1:12" x14ac:dyDescent="0.3">
      <c r="A4740" t="s">
        <v>4589</v>
      </c>
      <c r="B4740" s="1">
        <v>38639</v>
      </c>
      <c r="C4740">
        <v>45</v>
      </c>
      <c r="D4740" t="s">
        <v>9</v>
      </c>
      <c r="E4740" t="s">
        <v>10</v>
      </c>
      <c r="F4740">
        <v>1100000</v>
      </c>
      <c r="G4740">
        <v>21445868</v>
      </c>
      <c r="H4740" t="s">
        <v>17</v>
      </c>
      <c r="I4740">
        <f>YEAR(Table1[[#This Row],[date]])</f>
        <v>2005</v>
      </c>
      <c r="J4740">
        <f>Table1[[#This Row],[revenue]]-Table1[[#This Row],[budget_x]]</f>
        <v>20345868</v>
      </c>
      <c r="K4740" s="7">
        <f>Table1[[#This Row],[profit /loss ]]/Table1[[#This Row],[budget_x]]</f>
        <v>18.496243636363637</v>
      </c>
      <c r="L4740" t="str" cm="1">
        <f t="array" ref="L4740">_xlfn.IFS(Table1[[#This Row],[score]]&gt;70,"high",Table1[[#This Row],[score]]&gt;50,"medium",Table1[[#This Row],[score]]&lt;=50,"low")</f>
        <v>low</v>
      </c>
    </row>
    <row r="4741" spans="1:12" x14ac:dyDescent="0.3">
      <c r="A4741" t="s">
        <v>4590</v>
      </c>
      <c r="B4741" s="1">
        <v>42509</v>
      </c>
      <c r="C4741">
        <v>62</v>
      </c>
      <c r="D4741" t="s">
        <v>9</v>
      </c>
      <c r="E4741" t="s">
        <v>10</v>
      </c>
      <c r="F4741">
        <v>31500000</v>
      </c>
      <c r="G4741">
        <v>38771262</v>
      </c>
      <c r="H4741" t="s">
        <v>11</v>
      </c>
      <c r="I4741">
        <f>YEAR(Table1[[#This Row],[date]])</f>
        <v>2016</v>
      </c>
      <c r="J4741">
        <f>Table1[[#This Row],[revenue]]-Table1[[#This Row],[budget_x]]</f>
        <v>7271262</v>
      </c>
      <c r="K4741" s="7">
        <f>Table1[[#This Row],[profit /loss ]]/Table1[[#This Row],[budget_x]]</f>
        <v>0.23083371428571428</v>
      </c>
      <c r="L4741" t="str" cm="1">
        <f t="array" ref="L4741">_xlfn.IFS(Table1[[#This Row],[score]]&gt;70,"high",Table1[[#This Row],[score]]&gt;50,"medium",Table1[[#This Row],[score]]&lt;=50,"low")</f>
        <v>medium</v>
      </c>
    </row>
    <row r="4742" spans="1:12" x14ac:dyDescent="0.3">
      <c r="A4742" t="s">
        <v>4591</v>
      </c>
      <c r="B4742" s="1">
        <v>40808</v>
      </c>
      <c r="C4742">
        <v>81</v>
      </c>
      <c r="D4742" t="s">
        <v>9</v>
      </c>
      <c r="E4742" t="s">
        <v>74</v>
      </c>
      <c r="F4742">
        <v>2200000</v>
      </c>
      <c r="G4742">
        <v>31500000</v>
      </c>
      <c r="H4742" t="s">
        <v>75</v>
      </c>
      <c r="I4742">
        <f>YEAR(Table1[[#This Row],[date]])</f>
        <v>2011</v>
      </c>
      <c r="J4742">
        <f>Table1[[#This Row],[revenue]]-Table1[[#This Row],[budget_x]]</f>
        <v>29300000</v>
      </c>
      <c r="K4742" s="7">
        <f>Table1[[#This Row],[profit /loss ]]/Table1[[#This Row],[budget_x]]</f>
        <v>13.318181818181818</v>
      </c>
      <c r="L4742" t="str" cm="1">
        <f t="array" ref="L4742">_xlfn.IFS(Table1[[#This Row],[score]]&gt;70,"high",Table1[[#This Row],[score]]&gt;50,"medium",Table1[[#This Row],[score]]&lt;=50,"low")</f>
        <v>high</v>
      </c>
    </row>
    <row r="4743" spans="1:12" x14ac:dyDescent="0.3">
      <c r="A4743" t="s">
        <v>4592</v>
      </c>
      <c r="B4743" s="1">
        <v>40983</v>
      </c>
      <c r="C4743">
        <v>68</v>
      </c>
      <c r="D4743" t="s">
        <v>9</v>
      </c>
      <c r="E4743" t="s">
        <v>10</v>
      </c>
      <c r="F4743">
        <v>3400000</v>
      </c>
      <c r="G4743">
        <v>20433227</v>
      </c>
      <c r="H4743" t="s">
        <v>11</v>
      </c>
      <c r="I4743">
        <f>YEAR(Table1[[#This Row],[date]])</f>
        <v>2012</v>
      </c>
      <c r="J4743">
        <f>Table1[[#This Row],[revenue]]-Table1[[#This Row],[budget_x]]</f>
        <v>17033227</v>
      </c>
      <c r="K4743" s="7">
        <f>Table1[[#This Row],[profit /loss ]]/Table1[[#This Row],[budget_x]]</f>
        <v>5.0097726470588233</v>
      </c>
      <c r="L4743" t="str" cm="1">
        <f t="array" ref="L4743">_xlfn.IFS(Table1[[#This Row],[score]]&gt;70,"high",Table1[[#This Row],[score]]&gt;50,"medium",Table1[[#This Row],[score]]&lt;=50,"low")</f>
        <v>medium</v>
      </c>
    </row>
    <row r="4744" spans="1:12" x14ac:dyDescent="0.3">
      <c r="A4744" t="s">
        <v>4593</v>
      </c>
      <c r="B4744" s="1">
        <v>44134</v>
      </c>
      <c r="C4744">
        <v>65</v>
      </c>
      <c r="D4744" t="s">
        <v>9</v>
      </c>
      <c r="E4744" t="s">
        <v>10</v>
      </c>
      <c r="F4744">
        <v>145800000</v>
      </c>
      <c r="G4744">
        <v>558071787</v>
      </c>
      <c r="H4744" t="s">
        <v>17</v>
      </c>
      <c r="I4744">
        <f>YEAR(Table1[[#This Row],[date]])</f>
        <v>2020</v>
      </c>
      <c r="J4744">
        <f>Table1[[#This Row],[revenue]]-Table1[[#This Row],[budget_x]]</f>
        <v>412271787</v>
      </c>
      <c r="K4744" s="7">
        <f>Table1[[#This Row],[profit /loss ]]/Table1[[#This Row],[budget_x]]</f>
        <v>2.8276528600823045</v>
      </c>
      <c r="L4744" t="str" cm="1">
        <f t="array" ref="L4744">_xlfn.IFS(Table1[[#This Row],[score]]&gt;70,"high",Table1[[#This Row],[score]]&gt;50,"medium",Table1[[#This Row],[score]]&lt;=50,"low")</f>
        <v>medium</v>
      </c>
    </row>
    <row r="4745" spans="1:12" x14ac:dyDescent="0.3">
      <c r="A4745" t="s">
        <v>4594</v>
      </c>
      <c r="B4745" s="1">
        <v>39169</v>
      </c>
      <c r="C4745">
        <v>63</v>
      </c>
      <c r="D4745" t="s">
        <v>9</v>
      </c>
      <c r="E4745" t="s">
        <v>10</v>
      </c>
      <c r="F4745">
        <v>25000000</v>
      </c>
      <c r="G4745">
        <v>232225908</v>
      </c>
      <c r="H4745" t="s">
        <v>11</v>
      </c>
      <c r="I4745">
        <f>YEAR(Table1[[#This Row],[date]])</f>
        <v>2007</v>
      </c>
      <c r="J4745">
        <f>Table1[[#This Row],[revenue]]-Table1[[#This Row],[budget_x]]</f>
        <v>207225908</v>
      </c>
      <c r="K4745" s="7">
        <f>Table1[[#This Row],[profit /loss ]]/Table1[[#This Row],[budget_x]]</f>
        <v>8.2890363199999992</v>
      </c>
      <c r="L4745" t="str" cm="1">
        <f t="array" ref="L4745">_xlfn.IFS(Table1[[#This Row],[score]]&gt;70,"high",Table1[[#This Row],[score]]&gt;50,"medium",Table1[[#This Row],[score]]&lt;=50,"low")</f>
        <v>medium</v>
      </c>
    </row>
    <row r="4746" spans="1:12" x14ac:dyDescent="0.3">
      <c r="A4746" t="s">
        <v>4595</v>
      </c>
      <c r="B4746" s="1">
        <v>41326</v>
      </c>
      <c r="C4746">
        <v>60</v>
      </c>
      <c r="D4746" t="s">
        <v>9</v>
      </c>
      <c r="E4746" t="s">
        <v>10</v>
      </c>
      <c r="F4746">
        <v>30000000</v>
      </c>
      <c r="G4746">
        <v>48330757</v>
      </c>
      <c r="H4746" t="s">
        <v>11</v>
      </c>
      <c r="I4746">
        <f>YEAR(Table1[[#This Row],[date]])</f>
        <v>2013</v>
      </c>
      <c r="J4746">
        <f>Table1[[#This Row],[revenue]]-Table1[[#This Row],[budget_x]]</f>
        <v>18330757</v>
      </c>
      <c r="K4746" s="7">
        <f>Table1[[#This Row],[profit /loss ]]/Table1[[#This Row],[budget_x]]</f>
        <v>0.61102523333333336</v>
      </c>
      <c r="L4746" t="str" cm="1">
        <f t="array" ref="L4746">_xlfn.IFS(Table1[[#This Row],[score]]&gt;70,"high",Table1[[#This Row],[score]]&gt;50,"medium",Table1[[#This Row],[score]]&lt;=50,"low")</f>
        <v>medium</v>
      </c>
    </row>
    <row r="4747" spans="1:12" x14ac:dyDescent="0.3">
      <c r="A4747" t="s">
        <v>4596</v>
      </c>
      <c r="B4747" s="1">
        <v>39703</v>
      </c>
      <c r="C4747">
        <v>66</v>
      </c>
      <c r="D4747" t="s">
        <v>9</v>
      </c>
      <c r="E4747" t="s">
        <v>10</v>
      </c>
      <c r="F4747">
        <v>26000000</v>
      </c>
      <c r="G4747">
        <v>102404019</v>
      </c>
      <c r="H4747" t="s">
        <v>11</v>
      </c>
      <c r="I4747">
        <f>YEAR(Table1[[#This Row],[date]])</f>
        <v>2008</v>
      </c>
      <c r="J4747">
        <f>Table1[[#This Row],[revenue]]-Table1[[#This Row],[budget_x]]</f>
        <v>76404019</v>
      </c>
      <c r="K4747" s="7">
        <f>Table1[[#This Row],[profit /loss ]]/Table1[[#This Row],[budget_x]]</f>
        <v>2.9386161153846153</v>
      </c>
      <c r="L4747" t="str" cm="1">
        <f t="array" ref="L4747">_xlfn.IFS(Table1[[#This Row],[score]]&gt;70,"high",Table1[[#This Row],[score]]&gt;50,"medium",Table1[[#This Row],[score]]&lt;=50,"low")</f>
        <v>medium</v>
      </c>
    </row>
    <row r="4748" spans="1:12" x14ac:dyDescent="0.3">
      <c r="A4748" t="s">
        <v>4597</v>
      </c>
      <c r="B4748" s="1">
        <v>32744</v>
      </c>
      <c r="C4748">
        <v>68</v>
      </c>
      <c r="D4748" t="s">
        <v>9</v>
      </c>
      <c r="E4748" t="s">
        <v>10</v>
      </c>
      <c r="F4748">
        <v>1500000</v>
      </c>
      <c r="G4748">
        <v>14533681</v>
      </c>
      <c r="H4748" t="s">
        <v>11</v>
      </c>
      <c r="I4748">
        <f>YEAR(Table1[[#This Row],[date]])</f>
        <v>1989</v>
      </c>
      <c r="J4748">
        <f>Table1[[#This Row],[revenue]]-Table1[[#This Row],[budget_x]]</f>
        <v>13033681</v>
      </c>
      <c r="K4748" s="7">
        <f>Table1[[#This Row],[profit /loss ]]/Table1[[#This Row],[budget_x]]</f>
        <v>8.6891206666666658</v>
      </c>
      <c r="L4748" t="str" cm="1">
        <f t="array" ref="L4748">_xlfn.IFS(Table1[[#This Row],[score]]&gt;70,"high",Table1[[#This Row],[score]]&gt;50,"medium",Table1[[#This Row],[score]]&lt;=50,"low")</f>
        <v>medium</v>
      </c>
    </row>
    <row r="4749" spans="1:12" x14ac:dyDescent="0.3">
      <c r="A4749" t="s">
        <v>4598</v>
      </c>
      <c r="B4749" s="1">
        <v>43061</v>
      </c>
      <c r="C4749">
        <v>61</v>
      </c>
      <c r="D4749" t="s">
        <v>9</v>
      </c>
      <c r="E4749" t="s">
        <v>10</v>
      </c>
      <c r="F4749">
        <v>30000000</v>
      </c>
      <c r="G4749">
        <v>11247280</v>
      </c>
      <c r="H4749" t="s">
        <v>11</v>
      </c>
      <c r="I4749">
        <f>YEAR(Table1[[#This Row],[date]])</f>
        <v>2017</v>
      </c>
      <c r="J4749">
        <f>Table1[[#This Row],[revenue]]-Table1[[#This Row],[budget_x]]</f>
        <v>-18752720</v>
      </c>
      <c r="K4749" s="7">
        <f>Table1[[#This Row],[profit /loss ]]/Table1[[#This Row],[budget_x]]</f>
        <v>-0.62509066666666668</v>
      </c>
      <c r="L4749" t="str" cm="1">
        <f t="array" ref="L4749">_xlfn.IFS(Table1[[#This Row],[score]]&gt;70,"high",Table1[[#This Row],[score]]&gt;50,"medium",Table1[[#This Row],[score]]&lt;=50,"low")</f>
        <v>medium</v>
      </c>
    </row>
    <row r="4750" spans="1:12" x14ac:dyDescent="0.3">
      <c r="A4750" t="s">
        <v>4599</v>
      </c>
      <c r="B4750" s="1">
        <v>42794</v>
      </c>
      <c r="C4750">
        <v>65</v>
      </c>
      <c r="D4750" t="s">
        <v>9</v>
      </c>
      <c r="E4750" t="s">
        <v>74</v>
      </c>
      <c r="F4750">
        <v>47300000</v>
      </c>
      <c r="G4750">
        <v>456745382.19999999</v>
      </c>
      <c r="H4750" t="s">
        <v>75</v>
      </c>
      <c r="I4750">
        <f>YEAR(Table1[[#This Row],[date]])</f>
        <v>2017</v>
      </c>
      <c r="J4750">
        <f>Table1[[#This Row],[revenue]]-Table1[[#This Row],[budget_x]]</f>
        <v>409445382.19999999</v>
      </c>
      <c r="K4750" s="7">
        <f>Table1[[#This Row],[profit /loss ]]/Table1[[#This Row],[budget_x]]</f>
        <v>8.6563505750528531</v>
      </c>
      <c r="L4750" t="str" cm="1">
        <f t="array" ref="L4750">_xlfn.IFS(Table1[[#This Row],[score]]&gt;70,"high",Table1[[#This Row],[score]]&gt;50,"medium",Table1[[#This Row],[score]]&lt;=50,"low")</f>
        <v>medium</v>
      </c>
    </row>
    <row r="4751" spans="1:12" x14ac:dyDescent="0.3">
      <c r="A4751" t="s">
        <v>4600</v>
      </c>
      <c r="B4751" s="1">
        <v>39822</v>
      </c>
      <c r="C4751">
        <v>54</v>
      </c>
      <c r="D4751" t="s">
        <v>9</v>
      </c>
      <c r="E4751" t="s">
        <v>10</v>
      </c>
      <c r="F4751">
        <v>97000000</v>
      </c>
      <c r="G4751">
        <v>477116499.80000001</v>
      </c>
      <c r="H4751" t="s">
        <v>17</v>
      </c>
      <c r="I4751">
        <f>YEAR(Table1[[#This Row],[date]])</f>
        <v>2009</v>
      </c>
      <c r="J4751">
        <f>Table1[[#This Row],[revenue]]-Table1[[#This Row],[budget_x]]</f>
        <v>380116499.80000001</v>
      </c>
      <c r="K4751" s="7">
        <f>Table1[[#This Row],[profit /loss ]]/Table1[[#This Row],[budget_x]]</f>
        <v>3.918726802061856</v>
      </c>
      <c r="L4751" t="str" cm="1">
        <f t="array" ref="L4751">_xlfn.IFS(Table1[[#This Row],[score]]&gt;70,"high",Table1[[#This Row],[score]]&gt;50,"medium",Table1[[#This Row],[score]]&lt;=50,"low")</f>
        <v>medium</v>
      </c>
    </row>
    <row r="4752" spans="1:12" x14ac:dyDescent="0.3">
      <c r="A4752" t="s">
        <v>4601</v>
      </c>
      <c r="B4752" s="1">
        <v>37314</v>
      </c>
      <c r="C4752">
        <v>70</v>
      </c>
      <c r="D4752" t="s">
        <v>9</v>
      </c>
      <c r="E4752" t="s">
        <v>171</v>
      </c>
      <c r="F4752">
        <v>55200000</v>
      </c>
      <c r="G4752">
        <v>280089513.39999998</v>
      </c>
      <c r="H4752" t="s">
        <v>184</v>
      </c>
      <c r="I4752">
        <f>YEAR(Table1[[#This Row],[date]])</f>
        <v>2002</v>
      </c>
      <c r="J4752">
        <f>Table1[[#This Row],[revenue]]-Table1[[#This Row],[budget_x]]</f>
        <v>224889513.39999998</v>
      </c>
      <c r="K4752" s="7">
        <f>Table1[[#This Row],[profit /loss ]]/Table1[[#This Row],[budget_x]]</f>
        <v>4.0740853876811594</v>
      </c>
      <c r="L4752" t="str" cm="1">
        <f t="array" ref="L4752">_xlfn.IFS(Table1[[#This Row],[score]]&gt;70,"high",Table1[[#This Row],[score]]&gt;50,"medium",Table1[[#This Row],[score]]&lt;=50,"low")</f>
        <v>medium</v>
      </c>
    </row>
    <row r="4753" spans="1:12" x14ac:dyDescent="0.3">
      <c r="A4753" t="s">
        <v>4602</v>
      </c>
      <c r="B4753" s="1">
        <v>35502</v>
      </c>
      <c r="C4753">
        <v>69</v>
      </c>
      <c r="D4753" t="s">
        <v>9</v>
      </c>
      <c r="E4753" t="s">
        <v>10</v>
      </c>
      <c r="F4753">
        <v>30000000</v>
      </c>
      <c r="G4753">
        <v>29359216</v>
      </c>
      <c r="H4753" t="s">
        <v>11</v>
      </c>
      <c r="I4753">
        <f>YEAR(Table1[[#This Row],[date]])</f>
        <v>1997</v>
      </c>
      <c r="J4753">
        <f>Table1[[#This Row],[revenue]]-Table1[[#This Row],[budget_x]]</f>
        <v>-640784</v>
      </c>
      <c r="K4753" s="7">
        <f>Table1[[#This Row],[profit /loss ]]/Table1[[#This Row],[budget_x]]</f>
        <v>-2.1359466666666667E-2</v>
      </c>
      <c r="L4753" t="str" cm="1">
        <f t="array" ref="L4753">_xlfn.IFS(Table1[[#This Row],[score]]&gt;70,"high",Table1[[#This Row],[score]]&gt;50,"medium",Table1[[#This Row],[score]]&lt;=50,"low")</f>
        <v>medium</v>
      </c>
    </row>
    <row r="4754" spans="1:12" x14ac:dyDescent="0.3">
      <c r="A4754" t="s">
        <v>4603</v>
      </c>
      <c r="B4754" s="1">
        <v>43002</v>
      </c>
      <c r="C4754">
        <v>64</v>
      </c>
      <c r="D4754" t="s">
        <v>9</v>
      </c>
      <c r="E4754" t="s">
        <v>10</v>
      </c>
      <c r="F4754">
        <v>79000000</v>
      </c>
      <c r="G4754">
        <v>332257703.19999999</v>
      </c>
      <c r="H4754" t="s">
        <v>17</v>
      </c>
      <c r="I4754">
        <f>YEAR(Table1[[#This Row],[date]])</f>
        <v>2017</v>
      </c>
      <c r="J4754">
        <f>Table1[[#This Row],[revenue]]-Table1[[#This Row],[budget_x]]</f>
        <v>253257703.19999999</v>
      </c>
      <c r="K4754" s="7">
        <f>Table1[[#This Row],[profit /loss ]]/Table1[[#This Row],[budget_x]]</f>
        <v>3.2057937113924049</v>
      </c>
      <c r="L4754" t="str" cm="1">
        <f t="array" ref="L4754">_xlfn.IFS(Table1[[#This Row],[score]]&gt;70,"high",Table1[[#This Row],[score]]&gt;50,"medium",Table1[[#This Row],[score]]&lt;=50,"low")</f>
        <v>medium</v>
      </c>
    </row>
    <row r="4755" spans="1:12" x14ac:dyDescent="0.3">
      <c r="A4755" t="s">
        <v>4604</v>
      </c>
      <c r="B4755" s="1">
        <v>38807</v>
      </c>
      <c r="C4755">
        <v>70</v>
      </c>
      <c r="D4755" t="s">
        <v>9</v>
      </c>
      <c r="E4755" t="s">
        <v>10</v>
      </c>
      <c r="F4755">
        <v>40000000</v>
      </c>
      <c r="G4755">
        <v>120455994</v>
      </c>
      <c r="H4755" t="s">
        <v>11</v>
      </c>
      <c r="I4755">
        <f>YEAR(Table1[[#This Row],[date]])</f>
        <v>2006</v>
      </c>
      <c r="J4755">
        <f>Table1[[#This Row],[revenue]]-Table1[[#This Row],[budget_x]]</f>
        <v>80455994</v>
      </c>
      <c r="K4755" s="7">
        <f>Table1[[#This Row],[profit /loss ]]/Table1[[#This Row],[budget_x]]</f>
        <v>2.0113998500000001</v>
      </c>
      <c r="L4755" t="str" cm="1">
        <f t="array" ref="L4755">_xlfn.IFS(Table1[[#This Row],[score]]&gt;70,"high",Table1[[#This Row],[score]]&gt;50,"medium",Table1[[#This Row],[score]]&lt;=50,"low")</f>
        <v>medium</v>
      </c>
    </row>
    <row r="4756" spans="1:12" x14ac:dyDescent="0.3">
      <c r="A4756" t="s">
        <v>4605</v>
      </c>
      <c r="B4756" s="1">
        <v>44783</v>
      </c>
      <c r="C4756">
        <v>67</v>
      </c>
      <c r="D4756" t="s">
        <v>9</v>
      </c>
      <c r="E4756" t="s">
        <v>15</v>
      </c>
      <c r="F4756">
        <v>41500000</v>
      </c>
      <c r="G4756">
        <v>298690257.19999999</v>
      </c>
      <c r="H4756" t="s">
        <v>72</v>
      </c>
      <c r="I4756">
        <f>YEAR(Table1[[#This Row],[date]])</f>
        <v>2022</v>
      </c>
      <c r="J4756">
        <f>Table1[[#This Row],[revenue]]-Table1[[#This Row],[budget_x]]</f>
        <v>257190257.19999999</v>
      </c>
      <c r="K4756" s="7">
        <f>Table1[[#This Row],[profit /loss ]]/Table1[[#This Row],[budget_x]]</f>
        <v>6.1973555951807224</v>
      </c>
      <c r="L4756" t="str" cm="1">
        <f t="array" ref="L4756">_xlfn.IFS(Table1[[#This Row],[score]]&gt;70,"high",Table1[[#This Row],[score]]&gt;50,"medium",Table1[[#This Row],[score]]&lt;=50,"low")</f>
        <v>medium</v>
      </c>
    </row>
    <row r="4757" spans="1:12" x14ac:dyDescent="0.3">
      <c r="A4757" t="s">
        <v>4606</v>
      </c>
      <c r="B4757" s="1">
        <v>42954</v>
      </c>
      <c r="C4757">
        <v>93</v>
      </c>
      <c r="D4757" t="s">
        <v>9</v>
      </c>
      <c r="E4757" t="s">
        <v>10</v>
      </c>
      <c r="F4757">
        <v>227800000</v>
      </c>
      <c r="G4757">
        <v>1644265184</v>
      </c>
      <c r="H4757" t="s">
        <v>17</v>
      </c>
      <c r="I4757">
        <f>YEAR(Table1[[#This Row],[date]])</f>
        <v>2017</v>
      </c>
      <c r="J4757">
        <f>Table1[[#This Row],[revenue]]-Table1[[#This Row],[budget_x]]</f>
        <v>1416465184</v>
      </c>
      <c r="K4757" s="7">
        <f>Table1[[#This Row],[profit /loss ]]/Table1[[#This Row],[budget_x]]</f>
        <v>6.2180210008779628</v>
      </c>
      <c r="L4757" t="str" cm="1">
        <f t="array" ref="L4757">_xlfn.IFS(Table1[[#This Row],[score]]&gt;70,"high",Table1[[#This Row],[score]]&gt;50,"medium",Table1[[#This Row],[score]]&lt;=50,"low")</f>
        <v>high</v>
      </c>
    </row>
    <row r="4758" spans="1:12" x14ac:dyDescent="0.3">
      <c r="A4758" t="s">
        <v>4607</v>
      </c>
      <c r="B4758" s="1">
        <v>28515</v>
      </c>
      <c r="C4758">
        <v>54</v>
      </c>
      <c r="D4758" t="s">
        <v>9</v>
      </c>
      <c r="E4758" t="s">
        <v>171</v>
      </c>
      <c r="F4758">
        <v>88000000</v>
      </c>
      <c r="G4758">
        <v>314837194</v>
      </c>
      <c r="H4758" t="s">
        <v>184</v>
      </c>
      <c r="I4758">
        <f>YEAR(Table1[[#This Row],[date]])</f>
        <v>1978</v>
      </c>
      <c r="J4758">
        <f>Table1[[#This Row],[revenue]]-Table1[[#This Row],[budget_x]]</f>
        <v>226837194</v>
      </c>
      <c r="K4758" s="7">
        <f>Table1[[#This Row],[profit /loss ]]/Table1[[#This Row],[budget_x]]</f>
        <v>2.5776953863636365</v>
      </c>
      <c r="L4758" t="str" cm="1">
        <f t="array" ref="L4758">_xlfn.IFS(Table1[[#This Row],[score]]&gt;70,"high",Table1[[#This Row],[score]]&gt;50,"medium",Table1[[#This Row],[score]]&lt;=50,"low")</f>
        <v>medium</v>
      </c>
    </row>
    <row r="4759" spans="1:12" x14ac:dyDescent="0.3">
      <c r="A4759" t="s">
        <v>4608</v>
      </c>
      <c r="B4759" s="1">
        <v>38400</v>
      </c>
      <c r="C4759">
        <v>60</v>
      </c>
      <c r="D4759" t="s">
        <v>9</v>
      </c>
      <c r="E4759" t="s">
        <v>10</v>
      </c>
      <c r="F4759">
        <v>75000000</v>
      </c>
      <c r="G4759">
        <v>54344321</v>
      </c>
      <c r="H4759" t="s">
        <v>11</v>
      </c>
      <c r="I4759">
        <f>YEAR(Table1[[#This Row],[date]])</f>
        <v>2005</v>
      </c>
      <c r="J4759">
        <f>Table1[[#This Row],[revenue]]-Table1[[#This Row],[budget_x]]</f>
        <v>-20655679</v>
      </c>
      <c r="K4759" s="7">
        <f>Table1[[#This Row],[profit /loss ]]/Table1[[#This Row],[budget_x]]</f>
        <v>-0.27540905333333332</v>
      </c>
      <c r="L4759" t="str" cm="1">
        <f t="array" ref="L4759">_xlfn.IFS(Table1[[#This Row],[score]]&gt;70,"high",Table1[[#This Row],[score]]&gt;50,"medium",Table1[[#This Row],[score]]&lt;=50,"low")</f>
        <v>medium</v>
      </c>
    </row>
    <row r="4760" spans="1:12" x14ac:dyDescent="0.3">
      <c r="A4760" t="s">
        <v>4609</v>
      </c>
      <c r="B4760" s="1">
        <v>44477</v>
      </c>
      <c r="C4760">
        <v>65</v>
      </c>
      <c r="D4760" t="s">
        <v>9</v>
      </c>
      <c r="E4760" t="s">
        <v>10</v>
      </c>
      <c r="F4760">
        <v>134000000</v>
      </c>
      <c r="G4760">
        <v>324874458.60000002</v>
      </c>
      <c r="H4760" t="s">
        <v>17</v>
      </c>
      <c r="I4760">
        <f>YEAR(Table1[[#This Row],[date]])</f>
        <v>2021</v>
      </c>
      <c r="J4760">
        <f>Table1[[#This Row],[revenue]]-Table1[[#This Row],[budget_x]]</f>
        <v>190874458.60000002</v>
      </c>
      <c r="K4760" s="7">
        <f>Table1[[#This Row],[profit /loss ]]/Table1[[#This Row],[budget_x]]</f>
        <v>1.4244362582089554</v>
      </c>
      <c r="L4760" t="str" cm="1">
        <f t="array" ref="L4760">_xlfn.IFS(Table1[[#This Row],[score]]&gt;70,"high",Table1[[#This Row],[score]]&gt;50,"medium",Table1[[#This Row],[score]]&lt;=50,"low")</f>
        <v>medium</v>
      </c>
    </row>
    <row r="4761" spans="1:12" x14ac:dyDescent="0.3">
      <c r="A4761" t="s">
        <v>4610</v>
      </c>
      <c r="B4761" s="1">
        <v>42579</v>
      </c>
      <c r="C4761">
        <v>48</v>
      </c>
      <c r="D4761" t="s">
        <v>9</v>
      </c>
      <c r="E4761" t="s">
        <v>74</v>
      </c>
      <c r="F4761">
        <v>104000000</v>
      </c>
      <c r="G4761">
        <v>665830147</v>
      </c>
      <c r="H4761" t="s">
        <v>75</v>
      </c>
      <c r="I4761">
        <f>YEAR(Table1[[#This Row],[date]])</f>
        <v>2016</v>
      </c>
      <c r="J4761">
        <f>Table1[[#This Row],[revenue]]-Table1[[#This Row],[budget_x]]</f>
        <v>561830147</v>
      </c>
      <c r="K4761" s="7">
        <f>Table1[[#This Row],[profit /loss ]]/Table1[[#This Row],[budget_x]]</f>
        <v>5.4022129519230768</v>
      </c>
      <c r="L4761" t="str" cm="1">
        <f t="array" ref="L4761">_xlfn.IFS(Table1[[#This Row],[score]]&gt;70,"high",Table1[[#This Row],[score]]&gt;50,"medium",Table1[[#This Row],[score]]&lt;=50,"low")</f>
        <v>low</v>
      </c>
    </row>
    <row r="4762" spans="1:12" x14ac:dyDescent="0.3">
      <c r="A4762" t="s">
        <v>4611</v>
      </c>
      <c r="B4762" s="1">
        <v>43539</v>
      </c>
      <c r="C4762">
        <v>56</v>
      </c>
      <c r="D4762" t="s">
        <v>9</v>
      </c>
      <c r="E4762" t="s">
        <v>10</v>
      </c>
      <c r="F4762">
        <v>25000000</v>
      </c>
      <c r="G4762">
        <v>9363210</v>
      </c>
      <c r="H4762" t="s">
        <v>17</v>
      </c>
      <c r="I4762">
        <f>YEAR(Table1[[#This Row],[date]])</f>
        <v>2019</v>
      </c>
      <c r="J4762">
        <f>Table1[[#This Row],[revenue]]-Table1[[#This Row],[budget_x]]</f>
        <v>-15636790</v>
      </c>
      <c r="K4762" s="7">
        <f>Table1[[#This Row],[profit /loss ]]/Table1[[#This Row],[budget_x]]</f>
        <v>-0.62547160000000002</v>
      </c>
      <c r="L4762" t="str" cm="1">
        <f t="array" ref="L4762">_xlfn.IFS(Table1[[#This Row],[score]]&gt;70,"high",Table1[[#This Row],[score]]&gt;50,"medium",Table1[[#This Row],[score]]&lt;=50,"low")</f>
        <v>medium</v>
      </c>
    </row>
    <row r="4763" spans="1:12" x14ac:dyDescent="0.3">
      <c r="A4763" t="s">
        <v>4612</v>
      </c>
      <c r="B4763" s="1">
        <v>41455</v>
      </c>
      <c r="C4763">
        <v>59</v>
      </c>
      <c r="D4763" t="s">
        <v>9</v>
      </c>
      <c r="E4763" t="s">
        <v>10</v>
      </c>
      <c r="F4763">
        <v>90400000</v>
      </c>
      <c r="G4763">
        <v>438337856</v>
      </c>
      <c r="H4763" t="s">
        <v>17</v>
      </c>
      <c r="I4763">
        <f>YEAR(Table1[[#This Row],[date]])</f>
        <v>2013</v>
      </c>
      <c r="J4763">
        <f>Table1[[#This Row],[revenue]]-Table1[[#This Row],[budget_x]]</f>
        <v>347937856</v>
      </c>
      <c r="K4763" s="7">
        <f>Table1[[#This Row],[profit /loss ]]/Table1[[#This Row],[budget_x]]</f>
        <v>3.8488700884955751</v>
      </c>
      <c r="L4763" t="str" cm="1">
        <f t="array" ref="L4763">_xlfn.IFS(Table1[[#This Row],[score]]&gt;70,"high",Table1[[#This Row],[score]]&gt;50,"medium",Table1[[#This Row],[score]]&lt;=50,"low")</f>
        <v>medium</v>
      </c>
    </row>
    <row r="4764" spans="1:12" x14ac:dyDescent="0.3">
      <c r="A4764" t="s">
        <v>4613</v>
      </c>
      <c r="B4764" s="1">
        <v>33989</v>
      </c>
      <c r="C4764">
        <v>68</v>
      </c>
      <c r="D4764" t="s">
        <v>9</v>
      </c>
      <c r="E4764" t="s">
        <v>10</v>
      </c>
      <c r="F4764">
        <v>31000000</v>
      </c>
      <c r="G4764">
        <v>231605150</v>
      </c>
      <c r="H4764" t="s">
        <v>11</v>
      </c>
      <c r="I4764">
        <f>YEAR(Table1[[#This Row],[date]])</f>
        <v>1993</v>
      </c>
      <c r="J4764">
        <f>Table1[[#This Row],[revenue]]-Table1[[#This Row],[budget_x]]</f>
        <v>200605150</v>
      </c>
      <c r="K4764" s="7">
        <f>Table1[[#This Row],[profit /loss ]]/Table1[[#This Row],[budget_x]]</f>
        <v>6.4711338709677415</v>
      </c>
      <c r="L4764" t="str" cm="1">
        <f t="array" ref="L4764">_xlfn.IFS(Table1[[#This Row],[score]]&gt;70,"high",Table1[[#This Row],[score]]&gt;50,"medium",Table1[[#This Row],[score]]&lt;=50,"low")</f>
        <v>medium</v>
      </c>
    </row>
    <row r="4765" spans="1:12" x14ac:dyDescent="0.3">
      <c r="A4765" t="s">
        <v>4614</v>
      </c>
      <c r="B4765" s="1">
        <v>45023</v>
      </c>
      <c r="C4765">
        <v>0</v>
      </c>
      <c r="D4765" t="s">
        <v>9</v>
      </c>
      <c r="E4765" t="s">
        <v>4299</v>
      </c>
      <c r="F4765">
        <v>193940000</v>
      </c>
      <c r="G4765">
        <v>178359863</v>
      </c>
      <c r="H4765" t="s">
        <v>1019</v>
      </c>
      <c r="I4765">
        <f>YEAR(Table1[[#This Row],[date]])</f>
        <v>2023</v>
      </c>
      <c r="J4765">
        <f>Table1[[#This Row],[revenue]]-Table1[[#This Row],[budget_x]]</f>
        <v>-15580137</v>
      </c>
      <c r="K4765" s="7">
        <f>Table1[[#This Row],[profit /loss ]]/Table1[[#This Row],[budget_x]]</f>
        <v>-8.0334830359905129E-2</v>
      </c>
      <c r="L4765" t="str" cm="1">
        <f t="array" ref="L4765">_xlfn.IFS(Table1[[#This Row],[score]]&gt;70,"high",Table1[[#This Row],[score]]&gt;50,"medium",Table1[[#This Row],[score]]&lt;=50,"low")</f>
        <v>low</v>
      </c>
    </row>
    <row r="4766" spans="1:12" x14ac:dyDescent="0.3">
      <c r="A4766" t="s">
        <v>4615</v>
      </c>
      <c r="B4766" s="1">
        <v>36426</v>
      </c>
      <c r="C4766">
        <v>54</v>
      </c>
      <c r="D4766" t="s">
        <v>9</v>
      </c>
      <c r="E4766" t="s">
        <v>10</v>
      </c>
      <c r="F4766">
        <v>80000000</v>
      </c>
      <c r="G4766">
        <v>180188905</v>
      </c>
      <c r="H4766" t="s">
        <v>11</v>
      </c>
      <c r="I4766">
        <f>YEAR(Table1[[#This Row],[date]])</f>
        <v>1999</v>
      </c>
      <c r="J4766">
        <f>Table1[[#This Row],[revenue]]-Table1[[#This Row],[budget_x]]</f>
        <v>100188905</v>
      </c>
      <c r="K4766" s="7">
        <f>Table1[[#This Row],[profit /loss ]]/Table1[[#This Row],[budget_x]]</f>
        <v>1.2523613124999999</v>
      </c>
      <c r="L4766" t="str" cm="1">
        <f t="array" ref="L4766">_xlfn.IFS(Table1[[#This Row],[score]]&gt;70,"high",Table1[[#This Row],[score]]&gt;50,"medium",Table1[[#This Row],[score]]&lt;=50,"low")</f>
        <v>medium</v>
      </c>
    </row>
    <row r="4767" spans="1:12" x14ac:dyDescent="0.3">
      <c r="A4767" t="s">
        <v>4616</v>
      </c>
      <c r="B4767" s="1">
        <v>34012</v>
      </c>
      <c r="C4767">
        <v>74</v>
      </c>
      <c r="D4767" t="s">
        <v>9</v>
      </c>
      <c r="E4767" t="s">
        <v>10</v>
      </c>
      <c r="F4767">
        <v>3000000</v>
      </c>
      <c r="G4767">
        <v>242623</v>
      </c>
      <c r="H4767" t="s">
        <v>17</v>
      </c>
      <c r="I4767">
        <f>YEAR(Table1[[#This Row],[date]])</f>
        <v>1993</v>
      </c>
      <c r="J4767">
        <f>Table1[[#This Row],[revenue]]-Table1[[#This Row],[budget_x]]</f>
        <v>-2757377</v>
      </c>
      <c r="K4767" s="7">
        <f>Table1[[#This Row],[profit /loss ]]/Table1[[#This Row],[budget_x]]</f>
        <v>-0.91912566666666662</v>
      </c>
      <c r="L4767" t="str" cm="1">
        <f t="array" ref="L4767">_xlfn.IFS(Table1[[#This Row],[score]]&gt;70,"high",Table1[[#This Row],[score]]&gt;50,"medium",Table1[[#This Row],[score]]&lt;=50,"low")</f>
        <v>high</v>
      </c>
    </row>
    <row r="4768" spans="1:12" x14ac:dyDescent="0.3">
      <c r="A4768" t="s">
        <v>4617</v>
      </c>
      <c r="B4768" s="1">
        <v>33395</v>
      </c>
      <c r="C4768">
        <v>61</v>
      </c>
      <c r="D4768" t="s">
        <v>9</v>
      </c>
      <c r="E4768" t="s">
        <v>10</v>
      </c>
      <c r="F4768">
        <v>25000000</v>
      </c>
      <c r="G4768">
        <v>78656813</v>
      </c>
      <c r="H4768" t="s">
        <v>11</v>
      </c>
      <c r="I4768">
        <f>YEAR(Table1[[#This Row],[date]])</f>
        <v>1991</v>
      </c>
      <c r="J4768">
        <f>Table1[[#This Row],[revenue]]-Table1[[#This Row],[budget_x]]</f>
        <v>53656813</v>
      </c>
      <c r="K4768" s="7">
        <f>Table1[[#This Row],[profit /loss ]]/Table1[[#This Row],[budget_x]]</f>
        <v>2.1462725200000001</v>
      </c>
      <c r="L4768" t="str" cm="1">
        <f t="array" ref="L4768">_xlfn.IFS(Table1[[#This Row],[score]]&gt;70,"high",Table1[[#This Row],[score]]&gt;50,"medium",Table1[[#This Row],[score]]&lt;=50,"low")</f>
        <v>medium</v>
      </c>
    </row>
    <row r="4769" spans="1:12" x14ac:dyDescent="0.3">
      <c r="A4769" t="s">
        <v>1285</v>
      </c>
      <c r="B4769" s="1">
        <v>43636</v>
      </c>
      <c r="C4769">
        <v>60</v>
      </c>
      <c r="D4769" t="s">
        <v>9</v>
      </c>
      <c r="E4769" t="s">
        <v>10</v>
      </c>
      <c r="F4769">
        <v>10000000</v>
      </c>
      <c r="G4769">
        <v>44902237</v>
      </c>
      <c r="H4769" t="s">
        <v>11</v>
      </c>
      <c r="I4769">
        <f>YEAR(Table1[[#This Row],[date]])</f>
        <v>2019</v>
      </c>
      <c r="J4769">
        <f>Table1[[#This Row],[revenue]]-Table1[[#This Row],[budget_x]]</f>
        <v>34902237</v>
      </c>
      <c r="K4769" s="7">
        <f>Table1[[#This Row],[profit /loss ]]/Table1[[#This Row],[budget_x]]</f>
        <v>3.4902237</v>
      </c>
      <c r="L4769" t="str" cm="1">
        <f t="array" ref="L4769">_xlfn.IFS(Table1[[#This Row],[score]]&gt;70,"high",Table1[[#This Row],[score]]&gt;50,"medium",Table1[[#This Row],[score]]&lt;=50,"low")</f>
        <v>medium</v>
      </c>
    </row>
    <row r="4770" spans="1:12" x14ac:dyDescent="0.3">
      <c r="A4770" t="s">
        <v>4618</v>
      </c>
      <c r="B4770" s="1">
        <v>44315</v>
      </c>
      <c r="C4770">
        <v>60</v>
      </c>
      <c r="D4770" t="s">
        <v>9</v>
      </c>
      <c r="E4770" t="s">
        <v>10</v>
      </c>
      <c r="F4770">
        <v>2000000</v>
      </c>
      <c r="G4770">
        <v>510466</v>
      </c>
      <c r="H4770" t="s">
        <v>11</v>
      </c>
      <c r="I4770">
        <f>YEAR(Table1[[#This Row],[date]])</f>
        <v>2021</v>
      </c>
      <c r="J4770">
        <f>Table1[[#This Row],[revenue]]-Table1[[#This Row],[budget_x]]</f>
        <v>-1489534</v>
      </c>
      <c r="K4770" s="7">
        <f>Table1[[#This Row],[profit /loss ]]/Table1[[#This Row],[budget_x]]</f>
        <v>-0.74476699999999996</v>
      </c>
      <c r="L4770" t="str" cm="1">
        <f t="array" ref="L4770">_xlfn.IFS(Table1[[#This Row],[score]]&gt;70,"high",Table1[[#This Row],[score]]&gt;50,"medium",Table1[[#This Row],[score]]&lt;=50,"low")</f>
        <v>medium</v>
      </c>
    </row>
    <row r="4771" spans="1:12" x14ac:dyDescent="0.3">
      <c r="A4771" t="s">
        <v>4619</v>
      </c>
      <c r="B4771" s="1">
        <v>44852</v>
      </c>
      <c r="C4771">
        <v>73</v>
      </c>
      <c r="D4771" t="s">
        <v>9</v>
      </c>
      <c r="E4771" t="s">
        <v>171</v>
      </c>
      <c r="F4771">
        <v>86000000</v>
      </c>
      <c r="G4771">
        <v>228729630.59999999</v>
      </c>
      <c r="H4771" t="s">
        <v>184</v>
      </c>
      <c r="I4771">
        <f>YEAR(Table1[[#This Row],[date]])</f>
        <v>2022</v>
      </c>
      <c r="J4771">
        <f>Table1[[#This Row],[revenue]]-Table1[[#This Row],[budget_x]]</f>
        <v>142729630.59999999</v>
      </c>
      <c r="K4771" s="7">
        <f>Table1[[#This Row],[profit /loss ]]/Table1[[#This Row],[budget_x]]</f>
        <v>1.6596468674418603</v>
      </c>
      <c r="L4771" t="str" cm="1">
        <f t="array" ref="L4771">_xlfn.IFS(Table1[[#This Row],[score]]&gt;70,"high",Table1[[#This Row],[score]]&gt;50,"medium",Table1[[#This Row],[score]]&lt;=50,"low")</f>
        <v>high</v>
      </c>
    </row>
    <row r="4772" spans="1:12" x14ac:dyDescent="0.3">
      <c r="A4772" t="s">
        <v>4620</v>
      </c>
      <c r="B4772" s="1">
        <v>42096</v>
      </c>
      <c r="C4772">
        <v>68</v>
      </c>
      <c r="D4772" t="s">
        <v>9</v>
      </c>
      <c r="E4772" t="s">
        <v>10</v>
      </c>
      <c r="F4772">
        <v>8500000</v>
      </c>
      <c r="G4772">
        <v>43528634</v>
      </c>
      <c r="H4772" t="s">
        <v>11</v>
      </c>
      <c r="I4772">
        <f>YEAR(Table1[[#This Row],[date]])</f>
        <v>2015</v>
      </c>
      <c r="J4772">
        <f>Table1[[#This Row],[revenue]]-Table1[[#This Row],[budget_x]]</f>
        <v>35028634</v>
      </c>
      <c r="K4772" s="7">
        <f>Table1[[#This Row],[profit /loss ]]/Table1[[#This Row],[budget_x]]</f>
        <v>4.1210157647058825</v>
      </c>
      <c r="L4772" t="str" cm="1">
        <f t="array" ref="L4772">_xlfn.IFS(Table1[[#This Row],[score]]&gt;70,"high",Table1[[#This Row],[score]]&gt;50,"medium",Table1[[#This Row],[score]]&lt;=50,"low")</f>
        <v>medium</v>
      </c>
    </row>
    <row r="4773" spans="1:12" x14ac:dyDescent="0.3">
      <c r="A4773" t="s">
        <v>4621</v>
      </c>
      <c r="B4773" s="1">
        <v>35661</v>
      </c>
      <c r="C4773">
        <v>64</v>
      </c>
      <c r="D4773" t="s">
        <v>9</v>
      </c>
      <c r="E4773" t="s">
        <v>10</v>
      </c>
      <c r="F4773">
        <v>50000000</v>
      </c>
      <c r="G4773">
        <v>48169156</v>
      </c>
      <c r="H4773" t="s">
        <v>11</v>
      </c>
      <c r="I4773">
        <f>YEAR(Table1[[#This Row],[date]])</f>
        <v>1997</v>
      </c>
      <c r="J4773">
        <f>Table1[[#This Row],[revenue]]-Table1[[#This Row],[budget_x]]</f>
        <v>-1830844</v>
      </c>
      <c r="K4773" s="7">
        <f>Table1[[#This Row],[profit /loss ]]/Table1[[#This Row],[budget_x]]</f>
        <v>-3.6616879999999997E-2</v>
      </c>
      <c r="L4773" t="str" cm="1">
        <f t="array" ref="L4773">_xlfn.IFS(Table1[[#This Row],[score]]&gt;70,"high",Table1[[#This Row],[score]]&gt;50,"medium",Table1[[#This Row],[score]]&lt;=50,"low")</f>
        <v>medium</v>
      </c>
    </row>
    <row r="4774" spans="1:12" x14ac:dyDescent="0.3">
      <c r="A4774" t="s">
        <v>4622</v>
      </c>
      <c r="B4774" s="1">
        <v>38358</v>
      </c>
      <c r="C4774">
        <v>59</v>
      </c>
      <c r="D4774" t="s">
        <v>9</v>
      </c>
      <c r="E4774" t="s">
        <v>10</v>
      </c>
      <c r="F4774">
        <v>30000000</v>
      </c>
      <c r="G4774">
        <v>89809433</v>
      </c>
      <c r="H4774" t="s">
        <v>17</v>
      </c>
      <c r="I4774">
        <f>YEAR(Table1[[#This Row],[date]])</f>
        <v>2005</v>
      </c>
      <c r="J4774">
        <f>Table1[[#This Row],[revenue]]-Table1[[#This Row],[budget_x]]</f>
        <v>59809433</v>
      </c>
      <c r="K4774" s="7">
        <f>Table1[[#This Row],[profit /loss ]]/Table1[[#This Row],[budget_x]]</f>
        <v>1.9936477666666668</v>
      </c>
      <c r="L4774" t="str" cm="1">
        <f t="array" ref="L4774">_xlfn.IFS(Table1[[#This Row],[score]]&gt;70,"high",Table1[[#This Row],[score]]&gt;50,"medium",Table1[[#This Row],[score]]&lt;=50,"low")</f>
        <v>medium</v>
      </c>
    </row>
    <row r="4775" spans="1:12" x14ac:dyDescent="0.3">
      <c r="A4775" t="s">
        <v>4623</v>
      </c>
      <c r="B4775" s="1">
        <v>23243</v>
      </c>
      <c r="C4775">
        <v>79</v>
      </c>
      <c r="D4775" t="s">
        <v>9</v>
      </c>
      <c r="E4775" t="s">
        <v>10</v>
      </c>
      <c r="F4775">
        <v>4000000</v>
      </c>
      <c r="G4775">
        <v>11972799</v>
      </c>
      <c r="H4775" t="s">
        <v>11</v>
      </c>
      <c r="I4775">
        <f>YEAR(Table1[[#This Row],[date]])</f>
        <v>1963</v>
      </c>
      <c r="J4775">
        <f>Table1[[#This Row],[revenue]]-Table1[[#This Row],[budget_x]]</f>
        <v>7972799</v>
      </c>
      <c r="K4775" s="7">
        <f>Table1[[#This Row],[profit /loss ]]/Table1[[#This Row],[budget_x]]</f>
        <v>1.99319975</v>
      </c>
      <c r="L4775" t="str" cm="1">
        <f t="array" ref="L4775">_xlfn.IFS(Table1[[#This Row],[score]]&gt;70,"high",Table1[[#This Row],[score]]&gt;50,"medium",Table1[[#This Row],[score]]&lt;=50,"low")</f>
        <v>high</v>
      </c>
    </row>
    <row r="4776" spans="1:12" x14ac:dyDescent="0.3">
      <c r="A4776" t="s">
        <v>4624</v>
      </c>
      <c r="B4776" s="1">
        <v>37987</v>
      </c>
      <c r="C4776">
        <v>71</v>
      </c>
      <c r="D4776" t="s">
        <v>9</v>
      </c>
      <c r="E4776" t="s">
        <v>10</v>
      </c>
      <c r="F4776">
        <v>100000000</v>
      </c>
      <c r="G4776">
        <v>369861963.80000001</v>
      </c>
      <c r="H4776" t="s">
        <v>17</v>
      </c>
      <c r="I4776">
        <f>YEAR(Table1[[#This Row],[date]])</f>
        <v>2004</v>
      </c>
      <c r="J4776">
        <f>Table1[[#This Row],[revenue]]-Table1[[#This Row],[budget_x]]</f>
        <v>269861963.80000001</v>
      </c>
      <c r="K4776" s="7">
        <f>Table1[[#This Row],[profit /loss ]]/Table1[[#This Row],[budget_x]]</f>
        <v>2.6986196380000003</v>
      </c>
      <c r="L4776" t="str" cm="1">
        <f t="array" ref="L4776">_xlfn.IFS(Table1[[#This Row],[score]]&gt;70,"high",Table1[[#This Row],[score]]&gt;50,"medium",Table1[[#This Row],[score]]&lt;=50,"low")</f>
        <v>high</v>
      </c>
    </row>
    <row r="4777" spans="1:12" x14ac:dyDescent="0.3">
      <c r="A4777" t="s">
        <v>4625</v>
      </c>
      <c r="B4777" s="1">
        <v>44218</v>
      </c>
      <c r="C4777">
        <v>60</v>
      </c>
      <c r="D4777" t="s">
        <v>9</v>
      </c>
      <c r="E4777" t="s">
        <v>10</v>
      </c>
      <c r="F4777">
        <v>1700000</v>
      </c>
      <c r="G4777">
        <v>95384</v>
      </c>
      <c r="H4777" t="s">
        <v>655</v>
      </c>
      <c r="I4777">
        <f>YEAR(Table1[[#This Row],[date]])</f>
        <v>2021</v>
      </c>
      <c r="J4777">
        <f>Table1[[#This Row],[revenue]]-Table1[[#This Row],[budget_x]]</f>
        <v>-1604616</v>
      </c>
      <c r="K4777" s="7">
        <f>Table1[[#This Row],[profit /loss ]]/Table1[[#This Row],[budget_x]]</f>
        <v>-0.94389176470588232</v>
      </c>
      <c r="L4777" t="str" cm="1">
        <f t="array" ref="L4777">_xlfn.IFS(Table1[[#This Row],[score]]&gt;70,"high",Table1[[#This Row],[score]]&gt;50,"medium",Table1[[#This Row],[score]]&lt;=50,"low")</f>
        <v>medium</v>
      </c>
    </row>
    <row r="4778" spans="1:12" x14ac:dyDescent="0.3">
      <c r="A4778" t="s">
        <v>4626</v>
      </c>
      <c r="B4778" s="1">
        <v>34712</v>
      </c>
      <c r="C4778">
        <v>68</v>
      </c>
      <c r="D4778" t="s">
        <v>9</v>
      </c>
      <c r="E4778" t="s">
        <v>10</v>
      </c>
      <c r="F4778">
        <v>12000000</v>
      </c>
      <c r="G4778">
        <v>21089146</v>
      </c>
      <c r="H4778" t="s">
        <v>17</v>
      </c>
      <c r="I4778">
        <f>YEAR(Table1[[#This Row],[date]])</f>
        <v>1995</v>
      </c>
      <c r="J4778">
        <f>Table1[[#This Row],[revenue]]-Table1[[#This Row],[budget_x]]</f>
        <v>9089146</v>
      </c>
      <c r="K4778" s="7">
        <f>Table1[[#This Row],[profit /loss ]]/Table1[[#This Row],[budget_x]]</f>
        <v>0.75742883333333333</v>
      </c>
      <c r="L4778" t="str" cm="1">
        <f t="array" ref="L4778">_xlfn.IFS(Table1[[#This Row],[score]]&gt;70,"high",Table1[[#This Row],[score]]&gt;50,"medium",Table1[[#This Row],[score]]&lt;=50,"low")</f>
        <v>medium</v>
      </c>
    </row>
    <row r="4779" spans="1:12" x14ac:dyDescent="0.3">
      <c r="A4779" t="s">
        <v>2609</v>
      </c>
      <c r="B4779" s="1">
        <v>43983</v>
      </c>
      <c r="C4779">
        <v>61</v>
      </c>
      <c r="D4779" t="s">
        <v>9</v>
      </c>
      <c r="E4779" t="s">
        <v>10</v>
      </c>
      <c r="F4779">
        <v>11480000</v>
      </c>
      <c r="G4779">
        <v>4700862</v>
      </c>
      <c r="H4779" t="s">
        <v>11</v>
      </c>
      <c r="I4779">
        <f>YEAR(Table1[[#This Row],[date]])</f>
        <v>2020</v>
      </c>
      <c r="J4779">
        <f>Table1[[#This Row],[revenue]]-Table1[[#This Row],[budget_x]]</f>
        <v>-6779138</v>
      </c>
      <c r="K4779" s="7">
        <f>Table1[[#This Row],[profit /loss ]]/Table1[[#This Row],[budget_x]]</f>
        <v>-0.59051724738675959</v>
      </c>
      <c r="L4779" t="str" cm="1">
        <f t="array" ref="L4779">_xlfn.IFS(Table1[[#This Row],[score]]&gt;70,"high",Table1[[#This Row],[score]]&gt;50,"medium",Table1[[#This Row],[score]]&lt;=50,"low")</f>
        <v>medium</v>
      </c>
    </row>
    <row r="4780" spans="1:12" x14ac:dyDescent="0.3">
      <c r="A4780" t="s">
        <v>4627</v>
      </c>
      <c r="B4780" s="1">
        <v>45023</v>
      </c>
      <c r="C4780">
        <v>0</v>
      </c>
      <c r="D4780" t="s">
        <v>9</v>
      </c>
      <c r="E4780" t="s">
        <v>310</v>
      </c>
      <c r="F4780">
        <v>167540000</v>
      </c>
      <c r="G4780">
        <v>175269998.80000001</v>
      </c>
      <c r="H4780" t="s">
        <v>311</v>
      </c>
      <c r="I4780">
        <f>YEAR(Table1[[#This Row],[date]])</f>
        <v>2023</v>
      </c>
      <c r="J4780">
        <f>Table1[[#This Row],[revenue]]-Table1[[#This Row],[budget_x]]</f>
        <v>7729998.8000000119</v>
      </c>
      <c r="K4780" s="7">
        <f>Table1[[#This Row],[profit /loss ]]/Table1[[#This Row],[budget_x]]</f>
        <v>4.6138228482750461E-2</v>
      </c>
      <c r="L4780" t="str" cm="1">
        <f t="array" ref="L4780">_xlfn.IFS(Table1[[#This Row],[score]]&gt;70,"high",Table1[[#This Row],[score]]&gt;50,"medium",Table1[[#This Row],[score]]&lt;=50,"low")</f>
        <v>low</v>
      </c>
    </row>
    <row r="4781" spans="1:12" x14ac:dyDescent="0.3">
      <c r="A4781" t="s">
        <v>4628</v>
      </c>
      <c r="B4781" s="1">
        <v>42165</v>
      </c>
      <c r="C4781">
        <v>62</v>
      </c>
      <c r="D4781" t="s">
        <v>9</v>
      </c>
      <c r="E4781" t="s">
        <v>10</v>
      </c>
      <c r="F4781">
        <v>9000000</v>
      </c>
      <c r="G4781">
        <v>1242</v>
      </c>
      <c r="H4781" t="s">
        <v>11</v>
      </c>
      <c r="I4781">
        <f>YEAR(Table1[[#This Row],[date]])</f>
        <v>2015</v>
      </c>
      <c r="J4781">
        <f>Table1[[#This Row],[revenue]]-Table1[[#This Row],[budget_x]]</f>
        <v>-8998758</v>
      </c>
      <c r="K4781" s="7">
        <f>Table1[[#This Row],[profit /loss ]]/Table1[[#This Row],[budget_x]]</f>
        <v>-0.99986200000000003</v>
      </c>
      <c r="L4781" t="str" cm="1">
        <f t="array" ref="L4781">_xlfn.IFS(Table1[[#This Row],[score]]&gt;70,"high",Table1[[#This Row],[score]]&gt;50,"medium",Table1[[#This Row],[score]]&lt;=50,"low")</f>
        <v>medium</v>
      </c>
    </row>
    <row r="4782" spans="1:12" x14ac:dyDescent="0.3">
      <c r="A4782" t="s">
        <v>4629</v>
      </c>
      <c r="B4782" s="1">
        <v>42341</v>
      </c>
      <c r="C4782">
        <v>67</v>
      </c>
      <c r="D4782" t="s">
        <v>9</v>
      </c>
      <c r="E4782" t="s">
        <v>10</v>
      </c>
      <c r="F4782">
        <v>100000000</v>
      </c>
      <c r="G4782">
        <v>89693309</v>
      </c>
      <c r="H4782" t="s">
        <v>11</v>
      </c>
      <c r="I4782">
        <f>YEAR(Table1[[#This Row],[date]])</f>
        <v>2015</v>
      </c>
      <c r="J4782">
        <f>Table1[[#This Row],[revenue]]-Table1[[#This Row],[budget_x]]</f>
        <v>-10306691</v>
      </c>
      <c r="K4782" s="7">
        <f>Table1[[#This Row],[profit /loss ]]/Table1[[#This Row],[budget_x]]</f>
        <v>-0.10306691</v>
      </c>
      <c r="L4782" t="str" cm="1">
        <f t="array" ref="L4782">_xlfn.IFS(Table1[[#This Row],[score]]&gt;70,"high",Table1[[#This Row],[score]]&gt;50,"medium",Table1[[#This Row],[score]]&lt;=50,"low")</f>
        <v>medium</v>
      </c>
    </row>
    <row r="4783" spans="1:12" x14ac:dyDescent="0.3">
      <c r="A4783" t="s">
        <v>4630</v>
      </c>
      <c r="B4783" s="1">
        <v>40156</v>
      </c>
      <c r="C4783">
        <v>73</v>
      </c>
      <c r="D4783" t="s">
        <v>9</v>
      </c>
      <c r="E4783" t="s">
        <v>10</v>
      </c>
      <c r="F4783">
        <v>204000000</v>
      </c>
      <c r="G4783">
        <v>562654854.20000005</v>
      </c>
      <c r="H4783" t="s">
        <v>17</v>
      </c>
      <c r="I4783">
        <f>YEAR(Table1[[#This Row],[date]])</f>
        <v>2009</v>
      </c>
      <c r="J4783">
        <f>Table1[[#This Row],[revenue]]-Table1[[#This Row],[budget_x]]</f>
        <v>358654854.20000005</v>
      </c>
      <c r="K4783" s="7">
        <f>Table1[[#This Row],[profit /loss ]]/Table1[[#This Row],[budget_x]]</f>
        <v>1.7581120303921571</v>
      </c>
      <c r="L4783" t="str" cm="1">
        <f t="array" ref="L4783">_xlfn.IFS(Table1[[#This Row],[score]]&gt;70,"high",Table1[[#This Row],[score]]&gt;50,"medium",Table1[[#This Row],[score]]&lt;=50,"low")</f>
        <v>high</v>
      </c>
    </row>
    <row r="4784" spans="1:12" x14ac:dyDescent="0.3">
      <c r="A4784" t="s">
        <v>4631</v>
      </c>
      <c r="B4784" s="1">
        <v>34402</v>
      </c>
      <c r="C4784">
        <v>78</v>
      </c>
      <c r="D4784" t="s">
        <v>9</v>
      </c>
      <c r="E4784" t="s">
        <v>10</v>
      </c>
      <c r="F4784">
        <v>30000000</v>
      </c>
      <c r="G4784">
        <v>63848322</v>
      </c>
      <c r="H4784" t="s">
        <v>11</v>
      </c>
      <c r="I4784">
        <f>YEAR(Table1[[#This Row],[date]])</f>
        <v>1994</v>
      </c>
      <c r="J4784">
        <f>Table1[[#This Row],[revenue]]-Table1[[#This Row],[budget_x]]</f>
        <v>33848322</v>
      </c>
      <c r="K4784" s="7">
        <f>Table1[[#This Row],[profit /loss ]]/Table1[[#This Row],[budget_x]]</f>
        <v>1.1282774</v>
      </c>
      <c r="L4784" t="str" cm="1">
        <f t="array" ref="L4784">_xlfn.IFS(Table1[[#This Row],[score]]&gt;70,"high",Table1[[#This Row],[score]]&gt;50,"medium",Table1[[#This Row],[score]]&lt;=50,"low")</f>
        <v>high</v>
      </c>
    </row>
    <row r="4785" spans="1:12" x14ac:dyDescent="0.3">
      <c r="A4785" t="s">
        <v>200</v>
      </c>
      <c r="B4785" s="1">
        <v>44117</v>
      </c>
      <c r="C4785">
        <v>55</v>
      </c>
      <c r="D4785" t="s">
        <v>9</v>
      </c>
      <c r="E4785" t="s">
        <v>10</v>
      </c>
      <c r="F4785">
        <v>146000000</v>
      </c>
      <c r="G4785">
        <v>678883510.79999995</v>
      </c>
      <c r="H4785" t="s">
        <v>17</v>
      </c>
      <c r="I4785">
        <f>YEAR(Table1[[#This Row],[date]])</f>
        <v>2020</v>
      </c>
      <c r="J4785">
        <f>Table1[[#This Row],[revenue]]-Table1[[#This Row],[budget_x]]</f>
        <v>532883510.79999995</v>
      </c>
      <c r="K4785" s="7">
        <f>Table1[[#This Row],[profit /loss ]]/Table1[[#This Row],[budget_x]]</f>
        <v>3.6498870602739721</v>
      </c>
      <c r="L4785" t="str" cm="1">
        <f t="array" ref="L4785">_xlfn.IFS(Table1[[#This Row],[score]]&gt;70,"high",Table1[[#This Row],[score]]&gt;50,"medium",Table1[[#This Row],[score]]&lt;=50,"low")</f>
        <v>medium</v>
      </c>
    </row>
    <row r="4786" spans="1:12" x14ac:dyDescent="0.3">
      <c r="A4786" t="s">
        <v>4632</v>
      </c>
      <c r="B4786" s="1">
        <v>39381</v>
      </c>
      <c r="C4786">
        <v>61</v>
      </c>
      <c r="D4786" t="s">
        <v>9</v>
      </c>
      <c r="E4786" t="s">
        <v>10</v>
      </c>
      <c r="F4786">
        <v>140400000</v>
      </c>
      <c r="G4786">
        <v>345422836.39999998</v>
      </c>
      <c r="H4786" t="s">
        <v>17</v>
      </c>
      <c r="I4786">
        <f>YEAR(Table1[[#This Row],[date]])</f>
        <v>2007</v>
      </c>
      <c r="J4786">
        <f>Table1[[#This Row],[revenue]]-Table1[[#This Row],[budget_x]]</f>
        <v>205022836.39999998</v>
      </c>
      <c r="K4786" s="7">
        <f>Table1[[#This Row],[profit /loss ]]/Table1[[#This Row],[budget_x]]</f>
        <v>1.4602766125356124</v>
      </c>
      <c r="L4786" t="str" cm="1">
        <f t="array" ref="L4786">_xlfn.IFS(Table1[[#This Row],[score]]&gt;70,"high",Table1[[#This Row],[score]]&gt;50,"medium",Table1[[#This Row],[score]]&lt;=50,"low")</f>
        <v>medium</v>
      </c>
    </row>
    <row r="4787" spans="1:12" x14ac:dyDescent="0.3">
      <c r="A4787" t="s">
        <v>4633</v>
      </c>
      <c r="B4787" s="1">
        <v>37738</v>
      </c>
      <c r="C4787">
        <v>63</v>
      </c>
      <c r="D4787" t="s">
        <v>9</v>
      </c>
      <c r="E4787" t="s">
        <v>10</v>
      </c>
      <c r="F4787">
        <v>45000000</v>
      </c>
      <c r="G4787">
        <v>161735791</v>
      </c>
      <c r="H4787" t="s">
        <v>11</v>
      </c>
      <c r="I4787">
        <f>YEAR(Table1[[#This Row],[date]])</f>
        <v>2003</v>
      </c>
      <c r="J4787">
        <f>Table1[[#This Row],[revenue]]-Table1[[#This Row],[budget_x]]</f>
        <v>116735791</v>
      </c>
      <c r="K4787" s="7">
        <f>Table1[[#This Row],[profit /loss ]]/Table1[[#This Row],[budget_x]]</f>
        <v>2.594128688888889</v>
      </c>
      <c r="L4787" t="str" cm="1">
        <f t="array" ref="L4787">_xlfn.IFS(Table1[[#This Row],[score]]&gt;70,"high",Table1[[#This Row],[score]]&gt;50,"medium",Table1[[#This Row],[score]]&lt;=50,"low")</f>
        <v>medium</v>
      </c>
    </row>
    <row r="4788" spans="1:12" x14ac:dyDescent="0.3">
      <c r="A4788" t="s">
        <v>4634</v>
      </c>
      <c r="B4788" s="1">
        <v>43559</v>
      </c>
      <c r="C4788">
        <v>70</v>
      </c>
      <c r="D4788" t="s">
        <v>9</v>
      </c>
      <c r="E4788" t="s">
        <v>10</v>
      </c>
      <c r="F4788">
        <v>100000000</v>
      </c>
      <c r="G4788">
        <v>26565710</v>
      </c>
      <c r="H4788" t="s">
        <v>11</v>
      </c>
      <c r="I4788">
        <f>YEAR(Table1[[#This Row],[date]])</f>
        <v>2019</v>
      </c>
      <c r="J4788">
        <f>Table1[[#This Row],[revenue]]-Table1[[#This Row],[budget_x]]</f>
        <v>-73434290</v>
      </c>
      <c r="K4788" s="7">
        <f>Table1[[#This Row],[profit /loss ]]/Table1[[#This Row],[budget_x]]</f>
        <v>-0.73434290000000002</v>
      </c>
      <c r="L4788" t="str" cm="1">
        <f t="array" ref="L4788">_xlfn.IFS(Table1[[#This Row],[score]]&gt;70,"high",Table1[[#This Row],[score]]&gt;50,"medium",Table1[[#This Row],[score]]&lt;=50,"low")</f>
        <v>medium</v>
      </c>
    </row>
    <row r="4789" spans="1:12" x14ac:dyDescent="0.3">
      <c r="A4789" t="s">
        <v>4635</v>
      </c>
      <c r="B4789" s="1">
        <v>42924</v>
      </c>
      <c r="C4789">
        <v>71</v>
      </c>
      <c r="D4789" t="s">
        <v>9</v>
      </c>
      <c r="E4789" t="s">
        <v>69</v>
      </c>
      <c r="F4789">
        <v>24322800</v>
      </c>
      <c r="G4789">
        <v>42170089</v>
      </c>
      <c r="H4789" t="s">
        <v>143</v>
      </c>
      <c r="I4789">
        <f>YEAR(Table1[[#This Row],[date]])</f>
        <v>2017</v>
      </c>
      <c r="J4789">
        <f>Table1[[#This Row],[revenue]]-Table1[[#This Row],[budget_x]]</f>
        <v>17847289</v>
      </c>
      <c r="K4789" s="7">
        <f>Table1[[#This Row],[profit /loss ]]/Table1[[#This Row],[budget_x]]</f>
        <v>0.73376786389724868</v>
      </c>
      <c r="L4789" t="str" cm="1">
        <f t="array" ref="L4789">_xlfn.IFS(Table1[[#This Row],[score]]&gt;70,"high",Table1[[#This Row],[score]]&gt;50,"medium",Table1[[#This Row],[score]]&lt;=50,"low")</f>
        <v>high</v>
      </c>
    </row>
    <row r="4790" spans="1:12" x14ac:dyDescent="0.3">
      <c r="A4790" t="s">
        <v>4636</v>
      </c>
      <c r="B4790" s="1">
        <v>39311</v>
      </c>
      <c r="C4790">
        <v>60</v>
      </c>
      <c r="D4790" t="s">
        <v>9</v>
      </c>
      <c r="E4790" t="s">
        <v>10</v>
      </c>
      <c r="F4790">
        <v>80000000</v>
      </c>
      <c r="G4790">
        <v>40147042</v>
      </c>
      <c r="H4790" t="s">
        <v>17</v>
      </c>
      <c r="I4790">
        <f>YEAR(Table1[[#This Row],[date]])</f>
        <v>2007</v>
      </c>
      <c r="J4790">
        <f>Table1[[#This Row],[revenue]]-Table1[[#This Row],[budget_x]]</f>
        <v>-39852958</v>
      </c>
      <c r="K4790" s="7">
        <f>Table1[[#This Row],[profit /loss ]]/Table1[[#This Row],[budget_x]]</f>
        <v>-0.49816197499999998</v>
      </c>
      <c r="L4790" t="str" cm="1">
        <f t="array" ref="L4790">_xlfn.IFS(Table1[[#This Row],[score]]&gt;70,"high",Table1[[#This Row],[score]]&gt;50,"medium",Table1[[#This Row],[score]]&lt;=50,"low")</f>
        <v>medium</v>
      </c>
    </row>
    <row r="4791" spans="1:12" x14ac:dyDescent="0.3">
      <c r="A4791" t="s">
        <v>4637</v>
      </c>
      <c r="B4791" s="1">
        <v>42404</v>
      </c>
      <c r="C4791">
        <v>58</v>
      </c>
      <c r="D4791" t="s">
        <v>9</v>
      </c>
      <c r="E4791" t="s">
        <v>125</v>
      </c>
      <c r="F4791">
        <v>13000000</v>
      </c>
      <c r="G4791">
        <v>42446455</v>
      </c>
      <c r="H4791" t="s">
        <v>132</v>
      </c>
      <c r="I4791">
        <f>YEAR(Table1[[#This Row],[date]])</f>
        <v>2016</v>
      </c>
      <c r="J4791">
        <f>Table1[[#This Row],[revenue]]-Table1[[#This Row],[budget_x]]</f>
        <v>29446455</v>
      </c>
      <c r="K4791" s="7">
        <f>Table1[[#This Row],[profit /loss ]]/Table1[[#This Row],[budget_x]]</f>
        <v>2.265111923076923</v>
      </c>
      <c r="L4791" t="str" cm="1">
        <f t="array" ref="L4791">_xlfn.IFS(Table1[[#This Row],[score]]&gt;70,"high",Table1[[#This Row],[score]]&gt;50,"medium",Table1[[#This Row],[score]]&lt;=50,"low")</f>
        <v>medium</v>
      </c>
    </row>
    <row r="4792" spans="1:12" x14ac:dyDescent="0.3">
      <c r="A4792" t="s">
        <v>4638</v>
      </c>
      <c r="B4792" s="1">
        <v>39199</v>
      </c>
      <c r="C4792">
        <v>60</v>
      </c>
      <c r="D4792" t="s">
        <v>9</v>
      </c>
      <c r="E4792" t="s">
        <v>10</v>
      </c>
      <c r="F4792">
        <v>10500000</v>
      </c>
      <c r="G4792">
        <v>8642858</v>
      </c>
      <c r="H4792" t="s">
        <v>11</v>
      </c>
      <c r="I4792">
        <f>YEAR(Table1[[#This Row],[date]])</f>
        <v>2007</v>
      </c>
      <c r="J4792">
        <f>Table1[[#This Row],[revenue]]-Table1[[#This Row],[budget_x]]</f>
        <v>-1857142</v>
      </c>
      <c r="K4792" s="7">
        <f>Table1[[#This Row],[profit /loss ]]/Table1[[#This Row],[budget_x]]</f>
        <v>-0.17687066666666668</v>
      </c>
      <c r="L4792" t="str" cm="1">
        <f t="array" ref="L4792">_xlfn.IFS(Table1[[#This Row],[score]]&gt;70,"high",Table1[[#This Row],[score]]&gt;50,"medium",Table1[[#This Row],[score]]&lt;=50,"low")</f>
        <v>medium</v>
      </c>
    </row>
    <row r="4793" spans="1:12" x14ac:dyDescent="0.3">
      <c r="A4793" t="s">
        <v>4639</v>
      </c>
      <c r="B4793" s="1">
        <v>38021</v>
      </c>
      <c r="C4793">
        <v>68</v>
      </c>
      <c r="D4793" t="s">
        <v>9</v>
      </c>
      <c r="E4793" t="s">
        <v>10</v>
      </c>
      <c r="F4793">
        <v>78000000</v>
      </c>
      <c r="G4793">
        <v>108086731</v>
      </c>
      <c r="H4793" t="s">
        <v>11</v>
      </c>
      <c r="I4793">
        <f>YEAR(Table1[[#This Row],[date]])</f>
        <v>2004</v>
      </c>
      <c r="J4793">
        <f>Table1[[#This Row],[revenue]]-Table1[[#This Row],[budget_x]]</f>
        <v>30086731</v>
      </c>
      <c r="K4793" s="7">
        <f>Table1[[#This Row],[profit /loss ]]/Table1[[#This Row],[budget_x]]</f>
        <v>0.38572732051282049</v>
      </c>
      <c r="L4793" t="str" cm="1">
        <f t="array" ref="L4793">_xlfn.IFS(Table1[[#This Row],[score]]&gt;70,"high",Table1[[#This Row],[score]]&gt;50,"medium",Table1[[#This Row],[score]]&lt;=50,"low")</f>
        <v>medium</v>
      </c>
    </row>
    <row r="4794" spans="1:12" x14ac:dyDescent="0.3">
      <c r="A4794" t="s">
        <v>4640</v>
      </c>
      <c r="B4794" s="1">
        <v>34922</v>
      </c>
      <c r="C4794">
        <v>70</v>
      </c>
      <c r="D4794" t="s">
        <v>9</v>
      </c>
      <c r="E4794" t="s">
        <v>10</v>
      </c>
      <c r="F4794">
        <v>23000000</v>
      </c>
      <c r="G4794">
        <v>178919401</v>
      </c>
      <c r="H4794" t="s">
        <v>17</v>
      </c>
      <c r="I4794">
        <f>YEAR(Table1[[#This Row],[date]])</f>
        <v>1995</v>
      </c>
      <c r="J4794">
        <f>Table1[[#This Row],[revenue]]-Table1[[#This Row],[budget_x]]</f>
        <v>155919401</v>
      </c>
      <c r="K4794" s="7">
        <f>Table1[[#This Row],[profit /loss ]]/Table1[[#This Row],[budget_x]]</f>
        <v>6.7791043913043474</v>
      </c>
      <c r="L4794" t="str" cm="1">
        <f t="array" ref="L4794">_xlfn.IFS(Table1[[#This Row],[score]]&gt;70,"high",Table1[[#This Row],[score]]&gt;50,"medium",Table1[[#This Row],[score]]&lt;=50,"low")</f>
        <v>medium</v>
      </c>
    </row>
    <row r="4795" spans="1:12" x14ac:dyDescent="0.3">
      <c r="A4795" t="s">
        <v>4641</v>
      </c>
      <c r="B4795" s="1">
        <v>41999</v>
      </c>
      <c r="C4795">
        <v>81</v>
      </c>
      <c r="D4795" t="s">
        <v>9</v>
      </c>
      <c r="E4795" t="s">
        <v>10</v>
      </c>
      <c r="F4795">
        <v>2069753.2</v>
      </c>
      <c r="G4795">
        <v>360736</v>
      </c>
      <c r="H4795" t="s">
        <v>11</v>
      </c>
      <c r="I4795">
        <f>YEAR(Table1[[#This Row],[date]])</f>
        <v>2014</v>
      </c>
      <c r="J4795">
        <f>Table1[[#This Row],[revenue]]-Table1[[#This Row],[budget_x]]</f>
        <v>-1709017.2</v>
      </c>
      <c r="K4795" s="7">
        <f>Table1[[#This Row],[profit /loss ]]/Table1[[#This Row],[budget_x]]</f>
        <v>-0.82571062095712666</v>
      </c>
      <c r="L4795" t="str" cm="1">
        <f t="array" ref="L4795">_xlfn.IFS(Table1[[#This Row],[score]]&gt;70,"high",Table1[[#This Row],[score]]&gt;50,"medium",Table1[[#This Row],[score]]&lt;=50,"low")</f>
        <v>high</v>
      </c>
    </row>
    <row r="4796" spans="1:12" x14ac:dyDescent="0.3">
      <c r="A4796" t="s">
        <v>4642</v>
      </c>
      <c r="B4796" s="1">
        <v>41755</v>
      </c>
      <c r="C4796">
        <v>71</v>
      </c>
      <c r="D4796" t="s">
        <v>9</v>
      </c>
      <c r="E4796" t="s">
        <v>69</v>
      </c>
      <c r="F4796">
        <v>147000000</v>
      </c>
      <c r="G4796">
        <v>727514937.39999998</v>
      </c>
      <c r="H4796" t="s">
        <v>143</v>
      </c>
      <c r="I4796">
        <f>YEAR(Table1[[#This Row],[date]])</f>
        <v>2014</v>
      </c>
      <c r="J4796">
        <f>Table1[[#This Row],[revenue]]-Table1[[#This Row],[budget_x]]</f>
        <v>580514937.39999998</v>
      </c>
      <c r="K4796" s="7">
        <f>Table1[[#This Row],[profit /loss ]]/Table1[[#This Row],[budget_x]]</f>
        <v>3.9490812068027208</v>
      </c>
      <c r="L4796" t="str" cm="1">
        <f t="array" ref="L4796">_xlfn.IFS(Table1[[#This Row],[score]]&gt;70,"high",Table1[[#This Row],[score]]&gt;50,"medium",Table1[[#This Row],[score]]&lt;=50,"low")</f>
        <v>high</v>
      </c>
    </row>
    <row r="4797" spans="1:12" x14ac:dyDescent="0.3">
      <c r="A4797" t="s">
        <v>4643</v>
      </c>
      <c r="B4797" s="1">
        <v>42083</v>
      </c>
      <c r="C4797">
        <v>49</v>
      </c>
      <c r="D4797" t="s">
        <v>9</v>
      </c>
      <c r="E4797" t="s">
        <v>10</v>
      </c>
      <c r="F4797">
        <v>2401100</v>
      </c>
      <c r="G4797">
        <v>14947</v>
      </c>
      <c r="H4797" t="s">
        <v>17</v>
      </c>
      <c r="I4797">
        <f>YEAR(Table1[[#This Row],[date]])</f>
        <v>2015</v>
      </c>
      <c r="J4797">
        <f>Table1[[#This Row],[revenue]]-Table1[[#This Row],[budget_x]]</f>
        <v>-2386153</v>
      </c>
      <c r="K4797" s="7">
        <f>Table1[[#This Row],[profit /loss ]]/Table1[[#This Row],[budget_x]]</f>
        <v>-0.99377493648744331</v>
      </c>
      <c r="L4797" t="str" cm="1">
        <f t="array" ref="L4797">_xlfn.IFS(Table1[[#This Row],[score]]&gt;70,"high",Table1[[#This Row],[score]]&gt;50,"medium",Table1[[#This Row],[score]]&lt;=50,"low")</f>
        <v>low</v>
      </c>
    </row>
    <row r="4798" spans="1:12" x14ac:dyDescent="0.3">
      <c r="A4798" t="s">
        <v>4644</v>
      </c>
      <c r="B4798" s="1">
        <v>36167</v>
      </c>
      <c r="C4798">
        <v>70</v>
      </c>
      <c r="D4798" t="s">
        <v>9</v>
      </c>
      <c r="E4798" t="s">
        <v>10</v>
      </c>
      <c r="F4798">
        <v>85000000</v>
      </c>
      <c r="G4798">
        <v>250649836</v>
      </c>
      <c r="H4798" t="s">
        <v>11</v>
      </c>
      <c r="I4798">
        <f>YEAR(Table1[[#This Row],[date]])</f>
        <v>1999</v>
      </c>
      <c r="J4798">
        <f>Table1[[#This Row],[revenue]]-Table1[[#This Row],[budget_x]]</f>
        <v>165649836</v>
      </c>
      <c r="K4798" s="7">
        <f>Table1[[#This Row],[profit /loss ]]/Table1[[#This Row],[budget_x]]</f>
        <v>1.9488216</v>
      </c>
      <c r="L4798" t="str" cm="1">
        <f t="array" ref="L4798">_xlfn.IFS(Table1[[#This Row],[score]]&gt;70,"high",Table1[[#This Row],[score]]&gt;50,"medium",Table1[[#This Row],[score]]&lt;=50,"low")</f>
        <v>medium</v>
      </c>
    </row>
    <row r="4799" spans="1:12" x14ac:dyDescent="0.3">
      <c r="A4799" t="s">
        <v>4645</v>
      </c>
      <c r="B4799" s="1">
        <v>42397</v>
      </c>
      <c r="C4799">
        <v>78</v>
      </c>
      <c r="D4799" t="s">
        <v>9</v>
      </c>
      <c r="E4799" t="s">
        <v>10</v>
      </c>
      <c r="F4799">
        <v>20000000</v>
      </c>
      <c r="G4799">
        <v>91902438</v>
      </c>
      <c r="H4799" t="s">
        <v>11</v>
      </c>
      <c r="I4799">
        <f>YEAR(Table1[[#This Row],[date]])</f>
        <v>2016</v>
      </c>
      <c r="J4799">
        <f>Table1[[#This Row],[revenue]]-Table1[[#This Row],[budget_x]]</f>
        <v>71902438</v>
      </c>
      <c r="K4799" s="7">
        <f>Table1[[#This Row],[profit /loss ]]/Table1[[#This Row],[budget_x]]</f>
        <v>3.5951219000000001</v>
      </c>
      <c r="L4799" t="str" cm="1">
        <f t="array" ref="L4799">_xlfn.IFS(Table1[[#This Row],[score]]&gt;70,"high",Table1[[#This Row],[score]]&gt;50,"medium",Table1[[#This Row],[score]]&lt;=50,"low")</f>
        <v>high</v>
      </c>
    </row>
    <row r="4800" spans="1:12" x14ac:dyDescent="0.3">
      <c r="A4800" t="s">
        <v>4646</v>
      </c>
      <c r="B4800" s="1">
        <v>40786</v>
      </c>
      <c r="C4800">
        <v>75</v>
      </c>
      <c r="D4800" t="s">
        <v>9</v>
      </c>
      <c r="E4800" t="s">
        <v>10</v>
      </c>
      <c r="F4800">
        <v>30000000</v>
      </c>
      <c r="G4800">
        <v>162275213</v>
      </c>
      <c r="H4800" t="s">
        <v>11</v>
      </c>
      <c r="I4800">
        <f>YEAR(Table1[[#This Row],[date]])</f>
        <v>2011</v>
      </c>
      <c r="J4800">
        <f>Table1[[#This Row],[revenue]]-Table1[[#This Row],[budget_x]]</f>
        <v>132275213</v>
      </c>
      <c r="K4800" s="7">
        <f>Table1[[#This Row],[profit /loss ]]/Table1[[#This Row],[budget_x]]</f>
        <v>4.409173766666667</v>
      </c>
      <c r="L4800" t="str" cm="1">
        <f t="array" ref="L4800">_xlfn.IFS(Table1[[#This Row],[score]]&gt;70,"high",Table1[[#This Row],[score]]&gt;50,"medium",Table1[[#This Row],[score]]&lt;=50,"low")</f>
        <v>high</v>
      </c>
    </row>
    <row r="4801" spans="1:12" x14ac:dyDescent="0.3">
      <c r="A4801" t="s">
        <v>4647</v>
      </c>
      <c r="B4801" s="1">
        <v>43748</v>
      </c>
      <c r="C4801">
        <v>79</v>
      </c>
      <c r="D4801" t="s">
        <v>9</v>
      </c>
      <c r="E4801" t="s">
        <v>125</v>
      </c>
      <c r="F4801">
        <v>82000000</v>
      </c>
      <c r="G4801">
        <v>451733161.19999999</v>
      </c>
      <c r="H4801" t="s">
        <v>132</v>
      </c>
      <c r="I4801">
        <f>YEAR(Table1[[#This Row],[date]])</f>
        <v>2019</v>
      </c>
      <c r="J4801">
        <f>Table1[[#This Row],[revenue]]-Table1[[#This Row],[budget_x]]</f>
        <v>369733161.19999999</v>
      </c>
      <c r="K4801" s="7">
        <f>Table1[[#This Row],[profit /loss ]]/Table1[[#This Row],[budget_x]]</f>
        <v>4.5089409902439019</v>
      </c>
      <c r="L4801" t="str" cm="1">
        <f t="array" ref="L4801">_xlfn.IFS(Table1[[#This Row],[score]]&gt;70,"high",Table1[[#This Row],[score]]&gt;50,"medium",Table1[[#This Row],[score]]&lt;=50,"low")</f>
        <v>high</v>
      </c>
    </row>
    <row r="4802" spans="1:12" x14ac:dyDescent="0.3">
      <c r="A4802" t="s">
        <v>4648</v>
      </c>
      <c r="B4802" s="1">
        <v>38596</v>
      </c>
      <c r="C4802">
        <v>63</v>
      </c>
      <c r="D4802" t="s">
        <v>9</v>
      </c>
      <c r="E4802" t="s">
        <v>10</v>
      </c>
      <c r="F4802">
        <v>26000000</v>
      </c>
      <c r="G4802">
        <v>96666486</v>
      </c>
      <c r="H4802" t="s">
        <v>11</v>
      </c>
      <c r="I4802">
        <f>YEAR(Table1[[#This Row],[date]])</f>
        <v>2005</v>
      </c>
      <c r="J4802">
        <f>Table1[[#This Row],[revenue]]-Table1[[#This Row],[budget_x]]</f>
        <v>70666486</v>
      </c>
      <c r="K4802" s="7">
        <f>Table1[[#This Row],[profit /loss ]]/Table1[[#This Row],[budget_x]]</f>
        <v>2.717941769230769</v>
      </c>
      <c r="L4802" t="str" cm="1">
        <f t="array" ref="L4802">_xlfn.IFS(Table1[[#This Row],[score]]&gt;70,"high",Table1[[#This Row],[score]]&gt;50,"medium",Table1[[#This Row],[score]]&lt;=50,"low")</f>
        <v>medium</v>
      </c>
    </row>
    <row r="4803" spans="1:12" x14ac:dyDescent="0.3">
      <c r="A4803" t="s">
        <v>4649</v>
      </c>
      <c r="B4803" s="1">
        <v>38547</v>
      </c>
      <c r="C4803">
        <v>71</v>
      </c>
      <c r="D4803" t="s">
        <v>9</v>
      </c>
      <c r="E4803" t="s">
        <v>69</v>
      </c>
      <c r="F4803">
        <v>122000000</v>
      </c>
      <c r="G4803">
        <v>422965060</v>
      </c>
      <c r="H4803" t="s">
        <v>11</v>
      </c>
      <c r="I4803">
        <f>YEAR(Table1[[#This Row],[date]])</f>
        <v>2005</v>
      </c>
      <c r="J4803">
        <f>Table1[[#This Row],[revenue]]-Table1[[#This Row],[budget_x]]</f>
        <v>300965060</v>
      </c>
      <c r="K4803" s="7">
        <f>Table1[[#This Row],[profit /loss ]]/Table1[[#This Row],[budget_x]]</f>
        <v>2.4669267213114754</v>
      </c>
      <c r="L4803" t="str" cm="1">
        <f t="array" ref="L4803">_xlfn.IFS(Table1[[#This Row],[score]]&gt;70,"high",Table1[[#This Row],[score]]&gt;50,"medium",Table1[[#This Row],[score]]&lt;=50,"low")</f>
        <v>high</v>
      </c>
    </row>
    <row r="4804" spans="1:12" x14ac:dyDescent="0.3">
      <c r="A4804" t="s">
        <v>4650</v>
      </c>
      <c r="B4804" s="1">
        <v>41752</v>
      </c>
      <c r="C4804">
        <v>64</v>
      </c>
      <c r="D4804" t="s">
        <v>9</v>
      </c>
      <c r="E4804" t="s">
        <v>10</v>
      </c>
      <c r="F4804">
        <v>40000000</v>
      </c>
      <c r="G4804">
        <v>195111193</v>
      </c>
      <c r="H4804" t="s">
        <v>11</v>
      </c>
      <c r="I4804">
        <f>YEAR(Table1[[#This Row],[date]])</f>
        <v>2014</v>
      </c>
      <c r="J4804">
        <f>Table1[[#This Row],[revenue]]-Table1[[#This Row],[budget_x]]</f>
        <v>155111193</v>
      </c>
      <c r="K4804" s="7">
        <f>Table1[[#This Row],[profit /loss ]]/Table1[[#This Row],[budget_x]]</f>
        <v>3.8777798250000002</v>
      </c>
      <c r="L4804" t="str" cm="1">
        <f t="array" ref="L4804">_xlfn.IFS(Table1[[#This Row],[score]]&gt;70,"high",Table1[[#This Row],[score]]&gt;50,"medium",Table1[[#This Row],[score]]&lt;=50,"low")</f>
        <v>medium</v>
      </c>
    </row>
    <row r="4805" spans="1:12" x14ac:dyDescent="0.3">
      <c r="A4805" t="s">
        <v>4651</v>
      </c>
      <c r="B4805" s="1">
        <v>40142</v>
      </c>
      <c r="C4805">
        <v>64</v>
      </c>
      <c r="D4805" t="s">
        <v>9</v>
      </c>
      <c r="E4805" t="s">
        <v>10</v>
      </c>
      <c r="F4805">
        <v>50000000</v>
      </c>
      <c r="G4805">
        <v>1250617</v>
      </c>
      <c r="H4805" t="s">
        <v>11</v>
      </c>
      <c r="I4805">
        <f>YEAR(Table1[[#This Row],[date]])</f>
        <v>2009</v>
      </c>
      <c r="J4805">
        <f>Table1[[#This Row],[revenue]]-Table1[[#This Row],[budget_x]]</f>
        <v>-48749383</v>
      </c>
      <c r="K4805" s="7">
        <f>Table1[[#This Row],[profit /loss ]]/Table1[[#This Row],[budget_x]]</f>
        <v>-0.97498766000000003</v>
      </c>
      <c r="L4805" t="str" cm="1">
        <f t="array" ref="L4805">_xlfn.IFS(Table1[[#This Row],[score]]&gt;70,"high",Table1[[#This Row],[score]]&gt;50,"medium",Table1[[#This Row],[score]]&lt;=50,"low")</f>
        <v>medium</v>
      </c>
    </row>
    <row r="4806" spans="1:12" x14ac:dyDescent="0.3">
      <c r="A4806" t="s">
        <v>4652</v>
      </c>
      <c r="B4806" s="1">
        <v>27571</v>
      </c>
      <c r="C4806">
        <v>65</v>
      </c>
      <c r="D4806" t="s">
        <v>9</v>
      </c>
      <c r="E4806" t="s">
        <v>15</v>
      </c>
      <c r="F4806">
        <v>28600000</v>
      </c>
      <c r="G4806">
        <v>506597404.60000002</v>
      </c>
      <c r="H4806" t="s">
        <v>25</v>
      </c>
      <c r="I4806">
        <f>YEAR(Table1[[#This Row],[date]])</f>
        <v>1975</v>
      </c>
      <c r="J4806">
        <f>Table1[[#This Row],[revenue]]-Table1[[#This Row],[budget_x]]</f>
        <v>477997404.60000002</v>
      </c>
      <c r="K4806" s="7">
        <f>Table1[[#This Row],[profit /loss ]]/Table1[[#This Row],[budget_x]]</f>
        <v>16.713195965034966</v>
      </c>
      <c r="L4806" t="str" cm="1">
        <f t="array" ref="L4806">_xlfn.IFS(Table1[[#This Row],[score]]&gt;70,"high",Table1[[#This Row],[score]]&gt;50,"medium",Table1[[#This Row],[score]]&lt;=50,"low")</f>
        <v>medium</v>
      </c>
    </row>
    <row r="4807" spans="1:12" x14ac:dyDescent="0.3">
      <c r="A4807" t="s">
        <v>4653</v>
      </c>
      <c r="B4807" s="1">
        <v>32303</v>
      </c>
      <c r="C4807">
        <v>70</v>
      </c>
      <c r="D4807" t="s">
        <v>9</v>
      </c>
      <c r="E4807" t="s">
        <v>86</v>
      </c>
      <c r="F4807">
        <v>15000000</v>
      </c>
      <c r="G4807">
        <v>214040824.59999999</v>
      </c>
      <c r="H4807" t="s">
        <v>11</v>
      </c>
      <c r="I4807">
        <f>YEAR(Table1[[#This Row],[date]])</f>
        <v>1988</v>
      </c>
      <c r="J4807">
        <f>Table1[[#This Row],[revenue]]-Table1[[#This Row],[budget_x]]</f>
        <v>199040824.59999999</v>
      </c>
      <c r="K4807" s="7">
        <f>Table1[[#This Row],[profit /loss ]]/Table1[[#This Row],[budget_x]]</f>
        <v>13.269388306666666</v>
      </c>
      <c r="L4807" t="str" cm="1">
        <f t="array" ref="L4807">_xlfn.IFS(Table1[[#This Row],[score]]&gt;70,"high",Table1[[#This Row],[score]]&gt;50,"medium",Table1[[#This Row],[score]]&lt;=50,"low")</f>
        <v>medium</v>
      </c>
    </row>
    <row r="4808" spans="1:12" x14ac:dyDescent="0.3">
      <c r="A4808" t="s">
        <v>4654</v>
      </c>
      <c r="B4808" s="1">
        <v>34396</v>
      </c>
      <c r="C4808">
        <v>77</v>
      </c>
      <c r="D4808" t="s">
        <v>9</v>
      </c>
      <c r="E4808" t="s">
        <v>10</v>
      </c>
      <c r="F4808">
        <v>26000000</v>
      </c>
      <c r="G4808">
        <v>201324422</v>
      </c>
      <c r="H4808" t="s">
        <v>11</v>
      </c>
      <c r="I4808">
        <f>YEAR(Table1[[#This Row],[date]])</f>
        <v>1994</v>
      </c>
      <c r="J4808">
        <f>Table1[[#This Row],[revenue]]-Table1[[#This Row],[budget_x]]</f>
        <v>175324422</v>
      </c>
      <c r="K4808" s="7">
        <f>Table1[[#This Row],[profit /loss ]]/Table1[[#This Row],[budget_x]]</f>
        <v>6.7432470000000002</v>
      </c>
      <c r="L4808" t="str" cm="1">
        <f t="array" ref="L4808">_xlfn.IFS(Table1[[#This Row],[score]]&gt;70,"high",Table1[[#This Row],[score]]&gt;50,"medium",Table1[[#This Row],[score]]&lt;=50,"low")</f>
        <v>high</v>
      </c>
    </row>
    <row r="4809" spans="1:12" x14ac:dyDescent="0.3">
      <c r="A4809" t="s">
        <v>4655</v>
      </c>
      <c r="B4809" s="1">
        <v>42432</v>
      </c>
      <c r="C4809">
        <v>66</v>
      </c>
      <c r="D4809" t="s">
        <v>9</v>
      </c>
      <c r="E4809" t="s">
        <v>10</v>
      </c>
      <c r="F4809">
        <v>70000000</v>
      </c>
      <c r="G4809">
        <v>49252761</v>
      </c>
      <c r="H4809" t="s">
        <v>11</v>
      </c>
      <c r="I4809">
        <f>YEAR(Table1[[#This Row],[date]])</f>
        <v>2016</v>
      </c>
      <c r="J4809">
        <f>Table1[[#This Row],[revenue]]-Table1[[#This Row],[budget_x]]</f>
        <v>-20747239</v>
      </c>
      <c r="K4809" s="7">
        <f>Table1[[#This Row],[profit /loss ]]/Table1[[#This Row],[budget_x]]</f>
        <v>-0.29638912857142857</v>
      </c>
      <c r="L4809" t="str" cm="1">
        <f t="array" ref="L4809">_xlfn.IFS(Table1[[#This Row],[score]]&gt;70,"high",Table1[[#This Row],[score]]&gt;50,"medium",Table1[[#This Row],[score]]&lt;=50,"low")</f>
        <v>medium</v>
      </c>
    </row>
    <row r="4810" spans="1:12" x14ac:dyDescent="0.3">
      <c r="A4810" t="s">
        <v>4656</v>
      </c>
      <c r="B4810" s="1">
        <v>38829</v>
      </c>
      <c r="C4810">
        <v>73</v>
      </c>
      <c r="D4810" t="s">
        <v>9</v>
      </c>
      <c r="E4810" t="s">
        <v>10</v>
      </c>
      <c r="F4810">
        <v>1517792</v>
      </c>
      <c r="G4810">
        <v>3154346</v>
      </c>
      <c r="H4810" t="s">
        <v>11</v>
      </c>
      <c r="I4810">
        <f>YEAR(Table1[[#This Row],[date]])</f>
        <v>2006</v>
      </c>
      <c r="J4810">
        <f>Table1[[#This Row],[revenue]]-Table1[[#This Row],[budget_x]]</f>
        <v>1636554</v>
      </c>
      <c r="K4810" s="7">
        <f>Table1[[#This Row],[profit /loss ]]/Table1[[#This Row],[budget_x]]</f>
        <v>1.0782465581581666</v>
      </c>
      <c r="L4810" t="str" cm="1">
        <f t="array" ref="L4810">_xlfn.IFS(Table1[[#This Row],[score]]&gt;70,"high",Table1[[#This Row],[score]]&gt;50,"medium",Table1[[#This Row],[score]]&lt;=50,"low")</f>
        <v>high</v>
      </c>
    </row>
    <row r="4811" spans="1:12" x14ac:dyDescent="0.3">
      <c r="A4811" t="s">
        <v>4657</v>
      </c>
      <c r="B4811" s="1">
        <v>37847</v>
      </c>
      <c r="C4811">
        <v>61</v>
      </c>
      <c r="D4811" t="s">
        <v>9</v>
      </c>
      <c r="E4811" t="s">
        <v>74</v>
      </c>
      <c r="F4811">
        <v>39400000</v>
      </c>
      <c r="G4811">
        <v>343212876.60000002</v>
      </c>
      <c r="H4811" t="s">
        <v>75</v>
      </c>
      <c r="I4811">
        <f>YEAR(Table1[[#This Row],[date]])</f>
        <v>2003</v>
      </c>
      <c r="J4811">
        <f>Table1[[#This Row],[revenue]]-Table1[[#This Row],[budget_x]]</f>
        <v>303812876.60000002</v>
      </c>
      <c r="K4811" s="7">
        <f>Table1[[#This Row],[profit /loss ]]/Table1[[#This Row],[budget_x]]</f>
        <v>7.7109867157360412</v>
      </c>
      <c r="L4811" t="str" cm="1">
        <f t="array" ref="L4811">_xlfn.IFS(Table1[[#This Row],[score]]&gt;70,"high",Table1[[#This Row],[score]]&gt;50,"medium",Table1[[#This Row],[score]]&lt;=50,"low")</f>
        <v>medium</v>
      </c>
    </row>
    <row r="4812" spans="1:12" x14ac:dyDescent="0.3">
      <c r="A4812" t="s">
        <v>4658</v>
      </c>
      <c r="B4812" s="1">
        <v>42348</v>
      </c>
      <c r="C4812">
        <v>61</v>
      </c>
      <c r="D4812" t="s">
        <v>9</v>
      </c>
      <c r="E4812" t="s">
        <v>10</v>
      </c>
      <c r="F4812">
        <v>15000000</v>
      </c>
      <c r="G4812">
        <v>61788393</v>
      </c>
      <c r="H4812" t="s">
        <v>11</v>
      </c>
      <c r="I4812">
        <f>YEAR(Table1[[#This Row],[date]])</f>
        <v>2015</v>
      </c>
      <c r="J4812">
        <f>Table1[[#This Row],[revenue]]-Table1[[#This Row],[budget_x]]</f>
        <v>46788393</v>
      </c>
      <c r="K4812" s="7">
        <f>Table1[[#This Row],[profit /loss ]]/Table1[[#This Row],[budget_x]]</f>
        <v>3.1192261999999999</v>
      </c>
      <c r="L4812" t="str" cm="1">
        <f t="array" ref="L4812">_xlfn.IFS(Table1[[#This Row],[score]]&gt;70,"high",Table1[[#This Row],[score]]&gt;50,"medium",Table1[[#This Row],[score]]&lt;=50,"low")</f>
        <v>medium</v>
      </c>
    </row>
    <row r="4813" spans="1:12" x14ac:dyDescent="0.3">
      <c r="A4813" t="s">
        <v>4659</v>
      </c>
      <c r="B4813" s="1">
        <v>37218</v>
      </c>
      <c r="C4813">
        <v>57</v>
      </c>
      <c r="D4813" t="s">
        <v>9</v>
      </c>
      <c r="E4813" t="s">
        <v>10</v>
      </c>
      <c r="F4813">
        <v>156600000</v>
      </c>
      <c r="G4813">
        <v>568184516.60000002</v>
      </c>
      <c r="H4813" t="s">
        <v>17</v>
      </c>
      <c r="I4813">
        <f>YEAR(Table1[[#This Row],[date]])</f>
        <v>2001</v>
      </c>
      <c r="J4813">
        <f>Table1[[#This Row],[revenue]]-Table1[[#This Row],[budget_x]]</f>
        <v>411584516.60000002</v>
      </c>
      <c r="K4813" s="7">
        <f>Table1[[#This Row],[profit /loss ]]/Table1[[#This Row],[budget_x]]</f>
        <v>2.6282536181353771</v>
      </c>
      <c r="L4813" t="str" cm="1">
        <f t="array" ref="L4813">_xlfn.IFS(Table1[[#This Row],[score]]&gt;70,"high",Table1[[#This Row],[score]]&gt;50,"medium",Table1[[#This Row],[score]]&lt;=50,"low")</f>
        <v>medium</v>
      </c>
    </row>
    <row r="4814" spans="1:12" x14ac:dyDescent="0.3">
      <c r="A4814" t="s">
        <v>4660</v>
      </c>
      <c r="B4814" s="1">
        <v>45023</v>
      </c>
      <c r="C4814">
        <v>0</v>
      </c>
      <c r="D4814" t="s">
        <v>9</v>
      </c>
      <c r="E4814" t="s">
        <v>2404</v>
      </c>
      <c r="F4814">
        <v>241940000</v>
      </c>
      <c r="G4814">
        <v>175269998.80000001</v>
      </c>
      <c r="H4814" t="s">
        <v>30</v>
      </c>
      <c r="I4814">
        <f>YEAR(Table1[[#This Row],[date]])</f>
        <v>2023</v>
      </c>
      <c r="J4814">
        <f>Table1[[#This Row],[revenue]]-Table1[[#This Row],[budget_x]]</f>
        <v>-66670001.199999988</v>
      </c>
      <c r="K4814" s="7">
        <f>Table1[[#This Row],[profit /loss ]]/Table1[[#This Row],[budget_x]]</f>
        <v>-0.2755641944283706</v>
      </c>
      <c r="L4814" t="str" cm="1">
        <f t="array" ref="L4814">_xlfn.IFS(Table1[[#This Row],[score]]&gt;70,"high",Table1[[#This Row],[score]]&gt;50,"medium",Table1[[#This Row],[score]]&lt;=50,"low")</f>
        <v>low</v>
      </c>
    </row>
    <row r="4815" spans="1:12" x14ac:dyDescent="0.3">
      <c r="A4815" t="s">
        <v>4661</v>
      </c>
      <c r="B4815" s="1">
        <v>35910</v>
      </c>
      <c r="C4815">
        <v>49</v>
      </c>
      <c r="D4815" t="s">
        <v>9</v>
      </c>
      <c r="E4815" t="s">
        <v>86</v>
      </c>
      <c r="F4815">
        <v>70200000</v>
      </c>
      <c r="G4815">
        <v>716958659</v>
      </c>
      <c r="H4815" t="s">
        <v>87</v>
      </c>
      <c r="I4815">
        <f>YEAR(Table1[[#This Row],[date]])</f>
        <v>1998</v>
      </c>
      <c r="J4815">
        <f>Table1[[#This Row],[revenue]]-Table1[[#This Row],[budget_x]]</f>
        <v>646758659</v>
      </c>
      <c r="K4815" s="7">
        <f>Table1[[#This Row],[profit /loss ]]/Table1[[#This Row],[budget_x]]</f>
        <v>9.2130863105413106</v>
      </c>
      <c r="L4815" t="str" cm="1">
        <f t="array" ref="L4815">_xlfn.IFS(Table1[[#This Row],[score]]&gt;70,"high",Table1[[#This Row],[score]]&gt;50,"medium",Table1[[#This Row],[score]]&lt;=50,"low")</f>
        <v>low</v>
      </c>
    </row>
    <row r="4816" spans="1:12" x14ac:dyDescent="0.3">
      <c r="A4816" t="s">
        <v>4662</v>
      </c>
      <c r="B4816" s="1">
        <v>38923</v>
      </c>
      <c r="C4816">
        <v>57</v>
      </c>
      <c r="D4816" t="s">
        <v>9</v>
      </c>
      <c r="E4816" t="s">
        <v>10</v>
      </c>
      <c r="F4816">
        <v>1000000</v>
      </c>
      <c r="G4816">
        <v>1574623</v>
      </c>
      <c r="H4816" t="s">
        <v>17</v>
      </c>
      <c r="I4816">
        <f>YEAR(Table1[[#This Row],[date]])</f>
        <v>2006</v>
      </c>
      <c r="J4816">
        <f>Table1[[#This Row],[revenue]]-Table1[[#This Row],[budget_x]]</f>
        <v>574623</v>
      </c>
      <c r="K4816" s="7">
        <f>Table1[[#This Row],[profit /loss ]]/Table1[[#This Row],[budget_x]]</f>
        <v>0.57462299999999999</v>
      </c>
      <c r="L4816" t="str" cm="1">
        <f t="array" ref="L4816">_xlfn.IFS(Table1[[#This Row],[score]]&gt;70,"high",Table1[[#This Row],[score]]&gt;50,"medium",Table1[[#This Row],[score]]&lt;=50,"low")</f>
        <v>medium</v>
      </c>
    </row>
    <row r="4817" spans="1:12" x14ac:dyDescent="0.3">
      <c r="A4817" t="s">
        <v>4663</v>
      </c>
      <c r="B4817" s="1">
        <v>34144</v>
      </c>
      <c r="C4817">
        <v>58</v>
      </c>
      <c r="D4817" t="s">
        <v>9</v>
      </c>
      <c r="E4817" t="s">
        <v>10</v>
      </c>
      <c r="F4817">
        <v>35000000</v>
      </c>
      <c r="G4817">
        <v>117270765</v>
      </c>
      <c r="H4817" t="s">
        <v>11</v>
      </c>
      <c r="I4817">
        <f>YEAR(Table1[[#This Row],[date]])</f>
        <v>1993</v>
      </c>
      <c r="J4817">
        <f>Table1[[#This Row],[revenue]]-Table1[[#This Row],[budget_x]]</f>
        <v>82270765</v>
      </c>
      <c r="K4817" s="7">
        <f>Table1[[#This Row],[profit /loss ]]/Table1[[#This Row],[budget_x]]</f>
        <v>2.3505932857142855</v>
      </c>
      <c r="L4817" t="str" cm="1">
        <f t="array" ref="L4817">_xlfn.IFS(Table1[[#This Row],[score]]&gt;70,"high",Table1[[#This Row],[score]]&gt;50,"medium",Table1[[#This Row],[score]]&lt;=50,"low")</f>
        <v>medium</v>
      </c>
    </row>
    <row r="4818" spans="1:12" x14ac:dyDescent="0.3">
      <c r="A4818" t="s">
        <v>4664</v>
      </c>
      <c r="B4818" s="1">
        <v>40799</v>
      </c>
      <c r="C4818">
        <v>68</v>
      </c>
      <c r="D4818" t="s">
        <v>9</v>
      </c>
      <c r="E4818" t="s">
        <v>69</v>
      </c>
      <c r="F4818">
        <v>95380000</v>
      </c>
      <c r="G4818">
        <v>711465423.20000005</v>
      </c>
      <c r="H4818" t="s">
        <v>11</v>
      </c>
      <c r="I4818">
        <f>YEAR(Table1[[#This Row],[date]])</f>
        <v>2011</v>
      </c>
      <c r="J4818">
        <f>Table1[[#This Row],[revenue]]-Table1[[#This Row],[budget_x]]</f>
        <v>616085423.20000005</v>
      </c>
      <c r="K4818" s="7">
        <f>Table1[[#This Row],[profit /loss ]]/Table1[[#This Row],[budget_x]]</f>
        <v>6.4592726273851966</v>
      </c>
      <c r="L4818" t="str" cm="1">
        <f t="array" ref="L4818">_xlfn.IFS(Table1[[#This Row],[score]]&gt;70,"high",Table1[[#This Row],[score]]&gt;50,"medium",Table1[[#This Row],[score]]&lt;=50,"low")</f>
        <v>medium</v>
      </c>
    </row>
    <row r="4819" spans="1:12" x14ac:dyDescent="0.3">
      <c r="A4819" t="s">
        <v>4665</v>
      </c>
      <c r="B4819" s="1">
        <v>15364</v>
      </c>
      <c r="C4819">
        <v>80</v>
      </c>
      <c r="D4819" t="s">
        <v>9</v>
      </c>
      <c r="E4819" t="s">
        <v>10</v>
      </c>
      <c r="F4819">
        <v>839727</v>
      </c>
      <c r="G4819">
        <v>23218000</v>
      </c>
      <c r="H4819" t="s">
        <v>11</v>
      </c>
      <c r="I4819">
        <f>YEAR(Table1[[#This Row],[date]])</f>
        <v>1942</v>
      </c>
      <c r="J4819">
        <f>Table1[[#This Row],[revenue]]-Table1[[#This Row],[budget_x]]</f>
        <v>22378273</v>
      </c>
      <c r="K4819" s="7">
        <f>Table1[[#This Row],[profit /loss ]]/Table1[[#This Row],[budget_x]]</f>
        <v>26.649462265712547</v>
      </c>
      <c r="L4819" t="str" cm="1">
        <f t="array" ref="L4819">_xlfn.IFS(Table1[[#This Row],[score]]&gt;70,"high",Table1[[#This Row],[score]]&gt;50,"medium",Table1[[#This Row],[score]]&lt;=50,"low")</f>
        <v>high</v>
      </c>
    </row>
    <row r="4820" spans="1:12" x14ac:dyDescent="0.3">
      <c r="A4820" t="s">
        <v>4666</v>
      </c>
      <c r="B4820" s="1">
        <v>31540</v>
      </c>
      <c r="C4820">
        <v>65</v>
      </c>
      <c r="D4820" t="s">
        <v>9</v>
      </c>
      <c r="E4820" t="s">
        <v>10</v>
      </c>
      <c r="F4820">
        <v>25000000</v>
      </c>
      <c r="G4820">
        <v>21288692</v>
      </c>
      <c r="H4820" t="s">
        <v>11</v>
      </c>
      <c r="I4820">
        <f>YEAR(Table1[[#This Row],[date]])</f>
        <v>1986</v>
      </c>
      <c r="J4820">
        <f>Table1[[#This Row],[revenue]]-Table1[[#This Row],[budget_x]]</f>
        <v>-3711308</v>
      </c>
      <c r="K4820" s="7">
        <f>Table1[[#This Row],[profit /loss ]]/Table1[[#This Row],[budget_x]]</f>
        <v>-0.14845232</v>
      </c>
      <c r="L4820" t="str" cm="1">
        <f t="array" ref="L4820">_xlfn.IFS(Table1[[#This Row],[score]]&gt;70,"high",Table1[[#This Row],[score]]&gt;50,"medium",Table1[[#This Row],[score]]&lt;=50,"low")</f>
        <v>medium</v>
      </c>
    </row>
    <row r="4821" spans="1:12" x14ac:dyDescent="0.3">
      <c r="A4821" t="s">
        <v>4667</v>
      </c>
      <c r="B4821" s="1">
        <v>40903</v>
      </c>
      <c r="C4821">
        <v>73</v>
      </c>
      <c r="D4821" t="s">
        <v>9</v>
      </c>
      <c r="E4821" t="s">
        <v>10</v>
      </c>
      <c r="F4821">
        <v>70000000</v>
      </c>
      <c r="G4821">
        <v>156815529</v>
      </c>
      <c r="H4821" t="s">
        <v>11</v>
      </c>
      <c r="I4821">
        <f>YEAR(Table1[[#This Row],[date]])</f>
        <v>2011</v>
      </c>
      <c r="J4821">
        <f>Table1[[#This Row],[revenue]]-Table1[[#This Row],[budget_x]]</f>
        <v>86815529</v>
      </c>
      <c r="K4821" s="7">
        <f>Table1[[#This Row],[profit /loss ]]/Table1[[#This Row],[budget_x]]</f>
        <v>1.2402218428571428</v>
      </c>
      <c r="L4821" t="str" cm="1">
        <f t="array" ref="L4821">_xlfn.IFS(Table1[[#This Row],[score]]&gt;70,"high",Table1[[#This Row],[score]]&gt;50,"medium",Table1[[#This Row],[score]]&lt;=50,"low")</f>
        <v>high</v>
      </c>
    </row>
    <row r="4822" spans="1:12" x14ac:dyDescent="0.3">
      <c r="A4822" t="s">
        <v>4668</v>
      </c>
      <c r="B4822" s="1">
        <v>43748</v>
      </c>
      <c r="C4822">
        <v>82</v>
      </c>
      <c r="D4822" t="s">
        <v>9</v>
      </c>
      <c r="E4822" t="s">
        <v>10</v>
      </c>
      <c r="F4822">
        <v>189000000</v>
      </c>
      <c r="G4822">
        <v>956517298</v>
      </c>
      <c r="H4822" t="s">
        <v>11</v>
      </c>
      <c r="I4822">
        <f>YEAR(Table1[[#This Row],[date]])</f>
        <v>2019</v>
      </c>
      <c r="J4822">
        <f>Table1[[#This Row],[revenue]]-Table1[[#This Row],[budget_x]]</f>
        <v>767517298</v>
      </c>
      <c r="K4822" s="7">
        <f>Table1[[#This Row],[profit /loss ]]/Table1[[#This Row],[budget_x]]</f>
        <v>4.060938084656085</v>
      </c>
      <c r="L4822" t="str" cm="1">
        <f t="array" ref="L4822">_xlfn.IFS(Table1[[#This Row],[score]]&gt;70,"high",Table1[[#This Row],[score]]&gt;50,"medium",Table1[[#This Row],[score]]&lt;=50,"low")</f>
        <v>high</v>
      </c>
    </row>
    <row r="4823" spans="1:12" x14ac:dyDescent="0.3">
      <c r="A4823" t="s">
        <v>4669</v>
      </c>
      <c r="B4823" s="1">
        <v>39710</v>
      </c>
      <c r="C4823">
        <v>57</v>
      </c>
      <c r="D4823" t="s">
        <v>9</v>
      </c>
      <c r="E4823" t="s">
        <v>86</v>
      </c>
      <c r="F4823">
        <v>123000000</v>
      </c>
      <c r="G4823">
        <v>644020233.20000005</v>
      </c>
      <c r="H4823" t="s">
        <v>17</v>
      </c>
      <c r="I4823">
        <f>YEAR(Table1[[#This Row],[date]])</f>
        <v>2008</v>
      </c>
      <c r="J4823">
        <f>Table1[[#This Row],[revenue]]-Table1[[#This Row],[budget_x]]</f>
        <v>521020233.20000005</v>
      </c>
      <c r="K4823" s="7">
        <f>Table1[[#This Row],[profit /loss ]]/Table1[[#This Row],[budget_x]]</f>
        <v>4.2359368552845531</v>
      </c>
      <c r="L4823" t="str" cm="1">
        <f t="array" ref="L4823">_xlfn.IFS(Table1[[#This Row],[score]]&gt;70,"high",Table1[[#This Row],[score]]&gt;50,"medium",Table1[[#This Row],[score]]&lt;=50,"low")</f>
        <v>medium</v>
      </c>
    </row>
    <row r="4824" spans="1:12" x14ac:dyDescent="0.3">
      <c r="A4824" t="s">
        <v>4670</v>
      </c>
      <c r="B4824" s="1">
        <v>42147</v>
      </c>
      <c r="C4824">
        <v>82</v>
      </c>
      <c r="D4824" t="s">
        <v>9</v>
      </c>
      <c r="E4824" t="s">
        <v>69</v>
      </c>
      <c r="F4824">
        <v>153000000</v>
      </c>
      <c r="G4824">
        <v>436172371.39999998</v>
      </c>
      <c r="H4824" t="s">
        <v>143</v>
      </c>
      <c r="I4824">
        <f>YEAR(Table1[[#This Row],[date]])</f>
        <v>2015</v>
      </c>
      <c r="J4824">
        <f>Table1[[#This Row],[revenue]]-Table1[[#This Row],[budget_x]]</f>
        <v>283172371.39999998</v>
      </c>
      <c r="K4824" s="7">
        <f>Table1[[#This Row],[profit /loss ]]/Table1[[#This Row],[budget_x]]</f>
        <v>1.8507998130718952</v>
      </c>
      <c r="L4824" t="str" cm="1">
        <f t="array" ref="L4824">_xlfn.IFS(Table1[[#This Row],[score]]&gt;70,"high",Table1[[#This Row],[score]]&gt;50,"medium",Table1[[#This Row],[score]]&lt;=50,"low")</f>
        <v>high</v>
      </c>
    </row>
    <row r="4825" spans="1:12" x14ac:dyDescent="0.3">
      <c r="A4825" t="s">
        <v>4671</v>
      </c>
      <c r="B4825" s="1">
        <v>41333</v>
      </c>
      <c r="C4825">
        <v>58</v>
      </c>
      <c r="D4825" t="s">
        <v>9</v>
      </c>
      <c r="E4825" t="s">
        <v>10</v>
      </c>
      <c r="F4825">
        <v>35000000</v>
      </c>
      <c r="G4825">
        <v>175361578</v>
      </c>
      <c r="H4825" t="s">
        <v>11</v>
      </c>
      <c r="I4825">
        <f>YEAR(Table1[[#This Row],[date]])</f>
        <v>2013</v>
      </c>
      <c r="J4825">
        <f>Table1[[#This Row],[revenue]]-Table1[[#This Row],[budget_x]]</f>
        <v>140361578</v>
      </c>
      <c r="K4825" s="7">
        <f>Table1[[#This Row],[profit /loss ]]/Table1[[#This Row],[budget_x]]</f>
        <v>4.0103308000000002</v>
      </c>
      <c r="L4825" t="str" cm="1">
        <f t="array" ref="L4825">_xlfn.IFS(Table1[[#This Row],[score]]&gt;70,"high",Table1[[#This Row],[score]]&gt;50,"medium",Table1[[#This Row],[score]]&lt;=50,"low")</f>
        <v>medium</v>
      </c>
    </row>
    <row r="4826" spans="1:12" x14ac:dyDescent="0.3">
      <c r="A4826" t="s">
        <v>4672</v>
      </c>
      <c r="B4826" s="1">
        <v>40627</v>
      </c>
      <c r="C4826">
        <v>60</v>
      </c>
      <c r="D4826" t="s">
        <v>9</v>
      </c>
      <c r="E4826" t="s">
        <v>10</v>
      </c>
      <c r="F4826">
        <v>3263585.8</v>
      </c>
      <c r="G4826">
        <v>71594792</v>
      </c>
      <c r="H4826" t="s">
        <v>17</v>
      </c>
      <c r="I4826">
        <f>YEAR(Table1[[#This Row],[date]])</f>
        <v>2011</v>
      </c>
      <c r="J4826">
        <f>Table1[[#This Row],[revenue]]-Table1[[#This Row],[budget_x]]</f>
        <v>68331206.200000003</v>
      </c>
      <c r="K4826" s="7">
        <f>Table1[[#This Row],[profit /loss ]]/Table1[[#This Row],[budget_x]]</f>
        <v>20.937462774841098</v>
      </c>
      <c r="L4826" t="str" cm="1">
        <f t="array" ref="L4826">_xlfn.IFS(Table1[[#This Row],[score]]&gt;70,"high",Table1[[#This Row],[score]]&gt;50,"medium",Table1[[#This Row],[score]]&lt;=50,"low")</f>
        <v>medium</v>
      </c>
    </row>
    <row r="4827" spans="1:12" x14ac:dyDescent="0.3">
      <c r="A4827" t="s">
        <v>4673</v>
      </c>
      <c r="B4827" s="1">
        <v>44582</v>
      </c>
      <c r="C4827">
        <v>71</v>
      </c>
      <c r="D4827" t="s">
        <v>9</v>
      </c>
      <c r="E4827" t="s">
        <v>10</v>
      </c>
      <c r="F4827">
        <v>90100000</v>
      </c>
      <c r="G4827">
        <v>414551647.39999998</v>
      </c>
      <c r="H4827" t="s">
        <v>17</v>
      </c>
      <c r="I4827">
        <f>YEAR(Table1[[#This Row],[date]])</f>
        <v>2022</v>
      </c>
      <c r="J4827">
        <f>Table1[[#This Row],[revenue]]-Table1[[#This Row],[budget_x]]</f>
        <v>324451647.39999998</v>
      </c>
      <c r="K4827" s="7">
        <f>Table1[[#This Row],[profit /loss ]]/Table1[[#This Row],[budget_x]]</f>
        <v>3.6010171742508321</v>
      </c>
      <c r="L4827" t="str" cm="1">
        <f t="array" ref="L4827">_xlfn.IFS(Table1[[#This Row],[score]]&gt;70,"high",Table1[[#This Row],[score]]&gt;50,"medium",Table1[[#This Row],[score]]&lt;=50,"low")</f>
        <v>high</v>
      </c>
    </row>
    <row r="4828" spans="1:12" x14ac:dyDescent="0.3">
      <c r="A4828" t="s">
        <v>4674</v>
      </c>
      <c r="B4828" s="1">
        <v>45071</v>
      </c>
      <c r="C4828">
        <v>0</v>
      </c>
      <c r="D4828" t="s">
        <v>150</v>
      </c>
      <c r="E4828" t="s">
        <v>10</v>
      </c>
      <c r="F4828">
        <v>226000000</v>
      </c>
      <c r="G4828">
        <v>175269998.80000001</v>
      </c>
      <c r="H4828" t="s">
        <v>108</v>
      </c>
      <c r="I4828">
        <f>YEAR(Table1[[#This Row],[date]])</f>
        <v>2023</v>
      </c>
      <c r="J4828">
        <f>Table1[[#This Row],[revenue]]-Table1[[#This Row],[budget_x]]</f>
        <v>-50730001.199999988</v>
      </c>
      <c r="K4828" s="7">
        <f>Table1[[#This Row],[profit /loss ]]/Table1[[#This Row],[budget_x]]</f>
        <v>-0.22446903185840703</v>
      </c>
      <c r="L4828" t="str" cm="1">
        <f t="array" ref="L4828">_xlfn.IFS(Table1[[#This Row],[score]]&gt;70,"high",Table1[[#This Row],[score]]&gt;50,"medium",Table1[[#This Row],[score]]&lt;=50,"low")</f>
        <v>low</v>
      </c>
    </row>
    <row r="4829" spans="1:12" x14ac:dyDescent="0.3">
      <c r="A4829" t="s">
        <v>4675</v>
      </c>
      <c r="B4829" s="1">
        <v>44651</v>
      </c>
      <c r="C4829">
        <v>68</v>
      </c>
      <c r="D4829" t="s">
        <v>9</v>
      </c>
      <c r="E4829" t="s">
        <v>15</v>
      </c>
      <c r="F4829">
        <v>85200000</v>
      </c>
      <c r="G4829">
        <v>341881840.39999998</v>
      </c>
      <c r="H4829" t="s">
        <v>25</v>
      </c>
      <c r="I4829">
        <f>YEAR(Table1[[#This Row],[date]])</f>
        <v>2022</v>
      </c>
      <c r="J4829">
        <f>Table1[[#This Row],[revenue]]-Table1[[#This Row],[budget_x]]</f>
        <v>256681840.39999998</v>
      </c>
      <c r="K4829" s="7">
        <f>Table1[[#This Row],[profit /loss ]]/Table1[[#This Row],[budget_x]]</f>
        <v>3.0126976572769952</v>
      </c>
      <c r="L4829" t="str" cm="1">
        <f t="array" ref="L4829">_xlfn.IFS(Table1[[#This Row],[score]]&gt;70,"high",Table1[[#This Row],[score]]&gt;50,"medium",Table1[[#This Row],[score]]&lt;=50,"low")</f>
        <v>medium</v>
      </c>
    </row>
    <row r="4830" spans="1:12" x14ac:dyDescent="0.3">
      <c r="A4830" t="s">
        <v>4676</v>
      </c>
      <c r="B4830" s="1">
        <v>40159</v>
      </c>
      <c r="C4830">
        <v>75</v>
      </c>
      <c r="D4830" t="s">
        <v>9</v>
      </c>
      <c r="E4830" t="s">
        <v>69</v>
      </c>
      <c r="F4830">
        <v>18706460</v>
      </c>
      <c r="G4830">
        <v>53000000</v>
      </c>
      <c r="H4830" t="s">
        <v>143</v>
      </c>
      <c r="I4830">
        <f>YEAR(Table1[[#This Row],[date]])</f>
        <v>2009</v>
      </c>
      <c r="J4830">
        <f>Table1[[#This Row],[revenue]]-Table1[[#This Row],[budget_x]]</f>
        <v>34293540</v>
      </c>
      <c r="K4830" s="7">
        <f>Table1[[#This Row],[profit /loss ]]/Table1[[#This Row],[budget_x]]</f>
        <v>1.8332458412762223</v>
      </c>
      <c r="L4830" t="str" cm="1">
        <f t="array" ref="L4830">_xlfn.IFS(Table1[[#This Row],[score]]&gt;70,"high",Table1[[#This Row],[score]]&gt;50,"medium",Table1[[#This Row],[score]]&lt;=50,"low")</f>
        <v>high</v>
      </c>
    </row>
    <row r="4831" spans="1:12" x14ac:dyDescent="0.3">
      <c r="A4831" t="s">
        <v>4677</v>
      </c>
      <c r="B4831" s="1">
        <v>45023</v>
      </c>
      <c r="C4831">
        <v>0</v>
      </c>
      <c r="D4831" t="s">
        <v>9</v>
      </c>
      <c r="E4831" t="s">
        <v>310</v>
      </c>
      <c r="F4831">
        <v>193540000</v>
      </c>
      <c r="G4831">
        <v>175269998.80000001</v>
      </c>
      <c r="H4831" t="s">
        <v>311</v>
      </c>
      <c r="I4831">
        <f>YEAR(Table1[[#This Row],[date]])</f>
        <v>2023</v>
      </c>
      <c r="J4831">
        <f>Table1[[#This Row],[revenue]]-Table1[[#This Row],[budget_x]]</f>
        <v>-18270001.199999988</v>
      </c>
      <c r="K4831" s="7">
        <f>Table1[[#This Row],[profit /loss ]]/Table1[[#This Row],[budget_x]]</f>
        <v>-9.439909682752913E-2</v>
      </c>
      <c r="L4831" t="str" cm="1">
        <f t="array" ref="L4831">_xlfn.IFS(Table1[[#This Row],[score]]&gt;70,"high",Table1[[#This Row],[score]]&gt;50,"medium",Table1[[#This Row],[score]]&lt;=50,"low")</f>
        <v>low</v>
      </c>
    </row>
    <row r="4832" spans="1:12" x14ac:dyDescent="0.3">
      <c r="A4832" t="s">
        <v>1937</v>
      </c>
      <c r="B4832" s="1">
        <v>32219</v>
      </c>
      <c r="C4832">
        <v>68</v>
      </c>
      <c r="D4832" t="s">
        <v>9</v>
      </c>
      <c r="E4832" t="s">
        <v>10</v>
      </c>
      <c r="F4832">
        <v>12000000</v>
      </c>
      <c r="G4832">
        <v>91244913</v>
      </c>
      <c r="H4832" t="s">
        <v>11</v>
      </c>
      <c r="I4832">
        <f>YEAR(Table1[[#This Row],[date]])</f>
        <v>1988</v>
      </c>
      <c r="J4832">
        <f>Table1[[#This Row],[revenue]]-Table1[[#This Row],[budget_x]]</f>
        <v>79244913</v>
      </c>
      <c r="K4832" s="7">
        <f>Table1[[#This Row],[profit /loss ]]/Table1[[#This Row],[budget_x]]</f>
        <v>6.6037427500000003</v>
      </c>
      <c r="L4832" t="str" cm="1">
        <f t="array" ref="L4832">_xlfn.IFS(Table1[[#This Row],[score]]&gt;70,"high",Table1[[#This Row],[score]]&gt;50,"medium",Table1[[#This Row],[score]]&lt;=50,"low")</f>
        <v>medium</v>
      </c>
    </row>
    <row r="4833" spans="1:12" x14ac:dyDescent="0.3">
      <c r="A4833" t="s">
        <v>4678</v>
      </c>
      <c r="B4833" s="1">
        <v>44861</v>
      </c>
      <c r="C4833">
        <v>70</v>
      </c>
      <c r="D4833" t="s">
        <v>9</v>
      </c>
      <c r="E4833" t="s">
        <v>10</v>
      </c>
      <c r="F4833">
        <v>22000000</v>
      </c>
      <c r="G4833">
        <v>14800000</v>
      </c>
      <c r="H4833" t="s">
        <v>11</v>
      </c>
      <c r="I4833">
        <f>YEAR(Table1[[#This Row],[date]])</f>
        <v>2022</v>
      </c>
      <c r="J4833">
        <f>Table1[[#This Row],[revenue]]-Table1[[#This Row],[budget_x]]</f>
        <v>-7200000</v>
      </c>
      <c r="K4833" s="7">
        <f>Table1[[#This Row],[profit /loss ]]/Table1[[#This Row],[budget_x]]</f>
        <v>-0.32727272727272727</v>
      </c>
      <c r="L4833" t="str" cm="1">
        <f t="array" ref="L4833">_xlfn.IFS(Table1[[#This Row],[score]]&gt;70,"high",Table1[[#This Row],[score]]&gt;50,"medium",Table1[[#This Row],[score]]&lt;=50,"low")</f>
        <v>medium</v>
      </c>
    </row>
    <row r="4834" spans="1:12" x14ac:dyDescent="0.3">
      <c r="A4834" t="s">
        <v>4679</v>
      </c>
      <c r="B4834" s="1">
        <v>41321</v>
      </c>
      <c r="C4834">
        <v>64</v>
      </c>
      <c r="D4834" t="s">
        <v>9</v>
      </c>
      <c r="E4834" t="s">
        <v>69</v>
      </c>
      <c r="F4834">
        <v>52390007</v>
      </c>
      <c r="G4834">
        <v>44057737</v>
      </c>
      <c r="H4834" t="s">
        <v>11</v>
      </c>
      <c r="I4834">
        <f>YEAR(Table1[[#This Row],[date]])</f>
        <v>2013</v>
      </c>
      <c r="J4834">
        <f>Table1[[#This Row],[revenue]]-Table1[[#This Row],[budget_x]]</f>
        <v>-8332270</v>
      </c>
      <c r="K4834" s="7">
        <f>Table1[[#This Row],[profit /loss ]]/Table1[[#This Row],[budget_x]]</f>
        <v>-0.15904311675316249</v>
      </c>
      <c r="L4834" t="str" cm="1">
        <f t="array" ref="L4834">_xlfn.IFS(Table1[[#This Row],[score]]&gt;70,"high",Table1[[#This Row],[score]]&gt;50,"medium",Table1[[#This Row],[score]]&lt;=50,"low")</f>
        <v>medium</v>
      </c>
    </row>
    <row r="4835" spans="1:12" x14ac:dyDescent="0.3">
      <c r="A4835" t="s">
        <v>4680</v>
      </c>
      <c r="B4835" s="1">
        <v>35087</v>
      </c>
      <c r="C4835">
        <v>73</v>
      </c>
      <c r="D4835" t="s">
        <v>9</v>
      </c>
      <c r="E4835" t="s">
        <v>10</v>
      </c>
      <c r="F4835">
        <v>4000000</v>
      </c>
      <c r="G4835">
        <v>49800000</v>
      </c>
      <c r="H4835" t="s">
        <v>11</v>
      </c>
      <c r="I4835">
        <f>YEAR(Table1[[#This Row],[date]])</f>
        <v>1996</v>
      </c>
      <c r="J4835">
        <f>Table1[[#This Row],[revenue]]-Table1[[#This Row],[budget_x]]</f>
        <v>45800000</v>
      </c>
      <c r="K4835" s="7">
        <f>Table1[[#This Row],[profit /loss ]]/Table1[[#This Row],[budget_x]]</f>
        <v>11.45</v>
      </c>
      <c r="L4835" t="str" cm="1">
        <f t="array" ref="L4835">_xlfn.IFS(Table1[[#This Row],[score]]&gt;70,"high",Table1[[#This Row],[score]]&gt;50,"medium",Table1[[#This Row],[score]]&lt;=50,"low")</f>
        <v>high</v>
      </c>
    </row>
    <row r="4836" spans="1:12" x14ac:dyDescent="0.3">
      <c r="A4836" t="s">
        <v>4681</v>
      </c>
      <c r="B4836" s="1">
        <v>42341</v>
      </c>
      <c r="C4836">
        <v>52</v>
      </c>
      <c r="D4836" t="s">
        <v>9</v>
      </c>
      <c r="E4836" t="s">
        <v>74</v>
      </c>
      <c r="F4836">
        <v>136400000</v>
      </c>
      <c r="G4836">
        <v>328929749.19999999</v>
      </c>
      <c r="H4836" t="s">
        <v>75</v>
      </c>
      <c r="I4836">
        <f>YEAR(Table1[[#This Row],[date]])</f>
        <v>2015</v>
      </c>
      <c r="J4836">
        <f>Table1[[#This Row],[revenue]]-Table1[[#This Row],[budget_x]]</f>
        <v>192529749.19999999</v>
      </c>
      <c r="K4836" s="7">
        <f>Table1[[#This Row],[profit /loss ]]/Table1[[#This Row],[budget_x]]</f>
        <v>1.4115084252199412</v>
      </c>
      <c r="L4836" t="str" cm="1">
        <f t="array" ref="L4836">_xlfn.IFS(Table1[[#This Row],[score]]&gt;70,"high",Table1[[#This Row],[score]]&gt;50,"medium",Table1[[#This Row],[score]]&lt;=50,"low")</f>
        <v>medium</v>
      </c>
    </row>
    <row r="4837" spans="1:12" x14ac:dyDescent="0.3">
      <c r="A4837" t="s">
        <v>4682</v>
      </c>
      <c r="B4837" s="1">
        <v>43154</v>
      </c>
      <c r="C4837">
        <v>55</v>
      </c>
      <c r="D4837" t="s">
        <v>9</v>
      </c>
      <c r="E4837" t="s">
        <v>10</v>
      </c>
      <c r="F4837">
        <v>36494000</v>
      </c>
      <c r="G4837">
        <v>7910928</v>
      </c>
      <c r="H4837" t="s">
        <v>11</v>
      </c>
      <c r="I4837">
        <f>YEAR(Table1[[#This Row],[date]])</f>
        <v>2018</v>
      </c>
      <c r="J4837">
        <f>Table1[[#This Row],[revenue]]-Table1[[#This Row],[budget_x]]</f>
        <v>-28583072</v>
      </c>
      <c r="K4837" s="7">
        <f>Table1[[#This Row],[profit /loss ]]/Table1[[#This Row],[budget_x]]</f>
        <v>-0.78322661259385107</v>
      </c>
      <c r="L4837" t="str" cm="1">
        <f t="array" ref="L4837">_xlfn.IFS(Table1[[#This Row],[score]]&gt;70,"high",Table1[[#This Row],[score]]&gt;50,"medium",Table1[[#This Row],[score]]&lt;=50,"low")</f>
        <v>medium</v>
      </c>
    </row>
    <row r="4838" spans="1:12" x14ac:dyDescent="0.3">
      <c r="A4838" t="s">
        <v>4683</v>
      </c>
      <c r="B4838" s="1">
        <v>44917</v>
      </c>
      <c r="C4838">
        <v>55</v>
      </c>
      <c r="D4838" t="s">
        <v>9</v>
      </c>
      <c r="E4838" t="s">
        <v>15</v>
      </c>
      <c r="F4838">
        <v>70800000</v>
      </c>
      <c r="G4838">
        <v>591573175.20000005</v>
      </c>
      <c r="H4838" t="s">
        <v>25</v>
      </c>
      <c r="I4838">
        <f>YEAR(Table1[[#This Row],[date]])</f>
        <v>2022</v>
      </c>
      <c r="J4838">
        <f>Table1[[#This Row],[revenue]]-Table1[[#This Row],[budget_x]]</f>
        <v>520773175.20000005</v>
      </c>
      <c r="K4838" s="7">
        <f>Table1[[#This Row],[profit /loss ]]/Table1[[#This Row],[budget_x]]</f>
        <v>7.3555533220338987</v>
      </c>
      <c r="L4838" t="str" cm="1">
        <f t="array" ref="L4838">_xlfn.IFS(Table1[[#This Row],[score]]&gt;70,"high",Table1[[#This Row],[score]]&gt;50,"medium",Table1[[#This Row],[score]]&lt;=50,"low")</f>
        <v>medium</v>
      </c>
    </row>
    <row r="4839" spans="1:12" x14ac:dyDescent="0.3">
      <c r="A4839" t="s">
        <v>4583</v>
      </c>
      <c r="B4839" s="1">
        <v>40166</v>
      </c>
      <c r="C4839">
        <v>75</v>
      </c>
      <c r="D4839" t="s">
        <v>9</v>
      </c>
      <c r="E4839" t="s">
        <v>895</v>
      </c>
      <c r="F4839">
        <v>90000000</v>
      </c>
      <c r="G4839">
        <v>239373970</v>
      </c>
      <c r="H4839" t="s">
        <v>11</v>
      </c>
      <c r="I4839">
        <f>YEAR(Table1[[#This Row],[date]])</f>
        <v>2009</v>
      </c>
      <c r="J4839">
        <f>Table1[[#This Row],[revenue]]-Table1[[#This Row],[budget_x]]</f>
        <v>149373970</v>
      </c>
      <c r="K4839" s="7">
        <f>Table1[[#This Row],[profit /loss ]]/Table1[[#This Row],[budget_x]]</f>
        <v>1.6597107777777778</v>
      </c>
      <c r="L4839" t="str" cm="1">
        <f t="array" ref="L4839">_xlfn.IFS(Table1[[#This Row],[score]]&gt;70,"high",Table1[[#This Row],[score]]&gt;50,"medium",Table1[[#This Row],[score]]&lt;=50,"low")</f>
        <v>high</v>
      </c>
    </row>
    <row r="4840" spans="1:12" x14ac:dyDescent="0.3">
      <c r="A4840" t="s">
        <v>4684</v>
      </c>
      <c r="B4840" s="1">
        <v>39367</v>
      </c>
      <c r="C4840">
        <v>68</v>
      </c>
      <c r="D4840" t="s">
        <v>9</v>
      </c>
      <c r="E4840" t="s">
        <v>10</v>
      </c>
      <c r="F4840">
        <v>73380000</v>
      </c>
      <c r="G4840">
        <v>694005046.20000005</v>
      </c>
      <c r="H4840" t="s">
        <v>17</v>
      </c>
      <c r="I4840">
        <f>YEAR(Table1[[#This Row],[date]])</f>
        <v>2007</v>
      </c>
      <c r="J4840">
        <f>Table1[[#This Row],[revenue]]-Table1[[#This Row],[budget_x]]</f>
        <v>620625046.20000005</v>
      </c>
      <c r="K4840" s="7">
        <f>Table1[[#This Row],[profit /loss ]]/Table1[[#This Row],[budget_x]]</f>
        <v>8.4576866475878987</v>
      </c>
      <c r="L4840" t="str" cm="1">
        <f t="array" ref="L4840">_xlfn.IFS(Table1[[#This Row],[score]]&gt;70,"high",Table1[[#This Row],[score]]&gt;50,"medium",Table1[[#This Row],[score]]&lt;=50,"low")</f>
        <v>medium</v>
      </c>
    </row>
    <row r="4841" spans="1:12" x14ac:dyDescent="0.3">
      <c r="A4841" t="s">
        <v>4685</v>
      </c>
      <c r="B4841" s="1">
        <v>43609</v>
      </c>
      <c r="C4841">
        <v>60</v>
      </c>
      <c r="D4841" t="s">
        <v>9</v>
      </c>
      <c r="E4841" t="s">
        <v>69</v>
      </c>
      <c r="F4841">
        <v>5320000</v>
      </c>
      <c r="G4841">
        <v>5589910</v>
      </c>
      <c r="H4841" t="s">
        <v>143</v>
      </c>
      <c r="I4841">
        <f>YEAR(Table1[[#This Row],[date]])</f>
        <v>2019</v>
      </c>
      <c r="J4841">
        <f>Table1[[#This Row],[revenue]]-Table1[[#This Row],[budget_x]]</f>
        <v>269910</v>
      </c>
      <c r="K4841" s="7">
        <f>Table1[[#This Row],[profit /loss ]]/Table1[[#This Row],[budget_x]]</f>
        <v>5.0734962406015036E-2</v>
      </c>
      <c r="L4841" t="str" cm="1">
        <f t="array" ref="L4841">_xlfn.IFS(Table1[[#This Row],[score]]&gt;70,"high",Table1[[#This Row],[score]]&gt;50,"medium",Table1[[#This Row],[score]]&lt;=50,"low")</f>
        <v>medium</v>
      </c>
    </row>
    <row r="4842" spans="1:12" x14ac:dyDescent="0.3">
      <c r="A4842" t="s">
        <v>4686</v>
      </c>
      <c r="B4842" s="1">
        <v>42142</v>
      </c>
      <c r="C4842">
        <v>52</v>
      </c>
      <c r="D4842" t="s">
        <v>9</v>
      </c>
      <c r="E4842" t="s">
        <v>10</v>
      </c>
      <c r="F4842">
        <v>15000000</v>
      </c>
      <c r="G4842">
        <v>48854305</v>
      </c>
      <c r="H4842" t="s">
        <v>11</v>
      </c>
      <c r="I4842">
        <f>YEAR(Table1[[#This Row],[date]])</f>
        <v>2015</v>
      </c>
      <c r="J4842">
        <f>Table1[[#This Row],[revenue]]-Table1[[#This Row],[budget_x]]</f>
        <v>33854305</v>
      </c>
      <c r="K4842" s="7">
        <f>Table1[[#This Row],[profit /loss ]]/Table1[[#This Row],[budget_x]]</f>
        <v>2.2569536666666665</v>
      </c>
      <c r="L4842" t="str" cm="1">
        <f t="array" ref="L4842">_xlfn.IFS(Table1[[#This Row],[score]]&gt;70,"high",Table1[[#This Row],[score]]&gt;50,"medium",Table1[[#This Row],[score]]&lt;=50,"low")</f>
        <v>medium</v>
      </c>
    </row>
    <row r="4843" spans="1:12" x14ac:dyDescent="0.3">
      <c r="A4843" t="s">
        <v>4687</v>
      </c>
      <c r="B4843" s="1">
        <v>42721</v>
      </c>
      <c r="C4843">
        <v>76</v>
      </c>
      <c r="D4843" t="s">
        <v>9</v>
      </c>
      <c r="E4843" t="s">
        <v>69</v>
      </c>
      <c r="F4843">
        <v>57000000</v>
      </c>
      <c r="G4843">
        <v>641318911.79999995</v>
      </c>
      <c r="H4843" t="s">
        <v>143</v>
      </c>
      <c r="I4843">
        <f>YEAR(Table1[[#This Row],[date]])</f>
        <v>2016</v>
      </c>
      <c r="J4843">
        <f>Table1[[#This Row],[revenue]]-Table1[[#This Row],[budget_x]]</f>
        <v>584318911.79999995</v>
      </c>
      <c r="K4843" s="7">
        <f>Table1[[#This Row],[profit /loss ]]/Table1[[#This Row],[budget_x]]</f>
        <v>10.251208978947368</v>
      </c>
      <c r="L4843" t="str" cm="1">
        <f t="array" ref="L4843">_xlfn.IFS(Table1[[#This Row],[score]]&gt;70,"high",Table1[[#This Row],[score]]&gt;50,"medium",Table1[[#This Row],[score]]&lt;=50,"low")</f>
        <v>high</v>
      </c>
    </row>
    <row r="4844" spans="1:12" x14ac:dyDescent="0.3">
      <c r="A4844" t="s">
        <v>4688</v>
      </c>
      <c r="B4844" s="1">
        <v>42622</v>
      </c>
      <c r="C4844">
        <v>59</v>
      </c>
      <c r="D4844" t="s">
        <v>9</v>
      </c>
      <c r="E4844" t="s">
        <v>10</v>
      </c>
      <c r="F4844">
        <v>10000000</v>
      </c>
      <c r="G4844">
        <v>30768449</v>
      </c>
      <c r="H4844" t="s">
        <v>17</v>
      </c>
      <c r="I4844">
        <f>YEAR(Table1[[#This Row],[date]])</f>
        <v>2016</v>
      </c>
      <c r="J4844">
        <f>Table1[[#This Row],[revenue]]-Table1[[#This Row],[budget_x]]</f>
        <v>20768449</v>
      </c>
      <c r="K4844" s="7">
        <f>Table1[[#This Row],[profit /loss ]]/Table1[[#This Row],[budget_x]]</f>
        <v>2.0768449000000002</v>
      </c>
      <c r="L4844" t="str" cm="1">
        <f t="array" ref="L4844">_xlfn.IFS(Table1[[#This Row],[score]]&gt;70,"high",Table1[[#This Row],[score]]&gt;50,"medium",Table1[[#This Row],[score]]&lt;=50,"low")</f>
        <v>medium</v>
      </c>
    </row>
    <row r="4845" spans="1:12" x14ac:dyDescent="0.3">
      <c r="A4845" t="s">
        <v>4689</v>
      </c>
      <c r="B4845" s="1">
        <v>44452</v>
      </c>
      <c r="C4845">
        <v>72</v>
      </c>
      <c r="D4845" t="s">
        <v>9</v>
      </c>
      <c r="E4845" t="s">
        <v>15</v>
      </c>
      <c r="F4845">
        <v>3600000</v>
      </c>
      <c r="G4845">
        <v>117019296.59999999</v>
      </c>
      <c r="H4845" t="s">
        <v>11</v>
      </c>
      <c r="I4845">
        <f>YEAR(Table1[[#This Row],[date]])</f>
        <v>2021</v>
      </c>
      <c r="J4845">
        <f>Table1[[#This Row],[revenue]]-Table1[[#This Row],[budget_x]]</f>
        <v>113419296.59999999</v>
      </c>
      <c r="K4845" s="7">
        <f>Table1[[#This Row],[profit /loss ]]/Table1[[#This Row],[budget_x]]</f>
        <v>31.505360166666666</v>
      </c>
      <c r="L4845" t="str" cm="1">
        <f t="array" ref="L4845">_xlfn.IFS(Table1[[#This Row],[score]]&gt;70,"high",Table1[[#This Row],[score]]&gt;50,"medium",Table1[[#This Row],[score]]&lt;=50,"low")</f>
        <v>high</v>
      </c>
    </row>
    <row r="4846" spans="1:12" x14ac:dyDescent="0.3">
      <c r="A4846" t="s">
        <v>4690</v>
      </c>
      <c r="B4846" s="1">
        <v>40998</v>
      </c>
      <c r="C4846">
        <v>52</v>
      </c>
      <c r="D4846" t="s">
        <v>9</v>
      </c>
      <c r="E4846" t="s">
        <v>15</v>
      </c>
      <c r="F4846">
        <v>6400000</v>
      </c>
      <c r="G4846">
        <v>11019975</v>
      </c>
      <c r="H4846" t="s">
        <v>52</v>
      </c>
      <c r="I4846">
        <f>YEAR(Table1[[#This Row],[date]])</f>
        <v>2012</v>
      </c>
      <c r="J4846">
        <f>Table1[[#This Row],[revenue]]-Table1[[#This Row],[budget_x]]</f>
        <v>4619975</v>
      </c>
      <c r="K4846" s="7">
        <f>Table1[[#This Row],[profit /loss ]]/Table1[[#This Row],[budget_x]]</f>
        <v>0.72187109375000003</v>
      </c>
      <c r="L4846" t="str" cm="1">
        <f t="array" ref="L4846">_xlfn.IFS(Table1[[#This Row],[score]]&gt;70,"high",Table1[[#This Row],[score]]&gt;50,"medium",Table1[[#This Row],[score]]&lt;=50,"low")</f>
        <v>medium</v>
      </c>
    </row>
    <row r="4847" spans="1:12" x14ac:dyDescent="0.3">
      <c r="A4847" t="s">
        <v>4691</v>
      </c>
      <c r="B4847" s="1">
        <v>38680</v>
      </c>
      <c r="C4847">
        <v>58</v>
      </c>
      <c r="D4847" t="s">
        <v>9</v>
      </c>
      <c r="E4847" t="s">
        <v>10</v>
      </c>
      <c r="F4847">
        <v>80000000</v>
      </c>
      <c r="G4847">
        <v>105299638</v>
      </c>
      <c r="H4847" t="s">
        <v>11</v>
      </c>
      <c r="I4847">
        <f>YEAR(Table1[[#This Row],[date]])</f>
        <v>2005</v>
      </c>
      <c r="J4847">
        <f>Table1[[#This Row],[revenue]]-Table1[[#This Row],[budget_x]]</f>
        <v>25299638</v>
      </c>
      <c r="K4847" s="7">
        <f>Table1[[#This Row],[profit /loss ]]/Table1[[#This Row],[budget_x]]</f>
        <v>0.316245475</v>
      </c>
      <c r="L4847" t="str" cm="1">
        <f t="array" ref="L4847">_xlfn.IFS(Table1[[#This Row],[score]]&gt;70,"high",Table1[[#This Row],[score]]&gt;50,"medium",Table1[[#This Row],[score]]&lt;=50,"low")</f>
        <v>medium</v>
      </c>
    </row>
    <row r="4848" spans="1:12" x14ac:dyDescent="0.3">
      <c r="A4848" t="s">
        <v>4692</v>
      </c>
      <c r="B4848" s="1">
        <v>42649</v>
      </c>
      <c r="C4848">
        <v>64</v>
      </c>
      <c r="D4848" t="s">
        <v>9</v>
      </c>
      <c r="E4848" t="s">
        <v>10</v>
      </c>
      <c r="F4848">
        <v>45000000</v>
      </c>
      <c r="G4848">
        <v>174278214</v>
      </c>
      <c r="H4848" t="s">
        <v>11</v>
      </c>
      <c r="I4848">
        <f>YEAR(Table1[[#This Row],[date]])</f>
        <v>2016</v>
      </c>
      <c r="J4848">
        <f>Table1[[#This Row],[revenue]]-Table1[[#This Row],[budget_x]]</f>
        <v>129278214</v>
      </c>
      <c r="K4848" s="7">
        <f>Table1[[#This Row],[profit /loss ]]/Table1[[#This Row],[budget_x]]</f>
        <v>2.8728492000000001</v>
      </c>
      <c r="L4848" t="str" cm="1">
        <f t="array" ref="L4848">_xlfn.IFS(Table1[[#This Row],[score]]&gt;70,"high",Table1[[#This Row],[score]]&gt;50,"medium",Table1[[#This Row],[score]]&lt;=50,"low")</f>
        <v>medium</v>
      </c>
    </row>
    <row r="4849" spans="1:12" x14ac:dyDescent="0.3">
      <c r="A4849" t="s">
        <v>4693</v>
      </c>
      <c r="B4849" s="1">
        <v>40845</v>
      </c>
      <c r="C4849">
        <v>67</v>
      </c>
      <c r="D4849" t="s">
        <v>9</v>
      </c>
      <c r="E4849" t="s">
        <v>10</v>
      </c>
      <c r="F4849">
        <v>175000</v>
      </c>
      <c r="G4849">
        <v>2102779</v>
      </c>
      <c r="H4849" t="s">
        <v>11</v>
      </c>
      <c r="I4849">
        <f>YEAR(Table1[[#This Row],[date]])</f>
        <v>2011</v>
      </c>
      <c r="J4849">
        <f>Table1[[#This Row],[revenue]]-Table1[[#This Row],[budget_x]]</f>
        <v>1927779</v>
      </c>
      <c r="K4849" s="7">
        <f>Table1[[#This Row],[profit /loss ]]/Table1[[#This Row],[budget_x]]</f>
        <v>11.015879999999999</v>
      </c>
      <c r="L4849" t="str" cm="1">
        <f t="array" ref="L4849">_xlfn.IFS(Table1[[#This Row],[score]]&gt;70,"high",Table1[[#This Row],[score]]&gt;50,"medium",Table1[[#This Row],[score]]&lt;=50,"low")</f>
        <v>medium</v>
      </c>
    </row>
    <row r="4850" spans="1:12" x14ac:dyDescent="0.3">
      <c r="A4850" t="s">
        <v>4694</v>
      </c>
      <c r="B4850" s="1">
        <v>34754</v>
      </c>
      <c r="C4850">
        <v>80</v>
      </c>
      <c r="D4850" t="s">
        <v>9</v>
      </c>
      <c r="E4850" t="s">
        <v>10</v>
      </c>
      <c r="F4850">
        <v>2500000</v>
      </c>
      <c r="G4850">
        <v>5691852</v>
      </c>
      <c r="H4850" t="s">
        <v>11</v>
      </c>
      <c r="I4850">
        <f>YEAR(Table1[[#This Row],[date]])</f>
        <v>1995</v>
      </c>
      <c r="J4850">
        <f>Table1[[#This Row],[revenue]]-Table1[[#This Row],[budget_x]]</f>
        <v>3191852</v>
      </c>
      <c r="K4850" s="7">
        <f>Table1[[#This Row],[profit /loss ]]/Table1[[#This Row],[budget_x]]</f>
        <v>1.2767408</v>
      </c>
      <c r="L4850" t="str" cm="1">
        <f t="array" ref="L4850">_xlfn.IFS(Table1[[#This Row],[score]]&gt;70,"high",Table1[[#This Row],[score]]&gt;50,"medium",Table1[[#This Row],[score]]&lt;=50,"low")</f>
        <v>high</v>
      </c>
    </row>
    <row r="4851" spans="1:12" x14ac:dyDescent="0.3">
      <c r="A4851" t="s">
        <v>4695</v>
      </c>
      <c r="B4851" s="1">
        <v>44971</v>
      </c>
      <c r="C4851">
        <v>33</v>
      </c>
      <c r="D4851" t="s">
        <v>9</v>
      </c>
      <c r="E4851" t="s">
        <v>83</v>
      </c>
      <c r="F4851">
        <v>50641000</v>
      </c>
      <c r="G4851">
        <v>323787336.60000002</v>
      </c>
      <c r="H4851" t="s">
        <v>108</v>
      </c>
      <c r="I4851">
        <f>YEAR(Table1[[#This Row],[date]])</f>
        <v>2023</v>
      </c>
      <c r="J4851">
        <f>Table1[[#This Row],[revenue]]-Table1[[#This Row],[budget_x]]</f>
        <v>273146336.60000002</v>
      </c>
      <c r="K4851" s="7">
        <f>Table1[[#This Row],[profit /loss ]]/Table1[[#This Row],[budget_x]]</f>
        <v>5.3937784917359455</v>
      </c>
      <c r="L4851" t="str" cm="1">
        <f t="array" ref="L4851">_xlfn.IFS(Table1[[#This Row],[score]]&gt;70,"high",Table1[[#This Row],[score]]&gt;50,"medium",Table1[[#This Row],[score]]&lt;=50,"low")</f>
        <v>low</v>
      </c>
    </row>
    <row r="4852" spans="1:12" x14ac:dyDescent="0.3">
      <c r="A4852" t="s">
        <v>4696</v>
      </c>
      <c r="B4852" s="1">
        <v>44228</v>
      </c>
      <c r="C4852">
        <v>10</v>
      </c>
      <c r="D4852" t="s">
        <v>9</v>
      </c>
      <c r="E4852" t="s">
        <v>74</v>
      </c>
      <c r="F4852">
        <v>198540000</v>
      </c>
      <c r="G4852">
        <v>38157314</v>
      </c>
      <c r="H4852" t="s">
        <v>75</v>
      </c>
      <c r="I4852">
        <f>YEAR(Table1[[#This Row],[date]])</f>
        <v>2021</v>
      </c>
      <c r="J4852">
        <f>Table1[[#This Row],[revenue]]-Table1[[#This Row],[budget_x]]</f>
        <v>-160382686</v>
      </c>
      <c r="K4852" s="7">
        <f>Table1[[#This Row],[profit /loss ]]/Table1[[#This Row],[budget_x]]</f>
        <v>-0.80781044625768106</v>
      </c>
      <c r="L4852" t="str" cm="1">
        <f t="array" ref="L4852">_xlfn.IFS(Table1[[#This Row],[score]]&gt;70,"high",Table1[[#This Row],[score]]&gt;50,"medium",Table1[[#This Row],[score]]&lt;=50,"low")</f>
        <v>low</v>
      </c>
    </row>
    <row r="4853" spans="1:12" x14ac:dyDescent="0.3">
      <c r="A4853" t="s">
        <v>4697</v>
      </c>
      <c r="B4853" s="1">
        <v>38591</v>
      </c>
      <c r="C4853">
        <v>73</v>
      </c>
      <c r="D4853" t="s">
        <v>9</v>
      </c>
      <c r="E4853" t="s">
        <v>69</v>
      </c>
      <c r="F4853">
        <v>2037792</v>
      </c>
      <c r="G4853">
        <v>9789651</v>
      </c>
      <c r="H4853" t="s">
        <v>11</v>
      </c>
      <c r="I4853">
        <f>YEAR(Table1[[#This Row],[date]])</f>
        <v>2005</v>
      </c>
      <c r="J4853">
        <f>Table1[[#This Row],[revenue]]-Table1[[#This Row],[budget_x]]</f>
        <v>7751859</v>
      </c>
      <c r="K4853" s="7">
        <f>Table1[[#This Row],[profit /loss ]]/Table1[[#This Row],[budget_x]]</f>
        <v>3.8040482051161257</v>
      </c>
      <c r="L4853" t="str" cm="1">
        <f t="array" ref="L4853">_xlfn.IFS(Table1[[#This Row],[score]]&gt;70,"high",Table1[[#This Row],[score]]&gt;50,"medium",Table1[[#This Row],[score]]&lt;=50,"low")</f>
        <v>high</v>
      </c>
    </row>
    <row r="4854" spans="1:12" x14ac:dyDescent="0.3">
      <c r="A4854" t="s">
        <v>4698</v>
      </c>
      <c r="B4854" s="1">
        <v>39844</v>
      </c>
      <c r="C4854">
        <v>59</v>
      </c>
      <c r="D4854" t="s">
        <v>9</v>
      </c>
      <c r="E4854" t="s">
        <v>171</v>
      </c>
      <c r="F4854">
        <v>135140000</v>
      </c>
      <c r="G4854">
        <v>665303616.39999998</v>
      </c>
      <c r="H4854" t="s">
        <v>184</v>
      </c>
      <c r="I4854">
        <f>YEAR(Table1[[#This Row],[date]])</f>
        <v>2009</v>
      </c>
      <c r="J4854">
        <f>Table1[[#This Row],[revenue]]-Table1[[#This Row],[budget_x]]</f>
        <v>530163616.39999998</v>
      </c>
      <c r="K4854" s="7">
        <f>Table1[[#This Row],[profit /loss ]]/Table1[[#This Row],[budget_x]]</f>
        <v>3.923069530856889</v>
      </c>
      <c r="L4854" t="str" cm="1">
        <f t="array" ref="L4854">_xlfn.IFS(Table1[[#This Row],[score]]&gt;70,"high",Table1[[#This Row],[score]]&gt;50,"medium",Table1[[#This Row],[score]]&lt;=50,"low")</f>
        <v>medium</v>
      </c>
    </row>
    <row r="4855" spans="1:12" x14ac:dyDescent="0.3">
      <c r="A4855" t="s">
        <v>4699</v>
      </c>
      <c r="B4855" s="1">
        <v>43496</v>
      </c>
      <c r="C4855">
        <v>71</v>
      </c>
      <c r="D4855" t="s">
        <v>9</v>
      </c>
      <c r="E4855" t="s">
        <v>10</v>
      </c>
      <c r="F4855">
        <v>100000000</v>
      </c>
      <c r="G4855">
        <v>575561014.20000005</v>
      </c>
      <c r="H4855" t="s">
        <v>11</v>
      </c>
      <c r="I4855">
        <f>YEAR(Table1[[#This Row],[date]])</f>
        <v>2019</v>
      </c>
      <c r="J4855">
        <f>Table1[[#This Row],[revenue]]-Table1[[#This Row],[budget_x]]</f>
        <v>475561014.20000005</v>
      </c>
      <c r="K4855" s="7">
        <f>Table1[[#This Row],[profit /loss ]]/Table1[[#This Row],[budget_x]]</f>
        <v>4.7556101420000001</v>
      </c>
      <c r="L4855" t="str" cm="1">
        <f t="array" ref="L4855">_xlfn.IFS(Table1[[#This Row],[score]]&gt;70,"high",Table1[[#This Row],[score]]&gt;50,"medium",Table1[[#This Row],[score]]&lt;=50,"low")</f>
        <v>high</v>
      </c>
    </row>
    <row r="4856" spans="1:12" x14ac:dyDescent="0.3">
      <c r="A4856" t="s">
        <v>4700</v>
      </c>
      <c r="B4856" s="1">
        <v>32122</v>
      </c>
      <c r="C4856">
        <v>68</v>
      </c>
      <c r="D4856" t="s">
        <v>9</v>
      </c>
      <c r="E4856" t="s">
        <v>10</v>
      </c>
      <c r="F4856">
        <v>22700000</v>
      </c>
      <c r="G4856">
        <v>38119483</v>
      </c>
      <c r="H4856" t="s">
        <v>11</v>
      </c>
      <c r="I4856">
        <f>YEAR(Table1[[#This Row],[date]])</f>
        <v>1987</v>
      </c>
      <c r="J4856">
        <f>Table1[[#This Row],[revenue]]-Table1[[#This Row],[budget_x]]</f>
        <v>15419483</v>
      </c>
      <c r="K4856" s="7">
        <f>Table1[[#This Row],[profit /loss ]]/Table1[[#This Row],[budget_x]]</f>
        <v>0.67927237885462555</v>
      </c>
      <c r="L4856" t="str" cm="1">
        <f t="array" ref="L4856">_xlfn.IFS(Table1[[#This Row],[score]]&gt;70,"high",Table1[[#This Row],[score]]&gt;50,"medium",Table1[[#This Row],[score]]&lt;=50,"low")</f>
        <v>medium</v>
      </c>
    </row>
    <row r="4857" spans="1:12" x14ac:dyDescent="0.3">
      <c r="A4857" t="s">
        <v>4701</v>
      </c>
      <c r="B4857" s="1">
        <v>43790</v>
      </c>
      <c r="C4857">
        <v>85</v>
      </c>
      <c r="D4857" t="s">
        <v>9</v>
      </c>
      <c r="E4857" t="s">
        <v>10</v>
      </c>
      <c r="F4857">
        <v>160600000</v>
      </c>
      <c r="G4857">
        <v>882269902</v>
      </c>
      <c r="H4857" t="s">
        <v>17</v>
      </c>
      <c r="I4857">
        <f>YEAR(Table1[[#This Row],[date]])</f>
        <v>2019</v>
      </c>
      <c r="J4857">
        <f>Table1[[#This Row],[revenue]]-Table1[[#This Row],[budget_x]]</f>
        <v>721669902</v>
      </c>
      <c r="K4857" s="7">
        <f>Table1[[#This Row],[profit /loss ]]/Table1[[#This Row],[budget_x]]</f>
        <v>4.4935859402241594</v>
      </c>
      <c r="L4857" t="str" cm="1">
        <f t="array" ref="L4857">_xlfn.IFS(Table1[[#This Row],[score]]&gt;70,"high",Table1[[#This Row],[score]]&gt;50,"medium",Table1[[#This Row],[score]]&lt;=50,"low")</f>
        <v>high</v>
      </c>
    </row>
    <row r="4858" spans="1:12" x14ac:dyDescent="0.3">
      <c r="A4858" t="s">
        <v>4702</v>
      </c>
      <c r="B4858" s="1">
        <v>41815</v>
      </c>
      <c r="C4858">
        <v>74</v>
      </c>
      <c r="D4858" t="s">
        <v>9</v>
      </c>
      <c r="E4858" t="s">
        <v>10</v>
      </c>
      <c r="F4858">
        <v>114600000</v>
      </c>
      <c r="G4858">
        <v>316508149.80000001</v>
      </c>
      <c r="H4858" t="s">
        <v>11</v>
      </c>
      <c r="I4858">
        <f>YEAR(Table1[[#This Row],[date]])</f>
        <v>2014</v>
      </c>
      <c r="J4858">
        <f>Table1[[#This Row],[revenue]]-Table1[[#This Row],[budget_x]]</f>
        <v>201908149.80000001</v>
      </c>
      <c r="K4858" s="7">
        <f>Table1[[#This Row],[profit /loss ]]/Table1[[#This Row],[budget_x]]</f>
        <v>1.761851219895288</v>
      </c>
      <c r="L4858" t="str" cm="1">
        <f t="array" ref="L4858">_xlfn.IFS(Table1[[#This Row],[score]]&gt;70,"high",Table1[[#This Row],[score]]&gt;50,"medium",Table1[[#This Row],[score]]&lt;=50,"low")</f>
        <v>high</v>
      </c>
    </row>
    <row r="4859" spans="1:12" x14ac:dyDescent="0.3">
      <c r="A4859" t="s">
        <v>4703</v>
      </c>
      <c r="B4859" s="1">
        <v>39658</v>
      </c>
      <c r="C4859">
        <v>71</v>
      </c>
      <c r="D4859" t="s">
        <v>9</v>
      </c>
      <c r="E4859" t="s">
        <v>10</v>
      </c>
      <c r="F4859">
        <v>7000000</v>
      </c>
      <c r="G4859">
        <v>182055444</v>
      </c>
      <c r="H4859" t="s">
        <v>11</v>
      </c>
      <c r="I4859">
        <f>YEAR(Table1[[#This Row],[date]])</f>
        <v>2008</v>
      </c>
      <c r="J4859">
        <f>Table1[[#This Row],[revenue]]-Table1[[#This Row],[budget_x]]</f>
        <v>175055444</v>
      </c>
      <c r="K4859" s="7">
        <f>Table1[[#This Row],[profit /loss ]]/Table1[[#This Row],[budget_x]]</f>
        <v>25.007920571428571</v>
      </c>
      <c r="L4859" t="str" cm="1">
        <f t="array" ref="L4859">_xlfn.IFS(Table1[[#This Row],[score]]&gt;70,"high",Table1[[#This Row],[score]]&gt;50,"medium",Table1[[#This Row],[score]]&lt;=50,"low")</f>
        <v>high</v>
      </c>
    </row>
    <row r="4860" spans="1:12" x14ac:dyDescent="0.3">
      <c r="A4860" t="s">
        <v>4704</v>
      </c>
      <c r="B4860" s="1">
        <v>36684</v>
      </c>
      <c r="C4860">
        <v>62</v>
      </c>
      <c r="D4860" t="s">
        <v>9</v>
      </c>
      <c r="E4860" t="s">
        <v>10</v>
      </c>
      <c r="F4860">
        <v>16000000</v>
      </c>
      <c r="G4860">
        <v>119739110</v>
      </c>
      <c r="H4860" t="s">
        <v>11</v>
      </c>
      <c r="I4860">
        <f>YEAR(Table1[[#This Row],[date]])</f>
        <v>2000</v>
      </c>
      <c r="J4860">
        <f>Table1[[#This Row],[revenue]]-Table1[[#This Row],[budget_x]]</f>
        <v>103739110</v>
      </c>
      <c r="K4860" s="7">
        <f>Table1[[#This Row],[profit /loss ]]/Table1[[#This Row],[budget_x]]</f>
        <v>6.4836943749999998</v>
      </c>
      <c r="L4860" t="str" cm="1">
        <f t="array" ref="L4860">_xlfn.IFS(Table1[[#This Row],[score]]&gt;70,"high",Table1[[#This Row],[score]]&gt;50,"medium",Table1[[#This Row],[score]]&lt;=50,"low")</f>
        <v>medium</v>
      </c>
    </row>
    <row r="4861" spans="1:12" x14ac:dyDescent="0.3">
      <c r="A4861" t="s">
        <v>4705</v>
      </c>
      <c r="B4861" s="1">
        <v>44426</v>
      </c>
      <c r="C4861">
        <v>58</v>
      </c>
      <c r="D4861" t="s">
        <v>9</v>
      </c>
      <c r="E4861" t="s">
        <v>10</v>
      </c>
      <c r="F4861">
        <v>154000000</v>
      </c>
      <c r="G4861">
        <v>339099716</v>
      </c>
      <c r="H4861" t="s">
        <v>11</v>
      </c>
      <c r="I4861">
        <f>YEAR(Table1[[#This Row],[date]])</f>
        <v>2021</v>
      </c>
      <c r="J4861">
        <f>Table1[[#This Row],[revenue]]-Table1[[#This Row],[budget_x]]</f>
        <v>185099716</v>
      </c>
      <c r="K4861" s="7">
        <f>Table1[[#This Row],[profit /loss ]]/Table1[[#This Row],[budget_x]]</f>
        <v>1.2019462077922078</v>
      </c>
      <c r="L4861" t="str" cm="1">
        <f t="array" ref="L4861">_xlfn.IFS(Table1[[#This Row],[score]]&gt;70,"high",Table1[[#This Row],[score]]&gt;50,"medium",Table1[[#This Row],[score]]&lt;=50,"low")</f>
        <v>medium</v>
      </c>
    </row>
    <row r="4862" spans="1:12" x14ac:dyDescent="0.3">
      <c r="A4862" t="s">
        <v>4706</v>
      </c>
      <c r="B4862" s="1">
        <v>42321</v>
      </c>
      <c r="C4862">
        <v>61</v>
      </c>
      <c r="D4862" t="s">
        <v>9</v>
      </c>
      <c r="E4862" t="s">
        <v>10</v>
      </c>
      <c r="F4862">
        <v>35000000</v>
      </c>
      <c r="G4862">
        <v>28906817</v>
      </c>
      <c r="H4862" t="s">
        <v>17</v>
      </c>
      <c r="I4862">
        <f>YEAR(Table1[[#This Row],[date]])</f>
        <v>2015</v>
      </c>
      <c r="J4862">
        <f>Table1[[#This Row],[revenue]]-Table1[[#This Row],[budget_x]]</f>
        <v>-6093183</v>
      </c>
      <c r="K4862" s="7">
        <f>Table1[[#This Row],[profit /loss ]]/Table1[[#This Row],[budget_x]]</f>
        <v>-0.17409094285714286</v>
      </c>
      <c r="L4862" t="str" cm="1">
        <f t="array" ref="L4862">_xlfn.IFS(Table1[[#This Row],[score]]&gt;70,"high",Table1[[#This Row],[score]]&gt;50,"medium",Table1[[#This Row],[score]]&lt;=50,"low")</f>
        <v>medium</v>
      </c>
    </row>
    <row r="4863" spans="1:12" x14ac:dyDescent="0.3">
      <c r="A4863" t="s">
        <v>4706</v>
      </c>
      <c r="B4863" s="1">
        <v>42321</v>
      </c>
      <c r="C4863">
        <v>61</v>
      </c>
      <c r="D4863" t="s">
        <v>9</v>
      </c>
      <c r="E4863" t="s">
        <v>10</v>
      </c>
      <c r="F4863">
        <v>8900000</v>
      </c>
      <c r="G4863">
        <v>3324131</v>
      </c>
      <c r="H4863" t="s">
        <v>17</v>
      </c>
      <c r="I4863">
        <f>YEAR(Table1[[#This Row],[date]])</f>
        <v>2015</v>
      </c>
      <c r="J4863">
        <f>Table1[[#This Row],[revenue]]-Table1[[#This Row],[budget_x]]</f>
        <v>-5575869</v>
      </c>
      <c r="K4863" s="7">
        <f>Table1[[#This Row],[profit /loss ]]/Table1[[#This Row],[budget_x]]</f>
        <v>-0.62650213483146067</v>
      </c>
      <c r="L4863" t="str" cm="1">
        <f t="array" ref="L4863">_xlfn.IFS(Table1[[#This Row],[score]]&gt;70,"high",Table1[[#This Row],[score]]&gt;50,"medium",Table1[[#This Row],[score]]&lt;=50,"low")</f>
        <v>medium</v>
      </c>
    </row>
    <row r="4864" spans="1:12" x14ac:dyDescent="0.3">
      <c r="A4864" t="s">
        <v>4707</v>
      </c>
      <c r="B4864" s="1">
        <v>44603</v>
      </c>
      <c r="C4864">
        <v>69</v>
      </c>
      <c r="D4864" t="s">
        <v>9</v>
      </c>
      <c r="E4864" t="s">
        <v>74</v>
      </c>
      <c r="F4864">
        <v>143600000</v>
      </c>
      <c r="G4864">
        <v>309828687</v>
      </c>
      <c r="H4864" t="s">
        <v>75</v>
      </c>
      <c r="I4864">
        <f>YEAR(Table1[[#This Row],[date]])</f>
        <v>2022</v>
      </c>
      <c r="J4864">
        <f>Table1[[#This Row],[revenue]]-Table1[[#This Row],[budget_x]]</f>
        <v>166228687</v>
      </c>
      <c r="K4864" s="7">
        <f>Table1[[#This Row],[profit /loss ]]/Table1[[#This Row],[budget_x]]</f>
        <v>1.1575813857938719</v>
      </c>
      <c r="L4864" t="str" cm="1">
        <f t="array" ref="L4864">_xlfn.IFS(Table1[[#This Row],[score]]&gt;70,"high",Table1[[#This Row],[score]]&gt;50,"medium",Table1[[#This Row],[score]]&lt;=50,"low")</f>
        <v>medium</v>
      </c>
    </row>
    <row r="4865" spans="1:12" x14ac:dyDescent="0.3">
      <c r="A4865" t="s">
        <v>4708</v>
      </c>
      <c r="B4865" s="1">
        <v>39898</v>
      </c>
      <c r="C4865">
        <v>65</v>
      </c>
      <c r="D4865" t="s">
        <v>9</v>
      </c>
      <c r="E4865" t="s">
        <v>10</v>
      </c>
      <c r="F4865">
        <v>42344000</v>
      </c>
      <c r="G4865">
        <v>41624046</v>
      </c>
      <c r="H4865" t="s">
        <v>11</v>
      </c>
      <c r="I4865">
        <f>YEAR(Table1[[#This Row],[date]])</f>
        <v>2009</v>
      </c>
      <c r="J4865">
        <f>Table1[[#This Row],[revenue]]-Table1[[#This Row],[budget_x]]</f>
        <v>-719954</v>
      </c>
      <c r="K4865" s="7">
        <f>Table1[[#This Row],[profit /loss ]]/Table1[[#This Row],[budget_x]]</f>
        <v>-1.7002503306253542E-2</v>
      </c>
      <c r="L4865" t="str" cm="1">
        <f t="array" ref="L4865">_xlfn.IFS(Table1[[#This Row],[score]]&gt;70,"high",Table1[[#This Row],[score]]&gt;50,"medium",Table1[[#This Row],[score]]&lt;=50,"low")</f>
        <v>medium</v>
      </c>
    </row>
    <row r="4866" spans="1:12" x14ac:dyDescent="0.3">
      <c r="A4866" t="s">
        <v>4709</v>
      </c>
      <c r="B4866" s="1">
        <v>38744</v>
      </c>
      <c r="C4866">
        <v>66</v>
      </c>
      <c r="D4866" t="s">
        <v>9</v>
      </c>
      <c r="E4866" t="s">
        <v>10</v>
      </c>
      <c r="F4866">
        <v>26000000</v>
      </c>
      <c r="G4866">
        <v>17496992</v>
      </c>
      <c r="H4866" t="s">
        <v>17</v>
      </c>
      <c r="I4866">
        <f>YEAR(Table1[[#This Row],[date]])</f>
        <v>2006</v>
      </c>
      <c r="J4866">
        <f>Table1[[#This Row],[revenue]]-Table1[[#This Row],[budget_x]]</f>
        <v>-8503008</v>
      </c>
      <c r="K4866" s="7">
        <f>Table1[[#This Row],[profit /loss ]]/Table1[[#This Row],[budget_x]]</f>
        <v>-0.32703876923076924</v>
      </c>
      <c r="L4866" t="str" cm="1">
        <f t="array" ref="L4866">_xlfn.IFS(Table1[[#This Row],[score]]&gt;70,"high",Table1[[#This Row],[score]]&gt;50,"medium",Table1[[#This Row],[score]]&lt;=50,"low")</f>
        <v>medium</v>
      </c>
    </row>
    <row r="4867" spans="1:12" x14ac:dyDescent="0.3">
      <c r="A4867" t="s">
        <v>4710</v>
      </c>
      <c r="B4867" s="1">
        <v>38365</v>
      </c>
      <c r="C4867">
        <v>50</v>
      </c>
      <c r="D4867" t="s">
        <v>9</v>
      </c>
      <c r="E4867" t="s">
        <v>10</v>
      </c>
      <c r="F4867">
        <v>65000000</v>
      </c>
      <c r="G4867">
        <v>56824633</v>
      </c>
      <c r="H4867" t="s">
        <v>11</v>
      </c>
      <c r="I4867">
        <f>YEAR(Table1[[#This Row],[date]])</f>
        <v>2005</v>
      </c>
      <c r="J4867">
        <f>Table1[[#This Row],[revenue]]-Table1[[#This Row],[budget_x]]</f>
        <v>-8175367</v>
      </c>
      <c r="K4867" s="7">
        <f>Table1[[#This Row],[profit /loss ]]/Table1[[#This Row],[budget_x]]</f>
        <v>-0.12577487692307693</v>
      </c>
      <c r="L4867" t="str" cm="1">
        <f t="array" ref="L4867">_xlfn.IFS(Table1[[#This Row],[score]]&gt;70,"high",Table1[[#This Row],[score]]&gt;50,"medium",Table1[[#This Row],[score]]&lt;=50,"low")</f>
        <v>low</v>
      </c>
    </row>
    <row r="4868" spans="1:12" x14ac:dyDescent="0.3">
      <c r="A4868" t="s">
        <v>4711</v>
      </c>
      <c r="B4868" s="1">
        <v>44770</v>
      </c>
      <c r="C4868">
        <v>71</v>
      </c>
      <c r="D4868" t="s">
        <v>9</v>
      </c>
      <c r="E4868" t="s">
        <v>626</v>
      </c>
      <c r="F4868">
        <v>102400000</v>
      </c>
      <c r="G4868">
        <v>502443287.60000002</v>
      </c>
      <c r="H4868" t="s">
        <v>627</v>
      </c>
      <c r="I4868">
        <f>YEAR(Table1[[#This Row],[date]])</f>
        <v>2022</v>
      </c>
      <c r="J4868">
        <f>Table1[[#This Row],[revenue]]-Table1[[#This Row],[budget_x]]</f>
        <v>400043287.60000002</v>
      </c>
      <c r="K4868" s="7">
        <f>Table1[[#This Row],[profit /loss ]]/Table1[[#This Row],[budget_x]]</f>
        <v>3.9066727304687503</v>
      </c>
      <c r="L4868" t="str" cm="1">
        <f t="array" ref="L4868">_xlfn.IFS(Table1[[#This Row],[score]]&gt;70,"high",Table1[[#This Row],[score]]&gt;50,"medium",Table1[[#This Row],[score]]&lt;=50,"low")</f>
        <v>high</v>
      </c>
    </row>
    <row r="4869" spans="1:12" x14ac:dyDescent="0.3">
      <c r="A4869" t="s">
        <v>4712</v>
      </c>
      <c r="B4869" s="1">
        <v>38063</v>
      </c>
      <c r="C4869">
        <v>75</v>
      </c>
      <c r="D4869" t="s">
        <v>9</v>
      </c>
      <c r="E4869" t="s">
        <v>319</v>
      </c>
      <c r="F4869">
        <v>42000000</v>
      </c>
      <c r="G4869">
        <v>66787173</v>
      </c>
      <c r="H4869" t="s">
        <v>11</v>
      </c>
      <c r="I4869">
        <f>YEAR(Table1[[#This Row],[date]])</f>
        <v>2004</v>
      </c>
      <c r="J4869">
        <f>Table1[[#This Row],[revenue]]-Table1[[#This Row],[budget_x]]</f>
        <v>24787173</v>
      </c>
      <c r="K4869" s="7">
        <f>Table1[[#This Row],[profit /loss ]]/Table1[[#This Row],[budget_x]]</f>
        <v>0.59017078571428572</v>
      </c>
      <c r="L4869" t="str" cm="1">
        <f t="array" ref="L4869">_xlfn.IFS(Table1[[#This Row],[score]]&gt;70,"high",Table1[[#This Row],[score]]&gt;50,"medium",Table1[[#This Row],[score]]&lt;=50,"low")</f>
        <v>high</v>
      </c>
    </row>
    <row r="4870" spans="1:12" x14ac:dyDescent="0.3">
      <c r="A4870" t="s">
        <v>4713</v>
      </c>
      <c r="B4870" s="1">
        <v>43811</v>
      </c>
      <c r="C4870">
        <v>68</v>
      </c>
      <c r="D4870" t="s">
        <v>9</v>
      </c>
      <c r="E4870" t="s">
        <v>10</v>
      </c>
      <c r="F4870">
        <v>29900000</v>
      </c>
      <c r="G4870">
        <v>69412425</v>
      </c>
      <c r="H4870" t="s">
        <v>11</v>
      </c>
      <c r="I4870">
        <f>YEAR(Table1[[#This Row],[date]])</f>
        <v>2019</v>
      </c>
      <c r="J4870">
        <f>Table1[[#This Row],[revenue]]-Table1[[#This Row],[budget_x]]</f>
        <v>39512425</v>
      </c>
      <c r="K4870" s="7">
        <f>Table1[[#This Row],[profit /loss ]]/Table1[[#This Row],[budget_x]]</f>
        <v>1.3214857859531772</v>
      </c>
      <c r="L4870" t="str" cm="1">
        <f t="array" ref="L4870">_xlfn.IFS(Table1[[#This Row],[score]]&gt;70,"high",Table1[[#This Row],[score]]&gt;50,"medium",Table1[[#This Row],[score]]&lt;=50,"low")</f>
        <v>medium</v>
      </c>
    </row>
    <row r="4871" spans="1:12" x14ac:dyDescent="0.3">
      <c r="A4871" t="s">
        <v>4714</v>
      </c>
      <c r="B4871" s="1">
        <v>42103</v>
      </c>
      <c r="C4871">
        <v>76</v>
      </c>
      <c r="D4871" t="s">
        <v>9</v>
      </c>
      <c r="E4871" t="s">
        <v>10</v>
      </c>
      <c r="F4871">
        <v>34000000</v>
      </c>
      <c r="G4871">
        <v>63802928</v>
      </c>
      <c r="H4871" t="s">
        <v>11</v>
      </c>
      <c r="I4871">
        <f>YEAR(Table1[[#This Row],[date]])</f>
        <v>2015</v>
      </c>
      <c r="J4871">
        <f>Table1[[#This Row],[revenue]]-Table1[[#This Row],[budget_x]]</f>
        <v>29802928</v>
      </c>
      <c r="K4871" s="7">
        <f>Table1[[#This Row],[profit /loss ]]/Table1[[#This Row],[budget_x]]</f>
        <v>0.8765567058823529</v>
      </c>
      <c r="L4871" t="str" cm="1">
        <f t="array" ref="L4871">_xlfn.IFS(Table1[[#This Row],[score]]&gt;70,"high",Table1[[#This Row],[score]]&gt;50,"medium",Table1[[#This Row],[score]]&lt;=50,"low")</f>
        <v>high</v>
      </c>
    </row>
    <row r="4872" spans="1:12" x14ac:dyDescent="0.3">
      <c r="A4872" t="s">
        <v>4715</v>
      </c>
      <c r="B4872" s="1">
        <v>33898</v>
      </c>
      <c r="C4872">
        <v>63</v>
      </c>
      <c r="D4872" t="s">
        <v>9</v>
      </c>
      <c r="E4872" t="s">
        <v>10</v>
      </c>
      <c r="F4872">
        <v>35000000</v>
      </c>
      <c r="G4872">
        <v>156563139</v>
      </c>
      <c r="H4872" t="s">
        <v>11</v>
      </c>
      <c r="I4872">
        <f>YEAR(Table1[[#This Row],[date]])</f>
        <v>1992</v>
      </c>
      <c r="J4872">
        <f>Table1[[#This Row],[revenue]]-Table1[[#This Row],[budget_x]]</f>
        <v>121563139</v>
      </c>
      <c r="K4872" s="7">
        <f>Table1[[#This Row],[profit /loss ]]/Table1[[#This Row],[budget_x]]</f>
        <v>3.4732325428571427</v>
      </c>
      <c r="L4872" t="str" cm="1">
        <f t="array" ref="L4872">_xlfn.IFS(Table1[[#This Row],[score]]&gt;70,"high",Table1[[#This Row],[score]]&gt;50,"medium",Table1[[#This Row],[score]]&lt;=50,"low")</f>
        <v>medium</v>
      </c>
    </row>
    <row r="4873" spans="1:12" x14ac:dyDescent="0.3">
      <c r="A4873" t="s">
        <v>4716</v>
      </c>
      <c r="B4873" s="1">
        <v>40311</v>
      </c>
      <c r="C4873">
        <v>70</v>
      </c>
      <c r="D4873" t="s">
        <v>9</v>
      </c>
      <c r="E4873" t="s">
        <v>10</v>
      </c>
      <c r="F4873">
        <v>30000000</v>
      </c>
      <c r="G4873">
        <v>82148538</v>
      </c>
      <c r="H4873" t="s">
        <v>11</v>
      </c>
      <c r="I4873">
        <f>YEAR(Table1[[#This Row],[date]])</f>
        <v>2010</v>
      </c>
      <c r="J4873">
        <f>Table1[[#This Row],[revenue]]-Table1[[#This Row],[budget_x]]</f>
        <v>52148538</v>
      </c>
      <c r="K4873" s="7">
        <f>Table1[[#This Row],[profit /loss ]]/Table1[[#This Row],[budget_x]]</f>
        <v>1.7382846000000001</v>
      </c>
      <c r="L4873" t="str" cm="1">
        <f t="array" ref="L4873">_xlfn.IFS(Table1[[#This Row],[score]]&gt;70,"high",Table1[[#This Row],[score]]&gt;50,"medium",Table1[[#This Row],[score]]&lt;=50,"low")</f>
        <v>medium</v>
      </c>
    </row>
    <row r="4874" spans="1:12" x14ac:dyDescent="0.3">
      <c r="A4874" t="s">
        <v>4717</v>
      </c>
      <c r="B4874" s="1">
        <v>37206</v>
      </c>
      <c r="C4874">
        <v>68</v>
      </c>
      <c r="D4874" t="s">
        <v>9</v>
      </c>
      <c r="E4874" t="s">
        <v>10</v>
      </c>
      <c r="F4874">
        <v>4000000</v>
      </c>
      <c r="G4874">
        <v>43766463</v>
      </c>
      <c r="H4874" t="s">
        <v>17</v>
      </c>
      <c r="I4874">
        <f>YEAR(Table1[[#This Row],[date]])</f>
        <v>2001</v>
      </c>
      <c r="J4874">
        <f>Table1[[#This Row],[revenue]]-Table1[[#This Row],[budget_x]]</f>
        <v>39766463</v>
      </c>
      <c r="K4874" s="7">
        <f>Table1[[#This Row],[profit /loss ]]/Table1[[#This Row],[budget_x]]</f>
        <v>9.9416157500000004</v>
      </c>
      <c r="L4874" t="str" cm="1">
        <f t="array" ref="L4874">_xlfn.IFS(Table1[[#This Row],[score]]&gt;70,"high",Table1[[#This Row],[score]]&gt;50,"medium",Table1[[#This Row],[score]]&lt;=50,"low")</f>
        <v>medium</v>
      </c>
    </row>
    <row r="4875" spans="1:12" x14ac:dyDescent="0.3">
      <c r="A4875" t="s">
        <v>4718</v>
      </c>
      <c r="B4875" s="1">
        <v>33858</v>
      </c>
      <c r="C4875">
        <v>56</v>
      </c>
      <c r="D4875" t="s">
        <v>9</v>
      </c>
      <c r="E4875" t="s">
        <v>10</v>
      </c>
      <c r="F4875">
        <v>5000000</v>
      </c>
      <c r="G4875">
        <v>12534961</v>
      </c>
      <c r="H4875" t="s">
        <v>17</v>
      </c>
      <c r="I4875">
        <f>YEAR(Table1[[#This Row],[date]])</f>
        <v>1992</v>
      </c>
      <c r="J4875">
        <f>Table1[[#This Row],[revenue]]-Table1[[#This Row],[budget_x]]</f>
        <v>7534961</v>
      </c>
      <c r="K4875" s="7">
        <f>Table1[[#This Row],[profit /loss ]]/Table1[[#This Row],[budget_x]]</f>
        <v>1.5069922</v>
      </c>
      <c r="L4875" t="str" cm="1">
        <f t="array" ref="L4875">_xlfn.IFS(Table1[[#This Row],[score]]&gt;70,"high",Table1[[#This Row],[score]]&gt;50,"medium",Table1[[#This Row],[score]]&lt;=50,"low")</f>
        <v>medium</v>
      </c>
    </row>
    <row r="4876" spans="1:12" x14ac:dyDescent="0.3">
      <c r="A4876" t="s">
        <v>4719</v>
      </c>
      <c r="B4876" s="1">
        <v>43101</v>
      </c>
      <c r="C4876">
        <v>81</v>
      </c>
      <c r="D4876" t="s">
        <v>9</v>
      </c>
      <c r="E4876" t="s">
        <v>10</v>
      </c>
      <c r="F4876">
        <v>12000000</v>
      </c>
      <c r="G4876">
        <v>161158351</v>
      </c>
      <c r="H4876" t="s">
        <v>11</v>
      </c>
      <c r="I4876">
        <f>YEAR(Table1[[#This Row],[date]])</f>
        <v>2018</v>
      </c>
      <c r="J4876">
        <f>Table1[[#This Row],[revenue]]-Table1[[#This Row],[budget_x]]</f>
        <v>149158351</v>
      </c>
      <c r="K4876" s="7">
        <f>Table1[[#This Row],[profit /loss ]]/Table1[[#This Row],[budget_x]]</f>
        <v>12.429862583333334</v>
      </c>
      <c r="L4876" t="str" cm="1">
        <f t="array" ref="L4876">_xlfn.IFS(Table1[[#This Row],[score]]&gt;70,"high",Table1[[#This Row],[score]]&gt;50,"medium",Table1[[#This Row],[score]]&lt;=50,"low")</f>
        <v>high</v>
      </c>
    </row>
    <row r="4877" spans="1:12" x14ac:dyDescent="0.3">
      <c r="A4877" t="s">
        <v>4720</v>
      </c>
      <c r="B4877" s="1">
        <v>40359</v>
      </c>
      <c r="C4877">
        <v>64</v>
      </c>
      <c r="D4877" t="s">
        <v>9</v>
      </c>
      <c r="E4877" t="s">
        <v>69</v>
      </c>
      <c r="F4877">
        <v>177000000</v>
      </c>
      <c r="G4877">
        <v>283514513.60000002</v>
      </c>
      <c r="H4877" t="s">
        <v>11</v>
      </c>
      <c r="I4877">
        <f>YEAR(Table1[[#This Row],[date]])</f>
        <v>2010</v>
      </c>
      <c r="J4877">
        <f>Table1[[#This Row],[revenue]]-Table1[[#This Row],[budget_x]]</f>
        <v>106514513.60000002</v>
      </c>
      <c r="K4877" s="7">
        <f>Table1[[#This Row],[profit /loss ]]/Table1[[#This Row],[budget_x]]</f>
        <v>0.60177691299435043</v>
      </c>
      <c r="L4877" t="str" cm="1">
        <f t="array" ref="L4877">_xlfn.IFS(Table1[[#This Row],[score]]&gt;70,"high",Table1[[#This Row],[score]]&gt;50,"medium",Table1[[#This Row],[score]]&lt;=50,"low")</f>
        <v>medium</v>
      </c>
    </row>
    <row r="4878" spans="1:12" x14ac:dyDescent="0.3">
      <c r="A4878" t="s">
        <v>4721</v>
      </c>
      <c r="B4878" s="1">
        <v>34900</v>
      </c>
      <c r="C4878">
        <v>58</v>
      </c>
      <c r="D4878" t="s">
        <v>9</v>
      </c>
      <c r="E4878" t="s">
        <v>10</v>
      </c>
      <c r="F4878">
        <v>85000000</v>
      </c>
      <c r="G4878">
        <v>113487912</v>
      </c>
      <c r="H4878" t="s">
        <v>11</v>
      </c>
      <c r="I4878">
        <f>YEAR(Table1[[#This Row],[date]])</f>
        <v>1995</v>
      </c>
      <c r="J4878">
        <f>Table1[[#This Row],[revenue]]-Table1[[#This Row],[budget_x]]</f>
        <v>28487912</v>
      </c>
      <c r="K4878" s="7">
        <f>Table1[[#This Row],[profit /loss ]]/Table1[[#This Row],[budget_x]]</f>
        <v>0.33515190588235294</v>
      </c>
      <c r="L4878" t="str" cm="1">
        <f t="array" ref="L4878">_xlfn.IFS(Table1[[#This Row],[score]]&gt;70,"high",Table1[[#This Row],[score]]&gt;50,"medium",Table1[[#This Row],[score]]&lt;=50,"low")</f>
        <v>medium</v>
      </c>
    </row>
    <row r="4879" spans="1:12" x14ac:dyDescent="0.3">
      <c r="A4879" t="s">
        <v>4722</v>
      </c>
      <c r="B4879" s="1">
        <v>33934</v>
      </c>
      <c r="C4879">
        <v>55</v>
      </c>
      <c r="D4879" t="s">
        <v>9</v>
      </c>
      <c r="E4879" t="s">
        <v>86</v>
      </c>
      <c r="F4879">
        <v>106400000</v>
      </c>
      <c r="G4879">
        <v>284648895.80000001</v>
      </c>
      <c r="H4879" t="s">
        <v>87</v>
      </c>
      <c r="I4879">
        <f>YEAR(Table1[[#This Row],[date]])</f>
        <v>1992</v>
      </c>
      <c r="J4879">
        <f>Table1[[#This Row],[revenue]]-Table1[[#This Row],[budget_x]]</f>
        <v>178248895.80000001</v>
      </c>
      <c r="K4879" s="7">
        <f>Table1[[#This Row],[profit /loss ]]/Table1[[#This Row],[budget_x]]</f>
        <v>1.6752715770676694</v>
      </c>
      <c r="L4879" t="str" cm="1">
        <f t="array" ref="L4879">_xlfn.IFS(Table1[[#This Row],[score]]&gt;70,"high",Table1[[#This Row],[score]]&gt;50,"medium",Table1[[#This Row],[score]]&lt;=50,"low")</f>
        <v>medium</v>
      </c>
    </row>
    <row r="4880" spans="1:12" x14ac:dyDescent="0.3">
      <c r="A4880" t="s">
        <v>4723</v>
      </c>
      <c r="B4880" s="1">
        <v>37299</v>
      </c>
      <c r="C4880">
        <v>48</v>
      </c>
      <c r="D4880" t="s">
        <v>9</v>
      </c>
      <c r="E4880" t="s">
        <v>10</v>
      </c>
      <c r="F4880">
        <v>1000000</v>
      </c>
      <c r="G4880">
        <v>23335679.600000001</v>
      </c>
      <c r="H4880" t="s">
        <v>17</v>
      </c>
      <c r="I4880">
        <f>YEAR(Table1[[#This Row],[date]])</f>
        <v>2002</v>
      </c>
      <c r="J4880">
        <f>Table1[[#This Row],[revenue]]-Table1[[#This Row],[budget_x]]</f>
        <v>22335679.600000001</v>
      </c>
      <c r="K4880" s="7">
        <f>Table1[[#This Row],[profit /loss ]]/Table1[[#This Row],[budget_x]]</f>
        <v>22.335679600000002</v>
      </c>
      <c r="L4880" t="str" cm="1">
        <f t="array" ref="L4880">_xlfn.IFS(Table1[[#This Row],[score]]&gt;70,"high",Table1[[#This Row],[score]]&gt;50,"medium",Table1[[#This Row],[score]]&lt;=50,"low")</f>
        <v>low</v>
      </c>
    </row>
    <row r="4881" spans="1:12" x14ac:dyDescent="0.3">
      <c r="A4881" t="s">
        <v>4724</v>
      </c>
      <c r="B4881" s="1">
        <v>43904</v>
      </c>
      <c r="C4881">
        <v>76</v>
      </c>
      <c r="D4881" t="s">
        <v>9</v>
      </c>
      <c r="E4881" t="s">
        <v>171</v>
      </c>
      <c r="F4881">
        <v>22400000</v>
      </c>
      <c r="G4881">
        <v>12652790</v>
      </c>
      <c r="H4881" t="s">
        <v>11</v>
      </c>
      <c r="I4881">
        <f>YEAR(Table1[[#This Row],[date]])</f>
        <v>2020</v>
      </c>
      <c r="J4881">
        <f>Table1[[#This Row],[revenue]]-Table1[[#This Row],[budget_x]]</f>
        <v>-9747210</v>
      </c>
      <c r="K4881" s="7">
        <f>Table1[[#This Row],[profit /loss ]]/Table1[[#This Row],[budget_x]]</f>
        <v>-0.43514330357142855</v>
      </c>
      <c r="L4881" t="str" cm="1">
        <f t="array" ref="L4881">_xlfn.IFS(Table1[[#This Row],[score]]&gt;70,"high",Table1[[#This Row],[score]]&gt;50,"medium",Table1[[#This Row],[score]]&lt;=50,"low")</f>
        <v>high</v>
      </c>
    </row>
    <row r="4882" spans="1:12" x14ac:dyDescent="0.3">
      <c r="A4882" t="s">
        <v>4725</v>
      </c>
      <c r="B4882" s="1">
        <v>40549</v>
      </c>
      <c r="C4882">
        <v>66</v>
      </c>
      <c r="D4882" t="s">
        <v>9</v>
      </c>
      <c r="E4882" t="s">
        <v>10</v>
      </c>
      <c r="F4882">
        <v>95000000</v>
      </c>
      <c r="G4882">
        <v>165720921</v>
      </c>
      <c r="H4882" t="s">
        <v>11</v>
      </c>
      <c r="I4882">
        <f>YEAR(Table1[[#This Row],[date]])</f>
        <v>2011</v>
      </c>
      <c r="J4882">
        <f>Table1[[#This Row],[revenue]]-Table1[[#This Row],[budget_x]]</f>
        <v>70720921</v>
      </c>
      <c r="K4882" s="7">
        <f>Table1[[#This Row],[profit /loss ]]/Table1[[#This Row],[budget_x]]</f>
        <v>0.74443074736842108</v>
      </c>
      <c r="L4882" t="str" cm="1">
        <f t="array" ref="L4882">_xlfn.IFS(Table1[[#This Row],[score]]&gt;70,"high",Table1[[#This Row],[score]]&gt;50,"medium",Table1[[#This Row],[score]]&lt;=50,"low")</f>
        <v>medium</v>
      </c>
    </row>
    <row r="4883" spans="1:12" x14ac:dyDescent="0.3">
      <c r="A4883" t="s">
        <v>4726</v>
      </c>
      <c r="B4883" s="1">
        <v>40802</v>
      </c>
      <c r="C4883">
        <v>73</v>
      </c>
      <c r="D4883" t="s">
        <v>9</v>
      </c>
      <c r="E4883" t="s">
        <v>15</v>
      </c>
      <c r="F4883">
        <v>92200000</v>
      </c>
      <c r="G4883">
        <v>533690923.60000002</v>
      </c>
      <c r="H4883" t="s">
        <v>52</v>
      </c>
      <c r="I4883">
        <f>YEAR(Table1[[#This Row],[date]])</f>
        <v>2011</v>
      </c>
      <c r="J4883">
        <f>Table1[[#This Row],[revenue]]-Table1[[#This Row],[budget_x]]</f>
        <v>441490923.60000002</v>
      </c>
      <c r="K4883" s="7">
        <f>Table1[[#This Row],[profit /loss ]]/Table1[[#This Row],[budget_x]]</f>
        <v>4.7884048112798263</v>
      </c>
      <c r="L4883" t="str" cm="1">
        <f t="array" ref="L4883">_xlfn.IFS(Table1[[#This Row],[score]]&gt;70,"high",Table1[[#This Row],[score]]&gt;50,"medium",Table1[[#This Row],[score]]&lt;=50,"low")</f>
        <v>high</v>
      </c>
    </row>
    <row r="4884" spans="1:12" x14ac:dyDescent="0.3">
      <c r="A4884" t="s">
        <v>4727</v>
      </c>
      <c r="B4884" s="1">
        <v>38940</v>
      </c>
      <c r="C4884">
        <v>80</v>
      </c>
      <c r="D4884" t="s">
        <v>9</v>
      </c>
      <c r="E4884" t="s">
        <v>10</v>
      </c>
      <c r="F4884">
        <v>114200000</v>
      </c>
      <c r="G4884">
        <v>372688562.19999999</v>
      </c>
      <c r="H4884" t="s">
        <v>17</v>
      </c>
      <c r="I4884">
        <f>YEAR(Table1[[#This Row],[date]])</f>
        <v>2006</v>
      </c>
      <c r="J4884">
        <f>Table1[[#This Row],[revenue]]-Table1[[#This Row],[budget_x]]</f>
        <v>258488562.19999999</v>
      </c>
      <c r="K4884" s="7">
        <f>Table1[[#This Row],[profit /loss ]]/Table1[[#This Row],[budget_x]]</f>
        <v>2.263472523642732</v>
      </c>
      <c r="L4884" t="str" cm="1">
        <f t="array" ref="L4884">_xlfn.IFS(Table1[[#This Row],[score]]&gt;70,"high",Table1[[#This Row],[score]]&gt;50,"medium",Table1[[#This Row],[score]]&lt;=50,"low")</f>
        <v>high</v>
      </c>
    </row>
    <row r="4885" spans="1:12" x14ac:dyDescent="0.3">
      <c r="A4885" t="s">
        <v>4728</v>
      </c>
      <c r="B4885" s="1">
        <v>34326</v>
      </c>
      <c r="C4885">
        <v>55</v>
      </c>
      <c r="D4885" t="s">
        <v>9</v>
      </c>
      <c r="E4885" t="s">
        <v>10</v>
      </c>
      <c r="F4885">
        <v>15000000</v>
      </c>
      <c r="G4885">
        <v>118243066</v>
      </c>
      <c r="H4885" t="s">
        <v>11</v>
      </c>
      <c r="I4885">
        <f>YEAR(Table1[[#This Row],[date]])</f>
        <v>1993</v>
      </c>
      <c r="J4885">
        <f>Table1[[#This Row],[revenue]]-Table1[[#This Row],[budget_x]]</f>
        <v>103243066</v>
      </c>
      <c r="K4885" s="7">
        <f>Table1[[#This Row],[profit /loss ]]/Table1[[#This Row],[budget_x]]</f>
        <v>6.8828710666666666</v>
      </c>
      <c r="L4885" t="str" cm="1">
        <f t="array" ref="L4885">_xlfn.IFS(Table1[[#This Row],[score]]&gt;70,"high",Table1[[#This Row],[score]]&gt;50,"medium",Table1[[#This Row],[score]]&lt;=50,"low")</f>
        <v>medium</v>
      </c>
    </row>
    <row r="4886" spans="1:12" x14ac:dyDescent="0.3">
      <c r="A4886" t="s">
        <v>4729</v>
      </c>
      <c r="B4886" s="1">
        <v>38750</v>
      </c>
      <c r="C4886">
        <v>75</v>
      </c>
      <c r="D4886" t="s">
        <v>9</v>
      </c>
      <c r="E4886" t="s">
        <v>10</v>
      </c>
      <c r="F4886">
        <v>29000000</v>
      </c>
      <c r="G4886">
        <v>187707495</v>
      </c>
      <c r="H4886" t="s">
        <v>11</v>
      </c>
      <c r="I4886">
        <f>YEAR(Table1[[#This Row],[date]])</f>
        <v>2006</v>
      </c>
      <c r="J4886">
        <f>Table1[[#This Row],[revenue]]-Table1[[#This Row],[budget_x]]</f>
        <v>158707495</v>
      </c>
      <c r="K4886" s="7">
        <f>Table1[[#This Row],[profit /loss ]]/Table1[[#This Row],[budget_x]]</f>
        <v>5.4726722413793105</v>
      </c>
      <c r="L4886" t="str" cm="1">
        <f t="array" ref="L4886">_xlfn.IFS(Table1[[#This Row],[score]]&gt;70,"high",Table1[[#This Row],[score]]&gt;50,"medium",Table1[[#This Row],[score]]&lt;=50,"low")</f>
        <v>high</v>
      </c>
    </row>
    <row r="4887" spans="1:12" x14ac:dyDescent="0.3">
      <c r="A4887" t="s">
        <v>4730</v>
      </c>
      <c r="B4887" s="1">
        <v>38828</v>
      </c>
      <c r="C4887">
        <v>77</v>
      </c>
      <c r="D4887" t="s">
        <v>9</v>
      </c>
      <c r="E4887" t="s">
        <v>15</v>
      </c>
      <c r="F4887">
        <v>800000</v>
      </c>
      <c r="G4887">
        <v>7800000</v>
      </c>
      <c r="H4887" t="s">
        <v>17</v>
      </c>
      <c r="I4887">
        <f>YEAR(Table1[[#This Row],[date]])</f>
        <v>2006</v>
      </c>
      <c r="J4887">
        <f>Table1[[#This Row],[revenue]]-Table1[[#This Row],[budget_x]]</f>
        <v>7000000</v>
      </c>
      <c r="K4887" s="7">
        <f>Table1[[#This Row],[profit /loss ]]/Table1[[#This Row],[budget_x]]</f>
        <v>8.75</v>
      </c>
      <c r="L4887" t="str" cm="1">
        <f t="array" ref="L4887">_xlfn.IFS(Table1[[#This Row],[score]]&gt;70,"high",Table1[[#This Row],[score]]&gt;50,"medium",Table1[[#This Row],[score]]&lt;=50,"low")</f>
        <v>high</v>
      </c>
    </row>
    <row r="4888" spans="1:12" x14ac:dyDescent="0.3">
      <c r="A4888" t="s">
        <v>4731</v>
      </c>
      <c r="B4888" s="1">
        <v>43216</v>
      </c>
      <c r="C4888">
        <v>50</v>
      </c>
      <c r="D4888" t="s">
        <v>9</v>
      </c>
      <c r="E4888" t="s">
        <v>74</v>
      </c>
      <c r="F4888">
        <v>174200000</v>
      </c>
      <c r="G4888">
        <v>509646047.60000002</v>
      </c>
      <c r="H4888" t="s">
        <v>75</v>
      </c>
      <c r="I4888">
        <f>YEAR(Table1[[#This Row],[date]])</f>
        <v>2018</v>
      </c>
      <c r="J4888">
        <f>Table1[[#This Row],[revenue]]-Table1[[#This Row],[budget_x]]</f>
        <v>335446047.60000002</v>
      </c>
      <c r="K4888" s="7">
        <f>Table1[[#This Row],[profit /loss ]]/Table1[[#This Row],[budget_x]]</f>
        <v>1.9256374718714122</v>
      </c>
      <c r="L4888" t="str" cm="1">
        <f t="array" ref="L4888">_xlfn.IFS(Table1[[#This Row],[score]]&gt;70,"high",Table1[[#This Row],[score]]&gt;50,"medium",Table1[[#This Row],[score]]&lt;=50,"low")</f>
        <v>low</v>
      </c>
    </row>
    <row r="4889" spans="1:12" x14ac:dyDescent="0.3">
      <c r="A4889" t="s">
        <v>4732</v>
      </c>
      <c r="B4889" s="1">
        <v>44211</v>
      </c>
      <c r="C4889">
        <v>100</v>
      </c>
      <c r="D4889" t="s">
        <v>9</v>
      </c>
      <c r="E4889" t="s">
        <v>74</v>
      </c>
      <c r="F4889">
        <v>201000000</v>
      </c>
      <c r="G4889">
        <v>1569323844</v>
      </c>
      <c r="H4889" t="s">
        <v>75</v>
      </c>
      <c r="I4889">
        <f>YEAR(Table1[[#This Row],[date]])</f>
        <v>2021</v>
      </c>
      <c r="J4889">
        <f>Table1[[#This Row],[revenue]]-Table1[[#This Row],[budget_x]]</f>
        <v>1368323844</v>
      </c>
      <c r="K4889" s="7">
        <f>Table1[[#This Row],[profit /loss ]]/Table1[[#This Row],[budget_x]]</f>
        <v>6.807581313432836</v>
      </c>
      <c r="L4889" t="str" cm="1">
        <f t="array" ref="L4889">_xlfn.IFS(Table1[[#This Row],[score]]&gt;70,"high",Table1[[#This Row],[score]]&gt;50,"medium",Table1[[#This Row],[score]]&lt;=50,"low")</f>
        <v>high</v>
      </c>
    </row>
    <row r="4890" spans="1:12" x14ac:dyDescent="0.3">
      <c r="A4890" t="s">
        <v>4733</v>
      </c>
      <c r="B4890" s="1">
        <v>40455</v>
      </c>
      <c r="C4890">
        <v>49</v>
      </c>
      <c r="D4890" t="s">
        <v>9</v>
      </c>
      <c r="E4890" t="s">
        <v>10</v>
      </c>
      <c r="F4890">
        <v>137800000</v>
      </c>
      <c r="G4890">
        <v>508334305</v>
      </c>
      <c r="H4890" t="s">
        <v>11</v>
      </c>
      <c r="I4890">
        <f>YEAR(Table1[[#This Row],[date]])</f>
        <v>2010</v>
      </c>
      <c r="J4890">
        <f>Table1[[#This Row],[revenue]]-Table1[[#This Row],[budget_x]]</f>
        <v>370534305</v>
      </c>
      <c r="K4890" s="7">
        <f>Table1[[#This Row],[profit /loss ]]/Table1[[#This Row],[budget_x]]</f>
        <v>2.6889281930333819</v>
      </c>
      <c r="L4890" t="str" cm="1">
        <f t="array" ref="L4890">_xlfn.IFS(Table1[[#This Row],[score]]&gt;70,"high",Table1[[#This Row],[score]]&gt;50,"medium",Table1[[#This Row],[score]]&lt;=50,"low")</f>
        <v>low</v>
      </c>
    </row>
    <row r="4891" spans="1:12" x14ac:dyDescent="0.3">
      <c r="A4891" t="s">
        <v>4734</v>
      </c>
      <c r="B4891" s="1">
        <v>38347</v>
      </c>
      <c r="C4891">
        <v>62</v>
      </c>
      <c r="D4891" t="s">
        <v>9</v>
      </c>
      <c r="E4891" t="s">
        <v>10</v>
      </c>
      <c r="F4891">
        <v>60000000</v>
      </c>
      <c r="G4891">
        <v>516567575</v>
      </c>
      <c r="H4891" t="s">
        <v>11</v>
      </c>
      <c r="I4891">
        <f>YEAR(Table1[[#This Row],[date]])</f>
        <v>2004</v>
      </c>
      <c r="J4891">
        <f>Table1[[#This Row],[revenue]]-Table1[[#This Row],[budget_x]]</f>
        <v>456567575</v>
      </c>
      <c r="K4891" s="7">
        <f>Table1[[#This Row],[profit /loss ]]/Table1[[#This Row],[budget_x]]</f>
        <v>7.6094595833333329</v>
      </c>
      <c r="L4891" t="str" cm="1">
        <f t="array" ref="L4891">_xlfn.IFS(Table1[[#This Row],[score]]&gt;70,"high",Table1[[#This Row],[score]]&gt;50,"medium",Table1[[#This Row],[score]]&lt;=50,"low")</f>
        <v>medium</v>
      </c>
    </row>
    <row r="4892" spans="1:12" x14ac:dyDescent="0.3">
      <c r="A4892" t="s">
        <v>4735</v>
      </c>
      <c r="B4892" s="1">
        <v>42215</v>
      </c>
      <c r="C4892">
        <v>64</v>
      </c>
      <c r="D4892" t="s">
        <v>9</v>
      </c>
      <c r="E4892" t="s">
        <v>10</v>
      </c>
      <c r="F4892">
        <v>26000000</v>
      </c>
      <c r="G4892">
        <v>31807156</v>
      </c>
      <c r="H4892" t="s">
        <v>11</v>
      </c>
      <c r="I4892">
        <f>YEAR(Table1[[#This Row],[date]])</f>
        <v>2015</v>
      </c>
      <c r="J4892">
        <f>Table1[[#This Row],[revenue]]-Table1[[#This Row],[budget_x]]</f>
        <v>5807156</v>
      </c>
      <c r="K4892" s="7">
        <f>Table1[[#This Row],[profit /loss ]]/Table1[[#This Row],[budget_x]]</f>
        <v>0.22335215384615384</v>
      </c>
      <c r="L4892" t="str" cm="1">
        <f t="array" ref="L4892">_xlfn.IFS(Table1[[#This Row],[score]]&gt;70,"high",Table1[[#This Row],[score]]&gt;50,"medium",Table1[[#This Row],[score]]&lt;=50,"low")</f>
        <v>medium</v>
      </c>
    </row>
    <row r="4893" spans="1:12" x14ac:dyDescent="0.3">
      <c r="A4893" t="s">
        <v>4736</v>
      </c>
      <c r="B4893" s="1">
        <v>40830</v>
      </c>
      <c r="C4893">
        <v>71</v>
      </c>
      <c r="D4893" t="s">
        <v>9</v>
      </c>
      <c r="E4893" t="s">
        <v>15</v>
      </c>
      <c r="F4893">
        <v>5000000</v>
      </c>
      <c r="G4893">
        <v>8791590</v>
      </c>
      <c r="H4893" t="s">
        <v>52</v>
      </c>
      <c r="I4893">
        <f>YEAR(Table1[[#This Row],[date]])</f>
        <v>2011</v>
      </c>
      <c r="J4893">
        <f>Table1[[#This Row],[revenue]]-Table1[[#This Row],[budget_x]]</f>
        <v>3791590</v>
      </c>
      <c r="K4893" s="7">
        <f>Table1[[#This Row],[profit /loss ]]/Table1[[#This Row],[budget_x]]</f>
        <v>0.75831800000000005</v>
      </c>
      <c r="L4893" t="str" cm="1">
        <f t="array" ref="L4893">_xlfn.IFS(Table1[[#This Row],[score]]&gt;70,"high",Table1[[#This Row],[score]]&gt;50,"medium",Table1[[#This Row],[score]]&lt;=50,"low")</f>
        <v>high</v>
      </c>
    </row>
    <row r="4894" spans="1:12" x14ac:dyDescent="0.3">
      <c r="A4894" t="s">
        <v>4737</v>
      </c>
      <c r="B4894" s="1">
        <v>32709</v>
      </c>
      <c r="C4894">
        <v>64</v>
      </c>
      <c r="D4894" t="s">
        <v>9</v>
      </c>
      <c r="E4894" t="s">
        <v>10</v>
      </c>
      <c r="F4894">
        <v>3000000</v>
      </c>
      <c r="G4894">
        <v>12090735</v>
      </c>
      <c r="H4894" t="s">
        <v>11</v>
      </c>
      <c r="I4894">
        <f>YEAR(Table1[[#This Row],[date]])</f>
        <v>1989</v>
      </c>
      <c r="J4894">
        <f>Table1[[#This Row],[revenue]]-Table1[[#This Row],[budget_x]]</f>
        <v>9090735</v>
      </c>
      <c r="K4894" s="7">
        <f>Table1[[#This Row],[profit /loss ]]/Table1[[#This Row],[budget_x]]</f>
        <v>3.0302449999999999</v>
      </c>
      <c r="L4894" t="str" cm="1">
        <f t="array" ref="L4894">_xlfn.IFS(Table1[[#This Row],[score]]&gt;70,"high",Table1[[#This Row],[score]]&gt;50,"medium",Table1[[#This Row],[score]]&lt;=50,"low")</f>
        <v>medium</v>
      </c>
    </row>
    <row r="4895" spans="1:12" x14ac:dyDescent="0.3">
      <c r="A4895" t="s">
        <v>4738</v>
      </c>
      <c r="B4895" s="1">
        <v>44918</v>
      </c>
      <c r="C4895">
        <v>75</v>
      </c>
      <c r="D4895" t="s">
        <v>9</v>
      </c>
      <c r="E4895" t="s">
        <v>171</v>
      </c>
      <c r="F4895">
        <v>104600000</v>
      </c>
      <c r="G4895">
        <v>931125207.20000005</v>
      </c>
      <c r="H4895" t="s">
        <v>184</v>
      </c>
      <c r="I4895">
        <f>YEAR(Table1[[#This Row],[date]])</f>
        <v>2022</v>
      </c>
      <c r="J4895">
        <f>Table1[[#This Row],[revenue]]-Table1[[#This Row],[budget_x]]</f>
        <v>826525207.20000005</v>
      </c>
      <c r="K4895" s="7">
        <f>Table1[[#This Row],[profit /loss ]]/Table1[[#This Row],[budget_x]]</f>
        <v>7.9017706233269607</v>
      </c>
      <c r="L4895" t="str" cm="1">
        <f t="array" ref="L4895">_xlfn.IFS(Table1[[#This Row],[score]]&gt;70,"high",Table1[[#This Row],[score]]&gt;50,"medium",Table1[[#This Row],[score]]&lt;=50,"low")</f>
        <v>high</v>
      </c>
    </row>
    <row r="4896" spans="1:12" x14ac:dyDescent="0.3">
      <c r="A4896" t="s">
        <v>4739</v>
      </c>
      <c r="B4896" s="1">
        <v>43453</v>
      </c>
      <c r="C4896">
        <v>63</v>
      </c>
      <c r="D4896" t="s">
        <v>9</v>
      </c>
      <c r="E4896" t="s">
        <v>10</v>
      </c>
      <c r="F4896">
        <v>30000000</v>
      </c>
      <c r="G4896">
        <v>159369278</v>
      </c>
      <c r="H4896" t="s">
        <v>11</v>
      </c>
      <c r="I4896">
        <f>YEAR(Table1[[#This Row],[date]])</f>
        <v>2018</v>
      </c>
      <c r="J4896">
        <f>Table1[[#This Row],[revenue]]-Table1[[#This Row],[budget_x]]</f>
        <v>129369278</v>
      </c>
      <c r="K4896" s="7">
        <f>Table1[[#This Row],[profit /loss ]]/Table1[[#This Row],[budget_x]]</f>
        <v>4.3123092666666665</v>
      </c>
      <c r="L4896" t="str" cm="1">
        <f t="array" ref="L4896">_xlfn.IFS(Table1[[#This Row],[score]]&gt;70,"high",Table1[[#This Row],[score]]&gt;50,"medium",Table1[[#This Row],[score]]&lt;=50,"low")</f>
        <v>medium</v>
      </c>
    </row>
    <row r="4897" spans="1:12" x14ac:dyDescent="0.3">
      <c r="A4897" t="s">
        <v>4740</v>
      </c>
      <c r="B4897" s="1">
        <v>40982</v>
      </c>
      <c r="C4897">
        <v>57</v>
      </c>
      <c r="D4897" t="s">
        <v>9</v>
      </c>
      <c r="E4897" t="s">
        <v>10</v>
      </c>
      <c r="F4897">
        <v>23000000</v>
      </c>
      <c r="G4897">
        <v>36374700</v>
      </c>
      <c r="H4897" t="s">
        <v>11</v>
      </c>
      <c r="I4897">
        <f>YEAR(Table1[[#This Row],[date]])</f>
        <v>2012</v>
      </c>
      <c r="J4897">
        <f>Table1[[#This Row],[revenue]]-Table1[[#This Row],[budget_x]]</f>
        <v>13374700</v>
      </c>
      <c r="K4897" s="7">
        <f>Table1[[#This Row],[profit /loss ]]/Table1[[#This Row],[budget_x]]</f>
        <v>0.58150869565217389</v>
      </c>
      <c r="L4897" t="str" cm="1">
        <f t="array" ref="L4897">_xlfn.IFS(Table1[[#This Row],[score]]&gt;70,"high",Table1[[#This Row],[score]]&gt;50,"medium",Table1[[#This Row],[score]]&lt;=50,"low")</f>
        <v>medium</v>
      </c>
    </row>
    <row r="4898" spans="1:12" x14ac:dyDescent="0.3">
      <c r="A4898" t="s">
        <v>4741</v>
      </c>
      <c r="B4898" s="1">
        <v>43881</v>
      </c>
      <c r="C4898">
        <v>66</v>
      </c>
      <c r="D4898" t="s">
        <v>9</v>
      </c>
      <c r="E4898" t="s">
        <v>125</v>
      </c>
      <c r="F4898">
        <v>37077129</v>
      </c>
      <c r="G4898">
        <v>3666620</v>
      </c>
      <c r="H4898" t="s">
        <v>132</v>
      </c>
      <c r="I4898">
        <f>YEAR(Table1[[#This Row],[date]])</f>
        <v>2020</v>
      </c>
      <c r="J4898">
        <f>Table1[[#This Row],[revenue]]-Table1[[#This Row],[budget_x]]</f>
        <v>-33410509</v>
      </c>
      <c r="K4898" s="7">
        <f>Table1[[#This Row],[profit /loss ]]/Table1[[#This Row],[budget_x]]</f>
        <v>-0.90110830857480906</v>
      </c>
      <c r="L4898" t="str" cm="1">
        <f t="array" ref="L4898">_xlfn.IFS(Table1[[#This Row],[score]]&gt;70,"high",Table1[[#This Row],[score]]&gt;50,"medium",Table1[[#This Row],[score]]&lt;=50,"low")</f>
        <v>medium</v>
      </c>
    </row>
    <row r="4899" spans="1:12" x14ac:dyDescent="0.3">
      <c r="A4899" t="s">
        <v>4742</v>
      </c>
      <c r="B4899" s="1">
        <v>45024</v>
      </c>
      <c r="C4899">
        <v>0</v>
      </c>
      <c r="D4899" t="s">
        <v>9</v>
      </c>
      <c r="E4899" t="s">
        <v>626</v>
      </c>
      <c r="F4899">
        <v>264940000</v>
      </c>
      <c r="G4899">
        <v>175269998.80000001</v>
      </c>
      <c r="H4899" t="s">
        <v>627</v>
      </c>
      <c r="I4899">
        <f>YEAR(Table1[[#This Row],[date]])</f>
        <v>2023</v>
      </c>
      <c r="J4899">
        <f>Table1[[#This Row],[revenue]]-Table1[[#This Row],[budget_x]]</f>
        <v>-89670001.199999988</v>
      </c>
      <c r="K4899" s="7">
        <f>Table1[[#This Row],[profit /loss ]]/Table1[[#This Row],[budget_x]]</f>
        <v>-0.33845399411187432</v>
      </c>
      <c r="L4899" t="str" cm="1">
        <f t="array" ref="L4899">_xlfn.IFS(Table1[[#This Row],[score]]&gt;70,"high",Table1[[#This Row],[score]]&gt;50,"medium",Table1[[#This Row],[score]]&lt;=50,"low")</f>
        <v>low</v>
      </c>
    </row>
    <row r="4900" spans="1:12" x14ac:dyDescent="0.3">
      <c r="A4900" t="s">
        <v>4743</v>
      </c>
      <c r="B4900" s="1">
        <v>45024</v>
      </c>
      <c r="C4900">
        <v>0</v>
      </c>
      <c r="D4900" t="s">
        <v>9</v>
      </c>
      <c r="E4900" t="s">
        <v>1359</v>
      </c>
      <c r="F4900">
        <v>141600000</v>
      </c>
      <c r="G4900">
        <v>175269998.80000001</v>
      </c>
      <c r="H4900" t="s">
        <v>2774</v>
      </c>
      <c r="I4900">
        <f>YEAR(Table1[[#This Row],[date]])</f>
        <v>2023</v>
      </c>
      <c r="J4900">
        <f>Table1[[#This Row],[revenue]]-Table1[[#This Row],[budget_x]]</f>
        <v>33669998.800000012</v>
      </c>
      <c r="K4900" s="7">
        <f>Table1[[#This Row],[profit /loss ]]/Table1[[#This Row],[budget_x]]</f>
        <v>0.23778247740113004</v>
      </c>
      <c r="L4900" t="str" cm="1">
        <f t="array" ref="L4900">_xlfn.IFS(Table1[[#This Row],[score]]&gt;70,"high",Table1[[#This Row],[score]]&gt;50,"medium",Table1[[#This Row],[score]]&lt;=50,"low")</f>
        <v>low</v>
      </c>
    </row>
    <row r="4901" spans="1:12" x14ac:dyDescent="0.3">
      <c r="A4901" t="s">
        <v>4744</v>
      </c>
      <c r="B4901" s="1">
        <v>41238</v>
      </c>
      <c r="C4901">
        <v>52</v>
      </c>
      <c r="D4901" t="s">
        <v>9</v>
      </c>
      <c r="E4901" t="s">
        <v>10</v>
      </c>
      <c r="F4901">
        <v>109400000</v>
      </c>
      <c r="G4901">
        <v>774314338.39999998</v>
      </c>
      <c r="H4901" t="s">
        <v>17</v>
      </c>
      <c r="I4901">
        <f>YEAR(Table1[[#This Row],[date]])</f>
        <v>2012</v>
      </c>
      <c r="J4901">
        <f>Table1[[#This Row],[revenue]]-Table1[[#This Row],[budget_x]]</f>
        <v>664914338.39999998</v>
      </c>
      <c r="K4901" s="7">
        <f>Table1[[#This Row],[profit /loss ]]/Table1[[#This Row],[budget_x]]</f>
        <v>6.0778275904936017</v>
      </c>
      <c r="L4901" t="str" cm="1">
        <f t="array" ref="L4901">_xlfn.IFS(Table1[[#This Row],[score]]&gt;70,"high",Table1[[#This Row],[score]]&gt;50,"medium",Table1[[#This Row],[score]]&lt;=50,"low")</f>
        <v>medium</v>
      </c>
    </row>
    <row r="4902" spans="1:12" x14ac:dyDescent="0.3">
      <c r="A4902" t="s">
        <v>4745</v>
      </c>
      <c r="B4902" s="1">
        <v>44532</v>
      </c>
      <c r="C4902">
        <v>62</v>
      </c>
      <c r="D4902" t="s">
        <v>9</v>
      </c>
      <c r="E4902" t="s">
        <v>10</v>
      </c>
      <c r="F4902">
        <v>8020689</v>
      </c>
      <c r="G4902">
        <v>4546332</v>
      </c>
      <c r="H4902" t="s">
        <v>11</v>
      </c>
      <c r="I4902">
        <f>YEAR(Table1[[#This Row],[date]])</f>
        <v>2021</v>
      </c>
      <c r="J4902">
        <f>Table1[[#This Row],[revenue]]-Table1[[#This Row],[budget_x]]</f>
        <v>-3474357</v>
      </c>
      <c r="K4902" s="7">
        <f>Table1[[#This Row],[profit /loss ]]/Table1[[#This Row],[budget_x]]</f>
        <v>-0.43317438190160473</v>
      </c>
      <c r="L4902" t="str" cm="1">
        <f t="array" ref="L4902">_xlfn.IFS(Table1[[#This Row],[score]]&gt;70,"high",Table1[[#This Row],[score]]&gt;50,"medium",Table1[[#This Row],[score]]&lt;=50,"low")</f>
        <v>medium</v>
      </c>
    </row>
    <row r="4903" spans="1:12" x14ac:dyDescent="0.3">
      <c r="A4903" t="s">
        <v>4746</v>
      </c>
      <c r="B4903" s="1">
        <v>35110</v>
      </c>
      <c r="C4903">
        <v>60</v>
      </c>
      <c r="D4903" t="s">
        <v>9</v>
      </c>
      <c r="E4903" t="s">
        <v>10</v>
      </c>
      <c r="F4903">
        <v>30000000</v>
      </c>
      <c r="G4903">
        <v>10772144</v>
      </c>
      <c r="H4903" t="s">
        <v>11</v>
      </c>
      <c r="I4903">
        <f>YEAR(Table1[[#This Row],[date]])</f>
        <v>1996</v>
      </c>
      <c r="J4903">
        <f>Table1[[#This Row],[revenue]]-Table1[[#This Row],[budget_x]]</f>
        <v>-19227856</v>
      </c>
      <c r="K4903" s="7">
        <f>Table1[[#This Row],[profit /loss ]]/Table1[[#This Row],[budget_x]]</f>
        <v>-0.64092853333333333</v>
      </c>
      <c r="L4903" t="str" cm="1">
        <f t="array" ref="L4903">_xlfn.IFS(Table1[[#This Row],[score]]&gt;70,"high",Table1[[#This Row],[score]]&gt;50,"medium",Table1[[#This Row],[score]]&lt;=50,"low")</f>
        <v>medium</v>
      </c>
    </row>
    <row r="4904" spans="1:12" x14ac:dyDescent="0.3">
      <c r="A4904" t="s">
        <v>4747</v>
      </c>
      <c r="B4904" s="1">
        <v>44426</v>
      </c>
      <c r="C4904">
        <v>60</v>
      </c>
      <c r="D4904" t="s">
        <v>9</v>
      </c>
      <c r="E4904" t="s">
        <v>125</v>
      </c>
      <c r="F4904">
        <v>82000000</v>
      </c>
      <c r="G4904">
        <v>618157116.20000005</v>
      </c>
      <c r="H4904" t="s">
        <v>132</v>
      </c>
      <c r="I4904">
        <f>YEAR(Table1[[#This Row],[date]])</f>
        <v>2021</v>
      </c>
      <c r="J4904">
        <f>Table1[[#This Row],[revenue]]-Table1[[#This Row],[budget_x]]</f>
        <v>536157116.20000005</v>
      </c>
      <c r="K4904" s="7">
        <f>Table1[[#This Row],[profit /loss ]]/Table1[[#This Row],[budget_x]]</f>
        <v>6.5385014170731717</v>
      </c>
      <c r="L4904" t="str" cm="1">
        <f t="array" ref="L4904">_xlfn.IFS(Table1[[#This Row],[score]]&gt;70,"high",Table1[[#This Row],[score]]&gt;50,"medium",Table1[[#This Row],[score]]&lt;=50,"low")</f>
        <v>medium</v>
      </c>
    </row>
    <row r="4905" spans="1:12" x14ac:dyDescent="0.3">
      <c r="A4905" t="s">
        <v>4748</v>
      </c>
      <c r="B4905" s="1">
        <v>42915</v>
      </c>
      <c r="C4905">
        <v>74</v>
      </c>
      <c r="D4905" t="s">
        <v>9</v>
      </c>
      <c r="E4905" t="s">
        <v>10</v>
      </c>
      <c r="F4905">
        <v>50000000</v>
      </c>
      <c r="G4905">
        <v>273230203.19999999</v>
      </c>
      <c r="H4905" t="s">
        <v>11</v>
      </c>
      <c r="I4905">
        <f>YEAR(Table1[[#This Row],[date]])</f>
        <v>2017</v>
      </c>
      <c r="J4905">
        <f>Table1[[#This Row],[revenue]]-Table1[[#This Row],[budget_x]]</f>
        <v>223230203.19999999</v>
      </c>
      <c r="K4905" s="7">
        <f>Table1[[#This Row],[profit /loss ]]/Table1[[#This Row],[budget_x]]</f>
        <v>4.4646040639999995</v>
      </c>
      <c r="L4905" t="str" cm="1">
        <f t="array" ref="L4905">_xlfn.IFS(Table1[[#This Row],[score]]&gt;70,"high",Table1[[#This Row],[score]]&gt;50,"medium",Table1[[#This Row],[score]]&lt;=50,"low")</f>
        <v>high</v>
      </c>
    </row>
    <row r="4906" spans="1:12" x14ac:dyDescent="0.3">
      <c r="A4906" t="s">
        <v>4749</v>
      </c>
      <c r="B4906" s="1">
        <v>39822</v>
      </c>
      <c r="C4906">
        <v>60</v>
      </c>
      <c r="D4906" t="s">
        <v>9</v>
      </c>
      <c r="E4906" t="s">
        <v>36</v>
      </c>
      <c r="F4906">
        <v>800000</v>
      </c>
      <c r="G4906">
        <v>2166797</v>
      </c>
      <c r="H4906" t="s">
        <v>37</v>
      </c>
      <c r="I4906">
        <f>YEAR(Table1[[#This Row],[date]])</f>
        <v>2009</v>
      </c>
      <c r="J4906">
        <f>Table1[[#This Row],[revenue]]-Table1[[#This Row],[budget_x]]</f>
        <v>1366797</v>
      </c>
      <c r="K4906" s="7">
        <f>Table1[[#This Row],[profit /loss ]]/Table1[[#This Row],[budget_x]]</f>
        <v>1.70849625</v>
      </c>
      <c r="L4906" t="str" cm="1">
        <f t="array" ref="L4906">_xlfn.IFS(Table1[[#This Row],[score]]&gt;70,"high",Table1[[#This Row],[score]]&gt;50,"medium",Table1[[#This Row],[score]]&lt;=50,"low")</f>
        <v>medium</v>
      </c>
    </row>
    <row r="4907" spans="1:12" x14ac:dyDescent="0.3">
      <c r="A4907" t="s">
        <v>4750</v>
      </c>
      <c r="B4907" s="1">
        <v>35614</v>
      </c>
      <c r="C4907">
        <v>65</v>
      </c>
      <c r="D4907" t="s">
        <v>9</v>
      </c>
      <c r="E4907" t="s">
        <v>10</v>
      </c>
      <c r="F4907">
        <v>18000000</v>
      </c>
      <c r="G4907">
        <v>251212670</v>
      </c>
      <c r="H4907" t="s">
        <v>11</v>
      </c>
      <c r="I4907">
        <f>YEAR(Table1[[#This Row],[date]])</f>
        <v>1997</v>
      </c>
      <c r="J4907">
        <f>Table1[[#This Row],[revenue]]-Table1[[#This Row],[budget_x]]</f>
        <v>233212670</v>
      </c>
      <c r="K4907" s="7">
        <f>Table1[[#This Row],[profit /loss ]]/Table1[[#This Row],[budget_x]]</f>
        <v>12.956259444444445</v>
      </c>
      <c r="L4907" t="str" cm="1">
        <f t="array" ref="L4907">_xlfn.IFS(Table1[[#This Row],[score]]&gt;70,"high",Table1[[#This Row],[score]]&gt;50,"medium",Table1[[#This Row],[score]]&lt;=50,"low")</f>
        <v>medium</v>
      </c>
    </row>
    <row r="4908" spans="1:12" x14ac:dyDescent="0.3">
      <c r="A4908" t="s">
        <v>4751</v>
      </c>
      <c r="B4908" s="1">
        <v>41733</v>
      </c>
      <c r="C4908">
        <v>58</v>
      </c>
      <c r="D4908" t="s">
        <v>9</v>
      </c>
      <c r="E4908" t="s">
        <v>10</v>
      </c>
      <c r="F4908">
        <v>154000000</v>
      </c>
      <c r="G4908">
        <v>339099716</v>
      </c>
      <c r="H4908" t="s">
        <v>17</v>
      </c>
      <c r="I4908">
        <f>YEAR(Table1[[#This Row],[date]])</f>
        <v>2014</v>
      </c>
      <c r="J4908">
        <f>Table1[[#This Row],[revenue]]-Table1[[#This Row],[budget_x]]</f>
        <v>185099716</v>
      </c>
      <c r="K4908" s="7">
        <f>Table1[[#This Row],[profit /loss ]]/Table1[[#This Row],[budget_x]]</f>
        <v>1.2019462077922078</v>
      </c>
      <c r="L4908" t="str" cm="1">
        <f t="array" ref="L4908">_xlfn.IFS(Table1[[#This Row],[score]]&gt;70,"high",Table1[[#This Row],[score]]&gt;50,"medium",Table1[[#This Row],[score]]&lt;=50,"low")</f>
        <v>medium</v>
      </c>
    </row>
    <row r="4909" spans="1:12" x14ac:dyDescent="0.3">
      <c r="A4909" t="s">
        <v>4752</v>
      </c>
      <c r="B4909" s="1">
        <v>42504</v>
      </c>
      <c r="C4909">
        <v>64</v>
      </c>
      <c r="D4909" t="s">
        <v>9</v>
      </c>
      <c r="E4909" t="s">
        <v>69</v>
      </c>
      <c r="F4909">
        <v>91400000</v>
      </c>
      <c r="G4909">
        <v>240920333.40000001</v>
      </c>
      <c r="H4909" t="s">
        <v>143</v>
      </c>
      <c r="I4909">
        <f>YEAR(Table1[[#This Row],[date]])</f>
        <v>2016</v>
      </c>
      <c r="J4909">
        <f>Table1[[#This Row],[revenue]]-Table1[[#This Row],[budget_x]]</f>
        <v>149520333.40000001</v>
      </c>
      <c r="K4909" s="7">
        <f>Table1[[#This Row],[profit /loss ]]/Table1[[#This Row],[budget_x]]</f>
        <v>1.6358898621444202</v>
      </c>
      <c r="L4909" t="str" cm="1">
        <f t="array" ref="L4909">_xlfn.IFS(Table1[[#This Row],[score]]&gt;70,"high",Table1[[#This Row],[score]]&gt;50,"medium",Table1[[#This Row],[score]]&lt;=50,"low")</f>
        <v>medium</v>
      </c>
    </row>
    <row r="4910" spans="1:12" x14ac:dyDescent="0.3">
      <c r="A4910" t="s">
        <v>4753</v>
      </c>
      <c r="B4910" s="1">
        <v>43679</v>
      </c>
      <c r="C4910">
        <v>60</v>
      </c>
      <c r="D4910" t="s">
        <v>9</v>
      </c>
      <c r="E4910" t="s">
        <v>10</v>
      </c>
      <c r="F4910">
        <v>100200000</v>
      </c>
      <c r="G4910">
        <v>681846023.39999998</v>
      </c>
      <c r="H4910" t="s">
        <v>17</v>
      </c>
      <c r="I4910">
        <f>YEAR(Table1[[#This Row],[date]])</f>
        <v>2019</v>
      </c>
      <c r="J4910">
        <f>Table1[[#This Row],[revenue]]-Table1[[#This Row],[budget_x]]</f>
        <v>581646023.39999998</v>
      </c>
      <c r="K4910" s="7">
        <f>Table1[[#This Row],[profit /loss ]]/Table1[[#This Row],[budget_x]]</f>
        <v>5.8048505329341316</v>
      </c>
      <c r="L4910" t="str" cm="1">
        <f t="array" ref="L4910">_xlfn.IFS(Table1[[#This Row],[score]]&gt;70,"high",Table1[[#This Row],[score]]&gt;50,"medium",Table1[[#This Row],[score]]&lt;=50,"low")</f>
        <v>medium</v>
      </c>
    </row>
    <row r="4911" spans="1:12" x14ac:dyDescent="0.3">
      <c r="A4911" t="s">
        <v>4754</v>
      </c>
      <c r="B4911" s="1">
        <v>37749</v>
      </c>
      <c r="C4911">
        <v>59</v>
      </c>
      <c r="D4911" t="s">
        <v>9</v>
      </c>
      <c r="E4911" t="s">
        <v>10</v>
      </c>
      <c r="F4911">
        <v>15401932.4</v>
      </c>
      <c r="G4911">
        <v>50097949</v>
      </c>
      <c r="H4911" t="s">
        <v>11</v>
      </c>
      <c r="I4911">
        <f>YEAR(Table1[[#This Row],[date]])</f>
        <v>2003</v>
      </c>
      <c r="J4911">
        <f>Table1[[#This Row],[revenue]]-Table1[[#This Row],[budget_x]]</f>
        <v>34696016.600000001</v>
      </c>
      <c r="K4911" s="7">
        <f>Table1[[#This Row],[profit /loss ]]/Table1[[#This Row],[budget_x]]</f>
        <v>2.2527054202627199</v>
      </c>
      <c r="L4911" t="str" cm="1">
        <f t="array" ref="L4911">_xlfn.IFS(Table1[[#This Row],[score]]&gt;70,"high",Table1[[#This Row],[score]]&gt;50,"medium",Table1[[#This Row],[score]]&lt;=50,"low")</f>
        <v>medium</v>
      </c>
    </row>
    <row r="4912" spans="1:12" x14ac:dyDescent="0.3">
      <c r="A4912" t="s">
        <v>4403</v>
      </c>
      <c r="B4912" s="1">
        <v>27030</v>
      </c>
      <c r="C4912">
        <v>79</v>
      </c>
      <c r="D4912" t="s">
        <v>9</v>
      </c>
      <c r="E4912" t="s">
        <v>10</v>
      </c>
      <c r="F4912">
        <v>13500000</v>
      </c>
      <c r="G4912">
        <v>53292989</v>
      </c>
      <c r="H4912" t="s">
        <v>11</v>
      </c>
      <c r="I4912">
        <f>YEAR(Table1[[#This Row],[date]])</f>
        <v>1974</v>
      </c>
      <c r="J4912">
        <f>Table1[[#This Row],[revenue]]-Table1[[#This Row],[budget_x]]</f>
        <v>39792989</v>
      </c>
      <c r="K4912" s="7">
        <f>Table1[[#This Row],[profit /loss ]]/Table1[[#This Row],[budget_x]]</f>
        <v>2.9476288148148146</v>
      </c>
      <c r="L4912" t="str" cm="1">
        <f t="array" ref="L4912">_xlfn.IFS(Table1[[#This Row],[score]]&gt;70,"high",Table1[[#This Row],[score]]&gt;50,"medium",Table1[[#This Row],[score]]&lt;=50,"low")</f>
        <v>high</v>
      </c>
    </row>
    <row r="4913" spans="1:12" x14ac:dyDescent="0.3">
      <c r="A4913" t="s">
        <v>4755</v>
      </c>
      <c r="B4913" s="1">
        <v>43705</v>
      </c>
      <c r="C4913">
        <v>79</v>
      </c>
      <c r="D4913" t="s">
        <v>9</v>
      </c>
      <c r="E4913" t="s">
        <v>74</v>
      </c>
      <c r="F4913">
        <v>30355487.800000001</v>
      </c>
      <c r="G4913">
        <v>8631781</v>
      </c>
      <c r="H4913" t="s">
        <v>75</v>
      </c>
      <c r="I4913">
        <f>YEAR(Table1[[#This Row],[date]])</f>
        <v>2019</v>
      </c>
      <c r="J4913">
        <f>Table1[[#This Row],[revenue]]-Table1[[#This Row],[budget_x]]</f>
        <v>-21723706.800000001</v>
      </c>
      <c r="K4913" s="7">
        <f>Table1[[#This Row],[profit /loss ]]/Table1[[#This Row],[budget_x]]</f>
        <v>-0.71564347583964705</v>
      </c>
      <c r="L4913" t="str" cm="1">
        <f t="array" ref="L4913">_xlfn.IFS(Table1[[#This Row],[score]]&gt;70,"high",Table1[[#This Row],[score]]&gt;50,"medium",Table1[[#This Row],[score]]&lt;=50,"low")</f>
        <v>high</v>
      </c>
    </row>
    <row r="4914" spans="1:12" x14ac:dyDescent="0.3">
      <c r="A4914" t="s">
        <v>4756</v>
      </c>
      <c r="B4914" s="1">
        <v>42950</v>
      </c>
      <c r="C4914">
        <v>48</v>
      </c>
      <c r="D4914" t="s">
        <v>9</v>
      </c>
      <c r="E4914" t="s">
        <v>74</v>
      </c>
      <c r="F4914">
        <v>148800000</v>
      </c>
      <c r="G4914">
        <v>665830147</v>
      </c>
      <c r="H4914" t="s">
        <v>75</v>
      </c>
      <c r="I4914">
        <f>YEAR(Table1[[#This Row],[date]])</f>
        <v>2017</v>
      </c>
      <c r="J4914">
        <f>Table1[[#This Row],[revenue]]-Table1[[#This Row],[budget_x]]</f>
        <v>517030147</v>
      </c>
      <c r="K4914" s="7">
        <f>Table1[[#This Row],[profit /loss ]]/Table1[[#This Row],[budget_x]]</f>
        <v>3.4746649663978495</v>
      </c>
      <c r="L4914" t="str" cm="1">
        <f t="array" ref="L4914">_xlfn.IFS(Table1[[#This Row],[score]]&gt;70,"high",Table1[[#This Row],[score]]&gt;50,"medium",Table1[[#This Row],[score]]&lt;=50,"low")</f>
        <v>low</v>
      </c>
    </row>
    <row r="4915" spans="1:12" x14ac:dyDescent="0.3">
      <c r="A4915" t="s">
        <v>4757</v>
      </c>
      <c r="B4915" s="1">
        <v>37821</v>
      </c>
      <c r="C4915">
        <v>66</v>
      </c>
      <c r="D4915" t="s">
        <v>9</v>
      </c>
      <c r="E4915" t="s">
        <v>69</v>
      </c>
      <c r="F4915">
        <v>8391625.8000000007</v>
      </c>
      <c r="G4915">
        <v>334000000</v>
      </c>
      <c r="H4915" t="s">
        <v>143</v>
      </c>
      <c r="I4915">
        <f>YEAR(Table1[[#This Row],[date]])</f>
        <v>2003</v>
      </c>
      <c r="J4915">
        <f>Table1[[#This Row],[revenue]]-Table1[[#This Row],[budget_x]]</f>
        <v>325608374.19999999</v>
      </c>
      <c r="K4915" s="7">
        <f>Table1[[#This Row],[profit /loss ]]/Table1[[#This Row],[budget_x]]</f>
        <v>38.801584098280451</v>
      </c>
      <c r="L4915" t="str" cm="1">
        <f t="array" ref="L4915">_xlfn.IFS(Table1[[#This Row],[score]]&gt;70,"high",Table1[[#This Row],[score]]&gt;50,"medium",Table1[[#This Row],[score]]&lt;=50,"low")</f>
        <v>medium</v>
      </c>
    </row>
    <row r="4916" spans="1:12" x14ac:dyDescent="0.3">
      <c r="A4916" t="s">
        <v>4758</v>
      </c>
      <c r="B4916" s="1">
        <v>31450</v>
      </c>
      <c r="C4916">
        <v>73</v>
      </c>
      <c r="D4916" t="s">
        <v>9</v>
      </c>
      <c r="E4916" t="s">
        <v>15</v>
      </c>
      <c r="F4916">
        <v>119000000</v>
      </c>
      <c r="G4916">
        <v>646477476</v>
      </c>
      <c r="H4916" t="s">
        <v>25</v>
      </c>
      <c r="I4916">
        <f>YEAR(Table1[[#This Row],[date]])</f>
        <v>1986</v>
      </c>
      <c r="J4916">
        <f>Table1[[#This Row],[revenue]]-Table1[[#This Row],[budget_x]]</f>
        <v>527477476</v>
      </c>
      <c r="K4916" s="7">
        <f>Table1[[#This Row],[profit /loss ]]/Table1[[#This Row],[budget_x]]</f>
        <v>4.4325838319327735</v>
      </c>
      <c r="L4916" t="str" cm="1">
        <f t="array" ref="L4916">_xlfn.IFS(Table1[[#This Row],[score]]&gt;70,"high",Table1[[#This Row],[score]]&gt;50,"medium",Table1[[#This Row],[score]]&lt;=50,"low")</f>
        <v>high</v>
      </c>
    </row>
    <row r="4917" spans="1:12" x14ac:dyDescent="0.3">
      <c r="A4917" t="s">
        <v>4759</v>
      </c>
      <c r="B4917" s="1">
        <v>43221</v>
      </c>
      <c r="C4917">
        <v>48</v>
      </c>
      <c r="D4917" t="s">
        <v>9</v>
      </c>
      <c r="E4917" t="s">
        <v>10</v>
      </c>
      <c r="F4917">
        <v>133800000</v>
      </c>
      <c r="G4917">
        <v>763164622.39999998</v>
      </c>
      <c r="H4917" t="s">
        <v>17</v>
      </c>
      <c r="I4917">
        <f>YEAR(Table1[[#This Row],[date]])</f>
        <v>2018</v>
      </c>
      <c r="J4917">
        <f>Table1[[#This Row],[revenue]]-Table1[[#This Row],[budget_x]]</f>
        <v>629364622.39999998</v>
      </c>
      <c r="K4917" s="7">
        <f>Table1[[#This Row],[profit /loss ]]/Table1[[#This Row],[budget_x]]</f>
        <v>4.7037714678624809</v>
      </c>
      <c r="L4917" t="str" cm="1">
        <f t="array" ref="L4917">_xlfn.IFS(Table1[[#This Row],[score]]&gt;70,"high",Table1[[#This Row],[score]]&gt;50,"medium",Table1[[#This Row],[score]]&lt;=50,"low")</f>
        <v>low</v>
      </c>
    </row>
    <row r="4918" spans="1:12" x14ac:dyDescent="0.3">
      <c r="A4918" t="s">
        <v>4760</v>
      </c>
      <c r="B4918" s="1">
        <v>44348</v>
      </c>
      <c r="C4918">
        <v>62</v>
      </c>
      <c r="D4918" t="s">
        <v>9</v>
      </c>
      <c r="E4918" t="s">
        <v>10</v>
      </c>
      <c r="F4918">
        <v>92200000</v>
      </c>
      <c r="G4918">
        <v>355010205.60000002</v>
      </c>
      <c r="H4918" t="s">
        <v>3648</v>
      </c>
      <c r="I4918">
        <f>YEAR(Table1[[#This Row],[date]])</f>
        <v>2021</v>
      </c>
      <c r="J4918">
        <f>Table1[[#This Row],[revenue]]-Table1[[#This Row],[budget_x]]</f>
        <v>262810205.60000002</v>
      </c>
      <c r="K4918" s="7">
        <f>Table1[[#This Row],[profit /loss ]]/Table1[[#This Row],[budget_x]]</f>
        <v>2.8504360694143172</v>
      </c>
      <c r="L4918" t="str" cm="1">
        <f t="array" ref="L4918">_xlfn.IFS(Table1[[#This Row],[score]]&gt;70,"high",Table1[[#This Row],[score]]&gt;50,"medium",Table1[[#This Row],[score]]&lt;=50,"low")</f>
        <v>medium</v>
      </c>
    </row>
    <row r="4919" spans="1:12" x14ac:dyDescent="0.3">
      <c r="A4919" t="s">
        <v>4761</v>
      </c>
      <c r="B4919" s="1">
        <v>39641</v>
      </c>
      <c r="C4919">
        <v>74</v>
      </c>
      <c r="D4919" t="s">
        <v>9</v>
      </c>
      <c r="E4919" t="s">
        <v>69</v>
      </c>
      <c r="F4919">
        <v>66600000</v>
      </c>
      <c r="G4919">
        <v>439119920.60000002</v>
      </c>
      <c r="H4919" t="s">
        <v>143</v>
      </c>
      <c r="I4919">
        <f>YEAR(Table1[[#This Row],[date]])</f>
        <v>2008</v>
      </c>
      <c r="J4919">
        <f>Table1[[#This Row],[revenue]]-Table1[[#This Row],[budget_x]]</f>
        <v>372519920.60000002</v>
      </c>
      <c r="K4919" s="7">
        <f>Table1[[#This Row],[profit /loss ]]/Table1[[#This Row],[budget_x]]</f>
        <v>5.5933922012012012</v>
      </c>
      <c r="L4919" t="str" cm="1">
        <f t="array" ref="L4919">_xlfn.IFS(Table1[[#This Row],[score]]&gt;70,"high",Table1[[#This Row],[score]]&gt;50,"medium",Table1[[#This Row],[score]]&lt;=50,"low")</f>
        <v>high</v>
      </c>
    </row>
    <row r="4920" spans="1:12" x14ac:dyDescent="0.3">
      <c r="A4920" t="s">
        <v>4762</v>
      </c>
      <c r="B4920" s="1">
        <v>39127</v>
      </c>
      <c r="C4920">
        <v>56</v>
      </c>
      <c r="D4920" t="s">
        <v>9</v>
      </c>
      <c r="E4920" t="s">
        <v>171</v>
      </c>
      <c r="F4920">
        <v>17500000</v>
      </c>
      <c r="G4920">
        <v>60865364</v>
      </c>
      <c r="H4920" t="s">
        <v>184</v>
      </c>
      <c r="I4920">
        <f>YEAR(Table1[[#This Row],[date]])</f>
        <v>2007</v>
      </c>
      <c r="J4920">
        <f>Table1[[#This Row],[revenue]]-Table1[[#This Row],[budget_x]]</f>
        <v>43365364</v>
      </c>
      <c r="K4920" s="7">
        <f>Table1[[#This Row],[profit /loss ]]/Table1[[#This Row],[budget_x]]</f>
        <v>2.4780207999999999</v>
      </c>
      <c r="L4920" t="str" cm="1">
        <f t="array" ref="L4920">_xlfn.IFS(Table1[[#This Row],[score]]&gt;70,"high",Table1[[#This Row],[score]]&gt;50,"medium",Table1[[#This Row],[score]]&lt;=50,"low")</f>
        <v>medium</v>
      </c>
    </row>
    <row r="4921" spans="1:12" x14ac:dyDescent="0.3">
      <c r="A4921" t="s">
        <v>4763</v>
      </c>
      <c r="B4921" s="1">
        <v>39822</v>
      </c>
      <c r="C4921">
        <v>61</v>
      </c>
      <c r="D4921" t="s">
        <v>9</v>
      </c>
      <c r="E4921" t="s">
        <v>10</v>
      </c>
      <c r="F4921">
        <v>5</v>
      </c>
      <c r="G4921">
        <v>1</v>
      </c>
      <c r="H4921" t="s">
        <v>11</v>
      </c>
      <c r="I4921">
        <f>YEAR(Table1[[#This Row],[date]])</f>
        <v>2009</v>
      </c>
      <c r="J4921">
        <f>Table1[[#This Row],[revenue]]-Table1[[#This Row],[budget_x]]</f>
        <v>-4</v>
      </c>
      <c r="K4921" s="7">
        <f>Table1[[#This Row],[profit /loss ]]/Table1[[#This Row],[budget_x]]</f>
        <v>-0.8</v>
      </c>
      <c r="L4921" t="str" cm="1">
        <f t="array" ref="L4921">_xlfn.IFS(Table1[[#This Row],[score]]&gt;70,"high",Table1[[#This Row],[score]]&gt;50,"medium",Table1[[#This Row],[score]]&lt;=50,"low")</f>
        <v>medium</v>
      </c>
    </row>
    <row r="4922" spans="1:12" x14ac:dyDescent="0.3">
      <c r="A4922" t="s">
        <v>4764</v>
      </c>
      <c r="B4922" s="1">
        <v>37483</v>
      </c>
      <c r="C4922">
        <v>67</v>
      </c>
      <c r="D4922" t="s">
        <v>9</v>
      </c>
      <c r="E4922" t="s">
        <v>10</v>
      </c>
      <c r="F4922">
        <v>70702619</v>
      </c>
      <c r="G4922">
        <v>408250578</v>
      </c>
      <c r="H4922" t="s">
        <v>11</v>
      </c>
      <c r="I4922">
        <f>YEAR(Table1[[#This Row],[date]])</f>
        <v>2002</v>
      </c>
      <c r="J4922">
        <f>Table1[[#This Row],[revenue]]-Table1[[#This Row],[budget_x]]</f>
        <v>337547959</v>
      </c>
      <c r="K4922" s="7">
        <f>Table1[[#This Row],[profit /loss ]]/Table1[[#This Row],[budget_x]]</f>
        <v>4.7741931455184146</v>
      </c>
      <c r="L4922" t="str" cm="1">
        <f t="array" ref="L4922">_xlfn.IFS(Table1[[#This Row],[score]]&gt;70,"high",Table1[[#This Row],[score]]&gt;50,"medium",Table1[[#This Row],[score]]&lt;=50,"low")</f>
        <v>medium</v>
      </c>
    </row>
    <row r="4923" spans="1:12" x14ac:dyDescent="0.3">
      <c r="A4923" t="s">
        <v>4765</v>
      </c>
      <c r="B4923" s="1">
        <v>44820</v>
      </c>
      <c r="C4923">
        <v>55</v>
      </c>
      <c r="D4923" t="s">
        <v>9</v>
      </c>
      <c r="E4923" t="s">
        <v>15</v>
      </c>
      <c r="F4923">
        <v>128400000</v>
      </c>
      <c r="G4923">
        <v>401104136.39999998</v>
      </c>
      <c r="H4923" t="s">
        <v>25</v>
      </c>
      <c r="I4923">
        <f>YEAR(Table1[[#This Row],[date]])</f>
        <v>2022</v>
      </c>
      <c r="J4923">
        <f>Table1[[#This Row],[revenue]]-Table1[[#This Row],[budget_x]]</f>
        <v>272704136.39999998</v>
      </c>
      <c r="K4923" s="7">
        <f>Table1[[#This Row],[profit /loss ]]/Table1[[#This Row],[budget_x]]</f>
        <v>2.1238639906542054</v>
      </c>
      <c r="L4923" t="str" cm="1">
        <f t="array" ref="L4923">_xlfn.IFS(Table1[[#This Row],[score]]&gt;70,"high",Table1[[#This Row],[score]]&gt;50,"medium",Table1[[#This Row],[score]]&lt;=50,"low")</f>
        <v>medium</v>
      </c>
    </row>
    <row r="4924" spans="1:12" x14ac:dyDescent="0.3">
      <c r="A4924" t="s">
        <v>4766</v>
      </c>
      <c r="B4924" s="1">
        <v>37174</v>
      </c>
      <c r="C4924">
        <v>68</v>
      </c>
      <c r="D4924" t="s">
        <v>9</v>
      </c>
      <c r="E4924" t="s">
        <v>10</v>
      </c>
      <c r="F4924">
        <v>25000000</v>
      </c>
      <c r="G4924">
        <v>36833473</v>
      </c>
      <c r="H4924" t="s">
        <v>11</v>
      </c>
      <c r="I4924">
        <f>YEAR(Table1[[#This Row],[date]])</f>
        <v>2001</v>
      </c>
      <c r="J4924">
        <f>Table1[[#This Row],[revenue]]-Table1[[#This Row],[budget_x]]</f>
        <v>11833473</v>
      </c>
      <c r="K4924" s="7">
        <f>Table1[[#This Row],[profit /loss ]]/Table1[[#This Row],[budget_x]]</f>
        <v>0.47333892</v>
      </c>
      <c r="L4924" t="str" cm="1">
        <f t="array" ref="L4924">_xlfn.IFS(Table1[[#This Row],[score]]&gt;70,"high",Table1[[#This Row],[score]]&gt;50,"medium",Table1[[#This Row],[score]]&lt;=50,"low")</f>
        <v>medium</v>
      </c>
    </row>
    <row r="4925" spans="1:12" x14ac:dyDescent="0.3">
      <c r="A4925" t="s">
        <v>4767</v>
      </c>
      <c r="B4925" s="1">
        <v>40780</v>
      </c>
      <c r="C4925">
        <v>57</v>
      </c>
      <c r="D4925" t="s">
        <v>9</v>
      </c>
      <c r="E4925" t="s">
        <v>10</v>
      </c>
      <c r="F4925">
        <v>25000000</v>
      </c>
      <c r="G4925">
        <v>39126427</v>
      </c>
      <c r="H4925" t="s">
        <v>11</v>
      </c>
      <c r="I4925">
        <f>YEAR(Table1[[#This Row],[date]])</f>
        <v>2011</v>
      </c>
      <c r="J4925">
        <f>Table1[[#This Row],[revenue]]-Table1[[#This Row],[budget_x]]</f>
        <v>14126427</v>
      </c>
      <c r="K4925" s="7">
        <f>Table1[[#This Row],[profit /loss ]]/Table1[[#This Row],[budget_x]]</f>
        <v>0.56505707999999999</v>
      </c>
      <c r="L4925" t="str" cm="1">
        <f t="array" ref="L4925">_xlfn.IFS(Table1[[#This Row],[score]]&gt;70,"high",Table1[[#This Row],[score]]&gt;50,"medium",Table1[[#This Row],[score]]&lt;=50,"low")</f>
        <v>medium</v>
      </c>
    </row>
    <row r="4926" spans="1:12" x14ac:dyDescent="0.3">
      <c r="A4926" t="s">
        <v>4768</v>
      </c>
      <c r="B4926" s="1">
        <v>35055</v>
      </c>
      <c r="C4926">
        <v>73</v>
      </c>
      <c r="D4926" t="s">
        <v>9</v>
      </c>
      <c r="E4926" t="s">
        <v>10</v>
      </c>
      <c r="F4926">
        <v>31000000</v>
      </c>
      <c r="G4926">
        <v>11348324</v>
      </c>
      <c r="H4926" t="s">
        <v>17</v>
      </c>
      <c r="I4926">
        <f>YEAR(Table1[[#This Row],[date]])</f>
        <v>1995</v>
      </c>
      <c r="J4926">
        <f>Table1[[#This Row],[revenue]]-Table1[[#This Row],[budget_x]]</f>
        <v>-19651676</v>
      </c>
      <c r="K4926" s="7">
        <f>Table1[[#This Row],[profit /loss ]]/Table1[[#This Row],[budget_x]]</f>
        <v>-0.63392503225806451</v>
      </c>
      <c r="L4926" t="str" cm="1">
        <f t="array" ref="L4926">_xlfn.IFS(Table1[[#This Row],[score]]&gt;70,"high",Table1[[#This Row],[score]]&gt;50,"medium",Table1[[#This Row],[score]]&lt;=50,"low")</f>
        <v>high</v>
      </c>
    </row>
    <row r="4927" spans="1:12" x14ac:dyDescent="0.3">
      <c r="A4927" t="s">
        <v>4769</v>
      </c>
      <c r="B4927" s="1">
        <v>43285</v>
      </c>
      <c r="C4927">
        <v>37</v>
      </c>
      <c r="D4927" t="s">
        <v>9</v>
      </c>
      <c r="E4927" t="s">
        <v>10</v>
      </c>
      <c r="F4927">
        <v>58670000</v>
      </c>
      <c r="G4927">
        <v>369789904.80000001</v>
      </c>
      <c r="H4927" t="s">
        <v>11</v>
      </c>
      <c r="I4927">
        <f>YEAR(Table1[[#This Row],[date]])</f>
        <v>2018</v>
      </c>
      <c r="J4927">
        <f>Table1[[#This Row],[revenue]]-Table1[[#This Row],[budget_x]]</f>
        <v>311119904.80000001</v>
      </c>
      <c r="K4927" s="7">
        <f>Table1[[#This Row],[profit /loss ]]/Table1[[#This Row],[budget_x]]</f>
        <v>5.3028788955173001</v>
      </c>
      <c r="L4927" t="str" cm="1">
        <f t="array" ref="L4927">_xlfn.IFS(Table1[[#This Row],[score]]&gt;70,"high",Table1[[#This Row],[score]]&gt;50,"medium",Table1[[#This Row],[score]]&lt;=50,"low")</f>
        <v>low</v>
      </c>
    </row>
    <row r="4928" spans="1:12" x14ac:dyDescent="0.3">
      <c r="A4928" t="s">
        <v>4770</v>
      </c>
      <c r="B4928" s="1">
        <v>37588</v>
      </c>
      <c r="C4928">
        <v>67</v>
      </c>
      <c r="D4928" t="s">
        <v>9</v>
      </c>
      <c r="E4928" t="s">
        <v>171</v>
      </c>
      <c r="F4928">
        <v>29000000</v>
      </c>
      <c r="G4928">
        <v>70752904</v>
      </c>
      <c r="H4928" t="s">
        <v>11</v>
      </c>
      <c r="I4928">
        <f>YEAR(Table1[[#This Row],[date]])</f>
        <v>2002</v>
      </c>
      <c r="J4928">
        <f>Table1[[#This Row],[revenue]]-Table1[[#This Row],[budget_x]]</f>
        <v>41752904</v>
      </c>
      <c r="K4928" s="7">
        <f>Table1[[#This Row],[profit /loss ]]/Table1[[#This Row],[budget_x]]</f>
        <v>1.4397553103448275</v>
      </c>
      <c r="L4928" t="str" cm="1">
        <f t="array" ref="L4928">_xlfn.IFS(Table1[[#This Row],[score]]&gt;70,"high",Table1[[#This Row],[score]]&gt;50,"medium",Table1[[#This Row],[score]]&lt;=50,"low")</f>
        <v>medium</v>
      </c>
    </row>
    <row r="4929" spans="1:12" x14ac:dyDescent="0.3">
      <c r="A4929" t="s">
        <v>4771</v>
      </c>
      <c r="B4929" s="1">
        <v>40871</v>
      </c>
      <c r="C4929">
        <v>68</v>
      </c>
      <c r="D4929" t="s">
        <v>9</v>
      </c>
      <c r="E4929" t="s">
        <v>10</v>
      </c>
      <c r="F4929">
        <v>85000000</v>
      </c>
      <c r="G4929">
        <v>147865565</v>
      </c>
      <c r="H4929" t="s">
        <v>11</v>
      </c>
      <c r="I4929">
        <f>YEAR(Table1[[#This Row],[date]])</f>
        <v>2011</v>
      </c>
      <c r="J4929">
        <f>Table1[[#This Row],[revenue]]-Table1[[#This Row],[budget_x]]</f>
        <v>62865565</v>
      </c>
      <c r="K4929" s="7">
        <f>Table1[[#This Row],[profit /loss ]]/Table1[[#This Row],[budget_x]]</f>
        <v>0.73959488235294113</v>
      </c>
      <c r="L4929" t="str" cm="1">
        <f t="array" ref="L4929">_xlfn.IFS(Table1[[#This Row],[score]]&gt;70,"high",Table1[[#This Row],[score]]&gt;50,"medium",Table1[[#This Row],[score]]&lt;=50,"low")</f>
        <v>medium</v>
      </c>
    </row>
    <row r="4930" spans="1:12" x14ac:dyDescent="0.3">
      <c r="A4930" t="s">
        <v>4772</v>
      </c>
      <c r="B4930" s="1">
        <v>37099</v>
      </c>
      <c r="C4930">
        <v>62</v>
      </c>
      <c r="D4930" t="s">
        <v>9</v>
      </c>
      <c r="E4930" t="s">
        <v>10</v>
      </c>
      <c r="F4930">
        <v>80000000</v>
      </c>
      <c r="G4930">
        <v>147080413</v>
      </c>
      <c r="H4930" t="s">
        <v>11</v>
      </c>
      <c r="I4930">
        <f>YEAR(Table1[[#This Row],[date]])</f>
        <v>2001</v>
      </c>
      <c r="J4930">
        <f>Table1[[#This Row],[revenue]]-Table1[[#This Row],[budget_x]]</f>
        <v>67080413</v>
      </c>
      <c r="K4930" s="7">
        <f>Table1[[#This Row],[profit /loss ]]/Table1[[#This Row],[budget_x]]</f>
        <v>0.83850516249999996</v>
      </c>
      <c r="L4930" t="str" cm="1">
        <f t="array" ref="L4930">_xlfn.IFS(Table1[[#This Row],[score]]&gt;70,"high",Table1[[#This Row],[score]]&gt;50,"medium",Table1[[#This Row],[score]]&lt;=50,"low")</f>
        <v>medium</v>
      </c>
    </row>
    <row r="4931" spans="1:12" x14ac:dyDescent="0.3">
      <c r="A4931" t="s">
        <v>4773</v>
      </c>
      <c r="B4931" s="1">
        <v>42613</v>
      </c>
      <c r="C4931">
        <v>35</v>
      </c>
      <c r="D4931" t="s">
        <v>9</v>
      </c>
      <c r="E4931" t="s">
        <v>74</v>
      </c>
      <c r="F4931">
        <v>47270000</v>
      </c>
      <c r="G4931">
        <v>329856760.80000001</v>
      </c>
      <c r="H4931" t="s">
        <v>75</v>
      </c>
      <c r="I4931">
        <f>YEAR(Table1[[#This Row],[date]])</f>
        <v>2016</v>
      </c>
      <c r="J4931">
        <f>Table1[[#This Row],[revenue]]-Table1[[#This Row],[budget_x]]</f>
        <v>282586760.80000001</v>
      </c>
      <c r="K4931" s="7">
        <f>Table1[[#This Row],[profit /loss ]]/Table1[[#This Row],[budget_x]]</f>
        <v>5.9781417558705314</v>
      </c>
      <c r="L4931" t="str" cm="1">
        <f t="array" ref="L4931">_xlfn.IFS(Table1[[#This Row],[score]]&gt;70,"high",Table1[[#This Row],[score]]&gt;50,"medium",Table1[[#This Row],[score]]&lt;=50,"low")</f>
        <v>low</v>
      </c>
    </row>
    <row r="4932" spans="1:12" x14ac:dyDescent="0.3">
      <c r="A4932" t="s">
        <v>1934</v>
      </c>
      <c r="B4932" s="1">
        <v>39583</v>
      </c>
      <c r="C4932">
        <v>55</v>
      </c>
      <c r="D4932" t="s">
        <v>9</v>
      </c>
      <c r="E4932" t="s">
        <v>10</v>
      </c>
      <c r="F4932">
        <v>8000000</v>
      </c>
      <c r="G4932">
        <v>47782426</v>
      </c>
      <c r="H4932" t="s">
        <v>11</v>
      </c>
      <c r="I4932">
        <f>YEAR(Table1[[#This Row],[date]])</f>
        <v>2008</v>
      </c>
      <c r="J4932">
        <f>Table1[[#This Row],[revenue]]-Table1[[#This Row],[budget_x]]</f>
        <v>39782426</v>
      </c>
      <c r="K4932" s="7">
        <f>Table1[[#This Row],[profit /loss ]]/Table1[[#This Row],[budget_x]]</f>
        <v>4.9728032500000001</v>
      </c>
      <c r="L4932" t="str" cm="1">
        <f t="array" ref="L4932">_xlfn.IFS(Table1[[#This Row],[score]]&gt;70,"high",Table1[[#This Row],[score]]&gt;50,"medium",Table1[[#This Row],[score]]&lt;=50,"low")</f>
        <v>medium</v>
      </c>
    </row>
    <row r="4933" spans="1:12" x14ac:dyDescent="0.3">
      <c r="A4933" t="s">
        <v>4774</v>
      </c>
      <c r="B4933" s="1">
        <v>30483</v>
      </c>
      <c r="C4933">
        <v>51</v>
      </c>
      <c r="D4933" t="s">
        <v>9</v>
      </c>
      <c r="E4933" t="s">
        <v>10</v>
      </c>
      <c r="F4933">
        <v>2500000</v>
      </c>
      <c r="G4933">
        <v>14400000</v>
      </c>
      <c r="H4933" t="s">
        <v>11</v>
      </c>
      <c r="I4933">
        <f>YEAR(Table1[[#This Row],[date]])</f>
        <v>1983</v>
      </c>
      <c r="J4933">
        <f>Table1[[#This Row],[revenue]]-Table1[[#This Row],[budget_x]]</f>
        <v>11900000</v>
      </c>
      <c r="K4933" s="7">
        <f>Table1[[#This Row],[profit /loss ]]/Table1[[#This Row],[budget_x]]</f>
        <v>4.76</v>
      </c>
      <c r="L4933" t="str" cm="1">
        <f t="array" ref="L4933">_xlfn.IFS(Table1[[#This Row],[score]]&gt;70,"high",Table1[[#This Row],[score]]&gt;50,"medium",Table1[[#This Row],[score]]&lt;=50,"low")</f>
        <v>medium</v>
      </c>
    </row>
    <row r="4934" spans="1:12" x14ac:dyDescent="0.3">
      <c r="A4934" t="s">
        <v>4775</v>
      </c>
      <c r="B4934" s="1">
        <v>42432</v>
      </c>
      <c r="C4934">
        <v>59</v>
      </c>
      <c r="D4934" t="s">
        <v>9</v>
      </c>
      <c r="E4934" t="s">
        <v>10</v>
      </c>
      <c r="F4934">
        <v>35000000</v>
      </c>
      <c r="G4934">
        <v>27979040</v>
      </c>
      <c r="H4934" t="s">
        <v>11</v>
      </c>
      <c r="I4934">
        <f>YEAR(Table1[[#This Row],[date]])</f>
        <v>2016</v>
      </c>
      <c r="J4934">
        <f>Table1[[#This Row],[revenue]]-Table1[[#This Row],[budget_x]]</f>
        <v>-7020960</v>
      </c>
      <c r="K4934" s="7">
        <f>Table1[[#This Row],[profit /loss ]]/Table1[[#This Row],[budget_x]]</f>
        <v>-0.20059885714285713</v>
      </c>
      <c r="L4934" t="str" cm="1">
        <f t="array" ref="L4934">_xlfn.IFS(Table1[[#This Row],[score]]&gt;70,"high",Table1[[#This Row],[score]]&gt;50,"medium",Table1[[#This Row],[score]]&lt;=50,"low")</f>
        <v>medium</v>
      </c>
    </row>
    <row r="4935" spans="1:12" x14ac:dyDescent="0.3">
      <c r="A4935" t="s">
        <v>4776</v>
      </c>
      <c r="B4935" s="1">
        <v>42710</v>
      </c>
      <c r="C4935">
        <v>72</v>
      </c>
      <c r="D4935" t="s">
        <v>9</v>
      </c>
      <c r="E4935" t="s">
        <v>10</v>
      </c>
      <c r="F4935">
        <v>36000000</v>
      </c>
      <c r="G4935">
        <v>85309093</v>
      </c>
      <c r="H4935" t="s">
        <v>11</v>
      </c>
      <c r="I4935">
        <f>YEAR(Table1[[#This Row],[date]])</f>
        <v>2016</v>
      </c>
      <c r="J4935">
        <f>Table1[[#This Row],[revenue]]-Table1[[#This Row],[budget_x]]</f>
        <v>49309093</v>
      </c>
      <c r="K4935" s="7">
        <f>Table1[[#This Row],[profit /loss ]]/Table1[[#This Row],[budget_x]]</f>
        <v>1.3696970277777778</v>
      </c>
      <c r="L4935" t="str" cm="1">
        <f t="array" ref="L4935">_xlfn.IFS(Table1[[#This Row],[score]]&gt;70,"high",Table1[[#This Row],[score]]&gt;50,"medium",Table1[[#This Row],[score]]&lt;=50,"low")</f>
        <v>high</v>
      </c>
    </row>
    <row r="4936" spans="1:12" x14ac:dyDescent="0.3">
      <c r="A4936" t="s">
        <v>4777</v>
      </c>
      <c r="B4936" s="1">
        <v>37947</v>
      </c>
      <c r="C4936">
        <v>71</v>
      </c>
      <c r="D4936" t="s">
        <v>9</v>
      </c>
      <c r="E4936" t="s">
        <v>10</v>
      </c>
      <c r="F4936">
        <v>45000000</v>
      </c>
      <c r="G4936">
        <v>246546998</v>
      </c>
      <c r="H4936" t="s">
        <v>11</v>
      </c>
      <c r="I4936">
        <f>YEAR(Table1[[#This Row],[date]])</f>
        <v>2003</v>
      </c>
      <c r="J4936">
        <f>Table1[[#This Row],[revenue]]-Table1[[#This Row],[budget_x]]</f>
        <v>201546998</v>
      </c>
      <c r="K4936" s="7">
        <f>Table1[[#This Row],[profit /loss ]]/Table1[[#This Row],[budget_x]]</f>
        <v>4.4788221777777775</v>
      </c>
      <c r="L4936" t="str" cm="1">
        <f t="array" ref="L4936">_xlfn.IFS(Table1[[#This Row],[score]]&gt;70,"high",Table1[[#This Row],[score]]&gt;50,"medium",Table1[[#This Row],[score]]&lt;=50,"low")</f>
        <v>high</v>
      </c>
    </row>
    <row r="4937" spans="1:12" x14ac:dyDescent="0.3">
      <c r="A4937" t="s">
        <v>4778</v>
      </c>
      <c r="B4937" s="1">
        <v>34382</v>
      </c>
      <c r="C4937">
        <v>68</v>
      </c>
      <c r="D4937" t="s">
        <v>9</v>
      </c>
      <c r="E4937" t="s">
        <v>10</v>
      </c>
      <c r="F4937">
        <v>17000000</v>
      </c>
      <c r="G4937">
        <v>60613008</v>
      </c>
      <c r="H4937" t="s">
        <v>11</v>
      </c>
      <c r="I4937">
        <f>YEAR(Table1[[#This Row],[date]])</f>
        <v>1994</v>
      </c>
      <c r="J4937">
        <f>Table1[[#This Row],[revenue]]-Table1[[#This Row],[budget_x]]</f>
        <v>43613008</v>
      </c>
      <c r="K4937" s="7">
        <f>Table1[[#This Row],[profit /loss ]]/Table1[[#This Row],[budget_x]]</f>
        <v>2.5654710588235292</v>
      </c>
      <c r="L4937" t="str" cm="1">
        <f t="array" ref="L4937">_xlfn.IFS(Table1[[#This Row],[score]]&gt;70,"high",Table1[[#This Row],[score]]&gt;50,"medium",Table1[[#This Row],[score]]&lt;=50,"low")</f>
        <v>medium</v>
      </c>
    </row>
    <row r="4938" spans="1:12" x14ac:dyDescent="0.3">
      <c r="A4938" t="s">
        <v>4779</v>
      </c>
      <c r="B4938" s="1">
        <v>42909</v>
      </c>
      <c r="C4938">
        <v>52</v>
      </c>
      <c r="D4938" t="s">
        <v>9</v>
      </c>
      <c r="E4938" t="s">
        <v>10</v>
      </c>
      <c r="F4938">
        <v>6000000</v>
      </c>
      <c r="G4938">
        <v>180851</v>
      </c>
      <c r="H4938" t="s">
        <v>17</v>
      </c>
      <c r="I4938">
        <f>YEAR(Table1[[#This Row],[date]])</f>
        <v>2017</v>
      </c>
      <c r="J4938">
        <f>Table1[[#This Row],[revenue]]-Table1[[#This Row],[budget_x]]</f>
        <v>-5819149</v>
      </c>
      <c r="K4938" s="7">
        <f>Table1[[#This Row],[profit /loss ]]/Table1[[#This Row],[budget_x]]</f>
        <v>-0.96985816666666669</v>
      </c>
      <c r="L4938" t="str" cm="1">
        <f t="array" ref="L4938">_xlfn.IFS(Table1[[#This Row],[score]]&gt;70,"high",Table1[[#This Row],[score]]&gt;50,"medium",Table1[[#This Row],[score]]&lt;=50,"low")</f>
        <v>medium</v>
      </c>
    </row>
    <row r="4939" spans="1:12" x14ac:dyDescent="0.3">
      <c r="A4939" t="s">
        <v>4780</v>
      </c>
      <c r="B4939" s="1">
        <v>40745</v>
      </c>
      <c r="C4939">
        <v>56</v>
      </c>
      <c r="D4939" t="s">
        <v>9</v>
      </c>
      <c r="E4939" t="s">
        <v>10</v>
      </c>
      <c r="F4939">
        <v>19000000</v>
      </c>
      <c r="G4939">
        <v>215448997</v>
      </c>
      <c r="H4939" t="s">
        <v>11</v>
      </c>
      <c r="I4939">
        <f>YEAR(Table1[[#This Row],[date]])</f>
        <v>2011</v>
      </c>
      <c r="J4939">
        <f>Table1[[#This Row],[revenue]]-Table1[[#This Row],[budget_x]]</f>
        <v>196448997</v>
      </c>
      <c r="K4939" s="7">
        <f>Table1[[#This Row],[profit /loss ]]/Table1[[#This Row],[budget_x]]</f>
        <v>10.339420894736842</v>
      </c>
      <c r="L4939" t="str" cm="1">
        <f t="array" ref="L4939">_xlfn.IFS(Table1[[#This Row],[score]]&gt;70,"high",Table1[[#This Row],[score]]&gt;50,"medium",Table1[[#This Row],[score]]&lt;=50,"low")</f>
        <v>medium</v>
      </c>
    </row>
    <row r="4940" spans="1:12" x14ac:dyDescent="0.3">
      <c r="A4940" t="s">
        <v>4781</v>
      </c>
      <c r="B4940" s="1">
        <v>42013</v>
      </c>
      <c r="C4940">
        <v>52</v>
      </c>
      <c r="D4940" t="s">
        <v>9</v>
      </c>
      <c r="E4940" t="s">
        <v>10</v>
      </c>
      <c r="F4940">
        <v>153800000</v>
      </c>
      <c r="G4940">
        <v>644347414</v>
      </c>
      <c r="H4940" t="s">
        <v>11</v>
      </c>
      <c r="I4940">
        <f>YEAR(Table1[[#This Row],[date]])</f>
        <v>2015</v>
      </c>
      <c r="J4940">
        <f>Table1[[#This Row],[revenue]]-Table1[[#This Row],[budget_x]]</f>
        <v>490547414</v>
      </c>
      <c r="K4940" s="7">
        <f>Table1[[#This Row],[profit /loss ]]/Table1[[#This Row],[budget_x]]</f>
        <v>3.1895150455136543</v>
      </c>
      <c r="L4940" t="str" cm="1">
        <f t="array" ref="L4940">_xlfn.IFS(Table1[[#This Row],[score]]&gt;70,"high",Table1[[#This Row],[score]]&gt;50,"medium",Table1[[#This Row],[score]]&lt;=50,"low")</f>
        <v>medium</v>
      </c>
    </row>
    <row r="4941" spans="1:12" x14ac:dyDescent="0.3">
      <c r="A4941" t="s">
        <v>4782</v>
      </c>
      <c r="B4941" s="1">
        <v>43875</v>
      </c>
      <c r="C4941">
        <v>76</v>
      </c>
      <c r="D4941" t="s">
        <v>9</v>
      </c>
      <c r="E4941" t="s">
        <v>10</v>
      </c>
      <c r="F4941">
        <v>93000000</v>
      </c>
      <c r="G4941">
        <v>280518514.19999999</v>
      </c>
      <c r="H4941" t="s">
        <v>17</v>
      </c>
      <c r="I4941">
        <f>YEAR(Table1[[#This Row],[date]])</f>
        <v>2020</v>
      </c>
      <c r="J4941">
        <f>Table1[[#This Row],[revenue]]-Table1[[#This Row],[budget_x]]</f>
        <v>187518514.19999999</v>
      </c>
      <c r="K4941" s="7">
        <f>Table1[[#This Row],[profit /loss ]]/Table1[[#This Row],[budget_x]]</f>
        <v>2.0163281096774193</v>
      </c>
      <c r="L4941" t="str" cm="1">
        <f t="array" ref="L4941">_xlfn.IFS(Table1[[#This Row],[score]]&gt;70,"high",Table1[[#This Row],[score]]&gt;50,"medium",Table1[[#This Row],[score]]&lt;=50,"low")</f>
        <v>high</v>
      </c>
    </row>
    <row r="4942" spans="1:12" x14ac:dyDescent="0.3">
      <c r="A4942" t="s">
        <v>4783</v>
      </c>
      <c r="B4942" s="1">
        <v>35579</v>
      </c>
      <c r="C4942">
        <v>60</v>
      </c>
      <c r="D4942" t="s">
        <v>9</v>
      </c>
      <c r="E4942" t="s">
        <v>10</v>
      </c>
      <c r="F4942">
        <v>22000000</v>
      </c>
      <c r="G4942">
        <v>26570463</v>
      </c>
      <c r="H4942" t="s">
        <v>11</v>
      </c>
      <c r="I4942">
        <f>YEAR(Table1[[#This Row],[date]])</f>
        <v>1997</v>
      </c>
      <c r="J4942">
        <f>Table1[[#This Row],[revenue]]-Table1[[#This Row],[budget_x]]</f>
        <v>4570463</v>
      </c>
      <c r="K4942" s="7">
        <f>Table1[[#This Row],[profit /loss ]]/Table1[[#This Row],[budget_x]]</f>
        <v>0.20774831818181819</v>
      </c>
      <c r="L4942" t="str" cm="1">
        <f t="array" ref="L4942">_xlfn.IFS(Table1[[#This Row],[score]]&gt;70,"high",Table1[[#This Row],[score]]&gt;50,"medium",Table1[[#This Row],[score]]&lt;=50,"low")</f>
        <v>medium</v>
      </c>
    </row>
    <row r="4943" spans="1:12" x14ac:dyDescent="0.3">
      <c r="A4943" t="s">
        <v>4784</v>
      </c>
      <c r="B4943" s="1">
        <v>43350</v>
      </c>
      <c r="C4943">
        <v>62</v>
      </c>
      <c r="D4943" t="s">
        <v>9</v>
      </c>
      <c r="E4943" t="s">
        <v>10</v>
      </c>
      <c r="F4943">
        <v>9831962</v>
      </c>
      <c r="G4943">
        <v>97621414</v>
      </c>
      <c r="H4943" t="s">
        <v>17</v>
      </c>
      <c r="I4943">
        <f>YEAR(Table1[[#This Row],[date]])</f>
        <v>2018</v>
      </c>
      <c r="J4943">
        <f>Table1[[#This Row],[revenue]]-Table1[[#This Row],[budget_x]]</f>
        <v>87789452</v>
      </c>
      <c r="K4943" s="7">
        <f>Table1[[#This Row],[profit /loss ]]/Table1[[#This Row],[budget_x]]</f>
        <v>8.9289860965695347</v>
      </c>
      <c r="L4943" t="str" cm="1">
        <f t="array" ref="L4943">_xlfn.IFS(Table1[[#This Row],[score]]&gt;70,"high",Table1[[#This Row],[score]]&gt;50,"medium",Table1[[#This Row],[score]]&lt;=50,"low")</f>
        <v>medium</v>
      </c>
    </row>
    <row r="4944" spans="1:12" x14ac:dyDescent="0.3">
      <c r="A4944" t="s">
        <v>4785</v>
      </c>
      <c r="B4944" s="1">
        <v>37343</v>
      </c>
      <c r="C4944">
        <v>59</v>
      </c>
      <c r="D4944" t="s">
        <v>9</v>
      </c>
      <c r="E4944" t="s">
        <v>10</v>
      </c>
      <c r="F4944">
        <v>25000000</v>
      </c>
      <c r="G4944">
        <v>102992536</v>
      </c>
      <c r="H4944" t="s">
        <v>11</v>
      </c>
      <c r="I4944">
        <f>YEAR(Table1[[#This Row],[date]])</f>
        <v>2002</v>
      </c>
      <c r="J4944">
        <f>Table1[[#This Row],[revenue]]-Table1[[#This Row],[budget_x]]</f>
        <v>77992536</v>
      </c>
      <c r="K4944" s="7">
        <f>Table1[[#This Row],[profit /loss ]]/Table1[[#This Row],[budget_x]]</f>
        <v>3.11970144</v>
      </c>
      <c r="L4944" t="str" cm="1">
        <f t="array" ref="L4944">_xlfn.IFS(Table1[[#This Row],[score]]&gt;70,"high",Table1[[#This Row],[score]]&gt;50,"medium",Table1[[#This Row],[score]]&lt;=50,"low")</f>
        <v>medium</v>
      </c>
    </row>
    <row r="4945" spans="1:12" x14ac:dyDescent="0.3">
      <c r="A4945" t="s">
        <v>4786</v>
      </c>
      <c r="B4945" s="1">
        <v>44099</v>
      </c>
      <c r="C4945">
        <v>0</v>
      </c>
      <c r="D4945" t="s">
        <v>9</v>
      </c>
      <c r="E4945" t="s">
        <v>74</v>
      </c>
      <c r="F4945">
        <v>185534545.80000001</v>
      </c>
      <c r="G4945">
        <v>178359863</v>
      </c>
      <c r="H4945" t="s">
        <v>75</v>
      </c>
      <c r="I4945">
        <f>YEAR(Table1[[#This Row],[date]])</f>
        <v>2020</v>
      </c>
      <c r="J4945">
        <f>Table1[[#This Row],[revenue]]-Table1[[#This Row],[budget_x]]</f>
        <v>-7174682.8000000119</v>
      </c>
      <c r="K4945" s="7">
        <f>Table1[[#This Row],[profit /loss ]]/Table1[[#This Row],[budget_x]]</f>
        <v>-3.8670333705584287E-2</v>
      </c>
      <c r="L4945" t="str" cm="1">
        <f t="array" ref="L4945">_xlfn.IFS(Table1[[#This Row],[score]]&gt;70,"high",Table1[[#This Row],[score]]&gt;50,"medium",Table1[[#This Row],[score]]&lt;=50,"low")</f>
        <v>low</v>
      </c>
    </row>
    <row r="4946" spans="1:12" x14ac:dyDescent="0.3">
      <c r="A4946" t="s">
        <v>4787</v>
      </c>
      <c r="B4946" s="1">
        <v>36622</v>
      </c>
      <c r="C4946">
        <v>65</v>
      </c>
      <c r="D4946" t="s">
        <v>9</v>
      </c>
      <c r="E4946" t="s">
        <v>10</v>
      </c>
      <c r="F4946">
        <v>20000000</v>
      </c>
      <c r="G4946">
        <v>96147688</v>
      </c>
      <c r="H4946" t="s">
        <v>11</v>
      </c>
      <c r="I4946">
        <f>YEAR(Table1[[#This Row],[date]])</f>
        <v>2000</v>
      </c>
      <c r="J4946">
        <f>Table1[[#This Row],[revenue]]-Table1[[#This Row],[budget_x]]</f>
        <v>76147688</v>
      </c>
      <c r="K4946" s="7">
        <f>Table1[[#This Row],[profit /loss ]]/Table1[[#This Row],[budget_x]]</f>
        <v>3.8073844000000001</v>
      </c>
      <c r="L4946" t="str" cm="1">
        <f t="array" ref="L4946">_xlfn.IFS(Table1[[#This Row],[score]]&gt;70,"high",Table1[[#This Row],[score]]&gt;50,"medium",Table1[[#This Row],[score]]&lt;=50,"low")</f>
        <v>medium</v>
      </c>
    </row>
    <row r="4947" spans="1:12" x14ac:dyDescent="0.3">
      <c r="A4947" t="s">
        <v>4788</v>
      </c>
      <c r="B4947" s="1">
        <v>44427</v>
      </c>
      <c r="C4947">
        <v>67</v>
      </c>
      <c r="D4947" t="s">
        <v>9</v>
      </c>
      <c r="E4947" t="s">
        <v>10</v>
      </c>
      <c r="F4947">
        <v>88600000</v>
      </c>
      <c r="G4947">
        <v>14590542</v>
      </c>
      <c r="H4947" t="s">
        <v>11</v>
      </c>
      <c r="I4947">
        <f>YEAR(Table1[[#This Row],[date]])</f>
        <v>2021</v>
      </c>
      <c r="J4947">
        <f>Table1[[#This Row],[revenue]]-Table1[[#This Row],[budget_x]]</f>
        <v>-74009458</v>
      </c>
      <c r="K4947" s="7">
        <f>Table1[[#This Row],[profit /loss ]]/Table1[[#This Row],[budget_x]]</f>
        <v>-0.83532119638826186</v>
      </c>
      <c r="L4947" t="str" cm="1">
        <f t="array" ref="L4947">_xlfn.IFS(Table1[[#This Row],[score]]&gt;70,"high",Table1[[#This Row],[score]]&gt;50,"medium",Table1[[#This Row],[score]]&lt;=50,"low")</f>
        <v>medium</v>
      </c>
    </row>
    <row r="4948" spans="1:12" x14ac:dyDescent="0.3">
      <c r="A4948" t="s">
        <v>4789</v>
      </c>
      <c r="B4948" s="1">
        <v>33898</v>
      </c>
      <c r="C4948">
        <v>46</v>
      </c>
      <c r="D4948" t="s">
        <v>9</v>
      </c>
      <c r="E4948" t="s">
        <v>10</v>
      </c>
      <c r="F4948">
        <v>74000000</v>
      </c>
      <c r="G4948">
        <v>898538380</v>
      </c>
      <c r="H4948" t="s">
        <v>17</v>
      </c>
      <c r="I4948">
        <f>YEAR(Table1[[#This Row],[date]])</f>
        <v>1992</v>
      </c>
      <c r="J4948">
        <f>Table1[[#This Row],[revenue]]-Table1[[#This Row],[budget_x]]</f>
        <v>824538380</v>
      </c>
      <c r="K4948" s="7">
        <f>Table1[[#This Row],[profit /loss ]]/Table1[[#This Row],[budget_x]]</f>
        <v>11.14241054054054</v>
      </c>
      <c r="L4948" t="str" cm="1">
        <f t="array" ref="L4948">_xlfn.IFS(Table1[[#This Row],[score]]&gt;70,"high",Table1[[#This Row],[score]]&gt;50,"medium",Table1[[#This Row],[score]]&lt;=50,"low")</f>
        <v>low</v>
      </c>
    </row>
    <row r="4949" spans="1:12" x14ac:dyDescent="0.3">
      <c r="A4949" t="s">
        <v>4790</v>
      </c>
      <c r="B4949" s="1">
        <v>31048</v>
      </c>
      <c r="C4949">
        <v>44</v>
      </c>
      <c r="D4949" t="s">
        <v>9</v>
      </c>
      <c r="E4949" t="s">
        <v>10</v>
      </c>
      <c r="F4949">
        <v>114500000</v>
      </c>
      <c r="G4949">
        <v>198266608.40000001</v>
      </c>
      <c r="H4949" t="s">
        <v>17</v>
      </c>
      <c r="I4949">
        <f>YEAR(Table1[[#This Row],[date]])</f>
        <v>1985</v>
      </c>
      <c r="J4949">
        <f>Table1[[#This Row],[revenue]]-Table1[[#This Row],[budget_x]]</f>
        <v>83766608.400000006</v>
      </c>
      <c r="K4949" s="7">
        <f>Table1[[#This Row],[profit /loss ]]/Table1[[#This Row],[budget_x]]</f>
        <v>0.73158609956331888</v>
      </c>
      <c r="L4949" t="str" cm="1">
        <f t="array" ref="L4949">_xlfn.IFS(Table1[[#This Row],[score]]&gt;70,"high",Table1[[#This Row],[score]]&gt;50,"medium",Table1[[#This Row],[score]]&lt;=50,"low")</f>
        <v>low</v>
      </c>
    </row>
    <row r="4950" spans="1:12" x14ac:dyDescent="0.3">
      <c r="A4950" t="s">
        <v>4791</v>
      </c>
      <c r="B4950" s="1">
        <v>34879</v>
      </c>
      <c r="C4950">
        <v>70</v>
      </c>
      <c r="D4950" t="s">
        <v>9</v>
      </c>
      <c r="E4950" t="s">
        <v>10</v>
      </c>
      <c r="F4950">
        <v>18000000</v>
      </c>
      <c r="G4950">
        <v>35348597</v>
      </c>
      <c r="H4950" t="s">
        <v>11</v>
      </c>
      <c r="I4950">
        <f>YEAR(Table1[[#This Row],[date]])</f>
        <v>1995</v>
      </c>
      <c r="J4950">
        <f>Table1[[#This Row],[revenue]]-Table1[[#This Row],[budget_x]]</f>
        <v>17348597</v>
      </c>
      <c r="K4950" s="7">
        <f>Table1[[#This Row],[profit /loss ]]/Table1[[#This Row],[budget_x]]</f>
        <v>0.96381094444444448</v>
      </c>
      <c r="L4950" t="str" cm="1">
        <f t="array" ref="L4950">_xlfn.IFS(Table1[[#This Row],[score]]&gt;70,"high",Table1[[#This Row],[score]]&gt;50,"medium",Table1[[#This Row],[score]]&lt;=50,"low")</f>
        <v>medium</v>
      </c>
    </row>
    <row r="4951" spans="1:12" x14ac:dyDescent="0.3">
      <c r="A4951" t="s">
        <v>4792</v>
      </c>
      <c r="B4951" s="1">
        <v>44409</v>
      </c>
      <c r="C4951">
        <v>59</v>
      </c>
      <c r="D4951" t="s">
        <v>9</v>
      </c>
      <c r="E4951" t="s">
        <v>10</v>
      </c>
      <c r="F4951">
        <v>8570000</v>
      </c>
      <c r="G4951">
        <v>68152</v>
      </c>
      <c r="H4951" t="s">
        <v>11</v>
      </c>
      <c r="I4951">
        <f>YEAR(Table1[[#This Row],[date]])</f>
        <v>2021</v>
      </c>
      <c r="J4951">
        <f>Table1[[#This Row],[revenue]]-Table1[[#This Row],[budget_x]]</f>
        <v>-8501848</v>
      </c>
      <c r="K4951" s="7">
        <f>Table1[[#This Row],[profit /loss ]]/Table1[[#This Row],[budget_x]]</f>
        <v>-0.99204760793465574</v>
      </c>
      <c r="L4951" t="str" cm="1">
        <f t="array" ref="L4951">_xlfn.IFS(Table1[[#This Row],[score]]&gt;70,"high",Table1[[#This Row],[score]]&gt;50,"medium",Table1[[#This Row],[score]]&lt;=50,"low")</f>
        <v>medium</v>
      </c>
    </row>
    <row r="4952" spans="1:12" x14ac:dyDescent="0.3">
      <c r="A4952" t="s">
        <v>4793</v>
      </c>
      <c r="B4952" s="1">
        <v>34228</v>
      </c>
      <c r="C4952">
        <v>63</v>
      </c>
      <c r="D4952" t="s">
        <v>9</v>
      </c>
      <c r="E4952" t="s">
        <v>10</v>
      </c>
      <c r="F4952">
        <v>35</v>
      </c>
      <c r="G4952">
        <v>184404016.80000001</v>
      </c>
      <c r="H4952" t="s">
        <v>11</v>
      </c>
      <c r="I4952">
        <f>YEAR(Table1[[#This Row],[date]])</f>
        <v>1993</v>
      </c>
      <c r="J4952">
        <f>Table1[[#This Row],[revenue]]-Table1[[#This Row],[budget_x]]</f>
        <v>184403981.80000001</v>
      </c>
      <c r="K4952" s="7">
        <f>Table1[[#This Row],[profit /loss ]]/Table1[[#This Row],[budget_x]]</f>
        <v>5268685.194285715</v>
      </c>
      <c r="L4952" t="str" cm="1">
        <f t="array" ref="L4952">_xlfn.IFS(Table1[[#This Row],[score]]&gt;70,"high",Table1[[#This Row],[score]]&gt;50,"medium",Table1[[#This Row],[score]]&lt;=50,"low")</f>
        <v>medium</v>
      </c>
    </row>
    <row r="4953" spans="1:12" x14ac:dyDescent="0.3">
      <c r="A4953" t="s">
        <v>4794</v>
      </c>
      <c r="B4953" s="1">
        <v>43839</v>
      </c>
      <c r="C4953">
        <v>69</v>
      </c>
      <c r="D4953" t="s">
        <v>9</v>
      </c>
      <c r="E4953" t="s">
        <v>10</v>
      </c>
      <c r="F4953">
        <v>18000000</v>
      </c>
      <c r="G4953">
        <v>7074124</v>
      </c>
      <c r="H4953" t="s">
        <v>11</v>
      </c>
      <c r="I4953">
        <f>YEAR(Table1[[#This Row],[date]])</f>
        <v>2020</v>
      </c>
      <c r="J4953">
        <f>Table1[[#This Row],[revenue]]-Table1[[#This Row],[budget_x]]</f>
        <v>-10925876</v>
      </c>
      <c r="K4953" s="7">
        <f>Table1[[#This Row],[profit /loss ]]/Table1[[#This Row],[budget_x]]</f>
        <v>-0.60699311111111109</v>
      </c>
      <c r="L4953" t="str" cm="1">
        <f t="array" ref="L4953">_xlfn.IFS(Table1[[#This Row],[score]]&gt;70,"high",Table1[[#This Row],[score]]&gt;50,"medium",Table1[[#This Row],[score]]&lt;=50,"low")</f>
        <v>medium</v>
      </c>
    </row>
    <row r="4954" spans="1:12" x14ac:dyDescent="0.3">
      <c r="A4954" t="s">
        <v>4795</v>
      </c>
      <c r="B4954" s="1">
        <v>39967</v>
      </c>
      <c r="C4954">
        <v>56</v>
      </c>
      <c r="D4954" t="s">
        <v>9</v>
      </c>
      <c r="E4954" t="s">
        <v>171</v>
      </c>
      <c r="F4954">
        <v>13000000</v>
      </c>
      <c r="G4954">
        <v>2651917</v>
      </c>
      <c r="H4954" t="s">
        <v>184</v>
      </c>
      <c r="I4954">
        <f>YEAR(Table1[[#This Row],[date]])</f>
        <v>2009</v>
      </c>
      <c r="J4954">
        <f>Table1[[#This Row],[revenue]]-Table1[[#This Row],[budget_x]]</f>
        <v>-10348083</v>
      </c>
      <c r="K4954" s="7">
        <f>Table1[[#This Row],[profit /loss ]]/Table1[[#This Row],[budget_x]]</f>
        <v>-0.79600638461538464</v>
      </c>
      <c r="L4954" t="str" cm="1">
        <f t="array" ref="L4954">_xlfn.IFS(Table1[[#This Row],[score]]&gt;70,"high",Table1[[#This Row],[score]]&gt;50,"medium",Table1[[#This Row],[score]]&lt;=50,"low")</f>
        <v>medium</v>
      </c>
    </row>
    <row r="4955" spans="1:12" x14ac:dyDescent="0.3">
      <c r="A4955" t="s">
        <v>4796</v>
      </c>
      <c r="B4955" s="1">
        <v>43728</v>
      </c>
      <c r="C4955">
        <v>55</v>
      </c>
      <c r="D4955" t="s">
        <v>9</v>
      </c>
      <c r="E4955" t="s">
        <v>10</v>
      </c>
      <c r="F4955">
        <v>126800000</v>
      </c>
      <c r="G4955">
        <v>268769382.60000002</v>
      </c>
      <c r="H4955" t="s">
        <v>17</v>
      </c>
      <c r="I4955">
        <f>YEAR(Table1[[#This Row],[date]])</f>
        <v>2019</v>
      </c>
      <c r="J4955">
        <f>Table1[[#This Row],[revenue]]-Table1[[#This Row],[budget_x]]</f>
        <v>141969382.60000002</v>
      </c>
      <c r="K4955" s="7">
        <f>Table1[[#This Row],[profit /loss ]]/Table1[[#This Row],[budget_x]]</f>
        <v>1.1196323548895901</v>
      </c>
      <c r="L4955" t="str" cm="1">
        <f t="array" ref="L4955">_xlfn.IFS(Table1[[#This Row],[score]]&gt;70,"high",Table1[[#This Row],[score]]&gt;50,"medium",Table1[[#This Row],[score]]&lt;=50,"low")</f>
        <v>medium</v>
      </c>
    </row>
    <row r="4956" spans="1:12" x14ac:dyDescent="0.3">
      <c r="A4956" t="s">
        <v>4797</v>
      </c>
      <c r="B4956" s="1">
        <v>37169</v>
      </c>
      <c r="C4956">
        <v>65</v>
      </c>
      <c r="D4956" t="s">
        <v>9</v>
      </c>
      <c r="E4956" t="s">
        <v>10</v>
      </c>
      <c r="F4956">
        <v>23000000</v>
      </c>
      <c r="G4956">
        <v>22204890</v>
      </c>
      <c r="H4956" t="s">
        <v>17</v>
      </c>
      <c r="I4956">
        <f>YEAR(Table1[[#This Row],[date]])</f>
        <v>2001</v>
      </c>
      <c r="J4956">
        <f>Table1[[#This Row],[revenue]]-Table1[[#This Row],[budget_x]]</f>
        <v>-795110</v>
      </c>
      <c r="K4956" s="7">
        <f>Table1[[#This Row],[profit /loss ]]/Table1[[#This Row],[budget_x]]</f>
        <v>-3.4569999999999997E-2</v>
      </c>
      <c r="L4956" t="str" cm="1">
        <f t="array" ref="L4956">_xlfn.IFS(Table1[[#This Row],[score]]&gt;70,"high",Table1[[#This Row],[score]]&gt;50,"medium",Table1[[#This Row],[score]]&lt;=50,"low")</f>
        <v>medium</v>
      </c>
    </row>
    <row r="4957" spans="1:12" x14ac:dyDescent="0.3">
      <c r="A4957" t="s">
        <v>4798</v>
      </c>
      <c r="B4957" s="1">
        <v>31301</v>
      </c>
      <c r="C4957">
        <v>72</v>
      </c>
      <c r="D4957" t="s">
        <v>9</v>
      </c>
      <c r="E4957" t="s">
        <v>10</v>
      </c>
      <c r="F4957">
        <v>5500000</v>
      </c>
      <c r="G4957">
        <v>42300873</v>
      </c>
      <c r="H4957" t="s">
        <v>11</v>
      </c>
      <c r="I4957">
        <f>YEAR(Table1[[#This Row],[date]])</f>
        <v>1985</v>
      </c>
      <c r="J4957">
        <f>Table1[[#This Row],[revenue]]-Table1[[#This Row],[budget_x]]</f>
        <v>36800873</v>
      </c>
      <c r="K4957" s="7">
        <f>Table1[[#This Row],[profit /loss ]]/Table1[[#This Row],[budget_x]]</f>
        <v>6.6910678181818186</v>
      </c>
      <c r="L4957" t="str" cm="1">
        <f t="array" ref="L4957">_xlfn.IFS(Table1[[#This Row],[score]]&gt;70,"high",Table1[[#This Row],[score]]&gt;50,"medium",Table1[[#This Row],[score]]&lt;=50,"low")</f>
        <v>high</v>
      </c>
    </row>
    <row r="4958" spans="1:12" x14ac:dyDescent="0.3">
      <c r="A4958" t="s">
        <v>3911</v>
      </c>
      <c r="B4958" s="1">
        <v>38874</v>
      </c>
      <c r="C4958">
        <v>56</v>
      </c>
      <c r="D4958" t="s">
        <v>9</v>
      </c>
      <c r="E4958" t="s">
        <v>10</v>
      </c>
      <c r="F4958">
        <v>25000000</v>
      </c>
      <c r="G4958">
        <v>119295584</v>
      </c>
      <c r="H4958" t="s">
        <v>17</v>
      </c>
      <c r="I4958">
        <f>YEAR(Table1[[#This Row],[date]])</f>
        <v>2006</v>
      </c>
      <c r="J4958">
        <f>Table1[[#This Row],[revenue]]-Table1[[#This Row],[budget_x]]</f>
        <v>94295584</v>
      </c>
      <c r="K4958" s="7">
        <f>Table1[[#This Row],[profit /loss ]]/Table1[[#This Row],[budget_x]]</f>
        <v>3.77182336</v>
      </c>
      <c r="L4958" t="str" cm="1">
        <f t="array" ref="L4958">_xlfn.IFS(Table1[[#This Row],[score]]&gt;70,"high",Table1[[#This Row],[score]]&gt;50,"medium",Table1[[#This Row],[score]]&lt;=50,"low")</f>
        <v>medium</v>
      </c>
    </row>
    <row r="4959" spans="1:12" x14ac:dyDescent="0.3">
      <c r="A4959" t="s">
        <v>3911</v>
      </c>
      <c r="B4959" s="1">
        <v>38874</v>
      </c>
      <c r="C4959">
        <v>56</v>
      </c>
      <c r="D4959" t="s">
        <v>9</v>
      </c>
      <c r="E4959" t="s">
        <v>10</v>
      </c>
      <c r="F4959">
        <v>2800000</v>
      </c>
      <c r="G4959">
        <v>48577431</v>
      </c>
      <c r="H4959" t="s">
        <v>17</v>
      </c>
      <c r="I4959">
        <f>YEAR(Table1[[#This Row],[date]])</f>
        <v>2006</v>
      </c>
      <c r="J4959">
        <f>Table1[[#This Row],[revenue]]-Table1[[#This Row],[budget_x]]</f>
        <v>45777431</v>
      </c>
      <c r="K4959" s="7">
        <f>Table1[[#This Row],[profit /loss ]]/Table1[[#This Row],[budget_x]]</f>
        <v>16.349082500000002</v>
      </c>
      <c r="L4959" t="str" cm="1">
        <f t="array" ref="L4959">_xlfn.IFS(Table1[[#This Row],[score]]&gt;70,"high",Table1[[#This Row],[score]]&gt;50,"medium",Table1[[#This Row],[score]]&lt;=50,"low")</f>
        <v>medium</v>
      </c>
    </row>
    <row r="4960" spans="1:12" x14ac:dyDescent="0.3">
      <c r="A4960" t="s">
        <v>4799</v>
      </c>
      <c r="B4960" s="1">
        <v>42097</v>
      </c>
      <c r="C4960">
        <v>72</v>
      </c>
      <c r="D4960" t="s">
        <v>9</v>
      </c>
      <c r="E4960" t="s">
        <v>10</v>
      </c>
      <c r="F4960">
        <v>71800000</v>
      </c>
      <c r="G4960">
        <v>776750327.39999998</v>
      </c>
      <c r="H4960" t="s">
        <v>17</v>
      </c>
      <c r="I4960">
        <f>YEAR(Table1[[#This Row],[date]])</f>
        <v>2015</v>
      </c>
      <c r="J4960">
        <f>Table1[[#This Row],[revenue]]-Table1[[#This Row],[budget_x]]</f>
        <v>704950327.39999998</v>
      </c>
      <c r="K4960" s="7">
        <f>Table1[[#This Row],[profit /loss ]]/Table1[[#This Row],[budget_x]]</f>
        <v>9.8182496852367684</v>
      </c>
      <c r="L4960" t="str" cm="1">
        <f t="array" ref="L4960">_xlfn.IFS(Table1[[#This Row],[score]]&gt;70,"high",Table1[[#This Row],[score]]&gt;50,"medium",Table1[[#This Row],[score]]&lt;=50,"low")</f>
        <v>high</v>
      </c>
    </row>
    <row r="4961" spans="1:12" x14ac:dyDescent="0.3">
      <c r="A4961" t="s">
        <v>4800</v>
      </c>
      <c r="B4961" s="1">
        <v>44841</v>
      </c>
      <c r="C4961">
        <v>61</v>
      </c>
      <c r="D4961" t="s">
        <v>9</v>
      </c>
      <c r="E4961" t="s">
        <v>10</v>
      </c>
      <c r="F4961">
        <v>189400000</v>
      </c>
      <c r="G4961">
        <v>255795871.40000001</v>
      </c>
      <c r="H4961" t="s">
        <v>11</v>
      </c>
      <c r="I4961">
        <f>YEAR(Table1[[#This Row],[date]])</f>
        <v>2022</v>
      </c>
      <c r="J4961">
        <f>Table1[[#This Row],[revenue]]-Table1[[#This Row],[budget_x]]</f>
        <v>66395871.400000006</v>
      </c>
      <c r="K4961" s="7">
        <f>Table1[[#This Row],[profit /loss ]]/Table1[[#This Row],[budget_x]]</f>
        <v>0.3505589831045407</v>
      </c>
      <c r="L4961" t="str" cm="1">
        <f t="array" ref="L4961">_xlfn.IFS(Table1[[#This Row],[score]]&gt;70,"high",Table1[[#This Row],[score]]&gt;50,"medium",Table1[[#This Row],[score]]&lt;=50,"low")</f>
        <v>medium</v>
      </c>
    </row>
    <row r="4962" spans="1:12" x14ac:dyDescent="0.3">
      <c r="A4962" t="s">
        <v>4801</v>
      </c>
      <c r="B4962" s="1">
        <v>38989</v>
      </c>
      <c r="C4962">
        <v>70</v>
      </c>
      <c r="D4962" t="s">
        <v>9</v>
      </c>
      <c r="E4962" t="s">
        <v>86</v>
      </c>
      <c r="F4962">
        <v>136200000</v>
      </c>
      <c r="G4962">
        <v>435898845</v>
      </c>
      <c r="H4962" t="s">
        <v>87</v>
      </c>
      <c r="I4962">
        <f>YEAR(Table1[[#This Row],[date]])</f>
        <v>2006</v>
      </c>
      <c r="J4962">
        <f>Table1[[#This Row],[revenue]]-Table1[[#This Row],[budget_x]]</f>
        <v>299698845</v>
      </c>
      <c r="K4962" s="7">
        <f>Table1[[#This Row],[profit /loss ]]/Table1[[#This Row],[budget_x]]</f>
        <v>2.2004320484581497</v>
      </c>
      <c r="L4962" t="str" cm="1">
        <f t="array" ref="L4962">_xlfn.IFS(Table1[[#This Row],[score]]&gt;70,"high",Table1[[#This Row],[score]]&gt;50,"medium",Table1[[#This Row],[score]]&lt;=50,"low")</f>
        <v>medium</v>
      </c>
    </row>
    <row r="4963" spans="1:12" x14ac:dyDescent="0.3">
      <c r="A4963" t="s">
        <v>4802</v>
      </c>
      <c r="B4963" s="1">
        <v>44431</v>
      </c>
      <c r="C4963">
        <v>76</v>
      </c>
      <c r="D4963" t="s">
        <v>9</v>
      </c>
      <c r="E4963" t="s">
        <v>10</v>
      </c>
      <c r="F4963">
        <v>155000000</v>
      </c>
      <c r="G4963">
        <v>851049145.39999998</v>
      </c>
      <c r="H4963" t="s">
        <v>11</v>
      </c>
      <c r="I4963">
        <f>YEAR(Table1[[#This Row],[date]])</f>
        <v>2021</v>
      </c>
      <c r="J4963">
        <f>Table1[[#This Row],[revenue]]-Table1[[#This Row],[budget_x]]</f>
        <v>696049145.39999998</v>
      </c>
      <c r="K4963" s="7">
        <f>Table1[[#This Row],[profit /loss ]]/Table1[[#This Row],[budget_x]]</f>
        <v>4.4906396477419355</v>
      </c>
      <c r="L4963" t="str" cm="1">
        <f t="array" ref="L4963">_xlfn.IFS(Table1[[#This Row],[score]]&gt;70,"high",Table1[[#This Row],[score]]&gt;50,"medium",Table1[[#This Row],[score]]&lt;=50,"low")</f>
        <v>high</v>
      </c>
    </row>
    <row r="4964" spans="1:12" x14ac:dyDescent="0.3">
      <c r="A4964" t="s">
        <v>3612</v>
      </c>
      <c r="B4964" s="1">
        <v>35682</v>
      </c>
      <c r="C4964">
        <v>68</v>
      </c>
      <c r="D4964" t="s">
        <v>9</v>
      </c>
      <c r="E4964" t="s">
        <v>10</v>
      </c>
      <c r="F4964">
        <v>250000</v>
      </c>
      <c r="G4964">
        <v>8969065</v>
      </c>
      <c r="H4964" t="s">
        <v>655</v>
      </c>
      <c r="I4964">
        <f>YEAR(Table1[[#This Row],[date]])</f>
        <v>1997</v>
      </c>
      <c r="J4964">
        <f>Table1[[#This Row],[revenue]]-Table1[[#This Row],[budget_x]]</f>
        <v>8719065</v>
      </c>
      <c r="K4964" s="7">
        <f>Table1[[#This Row],[profit /loss ]]/Table1[[#This Row],[budget_x]]</f>
        <v>34.876260000000002</v>
      </c>
      <c r="L4964" t="str" cm="1">
        <f t="array" ref="L4964">_xlfn.IFS(Table1[[#This Row],[score]]&gt;70,"high",Table1[[#This Row],[score]]&gt;50,"medium",Table1[[#This Row],[score]]&lt;=50,"low")</f>
        <v>medium</v>
      </c>
    </row>
    <row r="4965" spans="1:12" x14ac:dyDescent="0.3">
      <c r="A4965" t="s">
        <v>4803</v>
      </c>
      <c r="B4965" s="1">
        <v>44778</v>
      </c>
      <c r="C4965">
        <v>60</v>
      </c>
      <c r="D4965" t="s">
        <v>9</v>
      </c>
      <c r="E4965" t="s">
        <v>10</v>
      </c>
      <c r="F4965">
        <v>17000000</v>
      </c>
      <c r="G4965">
        <v>13071438</v>
      </c>
      <c r="H4965" t="s">
        <v>17</v>
      </c>
      <c r="I4965">
        <f>YEAR(Table1[[#This Row],[date]])</f>
        <v>2022</v>
      </c>
      <c r="J4965">
        <f>Table1[[#This Row],[revenue]]-Table1[[#This Row],[budget_x]]</f>
        <v>-3928562</v>
      </c>
      <c r="K4965" s="7">
        <f>Table1[[#This Row],[profit /loss ]]/Table1[[#This Row],[budget_x]]</f>
        <v>-0.23109188235294117</v>
      </c>
      <c r="L4965" t="str" cm="1">
        <f t="array" ref="L4965">_xlfn.IFS(Table1[[#This Row],[score]]&gt;70,"high",Table1[[#This Row],[score]]&gt;50,"medium",Table1[[#This Row],[score]]&lt;=50,"low")</f>
        <v>medium</v>
      </c>
    </row>
    <row r="4966" spans="1:12" x14ac:dyDescent="0.3">
      <c r="A4966" t="s">
        <v>4804</v>
      </c>
      <c r="B4966" s="1">
        <v>37035</v>
      </c>
      <c r="C4966">
        <v>76</v>
      </c>
      <c r="D4966" t="s">
        <v>9</v>
      </c>
      <c r="E4966" t="s">
        <v>10</v>
      </c>
      <c r="F4966">
        <v>52500000</v>
      </c>
      <c r="G4966">
        <v>179213434</v>
      </c>
      <c r="H4966" t="s">
        <v>11</v>
      </c>
      <c r="I4966">
        <f>YEAR(Table1[[#This Row],[date]])</f>
        <v>2001</v>
      </c>
      <c r="J4966">
        <f>Table1[[#This Row],[revenue]]-Table1[[#This Row],[budget_x]]</f>
        <v>126713434</v>
      </c>
      <c r="K4966" s="7">
        <f>Table1[[#This Row],[profit /loss ]]/Table1[[#This Row],[budget_x]]</f>
        <v>2.4135892190476191</v>
      </c>
      <c r="L4966" t="str" cm="1">
        <f t="array" ref="L4966">_xlfn.IFS(Table1[[#This Row],[score]]&gt;70,"high",Table1[[#This Row],[score]]&gt;50,"medium",Table1[[#This Row],[score]]&lt;=50,"low")</f>
        <v>high</v>
      </c>
    </row>
    <row r="4967" spans="1:12" x14ac:dyDescent="0.3">
      <c r="A4967" t="s">
        <v>4805</v>
      </c>
      <c r="B4967" s="1">
        <v>44617</v>
      </c>
      <c r="C4967">
        <v>63</v>
      </c>
      <c r="D4967" t="s">
        <v>9</v>
      </c>
      <c r="E4967" t="s">
        <v>253</v>
      </c>
      <c r="F4967">
        <v>115000000</v>
      </c>
      <c r="G4967">
        <v>355548006.19999999</v>
      </c>
      <c r="H4967" t="s">
        <v>254</v>
      </c>
      <c r="I4967">
        <f>YEAR(Table1[[#This Row],[date]])</f>
        <v>2022</v>
      </c>
      <c r="J4967">
        <f>Table1[[#This Row],[revenue]]-Table1[[#This Row],[budget_x]]</f>
        <v>240548006.19999999</v>
      </c>
      <c r="K4967" s="7">
        <f>Table1[[#This Row],[profit /loss ]]/Table1[[#This Row],[budget_x]]</f>
        <v>2.0917217930434782</v>
      </c>
      <c r="L4967" t="str" cm="1">
        <f t="array" ref="L4967">_xlfn.IFS(Table1[[#This Row],[score]]&gt;70,"high",Table1[[#This Row],[score]]&gt;50,"medium",Table1[[#This Row],[score]]&lt;=50,"low")</f>
        <v>medium</v>
      </c>
    </row>
    <row r="4968" spans="1:12" x14ac:dyDescent="0.3">
      <c r="A4968" t="s">
        <v>4806</v>
      </c>
      <c r="B4968" s="1">
        <v>45023</v>
      </c>
      <c r="C4968">
        <v>0</v>
      </c>
      <c r="D4968" t="s">
        <v>9</v>
      </c>
      <c r="E4968" t="s">
        <v>10</v>
      </c>
      <c r="F4968">
        <v>67972729</v>
      </c>
      <c r="G4968">
        <v>15449322</v>
      </c>
      <c r="H4968" t="s">
        <v>17</v>
      </c>
      <c r="I4968">
        <f>YEAR(Table1[[#This Row],[date]])</f>
        <v>2023</v>
      </c>
      <c r="J4968">
        <f>Table1[[#This Row],[revenue]]-Table1[[#This Row],[budget_x]]</f>
        <v>-52523407</v>
      </c>
      <c r="K4968" s="7">
        <f>Table1[[#This Row],[profit /loss ]]/Table1[[#This Row],[budget_x]]</f>
        <v>-0.7727129360952979</v>
      </c>
      <c r="L4968" t="str" cm="1">
        <f t="array" ref="L4968">_xlfn.IFS(Table1[[#This Row],[score]]&gt;70,"high",Table1[[#This Row],[score]]&gt;50,"medium",Table1[[#This Row],[score]]&lt;=50,"low")</f>
        <v>low</v>
      </c>
    </row>
    <row r="4969" spans="1:12" x14ac:dyDescent="0.3">
      <c r="A4969" t="s">
        <v>4807</v>
      </c>
      <c r="B4969" s="1">
        <v>37357</v>
      </c>
      <c r="C4969">
        <v>67</v>
      </c>
      <c r="D4969" t="s">
        <v>9</v>
      </c>
      <c r="E4969" t="s">
        <v>10</v>
      </c>
      <c r="F4969">
        <v>48000000</v>
      </c>
      <c r="G4969">
        <v>196308367</v>
      </c>
      <c r="H4969" t="s">
        <v>11</v>
      </c>
      <c r="I4969">
        <f>YEAR(Table1[[#This Row],[date]])</f>
        <v>2002</v>
      </c>
      <c r="J4969">
        <f>Table1[[#This Row],[revenue]]-Table1[[#This Row],[budget_x]]</f>
        <v>148308367</v>
      </c>
      <c r="K4969" s="7">
        <f>Table1[[#This Row],[profit /loss ]]/Table1[[#This Row],[budget_x]]</f>
        <v>3.0897576458333331</v>
      </c>
      <c r="L4969" t="str" cm="1">
        <f t="array" ref="L4969">_xlfn.IFS(Table1[[#This Row],[score]]&gt;70,"high",Table1[[#This Row],[score]]&gt;50,"medium",Table1[[#This Row],[score]]&lt;=50,"low")</f>
        <v>medium</v>
      </c>
    </row>
    <row r="4970" spans="1:12" x14ac:dyDescent="0.3">
      <c r="A4970" t="s">
        <v>4808</v>
      </c>
      <c r="B4970" s="1">
        <v>42619</v>
      </c>
      <c r="C4970">
        <v>61</v>
      </c>
      <c r="D4970" t="s">
        <v>9</v>
      </c>
      <c r="E4970" t="s">
        <v>10</v>
      </c>
      <c r="F4970">
        <v>159000000</v>
      </c>
      <c r="G4970">
        <v>629555815.20000005</v>
      </c>
      <c r="H4970" t="s">
        <v>17</v>
      </c>
      <c r="I4970">
        <f>YEAR(Table1[[#This Row],[date]])</f>
        <v>2016</v>
      </c>
      <c r="J4970">
        <f>Table1[[#This Row],[revenue]]-Table1[[#This Row],[budget_x]]</f>
        <v>470555815.20000005</v>
      </c>
      <c r="K4970" s="7">
        <f>Table1[[#This Row],[profit /loss ]]/Table1[[#This Row],[budget_x]]</f>
        <v>2.9594705358490567</v>
      </c>
      <c r="L4970" t="str" cm="1">
        <f t="array" ref="L4970">_xlfn.IFS(Table1[[#This Row],[score]]&gt;70,"high",Table1[[#This Row],[score]]&gt;50,"medium",Table1[[#This Row],[score]]&lt;=50,"low")</f>
        <v>medium</v>
      </c>
    </row>
    <row r="4971" spans="1:12" x14ac:dyDescent="0.3">
      <c r="A4971" t="s">
        <v>4809</v>
      </c>
      <c r="B4971" s="1">
        <v>39267</v>
      </c>
      <c r="C4971">
        <v>70</v>
      </c>
      <c r="D4971" t="s">
        <v>9</v>
      </c>
      <c r="E4971" t="s">
        <v>69</v>
      </c>
      <c r="F4971">
        <v>40000000</v>
      </c>
      <c r="G4971">
        <v>0</v>
      </c>
      <c r="H4971" t="s">
        <v>11</v>
      </c>
      <c r="I4971">
        <f>YEAR(Table1[[#This Row],[date]])</f>
        <v>2007</v>
      </c>
      <c r="J4971">
        <f>Table1[[#This Row],[revenue]]-Table1[[#This Row],[budget_x]]</f>
        <v>-40000000</v>
      </c>
      <c r="K4971" s="7">
        <f>Table1[[#This Row],[profit /loss ]]/Table1[[#This Row],[budget_x]]</f>
        <v>-1</v>
      </c>
      <c r="L4971" t="str" cm="1">
        <f t="array" ref="L4971">_xlfn.IFS(Table1[[#This Row],[score]]&gt;70,"high",Table1[[#This Row],[score]]&gt;50,"medium",Table1[[#This Row],[score]]&lt;=50,"low")</f>
        <v>medium</v>
      </c>
    </row>
    <row r="4972" spans="1:12" x14ac:dyDescent="0.3">
      <c r="A4972" t="s">
        <v>4810</v>
      </c>
      <c r="B4972" s="1">
        <v>40290</v>
      </c>
      <c r="C4972">
        <v>60</v>
      </c>
      <c r="D4972" t="s">
        <v>9</v>
      </c>
      <c r="E4972" t="s">
        <v>10</v>
      </c>
      <c r="F4972">
        <v>36000000</v>
      </c>
      <c r="G4972">
        <v>65967750</v>
      </c>
      <c r="H4972" t="s">
        <v>11</v>
      </c>
      <c r="I4972">
        <f>YEAR(Table1[[#This Row],[date]])</f>
        <v>2010</v>
      </c>
      <c r="J4972">
        <f>Table1[[#This Row],[revenue]]-Table1[[#This Row],[budget_x]]</f>
        <v>29967750</v>
      </c>
      <c r="K4972" s="7">
        <f>Table1[[#This Row],[profit /loss ]]/Table1[[#This Row],[budget_x]]</f>
        <v>0.83243750000000005</v>
      </c>
      <c r="L4972" t="str" cm="1">
        <f t="array" ref="L4972">_xlfn.IFS(Table1[[#This Row],[score]]&gt;70,"high",Table1[[#This Row],[score]]&gt;50,"medium",Table1[[#This Row],[score]]&lt;=50,"low")</f>
        <v>medium</v>
      </c>
    </row>
    <row r="4973" spans="1:12" x14ac:dyDescent="0.3">
      <c r="A4973" t="s">
        <v>4811</v>
      </c>
      <c r="B4973" s="1">
        <v>44218</v>
      </c>
      <c r="C4973">
        <v>58</v>
      </c>
      <c r="D4973" t="s">
        <v>9</v>
      </c>
      <c r="E4973" t="s">
        <v>10</v>
      </c>
      <c r="F4973">
        <v>117400000</v>
      </c>
      <c r="G4973">
        <v>281523719.19999999</v>
      </c>
      <c r="H4973" t="s">
        <v>17</v>
      </c>
      <c r="I4973">
        <f>YEAR(Table1[[#This Row],[date]])</f>
        <v>2021</v>
      </c>
      <c r="J4973">
        <f>Table1[[#This Row],[revenue]]-Table1[[#This Row],[budget_x]]</f>
        <v>164123719.19999999</v>
      </c>
      <c r="K4973" s="7">
        <f>Table1[[#This Row],[profit /loss ]]/Table1[[#This Row],[budget_x]]</f>
        <v>1.3979873867120953</v>
      </c>
      <c r="L4973" t="str" cm="1">
        <f t="array" ref="L4973">_xlfn.IFS(Table1[[#This Row],[score]]&gt;70,"high",Table1[[#This Row],[score]]&gt;50,"medium",Table1[[#This Row],[score]]&lt;=50,"low")</f>
        <v>medium</v>
      </c>
    </row>
    <row r="4974" spans="1:12" x14ac:dyDescent="0.3">
      <c r="A4974" t="s">
        <v>4812</v>
      </c>
      <c r="B4974" s="1">
        <v>44736</v>
      </c>
      <c r="C4974">
        <v>57</v>
      </c>
      <c r="D4974" t="s">
        <v>9</v>
      </c>
      <c r="E4974" t="s">
        <v>15</v>
      </c>
      <c r="F4974">
        <v>59400000</v>
      </c>
      <c r="G4974">
        <v>448288134.39999998</v>
      </c>
      <c r="H4974" t="s">
        <v>52</v>
      </c>
      <c r="I4974">
        <f>YEAR(Table1[[#This Row],[date]])</f>
        <v>2022</v>
      </c>
      <c r="J4974">
        <f>Table1[[#This Row],[revenue]]-Table1[[#This Row],[budget_x]]</f>
        <v>388888134.39999998</v>
      </c>
      <c r="K4974" s="7">
        <f>Table1[[#This Row],[profit /loss ]]/Table1[[#This Row],[budget_x]]</f>
        <v>6.5469382895622887</v>
      </c>
      <c r="L4974" t="str" cm="1">
        <f t="array" ref="L4974">_xlfn.IFS(Table1[[#This Row],[score]]&gt;70,"high",Table1[[#This Row],[score]]&gt;50,"medium",Table1[[#This Row],[score]]&lt;=50,"low")</f>
        <v>medium</v>
      </c>
    </row>
    <row r="4975" spans="1:12" x14ac:dyDescent="0.3">
      <c r="A4975" t="s">
        <v>4813</v>
      </c>
      <c r="B4975" s="1">
        <v>37119</v>
      </c>
      <c r="C4975">
        <v>63</v>
      </c>
      <c r="D4975" t="s">
        <v>9</v>
      </c>
      <c r="E4975" t="s">
        <v>10</v>
      </c>
      <c r="F4975">
        <v>28000000</v>
      </c>
      <c r="G4975">
        <v>105159085</v>
      </c>
      <c r="H4975" t="s">
        <v>11</v>
      </c>
      <c r="I4975">
        <f>YEAR(Table1[[#This Row],[date]])</f>
        <v>2001</v>
      </c>
      <c r="J4975">
        <f>Table1[[#This Row],[revenue]]-Table1[[#This Row],[budget_x]]</f>
        <v>77159085</v>
      </c>
      <c r="K4975" s="7">
        <f>Table1[[#This Row],[profit /loss ]]/Table1[[#This Row],[budget_x]]</f>
        <v>2.7556816071428569</v>
      </c>
      <c r="L4975" t="str" cm="1">
        <f t="array" ref="L4975">_xlfn.IFS(Table1[[#This Row],[score]]&gt;70,"high",Table1[[#This Row],[score]]&gt;50,"medium",Table1[[#This Row],[score]]&lt;=50,"low")</f>
        <v>medium</v>
      </c>
    </row>
    <row r="4976" spans="1:12" x14ac:dyDescent="0.3">
      <c r="A4976" t="s">
        <v>4814</v>
      </c>
      <c r="B4976" s="1">
        <v>41660</v>
      </c>
      <c r="C4976">
        <v>75</v>
      </c>
      <c r="D4976" t="s">
        <v>9</v>
      </c>
      <c r="E4976" t="s">
        <v>10</v>
      </c>
      <c r="F4976">
        <v>3500000</v>
      </c>
      <c r="G4976">
        <v>5155325</v>
      </c>
      <c r="H4976" t="s">
        <v>17</v>
      </c>
      <c r="I4976">
        <f>YEAR(Table1[[#This Row],[date]])</f>
        <v>2014</v>
      </c>
      <c r="J4976">
        <f>Table1[[#This Row],[revenue]]-Table1[[#This Row],[budget_x]]</f>
        <v>1655325</v>
      </c>
      <c r="K4976" s="7">
        <f>Table1[[#This Row],[profit /loss ]]/Table1[[#This Row],[budget_x]]</f>
        <v>0.47294999999999998</v>
      </c>
      <c r="L4976" t="str" cm="1">
        <f t="array" ref="L4976">_xlfn.IFS(Table1[[#This Row],[score]]&gt;70,"high",Table1[[#This Row],[score]]&gt;50,"medium",Table1[[#This Row],[score]]&lt;=50,"low")</f>
        <v>high</v>
      </c>
    </row>
    <row r="4977" spans="1:12" x14ac:dyDescent="0.3">
      <c r="A4977" t="s">
        <v>4815</v>
      </c>
      <c r="B4977" s="1">
        <v>41531</v>
      </c>
      <c r="C4977">
        <v>72</v>
      </c>
      <c r="D4977" t="s">
        <v>9</v>
      </c>
      <c r="E4977" t="s">
        <v>69</v>
      </c>
      <c r="F4977">
        <v>103600000</v>
      </c>
      <c r="G4977">
        <v>573527926</v>
      </c>
      <c r="H4977" t="s">
        <v>143</v>
      </c>
      <c r="I4977">
        <f>YEAR(Table1[[#This Row],[date]])</f>
        <v>2013</v>
      </c>
      <c r="J4977">
        <f>Table1[[#This Row],[revenue]]-Table1[[#This Row],[budget_x]]</f>
        <v>469927926</v>
      </c>
      <c r="K4977" s="7">
        <f>Table1[[#This Row],[profit /loss ]]/Table1[[#This Row],[budget_x]]</f>
        <v>4.5359838416988421</v>
      </c>
      <c r="L4977" t="str" cm="1">
        <f t="array" ref="L4977">_xlfn.IFS(Table1[[#This Row],[score]]&gt;70,"high",Table1[[#This Row],[score]]&gt;50,"medium",Table1[[#This Row],[score]]&lt;=50,"low")</f>
        <v>high</v>
      </c>
    </row>
    <row r="4978" spans="1:12" x14ac:dyDescent="0.3">
      <c r="A4978" t="s">
        <v>4816</v>
      </c>
      <c r="B4978" s="1">
        <v>44545</v>
      </c>
      <c r="C4978">
        <v>72</v>
      </c>
      <c r="D4978" t="s">
        <v>9</v>
      </c>
      <c r="E4978" t="s">
        <v>171</v>
      </c>
      <c r="F4978">
        <v>6500000</v>
      </c>
      <c r="G4978">
        <v>4181043</v>
      </c>
      <c r="H4978" t="s">
        <v>184</v>
      </c>
      <c r="I4978">
        <f>YEAR(Table1[[#This Row],[date]])</f>
        <v>2021</v>
      </c>
      <c r="J4978">
        <f>Table1[[#This Row],[revenue]]-Table1[[#This Row],[budget_x]]</f>
        <v>-2318957</v>
      </c>
      <c r="K4978" s="7">
        <f>Table1[[#This Row],[profit /loss ]]/Table1[[#This Row],[budget_x]]</f>
        <v>-0.3567626153846154</v>
      </c>
      <c r="L4978" t="str" cm="1">
        <f t="array" ref="L4978">_xlfn.IFS(Table1[[#This Row],[score]]&gt;70,"high",Table1[[#This Row],[score]]&gt;50,"medium",Table1[[#This Row],[score]]&lt;=50,"low")</f>
        <v>high</v>
      </c>
    </row>
    <row r="4979" spans="1:12" x14ac:dyDescent="0.3">
      <c r="A4979" t="s">
        <v>4817</v>
      </c>
      <c r="B4979" s="1">
        <v>34495</v>
      </c>
      <c r="C4979">
        <v>46</v>
      </c>
      <c r="D4979" t="s">
        <v>9</v>
      </c>
      <c r="E4979" t="s">
        <v>10</v>
      </c>
      <c r="F4979">
        <v>10000000</v>
      </c>
      <c r="G4979">
        <v>126247</v>
      </c>
      <c r="H4979" t="s">
        <v>11</v>
      </c>
      <c r="I4979">
        <f>YEAR(Table1[[#This Row],[date]])</f>
        <v>1994</v>
      </c>
      <c r="J4979">
        <f>Table1[[#This Row],[revenue]]-Table1[[#This Row],[budget_x]]</f>
        <v>-9873753</v>
      </c>
      <c r="K4979" s="7">
        <f>Table1[[#This Row],[profit /loss ]]/Table1[[#This Row],[budget_x]]</f>
        <v>-0.98737529999999996</v>
      </c>
      <c r="L4979" t="str" cm="1">
        <f t="array" ref="L4979">_xlfn.IFS(Table1[[#This Row],[score]]&gt;70,"high",Table1[[#This Row],[score]]&gt;50,"medium",Table1[[#This Row],[score]]&lt;=50,"low")</f>
        <v>low</v>
      </c>
    </row>
    <row r="4980" spans="1:12" x14ac:dyDescent="0.3">
      <c r="A4980" t="s">
        <v>4818</v>
      </c>
      <c r="B4980" s="1">
        <v>42402</v>
      </c>
      <c r="C4980">
        <v>72</v>
      </c>
      <c r="D4980" t="s">
        <v>9</v>
      </c>
      <c r="E4980" t="s">
        <v>10</v>
      </c>
      <c r="F4980">
        <v>3500000</v>
      </c>
      <c r="G4980">
        <v>149685291.19999999</v>
      </c>
      <c r="H4980" t="s">
        <v>11</v>
      </c>
      <c r="I4980">
        <f>YEAR(Table1[[#This Row],[date]])</f>
        <v>2016</v>
      </c>
      <c r="J4980">
        <f>Table1[[#This Row],[revenue]]-Table1[[#This Row],[budget_x]]</f>
        <v>146185291.19999999</v>
      </c>
      <c r="K4980" s="7">
        <f>Table1[[#This Row],[profit /loss ]]/Table1[[#This Row],[budget_x]]</f>
        <v>41.767226057142857</v>
      </c>
      <c r="L4980" t="str" cm="1">
        <f t="array" ref="L4980">_xlfn.IFS(Table1[[#This Row],[score]]&gt;70,"high",Table1[[#This Row],[score]]&gt;50,"medium",Table1[[#This Row],[score]]&lt;=50,"low")</f>
        <v>high</v>
      </c>
    </row>
    <row r="4981" spans="1:12" x14ac:dyDescent="0.3">
      <c r="A4981" t="s">
        <v>4819</v>
      </c>
      <c r="B4981" s="1">
        <v>41660</v>
      </c>
      <c r="C4981">
        <v>67</v>
      </c>
      <c r="D4981" t="s">
        <v>9</v>
      </c>
      <c r="E4981" t="s">
        <v>10</v>
      </c>
      <c r="F4981">
        <v>178000000</v>
      </c>
      <c r="G4981">
        <v>437664915.19999999</v>
      </c>
      <c r="H4981" t="s">
        <v>17</v>
      </c>
      <c r="I4981">
        <f>YEAR(Table1[[#This Row],[date]])</f>
        <v>2014</v>
      </c>
      <c r="J4981">
        <f>Table1[[#This Row],[revenue]]-Table1[[#This Row],[budget_x]]</f>
        <v>259664915.19999999</v>
      </c>
      <c r="K4981" s="7">
        <f>Table1[[#This Row],[profit /loss ]]/Table1[[#This Row],[budget_x]]</f>
        <v>1.4587916584269662</v>
      </c>
      <c r="L4981" t="str" cm="1">
        <f t="array" ref="L4981">_xlfn.IFS(Table1[[#This Row],[score]]&gt;70,"high",Table1[[#This Row],[score]]&gt;50,"medium",Table1[[#This Row],[score]]&lt;=50,"low")</f>
        <v>medium</v>
      </c>
    </row>
    <row r="4982" spans="1:12" x14ac:dyDescent="0.3">
      <c r="A4982" t="s">
        <v>4820</v>
      </c>
      <c r="B4982" s="1">
        <v>34970</v>
      </c>
      <c r="C4982">
        <v>77</v>
      </c>
      <c r="D4982" t="s">
        <v>9</v>
      </c>
      <c r="E4982" t="s">
        <v>10</v>
      </c>
      <c r="F4982">
        <v>22000000</v>
      </c>
      <c r="G4982">
        <v>175516617</v>
      </c>
      <c r="H4982" t="s">
        <v>11</v>
      </c>
      <c r="I4982">
        <f>YEAR(Table1[[#This Row],[date]])</f>
        <v>1995</v>
      </c>
      <c r="J4982">
        <f>Table1[[#This Row],[revenue]]-Table1[[#This Row],[budget_x]]</f>
        <v>153516617</v>
      </c>
      <c r="K4982" s="7">
        <f>Table1[[#This Row],[profit /loss ]]/Table1[[#This Row],[budget_x]]</f>
        <v>6.9780280454545451</v>
      </c>
      <c r="L4982" t="str" cm="1">
        <f t="array" ref="L4982">_xlfn.IFS(Table1[[#This Row],[score]]&gt;70,"high",Table1[[#This Row],[score]]&gt;50,"medium",Table1[[#This Row],[score]]&lt;=50,"low")</f>
        <v>high</v>
      </c>
    </row>
    <row r="4983" spans="1:12" x14ac:dyDescent="0.3">
      <c r="A4983" t="s">
        <v>4821</v>
      </c>
      <c r="B4983" s="1">
        <v>37484</v>
      </c>
      <c r="C4983">
        <v>75</v>
      </c>
      <c r="D4983" t="s">
        <v>9</v>
      </c>
      <c r="E4983" t="s">
        <v>69</v>
      </c>
      <c r="F4983">
        <v>119600000</v>
      </c>
      <c r="G4983">
        <v>578876888.79999995</v>
      </c>
      <c r="H4983" t="s">
        <v>11</v>
      </c>
      <c r="I4983">
        <f>YEAR(Table1[[#This Row],[date]])</f>
        <v>2002</v>
      </c>
      <c r="J4983">
        <f>Table1[[#This Row],[revenue]]-Table1[[#This Row],[budget_x]]</f>
        <v>459276888.79999995</v>
      </c>
      <c r="K4983" s="7">
        <f>Table1[[#This Row],[profit /loss ]]/Table1[[#This Row],[budget_x]]</f>
        <v>3.8401077658862874</v>
      </c>
      <c r="L4983" t="str" cm="1">
        <f t="array" ref="L4983">_xlfn.IFS(Table1[[#This Row],[score]]&gt;70,"high",Table1[[#This Row],[score]]&gt;50,"medium",Table1[[#This Row],[score]]&lt;=50,"low")</f>
        <v>high</v>
      </c>
    </row>
    <row r="4984" spans="1:12" x14ac:dyDescent="0.3">
      <c r="A4984" t="s">
        <v>4822</v>
      </c>
      <c r="B4984" s="1">
        <v>42763</v>
      </c>
      <c r="C4984">
        <v>58</v>
      </c>
      <c r="D4984" t="s">
        <v>9</v>
      </c>
      <c r="E4984" t="s">
        <v>319</v>
      </c>
      <c r="F4984">
        <v>65000000</v>
      </c>
      <c r="G4984">
        <v>254212245</v>
      </c>
      <c r="H4984" t="s">
        <v>480</v>
      </c>
      <c r="I4984">
        <f>YEAR(Table1[[#This Row],[date]])</f>
        <v>2017</v>
      </c>
      <c r="J4984">
        <f>Table1[[#This Row],[revenue]]-Table1[[#This Row],[budget_x]]</f>
        <v>189212245</v>
      </c>
      <c r="K4984" s="7">
        <f>Table1[[#This Row],[profit /loss ]]/Table1[[#This Row],[budget_x]]</f>
        <v>2.9109576153846155</v>
      </c>
      <c r="L4984" t="str" cm="1">
        <f t="array" ref="L4984">_xlfn.IFS(Table1[[#This Row],[score]]&gt;70,"high",Table1[[#This Row],[score]]&gt;50,"medium",Table1[[#This Row],[score]]&lt;=50,"low")</f>
        <v>medium</v>
      </c>
    </row>
    <row r="4985" spans="1:12" x14ac:dyDescent="0.3">
      <c r="A4985" t="s">
        <v>4823</v>
      </c>
      <c r="B4985" s="1">
        <v>40470</v>
      </c>
      <c r="C4985">
        <v>56</v>
      </c>
      <c r="D4985" t="s">
        <v>9</v>
      </c>
      <c r="E4985" t="s">
        <v>10</v>
      </c>
      <c r="F4985">
        <v>124400000</v>
      </c>
      <c r="G4985">
        <v>741378178.60000002</v>
      </c>
      <c r="H4985" t="s">
        <v>17</v>
      </c>
      <c r="I4985">
        <f>YEAR(Table1[[#This Row],[date]])</f>
        <v>2010</v>
      </c>
      <c r="J4985">
        <f>Table1[[#This Row],[revenue]]-Table1[[#This Row],[budget_x]]</f>
        <v>616978178.60000002</v>
      </c>
      <c r="K4985" s="7">
        <f>Table1[[#This Row],[profit /loss ]]/Table1[[#This Row],[budget_x]]</f>
        <v>4.9596316607717048</v>
      </c>
      <c r="L4985" t="str" cm="1">
        <f t="array" ref="L4985">_xlfn.IFS(Table1[[#This Row],[score]]&gt;70,"high",Table1[[#This Row],[score]]&gt;50,"medium",Table1[[#This Row],[score]]&lt;=50,"low")</f>
        <v>medium</v>
      </c>
    </row>
    <row r="4986" spans="1:12" x14ac:dyDescent="0.3">
      <c r="A4986" t="s">
        <v>4824</v>
      </c>
      <c r="B4986" s="1">
        <v>28504</v>
      </c>
      <c r="C4986">
        <v>47</v>
      </c>
      <c r="D4986" t="s">
        <v>9</v>
      </c>
      <c r="E4986" t="s">
        <v>69</v>
      </c>
      <c r="F4986">
        <v>117200000</v>
      </c>
      <c r="G4986">
        <v>433823925.60000002</v>
      </c>
      <c r="H4986" t="s">
        <v>143</v>
      </c>
      <c r="I4986">
        <f>YEAR(Table1[[#This Row],[date]])</f>
        <v>1978</v>
      </c>
      <c r="J4986">
        <f>Table1[[#This Row],[revenue]]-Table1[[#This Row],[budget_x]]</f>
        <v>316623925.60000002</v>
      </c>
      <c r="K4986" s="7">
        <f>Table1[[#This Row],[profit /loss ]]/Table1[[#This Row],[budget_x]]</f>
        <v>2.7015693310580207</v>
      </c>
      <c r="L4986" t="str" cm="1">
        <f t="array" ref="L4986">_xlfn.IFS(Table1[[#This Row],[score]]&gt;70,"high",Table1[[#This Row],[score]]&gt;50,"medium",Table1[[#This Row],[score]]&lt;=50,"low")</f>
        <v>low</v>
      </c>
    </row>
    <row r="4987" spans="1:12" x14ac:dyDescent="0.3">
      <c r="A4987" t="s">
        <v>4825</v>
      </c>
      <c r="B4987" s="1">
        <v>34066</v>
      </c>
      <c r="C4987">
        <v>75</v>
      </c>
      <c r="D4987" t="s">
        <v>9</v>
      </c>
      <c r="E4987" t="s">
        <v>10</v>
      </c>
      <c r="F4987">
        <v>7000000</v>
      </c>
      <c r="G4987">
        <v>34348444</v>
      </c>
      <c r="H4987" t="s">
        <v>17</v>
      </c>
      <c r="I4987">
        <f>YEAR(Table1[[#This Row],[date]])</f>
        <v>1993</v>
      </c>
      <c r="J4987">
        <f>Table1[[#This Row],[revenue]]-Table1[[#This Row],[budget_x]]</f>
        <v>27348444</v>
      </c>
      <c r="K4987" s="7">
        <f>Table1[[#This Row],[profit /loss ]]/Table1[[#This Row],[budget_x]]</f>
        <v>3.9069205714285715</v>
      </c>
      <c r="L4987" t="str" cm="1">
        <f t="array" ref="L4987">_xlfn.IFS(Table1[[#This Row],[score]]&gt;70,"high",Table1[[#This Row],[score]]&gt;50,"medium",Table1[[#This Row],[score]]&lt;=50,"low")</f>
        <v>high</v>
      </c>
    </row>
    <row r="4988" spans="1:12" x14ac:dyDescent="0.3">
      <c r="A4988" t="s">
        <v>4826</v>
      </c>
      <c r="B4988" s="1">
        <v>43550</v>
      </c>
      <c r="C4988">
        <v>65</v>
      </c>
      <c r="D4988" t="s">
        <v>9</v>
      </c>
      <c r="E4988" t="s">
        <v>10</v>
      </c>
      <c r="F4988">
        <v>38600000</v>
      </c>
      <c r="G4988">
        <v>542233172.20000005</v>
      </c>
      <c r="H4988" t="s">
        <v>17</v>
      </c>
      <c r="I4988">
        <f>YEAR(Table1[[#This Row],[date]])</f>
        <v>2019</v>
      </c>
      <c r="J4988">
        <f>Table1[[#This Row],[revenue]]-Table1[[#This Row],[budget_x]]</f>
        <v>503633172.20000005</v>
      </c>
      <c r="K4988" s="7">
        <f>Table1[[#This Row],[profit /loss ]]/Table1[[#This Row],[budget_x]]</f>
        <v>13.047491507772023</v>
      </c>
      <c r="L4988" t="str" cm="1">
        <f t="array" ref="L4988">_xlfn.IFS(Table1[[#This Row],[score]]&gt;70,"high",Table1[[#This Row],[score]]&gt;50,"medium",Table1[[#This Row],[score]]&lt;=50,"low")</f>
        <v>medium</v>
      </c>
    </row>
    <row r="4989" spans="1:12" x14ac:dyDescent="0.3">
      <c r="A4989" t="s">
        <v>4827</v>
      </c>
      <c r="B4989" s="1">
        <v>33353</v>
      </c>
      <c r="C4989">
        <v>71</v>
      </c>
      <c r="D4989" t="s">
        <v>9</v>
      </c>
      <c r="E4989" t="s">
        <v>171</v>
      </c>
      <c r="F4989">
        <v>8538703</v>
      </c>
      <c r="G4989">
        <v>5000000</v>
      </c>
      <c r="H4989" t="s">
        <v>11</v>
      </c>
      <c r="I4989">
        <f>YEAR(Table1[[#This Row],[date]])</f>
        <v>1991</v>
      </c>
      <c r="J4989">
        <f>Table1[[#This Row],[revenue]]-Table1[[#This Row],[budget_x]]</f>
        <v>-3538703</v>
      </c>
      <c r="K4989" s="7">
        <f>Table1[[#This Row],[profit /loss ]]/Table1[[#This Row],[budget_x]]</f>
        <v>-0.41443097388444122</v>
      </c>
      <c r="L4989" t="str" cm="1">
        <f t="array" ref="L4989">_xlfn.IFS(Table1[[#This Row],[score]]&gt;70,"high",Table1[[#This Row],[score]]&gt;50,"medium",Table1[[#This Row],[score]]&lt;=50,"low")</f>
        <v>high</v>
      </c>
    </row>
    <row r="4990" spans="1:12" x14ac:dyDescent="0.3">
      <c r="A4990" t="s">
        <v>4828</v>
      </c>
      <c r="B4990" s="1">
        <v>45023</v>
      </c>
      <c r="C4990">
        <v>0</v>
      </c>
      <c r="D4990" t="s">
        <v>9</v>
      </c>
      <c r="E4990" t="s">
        <v>10</v>
      </c>
      <c r="F4990">
        <v>100</v>
      </c>
      <c r="G4990">
        <v>1240261.6000000001</v>
      </c>
      <c r="H4990" t="s">
        <v>17</v>
      </c>
      <c r="I4990">
        <f>YEAR(Table1[[#This Row],[date]])</f>
        <v>2023</v>
      </c>
      <c r="J4990">
        <f>Table1[[#This Row],[revenue]]-Table1[[#This Row],[budget_x]]</f>
        <v>1240161.6000000001</v>
      </c>
      <c r="K4990" s="7">
        <f>Table1[[#This Row],[profit /loss ]]/Table1[[#This Row],[budget_x]]</f>
        <v>12401.616000000002</v>
      </c>
      <c r="L4990" t="str" cm="1">
        <f t="array" ref="L4990">_xlfn.IFS(Table1[[#This Row],[score]]&gt;70,"high",Table1[[#This Row],[score]]&gt;50,"medium",Table1[[#This Row],[score]]&lt;=50,"low")</f>
        <v>low</v>
      </c>
    </row>
    <row r="4991" spans="1:12" x14ac:dyDescent="0.3">
      <c r="A4991" t="s">
        <v>4829</v>
      </c>
      <c r="B4991" s="1">
        <v>42909</v>
      </c>
      <c r="C4991">
        <v>56</v>
      </c>
      <c r="D4991" t="s">
        <v>9</v>
      </c>
      <c r="E4991" t="s">
        <v>10</v>
      </c>
      <c r="F4991">
        <v>120200000</v>
      </c>
      <c r="G4991">
        <v>335738990.19999999</v>
      </c>
      <c r="H4991" t="s">
        <v>11</v>
      </c>
      <c r="I4991">
        <f>YEAR(Table1[[#This Row],[date]])</f>
        <v>2017</v>
      </c>
      <c r="J4991">
        <f>Table1[[#This Row],[revenue]]-Table1[[#This Row],[budget_x]]</f>
        <v>215538990.19999999</v>
      </c>
      <c r="K4991" s="7">
        <f>Table1[[#This Row],[profit /loss ]]/Table1[[#This Row],[budget_x]]</f>
        <v>1.793169635607321</v>
      </c>
      <c r="L4991" t="str" cm="1">
        <f t="array" ref="L4991">_xlfn.IFS(Table1[[#This Row],[score]]&gt;70,"high",Table1[[#This Row],[score]]&gt;50,"medium",Table1[[#This Row],[score]]&lt;=50,"low")</f>
        <v>medium</v>
      </c>
    </row>
    <row r="4992" spans="1:12" x14ac:dyDescent="0.3">
      <c r="A4992" t="s">
        <v>4830</v>
      </c>
      <c r="B4992" s="1">
        <v>44029</v>
      </c>
      <c r="C4992">
        <v>63</v>
      </c>
      <c r="D4992" t="s">
        <v>9</v>
      </c>
      <c r="E4992" t="s">
        <v>10</v>
      </c>
      <c r="F4992">
        <v>117363.2</v>
      </c>
      <c r="G4992">
        <v>345289</v>
      </c>
      <c r="H4992" t="s">
        <v>17</v>
      </c>
      <c r="I4992">
        <f>YEAR(Table1[[#This Row],[date]])</f>
        <v>2020</v>
      </c>
      <c r="J4992">
        <f>Table1[[#This Row],[revenue]]-Table1[[#This Row],[budget_x]]</f>
        <v>227925.8</v>
      </c>
      <c r="K4992" s="7">
        <f>Table1[[#This Row],[profit /loss ]]/Table1[[#This Row],[budget_x]]</f>
        <v>1.9420550905224123</v>
      </c>
      <c r="L4992" t="str" cm="1">
        <f t="array" ref="L4992">_xlfn.IFS(Table1[[#This Row],[score]]&gt;70,"high",Table1[[#This Row],[score]]&gt;50,"medium",Table1[[#This Row],[score]]&lt;=50,"low")</f>
        <v>medium</v>
      </c>
    </row>
    <row r="4993" spans="1:12" x14ac:dyDescent="0.3">
      <c r="A4993" t="s">
        <v>4831</v>
      </c>
      <c r="B4993" s="1">
        <v>43035</v>
      </c>
      <c r="C4993">
        <v>72</v>
      </c>
      <c r="D4993" t="s">
        <v>9</v>
      </c>
      <c r="E4993" t="s">
        <v>10</v>
      </c>
      <c r="F4993">
        <v>8000000</v>
      </c>
      <c r="G4993">
        <v>12294931</v>
      </c>
      <c r="H4993" t="s">
        <v>52</v>
      </c>
      <c r="I4993">
        <f>YEAR(Table1[[#This Row],[date]])</f>
        <v>2017</v>
      </c>
      <c r="J4993">
        <f>Table1[[#This Row],[revenue]]-Table1[[#This Row],[budget_x]]</f>
        <v>4294931</v>
      </c>
      <c r="K4993" s="7">
        <f>Table1[[#This Row],[profit /loss ]]/Table1[[#This Row],[budget_x]]</f>
        <v>0.53686637500000001</v>
      </c>
      <c r="L4993" t="str" cm="1">
        <f t="array" ref="L4993">_xlfn.IFS(Table1[[#This Row],[score]]&gt;70,"high",Table1[[#This Row],[score]]&gt;50,"medium",Table1[[#This Row],[score]]&lt;=50,"low")</f>
        <v>high</v>
      </c>
    </row>
    <row r="4994" spans="1:12" x14ac:dyDescent="0.3">
      <c r="A4994" t="s">
        <v>4832</v>
      </c>
      <c r="B4994" s="1">
        <v>38911</v>
      </c>
      <c r="C4994">
        <v>70</v>
      </c>
      <c r="D4994" t="s">
        <v>9</v>
      </c>
      <c r="E4994" t="s">
        <v>10</v>
      </c>
      <c r="F4994">
        <v>40000000</v>
      </c>
      <c r="G4994">
        <v>114830111</v>
      </c>
      <c r="H4994" t="s">
        <v>11</v>
      </c>
      <c r="I4994">
        <f>YEAR(Table1[[#This Row],[date]])</f>
        <v>2006</v>
      </c>
      <c r="J4994">
        <f>Table1[[#This Row],[revenue]]-Table1[[#This Row],[budget_x]]</f>
        <v>74830111</v>
      </c>
      <c r="K4994" s="7">
        <f>Table1[[#This Row],[profit /loss ]]/Table1[[#This Row],[budget_x]]</f>
        <v>1.8707527749999999</v>
      </c>
      <c r="L4994" t="str" cm="1">
        <f t="array" ref="L4994">_xlfn.IFS(Table1[[#This Row],[score]]&gt;70,"high",Table1[[#This Row],[score]]&gt;50,"medium",Table1[[#This Row],[score]]&lt;=50,"low")</f>
        <v>medium</v>
      </c>
    </row>
    <row r="4995" spans="1:12" x14ac:dyDescent="0.3">
      <c r="A4995" t="s">
        <v>4833</v>
      </c>
      <c r="B4995" s="1">
        <v>43766</v>
      </c>
      <c r="C4995">
        <v>10</v>
      </c>
      <c r="D4995" t="s">
        <v>9</v>
      </c>
      <c r="E4995" t="s">
        <v>74</v>
      </c>
      <c r="F4995">
        <v>201940000</v>
      </c>
      <c r="G4995">
        <v>38157314</v>
      </c>
      <c r="H4995" t="s">
        <v>75</v>
      </c>
      <c r="I4995">
        <f>YEAR(Table1[[#This Row],[date]])</f>
        <v>2019</v>
      </c>
      <c r="J4995">
        <f>Table1[[#This Row],[revenue]]-Table1[[#This Row],[budget_x]]</f>
        <v>-163782686</v>
      </c>
      <c r="K4995" s="7">
        <f>Table1[[#This Row],[profit /loss ]]/Table1[[#This Row],[budget_x]]</f>
        <v>-0.81104628107358623</v>
      </c>
      <c r="L4995" t="str" cm="1">
        <f t="array" ref="L4995">_xlfn.IFS(Table1[[#This Row],[score]]&gt;70,"high",Table1[[#This Row],[score]]&gt;50,"medium",Table1[[#This Row],[score]]&lt;=50,"low")</f>
        <v>low</v>
      </c>
    </row>
    <row r="4996" spans="1:12" x14ac:dyDescent="0.3">
      <c r="A4996" t="s">
        <v>4834</v>
      </c>
      <c r="B4996" s="1">
        <v>44810</v>
      </c>
      <c r="C4996">
        <v>73</v>
      </c>
      <c r="D4996" t="s">
        <v>9</v>
      </c>
      <c r="E4996" t="s">
        <v>10</v>
      </c>
      <c r="F4996">
        <v>53600000</v>
      </c>
      <c r="G4996">
        <v>682429959.60000002</v>
      </c>
      <c r="H4996" t="s">
        <v>17</v>
      </c>
      <c r="I4996">
        <f>YEAR(Table1[[#This Row],[date]])</f>
        <v>2022</v>
      </c>
      <c r="J4996">
        <f>Table1[[#This Row],[revenue]]-Table1[[#This Row],[budget_x]]</f>
        <v>628829959.60000002</v>
      </c>
      <c r="K4996" s="7">
        <f>Table1[[#This Row],[profit /loss ]]/Table1[[#This Row],[budget_x]]</f>
        <v>11.731902231343284</v>
      </c>
      <c r="L4996" t="str" cm="1">
        <f t="array" ref="L4996">_xlfn.IFS(Table1[[#This Row],[score]]&gt;70,"high",Table1[[#This Row],[score]]&gt;50,"medium",Table1[[#This Row],[score]]&lt;=50,"low")</f>
        <v>high</v>
      </c>
    </row>
    <row r="4997" spans="1:12" x14ac:dyDescent="0.3">
      <c r="A4997" t="s">
        <v>4835</v>
      </c>
      <c r="B4997" s="1">
        <v>42481</v>
      </c>
      <c r="C4997">
        <v>71</v>
      </c>
      <c r="D4997" t="s">
        <v>9</v>
      </c>
      <c r="E4997" t="s">
        <v>15</v>
      </c>
      <c r="F4997">
        <v>59700000</v>
      </c>
      <c r="G4997">
        <v>406691548.19999999</v>
      </c>
      <c r="H4997" t="s">
        <v>72</v>
      </c>
      <c r="I4997">
        <f>YEAR(Table1[[#This Row],[date]])</f>
        <v>2016</v>
      </c>
      <c r="J4997">
        <f>Table1[[#This Row],[revenue]]-Table1[[#This Row],[budget_x]]</f>
        <v>346991548.19999999</v>
      </c>
      <c r="K4997" s="7">
        <f>Table1[[#This Row],[profit /loss ]]/Table1[[#This Row],[budget_x]]</f>
        <v>5.8122537386934674</v>
      </c>
      <c r="L4997" t="str" cm="1">
        <f t="array" ref="L4997">_xlfn.IFS(Table1[[#This Row],[score]]&gt;70,"high",Table1[[#This Row],[score]]&gt;50,"medium",Table1[[#This Row],[score]]&lt;=50,"low")</f>
        <v>high</v>
      </c>
    </row>
    <row r="4998" spans="1:12" x14ac:dyDescent="0.3">
      <c r="A4998" t="s">
        <v>4836</v>
      </c>
      <c r="B4998" s="1">
        <v>40437</v>
      </c>
      <c r="C4998">
        <v>52</v>
      </c>
      <c r="D4998" t="s">
        <v>9</v>
      </c>
      <c r="E4998" t="s">
        <v>10</v>
      </c>
      <c r="F4998">
        <v>85000000</v>
      </c>
      <c r="G4998">
        <v>113026383</v>
      </c>
      <c r="H4998" t="s">
        <v>11</v>
      </c>
      <c r="I4998">
        <f>YEAR(Table1[[#This Row],[date]])</f>
        <v>2010</v>
      </c>
      <c r="J4998">
        <f>Table1[[#This Row],[revenue]]-Table1[[#This Row],[budget_x]]</f>
        <v>28026383</v>
      </c>
      <c r="K4998" s="7">
        <f>Table1[[#This Row],[profit /loss ]]/Table1[[#This Row],[budget_x]]</f>
        <v>0.32972215294117646</v>
      </c>
      <c r="L4998" t="str" cm="1">
        <f t="array" ref="L4998">_xlfn.IFS(Table1[[#This Row],[score]]&gt;70,"high",Table1[[#This Row],[score]]&gt;50,"medium",Table1[[#This Row],[score]]&lt;=50,"low")</f>
        <v>medium</v>
      </c>
    </row>
    <row r="4999" spans="1:12" x14ac:dyDescent="0.3">
      <c r="A4999" t="s">
        <v>4837</v>
      </c>
      <c r="B4999" s="1">
        <v>40168</v>
      </c>
      <c r="C4999">
        <v>55</v>
      </c>
      <c r="D4999" t="s">
        <v>9</v>
      </c>
      <c r="E4999" t="s">
        <v>10</v>
      </c>
      <c r="F4999">
        <v>6699000</v>
      </c>
      <c r="G4999">
        <v>12035862</v>
      </c>
      <c r="H4999" t="s">
        <v>11</v>
      </c>
      <c r="I4999">
        <f>YEAR(Table1[[#This Row],[date]])</f>
        <v>2009</v>
      </c>
      <c r="J4999">
        <f>Table1[[#This Row],[revenue]]-Table1[[#This Row],[budget_x]]</f>
        <v>5336862</v>
      </c>
      <c r="K4999" s="7">
        <f>Table1[[#This Row],[profit /loss ]]/Table1[[#This Row],[budget_x]]</f>
        <v>0.79666547245857589</v>
      </c>
      <c r="L4999" t="str" cm="1">
        <f t="array" ref="L4999">_xlfn.IFS(Table1[[#This Row],[score]]&gt;70,"high",Table1[[#This Row],[score]]&gt;50,"medium",Table1[[#This Row],[score]]&lt;=50,"low")</f>
        <v>medium</v>
      </c>
    </row>
    <row r="5000" spans="1:12" x14ac:dyDescent="0.3">
      <c r="A5000" t="s">
        <v>4838</v>
      </c>
      <c r="B5000" s="1">
        <v>43619</v>
      </c>
      <c r="C5000">
        <v>30</v>
      </c>
      <c r="D5000" t="s">
        <v>9</v>
      </c>
      <c r="E5000" t="s">
        <v>74</v>
      </c>
      <c r="F5000">
        <v>15541000</v>
      </c>
      <c r="G5000">
        <v>38139010</v>
      </c>
      <c r="H5000" t="s">
        <v>75</v>
      </c>
      <c r="I5000">
        <f>YEAR(Table1[[#This Row],[date]])</f>
        <v>2019</v>
      </c>
      <c r="J5000">
        <f>Table1[[#This Row],[revenue]]-Table1[[#This Row],[budget_x]]</f>
        <v>22598010</v>
      </c>
      <c r="K5000" s="7">
        <f>Table1[[#This Row],[profit /loss ]]/Table1[[#This Row],[budget_x]]</f>
        <v>1.4540898269094653</v>
      </c>
      <c r="L5000" t="str" cm="1">
        <f t="array" ref="L5000">_xlfn.IFS(Table1[[#This Row],[score]]&gt;70,"high",Table1[[#This Row],[score]]&gt;50,"medium",Table1[[#This Row],[score]]&lt;=50,"low")</f>
        <v>low</v>
      </c>
    </row>
    <row r="5001" spans="1:12" x14ac:dyDescent="0.3">
      <c r="A5001" t="s">
        <v>4839</v>
      </c>
      <c r="B5001" s="1">
        <v>40652</v>
      </c>
      <c r="C5001">
        <v>61</v>
      </c>
      <c r="D5001" t="s">
        <v>9</v>
      </c>
      <c r="E5001" t="s">
        <v>10</v>
      </c>
      <c r="F5001">
        <v>121000000</v>
      </c>
      <c r="G5001">
        <v>631443810.39999998</v>
      </c>
      <c r="H5001" t="s">
        <v>17</v>
      </c>
      <c r="I5001">
        <f>YEAR(Table1[[#This Row],[date]])</f>
        <v>2011</v>
      </c>
      <c r="J5001">
        <f>Table1[[#This Row],[revenue]]-Table1[[#This Row],[budget_x]]</f>
        <v>510443810.39999998</v>
      </c>
      <c r="K5001" s="7">
        <f>Table1[[#This Row],[profit /loss ]]/Table1[[#This Row],[budget_x]]</f>
        <v>4.2185438876033059</v>
      </c>
      <c r="L5001" t="str" cm="1">
        <f t="array" ref="L5001">_xlfn.IFS(Table1[[#This Row],[score]]&gt;70,"high",Table1[[#This Row],[score]]&gt;50,"medium",Table1[[#This Row],[score]]&lt;=50,"low")</f>
        <v>medium</v>
      </c>
    </row>
    <row r="5002" spans="1:12" x14ac:dyDescent="0.3">
      <c r="A5002" t="s">
        <v>4840</v>
      </c>
      <c r="B5002" s="1">
        <v>34473</v>
      </c>
      <c r="C5002">
        <v>55</v>
      </c>
      <c r="D5002" t="s">
        <v>9</v>
      </c>
      <c r="E5002" t="s">
        <v>86</v>
      </c>
      <c r="F5002">
        <v>86500000</v>
      </c>
      <c r="G5002">
        <v>595359401.20000005</v>
      </c>
      <c r="H5002" t="s">
        <v>87</v>
      </c>
      <c r="I5002">
        <f>YEAR(Table1[[#This Row],[date]])</f>
        <v>1994</v>
      </c>
      <c r="J5002">
        <f>Table1[[#This Row],[revenue]]-Table1[[#This Row],[budget_x]]</f>
        <v>508859401.20000005</v>
      </c>
      <c r="K5002" s="7">
        <f>Table1[[#This Row],[profit /loss ]]/Table1[[#This Row],[budget_x]]</f>
        <v>5.8827676439306362</v>
      </c>
      <c r="L5002" t="str" cm="1">
        <f t="array" ref="L5002">_xlfn.IFS(Table1[[#This Row],[score]]&gt;70,"high",Table1[[#This Row],[score]]&gt;50,"medium",Table1[[#This Row],[score]]&lt;=50,"low")</f>
        <v>medium</v>
      </c>
    </row>
    <row r="5003" spans="1:12" x14ac:dyDescent="0.3">
      <c r="A5003" t="s">
        <v>4841</v>
      </c>
      <c r="B5003" s="1">
        <v>33372</v>
      </c>
      <c r="C5003">
        <v>74</v>
      </c>
      <c r="D5003" t="s">
        <v>9</v>
      </c>
      <c r="E5003" t="s">
        <v>10</v>
      </c>
      <c r="F5003">
        <v>84600000</v>
      </c>
      <c r="G5003">
        <v>632255438.79999995</v>
      </c>
      <c r="H5003" t="s">
        <v>17</v>
      </c>
      <c r="I5003">
        <f>YEAR(Table1[[#This Row],[date]])</f>
        <v>1991</v>
      </c>
      <c r="J5003">
        <f>Table1[[#This Row],[revenue]]-Table1[[#This Row],[budget_x]]</f>
        <v>547655438.79999995</v>
      </c>
      <c r="K5003" s="7">
        <f>Table1[[#This Row],[profit /loss ]]/Table1[[#This Row],[budget_x]]</f>
        <v>6.4734685437352244</v>
      </c>
      <c r="L5003" t="str" cm="1">
        <f t="array" ref="L5003">_xlfn.IFS(Table1[[#This Row],[score]]&gt;70,"high",Table1[[#This Row],[score]]&gt;50,"medium",Table1[[#This Row],[score]]&lt;=50,"low")</f>
        <v>high</v>
      </c>
    </row>
    <row r="5004" spans="1:12" x14ac:dyDescent="0.3">
      <c r="A5004" t="s">
        <v>4842</v>
      </c>
      <c r="B5004" s="1">
        <v>44308</v>
      </c>
      <c r="C5004">
        <v>79</v>
      </c>
      <c r="D5004" t="s">
        <v>9</v>
      </c>
      <c r="E5004" t="s">
        <v>368</v>
      </c>
      <c r="F5004">
        <v>82000000</v>
      </c>
      <c r="G5004">
        <v>451733161.19999999</v>
      </c>
      <c r="H5004" t="s">
        <v>369</v>
      </c>
      <c r="I5004">
        <f>YEAR(Table1[[#This Row],[date]])</f>
        <v>2021</v>
      </c>
      <c r="J5004">
        <f>Table1[[#This Row],[revenue]]-Table1[[#This Row],[budget_x]]</f>
        <v>369733161.19999999</v>
      </c>
      <c r="K5004" s="7">
        <f>Table1[[#This Row],[profit /loss ]]/Table1[[#This Row],[budget_x]]</f>
        <v>4.5089409902439019</v>
      </c>
      <c r="L5004" t="str" cm="1">
        <f t="array" ref="L5004">_xlfn.IFS(Table1[[#This Row],[score]]&gt;70,"high",Table1[[#This Row],[score]]&gt;50,"medium",Table1[[#This Row],[score]]&lt;=50,"low")</f>
        <v>high</v>
      </c>
    </row>
    <row r="5005" spans="1:12" x14ac:dyDescent="0.3">
      <c r="A5005" t="s">
        <v>4843</v>
      </c>
      <c r="B5005" s="1">
        <v>34564</v>
      </c>
      <c r="C5005">
        <v>60</v>
      </c>
      <c r="D5005" t="s">
        <v>9</v>
      </c>
      <c r="E5005" t="s">
        <v>86</v>
      </c>
      <c r="F5005">
        <v>157000000</v>
      </c>
      <c r="G5005">
        <v>450337882.39999998</v>
      </c>
      <c r="H5005" t="s">
        <v>87</v>
      </c>
      <c r="I5005">
        <f>YEAR(Table1[[#This Row],[date]])</f>
        <v>1994</v>
      </c>
      <c r="J5005">
        <f>Table1[[#This Row],[revenue]]-Table1[[#This Row],[budget_x]]</f>
        <v>293337882.39999998</v>
      </c>
      <c r="K5005" s="7">
        <f>Table1[[#This Row],[profit /loss ]]/Table1[[#This Row],[budget_x]]</f>
        <v>1.8683941554140127</v>
      </c>
      <c r="L5005" t="str" cm="1">
        <f t="array" ref="L5005">_xlfn.IFS(Table1[[#This Row],[score]]&gt;70,"high",Table1[[#This Row],[score]]&gt;50,"medium",Table1[[#This Row],[score]]&lt;=50,"low")</f>
        <v>medium</v>
      </c>
    </row>
    <row r="5006" spans="1:12" x14ac:dyDescent="0.3">
      <c r="A5006" t="s">
        <v>4844</v>
      </c>
      <c r="B5006" s="1">
        <v>16112</v>
      </c>
      <c r="C5006">
        <v>59</v>
      </c>
      <c r="D5006" t="s">
        <v>9</v>
      </c>
      <c r="E5006" t="s">
        <v>10</v>
      </c>
      <c r="F5006">
        <v>6873585.5999999996</v>
      </c>
      <c r="G5006">
        <v>1135000</v>
      </c>
      <c r="H5006" t="s">
        <v>11</v>
      </c>
      <c r="I5006">
        <f>YEAR(Table1[[#This Row],[date]])</f>
        <v>1944</v>
      </c>
      <c r="J5006">
        <f>Table1[[#This Row],[revenue]]-Table1[[#This Row],[budget_x]]</f>
        <v>-5738585.5999999996</v>
      </c>
      <c r="K5006" s="7">
        <f>Table1[[#This Row],[profit /loss ]]/Table1[[#This Row],[budget_x]]</f>
        <v>-0.83487511961733629</v>
      </c>
      <c r="L5006" t="str" cm="1">
        <f t="array" ref="L5006">_xlfn.IFS(Table1[[#This Row],[score]]&gt;70,"high",Table1[[#This Row],[score]]&gt;50,"medium",Table1[[#This Row],[score]]&lt;=50,"low")</f>
        <v>medium</v>
      </c>
    </row>
    <row r="5007" spans="1:12" x14ac:dyDescent="0.3">
      <c r="A5007" t="s">
        <v>4845</v>
      </c>
      <c r="B5007" s="1">
        <v>39945</v>
      </c>
      <c r="C5007">
        <v>54</v>
      </c>
      <c r="D5007" t="s">
        <v>9</v>
      </c>
      <c r="E5007" t="s">
        <v>10</v>
      </c>
      <c r="F5007">
        <v>5000000</v>
      </c>
      <c r="G5007">
        <v>38610009</v>
      </c>
      <c r="H5007" t="s">
        <v>17</v>
      </c>
      <c r="I5007">
        <f>YEAR(Table1[[#This Row],[date]])</f>
        <v>2009</v>
      </c>
      <c r="J5007">
        <f>Table1[[#This Row],[revenue]]-Table1[[#This Row],[budget_x]]</f>
        <v>33610009</v>
      </c>
      <c r="K5007" s="7">
        <f>Table1[[#This Row],[profit /loss ]]/Table1[[#This Row],[budget_x]]</f>
        <v>6.7220018000000001</v>
      </c>
      <c r="L5007" t="str" cm="1">
        <f t="array" ref="L5007">_xlfn.IFS(Table1[[#This Row],[score]]&gt;70,"high",Table1[[#This Row],[score]]&gt;50,"medium",Table1[[#This Row],[score]]&lt;=50,"low")</f>
        <v>medium</v>
      </c>
    </row>
    <row r="5008" spans="1:12" x14ac:dyDescent="0.3">
      <c r="A5008" t="s">
        <v>4846</v>
      </c>
      <c r="B5008" s="1">
        <v>43476</v>
      </c>
      <c r="C5008">
        <v>60</v>
      </c>
      <c r="D5008" t="s">
        <v>9</v>
      </c>
      <c r="E5008" t="s">
        <v>10</v>
      </c>
      <c r="F5008">
        <v>30000000</v>
      </c>
      <c r="G5008">
        <v>9037427</v>
      </c>
      <c r="H5008" t="s">
        <v>17</v>
      </c>
      <c r="I5008">
        <f>YEAR(Table1[[#This Row],[date]])</f>
        <v>2019</v>
      </c>
      <c r="J5008">
        <f>Table1[[#This Row],[revenue]]-Table1[[#This Row],[budget_x]]</f>
        <v>-20962573</v>
      </c>
      <c r="K5008" s="7">
        <f>Table1[[#This Row],[profit /loss ]]/Table1[[#This Row],[budget_x]]</f>
        <v>-0.69875243333333337</v>
      </c>
      <c r="L5008" t="str" cm="1">
        <f t="array" ref="L5008">_xlfn.IFS(Table1[[#This Row],[score]]&gt;70,"high",Table1[[#This Row],[score]]&gt;50,"medium",Table1[[#This Row],[score]]&lt;=50,"low")</f>
        <v>medium</v>
      </c>
    </row>
    <row r="5009" spans="1:12" x14ac:dyDescent="0.3">
      <c r="A5009" t="s">
        <v>4846</v>
      </c>
      <c r="B5009" s="1">
        <v>43476</v>
      </c>
      <c r="C5009">
        <v>60</v>
      </c>
      <c r="D5009" t="s">
        <v>9</v>
      </c>
      <c r="E5009" t="s">
        <v>10</v>
      </c>
      <c r="F5009">
        <v>4000000</v>
      </c>
      <c r="G5009">
        <v>0</v>
      </c>
      <c r="H5009" t="s">
        <v>17</v>
      </c>
      <c r="I5009">
        <f>YEAR(Table1[[#This Row],[date]])</f>
        <v>2019</v>
      </c>
      <c r="J5009">
        <f>Table1[[#This Row],[revenue]]-Table1[[#This Row],[budget_x]]</f>
        <v>-4000000</v>
      </c>
      <c r="K5009" s="7">
        <f>Table1[[#This Row],[profit /loss ]]/Table1[[#This Row],[budget_x]]</f>
        <v>-1</v>
      </c>
      <c r="L5009" t="str" cm="1">
        <f t="array" ref="L5009">_xlfn.IFS(Table1[[#This Row],[score]]&gt;70,"high",Table1[[#This Row],[score]]&gt;50,"medium",Table1[[#This Row],[score]]&lt;=50,"low")</f>
        <v>medium</v>
      </c>
    </row>
    <row r="5010" spans="1:12" x14ac:dyDescent="0.3">
      <c r="A5010" t="s">
        <v>4847</v>
      </c>
      <c r="B5010" s="1">
        <v>37329</v>
      </c>
      <c r="C5010">
        <v>75</v>
      </c>
      <c r="D5010" t="s">
        <v>9</v>
      </c>
      <c r="E5010" t="s">
        <v>10</v>
      </c>
      <c r="F5010">
        <v>28000000</v>
      </c>
      <c r="G5010">
        <v>71430876</v>
      </c>
      <c r="H5010" t="s">
        <v>11</v>
      </c>
      <c r="I5010">
        <f>YEAR(Table1[[#This Row],[date]])</f>
        <v>2002</v>
      </c>
      <c r="J5010">
        <f>Table1[[#This Row],[revenue]]-Table1[[#This Row],[budget_x]]</f>
        <v>43430876</v>
      </c>
      <c r="K5010" s="7">
        <f>Table1[[#This Row],[profit /loss ]]/Table1[[#This Row],[budget_x]]</f>
        <v>1.5511027142857143</v>
      </c>
      <c r="L5010" t="str" cm="1">
        <f t="array" ref="L5010">_xlfn.IFS(Table1[[#This Row],[score]]&gt;70,"high",Table1[[#This Row],[score]]&gt;50,"medium",Table1[[#This Row],[score]]&lt;=50,"low")</f>
        <v>high</v>
      </c>
    </row>
    <row r="5011" spans="1:12" x14ac:dyDescent="0.3">
      <c r="A5011" t="s">
        <v>4848</v>
      </c>
      <c r="B5011" s="1">
        <v>40710</v>
      </c>
      <c r="C5011">
        <v>65</v>
      </c>
      <c r="D5011" t="s">
        <v>9</v>
      </c>
      <c r="E5011" t="s">
        <v>10</v>
      </c>
      <c r="F5011">
        <v>32500000</v>
      </c>
      <c r="G5011">
        <v>289632023</v>
      </c>
      <c r="H5011" t="s">
        <v>11</v>
      </c>
      <c r="I5011">
        <f>YEAR(Table1[[#This Row],[date]])</f>
        <v>2011</v>
      </c>
      <c r="J5011">
        <f>Table1[[#This Row],[revenue]]-Table1[[#This Row],[budget_x]]</f>
        <v>257132023</v>
      </c>
      <c r="K5011" s="7">
        <f>Table1[[#This Row],[profit /loss ]]/Table1[[#This Row],[budget_x]]</f>
        <v>7.911754553846154</v>
      </c>
      <c r="L5011" t="str" cm="1">
        <f t="array" ref="L5011">_xlfn.IFS(Table1[[#This Row],[score]]&gt;70,"high",Table1[[#This Row],[score]]&gt;50,"medium",Table1[[#This Row],[score]]&lt;=50,"low")</f>
        <v>medium</v>
      </c>
    </row>
    <row r="5012" spans="1:12" x14ac:dyDescent="0.3">
      <c r="A5012" t="s">
        <v>4849</v>
      </c>
      <c r="B5012" s="1">
        <v>44133</v>
      </c>
      <c r="C5012">
        <v>30</v>
      </c>
      <c r="D5012" t="s">
        <v>9</v>
      </c>
      <c r="E5012" t="s">
        <v>10</v>
      </c>
      <c r="F5012">
        <v>15541000</v>
      </c>
      <c r="G5012">
        <v>38139010</v>
      </c>
      <c r="H5012" t="s">
        <v>17</v>
      </c>
      <c r="I5012">
        <f>YEAR(Table1[[#This Row],[date]])</f>
        <v>2020</v>
      </c>
      <c r="J5012">
        <f>Table1[[#This Row],[revenue]]-Table1[[#This Row],[budget_x]]</f>
        <v>22598010</v>
      </c>
      <c r="K5012" s="7">
        <f>Table1[[#This Row],[profit /loss ]]/Table1[[#This Row],[budget_x]]</f>
        <v>1.4540898269094653</v>
      </c>
      <c r="L5012" t="str" cm="1">
        <f t="array" ref="L5012">_xlfn.IFS(Table1[[#This Row],[score]]&gt;70,"high",Table1[[#This Row],[score]]&gt;50,"medium",Table1[[#This Row],[score]]&lt;=50,"low")</f>
        <v>low</v>
      </c>
    </row>
    <row r="5013" spans="1:12" x14ac:dyDescent="0.3">
      <c r="A5013" t="s">
        <v>2051</v>
      </c>
      <c r="B5013" s="1">
        <v>41605</v>
      </c>
      <c r="C5013">
        <v>59</v>
      </c>
      <c r="D5013" t="s">
        <v>9</v>
      </c>
      <c r="E5013" t="s">
        <v>10</v>
      </c>
      <c r="F5013">
        <v>3000000</v>
      </c>
      <c r="G5013">
        <v>6219559</v>
      </c>
      <c r="H5013" t="s">
        <v>17</v>
      </c>
      <c r="I5013">
        <f>YEAR(Table1[[#This Row],[date]])</f>
        <v>2013</v>
      </c>
      <c r="J5013">
        <f>Table1[[#This Row],[revenue]]-Table1[[#This Row],[budget_x]]</f>
        <v>3219559</v>
      </c>
      <c r="K5013" s="7">
        <f>Table1[[#This Row],[profit /loss ]]/Table1[[#This Row],[budget_x]]</f>
        <v>1.0731863333333334</v>
      </c>
      <c r="L5013" t="str" cm="1">
        <f t="array" ref="L5013">_xlfn.IFS(Table1[[#This Row],[score]]&gt;70,"high",Table1[[#This Row],[score]]&gt;50,"medium",Table1[[#This Row],[score]]&lt;=50,"low")</f>
        <v>medium</v>
      </c>
    </row>
    <row r="5014" spans="1:12" x14ac:dyDescent="0.3">
      <c r="A5014" t="s">
        <v>4850</v>
      </c>
      <c r="B5014" s="1">
        <v>28307</v>
      </c>
      <c r="C5014">
        <v>72</v>
      </c>
      <c r="D5014" t="s">
        <v>9</v>
      </c>
      <c r="E5014" t="s">
        <v>10</v>
      </c>
      <c r="F5014">
        <v>26000000</v>
      </c>
      <c r="G5014">
        <v>50800000</v>
      </c>
      <c r="H5014" t="s">
        <v>11</v>
      </c>
      <c r="I5014">
        <f>YEAR(Table1[[#This Row],[date]])</f>
        <v>1977</v>
      </c>
      <c r="J5014">
        <f>Table1[[#This Row],[revenue]]-Table1[[#This Row],[budget_x]]</f>
        <v>24800000</v>
      </c>
      <c r="K5014" s="7">
        <f>Table1[[#This Row],[profit /loss ]]/Table1[[#This Row],[budget_x]]</f>
        <v>0.9538461538461539</v>
      </c>
      <c r="L5014" t="str" cm="1">
        <f t="array" ref="L5014">_xlfn.IFS(Table1[[#This Row],[score]]&gt;70,"high",Table1[[#This Row],[score]]&gt;50,"medium",Table1[[#This Row],[score]]&lt;=50,"low")</f>
        <v>high</v>
      </c>
    </row>
    <row r="5015" spans="1:12" x14ac:dyDescent="0.3">
      <c r="A5015" t="s">
        <v>4851</v>
      </c>
      <c r="B5015" s="1">
        <v>10325</v>
      </c>
      <c r="C5015">
        <v>82</v>
      </c>
      <c r="D5015" t="s">
        <v>9</v>
      </c>
      <c r="E5015" t="s">
        <v>125</v>
      </c>
      <c r="F5015">
        <v>15000000</v>
      </c>
      <c r="G5015">
        <v>1405032</v>
      </c>
      <c r="H5015" t="s">
        <v>11</v>
      </c>
      <c r="I5015">
        <f>YEAR(Table1[[#This Row],[date]])</f>
        <v>1928</v>
      </c>
      <c r="J5015">
        <f>Table1[[#This Row],[revenue]]-Table1[[#This Row],[budget_x]]</f>
        <v>-13594968</v>
      </c>
      <c r="K5015" s="7">
        <f>Table1[[#This Row],[profit /loss ]]/Table1[[#This Row],[budget_x]]</f>
        <v>-0.9063312</v>
      </c>
      <c r="L5015" t="str" cm="1">
        <f t="array" ref="L5015">_xlfn.IFS(Table1[[#This Row],[score]]&gt;70,"high",Table1[[#This Row],[score]]&gt;50,"medium",Table1[[#This Row],[score]]&lt;=50,"low")</f>
        <v>high</v>
      </c>
    </row>
    <row r="5016" spans="1:12" x14ac:dyDescent="0.3">
      <c r="A5016" t="s">
        <v>717</v>
      </c>
      <c r="B5016" s="1">
        <v>28382</v>
      </c>
      <c r="C5016">
        <v>59</v>
      </c>
      <c r="D5016" t="s">
        <v>9</v>
      </c>
      <c r="E5016" t="s">
        <v>10</v>
      </c>
      <c r="F5016">
        <v>139000000</v>
      </c>
      <c r="G5016">
        <v>821706375</v>
      </c>
      <c r="H5016" t="s">
        <v>17</v>
      </c>
      <c r="I5016">
        <f>YEAR(Table1[[#This Row],[date]])</f>
        <v>1977</v>
      </c>
      <c r="J5016">
        <f>Table1[[#This Row],[revenue]]-Table1[[#This Row],[budget_x]]</f>
        <v>682706375</v>
      </c>
      <c r="K5016" s="7">
        <f>Table1[[#This Row],[profit /loss ]]/Table1[[#This Row],[budget_x]]</f>
        <v>4.911556654676259</v>
      </c>
      <c r="L5016" t="str" cm="1">
        <f t="array" ref="L5016">_xlfn.IFS(Table1[[#This Row],[score]]&gt;70,"high",Table1[[#This Row],[score]]&gt;50,"medium",Table1[[#This Row],[score]]&lt;=50,"low")</f>
        <v>medium</v>
      </c>
    </row>
    <row r="5017" spans="1:12" x14ac:dyDescent="0.3">
      <c r="A5017" t="s">
        <v>4852</v>
      </c>
      <c r="B5017" s="1">
        <v>44147</v>
      </c>
      <c r="C5017">
        <v>30</v>
      </c>
      <c r="D5017" t="s">
        <v>9</v>
      </c>
      <c r="E5017" t="s">
        <v>74</v>
      </c>
      <c r="F5017">
        <v>15541000</v>
      </c>
      <c r="G5017">
        <v>38139010</v>
      </c>
      <c r="H5017" t="s">
        <v>75</v>
      </c>
      <c r="I5017">
        <f>YEAR(Table1[[#This Row],[date]])</f>
        <v>2020</v>
      </c>
      <c r="J5017">
        <f>Table1[[#This Row],[revenue]]-Table1[[#This Row],[budget_x]]</f>
        <v>22598010</v>
      </c>
      <c r="K5017" s="7">
        <f>Table1[[#This Row],[profit /loss ]]/Table1[[#This Row],[budget_x]]</f>
        <v>1.4540898269094653</v>
      </c>
      <c r="L5017" t="str" cm="1">
        <f t="array" ref="L5017">_xlfn.IFS(Table1[[#This Row],[score]]&gt;70,"high",Table1[[#This Row],[score]]&gt;50,"medium",Table1[[#This Row],[score]]&lt;=50,"low")</f>
        <v>low</v>
      </c>
    </row>
    <row r="5018" spans="1:12" x14ac:dyDescent="0.3">
      <c r="A5018" t="s">
        <v>4853</v>
      </c>
      <c r="B5018" s="1">
        <v>27984</v>
      </c>
      <c r="C5018">
        <v>55</v>
      </c>
      <c r="D5018" t="s">
        <v>9</v>
      </c>
      <c r="E5018" t="s">
        <v>95</v>
      </c>
      <c r="F5018">
        <v>70800000</v>
      </c>
      <c r="G5018">
        <v>591573175.20000005</v>
      </c>
      <c r="H5018" t="s">
        <v>184</v>
      </c>
      <c r="I5018">
        <f>YEAR(Table1[[#This Row],[date]])</f>
        <v>1976</v>
      </c>
      <c r="J5018">
        <f>Table1[[#This Row],[revenue]]-Table1[[#This Row],[budget_x]]</f>
        <v>520773175.20000005</v>
      </c>
      <c r="K5018" s="7">
        <f>Table1[[#This Row],[profit /loss ]]/Table1[[#This Row],[budget_x]]</f>
        <v>7.3555533220338987</v>
      </c>
      <c r="L5018" t="str" cm="1">
        <f t="array" ref="L5018">_xlfn.IFS(Table1[[#This Row],[score]]&gt;70,"high",Table1[[#This Row],[score]]&gt;50,"medium",Table1[[#This Row],[score]]&lt;=50,"low")</f>
        <v>medium</v>
      </c>
    </row>
    <row r="5019" spans="1:12" x14ac:dyDescent="0.3">
      <c r="A5019" t="s">
        <v>4854</v>
      </c>
      <c r="B5019" s="1">
        <v>40877</v>
      </c>
      <c r="C5019">
        <v>64</v>
      </c>
      <c r="D5019" t="s">
        <v>9</v>
      </c>
      <c r="E5019" t="s">
        <v>10</v>
      </c>
      <c r="F5019">
        <v>67560000</v>
      </c>
      <c r="G5019">
        <v>225239214.80000001</v>
      </c>
      <c r="H5019" t="s">
        <v>11</v>
      </c>
      <c r="I5019">
        <f>YEAR(Table1[[#This Row],[date]])</f>
        <v>2011</v>
      </c>
      <c r="J5019">
        <f>Table1[[#This Row],[revenue]]-Table1[[#This Row],[budget_x]]</f>
        <v>157679214.80000001</v>
      </c>
      <c r="K5019" s="7">
        <f>Table1[[#This Row],[profit /loss ]]/Table1[[#This Row],[budget_x]]</f>
        <v>2.3339137773830672</v>
      </c>
      <c r="L5019" t="str" cm="1">
        <f t="array" ref="L5019">_xlfn.IFS(Table1[[#This Row],[score]]&gt;70,"high",Table1[[#This Row],[score]]&gt;50,"medium",Table1[[#This Row],[score]]&lt;=50,"low")</f>
        <v>medium</v>
      </c>
    </row>
    <row r="5020" spans="1:12" x14ac:dyDescent="0.3">
      <c r="A5020" t="s">
        <v>4855</v>
      </c>
      <c r="B5020" s="1">
        <v>44097</v>
      </c>
      <c r="C5020">
        <v>72</v>
      </c>
      <c r="D5020" t="s">
        <v>9</v>
      </c>
      <c r="E5020" t="s">
        <v>10</v>
      </c>
      <c r="F5020">
        <v>113600000</v>
      </c>
      <c r="G5020">
        <v>415545322</v>
      </c>
      <c r="H5020" t="s">
        <v>11</v>
      </c>
      <c r="I5020">
        <f>YEAR(Table1[[#This Row],[date]])</f>
        <v>2020</v>
      </c>
      <c r="J5020">
        <f>Table1[[#This Row],[revenue]]-Table1[[#This Row],[budget_x]]</f>
        <v>301945322</v>
      </c>
      <c r="K5020" s="7">
        <f>Table1[[#This Row],[profit /loss ]]/Table1[[#This Row],[budget_x]]</f>
        <v>2.6579693838028171</v>
      </c>
      <c r="L5020" t="str" cm="1">
        <f t="array" ref="L5020">_xlfn.IFS(Table1[[#This Row],[score]]&gt;70,"high",Table1[[#This Row],[score]]&gt;50,"medium",Table1[[#This Row],[score]]&lt;=50,"low")</f>
        <v>high</v>
      </c>
    </row>
    <row r="5021" spans="1:12" x14ac:dyDescent="0.3">
      <c r="A5021" t="s">
        <v>4856</v>
      </c>
      <c r="B5021" s="1">
        <v>44650</v>
      </c>
      <c r="C5021">
        <v>64</v>
      </c>
      <c r="D5021" t="s">
        <v>9</v>
      </c>
      <c r="E5021" t="s">
        <v>15</v>
      </c>
      <c r="F5021">
        <v>115500000</v>
      </c>
      <c r="G5021">
        <v>365470598</v>
      </c>
      <c r="H5021" t="s">
        <v>72</v>
      </c>
      <c r="I5021">
        <f>YEAR(Table1[[#This Row],[date]])</f>
        <v>2022</v>
      </c>
      <c r="J5021">
        <f>Table1[[#This Row],[revenue]]-Table1[[#This Row],[budget_x]]</f>
        <v>249970598</v>
      </c>
      <c r="K5021" s="7">
        <f>Table1[[#This Row],[profit /loss ]]/Table1[[#This Row],[budget_x]]</f>
        <v>2.1642476017316019</v>
      </c>
      <c r="L5021" t="str" cm="1">
        <f t="array" ref="L5021">_xlfn.IFS(Table1[[#This Row],[score]]&gt;70,"high",Table1[[#This Row],[score]]&gt;50,"medium",Table1[[#This Row],[score]]&lt;=50,"low")</f>
        <v>medium</v>
      </c>
    </row>
    <row r="5022" spans="1:12" x14ac:dyDescent="0.3">
      <c r="A5022" t="s">
        <v>4857</v>
      </c>
      <c r="B5022" s="1">
        <v>45093</v>
      </c>
      <c r="C5022">
        <v>0</v>
      </c>
      <c r="D5022" t="s">
        <v>150</v>
      </c>
      <c r="E5022" t="s">
        <v>10</v>
      </c>
      <c r="F5022">
        <v>205000000</v>
      </c>
      <c r="G5022">
        <v>178359863</v>
      </c>
      <c r="H5022" t="s">
        <v>17</v>
      </c>
      <c r="I5022">
        <f>YEAR(Table1[[#This Row],[date]])</f>
        <v>2023</v>
      </c>
      <c r="J5022">
        <f>Table1[[#This Row],[revenue]]-Table1[[#This Row],[budget_x]]</f>
        <v>-26640137</v>
      </c>
      <c r="K5022" s="7">
        <f>Table1[[#This Row],[profit /loss ]]/Table1[[#This Row],[budget_x]]</f>
        <v>-0.12995188780487804</v>
      </c>
      <c r="L5022" t="str" cm="1">
        <f t="array" ref="L5022">_xlfn.IFS(Table1[[#This Row],[score]]&gt;70,"high",Table1[[#This Row],[score]]&gt;50,"medium",Table1[[#This Row],[score]]&lt;=50,"low")</f>
        <v>low</v>
      </c>
    </row>
    <row r="5023" spans="1:12" x14ac:dyDescent="0.3">
      <c r="A5023" t="s">
        <v>4858</v>
      </c>
      <c r="B5023" s="1">
        <v>34942</v>
      </c>
      <c r="C5023">
        <v>74</v>
      </c>
      <c r="D5023" t="s">
        <v>9</v>
      </c>
      <c r="E5023" t="s">
        <v>10</v>
      </c>
      <c r="F5023">
        <v>65000000</v>
      </c>
      <c r="G5023">
        <v>335802271</v>
      </c>
      <c r="H5023" t="s">
        <v>11</v>
      </c>
      <c r="I5023">
        <f>YEAR(Table1[[#This Row],[date]])</f>
        <v>1995</v>
      </c>
      <c r="J5023">
        <f>Table1[[#This Row],[revenue]]-Table1[[#This Row],[budget_x]]</f>
        <v>270802271</v>
      </c>
      <c r="K5023" s="7">
        <f>Table1[[#This Row],[profit /loss ]]/Table1[[#This Row],[budget_x]]</f>
        <v>4.1661887846153842</v>
      </c>
      <c r="L5023" t="str" cm="1">
        <f t="array" ref="L5023">_xlfn.IFS(Table1[[#This Row],[score]]&gt;70,"high",Table1[[#This Row],[score]]&gt;50,"medium",Table1[[#This Row],[score]]&lt;=50,"low")</f>
        <v>high</v>
      </c>
    </row>
    <row r="5024" spans="1:12" x14ac:dyDescent="0.3">
      <c r="A5024" t="s">
        <v>3396</v>
      </c>
      <c r="B5024" s="1">
        <v>42832</v>
      </c>
      <c r="C5024">
        <v>57</v>
      </c>
      <c r="D5024" t="s">
        <v>9</v>
      </c>
      <c r="E5024" t="s">
        <v>10</v>
      </c>
      <c r="F5024">
        <v>10500000</v>
      </c>
      <c r="G5024">
        <v>840809</v>
      </c>
      <c r="H5024" t="s">
        <v>17</v>
      </c>
      <c r="I5024">
        <f>YEAR(Table1[[#This Row],[date]])</f>
        <v>2017</v>
      </c>
      <c r="J5024">
        <f>Table1[[#This Row],[revenue]]-Table1[[#This Row],[budget_x]]</f>
        <v>-9659191</v>
      </c>
      <c r="K5024" s="7">
        <f>Table1[[#This Row],[profit /loss ]]/Table1[[#This Row],[budget_x]]</f>
        <v>-0.91992295238095234</v>
      </c>
      <c r="L5024" t="str" cm="1">
        <f t="array" ref="L5024">_xlfn.IFS(Table1[[#This Row],[score]]&gt;70,"high",Table1[[#This Row],[score]]&gt;50,"medium",Table1[[#This Row],[score]]&lt;=50,"low")</f>
        <v>medium</v>
      </c>
    </row>
    <row r="5025" spans="1:12" x14ac:dyDescent="0.3">
      <c r="A5025" t="s">
        <v>124</v>
      </c>
      <c r="B5025" s="1">
        <v>29173</v>
      </c>
      <c r="C5025">
        <v>66</v>
      </c>
      <c r="D5025" t="s">
        <v>9</v>
      </c>
      <c r="E5025" t="s">
        <v>10</v>
      </c>
      <c r="F5025">
        <v>115700000</v>
      </c>
      <c r="G5025">
        <v>504360381.19999999</v>
      </c>
      <c r="H5025" t="s">
        <v>17</v>
      </c>
      <c r="I5025">
        <f>YEAR(Table1[[#This Row],[date]])</f>
        <v>1979</v>
      </c>
      <c r="J5025">
        <f>Table1[[#This Row],[revenue]]-Table1[[#This Row],[budget_x]]</f>
        <v>388660381.19999999</v>
      </c>
      <c r="K5025" s="7">
        <f>Table1[[#This Row],[profit /loss ]]/Table1[[#This Row],[budget_x]]</f>
        <v>3.3592081348314604</v>
      </c>
      <c r="L5025" t="str" cm="1">
        <f t="array" ref="L5025">_xlfn.IFS(Table1[[#This Row],[score]]&gt;70,"high",Table1[[#This Row],[score]]&gt;50,"medium",Table1[[#This Row],[score]]&lt;=50,"low")</f>
        <v>medium</v>
      </c>
    </row>
    <row r="5026" spans="1:12" x14ac:dyDescent="0.3">
      <c r="A5026" t="s">
        <v>4859</v>
      </c>
      <c r="B5026" s="1">
        <v>37785</v>
      </c>
      <c r="C5026">
        <v>42</v>
      </c>
      <c r="D5026" t="s">
        <v>9</v>
      </c>
      <c r="E5026" t="s">
        <v>10</v>
      </c>
      <c r="F5026">
        <v>30000000</v>
      </c>
      <c r="G5026">
        <v>28986358</v>
      </c>
      <c r="H5026" t="s">
        <v>17</v>
      </c>
      <c r="I5026">
        <f>YEAR(Table1[[#This Row],[date]])</f>
        <v>2003</v>
      </c>
      <c r="J5026">
        <f>Table1[[#This Row],[revenue]]-Table1[[#This Row],[budget_x]]</f>
        <v>-1013642</v>
      </c>
      <c r="K5026" s="7">
        <f>Table1[[#This Row],[profit /loss ]]/Table1[[#This Row],[budget_x]]</f>
        <v>-3.3788066666666665E-2</v>
      </c>
      <c r="L5026" t="str" cm="1">
        <f t="array" ref="L5026">_xlfn.IFS(Table1[[#This Row],[score]]&gt;70,"high",Table1[[#This Row],[score]]&gt;50,"medium",Table1[[#This Row],[score]]&lt;=50,"low")</f>
        <v>low</v>
      </c>
    </row>
    <row r="5027" spans="1:12" x14ac:dyDescent="0.3">
      <c r="A5027" t="s">
        <v>4860</v>
      </c>
      <c r="B5027" s="1">
        <v>45141</v>
      </c>
      <c r="C5027">
        <v>0</v>
      </c>
      <c r="D5027" t="s">
        <v>9</v>
      </c>
      <c r="E5027" t="s">
        <v>15</v>
      </c>
      <c r="F5027">
        <v>174600000</v>
      </c>
      <c r="G5027">
        <v>175269998.80000001</v>
      </c>
      <c r="H5027" t="s">
        <v>4861</v>
      </c>
      <c r="I5027">
        <f>YEAR(Table1[[#This Row],[date]])</f>
        <v>2023</v>
      </c>
      <c r="J5027">
        <f>Table1[[#This Row],[revenue]]-Table1[[#This Row],[budget_x]]</f>
        <v>669998.80000001192</v>
      </c>
      <c r="K5027" s="7">
        <f>Table1[[#This Row],[profit /loss ]]/Table1[[#This Row],[budget_x]]</f>
        <v>3.837335624284146E-3</v>
      </c>
      <c r="L5027" t="str" cm="1">
        <f t="array" ref="L5027">_xlfn.IFS(Table1[[#This Row],[score]]&gt;70,"high",Table1[[#This Row],[score]]&gt;50,"medium",Table1[[#This Row],[score]]&lt;=50,"low")</f>
        <v>low</v>
      </c>
    </row>
    <row r="5028" spans="1:12" x14ac:dyDescent="0.3">
      <c r="A5028" t="s">
        <v>4862</v>
      </c>
      <c r="B5028" s="1">
        <v>30225</v>
      </c>
      <c r="C5028">
        <v>80</v>
      </c>
      <c r="D5028" t="s">
        <v>9</v>
      </c>
      <c r="E5028" t="s">
        <v>69</v>
      </c>
      <c r="F5028">
        <v>77100000</v>
      </c>
      <c r="G5028">
        <v>618477530</v>
      </c>
      <c r="H5028" t="s">
        <v>143</v>
      </c>
      <c r="I5028">
        <f>YEAR(Table1[[#This Row],[date]])</f>
        <v>1982</v>
      </c>
      <c r="J5028">
        <f>Table1[[#This Row],[revenue]]-Table1[[#This Row],[budget_x]]</f>
        <v>541377530</v>
      </c>
      <c r="K5028" s="7">
        <f>Table1[[#This Row],[profit /loss ]]/Table1[[#This Row],[budget_x]]</f>
        <v>7.0217578469520108</v>
      </c>
      <c r="L5028" t="str" cm="1">
        <f t="array" ref="L5028">_xlfn.IFS(Table1[[#This Row],[score]]&gt;70,"high",Table1[[#This Row],[score]]&gt;50,"medium",Table1[[#This Row],[score]]&lt;=50,"low")</f>
        <v>high</v>
      </c>
    </row>
    <row r="5029" spans="1:12" x14ac:dyDescent="0.3">
      <c r="A5029" t="s">
        <v>4863</v>
      </c>
      <c r="B5029" s="1">
        <v>41450</v>
      </c>
      <c r="C5029">
        <v>61</v>
      </c>
      <c r="D5029" t="s">
        <v>9</v>
      </c>
      <c r="E5029" t="s">
        <v>10</v>
      </c>
      <c r="F5029">
        <v>8415640.5999999996</v>
      </c>
      <c r="G5029">
        <v>14858240</v>
      </c>
      <c r="H5029" t="s">
        <v>11</v>
      </c>
      <c r="I5029">
        <f>YEAR(Table1[[#This Row],[date]])</f>
        <v>2013</v>
      </c>
      <c r="J5029">
        <f>Table1[[#This Row],[revenue]]-Table1[[#This Row],[budget_x]]</f>
        <v>6442599.4000000004</v>
      </c>
      <c r="K5029" s="7">
        <f>Table1[[#This Row],[profit /loss ]]/Table1[[#This Row],[budget_x]]</f>
        <v>0.76555068190530862</v>
      </c>
      <c r="L5029" t="str" cm="1">
        <f t="array" ref="L5029">_xlfn.IFS(Table1[[#This Row],[score]]&gt;70,"high",Table1[[#This Row],[score]]&gt;50,"medium",Table1[[#This Row],[score]]&lt;=50,"low")</f>
        <v>medium</v>
      </c>
    </row>
    <row r="5030" spans="1:12" x14ac:dyDescent="0.3">
      <c r="A5030" t="s">
        <v>4864</v>
      </c>
      <c r="B5030" s="1">
        <v>30260</v>
      </c>
      <c r="C5030">
        <v>44</v>
      </c>
      <c r="D5030" t="s">
        <v>9</v>
      </c>
      <c r="E5030" t="s">
        <v>10</v>
      </c>
      <c r="F5030">
        <v>145786</v>
      </c>
      <c r="G5030">
        <v>2207949.7999999998</v>
      </c>
      <c r="H5030" t="s">
        <v>17</v>
      </c>
      <c r="I5030">
        <f>YEAR(Table1[[#This Row],[date]])</f>
        <v>1982</v>
      </c>
      <c r="J5030">
        <f>Table1[[#This Row],[revenue]]-Table1[[#This Row],[budget_x]]</f>
        <v>2062163.7999999998</v>
      </c>
      <c r="K5030" s="7">
        <f>Table1[[#This Row],[profit /loss ]]/Table1[[#This Row],[budget_x]]</f>
        <v>14.145142880660693</v>
      </c>
      <c r="L5030" t="str" cm="1">
        <f t="array" ref="L5030">_xlfn.IFS(Table1[[#This Row],[score]]&gt;70,"high",Table1[[#This Row],[score]]&gt;50,"medium",Table1[[#This Row],[score]]&lt;=50,"low")</f>
        <v>low</v>
      </c>
    </row>
    <row r="5031" spans="1:12" x14ac:dyDescent="0.3">
      <c r="A5031" t="s">
        <v>4865</v>
      </c>
      <c r="B5031" s="1">
        <v>36265</v>
      </c>
      <c r="C5031">
        <v>74</v>
      </c>
      <c r="D5031" t="s">
        <v>9</v>
      </c>
      <c r="E5031" t="s">
        <v>10</v>
      </c>
      <c r="F5031">
        <v>10000000</v>
      </c>
      <c r="G5031">
        <v>12179708</v>
      </c>
      <c r="H5031" t="s">
        <v>11</v>
      </c>
      <c r="I5031">
        <f>YEAR(Table1[[#This Row],[date]])</f>
        <v>1999</v>
      </c>
      <c r="J5031">
        <f>Table1[[#This Row],[revenue]]-Table1[[#This Row],[budget_x]]</f>
        <v>2179708</v>
      </c>
      <c r="K5031" s="7">
        <f>Table1[[#This Row],[profit /loss ]]/Table1[[#This Row],[budget_x]]</f>
        <v>0.21797079999999999</v>
      </c>
      <c r="L5031" t="str" cm="1">
        <f t="array" ref="L5031">_xlfn.IFS(Table1[[#This Row],[score]]&gt;70,"high",Table1[[#This Row],[score]]&gt;50,"medium",Table1[[#This Row],[score]]&lt;=50,"low")</f>
        <v>high</v>
      </c>
    </row>
    <row r="5032" spans="1:12" x14ac:dyDescent="0.3">
      <c r="A5032" t="s">
        <v>4866</v>
      </c>
      <c r="B5032" s="1">
        <v>41928</v>
      </c>
      <c r="C5032">
        <v>65</v>
      </c>
      <c r="D5032" t="s">
        <v>9</v>
      </c>
      <c r="E5032" t="s">
        <v>10</v>
      </c>
      <c r="F5032">
        <v>22000000</v>
      </c>
      <c r="G5032">
        <v>19563579</v>
      </c>
      <c r="H5032" t="s">
        <v>11</v>
      </c>
      <c r="I5032">
        <f>YEAR(Table1[[#This Row],[date]])</f>
        <v>2014</v>
      </c>
      <c r="J5032">
        <f>Table1[[#This Row],[revenue]]-Table1[[#This Row],[budget_x]]</f>
        <v>-2436421</v>
      </c>
      <c r="K5032" s="7">
        <f>Table1[[#This Row],[profit /loss ]]/Table1[[#This Row],[budget_x]]</f>
        <v>-0.11074640909090909</v>
      </c>
      <c r="L5032" t="str" cm="1">
        <f t="array" ref="L5032">_xlfn.IFS(Table1[[#This Row],[score]]&gt;70,"high",Table1[[#This Row],[score]]&gt;50,"medium",Table1[[#This Row],[score]]&lt;=50,"low")</f>
        <v>medium</v>
      </c>
    </row>
    <row r="5033" spans="1:12" x14ac:dyDescent="0.3">
      <c r="A5033" t="s">
        <v>4867</v>
      </c>
      <c r="B5033" s="1">
        <v>33820</v>
      </c>
      <c r="C5033">
        <v>68</v>
      </c>
      <c r="D5033" t="s">
        <v>9</v>
      </c>
      <c r="E5033" t="s">
        <v>86</v>
      </c>
      <c r="F5033">
        <v>900000</v>
      </c>
      <c r="G5033">
        <v>20483423</v>
      </c>
      <c r="H5033" t="s">
        <v>11</v>
      </c>
      <c r="I5033">
        <f>YEAR(Table1[[#This Row],[date]])</f>
        <v>1992</v>
      </c>
      <c r="J5033">
        <f>Table1[[#This Row],[revenue]]-Table1[[#This Row],[budget_x]]</f>
        <v>19583423</v>
      </c>
      <c r="K5033" s="7">
        <f>Table1[[#This Row],[profit /loss ]]/Table1[[#This Row],[budget_x]]</f>
        <v>21.75935888888889</v>
      </c>
      <c r="L5033" t="str" cm="1">
        <f t="array" ref="L5033">_xlfn.IFS(Table1[[#This Row],[score]]&gt;70,"high",Table1[[#This Row],[score]]&gt;50,"medium",Table1[[#This Row],[score]]&lt;=50,"low")</f>
        <v>medium</v>
      </c>
    </row>
    <row r="5034" spans="1:12" x14ac:dyDescent="0.3">
      <c r="A5034" t="s">
        <v>4868</v>
      </c>
      <c r="B5034" s="1">
        <v>41153</v>
      </c>
      <c r="C5034">
        <v>73</v>
      </c>
      <c r="D5034" t="s">
        <v>9</v>
      </c>
      <c r="E5034" t="s">
        <v>15</v>
      </c>
      <c r="F5034">
        <v>83400000</v>
      </c>
      <c r="G5034">
        <v>834649029.79999995</v>
      </c>
      <c r="H5034" t="s">
        <v>417</v>
      </c>
      <c r="I5034">
        <f>YEAR(Table1[[#This Row],[date]])</f>
        <v>2012</v>
      </c>
      <c r="J5034">
        <f>Table1[[#This Row],[revenue]]-Table1[[#This Row],[budget_x]]</f>
        <v>751249029.79999995</v>
      </c>
      <c r="K5034" s="7">
        <f>Table1[[#This Row],[profit /loss ]]/Table1[[#This Row],[budget_x]]</f>
        <v>9.0077821318944835</v>
      </c>
      <c r="L5034" t="str" cm="1">
        <f t="array" ref="L5034">_xlfn.IFS(Table1[[#This Row],[score]]&gt;70,"high",Table1[[#This Row],[score]]&gt;50,"medium",Table1[[#This Row],[score]]&lt;=50,"low")</f>
        <v>high</v>
      </c>
    </row>
    <row r="5035" spans="1:12" x14ac:dyDescent="0.3">
      <c r="A5035" t="s">
        <v>4869</v>
      </c>
      <c r="B5035" s="1">
        <v>35978</v>
      </c>
      <c r="C5035">
        <v>57</v>
      </c>
      <c r="D5035" t="s">
        <v>9</v>
      </c>
      <c r="E5035" t="s">
        <v>10</v>
      </c>
      <c r="F5035">
        <v>71500000</v>
      </c>
      <c r="G5035">
        <v>294156605</v>
      </c>
      <c r="H5035" t="s">
        <v>11</v>
      </c>
      <c r="I5035">
        <f>YEAR(Table1[[#This Row],[date]])</f>
        <v>1998</v>
      </c>
      <c r="J5035">
        <f>Table1[[#This Row],[revenue]]-Table1[[#This Row],[budget_x]]</f>
        <v>222656605</v>
      </c>
      <c r="K5035" s="7">
        <f>Table1[[#This Row],[profit /loss ]]/Table1[[#This Row],[budget_x]]</f>
        <v>3.1140783916083916</v>
      </c>
      <c r="L5035" t="str" cm="1">
        <f t="array" ref="L5035">_xlfn.IFS(Table1[[#This Row],[score]]&gt;70,"high",Table1[[#This Row],[score]]&gt;50,"medium",Table1[[#This Row],[score]]&lt;=50,"low")</f>
        <v>medium</v>
      </c>
    </row>
    <row r="5036" spans="1:12" x14ac:dyDescent="0.3">
      <c r="A5036" t="s">
        <v>4870</v>
      </c>
      <c r="B5036" s="1">
        <v>39813</v>
      </c>
      <c r="C5036">
        <v>58</v>
      </c>
      <c r="D5036" t="s">
        <v>9</v>
      </c>
      <c r="E5036" t="s">
        <v>10</v>
      </c>
      <c r="F5036">
        <v>39120168.600000001</v>
      </c>
      <c r="G5036">
        <v>8700000</v>
      </c>
      <c r="H5036" t="s">
        <v>11</v>
      </c>
      <c r="I5036">
        <f>YEAR(Table1[[#This Row],[date]])</f>
        <v>2008</v>
      </c>
      <c r="J5036">
        <f>Table1[[#This Row],[revenue]]-Table1[[#This Row],[budget_x]]</f>
        <v>-30420168.600000001</v>
      </c>
      <c r="K5036" s="7">
        <f>Table1[[#This Row],[profit /loss ]]/Table1[[#This Row],[budget_x]]</f>
        <v>-0.77760832043039818</v>
      </c>
      <c r="L5036" t="str" cm="1">
        <f t="array" ref="L5036">_xlfn.IFS(Table1[[#This Row],[score]]&gt;70,"high",Table1[[#This Row],[score]]&gt;50,"medium",Table1[[#This Row],[score]]&lt;=50,"low")</f>
        <v>medium</v>
      </c>
    </row>
    <row r="5037" spans="1:12" x14ac:dyDescent="0.3">
      <c r="A5037" t="s">
        <v>4871</v>
      </c>
      <c r="B5037" s="1">
        <v>44496</v>
      </c>
      <c r="C5037">
        <v>66</v>
      </c>
      <c r="D5037" t="s">
        <v>9</v>
      </c>
      <c r="E5037" t="s">
        <v>187</v>
      </c>
      <c r="F5037">
        <v>3000000</v>
      </c>
      <c r="G5037">
        <v>244880940</v>
      </c>
      <c r="H5037" t="s">
        <v>188</v>
      </c>
      <c r="I5037">
        <f>YEAR(Table1[[#This Row],[date]])</f>
        <v>2021</v>
      </c>
      <c r="J5037">
        <f>Table1[[#This Row],[revenue]]-Table1[[#This Row],[budget_x]]</f>
        <v>241880940</v>
      </c>
      <c r="K5037" s="7">
        <f>Table1[[#This Row],[profit /loss ]]/Table1[[#This Row],[budget_x]]</f>
        <v>80.626980000000003</v>
      </c>
      <c r="L5037" t="str" cm="1">
        <f t="array" ref="L5037">_xlfn.IFS(Table1[[#This Row],[score]]&gt;70,"high",Table1[[#This Row],[score]]&gt;50,"medium",Table1[[#This Row],[score]]&lt;=50,"low")</f>
        <v>medium</v>
      </c>
    </row>
    <row r="5038" spans="1:12" x14ac:dyDescent="0.3">
      <c r="A5038" t="s">
        <v>4872</v>
      </c>
      <c r="B5038" s="1">
        <v>34376</v>
      </c>
      <c r="C5038">
        <v>59</v>
      </c>
      <c r="D5038" t="s">
        <v>9</v>
      </c>
      <c r="E5038" t="s">
        <v>10</v>
      </c>
      <c r="F5038">
        <v>22290000</v>
      </c>
      <c r="G5038">
        <v>28000000</v>
      </c>
      <c r="H5038" t="s">
        <v>17</v>
      </c>
      <c r="I5038">
        <f>YEAR(Table1[[#This Row],[date]])</f>
        <v>1994</v>
      </c>
      <c r="J5038">
        <f>Table1[[#This Row],[revenue]]-Table1[[#This Row],[budget_x]]</f>
        <v>5710000</v>
      </c>
      <c r="K5038" s="7">
        <f>Table1[[#This Row],[profit /loss ]]/Table1[[#This Row],[budget_x]]</f>
        <v>0.25616868550919697</v>
      </c>
      <c r="L5038" t="str" cm="1">
        <f t="array" ref="L5038">_xlfn.IFS(Table1[[#This Row],[score]]&gt;70,"high",Table1[[#This Row],[score]]&gt;50,"medium",Table1[[#This Row],[score]]&lt;=50,"low")</f>
        <v>medium</v>
      </c>
    </row>
    <row r="5039" spans="1:12" x14ac:dyDescent="0.3">
      <c r="A5039" t="s">
        <v>4873</v>
      </c>
      <c r="B5039" s="1">
        <v>36980</v>
      </c>
      <c r="C5039">
        <v>57</v>
      </c>
      <c r="D5039" t="s">
        <v>9</v>
      </c>
      <c r="E5039" t="s">
        <v>10</v>
      </c>
      <c r="F5039">
        <v>33000000</v>
      </c>
      <c r="G5039">
        <v>79958599</v>
      </c>
      <c r="H5039" t="s">
        <v>11</v>
      </c>
      <c r="I5039">
        <f>YEAR(Table1[[#This Row],[date]])</f>
        <v>2001</v>
      </c>
      <c r="J5039">
        <f>Table1[[#This Row],[revenue]]-Table1[[#This Row],[budget_x]]</f>
        <v>46958599</v>
      </c>
      <c r="K5039" s="7">
        <f>Table1[[#This Row],[profit /loss ]]/Table1[[#This Row],[budget_x]]</f>
        <v>1.4229878484848484</v>
      </c>
      <c r="L5039" t="str" cm="1">
        <f t="array" ref="L5039">_xlfn.IFS(Table1[[#This Row],[score]]&gt;70,"high",Table1[[#This Row],[score]]&gt;50,"medium",Table1[[#This Row],[score]]&lt;=50,"low")</f>
        <v>medium</v>
      </c>
    </row>
    <row r="5040" spans="1:12" x14ac:dyDescent="0.3">
      <c r="A5040" t="s">
        <v>4874</v>
      </c>
      <c r="B5040" s="1">
        <v>38379</v>
      </c>
      <c r="C5040">
        <v>75</v>
      </c>
      <c r="D5040" t="s">
        <v>9</v>
      </c>
      <c r="E5040" t="s">
        <v>10</v>
      </c>
      <c r="F5040">
        <v>40000000</v>
      </c>
      <c r="G5040">
        <v>124823094</v>
      </c>
      <c r="H5040" t="s">
        <v>11</v>
      </c>
      <c r="I5040">
        <f>YEAR(Table1[[#This Row],[date]])</f>
        <v>2005</v>
      </c>
      <c r="J5040">
        <f>Table1[[#This Row],[revenue]]-Table1[[#This Row],[budget_x]]</f>
        <v>84823094</v>
      </c>
      <c r="K5040" s="7">
        <f>Table1[[#This Row],[profit /loss ]]/Table1[[#This Row],[budget_x]]</f>
        <v>2.12057735</v>
      </c>
      <c r="L5040" t="str" cm="1">
        <f t="array" ref="L5040">_xlfn.IFS(Table1[[#This Row],[score]]&gt;70,"high",Table1[[#This Row],[score]]&gt;50,"medium",Table1[[#This Row],[score]]&lt;=50,"low")</f>
        <v>high</v>
      </c>
    </row>
    <row r="5041" spans="1:12" x14ac:dyDescent="0.3">
      <c r="A5041" t="s">
        <v>4875</v>
      </c>
      <c r="B5041" s="1">
        <v>37700</v>
      </c>
      <c r="C5041">
        <v>73</v>
      </c>
      <c r="D5041" t="s">
        <v>9</v>
      </c>
      <c r="E5041" t="s">
        <v>69</v>
      </c>
      <c r="F5041">
        <v>4500000</v>
      </c>
      <c r="G5041">
        <v>30600000</v>
      </c>
      <c r="H5041" t="s">
        <v>11</v>
      </c>
      <c r="I5041">
        <f>YEAR(Table1[[#This Row],[date]])</f>
        <v>2003</v>
      </c>
      <c r="J5041">
        <f>Table1[[#This Row],[revenue]]-Table1[[#This Row],[budget_x]]</f>
        <v>26100000</v>
      </c>
      <c r="K5041" s="7">
        <f>Table1[[#This Row],[profit /loss ]]/Table1[[#This Row],[budget_x]]</f>
        <v>5.8</v>
      </c>
      <c r="L5041" t="str" cm="1">
        <f t="array" ref="L5041">_xlfn.IFS(Table1[[#This Row],[score]]&gt;70,"high",Table1[[#This Row],[score]]&gt;50,"medium",Table1[[#This Row],[score]]&lt;=50,"low")</f>
        <v>high</v>
      </c>
    </row>
    <row r="5042" spans="1:12" x14ac:dyDescent="0.3">
      <c r="A5042" t="s">
        <v>4876</v>
      </c>
      <c r="B5042" s="1">
        <v>42846</v>
      </c>
      <c r="C5042">
        <v>65</v>
      </c>
      <c r="D5042" t="s">
        <v>9</v>
      </c>
      <c r="E5042" t="s">
        <v>10</v>
      </c>
      <c r="F5042">
        <v>150400000</v>
      </c>
      <c r="G5042">
        <v>669721414.60000002</v>
      </c>
      <c r="H5042" t="s">
        <v>17</v>
      </c>
      <c r="I5042">
        <f>YEAR(Table1[[#This Row],[date]])</f>
        <v>2017</v>
      </c>
      <c r="J5042">
        <f>Table1[[#This Row],[revenue]]-Table1[[#This Row],[budget_x]]</f>
        <v>519321414.60000002</v>
      </c>
      <c r="K5042" s="7">
        <f>Table1[[#This Row],[profit /loss ]]/Table1[[#This Row],[budget_x]]</f>
        <v>3.4529349375000002</v>
      </c>
      <c r="L5042" t="str" cm="1">
        <f t="array" ref="L5042">_xlfn.IFS(Table1[[#This Row],[score]]&gt;70,"high",Table1[[#This Row],[score]]&gt;50,"medium",Table1[[#This Row],[score]]&lt;=50,"low")</f>
        <v>medium</v>
      </c>
    </row>
    <row r="5043" spans="1:12" x14ac:dyDescent="0.3">
      <c r="A5043" t="s">
        <v>4877</v>
      </c>
      <c r="B5043" s="1">
        <v>44533</v>
      </c>
      <c r="C5043">
        <v>68</v>
      </c>
      <c r="D5043" t="s">
        <v>9</v>
      </c>
      <c r="E5043" t="s">
        <v>10</v>
      </c>
      <c r="F5043">
        <v>86140523.799999997</v>
      </c>
      <c r="G5043">
        <v>565067800.39999998</v>
      </c>
      <c r="H5043" t="s">
        <v>17</v>
      </c>
      <c r="I5043">
        <f>YEAR(Table1[[#This Row],[date]])</f>
        <v>2021</v>
      </c>
      <c r="J5043">
        <f>Table1[[#This Row],[revenue]]-Table1[[#This Row],[budget_x]]</f>
        <v>478927276.59999996</v>
      </c>
      <c r="K5043" s="7">
        <f>Table1[[#This Row],[profit /loss ]]/Table1[[#This Row],[budget_x]]</f>
        <v>5.5598370601038765</v>
      </c>
      <c r="L5043" t="str" cm="1">
        <f t="array" ref="L5043">_xlfn.IFS(Table1[[#This Row],[score]]&gt;70,"high",Table1[[#This Row],[score]]&gt;50,"medium",Table1[[#This Row],[score]]&lt;=50,"low")</f>
        <v>medium</v>
      </c>
    </row>
    <row r="5044" spans="1:12" x14ac:dyDescent="0.3">
      <c r="A5044" t="s">
        <v>4878</v>
      </c>
      <c r="B5044" s="1">
        <v>34766</v>
      </c>
      <c r="C5044">
        <v>78</v>
      </c>
      <c r="D5044" t="s">
        <v>9</v>
      </c>
      <c r="E5044" t="s">
        <v>69</v>
      </c>
      <c r="F5044">
        <v>60000000</v>
      </c>
      <c r="G5044">
        <v>161031087.40000001</v>
      </c>
      <c r="H5044" t="s">
        <v>11</v>
      </c>
      <c r="I5044">
        <f>YEAR(Table1[[#This Row],[date]])</f>
        <v>1995</v>
      </c>
      <c r="J5044">
        <f>Table1[[#This Row],[revenue]]-Table1[[#This Row],[budget_x]]</f>
        <v>101031087.40000001</v>
      </c>
      <c r="K5044" s="7">
        <f>Table1[[#This Row],[profit /loss ]]/Table1[[#This Row],[budget_x]]</f>
        <v>1.6838514566666667</v>
      </c>
      <c r="L5044" t="str" cm="1">
        <f t="array" ref="L5044">_xlfn.IFS(Table1[[#This Row],[score]]&gt;70,"high",Table1[[#This Row],[score]]&gt;50,"medium",Table1[[#This Row],[score]]&lt;=50,"low")</f>
        <v>high</v>
      </c>
    </row>
    <row r="5045" spans="1:12" x14ac:dyDescent="0.3">
      <c r="A5045" t="s">
        <v>4879</v>
      </c>
      <c r="B5045" s="1">
        <v>43514</v>
      </c>
      <c r="C5045">
        <v>69</v>
      </c>
      <c r="D5045" t="s">
        <v>9</v>
      </c>
      <c r="E5045" t="s">
        <v>10</v>
      </c>
      <c r="F5045">
        <v>11000000</v>
      </c>
      <c r="G5045">
        <v>39055536</v>
      </c>
      <c r="H5045" t="s">
        <v>11</v>
      </c>
      <c r="I5045">
        <f>YEAR(Table1[[#This Row],[date]])</f>
        <v>2019</v>
      </c>
      <c r="J5045">
        <f>Table1[[#This Row],[revenue]]-Table1[[#This Row],[budget_x]]</f>
        <v>28055536</v>
      </c>
      <c r="K5045" s="7">
        <f>Table1[[#This Row],[profit /loss ]]/Table1[[#This Row],[budget_x]]</f>
        <v>2.5505032727272727</v>
      </c>
      <c r="L5045" t="str" cm="1">
        <f t="array" ref="L5045">_xlfn.IFS(Table1[[#This Row],[score]]&gt;70,"high",Table1[[#This Row],[score]]&gt;50,"medium",Table1[[#This Row],[score]]&lt;=50,"low")</f>
        <v>medium</v>
      </c>
    </row>
    <row r="5046" spans="1:12" x14ac:dyDescent="0.3">
      <c r="A5046" t="s">
        <v>4880</v>
      </c>
      <c r="B5046" s="1">
        <v>44700</v>
      </c>
      <c r="C5046">
        <v>70</v>
      </c>
      <c r="D5046" t="s">
        <v>9</v>
      </c>
      <c r="E5046" t="s">
        <v>36</v>
      </c>
      <c r="F5046">
        <v>3400000</v>
      </c>
      <c r="G5046">
        <v>214883443.80000001</v>
      </c>
      <c r="H5046" t="s">
        <v>11</v>
      </c>
      <c r="I5046">
        <f>YEAR(Table1[[#This Row],[date]])</f>
        <v>2022</v>
      </c>
      <c r="J5046">
        <f>Table1[[#This Row],[revenue]]-Table1[[#This Row],[budget_x]]</f>
        <v>211483443.80000001</v>
      </c>
      <c r="K5046" s="7">
        <f>Table1[[#This Row],[profit /loss ]]/Table1[[#This Row],[budget_x]]</f>
        <v>62.201012882352941</v>
      </c>
      <c r="L5046" t="str" cm="1">
        <f t="array" ref="L5046">_xlfn.IFS(Table1[[#This Row],[score]]&gt;70,"high",Table1[[#This Row],[score]]&gt;50,"medium",Table1[[#This Row],[score]]&lt;=50,"low")</f>
        <v>medium</v>
      </c>
    </row>
    <row r="5047" spans="1:12" x14ac:dyDescent="0.3">
      <c r="A5047" t="s">
        <v>4881</v>
      </c>
      <c r="B5047" s="1">
        <v>14138</v>
      </c>
      <c r="C5047">
        <v>75</v>
      </c>
      <c r="D5047" t="s">
        <v>9</v>
      </c>
      <c r="E5047" t="s">
        <v>10</v>
      </c>
      <c r="F5047">
        <v>2033000</v>
      </c>
      <c r="G5047">
        <v>3981000</v>
      </c>
      <c r="H5047" t="s">
        <v>11</v>
      </c>
      <c r="I5047">
        <f>YEAR(Table1[[#This Row],[date]])</f>
        <v>1938</v>
      </c>
      <c r="J5047">
        <f>Table1[[#This Row],[revenue]]-Table1[[#This Row],[budget_x]]</f>
        <v>1948000</v>
      </c>
      <c r="K5047" s="7">
        <f>Table1[[#This Row],[profit /loss ]]/Table1[[#This Row],[budget_x]]</f>
        <v>0.9581898671913428</v>
      </c>
      <c r="L5047" t="str" cm="1">
        <f t="array" ref="L5047">_xlfn.IFS(Table1[[#This Row],[score]]&gt;70,"high",Table1[[#This Row],[score]]&gt;50,"medium",Table1[[#This Row],[score]]&lt;=50,"low")</f>
        <v>high</v>
      </c>
    </row>
    <row r="5048" spans="1:12" x14ac:dyDescent="0.3">
      <c r="A5048" t="s">
        <v>4882</v>
      </c>
      <c r="B5048" s="1">
        <v>44344</v>
      </c>
      <c r="C5048">
        <v>67</v>
      </c>
      <c r="D5048" t="s">
        <v>9</v>
      </c>
      <c r="E5048" t="s">
        <v>10</v>
      </c>
      <c r="F5048">
        <v>89013252</v>
      </c>
      <c r="G5048">
        <v>12127842</v>
      </c>
      <c r="H5048" t="s">
        <v>11</v>
      </c>
      <c r="I5048">
        <f>YEAR(Table1[[#This Row],[date]])</f>
        <v>2021</v>
      </c>
      <c r="J5048">
        <f>Table1[[#This Row],[revenue]]-Table1[[#This Row],[budget_x]]</f>
        <v>-76885410</v>
      </c>
      <c r="K5048" s="7">
        <f>Table1[[#This Row],[profit /loss ]]/Table1[[#This Row],[budget_x]]</f>
        <v>-0.8637523994741817</v>
      </c>
      <c r="L5048" t="str" cm="1">
        <f t="array" ref="L5048">_xlfn.IFS(Table1[[#This Row],[score]]&gt;70,"high",Table1[[#This Row],[score]]&gt;50,"medium",Table1[[#This Row],[score]]&lt;=50,"low")</f>
        <v>medium</v>
      </c>
    </row>
    <row r="5049" spans="1:12" x14ac:dyDescent="0.3">
      <c r="A5049" t="s">
        <v>4883</v>
      </c>
      <c r="B5049" s="1">
        <v>42467</v>
      </c>
      <c r="C5049">
        <v>68</v>
      </c>
      <c r="D5049" t="s">
        <v>9</v>
      </c>
      <c r="E5049" t="s">
        <v>69</v>
      </c>
      <c r="F5049">
        <v>145860000</v>
      </c>
      <c r="G5049">
        <v>411807946.60000002</v>
      </c>
      <c r="H5049" t="s">
        <v>143</v>
      </c>
      <c r="I5049">
        <f>YEAR(Table1[[#This Row],[date]])</f>
        <v>2016</v>
      </c>
      <c r="J5049">
        <f>Table1[[#This Row],[revenue]]-Table1[[#This Row],[budget_x]]</f>
        <v>265947946.60000002</v>
      </c>
      <c r="K5049" s="7">
        <f>Table1[[#This Row],[profit /loss ]]/Table1[[#This Row],[budget_x]]</f>
        <v>1.8233096572055396</v>
      </c>
      <c r="L5049" t="str" cm="1">
        <f t="array" ref="L5049">_xlfn.IFS(Table1[[#This Row],[score]]&gt;70,"high",Table1[[#This Row],[score]]&gt;50,"medium",Table1[[#This Row],[score]]&lt;=50,"low")</f>
        <v>medium</v>
      </c>
    </row>
    <row r="5050" spans="1:12" x14ac:dyDescent="0.3">
      <c r="A5050" t="s">
        <v>4884</v>
      </c>
      <c r="B5050" s="1">
        <v>44124</v>
      </c>
      <c r="C5050">
        <v>62</v>
      </c>
      <c r="D5050" t="s">
        <v>9</v>
      </c>
      <c r="E5050" t="s">
        <v>10</v>
      </c>
      <c r="F5050">
        <v>58000000</v>
      </c>
      <c r="G5050">
        <v>335777845.19999999</v>
      </c>
      <c r="H5050" t="s">
        <v>17</v>
      </c>
      <c r="I5050">
        <f>YEAR(Table1[[#This Row],[date]])</f>
        <v>2020</v>
      </c>
      <c r="J5050">
        <f>Table1[[#This Row],[revenue]]-Table1[[#This Row],[budget_x]]</f>
        <v>277777845.19999999</v>
      </c>
      <c r="K5050" s="7">
        <f>Table1[[#This Row],[profit /loss ]]/Table1[[#This Row],[budget_x]]</f>
        <v>4.7892731931034485</v>
      </c>
      <c r="L5050" t="str" cm="1">
        <f t="array" ref="L5050">_xlfn.IFS(Table1[[#This Row],[score]]&gt;70,"high",Table1[[#This Row],[score]]&gt;50,"medium",Table1[[#This Row],[score]]&lt;=50,"low")</f>
        <v>medium</v>
      </c>
    </row>
    <row r="5051" spans="1:12" x14ac:dyDescent="0.3">
      <c r="A5051" t="s">
        <v>4885</v>
      </c>
      <c r="B5051" s="1">
        <v>42308</v>
      </c>
      <c r="C5051">
        <v>74</v>
      </c>
      <c r="D5051" t="s">
        <v>9</v>
      </c>
      <c r="E5051" t="s">
        <v>10</v>
      </c>
      <c r="F5051">
        <v>2974504.6</v>
      </c>
      <c r="G5051">
        <v>222840</v>
      </c>
      <c r="H5051" t="s">
        <v>11</v>
      </c>
      <c r="I5051">
        <f>YEAR(Table1[[#This Row],[date]])</f>
        <v>2015</v>
      </c>
      <c r="J5051">
        <f>Table1[[#This Row],[revenue]]-Table1[[#This Row],[budget_x]]</f>
        <v>-2751664.6</v>
      </c>
      <c r="K5051" s="7">
        <f>Table1[[#This Row],[profit /loss ]]/Table1[[#This Row],[budget_x]]</f>
        <v>-0.92508332311874719</v>
      </c>
      <c r="L5051" t="str" cm="1">
        <f t="array" ref="L5051">_xlfn.IFS(Table1[[#This Row],[score]]&gt;70,"high",Table1[[#This Row],[score]]&gt;50,"medium",Table1[[#This Row],[score]]&lt;=50,"low")</f>
        <v>high</v>
      </c>
    </row>
    <row r="5052" spans="1:12" x14ac:dyDescent="0.3">
      <c r="A5052" t="s">
        <v>4886</v>
      </c>
      <c r="B5052" s="1">
        <v>42483</v>
      </c>
      <c r="C5052">
        <v>76</v>
      </c>
      <c r="D5052" t="s">
        <v>9</v>
      </c>
      <c r="E5052" t="s">
        <v>69</v>
      </c>
      <c r="F5052">
        <v>61000000</v>
      </c>
      <c r="G5052">
        <v>339269019.39999998</v>
      </c>
      <c r="H5052" t="s">
        <v>143</v>
      </c>
      <c r="I5052">
        <f>YEAR(Table1[[#This Row],[date]])</f>
        <v>2016</v>
      </c>
      <c r="J5052">
        <f>Table1[[#This Row],[revenue]]-Table1[[#This Row],[budget_x]]</f>
        <v>278269019.39999998</v>
      </c>
      <c r="K5052" s="7">
        <f>Table1[[#This Row],[profit /loss ]]/Table1[[#This Row],[budget_x]]</f>
        <v>4.5617872032786879</v>
      </c>
      <c r="L5052" t="str" cm="1">
        <f t="array" ref="L5052">_xlfn.IFS(Table1[[#This Row],[score]]&gt;70,"high",Table1[[#This Row],[score]]&gt;50,"medium",Table1[[#This Row],[score]]&lt;=50,"low")</f>
        <v>high</v>
      </c>
    </row>
    <row r="5053" spans="1:12" x14ac:dyDescent="0.3">
      <c r="A5053" t="s">
        <v>4887</v>
      </c>
      <c r="B5053" s="1">
        <v>30245</v>
      </c>
      <c r="C5053">
        <v>81</v>
      </c>
      <c r="D5053" t="s">
        <v>9</v>
      </c>
      <c r="E5053" t="s">
        <v>125</v>
      </c>
      <c r="F5053">
        <v>12000000</v>
      </c>
      <c r="G5053">
        <v>84970337</v>
      </c>
      <c r="H5053" t="s">
        <v>11</v>
      </c>
      <c r="I5053">
        <f>YEAR(Table1[[#This Row],[date]])</f>
        <v>1982</v>
      </c>
      <c r="J5053">
        <f>Table1[[#This Row],[revenue]]-Table1[[#This Row],[budget_x]]</f>
        <v>72970337</v>
      </c>
      <c r="K5053" s="7">
        <f>Table1[[#This Row],[profit /loss ]]/Table1[[#This Row],[budget_x]]</f>
        <v>6.080861416666667</v>
      </c>
      <c r="L5053" t="str" cm="1">
        <f t="array" ref="L5053">_xlfn.IFS(Table1[[#This Row],[score]]&gt;70,"high",Table1[[#This Row],[score]]&gt;50,"medium",Table1[[#This Row],[score]]&lt;=50,"low")</f>
        <v>high</v>
      </c>
    </row>
    <row r="5054" spans="1:12" x14ac:dyDescent="0.3">
      <c r="A5054" t="s">
        <v>4888</v>
      </c>
      <c r="B5054" s="1">
        <v>37530</v>
      </c>
      <c r="C5054">
        <v>53</v>
      </c>
      <c r="D5054" t="s">
        <v>9</v>
      </c>
      <c r="E5054" t="s">
        <v>10</v>
      </c>
      <c r="F5054">
        <v>15000000</v>
      </c>
      <c r="G5054">
        <v>14933713</v>
      </c>
      <c r="H5054" t="s">
        <v>17</v>
      </c>
      <c r="I5054">
        <f>YEAR(Table1[[#This Row],[date]])</f>
        <v>2002</v>
      </c>
      <c r="J5054">
        <f>Table1[[#This Row],[revenue]]-Table1[[#This Row],[budget_x]]</f>
        <v>-66287</v>
      </c>
      <c r="K5054" s="7">
        <f>Table1[[#This Row],[profit /loss ]]/Table1[[#This Row],[budget_x]]</f>
        <v>-4.4191333333333336E-3</v>
      </c>
      <c r="L5054" t="str" cm="1">
        <f t="array" ref="L5054">_xlfn.IFS(Table1[[#This Row],[score]]&gt;70,"high",Table1[[#This Row],[score]]&gt;50,"medium",Table1[[#This Row],[score]]&lt;=50,"low")</f>
        <v>medium</v>
      </c>
    </row>
    <row r="5055" spans="1:12" x14ac:dyDescent="0.3">
      <c r="A5055" t="s">
        <v>4889</v>
      </c>
      <c r="B5055" s="1">
        <v>15014</v>
      </c>
      <c r="C5055">
        <v>83</v>
      </c>
      <c r="D5055" t="s">
        <v>9</v>
      </c>
      <c r="E5055" t="s">
        <v>10</v>
      </c>
      <c r="F5055">
        <v>2000000</v>
      </c>
      <c r="G5055">
        <v>11000000</v>
      </c>
      <c r="H5055" t="s">
        <v>11</v>
      </c>
      <c r="I5055">
        <f>YEAR(Table1[[#This Row],[date]])</f>
        <v>1941</v>
      </c>
      <c r="J5055">
        <f>Table1[[#This Row],[revenue]]-Table1[[#This Row],[budget_x]]</f>
        <v>9000000</v>
      </c>
      <c r="K5055" s="7">
        <f>Table1[[#This Row],[profit /loss ]]/Table1[[#This Row],[budget_x]]</f>
        <v>4.5</v>
      </c>
      <c r="L5055" t="str" cm="1">
        <f t="array" ref="L5055">_xlfn.IFS(Table1[[#This Row],[score]]&gt;70,"high",Table1[[#This Row],[score]]&gt;50,"medium",Table1[[#This Row],[score]]&lt;=50,"low")</f>
        <v>high</v>
      </c>
    </row>
    <row r="5056" spans="1:12" x14ac:dyDescent="0.3">
      <c r="A5056" t="s">
        <v>4890</v>
      </c>
      <c r="B5056" s="1">
        <v>40584</v>
      </c>
      <c r="C5056">
        <v>56</v>
      </c>
      <c r="D5056" t="s">
        <v>9</v>
      </c>
      <c r="E5056" t="s">
        <v>10</v>
      </c>
      <c r="F5056">
        <v>119000000</v>
      </c>
      <c r="G5056">
        <v>397948698.39999998</v>
      </c>
      <c r="H5056" t="s">
        <v>11</v>
      </c>
      <c r="I5056">
        <f>YEAR(Table1[[#This Row],[date]])</f>
        <v>2011</v>
      </c>
      <c r="J5056">
        <f>Table1[[#This Row],[revenue]]-Table1[[#This Row],[budget_x]]</f>
        <v>278948698.39999998</v>
      </c>
      <c r="K5056" s="7">
        <f>Table1[[#This Row],[profit /loss ]]/Table1[[#This Row],[budget_x]]</f>
        <v>2.3441067092436971</v>
      </c>
      <c r="L5056" t="str" cm="1">
        <f t="array" ref="L5056">_xlfn.IFS(Table1[[#This Row],[score]]&gt;70,"high",Table1[[#This Row],[score]]&gt;50,"medium",Table1[[#This Row],[score]]&lt;=50,"low")</f>
        <v>medium</v>
      </c>
    </row>
    <row r="5057" spans="1:12" x14ac:dyDescent="0.3">
      <c r="A5057" t="s">
        <v>4891</v>
      </c>
      <c r="B5057" s="1">
        <v>42250</v>
      </c>
      <c r="C5057">
        <v>52</v>
      </c>
      <c r="D5057" t="s">
        <v>9</v>
      </c>
      <c r="E5057" t="s">
        <v>74</v>
      </c>
      <c r="F5057">
        <v>136400000</v>
      </c>
      <c r="G5057">
        <v>328929749.19999999</v>
      </c>
      <c r="H5057" t="s">
        <v>75</v>
      </c>
      <c r="I5057">
        <f>YEAR(Table1[[#This Row],[date]])</f>
        <v>2015</v>
      </c>
      <c r="J5057">
        <f>Table1[[#This Row],[revenue]]-Table1[[#This Row],[budget_x]]</f>
        <v>192529749.19999999</v>
      </c>
      <c r="K5057" s="7">
        <f>Table1[[#This Row],[profit /loss ]]/Table1[[#This Row],[budget_x]]</f>
        <v>1.4115084252199412</v>
      </c>
      <c r="L5057" t="str" cm="1">
        <f t="array" ref="L5057">_xlfn.IFS(Table1[[#This Row],[score]]&gt;70,"high",Table1[[#This Row],[score]]&gt;50,"medium",Table1[[#This Row],[score]]&lt;=50,"low")</f>
        <v>medium</v>
      </c>
    </row>
    <row r="5058" spans="1:12" x14ac:dyDescent="0.3">
      <c r="A5058" t="s">
        <v>4892</v>
      </c>
      <c r="B5058" s="1">
        <v>44474</v>
      </c>
      <c r="C5058">
        <v>51</v>
      </c>
      <c r="D5058" t="s">
        <v>9</v>
      </c>
      <c r="E5058" t="s">
        <v>10</v>
      </c>
      <c r="F5058">
        <v>101140000</v>
      </c>
      <c r="G5058">
        <v>617914371.20000005</v>
      </c>
      <c r="H5058" t="s">
        <v>17</v>
      </c>
      <c r="I5058">
        <f>YEAR(Table1[[#This Row],[date]])</f>
        <v>2021</v>
      </c>
      <c r="J5058">
        <f>Table1[[#This Row],[revenue]]-Table1[[#This Row],[budget_x]]</f>
        <v>516774371.20000005</v>
      </c>
      <c r="K5058" s="7">
        <f>Table1[[#This Row],[profit /loss ]]/Table1[[#This Row],[budget_x]]</f>
        <v>5.1094954637136647</v>
      </c>
      <c r="L5058" t="str" cm="1">
        <f t="array" ref="L5058">_xlfn.IFS(Table1[[#This Row],[score]]&gt;70,"high",Table1[[#This Row],[score]]&gt;50,"medium",Table1[[#This Row],[score]]&lt;=50,"low")</f>
        <v>medium</v>
      </c>
    </row>
    <row r="5059" spans="1:12" x14ac:dyDescent="0.3">
      <c r="A5059" t="s">
        <v>4893</v>
      </c>
      <c r="B5059" s="1">
        <v>38456</v>
      </c>
      <c r="C5059">
        <v>63</v>
      </c>
      <c r="D5059" t="s">
        <v>9</v>
      </c>
      <c r="E5059" t="s">
        <v>10</v>
      </c>
      <c r="F5059">
        <v>75000000</v>
      </c>
      <c r="G5059">
        <v>77636443</v>
      </c>
      <c r="H5059" t="s">
        <v>11</v>
      </c>
      <c r="I5059">
        <f>YEAR(Table1[[#This Row],[date]])</f>
        <v>2005</v>
      </c>
      <c r="J5059">
        <f>Table1[[#This Row],[revenue]]-Table1[[#This Row],[budget_x]]</f>
        <v>2636443</v>
      </c>
      <c r="K5059" s="7">
        <f>Table1[[#This Row],[profit /loss ]]/Table1[[#This Row],[budget_x]]</f>
        <v>3.5152573333333333E-2</v>
      </c>
      <c r="L5059" t="str" cm="1">
        <f t="array" ref="L5059">_xlfn.IFS(Table1[[#This Row],[score]]&gt;70,"high",Table1[[#This Row],[score]]&gt;50,"medium",Table1[[#This Row],[score]]&lt;=50,"low")</f>
        <v>medium</v>
      </c>
    </row>
    <row r="5060" spans="1:12" x14ac:dyDescent="0.3">
      <c r="A5060" t="s">
        <v>4894</v>
      </c>
      <c r="B5060" s="1">
        <v>36106</v>
      </c>
      <c r="C5060">
        <v>63</v>
      </c>
      <c r="D5060" t="s">
        <v>9</v>
      </c>
      <c r="E5060" t="s">
        <v>86</v>
      </c>
      <c r="F5060">
        <v>105200000</v>
      </c>
      <c r="G5060">
        <v>502654387.39999998</v>
      </c>
      <c r="H5060" t="s">
        <v>17</v>
      </c>
      <c r="I5060">
        <f>YEAR(Table1[[#This Row],[date]])</f>
        <v>1998</v>
      </c>
      <c r="J5060">
        <f>Table1[[#This Row],[revenue]]-Table1[[#This Row],[budget_x]]</f>
        <v>397454387.39999998</v>
      </c>
      <c r="K5060" s="7">
        <f>Table1[[#This Row],[profit /loss ]]/Table1[[#This Row],[budget_x]]</f>
        <v>3.7780835304182507</v>
      </c>
      <c r="L5060" t="str" cm="1">
        <f t="array" ref="L5060">_xlfn.IFS(Table1[[#This Row],[score]]&gt;70,"high",Table1[[#This Row],[score]]&gt;50,"medium",Table1[[#This Row],[score]]&lt;=50,"low")</f>
        <v>medium</v>
      </c>
    </row>
    <row r="5061" spans="1:12" x14ac:dyDescent="0.3">
      <c r="A5061" t="s">
        <v>4895</v>
      </c>
      <c r="B5061" s="1">
        <v>34340</v>
      </c>
      <c r="C5061">
        <v>66</v>
      </c>
      <c r="D5061" t="s">
        <v>9</v>
      </c>
      <c r="E5061" t="s">
        <v>10</v>
      </c>
      <c r="F5061">
        <v>20000000</v>
      </c>
      <c r="G5061">
        <v>35739755</v>
      </c>
      <c r="H5061" t="s">
        <v>11</v>
      </c>
      <c r="I5061">
        <f>YEAR(Table1[[#This Row],[date]])</f>
        <v>1994</v>
      </c>
      <c r="J5061">
        <f>Table1[[#This Row],[revenue]]-Table1[[#This Row],[budget_x]]</f>
        <v>15739755</v>
      </c>
      <c r="K5061" s="7">
        <f>Table1[[#This Row],[profit /loss ]]/Table1[[#This Row],[budget_x]]</f>
        <v>0.78698774999999999</v>
      </c>
      <c r="L5061" t="str" cm="1">
        <f t="array" ref="L5061">_xlfn.IFS(Table1[[#This Row],[score]]&gt;70,"high",Table1[[#This Row],[score]]&gt;50,"medium",Table1[[#This Row],[score]]&lt;=50,"low")</f>
        <v>medium</v>
      </c>
    </row>
    <row r="5062" spans="1:12" x14ac:dyDescent="0.3">
      <c r="A5062" t="s">
        <v>4896</v>
      </c>
      <c r="B5062" s="1">
        <v>40759</v>
      </c>
      <c r="C5062">
        <v>73</v>
      </c>
      <c r="D5062" t="s">
        <v>9</v>
      </c>
      <c r="E5062" t="s">
        <v>10</v>
      </c>
      <c r="F5062">
        <v>9100000</v>
      </c>
      <c r="G5062">
        <v>20927794</v>
      </c>
      <c r="H5062" t="s">
        <v>11</v>
      </c>
      <c r="I5062">
        <f>YEAR(Table1[[#This Row],[date]])</f>
        <v>2011</v>
      </c>
      <c r="J5062">
        <f>Table1[[#This Row],[revenue]]-Table1[[#This Row],[budget_x]]</f>
        <v>11827794</v>
      </c>
      <c r="K5062" s="7">
        <f>Table1[[#This Row],[profit /loss ]]/Table1[[#This Row],[budget_x]]</f>
        <v>1.2997575824175824</v>
      </c>
      <c r="L5062" t="str" cm="1">
        <f t="array" ref="L5062">_xlfn.IFS(Table1[[#This Row],[score]]&gt;70,"high",Table1[[#This Row],[score]]&gt;50,"medium",Table1[[#This Row],[score]]&lt;=50,"low")</f>
        <v>high</v>
      </c>
    </row>
    <row r="5063" spans="1:12" x14ac:dyDescent="0.3">
      <c r="A5063" t="s">
        <v>4897</v>
      </c>
      <c r="B5063" s="1">
        <v>42858</v>
      </c>
      <c r="C5063">
        <v>79</v>
      </c>
      <c r="D5063" t="s">
        <v>9</v>
      </c>
      <c r="E5063" t="s">
        <v>368</v>
      </c>
      <c r="F5063">
        <v>1839169</v>
      </c>
      <c r="G5063">
        <v>42350000</v>
      </c>
      <c r="H5063" t="s">
        <v>369</v>
      </c>
      <c r="I5063">
        <f>YEAR(Table1[[#This Row],[date]])</f>
        <v>2017</v>
      </c>
      <c r="J5063">
        <f>Table1[[#This Row],[revenue]]-Table1[[#This Row],[budget_x]]</f>
        <v>40510831</v>
      </c>
      <c r="K5063" s="7">
        <f>Table1[[#This Row],[profit /loss ]]/Table1[[#This Row],[budget_x]]</f>
        <v>22.026703908123725</v>
      </c>
      <c r="L5063" t="str" cm="1">
        <f t="array" ref="L5063">_xlfn.IFS(Table1[[#This Row],[score]]&gt;70,"high",Table1[[#This Row],[score]]&gt;50,"medium",Table1[[#This Row],[score]]&lt;=50,"low")</f>
        <v>high</v>
      </c>
    </row>
    <row r="5064" spans="1:12" x14ac:dyDescent="0.3">
      <c r="A5064" t="s">
        <v>4898</v>
      </c>
      <c r="B5064" s="1">
        <v>45024</v>
      </c>
      <c r="C5064">
        <v>0</v>
      </c>
      <c r="D5064" t="s">
        <v>9</v>
      </c>
      <c r="E5064" t="s">
        <v>626</v>
      </c>
      <c r="F5064">
        <v>264940000</v>
      </c>
      <c r="G5064">
        <v>178359863</v>
      </c>
      <c r="H5064" t="s">
        <v>627</v>
      </c>
      <c r="I5064">
        <f>YEAR(Table1[[#This Row],[date]])</f>
        <v>2023</v>
      </c>
      <c r="J5064">
        <f>Table1[[#This Row],[revenue]]-Table1[[#This Row],[budget_x]]</f>
        <v>-86580137</v>
      </c>
      <c r="K5064" s="7">
        <f>Table1[[#This Row],[profit /loss ]]/Table1[[#This Row],[budget_x]]</f>
        <v>-0.32679148863893714</v>
      </c>
      <c r="L5064" t="str" cm="1">
        <f t="array" ref="L5064">_xlfn.IFS(Table1[[#This Row],[score]]&gt;70,"high",Table1[[#This Row],[score]]&gt;50,"medium",Table1[[#This Row],[score]]&lt;=50,"low")</f>
        <v>low</v>
      </c>
    </row>
    <row r="5065" spans="1:12" x14ac:dyDescent="0.3">
      <c r="A5065" t="s">
        <v>4899</v>
      </c>
      <c r="B5065" s="1">
        <v>25714</v>
      </c>
      <c r="C5065">
        <v>62</v>
      </c>
      <c r="D5065" t="s">
        <v>9</v>
      </c>
      <c r="E5065" t="s">
        <v>10</v>
      </c>
      <c r="F5065">
        <v>3000000</v>
      </c>
      <c r="G5065">
        <v>17489009</v>
      </c>
      <c r="H5065" t="s">
        <v>17</v>
      </c>
      <c r="I5065">
        <f>YEAR(Table1[[#This Row],[date]])</f>
        <v>1970</v>
      </c>
      <c r="J5065">
        <f>Table1[[#This Row],[revenue]]-Table1[[#This Row],[budget_x]]</f>
        <v>14489009</v>
      </c>
      <c r="K5065" s="7">
        <f>Table1[[#This Row],[profit /loss ]]/Table1[[#This Row],[budget_x]]</f>
        <v>4.8296696666666667</v>
      </c>
      <c r="L5065" t="str" cm="1">
        <f t="array" ref="L5065">_xlfn.IFS(Table1[[#This Row],[score]]&gt;70,"high",Table1[[#This Row],[score]]&gt;50,"medium",Table1[[#This Row],[score]]&lt;=50,"low")</f>
        <v>medium</v>
      </c>
    </row>
    <row r="5066" spans="1:12" x14ac:dyDescent="0.3">
      <c r="A5066" t="s">
        <v>4900</v>
      </c>
      <c r="B5066" s="1">
        <v>40173</v>
      </c>
      <c r="C5066">
        <v>55</v>
      </c>
      <c r="D5066" t="s">
        <v>9</v>
      </c>
      <c r="E5066" t="s">
        <v>10</v>
      </c>
      <c r="F5066">
        <v>35000000</v>
      </c>
      <c r="G5066">
        <v>95104304</v>
      </c>
      <c r="H5066" t="s">
        <v>11</v>
      </c>
      <c r="I5066">
        <f>YEAR(Table1[[#This Row],[date]])</f>
        <v>2009</v>
      </c>
      <c r="J5066">
        <f>Table1[[#This Row],[revenue]]-Table1[[#This Row],[budget_x]]</f>
        <v>60104304</v>
      </c>
      <c r="K5066" s="7">
        <f>Table1[[#This Row],[profit /loss ]]/Table1[[#This Row],[budget_x]]</f>
        <v>1.7172658285714286</v>
      </c>
      <c r="L5066" t="str" cm="1">
        <f t="array" ref="L5066">_xlfn.IFS(Table1[[#This Row],[score]]&gt;70,"high",Table1[[#This Row],[score]]&gt;50,"medium",Table1[[#This Row],[score]]&lt;=50,"low")</f>
        <v>medium</v>
      </c>
    </row>
    <row r="5067" spans="1:12" x14ac:dyDescent="0.3">
      <c r="A5067" t="s">
        <v>4901</v>
      </c>
      <c r="B5067" s="1">
        <v>36763</v>
      </c>
      <c r="C5067">
        <v>75</v>
      </c>
      <c r="D5067" t="s">
        <v>9</v>
      </c>
      <c r="E5067" t="s">
        <v>69</v>
      </c>
      <c r="F5067">
        <v>7237504.5999999996</v>
      </c>
      <c r="G5067">
        <v>151086</v>
      </c>
      <c r="H5067" t="s">
        <v>11</v>
      </c>
      <c r="I5067">
        <f>YEAR(Table1[[#This Row],[date]])</f>
        <v>2000</v>
      </c>
      <c r="J5067">
        <f>Table1[[#This Row],[revenue]]-Table1[[#This Row],[budget_x]]</f>
        <v>-7086418.5999999996</v>
      </c>
      <c r="K5067" s="7">
        <f>Table1[[#This Row],[profit /loss ]]/Table1[[#This Row],[budget_x]]</f>
        <v>-0.97912457285346666</v>
      </c>
      <c r="L5067" t="str" cm="1">
        <f t="array" ref="L5067">_xlfn.IFS(Table1[[#This Row],[score]]&gt;70,"high",Table1[[#This Row],[score]]&gt;50,"medium",Table1[[#This Row],[score]]&lt;=50,"low")</f>
        <v>high</v>
      </c>
    </row>
    <row r="5068" spans="1:12" x14ac:dyDescent="0.3">
      <c r="A5068" t="s">
        <v>4902</v>
      </c>
      <c r="B5068" s="1">
        <v>33879</v>
      </c>
      <c r="C5068">
        <v>71</v>
      </c>
      <c r="D5068" t="s">
        <v>9</v>
      </c>
      <c r="E5068" t="s">
        <v>10</v>
      </c>
      <c r="F5068">
        <v>5000000</v>
      </c>
      <c r="G5068">
        <v>1862805</v>
      </c>
      <c r="H5068" t="s">
        <v>30</v>
      </c>
      <c r="I5068">
        <f>YEAR(Table1[[#This Row],[date]])</f>
        <v>1992</v>
      </c>
      <c r="J5068">
        <f>Table1[[#This Row],[revenue]]-Table1[[#This Row],[budget_x]]</f>
        <v>-3137195</v>
      </c>
      <c r="K5068" s="7">
        <f>Table1[[#This Row],[profit /loss ]]/Table1[[#This Row],[budget_x]]</f>
        <v>-0.62743899999999997</v>
      </c>
      <c r="L5068" t="str" cm="1">
        <f t="array" ref="L5068">_xlfn.IFS(Table1[[#This Row],[score]]&gt;70,"high",Table1[[#This Row],[score]]&gt;50,"medium",Table1[[#This Row],[score]]&lt;=50,"low")</f>
        <v>high</v>
      </c>
    </row>
    <row r="5069" spans="1:12" x14ac:dyDescent="0.3">
      <c r="A5069" t="s">
        <v>4903</v>
      </c>
      <c r="B5069" s="1">
        <v>43706</v>
      </c>
      <c r="C5069">
        <v>66</v>
      </c>
      <c r="D5069" t="s">
        <v>9</v>
      </c>
      <c r="E5069" t="s">
        <v>10</v>
      </c>
      <c r="F5069">
        <v>15000000</v>
      </c>
      <c r="G5069">
        <v>660132</v>
      </c>
      <c r="H5069" t="s">
        <v>11</v>
      </c>
      <c r="I5069">
        <f>YEAR(Table1[[#This Row],[date]])</f>
        <v>2019</v>
      </c>
      <c r="J5069">
        <f>Table1[[#This Row],[revenue]]-Table1[[#This Row],[budget_x]]</f>
        <v>-14339868</v>
      </c>
      <c r="K5069" s="7">
        <f>Table1[[#This Row],[profit /loss ]]/Table1[[#This Row],[budget_x]]</f>
        <v>-0.95599120000000004</v>
      </c>
      <c r="L5069" t="str" cm="1">
        <f t="array" ref="L5069">_xlfn.IFS(Table1[[#This Row],[score]]&gt;70,"high",Table1[[#This Row],[score]]&gt;50,"medium",Table1[[#This Row],[score]]&lt;=50,"low")</f>
        <v>medium</v>
      </c>
    </row>
    <row r="5070" spans="1:12" x14ac:dyDescent="0.3">
      <c r="A5070" t="s">
        <v>4904</v>
      </c>
      <c r="B5070" s="1">
        <v>42111</v>
      </c>
      <c r="C5070">
        <v>63</v>
      </c>
      <c r="D5070" t="s">
        <v>9</v>
      </c>
      <c r="E5070" t="s">
        <v>10</v>
      </c>
      <c r="F5070">
        <v>50000000</v>
      </c>
      <c r="G5070">
        <v>8004221</v>
      </c>
      <c r="H5070" t="s">
        <v>17</v>
      </c>
      <c r="I5070">
        <f>YEAR(Table1[[#This Row],[date]])</f>
        <v>2015</v>
      </c>
      <c r="J5070">
        <f>Table1[[#This Row],[revenue]]-Table1[[#This Row],[budget_x]]</f>
        <v>-41995779</v>
      </c>
      <c r="K5070" s="7">
        <f>Table1[[#This Row],[profit /loss ]]/Table1[[#This Row],[budget_x]]</f>
        <v>-0.83991557999999999</v>
      </c>
      <c r="L5070" t="str" cm="1">
        <f t="array" ref="L5070">_xlfn.IFS(Table1[[#This Row],[score]]&gt;70,"high",Table1[[#This Row],[score]]&gt;50,"medium",Table1[[#This Row],[score]]&lt;=50,"low")</f>
        <v>medium</v>
      </c>
    </row>
    <row r="5071" spans="1:12" x14ac:dyDescent="0.3">
      <c r="A5071" t="s">
        <v>4905</v>
      </c>
      <c r="B5071" s="1">
        <v>40458</v>
      </c>
      <c r="C5071">
        <v>62</v>
      </c>
      <c r="D5071" t="s">
        <v>9</v>
      </c>
      <c r="E5071" t="s">
        <v>10</v>
      </c>
      <c r="F5071">
        <v>60000000</v>
      </c>
      <c r="G5071">
        <v>206598789</v>
      </c>
      <c r="H5071" t="s">
        <v>11</v>
      </c>
      <c r="I5071">
        <f>YEAR(Table1[[#This Row],[date]])</f>
        <v>2010</v>
      </c>
      <c r="J5071">
        <f>Table1[[#This Row],[revenue]]-Table1[[#This Row],[budget_x]]</f>
        <v>146598789</v>
      </c>
      <c r="K5071" s="7">
        <f>Table1[[#This Row],[profit /loss ]]/Table1[[#This Row],[budget_x]]</f>
        <v>2.4433131499999998</v>
      </c>
      <c r="L5071" t="str" cm="1">
        <f t="array" ref="L5071">_xlfn.IFS(Table1[[#This Row],[score]]&gt;70,"high",Table1[[#This Row],[score]]&gt;50,"medium",Table1[[#This Row],[score]]&lt;=50,"low")</f>
        <v>medium</v>
      </c>
    </row>
    <row r="5072" spans="1:12" x14ac:dyDescent="0.3">
      <c r="A5072" t="s">
        <v>4906</v>
      </c>
      <c r="B5072" s="1">
        <v>37490</v>
      </c>
      <c r="C5072">
        <v>63</v>
      </c>
      <c r="D5072" t="s">
        <v>9</v>
      </c>
      <c r="E5072" t="s">
        <v>10</v>
      </c>
      <c r="F5072">
        <v>68000000</v>
      </c>
      <c r="G5072">
        <v>193500000</v>
      </c>
      <c r="H5072" t="s">
        <v>11</v>
      </c>
      <c r="I5072">
        <f>YEAR(Table1[[#This Row],[date]])</f>
        <v>2002</v>
      </c>
      <c r="J5072">
        <f>Table1[[#This Row],[revenue]]-Table1[[#This Row],[budget_x]]</f>
        <v>125500000</v>
      </c>
      <c r="K5072" s="7">
        <f>Table1[[#This Row],[profit /loss ]]/Table1[[#This Row],[budget_x]]</f>
        <v>1.8455882352941178</v>
      </c>
      <c r="L5072" t="str" cm="1">
        <f t="array" ref="L5072">_xlfn.IFS(Table1[[#This Row],[score]]&gt;70,"high",Table1[[#This Row],[score]]&gt;50,"medium",Table1[[#This Row],[score]]&lt;=50,"low")</f>
        <v>medium</v>
      </c>
    </row>
    <row r="5073" spans="1:12" x14ac:dyDescent="0.3">
      <c r="A5073" t="s">
        <v>4907</v>
      </c>
      <c r="B5073" s="1">
        <v>39716</v>
      </c>
      <c r="C5073">
        <v>57</v>
      </c>
      <c r="D5073" t="s">
        <v>9</v>
      </c>
      <c r="E5073" t="s">
        <v>10</v>
      </c>
      <c r="F5073">
        <v>25000000</v>
      </c>
      <c r="G5073">
        <v>71390601</v>
      </c>
      <c r="H5073" t="s">
        <v>11</v>
      </c>
      <c r="I5073">
        <f>YEAR(Table1[[#This Row],[date]])</f>
        <v>2008</v>
      </c>
      <c r="J5073">
        <f>Table1[[#This Row],[revenue]]-Table1[[#This Row],[budget_x]]</f>
        <v>46390601</v>
      </c>
      <c r="K5073" s="7">
        <f>Table1[[#This Row],[profit /loss ]]/Table1[[#This Row],[budget_x]]</f>
        <v>1.8556240399999999</v>
      </c>
      <c r="L5073" t="str" cm="1">
        <f t="array" ref="L5073">_xlfn.IFS(Table1[[#This Row],[score]]&gt;70,"high",Table1[[#This Row],[score]]&gt;50,"medium",Table1[[#This Row],[score]]&lt;=50,"low")</f>
        <v>medium</v>
      </c>
    </row>
    <row r="5074" spans="1:12" x14ac:dyDescent="0.3">
      <c r="A5074" t="s">
        <v>4908</v>
      </c>
      <c r="B5074" s="1">
        <v>44546</v>
      </c>
      <c r="C5074">
        <v>72</v>
      </c>
      <c r="D5074" t="s">
        <v>9</v>
      </c>
      <c r="E5074" t="s">
        <v>3845</v>
      </c>
      <c r="F5074">
        <v>2800000</v>
      </c>
      <c r="G5074">
        <v>123093767.40000001</v>
      </c>
      <c r="H5074" t="s">
        <v>1019</v>
      </c>
      <c r="I5074">
        <f>YEAR(Table1[[#This Row],[date]])</f>
        <v>2021</v>
      </c>
      <c r="J5074">
        <f>Table1[[#This Row],[revenue]]-Table1[[#This Row],[budget_x]]</f>
        <v>120293767.40000001</v>
      </c>
      <c r="K5074" s="7">
        <f>Table1[[#This Row],[profit /loss ]]/Table1[[#This Row],[budget_x]]</f>
        <v>42.962059785714288</v>
      </c>
      <c r="L5074" t="str" cm="1">
        <f t="array" ref="L5074">_xlfn.IFS(Table1[[#This Row],[score]]&gt;70,"high",Table1[[#This Row],[score]]&gt;50,"medium",Table1[[#This Row],[score]]&lt;=50,"low")</f>
        <v>high</v>
      </c>
    </row>
    <row r="5075" spans="1:12" x14ac:dyDescent="0.3">
      <c r="A5075" t="s">
        <v>4909</v>
      </c>
      <c r="B5075" s="1">
        <v>38162</v>
      </c>
      <c r="C5075">
        <v>65</v>
      </c>
      <c r="D5075" t="s">
        <v>9</v>
      </c>
      <c r="E5075" t="s">
        <v>10</v>
      </c>
      <c r="F5075">
        <v>27000000</v>
      </c>
      <c r="G5075">
        <v>16566235</v>
      </c>
      <c r="H5075" t="s">
        <v>30</v>
      </c>
      <c r="I5075">
        <f>YEAR(Table1[[#This Row],[date]])</f>
        <v>2004</v>
      </c>
      <c r="J5075">
        <f>Table1[[#This Row],[revenue]]-Table1[[#This Row],[budget_x]]</f>
        <v>-10433765</v>
      </c>
      <c r="K5075" s="7">
        <f>Table1[[#This Row],[profit /loss ]]/Table1[[#This Row],[budget_x]]</f>
        <v>-0.38643574074074072</v>
      </c>
      <c r="L5075" t="str" cm="1">
        <f t="array" ref="L5075">_xlfn.IFS(Table1[[#This Row],[score]]&gt;70,"high",Table1[[#This Row],[score]]&gt;50,"medium",Table1[[#This Row],[score]]&lt;=50,"low")</f>
        <v>medium</v>
      </c>
    </row>
    <row r="5076" spans="1:12" x14ac:dyDescent="0.3">
      <c r="A5076" t="s">
        <v>4910</v>
      </c>
      <c r="B5076" s="1">
        <v>43126</v>
      </c>
      <c r="C5076">
        <v>54</v>
      </c>
      <c r="D5076" t="s">
        <v>9</v>
      </c>
      <c r="E5076" t="s">
        <v>10</v>
      </c>
      <c r="F5076">
        <v>13000000</v>
      </c>
      <c r="G5076">
        <v>4537</v>
      </c>
      <c r="H5076" t="s">
        <v>17</v>
      </c>
      <c r="I5076">
        <f>YEAR(Table1[[#This Row],[date]])</f>
        <v>2018</v>
      </c>
      <c r="J5076">
        <f>Table1[[#This Row],[revenue]]-Table1[[#This Row],[budget_x]]</f>
        <v>-12995463</v>
      </c>
      <c r="K5076" s="7">
        <f>Table1[[#This Row],[profit /loss ]]/Table1[[#This Row],[budget_x]]</f>
        <v>-0.99965099999999996</v>
      </c>
      <c r="L5076" t="str" cm="1">
        <f t="array" ref="L5076">_xlfn.IFS(Table1[[#This Row],[score]]&gt;70,"high",Table1[[#This Row],[score]]&gt;50,"medium",Table1[[#This Row],[score]]&lt;=50,"low")</f>
        <v>medium</v>
      </c>
    </row>
    <row r="5077" spans="1:12" x14ac:dyDescent="0.3">
      <c r="A5077" t="s">
        <v>4911</v>
      </c>
      <c r="B5077" s="1">
        <v>35812</v>
      </c>
      <c r="C5077">
        <v>71</v>
      </c>
      <c r="D5077" t="s">
        <v>9</v>
      </c>
      <c r="E5077" t="s">
        <v>86</v>
      </c>
      <c r="F5077">
        <v>78000000</v>
      </c>
      <c r="G5077">
        <v>706371104.39999998</v>
      </c>
      <c r="H5077" t="s">
        <v>87</v>
      </c>
      <c r="I5077">
        <f>YEAR(Table1[[#This Row],[date]])</f>
        <v>1998</v>
      </c>
      <c r="J5077">
        <f>Table1[[#This Row],[revenue]]-Table1[[#This Row],[budget_x]]</f>
        <v>628371104.39999998</v>
      </c>
      <c r="K5077" s="7">
        <f>Table1[[#This Row],[profit /loss ]]/Table1[[#This Row],[budget_x]]</f>
        <v>8.0560397999999989</v>
      </c>
      <c r="L5077" t="str" cm="1">
        <f t="array" ref="L5077">_xlfn.IFS(Table1[[#This Row],[score]]&gt;70,"high",Table1[[#This Row],[score]]&gt;50,"medium",Table1[[#This Row],[score]]&lt;=50,"low")</f>
        <v>high</v>
      </c>
    </row>
    <row r="5078" spans="1:12" x14ac:dyDescent="0.3">
      <c r="A5078" t="s">
        <v>4912</v>
      </c>
      <c r="B5078" s="1">
        <v>42593</v>
      </c>
      <c r="C5078">
        <v>65</v>
      </c>
      <c r="D5078" t="s">
        <v>9</v>
      </c>
      <c r="E5078" t="s">
        <v>10</v>
      </c>
      <c r="F5078">
        <v>20000000</v>
      </c>
      <c r="G5078">
        <v>180485601</v>
      </c>
      <c r="H5078" t="s">
        <v>11</v>
      </c>
      <c r="I5078">
        <f>YEAR(Table1[[#This Row],[date]])</f>
        <v>2016</v>
      </c>
      <c r="J5078">
        <f>Table1[[#This Row],[revenue]]-Table1[[#This Row],[budget_x]]</f>
        <v>160485601</v>
      </c>
      <c r="K5078" s="7">
        <f>Table1[[#This Row],[profit /loss ]]/Table1[[#This Row],[budget_x]]</f>
        <v>8.0242800499999998</v>
      </c>
      <c r="L5078" t="str" cm="1">
        <f t="array" ref="L5078">_xlfn.IFS(Table1[[#This Row],[score]]&gt;70,"high",Table1[[#This Row],[score]]&gt;50,"medium",Table1[[#This Row],[score]]&lt;=50,"low")</f>
        <v>medium</v>
      </c>
    </row>
    <row r="5079" spans="1:12" x14ac:dyDescent="0.3">
      <c r="A5079" t="s">
        <v>4913</v>
      </c>
      <c r="B5079" s="1">
        <v>39122</v>
      </c>
      <c r="C5079">
        <v>60</v>
      </c>
      <c r="D5079" t="s">
        <v>9</v>
      </c>
      <c r="E5079" t="s">
        <v>10</v>
      </c>
      <c r="F5079">
        <v>10000000</v>
      </c>
      <c r="G5079">
        <v>7864905</v>
      </c>
      <c r="H5079" t="s">
        <v>17</v>
      </c>
      <c r="I5079">
        <f>YEAR(Table1[[#This Row],[date]])</f>
        <v>2007</v>
      </c>
      <c r="J5079">
        <f>Table1[[#This Row],[revenue]]-Table1[[#This Row],[budget_x]]</f>
        <v>-2135095</v>
      </c>
      <c r="K5079" s="7">
        <f>Table1[[#This Row],[profit /loss ]]/Table1[[#This Row],[budget_x]]</f>
        <v>-0.21350949999999999</v>
      </c>
      <c r="L5079" t="str" cm="1">
        <f t="array" ref="L5079">_xlfn.IFS(Table1[[#This Row],[score]]&gt;70,"high",Table1[[#This Row],[score]]&gt;50,"medium",Table1[[#This Row],[score]]&lt;=50,"low")</f>
        <v>medium</v>
      </c>
    </row>
    <row r="5080" spans="1:12" x14ac:dyDescent="0.3">
      <c r="A5080" t="s">
        <v>4914</v>
      </c>
      <c r="B5080" s="1">
        <v>43538</v>
      </c>
      <c r="C5080">
        <v>76</v>
      </c>
      <c r="D5080" t="s">
        <v>9</v>
      </c>
      <c r="E5080" t="s">
        <v>10</v>
      </c>
      <c r="F5080">
        <v>17300000</v>
      </c>
      <c r="G5080">
        <v>21132855</v>
      </c>
      <c r="H5080" t="s">
        <v>11</v>
      </c>
      <c r="I5080">
        <f>YEAR(Table1[[#This Row],[date]])</f>
        <v>2019</v>
      </c>
      <c r="J5080">
        <f>Table1[[#This Row],[revenue]]-Table1[[#This Row],[budget_x]]</f>
        <v>3832855</v>
      </c>
      <c r="K5080" s="7">
        <f>Table1[[#This Row],[profit /loss ]]/Table1[[#This Row],[budget_x]]</f>
        <v>0.22155231213872834</v>
      </c>
      <c r="L5080" t="str" cm="1">
        <f t="array" ref="L5080">_xlfn.IFS(Table1[[#This Row],[score]]&gt;70,"high",Table1[[#This Row],[score]]&gt;50,"medium",Table1[[#This Row],[score]]&lt;=50,"low")</f>
        <v>high</v>
      </c>
    </row>
    <row r="5081" spans="1:12" x14ac:dyDescent="0.3">
      <c r="A5081" t="s">
        <v>4915</v>
      </c>
      <c r="B5081" s="1">
        <v>31990</v>
      </c>
      <c r="C5081">
        <v>71</v>
      </c>
      <c r="D5081" t="s">
        <v>9</v>
      </c>
      <c r="E5081" t="s">
        <v>10</v>
      </c>
      <c r="F5081">
        <v>8500000</v>
      </c>
      <c r="G5081">
        <v>32393651</v>
      </c>
      <c r="H5081" t="s">
        <v>11</v>
      </c>
      <c r="I5081">
        <f>YEAR(Table1[[#This Row],[date]])</f>
        <v>1987</v>
      </c>
      <c r="J5081">
        <f>Table1[[#This Row],[revenue]]-Table1[[#This Row],[budget_x]]</f>
        <v>23893651</v>
      </c>
      <c r="K5081" s="7">
        <f>Table1[[#This Row],[profit /loss ]]/Table1[[#This Row],[budget_x]]</f>
        <v>2.8110177647058823</v>
      </c>
      <c r="L5081" t="str" cm="1">
        <f t="array" ref="L5081">_xlfn.IFS(Table1[[#This Row],[score]]&gt;70,"high",Table1[[#This Row],[score]]&gt;50,"medium",Table1[[#This Row],[score]]&lt;=50,"low")</f>
        <v>high</v>
      </c>
    </row>
    <row r="5082" spans="1:12" x14ac:dyDescent="0.3">
      <c r="A5082" t="s">
        <v>4916</v>
      </c>
      <c r="B5082" s="1">
        <v>44476</v>
      </c>
      <c r="C5082">
        <v>71</v>
      </c>
      <c r="D5082" t="s">
        <v>9</v>
      </c>
      <c r="E5082" t="s">
        <v>10</v>
      </c>
      <c r="F5082">
        <v>111000000</v>
      </c>
      <c r="G5082">
        <v>602209262.39999998</v>
      </c>
      <c r="H5082" t="s">
        <v>17</v>
      </c>
      <c r="I5082">
        <f>YEAR(Table1[[#This Row],[date]])</f>
        <v>2021</v>
      </c>
      <c r="J5082">
        <f>Table1[[#This Row],[revenue]]-Table1[[#This Row],[budget_x]]</f>
        <v>491209262.39999998</v>
      </c>
      <c r="K5082" s="7">
        <f>Table1[[#This Row],[profit /loss ]]/Table1[[#This Row],[budget_x]]</f>
        <v>4.4253086702702698</v>
      </c>
      <c r="L5082" t="str" cm="1">
        <f t="array" ref="L5082">_xlfn.IFS(Table1[[#This Row],[score]]&gt;70,"high",Table1[[#This Row],[score]]&gt;50,"medium",Table1[[#This Row],[score]]&lt;=50,"low")</f>
        <v>high</v>
      </c>
    </row>
    <row r="5083" spans="1:12" x14ac:dyDescent="0.3">
      <c r="A5083" t="s">
        <v>4917</v>
      </c>
      <c r="B5083" s="1">
        <v>45023</v>
      </c>
      <c r="C5083">
        <v>0</v>
      </c>
      <c r="D5083" t="s">
        <v>9</v>
      </c>
      <c r="E5083" t="s">
        <v>10</v>
      </c>
      <c r="F5083">
        <v>241940000</v>
      </c>
      <c r="G5083">
        <v>175269998.80000001</v>
      </c>
      <c r="H5083" t="s">
        <v>4918</v>
      </c>
      <c r="I5083">
        <f>YEAR(Table1[[#This Row],[date]])</f>
        <v>2023</v>
      </c>
      <c r="J5083">
        <f>Table1[[#This Row],[revenue]]-Table1[[#This Row],[budget_x]]</f>
        <v>-66670001.199999988</v>
      </c>
      <c r="K5083" s="7">
        <f>Table1[[#This Row],[profit /loss ]]/Table1[[#This Row],[budget_x]]</f>
        <v>-0.2755641944283706</v>
      </c>
      <c r="L5083" t="str" cm="1">
        <f t="array" ref="L5083">_xlfn.IFS(Table1[[#This Row],[score]]&gt;70,"high",Table1[[#This Row],[score]]&gt;50,"medium",Table1[[#This Row],[score]]&lt;=50,"low")</f>
        <v>low</v>
      </c>
    </row>
    <row r="5084" spans="1:12" x14ac:dyDescent="0.3">
      <c r="A5084" t="s">
        <v>4919</v>
      </c>
      <c r="B5084" s="1">
        <v>45024</v>
      </c>
      <c r="C5084">
        <v>0</v>
      </c>
      <c r="D5084" t="s">
        <v>9</v>
      </c>
      <c r="E5084" t="s">
        <v>626</v>
      </c>
      <c r="F5084">
        <v>181600000</v>
      </c>
      <c r="G5084">
        <v>175269998.80000001</v>
      </c>
      <c r="H5084" t="s">
        <v>627</v>
      </c>
      <c r="I5084">
        <f>YEAR(Table1[[#This Row],[date]])</f>
        <v>2023</v>
      </c>
      <c r="J5084">
        <f>Table1[[#This Row],[revenue]]-Table1[[#This Row],[budget_x]]</f>
        <v>-6330001.1999999881</v>
      </c>
      <c r="K5084" s="7">
        <f>Table1[[#This Row],[profit /loss ]]/Table1[[#This Row],[budget_x]]</f>
        <v>-3.4856834801762049E-2</v>
      </c>
      <c r="L5084" t="str" cm="1">
        <f t="array" ref="L5084">_xlfn.IFS(Table1[[#This Row],[score]]&gt;70,"high",Table1[[#This Row],[score]]&gt;50,"medium",Table1[[#This Row],[score]]&lt;=50,"low")</f>
        <v>low</v>
      </c>
    </row>
    <row r="5085" spans="1:12" x14ac:dyDescent="0.3">
      <c r="A5085" t="s">
        <v>4920</v>
      </c>
      <c r="B5085" s="1">
        <v>44568</v>
      </c>
      <c r="C5085">
        <v>66</v>
      </c>
      <c r="D5085" t="s">
        <v>9</v>
      </c>
      <c r="E5085" t="s">
        <v>10</v>
      </c>
      <c r="F5085">
        <v>47220616.399999999</v>
      </c>
      <c r="G5085">
        <v>319773152.60000002</v>
      </c>
      <c r="H5085" t="s">
        <v>11</v>
      </c>
      <c r="I5085">
        <f>YEAR(Table1[[#This Row],[date]])</f>
        <v>2022</v>
      </c>
      <c r="J5085">
        <f>Table1[[#This Row],[revenue]]-Table1[[#This Row],[budget_x]]</f>
        <v>272552536.20000005</v>
      </c>
      <c r="K5085" s="7">
        <f>Table1[[#This Row],[profit /loss ]]/Table1[[#This Row],[budget_x]]</f>
        <v>5.7718970436819639</v>
      </c>
      <c r="L5085" t="str" cm="1">
        <f t="array" ref="L5085">_xlfn.IFS(Table1[[#This Row],[score]]&gt;70,"high",Table1[[#This Row],[score]]&gt;50,"medium",Table1[[#This Row],[score]]&lt;=50,"low")</f>
        <v>medium</v>
      </c>
    </row>
    <row r="5086" spans="1:12" x14ac:dyDescent="0.3">
      <c r="A5086" t="s">
        <v>4921</v>
      </c>
      <c r="B5086" s="1">
        <v>30546</v>
      </c>
      <c r="C5086">
        <v>71</v>
      </c>
      <c r="D5086" t="s">
        <v>9</v>
      </c>
      <c r="E5086" t="s">
        <v>10</v>
      </c>
      <c r="F5086">
        <v>12000000</v>
      </c>
      <c r="G5086">
        <v>74433837</v>
      </c>
      <c r="H5086" t="s">
        <v>11</v>
      </c>
      <c r="I5086">
        <f>YEAR(Table1[[#This Row],[date]])</f>
        <v>1983</v>
      </c>
      <c r="J5086">
        <f>Table1[[#This Row],[revenue]]-Table1[[#This Row],[budget_x]]</f>
        <v>62433837</v>
      </c>
      <c r="K5086" s="7">
        <f>Table1[[#This Row],[profit /loss ]]/Table1[[#This Row],[budget_x]]</f>
        <v>5.2028197499999997</v>
      </c>
      <c r="L5086" t="str" cm="1">
        <f t="array" ref="L5086">_xlfn.IFS(Table1[[#This Row],[score]]&gt;70,"high",Table1[[#This Row],[score]]&gt;50,"medium",Table1[[#This Row],[score]]&lt;=50,"low")</f>
        <v>high</v>
      </c>
    </row>
    <row r="5087" spans="1:12" x14ac:dyDescent="0.3">
      <c r="A5087" t="s">
        <v>4922</v>
      </c>
      <c r="B5087" s="1">
        <v>26451</v>
      </c>
      <c r="C5087">
        <v>74</v>
      </c>
      <c r="D5087" t="s">
        <v>9</v>
      </c>
      <c r="E5087" t="s">
        <v>86</v>
      </c>
      <c r="F5087">
        <v>130000</v>
      </c>
      <c r="G5087">
        <v>27000000</v>
      </c>
      <c r="H5087" t="s">
        <v>87</v>
      </c>
      <c r="I5087">
        <f>YEAR(Table1[[#This Row],[date]])</f>
        <v>1972</v>
      </c>
      <c r="J5087">
        <f>Table1[[#This Row],[revenue]]-Table1[[#This Row],[budget_x]]</f>
        <v>26870000</v>
      </c>
      <c r="K5087" s="7">
        <f>Table1[[#This Row],[profit /loss ]]/Table1[[#This Row],[budget_x]]</f>
        <v>206.69230769230768</v>
      </c>
      <c r="L5087" t="str" cm="1">
        <f t="array" ref="L5087">_xlfn.IFS(Table1[[#This Row],[score]]&gt;70,"high",Table1[[#This Row],[score]]&gt;50,"medium",Table1[[#This Row],[score]]&lt;=50,"low")</f>
        <v>high</v>
      </c>
    </row>
    <row r="5088" spans="1:12" x14ac:dyDescent="0.3">
      <c r="A5088" t="s">
        <v>4923</v>
      </c>
      <c r="B5088" s="1">
        <v>34214</v>
      </c>
      <c r="C5088">
        <v>75</v>
      </c>
      <c r="D5088" t="s">
        <v>9</v>
      </c>
      <c r="E5088" t="s">
        <v>10</v>
      </c>
      <c r="F5088">
        <v>3500000</v>
      </c>
      <c r="G5088">
        <v>27731527</v>
      </c>
      <c r="H5088" t="s">
        <v>11</v>
      </c>
      <c r="I5088">
        <f>YEAR(Table1[[#This Row],[date]])</f>
        <v>1993</v>
      </c>
      <c r="J5088">
        <f>Table1[[#This Row],[revenue]]-Table1[[#This Row],[budget_x]]</f>
        <v>24231527</v>
      </c>
      <c r="K5088" s="7">
        <f>Table1[[#This Row],[profit /loss ]]/Table1[[#This Row],[budget_x]]</f>
        <v>6.9232934285714283</v>
      </c>
      <c r="L5088" t="str" cm="1">
        <f t="array" ref="L5088">_xlfn.IFS(Table1[[#This Row],[score]]&gt;70,"high",Table1[[#This Row],[score]]&gt;50,"medium",Table1[[#This Row],[score]]&lt;=50,"low")</f>
        <v>high</v>
      </c>
    </row>
    <row r="5089" spans="1:12" x14ac:dyDescent="0.3">
      <c r="A5089" t="s">
        <v>4924</v>
      </c>
      <c r="B5089" s="1">
        <v>43753</v>
      </c>
      <c r="C5089">
        <v>64</v>
      </c>
      <c r="D5089" t="s">
        <v>9</v>
      </c>
      <c r="E5089" t="s">
        <v>10</v>
      </c>
      <c r="F5089">
        <v>153940000</v>
      </c>
      <c r="G5089">
        <v>292155143.19999999</v>
      </c>
      <c r="H5089" t="s">
        <v>17</v>
      </c>
      <c r="I5089">
        <f>YEAR(Table1[[#This Row],[date]])</f>
        <v>2019</v>
      </c>
      <c r="J5089">
        <f>Table1[[#This Row],[revenue]]-Table1[[#This Row],[budget_x]]</f>
        <v>138215143.19999999</v>
      </c>
      <c r="K5089" s="7">
        <f>Table1[[#This Row],[profit /loss ]]/Table1[[#This Row],[budget_x]]</f>
        <v>0.89785074184747293</v>
      </c>
      <c r="L5089" t="str" cm="1">
        <f t="array" ref="L5089">_xlfn.IFS(Table1[[#This Row],[score]]&gt;70,"high",Table1[[#This Row],[score]]&gt;50,"medium",Table1[[#This Row],[score]]&lt;=50,"low")</f>
        <v>medium</v>
      </c>
    </row>
    <row r="5090" spans="1:12" x14ac:dyDescent="0.3">
      <c r="A5090" t="s">
        <v>4925</v>
      </c>
      <c r="B5090" s="1">
        <v>38058</v>
      </c>
      <c r="C5090">
        <v>57</v>
      </c>
      <c r="D5090" t="s">
        <v>9</v>
      </c>
      <c r="E5090" t="s">
        <v>95</v>
      </c>
      <c r="F5090">
        <v>3040046</v>
      </c>
      <c r="G5090">
        <v>2062203.6</v>
      </c>
      <c r="H5090" t="s">
        <v>96</v>
      </c>
      <c r="I5090">
        <f>YEAR(Table1[[#This Row],[date]])</f>
        <v>2004</v>
      </c>
      <c r="J5090">
        <f>Table1[[#This Row],[revenue]]-Table1[[#This Row],[budget_x]]</f>
        <v>-977842.39999999991</v>
      </c>
      <c r="K5090" s="7">
        <f>Table1[[#This Row],[profit /loss ]]/Table1[[#This Row],[budget_x]]</f>
        <v>-0.32165381708039942</v>
      </c>
      <c r="L5090" t="str" cm="1">
        <f t="array" ref="L5090">_xlfn.IFS(Table1[[#This Row],[score]]&gt;70,"high",Table1[[#This Row],[score]]&gt;50,"medium",Table1[[#This Row],[score]]&lt;=50,"low")</f>
        <v>medium</v>
      </c>
    </row>
    <row r="5091" spans="1:12" x14ac:dyDescent="0.3">
      <c r="A5091" t="s">
        <v>4926</v>
      </c>
      <c r="B5091" s="1">
        <v>40411</v>
      </c>
      <c r="C5091">
        <v>52</v>
      </c>
      <c r="D5091" t="s">
        <v>9</v>
      </c>
      <c r="E5091" t="s">
        <v>10</v>
      </c>
      <c r="F5091">
        <v>2500000</v>
      </c>
      <c r="G5091">
        <v>3272708.4</v>
      </c>
      <c r="H5091" t="s">
        <v>17</v>
      </c>
      <c r="I5091">
        <f>YEAR(Table1[[#This Row],[date]])</f>
        <v>2010</v>
      </c>
      <c r="J5091">
        <f>Table1[[#This Row],[revenue]]-Table1[[#This Row],[budget_x]]</f>
        <v>772708.39999999991</v>
      </c>
      <c r="K5091" s="7">
        <f>Table1[[#This Row],[profit /loss ]]/Table1[[#This Row],[budget_x]]</f>
        <v>0.30908335999999997</v>
      </c>
      <c r="L5091" t="str" cm="1">
        <f t="array" ref="L5091">_xlfn.IFS(Table1[[#This Row],[score]]&gt;70,"high",Table1[[#This Row],[score]]&gt;50,"medium",Table1[[#This Row],[score]]&lt;=50,"low")</f>
        <v>medium</v>
      </c>
    </row>
    <row r="5092" spans="1:12" x14ac:dyDescent="0.3">
      <c r="A5092" t="s">
        <v>4927</v>
      </c>
      <c r="B5092" s="1">
        <v>42229</v>
      </c>
      <c r="C5092">
        <v>71</v>
      </c>
      <c r="D5092" t="s">
        <v>9</v>
      </c>
      <c r="E5092" t="s">
        <v>10</v>
      </c>
      <c r="F5092">
        <v>75000000</v>
      </c>
      <c r="G5092">
        <v>108145109</v>
      </c>
      <c r="H5092" t="s">
        <v>11</v>
      </c>
      <c r="I5092">
        <f>YEAR(Table1[[#This Row],[date]])</f>
        <v>2015</v>
      </c>
      <c r="J5092">
        <f>Table1[[#This Row],[revenue]]-Table1[[#This Row],[budget_x]]</f>
        <v>33145109</v>
      </c>
      <c r="K5092" s="7">
        <f>Table1[[#This Row],[profit /loss ]]/Table1[[#This Row],[budget_x]]</f>
        <v>0.44193478666666669</v>
      </c>
      <c r="L5092" t="str" cm="1">
        <f t="array" ref="L5092">_xlfn.IFS(Table1[[#This Row],[score]]&gt;70,"high",Table1[[#This Row],[score]]&gt;50,"medium",Table1[[#This Row],[score]]&lt;=50,"low")</f>
        <v>high</v>
      </c>
    </row>
    <row r="5093" spans="1:12" x14ac:dyDescent="0.3">
      <c r="A5093" t="s">
        <v>4928</v>
      </c>
      <c r="B5093" s="1">
        <v>41658</v>
      </c>
      <c r="C5093">
        <v>58</v>
      </c>
      <c r="D5093" t="s">
        <v>9</v>
      </c>
      <c r="E5093" t="s">
        <v>10</v>
      </c>
      <c r="F5093">
        <v>30000000</v>
      </c>
      <c r="G5093">
        <v>122529966</v>
      </c>
      <c r="H5093" t="s">
        <v>11</v>
      </c>
      <c r="I5093">
        <f>YEAR(Table1[[#This Row],[date]])</f>
        <v>2014</v>
      </c>
      <c r="J5093">
        <f>Table1[[#This Row],[revenue]]-Table1[[#This Row],[budget_x]]</f>
        <v>92529966</v>
      </c>
      <c r="K5093" s="7">
        <f>Table1[[#This Row],[profit /loss ]]/Table1[[#This Row],[budget_x]]</f>
        <v>3.0843322</v>
      </c>
      <c r="L5093" t="str" cm="1">
        <f t="array" ref="L5093">_xlfn.IFS(Table1[[#This Row],[score]]&gt;70,"high",Table1[[#This Row],[score]]&gt;50,"medium",Table1[[#This Row],[score]]&lt;=50,"low")</f>
        <v>medium</v>
      </c>
    </row>
    <row r="5094" spans="1:12" x14ac:dyDescent="0.3">
      <c r="A5094" t="s">
        <v>4929</v>
      </c>
      <c r="B5094" s="1">
        <v>32233</v>
      </c>
      <c r="C5094">
        <v>52</v>
      </c>
      <c r="D5094" t="s">
        <v>9</v>
      </c>
      <c r="E5094" t="s">
        <v>10</v>
      </c>
      <c r="F5094">
        <v>4300000</v>
      </c>
      <c r="G5094">
        <v>19510371</v>
      </c>
      <c r="H5094" t="s">
        <v>11</v>
      </c>
      <c r="I5094">
        <f>YEAR(Table1[[#This Row],[date]])</f>
        <v>1988</v>
      </c>
      <c r="J5094">
        <f>Table1[[#This Row],[revenue]]-Table1[[#This Row],[budget_x]]</f>
        <v>15210371</v>
      </c>
      <c r="K5094" s="7">
        <f>Table1[[#This Row],[profit /loss ]]/Table1[[#This Row],[budget_x]]</f>
        <v>3.5372955813953491</v>
      </c>
      <c r="L5094" t="str" cm="1">
        <f t="array" ref="L5094">_xlfn.IFS(Table1[[#This Row],[score]]&gt;70,"high",Table1[[#This Row],[score]]&gt;50,"medium",Table1[[#This Row],[score]]&lt;=50,"low")</f>
        <v>medium</v>
      </c>
    </row>
    <row r="5095" spans="1:12" x14ac:dyDescent="0.3">
      <c r="A5095" t="s">
        <v>4930</v>
      </c>
      <c r="B5095" s="1">
        <v>34991</v>
      </c>
      <c r="C5095">
        <v>72</v>
      </c>
      <c r="D5095" t="s">
        <v>9</v>
      </c>
      <c r="E5095" t="s">
        <v>10</v>
      </c>
      <c r="F5095">
        <v>20000000</v>
      </c>
      <c r="G5095">
        <v>50008143</v>
      </c>
      <c r="H5095" t="s">
        <v>11</v>
      </c>
      <c r="I5095">
        <f>YEAR(Table1[[#This Row],[date]])</f>
        <v>1995</v>
      </c>
      <c r="J5095">
        <f>Table1[[#This Row],[revenue]]-Table1[[#This Row],[budget_x]]</f>
        <v>30008143</v>
      </c>
      <c r="K5095" s="7">
        <f>Table1[[#This Row],[profit /loss ]]/Table1[[#This Row],[budget_x]]</f>
        <v>1.50040715</v>
      </c>
      <c r="L5095" t="str" cm="1">
        <f t="array" ref="L5095">_xlfn.IFS(Table1[[#This Row],[score]]&gt;70,"high",Table1[[#This Row],[score]]&gt;50,"medium",Table1[[#This Row],[score]]&lt;=50,"low")</f>
        <v>high</v>
      </c>
    </row>
    <row r="5096" spans="1:12" x14ac:dyDescent="0.3">
      <c r="A5096" t="s">
        <v>4931</v>
      </c>
      <c r="B5096" s="1">
        <v>45025</v>
      </c>
      <c r="C5096">
        <v>0</v>
      </c>
      <c r="D5096" t="s">
        <v>9</v>
      </c>
      <c r="E5096" t="s">
        <v>10</v>
      </c>
      <c r="F5096">
        <v>199600000</v>
      </c>
      <c r="G5096">
        <v>175269998.80000001</v>
      </c>
      <c r="H5096" t="s">
        <v>17</v>
      </c>
      <c r="I5096">
        <f>YEAR(Table1[[#This Row],[date]])</f>
        <v>2023</v>
      </c>
      <c r="J5096">
        <f>Table1[[#This Row],[revenue]]-Table1[[#This Row],[budget_x]]</f>
        <v>-24330001.199999988</v>
      </c>
      <c r="K5096" s="7">
        <f>Table1[[#This Row],[profit /loss ]]/Table1[[#This Row],[budget_x]]</f>
        <v>-0.1218937935871743</v>
      </c>
      <c r="L5096" t="str" cm="1">
        <f t="array" ref="L5096">_xlfn.IFS(Table1[[#This Row],[score]]&gt;70,"high",Table1[[#This Row],[score]]&gt;50,"medium",Table1[[#This Row],[score]]&lt;=50,"low")</f>
        <v>low</v>
      </c>
    </row>
    <row r="5097" spans="1:12" x14ac:dyDescent="0.3">
      <c r="A5097" t="s">
        <v>4932</v>
      </c>
      <c r="B5097" s="1">
        <v>44879</v>
      </c>
      <c r="C5097">
        <v>76</v>
      </c>
      <c r="D5097" t="s">
        <v>9</v>
      </c>
      <c r="E5097" t="s">
        <v>10</v>
      </c>
      <c r="F5097">
        <v>62400000</v>
      </c>
      <c r="G5097">
        <v>804760468.60000002</v>
      </c>
      <c r="H5097" t="s">
        <v>11</v>
      </c>
      <c r="I5097">
        <f>YEAR(Table1[[#This Row],[date]])</f>
        <v>2022</v>
      </c>
      <c r="J5097">
        <f>Table1[[#This Row],[revenue]]-Table1[[#This Row],[budget_x]]</f>
        <v>742360468.60000002</v>
      </c>
      <c r="K5097" s="7">
        <f>Table1[[#This Row],[profit /loss ]]/Table1[[#This Row],[budget_x]]</f>
        <v>11.896802381410257</v>
      </c>
      <c r="L5097" t="str" cm="1">
        <f t="array" ref="L5097">_xlfn.IFS(Table1[[#This Row],[score]]&gt;70,"high",Table1[[#This Row],[score]]&gt;50,"medium",Table1[[#This Row],[score]]&lt;=50,"low")</f>
        <v>high</v>
      </c>
    </row>
    <row r="5098" spans="1:12" x14ac:dyDescent="0.3">
      <c r="A5098" t="s">
        <v>4933</v>
      </c>
      <c r="B5098" s="1">
        <v>35678</v>
      </c>
      <c r="C5098">
        <v>37</v>
      </c>
      <c r="D5098" t="s">
        <v>9</v>
      </c>
      <c r="E5098" t="s">
        <v>95</v>
      </c>
      <c r="F5098">
        <v>58670000</v>
      </c>
      <c r="G5098">
        <v>385960548.19999999</v>
      </c>
      <c r="H5098" t="s">
        <v>96</v>
      </c>
      <c r="I5098">
        <f>YEAR(Table1[[#This Row],[date]])</f>
        <v>1997</v>
      </c>
      <c r="J5098">
        <f>Table1[[#This Row],[revenue]]-Table1[[#This Row],[budget_x]]</f>
        <v>327290548.19999999</v>
      </c>
      <c r="K5098" s="7">
        <f>Table1[[#This Row],[profit /loss ]]/Table1[[#This Row],[budget_x]]</f>
        <v>5.5784992023180502</v>
      </c>
      <c r="L5098" t="str" cm="1">
        <f t="array" ref="L5098">_xlfn.IFS(Table1[[#This Row],[score]]&gt;70,"high",Table1[[#This Row],[score]]&gt;50,"medium",Table1[[#This Row],[score]]&lt;=50,"low")</f>
        <v>low</v>
      </c>
    </row>
    <row r="5099" spans="1:12" x14ac:dyDescent="0.3">
      <c r="A5099" t="s">
        <v>4934</v>
      </c>
      <c r="B5099" s="1">
        <v>42600</v>
      </c>
      <c r="C5099">
        <v>64</v>
      </c>
      <c r="D5099" t="s">
        <v>9</v>
      </c>
      <c r="E5099" t="s">
        <v>10</v>
      </c>
      <c r="F5099">
        <v>13000000</v>
      </c>
      <c r="G5099">
        <v>118763442</v>
      </c>
      <c r="H5099" t="s">
        <v>11</v>
      </c>
      <c r="I5099">
        <f>YEAR(Table1[[#This Row],[date]])</f>
        <v>2016</v>
      </c>
      <c r="J5099">
        <f>Table1[[#This Row],[revenue]]-Table1[[#This Row],[budget_x]]</f>
        <v>105763442</v>
      </c>
      <c r="K5099" s="7">
        <f>Table1[[#This Row],[profit /loss ]]/Table1[[#This Row],[budget_x]]</f>
        <v>8.1356493846153839</v>
      </c>
      <c r="L5099" t="str" cm="1">
        <f t="array" ref="L5099">_xlfn.IFS(Table1[[#This Row],[score]]&gt;70,"high",Table1[[#This Row],[score]]&gt;50,"medium",Table1[[#This Row],[score]]&lt;=50,"low")</f>
        <v>medium</v>
      </c>
    </row>
    <row r="5100" spans="1:12" x14ac:dyDescent="0.3">
      <c r="A5100" t="s">
        <v>4935</v>
      </c>
      <c r="B5100" s="1">
        <v>41263</v>
      </c>
      <c r="C5100">
        <v>75</v>
      </c>
      <c r="D5100" t="s">
        <v>9</v>
      </c>
      <c r="E5100" t="s">
        <v>69</v>
      </c>
      <c r="F5100">
        <v>22000000</v>
      </c>
      <c r="G5100">
        <v>61037844</v>
      </c>
      <c r="H5100" t="s">
        <v>11</v>
      </c>
      <c r="I5100">
        <f>YEAR(Table1[[#This Row],[date]])</f>
        <v>2012</v>
      </c>
      <c r="J5100">
        <f>Table1[[#This Row],[revenue]]-Table1[[#This Row],[budget_x]]</f>
        <v>39037844</v>
      </c>
      <c r="K5100" s="7">
        <f>Table1[[#This Row],[profit /loss ]]/Table1[[#This Row],[budget_x]]</f>
        <v>1.7744474545454545</v>
      </c>
      <c r="L5100" t="str" cm="1">
        <f t="array" ref="L5100">_xlfn.IFS(Table1[[#This Row],[score]]&gt;70,"high",Table1[[#This Row],[score]]&gt;50,"medium",Table1[[#This Row],[score]]&lt;=50,"low")</f>
        <v>high</v>
      </c>
    </row>
    <row r="5101" spans="1:12" x14ac:dyDescent="0.3">
      <c r="A5101" t="s">
        <v>4936</v>
      </c>
      <c r="B5101" s="1">
        <v>31589</v>
      </c>
      <c r="C5101">
        <v>78</v>
      </c>
      <c r="D5101" t="s">
        <v>9</v>
      </c>
      <c r="E5101" t="s">
        <v>10</v>
      </c>
      <c r="F5101">
        <v>15000000</v>
      </c>
      <c r="G5101">
        <v>94029472</v>
      </c>
      <c r="H5101" t="s">
        <v>11</v>
      </c>
      <c r="I5101">
        <f>YEAR(Table1[[#This Row],[date]])</f>
        <v>1986</v>
      </c>
      <c r="J5101">
        <f>Table1[[#This Row],[revenue]]-Table1[[#This Row],[budget_x]]</f>
        <v>79029472</v>
      </c>
      <c r="K5101" s="7">
        <f>Table1[[#This Row],[profit /loss ]]/Table1[[#This Row],[budget_x]]</f>
        <v>5.2686314666666663</v>
      </c>
      <c r="L5101" t="str" cm="1">
        <f t="array" ref="L5101">_xlfn.IFS(Table1[[#This Row],[score]]&gt;70,"high",Table1[[#This Row],[score]]&gt;50,"medium",Table1[[#This Row],[score]]&lt;=50,"low")</f>
        <v>high</v>
      </c>
    </row>
    <row r="5102" spans="1:12" x14ac:dyDescent="0.3">
      <c r="A5102" t="s">
        <v>4937</v>
      </c>
      <c r="B5102" s="1">
        <v>43318</v>
      </c>
      <c r="C5102">
        <v>75</v>
      </c>
      <c r="D5102" t="s">
        <v>9</v>
      </c>
      <c r="E5102" t="s">
        <v>10</v>
      </c>
      <c r="F5102">
        <v>136000000</v>
      </c>
      <c r="G5102">
        <v>629637516</v>
      </c>
      <c r="H5102" t="s">
        <v>11</v>
      </c>
      <c r="I5102">
        <f>YEAR(Table1[[#This Row],[date]])</f>
        <v>2018</v>
      </c>
      <c r="J5102">
        <f>Table1[[#This Row],[revenue]]-Table1[[#This Row],[budget_x]]</f>
        <v>493637516</v>
      </c>
      <c r="K5102" s="7">
        <f>Table1[[#This Row],[profit /loss ]]/Table1[[#This Row],[budget_x]]</f>
        <v>3.6296876176470589</v>
      </c>
      <c r="L5102" t="str" cm="1">
        <f t="array" ref="L5102">_xlfn.IFS(Table1[[#This Row],[score]]&gt;70,"high",Table1[[#This Row],[score]]&gt;50,"medium",Table1[[#This Row],[score]]&lt;=50,"low")</f>
        <v>high</v>
      </c>
    </row>
    <row r="5103" spans="1:12" x14ac:dyDescent="0.3">
      <c r="A5103" t="s">
        <v>4938</v>
      </c>
      <c r="B5103" s="1">
        <v>39499</v>
      </c>
      <c r="C5103">
        <v>74</v>
      </c>
      <c r="D5103" t="s">
        <v>9</v>
      </c>
      <c r="E5103" t="s">
        <v>10</v>
      </c>
      <c r="F5103">
        <v>25000000</v>
      </c>
      <c r="G5103">
        <v>64605762</v>
      </c>
      <c r="H5103" t="s">
        <v>11</v>
      </c>
      <c r="I5103">
        <f>YEAR(Table1[[#This Row],[date]])</f>
        <v>2008</v>
      </c>
      <c r="J5103">
        <f>Table1[[#This Row],[revenue]]-Table1[[#This Row],[budget_x]]</f>
        <v>39605762</v>
      </c>
      <c r="K5103" s="7">
        <f>Table1[[#This Row],[profit /loss ]]/Table1[[#This Row],[budget_x]]</f>
        <v>1.58423048</v>
      </c>
      <c r="L5103" t="str" cm="1">
        <f t="array" ref="L5103">_xlfn.IFS(Table1[[#This Row],[score]]&gt;70,"high",Table1[[#This Row],[score]]&gt;50,"medium",Table1[[#This Row],[score]]&lt;=50,"low")</f>
        <v>high</v>
      </c>
    </row>
    <row r="5104" spans="1:12" x14ac:dyDescent="0.3">
      <c r="A5104" t="s">
        <v>4939</v>
      </c>
      <c r="B5104" s="1">
        <v>29805</v>
      </c>
      <c r="C5104">
        <v>65</v>
      </c>
      <c r="D5104" t="s">
        <v>9</v>
      </c>
      <c r="E5104" t="s">
        <v>10</v>
      </c>
      <c r="F5104">
        <v>9300000</v>
      </c>
      <c r="G5104">
        <v>19571091</v>
      </c>
      <c r="H5104" t="s">
        <v>17</v>
      </c>
      <c r="I5104">
        <f>YEAR(Table1[[#This Row],[date]])</f>
        <v>1981</v>
      </c>
      <c r="J5104">
        <f>Table1[[#This Row],[revenue]]-Table1[[#This Row],[budget_x]]</f>
        <v>10271091</v>
      </c>
      <c r="K5104" s="7">
        <f>Table1[[#This Row],[profit /loss ]]/Table1[[#This Row],[budget_x]]</f>
        <v>1.1044183870967741</v>
      </c>
      <c r="L5104" t="str" cm="1">
        <f t="array" ref="L5104">_xlfn.IFS(Table1[[#This Row],[score]]&gt;70,"high",Table1[[#This Row],[score]]&gt;50,"medium",Table1[[#This Row],[score]]&lt;=50,"low")</f>
        <v>medium</v>
      </c>
    </row>
    <row r="5105" spans="1:12" x14ac:dyDescent="0.3">
      <c r="A5105" t="s">
        <v>4940</v>
      </c>
      <c r="B5105" s="1">
        <v>44677</v>
      </c>
      <c r="C5105">
        <v>57</v>
      </c>
      <c r="D5105" t="s">
        <v>9</v>
      </c>
      <c r="E5105" t="s">
        <v>95</v>
      </c>
      <c r="F5105">
        <v>118008009.2</v>
      </c>
      <c r="G5105">
        <v>452180857.39999998</v>
      </c>
      <c r="H5105" t="s">
        <v>96</v>
      </c>
      <c r="I5105">
        <f>YEAR(Table1[[#This Row],[date]])</f>
        <v>2022</v>
      </c>
      <c r="J5105">
        <f>Table1[[#This Row],[revenue]]-Table1[[#This Row],[budget_x]]</f>
        <v>334172848.19999999</v>
      </c>
      <c r="K5105" s="7">
        <f>Table1[[#This Row],[profit /loss ]]/Table1[[#This Row],[budget_x]]</f>
        <v>2.8317810838893465</v>
      </c>
      <c r="L5105" t="str" cm="1">
        <f t="array" ref="L5105">_xlfn.IFS(Table1[[#This Row],[score]]&gt;70,"high",Table1[[#This Row],[score]]&gt;50,"medium",Table1[[#This Row],[score]]&lt;=50,"low")</f>
        <v>medium</v>
      </c>
    </row>
    <row r="5106" spans="1:12" x14ac:dyDescent="0.3">
      <c r="A5106" t="s">
        <v>4941</v>
      </c>
      <c r="B5106" s="1">
        <v>42584</v>
      </c>
      <c r="C5106">
        <v>41</v>
      </c>
      <c r="D5106" t="s">
        <v>9</v>
      </c>
      <c r="E5106" t="s">
        <v>10</v>
      </c>
      <c r="F5106">
        <v>118800000</v>
      </c>
      <c r="G5106">
        <v>461171408.39999998</v>
      </c>
      <c r="H5106" t="s">
        <v>17</v>
      </c>
      <c r="I5106">
        <f>YEAR(Table1[[#This Row],[date]])</f>
        <v>2016</v>
      </c>
      <c r="J5106">
        <f>Table1[[#This Row],[revenue]]-Table1[[#This Row],[budget_x]]</f>
        <v>342371408.39999998</v>
      </c>
      <c r="K5106" s="7">
        <f>Table1[[#This Row],[profit /loss ]]/Table1[[#This Row],[budget_x]]</f>
        <v>2.8819142121212118</v>
      </c>
      <c r="L5106" t="str" cm="1">
        <f t="array" ref="L5106">_xlfn.IFS(Table1[[#This Row],[score]]&gt;70,"high",Table1[[#This Row],[score]]&gt;50,"medium",Table1[[#This Row],[score]]&lt;=50,"low")</f>
        <v>low</v>
      </c>
    </row>
    <row r="5107" spans="1:12" x14ac:dyDescent="0.3">
      <c r="A5107" t="s">
        <v>4942</v>
      </c>
      <c r="B5107" s="1">
        <v>41711</v>
      </c>
      <c r="C5107">
        <v>61</v>
      </c>
      <c r="D5107" t="s">
        <v>9</v>
      </c>
      <c r="E5107" t="s">
        <v>10</v>
      </c>
      <c r="F5107">
        <v>28000000</v>
      </c>
      <c r="G5107">
        <v>38959900</v>
      </c>
      <c r="H5107" t="s">
        <v>11</v>
      </c>
      <c r="I5107">
        <f>YEAR(Table1[[#This Row],[date]])</f>
        <v>2014</v>
      </c>
      <c r="J5107">
        <f>Table1[[#This Row],[revenue]]-Table1[[#This Row],[budget_x]]</f>
        <v>10959900</v>
      </c>
      <c r="K5107" s="7">
        <f>Table1[[#This Row],[profit /loss ]]/Table1[[#This Row],[budget_x]]</f>
        <v>0.39142500000000002</v>
      </c>
      <c r="L5107" t="str" cm="1">
        <f t="array" ref="L5107">_xlfn.IFS(Table1[[#This Row],[score]]&gt;70,"high",Table1[[#This Row],[score]]&gt;50,"medium",Table1[[#This Row],[score]]&lt;=50,"low")</f>
        <v>medium</v>
      </c>
    </row>
    <row r="5108" spans="1:12" x14ac:dyDescent="0.3">
      <c r="A5108" t="s">
        <v>4943</v>
      </c>
      <c r="B5108" s="1">
        <v>43559</v>
      </c>
      <c r="C5108">
        <v>75</v>
      </c>
      <c r="D5108" t="s">
        <v>9</v>
      </c>
      <c r="E5108" t="s">
        <v>10</v>
      </c>
      <c r="F5108">
        <v>258158</v>
      </c>
      <c r="G5108">
        <v>6897446</v>
      </c>
      <c r="H5108" t="s">
        <v>11</v>
      </c>
      <c r="I5108">
        <f>YEAR(Table1[[#This Row],[date]])</f>
        <v>2019</v>
      </c>
      <c r="J5108">
        <f>Table1[[#This Row],[revenue]]-Table1[[#This Row],[budget_x]]</f>
        <v>6639288</v>
      </c>
      <c r="K5108" s="7">
        <f>Table1[[#This Row],[profit /loss ]]/Table1[[#This Row],[budget_x]]</f>
        <v>25.717924681784023</v>
      </c>
      <c r="L5108" t="str" cm="1">
        <f t="array" ref="L5108">_xlfn.IFS(Table1[[#This Row],[score]]&gt;70,"high",Table1[[#This Row],[score]]&gt;50,"medium",Table1[[#This Row],[score]]&lt;=50,"low")</f>
        <v>high</v>
      </c>
    </row>
    <row r="5109" spans="1:12" x14ac:dyDescent="0.3">
      <c r="A5109" t="s">
        <v>4944</v>
      </c>
      <c r="B5109" s="1">
        <v>42228</v>
      </c>
      <c r="C5109">
        <v>66</v>
      </c>
      <c r="D5109" t="s">
        <v>9</v>
      </c>
      <c r="E5109" t="s">
        <v>10</v>
      </c>
      <c r="F5109">
        <v>5000000</v>
      </c>
      <c r="G5109">
        <v>2700051</v>
      </c>
      <c r="H5109" t="s">
        <v>11</v>
      </c>
      <c r="I5109">
        <f>YEAR(Table1[[#This Row],[date]])</f>
        <v>2015</v>
      </c>
      <c r="J5109">
        <f>Table1[[#This Row],[revenue]]-Table1[[#This Row],[budget_x]]</f>
        <v>-2299949</v>
      </c>
      <c r="K5109" s="7">
        <f>Table1[[#This Row],[profit /loss ]]/Table1[[#This Row],[budget_x]]</f>
        <v>-0.4599898</v>
      </c>
      <c r="L5109" t="str" cm="1">
        <f t="array" ref="L5109">_xlfn.IFS(Table1[[#This Row],[score]]&gt;70,"high",Table1[[#This Row],[score]]&gt;50,"medium",Table1[[#This Row],[score]]&lt;=50,"low")</f>
        <v>medium</v>
      </c>
    </row>
    <row r="5110" spans="1:12" x14ac:dyDescent="0.3">
      <c r="A5110" t="s">
        <v>4945</v>
      </c>
      <c r="B5110" s="1">
        <v>42353</v>
      </c>
      <c r="C5110">
        <v>69</v>
      </c>
      <c r="D5110" t="s">
        <v>9</v>
      </c>
      <c r="E5110" t="s">
        <v>10</v>
      </c>
      <c r="F5110">
        <v>116400000</v>
      </c>
      <c r="G5110">
        <v>187299322</v>
      </c>
      <c r="H5110" t="s">
        <v>17</v>
      </c>
      <c r="I5110">
        <f>YEAR(Table1[[#This Row],[date]])</f>
        <v>2015</v>
      </c>
      <c r="J5110">
        <f>Table1[[#This Row],[revenue]]-Table1[[#This Row],[budget_x]]</f>
        <v>70899322</v>
      </c>
      <c r="K5110" s="7">
        <f>Table1[[#This Row],[profit /loss ]]/Table1[[#This Row],[budget_x]]</f>
        <v>0.60910070446735398</v>
      </c>
      <c r="L5110" t="str" cm="1">
        <f t="array" ref="L5110">_xlfn.IFS(Table1[[#This Row],[score]]&gt;70,"high",Table1[[#This Row],[score]]&gt;50,"medium",Table1[[#This Row],[score]]&lt;=50,"low")</f>
        <v>medium</v>
      </c>
    </row>
    <row r="5111" spans="1:12" x14ac:dyDescent="0.3">
      <c r="A5111" t="s">
        <v>4946</v>
      </c>
      <c r="B5111" s="1">
        <v>34418</v>
      </c>
      <c r="C5111">
        <v>64</v>
      </c>
      <c r="D5111" t="s">
        <v>9</v>
      </c>
      <c r="E5111" t="s">
        <v>10</v>
      </c>
      <c r="F5111">
        <v>38000000</v>
      </c>
      <c r="G5111">
        <v>57319029</v>
      </c>
      <c r="H5111" t="s">
        <v>11</v>
      </c>
      <c r="I5111">
        <f>YEAR(Table1[[#This Row],[date]])</f>
        <v>1994</v>
      </c>
      <c r="J5111">
        <f>Table1[[#This Row],[revenue]]-Table1[[#This Row],[budget_x]]</f>
        <v>19319029</v>
      </c>
      <c r="K5111" s="7">
        <f>Table1[[#This Row],[profit /loss ]]/Table1[[#This Row],[budget_x]]</f>
        <v>0.5083955</v>
      </c>
      <c r="L5111" t="str" cm="1">
        <f t="array" ref="L5111">_xlfn.IFS(Table1[[#This Row],[score]]&gt;70,"high",Table1[[#This Row],[score]]&gt;50,"medium",Table1[[#This Row],[score]]&lt;=50,"low")</f>
        <v>medium</v>
      </c>
    </row>
    <row r="5112" spans="1:12" x14ac:dyDescent="0.3">
      <c r="A5112" t="s">
        <v>4947</v>
      </c>
      <c r="B5112" s="1">
        <v>44825</v>
      </c>
      <c r="C5112">
        <v>76</v>
      </c>
      <c r="D5112" t="s">
        <v>9</v>
      </c>
      <c r="E5112" t="s">
        <v>15</v>
      </c>
      <c r="F5112">
        <v>84800000</v>
      </c>
      <c r="G5112">
        <v>543128898.60000002</v>
      </c>
      <c r="H5112" t="s">
        <v>72</v>
      </c>
      <c r="I5112">
        <f>YEAR(Table1[[#This Row],[date]])</f>
        <v>2022</v>
      </c>
      <c r="J5112">
        <f>Table1[[#This Row],[revenue]]-Table1[[#This Row],[budget_x]]</f>
        <v>458328898.60000002</v>
      </c>
      <c r="K5112" s="7">
        <f>Table1[[#This Row],[profit /loss ]]/Table1[[#This Row],[budget_x]]</f>
        <v>5.4048219174528302</v>
      </c>
      <c r="L5112" t="str" cm="1">
        <f t="array" ref="L5112">_xlfn.IFS(Table1[[#This Row],[score]]&gt;70,"high",Table1[[#This Row],[score]]&gt;50,"medium",Table1[[#This Row],[score]]&lt;=50,"low")</f>
        <v>high</v>
      </c>
    </row>
    <row r="5113" spans="1:12" x14ac:dyDescent="0.3">
      <c r="A5113" t="s">
        <v>4948</v>
      </c>
      <c r="B5113" s="1">
        <v>43783</v>
      </c>
      <c r="C5113">
        <v>73</v>
      </c>
      <c r="D5113" t="s">
        <v>9</v>
      </c>
      <c r="E5113" t="s">
        <v>171</v>
      </c>
      <c r="F5113">
        <v>9600000</v>
      </c>
      <c r="G5113">
        <v>35487190</v>
      </c>
      <c r="H5113" t="s">
        <v>11</v>
      </c>
      <c r="I5113">
        <f>YEAR(Table1[[#This Row],[date]])</f>
        <v>2019</v>
      </c>
      <c r="J5113">
        <f>Table1[[#This Row],[revenue]]-Table1[[#This Row],[budget_x]]</f>
        <v>25887190</v>
      </c>
      <c r="K5113" s="7">
        <f>Table1[[#This Row],[profit /loss ]]/Table1[[#This Row],[budget_x]]</f>
        <v>2.6965822916666666</v>
      </c>
      <c r="L5113" t="str" cm="1">
        <f t="array" ref="L5113">_xlfn.IFS(Table1[[#This Row],[score]]&gt;70,"high",Table1[[#This Row],[score]]&gt;50,"medium",Table1[[#This Row],[score]]&lt;=50,"low")</f>
        <v>high</v>
      </c>
    </row>
    <row r="5114" spans="1:12" x14ac:dyDescent="0.3">
      <c r="A5114" t="s">
        <v>4949</v>
      </c>
      <c r="B5114" s="1">
        <v>44070</v>
      </c>
      <c r="C5114">
        <v>64</v>
      </c>
      <c r="D5114" t="s">
        <v>9</v>
      </c>
      <c r="E5114" t="s">
        <v>83</v>
      </c>
      <c r="F5114">
        <v>15000000</v>
      </c>
      <c r="G5114">
        <v>211802400.40000001</v>
      </c>
      <c r="H5114" t="s">
        <v>108</v>
      </c>
      <c r="I5114">
        <f>YEAR(Table1[[#This Row],[date]])</f>
        <v>2020</v>
      </c>
      <c r="J5114">
        <f>Table1[[#This Row],[revenue]]-Table1[[#This Row],[budget_x]]</f>
        <v>196802400.40000001</v>
      </c>
      <c r="K5114" s="7">
        <f>Table1[[#This Row],[profit /loss ]]/Table1[[#This Row],[budget_x]]</f>
        <v>13.120160026666667</v>
      </c>
      <c r="L5114" t="str" cm="1">
        <f t="array" ref="L5114">_xlfn.IFS(Table1[[#This Row],[score]]&gt;70,"high",Table1[[#This Row],[score]]&gt;50,"medium",Table1[[#This Row],[score]]&lt;=50,"low")</f>
        <v>medium</v>
      </c>
    </row>
    <row r="5115" spans="1:12" x14ac:dyDescent="0.3">
      <c r="A5115" t="s">
        <v>4950</v>
      </c>
      <c r="B5115" s="1">
        <v>38007</v>
      </c>
      <c r="C5115">
        <v>74</v>
      </c>
      <c r="D5115" t="s">
        <v>9</v>
      </c>
      <c r="E5115" t="s">
        <v>10</v>
      </c>
      <c r="F5115">
        <v>114600000</v>
      </c>
      <c r="G5115">
        <v>316508149.80000001</v>
      </c>
      <c r="H5115" t="s">
        <v>11</v>
      </c>
      <c r="I5115">
        <f>YEAR(Table1[[#This Row],[date]])</f>
        <v>2004</v>
      </c>
      <c r="J5115">
        <f>Table1[[#This Row],[revenue]]-Table1[[#This Row],[budget_x]]</f>
        <v>201908149.80000001</v>
      </c>
      <c r="K5115" s="7">
        <f>Table1[[#This Row],[profit /loss ]]/Table1[[#This Row],[budget_x]]</f>
        <v>1.761851219895288</v>
      </c>
      <c r="L5115" t="str" cm="1">
        <f t="array" ref="L5115">_xlfn.IFS(Table1[[#This Row],[score]]&gt;70,"high",Table1[[#This Row],[score]]&gt;50,"medium",Table1[[#This Row],[score]]&lt;=50,"low")</f>
        <v>high</v>
      </c>
    </row>
    <row r="5116" spans="1:12" x14ac:dyDescent="0.3">
      <c r="A5116" t="s">
        <v>4951</v>
      </c>
      <c r="B5116" s="1">
        <v>42299</v>
      </c>
      <c r="C5116">
        <v>65</v>
      </c>
      <c r="D5116" t="s">
        <v>9</v>
      </c>
      <c r="E5116" t="s">
        <v>10</v>
      </c>
      <c r="F5116">
        <v>20000000</v>
      </c>
      <c r="G5116">
        <v>36766293</v>
      </c>
      <c r="H5116" t="s">
        <v>11</v>
      </c>
      <c r="I5116">
        <f>YEAR(Table1[[#This Row],[date]])</f>
        <v>2015</v>
      </c>
      <c r="J5116">
        <f>Table1[[#This Row],[revenue]]-Table1[[#This Row],[budget_x]]</f>
        <v>16766293</v>
      </c>
      <c r="K5116" s="7">
        <f>Table1[[#This Row],[profit /loss ]]/Table1[[#This Row],[budget_x]]</f>
        <v>0.83831465000000005</v>
      </c>
      <c r="L5116" t="str" cm="1">
        <f t="array" ref="L5116">_xlfn.IFS(Table1[[#This Row],[score]]&gt;70,"high",Table1[[#This Row],[score]]&gt;50,"medium",Table1[[#This Row],[score]]&lt;=50,"low")</f>
        <v>medium</v>
      </c>
    </row>
    <row r="5117" spans="1:12" x14ac:dyDescent="0.3">
      <c r="A5117" t="s">
        <v>4952</v>
      </c>
      <c r="B5117" s="1">
        <v>43830</v>
      </c>
      <c r="C5117">
        <v>62</v>
      </c>
      <c r="D5117" t="s">
        <v>9</v>
      </c>
      <c r="E5117" t="s">
        <v>10</v>
      </c>
      <c r="F5117">
        <v>7000000</v>
      </c>
      <c r="G5117">
        <v>1940234</v>
      </c>
      <c r="H5117" t="s">
        <v>17</v>
      </c>
      <c r="I5117">
        <f>YEAR(Table1[[#This Row],[date]])</f>
        <v>2019</v>
      </c>
      <c r="J5117">
        <f>Table1[[#This Row],[revenue]]-Table1[[#This Row],[budget_x]]</f>
        <v>-5059766</v>
      </c>
      <c r="K5117" s="7">
        <f>Table1[[#This Row],[profit /loss ]]/Table1[[#This Row],[budget_x]]</f>
        <v>-0.72282371428571424</v>
      </c>
      <c r="L5117" t="str" cm="1">
        <f t="array" ref="L5117">_xlfn.IFS(Table1[[#This Row],[score]]&gt;70,"high",Table1[[#This Row],[score]]&gt;50,"medium",Table1[[#This Row],[score]]&lt;=50,"low")</f>
        <v>medium</v>
      </c>
    </row>
    <row r="5118" spans="1:12" x14ac:dyDescent="0.3">
      <c r="A5118" t="s">
        <v>4953</v>
      </c>
      <c r="B5118" s="1">
        <v>44895</v>
      </c>
      <c r="C5118">
        <v>82</v>
      </c>
      <c r="D5118" t="s">
        <v>9</v>
      </c>
      <c r="E5118" t="s">
        <v>171</v>
      </c>
      <c r="F5118">
        <v>3500000</v>
      </c>
      <c r="G5118">
        <v>84636502.799999997</v>
      </c>
      <c r="H5118" t="s">
        <v>184</v>
      </c>
      <c r="I5118">
        <f>YEAR(Table1[[#This Row],[date]])</f>
        <v>2022</v>
      </c>
      <c r="J5118">
        <f>Table1[[#This Row],[revenue]]-Table1[[#This Row],[budget_x]]</f>
        <v>81136502.799999997</v>
      </c>
      <c r="K5118" s="7">
        <f>Table1[[#This Row],[profit /loss ]]/Table1[[#This Row],[budget_x]]</f>
        <v>23.181857942857143</v>
      </c>
      <c r="L5118" t="str" cm="1">
        <f t="array" ref="L5118">_xlfn.IFS(Table1[[#This Row],[score]]&gt;70,"high",Table1[[#This Row],[score]]&gt;50,"medium",Table1[[#This Row],[score]]&lt;=50,"low")</f>
        <v>high</v>
      </c>
    </row>
    <row r="5119" spans="1:12" x14ac:dyDescent="0.3">
      <c r="A5119" t="s">
        <v>4954</v>
      </c>
      <c r="B5119" s="1">
        <v>43684</v>
      </c>
      <c r="C5119">
        <v>71</v>
      </c>
      <c r="D5119" t="s">
        <v>9</v>
      </c>
      <c r="E5119" t="s">
        <v>125</v>
      </c>
      <c r="F5119">
        <v>8800000</v>
      </c>
      <c r="G5119">
        <v>210324218.19999999</v>
      </c>
      <c r="H5119" t="s">
        <v>11</v>
      </c>
      <c r="I5119">
        <f>YEAR(Table1[[#This Row],[date]])</f>
        <v>2019</v>
      </c>
      <c r="J5119">
        <f>Table1[[#This Row],[revenue]]-Table1[[#This Row],[budget_x]]</f>
        <v>201524218.19999999</v>
      </c>
      <c r="K5119" s="7">
        <f>Table1[[#This Row],[profit /loss ]]/Table1[[#This Row],[budget_x]]</f>
        <v>22.90047934090909</v>
      </c>
      <c r="L5119" t="str" cm="1">
        <f t="array" ref="L5119">_xlfn.IFS(Table1[[#This Row],[score]]&gt;70,"high",Table1[[#This Row],[score]]&gt;50,"medium",Table1[[#This Row],[score]]&lt;=50,"low")</f>
        <v>high</v>
      </c>
    </row>
    <row r="5120" spans="1:12" x14ac:dyDescent="0.3">
      <c r="A5120" t="s">
        <v>4955</v>
      </c>
      <c r="B5120" s="1">
        <v>44119</v>
      </c>
      <c r="C5120">
        <v>57</v>
      </c>
      <c r="D5120" t="s">
        <v>9</v>
      </c>
      <c r="E5120" t="s">
        <v>10</v>
      </c>
      <c r="F5120">
        <v>103600000</v>
      </c>
      <c r="G5120">
        <v>134150172.59999999</v>
      </c>
      <c r="H5120" t="s">
        <v>17</v>
      </c>
      <c r="I5120">
        <f>YEAR(Table1[[#This Row],[date]])</f>
        <v>2020</v>
      </c>
      <c r="J5120">
        <f>Table1[[#This Row],[revenue]]-Table1[[#This Row],[budget_x]]</f>
        <v>30550172.599999994</v>
      </c>
      <c r="K5120" s="7">
        <f>Table1[[#This Row],[profit /loss ]]/Table1[[#This Row],[budget_x]]</f>
        <v>0.29488583590733586</v>
      </c>
      <c r="L5120" t="str" cm="1">
        <f t="array" ref="L5120">_xlfn.IFS(Table1[[#This Row],[score]]&gt;70,"high",Table1[[#This Row],[score]]&gt;50,"medium",Table1[[#This Row],[score]]&lt;=50,"low")</f>
        <v>medium</v>
      </c>
    </row>
    <row r="5121" spans="1:12" x14ac:dyDescent="0.3">
      <c r="A5121" t="s">
        <v>4956</v>
      </c>
      <c r="B5121" s="1">
        <v>45023</v>
      </c>
      <c r="C5121">
        <v>0</v>
      </c>
      <c r="D5121" t="s">
        <v>9</v>
      </c>
      <c r="E5121" t="s">
        <v>10</v>
      </c>
      <c r="F5121">
        <v>156600000</v>
      </c>
      <c r="G5121">
        <v>175269998.80000001</v>
      </c>
      <c r="H5121" t="s">
        <v>17</v>
      </c>
      <c r="I5121">
        <f>YEAR(Table1[[#This Row],[date]])</f>
        <v>2023</v>
      </c>
      <c r="J5121">
        <f>Table1[[#This Row],[revenue]]-Table1[[#This Row],[budget_x]]</f>
        <v>18669998.800000012</v>
      </c>
      <c r="K5121" s="7">
        <f>Table1[[#This Row],[profit /loss ]]/Table1[[#This Row],[budget_x]]</f>
        <v>0.11922093742017888</v>
      </c>
      <c r="L5121" t="str" cm="1">
        <f t="array" ref="L5121">_xlfn.IFS(Table1[[#This Row],[score]]&gt;70,"high",Table1[[#This Row],[score]]&gt;50,"medium",Table1[[#This Row],[score]]&lt;=50,"low")</f>
        <v>low</v>
      </c>
    </row>
    <row r="5122" spans="1:12" x14ac:dyDescent="0.3">
      <c r="A5122" t="s">
        <v>4957</v>
      </c>
      <c r="B5122" s="1">
        <v>35327</v>
      </c>
      <c r="C5122">
        <v>60</v>
      </c>
      <c r="D5122" t="s">
        <v>9</v>
      </c>
      <c r="E5122" t="s">
        <v>10</v>
      </c>
      <c r="F5122">
        <v>100000000</v>
      </c>
      <c r="G5122">
        <v>234400000</v>
      </c>
      <c r="H5122" t="s">
        <v>11</v>
      </c>
      <c r="I5122">
        <f>YEAR(Table1[[#This Row],[date]])</f>
        <v>1996</v>
      </c>
      <c r="J5122">
        <f>Table1[[#This Row],[revenue]]-Table1[[#This Row],[budget_x]]</f>
        <v>134400000</v>
      </c>
      <c r="K5122" s="7">
        <f>Table1[[#This Row],[profit /loss ]]/Table1[[#This Row],[budget_x]]</f>
        <v>1.3440000000000001</v>
      </c>
      <c r="L5122" t="str" cm="1">
        <f t="array" ref="L5122">_xlfn.IFS(Table1[[#This Row],[score]]&gt;70,"high",Table1[[#This Row],[score]]&gt;50,"medium",Table1[[#This Row],[score]]&lt;=50,"low")</f>
        <v>medium</v>
      </c>
    </row>
    <row r="5123" spans="1:12" x14ac:dyDescent="0.3">
      <c r="A5123" t="s">
        <v>4958</v>
      </c>
      <c r="B5123" s="1">
        <v>30288</v>
      </c>
      <c r="C5123">
        <v>67</v>
      </c>
      <c r="D5123" t="s">
        <v>9</v>
      </c>
      <c r="E5123" t="s">
        <v>10</v>
      </c>
      <c r="F5123">
        <v>17000000</v>
      </c>
      <c r="G5123">
        <v>26919100</v>
      </c>
      <c r="H5123" t="s">
        <v>11</v>
      </c>
      <c r="I5123">
        <f>YEAR(Table1[[#This Row],[date]])</f>
        <v>1982</v>
      </c>
      <c r="J5123">
        <f>Table1[[#This Row],[revenue]]-Table1[[#This Row],[budget_x]]</f>
        <v>9919100</v>
      </c>
      <c r="K5123" s="7">
        <f>Table1[[#This Row],[profit /loss ]]/Table1[[#This Row],[budget_x]]</f>
        <v>0.58347647058823526</v>
      </c>
      <c r="L5123" t="str" cm="1">
        <f t="array" ref="L5123">_xlfn.IFS(Table1[[#This Row],[score]]&gt;70,"high",Table1[[#This Row],[score]]&gt;50,"medium",Table1[[#This Row],[score]]&lt;=50,"low")</f>
        <v>medium</v>
      </c>
    </row>
    <row r="5124" spans="1:12" x14ac:dyDescent="0.3">
      <c r="A5124" t="s">
        <v>4959</v>
      </c>
      <c r="B5124" s="1">
        <v>45025</v>
      </c>
      <c r="C5124">
        <v>0</v>
      </c>
      <c r="D5124" t="s">
        <v>9</v>
      </c>
      <c r="E5124" t="s">
        <v>10</v>
      </c>
      <c r="F5124">
        <v>213940000</v>
      </c>
      <c r="G5124">
        <v>178359863</v>
      </c>
      <c r="H5124" t="s">
        <v>17</v>
      </c>
      <c r="I5124">
        <f>YEAR(Table1[[#This Row],[date]])</f>
        <v>2023</v>
      </c>
      <c r="J5124">
        <f>Table1[[#This Row],[revenue]]-Table1[[#This Row],[budget_x]]</f>
        <v>-35580137</v>
      </c>
      <c r="K5124" s="7">
        <f>Table1[[#This Row],[profit /loss ]]/Table1[[#This Row],[budget_x]]</f>
        <v>-0.16630895110778723</v>
      </c>
      <c r="L5124" t="str" cm="1">
        <f t="array" ref="L5124">_xlfn.IFS(Table1[[#This Row],[score]]&gt;70,"high",Table1[[#This Row],[score]]&gt;50,"medium",Table1[[#This Row],[score]]&lt;=50,"low")</f>
        <v>low</v>
      </c>
    </row>
    <row r="5125" spans="1:12" x14ac:dyDescent="0.3">
      <c r="A5125" t="s">
        <v>141</v>
      </c>
      <c r="B5125" s="1">
        <v>39374</v>
      </c>
      <c r="C5125">
        <v>52</v>
      </c>
      <c r="D5125" t="s">
        <v>9</v>
      </c>
      <c r="E5125" t="s">
        <v>10</v>
      </c>
      <c r="F5125">
        <v>13500000</v>
      </c>
      <c r="G5125">
        <v>85433929</v>
      </c>
      <c r="H5125" t="s">
        <v>17</v>
      </c>
      <c r="I5125">
        <f>YEAR(Table1[[#This Row],[date]])</f>
        <v>2007</v>
      </c>
      <c r="J5125">
        <f>Table1[[#This Row],[revenue]]-Table1[[#This Row],[budget_x]]</f>
        <v>71933929</v>
      </c>
      <c r="K5125" s="7">
        <f>Table1[[#This Row],[profit /loss ]]/Table1[[#This Row],[budget_x]]</f>
        <v>5.3284391851851849</v>
      </c>
      <c r="L5125" t="str" cm="1">
        <f t="array" ref="L5125">_xlfn.IFS(Table1[[#This Row],[score]]&gt;70,"high",Table1[[#This Row],[score]]&gt;50,"medium",Table1[[#This Row],[score]]&lt;=50,"low")</f>
        <v>medium</v>
      </c>
    </row>
    <row r="5126" spans="1:12" x14ac:dyDescent="0.3">
      <c r="A5126" t="s">
        <v>141</v>
      </c>
      <c r="B5126" s="1">
        <v>39374</v>
      </c>
      <c r="C5126">
        <v>52</v>
      </c>
      <c r="D5126" t="s">
        <v>9</v>
      </c>
      <c r="E5126" t="s">
        <v>10</v>
      </c>
      <c r="F5126">
        <v>10000000</v>
      </c>
      <c r="G5126">
        <v>1051907</v>
      </c>
      <c r="H5126" t="s">
        <v>17</v>
      </c>
      <c r="I5126">
        <f>YEAR(Table1[[#This Row],[date]])</f>
        <v>2007</v>
      </c>
      <c r="J5126">
        <f>Table1[[#This Row],[revenue]]-Table1[[#This Row],[budget_x]]</f>
        <v>-8948093</v>
      </c>
      <c r="K5126" s="7">
        <f>Table1[[#This Row],[profit /loss ]]/Table1[[#This Row],[budget_x]]</f>
        <v>-0.89480930000000003</v>
      </c>
      <c r="L5126" t="str" cm="1">
        <f t="array" ref="L5126">_xlfn.IFS(Table1[[#This Row],[score]]&gt;70,"high",Table1[[#This Row],[score]]&gt;50,"medium",Table1[[#This Row],[score]]&lt;=50,"low")</f>
        <v>medium</v>
      </c>
    </row>
    <row r="5127" spans="1:12" x14ac:dyDescent="0.3">
      <c r="A5127" t="s">
        <v>4960</v>
      </c>
      <c r="B5127" s="1">
        <v>40604</v>
      </c>
      <c r="C5127">
        <v>57</v>
      </c>
      <c r="D5127" t="s">
        <v>9</v>
      </c>
      <c r="E5127" t="s">
        <v>10</v>
      </c>
      <c r="F5127">
        <v>68000000</v>
      </c>
      <c r="G5127">
        <v>87173475</v>
      </c>
      <c r="H5127" t="s">
        <v>11</v>
      </c>
      <c r="I5127">
        <f>YEAR(Table1[[#This Row],[date]])</f>
        <v>2011</v>
      </c>
      <c r="J5127">
        <f>Table1[[#This Row],[revenue]]-Table1[[#This Row],[budget_x]]</f>
        <v>19173475</v>
      </c>
      <c r="K5127" s="7">
        <f>Table1[[#This Row],[profit /loss ]]/Table1[[#This Row],[budget_x]]</f>
        <v>0.2819628676470588</v>
      </c>
      <c r="L5127" t="str" cm="1">
        <f t="array" ref="L5127">_xlfn.IFS(Table1[[#This Row],[score]]&gt;70,"high",Table1[[#This Row],[score]]&gt;50,"medium",Table1[[#This Row],[score]]&lt;=50,"low")</f>
        <v>medium</v>
      </c>
    </row>
    <row r="5128" spans="1:12" x14ac:dyDescent="0.3">
      <c r="A5128" t="s">
        <v>4961</v>
      </c>
      <c r="B5128" s="1">
        <v>44186</v>
      </c>
      <c r="C5128">
        <v>82</v>
      </c>
      <c r="D5128" t="s">
        <v>9</v>
      </c>
      <c r="E5128" t="s">
        <v>10</v>
      </c>
      <c r="F5128">
        <v>106800000</v>
      </c>
      <c r="G5128">
        <v>704045288.79999995</v>
      </c>
      <c r="H5128" t="s">
        <v>17</v>
      </c>
      <c r="I5128">
        <f>YEAR(Table1[[#This Row],[date]])</f>
        <v>2020</v>
      </c>
      <c r="J5128">
        <f>Table1[[#This Row],[revenue]]-Table1[[#This Row],[budget_x]]</f>
        <v>597245288.79999995</v>
      </c>
      <c r="K5128" s="7">
        <f>Table1[[#This Row],[profit /loss ]]/Table1[[#This Row],[budget_x]]</f>
        <v>5.5921843520599248</v>
      </c>
      <c r="L5128" t="str" cm="1">
        <f t="array" ref="L5128">_xlfn.IFS(Table1[[#This Row],[score]]&gt;70,"high",Table1[[#This Row],[score]]&gt;50,"medium",Table1[[#This Row],[score]]&lt;=50,"low")</f>
        <v>high</v>
      </c>
    </row>
    <row r="5129" spans="1:12" x14ac:dyDescent="0.3">
      <c r="A5129" t="s">
        <v>4962</v>
      </c>
      <c r="B5129" s="1">
        <v>39555</v>
      </c>
      <c r="C5129">
        <v>65</v>
      </c>
      <c r="D5129" t="s">
        <v>9</v>
      </c>
      <c r="E5129" t="s">
        <v>10</v>
      </c>
      <c r="F5129">
        <v>30000000</v>
      </c>
      <c r="G5129">
        <v>105475310</v>
      </c>
      <c r="H5129" t="s">
        <v>11</v>
      </c>
      <c r="I5129">
        <f>YEAR(Table1[[#This Row],[date]])</f>
        <v>2008</v>
      </c>
      <c r="J5129">
        <f>Table1[[#This Row],[revenue]]-Table1[[#This Row],[budget_x]]</f>
        <v>75475310</v>
      </c>
      <c r="K5129" s="7">
        <f>Table1[[#This Row],[profit /loss ]]/Table1[[#This Row],[budget_x]]</f>
        <v>2.5158436666666666</v>
      </c>
      <c r="L5129" t="str" cm="1">
        <f t="array" ref="L5129">_xlfn.IFS(Table1[[#This Row],[score]]&gt;70,"high",Table1[[#This Row],[score]]&gt;50,"medium",Table1[[#This Row],[score]]&lt;=50,"low")</f>
        <v>medium</v>
      </c>
    </row>
    <row r="5130" spans="1:12" x14ac:dyDescent="0.3">
      <c r="A5130" t="s">
        <v>4963</v>
      </c>
      <c r="B5130" s="1">
        <v>44482</v>
      </c>
      <c r="C5130">
        <v>75</v>
      </c>
      <c r="D5130" t="s">
        <v>9</v>
      </c>
      <c r="E5130" t="s">
        <v>10</v>
      </c>
      <c r="F5130">
        <v>11900000</v>
      </c>
      <c r="G5130">
        <v>15300000</v>
      </c>
      <c r="H5130" t="s">
        <v>184</v>
      </c>
      <c r="I5130">
        <f>YEAR(Table1[[#This Row],[date]])</f>
        <v>2021</v>
      </c>
      <c r="J5130">
        <f>Table1[[#This Row],[revenue]]-Table1[[#This Row],[budget_x]]</f>
        <v>3400000</v>
      </c>
      <c r="K5130" s="7">
        <f>Table1[[#This Row],[profit /loss ]]/Table1[[#This Row],[budget_x]]</f>
        <v>0.2857142857142857</v>
      </c>
      <c r="L5130" t="str" cm="1">
        <f t="array" ref="L5130">_xlfn.IFS(Table1[[#This Row],[score]]&gt;70,"high",Table1[[#This Row],[score]]&gt;50,"medium",Table1[[#This Row],[score]]&lt;=50,"low")</f>
        <v>high</v>
      </c>
    </row>
    <row r="5131" spans="1:12" x14ac:dyDescent="0.3">
      <c r="A5131" t="s">
        <v>4964</v>
      </c>
      <c r="B5131" s="1">
        <v>43529</v>
      </c>
      <c r="C5131">
        <v>54</v>
      </c>
      <c r="D5131" t="s">
        <v>9</v>
      </c>
      <c r="E5131" t="s">
        <v>10</v>
      </c>
      <c r="F5131">
        <v>88000000</v>
      </c>
      <c r="G5131">
        <v>442745632.60000002</v>
      </c>
      <c r="H5131" t="s">
        <v>17</v>
      </c>
      <c r="I5131">
        <f>YEAR(Table1[[#This Row],[date]])</f>
        <v>2019</v>
      </c>
      <c r="J5131">
        <f>Table1[[#This Row],[revenue]]-Table1[[#This Row],[budget_x]]</f>
        <v>354745632.60000002</v>
      </c>
      <c r="K5131" s="7">
        <f>Table1[[#This Row],[profit /loss ]]/Table1[[#This Row],[budget_x]]</f>
        <v>4.0312003704545454</v>
      </c>
      <c r="L5131" t="str" cm="1">
        <f t="array" ref="L5131">_xlfn.IFS(Table1[[#This Row],[score]]&gt;70,"high",Table1[[#This Row],[score]]&gt;50,"medium",Table1[[#This Row],[score]]&lt;=50,"low")</f>
        <v>medium</v>
      </c>
    </row>
    <row r="5132" spans="1:12" x14ac:dyDescent="0.3">
      <c r="A5132" t="s">
        <v>4965</v>
      </c>
      <c r="B5132" s="1">
        <v>40080</v>
      </c>
      <c r="C5132">
        <v>61</v>
      </c>
      <c r="D5132" t="s">
        <v>9</v>
      </c>
      <c r="E5132" t="s">
        <v>10</v>
      </c>
      <c r="F5132">
        <v>80000000</v>
      </c>
      <c r="G5132">
        <v>119668350</v>
      </c>
      <c r="H5132" t="s">
        <v>11</v>
      </c>
      <c r="I5132">
        <f>YEAR(Table1[[#This Row],[date]])</f>
        <v>2009</v>
      </c>
      <c r="J5132">
        <f>Table1[[#This Row],[revenue]]-Table1[[#This Row],[budget_x]]</f>
        <v>39668350</v>
      </c>
      <c r="K5132" s="7">
        <f>Table1[[#This Row],[profit /loss ]]/Table1[[#This Row],[budget_x]]</f>
        <v>0.49585437500000001</v>
      </c>
      <c r="L5132" t="str" cm="1">
        <f t="array" ref="L5132">_xlfn.IFS(Table1[[#This Row],[score]]&gt;70,"high",Table1[[#This Row],[score]]&gt;50,"medium",Table1[[#This Row],[score]]&lt;=50,"low")</f>
        <v>medium</v>
      </c>
    </row>
    <row r="5133" spans="1:12" x14ac:dyDescent="0.3">
      <c r="A5133" t="s">
        <v>4966</v>
      </c>
      <c r="B5133" s="1">
        <v>37790</v>
      </c>
      <c r="C5133">
        <v>68</v>
      </c>
      <c r="D5133" t="s">
        <v>9</v>
      </c>
      <c r="E5133" t="s">
        <v>171</v>
      </c>
      <c r="F5133">
        <v>2850000</v>
      </c>
      <c r="G5133">
        <v>6435262</v>
      </c>
      <c r="H5133" t="s">
        <v>184</v>
      </c>
      <c r="I5133">
        <f>YEAR(Table1[[#This Row],[date]])</f>
        <v>2003</v>
      </c>
      <c r="J5133">
        <f>Table1[[#This Row],[revenue]]-Table1[[#This Row],[budget_x]]</f>
        <v>3585262</v>
      </c>
      <c r="K5133" s="7">
        <f>Table1[[#This Row],[profit /loss ]]/Table1[[#This Row],[budget_x]]</f>
        <v>1.2579866666666666</v>
      </c>
      <c r="L5133" t="str" cm="1">
        <f t="array" ref="L5133">_xlfn.IFS(Table1[[#This Row],[score]]&gt;70,"high",Table1[[#This Row],[score]]&gt;50,"medium",Table1[[#This Row],[score]]&lt;=50,"low")</f>
        <v>medium</v>
      </c>
    </row>
    <row r="5134" spans="1:12" x14ac:dyDescent="0.3">
      <c r="A5134" t="s">
        <v>4967</v>
      </c>
      <c r="B5134" s="1">
        <v>21881</v>
      </c>
      <c r="C5134">
        <v>80</v>
      </c>
      <c r="D5134" t="s">
        <v>9</v>
      </c>
      <c r="E5134" t="s">
        <v>10</v>
      </c>
      <c r="F5134">
        <v>4000000</v>
      </c>
      <c r="G5134">
        <v>13275000</v>
      </c>
      <c r="H5134" t="s">
        <v>11</v>
      </c>
      <c r="I5134">
        <f>YEAR(Table1[[#This Row],[date]])</f>
        <v>1959</v>
      </c>
      <c r="J5134">
        <f>Table1[[#This Row],[revenue]]-Table1[[#This Row],[budget_x]]</f>
        <v>9275000</v>
      </c>
      <c r="K5134" s="7">
        <f>Table1[[#This Row],[profit /loss ]]/Table1[[#This Row],[budget_x]]</f>
        <v>2.3187500000000001</v>
      </c>
      <c r="L5134" t="str" cm="1">
        <f t="array" ref="L5134">_xlfn.IFS(Table1[[#This Row],[score]]&gt;70,"high",Table1[[#This Row],[score]]&gt;50,"medium",Table1[[#This Row],[score]]&lt;=50,"low")</f>
        <v>high</v>
      </c>
    </row>
    <row r="5135" spans="1:12" x14ac:dyDescent="0.3">
      <c r="A5135" t="s">
        <v>4968</v>
      </c>
      <c r="B5135" s="1">
        <v>28328</v>
      </c>
      <c r="C5135">
        <v>62</v>
      </c>
      <c r="D5135" t="s">
        <v>9</v>
      </c>
      <c r="E5135" t="s">
        <v>10</v>
      </c>
      <c r="F5135">
        <v>17500000</v>
      </c>
      <c r="G5135">
        <v>14717854</v>
      </c>
      <c r="H5135" t="s">
        <v>17</v>
      </c>
      <c r="I5135">
        <f>YEAR(Table1[[#This Row],[date]])</f>
        <v>1977</v>
      </c>
      <c r="J5135">
        <f>Table1[[#This Row],[revenue]]-Table1[[#This Row],[budget_x]]</f>
        <v>-2782146</v>
      </c>
      <c r="K5135" s="7">
        <f>Table1[[#This Row],[profit /loss ]]/Table1[[#This Row],[budget_x]]</f>
        <v>-0.15897977142857142</v>
      </c>
      <c r="L5135" t="str" cm="1">
        <f t="array" ref="L5135">_xlfn.IFS(Table1[[#This Row],[score]]&gt;70,"high",Table1[[#This Row],[score]]&gt;50,"medium",Table1[[#This Row],[score]]&lt;=50,"low")</f>
        <v>medium</v>
      </c>
    </row>
    <row r="5136" spans="1:12" x14ac:dyDescent="0.3">
      <c r="A5136" t="s">
        <v>4969</v>
      </c>
      <c r="B5136" s="1">
        <v>44420</v>
      </c>
      <c r="C5136">
        <v>70</v>
      </c>
      <c r="D5136" t="s">
        <v>9</v>
      </c>
      <c r="E5136" t="s">
        <v>10</v>
      </c>
      <c r="F5136">
        <v>41696872</v>
      </c>
      <c r="G5136">
        <v>7502846</v>
      </c>
      <c r="H5136" t="s">
        <v>11</v>
      </c>
      <c r="I5136">
        <f>YEAR(Table1[[#This Row],[date]])</f>
        <v>2021</v>
      </c>
      <c r="J5136">
        <f>Table1[[#This Row],[revenue]]-Table1[[#This Row],[budget_x]]</f>
        <v>-34194026</v>
      </c>
      <c r="K5136" s="7">
        <f>Table1[[#This Row],[profit /loss ]]/Table1[[#This Row],[budget_x]]</f>
        <v>-0.82006213799442795</v>
      </c>
      <c r="L5136" t="str" cm="1">
        <f t="array" ref="L5136">_xlfn.IFS(Table1[[#This Row],[score]]&gt;70,"high",Table1[[#This Row],[score]]&gt;50,"medium",Table1[[#This Row],[score]]&lt;=50,"low")</f>
        <v>medium</v>
      </c>
    </row>
    <row r="5137" spans="1:12" x14ac:dyDescent="0.3">
      <c r="A5137" t="s">
        <v>4970</v>
      </c>
      <c r="B5137" s="1">
        <v>36097</v>
      </c>
      <c r="C5137">
        <v>60</v>
      </c>
      <c r="D5137" t="s">
        <v>9</v>
      </c>
      <c r="E5137" t="s">
        <v>10</v>
      </c>
      <c r="F5137">
        <v>17000000</v>
      </c>
      <c r="G5137">
        <v>75000000</v>
      </c>
      <c r="H5137" t="s">
        <v>11</v>
      </c>
      <c r="I5137">
        <f>YEAR(Table1[[#This Row],[date]])</f>
        <v>1998</v>
      </c>
      <c r="J5137">
        <f>Table1[[#This Row],[revenue]]-Table1[[#This Row],[budget_x]]</f>
        <v>58000000</v>
      </c>
      <c r="K5137" s="7">
        <f>Table1[[#This Row],[profit /loss ]]/Table1[[#This Row],[budget_x]]</f>
        <v>3.4117647058823528</v>
      </c>
      <c r="L5137" t="str" cm="1">
        <f t="array" ref="L5137">_xlfn.IFS(Table1[[#This Row],[score]]&gt;70,"high",Table1[[#This Row],[score]]&gt;50,"medium",Table1[[#This Row],[score]]&lt;=50,"low")</f>
        <v>medium</v>
      </c>
    </row>
    <row r="5138" spans="1:12" x14ac:dyDescent="0.3">
      <c r="A5138" t="s">
        <v>4971</v>
      </c>
      <c r="B5138" s="1">
        <v>41723</v>
      </c>
      <c r="C5138">
        <v>73</v>
      </c>
      <c r="D5138" t="s">
        <v>9</v>
      </c>
      <c r="E5138" t="s">
        <v>10</v>
      </c>
      <c r="F5138">
        <v>100940000</v>
      </c>
      <c r="G5138">
        <v>547499183.20000005</v>
      </c>
      <c r="H5138" t="s">
        <v>17</v>
      </c>
      <c r="I5138">
        <f>YEAR(Table1[[#This Row],[date]])</f>
        <v>2014</v>
      </c>
      <c r="J5138">
        <f>Table1[[#This Row],[revenue]]-Table1[[#This Row],[budget_x]]</f>
        <v>446559183.20000005</v>
      </c>
      <c r="K5138" s="7">
        <f>Table1[[#This Row],[profit /loss ]]/Table1[[#This Row],[budget_x]]</f>
        <v>4.4240061739647318</v>
      </c>
      <c r="L5138" t="str" cm="1">
        <f t="array" ref="L5138">_xlfn.IFS(Table1[[#This Row],[score]]&gt;70,"high",Table1[[#This Row],[score]]&gt;50,"medium",Table1[[#This Row],[score]]&lt;=50,"low")</f>
        <v>high</v>
      </c>
    </row>
    <row r="5139" spans="1:12" x14ac:dyDescent="0.3">
      <c r="A5139" t="s">
        <v>4972</v>
      </c>
      <c r="B5139" s="1">
        <v>44609</v>
      </c>
      <c r="C5139">
        <v>48</v>
      </c>
      <c r="D5139" t="s">
        <v>9</v>
      </c>
      <c r="E5139" t="s">
        <v>10</v>
      </c>
      <c r="F5139">
        <v>104000000</v>
      </c>
      <c r="G5139">
        <v>524253075.60000002</v>
      </c>
      <c r="H5139" t="s">
        <v>17</v>
      </c>
      <c r="I5139">
        <f>YEAR(Table1[[#This Row],[date]])</f>
        <v>2022</v>
      </c>
      <c r="J5139">
        <f>Table1[[#This Row],[revenue]]-Table1[[#This Row],[budget_x]]</f>
        <v>420253075.60000002</v>
      </c>
      <c r="K5139" s="7">
        <f>Table1[[#This Row],[profit /loss ]]/Table1[[#This Row],[budget_x]]</f>
        <v>4.0408949576923083</v>
      </c>
      <c r="L5139" t="str" cm="1">
        <f t="array" ref="L5139">_xlfn.IFS(Table1[[#This Row],[score]]&gt;70,"high",Table1[[#This Row],[score]]&gt;50,"medium",Table1[[#This Row],[score]]&lt;=50,"low")</f>
        <v>low</v>
      </c>
    </row>
    <row r="5140" spans="1:12" x14ac:dyDescent="0.3">
      <c r="A5140" t="s">
        <v>4973</v>
      </c>
      <c r="B5140" s="1">
        <v>41942</v>
      </c>
      <c r="C5140">
        <v>75</v>
      </c>
      <c r="D5140" t="s">
        <v>9</v>
      </c>
      <c r="E5140" t="s">
        <v>10</v>
      </c>
      <c r="F5140">
        <v>26000000</v>
      </c>
      <c r="G5140">
        <v>41059418</v>
      </c>
      <c r="H5140" t="s">
        <v>11</v>
      </c>
      <c r="I5140">
        <f>YEAR(Table1[[#This Row],[date]])</f>
        <v>2014</v>
      </c>
      <c r="J5140">
        <f>Table1[[#This Row],[revenue]]-Table1[[#This Row],[budget_x]]</f>
        <v>15059418</v>
      </c>
      <c r="K5140" s="7">
        <f>Table1[[#This Row],[profit /loss ]]/Table1[[#This Row],[budget_x]]</f>
        <v>0.5792083846153846</v>
      </c>
      <c r="L5140" t="str" cm="1">
        <f t="array" ref="L5140">_xlfn.IFS(Table1[[#This Row],[score]]&gt;70,"high",Table1[[#This Row],[score]]&gt;50,"medium",Table1[[#This Row],[score]]&lt;=50,"low")</f>
        <v>high</v>
      </c>
    </row>
    <row r="5141" spans="1:12" x14ac:dyDescent="0.3">
      <c r="A5141" t="s">
        <v>4974</v>
      </c>
      <c r="B5141" s="1">
        <v>44861</v>
      </c>
      <c r="C5141">
        <v>58</v>
      </c>
      <c r="D5141" t="s">
        <v>9</v>
      </c>
      <c r="E5141" t="s">
        <v>95</v>
      </c>
      <c r="F5141">
        <v>97140000</v>
      </c>
      <c r="G5141">
        <v>181655466.40000001</v>
      </c>
      <c r="H5141" t="s">
        <v>96</v>
      </c>
      <c r="I5141">
        <f>YEAR(Table1[[#This Row],[date]])</f>
        <v>2022</v>
      </c>
      <c r="J5141">
        <f>Table1[[#This Row],[revenue]]-Table1[[#This Row],[budget_x]]</f>
        <v>84515466.400000006</v>
      </c>
      <c r="K5141" s="7">
        <f>Table1[[#This Row],[profit /loss ]]/Table1[[#This Row],[budget_x]]</f>
        <v>0.87003774346304308</v>
      </c>
      <c r="L5141" t="str" cm="1">
        <f t="array" ref="L5141">_xlfn.IFS(Table1[[#This Row],[score]]&gt;70,"high",Table1[[#This Row],[score]]&gt;50,"medium",Table1[[#This Row],[score]]&lt;=50,"low")</f>
        <v>medium</v>
      </c>
    </row>
    <row r="5142" spans="1:12" x14ac:dyDescent="0.3">
      <c r="A5142" t="s">
        <v>4975</v>
      </c>
      <c r="B5142" s="1">
        <v>38575</v>
      </c>
      <c r="C5142">
        <v>65</v>
      </c>
      <c r="D5142" t="s">
        <v>9</v>
      </c>
      <c r="E5142" t="s">
        <v>10</v>
      </c>
      <c r="F5142">
        <v>40000000</v>
      </c>
      <c r="G5142">
        <v>283218368</v>
      </c>
      <c r="H5142" t="s">
        <v>11</v>
      </c>
      <c r="I5142">
        <f>YEAR(Table1[[#This Row],[date]])</f>
        <v>2005</v>
      </c>
      <c r="J5142">
        <f>Table1[[#This Row],[revenue]]-Table1[[#This Row],[budget_x]]</f>
        <v>243218368</v>
      </c>
      <c r="K5142" s="7">
        <f>Table1[[#This Row],[profit /loss ]]/Table1[[#This Row],[budget_x]]</f>
        <v>6.0804592</v>
      </c>
      <c r="L5142" t="str" cm="1">
        <f t="array" ref="L5142">_xlfn.IFS(Table1[[#This Row],[score]]&gt;70,"high",Table1[[#This Row],[score]]&gt;50,"medium",Table1[[#This Row],[score]]&lt;=50,"low")</f>
        <v>medium</v>
      </c>
    </row>
    <row r="5143" spans="1:12" x14ac:dyDescent="0.3">
      <c r="A5143" t="s">
        <v>4976</v>
      </c>
      <c r="B5143" s="1">
        <v>38094</v>
      </c>
      <c r="C5143">
        <v>69</v>
      </c>
      <c r="D5143" t="s">
        <v>9</v>
      </c>
      <c r="E5143" t="s">
        <v>69</v>
      </c>
      <c r="F5143">
        <v>94400000</v>
      </c>
      <c r="G5143">
        <v>499328883.80000001</v>
      </c>
      <c r="H5143" t="s">
        <v>143</v>
      </c>
      <c r="I5143">
        <f>YEAR(Table1[[#This Row],[date]])</f>
        <v>2004</v>
      </c>
      <c r="J5143">
        <f>Table1[[#This Row],[revenue]]-Table1[[#This Row],[budget_x]]</f>
        <v>404928883.80000001</v>
      </c>
      <c r="K5143" s="7">
        <f>Table1[[#This Row],[profit /loss ]]/Table1[[#This Row],[budget_x]]</f>
        <v>4.2895008877118643</v>
      </c>
      <c r="L5143" t="str" cm="1">
        <f t="array" ref="L5143">_xlfn.IFS(Table1[[#This Row],[score]]&gt;70,"high",Table1[[#This Row],[score]]&gt;50,"medium",Table1[[#This Row],[score]]&lt;=50,"low")</f>
        <v>medium</v>
      </c>
    </row>
    <row r="5144" spans="1:12" x14ac:dyDescent="0.3">
      <c r="A5144" t="s">
        <v>4977</v>
      </c>
      <c r="B5144" s="1">
        <v>37959</v>
      </c>
      <c r="C5144">
        <v>71</v>
      </c>
      <c r="D5144" t="s">
        <v>9</v>
      </c>
      <c r="E5144" t="s">
        <v>10</v>
      </c>
      <c r="F5144">
        <v>135000000</v>
      </c>
      <c r="G5144">
        <v>212912137</v>
      </c>
      <c r="H5144" t="s">
        <v>11</v>
      </c>
      <c r="I5144">
        <f>YEAR(Table1[[#This Row],[date]])</f>
        <v>2003</v>
      </c>
      <c r="J5144">
        <f>Table1[[#This Row],[revenue]]-Table1[[#This Row],[budget_x]]</f>
        <v>77912137</v>
      </c>
      <c r="K5144" s="7">
        <f>Table1[[#This Row],[profit /loss ]]/Table1[[#This Row],[budget_x]]</f>
        <v>0.57712694074074078</v>
      </c>
      <c r="L5144" t="str" cm="1">
        <f t="array" ref="L5144">_xlfn.IFS(Table1[[#This Row],[score]]&gt;70,"high",Table1[[#This Row],[score]]&gt;50,"medium",Table1[[#This Row],[score]]&lt;=50,"low")</f>
        <v>high</v>
      </c>
    </row>
    <row r="5145" spans="1:12" x14ac:dyDescent="0.3">
      <c r="A5145" t="s">
        <v>2206</v>
      </c>
      <c r="B5145" s="1">
        <v>36428</v>
      </c>
      <c r="C5145">
        <v>61</v>
      </c>
      <c r="D5145" t="s">
        <v>9</v>
      </c>
      <c r="E5145" t="s">
        <v>10</v>
      </c>
      <c r="F5145">
        <v>75000000</v>
      </c>
      <c r="G5145">
        <v>219519367</v>
      </c>
      <c r="H5145" t="s">
        <v>17</v>
      </c>
      <c r="I5145">
        <f>YEAR(Table1[[#This Row],[date]])</f>
        <v>1999</v>
      </c>
      <c r="J5145">
        <f>Table1[[#This Row],[revenue]]-Table1[[#This Row],[budget_x]]</f>
        <v>144519367</v>
      </c>
      <c r="K5145" s="7">
        <f>Table1[[#This Row],[profit /loss ]]/Table1[[#This Row],[budget_x]]</f>
        <v>1.9269248933333334</v>
      </c>
      <c r="L5145" t="str" cm="1">
        <f t="array" ref="L5145">_xlfn.IFS(Table1[[#This Row],[score]]&gt;70,"high",Table1[[#This Row],[score]]&gt;50,"medium",Table1[[#This Row],[score]]&lt;=50,"low")</f>
        <v>medium</v>
      </c>
    </row>
    <row r="5146" spans="1:12" x14ac:dyDescent="0.3">
      <c r="A5146" t="s">
        <v>4978</v>
      </c>
      <c r="B5146" s="1">
        <v>39290</v>
      </c>
      <c r="C5146">
        <v>57</v>
      </c>
      <c r="D5146" t="s">
        <v>9</v>
      </c>
      <c r="E5146" t="s">
        <v>10</v>
      </c>
      <c r="F5146">
        <v>4600000</v>
      </c>
      <c r="G5146">
        <v>968805</v>
      </c>
      <c r="H5146" t="s">
        <v>11</v>
      </c>
      <c r="I5146">
        <f>YEAR(Table1[[#This Row],[date]])</f>
        <v>2007</v>
      </c>
      <c r="J5146">
        <f>Table1[[#This Row],[revenue]]-Table1[[#This Row],[budget_x]]</f>
        <v>-3631195</v>
      </c>
      <c r="K5146" s="7">
        <f>Table1[[#This Row],[profit /loss ]]/Table1[[#This Row],[budget_x]]</f>
        <v>-0.78939021739130433</v>
      </c>
      <c r="L5146" t="str" cm="1">
        <f t="array" ref="L5146">_xlfn.IFS(Table1[[#This Row],[score]]&gt;70,"high",Table1[[#This Row],[score]]&gt;50,"medium",Table1[[#This Row],[score]]&lt;=50,"low")</f>
        <v>medium</v>
      </c>
    </row>
    <row r="5147" spans="1:12" x14ac:dyDescent="0.3">
      <c r="A5147" t="s">
        <v>4979</v>
      </c>
      <c r="B5147" s="1">
        <v>39261</v>
      </c>
      <c r="C5147">
        <v>68</v>
      </c>
      <c r="D5147" t="s">
        <v>9</v>
      </c>
      <c r="E5147" t="s">
        <v>10</v>
      </c>
      <c r="F5147">
        <v>151000000</v>
      </c>
      <c r="G5147">
        <v>708272592</v>
      </c>
      <c r="H5147" t="s">
        <v>11</v>
      </c>
      <c r="I5147">
        <f>YEAR(Table1[[#This Row],[date]])</f>
        <v>2007</v>
      </c>
      <c r="J5147">
        <f>Table1[[#This Row],[revenue]]-Table1[[#This Row],[budget_x]]</f>
        <v>557272592</v>
      </c>
      <c r="K5147" s="7">
        <f>Table1[[#This Row],[profit /loss ]]/Table1[[#This Row],[budget_x]]</f>
        <v>3.6905469668874171</v>
      </c>
      <c r="L5147" t="str" cm="1">
        <f t="array" ref="L5147">_xlfn.IFS(Table1[[#This Row],[score]]&gt;70,"high",Table1[[#This Row],[score]]&gt;50,"medium",Table1[[#This Row],[score]]&lt;=50,"low")</f>
        <v>medium</v>
      </c>
    </row>
    <row r="5148" spans="1:12" x14ac:dyDescent="0.3">
      <c r="A5148" t="s">
        <v>4980</v>
      </c>
      <c r="B5148" s="1">
        <v>31283</v>
      </c>
      <c r="C5148">
        <v>50</v>
      </c>
      <c r="D5148" t="s">
        <v>9</v>
      </c>
      <c r="E5148" t="s">
        <v>69</v>
      </c>
      <c r="F5148">
        <v>165600000</v>
      </c>
      <c r="G5148">
        <v>372589869</v>
      </c>
      <c r="H5148" t="s">
        <v>143</v>
      </c>
      <c r="I5148">
        <f>YEAR(Table1[[#This Row],[date]])</f>
        <v>1985</v>
      </c>
      <c r="J5148">
        <f>Table1[[#This Row],[revenue]]-Table1[[#This Row],[budget_x]]</f>
        <v>206989869</v>
      </c>
      <c r="K5148" s="7">
        <f>Table1[[#This Row],[profit /loss ]]/Table1[[#This Row],[budget_x]]</f>
        <v>1.2499388224637682</v>
      </c>
      <c r="L5148" t="str" cm="1">
        <f t="array" ref="L5148">_xlfn.IFS(Table1[[#This Row],[score]]&gt;70,"high",Table1[[#This Row],[score]]&gt;50,"medium",Table1[[#This Row],[score]]&lt;=50,"low")</f>
        <v>low</v>
      </c>
    </row>
    <row r="5149" spans="1:12" x14ac:dyDescent="0.3">
      <c r="A5149" t="s">
        <v>4981</v>
      </c>
      <c r="B5149" s="1">
        <v>42124</v>
      </c>
      <c r="C5149">
        <v>55</v>
      </c>
      <c r="D5149" t="s">
        <v>9</v>
      </c>
      <c r="E5149" t="s">
        <v>10</v>
      </c>
      <c r="F5149">
        <v>1000000</v>
      </c>
      <c r="G5149">
        <v>64364198</v>
      </c>
      <c r="H5149" t="s">
        <v>11</v>
      </c>
      <c r="I5149">
        <f>YEAR(Table1[[#This Row],[date]])</f>
        <v>2015</v>
      </c>
      <c r="J5149">
        <f>Table1[[#This Row],[revenue]]-Table1[[#This Row],[budget_x]]</f>
        <v>63364198</v>
      </c>
      <c r="K5149" s="7">
        <f>Table1[[#This Row],[profit /loss ]]/Table1[[#This Row],[budget_x]]</f>
        <v>63.364198000000002</v>
      </c>
      <c r="L5149" t="str" cm="1">
        <f t="array" ref="L5149">_xlfn.IFS(Table1[[#This Row],[score]]&gt;70,"high",Table1[[#This Row],[score]]&gt;50,"medium",Table1[[#This Row],[score]]&lt;=50,"low")</f>
        <v>medium</v>
      </c>
    </row>
    <row r="5150" spans="1:12" x14ac:dyDescent="0.3">
      <c r="A5150" t="s">
        <v>1700</v>
      </c>
      <c r="B5150" s="1">
        <v>32616</v>
      </c>
      <c r="C5150">
        <v>53</v>
      </c>
      <c r="D5150" t="s">
        <v>9</v>
      </c>
      <c r="E5150" t="s">
        <v>10</v>
      </c>
      <c r="F5150">
        <v>102000000</v>
      </c>
      <c r="G5150">
        <v>594420216</v>
      </c>
      <c r="H5150" t="s">
        <v>11</v>
      </c>
      <c r="I5150">
        <f>YEAR(Table1[[#This Row],[date]])</f>
        <v>1989</v>
      </c>
      <c r="J5150">
        <f>Table1[[#This Row],[revenue]]-Table1[[#This Row],[budget_x]]</f>
        <v>492420216</v>
      </c>
      <c r="K5150" s="7">
        <f>Table1[[#This Row],[profit /loss ]]/Table1[[#This Row],[budget_x]]</f>
        <v>4.8276491764705884</v>
      </c>
      <c r="L5150" t="str" cm="1">
        <f t="array" ref="L5150">_xlfn.IFS(Table1[[#This Row],[score]]&gt;70,"high",Table1[[#This Row],[score]]&gt;50,"medium",Table1[[#This Row],[score]]&lt;=50,"low")</f>
        <v>medium</v>
      </c>
    </row>
    <row r="5151" spans="1:12" x14ac:dyDescent="0.3">
      <c r="A5151" t="s">
        <v>1700</v>
      </c>
      <c r="B5151" s="1">
        <v>32616</v>
      </c>
      <c r="C5151">
        <v>53</v>
      </c>
      <c r="D5151" t="s">
        <v>9</v>
      </c>
      <c r="E5151" t="s">
        <v>10</v>
      </c>
      <c r="F5151">
        <v>12000000</v>
      </c>
      <c r="G5151">
        <v>41744718</v>
      </c>
      <c r="H5151" t="s">
        <v>11</v>
      </c>
      <c r="I5151">
        <f>YEAR(Table1[[#This Row],[date]])</f>
        <v>1989</v>
      </c>
      <c r="J5151">
        <f>Table1[[#This Row],[revenue]]-Table1[[#This Row],[budget_x]]</f>
        <v>29744718</v>
      </c>
      <c r="K5151" s="7">
        <f>Table1[[#This Row],[profit /loss ]]/Table1[[#This Row],[budget_x]]</f>
        <v>2.4787265000000001</v>
      </c>
      <c r="L5151" t="str" cm="1">
        <f t="array" ref="L5151">_xlfn.IFS(Table1[[#This Row],[score]]&gt;70,"high",Table1[[#This Row],[score]]&gt;50,"medium",Table1[[#This Row],[score]]&lt;=50,"low")</f>
        <v>medium</v>
      </c>
    </row>
    <row r="5152" spans="1:12" x14ac:dyDescent="0.3">
      <c r="A5152" t="s">
        <v>4982</v>
      </c>
      <c r="B5152" s="1">
        <v>20601</v>
      </c>
      <c r="C5152">
        <v>78</v>
      </c>
      <c r="D5152" t="s">
        <v>9</v>
      </c>
      <c r="E5152" t="s">
        <v>10</v>
      </c>
      <c r="F5152">
        <v>3750000</v>
      </c>
      <c r="G5152">
        <v>6216423.4000000004</v>
      </c>
      <c r="H5152" t="s">
        <v>17</v>
      </c>
      <c r="I5152">
        <f>YEAR(Table1[[#This Row],[date]])</f>
        <v>1956</v>
      </c>
      <c r="J5152">
        <f>Table1[[#This Row],[revenue]]-Table1[[#This Row],[budget_x]]</f>
        <v>2466423.4000000004</v>
      </c>
      <c r="K5152" s="7">
        <f>Table1[[#This Row],[profit /loss ]]/Table1[[#This Row],[budget_x]]</f>
        <v>0.65771290666666682</v>
      </c>
      <c r="L5152" t="str" cm="1">
        <f t="array" ref="L5152">_xlfn.IFS(Table1[[#This Row],[score]]&gt;70,"high",Table1[[#This Row],[score]]&gt;50,"medium",Table1[[#This Row],[score]]&lt;=50,"low")</f>
        <v>high</v>
      </c>
    </row>
    <row r="5153" spans="1:12" x14ac:dyDescent="0.3">
      <c r="A5153" t="s">
        <v>4983</v>
      </c>
      <c r="B5153" s="1">
        <v>37637</v>
      </c>
      <c r="C5153">
        <v>49</v>
      </c>
      <c r="D5153" t="s">
        <v>9</v>
      </c>
      <c r="E5153" t="s">
        <v>86</v>
      </c>
      <c r="F5153">
        <v>173800000</v>
      </c>
      <c r="G5153">
        <v>875944666.39999998</v>
      </c>
      <c r="H5153" t="s">
        <v>87</v>
      </c>
      <c r="I5153">
        <f>YEAR(Table1[[#This Row],[date]])</f>
        <v>2003</v>
      </c>
      <c r="J5153">
        <f>Table1[[#This Row],[revenue]]-Table1[[#This Row],[budget_x]]</f>
        <v>702144666.39999998</v>
      </c>
      <c r="K5153" s="7">
        <f>Table1[[#This Row],[profit /loss ]]/Table1[[#This Row],[budget_x]]</f>
        <v>4.0399578043728424</v>
      </c>
      <c r="L5153" t="str" cm="1">
        <f t="array" ref="L5153">_xlfn.IFS(Table1[[#This Row],[score]]&gt;70,"high",Table1[[#This Row],[score]]&gt;50,"medium",Table1[[#This Row],[score]]&lt;=50,"low")</f>
        <v>low</v>
      </c>
    </row>
    <row r="5154" spans="1:12" x14ac:dyDescent="0.3">
      <c r="A5154" t="s">
        <v>4984</v>
      </c>
      <c r="B5154" s="1">
        <v>42985</v>
      </c>
      <c r="C5154">
        <v>72</v>
      </c>
      <c r="D5154" t="s">
        <v>9</v>
      </c>
      <c r="E5154" t="s">
        <v>10</v>
      </c>
      <c r="F5154">
        <v>9000000</v>
      </c>
      <c r="G5154">
        <v>22088533</v>
      </c>
      <c r="H5154" t="s">
        <v>11</v>
      </c>
      <c r="I5154">
        <f>YEAR(Table1[[#This Row],[date]])</f>
        <v>2017</v>
      </c>
      <c r="J5154">
        <f>Table1[[#This Row],[revenue]]-Table1[[#This Row],[budget_x]]</f>
        <v>13088533</v>
      </c>
      <c r="K5154" s="7">
        <f>Table1[[#This Row],[profit /loss ]]/Table1[[#This Row],[budget_x]]</f>
        <v>1.4542814444444445</v>
      </c>
      <c r="L5154" t="str" cm="1">
        <f t="array" ref="L5154">_xlfn.IFS(Table1[[#This Row],[score]]&gt;70,"high",Table1[[#This Row],[score]]&gt;50,"medium",Table1[[#This Row],[score]]&lt;=50,"low")</f>
        <v>high</v>
      </c>
    </row>
    <row r="5155" spans="1:12" x14ac:dyDescent="0.3">
      <c r="A5155" t="s">
        <v>4985</v>
      </c>
      <c r="B5155" s="1">
        <v>41968</v>
      </c>
      <c r="C5155">
        <v>68</v>
      </c>
      <c r="D5155" t="s">
        <v>9</v>
      </c>
      <c r="E5155" t="s">
        <v>10</v>
      </c>
      <c r="F5155">
        <v>81500000</v>
      </c>
      <c r="G5155">
        <v>563588855</v>
      </c>
      <c r="H5155" t="s">
        <v>17</v>
      </c>
      <c r="I5155">
        <f>YEAR(Table1[[#This Row],[date]])</f>
        <v>2014</v>
      </c>
      <c r="J5155">
        <f>Table1[[#This Row],[revenue]]-Table1[[#This Row],[budget_x]]</f>
        <v>482088855</v>
      </c>
      <c r="K5155" s="7">
        <f>Table1[[#This Row],[profit /loss ]]/Table1[[#This Row],[budget_x]]</f>
        <v>5.9152006748466261</v>
      </c>
      <c r="L5155" t="str" cm="1">
        <f t="array" ref="L5155">_xlfn.IFS(Table1[[#This Row],[score]]&gt;70,"high",Table1[[#This Row],[score]]&gt;50,"medium",Table1[[#This Row],[score]]&lt;=50,"low")</f>
        <v>medium</v>
      </c>
    </row>
    <row r="5156" spans="1:12" x14ac:dyDescent="0.3">
      <c r="A5156" t="s">
        <v>4986</v>
      </c>
      <c r="B5156" s="1">
        <v>44320</v>
      </c>
      <c r="C5156">
        <v>68</v>
      </c>
      <c r="D5156" t="s">
        <v>9</v>
      </c>
      <c r="E5156" t="s">
        <v>10</v>
      </c>
      <c r="F5156">
        <v>80154097.599999994</v>
      </c>
      <c r="G5156">
        <v>677730589</v>
      </c>
      <c r="H5156" t="s">
        <v>17</v>
      </c>
      <c r="I5156">
        <f>YEAR(Table1[[#This Row],[date]])</f>
        <v>2021</v>
      </c>
      <c r="J5156">
        <f>Table1[[#This Row],[revenue]]-Table1[[#This Row],[budget_x]]</f>
        <v>597576491.39999998</v>
      </c>
      <c r="K5156" s="7">
        <f>Table1[[#This Row],[profit /loss ]]/Table1[[#This Row],[budget_x]]</f>
        <v>7.4553455068777419</v>
      </c>
      <c r="L5156" t="str" cm="1">
        <f t="array" ref="L5156">_xlfn.IFS(Table1[[#This Row],[score]]&gt;70,"high",Table1[[#This Row],[score]]&gt;50,"medium",Table1[[#This Row],[score]]&lt;=50,"low")</f>
        <v>medium</v>
      </c>
    </row>
    <row r="5157" spans="1:12" x14ac:dyDescent="0.3">
      <c r="A5157" t="s">
        <v>4987</v>
      </c>
      <c r="B5157" s="1">
        <v>44120</v>
      </c>
      <c r="C5157">
        <v>69</v>
      </c>
      <c r="D5157" t="s">
        <v>9</v>
      </c>
      <c r="E5157" t="s">
        <v>15</v>
      </c>
      <c r="F5157">
        <v>80600000</v>
      </c>
      <c r="G5157">
        <v>557343249.39999998</v>
      </c>
      <c r="H5157" t="s">
        <v>52</v>
      </c>
      <c r="I5157">
        <f>YEAR(Table1[[#This Row],[date]])</f>
        <v>2020</v>
      </c>
      <c r="J5157">
        <f>Table1[[#This Row],[revenue]]-Table1[[#This Row],[budget_x]]</f>
        <v>476743249.39999998</v>
      </c>
      <c r="K5157" s="7">
        <f>Table1[[#This Row],[profit /loss ]]/Table1[[#This Row],[budget_x]]</f>
        <v>5.9149286526054592</v>
      </c>
      <c r="L5157" t="str" cm="1">
        <f t="array" ref="L5157">_xlfn.IFS(Table1[[#This Row],[score]]&gt;70,"high",Table1[[#This Row],[score]]&gt;50,"medium",Table1[[#This Row],[score]]&lt;=50,"low")</f>
        <v>medium</v>
      </c>
    </row>
    <row r="5158" spans="1:12" x14ac:dyDescent="0.3">
      <c r="A5158" t="s">
        <v>4988</v>
      </c>
      <c r="B5158" s="1">
        <v>34984</v>
      </c>
      <c r="C5158">
        <v>55</v>
      </c>
      <c r="D5158" t="s">
        <v>9</v>
      </c>
      <c r="E5158" t="s">
        <v>10</v>
      </c>
      <c r="F5158">
        <v>40000000</v>
      </c>
      <c r="G5158">
        <v>37750754</v>
      </c>
      <c r="H5158" t="s">
        <v>11</v>
      </c>
      <c r="I5158">
        <f>YEAR(Table1[[#This Row],[date]])</f>
        <v>1995</v>
      </c>
      <c r="J5158">
        <f>Table1[[#This Row],[revenue]]-Table1[[#This Row],[budget_x]]</f>
        <v>-2249246</v>
      </c>
      <c r="K5158" s="7">
        <f>Table1[[#This Row],[profit /loss ]]/Table1[[#This Row],[budget_x]]</f>
        <v>-5.6231150000000001E-2</v>
      </c>
      <c r="L5158" t="str" cm="1">
        <f t="array" ref="L5158">_xlfn.IFS(Table1[[#This Row],[score]]&gt;70,"high",Table1[[#This Row],[score]]&gt;50,"medium",Table1[[#This Row],[score]]&lt;=50,"low")</f>
        <v>medium</v>
      </c>
    </row>
    <row r="5159" spans="1:12" x14ac:dyDescent="0.3">
      <c r="A5159" t="s">
        <v>4989</v>
      </c>
      <c r="B5159" s="1">
        <v>43477</v>
      </c>
      <c r="C5159">
        <v>69</v>
      </c>
      <c r="D5159" t="s">
        <v>9</v>
      </c>
      <c r="E5159" t="s">
        <v>69</v>
      </c>
      <c r="F5159">
        <v>55020000</v>
      </c>
      <c r="G5159">
        <v>19790000</v>
      </c>
      <c r="H5159" t="s">
        <v>143</v>
      </c>
      <c r="I5159">
        <f>YEAR(Table1[[#This Row],[date]])</f>
        <v>2019</v>
      </c>
      <c r="J5159">
        <f>Table1[[#This Row],[revenue]]-Table1[[#This Row],[budget_x]]</f>
        <v>-35230000</v>
      </c>
      <c r="K5159" s="7">
        <f>Table1[[#This Row],[profit /loss ]]/Table1[[#This Row],[budget_x]]</f>
        <v>-0.64031261359505631</v>
      </c>
      <c r="L5159" t="str" cm="1">
        <f t="array" ref="L5159">_xlfn.IFS(Table1[[#This Row],[score]]&gt;70,"high",Table1[[#This Row],[score]]&gt;50,"medium",Table1[[#This Row],[score]]&lt;=50,"low")</f>
        <v>medium</v>
      </c>
    </row>
    <row r="5160" spans="1:12" x14ac:dyDescent="0.3">
      <c r="A5160" t="s">
        <v>4806</v>
      </c>
      <c r="B5160" s="1">
        <v>44427</v>
      </c>
      <c r="C5160">
        <v>67</v>
      </c>
      <c r="D5160" t="s">
        <v>9</v>
      </c>
      <c r="E5160" t="s">
        <v>10</v>
      </c>
      <c r="F5160">
        <v>67972729</v>
      </c>
      <c r="G5160">
        <v>15449322</v>
      </c>
      <c r="H5160" t="s">
        <v>11</v>
      </c>
      <c r="I5160">
        <f>YEAR(Table1[[#This Row],[date]])</f>
        <v>2021</v>
      </c>
      <c r="J5160">
        <f>Table1[[#This Row],[revenue]]-Table1[[#This Row],[budget_x]]</f>
        <v>-52523407</v>
      </c>
      <c r="K5160" s="7">
        <f>Table1[[#This Row],[profit /loss ]]/Table1[[#This Row],[budget_x]]</f>
        <v>-0.7727129360952979</v>
      </c>
      <c r="L5160" t="str" cm="1">
        <f t="array" ref="L5160">_xlfn.IFS(Table1[[#This Row],[score]]&gt;70,"high",Table1[[#This Row],[score]]&gt;50,"medium",Table1[[#This Row],[score]]&lt;=50,"low")</f>
        <v>medium</v>
      </c>
    </row>
    <row r="5161" spans="1:12" x14ac:dyDescent="0.3">
      <c r="A5161" t="s">
        <v>4990</v>
      </c>
      <c r="B5161" s="1">
        <v>34690</v>
      </c>
      <c r="C5161">
        <v>63</v>
      </c>
      <c r="D5161" t="s">
        <v>9</v>
      </c>
      <c r="E5161" t="s">
        <v>10</v>
      </c>
      <c r="F5161">
        <v>50000000</v>
      </c>
      <c r="G5161">
        <v>16671505</v>
      </c>
      <c r="H5161" t="s">
        <v>11</v>
      </c>
      <c r="I5161">
        <f>YEAR(Table1[[#This Row],[date]])</f>
        <v>1994</v>
      </c>
      <c r="J5161">
        <f>Table1[[#This Row],[revenue]]-Table1[[#This Row],[budget_x]]</f>
        <v>-33328495</v>
      </c>
      <c r="K5161" s="7">
        <f>Table1[[#This Row],[profit /loss ]]/Table1[[#This Row],[budget_x]]</f>
        <v>-0.66656990000000005</v>
      </c>
      <c r="L5161" t="str" cm="1">
        <f t="array" ref="L5161">_xlfn.IFS(Table1[[#This Row],[score]]&gt;70,"high",Table1[[#This Row],[score]]&gt;50,"medium",Table1[[#This Row],[score]]&lt;=50,"low")</f>
        <v>medium</v>
      </c>
    </row>
    <row r="5162" spans="1:12" x14ac:dyDescent="0.3">
      <c r="A5162" t="s">
        <v>4991</v>
      </c>
      <c r="B5162" s="1">
        <v>41433</v>
      </c>
      <c r="C5162">
        <v>65</v>
      </c>
      <c r="D5162" t="s">
        <v>9</v>
      </c>
      <c r="E5162" t="s">
        <v>10</v>
      </c>
      <c r="F5162">
        <v>10000000</v>
      </c>
      <c r="G5162">
        <v>3623609</v>
      </c>
      <c r="H5162" t="s">
        <v>11</v>
      </c>
      <c r="I5162">
        <f>YEAR(Table1[[#This Row],[date]])</f>
        <v>2013</v>
      </c>
      <c r="J5162">
        <f>Table1[[#This Row],[revenue]]-Table1[[#This Row],[budget_x]]</f>
        <v>-6376391</v>
      </c>
      <c r="K5162" s="7">
        <f>Table1[[#This Row],[profit /loss ]]/Table1[[#This Row],[budget_x]]</f>
        <v>-0.63763910000000001</v>
      </c>
      <c r="L5162" t="str" cm="1">
        <f t="array" ref="L5162">_xlfn.IFS(Table1[[#This Row],[score]]&gt;70,"high",Table1[[#This Row],[score]]&gt;50,"medium",Table1[[#This Row],[score]]&lt;=50,"low")</f>
        <v>medium</v>
      </c>
    </row>
    <row r="5163" spans="1:12" x14ac:dyDescent="0.3">
      <c r="A5163" t="s">
        <v>4992</v>
      </c>
      <c r="B5163" s="1">
        <v>38883</v>
      </c>
      <c r="C5163">
        <v>64</v>
      </c>
      <c r="D5163" t="s">
        <v>9</v>
      </c>
      <c r="E5163" t="s">
        <v>10</v>
      </c>
      <c r="F5163">
        <v>85000000</v>
      </c>
      <c r="G5163">
        <v>157794205</v>
      </c>
      <c r="H5163" t="s">
        <v>11</v>
      </c>
      <c r="I5163">
        <f>YEAR(Table1[[#This Row],[date]])</f>
        <v>2006</v>
      </c>
      <c r="J5163">
        <f>Table1[[#This Row],[revenue]]-Table1[[#This Row],[budget_x]]</f>
        <v>72794205</v>
      </c>
      <c r="K5163" s="7">
        <f>Table1[[#This Row],[profit /loss ]]/Table1[[#This Row],[budget_x]]</f>
        <v>0.85640241176470588</v>
      </c>
      <c r="L5163" t="str" cm="1">
        <f t="array" ref="L5163">_xlfn.IFS(Table1[[#This Row],[score]]&gt;70,"high",Table1[[#This Row],[score]]&gt;50,"medium",Table1[[#This Row],[score]]&lt;=50,"low")</f>
        <v>medium</v>
      </c>
    </row>
    <row r="5164" spans="1:12" x14ac:dyDescent="0.3">
      <c r="A5164" t="s">
        <v>4993</v>
      </c>
      <c r="B5164" s="1">
        <v>24449</v>
      </c>
      <c r="C5164">
        <v>79</v>
      </c>
      <c r="D5164" t="s">
        <v>9</v>
      </c>
      <c r="E5164" t="s">
        <v>171</v>
      </c>
      <c r="F5164">
        <v>28160000</v>
      </c>
      <c r="G5164">
        <v>725025622.39999998</v>
      </c>
      <c r="H5164" t="s">
        <v>184</v>
      </c>
      <c r="I5164">
        <f>YEAR(Table1[[#This Row],[date]])</f>
        <v>1966</v>
      </c>
      <c r="J5164">
        <f>Table1[[#This Row],[revenue]]-Table1[[#This Row],[budget_x]]</f>
        <v>696865622.39999998</v>
      </c>
      <c r="K5164" s="7">
        <f>Table1[[#This Row],[profit /loss ]]/Table1[[#This Row],[budget_x]]</f>
        <v>24.746648522727273</v>
      </c>
      <c r="L5164" t="str" cm="1">
        <f t="array" ref="L5164">_xlfn.IFS(Table1[[#This Row],[score]]&gt;70,"high",Table1[[#This Row],[score]]&gt;50,"medium",Table1[[#This Row],[score]]&lt;=50,"low")</f>
        <v>high</v>
      </c>
    </row>
    <row r="5165" spans="1:12" x14ac:dyDescent="0.3">
      <c r="A5165" t="s">
        <v>4994</v>
      </c>
      <c r="B5165" s="1">
        <v>38981</v>
      </c>
      <c r="C5165">
        <v>63</v>
      </c>
      <c r="D5165" t="s">
        <v>9</v>
      </c>
      <c r="E5165" t="s">
        <v>10</v>
      </c>
      <c r="F5165">
        <v>73000000</v>
      </c>
      <c r="G5165">
        <v>162870525</v>
      </c>
      <c r="H5165" t="s">
        <v>11</v>
      </c>
      <c r="I5165">
        <f>YEAR(Table1[[#This Row],[date]])</f>
        <v>2006</v>
      </c>
      <c r="J5165">
        <f>Table1[[#This Row],[revenue]]-Table1[[#This Row],[budget_x]]</f>
        <v>89870525</v>
      </c>
      <c r="K5165" s="7">
        <f>Table1[[#This Row],[profit /loss ]]/Table1[[#This Row],[budget_x]]</f>
        <v>1.2311030821917808</v>
      </c>
      <c r="L5165" t="str" cm="1">
        <f t="array" ref="L5165">_xlfn.IFS(Table1[[#This Row],[score]]&gt;70,"high",Table1[[#This Row],[score]]&gt;50,"medium",Table1[[#This Row],[score]]&lt;=50,"low")</f>
        <v>medium</v>
      </c>
    </row>
    <row r="5166" spans="1:12" x14ac:dyDescent="0.3">
      <c r="A5166" t="s">
        <v>4995</v>
      </c>
      <c r="B5166" s="1">
        <v>36813</v>
      </c>
      <c r="C5166">
        <v>59</v>
      </c>
      <c r="D5166" t="s">
        <v>9</v>
      </c>
      <c r="E5166" t="s">
        <v>74</v>
      </c>
      <c r="F5166">
        <v>162100000</v>
      </c>
      <c r="G5166">
        <v>437846475.19999999</v>
      </c>
      <c r="H5166" t="s">
        <v>75</v>
      </c>
      <c r="I5166">
        <f>YEAR(Table1[[#This Row],[date]])</f>
        <v>2000</v>
      </c>
      <c r="J5166">
        <f>Table1[[#This Row],[revenue]]-Table1[[#This Row],[budget_x]]</f>
        <v>275746475.19999999</v>
      </c>
      <c r="K5166" s="7">
        <f>Table1[[#This Row],[profit /loss ]]/Table1[[#This Row],[budget_x]]</f>
        <v>1.7010886810610732</v>
      </c>
      <c r="L5166" t="str" cm="1">
        <f t="array" ref="L5166">_xlfn.IFS(Table1[[#This Row],[score]]&gt;70,"high",Table1[[#This Row],[score]]&gt;50,"medium",Table1[[#This Row],[score]]&lt;=50,"low")</f>
        <v>medium</v>
      </c>
    </row>
    <row r="5167" spans="1:12" x14ac:dyDescent="0.3">
      <c r="A5167" t="s">
        <v>4996</v>
      </c>
      <c r="B5167" s="1">
        <v>40521</v>
      </c>
      <c r="C5167">
        <v>62</v>
      </c>
      <c r="D5167" t="s">
        <v>9</v>
      </c>
      <c r="E5167" t="s">
        <v>10</v>
      </c>
      <c r="F5167">
        <v>32000000</v>
      </c>
      <c r="G5167">
        <v>70587268</v>
      </c>
      <c r="H5167" t="s">
        <v>11</v>
      </c>
      <c r="I5167">
        <f>YEAR(Table1[[#This Row],[date]])</f>
        <v>2010</v>
      </c>
      <c r="J5167">
        <f>Table1[[#This Row],[revenue]]-Table1[[#This Row],[budget_x]]</f>
        <v>38587268</v>
      </c>
      <c r="K5167" s="7">
        <f>Table1[[#This Row],[profit /loss ]]/Table1[[#This Row],[budget_x]]</f>
        <v>1.2058521250000001</v>
      </c>
      <c r="L5167" t="str" cm="1">
        <f t="array" ref="L5167">_xlfn.IFS(Table1[[#This Row],[score]]&gt;70,"high",Table1[[#This Row],[score]]&gt;50,"medium",Table1[[#This Row],[score]]&lt;=50,"low")</f>
        <v>medium</v>
      </c>
    </row>
    <row r="5168" spans="1:12" x14ac:dyDescent="0.3">
      <c r="A5168" t="s">
        <v>4997</v>
      </c>
      <c r="B5168" s="1">
        <v>44813</v>
      </c>
      <c r="C5168">
        <v>61</v>
      </c>
      <c r="D5168" t="s">
        <v>9</v>
      </c>
      <c r="E5168" t="s">
        <v>69</v>
      </c>
      <c r="F5168">
        <v>140000000</v>
      </c>
      <c r="G5168">
        <v>670760463.39999998</v>
      </c>
      <c r="H5168" t="s">
        <v>143</v>
      </c>
      <c r="I5168">
        <f>YEAR(Table1[[#This Row],[date]])</f>
        <v>2022</v>
      </c>
      <c r="J5168">
        <f>Table1[[#This Row],[revenue]]-Table1[[#This Row],[budget_x]]</f>
        <v>530760463.39999998</v>
      </c>
      <c r="K5168" s="7">
        <f>Table1[[#This Row],[profit /loss ]]/Table1[[#This Row],[budget_x]]</f>
        <v>3.7911461671428568</v>
      </c>
      <c r="L5168" t="str" cm="1">
        <f t="array" ref="L5168">_xlfn.IFS(Table1[[#This Row],[score]]&gt;70,"high",Table1[[#This Row],[score]]&gt;50,"medium",Table1[[#This Row],[score]]&lt;=50,"low")</f>
        <v>medium</v>
      </c>
    </row>
    <row r="5169" spans="1:12" x14ac:dyDescent="0.3">
      <c r="A5169" t="s">
        <v>4998</v>
      </c>
      <c r="B5169" s="1">
        <v>41058</v>
      </c>
      <c r="C5169">
        <v>40</v>
      </c>
      <c r="D5169" t="s">
        <v>9</v>
      </c>
      <c r="E5169" t="s">
        <v>10</v>
      </c>
      <c r="F5169">
        <v>150000</v>
      </c>
      <c r="G5169">
        <v>1240261.6000000001</v>
      </c>
      <c r="H5169" t="s">
        <v>17</v>
      </c>
      <c r="I5169">
        <f>YEAR(Table1[[#This Row],[date]])</f>
        <v>2012</v>
      </c>
      <c r="J5169">
        <f>Table1[[#This Row],[revenue]]-Table1[[#This Row],[budget_x]]</f>
        <v>1090261.6000000001</v>
      </c>
      <c r="K5169" s="7">
        <f>Table1[[#This Row],[profit /loss ]]/Table1[[#This Row],[budget_x]]</f>
        <v>7.268410666666667</v>
      </c>
      <c r="L5169" t="str" cm="1">
        <f t="array" ref="L5169">_xlfn.IFS(Table1[[#This Row],[score]]&gt;70,"high",Table1[[#This Row],[score]]&gt;50,"medium",Table1[[#This Row],[score]]&lt;=50,"low")</f>
        <v>low</v>
      </c>
    </row>
    <row r="5170" spans="1:12" x14ac:dyDescent="0.3">
      <c r="A5170" t="s">
        <v>4999</v>
      </c>
      <c r="B5170" s="1">
        <v>42976</v>
      </c>
      <c r="C5170">
        <v>61</v>
      </c>
      <c r="D5170" t="s">
        <v>9</v>
      </c>
      <c r="E5170" t="s">
        <v>10</v>
      </c>
      <c r="F5170">
        <v>72400000</v>
      </c>
      <c r="G5170">
        <v>471064868.80000001</v>
      </c>
      <c r="H5170" t="s">
        <v>17</v>
      </c>
      <c r="I5170">
        <f>YEAR(Table1[[#This Row],[date]])</f>
        <v>2017</v>
      </c>
      <c r="J5170">
        <f>Table1[[#This Row],[revenue]]-Table1[[#This Row],[budget_x]]</f>
        <v>398664868.80000001</v>
      </c>
      <c r="K5170" s="7">
        <f>Table1[[#This Row],[profit /loss ]]/Table1[[#This Row],[budget_x]]</f>
        <v>5.5064208397790058</v>
      </c>
      <c r="L5170" t="str" cm="1">
        <f t="array" ref="L5170">_xlfn.IFS(Table1[[#This Row],[score]]&gt;70,"high",Table1[[#This Row],[score]]&gt;50,"medium",Table1[[#This Row],[score]]&lt;=50,"low")</f>
        <v>medium</v>
      </c>
    </row>
    <row r="5171" spans="1:12" x14ac:dyDescent="0.3">
      <c r="A5171" t="s">
        <v>5000</v>
      </c>
      <c r="B5171" s="1">
        <v>43321</v>
      </c>
      <c r="C5171">
        <v>63</v>
      </c>
      <c r="D5171" t="s">
        <v>9</v>
      </c>
      <c r="E5171" t="s">
        <v>10</v>
      </c>
      <c r="F5171">
        <v>1000000</v>
      </c>
      <c r="G5171">
        <v>16434588</v>
      </c>
      <c r="H5171" t="s">
        <v>11</v>
      </c>
      <c r="I5171">
        <f>YEAR(Table1[[#This Row],[date]])</f>
        <v>2018</v>
      </c>
      <c r="J5171">
        <f>Table1[[#This Row],[revenue]]-Table1[[#This Row],[budget_x]]</f>
        <v>15434588</v>
      </c>
      <c r="K5171" s="7">
        <f>Table1[[#This Row],[profit /loss ]]/Table1[[#This Row],[budget_x]]</f>
        <v>15.434588</v>
      </c>
      <c r="L5171" t="str" cm="1">
        <f t="array" ref="L5171">_xlfn.IFS(Table1[[#This Row],[score]]&gt;70,"high",Table1[[#This Row],[score]]&gt;50,"medium",Table1[[#This Row],[score]]&lt;=50,"low")</f>
        <v>medium</v>
      </c>
    </row>
    <row r="5172" spans="1:12" x14ac:dyDescent="0.3">
      <c r="A5172" t="s">
        <v>5001</v>
      </c>
      <c r="B5172" s="1">
        <v>34144</v>
      </c>
      <c r="C5172">
        <v>69</v>
      </c>
      <c r="D5172" t="s">
        <v>9</v>
      </c>
      <c r="E5172" t="s">
        <v>10</v>
      </c>
      <c r="F5172">
        <v>14000000</v>
      </c>
      <c r="G5172">
        <v>63513743</v>
      </c>
      <c r="H5172" t="s">
        <v>11</v>
      </c>
      <c r="I5172">
        <f>YEAR(Table1[[#This Row],[date]])</f>
        <v>1993</v>
      </c>
      <c r="J5172">
        <f>Table1[[#This Row],[revenue]]-Table1[[#This Row],[budget_x]]</f>
        <v>49513743</v>
      </c>
      <c r="K5172" s="7">
        <f>Table1[[#This Row],[profit /loss ]]/Table1[[#This Row],[budget_x]]</f>
        <v>3.5366959285714286</v>
      </c>
      <c r="L5172" t="str" cm="1">
        <f t="array" ref="L5172">_xlfn.IFS(Table1[[#This Row],[score]]&gt;70,"high",Table1[[#This Row],[score]]&gt;50,"medium",Table1[[#This Row],[score]]&lt;=50,"low")</f>
        <v>medium</v>
      </c>
    </row>
    <row r="5173" spans="1:12" x14ac:dyDescent="0.3">
      <c r="A5173" t="s">
        <v>5002</v>
      </c>
      <c r="B5173" s="1">
        <v>33306</v>
      </c>
      <c r="C5173">
        <v>74</v>
      </c>
      <c r="D5173" t="s">
        <v>9</v>
      </c>
      <c r="E5173" t="s">
        <v>69</v>
      </c>
      <c r="F5173">
        <v>131600000</v>
      </c>
      <c r="G5173">
        <v>397057826.80000001</v>
      </c>
      <c r="H5173" t="s">
        <v>143</v>
      </c>
      <c r="I5173">
        <f>YEAR(Table1[[#This Row],[date]])</f>
        <v>1991</v>
      </c>
      <c r="J5173">
        <f>Table1[[#This Row],[revenue]]-Table1[[#This Row],[budget_x]]</f>
        <v>265457826.80000001</v>
      </c>
      <c r="K5173" s="7">
        <f>Table1[[#This Row],[profit /loss ]]/Table1[[#This Row],[budget_x]]</f>
        <v>2.0171567386018237</v>
      </c>
      <c r="L5173" t="str" cm="1">
        <f t="array" ref="L5173">_xlfn.IFS(Table1[[#This Row],[score]]&gt;70,"high",Table1[[#This Row],[score]]&gt;50,"medium",Table1[[#This Row],[score]]&lt;=50,"low")</f>
        <v>high</v>
      </c>
    </row>
    <row r="5174" spans="1:12" x14ac:dyDescent="0.3">
      <c r="A5174" t="s">
        <v>5003</v>
      </c>
      <c r="B5174" s="1">
        <v>33689</v>
      </c>
      <c r="C5174">
        <v>77</v>
      </c>
      <c r="D5174" t="s">
        <v>9</v>
      </c>
      <c r="E5174" t="s">
        <v>10</v>
      </c>
      <c r="F5174">
        <v>11000000</v>
      </c>
      <c r="G5174">
        <v>81204830</v>
      </c>
      <c r="H5174" t="s">
        <v>11</v>
      </c>
      <c r="I5174">
        <f>YEAR(Table1[[#This Row],[date]])</f>
        <v>1992</v>
      </c>
      <c r="J5174">
        <f>Table1[[#This Row],[revenue]]-Table1[[#This Row],[budget_x]]</f>
        <v>70204830</v>
      </c>
      <c r="K5174" s="7">
        <f>Table1[[#This Row],[profit /loss ]]/Table1[[#This Row],[budget_x]]</f>
        <v>6.3822572727272728</v>
      </c>
      <c r="L5174" t="str" cm="1">
        <f t="array" ref="L5174">_xlfn.IFS(Table1[[#This Row],[score]]&gt;70,"high",Table1[[#This Row],[score]]&gt;50,"medium",Table1[[#This Row],[score]]&lt;=50,"low")</f>
        <v>high</v>
      </c>
    </row>
    <row r="5175" spans="1:12" x14ac:dyDescent="0.3">
      <c r="A5175" t="s">
        <v>5004</v>
      </c>
      <c r="B5175" s="1">
        <v>44741</v>
      </c>
      <c r="C5175">
        <v>59</v>
      </c>
      <c r="D5175" t="s">
        <v>9</v>
      </c>
      <c r="E5175" t="s">
        <v>171</v>
      </c>
      <c r="F5175">
        <v>85600000</v>
      </c>
      <c r="G5175">
        <v>231390603.19999999</v>
      </c>
      <c r="H5175" t="s">
        <v>184</v>
      </c>
      <c r="I5175">
        <f>YEAR(Table1[[#This Row],[date]])</f>
        <v>2022</v>
      </c>
      <c r="J5175">
        <f>Table1[[#This Row],[revenue]]-Table1[[#This Row],[budget_x]]</f>
        <v>145790603.19999999</v>
      </c>
      <c r="K5175" s="7">
        <f>Table1[[#This Row],[profit /loss ]]/Table1[[#This Row],[budget_x]]</f>
        <v>1.7031612523364486</v>
      </c>
      <c r="L5175" t="str" cm="1">
        <f t="array" ref="L5175">_xlfn.IFS(Table1[[#This Row],[score]]&gt;70,"high",Table1[[#This Row],[score]]&gt;50,"medium",Table1[[#This Row],[score]]&lt;=50,"low")</f>
        <v>medium</v>
      </c>
    </row>
    <row r="5176" spans="1:12" x14ac:dyDescent="0.3">
      <c r="A5176" t="s">
        <v>5005</v>
      </c>
      <c r="B5176" s="1">
        <v>44000</v>
      </c>
      <c r="C5176">
        <v>10</v>
      </c>
      <c r="D5176" t="s">
        <v>9</v>
      </c>
      <c r="E5176" t="s">
        <v>74</v>
      </c>
      <c r="F5176">
        <v>198540000</v>
      </c>
      <c r="G5176">
        <v>38157314</v>
      </c>
      <c r="H5176" t="s">
        <v>75</v>
      </c>
      <c r="I5176">
        <f>YEAR(Table1[[#This Row],[date]])</f>
        <v>2020</v>
      </c>
      <c r="J5176">
        <f>Table1[[#This Row],[revenue]]-Table1[[#This Row],[budget_x]]</f>
        <v>-160382686</v>
      </c>
      <c r="K5176" s="7">
        <f>Table1[[#This Row],[profit /loss ]]/Table1[[#This Row],[budget_x]]</f>
        <v>-0.80781044625768106</v>
      </c>
      <c r="L5176" t="str" cm="1">
        <f t="array" ref="L5176">_xlfn.IFS(Table1[[#This Row],[score]]&gt;70,"high",Table1[[#This Row],[score]]&gt;50,"medium",Table1[[#This Row],[score]]&lt;=50,"low")</f>
        <v>low</v>
      </c>
    </row>
    <row r="5177" spans="1:12" x14ac:dyDescent="0.3">
      <c r="A5177" t="s">
        <v>5006</v>
      </c>
      <c r="B5177" s="1">
        <v>27004</v>
      </c>
      <c r="C5177">
        <v>77</v>
      </c>
      <c r="D5177" t="s">
        <v>9</v>
      </c>
      <c r="E5177" t="s">
        <v>171</v>
      </c>
      <c r="F5177">
        <v>106000000</v>
      </c>
      <c r="G5177">
        <v>1032469156</v>
      </c>
      <c r="H5177" t="s">
        <v>184</v>
      </c>
      <c r="I5177">
        <f>YEAR(Table1[[#This Row],[date]])</f>
        <v>1973</v>
      </c>
      <c r="J5177">
        <f>Table1[[#This Row],[revenue]]-Table1[[#This Row],[budget_x]]</f>
        <v>926469156</v>
      </c>
      <c r="K5177" s="7">
        <f>Table1[[#This Row],[profit /loss ]]/Table1[[#This Row],[budget_x]]</f>
        <v>8.7402750566037728</v>
      </c>
      <c r="L5177" t="str" cm="1">
        <f t="array" ref="L5177">_xlfn.IFS(Table1[[#This Row],[score]]&gt;70,"high",Table1[[#This Row],[score]]&gt;50,"medium",Table1[[#This Row],[score]]&lt;=50,"low")</f>
        <v>high</v>
      </c>
    </row>
    <row r="5178" spans="1:12" x14ac:dyDescent="0.3">
      <c r="A5178" t="s">
        <v>5007</v>
      </c>
      <c r="B5178" s="1">
        <v>43693</v>
      </c>
      <c r="C5178">
        <v>63</v>
      </c>
      <c r="D5178" t="s">
        <v>9</v>
      </c>
      <c r="E5178" t="s">
        <v>10</v>
      </c>
      <c r="F5178">
        <v>110000000</v>
      </c>
      <c r="G5178">
        <v>271669045.60000002</v>
      </c>
      <c r="H5178" t="s">
        <v>17</v>
      </c>
      <c r="I5178">
        <f>YEAR(Table1[[#This Row],[date]])</f>
        <v>2019</v>
      </c>
      <c r="J5178">
        <f>Table1[[#This Row],[revenue]]-Table1[[#This Row],[budget_x]]</f>
        <v>161669045.60000002</v>
      </c>
      <c r="K5178" s="7">
        <f>Table1[[#This Row],[profit /loss ]]/Table1[[#This Row],[budget_x]]</f>
        <v>1.4697185963636366</v>
      </c>
      <c r="L5178" t="str" cm="1">
        <f t="array" ref="L5178">_xlfn.IFS(Table1[[#This Row],[score]]&gt;70,"high",Table1[[#This Row],[score]]&gt;50,"medium",Table1[[#This Row],[score]]&lt;=50,"low")</f>
        <v>medium</v>
      </c>
    </row>
    <row r="5179" spans="1:12" x14ac:dyDescent="0.3">
      <c r="A5179" t="s">
        <v>5008</v>
      </c>
      <c r="B5179" s="1">
        <v>43041</v>
      </c>
      <c r="C5179">
        <v>63</v>
      </c>
      <c r="D5179" t="s">
        <v>9</v>
      </c>
      <c r="E5179" t="s">
        <v>10</v>
      </c>
      <c r="F5179">
        <v>28000000</v>
      </c>
      <c r="G5179">
        <v>127710550</v>
      </c>
      <c r="H5179" t="s">
        <v>11</v>
      </c>
      <c r="I5179">
        <f>YEAR(Table1[[#This Row],[date]])</f>
        <v>2017</v>
      </c>
      <c r="J5179">
        <f>Table1[[#This Row],[revenue]]-Table1[[#This Row],[budget_x]]</f>
        <v>99710550</v>
      </c>
      <c r="K5179" s="7">
        <f>Table1[[#This Row],[profit /loss ]]/Table1[[#This Row],[budget_x]]</f>
        <v>3.5610910714285713</v>
      </c>
      <c r="L5179" t="str" cm="1">
        <f t="array" ref="L5179">_xlfn.IFS(Table1[[#This Row],[score]]&gt;70,"high",Table1[[#This Row],[score]]&gt;50,"medium",Table1[[#This Row],[score]]&lt;=50,"low")</f>
        <v>medium</v>
      </c>
    </row>
    <row r="5180" spans="1:12" x14ac:dyDescent="0.3">
      <c r="A5180" t="s">
        <v>5009</v>
      </c>
      <c r="B5180" s="1">
        <v>41243</v>
      </c>
      <c r="C5180">
        <v>55</v>
      </c>
      <c r="D5180" t="s">
        <v>9</v>
      </c>
      <c r="E5180" t="s">
        <v>10</v>
      </c>
      <c r="F5180">
        <v>11500000</v>
      </c>
      <c r="G5180">
        <v>1402307</v>
      </c>
      <c r="H5180" t="s">
        <v>17</v>
      </c>
      <c r="I5180">
        <f>YEAR(Table1[[#This Row],[date]])</f>
        <v>2012</v>
      </c>
      <c r="J5180">
        <f>Table1[[#This Row],[revenue]]-Table1[[#This Row],[budget_x]]</f>
        <v>-10097693</v>
      </c>
      <c r="K5180" s="7">
        <f>Table1[[#This Row],[profit /loss ]]/Table1[[#This Row],[budget_x]]</f>
        <v>-0.87806026086956523</v>
      </c>
      <c r="L5180" t="str" cm="1">
        <f t="array" ref="L5180">_xlfn.IFS(Table1[[#This Row],[score]]&gt;70,"high",Table1[[#This Row],[score]]&gt;50,"medium",Table1[[#This Row],[score]]&lt;=50,"low")</f>
        <v>medium</v>
      </c>
    </row>
    <row r="5181" spans="1:12" x14ac:dyDescent="0.3">
      <c r="A5181" t="s">
        <v>5010</v>
      </c>
      <c r="B5181" s="1">
        <v>35992</v>
      </c>
      <c r="C5181">
        <v>72</v>
      </c>
      <c r="D5181" t="s">
        <v>9</v>
      </c>
      <c r="E5181" t="s">
        <v>10</v>
      </c>
      <c r="F5181">
        <v>18500000</v>
      </c>
      <c r="G5181">
        <v>13711903</v>
      </c>
      <c r="H5181" t="s">
        <v>11</v>
      </c>
      <c r="I5181">
        <f>YEAR(Table1[[#This Row],[date]])</f>
        <v>1998</v>
      </c>
      <c r="J5181">
        <f>Table1[[#This Row],[revenue]]-Table1[[#This Row],[budget_x]]</f>
        <v>-4788097</v>
      </c>
      <c r="K5181" s="7">
        <f>Table1[[#This Row],[profit /loss ]]/Table1[[#This Row],[budget_x]]</f>
        <v>-0.25881605405405406</v>
      </c>
      <c r="L5181" t="str" cm="1">
        <f t="array" ref="L5181">_xlfn.IFS(Table1[[#This Row],[score]]&gt;70,"high",Table1[[#This Row],[score]]&gt;50,"medium",Table1[[#This Row],[score]]&lt;=50,"low")</f>
        <v>high</v>
      </c>
    </row>
    <row r="5182" spans="1:12" x14ac:dyDescent="0.3">
      <c r="A5182" t="s">
        <v>5011</v>
      </c>
      <c r="B5182" s="1">
        <v>44454</v>
      </c>
      <c r="C5182">
        <v>73</v>
      </c>
      <c r="D5182" t="s">
        <v>9</v>
      </c>
      <c r="E5182" t="s">
        <v>74</v>
      </c>
      <c r="F5182">
        <v>7048000</v>
      </c>
      <c r="G5182">
        <v>5619316</v>
      </c>
      <c r="H5182" t="s">
        <v>75</v>
      </c>
      <c r="I5182">
        <f>YEAR(Table1[[#This Row],[date]])</f>
        <v>2021</v>
      </c>
      <c r="J5182">
        <f>Table1[[#This Row],[revenue]]-Table1[[#This Row],[budget_x]]</f>
        <v>-1428684</v>
      </c>
      <c r="K5182" s="7">
        <f>Table1[[#This Row],[profit /loss ]]/Table1[[#This Row],[budget_x]]</f>
        <v>-0.20270771850170261</v>
      </c>
      <c r="L5182" t="str" cm="1">
        <f t="array" ref="L5182">_xlfn.IFS(Table1[[#This Row],[score]]&gt;70,"high",Table1[[#This Row],[score]]&gt;50,"medium",Table1[[#This Row],[score]]&lt;=50,"low")</f>
        <v>high</v>
      </c>
    </row>
    <row r="5183" spans="1:12" x14ac:dyDescent="0.3">
      <c r="A5183" t="s">
        <v>5012</v>
      </c>
      <c r="B5183" s="1">
        <v>44701</v>
      </c>
      <c r="C5183">
        <v>60</v>
      </c>
      <c r="D5183" t="s">
        <v>9</v>
      </c>
      <c r="E5183" t="s">
        <v>10</v>
      </c>
      <c r="F5183">
        <v>131000000</v>
      </c>
      <c r="G5183">
        <v>577005603</v>
      </c>
      <c r="H5183" t="s">
        <v>17</v>
      </c>
      <c r="I5183">
        <f>YEAR(Table1[[#This Row],[date]])</f>
        <v>2022</v>
      </c>
      <c r="J5183">
        <f>Table1[[#This Row],[revenue]]-Table1[[#This Row],[budget_x]]</f>
        <v>446005603</v>
      </c>
      <c r="K5183" s="7">
        <f>Table1[[#This Row],[profit /loss ]]/Table1[[#This Row],[budget_x]]</f>
        <v>3.4046229236641223</v>
      </c>
      <c r="L5183" t="str" cm="1">
        <f t="array" ref="L5183">_xlfn.IFS(Table1[[#This Row],[score]]&gt;70,"high",Table1[[#This Row],[score]]&gt;50,"medium",Table1[[#This Row],[score]]&lt;=50,"low")</f>
        <v>medium</v>
      </c>
    </row>
    <row r="5184" spans="1:12" x14ac:dyDescent="0.3">
      <c r="A5184" t="s">
        <v>5013</v>
      </c>
      <c r="B5184" s="1">
        <v>40949</v>
      </c>
      <c r="C5184">
        <v>67</v>
      </c>
      <c r="D5184" t="s">
        <v>9</v>
      </c>
      <c r="E5184" t="s">
        <v>10</v>
      </c>
      <c r="F5184">
        <v>45000000</v>
      </c>
      <c r="G5184">
        <v>160971922</v>
      </c>
      <c r="H5184" t="s">
        <v>11</v>
      </c>
      <c r="I5184">
        <f>YEAR(Table1[[#This Row],[date]])</f>
        <v>2012</v>
      </c>
      <c r="J5184">
        <f>Table1[[#This Row],[revenue]]-Table1[[#This Row],[budget_x]]</f>
        <v>115971922</v>
      </c>
      <c r="K5184" s="7">
        <f>Table1[[#This Row],[profit /loss ]]/Table1[[#This Row],[budget_x]]</f>
        <v>2.5771538222222223</v>
      </c>
      <c r="L5184" t="str" cm="1">
        <f t="array" ref="L5184">_xlfn.IFS(Table1[[#This Row],[score]]&gt;70,"high",Table1[[#This Row],[score]]&gt;50,"medium",Table1[[#This Row],[score]]&lt;=50,"low")</f>
        <v>medium</v>
      </c>
    </row>
    <row r="5185" spans="1:12" x14ac:dyDescent="0.3">
      <c r="A5185" t="s">
        <v>5014</v>
      </c>
      <c r="B5185" s="1">
        <v>43000</v>
      </c>
      <c r="C5185">
        <v>54</v>
      </c>
      <c r="D5185" t="s">
        <v>9</v>
      </c>
      <c r="E5185" t="s">
        <v>187</v>
      </c>
      <c r="F5185">
        <v>1686858</v>
      </c>
      <c r="G5185">
        <v>1891907</v>
      </c>
      <c r="H5185" t="s">
        <v>188</v>
      </c>
      <c r="I5185">
        <f>YEAR(Table1[[#This Row],[date]])</f>
        <v>2017</v>
      </c>
      <c r="J5185">
        <f>Table1[[#This Row],[revenue]]-Table1[[#This Row],[budget_x]]</f>
        <v>205049</v>
      </c>
      <c r="K5185" s="7">
        <f>Table1[[#This Row],[profit /loss ]]/Table1[[#This Row],[budget_x]]</f>
        <v>0.12155676411411037</v>
      </c>
      <c r="L5185" t="str" cm="1">
        <f t="array" ref="L5185">_xlfn.IFS(Table1[[#This Row],[score]]&gt;70,"high",Table1[[#This Row],[score]]&gt;50,"medium",Table1[[#This Row],[score]]&lt;=50,"low")</f>
        <v>medium</v>
      </c>
    </row>
    <row r="5186" spans="1:12" x14ac:dyDescent="0.3">
      <c r="A5186" t="s">
        <v>5015</v>
      </c>
      <c r="B5186" s="1">
        <v>37770</v>
      </c>
      <c r="C5186">
        <v>66</v>
      </c>
      <c r="D5186" t="s">
        <v>9</v>
      </c>
      <c r="E5186" t="s">
        <v>10</v>
      </c>
      <c r="F5186">
        <v>24000000</v>
      </c>
      <c r="G5186">
        <v>86737464</v>
      </c>
      <c r="H5186" t="s">
        <v>11</v>
      </c>
      <c r="I5186">
        <f>YEAR(Table1[[#This Row],[date]])</f>
        <v>2003</v>
      </c>
      <c r="J5186">
        <f>Table1[[#This Row],[revenue]]-Table1[[#This Row],[budget_x]]</f>
        <v>62737464</v>
      </c>
      <c r="K5186" s="7">
        <f>Table1[[#This Row],[profit /loss ]]/Table1[[#This Row],[budget_x]]</f>
        <v>2.614061</v>
      </c>
      <c r="L5186" t="str" cm="1">
        <f t="array" ref="L5186">_xlfn.IFS(Table1[[#This Row],[score]]&gt;70,"high",Table1[[#This Row],[score]]&gt;50,"medium",Table1[[#This Row],[score]]&lt;=50,"low")</f>
        <v>medium</v>
      </c>
    </row>
    <row r="5187" spans="1:12" x14ac:dyDescent="0.3">
      <c r="A5187" t="s">
        <v>5016</v>
      </c>
      <c r="B5187" s="1">
        <v>44806</v>
      </c>
      <c r="C5187">
        <v>62</v>
      </c>
      <c r="D5187" t="s">
        <v>9</v>
      </c>
      <c r="E5187" t="s">
        <v>15</v>
      </c>
      <c r="F5187">
        <v>161400000</v>
      </c>
      <c r="G5187">
        <v>287419513.39999998</v>
      </c>
      <c r="H5187" t="s">
        <v>52</v>
      </c>
      <c r="I5187">
        <f>YEAR(Table1[[#This Row],[date]])</f>
        <v>2022</v>
      </c>
      <c r="J5187">
        <f>Table1[[#This Row],[revenue]]-Table1[[#This Row],[budget_x]]</f>
        <v>126019513.39999998</v>
      </c>
      <c r="K5187" s="7">
        <f>Table1[[#This Row],[profit /loss ]]/Table1[[#This Row],[budget_x]]</f>
        <v>0.78079004584882261</v>
      </c>
      <c r="L5187" t="str" cm="1">
        <f t="array" ref="L5187">_xlfn.IFS(Table1[[#This Row],[score]]&gt;70,"high",Table1[[#This Row],[score]]&gt;50,"medium",Table1[[#This Row],[score]]&lt;=50,"low")</f>
        <v>medium</v>
      </c>
    </row>
    <row r="5188" spans="1:12" x14ac:dyDescent="0.3">
      <c r="A5188" t="s">
        <v>5017</v>
      </c>
      <c r="B5188" s="1">
        <v>44405</v>
      </c>
      <c r="C5188">
        <v>76</v>
      </c>
      <c r="D5188" t="s">
        <v>9</v>
      </c>
      <c r="E5188" t="s">
        <v>74</v>
      </c>
      <c r="F5188">
        <v>114400000</v>
      </c>
      <c r="G5188">
        <v>552961814.79999995</v>
      </c>
      <c r="H5188" t="s">
        <v>75</v>
      </c>
      <c r="I5188">
        <f>YEAR(Table1[[#This Row],[date]])</f>
        <v>2021</v>
      </c>
      <c r="J5188">
        <f>Table1[[#This Row],[revenue]]-Table1[[#This Row],[budget_x]]</f>
        <v>438561814.79999995</v>
      </c>
      <c r="K5188" s="7">
        <f>Table1[[#This Row],[profit /loss ]]/Table1[[#This Row],[budget_x]]</f>
        <v>3.8335822972027969</v>
      </c>
      <c r="L5188" t="str" cm="1">
        <f t="array" ref="L5188">_xlfn.IFS(Table1[[#This Row],[score]]&gt;70,"high",Table1[[#This Row],[score]]&gt;50,"medium",Table1[[#This Row],[score]]&lt;=50,"low")</f>
        <v>high</v>
      </c>
    </row>
    <row r="5189" spans="1:12" x14ac:dyDescent="0.3">
      <c r="A5189" t="s">
        <v>5018</v>
      </c>
      <c r="B5189" s="1">
        <v>35545</v>
      </c>
      <c r="C5189">
        <v>59</v>
      </c>
      <c r="D5189" t="s">
        <v>9</v>
      </c>
      <c r="E5189" t="s">
        <v>10</v>
      </c>
      <c r="F5189">
        <v>90000000</v>
      </c>
      <c r="G5189">
        <v>120100000</v>
      </c>
      <c r="H5189" t="s">
        <v>17</v>
      </c>
      <c r="I5189">
        <f>YEAR(Table1[[#This Row],[date]])</f>
        <v>1997</v>
      </c>
      <c r="J5189">
        <f>Table1[[#This Row],[revenue]]-Table1[[#This Row],[budget_x]]</f>
        <v>30100000</v>
      </c>
      <c r="K5189" s="7">
        <f>Table1[[#This Row],[profit /loss ]]/Table1[[#This Row],[budget_x]]</f>
        <v>0.33444444444444443</v>
      </c>
      <c r="L5189" t="str" cm="1">
        <f t="array" ref="L5189">_xlfn.IFS(Table1[[#This Row],[score]]&gt;70,"high",Table1[[#This Row],[score]]&gt;50,"medium",Table1[[#This Row],[score]]&lt;=50,"low")</f>
        <v>medium</v>
      </c>
    </row>
    <row r="5190" spans="1:12" x14ac:dyDescent="0.3">
      <c r="A5190" t="s">
        <v>5019</v>
      </c>
      <c r="B5190" s="1">
        <v>41773</v>
      </c>
      <c r="C5190">
        <v>69</v>
      </c>
      <c r="D5190" t="s">
        <v>9</v>
      </c>
      <c r="E5190" t="s">
        <v>74</v>
      </c>
      <c r="F5190">
        <v>20000000</v>
      </c>
      <c r="G5190">
        <v>73964713</v>
      </c>
      <c r="H5190" t="s">
        <v>75</v>
      </c>
      <c r="I5190">
        <f>YEAR(Table1[[#This Row],[date]])</f>
        <v>2014</v>
      </c>
      <c r="J5190">
        <f>Table1[[#This Row],[revenue]]-Table1[[#This Row],[budget_x]]</f>
        <v>53964713</v>
      </c>
      <c r="K5190" s="7">
        <f>Table1[[#This Row],[profit /loss ]]/Table1[[#This Row],[budget_x]]</f>
        <v>2.69823565</v>
      </c>
      <c r="L5190" t="str" cm="1">
        <f t="array" ref="L5190">_xlfn.IFS(Table1[[#This Row],[score]]&gt;70,"high",Table1[[#This Row],[score]]&gt;50,"medium",Table1[[#This Row],[score]]&lt;=50,"low")</f>
        <v>medium</v>
      </c>
    </row>
    <row r="5191" spans="1:12" x14ac:dyDescent="0.3">
      <c r="A5191" t="s">
        <v>5020</v>
      </c>
      <c r="B5191" s="1">
        <v>43105</v>
      </c>
      <c r="C5191">
        <v>46</v>
      </c>
      <c r="D5191" t="s">
        <v>9</v>
      </c>
      <c r="E5191" t="s">
        <v>10</v>
      </c>
      <c r="F5191">
        <v>8000000</v>
      </c>
      <c r="G5191">
        <v>2279595</v>
      </c>
      <c r="H5191" t="s">
        <v>17</v>
      </c>
      <c r="I5191">
        <f>YEAR(Table1[[#This Row],[date]])</f>
        <v>2018</v>
      </c>
      <c r="J5191">
        <f>Table1[[#This Row],[revenue]]-Table1[[#This Row],[budget_x]]</f>
        <v>-5720405</v>
      </c>
      <c r="K5191" s="7">
        <f>Table1[[#This Row],[profit /loss ]]/Table1[[#This Row],[budget_x]]</f>
        <v>-0.71505062500000005</v>
      </c>
      <c r="L5191" t="str" cm="1">
        <f t="array" ref="L5191">_xlfn.IFS(Table1[[#This Row],[score]]&gt;70,"high",Table1[[#This Row],[score]]&gt;50,"medium",Table1[[#This Row],[score]]&lt;=50,"low")</f>
        <v>low</v>
      </c>
    </row>
    <row r="5192" spans="1:12" x14ac:dyDescent="0.3">
      <c r="A5192" t="s">
        <v>5021</v>
      </c>
      <c r="B5192" s="1">
        <v>43819</v>
      </c>
      <c r="C5192">
        <v>72</v>
      </c>
      <c r="D5192" t="s">
        <v>9</v>
      </c>
      <c r="E5192" t="s">
        <v>86</v>
      </c>
      <c r="F5192">
        <v>52000000</v>
      </c>
      <c r="G5192">
        <v>176345966</v>
      </c>
      <c r="H5192" t="s">
        <v>11</v>
      </c>
      <c r="I5192">
        <f>YEAR(Table1[[#This Row],[date]])</f>
        <v>2019</v>
      </c>
      <c r="J5192">
        <f>Table1[[#This Row],[revenue]]-Table1[[#This Row],[budget_x]]</f>
        <v>124345966</v>
      </c>
      <c r="K5192" s="7">
        <f>Table1[[#This Row],[profit /loss ]]/Table1[[#This Row],[budget_x]]</f>
        <v>2.391268576923077</v>
      </c>
      <c r="L5192" t="str" cm="1">
        <f t="array" ref="L5192">_xlfn.IFS(Table1[[#This Row],[score]]&gt;70,"high",Table1[[#This Row],[score]]&gt;50,"medium",Table1[[#This Row],[score]]&lt;=50,"low")</f>
        <v>high</v>
      </c>
    </row>
    <row r="5193" spans="1:12" x14ac:dyDescent="0.3">
      <c r="A5193" t="s">
        <v>5022</v>
      </c>
      <c r="B5193" s="1">
        <v>37350</v>
      </c>
      <c r="C5193">
        <v>61</v>
      </c>
      <c r="D5193" t="s">
        <v>9</v>
      </c>
      <c r="E5193" t="s">
        <v>10</v>
      </c>
      <c r="F5193">
        <v>35000000</v>
      </c>
      <c r="G5193">
        <v>30307804</v>
      </c>
      <c r="H5193" t="s">
        <v>11</v>
      </c>
      <c r="I5193">
        <f>YEAR(Table1[[#This Row],[date]])</f>
        <v>2002</v>
      </c>
      <c r="J5193">
        <f>Table1[[#This Row],[revenue]]-Table1[[#This Row],[budget_x]]</f>
        <v>-4692196</v>
      </c>
      <c r="K5193" s="7">
        <f>Table1[[#This Row],[profit /loss ]]/Table1[[#This Row],[budget_x]]</f>
        <v>-0.13406274285714287</v>
      </c>
      <c r="L5193" t="str" cm="1">
        <f t="array" ref="L5193">_xlfn.IFS(Table1[[#This Row],[score]]&gt;70,"high",Table1[[#This Row],[score]]&gt;50,"medium",Table1[[#This Row],[score]]&lt;=50,"low")</f>
        <v>medium</v>
      </c>
    </row>
    <row r="5194" spans="1:12" x14ac:dyDescent="0.3">
      <c r="A5194" t="s">
        <v>1073</v>
      </c>
      <c r="B5194" s="1">
        <v>43112</v>
      </c>
      <c r="C5194">
        <v>50</v>
      </c>
      <c r="D5194" t="s">
        <v>9</v>
      </c>
      <c r="E5194" t="s">
        <v>10</v>
      </c>
      <c r="F5194">
        <v>67800000</v>
      </c>
      <c r="G5194">
        <v>677521305.60000002</v>
      </c>
      <c r="H5194" t="s">
        <v>17</v>
      </c>
      <c r="I5194">
        <f>YEAR(Table1[[#This Row],[date]])</f>
        <v>2018</v>
      </c>
      <c r="J5194">
        <f>Table1[[#This Row],[revenue]]-Table1[[#This Row],[budget_x]]</f>
        <v>609721305.60000002</v>
      </c>
      <c r="K5194" s="7">
        <f>Table1[[#This Row],[profit /loss ]]/Table1[[#This Row],[budget_x]]</f>
        <v>8.9929396106194694</v>
      </c>
      <c r="L5194" t="str" cm="1">
        <f t="array" ref="L5194">_xlfn.IFS(Table1[[#This Row],[score]]&gt;70,"high",Table1[[#This Row],[score]]&gt;50,"medium",Table1[[#This Row],[score]]&lt;=50,"low")</f>
        <v>low</v>
      </c>
    </row>
    <row r="5195" spans="1:12" x14ac:dyDescent="0.3">
      <c r="A5195" t="s">
        <v>5023</v>
      </c>
      <c r="B5195" s="1">
        <v>40599</v>
      </c>
      <c r="C5195">
        <v>67</v>
      </c>
      <c r="D5195" t="s">
        <v>9</v>
      </c>
      <c r="E5195" t="s">
        <v>10</v>
      </c>
      <c r="F5195">
        <v>158000000</v>
      </c>
      <c r="G5195">
        <v>392188196</v>
      </c>
      <c r="H5195" t="s">
        <v>17</v>
      </c>
      <c r="I5195">
        <f>YEAR(Table1[[#This Row],[date]])</f>
        <v>2011</v>
      </c>
      <c r="J5195">
        <f>Table1[[#This Row],[revenue]]-Table1[[#This Row],[budget_x]]</f>
        <v>234188196</v>
      </c>
      <c r="K5195" s="7">
        <f>Table1[[#This Row],[profit /loss ]]/Table1[[#This Row],[budget_x]]</f>
        <v>1.4822037721518988</v>
      </c>
      <c r="L5195" t="str" cm="1">
        <f t="array" ref="L5195">_xlfn.IFS(Table1[[#This Row],[score]]&gt;70,"high",Table1[[#This Row],[score]]&gt;50,"medium",Table1[[#This Row],[score]]&lt;=50,"low")</f>
        <v>medium</v>
      </c>
    </row>
    <row r="5196" spans="1:12" x14ac:dyDescent="0.3">
      <c r="A5196" t="s">
        <v>3597</v>
      </c>
      <c r="B5196" s="1">
        <v>35873</v>
      </c>
      <c r="C5196">
        <v>68</v>
      </c>
      <c r="D5196" t="s">
        <v>9</v>
      </c>
      <c r="E5196" t="s">
        <v>10</v>
      </c>
      <c r="F5196">
        <v>46000000</v>
      </c>
      <c r="G5196">
        <v>25232289</v>
      </c>
      <c r="H5196" t="s">
        <v>11</v>
      </c>
      <c r="I5196">
        <f>YEAR(Table1[[#This Row],[date]])</f>
        <v>1998</v>
      </c>
      <c r="J5196">
        <f>Table1[[#This Row],[revenue]]-Table1[[#This Row],[budget_x]]</f>
        <v>-20767711</v>
      </c>
      <c r="K5196" s="7">
        <f>Table1[[#This Row],[profit /loss ]]/Table1[[#This Row],[budget_x]]</f>
        <v>-0.45147197826086954</v>
      </c>
      <c r="L5196" t="str" cm="1">
        <f t="array" ref="L5196">_xlfn.IFS(Table1[[#This Row],[score]]&gt;70,"high",Table1[[#This Row],[score]]&gt;50,"medium",Table1[[#This Row],[score]]&lt;=50,"low")</f>
        <v>medium</v>
      </c>
    </row>
    <row r="5197" spans="1:12" x14ac:dyDescent="0.3">
      <c r="A5197" t="s">
        <v>5024</v>
      </c>
      <c r="B5197" s="1">
        <v>42166</v>
      </c>
      <c r="C5197">
        <v>48</v>
      </c>
      <c r="D5197" t="s">
        <v>9</v>
      </c>
      <c r="E5197" t="s">
        <v>10</v>
      </c>
      <c r="F5197">
        <v>4000000</v>
      </c>
      <c r="G5197">
        <v>53401938</v>
      </c>
      <c r="H5197" t="s">
        <v>11</v>
      </c>
      <c r="I5197">
        <f>YEAR(Table1[[#This Row],[date]])</f>
        <v>2015</v>
      </c>
      <c r="J5197">
        <f>Table1[[#This Row],[revenue]]-Table1[[#This Row],[budget_x]]</f>
        <v>49401938</v>
      </c>
      <c r="K5197" s="7">
        <f>Table1[[#This Row],[profit /loss ]]/Table1[[#This Row],[budget_x]]</f>
        <v>12.3504845</v>
      </c>
      <c r="L5197" t="str" cm="1">
        <f t="array" ref="L5197">_xlfn.IFS(Table1[[#This Row],[score]]&gt;70,"high",Table1[[#This Row],[score]]&gt;50,"medium",Table1[[#This Row],[score]]&lt;=50,"low")</f>
        <v>low</v>
      </c>
    </row>
    <row r="5198" spans="1:12" x14ac:dyDescent="0.3">
      <c r="A5198" t="s">
        <v>5025</v>
      </c>
      <c r="B5198" s="1">
        <v>29259</v>
      </c>
      <c r="C5198">
        <v>61</v>
      </c>
      <c r="D5198" t="s">
        <v>9</v>
      </c>
      <c r="E5198" t="s">
        <v>10</v>
      </c>
      <c r="F5198">
        <v>5000000</v>
      </c>
      <c r="G5198">
        <v>52700000</v>
      </c>
      <c r="H5198" t="s">
        <v>17</v>
      </c>
      <c r="I5198">
        <f>YEAR(Table1[[#This Row],[date]])</f>
        <v>1980</v>
      </c>
      <c r="J5198">
        <f>Table1[[#This Row],[revenue]]-Table1[[#This Row],[budget_x]]</f>
        <v>47700000</v>
      </c>
      <c r="K5198" s="7">
        <f>Table1[[#This Row],[profit /loss ]]/Table1[[#This Row],[budget_x]]</f>
        <v>9.5399999999999991</v>
      </c>
      <c r="L5198" t="str" cm="1">
        <f t="array" ref="L5198">_xlfn.IFS(Table1[[#This Row],[score]]&gt;70,"high",Table1[[#This Row],[score]]&gt;50,"medium",Table1[[#This Row],[score]]&lt;=50,"low")</f>
        <v>medium</v>
      </c>
    </row>
    <row r="5199" spans="1:12" x14ac:dyDescent="0.3">
      <c r="A5199" t="s">
        <v>5026</v>
      </c>
      <c r="B5199" s="1">
        <v>33670</v>
      </c>
      <c r="C5199">
        <v>72</v>
      </c>
      <c r="D5199" t="s">
        <v>9</v>
      </c>
      <c r="E5199" t="s">
        <v>69</v>
      </c>
      <c r="F5199">
        <v>71600000</v>
      </c>
      <c r="G5199">
        <v>797314974.60000002</v>
      </c>
      <c r="H5199" t="s">
        <v>143</v>
      </c>
      <c r="I5199">
        <f>YEAR(Table1[[#This Row],[date]])</f>
        <v>1992</v>
      </c>
      <c r="J5199">
        <f>Table1[[#This Row],[revenue]]-Table1[[#This Row],[budget_x]]</f>
        <v>725714974.60000002</v>
      </c>
      <c r="K5199" s="7">
        <f>Table1[[#This Row],[profit /loss ]]/Table1[[#This Row],[budget_x]]</f>
        <v>10.135684002793296</v>
      </c>
      <c r="L5199" t="str" cm="1">
        <f t="array" ref="L5199">_xlfn.IFS(Table1[[#This Row],[score]]&gt;70,"high",Table1[[#This Row],[score]]&gt;50,"medium",Table1[[#This Row],[score]]&lt;=50,"low")</f>
        <v>high</v>
      </c>
    </row>
    <row r="5200" spans="1:12" x14ac:dyDescent="0.3">
      <c r="A5200" t="s">
        <v>5027</v>
      </c>
      <c r="B5200" s="1">
        <v>37981</v>
      </c>
      <c r="C5200">
        <v>74</v>
      </c>
      <c r="D5200" t="s">
        <v>9</v>
      </c>
      <c r="E5200" t="s">
        <v>10</v>
      </c>
      <c r="F5200">
        <v>4000000</v>
      </c>
      <c r="G5200">
        <v>117085297</v>
      </c>
      <c r="H5200" t="s">
        <v>11</v>
      </c>
      <c r="I5200">
        <f>YEAR(Table1[[#This Row],[date]])</f>
        <v>2003</v>
      </c>
      <c r="J5200">
        <f>Table1[[#This Row],[revenue]]-Table1[[#This Row],[budget_x]]</f>
        <v>113085297</v>
      </c>
      <c r="K5200" s="7">
        <f>Table1[[#This Row],[profit /loss ]]/Table1[[#This Row],[budget_x]]</f>
        <v>28.271324249999999</v>
      </c>
      <c r="L5200" t="str" cm="1">
        <f t="array" ref="L5200">_xlfn.IFS(Table1[[#This Row],[score]]&gt;70,"high",Table1[[#This Row],[score]]&gt;50,"medium",Table1[[#This Row],[score]]&lt;=50,"low")</f>
        <v>high</v>
      </c>
    </row>
    <row r="5201" spans="1:12" x14ac:dyDescent="0.3">
      <c r="A5201" t="s">
        <v>5028</v>
      </c>
      <c r="B5201" s="1">
        <v>38874</v>
      </c>
      <c r="C5201">
        <v>58</v>
      </c>
      <c r="D5201" t="s">
        <v>9</v>
      </c>
      <c r="E5201" t="s">
        <v>10</v>
      </c>
      <c r="F5201">
        <v>52000000</v>
      </c>
      <c r="G5201">
        <v>205727307</v>
      </c>
      <c r="H5201" t="s">
        <v>11</v>
      </c>
      <c r="I5201">
        <f>YEAR(Table1[[#This Row],[date]])</f>
        <v>2006</v>
      </c>
      <c r="J5201">
        <f>Table1[[#This Row],[revenue]]-Table1[[#This Row],[budget_x]]</f>
        <v>153727307</v>
      </c>
      <c r="K5201" s="7">
        <f>Table1[[#This Row],[profit /loss ]]/Table1[[#This Row],[budget_x]]</f>
        <v>2.9562943653846152</v>
      </c>
      <c r="L5201" t="str" cm="1">
        <f t="array" ref="L5201">_xlfn.IFS(Table1[[#This Row],[score]]&gt;70,"high",Table1[[#This Row],[score]]&gt;50,"medium",Table1[[#This Row],[score]]&lt;=50,"low")</f>
        <v>medium</v>
      </c>
    </row>
    <row r="5202" spans="1:12" x14ac:dyDescent="0.3">
      <c r="A5202" t="s">
        <v>2367</v>
      </c>
      <c r="B5202" s="1">
        <v>39011</v>
      </c>
      <c r="C5202">
        <v>78</v>
      </c>
      <c r="D5202" t="s">
        <v>9</v>
      </c>
      <c r="E5202" t="s">
        <v>69</v>
      </c>
      <c r="F5202">
        <v>38061149.200000003</v>
      </c>
      <c r="G5202">
        <v>946590</v>
      </c>
      <c r="H5202" t="s">
        <v>143</v>
      </c>
      <c r="I5202">
        <f>YEAR(Table1[[#This Row],[date]])</f>
        <v>2006</v>
      </c>
      <c r="J5202">
        <f>Table1[[#This Row],[revenue]]-Table1[[#This Row],[budget_x]]</f>
        <v>-37114559.200000003</v>
      </c>
      <c r="K5202" s="7">
        <f>Table1[[#This Row],[profit /loss ]]/Table1[[#This Row],[budget_x]]</f>
        <v>-0.97512975777410316</v>
      </c>
      <c r="L5202" t="str" cm="1">
        <f t="array" ref="L5202">_xlfn.IFS(Table1[[#This Row],[score]]&gt;70,"high",Table1[[#This Row],[score]]&gt;50,"medium",Table1[[#This Row],[score]]&lt;=50,"low")</f>
        <v>high</v>
      </c>
    </row>
    <row r="5203" spans="1:12" x14ac:dyDescent="0.3">
      <c r="A5203" t="s">
        <v>5029</v>
      </c>
      <c r="B5203" s="1">
        <v>42616</v>
      </c>
      <c r="C5203">
        <v>67</v>
      </c>
      <c r="D5203" t="s">
        <v>9</v>
      </c>
      <c r="E5203" t="s">
        <v>69</v>
      </c>
      <c r="F5203">
        <v>159400000</v>
      </c>
      <c r="G5203">
        <v>335498978.19999999</v>
      </c>
      <c r="H5203" t="s">
        <v>143</v>
      </c>
      <c r="I5203">
        <f>YEAR(Table1[[#This Row],[date]])</f>
        <v>2016</v>
      </c>
      <c r="J5203">
        <f>Table1[[#This Row],[revenue]]-Table1[[#This Row],[budget_x]]</f>
        <v>176098978.19999999</v>
      </c>
      <c r="K5203" s="7">
        <f>Table1[[#This Row],[profit /loss ]]/Table1[[#This Row],[budget_x]]</f>
        <v>1.1047614692597238</v>
      </c>
      <c r="L5203" t="str" cm="1">
        <f t="array" ref="L5203">_xlfn.IFS(Table1[[#This Row],[score]]&gt;70,"high",Table1[[#This Row],[score]]&gt;50,"medium",Table1[[#This Row],[score]]&lt;=50,"low")</f>
        <v>medium</v>
      </c>
    </row>
    <row r="5204" spans="1:12" x14ac:dyDescent="0.3">
      <c r="A5204" t="s">
        <v>5030</v>
      </c>
      <c r="B5204" s="1">
        <v>37827</v>
      </c>
      <c r="C5204">
        <v>62</v>
      </c>
      <c r="D5204" t="s">
        <v>9</v>
      </c>
      <c r="E5204" t="s">
        <v>10</v>
      </c>
      <c r="F5204">
        <v>7000000</v>
      </c>
      <c r="G5204">
        <v>17949758</v>
      </c>
      <c r="H5204" t="s">
        <v>11</v>
      </c>
      <c r="I5204">
        <f>YEAR(Table1[[#This Row],[date]])</f>
        <v>2003</v>
      </c>
      <c r="J5204">
        <f>Table1[[#This Row],[revenue]]-Table1[[#This Row],[budget_x]]</f>
        <v>10949758</v>
      </c>
      <c r="K5204" s="7">
        <f>Table1[[#This Row],[profit /loss ]]/Table1[[#This Row],[budget_x]]</f>
        <v>1.5642511428571428</v>
      </c>
      <c r="L5204" t="str" cm="1">
        <f t="array" ref="L5204">_xlfn.IFS(Table1[[#This Row],[score]]&gt;70,"high",Table1[[#This Row],[score]]&gt;50,"medium",Table1[[#This Row],[score]]&lt;=50,"low")</f>
        <v>medium</v>
      </c>
    </row>
    <row r="5205" spans="1:12" x14ac:dyDescent="0.3">
      <c r="A5205" t="s">
        <v>5031</v>
      </c>
      <c r="B5205" s="1">
        <v>44112</v>
      </c>
      <c r="C5205">
        <v>80</v>
      </c>
      <c r="D5205" t="s">
        <v>9</v>
      </c>
      <c r="E5205" t="s">
        <v>69</v>
      </c>
      <c r="F5205">
        <v>20311197</v>
      </c>
      <c r="G5205">
        <v>4971635</v>
      </c>
      <c r="H5205" t="s">
        <v>11</v>
      </c>
      <c r="I5205">
        <f>YEAR(Table1[[#This Row],[date]])</f>
        <v>2020</v>
      </c>
      <c r="J5205">
        <f>Table1[[#This Row],[revenue]]-Table1[[#This Row],[budget_x]]</f>
        <v>-15339562</v>
      </c>
      <c r="K5205" s="7">
        <f>Table1[[#This Row],[profit /loss ]]/Table1[[#This Row],[budget_x]]</f>
        <v>-0.75522688298478913</v>
      </c>
      <c r="L5205" t="str" cm="1">
        <f t="array" ref="L5205">_xlfn.IFS(Table1[[#This Row],[score]]&gt;70,"high",Table1[[#This Row],[score]]&gt;50,"medium",Table1[[#This Row],[score]]&lt;=50,"low")</f>
        <v>high</v>
      </c>
    </row>
    <row r="5206" spans="1:12" x14ac:dyDescent="0.3">
      <c r="A5206" t="s">
        <v>5032</v>
      </c>
      <c r="B5206" s="1">
        <v>39191</v>
      </c>
      <c r="C5206">
        <v>58</v>
      </c>
      <c r="D5206" t="s">
        <v>9</v>
      </c>
      <c r="E5206" t="s">
        <v>10</v>
      </c>
      <c r="F5206">
        <v>60795000</v>
      </c>
      <c r="G5206">
        <v>73090611</v>
      </c>
      <c r="H5206" t="s">
        <v>17</v>
      </c>
      <c r="I5206">
        <f>YEAR(Table1[[#This Row],[date]])</f>
        <v>2007</v>
      </c>
      <c r="J5206">
        <f>Table1[[#This Row],[revenue]]-Table1[[#This Row],[budget_x]]</f>
        <v>12295611</v>
      </c>
      <c r="K5206" s="7">
        <f>Table1[[#This Row],[profit /loss ]]/Table1[[#This Row],[budget_x]]</f>
        <v>0.20224707623982235</v>
      </c>
      <c r="L5206" t="str" cm="1">
        <f t="array" ref="L5206">_xlfn.IFS(Table1[[#This Row],[score]]&gt;70,"high",Table1[[#This Row],[score]]&gt;50,"medium",Table1[[#This Row],[score]]&lt;=50,"low")</f>
        <v>medium</v>
      </c>
    </row>
    <row r="5207" spans="1:12" x14ac:dyDescent="0.3">
      <c r="A5207" t="s">
        <v>5033</v>
      </c>
      <c r="B5207" s="1">
        <v>40157</v>
      </c>
      <c r="C5207">
        <v>73</v>
      </c>
      <c r="D5207" t="s">
        <v>9</v>
      </c>
      <c r="E5207" t="s">
        <v>69</v>
      </c>
      <c r="F5207">
        <v>102200000</v>
      </c>
      <c r="G5207">
        <v>1165655470</v>
      </c>
      <c r="H5207" t="s">
        <v>11</v>
      </c>
      <c r="I5207">
        <f>YEAR(Table1[[#This Row],[date]])</f>
        <v>2009</v>
      </c>
      <c r="J5207">
        <f>Table1[[#This Row],[revenue]]-Table1[[#This Row],[budget_x]]</f>
        <v>1063455470</v>
      </c>
      <c r="K5207" s="7">
        <f>Table1[[#This Row],[profit /loss ]]/Table1[[#This Row],[budget_x]]</f>
        <v>10.405630821917809</v>
      </c>
      <c r="L5207" t="str" cm="1">
        <f t="array" ref="L5207">_xlfn.IFS(Table1[[#This Row],[score]]&gt;70,"high",Table1[[#This Row],[score]]&gt;50,"medium",Table1[[#This Row],[score]]&lt;=50,"low")</f>
        <v>high</v>
      </c>
    </row>
    <row r="5208" spans="1:12" x14ac:dyDescent="0.3">
      <c r="A5208" t="s">
        <v>5034</v>
      </c>
      <c r="B5208" s="1">
        <v>42243</v>
      </c>
      <c r="C5208">
        <v>74</v>
      </c>
      <c r="D5208" t="s">
        <v>9</v>
      </c>
      <c r="E5208" t="s">
        <v>74</v>
      </c>
      <c r="F5208">
        <v>2630000</v>
      </c>
      <c r="G5208">
        <v>96119773</v>
      </c>
      <c r="H5208" t="s">
        <v>11</v>
      </c>
      <c r="I5208">
        <f>YEAR(Table1[[#This Row],[date]])</f>
        <v>2015</v>
      </c>
      <c r="J5208">
        <f>Table1[[#This Row],[revenue]]-Table1[[#This Row],[budget_x]]</f>
        <v>93489773</v>
      </c>
      <c r="K5208" s="7">
        <f>Table1[[#This Row],[profit /loss ]]/Table1[[#This Row],[budget_x]]</f>
        <v>35.547442205323193</v>
      </c>
      <c r="L5208" t="str" cm="1">
        <f t="array" ref="L5208">_xlfn.IFS(Table1[[#This Row],[score]]&gt;70,"high",Table1[[#This Row],[score]]&gt;50,"medium",Table1[[#This Row],[score]]&lt;=50,"low")</f>
        <v>high</v>
      </c>
    </row>
    <row r="5209" spans="1:12" x14ac:dyDescent="0.3">
      <c r="A5209" t="s">
        <v>5035</v>
      </c>
      <c r="B5209" s="1">
        <v>36886</v>
      </c>
      <c r="C5209">
        <v>59</v>
      </c>
      <c r="D5209" t="s">
        <v>9</v>
      </c>
      <c r="E5209" t="s">
        <v>10</v>
      </c>
      <c r="F5209">
        <v>80000000</v>
      </c>
      <c r="G5209">
        <v>58270391</v>
      </c>
      <c r="H5209" t="s">
        <v>11</v>
      </c>
      <c r="I5209">
        <f>YEAR(Table1[[#This Row],[date]])</f>
        <v>2000</v>
      </c>
      <c r="J5209">
        <f>Table1[[#This Row],[revenue]]-Table1[[#This Row],[budget_x]]</f>
        <v>-21729609</v>
      </c>
      <c r="K5209" s="7">
        <f>Table1[[#This Row],[profit /loss ]]/Table1[[#This Row],[budget_x]]</f>
        <v>-0.27162011250000001</v>
      </c>
      <c r="L5209" t="str" cm="1">
        <f t="array" ref="L5209">_xlfn.IFS(Table1[[#This Row],[score]]&gt;70,"high",Table1[[#This Row],[score]]&gt;50,"medium",Table1[[#This Row],[score]]&lt;=50,"low")</f>
        <v>medium</v>
      </c>
    </row>
    <row r="5210" spans="1:12" x14ac:dyDescent="0.3">
      <c r="A5210" t="s">
        <v>5036</v>
      </c>
      <c r="B5210" s="1">
        <v>39555</v>
      </c>
      <c r="C5210">
        <v>66</v>
      </c>
      <c r="D5210" t="s">
        <v>9</v>
      </c>
      <c r="E5210" t="s">
        <v>10</v>
      </c>
      <c r="F5210">
        <v>20000000</v>
      </c>
      <c r="G5210">
        <v>65457811</v>
      </c>
      <c r="H5210" t="s">
        <v>11</v>
      </c>
      <c r="I5210">
        <f>YEAR(Table1[[#This Row],[date]])</f>
        <v>2008</v>
      </c>
      <c r="J5210">
        <f>Table1[[#This Row],[revenue]]-Table1[[#This Row],[budget_x]]</f>
        <v>45457811</v>
      </c>
      <c r="K5210" s="7">
        <f>Table1[[#This Row],[profit /loss ]]/Table1[[#This Row],[budget_x]]</f>
        <v>2.2728905500000001</v>
      </c>
      <c r="L5210" t="str" cm="1">
        <f t="array" ref="L5210">_xlfn.IFS(Table1[[#This Row],[score]]&gt;70,"high",Table1[[#This Row],[score]]&gt;50,"medium",Table1[[#This Row],[score]]&lt;=50,"low")</f>
        <v>medium</v>
      </c>
    </row>
    <row r="5211" spans="1:12" x14ac:dyDescent="0.3">
      <c r="A5211" t="s">
        <v>5037</v>
      </c>
      <c r="B5211" s="1">
        <v>43036</v>
      </c>
      <c r="C5211">
        <v>73</v>
      </c>
      <c r="D5211" t="s">
        <v>9</v>
      </c>
      <c r="E5211" t="s">
        <v>10</v>
      </c>
      <c r="F5211">
        <v>53600000</v>
      </c>
      <c r="G5211">
        <v>682429959.60000002</v>
      </c>
      <c r="H5211" t="s">
        <v>17</v>
      </c>
      <c r="I5211">
        <f>YEAR(Table1[[#This Row],[date]])</f>
        <v>2017</v>
      </c>
      <c r="J5211">
        <f>Table1[[#This Row],[revenue]]-Table1[[#This Row],[budget_x]]</f>
        <v>628829959.60000002</v>
      </c>
      <c r="K5211" s="7">
        <f>Table1[[#This Row],[profit /loss ]]/Table1[[#This Row],[budget_x]]</f>
        <v>11.731902231343284</v>
      </c>
      <c r="L5211" t="str" cm="1">
        <f t="array" ref="L5211">_xlfn.IFS(Table1[[#This Row],[score]]&gt;70,"high",Table1[[#This Row],[score]]&gt;50,"medium",Table1[[#This Row],[score]]&lt;=50,"low")</f>
        <v>high</v>
      </c>
    </row>
    <row r="5212" spans="1:12" x14ac:dyDescent="0.3">
      <c r="A5212" t="s">
        <v>5038</v>
      </c>
      <c r="B5212" s="1">
        <v>39905</v>
      </c>
      <c r="C5212">
        <v>67</v>
      </c>
      <c r="D5212" t="s">
        <v>9</v>
      </c>
      <c r="E5212" t="s">
        <v>10</v>
      </c>
      <c r="F5212">
        <v>85000000</v>
      </c>
      <c r="G5212">
        <v>359347833</v>
      </c>
      <c r="H5212" t="s">
        <v>11</v>
      </c>
      <c r="I5212">
        <f>YEAR(Table1[[#This Row],[date]])</f>
        <v>2009</v>
      </c>
      <c r="J5212">
        <f>Table1[[#This Row],[revenue]]-Table1[[#This Row],[budget_x]]</f>
        <v>274347833</v>
      </c>
      <c r="K5212" s="7">
        <f>Table1[[#This Row],[profit /loss ]]/Table1[[#This Row],[budget_x]]</f>
        <v>3.2276215647058826</v>
      </c>
      <c r="L5212" t="str" cm="1">
        <f t="array" ref="L5212">_xlfn.IFS(Table1[[#This Row],[score]]&gt;70,"high",Table1[[#This Row],[score]]&gt;50,"medium",Table1[[#This Row],[score]]&lt;=50,"low")</f>
        <v>medium</v>
      </c>
    </row>
    <row r="5213" spans="1:12" x14ac:dyDescent="0.3">
      <c r="A5213" t="s">
        <v>5039</v>
      </c>
      <c r="B5213" s="1">
        <v>39696</v>
      </c>
      <c r="C5213">
        <v>44</v>
      </c>
      <c r="D5213" t="s">
        <v>9</v>
      </c>
      <c r="E5213" t="s">
        <v>15</v>
      </c>
      <c r="F5213">
        <v>132800000</v>
      </c>
      <c r="G5213">
        <v>545186295.39999998</v>
      </c>
      <c r="H5213" t="s">
        <v>17</v>
      </c>
      <c r="I5213">
        <f>YEAR(Table1[[#This Row],[date]])</f>
        <v>2008</v>
      </c>
      <c r="J5213">
        <f>Table1[[#This Row],[revenue]]-Table1[[#This Row],[budget_x]]</f>
        <v>412386295.39999998</v>
      </c>
      <c r="K5213" s="7">
        <f>Table1[[#This Row],[profit /loss ]]/Table1[[#This Row],[budget_x]]</f>
        <v>3.1053184894578312</v>
      </c>
      <c r="L5213" t="str" cm="1">
        <f t="array" ref="L5213">_xlfn.IFS(Table1[[#This Row],[score]]&gt;70,"high",Table1[[#This Row],[score]]&gt;50,"medium",Table1[[#This Row],[score]]&lt;=50,"low")</f>
        <v>low</v>
      </c>
    </row>
    <row r="5214" spans="1:12" x14ac:dyDescent="0.3">
      <c r="A5214" t="s">
        <v>5040</v>
      </c>
      <c r="B5214" s="1">
        <v>44711</v>
      </c>
      <c r="C5214">
        <v>47</v>
      </c>
      <c r="D5214" t="s">
        <v>9</v>
      </c>
      <c r="E5214" t="s">
        <v>10</v>
      </c>
      <c r="F5214">
        <v>137200000</v>
      </c>
      <c r="G5214">
        <v>937727043.79999995</v>
      </c>
      <c r="H5214" t="s">
        <v>17</v>
      </c>
      <c r="I5214">
        <f>YEAR(Table1[[#This Row],[date]])</f>
        <v>2022</v>
      </c>
      <c r="J5214">
        <f>Table1[[#This Row],[revenue]]-Table1[[#This Row],[budget_x]]</f>
        <v>800527043.79999995</v>
      </c>
      <c r="K5214" s="7">
        <f>Table1[[#This Row],[profit /loss ]]/Table1[[#This Row],[budget_x]]</f>
        <v>5.8347452172011662</v>
      </c>
      <c r="L5214" t="str" cm="1">
        <f t="array" ref="L5214">_xlfn.IFS(Table1[[#This Row],[score]]&gt;70,"high",Table1[[#This Row],[score]]&gt;50,"medium",Table1[[#This Row],[score]]&lt;=50,"low")</f>
        <v>low</v>
      </c>
    </row>
    <row r="5215" spans="1:12" x14ac:dyDescent="0.3">
      <c r="A5215" t="s">
        <v>5041</v>
      </c>
      <c r="B5215" s="1">
        <v>28307</v>
      </c>
      <c r="C5215">
        <v>69</v>
      </c>
      <c r="D5215" t="s">
        <v>9</v>
      </c>
      <c r="E5215" t="s">
        <v>10</v>
      </c>
      <c r="F5215">
        <v>4300000</v>
      </c>
      <c r="G5215">
        <v>126737428</v>
      </c>
      <c r="H5215" t="s">
        <v>11</v>
      </c>
      <c r="I5215">
        <f>YEAR(Table1[[#This Row],[date]])</f>
        <v>1977</v>
      </c>
      <c r="J5215">
        <f>Table1[[#This Row],[revenue]]-Table1[[#This Row],[budget_x]]</f>
        <v>122437428</v>
      </c>
      <c r="K5215" s="7">
        <f>Table1[[#This Row],[profit /loss ]]/Table1[[#This Row],[budget_x]]</f>
        <v>28.47382046511628</v>
      </c>
      <c r="L5215" t="str" cm="1">
        <f t="array" ref="L5215">_xlfn.IFS(Table1[[#This Row],[score]]&gt;70,"high",Table1[[#This Row],[score]]&gt;50,"medium",Table1[[#This Row],[score]]&lt;=50,"low")</f>
        <v>medium</v>
      </c>
    </row>
    <row r="5216" spans="1:12" x14ac:dyDescent="0.3">
      <c r="A5216" t="s">
        <v>5042</v>
      </c>
      <c r="B5216" s="1">
        <v>44168</v>
      </c>
      <c r="C5216">
        <v>65</v>
      </c>
      <c r="D5216" t="s">
        <v>9</v>
      </c>
      <c r="E5216" t="s">
        <v>10</v>
      </c>
      <c r="F5216">
        <v>38000000</v>
      </c>
      <c r="G5216">
        <v>46819069</v>
      </c>
      <c r="H5216" t="s">
        <v>11</v>
      </c>
      <c r="I5216">
        <f>YEAR(Table1[[#This Row],[date]])</f>
        <v>2020</v>
      </c>
      <c r="J5216">
        <f>Table1[[#This Row],[revenue]]-Table1[[#This Row],[budget_x]]</f>
        <v>8819069</v>
      </c>
      <c r="K5216" s="7">
        <f>Table1[[#This Row],[profit /loss ]]/Table1[[#This Row],[budget_x]]</f>
        <v>0.23208076315789475</v>
      </c>
      <c r="L5216" t="str" cm="1">
        <f t="array" ref="L5216">_xlfn.IFS(Table1[[#This Row],[score]]&gt;70,"high",Table1[[#This Row],[score]]&gt;50,"medium",Table1[[#This Row],[score]]&lt;=50,"low")</f>
        <v>medium</v>
      </c>
    </row>
    <row r="5217" spans="1:12" x14ac:dyDescent="0.3">
      <c r="A5217" t="s">
        <v>5043</v>
      </c>
      <c r="B5217" s="1">
        <v>28516</v>
      </c>
      <c r="C5217">
        <v>75</v>
      </c>
      <c r="D5217" t="s">
        <v>9</v>
      </c>
      <c r="E5217" t="s">
        <v>125</v>
      </c>
      <c r="F5217">
        <v>90200000</v>
      </c>
      <c r="G5217">
        <v>668589731.20000005</v>
      </c>
      <c r="H5217" t="s">
        <v>132</v>
      </c>
      <c r="I5217">
        <f>YEAR(Table1[[#This Row],[date]])</f>
        <v>1978</v>
      </c>
      <c r="J5217">
        <f>Table1[[#This Row],[revenue]]-Table1[[#This Row],[budget_x]]</f>
        <v>578389731.20000005</v>
      </c>
      <c r="K5217" s="7">
        <f>Table1[[#This Row],[profit /loss ]]/Table1[[#This Row],[budget_x]]</f>
        <v>6.4123030066518849</v>
      </c>
      <c r="L5217" t="str" cm="1">
        <f t="array" ref="L5217">_xlfn.IFS(Table1[[#This Row],[score]]&gt;70,"high",Table1[[#This Row],[score]]&gt;50,"medium",Table1[[#This Row],[score]]&lt;=50,"low")</f>
        <v>high</v>
      </c>
    </row>
    <row r="5218" spans="1:12" x14ac:dyDescent="0.3">
      <c r="A5218" t="s">
        <v>5044</v>
      </c>
      <c r="B5218" s="1">
        <v>33422</v>
      </c>
      <c r="C5218">
        <v>58</v>
      </c>
      <c r="D5218" t="s">
        <v>9</v>
      </c>
      <c r="E5218" t="s">
        <v>10</v>
      </c>
      <c r="F5218">
        <v>15000000</v>
      </c>
      <c r="G5218">
        <v>32704700</v>
      </c>
      <c r="H5218" t="s">
        <v>17</v>
      </c>
      <c r="I5218">
        <f>YEAR(Table1[[#This Row],[date]])</f>
        <v>1991</v>
      </c>
      <c r="J5218">
        <f>Table1[[#This Row],[revenue]]-Table1[[#This Row],[budget_x]]</f>
        <v>17704700</v>
      </c>
      <c r="K5218" s="7">
        <f>Table1[[#This Row],[profit /loss ]]/Table1[[#This Row],[budget_x]]</f>
        <v>1.1803133333333333</v>
      </c>
      <c r="L5218" t="str" cm="1">
        <f t="array" ref="L5218">_xlfn.IFS(Table1[[#This Row],[score]]&gt;70,"high",Table1[[#This Row],[score]]&gt;50,"medium",Table1[[#This Row],[score]]&lt;=50,"low")</f>
        <v>medium</v>
      </c>
    </row>
    <row r="5219" spans="1:12" x14ac:dyDescent="0.3">
      <c r="A5219" t="s">
        <v>5045</v>
      </c>
      <c r="B5219" s="1">
        <v>41767</v>
      </c>
      <c r="C5219">
        <v>71</v>
      </c>
      <c r="D5219" t="s">
        <v>9</v>
      </c>
      <c r="E5219" t="s">
        <v>10</v>
      </c>
      <c r="F5219">
        <v>11000000</v>
      </c>
      <c r="G5219">
        <v>45967935</v>
      </c>
      <c r="H5219" t="s">
        <v>11</v>
      </c>
      <c r="I5219">
        <f>YEAR(Table1[[#This Row],[date]])</f>
        <v>2014</v>
      </c>
      <c r="J5219">
        <f>Table1[[#This Row],[revenue]]-Table1[[#This Row],[budget_x]]</f>
        <v>34967935</v>
      </c>
      <c r="K5219" s="7">
        <f>Table1[[#This Row],[profit /loss ]]/Table1[[#This Row],[budget_x]]</f>
        <v>3.1789031818181819</v>
      </c>
      <c r="L5219" t="str" cm="1">
        <f t="array" ref="L5219">_xlfn.IFS(Table1[[#This Row],[score]]&gt;70,"high",Table1[[#This Row],[score]]&gt;50,"medium",Table1[[#This Row],[score]]&lt;=50,"low")</f>
        <v>high</v>
      </c>
    </row>
    <row r="5220" spans="1:12" x14ac:dyDescent="0.3">
      <c r="A5220" t="s">
        <v>5046</v>
      </c>
      <c r="B5220" s="1">
        <v>43769</v>
      </c>
      <c r="C5220">
        <v>58</v>
      </c>
      <c r="D5220" t="s">
        <v>9</v>
      </c>
      <c r="E5220" t="s">
        <v>10</v>
      </c>
      <c r="F5220">
        <v>5300000</v>
      </c>
      <c r="G5220">
        <v>62633705</v>
      </c>
      <c r="H5220" t="s">
        <v>11</v>
      </c>
      <c r="I5220">
        <f>YEAR(Table1[[#This Row],[date]])</f>
        <v>2019</v>
      </c>
      <c r="J5220">
        <f>Table1[[#This Row],[revenue]]-Table1[[#This Row],[budget_x]]</f>
        <v>57333705</v>
      </c>
      <c r="K5220" s="7">
        <f>Table1[[#This Row],[profit /loss ]]/Table1[[#This Row],[budget_x]]</f>
        <v>10.817680188679246</v>
      </c>
      <c r="L5220" t="str" cm="1">
        <f t="array" ref="L5220">_xlfn.IFS(Table1[[#This Row],[score]]&gt;70,"high",Table1[[#This Row],[score]]&gt;50,"medium",Table1[[#This Row],[score]]&lt;=50,"low")</f>
        <v>medium</v>
      </c>
    </row>
    <row r="5221" spans="1:12" x14ac:dyDescent="0.3">
      <c r="A5221" t="s">
        <v>5047</v>
      </c>
      <c r="B5221" s="1">
        <v>41733</v>
      </c>
      <c r="C5221">
        <v>41</v>
      </c>
      <c r="D5221" t="s">
        <v>9</v>
      </c>
      <c r="E5221" t="s">
        <v>10</v>
      </c>
      <c r="F5221">
        <v>97800000</v>
      </c>
      <c r="G5221">
        <v>554939984.39999998</v>
      </c>
      <c r="H5221" t="s">
        <v>17</v>
      </c>
      <c r="I5221">
        <f>YEAR(Table1[[#This Row],[date]])</f>
        <v>2014</v>
      </c>
      <c r="J5221">
        <f>Table1[[#This Row],[revenue]]-Table1[[#This Row],[budget_x]]</f>
        <v>457139984.39999998</v>
      </c>
      <c r="K5221" s="7">
        <f>Table1[[#This Row],[profit /loss ]]/Table1[[#This Row],[budget_x]]</f>
        <v>4.6742329693251534</v>
      </c>
      <c r="L5221" t="str" cm="1">
        <f t="array" ref="L5221">_xlfn.IFS(Table1[[#This Row],[score]]&gt;70,"high",Table1[[#This Row],[score]]&gt;50,"medium",Table1[[#This Row],[score]]&lt;=50,"low")</f>
        <v>low</v>
      </c>
    </row>
    <row r="5222" spans="1:12" x14ac:dyDescent="0.3">
      <c r="A5222" t="s">
        <v>5048</v>
      </c>
      <c r="B5222" s="1">
        <v>43056</v>
      </c>
      <c r="C5222">
        <v>63</v>
      </c>
      <c r="D5222" t="s">
        <v>9</v>
      </c>
      <c r="E5222" t="s">
        <v>69</v>
      </c>
      <c r="F5222">
        <v>146200000</v>
      </c>
      <c r="G5222">
        <v>367718408.39999998</v>
      </c>
      <c r="H5222" t="s">
        <v>143</v>
      </c>
      <c r="I5222">
        <f>YEAR(Table1[[#This Row],[date]])</f>
        <v>2017</v>
      </c>
      <c r="J5222">
        <f>Table1[[#This Row],[revenue]]-Table1[[#This Row],[budget_x]]</f>
        <v>221518408.39999998</v>
      </c>
      <c r="K5222" s="7">
        <f>Table1[[#This Row],[profit /loss ]]/Table1[[#This Row],[budget_x]]</f>
        <v>1.5151737920656634</v>
      </c>
      <c r="L5222" t="str" cm="1">
        <f t="array" ref="L5222">_xlfn.IFS(Table1[[#This Row],[score]]&gt;70,"high",Table1[[#This Row],[score]]&gt;50,"medium",Table1[[#This Row],[score]]&lt;=50,"low")</f>
        <v>medium</v>
      </c>
    </row>
    <row r="5223" spans="1:12" x14ac:dyDescent="0.3">
      <c r="A5223" t="s">
        <v>5049</v>
      </c>
      <c r="B5223" s="1">
        <v>44994</v>
      </c>
      <c r="C5223">
        <v>70</v>
      </c>
      <c r="D5223" t="s">
        <v>9</v>
      </c>
      <c r="E5223" t="s">
        <v>171</v>
      </c>
      <c r="F5223">
        <v>14000000</v>
      </c>
      <c r="G5223">
        <v>306869795.19999999</v>
      </c>
      <c r="H5223" t="s">
        <v>11</v>
      </c>
      <c r="I5223">
        <f>YEAR(Table1[[#This Row],[date]])</f>
        <v>2023</v>
      </c>
      <c r="J5223">
        <f>Table1[[#This Row],[revenue]]-Table1[[#This Row],[budget_x]]</f>
        <v>292869795.19999999</v>
      </c>
      <c r="K5223" s="7">
        <f>Table1[[#This Row],[profit /loss ]]/Table1[[#This Row],[budget_x]]</f>
        <v>20.919271085714286</v>
      </c>
      <c r="L5223" t="str" cm="1">
        <f t="array" ref="L5223">_xlfn.IFS(Table1[[#This Row],[score]]&gt;70,"high",Table1[[#This Row],[score]]&gt;50,"medium",Table1[[#This Row],[score]]&lt;=50,"low")</f>
        <v>medium</v>
      </c>
    </row>
    <row r="5224" spans="1:12" x14ac:dyDescent="0.3">
      <c r="A5224" t="s">
        <v>5050</v>
      </c>
      <c r="B5224" s="1">
        <v>42334</v>
      </c>
      <c r="C5224">
        <v>54</v>
      </c>
      <c r="D5224" t="s">
        <v>9</v>
      </c>
      <c r="E5224" t="s">
        <v>74</v>
      </c>
      <c r="F5224">
        <v>98100000</v>
      </c>
      <c r="G5224">
        <v>376152925.60000002</v>
      </c>
      <c r="H5224" t="s">
        <v>75</v>
      </c>
      <c r="I5224">
        <f>YEAR(Table1[[#This Row],[date]])</f>
        <v>2015</v>
      </c>
      <c r="J5224">
        <f>Table1[[#This Row],[revenue]]-Table1[[#This Row],[budget_x]]</f>
        <v>278052925.60000002</v>
      </c>
      <c r="K5224" s="7">
        <f>Table1[[#This Row],[profit /loss ]]/Table1[[#This Row],[budget_x]]</f>
        <v>2.8343825239551479</v>
      </c>
      <c r="L5224" t="str" cm="1">
        <f t="array" ref="L5224">_xlfn.IFS(Table1[[#This Row],[score]]&gt;70,"high",Table1[[#This Row],[score]]&gt;50,"medium",Table1[[#This Row],[score]]&lt;=50,"low")</f>
        <v>medium</v>
      </c>
    </row>
    <row r="5225" spans="1:12" x14ac:dyDescent="0.3">
      <c r="A5225" t="s">
        <v>5051</v>
      </c>
      <c r="B5225" s="1">
        <v>39077</v>
      </c>
      <c r="C5225">
        <v>72</v>
      </c>
      <c r="D5225" t="s">
        <v>9</v>
      </c>
      <c r="E5225" t="s">
        <v>10</v>
      </c>
      <c r="F5225">
        <v>20000000</v>
      </c>
      <c r="G5225">
        <v>132121212</v>
      </c>
      <c r="H5225" t="s">
        <v>11</v>
      </c>
      <c r="I5225">
        <f>YEAR(Table1[[#This Row],[date]])</f>
        <v>2006</v>
      </c>
      <c r="J5225">
        <f>Table1[[#This Row],[revenue]]-Table1[[#This Row],[budget_x]]</f>
        <v>112121212</v>
      </c>
      <c r="K5225" s="7">
        <f>Table1[[#This Row],[profit /loss ]]/Table1[[#This Row],[budget_x]]</f>
        <v>5.6060606000000002</v>
      </c>
      <c r="L5225" t="str" cm="1">
        <f t="array" ref="L5225">_xlfn.IFS(Table1[[#This Row],[score]]&gt;70,"high",Table1[[#This Row],[score]]&gt;50,"medium",Table1[[#This Row],[score]]&lt;=50,"low")</f>
        <v>high</v>
      </c>
    </row>
    <row r="5226" spans="1:12" x14ac:dyDescent="0.3">
      <c r="A5226" t="s">
        <v>5052</v>
      </c>
      <c r="B5226" s="1">
        <v>41549</v>
      </c>
      <c r="C5226">
        <v>60</v>
      </c>
      <c r="D5226" t="s">
        <v>9</v>
      </c>
      <c r="E5226" t="s">
        <v>171</v>
      </c>
      <c r="F5226">
        <v>73000000</v>
      </c>
      <c r="G5226">
        <v>544378189.39999998</v>
      </c>
      <c r="H5226" t="s">
        <v>17</v>
      </c>
      <c r="I5226">
        <f>YEAR(Table1[[#This Row],[date]])</f>
        <v>2013</v>
      </c>
      <c r="J5226">
        <f>Table1[[#This Row],[revenue]]-Table1[[#This Row],[budget_x]]</f>
        <v>471378189.39999998</v>
      </c>
      <c r="K5226" s="7">
        <f>Table1[[#This Row],[profit /loss ]]/Table1[[#This Row],[budget_x]]</f>
        <v>6.4572354712328766</v>
      </c>
      <c r="L5226" t="str" cm="1">
        <f t="array" ref="L5226">_xlfn.IFS(Table1[[#This Row],[score]]&gt;70,"high",Table1[[#This Row],[score]]&gt;50,"medium",Table1[[#This Row],[score]]&lt;=50,"low")</f>
        <v>medium</v>
      </c>
    </row>
    <row r="5227" spans="1:12" x14ac:dyDescent="0.3">
      <c r="A5227" t="s">
        <v>5053</v>
      </c>
      <c r="B5227" s="1">
        <v>40798</v>
      </c>
      <c r="C5227">
        <v>54</v>
      </c>
      <c r="D5227" t="s">
        <v>9</v>
      </c>
      <c r="E5227" t="s">
        <v>10</v>
      </c>
      <c r="F5227">
        <v>1587000</v>
      </c>
      <c r="G5227">
        <v>8019</v>
      </c>
      <c r="H5227" t="s">
        <v>655</v>
      </c>
      <c r="I5227">
        <f>YEAR(Table1[[#This Row],[date]])</f>
        <v>2011</v>
      </c>
      <c r="J5227">
        <f>Table1[[#This Row],[revenue]]-Table1[[#This Row],[budget_x]]</f>
        <v>-1578981</v>
      </c>
      <c r="K5227" s="7">
        <f>Table1[[#This Row],[profit /loss ]]/Table1[[#This Row],[budget_x]]</f>
        <v>-0.99494706994328919</v>
      </c>
      <c r="L5227" t="str" cm="1">
        <f t="array" ref="L5227">_xlfn.IFS(Table1[[#This Row],[score]]&gt;70,"high",Table1[[#This Row],[score]]&gt;50,"medium",Table1[[#This Row],[score]]&lt;=50,"low")</f>
        <v>medium</v>
      </c>
    </row>
    <row r="5228" spans="1:12" x14ac:dyDescent="0.3">
      <c r="A5228" t="s">
        <v>5054</v>
      </c>
      <c r="B5228" s="1">
        <v>44064</v>
      </c>
      <c r="C5228">
        <v>59</v>
      </c>
      <c r="D5228" t="s">
        <v>9</v>
      </c>
      <c r="E5228" t="s">
        <v>10</v>
      </c>
      <c r="F5228">
        <v>95800000</v>
      </c>
      <c r="G5228">
        <v>277746658.60000002</v>
      </c>
      <c r="H5228" t="s">
        <v>17</v>
      </c>
      <c r="I5228">
        <f>YEAR(Table1[[#This Row],[date]])</f>
        <v>2020</v>
      </c>
      <c r="J5228">
        <f>Table1[[#This Row],[revenue]]-Table1[[#This Row],[budget_x]]</f>
        <v>181946658.60000002</v>
      </c>
      <c r="K5228" s="7">
        <f>Table1[[#This Row],[profit /loss ]]/Table1[[#This Row],[budget_x]]</f>
        <v>1.8992344321503134</v>
      </c>
      <c r="L5228" t="str" cm="1">
        <f t="array" ref="L5228">_xlfn.IFS(Table1[[#This Row],[score]]&gt;70,"high",Table1[[#This Row],[score]]&gt;50,"medium",Table1[[#This Row],[score]]&lt;=50,"low")</f>
        <v>medium</v>
      </c>
    </row>
    <row r="5229" spans="1:12" x14ac:dyDescent="0.3">
      <c r="A5229" t="s">
        <v>5055</v>
      </c>
      <c r="B5229" s="1">
        <v>28768</v>
      </c>
      <c r="C5229">
        <v>74</v>
      </c>
      <c r="D5229" t="s">
        <v>9</v>
      </c>
      <c r="E5229" t="s">
        <v>86</v>
      </c>
      <c r="F5229">
        <v>88240000</v>
      </c>
      <c r="G5229">
        <v>335240483</v>
      </c>
      <c r="H5229" t="s">
        <v>17</v>
      </c>
      <c r="I5229">
        <f>YEAR(Table1[[#This Row],[date]])</f>
        <v>1978</v>
      </c>
      <c r="J5229">
        <f>Table1[[#This Row],[revenue]]-Table1[[#This Row],[budget_x]]</f>
        <v>247000483</v>
      </c>
      <c r="K5229" s="7">
        <f>Table1[[#This Row],[profit /loss ]]/Table1[[#This Row],[budget_x]]</f>
        <v>2.7991895172257482</v>
      </c>
      <c r="L5229" t="str" cm="1">
        <f t="array" ref="L5229">_xlfn.IFS(Table1[[#This Row],[score]]&gt;70,"high",Table1[[#This Row],[score]]&gt;50,"medium",Table1[[#This Row],[score]]&lt;=50,"low")</f>
        <v>high</v>
      </c>
    </row>
    <row r="5230" spans="1:12" x14ac:dyDescent="0.3">
      <c r="A5230" t="s">
        <v>5056</v>
      </c>
      <c r="B5230" s="1">
        <v>30533</v>
      </c>
      <c r="C5230">
        <v>65</v>
      </c>
      <c r="D5230" t="s">
        <v>9</v>
      </c>
      <c r="E5230" t="s">
        <v>10</v>
      </c>
      <c r="F5230">
        <v>7000000</v>
      </c>
      <c r="G5230">
        <v>201463574</v>
      </c>
      <c r="H5230" t="s">
        <v>11</v>
      </c>
      <c r="I5230">
        <f>YEAR(Table1[[#This Row],[date]])</f>
        <v>1983</v>
      </c>
      <c r="J5230">
        <f>Table1[[#This Row],[revenue]]-Table1[[#This Row],[budget_x]]</f>
        <v>194463574</v>
      </c>
      <c r="K5230" s="7">
        <f>Table1[[#This Row],[profit /loss ]]/Table1[[#This Row],[budget_x]]</f>
        <v>27.780510571428572</v>
      </c>
      <c r="L5230" t="str" cm="1">
        <f t="array" ref="L5230">_xlfn.IFS(Table1[[#This Row],[score]]&gt;70,"high",Table1[[#This Row],[score]]&gt;50,"medium",Table1[[#This Row],[score]]&lt;=50,"low")</f>
        <v>medium</v>
      </c>
    </row>
    <row r="5231" spans="1:12" x14ac:dyDescent="0.3">
      <c r="A5231" t="s">
        <v>5057</v>
      </c>
      <c r="B5231" s="1">
        <v>34606</v>
      </c>
      <c r="C5231">
        <v>71</v>
      </c>
      <c r="D5231" t="s">
        <v>9</v>
      </c>
      <c r="E5231" t="s">
        <v>10</v>
      </c>
      <c r="F5231">
        <v>34000000</v>
      </c>
      <c r="G5231">
        <v>50283563</v>
      </c>
      <c r="H5231" t="s">
        <v>11</v>
      </c>
      <c r="I5231">
        <f>YEAR(Table1[[#This Row],[date]])</f>
        <v>1994</v>
      </c>
      <c r="J5231">
        <f>Table1[[#This Row],[revenue]]-Table1[[#This Row],[budget_x]]</f>
        <v>16283563</v>
      </c>
      <c r="K5231" s="7">
        <f>Table1[[#This Row],[profit /loss ]]/Table1[[#This Row],[budget_x]]</f>
        <v>0.47892832352941178</v>
      </c>
      <c r="L5231" t="str" cm="1">
        <f t="array" ref="L5231">_xlfn.IFS(Table1[[#This Row],[score]]&gt;70,"high",Table1[[#This Row],[score]]&gt;50,"medium",Table1[[#This Row],[score]]&lt;=50,"low")</f>
        <v>high</v>
      </c>
    </row>
    <row r="5232" spans="1:12" x14ac:dyDescent="0.3">
      <c r="A5232" t="s">
        <v>5058</v>
      </c>
      <c r="B5232" s="1">
        <v>44057</v>
      </c>
      <c r="C5232">
        <v>65</v>
      </c>
      <c r="D5232" t="s">
        <v>9</v>
      </c>
      <c r="E5232" t="s">
        <v>10</v>
      </c>
      <c r="F5232">
        <v>85100000</v>
      </c>
      <c r="G5232">
        <v>0</v>
      </c>
      <c r="H5232" t="s">
        <v>11</v>
      </c>
      <c r="I5232">
        <f>YEAR(Table1[[#This Row],[date]])</f>
        <v>2020</v>
      </c>
      <c r="J5232">
        <f>Table1[[#This Row],[revenue]]-Table1[[#This Row],[budget_x]]</f>
        <v>-85100000</v>
      </c>
      <c r="K5232" s="7">
        <f>Table1[[#This Row],[profit /loss ]]/Table1[[#This Row],[budget_x]]</f>
        <v>-1</v>
      </c>
      <c r="L5232" t="str" cm="1">
        <f t="array" ref="L5232">_xlfn.IFS(Table1[[#This Row],[score]]&gt;70,"high",Table1[[#This Row],[score]]&gt;50,"medium",Table1[[#This Row],[score]]&lt;=50,"low")</f>
        <v>medium</v>
      </c>
    </row>
    <row r="5233" spans="1:12" x14ac:dyDescent="0.3">
      <c r="A5233" t="s">
        <v>5059</v>
      </c>
      <c r="B5233" s="1">
        <v>43805</v>
      </c>
      <c r="C5233">
        <v>72</v>
      </c>
      <c r="D5233" t="s">
        <v>9</v>
      </c>
      <c r="E5233" t="s">
        <v>10</v>
      </c>
      <c r="F5233">
        <v>2100000</v>
      </c>
      <c r="G5233">
        <v>585443</v>
      </c>
      <c r="H5233" t="s">
        <v>11</v>
      </c>
      <c r="I5233">
        <f>YEAR(Table1[[#This Row],[date]])</f>
        <v>2019</v>
      </c>
      <c r="J5233">
        <f>Table1[[#This Row],[revenue]]-Table1[[#This Row],[budget_x]]</f>
        <v>-1514557</v>
      </c>
      <c r="K5233" s="7">
        <f>Table1[[#This Row],[profit /loss ]]/Table1[[#This Row],[budget_x]]</f>
        <v>-0.72121761904761905</v>
      </c>
      <c r="L5233" t="str" cm="1">
        <f t="array" ref="L5233">_xlfn.IFS(Table1[[#This Row],[score]]&gt;70,"high",Table1[[#This Row],[score]]&gt;50,"medium",Table1[[#This Row],[score]]&lt;=50,"low")</f>
        <v>high</v>
      </c>
    </row>
    <row r="5234" spans="1:12" x14ac:dyDescent="0.3">
      <c r="A5234" t="s">
        <v>5060</v>
      </c>
      <c r="B5234" s="1">
        <v>43735</v>
      </c>
      <c r="C5234">
        <v>61</v>
      </c>
      <c r="D5234" t="s">
        <v>9</v>
      </c>
      <c r="E5234" t="s">
        <v>10</v>
      </c>
      <c r="F5234">
        <v>2000000</v>
      </c>
      <c r="G5234">
        <v>2175587</v>
      </c>
      <c r="H5234" t="s">
        <v>11</v>
      </c>
      <c r="I5234">
        <f>YEAR(Table1[[#This Row],[date]])</f>
        <v>2019</v>
      </c>
      <c r="J5234">
        <f>Table1[[#This Row],[revenue]]-Table1[[#This Row],[budget_x]]</f>
        <v>175587</v>
      </c>
      <c r="K5234" s="7">
        <f>Table1[[#This Row],[profit /loss ]]/Table1[[#This Row],[budget_x]]</f>
        <v>8.7793499999999997E-2</v>
      </c>
      <c r="L5234" t="str" cm="1">
        <f t="array" ref="L5234">_xlfn.IFS(Table1[[#This Row],[score]]&gt;70,"high",Table1[[#This Row],[score]]&gt;50,"medium",Table1[[#This Row],[score]]&lt;=50,"low")</f>
        <v>medium</v>
      </c>
    </row>
    <row r="5235" spans="1:12" x14ac:dyDescent="0.3">
      <c r="A5235" t="s">
        <v>5061</v>
      </c>
      <c r="B5235" s="1">
        <v>38379</v>
      </c>
      <c r="C5235">
        <v>68</v>
      </c>
      <c r="D5235" t="s">
        <v>9</v>
      </c>
      <c r="E5235" t="s">
        <v>10</v>
      </c>
      <c r="F5235">
        <v>35000000</v>
      </c>
      <c r="G5235">
        <v>116148537</v>
      </c>
      <c r="H5235" t="s">
        <v>11</v>
      </c>
      <c r="I5235">
        <f>YEAR(Table1[[#This Row],[date]])</f>
        <v>2005</v>
      </c>
      <c r="J5235">
        <f>Table1[[#This Row],[revenue]]-Table1[[#This Row],[budget_x]]</f>
        <v>81148537</v>
      </c>
      <c r="K5235" s="7">
        <f>Table1[[#This Row],[profit /loss ]]/Table1[[#This Row],[budget_x]]</f>
        <v>2.3185296285714285</v>
      </c>
      <c r="L5235" t="str" cm="1">
        <f t="array" ref="L5235">_xlfn.IFS(Table1[[#This Row],[score]]&gt;70,"high",Table1[[#This Row],[score]]&gt;50,"medium",Table1[[#This Row],[score]]&lt;=50,"low")</f>
        <v>medium</v>
      </c>
    </row>
    <row r="5236" spans="1:12" x14ac:dyDescent="0.3">
      <c r="A5236" t="s">
        <v>1911</v>
      </c>
      <c r="B5236" s="1">
        <v>12128</v>
      </c>
      <c r="C5236">
        <v>76</v>
      </c>
      <c r="D5236" t="s">
        <v>9</v>
      </c>
      <c r="E5236" t="s">
        <v>10</v>
      </c>
      <c r="F5236">
        <v>207000000</v>
      </c>
      <c r="G5236">
        <v>550517357</v>
      </c>
      <c r="H5236" t="s">
        <v>17</v>
      </c>
      <c r="I5236">
        <f>YEAR(Table1[[#This Row],[date]])</f>
        <v>1933</v>
      </c>
      <c r="J5236">
        <f>Table1[[#This Row],[revenue]]-Table1[[#This Row],[budget_x]]</f>
        <v>343517357</v>
      </c>
      <c r="K5236" s="7">
        <f>Table1[[#This Row],[profit /loss ]]/Table1[[#This Row],[budget_x]]</f>
        <v>1.6595041400966184</v>
      </c>
      <c r="L5236" t="str" cm="1">
        <f t="array" ref="L5236">_xlfn.IFS(Table1[[#This Row],[score]]&gt;70,"high",Table1[[#This Row],[score]]&gt;50,"medium",Table1[[#This Row],[score]]&lt;=50,"low")</f>
        <v>high</v>
      </c>
    </row>
    <row r="5237" spans="1:12" x14ac:dyDescent="0.3">
      <c r="A5237" t="s">
        <v>1911</v>
      </c>
      <c r="B5237" s="1">
        <v>12128</v>
      </c>
      <c r="C5237">
        <v>76</v>
      </c>
      <c r="D5237" t="s">
        <v>9</v>
      </c>
      <c r="E5237" t="s">
        <v>10</v>
      </c>
      <c r="F5237">
        <v>23000000</v>
      </c>
      <c r="G5237">
        <v>90614445</v>
      </c>
      <c r="H5237" t="s">
        <v>17</v>
      </c>
      <c r="I5237">
        <f>YEAR(Table1[[#This Row],[date]])</f>
        <v>1933</v>
      </c>
      <c r="J5237">
        <f>Table1[[#This Row],[revenue]]-Table1[[#This Row],[budget_x]]</f>
        <v>67614445</v>
      </c>
      <c r="K5237" s="7">
        <f>Table1[[#This Row],[profit /loss ]]/Table1[[#This Row],[budget_x]]</f>
        <v>2.9397584782608694</v>
      </c>
      <c r="L5237" t="str" cm="1">
        <f t="array" ref="L5237">_xlfn.IFS(Table1[[#This Row],[score]]&gt;70,"high",Table1[[#This Row],[score]]&gt;50,"medium",Table1[[#This Row],[score]]&lt;=50,"low")</f>
        <v>high</v>
      </c>
    </row>
    <row r="5238" spans="1:12" x14ac:dyDescent="0.3">
      <c r="A5238" t="s">
        <v>1911</v>
      </c>
      <c r="B5238" s="1">
        <v>12128</v>
      </c>
      <c r="C5238">
        <v>76</v>
      </c>
      <c r="D5238" t="s">
        <v>9</v>
      </c>
      <c r="E5238" t="s">
        <v>10</v>
      </c>
      <c r="F5238">
        <v>672000</v>
      </c>
      <c r="G5238">
        <v>10001781</v>
      </c>
      <c r="H5238" t="s">
        <v>17</v>
      </c>
      <c r="I5238">
        <f>YEAR(Table1[[#This Row],[date]])</f>
        <v>1933</v>
      </c>
      <c r="J5238">
        <f>Table1[[#This Row],[revenue]]-Table1[[#This Row],[budget_x]]</f>
        <v>9329781</v>
      </c>
      <c r="K5238" s="7">
        <f>Table1[[#This Row],[profit /loss ]]/Table1[[#This Row],[budget_x]]</f>
        <v>13.883602678571428</v>
      </c>
      <c r="L5238" t="str" cm="1">
        <f t="array" ref="L5238">_xlfn.IFS(Table1[[#This Row],[score]]&gt;70,"high",Table1[[#This Row],[score]]&gt;50,"medium",Table1[[#This Row],[score]]&lt;=50,"low")</f>
        <v>high</v>
      </c>
    </row>
    <row r="5239" spans="1:12" x14ac:dyDescent="0.3">
      <c r="A5239" t="s">
        <v>4377</v>
      </c>
      <c r="B5239" s="1">
        <v>40053</v>
      </c>
      <c r="C5239">
        <v>54</v>
      </c>
      <c r="D5239" t="s">
        <v>9</v>
      </c>
      <c r="E5239" t="s">
        <v>10</v>
      </c>
      <c r="F5239">
        <v>2500000</v>
      </c>
      <c r="G5239">
        <v>25533818</v>
      </c>
      <c r="H5239" t="s">
        <v>17</v>
      </c>
      <c r="I5239">
        <f>YEAR(Table1[[#This Row],[date]])</f>
        <v>2009</v>
      </c>
      <c r="J5239">
        <f>Table1[[#This Row],[revenue]]-Table1[[#This Row],[budget_x]]</f>
        <v>23033818</v>
      </c>
      <c r="K5239" s="7">
        <f>Table1[[#This Row],[profit /loss ]]/Table1[[#This Row],[budget_x]]</f>
        <v>9.2135271999999997</v>
      </c>
      <c r="L5239" t="str" cm="1">
        <f t="array" ref="L5239">_xlfn.IFS(Table1[[#This Row],[score]]&gt;70,"high",Table1[[#This Row],[score]]&gt;50,"medium",Table1[[#This Row],[score]]&lt;=50,"low")</f>
        <v>medium</v>
      </c>
    </row>
    <row r="5240" spans="1:12" x14ac:dyDescent="0.3">
      <c r="A5240" t="s">
        <v>5062</v>
      </c>
      <c r="B5240" s="1">
        <v>42950</v>
      </c>
      <c r="C5240">
        <v>63</v>
      </c>
      <c r="D5240" t="s">
        <v>9</v>
      </c>
      <c r="E5240" t="s">
        <v>10</v>
      </c>
      <c r="F5240">
        <v>3000000</v>
      </c>
      <c r="G5240">
        <v>4495262</v>
      </c>
      <c r="H5240" t="s">
        <v>11</v>
      </c>
      <c r="I5240">
        <f>YEAR(Table1[[#This Row],[date]])</f>
        <v>2017</v>
      </c>
      <c r="J5240">
        <f>Table1[[#This Row],[revenue]]-Table1[[#This Row],[budget_x]]</f>
        <v>1495262</v>
      </c>
      <c r="K5240" s="7">
        <f>Table1[[#This Row],[profit /loss ]]/Table1[[#This Row],[budget_x]]</f>
        <v>0.49842066666666668</v>
      </c>
      <c r="L5240" t="str" cm="1">
        <f t="array" ref="L5240">_xlfn.IFS(Table1[[#This Row],[score]]&gt;70,"high",Table1[[#This Row],[score]]&gt;50,"medium",Table1[[#This Row],[score]]&lt;=50,"low")</f>
        <v>medium</v>
      </c>
    </row>
    <row r="5241" spans="1:12" x14ac:dyDescent="0.3">
      <c r="A5241" t="s">
        <v>5063</v>
      </c>
      <c r="B5241" s="1">
        <v>36914</v>
      </c>
      <c r="C5241">
        <v>71</v>
      </c>
      <c r="D5241" t="s">
        <v>9</v>
      </c>
      <c r="E5241" t="s">
        <v>10</v>
      </c>
      <c r="F5241">
        <v>48000000</v>
      </c>
      <c r="G5241">
        <v>208300000</v>
      </c>
      <c r="H5241" t="s">
        <v>11</v>
      </c>
      <c r="I5241">
        <f>YEAR(Table1[[#This Row],[date]])</f>
        <v>2001</v>
      </c>
      <c r="J5241">
        <f>Table1[[#This Row],[revenue]]-Table1[[#This Row],[budget_x]]</f>
        <v>160300000</v>
      </c>
      <c r="K5241" s="7">
        <f>Table1[[#This Row],[profit /loss ]]/Table1[[#This Row],[budget_x]]</f>
        <v>3.3395833333333331</v>
      </c>
      <c r="L5241" t="str" cm="1">
        <f t="array" ref="L5241">_xlfn.IFS(Table1[[#This Row],[score]]&gt;70,"high",Table1[[#This Row],[score]]&gt;50,"medium",Table1[[#This Row],[score]]&lt;=50,"low")</f>
        <v>high</v>
      </c>
    </row>
    <row r="5242" spans="1:12" x14ac:dyDescent="0.3">
      <c r="A5242" t="s">
        <v>5064</v>
      </c>
      <c r="B5242" s="1">
        <v>43773</v>
      </c>
      <c r="C5242">
        <v>47</v>
      </c>
      <c r="D5242" t="s">
        <v>9</v>
      </c>
      <c r="E5242" t="s">
        <v>74</v>
      </c>
      <c r="F5242">
        <v>135200000</v>
      </c>
      <c r="G5242">
        <v>947468745.79999995</v>
      </c>
      <c r="H5242" t="s">
        <v>75</v>
      </c>
      <c r="I5242">
        <f>YEAR(Table1[[#This Row],[date]])</f>
        <v>2019</v>
      </c>
      <c r="J5242">
        <f>Table1[[#This Row],[revenue]]-Table1[[#This Row],[budget_x]]</f>
        <v>812268745.79999995</v>
      </c>
      <c r="K5242" s="7">
        <f>Table1[[#This Row],[profit /loss ]]/Table1[[#This Row],[budget_x]]</f>
        <v>6.0079049245562128</v>
      </c>
      <c r="L5242" t="str" cm="1">
        <f t="array" ref="L5242">_xlfn.IFS(Table1[[#This Row],[score]]&gt;70,"high",Table1[[#This Row],[score]]&gt;50,"medium",Table1[[#This Row],[score]]&lt;=50,"low")</f>
        <v>low</v>
      </c>
    </row>
    <row r="5243" spans="1:12" x14ac:dyDescent="0.3">
      <c r="A5243" t="s">
        <v>5065</v>
      </c>
      <c r="B5243" s="1">
        <v>42629</v>
      </c>
      <c r="C5243">
        <v>72</v>
      </c>
      <c r="D5243" t="s">
        <v>9</v>
      </c>
      <c r="E5243" t="s">
        <v>10</v>
      </c>
      <c r="F5243">
        <v>96000000</v>
      </c>
      <c r="G5243">
        <v>639794953.39999998</v>
      </c>
      <c r="H5243" t="s">
        <v>655</v>
      </c>
      <c r="I5243">
        <f>YEAR(Table1[[#This Row],[date]])</f>
        <v>2016</v>
      </c>
      <c r="J5243">
        <f>Table1[[#This Row],[revenue]]-Table1[[#This Row],[budget_x]]</f>
        <v>543794953.39999998</v>
      </c>
      <c r="K5243" s="7">
        <f>Table1[[#This Row],[profit /loss ]]/Table1[[#This Row],[budget_x]]</f>
        <v>5.6645307645833327</v>
      </c>
      <c r="L5243" t="str" cm="1">
        <f t="array" ref="L5243">_xlfn.IFS(Table1[[#This Row],[score]]&gt;70,"high",Table1[[#This Row],[score]]&gt;50,"medium",Table1[[#This Row],[score]]&lt;=50,"low")</f>
        <v>high</v>
      </c>
    </row>
    <row r="5244" spans="1:12" x14ac:dyDescent="0.3">
      <c r="A5244" t="s">
        <v>5066</v>
      </c>
      <c r="B5244" s="1">
        <v>38736</v>
      </c>
      <c r="C5244">
        <v>77</v>
      </c>
      <c r="D5244" t="s">
        <v>9</v>
      </c>
      <c r="E5244" t="s">
        <v>10</v>
      </c>
      <c r="F5244">
        <v>85000000</v>
      </c>
      <c r="G5244">
        <v>161510853</v>
      </c>
      <c r="H5244" t="s">
        <v>11</v>
      </c>
      <c r="I5244">
        <f>YEAR(Table1[[#This Row],[date]])</f>
        <v>2006</v>
      </c>
      <c r="J5244">
        <f>Table1[[#This Row],[revenue]]-Table1[[#This Row],[budget_x]]</f>
        <v>76510853</v>
      </c>
      <c r="K5244" s="7">
        <f>Table1[[#This Row],[profit /loss ]]/Table1[[#This Row],[budget_x]]</f>
        <v>0.90012768235294116</v>
      </c>
      <c r="L5244" t="str" cm="1">
        <f t="array" ref="L5244">_xlfn.IFS(Table1[[#This Row],[score]]&gt;70,"high",Table1[[#This Row],[score]]&gt;50,"medium",Table1[[#This Row],[score]]&lt;=50,"low")</f>
        <v>high</v>
      </c>
    </row>
    <row r="5245" spans="1:12" x14ac:dyDescent="0.3">
      <c r="A5245" t="s">
        <v>5067</v>
      </c>
      <c r="B5245" s="1">
        <v>37848</v>
      </c>
      <c r="C5245">
        <v>66</v>
      </c>
      <c r="D5245" t="s">
        <v>9</v>
      </c>
      <c r="E5245" t="s">
        <v>10</v>
      </c>
      <c r="F5245">
        <v>20000000</v>
      </c>
      <c r="G5245">
        <v>44617342</v>
      </c>
      <c r="H5245" t="s">
        <v>17</v>
      </c>
      <c r="I5245">
        <f>YEAR(Table1[[#This Row],[date]])</f>
        <v>2003</v>
      </c>
      <c r="J5245">
        <f>Table1[[#This Row],[revenue]]-Table1[[#This Row],[budget_x]]</f>
        <v>24617342</v>
      </c>
      <c r="K5245" s="7">
        <f>Table1[[#This Row],[profit /loss ]]/Table1[[#This Row],[budget_x]]</f>
        <v>1.2308671</v>
      </c>
      <c r="L5245" t="str" cm="1">
        <f t="array" ref="L5245">_xlfn.IFS(Table1[[#This Row],[score]]&gt;70,"high",Table1[[#This Row],[score]]&gt;50,"medium",Table1[[#This Row],[score]]&lt;=50,"low")</f>
        <v>medium</v>
      </c>
    </row>
    <row r="5246" spans="1:12" x14ac:dyDescent="0.3">
      <c r="A5246" t="s">
        <v>1903</v>
      </c>
      <c r="B5246" s="1">
        <v>34011</v>
      </c>
      <c r="C5246">
        <v>66</v>
      </c>
      <c r="D5246" t="s">
        <v>9</v>
      </c>
      <c r="E5246" t="s">
        <v>10</v>
      </c>
      <c r="F5246">
        <v>6000000</v>
      </c>
      <c r="G5246">
        <v>25792310</v>
      </c>
      <c r="H5246" t="s">
        <v>11</v>
      </c>
      <c r="I5246">
        <f>YEAR(Table1[[#This Row],[date]])</f>
        <v>1993</v>
      </c>
      <c r="J5246">
        <f>Table1[[#This Row],[revenue]]-Table1[[#This Row],[budget_x]]</f>
        <v>19792310</v>
      </c>
      <c r="K5246" s="7">
        <f>Table1[[#This Row],[profit /loss ]]/Table1[[#This Row],[budget_x]]</f>
        <v>3.2987183333333334</v>
      </c>
      <c r="L5246" t="str" cm="1">
        <f t="array" ref="L5246">_xlfn.IFS(Table1[[#This Row],[score]]&gt;70,"high",Table1[[#This Row],[score]]&gt;50,"medium",Table1[[#This Row],[score]]&lt;=50,"low")</f>
        <v>medium</v>
      </c>
    </row>
    <row r="5247" spans="1:12" x14ac:dyDescent="0.3">
      <c r="A5247" t="s">
        <v>5068</v>
      </c>
      <c r="B5247" s="1">
        <v>34423</v>
      </c>
      <c r="C5247">
        <v>65</v>
      </c>
      <c r="D5247" t="s">
        <v>9</v>
      </c>
      <c r="E5247" t="s">
        <v>10</v>
      </c>
      <c r="F5247">
        <v>28000000</v>
      </c>
      <c r="G5247">
        <v>11373501</v>
      </c>
      <c r="H5247" t="s">
        <v>17</v>
      </c>
      <c r="I5247">
        <f>YEAR(Table1[[#This Row],[date]])</f>
        <v>1994</v>
      </c>
      <c r="J5247">
        <f>Table1[[#This Row],[revenue]]-Table1[[#This Row],[budget_x]]</f>
        <v>-16626499</v>
      </c>
      <c r="K5247" s="7">
        <f>Table1[[#This Row],[profit /loss ]]/Table1[[#This Row],[budget_x]]</f>
        <v>-0.59380353571428568</v>
      </c>
      <c r="L5247" t="str" cm="1">
        <f t="array" ref="L5247">_xlfn.IFS(Table1[[#This Row],[score]]&gt;70,"high",Table1[[#This Row],[score]]&gt;50,"medium",Table1[[#This Row],[score]]&lt;=50,"low")</f>
        <v>medium</v>
      </c>
    </row>
    <row r="5248" spans="1:12" x14ac:dyDescent="0.3">
      <c r="A5248" t="s">
        <v>5069</v>
      </c>
      <c r="B5248" s="1">
        <v>41856</v>
      </c>
      <c r="C5248">
        <v>53</v>
      </c>
      <c r="D5248" t="s">
        <v>9</v>
      </c>
      <c r="E5248" t="s">
        <v>10</v>
      </c>
      <c r="F5248">
        <v>110800000</v>
      </c>
      <c r="G5248">
        <v>514469805.39999998</v>
      </c>
      <c r="H5248" t="s">
        <v>17</v>
      </c>
      <c r="I5248">
        <f>YEAR(Table1[[#This Row],[date]])</f>
        <v>2014</v>
      </c>
      <c r="J5248">
        <f>Table1[[#This Row],[revenue]]-Table1[[#This Row],[budget_x]]</f>
        <v>403669805.39999998</v>
      </c>
      <c r="K5248" s="7">
        <f>Table1[[#This Row],[profit /loss ]]/Table1[[#This Row],[budget_x]]</f>
        <v>3.6432292906137183</v>
      </c>
      <c r="L5248" t="str" cm="1">
        <f t="array" ref="L5248">_xlfn.IFS(Table1[[#This Row],[score]]&gt;70,"high",Table1[[#This Row],[score]]&gt;50,"medium",Table1[[#This Row],[score]]&lt;=50,"low")</f>
        <v>medium</v>
      </c>
    </row>
    <row r="5249" spans="1:12" x14ac:dyDescent="0.3">
      <c r="A5249" t="s">
        <v>5070</v>
      </c>
      <c r="B5249" s="1">
        <v>31764</v>
      </c>
      <c r="C5249">
        <v>68</v>
      </c>
      <c r="D5249" t="s">
        <v>9</v>
      </c>
      <c r="E5249" t="s">
        <v>10</v>
      </c>
      <c r="F5249">
        <v>15000000</v>
      </c>
      <c r="G5249">
        <v>42724017</v>
      </c>
      <c r="H5249" t="s">
        <v>11</v>
      </c>
      <c r="I5249">
        <f>YEAR(Table1[[#This Row],[date]])</f>
        <v>1986</v>
      </c>
      <c r="J5249">
        <f>Table1[[#This Row],[revenue]]-Table1[[#This Row],[budget_x]]</f>
        <v>27724017</v>
      </c>
      <c r="K5249" s="7">
        <f>Table1[[#This Row],[profit /loss ]]/Table1[[#This Row],[budget_x]]</f>
        <v>1.8482677999999999</v>
      </c>
      <c r="L5249" t="str" cm="1">
        <f t="array" ref="L5249">_xlfn.IFS(Table1[[#This Row],[score]]&gt;70,"high",Table1[[#This Row],[score]]&gt;50,"medium",Table1[[#This Row],[score]]&lt;=50,"low")</f>
        <v>medium</v>
      </c>
    </row>
    <row r="5250" spans="1:12" x14ac:dyDescent="0.3">
      <c r="A5250" t="s">
        <v>5071</v>
      </c>
      <c r="B5250" s="1">
        <v>43405</v>
      </c>
      <c r="C5250">
        <v>63</v>
      </c>
      <c r="D5250" t="s">
        <v>9</v>
      </c>
      <c r="E5250" t="s">
        <v>253</v>
      </c>
      <c r="F5250">
        <v>3500000</v>
      </c>
      <c r="G5250">
        <v>2000000</v>
      </c>
      <c r="H5250" t="s">
        <v>254</v>
      </c>
      <c r="I5250">
        <f>YEAR(Table1[[#This Row],[date]])</f>
        <v>2018</v>
      </c>
      <c r="J5250">
        <f>Table1[[#This Row],[revenue]]-Table1[[#This Row],[budget_x]]</f>
        <v>-1500000</v>
      </c>
      <c r="K5250" s="7">
        <f>Table1[[#This Row],[profit /loss ]]/Table1[[#This Row],[budget_x]]</f>
        <v>-0.42857142857142855</v>
      </c>
      <c r="L5250" t="str" cm="1">
        <f t="array" ref="L5250">_xlfn.IFS(Table1[[#This Row],[score]]&gt;70,"high",Table1[[#This Row],[score]]&gt;50,"medium",Table1[[#This Row],[score]]&lt;=50,"low")</f>
        <v>medium</v>
      </c>
    </row>
    <row r="5251" spans="1:12" x14ac:dyDescent="0.3">
      <c r="A5251" t="s">
        <v>5072</v>
      </c>
      <c r="B5251" s="1">
        <v>29396</v>
      </c>
      <c r="C5251">
        <v>56</v>
      </c>
      <c r="D5251" t="s">
        <v>9</v>
      </c>
      <c r="E5251" t="s">
        <v>10</v>
      </c>
      <c r="F5251">
        <v>20502000</v>
      </c>
      <c r="G5251">
        <v>11000000</v>
      </c>
      <c r="H5251" t="s">
        <v>17</v>
      </c>
      <c r="I5251">
        <f>YEAR(Table1[[#This Row],[date]])</f>
        <v>1980</v>
      </c>
      <c r="J5251">
        <f>Table1[[#This Row],[revenue]]-Table1[[#This Row],[budget_x]]</f>
        <v>-9502000</v>
      </c>
      <c r="K5251" s="7">
        <f>Table1[[#This Row],[profit /loss ]]/Table1[[#This Row],[budget_x]]</f>
        <v>-0.46346697883133353</v>
      </c>
      <c r="L5251" t="str" cm="1">
        <f t="array" ref="L5251">_xlfn.IFS(Table1[[#This Row],[score]]&gt;70,"high",Table1[[#This Row],[score]]&gt;50,"medium",Table1[[#This Row],[score]]&lt;=50,"low")</f>
        <v>medium</v>
      </c>
    </row>
    <row r="5252" spans="1:12" x14ac:dyDescent="0.3">
      <c r="A5252" t="s">
        <v>5073</v>
      </c>
      <c r="B5252" s="1">
        <v>33451</v>
      </c>
      <c r="C5252">
        <v>61</v>
      </c>
      <c r="D5252" t="s">
        <v>9</v>
      </c>
      <c r="E5252" t="s">
        <v>10</v>
      </c>
      <c r="F5252">
        <v>14000000</v>
      </c>
      <c r="G5252">
        <v>39673161</v>
      </c>
      <c r="H5252" t="s">
        <v>11</v>
      </c>
      <c r="I5252">
        <f>YEAR(Table1[[#This Row],[date]])</f>
        <v>1991</v>
      </c>
      <c r="J5252">
        <f>Table1[[#This Row],[revenue]]-Table1[[#This Row],[budget_x]]</f>
        <v>25673161</v>
      </c>
      <c r="K5252" s="7">
        <f>Table1[[#This Row],[profit /loss ]]/Table1[[#This Row],[budget_x]]</f>
        <v>1.8337972142857142</v>
      </c>
      <c r="L5252" t="str" cm="1">
        <f t="array" ref="L5252">_xlfn.IFS(Table1[[#This Row],[score]]&gt;70,"high",Table1[[#This Row],[score]]&gt;50,"medium",Table1[[#This Row],[score]]&lt;=50,"low")</f>
        <v>medium</v>
      </c>
    </row>
    <row r="5253" spans="1:12" x14ac:dyDescent="0.3">
      <c r="A5253" t="s">
        <v>5074</v>
      </c>
      <c r="B5253" s="1">
        <v>28245</v>
      </c>
      <c r="C5253">
        <v>68</v>
      </c>
      <c r="D5253" t="s">
        <v>9</v>
      </c>
      <c r="E5253" t="s">
        <v>95</v>
      </c>
      <c r="F5253">
        <v>116200000</v>
      </c>
      <c r="G5253">
        <v>572201947</v>
      </c>
      <c r="H5253" t="s">
        <v>96</v>
      </c>
      <c r="I5253">
        <f>YEAR(Table1[[#This Row],[date]])</f>
        <v>1977</v>
      </c>
      <c r="J5253">
        <f>Table1[[#This Row],[revenue]]-Table1[[#This Row],[budget_x]]</f>
        <v>456001947</v>
      </c>
      <c r="K5253" s="7">
        <f>Table1[[#This Row],[profit /loss ]]/Table1[[#This Row],[budget_x]]</f>
        <v>3.9242852581755594</v>
      </c>
      <c r="L5253" t="str" cm="1">
        <f t="array" ref="L5253">_xlfn.IFS(Table1[[#This Row],[score]]&gt;70,"high",Table1[[#This Row],[score]]&gt;50,"medium",Table1[[#This Row],[score]]&lt;=50,"low")</f>
        <v>medium</v>
      </c>
    </row>
    <row r="5254" spans="1:12" x14ac:dyDescent="0.3">
      <c r="A5254" t="s">
        <v>5075</v>
      </c>
      <c r="B5254" s="1">
        <v>40975</v>
      </c>
      <c r="C5254">
        <v>66</v>
      </c>
      <c r="D5254" t="s">
        <v>9</v>
      </c>
      <c r="E5254" t="s">
        <v>69</v>
      </c>
      <c r="F5254">
        <v>102000000</v>
      </c>
      <c r="G5254">
        <v>677502761.60000002</v>
      </c>
      <c r="H5254" t="s">
        <v>11</v>
      </c>
      <c r="I5254">
        <f>YEAR(Table1[[#This Row],[date]])</f>
        <v>2012</v>
      </c>
      <c r="J5254">
        <f>Table1[[#This Row],[revenue]]-Table1[[#This Row],[budget_x]]</f>
        <v>575502761.60000002</v>
      </c>
      <c r="K5254" s="7">
        <f>Table1[[#This Row],[profit /loss ]]/Table1[[#This Row],[budget_x]]</f>
        <v>5.6421839372549023</v>
      </c>
      <c r="L5254" t="str" cm="1">
        <f t="array" ref="L5254">_xlfn.IFS(Table1[[#This Row],[score]]&gt;70,"high",Table1[[#This Row],[score]]&gt;50,"medium",Table1[[#This Row],[score]]&lt;=50,"low")</f>
        <v>medium</v>
      </c>
    </row>
    <row r="5255" spans="1:12" x14ac:dyDescent="0.3">
      <c r="A5255" t="s">
        <v>5076</v>
      </c>
      <c r="B5255" s="1">
        <v>44673</v>
      </c>
      <c r="C5255">
        <v>74</v>
      </c>
      <c r="D5255" t="s">
        <v>9</v>
      </c>
      <c r="E5255" t="s">
        <v>10</v>
      </c>
      <c r="F5255">
        <v>79500000</v>
      </c>
      <c r="G5255">
        <v>708023892.39999998</v>
      </c>
      <c r="H5255" t="s">
        <v>17</v>
      </c>
      <c r="I5255">
        <f>YEAR(Table1[[#This Row],[date]])</f>
        <v>2022</v>
      </c>
      <c r="J5255">
        <f>Table1[[#This Row],[revenue]]-Table1[[#This Row],[budget_x]]</f>
        <v>628523892.39999998</v>
      </c>
      <c r="K5255" s="7">
        <f>Table1[[#This Row],[profit /loss ]]/Table1[[#This Row],[budget_x]]</f>
        <v>7.9059609106918236</v>
      </c>
      <c r="L5255" t="str" cm="1">
        <f t="array" ref="L5255">_xlfn.IFS(Table1[[#This Row],[score]]&gt;70,"high",Table1[[#This Row],[score]]&gt;50,"medium",Table1[[#This Row],[score]]&lt;=50,"low")</f>
        <v>high</v>
      </c>
    </row>
    <row r="5256" spans="1:12" x14ac:dyDescent="0.3">
      <c r="A5256" t="s">
        <v>5077</v>
      </c>
      <c r="B5256" s="1">
        <v>44371</v>
      </c>
      <c r="C5256">
        <v>61</v>
      </c>
      <c r="D5256" t="s">
        <v>9</v>
      </c>
      <c r="E5256" t="s">
        <v>10</v>
      </c>
      <c r="F5256">
        <v>12400000</v>
      </c>
      <c r="G5256">
        <v>641308</v>
      </c>
      <c r="H5256" t="s">
        <v>11</v>
      </c>
      <c r="I5256">
        <f>YEAR(Table1[[#This Row],[date]])</f>
        <v>2021</v>
      </c>
      <c r="J5256">
        <f>Table1[[#This Row],[revenue]]-Table1[[#This Row],[budget_x]]</f>
        <v>-11758692</v>
      </c>
      <c r="K5256" s="7">
        <f>Table1[[#This Row],[profit /loss ]]/Table1[[#This Row],[budget_x]]</f>
        <v>-0.94828161290322577</v>
      </c>
      <c r="L5256" t="str" cm="1">
        <f t="array" ref="L5256">_xlfn.IFS(Table1[[#This Row],[score]]&gt;70,"high",Table1[[#This Row],[score]]&gt;50,"medium",Table1[[#This Row],[score]]&lt;=50,"low")</f>
        <v>medium</v>
      </c>
    </row>
    <row r="5257" spans="1:12" x14ac:dyDescent="0.3">
      <c r="A5257" t="s">
        <v>5078</v>
      </c>
      <c r="B5257" s="1">
        <v>36706</v>
      </c>
      <c r="C5257">
        <v>64</v>
      </c>
      <c r="D5257" t="s">
        <v>9</v>
      </c>
      <c r="E5257" t="s">
        <v>10</v>
      </c>
      <c r="F5257">
        <v>120000000</v>
      </c>
      <c r="G5257">
        <v>328711434</v>
      </c>
      <c r="H5257" t="s">
        <v>11</v>
      </c>
      <c r="I5257">
        <f>YEAR(Table1[[#This Row],[date]])</f>
        <v>2000</v>
      </c>
      <c r="J5257">
        <f>Table1[[#This Row],[revenue]]-Table1[[#This Row],[budget_x]]</f>
        <v>208711434</v>
      </c>
      <c r="K5257" s="7">
        <f>Table1[[#This Row],[profit /loss ]]/Table1[[#This Row],[budget_x]]</f>
        <v>1.7392619499999999</v>
      </c>
      <c r="L5257" t="str" cm="1">
        <f t="array" ref="L5257">_xlfn.IFS(Table1[[#This Row],[score]]&gt;70,"high",Table1[[#This Row],[score]]&gt;50,"medium",Table1[[#This Row],[score]]&lt;=50,"low")</f>
        <v>medium</v>
      </c>
    </row>
    <row r="5258" spans="1:12" x14ac:dyDescent="0.3">
      <c r="A5258" t="s">
        <v>5079</v>
      </c>
      <c r="B5258" s="1">
        <v>36680</v>
      </c>
      <c r="C5258">
        <v>74</v>
      </c>
      <c r="D5258" t="s">
        <v>9</v>
      </c>
      <c r="E5258" t="s">
        <v>69</v>
      </c>
      <c r="F5258">
        <v>90940000</v>
      </c>
      <c r="G5258">
        <v>436562886.39999998</v>
      </c>
      <c r="H5258" t="s">
        <v>143</v>
      </c>
      <c r="I5258">
        <f>YEAR(Table1[[#This Row],[date]])</f>
        <v>2000</v>
      </c>
      <c r="J5258">
        <f>Table1[[#This Row],[revenue]]-Table1[[#This Row],[budget_x]]</f>
        <v>345622886.39999998</v>
      </c>
      <c r="K5258" s="7">
        <f>Table1[[#This Row],[profit /loss ]]/Table1[[#This Row],[budget_x]]</f>
        <v>3.8005595601495488</v>
      </c>
      <c r="L5258" t="str" cm="1">
        <f t="array" ref="L5258">_xlfn.IFS(Table1[[#This Row],[score]]&gt;70,"high",Table1[[#This Row],[score]]&gt;50,"medium",Table1[[#This Row],[score]]&lt;=50,"low")</f>
        <v>high</v>
      </c>
    </row>
    <row r="5259" spans="1:12" x14ac:dyDescent="0.3">
      <c r="A5259" t="s">
        <v>5080</v>
      </c>
      <c r="B5259" s="1">
        <v>43533</v>
      </c>
      <c r="C5259">
        <v>62</v>
      </c>
      <c r="D5259" t="s">
        <v>9</v>
      </c>
      <c r="E5259" t="s">
        <v>10</v>
      </c>
      <c r="F5259">
        <v>92400000</v>
      </c>
      <c r="G5259">
        <v>398140613</v>
      </c>
      <c r="H5259" t="s">
        <v>11</v>
      </c>
      <c r="I5259">
        <f>YEAR(Table1[[#This Row],[date]])</f>
        <v>2019</v>
      </c>
      <c r="J5259">
        <f>Table1[[#This Row],[revenue]]-Table1[[#This Row],[budget_x]]</f>
        <v>305740613</v>
      </c>
      <c r="K5259" s="7">
        <f>Table1[[#This Row],[profit /loss ]]/Table1[[#This Row],[budget_x]]</f>
        <v>3.3088810930735932</v>
      </c>
      <c r="L5259" t="str" cm="1">
        <f t="array" ref="L5259">_xlfn.IFS(Table1[[#This Row],[score]]&gt;70,"high",Table1[[#This Row],[score]]&gt;50,"medium",Table1[[#This Row],[score]]&lt;=50,"low")</f>
        <v>medium</v>
      </c>
    </row>
    <row r="5260" spans="1:12" x14ac:dyDescent="0.3">
      <c r="A5260" t="s">
        <v>5081</v>
      </c>
      <c r="B5260" s="1">
        <v>32898</v>
      </c>
      <c r="C5260">
        <v>72</v>
      </c>
      <c r="D5260" t="s">
        <v>9</v>
      </c>
      <c r="E5260" t="s">
        <v>10</v>
      </c>
      <c r="F5260">
        <v>22500000</v>
      </c>
      <c r="G5260">
        <v>18671317</v>
      </c>
      <c r="H5260" t="s">
        <v>11</v>
      </c>
      <c r="I5260">
        <f>YEAR(Table1[[#This Row],[date]])</f>
        <v>1990</v>
      </c>
      <c r="J5260">
        <f>Table1[[#This Row],[revenue]]-Table1[[#This Row],[budget_x]]</f>
        <v>-3828683</v>
      </c>
      <c r="K5260" s="7">
        <f>Table1[[#This Row],[profit /loss ]]/Table1[[#This Row],[budget_x]]</f>
        <v>-0.17016368888888889</v>
      </c>
      <c r="L5260" t="str" cm="1">
        <f t="array" ref="L5260">_xlfn.IFS(Table1[[#This Row],[score]]&gt;70,"high",Table1[[#This Row],[score]]&gt;50,"medium",Table1[[#This Row],[score]]&lt;=50,"low")</f>
        <v>high</v>
      </c>
    </row>
    <row r="5261" spans="1:12" x14ac:dyDescent="0.3">
      <c r="A5261" t="s">
        <v>5082</v>
      </c>
      <c r="B5261" s="1">
        <v>39612</v>
      </c>
      <c r="C5261">
        <v>47</v>
      </c>
      <c r="D5261" t="s">
        <v>9</v>
      </c>
      <c r="E5261" t="s">
        <v>10</v>
      </c>
      <c r="F5261">
        <v>60000000</v>
      </c>
      <c r="G5261">
        <v>13233220</v>
      </c>
      <c r="H5261" t="s">
        <v>11</v>
      </c>
      <c r="I5261">
        <f>YEAR(Table1[[#This Row],[date]])</f>
        <v>2008</v>
      </c>
      <c r="J5261">
        <f>Table1[[#This Row],[revenue]]-Table1[[#This Row],[budget_x]]</f>
        <v>-46766780</v>
      </c>
      <c r="K5261" s="7">
        <f>Table1[[#This Row],[profit /loss ]]/Table1[[#This Row],[budget_x]]</f>
        <v>-0.77944633333333335</v>
      </c>
      <c r="L5261" t="str" cm="1">
        <f t="array" ref="L5261">_xlfn.IFS(Table1[[#This Row],[score]]&gt;70,"high",Table1[[#This Row],[score]]&gt;50,"medium",Table1[[#This Row],[score]]&lt;=50,"low")</f>
        <v>low</v>
      </c>
    </row>
    <row r="5262" spans="1:12" x14ac:dyDescent="0.3">
      <c r="A5262" t="s">
        <v>5083</v>
      </c>
      <c r="B5262" s="1">
        <v>38449</v>
      </c>
      <c r="C5262">
        <v>59</v>
      </c>
      <c r="D5262" t="s">
        <v>9</v>
      </c>
      <c r="E5262" t="s">
        <v>10</v>
      </c>
      <c r="F5262">
        <v>145000000</v>
      </c>
      <c r="G5262">
        <v>121645390</v>
      </c>
      <c r="H5262" t="s">
        <v>11</v>
      </c>
      <c r="I5262">
        <f>YEAR(Table1[[#This Row],[date]])</f>
        <v>2005</v>
      </c>
      <c r="J5262">
        <f>Table1[[#This Row],[revenue]]-Table1[[#This Row],[budget_x]]</f>
        <v>-23354610</v>
      </c>
      <c r="K5262" s="7">
        <f>Table1[[#This Row],[profit /loss ]]/Table1[[#This Row],[budget_x]]</f>
        <v>-0.16106627586206895</v>
      </c>
      <c r="L5262" t="str" cm="1">
        <f t="array" ref="L5262">_xlfn.IFS(Table1[[#This Row],[score]]&gt;70,"high",Table1[[#This Row],[score]]&gt;50,"medium",Table1[[#This Row],[score]]&lt;=50,"low")</f>
        <v>medium</v>
      </c>
    </row>
    <row r="5263" spans="1:12" x14ac:dyDescent="0.3">
      <c r="A5263" t="s">
        <v>5084</v>
      </c>
      <c r="B5263" s="1">
        <v>39438</v>
      </c>
      <c r="C5263">
        <v>67</v>
      </c>
      <c r="D5263" t="s">
        <v>9</v>
      </c>
      <c r="E5263" t="s">
        <v>69</v>
      </c>
      <c r="F5263">
        <v>107000000</v>
      </c>
      <c r="G5263">
        <v>555345100.39999998</v>
      </c>
      <c r="H5263" t="s">
        <v>143</v>
      </c>
      <c r="I5263">
        <f>YEAR(Table1[[#This Row],[date]])</f>
        <v>2007</v>
      </c>
      <c r="J5263">
        <f>Table1[[#This Row],[revenue]]-Table1[[#This Row],[budget_x]]</f>
        <v>448345100.39999998</v>
      </c>
      <c r="K5263" s="7">
        <f>Table1[[#This Row],[profit /loss ]]/Table1[[#This Row],[budget_x]]</f>
        <v>4.1901411252336445</v>
      </c>
      <c r="L5263" t="str" cm="1">
        <f t="array" ref="L5263">_xlfn.IFS(Table1[[#This Row],[score]]&gt;70,"high",Table1[[#This Row],[score]]&gt;50,"medium",Table1[[#This Row],[score]]&lt;=50,"low")</f>
        <v>medium</v>
      </c>
    </row>
    <row r="5264" spans="1:12" x14ac:dyDescent="0.3">
      <c r="A5264" t="s">
        <v>5085</v>
      </c>
      <c r="B5264" s="1">
        <v>43686</v>
      </c>
      <c r="C5264">
        <v>0</v>
      </c>
      <c r="D5264" t="s">
        <v>9</v>
      </c>
      <c r="E5264" t="s">
        <v>10</v>
      </c>
      <c r="F5264">
        <v>241940000</v>
      </c>
      <c r="G5264">
        <v>175269998.80000001</v>
      </c>
      <c r="H5264" t="s">
        <v>17</v>
      </c>
      <c r="I5264">
        <f>YEAR(Table1[[#This Row],[date]])</f>
        <v>2019</v>
      </c>
      <c r="J5264">
        <f>Table1[[#This Row],[revenue]]-Table1[[#This Row],[budget_x]]</f>
        <v>-66670001.199999988</v>
      </c>
      <c r="K5264" s="7">
        <f>Table1[[#This Row],[profit /loss ]]/Table1[[#This Row],[budget_x]]</f>
        <v>-0.2755641944283706</v>
      </c>
      <c r="L5264" t="str" cm="1">
        <f t="array" ref="L5264">_xlfn.IFS(Table1[[#This Row],[score]]&gt;70,"high",Table1[[#This Row],[score]]&gt;50,"medium",Table1[[#This Row],[score]]&lt;=50,"low")</f>
        <v>low</v>
      </c>
    </row>
    <row r="5265" spans="1:12" x14ac:dyDescent="0.3">
      <c r="A5265" t="s">
        <v>5086</v>
      </c>
      <c r="B5265" s="1">
        <v>44412</v>
      </c>
      <c r="C5265">
        <v>68</v>
      </c>
      <c r="D5265" t="s">
        <v>9</v>
      </c>
      <c r="E5265" t="s">
        <v>253</v>
      </c>
      <c r="F5265">
        <v>148600000</v>
      </c>
      <c r="G5265">
        <v>575247768.20000005</v>
      </c>
      <c r="H5265" t="s">
        <v>254</v>
      </c>
      <c r="I5265">
        <f>YEAR(Table1[[#This Row],[date]])</f>
        <v>2021</v>
      </c>
      <c r="J5265">
        <f>Table1[[#This Row],[revenue]]-Table1[[#This Row],[budget_x]]</f>
        <v>426647768.20000005</v>
      </c>
      <c r="K5265" s="7">
        <f>Table1[[#This Row],[profit /loss ]]/Table1[[#This Row],[budget_x]]</f>
        <v>2.8711155329744282</v>
      </c>
      <c r="L5265" t="str" cm="1">
        <f t="array" ref="L5265">_xlfn.IFS(Table1[[#This Row],[score]]&gt;70,"high",Table1[[#This Row],[score]]&gt;50,"medium",Table1[[#This Row],[score]]&lt;=50,"low")</f>
        <v>medium</v>
      </c>
    </row>
    <row r="5266" spans="1:12" x14ac:dyDescent="0.3">
      <c r="A5266" t="s">
        <v>5087</v>
      </c>
      <c r="B5266" s="1">
        <v>42179</v>
      </c>
      <c r="C5266">
        <v>71</v>
      </c>
      <c r="D5266" t="s">
        <v>9</v>
      </c>
      <c r="E5266" t="s">
        <v>10</v>
      </c>
      <c r="F5266">
        <v>89600000</v>
      </c>
      <c r="G5266">
        <v>547506975</v>
      </c>
      <c r="H5266" t="s">
        <v>17</v>
      </c>
      <c r="I5266">
        <f>YEAR(Table1[[#This Row],[date]])</f>
        <v>2015</v>
      </c>
      <c r="J5266">
        <f>Table1[[#This Row],[revenue]]-Table1[[#This Row],[budget_x]]</f>
        <v>457906975</v>
      </c>
      <c r="K5266" s="7">
        <f>Table1[[#This Row],[profit /loss ]]/Table1[[#This Row],[budget_x]]</f>
        <v>5.1105689174107143</v>
      </c>
      <c r="L5266" t="str" cm="1">
        <f t="array" ref="L5266">_xlfn.IFS(Table1[[#This Row],[score]]&gt;70,"high",Table1[[#This Row],[score]]&gt;50,"medium",Table1[[#This Row],[score]]&lt;=50,"low")</f>
        <v>high</v>
      </c>
    </row>
    <row r="5267" spans="1:12" x14ac:dyDescent="0.3">
      <c r="A5267" t="s">
        <v>5088</v>
      </c>
      <c r="B5267" s="1">
        <v>39720</v>
      </c>
      <c r="C5267">
        <v>47</v>
      </c>
      <c r="D5267" t="s">
        <v>9</v>
      </c>
      <c r="E5267" t="s">
        <v>10</v>
      </c>
      <c r="F5267">
        <v>9000000</v>
      </c>
      <c r="G5267">
        <v>63503309.399999999</v>
      </c>
      <c r="H5267" t="s">
        <v>11</v>
      </c>
      <c r="I5267">
        <f>YEAR(Table1[[#This Row],[date]])</f>
        <v>2008</v>
      </c>
      <c r="J5267">
        <f>Table1[[#This Row],[revenue]]-Table1[[#This Row],[budget_x]]</f>
        <v>54503309.399999999</v>
      </c>
      <c r="K5267" s="7">
        <f>Table1[[#This Row],[profit /loss ]]/Table1[[#This Row],[budget_x]]</f>
        <v>6.0559232666666665</v>
      </c>
      <c r="L5267" t="str" cm="1">
        <f t="array" ref="L5267">_xlfn.IFS(Table1[[#This Row],[score]]&gt;70,"high",Table1[[#This Row],[score]]&gt;50,"medium",Table1[[#This Row],[score]]&lt;=50,"low")</f>
        <v>low</v>
      </c>
    </row>
    <row r="5268" spans="1:12" x14ac:dyDescent="0.3">
      <c r="A5268" t="s">
        <v>5089</v>
      </c>
      <c r="B5268" s="1">
        <v>31085</v>
      </c>
      <c r="C5268">
        <v>54</v>
      </c>
      <c r="D5268" t="s">
        <v>9</v>
      </c>
      <c r="E5268" t="s">
        <v>626</v>
      </c>
      <c r="F5268">
        <v>143000000</v>
      </c>
      <c r="G5268">
        <v>268943590.19999999</v>
      </c>
      <c r="H5268" t="s">
        <v>627</v>
      </c>
      <c r="I5268">
        <f>YEAR(Table1[[#This Row],[date]])</f>
        <v>1985</v>
      </c>
      <c r="J5268">
        <f>Table1[[#This Row],[revenue]]-Table1[[#This Row],[budget_x]]</f>
        <v>125943590.19999999</v>
      </c>
      <c r="K5268" s="7">
        <f>Table1[[#This Row],[profit /loss ]]/Table1[[#This Row],[budget_x]]</f>
        <v>0.88072440699300691</v>
      </c>
      <c r="L5268" t="str" cm="1">
        <f t="array" ref="L5268">_xlfn.IFS(Table1[[#This Row],[score]]&gt;70,"high",Table1[[#This Row],[score]]&gt;50,"medium",Table1[[#This Row],[score]]&lt;=50,"low")</f>
        <v>medium</v>
      </c>
    </row>
    <row r="5269" spans="1:12" x14ac:dyDescent="0.3">
      <c r="A5269" t="s">
        <v>5090</v>
      </c>
      <c r="B5269" s="1">
        <v>39003</v>
      </c>
      <c r="C5269">
        <v>55</v>
      </c>
      <c r="D5269" t="s">
        <v>9</v>
      </c>
      <c r="E5269" t="s">
        <v>10</v>
      </c>
      <c r="F5269">
        <v>20000000</v>
      </c>
      <c r="G5269">
        <v>70743839</v>
      </c>
      <c r="H5269" t="s">
        <v>17</v>
      </c>
      <c r="I5269">
        <f>YEAR(Table1[[#This Row],[date]])</f>
        <v>2006</v>
      </c>
      <c r="J5269">
        <f>Table1[[#This Row],[revenue]]-Table1[[#This Row],[budget_x]]</f>
        <v>50743839</v>
      </c>
      <c r="K5269" s="7">
        <f>Table1[[#This Row],[profit /loss ]]/Table1[[#This Row],[budget_x]]</f>
        <v>2.53719195</v>
      </c>
      <c r="L5269" t="str" cm="1">
        <f t="array" ref="L5269">_xlfn.IFS(Table1[[#This Row],[score]]&gt;70,"high",Table1[[#This Row],[score]]&gt;50,"medium",Table1[[#This Row],[score]]&lt;=50,"low")</f>
        <v>medium</v>
      </c>
    </row>
    <row r="5270" spans="1:12" x14ac:dyDescent="0.3">
      <c r="A5270" t="s">
        <v>5091</v>
      </c>
      <c r="B5270" s="1">
        <v>42434</v>
      </c>
      <c r="C5270">
        <v>44</v>
      </c>
      <c r="D5270" t="s">
        <v>9</v>
      </c>
      <c r="E5270" t="s">
        <v>15</v>
      </c>
      <c r="F5270">
        <v>132800000</v>
      </c>
      <c r="G5270">
        <v>545186295.39999998</v>
      </c>
      <c r="H5270" t="s">
        <v>25</v>
      </c>
      <c r="I5270">
        <f>YEAR(Table1[[#This Row],[date]])</f>
        <v>2016</v>
      </c>
      <c r="J5270">
        <f>Table1[[#This Row],[revenue]]-Table1[[#This Row],[budget_x]]</f>
        <v>412386295.39999998</v>
      </c>
      <c r="K5270" s="7">
        <f>Table1[[#This Row],[profit /loss ]]/Table1[[#This Row],[budget_x]]</f>
        <v>3.1053184894578312</v>
      </c>
      <c r="L5270" t="str" cm="1">
        <f t="array" ref="L5270">_xlfn.IFS(Table1[[#This Row],[score]]&gt;70,"high",Table1[[#This Row],[score]]&gt;50,"medium",Table1[[#This Row],[score]]&lt;=50,"low")</f>
        <v>low</v>
      </c>
    </row>
    <row r="5271" spans="1:12" x14ac:dyDescent="0.3">
      <c r="A5271" t="s">
        <v>5092</v>
      </c>
      <c r="B5271" s="1">
        <v>30987</v>
      </c>
      <c r="C5271">
        <v>80</v>
      </c>
      <c r="D5271" t="s">
        <v>9</v>
      </c>
      <c r="E5271" t="s">
        <v>10</v>
      </c>
      <c r="F5271">
        <v>18000000</v>
      </c>
      <c r="G5271">
        <v>51973029</v>
      </c>
      <c r="H5271" t="s">
        <v>11</v>
      </c>
      <c r="I5271">
        <f>YEAR(Table1[[#This Row],[date]])</f>
        <v>1984</v>
      </c>
      <c r="J5271">
        <f>Table1[[#This Row],[revenue]]-Table1[[#This Row],[budget_x]]</f>
        <v>33973029</v>
      </c>
      <c r="K5271" s="7">
        <f>Table1[[#This Row],[profit /loss ]]/Table1[[#This Row],[budget_x]]</f>
        <v>1.8873905</v>
      </c>
      <c r="L5271" t="str" cm="1">
        <f t="array" ref="L5271">_xlfn.IFS(Table1[[#This Row],[score]]&gt;70,"high",Table1[[#This Row],[score]]&gt;50,"medium",Table1[[#This Row],[score]]&lt;=50,"low")</f>
        <v>high</v>
      </c>
    </row>
    <row r="5272" spans="1:12" x14ac:dyDescent="0.3">
      <c r="A5272" t="s">
        <v>5093</v>
      </c>
      <c r="B5272" s="1">
        <v>40858</v>
      </c>
      <c r="C5272">
        <v>70</v>
      </c>
      <c r="D5272" t="s">
        <v>9</v>
      </c>
      <c r="E5272" t="s">
        <v>15</v>
      </c>
      <c r="F5272">
        <v>98600000</v>
      </c>
      <c r="G5272">
        <v>674711852.20000005</v>
      </c>
      <c r="H5272" t="s">
        <v>123</v>
      </c>
      <c r="I5272">
        <f>YEAR(Table1[[#This Row],[date]])</f>
        <v>2011</v>
      </c>
      <c r="J5272">
        <f>Table1[[#This Row],[revenue]]-Table1[[#This Row],[budget_x]]</f>
        <v>576111852.20000005</v>
      </c>
      <c r="K5272" s="7">
        <f>Table1[[#This Row],[profit /loss ]]/Table1[[#This Row],[budget_x]]</f>
        <v>5.8429193935091286</v>
      </c>
      <c r="L5272" t="str" cm="1">
        <f t="array" ref="L5272">_xlfn.IFS(Table1[[#This Row],[score]]&gt;70,"high",Table1[[#This Row],[score]]&gt;50,"medium",Table1[[#This Row],[score]]&lt;=50,"low")</f>
        <v>medium</v>
      </c>
    </row>
    <row r="5273" spans="1:12" x14ac:dyDescent="0.3">
      <c r="A5273" t="s">
        <v>5094</v>
      </c>
      <c r="B5273" s="1">
        <v>36792</v>
      </c>
      <c r="C5273">
        <v>52</v>
      </c>
      <c r="D5273" t="s">
        <v>9</v>
      </c>
      <c r="E5273" t="s">
        <v>86</v>
      </c>
      <c r="F5273">
        <v>121600000</v>
      </c>
      <c r="G5273">
        <v>346296946.39999998</v>
      </c>
      <c r="H5273" t="s">
        <v>87</v>
      </c>
      <c r="I5273">
        <f>YEAR(Table1[[#This Row],[date]])</f>
        <v>2000</v>
      </c>
      <c r="J5273">
        <f>Table1[[#This Row],[revenue]]-Table1[[#This Row],[budget_x]]</f>
        <v>224696946.39999998</v>
      </c>
      <c r="K5273" s="7">
        <f>Table1[[#This Row],[profit /loss ]]/Table1[[#This Row],[budget_x]]</f>
        <v>1.8478367302631578</v>
      </c>
      <c r="L5273" t="str" cm="1">
        <f t="array" ref="L5273">_xlfn.IFS(Table1[[#This Row],[score]]&gt;70,"high",Table1[[#This Row],[score]]&gt;50,"medium",Table1[[#This Row],[score]]&lt;=50,"low")</f>
        <v>medium</v>
      </c>
    </row>
    <row r="5274" spans="1:12" x14ac:dyDescent="0.3">
      <c r="A5274" t="s">
        <v>5095</v>
      </c>
      <c r="B5274" s="1">
        <v>32799</v>
      </c>
      <c r="C5274">
        <v>74</v>
      </c>
      <c r="D5274" t="s">
        <v>9</v>
      </c>
      <c r="E5274" t="s">
        <v>10</v>
      </c>
      <c r="F5274">
        <v>16000000</v>
      </c>
      <c r="G5274">
        <v>92823546</v>
      </c>
      <c r="H5274" t="s">
        <v>11</v>
      </c>
      <c r="I5274">
        <f>YEAR(Table1[[#This Row],[date]])</f>
        <v>1989</v>
      </c>
      <c r="J5274">
        <f>Table1[[#This Row],[revenue]]-Table1[[#This Row],[budget_x]]</f>
        <v>76823546</v>
      </c>
      <c r="K5274" s="7">
        <f>Table1[[#This Row],[profit /loss ]]/Table1[[#This Row],[budget_x]]</f>
        <v>4.8014716249999996</v>
      </c>
      <c r="L5274" t="str" cm="1">
        <f t="array" ref="L5274">_xlfn.IFS(Table1[[#This Row],[score]]&gt;70,"high",Table1[[#This Row],[score]]&gt;50,"medium",Table1[[#This Row],[score]]&lt;=50,"low")</f>
        <v>high</v>
      </c>
    </row>
    <row r="5275" spans="1:12" x14ac:dyDescent="0.3">
      <c r="A5275" t="s">
        <v>5096</v>
      </c>
      <c r="B5275" s="1">
        <v>26229</v>
      </c>
      <c r="C5275">
        <v>72</v>
      </c>
      <c r="D5275" t="s">
        <v>9</v>
      </c>
      <c r="E5275" t="s">
        <v>319</v>
      </c>
      <c r="F5275">
        <v>100000</v>
      </c>
      <c r="G5275">
        <v>117017287.59999999</v>
      </c>
      <c r="H5275" t="s">
        <v>87</v>
      </c>
      <c r="I5275">
        <f>YEAR(Table1[[#This Row],[date]])</f>
        <v>1971</v>
      </c>
      <c r="J5275">
        <f>Table1[[#This Row],[revenue]]-Table1[[#This Row],[budget_x]]</f>
        <v>116917287.59999999</v>
      </c>
      <c r="K5275" s="7">
        <f>Table1[[#This Row],[profit /loss ]]/Table1[[#This Row],[budget_x]]</f>
        <v>1169.1728759999999</v>
      </c>
      <c r="L5275" t="str" cm="1">
        <f t="array" ref="L5275">_xlfn.IFS(Table1[[#This Row],[score]]&gt;70,"high",Table1[[#This Row],[score]]&gt;50,"medium",Table1[[#This Row],[score]]&lt;=50,"low")</f>
        <v>high</v>
      </c>
    </row>
    <row r="5276" spans="1:12" x14ac:dyDescent="0.3">
      <c r="A5276" t="s">
        <v>5097</v>
      </c>
      <c r="B5276" s="1">
        <v>43123</v>
      </c>
      <c r="C5276">
        <v>67</v>
      </c>
      <c r="D5276" t="s">
        <v>9</v>
      </c>
      <c r="E5276" t="s">
        <v>10</v>
      </c>
      <c r="F5276">
        <v>1000000</v>
      </c>
      <c r="G5276">
        <v>3469151</v>
      </c>
      <c r="H5276" t="s">
        <v>11</v>
      </c>
      <c r="I5276">
        <f>YEAR(Table1[[#This Row],[date]])</f>
        <v>2018</v>
      </c>
      <c r="J5276">
        <f>Table1[[#This Row],[revenue]]-Table1[[#This Row],[budget_x]]</f>
        <v>2469151</v>
      </c>
      <c r="K5276" s="7">
        <f>Table1[[#This Row],[profit /loss ]]/Table1[[#This Row],[budget_x]]</f>
        <v>2.4691510000000001</v>
      </c>
      <c r="L5276" t="str" cm="1">
        <f t="array" ref="L5276">_xlfn.IFS(Table1[[#This Row],[score]]&gt;70,"high",Table1[[#This Row],[score]]&gt;50,"medium",Table1[[#This Row],[score]]&lt;=50,"low")</f>
        <v>medium</v>
      </c>
    </row>
    <row r="5277" spans="1:12" x14ac:dyDescent="0.3">
      <c r="A5277" t="s">
        <v>5098</v>
      </c>
      <c r="B5277" s="1">
        <v>38651</v>
      </c>
      <c r="C5277">
        <v>57</v>
      </c>
      <c r="D5277" t="s">
        <v>9</v>
      </c>
      <c r="E5277" t="s">
        <v>171</v>
      </c>
      <c r="F5277">
        <v>107800000</v>
      </c>
      <c r="G5277">
        <v>760198381.39999998</v>
      </c>
      <c r="H5277" t="s">
        <v>184</v>
      </c>
      <c r="I5277">
        <f>YEAR(Table1[[#This Row],[date]])</f>
        <v>2005</v>
      </c>
      <c r="J5277">
        <f>Table1[[#This Row],[revenue]]-Table1[[#This Row],[budget_x]]</f>
        <v>652398381.39999998</v>
      </c>
      <c r="K5277" s="7">
        <f>Table1[[#This Row],[profit /loss ]]/Table1[[#This Row],[budget_x]]</f>
        <v>6.0519330371057514</v>
      </c>
      <c r="L5277" t="str" cm="1">
        <f t="array" ref="L5277">_xlfn.IFS(Table1[[#This Row],[score]]&gt;70,"high",Table1[[#This Row],[score]]&gt;50,"medium",Table1[[#This Row],[score]]&lt;=50,"low")</f>
        <v>medium</v>
      </c>
    </row>
    <row r="5278" spans="1:12" x14ac:dyDescent="0.3">
      <c r="A5278" t="s">
        <v>5099</v>
      </c>
      <c r="B5278" s="1">
        <v>35838</v>
      </c>
      <c r="C5278">
        <v>76</v>
      </c>
      <c r="D5278" t="s">
        <v>9</v>
      </c>
      <c r="E5278" t="s">
        <v>10</v>
      </c>
      <c r="F5278">
        <v>15000000</v>
      </c>
      <c r="G5278">
        <v>43111725</v>
      </c>
      <c r="H5278" t="s">
        <v>11</v>
      </c>
      <c r="I5278">
        <f>YEAR(Table1[[#This Row],[date]])</f>
        <v>1998</v>
      </c>
      <c r="J5278">
        <f>Table1[[#This Row],[revenue]]-Table1[[#This Row],[budget_x]]</f>
        <v>28111725</v>
      </c>
      <c r="K5278" s="7">
        <f>Table1[[#This Row],[profit /loss ]]/Table1[[#This Row],[budget_x]]</f>
        <v>1.874115</v>
      </c>
      <c r="L5278" t="str" cm="1">
        <f t="array" ref="L5278">_xlfn.IFS(Table1[[#This Row],[score]]&gt;70,"high",Table1[[#This Row],[score]]&gt;50,"medium",Table1[[#This Row],[score]]&lt;=50,"low")</f>
        <v>high</v>
      </c>
    </row>
    <row r="5279" spans="1:12" x14ac:dyDescent="0.3">
      <c r="A5279" t="s">
        <v>5100</v>
      </c>
      <c r="B5279" s="1">
        <v>30672</v>
      </c>
      <c r="C5279">
        <v>72</v>
      </c>
      <c r="D5279" t="s">
        <v>9</v>
      </c>
      <c r="E5279" t="s">
        <v>86</v>
      </c>
      <c r="F5279">
        <v>120600000</v>
      </c>
      <c r="G5279">
        <v>505740474.19999999</v>
      </c>
      <c r="H5279" t="s">
        <v>87</v>
      </c>
      <c r="I5279">
        <f>YEAR(Table1[[#This Row],[date]])</f>
        <v>1983</v>
      </c>
      <c r="J5279">
        <f>Table1[[#This Row],[revenue]]-Table1[[#This Row],[budget_x]]</f>
        <v>385140474.19999999</v>
      </c>
      <c r="K5279" s="7">
        <f>Table1[[#This Row],[profit /loss ]]/Table1[[#This Row],[budget_x]]</f>
        <v>3.1935362703150911</v>
      </c>
      <c r="L5279" t="str" cm="1">
        <f t="array" ref="L5279">_xlfn.IFS(Table1[[#This Row],[score]]&gt;70,"high",Table1[[#This Row],[score]]&gt;50,"medium",Table1[[#This Row],[score]]&lt;=50,"low")</f>
        <v>high</v>
      </c>
    </row>
    <row r="5280" spans="1:12" x14ac:dyDescent="0.3">
      <c r="A5280" t="s">
        <v>2760</v>
      </c>
      <c r="B5280" s="1">
        <v>41396</v>
      </c>
      <c r="C5280">
        <v>81</v>
      </c>
      <c r="D5280" t="s">
        <v>9</v>
      </c>
      <c r="E5280" t="s">
        <v>305</v>
      </c>
      <c r="F5280">
        <v>18200000</v>
      </c>
      <c r="G5280">
        <v>12400979</v>
      </c>
      <c r="H5280" t="s">
        <v>11</v>
      </c>
      <c r="I5280">
        <f>YEAR(Table1[[#This Row],[date]])</f>
        <v>2013</v>
      </c>
      <c r="J5280">
        <f>Table1[[#This Row],[revenue]]-Table1[[#This Row],[budget_x]]</f>
        <v>-5799021</v>
      </c>
      <c r="K5280" s="7">
        <f>Table1[[#This Row],[profit /loss ]]/Table1[[#This Row],[budget_x]]</f>
        <v>-0.31862752747252748</v>
      </c>
      <c r="L5280" t="str" cm="1">
        <f t="array" ref="L5280">_xlfn.IFS(Table1[[#This Row],[score]]&gt;70,"high",Table1[[#This Row],[score]]&gt;50,"medium",Table1[[#This Row],[score]]&lt;=50,"low")</f>
        <v>high</v>
      </c>
    </row>
    <row r="5281" spans="1:12" x14ac:dyDescent="0.3">
      <c r="A5281" t="s">
        <v>5101</v>
      </c>
      <c r="B5281" s="1">
        <v>44882</v>
      </c>
      <c r="C5281">
        <v>53</v>
      </c>
      <c r="D5281" t="s">
        <v>9</v>
      </c>
      <c r="E5281" t="s">
        <v>15</v>
      </c>
      <c r="F5281">
        <v>119600000</v>
      </c>
      <c r="G5281">
        <v>362461687.19999999</v>
      </c>
      <c r="H5281" t="s">
        <v>17</v>
      </c>
      <c r="I5281">
        <f>YEAR(Table1[[#This Row],[date]])</f>
        <v>2022</v>
      </c>
      <c r="J5281">
        <f>Table1[[#This Row],[revenue]]-Table1[[#This Row],[budget_x]]</f>
        <v>242861687.19999999</v>
      </c>
      <c r="K5281" s="7">
        <f>Table1[[#This Row],[profit /loss ]]/Table1[[#This Row],[budget_x]]</f>
        <v>2.0306161137123744</v>
      </c>
      <c r="L5281" t="str" cm="1">
        <f t="array" ref="L5281">_xlfn.IFS(Table1[[#This Row],[score]]&gt;70,"high",Table1[[#This Row],[score]]&gt;50,"medium",Table1[[#This Row],[score]]&lt;=50,"low")</f>
        <v>medium</v>
      </c>
    </row>
    <row r="5282" spans="1:12" x14ac:dyDescent="0.3">
      <c r="A5282" t="s">
        <v>5102</v>
      </c>
      <c r="B5282" s="1">
        <v>44111</v>
      </c>
      <c r="C5282">
        <v>60</v>
      </c>
      <c r="D5282" t="s">
        <v>9</v>
      </c>
      <c r="E5282" t="s">
        <v>10</v>
      </c>
      <c r="F5282">
        <v>14000000</v>
      </c>
      <c r="G5282">
        <v>159353270.40000001</v>
      </c>
      <c r="H5282" t="s">
        <v>11</v>
      </c>
      <c r="I5282">
        <f>YEAR(Table1[[#This Row],[date]])</f>
        <v>2020</v>
      </c>
      <c r="J5282">
        <f>Table1[[#This Row],[revenue]]-Table1[[#This Row],[budget_x]]</f>
        <v>145353270.40000001</v>
      </c>
      <c r="K5282" s="7">
        <f>Table1[[#This Row],[profit /loss ]]/Table1[[#This Row],[budget_x]]</f>
        <v>10.382376457142858</v>
      </c>
      <c r="L5282" t="str" cm="1">
        <f t="array" ref="L5282">_xlfn.IFS(Table1[[#This Row],[score]]&gt;70,"high",Table1[[#This Row],[score]]&gt;50,"medium",Table1[[#This Row],[score]]&lt;=50,"low")</f>
        <v>medium</v>
      </c>
    </row>
    <row r="5283" spans="1:12" x14ac:dyDescent="0.3">
      <c r="A5283" t="s">
        <v>5103</v>
      </c>
      <c r="B5283" s="1">
        <v>39058</v>
      </c>
      <c r="C5283">
        <v>62</v>
      </c>
      <c r="D5283" t="s">
        <v>9</v>
      </c>
      <c r="E5283" t="s">
        <v>10</v>
      </c>
      <c r="F5283">
        <v>85000000</v>
      </c>
      <c r="G5283">
        <v>144000000</v>
      </c>
      <c r="H5283" t="s">
        <v>11</v>
      </c>
      <c r="I5283">
        <f>YEAR(Table1[[#This Row],[date]])</f>
        <v>2006</v>
      </c>
      <c r="J5283">
        <f>Table1[[#This Row],[revenue]]-Table1[[#This Row],[budget_x]]</f>
        <v>59000000</v>
      </c>
      <c r="K5283" s="7">
        <f>Table1[[#This Row],[profit /loss ]]/Table1[[#This Row],[budget_x]]</f>
        <v>0.69411764705882351</v>
      </c>
      <c r="L5283" t="str" cm="1">
        <f t="array" ref="L5283">_xlfn.IFS(Table1[[#This Row],[score]]&gt;70,"high",Table1[[#This Row],[score]]&gt;50,"medium",Table1[[#This Row],[score]]&lt;=50,"low")</f>
        <v>medium</v>
      </c>
    </row>
    <row r="5284" spans="1:12" x14ac:dyDescent="0.3">
      <c r="A5284" t="s">
        <v>5104</v>
      </c>
      <c r="B5284" s="1">
        <v>41655</v>
      </c>
      <c r="C5284">
        <v>72</v>
      </c>
      <c r="D5284" t="s">
        <v>9</v>
      </c>
      <c r="E5284" t="s">
        <v>10</v>
      </c>
      <c r="F5284">
        <v>11000000</v>
      </c>
      <c r="G5284">
        <v>32943247</v>
      </c>
      <c r="H5284" t="s">
        <v>11</v>
      </c>
      <c r="I5284">
        <f>YEAR(Table1[[#This Row],[date]])</f>
        <v>2014</v>
      </c>
      <c r="J5284">
        <f>Table1[[#This Row],[revenue]]-Table1[[#This Row],[budget_x]]</f>
        <v>21943247</v>
      </c>
      <c r="K5284" s="7">
        <f>Table1[[#This Row],[profit /loss ]]/Table1[[#This Row],[budget_x]]</f>
        <v>1.9948406363636364</v>
      </c>
      <c r="L5284" t="str" cm="1">
        <f t="array" ref="L5284">_xlfn.IFS(Table1[[#This Row],[score]]&gt;70,"high",Table1[[#This Row],[score]]&gt;50,"medium",Table1[[#This Row],[score]]&lt;=50,"low")</f>
        <v>high</v>
      </c>
    </row>
    <row r="5285" spans="1:12" x14ac:dyDescent="0.3">
      <c r="A5285" t="s">
        <v>5105</v>
      </c>
      <c r="B5285" s="1">
        <v>31582</v>
      </c>
      <c r="C5285">
        <v>61</v>
      </c>
      <c r="D5285" t="s">
        <v>9</v>
      </c>
      <c r="E5285" t="s">
        <v>10</v>
      </c>
      <c r="F5285">
        <v>18000000</v>
      </c>
      <c r="G5285">
        <v>6734844</v>
      </c>
      <c r="H5285" t="s">
        <v>11</v>
      </c>
      <c r="I5285">
        <f>YEAR(Table1[[#This Row],[date]])</f>
        <v>1986</v>
      </c>
      <c r="J5285">
        <f>Table1[[#This Row],[revenue]]-Table1[[#This Row],[budget_x]]</f>
        <v>-11265156</v>
      </c>
      <c r="K5285" s="7">
        <f>Table1[[#This Row],[profit /loss ]]/Table1[[#This Row],[budget_x]]</f>
        <v>-0.62584200000000001</v>
      </c>
      <c r="L5285" t="str" cm="1">
        <f t="array" ref="L5285">_xlfn.IFS(Table1[[#This Row],[score]]&gt;70,"high",Table1[[#This Row],[score]]&gt;50,"medium",Table1[[#This Row],[score]]&lt;=50,"low")</f>
        <v>medium</v>
      </c>
    </row>
    <row r="5286" spans="1:12" x14ac:dyDescent="0.3">
      <c r="A5286" t="s">
        <v>5106</v>
      </c>
      <c r="B5286" s="1">
        <v>39812</v>
      </c>
      <c r="C5286">
        <v>69</v>
      </c>
      <c r="D5286" t="s">
        <v>9</v>
      </c>
      <c r="E5286" t="s">
        <v>74</v>
      </c>
      <c r="F5286">
        <v>10000000</v>
      </c>
      <c r="G5286">
        <v>18980744</v>
      </c>
      <c r="H5286" t="s">
        <v>75</v>
      </c>
      <c r="I5286">
        <f>YEAR(Table1[[#This Row],[date]])</f>
        <v>2008</v>
      </c>
      <c r="J5286">
        <f>Table1[[#This Row],[revenue]]-Table1[[#This Row],[budget_x]]</f>
        <v>8980744</v>
      </c>
      <c r="K5286" s="7">
        <f>Table1[[#This Row],[profit /loss ]]/Table1[[#This Row],[budget_x]]</f>
        <v>0.89807440000000005</v>
      </c>
      <c r="L5286" t="str" cm="1">
        <f t="array" ref="L5286">_xlfn.IFS(Table1[[#This Row],[score]]&gt;70,"high",Table1[[#This Row],[score]]&gt;50,"medium",Table1[[#This Row],[score]]&lt;=50,"low")</f>
        <v>medium</v>
      </c>
    </row>
    <row r="5287" spans="1:12" x14ac:dyDescent="0.3">
      <c r="A5287" t="s">
        <v>5107</v>
      </c>
      <c r="B5287" s="1">
        <v>18325</v>
      </c>
      <c r="C5287">
        <v>80</v>
      </c>
      <c r="D5287" t="s">
        <v>9</v>
      </c>
      <c r="E5287" t="s">
        <v>10</v>
      </c>
      <c r="F5287">
        <v>28634530.199999999</v>
      </c>
      <c r="G5287">
        <v>1226098</v>
      </c>
      <c r="H5287" t="s">
        <v>11</v>
      </c>
      <c r="I5287">
        <f>YEAR(Table1[[#This Row],[date]])</f>
        <v>1950</v>
      </c>
      <c r="J5287">
        <f>Table1[[#This Row],[revenue]]-Table1[[#This Row],[budget_x]]</f>
        <v>-27408432.199999999</v>
      </c>
      <c r="K5287" s="7">
        <f>Table1[[#This Row],[profit /loss ]]/Table1[[#This Row],[budget_x]]</f>
        <v>-0.95718113789762826</v>
      </c>
      <c r="L5287" t="str" cm="1">
        <f t="array" ref="L5287">_xlfn.IFS(Table1[[#This Row],[score]]&gt;70,"high",Table1[[#This Row],[score]]&gt;50,"medium",Table1[[#This Row],[score]]&lt;=50,"low")</f>
        <v>high</v>
      </c>
    </row>
    <row r="5288" spans="1:12" x14ac:dyDescent="0.3">
      <c r="A5288" t="s">
        <v>5108</v>
      </c>
      <c r="B5288" s="1">
        <v>36300</v>
      </c>
      <c r="C5288">
        <v>54</v>
      </c>
      <c r="D5288" t="s">
        <v>9</v>
      </c>
      <c r="E5288" t="s">
        <v>86</v>
      </c>
      <c r="F5288">
        <v>130800000</v>
      </c>
      <c r="G5288">
        <v>249577615.19999999</v>
      </c>
      <c r="H5288" t="s">
        <v>87</v>
      </c>
      <c r="I5288">
        <f>YEAR(Table1[[#This Row],[date]])</f>
        <v>1999</v>
      </c>
      <c r="J5288">
        <f>Table1[[#This Row],[revenue]]-Table1[[#This Row],[budget_x]]</f>
        <v>118777615.19999999</v>
      </c>
      <c r="K5288" s="7">
        <f>Table1[[#This Row],[profit /loss ]]/Table1[[#This Row],[budget_x]]</f>
        <v>0.90808574311926593</v>
      </c>
      <c r="L5288" t="str" cm="1">
        <f t="array" ref="L5288">_xlfn.IFS(Table1[[#This Row],[score]]&gt;70,"high",Table1[[#This Row],[score]]&gt;50,"medium",Table1[[#This Row],[score]]&lt;=50,"low")</f>
        <v>medium</v>
      </c>
    </row>
    <row r="5289" spans="1:12" x14ac:dyDescent="0.3">
      <c r="A5289" t="s">
        <v>5109</v>
      </c>
      <c r="B5289" s="1">
        <v>40480</v>
      </c>
      <c r="C5289">
        <v>67</v>
      </c>
      <c r="D5289" t="s">
        <v>9</v>
      </c>
      <c r="E5289" t="s">
        <v>5110</v>
      </c>
      <c r="F5289">
        <v>3500000</v>
      </c>
      <c r="G5289">
        <v>4159678</v>
      </c>
      <c r="H5289" t="s">
        <v>37</v>
      </c>
      <c r="I5289">
        <f>YEAR(Table1[[#This Row],[date]])</f>
        <v>2010</v>
      </c>
      <c r="J5289">
        <f>Table1[[#This Row],[revenue]]-Table1[[#This Row],[budget_x]]</f>
        <v>659678</v>
      </c>
      <c r="K5289" s="7">
        <f>Table1[[#This Row],[profit /loss ]]/Table1[[#This Row],[budget_x]]</f>
        <v>0.18847942857142858</v>
      </c>
      <c r="L5289" t="str" cm="1">
        <f t="array" ref="L5289">_xlfn.IFS(Table1[[#This Row],[score]]&gt;70,"high",Table1[[#This Row],[score]]&gt;50,"medium",Table1[[#This Row],[score]]&lt;=50,"low")</f>
        <v>medium</v>
      </c>
    </row>
    <row r="5290" spans="1:12" x14ac:dyDescent="0.3">
      <c r="A5290" t="s">
        <v>5111</v>
      </c>
      <c r="B5290" s="1">
        <v>37306</v>
      </c>
      <c r="C5290">
        <v>63</v>
      </c>
      <c r="D5290" t="s">
        <v>9</v>
      </c>
      <c r="E5290" t="s">
        <v>10</v>
      </c>
      <c r="F5290">
        <v>112800000</v>
      </c>
      <c r="G5290">
        <v>520553499.60000002</v>
      </c>
      <c r="H5290" t="s">
        <v>17</v>
      </c>
      <c r="I5290">
        <f>YEAR(Table1[[#This Row],[date]])</f>
        <v>2002</v>
      </c>
      <c r="J5290">
        <f>Table1[[#This Row],[revenue]]-Table1[[#This Row],[budget_x]]</f>
        <v>407753499.60000002</v>
      </c>
      <c r="K5290" s="7">
        <f>Table1[[#This Row],[profit /loss ]]/Table1[[#This Row],[budget_x]]</f>
        <v>3.6148359893617021</v>
      </c>
      <c r="L5290" t="str" cm="1">
        <f t="array" ref="L5290">_xlfn.IFS(Table1[[#This Row],[score]]&gt;70,"high",Table1[[#This Row],[score]]&gt;50,"medium",Table1[[#This Row],[score]]&lt;=50,"low")</f>
        <v>medium</v>
      </c>
    </row>
    <row r="5291" spans="1:12" x14ac:dyDescent="0.3">
      <c r="A5291" t="s">
        <v>5112</v>
      </c>
      <c r="B5291" s="1">
        <v>34681</v>
      </c>
      <c r="C5291">
        <v>63</v>
      </c>
      <c r="D5291" t="s">
        <v>9</v>
      </c>
      <c r="E5291" t="s">
        <v>10</v>
      </c>
      <c r="F5291">
        <v>131400000</v>
      </c>
      <c r="G5291">
        <v>262387752</v>
      </c>
      <c r="H5291" t="s">
        <v>17</v>
      </c>
      <c r="I5291">
        <f>YEAR(Table1[[#This Row],[date]])</f>
        <v>1994</v>
      </c>
      <c r="J5291">
        <f>Table1[[#This Row],[revenue]]-Table1[[#This Row],[budget_x]]</f>
        <v>130987752</v>
      </c>
      <c r="K5291" s="7">
        <f>Table1[[#This Row],[profit /loss ]]/Table1[[#This Row],[budget_x]]</f>
        <v>0.99686264840182648</v>
      </c>
      <c r="L5291" t="str" cm="1">
        <f t="array" ref="L5291">_xlfn.IFS(Table1[[#This Row],[score]]&gt;70,"high",Table1[[#This Row],[score]]&gt;50,"medium",Table1[[#This Row],[score]]&lt;=50,"low")</f>
        <v>medium</v>
      </c>
    </row>
    <row r="5292" spans="1:12" x14ac:dyDescent="0.3">
      <c r="A5292" t="s">
        <v>5113</v>
      </c>
      <c r="B5292" s="1">
        <v>30911</v>
      </c>
      <c r="C5292">
        <v>69</v>
      </c>
      <c r="D5292" t="s">
        <v>9</v>
      </c>
      <c r="E5292" t="s">
        <v>86</v>
      </c>
      <c r="F5292">
        <v>107800000</v>
      </c>
      <c r="G5292">
        <v>578253582</v>
      </c>
      <c r="H5292" t="s">
        <v>87</v>
      </c>
      <c r="I5292">
        <f>YEAR(Table1[[#This Row],[date]])</f>
        <v>1984</v>
      </c>
      <c r="J5292">
        <f>Table1[[#This Row],[revenue]]-Table1[[#This Row],[budget_x]]</f>
        <v>470453582</v>
      </c>
      <c r="K5292" s="7">
        <f>Table1[[#This Row],[profit /loss ]]/Table1[[#This Row],[budget_x]]</f>
        <v>4.3641334137291281</v>
      </c>
      <c r="L5292" t="str" cm="1">
        <f t="array" ref="L5292">_xlfn.IFS(Table1[[#This Row],[score]]&gt;70,"high",Table1[[#This Row],[score]]&gt;50,"medium",Table1[[#This Row],[score]]&lt;=50,"low")</f>
        <v>medium</v>
      </c>
    </row>
    <row r="5293" spans="1:12" x14ac:dyDescent="0.3">
      <c r="A5293" t="s">
        <v>5114</v>
      </c>
      <c r="B5293" s="1">
        <v>44841</v>
      </c>
      <c r="C5293">
        <v>70</v>
      </c>
      <c r="D5293" t="s">
        <v>9</v>
      </c>
      <c r="E5293" t="s">
        <v>10</v>
      </c>
      <c r="F5293">
        <v>12000000</v>
      </c>
      <c r="G5293">
        <v>164744751.59999999</v>
      </c>
      <c r="H5293" t="s">
        <v>17</v>
      </c>
      <c r="I5293">
        <f>YEAR(Table1[[#This Row],[date]])</f>
        <v>2022</v>
      </c>
      <c r="J5293">
        <f>Table1[[#This Row],[revenue]]-Table1[[#This Row],[budget_x]]</f>
        <v>152744751.59999999</v>
      </c>
      <c r="K5293" s="7">
        <f>Table1[[#This Row],[profit /loss ]]/Table1[[#This Row],[budget_x]]</f>
        <v>12.728729299999999</v>
      </c>
      <c r="L5293" t="str" cm="1">
        <f t="array" ref="L5293">_xlfn.IFS(Table1[[#This Row],[score]]&gt;70,"high",Table1[[#This Row],[score]]&gt;50,"medium",Table1[[#This Row],[score]]&lt;=50,"low")</f>
        <v>medium</v>
      </c>
    </row>
    <row r="5294" spans="1:12" x14ac:dyDescent="0.3">
      <c r="A5294" t="s">
        <v>5115</v>
      </c>
      <c r="B5294" s="1">
        <v>36882</v>
      </c>
      <c r="C5294">
        <v>52</v>
      </c>
      <c r="D5294" t="s">
        <v>9</v>
      </c>
      <c r="E5294" t="s">
        <v>10</v>
      </c>
      <c r="F5294">
        <v>28000000</v>
      </c>
      <c r="G5294">
        <v>33000377</v>
      </c>
      <c r="H5294" t="s">
        <v>17</v>
      </c>
      <c r="I5294">
        <f>YEAR(Table1[[#This Row],[date]])</f>
        <v>2000</v>
      </c>
      <c r="J5294">
        <f>Table1[[#This Row],[revenue]]-Table1[[#This Row],[budget_x]]</f>
        <v>5000377</v>
      </c>
      <c r="K5294" s="7">
        <f>Table1[[#This Row],[profit /loss ]]/Table1[[#This Row],[budget_x]]</f>
        <v>0.17858489285714285</v>
      </c>
      <c r="L5294" t="str" cm="1">
        <f t="array" ref="L5294">_xlfn.IFS(Table1[[#This Row],[score]]&gt;70,"high",Table1[[#This Row],[score]]&gt;50,"medium",Table1[[#This Row],[score]]&lt;=50,"low")</f>
        <v>medium</v>
      </c>
    </row>
    <row r="5295" spans="1:12" x14ac:dyDescent="0.3">
      <c r="A5295" t="s">
        <v>5116</v>
      </c>
      <c r="B5295" s="1">
        <v>40219</v>
      </c>
      <c r="C5295">
        <v>53</v>
      </c>
      <c r="D5295" t="s">
        <v>9</v>
      </c>
      <c r="E5295" t="s">
        <v>10</v>
      </c>
      <c r="F5295">
        <v>88800000</v>
      </c>
      <c r="G5295">
        <v>303573685.19999999</v>
      </c>
      <c r="H5295" t="s">
        <v>11</v>
      </c>
      <c r="I5295">
        <f>YEAR(Table1[[#This Row],[date]])</f>
        <v>2010</v>
      </c>
      <c r="J5295">
        <f>Table1[[#This Row],[revenue]]-Table1[[#This Row],[budget_x]]</f>
        <v>214773685.19999999</v>
      </c>
      <c r="K5295" s="7">
        <f>Table1[[#This Row],[profit /loss ]]/Table1[[#This Row],[budget_x]]</f>
        <v>2.4186225810810811</v>
      </c>
      <c r="L5295" t="str" cm="1">
        <f t="array" ref="L5295">_xlfn.IFS(Table1[[#This Row],[score]]&gt;70,"high",Table1[[#This Row],[score]]&gt;50,"medium",Table1[[#This Row],[score]]&lt;=50,"low")</f>
        <v>medium</v>
      </c>
    </row>
    <row r="5296" spans="1:12" x14ac:dyDescent="0.3">
      <c r="A5296" t="s">
        <v>5117</v>
      </c>
      <c r="B5296" s="1">
        <v>40214</v>
      </c>
      <c r="C5296">
        <v>77</v>
      </c>
      <c r="D5296" t="s">
        <v>9</v>
      </c>
      <c r="E5296" t="s">
        <v>69</v>
      </c>
      <c r="F5296">
        <v>123000000</v>
      </c>
      <c r="G5296">
        <v>709727102.60000002</v>
      </c>
      <c r="H5296" t="s">
        <v>143</v>
      </c>
      <c r="I5296">
        <f>YEAR(Table1[[#This Row],[date]])</f>
        <v>2010</v>
      </c>
      <c r="J5296">
        <f>Table1[[#This Row],[revenue]]-Table1[[#This Row],[budget_x]]</f>
        <v>586727102.60000002</v>
      </c>
      <c r="K5296" s="7">
        <f>Table1[[#This Row],[profit /loss ]]/Table1[[#This Row],[budget_x]]</f>
        <v>4.7701390455284551</v>
      </c>
      <c r="L5296" t="str" cm="1">
        <f t="array" ref="L5296">_xlfn.IFS(Table1[[#This Row],[score]]&gt;70,"high",Table1[[#This Row],[score]]&gt;50,"medium",Table1[[#This Row],[score]]&lt;=50,"low")</f>
        <v>high</v>
      </c>
    </row>
    <row r="5297" spans="1:12" x14ac:dyDescent="0.3">
      <c r="A5297" t="s">
        <v>5118</v>
      </c>
      <c r="B5297" s="1">
        <v>35826</v>
      </c>
      <c r="C5297">
        <v>71</v>
      </c>
      <c r="D5297" t="s">
        <v>9</v>
      </c>
      <c r="E5297" t="s">
        <v>10</v>
      </c>
      <c r="F5297">
        <v>122200000</v>
      </c>
      <c r="G5297">
        <v>503388911.80000001</v>
      </c>
      <c r="H5297" t="s">
        <v>17</v>
      </c>
      <c r="I5297">
        <f>YEAR(Table1[[#This Row],[date]])</f>
        <v>1998</v>
      </c>
      <c r="J5297">
        <f>Table1[[#This Row],[revenue]]-Table1[[#This Row],[budget_x]]</f>
        <v>381188911.80000001</v>
      </c>
      <c r="K5297" s="7">
        <f>Table1[[#This Row],[profit /loss ]]/Table1[[#This Row],[budget_x]]</f>
        <v>3.1193855302782323</v>
      </c>
      <c r="L5297" t="str" cm="1">
        <f t="array" ref="L5297">_xlfn.IFS(Table1[[#This Row],[score]]&gt;70,"high",Table1[[#This Row],[score]]&gt;50,"medium",Table1[[#This Row],[score]]&lt;=50,"low")</f>
        <v>high</v>
      </c>
    </row>
    <row r="5298" spans="1:12" x14ac:dyDescent="0.3">
      <c r="A5298" t="s">
        <v>5119</v>
      </c>
      <c r="B5298" s="1">
        <v>43763</v>
      </c>
      <c r="C5298">
        <v>83</v>
      </c>
      <c r="D5298" t="s">
        <v>9</v>
      </c>
      <c r="E5298" t="s">
        <v>319</v>
      </c>
      <c r="F5298">
        <v>9919000</v>
      </c>
      <c r="G5298">
        <v>225879065</v>
      </c>
      <c r="H5298" t="s">
        <v>480</v>
      </c>
      <c r="I5298">
        <f>YEAR(Table1[[#This Row],[date]])</f>
        <v>2019</v>
      </c>
      <c r="J5298">
        <f>Table1[[#This Row],[revenue]]-Table1[[#This Row],[budget_x]]</f>
        <v>215960065</v>
      </c>
      <c r="K5298" s="7">
        <f>Table1[[#This Row],[profit /loss ]]/Table1[[#This Row],[budget_x]]</f>
        <v>21.772362637362637</v>
      </c>
      <c r="L5298" t="str" cm="1">
        <f t="array" ref="L5298">_xlfn.IFS(Table1[[#This Row],[score]]&gt;70,"high",Table1[[#This Row],[score]]&gt;50,"medium",Table1[[#This Row],[score]]&lt;=50,"low")</f>
        <v>high</v>
      </c>
    </row>
    <row r="5299" spans="1:12" x14ac:dyDescent="0.3">
      <c r="A5299" t="s">
        <v>5120</v>
      </c>
      <c r="B5299" s="1">
        <v>33081</v>
      </c>
      <c r="C5299">
        <v>60</v>
      </c>
      <c r="D5299" t="s">
        <v>9</v>
      </c>
      <c r="E5299" t="s">
        <v>10</v>
      </c>
      <c r="F5299">
        <v>10000000</v>
      </c>
      <c r="G5299">
        <v>72000000</v>
      </c>
      <c r="H5299" t="s">
        <v>17</v>
      </c>
      <c r="I5299">
        <f>YEAR(Table1[[#This Row],[date]])</f>
        <v>1990</v>
      </c>
      <c r="J5299">
        <f>Table1[[#This Row],[revenue]]-Table1[[#This Row],[budget_x]]</f>
        <v>62000000</v>
      </c>
      <c r="K5299" s="7">
        <f>Table1[[#This Row],[profit /loss ]]/Table1[[#This Row],[budget_x]]</f>
        <v>6.2</v>
      </c>
      <c r="L5299" t="str" cm="1">
        <f t="array" ref="L5299">_xlfn.IFS(Table1[[#This Row],[score]]&gt;70,"high",Table1[[#This Row],[score]]&gt;50,"medium",Table1[[#This Row],[score]]&lt;=50,"low")</f>
        <v>medium</v>
      </c>
    </row>
    <row r="5300" spans="1:12" x14ac:dyDescent="0.3">
      <c r="A5300" t="s">
        <v>5121</v>
      </c>
      <c r="B5300" s="1">
        <v>42836</v>
      </c>
      <c r="C5300">
        <v>60</v>
      </c>
      <c r="D5300" t="s">
        <v>9</v>
      </c>
      <c r="E5300" t="s">
        <v>74</v>
      </c>
      <c r="F5300">
        <v>140200000</v>
      </c>
      <c r="G5300">
        <v>132578310.8</v>
      </c>
      <c r="H5300" t="s">
        <v>75</v>
      </c>
      <c r="I5300">
        <f>YEAR(Table1[[#This Row],[date]])</f>
        <v>2017</v>
      </c>
      <c r="J5300">
        <f>Table1[[#This Row],[revenue]]-Table1[[#This Row],[budget_x]]</f>
        <v>-7621689.200000003</v>
      </c>
      <c r="K5300" s="7">
        <f>Table1[[#This Row],[profit /loss ]]/Table1[[#This Row],[budget_x]]</f>
        <v>-5.436297574893012E-2</v>
      </c>
      <c r="L5300" t="str" cm="1">
        <f t="array" ref="L5300">_xlfn.IFS(Table1[[#This Row],[score]]&gt;70,"high",Table1[[#This Row],[score]]&gt;50,"medium",Table1[[#This Row],[score]]&lt;=50,"low")</f>
        <v>medium</v>
      </c>
    </row>
    <row r="5301" spans="1:12" x14ac:dyDescent="0.3">
      <c r="A5301" t="s">
        <v>5122</v>
      </c>
      <c r="B5301" s="1">
        <v>43373</v>
      </c>
      <c r="C5301">
        <v>81</v>
      </c>
      <c r="D5301" t="s">
        <v>9</v>
      </c>
      <c r="E5301" t="s">
        <v>10</v>
      </c>
      <c r="F5301">
        <v>67980000</v>
      </c>
      <c r="G5301">
        <v>1046659332</v>
      </c>
      <c r="H5301" t="s">
        <v>17</v>
      </c>
      <c r="I5301">
        <f>YEAR(Table1[[#This Row],[date]])</f>
        <v>2018</v>
      </c>
      <c r="J5301">
        <f>Table1[[#This Row],[revenue]]-Table1[[#This Row],[budget_x]]</f>
        <v>978679332</v>
      </c>
      <c r="K5301" s="7">
        <f>Table1[[#This Row],[profit /loss ]]/Table1[[#This Row],[budget_x]]</f>
        <v>14.396577405119153</v>
      </c>
      <c r="L5301" t="str" cm="1">
        <f t="array" ref="L5301">_xlfn.IFS(Table1[[#This Row],[score]]&gt;70,"high",Table1[[#This Row],[score]]&gt;50,"medium",Table1[[#This Row],[score]]&lt;=50,"low")</f>
        <v>high</v>
      </c>
    </row>
    <row r="5302" spans="1:12" x14ac:dyDescent="0.3">
      <c r="A5302" t="s">
        <v>5123</v>
      </c>
      <c r="B5302" s="1">
        <v>39121</v>
      </c>
      <c r="C5302">
        <v>67</v>
      </c>
      <c r="D5302" t="s">
        <v>9</v>
      </c>
      <c r="E5302" t="s">
        <v>10</v>
      </c>
      <c r="F5302">
        <v>22000000</v>
      </c>
      <c r="G5302">
        <v>13405595</v>
      </c>
      <c r="H5302" t="s">
        <v>11</v>
      </c>
      <c r="I5302">
        <f>YEAR(Table1[[#This Row],[date]])</f>
        <v>2007</v>
      </c>
      <c r="J5302">
        <f>Table1[[#This Row],[revenue]]-Table1[[#This Row],[budget_x]]</f>
        <v>-8594405</v>
      </c>
      <c r="K5302" s="7">
        <f>Table1[[#This Row],[profit /loss ]]/Table1[[#This Row],[budget_x]]</f>
        <v>-0.39065477272727273</v>
      </c>
      <c r="L5302" t="str" cm="1">
        <f t="array" ref="L5302">_xlfn.IFS(Table1[[#This Row],[score]]&gt;70,"high",Table1[[#This Row],[score]]&gt;50,"medium",Table1[[#This Row],[score]]&lt;=50,"low")</f>
        <v>medium</v>
      </c>
    </row>
    <row r="5303" spans="1:12" x14ac:dyDescent="0.3">
      <c r="A5303" t="s">
        <v>5124</v>
      </c>
      <c r="B5303" s="1">
        <v>41187</v>
      </c>
      <c r="C5303">
        <v>61</v>
      </c>
      <c r="D5303" t="s">
        <v>9</v>
      </c>
      <c r="E5303" t="s">
        <v>10</v>
      </c>
      <c r="F5303">
        <v>9500000</v>
      </c>
      <c r="G5303">
        <v>100345</v>
      </c>
      <c r="H5303" t="s">
        <v>17</v>
      </c>
      <c r="I5303">
        <f>YEAR(Table1[[#This Row],[date]])</f>
        <v>2012</v>
      </c>
      <c r="J5303">
        <f>Table1[[#This Row],[revenue]]-Table1[[#This Row],[budget_x]]</f>
        <v>-9399655</v>
      </c>
      <c r="K5303" s="7">
        <f>Table1[[#This Row],[profit /loss ]]/Table1[[#This Row],[budget_x]]</f>
        <v>-0.98943736842105268</v>
      </c>
      <c r="L5303" t="str" cm="1">
        <f t="array" ref="L5303">_xlfn.IFS(Table1[[#This Row],[score]]&gt;70,"high",Table1[[#This Row],[score]]&gt;50,"medium",Table1[[#This Row],[score]]&lt;=50,"low")</f>
        <v>medium</v>
      </c>
    </row>
    <row r="5304" spans="1:12" x14ac:dyDescent="0.3">
      <c r="A5304" t="s">
        <v>5125</v>
      </c>
      <c r="B5304" s="1">
        <v>41689</v>
      </c>
      <c r="C5304">
        <v>55</v>
      </c>
      <c r="D5304" t="s">
        <v>9</v>
      </c>
      <c r="E5304" t="s">
        <v>10</v>
      </c>
      <c r="F5304">
        <v>80000000</v>
      </c>
      <c r="G5304">
        <v>108469033</v>
      </c>
      <c r="H5304" t="s">
        <v>11</v>
      </c>
      <c r="I5304">
        <f>YEAR(Table1[[#This Row],[date]])</f>
        <v>2014</v>
      </c>
      <c r="J5304">
        <f>Table1[[#This Row],[revenue]]-Table1[[#This Row],[budget_x]]</f>
        <v>28469033</v>
      </c>
      <c r="K5304" s="7">
        <f>Table1[[#This Row],[profit /loss ]]/Table1[[#This Row],[budget_x]]</f>
        <v>0.35586291250000002</v>
      </c>
      <c r="L5304" t="str" cm="1">
        <f t="array" ref="L5304">_xlfn.IFS(Table1[[#This Row],[score]]&gt;70,"high",Table1[[#This Row],[score]]&gt;50,"medium",Table1[[#This Row],[score]]&lt;=50,"low")</f>
        <v>medium</v>
      </c>
    </row>
    <row r="5305" spans="1:12" x14ac:dyDescent="0.3">
      <c r="A5305" t="s">
        <v>5126</v>
      </c>
      <c r="B5305" s="1">
        <v>44407</v>
      </c>
      <c r="C5305">
        <v>66</v>
      </c>
      <c r="D5305" t="s">
        <v>9</v>
      </c>
      <c r="E5305" t="s">
        <v>10</v>
      </c>
      <c r="F5305">
        <v>15000000</v>
      </c>
      <c r="G5305">
        <v>20022491</v>
      </c>
      <c r="H5305" t="s">
        <v>11</v>
      </c>
      <c r="I5305">
        <f>YEAR(Table1[[#This Row],[date]])</f>
        <v>2021</v>
      </c>
      <c r="J5305">
        <f>Table1[[#This Row],[revenue]]-Table1[[#This Row],[budget_x]]</f>
        <v>5022491</v>
      </c>
      <c r="K5305" s="7">
        <f>Table1[[#This Row],[profit /loss ]]/Table1[[#This Row],[budget_x]]</f>
        <v>0.33483273333333335</v>
      </c>
      <c r="L5305" t="str" cm="1">
        <f t="array" ref="L5305">_xlfn.IFS(Table1[[#This Row],[score]]&gt;70,"high",Table1[[#This Row],[score]]&gt;50,"medium",Table1[[#This Row],[score]]&lt;=50,"low")</f>
        <v>medium</v>
      </c>
    </row>
    <row r="5306" spans="1:12" x14ac:dyDescent="0.3">
      <c r="A5306" t="s">
        <v>5127</v>
      </c>
      <c r="B5306" s="1">
        <v>44127</v>
      </c>
      <c r="C5306">
        <v>54</v>
      </c>
      <c r="D5306" t="s">
        <v>9</v>
      </c>
      <c r="E5306" t="s">
        <v>10</v>
      </c>
      <c r="F5306">
        <v>130800000</v>
      </c>
      <c r="G5306">
        <v>249577615.19999999</v>
      </c>
      <c r="H5306" t="s">
        <v>17</v>
      </c>
      <c r="I5306">
        <f>YEAR(Table1[[#This Row],[date]])</f>
        <v>2020</v>
      </c>
      <c r="J5306">
        <f>Table1[[#This Row],[revenue]]-Table1[[#This Row],[budget_x]]</f>
        <v>118777615.19999999</v>
      </c>
      <c r="K5306" s="7">
        <f>Table1[[#This Row],[profit /loss ]]/Table1[[#This Row],[budget_x]]</f>
        <v>0.90808574311926593</v>
      </c>
      <c r="L5306" t="str" cm="1">
        <f t="array" ref="L5306">_xlfn.IFS(Table1[[#This Row],[score]]&gt;70,"high",Table1[[#This Row],[score]]&gt;50,"medium",Table1[[#This Row],[score]]&lt;=50,"low")</f>
        <v>medium</v>
      </c>
    </row>
    <row r="5307" spans="1:12" x14ac:dyDescent="0.3">
      <c r="A5307" t="s">
        <v>5128</v>
      </c>
      <c r="B5307" s="1">
        <v>41868</v>
      </c>
      <c r="C5307">
        <v>64</v>
      </c>
      <c r="D5307" t="s">
        <v>9</v>
      </c>
      <c r="E5307" t="s">
        <v>10</v>
      </c>
      <c r="F5307">
        <v>89000000</v>
      </c>
      <c r="G5307">
        <v>319022322.60000002</v>
      </c>
      <c r="H5307" t="s">
        <v>17</v>
      </c>
      <c r="I5307">
        <f>YEAR(Table1[[#This Row],[date]])</f>
        <v>2014</v>
      </c>
      <c r="J5307">
        <f>Table1[[#This Row],[revenue]]-Table1[[#This Row],[budget_x]]</f>
        <v>230022322.60000002</v>
      </c>
      <c r="K5307" s="7">
        <f>Table1[[#This Row],[profit /loss ]]/Table1[[#This Row],[budget_x]]</f>
        <v>2.5845204786516858</v>
      </c>
      <c r="L5307" t="str" cm="1">
        <f t="array" ref="L5307">_xlfn.IFS(Table1[[#This Row],[score]]&gt;70,"high",Table1[[#This Row],[score]]&gt;50,"medium",Table1[[#This Row],[score]]&lt;=50,"low")</f>
        <v>medium</v>
      </c>
    </row>
    <row r="5308" spans="1:12" x14ac:dyDescent="0.3">
      <c r="A5308" t="s">
        <v>5129</v>
      </c>
      <c r="B5308" s="1">
        <v>34795</v>
      </c>
      <c r="C5308">
        <v>65</v>
      </c>
      <c r="D5308" t="s">
        <v>9</v>
      </c>
      <c r="E5308" t="s">
        <v>10</v>
      </c>
      <c r="F5308">
        <v>50000000</v>
      </c>
      <c r="G5308">
        <v>190023573</v>
      </c>
      <c r="H5308" t="s">
        <v>11</v>
      </c>
      <c r="I5308">
        <f>YEAR(Table1[[#This Row],[date]])</f>
        <v>1995</v>
      </c>
      <c r="J5308">
        <f>Table1[[#This Row],[revenue]]-Table1[[#This Row],[budget_x]]</f>
        <v>140023573</v>
      </c>
      <c r="K5308" s="7">
        <f>Table1[[#This Row],[profit /loss ]]/Table1[[#This Row],[budget_x]]</f>
        <v>2.8004714599999998</v>
      </c>
      <c r="L5308" t="str" cm="1">
        <f t="array" ref="L5308">_xlfn.IFS(Table1[[#This Row],[score]]&gt;70,"high",Table1[[#This Row],[score]]&gt;50,"medium",Table1[[#This Row],[score]]&lt;=50,"low")</f>
        <v>medium</v>
      </c>
    </row>
    <row r="5309" spans="1:12" x14ac:dyDescent="0.3">
      <c r="A5309" t="s">
        <v>5130</v>
      </c>
      <c r="B5309" s="1">
        <v>42277</v>
      </c>
      <c r="C5309">
        <v>59</v>
      </c>
      <c r="D5309" t="s">
        <v>9</v>
      </c>
      <c r="E5309" t="s">
        <v>319</v>
      </c>
      <c r="F5309">
        <v>19600000</v>
      </c>
      <c r="G5309">
        <v>99849421</v>
      </c>
      <c r="H5309" t="s">
        <v>480</v>
      </c>
      <c r="I5309">
        <f>YEAR(Table1[[#This Row],[date]])</f>
        <v>2015</v>
      </c>
      <c r="J5309">
        <f>Table1[[#This Row],[revenue]]-Table1[[#This Row],[budget_x]]</f>
        <v>80249421</v>
      </c>
      <c r="K5309" s="7">
        <f>Table1[[#This Row],[profit /loss ]]/Table1[[#This Row],[budget_x]]</f>
        <v>4.0943582142857142</v>
      </c>
      <c r="L5309" t="str" cm="1">
        <f t="array" ref="L5309">_xlfn.IFS(Table1[[#This Row],[score]]&gt;70,"high",Table1[[#This Row],[score]]&gt;50,"medium",Table1[[#This Row],[score]]&lt;=50,"low")</f>
        <v>medium</v>
      </c>
    </row>
    <row r="5310" spans="1:12" x14ac:dyDescent="0.3">
      <c r="A5310" t="s">
        <v>5131</v>
      </c>
      <c r="B5310" s="1">
        <v>36746</v>
      </c>
      <c r="C5310">
        <v>64</v>
      </c>
      <c r="D5310" t="s">
        <v>9</v>
      </c>
      <c r="E5310" t="s">
        <v>10</v>
      </c>
      <c r="F5310">
        <v>135800000</v>
      </c>
      <c r="G5310">
        <v>334269573</v>
      </c>
      <c r="H5310" t="s">
        <v>17</v>
      </c>
      <c r="I5310">
        <f>YEAR(Table1[[#This Row],[date]])</f>
        <v>2000</v>
      </c>
      <c r="J5310">
        <f>Table1[[#This Row],[revenue]]-Table1[[#This Row],[budget_x]]</f>
        <v>198469573</v>
      </c>
      <c r="K5310" s="7">
        <f>Table1[[#This Row],[profit /loss ]]/Table1[[#This Row],[budget_x]]</f>
        <v>1.4614843372606774</v>
      </c>
      <c r="L5310" t="str" cm="1">
        <f t="array" ref="L5310">_xlfn.IFS(Table1[[#This Row],[score]]&gt;70,"high",Table1[[#This Row],[score]]&gt;50,"medium",Table1[[#This Row],[score]]&lt;=50,"low")</f>
        <v>medium</v>
      </c>
    </row>
    <row r="5311" spans="1:12" x14ac:dyDescent="0.3">
      <c r="A5311" t="s">
        <v>5132</v>
      </c>
      <c r="B5311" s="1">
        <v>35824</v>
      </c>
      <c r="C5311">
        <v>68</v>
      </c>
      <c r="D5311" t="s">
        <v>9</v>
      </c>
      <c r="E5311" t="s">
        <v>10</v>
      </c>
      <c r="F5311">
        <v>15000000</v>
      </c>
      <c r="G5311">
        <v>63706632</v>
      </c>
      <c r="H5311" t="s">
        <v>11</v>
      </c>
      <c r="I5311">
        <f>YEAR(Table1[[#This Row],[date]])</f>
        <v>1998</v>
      </c>
      <c r="J5311">
        <f>Table1[[#This Row],[revenue]]-Table1[[#This Row],[budget_x]]</f>
        <v>48706632</v>
      </c>
      <c r="K5311" s="7">
        <f>Table1[[#This Row],[profit /loss ]]/Table1[[#This Row],[budget_x]]</f>
        <v>3.2471087999999999</v>
      </c>
      <c r="L5311" t="str" cm="1">
        <f t="array" ref="L5311">_xlfn.IFS(Table1[[#This Row],[score]]&gt;70,"high",Table1[[#This Row],[score]]&gt;50,"medium",Table1[[#This Row],[score]]&lt;=50,"low")</f>
        <v>medium</v>
      </c>
    </row>
    <row r="5312" spans="1:12" x14ac:dyDescent="0.3">
      <c r="A5312" t="s">
        <v>5133</v>
      </c>
      <c r="B5312" s="1">
        <v>36349</v>
      </c>
      <c r="C5312">
        <v>62</v>
      </c>
      <c r="D5312" t="s">
        <v>9</v>
      </c>
      <c r="E5312" t="s">
        <v>10</v>
      </c>
      <c r="F5312">
        <v>66000000</v>
      </c>
      <c r="G5312">
        <v>211700000</v>
      </c>
      <c r="H5312" t="s">
        <v>11</v>
      </c>
      <c r="I5312">
        <f>YEAR(Table1[[#This Row],[date]])</f>
        <v>1999</v>
      </c>
      <c r="J5312">
        <f>Table1[[#This Row],[revenue]]-Table1[[#This Row],[budget_x]]</f>
        <v>145700000</v>
      </c>
      <c r="K5312" s="7">
        <f>Table1[[#This Row],[profit /loss ]]/Table1[[#This Row],[budget_x]]</f>
        <v>2.2075757575757575</v>
      </c>
      <c r="L5312" t="str" cm="1">
        <f t="array" ref="L5312">_xlfn.IFS(Table1[[#This Row],[score]]&gt;70,"high",Table1[[#This Row],[score]]&gt;50,"medium",Table1[[#This Row],[score]]&lt;=50,"low")</f>
        <v>medium</v>
      </c>
    </row>
    <row r="5313" spans="1:12" x14ac:dyDescent="0.3">
      <c r="A5313" t="s">
        <v>5134</v>
      </c>
      <c r="B5313" s="1">
        <v>43643</v>
      </c>
      <c r="C5313">
        <v>67</v>
      </c>
      <c r="D5313" t="s">
        <v>9</v>
      </c>
      <c r="E5313" t="s">
        <v>10</v>
      </c>
      <c r="F5313">
        <v>26000000</v>
      </c>
      <c r="G5313">
        <v>88092097</v>
      </c>
      <c r="H5313" t="s">
        <v>11</v>
      </c>
      <c r="I5313">
        <f>YEAR(Table1[[#This Row],[date]])</f>
        <v>2019</v>
      </c>
      <c r="J5313">
        <f>Table1[[#This Row],[revenue]]-Table1[[#This Row],[budget_x]]</f>
        <v>62092097</v>
      </c>
      <c r="K5313" s="7">
        <f>Table1[[#This Row],[profit /loss ]]/Table1[[#This Row],[budget_x]]</f>
        <v>2.388157576923077</v>
      </c>
      <c r="L5313" t="str" cm="1">
        <f t="array" ref="L5313">_xlfn.IFS(Table1[[#This Row],[score]]&gt;70,"high",Table1[[#This Row],[score]]&gt;50,"medium",Table1[[#This Row],[score]]&lt;=50,"low")</f>
        <v>medium</v>
      </c>
    </row>
    <row r="5314" spans="1:12" x14ac:dyDescent="0.3">
      <c r="A5314" t="s">
        <v>5135</v>
      </c>
      <c r="B5314" s="1">
        <v>31834</v>
      </c>
      <c r="C5314">
        <v>76</v>
      </c>
      <c r="D5314" t="s">
        <v>9</v>
      </c>
      <c r="E5314" t="s">
        <v>10</v>
      </c>
      <c r="F5314">
        <v>6000000</v>
      </c>
      <c r="G5314">
        <v>8618766</v>
      </c>
      <c r="H5314" t="s">
        <v>11</v>
      </c>
      <c r="I5314">
        <f>YEAR(Table1[[#This Row],[date]])</f>
        <v>1987</v>
      </c>
      <c r="J5314">
        <f>Table1[[#This Row],[revenue]]-Table1[[#This Row],[budget_x]]</f>
        <v>2618766</v>
      </c>
      <c r="K5314" s="7">
        <f>Table1[[#This Row],[profit /loss ]]/Table1[[#This Row],[budget_x]]</f>
        <v>0.43646099999999999</v>
      </c>
      <c r="L5314" t="str" cm="1">
        <f t="array" ref="L5314">_xlfn.IFS(Table1[[#This Row],[score]]&gt;70,"high",Table1[[#This Row],[score]]&gt;50,"medium",Table1[[#This Row],[score]]&lt;=50,"low")</f>
        <v>high</v>
      </c>
    </row>
    <row r="5315" spans="1:12" x14ac:dyDescent="0.3">
      <c r="A5315" t="s">
        <v>5136</v>
      </c>
      <c r="B5315" s="1">
        <v>44328</v>
      </c>
      <c r="C5315">
        <v>73</v>
      </c>
      <c r="D5315" t="s">
        <v>9</v>
      </c>
      <c r="E5315" t="s">
        <v>74</v>
      </c>
      <c r="F5315">
        <v>71400000</v>
      </c>
      <c r="G5315">
        <v>751654707.39999998</v>
      </c>
      <c r="H5315" t="s">
        <v>75</v>
      </c>
      <c r="I5315">
        <f>YEAR(Table1[[#This Row],[date]])</f>
        <v>2021</v>
      </c>
      <c r="J5315">
        <f>Table1[[#This Row],[revenue]]-Table1[[#This Row],[budget_x]]</f>
        <v>680254707.39999998</v>
      </c>
      <c r="K5315" s="7">
        <f>Table1[[#This Row],[profit /loss ]]/Table1[[#This Row],[budget_x]]</f>
        <v>9.5273768543417372</v>
      </c>
      <c r="L5315" t="str" cm="1">
        <f t="array" ref="L5315">_xlfn.IFS(Table1[[#This Row],[score]]&gt;70,"high",Table1[[#This Row],[score]]&gt;50,"medium",Table1[[#This Row],[score]]&lt;=50,"low")</f>
        <v>high</v>
      </c>
    </row>
    <row r="5316" spans="1:12" x14ac:dyDescent="0.3">
      <c r="A5316" t="s">
        <v>5137</v>
      </c>
      <c r="B5316" s="1">
        <v>40142</v>
      </c>
      <c r="C5316">
        <v>62</v>
      </c>
      <c r="D5316" t="s">
        <v>9</v>
      </c>
      <c r="E5316" t="s">
        <v>10</v>
      </c>
      <c r="F5316">
        <v>40000000</v>
      </c>
      <c r="G5316">
        <v>146438118</v>
      </c>
      <c r="H5316" t="s">
        <v>17</v>
      </c>
      <c r="I5316">
        <f>YEAR(Table1[[#This Row],[date]])</f>
        <v>2009</v>
      </c>
      <c r="J5316">
        <f>Table1[[#This Row],[revenue]]-Table1[[#This Row],[budget_x]]</f>
        <v>106438118</v>
      </c>
      <c r="K5316" s="7">
        <f>Table1[[#This Row],[profit /loss ]]/Table1[[#This Row],[budget_x]]</f>
        <v>2.66095295</v>
      </c>
      <c r="L5316" t="str" cm="1">
        <f t="array" ref="L5316">_xlfn.IFS(Table1[[#This Row],[score]]&gt;70,"high",Table1[[#This Row],[score]]&gt;50,"medium",Table1[[#This Row],[score]]&lt;=50,"low")</f>
        <v>medium</v>
      </c>
    </row>
    <row r="5317" spans="1:12" x14ac:dyDescent="0.3">
      <c r="A5317" t="s">
        <v>5138</v>
      </c>
      <c r="B5317" s="1">
        <v>36526</v>
      </c>
      <c r="C5317">
        <v>81</v>
      </c>
      <c r="D5317" t="s">
        <v>9</v>
      </c>
      <c r="E5317" t="s">
        <v>69</v>
      </c>
      <c r="F5317">
        <v>80660000</v>
      </c>
      <c r="G5317">
        <v>358911689.60000002</v>
      </c>
      <c r="H5317" t="s">
        <v>11</v>
      </c>
      <c r="I5317">
        <f>YEAR(Table1[[#This Row],[date]])</f>
        <v>2000</v>
      </c>
      <c r="J5317">
        <f>Table1[[#This Row],[revenue]]-Table1[[#This Row],[budget_x]]</f>
        <v>278251689.60000002</v>
      </c>
      <c r="K5317" s="7">
        <f>Table1[[#This Row],[profit /loss ]]/Table1[[#This Row],[budget_x]]</f>
        <v>3.4496862087775853</v>
      </c>
      <c r="L5317" t="str" cm="1">
        <f t="array" ref="L5317">_xlfn.IFS(Table1[[#This Row],[score]]&gt;70,"high",Table1[[#This Row],[score]]&gt;50,"medium",Table1[[#This Row],[score]]&lt;=50,"low")</f>
        <v>high</v>
      </c>
    </row>
    <row r="5318" spans="1:12" x14ac:dyDescent="0.3">
      <c r="A5318" t="s">
        <v>5139</v>
      </c>
      <c r="B5318" s="1">
        <v>29000</v>
      </c>
      <c r="C5318">
        <v>82</v>
      </c>
      <c r="D5318" t="s">
        <v>9</v>
      </c>
      <c r="E5318" t="s">
        <v>83</v>
      </c>
      <c r="F5318">
        <v>120000</v>
      </c>
      <c r="G5318">
        <v>80164422.799999997</v>
      </c>
      <c r="H5318" t="s">
        <v>3587</v>
      </c>
      <c r="I5318">
        <f>YEAR(Table1[[#This Row],[date]])</f>
        <v>1979</v>
      </c>
      <c r="J5318">
        <f>Table1[[#This Row],[revenue]]-Table1[[#This Row],[budget_x]]</f>
        <v>80044422.799999997</v>
      </c>
      <c r="K5318" s="7">
        <f>Table1[[#This Row],[profit /loss ]]/Table1[[#This Row],[budget_x]]</f>
        <v>667.03685666666661</v>
      </c>
      <c r="L5318" t="str" cm="1">
        <f t="array" ref="L5318">_xlfn.IFS(Table1[[#This Row],[score]]&gt;70,"high",Table1[[#This Row],[score]]&gt;50,"medium",Table1[[#This Row],[score]]&lt;=50,"low")</f>
        <v>high</v>
      </c>
    </row>
    <row r="5319" spans="1:12" x14ac:dyDescent="0.3">
      <c r="A5319" t="s">
        <v>5140</v>
      </c>
      <c r="B5319" s="1">
        <v>40723</v>
      </c>
      <c r="C5319">
        <v>62</v>
      </c>
      <c r="D5319" t="s">
        <v>9</v>
      </c>
      <c r="E5319" t="s">
        <v>10</v>
      </c>
      <c r="F5319">
        <v>195000000</v>
      </c>
      <c r="G5319">
        <v>1123794079</v>
      </c>
      <c r="H5319" t="s">
        <v>11</v>
      </c>
      <c r="I5319">
        <f>YEAR(Table1[[#This Row],[date]])</f>
        <v>2011</v>
      </c>
      <c r="J5319">
        <f>Table1[[#This Row],[revenue]]-Table1[[#This Row],[budget_x]]</f>
        <v>928794079</v>
      </c>
      <c r="K5319" s="7">
        <f>Table1[[#This Row],[profit /loss ]]/Table1[[#This Row],[budget_x]]</f>
        <v>4.7630465589743594</v>
      </c>
      <c r="L5319" t="str" cm="1">
        <f t="array" ref="L5319">_xlfn.IFS(Table1[[#This Row],[score]]&gt;70,"high",Table1[[#This Row],[score]]&gt;50,"medium",Table1[[#This Row],[score]]&lt;=50,"low")</f>
        <v>medium</v>
      </c>
    </row>
    <row r="5320" spans="1:12" x14ac:dyDescent="0.3">
      <c r="A5320" t="s">
        <v>5141</v>
      </c>
      <c r="B5320" s="1">
        <v>31143</v>
      </c>
      <c r="C5320">
        <v>0</v>
      </c>
      <c r="D5320" t="s">
        <v>9</v>
      </c>
      <c r="E5320" t="s">
        <v>69</v>
      </c>
      <c r="F5320">
        <v>167540000</v>
      </c>
      <c r="G5320">
        <v>175269998.80000001</v>
      </c>
      <c r="H5320" t="s">
        <v>143</v>
      </c>
      <c r="I5320">
        <f>YEAR(Table1[[#This Row],[date]])</f>
        <v>1985</v>
      </c>
      <c r="J5320">
        <f>Table1[[#This Row],[revenue]]-Table1[[#This Row],[budget_x]]</f>
        <v>7729998.8000000119</v>
      </c>
      <c r="K5320" s="7">
        <f>Table1[[#This Row],[profit /loss ]]/Table1[[#This Row],[budget_x]]</f>
        <v>4.6138228482750461E-2</v>
      </c>
      <c r="L5320" t="str" cm="1">
        <f t="array" ref="L5320">_xlfn.IFS(Table1[[#This Row],[score]]&gt;70,"high",Table1[[#This Row],[score]]&gt;50,"medium",Table1[[#This Row],[score]]&lt;=50,"low")</f>
        <v>low</v>
      </c>
    </row>
    <row r="5321" spans="1:12" x14ac:dyDescent="0.3">
      <c r="A5321" t="s">
        <v>5142</v>
      </c>
      <c r="B5321" s="1">
        <v>32922</v>
      </c>
      <c r="C5321">
        <v>50</v>
      </c>
      <c r="D5321" t="s">
        <v>9</v>
      </c>
      <c r="E5321" t="s">
        <v>10</v>
      </c>
      <c r="F5321">
        <v>139200000</v>
      </c>
      <c r="G5321">
        <v>398272687.80000001</v>
      </c>
      <c r="H5321" t="s">
        <v>17</v>
      </c>
      <c r="I5321">
        <f>YEAR(Table1[[#This Row],[date]])</f>
        <v>1990</v>
      </c>
      <c r="J5321">
        <f>Table1[[#This Row],[revenue]]-Table1[[#This Row],[budget_x]]</f>
        <v>259072687.80000001</v>
      </c>
      <c r="K5321" s="7">
        <f>Table1[[#This Row],[profit /loss ]]/Table1[[#This Row],[budget_x]]</f>
        <v>1.8611543663793104</v>
      </c>
      <c r="L5321" t="str" cm="1">
        <f t="array" ref="L5321">_xlfn.IFS(Table1[[#This Row],[score]]&gt;70,"high",Table1[[#This Row],[score]]&gt;50,"medium",Table1[[#This Row],[score]]&lt;=50,"low")</f>
        <v>low</v>
      </c>
    </row>
    <row r="5322" spans="1:12" x14ac:dyDescent="0.3">
      <c r="A5322" t="s">
        <v>5143</v>
      </c>
      <c r="B5322" s="1">
        <v>39556</v>
      </c>
      <c r="C5322">
        <v>48</v>
      </c>
      <c r="D5322" t="s">
        <v>9</v>
      </c>
      <c r="E5322" t="s">
        <v>10</v>
      </c>
      <c r="F5322">
        <v>109000000</v>
      </c>
      <c r="G5322">
        <v>863034975.39999998</v>
      </c>
      <c r="H5322" t="s">
        <v>17</v>
      </c>
      <c r="I5322">
        <f>YEAR(Table1[[#This Row],[date]])</f>
        <v>2008</v>
      </c>
      <c r="J5322">
        <f>Table1[[#This Row],[revenue]]-Table1[[#This Row],[budget_x]]</f>
        <v>754034975.39999998</v>
      </c>
      <c r="K5322" s="7">
        <f>Table1[[#This Row],[profit /loss ]]/Table1[[#This Row],[budget_x]]</f>
        <v>6.917752067889908</v>
      </c>
      <c r="L5322" t="str" cm="1">
        <f t="array" ref="L5322">_xlfn.IFS(Table1[[#This Row],[score]]&gt;70,"high",Table1[[#This Row],[score]]&gt;50,"medium",Table1[[#This Row],[score]]&lt;=50,"low")</f>
        <v>low</v>
      </c>
    </row>
    <row r="5323" spans="1:12" x14ac:dyDescent="0.3">
      <c r="A5323" t="s">
        <v>5144</v>
      </c>
      <c r="B5323" s="1">
        <v>45017</v>
      </c>
      <c r="C5323">
        <v>60</v>
      </c>
      <c r="D5323" t="s">
        <v>9</v>
      </c>
      <c r="E5323" t="s">
        <v>10</v>
      </c>
      <c r="F5323">
        <v>97600000</v>
      </c>
      <c r="G5323">
        <v>800516044.39999998</v>
      </c>
      <c r="H5323" t="s">
        <v>17</v>
      </c>
      <c r="I5323">
        <f>YEAR(Table1[[#This Row],[date]])</f>
        <v>2023</v>
      </c>
      <c r="J5323">
        <f>Table1[[#This Row],[revenue]]-Table1[[#This Row],[budget_x]]</f>
        <v>702916044.39999998</v>
      </c>
      <c r="K5323" s="7">
        <f>Table1[[#This Row],[profit /loss ]]/Table1[[#This Row],[budget_x]]</f>
        <v>7.2020086516393444</v>
      </c>
      <c r="L5323" t="str" cm="1">
        <f t="array" ref="L5323">_xlfn.IFS(Table1[[#This Row],[score]]&gt;70,"high",Table1[[#This Row],[score]]&gt;50,"medium",Table1[[#This Row],[score]]&lt;=50,"low")</f>
        <v>medium</v>
      </c>
    </row>
    <row r="5324" spans="1:12" x14ac:dyDescent="0.3">
      <c r="A5324" t="s">
        <v>5145</v>
      </c>
      <c r="B5324" s="1">
        <v>44206</v>
      </c>
      <c r="C5324">
        <v>0</v>
      </c>
      <c r="D5324" t="s">
        <v>9</v>
      </c>
      <c r="E5324" t="s">
        <v>74</v>
      </c>
      <c r="F5324">
        <v>174600000</v>
      </c>
      <c r="G5324">
        <v>175269998.80000001</v>
      </c>
      <c r="H5324" t="s">
        <v>75</v>
      </c>
      <c r="I5324">
        <f>YEAR(Table1[[#This Row],[date]])</f>
        <v>2021</v>
      </c>
      <c r="J5324">
        <f>Table1[[#This Row],[revenue]]-Table1[[#This Row],[budget_x]]</f>
        <v>669998.80000001192</v>
      </c>
      <c r="K5324" s="7">
        <f>Table1[[#This Row],[profit /loss ]]/Table1[[#This Row],[budget_x]]</f>
        <v>3.837335624284146E-3</v>
      </c>
      <c r="L5324" t="str" cm="1">
        <f t="array" ref="L5324">_xlfn.IFS(Table1[[#This Row],[score]]&gt;70,"high",Table1[[#This Row],[score]]&gt;50,"medium",Table1[[#This Row],[score]]&lt;=50,"low")</f>
        <v>low</v>
      </c>
    </row>
    <row r="5325" spans="1:12" x14ac:dyDescent="0.3">
      <c r="A5325" t="s">
        <v>5146</v>
      </c>
      <c r="B5325" s="1">
        <v>39142</v>
      </c>
      <c r="C5325">
        <v>73</v>
      </c>
      <c r="D5325" t="s">
        <v>9</v>
      </c>
      <c r="E5325" t="s">
        <v>10</v>
      </c>
      <c r="F5325">
        <v>16500000</v>
      </c>
      <c r="G5325">
        <v>83792062</v>
      </c>
      <c r="H5325" t="s">
        <v>11</v>
      </c>
      <c r="I5325">
        <f>YEAR(Table1[[#This Row],[date]])</f>
        <v>2007</v>
      </c>
      <c r="J5325">
        <f>Table1[[#This Row],[revenue]]-Table1[[#This Row],[budget_x]]</f>
        <v>67292062</v>
      </c>
      <c r="K5325" s="7">
        <f>Table1[[#This Row],[profit /loss ]]/Table1[[#This Row],[budget_x]]</f>
        <v>4.0783067878787875</v>
      </c>
      <c r="L5325" t="str" cm="1">
        <f t="array" ref="L5325">_xlfn.IFS(Table1[[#This Row],[score]]&gt;70,"high",Table1[[#This Row],[score]]&gt;50,"medium",Table1[[#This Row],[score]]&lt;=50,"low")</f>
        <v>high</v>
      </c>
    </row>
    <row r="5326" spans="1:12" x14ac:dyDescent="0.3">
      <c r="A5326" t="s">
        <v>5147</v>
      </c>
      <c r="B5326" s="1">
        <v>42647</v>
      </c>
      <c r="C5326">
        <v>69</v>
      </c>
      <c r="D5326" t="s">
        <v>9</v>
      </c>
      <c r="E5326" t="s">
        <v>10</v>
      </c>
      <c r="F5326">
        <v>108000000</v>
      </c>
      <c r="G5326">
        <v>533517647.60000002</v>
      </c>
      <c r="H5326" t="s">
        <v>17</v>
      </c>
      <c r="I5326">
        <f>YEAR(Table1[[#This Row],[date]])</f>
        <v>2016</v>
      </c>
      <c r="J5326">
        <f>Table1[[#This Row],[revenue]]-Table1[[#This Row],[budget_x]]</f>
        <v>425517647.60000002</v>
      </c>
      <c r="K5326" s="7">
        <f>Table1[[#This Row],[profit /loss ]]/Table1[[#This Row],[budget_x]]</f>
        <v>3.9399782185185188</v>
      </c>
      <c r="L5326" t="str" cm="1">
        <f t="array" ref="L5326">_xlfn.IFS(Table1[[#This Row],[score]]&gt;70,"high",Table1[[#This Row],[score]]&gt;50,"medium",Table1[[#This Row],[score]]&lt;=50,"low")</f>
        <v>medium</v>
      </c>
    </row>
    <row r="5327" spans="1:12" x14ac:dyDescent="0.3">
      <c r="A5327" t="s">
        <v>5148</v>
      </c>
      <c r="B5327" s="1">
        <v>44246</v>
      </c>
      <c r="C5327">
        <v>66</v>
      </c>
      <c r="D5327" t="s">
        <v>9</v>
      </c>
      <c r="E5327" t="s">
        <v>10</v>
      </c>
      <c r="F5327">
        <v>97000000</v>
      </c>
      <c r="G5327">
        <v>616021731</v>
      </c>
      <c r="H5327" t="s">
        <v>11</v>
      </c>
      <c r="I5327">
        <f>YEAR(Table1[[#This Row],[date]])</f>
        <v>2021</v>
      </c>
      <c r="J5327">
        <f>Table1[[#This Row],[revenue]]-Table1[[#This Row],[budget_x]]</f>
        <v>519021731</v>
      </c>
      <c r="K5327" s="7">
        <f>Table1[[#This Row],[profit /loss ]]/Table1[[#This Row],[budget_x]]</f>
        <v>5.350739494845361</v>
      </c>
      <c r="L5327" t="str" cm="1">
        <f t="array" ref="L5327">_xlfn.IFS(Table1[[#This Row],[score]]&gt;70,"high",Table1[[#This Row],[score]]&gt;50,"medium",Table1[[#This Row],[score]]&lt;=50,"low")</f>
        <v>medium</v>
      </c>
    </row>
    <row r="5328" spans="1:12" x14ac:dyDescent="0.3">
      <c r="A5328" t="s">
        <v>5149</v>
      </c>
      <c r="B5328" s="1">
        <v>44410</v>
      </c>
      <c r="C5328">
        <v>68</v>
      </c>
      <c r="D5328" t="s">
        <v>9</v>
      </c>
      <c r="E5328" t="s">
        <v>10</v>
      </c>
      <c r="F5328">
        <v>51489867</v>
      </c>
      <c r="G5328">
        <v>495268</v>
      </c>
      <c r="H5328" t="s">
        <v>11</v>
      </c>
      <c r="I5328">
        <f>YEAR(Table1[[#This Row],[date]])</f>
        <v>2021</v>
      </c>
      <c r="J5328">
        <f>Table1[[#This Row],[revenue]]-Table1[[#This Row],[budget_x]]</f>
        <v>-50994599</v>
      </c>
      <c r="K5328" s="7">
        <f>Table1[[#This Row],[profit /loss ]]/Table1[[#This Row],[budget_x]]</f>
        <v>-0.99038125307257052</v>
      </c>
      <c r="L5328" t="str" cm="1">
        <f t="array" ref="L5328">_xlfn.IFS(Table1[[#This Row],[score]]&gt;70,"high",Table1[[#This Row],[score]]&gt;50,"medium",Table1[[#This Row],[score]]&lt;=50,"low")</f>
        <v>medium</v>
      </c>
    </row>
    <row r="5329" spans="1:12" x14ac:dyDescent="0.3">
      <c r="A5329" t="s">
        <v>5150</v>
      </c>
      <c r="B5329" s="1">
        <v>44519</v>
      </c>
      <c r="C5329">
        <v>70</v>
      </c>
      <c r="D5329" t="s">
        <v>9</v>
      </c>
      <c r="E5329" t="s">
        <v>319</v>
      </c>
      <c r="F5329">
        <v>100600000</v>
      </c>
      <c r="G5329">
        <v>582164601.20000005</v>
      </c>
      <c r="H5329" t="s">
        <v>480</v>
      </c>
      <c r="I5329">
        <f>YEAR(Table1[[#This Row],[date]])</f>
        <v>2021</v>
      </c>
      <c r="J5329">
        <f>Table1[[#This Row],[revenue]]-Table1[[#This Row],[budget_x]]</f>
        <v>481564601.20000005</v>
      </c>
      <c r="K5329" s="7">
        <f>Table1[[#This Row],[profit /loss ]]/Table1[[#This Row],[budget_x]]</f>
        <v>4.7869244652087479</v>
      </c>
      <c r="L5329" t="str" cm="1">
        <f t="array" ref="L5329">_xlfn.IFS(Table1[[#This Row],[score]]&gt;70,"high",Table1[[#This Row],[score]]&gt;50,"medium",Table1[[#This Row],[score]]&lt;=50,"low")</f>
        <v>medium</v>
      </c>
    </row>
    <row r="5330" spans="1:12" x14ac:dyDescent="0.3">
      <c r="A5330" t="s">
        <v>5151</v>
      </c>
      <c r="B5330" s="1">
        <v>38505</v>
      </c>
      <c r="C5330">
        <v>75</v>
      </c>
      <c r="D5330" t="s">
        <v>9</v>
      </c>
      <c r="E5330" t="s">
        <v>10</v>
      </c>
      <c r="F5330">
        <v>5000000</v>
      </c>
      <c r="G5330">
        <v>8655397</v>
      </c>
      <c r="H5330" t="s">
        <v>11</v>
      </c>
      <c r="I5330">
        <f>YEAR(Table1[[#This Row],[date]])</f>
        <v>2005</v>
      </c>
      <c r="J5330">
        <f>Table1[[#This Row],[revenue]]-Table1[[#This Row],[budget_x]]</f>
        <v>3655397</v>
      </c>
      <c r="K5330" s="7">
        <f>Table1[[#This Row],[profit /loss ]]/Table1[[#This Row],[budget_x]]</f>
        <v>0.73107940000000005</v>
      </c>
      <c r="L5330" t="str" cm="1">
        <f t="array" ref="L5330">_xlfn.IFS(Table1[[#This Row],[score]]&gt;70,"high",Table1[[#This Row],[score]]&gt;50,"medium",Table1[[#This Row],[score]]&lt;=50,"low")</f>
        <v>high</v>
      </c>
    </row>
    <row r="5331" spans="1:12" x14ac:dyDescent="0.3">
      <c r="A5331" t="s">
        <v>5152</v>
      </c>
      <c r="B5331" s="1">
        <v>35887</v>
      </c>
      <c r="C5331">
        <v>66</v>
      </c>
      <c r="D5331" t="s">
        <v>9</v>
      </c>
      <c r="E5331" t="s">
        <v>10</v>
      </c>
      <c r="F5331">
        <v>35000000</v>
      </c>
      <c r="G5331">
        <v>56968169</v>
      </c>
      <c r="H5331" t="s">
        <v>11</v>
      </c>
      <c r="I5331">
        <f>YEAR(Table1[[#This Row],[date]])</f>
        <v>1998</v>
      </c>
      <c r="J5331">
        <f>Table1[[#This Row],[revenue]]-Table1[[#This Row],[budget_x]]</f>
        <v>21968169</v>
      </c>
      <c r="K5331" s="7">
        <f>Table1[[#This Row],[profit /loss ]]/Table1[[#This Row],[budget_x]]</f>
        <v>0.62766197142857139</v>
      </c>
      <c r="L5331" t="str" cm="1">
        <f t="array" ref="L5331">_xlfn.IFS(Table1[[#This Row],[score]]&gt;70,"high",Table1[[#This Row],[score]]&gt;50,"medium",Table1[[#This Row],[score]]&lt;=50,"low")</f>
        <v>medium</v>
      </c>
    </row>
    <row r="5332" spans="1:12" x14ac:dyDescent="0.3">
      <c r="A5332" t="s">
        <v>5153</v>
      </c>
      <c r="B5332" s="1">
        <v>44693</v>
      </c>
      <c r="C5332">
        <v>65</v>
      </c>
      <c r="D5332" t="s">
        <v>9</v>
      </c>
      <c r="E5332" t="s">
        <v>10</v>
      </c>
      <c r="F5332">
        <v>6300000</v>
      </c>
      <c r="G5332">
        <v>15607881</v>
      </c>
      <c r="H5332" t="s">
        <v>11</v>
      </c>
      <c r="I5332">
        <f>YEAR(Table1[[#This Row],[date]])</f>
        <v>2022</v>
      </c>
      <c r="J5332">
        <f>Table1[[#This Row],[revenue]]-Table1[[#This Row],[budget_x]]</f>
        <v>9307881</v>
      </c>
      <c r="K5332" s="7">
        <f>Table1[[#This Row],[profit /loss ]]/Table1[[#This Row],[budget_x]]</f>
        <v>1.4774414285714286</v>
      </c>
      <c r="L5332" t="str" cm="1">
        <f t="array" ref="L5332">_xlfn.IFS(Table1[[#This Row],[score]]&gt;70,"high",Table1[[#This Row],[score]]&gt;50,"medium",Table1[[#This Row],[score]]&lt;=50,"low")</f>
        <v>medium</v>
      </c>
    </row>
    <row r="5333" spans="1:12" x14ac:dyDescent="0.3">
      <c r="A5333" t="s">
        <v>5154</v>
      </c>
      <c r="B5333" s="1">
        <v>42104</v>
      </c>
      <c r="C5333">
        <v>55</v>
      </c>
      <c r="D5333" t="s">
        <v>9</v>
      </c>
      <c r="E5333" t="s">
        <v>10</v>
      </c>
      <c r="F5333">
        <v>5440000</v>
      </c>
      <c r="G5333">
        <v>358156</v>
      </c>
      <c r="H5333" t="s">
        <v>11</v>
      </c>
      <c r="I5333">
        <f>YEAR(Table1[[#This Row],[date]])</f>
        <v>2015</v>
      </c>
      <c r="J5333">
        <f>Table1[[#This Row],[revenue]]-Table1[[#This Row],[budget_x]]</f>
        <v>-5081844</v>
      </c>
      <c r="K5333" s="7">
        <f>Table1[[#This Row],[profit /loss ]]/Table1[[#This Row],[budget_x]]</f>
        <v>-0.93416250000000001</v>
      </c>
      <c r="L5333" t="str" cm="1">
        <f t="array" ref="L5333">_xlfn.IFS(Table1[[#This Row],[score]]&gt;70,"high",Table1[[#This Row],[score]]&gt;50,"medium",Table1[[#This Row],[score]]&lt;=50,"low")</f>
        <v>medium</v>
      </c>
    </row>
    <row r="5334" spans="1:12" x14ac:dyDescent="0.3">
      <c r="A5334" t="s">
        <v>5155</v>
      </c>
      <c r="B5334" s="1">
        <v>44118</v>
      </c>
      <c r="C5334">
        <v>83</v>
      </c>
      <c r="D5334" t="s">
        <v>9</v>
      </c>
      <c r="E5334" t="s">
        <v>74</v>
      </c>
      <c r="F5334">
        <v>107800000</v>
      </c>
      <c r="G5334">
        <v>575059686</v>
      </c>
      <c r="H5334" t="s">
        <v>17</v>
      </c>
      <c r="I5334">
        <f>YEAR(Table1[[#This Row],[date]])</f>
        <v>2020</v>
      </c>
      <c r="J5334">
        <f>Table1[[#This Row],[revenue]]-Table1[[#This Row],[budget_x]]</f>
        <v>467259686</v>
      </c>
      <c r="K5334" s="7">
        <f>Table1[[#This Row],[profit /loss ]]/Table1[[#This Row],[budget_x]]</f>
        <v>4.334505435992579</v>
      </c>
      <c r="L5334" t="str" cm="1">
        <f t="array" ref="L5334">_xlfn.IFS(Table1[[#This Row],[score]]&gt;70,"high",Table1[[#This Row],[score]]&gt;50,"medium",Table1[[#This Row],[score]]&lt;=50,"low")</f>
        <v>high</v>
      </c>
    </row>
    <row r="5335" spans="1:12" x14ac:dyDescent="0.3">
      <c r="A5335" t="s">
        <v>5156</v>
      </c>
      <c r="B5335" s="1">
        <v>44861</v>
      </c>
      <c r="C5335">
        <v>60</v>
      </c>
      <c r="D5335" t="s">
        <v>9</v>
      </c>
      <c r="E5335" t="s">
        <v>310</v>
      </c>
      <c r="F5335">
        <v>73800000</v>
      </c>
      <c r="G5335">
        <v>346352260.60000002</v>
      </c>
      <c r="H5335" t="s">
        <v>311</v>
      </c>
      <c r="I5335">
        <f>YEAR(Table1[[#This Row],[date]])</f>
        <v>2022</v>
      </c>
      <c r="J5335">
        <f>Table1[[#This Row],[revenue]]-Table1[[#This Row],[budget_x]]</f>
        <v>272552260.60000002</v>
      </c>
      <c r="K5335" s="7">
        <f>Table1[[#This Row],[profit /loss ]]/Table1[[#This Row],[budget_x]]</f>
        <v>3.6931200623306237</v>
      </c>
      <c r="L5335" t="str" cm="1">
        <f t="array" ref="L5335">_xlfn.IFS(Table1[[#This Row],[score]]&gt;70,"high",Table1[[#This Row],[score]]&gt;50,"medium",Table1[[#This Row],[score]]&lt;=50,"low")</f>
        <v>medium</v>
      </c>
    </row>
    <row r="5336" spans="1:12" x14ac:dyDescent="0.3">
      <c r="A5336" t="s">
        <v>5157</v>
      </c>
      <c r="B5336" s="1">
        <v>36104</v>
      </c>
      <c r="C5336">
        <v>53</v>
      </c>
      <c r="D5336" t="s">
        <v>9</v>
      </c>
      <c r="E5336" t="s">
        <v>95</v>
      </c>
      <c r="F5336">
        <v>119050080</v>
      </c>
      <c r="G5336">
        <v>513557670.60000002</v>
      </c>
      <c r="H5336" t="s">
        <v>96</v>
      </c>
      <c r="I5336">
        <f>YEAR(Table1[[#This Row],[date]])</f>
        <v>1998</v>
      </c>
      <c r="J5336">
        <f>Table1[[#This Row],[revenue]]-Table1[[#This Row],[budget_x]]</f>
        <v>394507590.60000002</v>
      </c>
      <c r="K5336" s="7">
        <f>Table1[[#This Row],[profit /loss ]]/Table1[[#This Row],[budget_x]]</f>
        <v>3.3137952582644212</v>
      </c>
      <c r="L5336" t="str" cm="1">
        <f t="array" ref="L5336">_xlfn.IFS(Table1[[#This Row],[score]]&gt;70,"high",Table1[[#This Row],[score]]&gt;50,"medium",Table1[[#This Row],[score]]&lt;=50,"low")</f>
        <v>medium</v>
      </c>
    </row>
    <row r="5337" spans="1:12" x14ac:dyDescent="0.3">
      <c r="A5337" t="s">
        <v>5158</v>
      </c>
      <c r="B5337" s="1">
        <v>38561</v>
      </c>
      <c r="C5337">
        <v>67</v>
      </c>
      <c r="D5337" t="s">
        <v>9</v>
      </c>
      <c r="E5337" t="s">
        <v>10</v>
      </c>
      <c r="F5337">
        <v>120000000</v>
      </c>
      <c r="G5337">
        <v>163018913</v>
      </c>
      <c r="H5337" t="s">
        <v>11</v>
      </c>
      <c r="I5337">
        <f>YEAR(Table1[[#This Row],[date]])</f>
        <v>2005</v>
      </c>
      <c r="J5337">
        <f>Table1[[#This Row],[revenue]]-Table1[[#This Row],[budget_x]]</f>
        <v>43018913</v>
      </c>
      <c r="K5337" s="7">
        <f>Table1[[#This Row],[profit /loss ]]/Table1[[#This Row],[budget_x]]</f>
        <v>0.35849094166666667</v>
      </c>
      <c r="L5337" t="str" cm="1">
        <f t="array" ref="L5337">_xlfn.IFS(Table1[[#This Row],[score]]&gt;70,"high",Table1[[#This Row],[score]]&gt;50,"medium",Table1[[#This Row],[score]]&lt;=50,"low")</f>
        <v>medium</v>
      </c>
    </row>
    <row r="5338" spans="1:12" x14ac:dyDescent="0.3">
      <c r="A5338" t="s">
        <v>5158</v>
      </c>
      <c r="B5338" s="1">
        <v>38561</v>
      </c>
      <c r="C5338">
        <v>67</v>
      </c>
      <c r="D5338" t="s">
        <v>9</v>
      </c>
      <c r="E5338" t="s">
        <v>10</v>
      </c>
      <c r="F5338">
        <v>22000000</v>
      </c>
      <c r="G5338">
        <v>15716828</v>
      </c>
      <c r="H5338" t="s">
        <v>11</v>
      </c>
      <c r="I5338">
        <f>YEAR(Table1[[#This Row],[date]])</f>
        <v>2005</v>
      </c>
      <c r="J5338">
        <f>Table1[[#This Row],[revenue]]-Table1[[#This Row],[budget_x]]</f>
        <v>-6283172</v>
      </c>
      <c r="K5338" s="7">
        <f>Table1[[#This Row],[profit /loss ]]/Table1[[#This Row],[budget_x]]</f>
        <v>-0.28559872727272728</v>
      </c>
      <c r="L5338" t="str" cm="1">
        <f t="array" ref="L5338">_xlfn.IFS(Table1[[#This Row],[score]]&gt;70,"high",Table1[[#This Row],[score]]&gt;50,"medium",Table1[[#This Row],[score]]&lt;=50,"low")</f>
        <v>medium</v>
      </c>
    </row>
    <row r="5339" spans="1:12" x14ac:dyDescent="0.3">
      <c r="A5339" t="s">
        <v>5159</v>
      </c>
      <c r="B5339" s="1">
        <v>42642</v>
      </c>
      <c r="C5339">
        <v>71</v>
      </c>
      <c r="D5339" t="s">
        <v>9</v>
      </c>
      <c r="E5339" t="s">
        <v>319</v>
      </c>
      <c r="F5339">
        <v>102800000</v>
      </c>
      <c r="G5339">
        <v>378633011.19999999</v>
      </c>
      <c r="H5339" t="s">
        <v>11</v>
      </c>
      <c r="I5339">
        <f>YEAR(Table1[[#This Row],[date]])</f>
        <v>2016</v>
      </c>
      <c r="J5339">
        <f>Table1[[#This Row],[revenue]]-Table1[[#This Row],[budget_x]]</f>
        <v>275833011.19999999</v>
      </c>
      <c r="K5339" s="7">
        <f>Table1[[#This Row],[profit /loss ]]/Table1[[#This Row],[budget_x]]</f>
        <v>2.6832004980544748</v>
      </c>
      <c r="L5339" t="str" cm="1">
        <f t="array" ref="L5339">_xlfn.IFS(Table1[[#This Row],[score]]&gt;70,"high",Table1[[#This Row],[score]]&gt;50,"medium",Table1[[#This Row],[score]]&lt;=50,"low")</f>
        <v>high</v>
      </c>
    </row>
    <row r="5340" spans="1:12" x14ac:dyDescent="0.3">
      <c r="A5340" t="s">
        <v>5160</v>
      </c>
      <c r="B5340" s="1">
        <v>40855</v>
      </c>
      <c r="C5340">
        <v>67</v>
      </c>
      <c r="D5340" t="s">
        <v>9</v>
      </c>
      <c r="E5340" t="s">
        <v>10</v>
      </c>
      <c r="F5340">
        <v>112800000</v>
      </c>
      <c r="G5340">
        <v>356126924.80000001</v>
      </c>
      <c r="H5340" t="s">
        <v>11</v>
      </c>
      <c r="I5340">
        <f>YEAR(Table1[[#This Row],[date]])</f>
        <v>2011</v>
      </c>
      <c r="J5340">
        <f>Table1[[#This Row],[revenue]]-Table1[[#This Row],[budget_x]]</f>
        <v>243326924.80000001</v>
      </c>
      <c r="K5340" s="7">
        <f>Table1[[#This Row],[profit /loss ]]/Table1[[#This Row],[budget_x]]</f>
        <v>2.1571535886524824</v>
      </c>
      <c r="L5340" t="str" cm="1">
        <f t="array" ref="L5340">_xlfn.IFS(Table1[[#This Row],[score]]&gt;70,"high",Table1[[#This Row],[score]]&gt;50,"medium",Table1[[#This Row],[score]]&lt;=50,"low")</f>
        <v>medium</v>
      </c>
    </row>
    <row r="5341" spans="1:12" x14ac:dyDescent="0.3">
      <c r="A5341" t="s">
        <v>5161</v>
      </c>
      <c r="B5341" s="1">
        <v>37722</v>
      </c>
      <c r="C5341">
        <v>61</v>
      </c>
      <c r="D5341" t="s">
        <v>9</v>
      </c>
      <c r="E5341" t="s">
        <v>10</v>
      </c>
      <c r="F5341">
        <v>56000000</v>
      </c>
      <c r="G5341">
        <v>195484552</v>
      </c>
      <c r="H5341" t="s">
        <v>17</v>
      </c>
      <c r="I5341">
        <f>YEAR(Table1[[#This Row],[date]])</f>
        <v>2003</v>
      </c>
      <c r="J5341">
        <f>Table1[[#This Row],[revenue]]-Table1[[#This Row],[budget_x]]</f>
        <v>139484552</v>
      </c>
      <c r="K5341" s="7">
        <f>Table1[[#This Row],[profit /loss ]]/Table1[[#This Row],[budget_x]]</f>
        <v>2.4907955714285714</v>
      </c>
      <c r="L5341" t="str" cm="1">
        <f t="array" ref="L5341">_xlfn.IFS(Table1[[#This Row],[score]]&gt;70,"high",Table1[[#This Row],[score]]&gt;50,"medium",Table1[[#This Row],[score]]&lt;=50,"low")</f>
        <v>medium</v>
      </c>
    </row>
    <row r="5342" spans="1:12" x14ac:dyDescent="0.3">
      <c r="A5342" t="s">
        <v>5162</v>
      </c>
      <c r="B5342" s="1">
        <v>45044</v>
      </c>
      <c r="C5342">
        <v>0</v>
      </c>
      <c r="D5342" t="s">
        <v>150</v>
      </c>
      <c r="E5342" t="s">
        <v>10</v>
      </c>
      <c r="F5342">
        <v>213000000</v>
      </c>
      <c r="G5342">
        <v>175269998.80000001</v>
      </c>
      <c r="H5342" t="s">
        <v>17</v>
      </c>
      <c r="I5342">
        <f>YEAR(Table1[[#This Row],[date]])</f>
        <v>2023</v>
      </c>
      <c r="J5342">
        <f>Table1[[#This Row],[revenue]]-Table1[[#This Row],[budget_x]]</f>
        <v>-37730001.199999988</v>
      </c>
      <c r="K5342" s="7">
        <f>Table1[[#This Row],[profit /loss ]]/Table1[[#This Row],[budget_x]]</f>
        <v>-0.17713615586854453</v>
      </c>
      <c r="L5342" t="str" cm="1">
        <f t="array" ref="L5342">_xlfn.IFS(Table1[[#This Row],[score]]&gt;70,"high",Table1[[#This Row],[score]]&gt;50,"medium",Table1[[#This Row],[score]]&lt;=50,"low")</f>
        <v>low</v>
      </c>
    </row>
    <row r="5343" spans="1:12" x14ac:dyDescent="0.3">
      <c r="A5343" t="s">
        <v>5163</v>
      </c>
      <c r="B5343" s="1">
        <v>42033</v>
      </c>
      <c r="C5343">
        <v>55</v>
      </c>
      <c r="D5343" t="s">
        <v>9</v>
      </c>
      <c r="E5343" t="s">
        <v>10</v>
      </c>
      <c r="F5343">
        <v>60000000</v>
      </c>
      <c r="G5343">
        <v>30396134</v>
      </c>
      <c r="H5343" t="s">
        <v>11</v>
      </c>
      <c r="I5343">
        <f>YEAR(Table1[[#This Row],[date]])</f>
        <v>2015</v>
      </c>
      <c r="J5343">
        <f>Table1[[#This Row],[revenue]]-Table1[[#This Row],[budget_x]]</f>
        <v>-29603866</v>
      </c>
      <c r="K5343" s="7">
        <f>Table1[[#This Row],[profit /loss ]]/Table1[[#This Row],[budget_x]]</f>
        <v>-0.49339776666666668</v>
      </c>
      <c r="L5343" t="str" cm="1">
        <f t="array" ref="L5343">_xlfn.IFS(Table1[[#This Row],[score]]&gt;70,"high",Table1[[#This Row],[score]]&gt;50,"medium",Table1[[#This Row],[score]]&lt;=50,"low")</f>
        <v>medium</v>
      </c>
    </row>
    <row r="5344" spans="1:12" x14ac:dyDescent="0.3">
      <c r="A5344" t="s">
        <v>5164</v>
      </c>
      <c r="B5344" s="1">
        <v>42601</v>
      </c>
      <c r="C5344">
        <v>81</v>
      </c>
      <c r="D5344" t="s">
        <v>9</v>
      </c>
      <c r="E5344" t="s">
        <v>69</v>
      </c>
      <c r="F5344">
        <v>60380000</v>
      </c>
      <c r="G5344">
        <v>1225860043</v>
      </c>
      <c r="H5344" t="s">
        <v>143</v>
      </c>
      <c r="I5344">
        <f>YEAR(Table1[[#This Row],[date]])</f>
        <v>2016</v>
      </c>
      <c r="J5344">
        <f>Table1[[#This Row],[revenue]]-Table1[[#This Row],[budget_x]]</f>
        <v>1165480043</v>
      </c>
      <c r="K5344" s="7">
        <f>Table1[[#This Row],[profit /loss ]]/Table1[[#This Row],[budget_x]]</f>
        <v>19.302418731368004</v>
      </c>
      <c r="L5344" t="str" cm="1">
        <f t="array" ref="L5344">_xlfn.IFS(Table1[[#This Row],[score]]&gt;70,"high",Table1[[#This Row],[score]]&gt;50,"medium",Table1[[#This Row],[score]]&lt;=50,"low")</f>
        <v>high</v>
      </c>
    </row>
    <row r="5345" spans="1:12" x14ac:dyDescent="0.3">
      <c r="A5345" t="s">
        <v>5165</v>
      </c>
      <c r="B5345" s="1">
        <v>39288</v>
      </c>
      <c r="C5345">
        <v>66</v>
      </c>
      <c r="D5345" t="s">
        <v>9</v>
      </c>
      <c r="E5345" t="s">
        <v>69</v>
      </c>
      <c r="F5345">
        <v>22000000</v>
      </c>
      <c r="G5345">
        <v>68625104</v>
      </c>
      <c r="H5345" t="s">
        <v>11</v>
      </c>
      <c r="I5345">
        <f>YEAR(Table1[[#This Row],[date]])</f>
        <v>2007</v>
      </c>
      <c r="J5345">
        <f>Table1[[#This Row],[revenue]]-Table1[[#This Row],[budget_x]]</f>
        <v>46625104</v>
      </c>
      <c r="K5345" s="7">
        <f>Table1[[#This Row],[profit /loss ]]/Table1[[#This Row],[budget_x]]</f>
        <v>2.1193229090909091</v>
      </c>
      <c r="L5345" t="str" cm="1">
        <f t="array" ref="L5345">_xlfn.IFS(Table1[[#This Row],[score]]&gt;70,"high",Table1[[#This Row],[score]]&gt;50,"medium",Table1[[#This Row],[score]]&lt;=50,"low")</f>
        <v>medium</v>
      </c>
    </row>
    <row r="5346" spans="1:12" x14ac:dyDescent="0.3">
      <c r="A5346" t="s">
        <v>5166</v>
      </c>
      <c r="B5346" s="1">
        <v>42628</v>
      </c>
      <c r="C5346">
        <v>64</v>
      </c>
      <c r="D5346" t="s">
        <v>9</v>
      </c>
      <c r="E5346" t="s">
        <v>10</v>
      </c>
      <c r="F5346">
        <v>65000000</v>
      </c>
      <c r="G5346">
        <v>143695338</v>
      </c>
      <c r="H5346" t="s">
        <v>11</v>
      </c>
      <c r="I5346">
        <f>YEAR(Table1[[#This Row],[date]])</f>
        <v>2016</v>
      </c>
      <c r="J5346">
        <f>Table1[[#This Row],[revenue]]-Table1[[#This Row],[budget_x]]</f>
        <v>78695338</v>
      </c>
      <c r="K5346" s="7">
        <f>Table1[[#This Row],[profit /loss ]]/Table1[[#This Row],[budget_x]]</f>
        <v>1.2106975076923077</v>
      </c>
      <c r="L5346" t="str" cm="1">
        <f t="array" ref="L5346">_xlfn.IFS(Table1[[#This Row],[score]]&gt;70,"high",Table1[[#This Row],[score]]&gt;50,"medium",Table1[[#This Row],[score]]&lt;=50,"low")</f>
        <v>medium</v>
      </c>
    </row>
    <row r="5347" spans="1:12" x14ac:dyDescent="0.3">
      <c r="A5347" t="s">
        <v>113</v>
      </c>
      <c r="B5347" s="1">
        <v>44449</v>
      </c>
      <c r="C5347">
        <v>47</v>
      </c>
      <c r="D5347" t="s">
        <v>9</v>
      </c>
      <c r="E5347" t="s">
        <v>125</v>
      </c>
      <c r="F5347">
        <v>65000000</v>
      </c>
      <c r="G5347">
        <v>0</v>
      </c>
      <c r="H5347" t="s">
        <v>17</v>
      </c>
      <c r="I5347">
        <f>YEAR(Table1[[#This Row],[date]])</f>
        <v>2021</v>
      </c>
      <c r="J5347">
        <f>Table1[[#This Row],[revenue]]-Table1[[#This Row],[budget_x]]</f>
        <v>-65000000</v>
      </c>
      <c r="K5347" s="7">
        <f>Table1[[#This Row],[profit /loss ]]/Table1[[#This Row],[budget_x]]</f>
        <v>-1</v>
      </c>
      <c r="L5347" t="str" cm="1">
        <f t="array" ref="L5347">_xlfn.IFS(Table1[[#This Row],[score]]&gt;70,"high",Table1[[#This Row],[score]]&gt;50,"medium",Table1[[#This Row],[score]]&lt;=50,"low")</f>
        <v>low</v>
      </c>
    </row>
    <row r="5348" spans="1:12" x14ac:dyDescent="0.3">
      <c r="A5348" t="s">
        <v>5167</v>
      </c>
      <c r="B5348" s="1">
        <v>37658</v>
      </c>
      <c r="C5348">
        <v>25</v>
      </c>
      <c r="D5348" t="s">
        <v>9</v>
      </c>
      <c r="E5348" t="s">
        <v>86</v>
      </c>
      <c r="F5348">
        <v>9541040</v>
      </c>
      <c r="G5348">
        <v>38139010</v>
      </c>
      <c r="H5348" t="s">
        <v>87</v>
      </c>
      <c r="I5348">
        <f>YEAR(Table1[[#This Row],[date]])</f>
        <v>2003</v>
      </c>
      <c r="J5348">
        <f>Table1[[#This Row],[revenue]]-Table1[[#This Row],[budget_x]]</f>
        <v>28597970</v>
      </c>
      <c r="K5348" s="7">
        <f>Table1[[#This Row],[profit /loss ]]/Table1[[#This Row],[budget_x]]</f>
        <v>2.9973640190167949</v>
      </c>
      <c r="L5348" t="str" cm="1">
        <f t="array" ref="L5348">_xlfn.IFS(Table1[[#This Row],[score]]&gt;70,"high",Table1[[#This Row],[score]]&gt;50,"medium",Table1[[#This Row],[score]]&lt;=50,"low")</f>
        <v>low</v>
      </c>
    </row>
    <row r="5349" spans="1:12" x14ac:dyDescent="0.3">
      <c r="A5349" t="s">
        <v>5168</v>
      </c>
      <c r="B5349" s="1">
        <v>44587</v>
      </c>
      <c r="C5349">
        <v>74</v>
      </c>
      <c r="D5349" t="s">
        <v>9</v>
      </c>
      <c r="E5349" t="s">
        <v>171</v>
      </c>
      <c r="F5349">
        <v>6839792</v>
      </c>
      <c r="G5349">
        <v>3358402</v>
      </c>
      <c r="H5349" t="s">
        <v>184</v>
      </c>
      <c r="I5349">
        <f>YEAR(Table1[[#This Row],[date]])</f>
        <v>2022</v>
      </c>
      <c r="J5349">
        <f>Table1[[#This Row],[revenue]]-Table1[[#This Row],[budget_x]]</f>
        <v>-3481390</v>
      </c>
      <c r="K5349" s="7">
        <f>Table1[[#This Row],[profit /loss ]]/Table1[[#This Row],[budget_x]]</f>
        <v>-0.50899062427629382</v>
      </c>
      <c r="L5349" t="str" cm="1">
        <f t="array" ref="L5349">_xlfn.IFS(Table1[[#This Row],[score]]&gt;70,"high",Table1[[#This Row],[score]]&gt;50,"medium",Table1[[#This Row],[score]]&lt;=50,"low")</f>
        <v>high</v>
      </c>
    </row>
    <row r="5350" spans="1:12" x14ac:dyDescent="0.3">
      <c r="A5350" t="s">
        <v>5169</v>
      </c>
      <c r="B5350" s="1">
        <v>35733</v>
      </c>
      <c r="C5350">
        <v>78</v>
      </c>
      <c r="D5350" t="s">
        <v>9</v>
      </c>
      <c r="E5350" t="s">
        <v>10</v>
      </c>
      <c r="F5350">
        <v>35000000</v>
      </c>
      <c r="G5350">
        <v>126204977</v>
      </c>
      <c r="H5350" t="s">
        <v>11</v>
      </c>
      <c r="I5350">
        <f>YEAR(Table1[[#This Row],[date]])</f>
        <v>1997</v>
      </c>
      <c r="J5350">
        <f>Table1[[#This Row],[revenue]]-Table1[[#This Row],[budget_x]]</f>
        <v>91204977</v>
      </c>
      <c r="K5350" s="7">
        <f>Table1[[#This Row],[profit /loss ]]/Table1[[#This Row],[budget_x]]</f>
        <v>2.6058564857142859</v>
      </c>
      <c r="L5350" t="str" cm="1">
        <f t="array" ref="L5350">_xlfn.IFS(Table1[[#This Row],[score]]&gt;70,"high",Table1[[#This Row],[score]]&gt;50,"medium",Table1[[#This Row],[score]]&lt;=50,"low")</f>
        <v>high</v>
      </c>
    </row>
    <row r="5351" spans="1:12" x14ac:dyDescent="0.3">
      <c r="A5351" t="s">
        <v>5170</v>
      </c>
      <c r="B5351" s="1">
        <v>39759</v>
      </c>
      <c r="C5351">
        <v>76</v>
      </c>
      <c r="D5351" t="s">
        <v>9</v>
      </c>
      <c r="E5351" t="s">
        <v>10</v>
      </c>
      <c r="F5351">
        <v>55000000</v>
      </c>
      <c r="G5351">
        <v>113805580</v>
      </c>
      <c r="H5351" t="s">
        <v>11</v>
      </c>
      <c r="I5351">
        <f>YEAR(Table1[[#This Row],[date]])</f>
        <v>2008</v>
      </c>
      <c r="J5351">
        <f>Table1[[#This Row],[revenue]]-Table1[[#This Row],[budget_x]]</f>
        <v>58805580</v>
      </c>
      <c r="K5351" s="7">
        <f>Table1[[#This Row],[profit /loss ]]/Table1[[#This Row],[budget_x]]</f>
        <v>1.0691923636363636</v>
      </c>
      <c r="L5351" t="str" cm="1">
        <f t="array" ref="L5351">_xlfn.IFS(Table1[[#This Row],[score]]&gt;70,"high",Table1[[#This Row],[score]]&gt;50,"medium",Table1[[#This Row],[score]]&lt;=50,"low")</f>
        <v>high</v>
      </c>
    </row>
    <row r="5352" spans="1:12" x14ac:dyDescent="0.3">
      <c r="A5352" t="s">
        <v>5171</v>
      </c>
      <c r="B5352" s="1">
        <v>30358</v>
      </c>
      <c r="C5352">
        <v>64</v>
      </c>
      <c r="D5352" t="s">
        <v>9</v>
      </c>
      <c r="E5352" t="s">
        <v>69</v>
      </c>
      <c r="F5352">
        <v>82400000</v>
      </c>
      <c r="G5352">
        <v>421156804.39999998</v>
      </c>
      <c r="H5352" t="s">
        <v>143</v>
      </c>
      <c r="I5352">
        <f>YEAR(Table1[[#This Row],[date]])</f>
        <v>1983</v>
      </c>
      <c r="J5352">
        <f>Table1[[#This Row],[revenue]]-Table1[[#This Row],[budget_x]]</f>
        <v>338756804.39999998</v>
      </c>
      <c r="K5352" s="7">
        <f>Table1[[#This Row],[profit /loss ]]/Table1[[#This Row],[budget_x]]</f>
        <v>4.1111262669902908</v>
      </c>
      <c r="L5352" t="str" cm="1">
        <f t="array" ref="L5352">_xlfn.IFS(Table1[[#This Row],[score]]&gt;70,"high",Table1[[#This Row],[score]]&gt;50,"medium",Table1[[#This Row],[score]]&lt;=50,"low")</f>
        <v>medium</v>
      </c>
    </row>
    <row r="5353" spans="1:12" x14ac:dyDescent="0.3">
      <c r="A5353" t="s">
        <v>5172</v>
      </c>
      <c r="B5353" s="1">
        <v>42432</v>
      </c>
      <c r="C5353">
        <v>59</v>
      </c>
      <c r="D5353" t="s">
        <v>9</v>
      </c>
      <c r="E5353" t="s">
        <v>10</v>
      </c>
      <c r="F5353">
        <v>20000000</v>
      </c>
      <c r="G5353">
        <v>25943792</v>
      </c>
      <c r="H5353" t="s">
        <v>11</v>
      </c>
      <c r="I5353">
        <f>YEAR(Table1[[#This Row],[date]])</f>
        <v>2016</v>
      </c>
      <c r="J5353">
        <f>Table1[[#This Row],[revenue]]-Table1[[#This Row],[budget_x]]</f>
        <v>5943792</v>
      </c>
      <c r="K5353" s="7">
        <f>Table1[[#This Row],[profit /loss ]]/Table1[[#This Row],[budget_x]]</f>
        <v>0.2971896</v>
      </c>
      <c r="L5353" t="str" cm="1">
        <f t="array" ref="L5353">_xlfn.IFS(Table1[[#This Row],[score]]&gt;70,"high",Table1[[#This Row],[score]]&gt;50,"medium",Table1[[#This Row],[score]]&lt;=50,"low")</f>
        <v>medium</v>
      </c>
    </row>
    <row r="5354" spans="1:12" x14ac:dyDescent="0.3">
      <c r="A5354" t="s">
        <v>5173</v>
      </c>
      <c r="B5354" s="1">
        <v>32037</v>
      </c>
      <c r="C5354">
        <v>57</v>
      </c>
      <c r="D5354" t="s">
        <v>9</v>
      </c>
      <c r="E5354" t="s">
        <v>10</v>
      </c>
      <c r="F5354">
        <v>22000000</v>
      </c>
      <c r="G5354">
        <v>17336370</v>
      </c>
      <c r="H5354" t="s">
        <v>11</v>
      </c>
      <c r="I5354">
        <f>YEAR(Table1[[#This Row],[date]])</f>
        <v>1987</v>
      </c>
      <c r="J5354">
        <f>Table1[[#This Row],[revenue]]-Table1[[#This Row],[budget_x]]</f>
        <v>-4663630</v>
      </c>
      <c r="K5354" s="7">
        <f>Table1[[#This Row],[profit /loss ]]/Table1[[#This Row],[budget_x]]</f>
        <v>-0.21198318181818182</v>
      </c>
      <c r="L5354" t="str" cm="1">
        <f t="array" ref="L5354">_xlfn.IFS(Table1[[#This Row],[score]]&gt;70,"high",Table1[[#This Row],[score]]&gt;50,"medium",Table1[[#This Row],[score]]&lt;=50,"low")</f>
        <v>medium</v>
      </c>
    </row>
    <row r="5355" spans="1:12" x14ac:dyDescent="0.3">
      <c r="A5355" t="s">
        <v>5174</v>
      </c>
      <c r="B5355" s="1">
        <v>38708</v>
      </c>
      <c r="C5355">
        <v>61</v>
      </c>
      <c r="D5355" t="s">
        <v>9</v>
      </c>
      <c r="E5355" t="s">
        <v>10</v>
      </c>
      <c r="F5355">
        <v>60000000</v>
      </c>
      <c r="G5355">
        <v>135015330</v>
      </c>
      <c r="H5355" t="s">
        <v>11</v>
      </c>
      <c r="I5355">
        <f>YEAR(Table1[[#This Row],[date]])</f>
        <v>2005</v>
      </c>
      <c r="J5355">
        <f>Table1[[#This Row],[revenue]]-Table1[[#This Row],[budget_x]]</f>
        <v>75015330</v>
      </c>
      <c r="K5355" s="7">
        <f>Table1[[#This Row],[profit /loss ]]/Table1[[#This Row],[budget_x]]</f>
        <v>1.2502555</v>
      </c>
      <c r="L5355" t="str" cm="1">
        <f t="array" ref="L5355">_xlfn.IFS(Table1[[#This Row],[score]]&gt;70,"high",Table1[[#This Row],[score]]&gt;50,"medium",Table1[[#This Row],[score]]&lt;=50,"low")</f>
        <v>medium</v>
      </c>
    </row>
    <row r="5356" spans="1:12" x14ac:dyDescent="0.3">
      <c r="A5356" t="s">
        <v>5175</v>
      </c>
      <c r="B5356" s="1">
        <v>39112</v>
      </c>
      <c r="C5356">
        <v>80</v>
      </c>
      <c r="D5356" t="s">
        <v>9</v>
      </c>
      <c r="E5356" t="s">
        <v>125</v>
      </c>
      <c r="F5356">
        <v>2000000</v>
      </c>
      <c r="G5356">
        <v>70000000</v>
      </c>
      <c r="H5356" t="s">
        <v>11</v>
      </c>
      <c r="I5356">
        <f>YEAR(Table1[[#This Row],[date]])</f>
        <v>2007</v>
      </c>
      <c r="J5356">
        <f>Table1[[#This Row],[revenue]]-Table1[[#This Row],[budget_x]]</f>
        <v>68000000</v>
      </c>
      <c r="K5356" s="7">
        <f>Table1[[#This Row],[profit /loss ]]/Table1[[#This Row],[budget_x]]</f>
        <v>34</v>
      </c>
      <c r="L5356" t="str" cm="1">
        <f t="array" ref="L5356">_xlfn.IFS(Table1[[#This Row],[score]]&gt;70,"high",Table1[[#This Row],[score]]&gt;50,"medium",Table1[[#This Row],[score]]&lt;=50,"low")</f>
        <v>high</v>
      </c>
    </row>
    <row r="5357" spans="1:12" x14ac:dyDescent="0.3">
      <c r="A5357" t="s">
        <v>5176</v>
      </c>
      <c r="B5357" s="1">
        <v>41886</v>
      </c>
      <c r="C5357">
        <v>75</v>
      </c>
      <c r="D5357" t="s">
        <v>9</v>
      </c>
      <c r="E5357" t="s">
        <v>10</v>
      </c>
      <c r="F5357">
        <v>4000000</v>
      </c>
      <c r="G5357">
        <v>57273049</v>
      </c>
      <c r="H5357" t="s">
        <v>11</v>
      </c>
      <c r="I5357">
        <f>YEAR(Table1[[#This Row],[date]])</f>
        <v>2014</v>
      </c>
      <c r="J5357">
        <f>Table1[[#This Row],[revenue]]-Table1[[#This Row],[budget_x]]</f>
        <v>53273049</v>
      </c>
      <c r="K5357" s="7">
        <f>Table1[[#This Row],[profit /loss ]]/Table1[[#This Row],[budget_x]]</f>
        <v>13.31826225</v>
      </c>
      <c r="L5357" t="str" cm="1">
        <f t="array" ref="L5357">_xlfn.IFS(Table1[[#This Row],[score]]&gt;70,"high",Table1[[#This Row],[score]]&gt;50,"medium",Table1[[#This Row],[score]]&lt;=50,"low")</f>
        <v>high</v>
      </c>
    </row>
    <row r="5358" spans="1:12" x14ac:dyDescent="0.3">
      <c r="A5358" t="s">
        <v>5177</v>
      </c>
      <c r="B5358" s="1">
        <v>44869</v>
      </c>
      <c r="C5358">
        <v>74</v>
      </c>
      <c r="D5358" t="s">
        <v>9</v>
      </c>
      <c r="E5358" t="s">
        <v>229</v>
      </c>
      <c r="F5358">
        <v>85200000</v>
      </c>
      <c r="G5358">
        <v>425925076.60000002</v>
      </c>
      <c r="H5358" t="s">
        <v>17</v>
      </c>
      <c r="I5358">
        <f>YEAR(Table1[[#This Row],[date]])</f>
        <v>2022</v>
      </c>
      <c r="J5358">
        <f>Table1[[#This Row],[revenue]]-Table1[[#This Row],[budget_x]]</f>
        <v>340725076.60000002</v>
      </c>
      <c r="K5358" s="7">
        <f>Table1[[#This Row],[profit /loss ]]/Table1[[#This Row],[budget_x]]</f>
        <v>3.9991206173708922</v>
      </c>
      <c r="L5358" t="str" cm="1">
        <f t="array" ref="L5358">_xlfn.IFS(Table1[[#This Row],[score]]&gt;70,"high",Table1[[#This Row],[score]]&gt;50,"medium",Table1[[#This Row],[score]]&lt;=50,"low")</f>
        <v>high</v>
      </c>
    </row>
    <row r="5359" spans="1:12" x14ac:dyDescent="0.3">
      <c r="A5359" t="s">
        <v>5178</v>
      </c>
      <c r="B5359" s="1">
        <v>43168</v>
      </c>
      <c r="C5359">
        <v>63</v>
      </c>
      <c r="D5359" t="s">
        <v>9</v>
      </c>
      <c r="E5359" t="s">
        <v>15</v>
      </c>
      <c r="F5359">
        <v>4667008</v>
      </c>
      <c r="G5359">
        <v>17535962</v>
      </c>
      <c r="H5359" t="s">
        <v>52</v>
      </c>
      <c r="I5359">
        <f>YEAR(Table1[[#This Row],[date]])</f>
        <v>2018</v>
      </c>
      <c r="J5359">
        <f>Table1[[#This Row],[revenue]]-Table1[[#This Row],[budget_x]]</f>
        <v>12868954</v>
      </c>
      <c r="K5359" s="7">
        <f>Table1[[#This Row],[profit /loss ]]/Table1[[#This Row],[budget_x]]</f>
        <v>2.7574313135953483</v>
      </c>
      <c r="L5359" t="str" cm="1">
        <f t="array" ref="L5359">_xlfn.IFS(Table1[[#This Row],[score]]&gt;70,"high",Table1[[#This Row],[score]]&gt;50,"medium",Table1[[#This Row],[score]]&lt;=50,"low")</f>
        <v>medium</v>
      </c>
    </row>
    <row r="5360" spans="1:12" x14ac:dyDescent="0.3">
      <c r="A5360" t="s">
        <v>5179</v>
      </c>
      <c r="B5360" s="1">
        <v>41468</v>
      </c>
      <c r="C5360">
        <v>66</v>
      </c>
      <c r="D5360" t="s">
        <v>9</v>
      </c>
      <c r="E5360" t="s">
        <v>69</v>
      </c>
      <c r="F5360">
        <v>71200000</v>
      </c>
      <c r="G5360">
        <v>32300000</v>
      </c>
      <c r="H5360" t="s">
        <v>143</v>
      </c>
      <c r="I5360">
        <f>YEAR(Table1[[#This Row],[date]])</f>
        <v>2013</v>
      </c>
      <c r="J5360">
        <f>Table1[[#This Row],[revenue]]-Table1[[#This Row],[budget_x]]</f>
        <v>-38900000</v>
      </c>
      <c r="K5360" s="7">
        <f>Table1[[#This Row],[profit /loss ]]/Table1[[#This Row],[budget_x]]</f>
        <v>-0.5463483146067416</v>
      </c>
      <c r="L5360" t="str" cm="1">
        <f t="array" ref="L5360">_xlfn.IFS(Table1[[#This Row],[score]]&gt;70,"high",Table1[[#This Row],[score]]&gt;50,"medium",Table1[[#This Row],[score]]&lt;=50,"low")</f>
        <v>medium</v>
      </c>
    </row>
    <row r="5361" spans="1:12" x14ac:dyDescent="0.3">
      <c r="A5361" t="s">
        <v>5180</v>
      </c>
      <c r="B5361" s="1">
        <v>37859</v>
      </c>
      <c r="C5361">
        <v>65</v>
      </c>
      <c r="D5361" t="s">
        <v>9</v>
      </c>
      <c r="E5361" t="s">
        <v>10</v>
      </c>
      <c r="F5361">
        <v>128200000</v>
      </c>
      <c r="G5361">
        <v>875410458.20000005</v>
      </c>
      <c r="H5361" t="s">
        <v>17</v>
      </c>
      <c r="I5361">
        <f>YEAR(Table1[[#This Row],[date]])</f>
        <v>2003</v>
      </c>
      <c r="J5361">
        <f>Table1[[#This Row],[revenue]]-Table1[[#This Row],[budget_x]]</f>
        <v>747210458.20000005</v>
      </c>
      <c r="K5361" s="7">
        <f>Table1[[#This Row],[profit /loss ]]/Table1[[#This Row],[budget_x]]</f>
        <v>5.8284747129485179</v>
      </c>
      <c r="L5361" t="str" cm="1">
        <f t="array" ref="L5361">_xlfn.IFS(Table1[[#This Row],[score]]&gt;70,"high",Table1[[#This Row],[score]]&gt;50,"medium",Table1[[#This Row],[score]]&lt;=50,"low")</f>
        <v>medium</v>
      </c>
    </row>
    <row r="5362" spans="1:12" x14ac:dyDescent="0.3">
      <c r="A5362" t="s">
        <v>5181</v>
      </c>
      <c r="B5362" s="1">
        <v>42628</v>
      </c>
      <c r="C5362">
        <v>52</v>
      </c>
      <c r="D5362" t="s">
        <v>9</v>
      </c>
      <c r="E5362" t="s">
        <v>10</v>
      </c>
      <c r="F5362">
        <v>10000000</v>
      </c>
      <c r="G5362">
        <v>38985577</v>
      </c>
      <c r="H5362" t="s">
        <v>11</v>
      </c>
      <c r="I5362">
        <f>YEAR(Table1[[#This Row],[date]])</f>
        <v>2016</v>
      </c>
      <c r="J5362">
        <f>Table1[[#This Row],[revenue]]-Table1[[#This Row],[budget_x]]</f>
        <v>28985577</v>
      </c>
      <c r="K5362" s="7">
        <f>Table1[[#This Row],[profit /loss ]]/Table1[[#This Row],[budget_x]]</f>
        <v>2.8985577</v>
      </c>
      <c r="L5362" t="str" cm="1">
        <f t="array" ref="L5362">_xlfn.IFS(Table1[[#This Row],[score]]&gt;70,"high",Table1[[#This Row],[score]]&gt;50,"medium",Table1[[#This Row],[score]]&lt;=50,"low")</f>
        <v>medium</v>
      </c>
    </row>
    <row r="5363" spans="1:12" x14ac:dyDescent="0.3">
      <c r="A5363" t="s">
        <v>5182</v>
      </c>
      <c r="B5363" s="1">
        <v>39793</v>
      </c>
      <c r="C5363">
        <v>77</v>
      </c>
      <c r="D5363" t="s">
        <v>9</v>
      </c>
      <c r="E5363" t="s">
        <v>10</v>
      </c>
      <c r="F5363">
        <v>14000000</v>
      </c>
      <c r="G5363">
        <v>383825427</v>
      </c>
      <c r="H5363" t="s">
        <v>11</v>
      </c>
      <c r="I5363">
        <f>YEAR(Table1[[#This Row],[date]])</f>
        <v>2008</v>
      </c>
      <c r="J5363">
        <f>Table1[[#This Row],[revenue]]-Table1[[#This Row],[budget_x]]</f>
        <v>369825427</v>
      </c>
      <c r="K5363" s="7">
        <f>Table1[[#This Row],[profit /loss ]]/Table1[[#This Row],[budget_x]]</f>
        <v>26.416101928571429</v>
      </c>
      <c r="L5363" t="str" cm="1">
        <f t="array" ref="L5363">_xlfn.IFS(Table1[[#This Row],[score]]&gt;70,"high",Table1[[#This Row],[score]]&gt;50,"medium",Table1[[#This Row],[score]]&lt;=50,"low")</f>
        <v>high</v>
      </c>
    </row>
    <row r="5364" spans="1:12" x14ac:dyDescent="0.3">
      <c r="A5364" t="s">
        <v>5183</v>
      </c>
      <c r="B5364" s="1">
        <v>43207</v>
      </c>
      <c r="C5364">
        <v>52</v>
      </c>
      <c r="D5364" t="s">
        <v>9</v>
      </c>
      <c r="E5364" t="s">
        <v>10</v>
      </c>
      <c r="F5364">
        <v>156000000</v>
      </c>
      <c r="G5364">
        <v>199768995.19999999</v>
      </c>
      <c r="H5364" t="s">
        <v>17</v>
      </c>
      <c r="I5364">
        <f>YEAR(Table1[[#This Row],[date]])</f>
        <v>2018</v>
      </c>
      <c r="J5364">
        <f>Table1[[#This Row],[revenue]]-Table1[[#This Row],[budget_x]]</f>
        <v>43768995.199999988</v>
      </c>
      <c r="K5364" s="7">
        <f>Table1[[#This Row],[profit /loss ]]/Table1[[#This Row],[budget_x]]</f>
        <v>0.28057048205128199</v>
      </c>
      <c r="L5364" t="str" cm="1">
        <f t="array" ref="L5364">_xlfn.IFS(Table1[[#This Row],[score]]&gt;70,"high",Table1[[#This Row],[score]]&gt;50,"medium",Table1[[#This Row],[score]]&lt;=50,"low")</f>
        <v>medium</v>
      </c>
    </row>
    <row r="5365" spans="1:12" x14ac:dyDescent="0.3">
      <c r="A5365" t="s">
        <v>5184</v>
      </c>
      <c r="B5365" s="1">
        <v>44621</v>
      </c>
      <c r="C5365">
        <v>75</v>
      </c>
      <c r="D5365" t="s">
        <v>9</v>
      </c>
      <c r="E5365" t="s">
        <v>171</v>
      </c>
      <c r="F5365">
        <v>90200000</v>
      </c>
      <c r="G5365">
        <v>693402193.39999998</v>
      </c>
      <c r="H5365" t="s">
        <v>11</v>
      </c>
      <c r="I5365">
        <f>YEAR(Table1[[#This Row],[date]])</f>
        <v>2022</v>
      </c>
      <c r="J5365">
        <f>Table1[[#This Row],[revenue]]-Table1[[#This Row],[budget_x]]</f>
        <v>603202193.39999998</v>
      </c>
      <c r="K5365" s="7">
        <f>Table1[[#This Row],[profit /loss ]]/Table1[[#This Row],[budget_x]]</f>
        <v>6.6873857361419065</v>
      </c>
      <c r="L5365" t="str" cm="1">
        <f t="array" ref="L5365">_xlfn.IFS(Table1[[#This Row],[score]]&gt;70,"high",Table1[[#This Row],[score]]&gt;50,"medium",Table1[[#This Row],[score]]&lt;=50,"low")</f>
        <v>high</v>
      </c>
    </row>
    <row r="5366" spans="1:12" x14ac:dyDescent="0.3">
      <c r="A5366" t="s">
        <v>5185</v>
      </c>
      <c r="B5366" s="1">
        <v>43761</v>
      </c>
      <c r="C5366">
        <v>30</v>
      </c>
      <c r="D5366" t="s">
        <v>9</v>
      </c>
      <c r="E5366" t="s">
        <v>74</v>
      </c>
      <c r="F5366">
        <v>15541000</v>
      </c>
      <c r="G5366">
        <v>38139010</v>
      </c>
      <c r="H5366" t="s">
        <v>75</v>
      </c>
      <c r="I5366">
        <f>YEAR(Table1[[#This Row],[date]])</f>
        <v>2019</v>
      </c>
      <c r="J5366">
        <f>Table1[[#This Row],[revenue]]-Table1[[#This Row],[budget_x]]</f>
        <v>22598010</v>
      </c>
      <c r="K5366" s="7">
        <f>Table1[[#This Row],[profit /loss ]]/Table1[[#This Row],[budget_x]]</f>
        <v>1.4540898269094653</v>
      </c>
      <c r="L5366" t="str" cm="1">
        <f t="array" ref="L5366">_xlfn.IFS(Table1[[#This Row],[score]]&gt;70,"high",Table1[[#This Row],[score]]&gt;50,"medium",Table1[[#This Row],[score]]&lt;=50,"low")</f>
        <v>low</v>
      </c>
    </row>
    <row r="5367" spans="1:12" x14ac:dyDescent="0.3">
      <c r="A5367" t="s">
        <v>5186</v>
      </c>
      <c r="B5367" s="1">
        <v>42377</v>
      </c>
      <c r="C5367">
        <v>52</v>
      </c>
      <c r="D5367" t="s">
        <v>9</v>
      </c>
      <c r="E5367" t="s">
        <v>10</v>
      </c>
      <c r="F5367">
        <v>10000000</v>
      </c>
      <c r="G5367">
        <v>40749230</v>
      </c>
      <c r="H5367" t="s">
        <v>17</v>
      </c>
      <c r="I5367">
        <f>YEAR(Table1[[#This Row],[date]])</f>
        <v>2016</v>
      </c>
      <c r="J5367">
        <f>Table1[[#This Row],[revenue]]-Table1[[#This Row],[budget_x]]</f>
        <v>30749230</v>
      </c>
      <c r="K5367" s="7">
        <f>Table1[[#This Row],[profit /loss ]]/Table1[[#This Row],[budget_x]]</f>
        <v>3.0749230000000001</v>
      </c>
      <c r="L5367" t="str" cm="1">
        <f t="array" ref="L5367">_xlfn.IFS(Table1[[#This Row],[score]]&gt;70,"high",Table1[[#This Row],[score]]&gt;50,"medium",Table1[[#This Row],[score]]&lt;=50,"low")</f>
        <v>medium</v>
      </c>
    </row>
    <row r="5368" spans="1:12" x14ac:dyDescent="0.3">
      <c r="A5368" t="s">
        <v>1586</v>
      </c>
      <c r="B5368" s="1">
        <v>38095</v>
      </c>
      <c r="C5368">
        <v>69</v>
      </c>
      <c r="D5368" t="s">
        <v>9</v>
      </c>
      <c r="E5368" t="s">
        <v>10</v>
      </c>
      <c r="F5368">
        <v>12000000</v>
      </c>
      <c r="G5368">
        <v>60000000</v>
      </c>
      <c r="H5368" t="s">
        <v>17</v>
      </c>
      <c r="I5368">
        <f>YEAR(Table1[[#This Row],[date]])</f>
        <v>2004</v>
      </c>
      <c r="J5368">
        <f>Table1[[#This Row],[revenue]]-Table1[[#This Row],[budget_x]]</f>
        <v>48000000</v>
      </c>
      <c r="K5368" s="7">
        <f>Table1[[#This Row],[profit /loss ]]/Table1[[#This Row],[budget_x]]</f>
        <v>4</v>
      </c>
      <c r="L5368" t="str" cm="1">
        <f t="array" ref="L5368">_xlfn.IFS(Table1[[#This Row],[score]]&gt;70,"high",Table1[[#This Row],[score]]&gt;50,"medium",Table1[[#This Row],[score]]&lt;=50,"low")</f>
        <v>medium</v>
      </c>
    </row>
    <row r="5369" spans="1:12" x14ac:dyDescent="0.3">
      <c r="A5369" t="s">
        <v>5187</v>
      </c>
      <c r="B5369" s="1">
        <v>43704</v>
      </c>
      <c r="C5369">
        <v>70</v>
      </c>
      <c r="D5369" t="s">
        <v>9</v>
      </c>
      <c r="E5369" t="s">
        <v>10</v>
      </c>
      <c r="F5369">
        <v>92500000</v>
      </c>
      <c r="G5369">
        <v>607457769</v>
      </c>
      <c r="H5369" t="s">
        <v>11</v>
      </c>
      <c r="I5369">
        <f>YEAR(Table1[[#This Row],[date]])</f>
        <v>2019</v>
      </c>
      <c r="J5369">
        <f>Table1[[#This Row],[revenue]]-Table1[[#This Row],[budget_x]]</f>
        <v>514957769</v>
      </c>
      <c r="K5369" s="7">
        <f>Table1[[#This Row],[profit /loss ]]/Table1[[#This Row],[budget_x]]</f>
        <v>5.5671110162162165</v>
      </c>
      <c r="L5369" t="str" cm="1">
        <f t="array" ref="L5369">_xlfn.IFS(Table1[[#This Row],[score]]&gt;70,"high",Table1[[#This Row],[score]]&gt;50,"medium",Table1[[#This Row],[score]]&lt;=50,"low")</f>
        <v>medium</v>
      </c>
    </row>
    <row r="5370" spans="1:12" x14ac:dyDescent="0.3">
      <c r="A5370" t="s">
        <v>5188</v>
      </c>
      <c r="B5370" s="1">
        <v>44428</v>
      </c>
      <c r="C5370">
        <v>68</v>
      </c>
      <c r="D5370" t="s">
        <v>9</v>
      </c>
      <c r="E5370" t="s">
        <v>69</v>
      </c>
      <c r="F5370">
        <v>22360900</v>
      </c>
      <c r="G5370">
        <v>283558</v>
      </c>
      <c r="H5370" t="s">
        <v>143</v>
      </c>
      <c r="I5370">
        <f>YEAR(Table1[[#This Row],[date]])</f>
        <v>2021</v>
      </c>
      <c r="J5370">
        <f>Table1[[#This Row],[revenue]]-Table1[[#This Row],[budget_x]]</f>
        <v>-22077342</v>
      </c>
      <c r="K5370" s="7">
        <f>Table1[[#This Row],[profit /loss ]]/Table1[[#This Row],[budget_x]]</f>
        <v>-0.98731902562061458</v>
      </c>
      <c r="L5370" t="str" cm="1">
        <f t="array" ref="L5370">_xlfn.IFS(Table1[[#This Row],[score]]&gt;70,"high",Table1[[#This Row],[score]]&gt;50,"medium",Table1[[#This Row],[score]]&lt;=50,"low")</f>
        <v>medium</v>
      </c>
    </row>
    <row r="5371" spans="1:12" x14ac:dyDescent="0.3">
      <c r="A5371" t="s">
        <v>5189</v>
      </c>
      <c r="B5371" s="1">
        <v>44342</v>
      </c>
      <c r="C5371">
        <v>65</v>
      </c>
      <c r="D5371" t="s">
        <v>9</v>
      </c>
      <c r="E5371" t="s">
        <v>368</v>
      </c>
      <c r="F5371">
        <v>79180000</v>
      </c>
      <c r="G5371">
        <v>534341766.39999998</v>
      </c>
      <c r="H5371" t="s">
        <v>369</v>
      </c>
      <c r="I5371">
        <f>YEAR(Table1[[#This Row],[date]])</f>
        <v>2021</v>
      </c>
      <c r="J5371">
        <f>Table1[[#This Row],[revenue]]-Table1[[#This Row],[budget_x]]</f>
        <v>455161766.39999998</v>
      </c>
      <c r="K5371" s="7">
        <f>Table1[[#This Row],[profit /loss ]]/Table1[[#This Row],[budget_x]]</f>
        <v>5.7484436271785802</v>
      </c>
      <c r="L5371" t="str" cm="1">
        <f t="array" ref="L5371">_xlfn.IFS(Table1[[#This Row],[score]]&gt;70,"high",Table1[[#This Row],[score]]&gt;50,"medium",Table1[[#This Row],[score]]&lt;=50,"low")</f>
        <v>medium</v>
      </c>
    </row>
    <row r="5372" spans="1:12" x14ac:dyDescent="0.3">
      <c r="A5372" t="s">
        <v>5190</v>
      </c>
      <c r="B5372" s="1">
        <v>32842</v>
      </c>
      <c r="C5372">
        <v>69</v>
      </c>
      <c r="D5372" t="s">
        <v>9</v>
      </c>
      <c r="E5372" t="s">
        <v>10</v>
      </c>
      <c r="F5372">
        <v>1200000</v>
      </c>
      <c r="G5372">
        <v>24741667</v>
      </c>
      <c r="H5372" t="s">
        <v>11</v>
      </c>
      <c r="I5372">
        <f>YEAR(Table1[[#This Row],[date]])</f>
        <v>1989</v>
      </c>
      <c r="J5372">
        <f>Table1[[#This Row],[revenue]]-Table1[[#This Row],[budget_x]]</f>
        <v>23541667</v>
      </c>
      <c r="K5372" s="7">
        <f>Table1[[#This Row],[profit /loss ]]/Table1[[#This Row],[budget_x]]</f>
        <v>19.618055833333333</v>
      </c>
      <c r="L5372" t="str" cm="1">
        <f t="array" ref="L5372">_xlfn.IFS(Table1[[#This Row],[score]]&gt;70,"high",Table1[[#This Row],[score]]&gt;50,"medium",Table1[[#This Row],[score]]&lt;=50,"low")</f>
        <v>medium</v>
      </c>
    </row>
    <row r="5373" spans="1:12" x14ac:dyDescent="0.3">
      <c r="A5373" t="s">
        <v>5191</v>
      </c>
      <c r="B5373" s="1">
        <v>37217</v>
      </c>
      <c r="C5373">
        <v>71</v>
      </c>
      <c r="D5373" t="s">
        <v>9</v>
      </c>
      <c r="E5373" t="s">
        <v>10</v>
      </c>
      <c r="F5373">
        <v>60000000</v>
      </c>
      <c r="G5373">
        <v>20541668</v>
      </c>
      <c r="H5373" t="s">
        <v>11</v>
      </c>
      <c r="I5373">
        <f>YEAR(Table1[[#This Row],[date]])</f>
        <v>2001</v>
      </c>
      <c r="J5373">
        <f>Table1[[#This Row],[revenue]]-Table1[[#This Row],[budget_x]]</f>
        <v>-39458332</v>
      </c>
      <c r="K5373" s="7">
        <f>Table1[[#This Row],[profit /loss ]]/Table1[[#This Row],[budget_x]]</f>
        <v>-0.65763886666666671</v>
      </c>
      <c r="L5373" t="str" cm="1">
        <f t="array" ref="L5373">_xlfn.IFS(Table1[[#This Row],[score]]&gt;70,"high",Table1[[#This Row],[score]]&gt;50,"medium",Table1[[#This Row],[score]]&lt;=50,"low")</f>
        <v>high</v>
      </c>
    </row>
    <row r="5374" spans="1:12" x14ac:dyDescent="0.3">
      <c r="A5374" t="s">
        <v>5192</v>
      </c>
      <c r="B5374" s="1">
        <v>34756</v>
      </c>
      <c r="C5374">
        <v>59</v>
      </c>
      <c r="D5374" t="s">
        <v>9</v>
      </c>
      <c r="E5374" t="s">
        <v>10</v>
      </c>
      <c r="F5374">
        <v>45000000</v>
      </c>
      <c r="G5374">
        <v>170362581</v>
      </c>
      <c r="H5374" t="s">
        <v>11</v>
      </c>
      <c r="I5374">
        <f>YEAR(Table1[[#This Row],[date]])</f>
        <v>1995</v>
      </c>
      <c r="J5374">
        <f>Table1[[#This Row],[revenue]]-Table1[[#This Row],[budget_x]]</f>
        <v>125362581</v>
      </c>
      <c r="K5374" s="7">
        <f>Table1[[#This Row],[profit /loss ]]/Table1[[#This Row],[budget_x]]</f>
        <v>2.7858351333333333</v>
      </c>
      <c r="L5374" t="str" cm="1">
        <f t="array" ref="L5374">_xlfn.IFS(Table1[[#This Row],[score]]&gt;70,"high",Table1[[#This Row],[score]]&gt;50,"medium",Table1[[#This Row],[score]]&lt;=50,"low")</f>
        <v>medium</v>
      </c>
    </row>
    <row r="5375" spans="1:12" x14ac:dyDescent="0.3">
      <c r="A5375" t="s">
        <v>5193</v>
      </c>
      <c r="B5375" s="1">
        <v>18535</v>
      </c>
      <c r="C5375">
        <v>84</v>
      </c>
      <c r="D5375" t="s">
        <v>9</v>
      </c>
      <c r="E5375" t="s">
        <v>10</v>
      </c>
      <c r="F5375">
        <v>1752000</v>
      </c>
      <c r="G5375">
        <v>5000000</v>
      </c>
      <c r="H5375" t="s">
        <v>11</v>
      </c>
      <c r="I5375">
        <f>YEAR(Table1[[#This Row],[date]])</f>
        <v>1950</v>
      </c>
      <c r="J5375">
        <f>Table1[[#This Row],[revenue]]-Table1[[#This Row],[budget_x]]</f>
        <v>3248000</v>
      </c>
      <c r="K5375" s="7">
        <f>Table1[[#This Row],[profit /loss ]]/Table1[[#This Row],[budget_x]]</f>
        <v>1.8538812785388128</v>
      </c>
      <c r="L5375" t="str" cm="1">
        <f t="array" ref="L5375">_xlfn.IFS(Table1[[#This Row],[score]]&gt;70,"high",Table1[[#This Row],[score]]&gt;50,"medium",Table1[[#This Row],[score]]&lt;=50,"low")</f>
        <v>high</v>
      </c>
    </row>
    <row r="5376" spans="1:12" x14ac:dyDescent="0.3">
      <c r="A5376" t="s">
        <v>5194</v>
      </c>
      <c r="B5376" s="1">
        <v>42292</v>
      </c>
      <c r="C5376">
        <v>66</v>
      </c>
      <c r="D5376" t="s">
        <v>9</v>
      </c>
      <c r="E5376" t="s">
        <v>10</v>
      </c>
      <c r="F5376">
        <v>55000000</v>
      </c>
      <c r="G5376">
        <v>74966854</v>
      </c>
      <c r="H5376" t="s">
        <v>11</v>
      </c>
      <c r="I5376">
        <f>YEAR(Table1[[#This Row],[date]])</f>
        <v>2015</v>
      </c>
      <c r="J5376">
        <f>Table1[[#This Row],[revenue]]-Table1[[#This Row],[budget_x]]</f>
        <v>19966854</v>
      </c>
      <c r="K5376" s="7">
        <f>Table1[[#This Row],[profit /loss ]]/Table1[[#This Row],[budget_x]]</f>
        <v>0.3630337090909091</v>
      </c>
      <c r="L5376" t="str" cm="1">
        <f t="array" ref="L5376">_xlfn.IFS(Table1[[#This Row],[score]]&gt;70,"high",Table1[[#This Row],[score]]&gt;50,"medium",Table1[[#This Row],[score]]&lt;=50,"low")</f>
        <v>medium</v>
      </c>
    </row>
    <row r="5377" spans="1:12" x14ac:dyDescent="0.3">
      <c r="A5377" t="s">
        <v>5195</v>
      </c>
      <c r="B5377" s="1">
        <v>44456</v>
      </c>
      <c r="C5377">
        <v>71</v>
      </c>
      <c r="D5377" t="s">
        <v>9</v>
      </c>
      <c r="E5377" t="s">
        <v>171</v>
      </c>
      <c r="F5377">
        <v>128200000</v>
      </c>
      <c r="G5377">
        <v>538366666</v>
      </c>
      <c r="H5377" t="s">
        <v>184</v>
      </c>
      <c r="I5377">
        <f>YEAR(Table1[[#This Row],[date]])</f>
        <v>2021</v>
      </c>
      <c r="J5377">
        <f>Table1[[#This Row],[revenue]]-Table1[[#This Row],[budget_x]]</f>
        <v>410166666</v>
      </c>
      <c r="K5377" s="7">
        <f>Table1[[#This Row],[profit /loss ]]/Table1[[#This Row],[budget_x]]</f>
        <v>3.199427971918877</v>
      </c>
      <c r="L5377" t="str" cm="1">
        <f t="array" ref="L5377">_xlfn.IFS(Table1[[#This Row],[score]]&gt;70,"high",Table1[[#This Row],[score]]&gt;50,"medium",Table1[[#This Row],[score]]&lt;=50,"low")</f>
        <v>high</v>
      </c>
    </row>
    <row r="5378" spans="1:12" x14ac:dyDescent="0.3">
      <c r="A5378" t="s">
        <v>5196</v>
      </c>
      <c r="B5378" s="1">
        <v>37798</v>
      </c>
      <c r="C5378">
        <v>59</v>
      </c>
      <c r="D5378" t="s">
        <v>9</v>
      </c>
      <c r="E5378" t="s">
        <v>10</v>
      </c>
      <c r="F5378">
        <v>60000000</v>
      </c>
      <c r="G5378">
        <v>164285587</v>
      </c>
      <c r="H5378" t="s">
        <v>11</v>
      </c>
      <c r="I5378">
        <f>YEAR(Table1[[#This Row],[date]])</f>
        <v>2003</v>
      </c>
      <c r="J5378">
        <f>Table1[[#This Row],[revenue]]-Table1[[#This Row],[budget_x]]</f>
        <v>104285587</v>
      </c>
      <c r="K5378" s="7">
        <f>Table1[[#This Row],[profit /loss ]]/Table1[[#This Row],[budget_x]]</f>
        <v>1.7380931166666667</v>
      </c>
      <c r="L5378" t="str" cm="1">
        <f t="array" ref="L5378">_xlfn.IFS(Table1[[#This Row],[score]]&gt;70,"high",Table1[[#This Row],[score]]&gt;50,"medium",Table1[[#This Row],[score]]&lt;=50,"low")</f>
        <v>medium</v>
      </c>
    </row>
    <row r="5379" spans="1:12" x14ac:dyDescent="0.3">
      <c r="A5379" t="s">
        <v>5197</v>
      </c>
      <c r="B5379" s="1">
        <v>26816</v>
      </c>
      <c r="C5379">
        <v>74</v>
      </c>
      <c r="D5379" t="s">
        <v>9</v>
      </c>
      <c r="E5379" t="s">
        <v>10</v>
      </c>
      <c r="F5379">
        <v>5500000</v>
      </c>
      <c r="G5379">
        <v>15700000</v>
      </c>
      <c r="H5379" t="s">
        <v>11</v>
      </c>
      <c r="I5379">
        <f>YEAR(Table1[[#This Row],[date]])</f>
        <v>1973</v>
      </c>
      <c r="J5379">
        <f>Table1[[#This Row],[revenue]]-Table1[[#This Row],[budget_x]]</f>
        <v>10200000</v>
      </c>
      <c r="K5379" s="7">
        <f>Table1[[#This Row],[profit /loss ]]/Table1[[#This Row],[budget_x]]</f>
        <v>1.8545454545454545</v>
      </c>
      <c r="L5379" t="str" cm="1">
        <f t="array" ref="L5379">_xlfn.IFS(Table1[[#This Row],[score]]&gt;70,"high",Table1[[#This Row],[score]]&gt;50,"medium",Table1[[#This Row],[score]]&lt;=50,"low")</f>
        <v>high</v>
      </c>
    </row>
    <row r="5380" spans="1:12" x14ac:dyDescent="0.3">
      <c r="A5380" t="s">
        <v>5198</v>
      </c>
      <c r="B5380" s="1">
        <v>43062</v>
      </c>
      <c r="C5380">
        <v>77</v>
      </c>
      <c r="D5380" t="s">
        <v>9</v>
      </c>
      <c r="E5380" t="s">
        <v>10</v>
      </c>
      <c r="F5380">
        <v>123000000</v>
      </c>
      <c r="G5380">
        <v>945719756.39999998</v>
      </c>
      <c r="H5380" t="s">
        <v>17</v>
      </c>
      <c r="I5380">
        <f>YEAR(Table1[[#This Row],[date]])</f>
        <v>2017</v>
      </c>
      <c r="J5380">
        <f>Table1[[#This Row],[revenue]]-Table1[[#This Row],[budget_x]]</f>
        <v>822719756.39999998</v>
      </c>
      <c r="K5380" s="7">
        <f>Table1[[#This Row],[profit /loss ]]/Table1[[#This Row],[budget_x]]</f>
        <v>6.6887785073170729</v>
      </c>
      <c r="L5380" t="str" cm="1">
        <f t="array" ref="L5380">_xlfn.IFS(Table1[[#This Row],[score]]&gt;70,"high",Table1[[#This Row],[score]]&gt;50,"medium",Table1[[#This Row],[score]]&lt;=50,"low")</f>
        <v>high</v>
      </c>
    </row>
    <row r="5381" spans="1:12" x14ac:dyDescent="0.3">
      <c r="A5381" t="s">
        <v>5199</v>
      </c>
      <c r="B5381" s="1">
        <v>38620</v>
      </c>
      <c r="C5381">
        <v>75</v>
      </c>
      <c r="D5381" t="s">
        <v>9</v>
      </c>
      <c r="E5381" t="s">
        <v>10</v>
      </c>
      <c r="F5381">
        <v>88000000</v>
      </c>
      <c r="G5381">
        <v>105021488</v>
      </c>
      <c r="H5381" t="s">
        <v>11</v>
      </c>
      <c r="I5381">
        <f>YEAR(Table1[[#This Row],[date]])</f>
        <v>2005</v>
      </c>
      <c r="J5381">
        <f>Table1[[#This Row],[revenue]]-Table1[[#This Row],[budget_x]]</f>
        <v>17021488</v>
      </c>
      <c r="K5381" s="7">
        <f>Table1[[#This Row],[profit /loss ]]/Table1[[#This Row],[budget_x]]</f>
        <v>0.19342599999999999</v>
      </c>
      <c r="L5381" t="str" cm="1">
        <f t="array" ref="L5381">_xlfn.IFS(Table1[[#This Row],[score]]&gt;70,"high",Table1[[#This Row],[score]]&gt;50,"medium",Table1[[#This Row],[score]]&lt;=50,"low")</f>
        <v>high</v>
      </c>
    </row>
    <row r="5382" spans="1:12" x14ac:dyDescent="0.3">
      <c r="A5382" t="s">
        <v>5200</v>
      </c>
      <c r="B5382" s="1">
        <v>33808</v>
      </c>
      <c r="C5382">
        <v>64</v>
      </c>
      <c r="D5382" t="s">
        <v>9</v>
      </c>
      <c r="E5382" t="s">
        <v>10</v>
      </c>
      <c r="F5382">
        <v>8000000</v>
      </c>
      <c r="G5382">
        <v>2275557</v>
      </c>
      <c r="H5382" t="s">
        <v>11</v>
      </c>
      <c r="I5382">
        <f>YEAR(Table1[[#This Row],[date]])</f>
        <v>1992</v>
      </c>
      <c r="J5382">
        <f>Table1[[#This Row],[revenue]]-Table1[[#This Row],[budget_x]]</f>
        <v>-5724443</v>
      </c>
      <c r="K5382" s="7">
        <f>Table1[[#This Row],[profit /loss ]]/Table1[[#This Row],[budget_x]]</f>
        <v>-0.71555537499999999</v>
      </c>
      <c r="L5382" t="str" cm="1">
        <f t="array" ref="L5382">_xlfn.IFS(Table1[[#This Row],[score]]&gt;70,"high",Table1[[#This Row],[score]]&gt;50,"medium",Table1[[#This Row],[score]]&lt;=50,"low")</f>
        <v>medium</v>
      </c>
    </row>
    <row r="5383" spans="1:12" x14ac:dyDescent="0.3">
      <c r="A5383" t="s">
        <v>5201</v>
      </c>
      <c r="B5383" s="1">
        <v>43264</v>
      </c>
      <c r="C5383">
        <v>68</v>
      </c>
      <c r="D5383" t="s">
        <v>9</v>
      </c>
      <c r="E5383" t="s">
        <v>10</v>
      </c>
      <c r="F5383">
        <v>16000000</v>
      </c>
      <c r="G5383">
        <v>20545116</v>
      </c>
      <c r="H5383" t="s">
        <v>17</v>
      </c>
      <c r="I5383">
        <f>YEAR(Table1[[#This Row],[date]])</f>
        <v>2018</v>
      </c>
      <c r="J5383">
        <f>Table1[[#This Row],[revenue]]-Table1[[#This Row],[budget_x]]</f>
        <v>4545116</v>
      </c>
      <c r="K5383" s="7">
        <f>Table1[[#This Row],[profit /loss ]]/Table1[[#This Row],[budget_x]]</f>
        <v>0.28406975000000001</v>
      </c>
      <c r="L5383" t="str" cm="1">
        <f t="array" ref="L5383">_xlfn.IFS(Table1[[#This Row],[score]]&gt;70,"high",Table1[[#This Row],[score]]&gt;50,"medium",Table1[[#This Row],[score]]&lt;=50,"low")</f>
        <v>medium</v>
      </c>
    </row>
    <row r="5384" spans="1:12" x14ac:dyDescent="0.3">
      <c r="A5384" t="s">
        <v>5202</v>
      </c>
      <c r="B5384" s="1">
        <v>31750</v>
      </c>
      <c r="C5384">
        <v>73</v>
      </c>
      <c r="D5384" t="s">
        <v>9</v>
      </c>
      <c r="E5384" t="s">
        <v>10</v>
      </c>
      <c r="F5384">
        <v>25000000</v>
      </c>
      <c r="G5384">
        <v>12729917</v>
      </c>
      <c r="H5384" t="s">
        <v>11</v>
      </c>
      <c r="I5384">
        <f>YEAR(Table1[[#This Row],[date]])</f>
        <v>1986</v>
      </c>
      <c r="J5384">
        <f>Table1[[#This Row],[revenue]]-Table1[[#This Row],[budget_x]]</f>
        <v>-12270083</v>
      </c>
      <c r="K5384" s="7">
        <f>Table1[[#This Row],[profit /loss ]]/Table1[[#This Row],[budget_x]]</f>
        <v>-0.49080331999999999</v>
      </c>
      <c r="L5384" t="str" cm="1">
        <f t="array" ref="L5384">_xlfn.IFS(Table1[[#This Row],[score]]&gt;70,"high",Table1[[#This Row],[score]]&gt;50,"medium",Table1[[#This Row],[score]]&lt;=50,"low")</f>
        <v>high</v>
      </c>
    </row>
    <row r="5385" spans="1:12" x14ac:dyDescent="0.3">
      <c r="A5385" t="s">
        <v>5203</v>
      </c>
      <c r="B5385" s="1">
        <v>44979</v>
      </c>
      <c r="C5385">
        <v>37</v>
      </c>
      <c r="D5385" t="s">
        <v>9</v>
      </c>
      <c r="E5385" t="s">
        <v>74</v>
      </c>
      <c r="F5385">
        <v>58670000</v>
      </c>
      <c r="G5385">
        <v>385960548.19999999</v>
      </c>
      <c r="H5385" t="s">
        <v>75</v>
      </c>
      <c r="I5385">
        <f>YEAR(Table1[[#This Row],[date]])</f>
        <v>2023</v>
      </c>
      <c r="J5385">
        <f>Table1[[#This Row],[revenue]]-Table1[[#This Row],[budget_x]]</f>
        <v>327290548.19999999</v>
      </c>
      <c r="K5385" s="7">
        <f>Table1[[#This Row],[profit /loss ]]/Table1[[#This Row],[budget_x]]</f>
        <v>5.5784992023180502</v>
      </c>
      <c r="L5385" t="str" cm="1">
        <f t="array" ref="L5385">_xlfn.IFS(Table1[[#This Row],[score]]&gt;70,"high",Table1[[#This Row],[score]]&gt;50,"medium",Table1[[#This Row],[score]]&lt;=50,"low")</f>
        <v>low</v>
      </c>
    </row>
    <row r="5386" spans="1:12" x14ac:dyDescent="0.3">
      <c r="A5386" t="s">
        <v>5204</v>
      </c>
      <c r="B5386" s="1">
        <v>44022</v>
      </c>
      <c r="C5386">
        <v>72</v>
      </c>
      <c r="D5386" t="s">
        <v>9</v>
      </c>
      <c r="E5386" t="s">
        <v>10</v>
      </c>
      <c r="F5386">
        <v>70000000</v>
      </c>
      <c r="G5386">
        <v>0</v>
      </c>
      <c r="H5386" t="s">
        <v>11</v>
      </c>
      <c r="I5386">
        <f>YEAR(Table1[[#This Row],[date]])</f>
        <v>2020</v>
      </c>
      <c r="J5386">
        <f>Table1[[#This Row],[revenue]]-Table1[[#This Row],[budget_x]]</f>
        <v>-70000000</v>
      </c>
      <c r="K5386" s="7">
        <f>Table1[[#This Row],[profit /loss ]]/Table1[[#This Row],[budget_x]]</f>
        <v>-1</v>
      </c>
      <c r="L5386" t="str" cm="1">
        <f t="array" ref="L5386">_xlfn.IFS(Table1[[#This Row],[score]]&gt;70,"high",Table1[[#This Row],[score]]&gt;50,"medium",Table1[[#This Row],[score]]&lt;=50,"low")</f>
        <v>high</v>
      </c>
    </row>
    <row r="5387" spans="1:12" x14ac:dyDescent="0.3">
      <c r="A5387" t="s">
        <v>5205</v>
      </c>
      <c r="B5387" s="1">
        <v>40975</v>
      </c>
      <c r="C5387">
        <v>61</v>
      </c>
      <c r="D5387" t="s">
        <v>9</v>
      </c>
      <c r="E5387" t="s">
        <v>10</v>
      </c>
      <c r="F5387">
        <v>40000000</v>
      </c>
      <c r="G5387">
        <v>20790486</v>
      </c>
      <c r="H5387" t="s">
        <v>11</v>
      </c>
      <c r="I5387">
        <f>YEAR(Table1[[#This Row],[date]])</f>
        <v>2012</v>
      </c>
      <c r="J5387">
        <f>Table1[[#This Row],[revenue]]-Table1[[#This Row],[budget_x]]</f>
        <v>-19209514</v>
      </c>
      <c r="K5387" s="7">
        <f>Table1[[#This Row],[profit /loss ]]/Table1[[#This Row],[budget_x]]</f>
        <v>-0.48023785000000002</v>
      </c>
      <c r="L5387" t="str" cm="1">
        <f t="array" ref="L5387">_xlfn.IFS(Table1[[#This Row],[score]]&gt;70,"high",Table1[[#This Row],[score]]&gt;50,"medium",Table1[[#This Row],[score]]&lt;=50,"low")</f>
        <v>medium</v>
      </c>
    </row>
    <row r="5388" spans="1:12" x14ac:dyDescent="0.3">
      <c r="A5388" t="s">
        <v>5206</v>
      </c>
      <c r="B5388" s="1">
        <v>39648</v>
      </c>
      <c r="C5388">
        <v>46</v>
      </c>
      <c r="D5388" t="s">
        <v>9</v>
      </c>
      <c r="E5388" t="s">
        <v>10</v>
      </c>
      <c r="F5388">
        <v>116500000</v>
      </c>
      <c r="G5388">
        <v>577617472.79999995</v>
      </c>
      <c r="H5388" t="s">
        <v>11</v>
      </c>
      <c r="I5388">
        <f>YEAR(Table1[[#This Row],[date]])</f>
        <v>2008</v>
      </c>
      <c r="J5388">
        <f>Table1[[#This Row],[revenue]]-Table1[[#This Row],[budget_x]]</f>
        <v>461117472.79999995</v>
      </c>
      <c r="K5388" s="7">
        <f>Table1[[#This Row],[profit /loss ]]/Table1[[#This Row],[budget_x]]</f>
        <v>3.9580898952789694</v>
      </c>
      <c r="L5388" t="str" cm="1">
        <f t="array" ref="L5388">_xlfn.IFS(Table1[[#This Row],[score]]&gt;70,"high",Table1[[#This Row],[score]]&gt;50,"medium",Table1[[#This Row],[score]]&lt;=50,"low")</f>
        <v>low</v>
      </c>
    </row>
    <row r="5389" spans="1:12" x14ac:dyDescent="0.3">
      <c r="A5389" t="s">
        <v>5207</v>
      </c>
      <c r="B5389" s="1">
        <v>43209</v>
      </c>
      <c r="C5389">
        <v>64</v>
      </c>
      <c r="D5389" t="s">
        <v>9</v>
      </c>
      <c r="E5389" t="s">
        <v>10</v>
      </c>
      <c r="F5389">
        <v>32000000</v>
      </c>
      <c r="G5389">
        <v>91444095</v>
      </c>
      <c r="H5389" t="s">
        <v>11</v>
      </c>
      <c r="I5389">
        <f>YEAR(Table1[[#This Row],[date]])</f>
        <v>2018</v>
      </c>
      <c r="J5389">
        <f>Table1[[#This Row],[revenue]]-Table1[[#This Row],[budget_x]]</f>
        <v>59444095</v>
      </c>
      <c r="K5389" s="7">
        <f>Table1[[#This Row],[profit /loss ]]/Table1[[#This Row],[budget_x]]</f>
        <v>1.8576279687499999</v>
      </c>
      <c r="L5389" t="str" cm="1">
        <f t="array" ref="L5389">_xlfn.IFS(Table1[[#This Row],[score]]&gt;70,"high",Table1[[#This Row],[score]]&gt;50,"medium",Table1[[#This Row],[score]]&lt;=50,"low")</f>
        <v>medium</v>
      </c>
    </row>
    <row r="5390" spans="1:12" x14ac:dyDescent="0.3">
      <c r="A5390" t="s">
        <v>5208</v>
      </c>
      <c r="B5390" s="1">
        <v>40983</v>
      </c>
      <c r="C5390">
        <v>64</v>
      </c>
      <c r="D5390" t="s">
        <v>9</v>
      </c>
      <c r="E5390" t="s">
        <v>10</v>
      </c>
      <c r="F5390">
        <v>4900000</v>
      </c>
      <c r="G5390">
        <v>6924321</v>
      </c>
      <c r="H5390" t="s">
        <v>11</v>
      </c>
      <c r="I5390">
        <f>YEAR(Table1[[#This Row],[date]])</f>
        <v>2012</v>
      </c>
      <c r="J5390">
        <f>Table1[[#This Row],[revenue]]-Table1[[#This Row],[budget_x]]</f>
        <v>2024321</v>
      </c>
      <c r="K5390" s="7">
        <f>Table1[[#This Row],[profit /loss ]]/Table1[[#This Row],[budget_x]]</f>
        <v>0.41312673469387756</v>
      </c>
      <c r="L5390" t="str" cm="1">
        <f t="array" ref="L5390">_xlfn.IFS(Table1[[#This Row],[score]]&gt;70,"high",Table1[[#This Row],[score]]&gt;50,"medium",Table1[[#This Row],[score]]&lt;=50,"low")</f>
        <v>medium</v>
      </c>
    </row>
    <row r="5391" spans="1:12" x14ac:dyDescent="0.3">
      <c r="A5391" t="s">
        <v>5209</v>
      </c>
      <c r="B5391" s="1">
        <v>42572</v>
      </c>
      <c r="C5391">
        <v>71</v>
      </c>
      <c r="D5391" t="s">
        <v>9</v>
      </c>
      <c r="E5391" t="s">
        <v>15</v>
      </c>
      <c r="F5391">
        <v>15000</v>
      </c>
      <c r="G5391">
        <v>115035658.8</v>
      </c>
      <c r="H5391" t="s">
        <v>25</v>
      </c>
      <c r="I5391">
        <f>YEAR(Table1[[#This Row],[date]])</f>
        <v>2016</v>
      </c>
      <c r="J5391">
        <f>Table1[[#This Row],[revenue]]-Table1[[#This Row],[budget_x]]</f>
        <v>115020658.8</v>
      </c>
      <c r="K5391" s="7">
        <f>Table1[[#This Row],[profit /loss ]]/Table1[[#This Row],[budget_x]]</f>
        <v>7668.0439200000001</v>
      </c>
      <c r="L5391" t="str" cm="1">
        <f t="array" ref="L5391">_xlfn.IFS(Table1[[#This Row],[score]]&gt;70,"high",Table1[[#This Row],[score]]&gt;50,"medium",Table1[[#This Row],[score]]&lt;=50,"low")</f>
        <v>high</v>
      </c>
    </row>
    <row r="5392" spans="1:12" x14ac:dyDescent="0.3">
      <c r="A5392" t="s">
        <v>5210</v>
      </c>
      <c r="B5392" s="1">
        <v>37170</v>
      </c>
      <c r="C5392">
        <v>73</v>
      </c>
      <c r="D5392" t="s">
        <v>9</v>
      </c>
      <c r="E5392" t="s">
        <v>69</v>
      </c>
      <c r="F5392">
        <v>117000000</v>
      </c>
      <c r="G5392">
        <v>381900993.39999998</v>
      </c>
      <c r="H5392" t="s">
        <v>143</v>
      </c>
      <c r="I5392">
        <f>YEAR(Table1[[#This Row],[date]])</f>
        <v>2001</v>
      </c>
      <c r="J5392">
        <f>Table1[[#This Row],[revenue]]-Table1[[#This Row],[budget_x]]</f>
        <v>264900993.39999998</v>
      </c>
      <c r="K5392" s="7">
        <f>Table1[[#This Row],[profit /loss ]]/Table1[[#This Row],[budget_x]]</f>
        <v>2.2641110547008543</v>
      </c>
      <c r="L5392" t="str" cm="1">
        <f t="array" ref="L5392">_xlfn.IFS(Table1[[#This Row],[score]]&gt;70,"high",Table1[[#This Row],[score]]&gt;50,"medium",Table1[[#This Row],[score]]&lt;=50,"low")</f>
        <v>high</v>
      </c>
    </row>
    <row r="5393" spans="1:12" x14ac:dyDescent="0.3">
      <c r="A5393" t="s">
        <v>5211</v>
      </c>
      <c r="B5393" s="1">
        <v>34278</v>
      </c>
      <c r="C5393">
        <v>47</v>
      </c>
      <c r="D5393" t="s">
        <v>9</v>
      </c>
      <c r="E5393" t="s">
        <v>10</v>
      </c>
      <c r="F5393">
        <v>22000000</v>
      </c>
      <c r="G5393">
        <v>10696210</v>
      </c>
      <c r="H5393" t="s">
        <v>17</v>
      </c>
      <c r="I5393">
        <f>YEAR(Table1[[#This Row],[date]])</f>
        <v>1993</v>
      </c>
      <c r="J5393">
        <f>Table1[[#This Row],[revenue]]-Table1[[#This Row],[budget_x]]</f>
        <v>-11303790</v>
      </c>
      <c r="K5393" s="7">
        <f>Table1[[#This Row],[profit /loss ]]/Table1[[#This Row],[budget_x]]</f>
        <v>-0.51380863636363638</v>
      </c>
      <c r="L5393" t="str" cm="1">
        <f t="array" ref="L5393">_xlfn.IFS(Table1[[#This Row],[score]]&gt;70,"high",Table1[[#This Row],[score]]&gt;50,"medium",Table1[[#This Row],[score]]&lt;=50,"low")</f>
        <v>low</v>
      </c>
    </row>
    <row r="5394" spans="1:12" x14ac:dyDescent="0.3">
      <c r="A5394" t="s">
        <v>5212</v>
      </c>
      <c r="B5394" s="1">
        <v>43888</v>
      </c>
      <c r="C5394">
        <v>74</v>
      </c>
      <c r="D5394" t="s">
        <v>9</v>
      </c>
      <c r="E5394" t="s">
        <v>10</v>
      </c>
      <c r="F5394">
        <v>17000000</v>
      </c>
      <c r="G5394">
        <v>44035587</v>
      </c>
      <c r="H5394" t="s">
        <v>11</v>
      </c>
      <c r="I5394">
        <f>YEAR(Table1[[#This Row],[date]])</f>
        <v>2020</v>
      </c>
      <c r="J5394">
        <f>Table1[[#This Row],[revenue]]-Table1[[#This Row],[budget_x]]</f>
        <v>27035587</v>
      </c>
      <c r="K5394" s="7">
        <f>Table1[[#This Row],[profit /loss ]]/Table1[[#This Row],[budget_x]]</f>
        <v>1.5903286470588236</v>
      </c>
      <c r="L5394" t="str" cm="1">
        <f t="array" ref="L5394">_xlfn.IFS(Table1[[#This Row],[score]]&gt;70,"high",Table1[[#This Row],[score]]&gt;50,"medium",Table1[[#This Row],[score]]&lt;=50,"low")</f>
        <v>high</v>
      </c>
    </row>
    <row r="5395" spans="1:12" x14ac:dyDescent="0.3">
      <c r="A5395" t="s">
        <v>5213</v>
      </c>
      <c r="B5395" s="1">
        <v>42840</v>
      </c>
      <c r="C5395">
        <v>65</v>
      </c>
      <c r="D5395" t="s">
        <v>9</v>
      </c>
      <c r="E5395" t="s">
        <v>69</v>
      </c>
      <c r="F5395">
        <v>52948531.399999999</v>
      </c>
      <c r="G5395">
        <v>63147576</v>
      </c>
      <c r="H5395" t="s">
        <v>143</v>
      </c>
      <c r="I5395">
        <f>YEAR(Table1[[#This Row],[date]])</f>
        <v>2017</v>
      </c>
      <c r="J5395">
        <f>Table1[[#This Row],[revenue]]-Table1[[#This Row],[budget_x]]</f>
        <v>10199044.600000001</v>
      </c>
      <c r="K5395" s="7">
        <f>Table1[[#This Row],[profit /loss ]]/Table1[[#This Row],[budget_x]]</f>
        <v>0.19262185995209682</v>
      </c>
      <c r="L5395" t="str" cm="1">
        <f t="array" ref="L5395">_xlfn.IFS(Table1[[#This Row],[score]]&gt;70,"high",Table1[[#This Row],[score]]&gt;50,"medium",Table1[[#This Row],[score]]&lt;=50,"low")</f>
        <v>medium</v>
      </c>
    </row>
    <row r="5396" spans="1:12" x14ac:dyDescent="0.3">
      <c r="A5396" t="s">
        <v>5214</v>
      </c>
      <c r="B5396" s="1">
        <v>39976</v>
      </c>
      <c r="C5396">
        <v>57</v>
      </c>
      <c r="D5396" t="s">
        <v>9</v>
      </c>
      <c r="E5396" t="s">
        <v>10</v>
      </c>
      <c r="F5396">
        <v>92400000</v>
      </c>
      <c r="G5396">
        <v>311918067.60000002</v>
      </c>
      <c r="H5396" t="s">
        <v>17</v>
      </c>
      <c r="I5396">
        <f>YEAR(Table1[[#This Row],[date]])</f>
        <v>2009</v>
      </c>
      <c r="J5396">
        <f>Table1[[#This Row],[revenue]]-Table1[[#This Row],[budget_x]]</f>
        <v>219518067.60000002</v>
      </c>
      <c r="K5396" s="7">
        <f>Table1[[#This Row],[profit /loss ]]/Table1[[#This Row],[budget_x]]</f>
        <v>2.3757366623376628</v>
      </c>
      <c r="L5396" t="str" cm="1">
        <f t="array" ref="L5396">_xlfn.IFS(Table1[[#This Row],[score]]&gt;70,"high",Table1[[#This Row],[score]]&gt;50,"medium",Table1[[#This Row],[score]]&lt;=50,"low")</f>
        <v>medium</v>
      </c>
    </row>
    <row r="5397" spans="1:12" x14ac:dyDescent="0.3">
      <c r="A5397" t="s">
        <v>5215</v>
      </c>
      <c r="B5397" s="1">
        <v>43363</v>
      </c>
      <c r="C5397">
        <v>68</v>
      </c>
      <c r="D5397" t="s">
        <v>9</v>
      </c>
      <c r="E5397" t="s">
        <v>10</v>
      </c>
      <c r="F5397">
        <v>80000000</v>
      </c>
      <c r="G5397">
        <v>214244195</v>
      </c>
      <c r="H5397" t="s">
        <v>11</v>
      </c>
      <c r="I5397">
        <f>YEAR(Table1[[#This Row],[date]])</f>
        <v>2018</v>
      </c>
      <c r="J5397">
        <f>Table1[[#This Row],[revenue]]-Table1[[#This Row],[budget_x]]</f>
        <v>134244195</v>
      </c>
      <c r="K5397" s="7">
        <f>Table1[[#This Row],[profit /loss ]]/Table1[[#This Row],[budget_x]]</f>
        <v>1.6780524375000001</v>
      </c>
      <c r="L5397" t="str" cm="1">
        <f t="array" ref="L5397">_xlfn.IFS(Table1[[#This Row],[score]]&gt;70,"high",Table1[[#This Row],[score]]&gt;50,"medium",Table1[[#This Row],[score]]&lt;=50,"low")</f>
        <v>medium</v>
      </c>
    </row>
    <row r="5398" spans="1:12" x14ac:dyDescent="0.3">
      <c r="A5398" t="s">
        <v>5216</v>
      </c>
      <c r="B5398" s="1">
        <v>42483</v>
      </c>
      <c r="C5398">
        <v>73</v>
      </c>
      <c r="D5398" t="s">
        <v>9</v>
      </c>
      <c r="E5398" t="s">
        <v>69</v>
      </c>
      <c r="F5398">
        <v>138000000</v>
      </c>
      <c r="G5398">
        <v>466087385.80000001</v>
      </c>
      <c r="H5398" t="s">
        <v>143</v>
      </c>
      <c r="I5398">
        <f>YEAR(Table1[[#This Row],[date]])</f>
        <v>2016</v>
      </c>
      <c r="J5398">
        <f>Table1[[#This Row],[revenue]]-Table1[[#This Row],[budget_x]]</f>
        <v>328087385.80000001</v>
      </c>
      <c r="K5398" s="7">
        <f>Table1[[#This Row],[profit /loss ]]/Table1[[#This Row],[budget_x]]</f>
        <v>2.3774448246376814</v>
      </c>
      <c r="L5398" t="str" cm="1">
        <f t="array" ref="L5398">_xlfn.IFS(Table1[[#This Row],[score]]&gt;70,"high",Table1[[#This Row],[score]]&gt;50,"medium",Table1[[#This Row],[score]]&lt;=50,"low")</f>
        <v>high</v>
      </c>
    </row>
    <row r="5399" spans="1:12" x14ac:dyDescent="0.3">
      <c r="A5399" t="s">
        <v>5217</v>
      </c>
      <c r="B5399" s="1">
        <v>36963</v>
      </c>
      <c r="C5399">
        <v>49</v>
      </c>
      <c r="D5399" t="s">
        <v>9</v>
      </c>
      <c r="E5399" t="s">
        <v>10</v>
      </c>
      <c r="F5399">
        <v>167400000</v>
      </c>
      <c r="G5399">
        <v>997517367.79999995</v>
      </c>
      <c r="H5399" t="s">
        <v>17</v>
      </c>
      <c r="I5399">
        <f>YEAR(Table1[[#This Row],[date]])</f>
        <v>2001</v>
      </c>
      <c r="J5399">
        <f>Table1[[#This Row],[revenue]]-Table1[[#This Row],[budget_x]]</f>
        <v>830117367.79999995</v>
      </c>
      <c r="K5399" s="7">
        <f>Table1[[#This Row],[profit /loss ]]/Table1[[#This Row],[budget_x]]</f>
        <v>4.9588851123058539</v>
      </c>
      <c r="L5399" t="str" cm="1">
        <f t="array" ref="L5399">_xlfn.IFS(Table1[[#This Row],[score]]&gt;70,"high",Table1[[#This Row],[score]]&gt;50,"medium",Table1[[#This Row],[score]]&lt;=50,"low")</f>
        <v>low</v>
      </c>
    </row>
    <row r="5400" spans="1:12" x14ac:dyDescent="0.3">
      <c r="A5400" t="s">
        <v>5218</v>
      </c>
      <c r="B5400" s="1">
        <v>45065</v>
      </c>
      <c r="C5400">
        <v>0</v>
      </c>
      <c r="D5400" t="s">
        <v>9</v>
      </c>
      <c r="E5400" t="s">
        <v>10</v>
      </c>
      <c r="F5400">
        <v>102000000.2</v>
      </c>
      <c r="G5400">
        <v>175269998.80000001</v>
      </c>
      <c r="H5400" t="s">
        <v>17</v>
      </c>
      <c r="I5400">
        <f>YEAR(Table1[[#This Row],[date]])</f>
        <v>2023</v>
      </c>
      <c r="J5400">
        <f>Table1[[#This Row],[revenue]]-Table1[[#This Row],[budget_x]]</f>
        <v>73269998.600000009</v>
      </c>
      <c r="K5400" s="7">
        <f>Table1[[#This Row],[profit /loss ]]/Table1[[#This Row],[budget_x]]</f>
        <v>0.71833331819934654</v>
      </c>
      <c r="L5400" t="str" cm="1">
        <f t="array" ref="L5400">_xlfn.IFS(Table1[[#This Row],[score]]&gt;70,"high",Table1[[#This Row],[score]]&gt;50,"medium",Table1[[#This Row],[score]]&lt;=50,"low")</f>
        <v>low</v>
      </c>
    </row>
    <row r="5401" spans="1:12" x14ac:dyDescent="0.3">
      <c r="A5401" t="s">
        <v>5219</v>
      </c>
      <c r="B5401" s="1">
        <v>42949</v>
      </c>
      <c r="C5401">
        <v>81</v>
      </c>
      <c r="D5401" t="s">
        <v>9</v>
      </c>
      <c r="E5401" t="s">
        <v>74</v>
      </c>
      <c r="F5401">
        <v>12820005</v>
      </c>
      <c r="G5401">
        <v>81927980</v>
      </c>
      <c r="H5401" t="s">
        <v>75</v>
      </c>
      <c r="I5401">
        <f>YEAR(Table1[[#This Row],[date]])</f>
        <v>2017</v>
      </c>
      <c r="J5401">
        <f>Table1[[#This Row],[revenue]]-Table1[[#This Row],[budget_x]]</f>
        <v>69107975</v>
      </c>
      <c r="K5401" s="7">
        <f>Table1[[#This Row],[profit /loss ]]/Table1[[#This Row],[budget_x]]</f>
        <v>5.3906355730750493</v>
      </c>
      <c r="L5401" t="str" cm="1">
        <f t="array" ref="L5401">_xlfn.IFS(Table1[[#This Row],[score]]&gt;70,"high",Table1[[#This Row],[score]]&gt;50,"medium",Table1[[#This Row],[score]]&lt;=50,"low")</f>
        <v>high</v>
      </c>
    </row>
    <row r="5402" spans="1:12" x14ac:dyDescent="0.3">
      <c r="A5402" t="s">
        <v>5220</v>
      </c>
      <c r="B5402" s="1">
        <v>30785</v>
      </c>
      <c r="C5402">
        <v>64</v>
      </c>
      <c r="D5402" t="s">
        <v>9</v>
      </c>
      <c r="E5402" t="s">
        <v>10</v>
      </c>
      <c r="F5402">
        <v>4000000</v>
      </c>
      <c r="G5402">
        <v>109492484</v>
      </c>
      <c r="H5402" t="s">
        <v>11</v>
      </c>
      <c r="I5402">
        <f>YEAR(Table1[[#This Row],[date]])</f>
        <v>1984</v>
      </c>
      <c r="J5402">
        <f>Table1[[#This Row],[revenue]]-Table1[[#This Row],[budget_x]]</f>
        <v>105492484</v>
      </c>
      <c r="K5402" s="7">
        <f>Table1[[#This Row],[profit /loss ]]/Table1[[#This Row],[budget_x]]</f>
        <v>26.373121000000001</v>
      </c>
      <c r="L5402" t="str" cm="1">
        <f t="array" ref="L5402">_xlfn.IFS(Table1[[#This Row],[score]]&gt;70,"high",Table1[[#This Row],[score]]&gt;50,"medium",Table1[[#This Row],[score]]&lt;=50,"low")</f>
        <v>medium</v>
      </c>
    </row>
    <row r="5403" spans="1:12" x14ac:dyDescent="0.3">
      <c r="A5403" t="s">
        <v>5221</v>
      </c>
      <c r="B5403" s="1">
        <v>45022</v>
      </c>
      <c r="C5403">
        <v>0</v>
      </c>
      <c r="D5403" t="s">
        <v>9</v>
      </c>
      <c r="E5403" t="s">
        <v>10</v>
      </c>
      <c r="F5403">
        <v>141600000</v>
      </c>
      <c r="G5403">
        <v>175269998.80000001</v>
      </c>
      <c r="H5403" t="s">
        <v>17</v>
      </c>
      <c r="I5403">
        <f>YEAR(Table1[[#This Row],[date]])</f>
        <v>2023</v>
      </c>
      <c r="J5403">
        <f>Table1[[#This Row],[revenue]]-Table1[[#This Row],[budget_x]]</f>
        <v>33669998.800000012</v>
      </c>
      <c r="K5403" s="7">
        <f>Table1[[#This Row],[profit /loss ]]/Table1[[#This Row],[budget_x]]</f>
        <v>0.23778247740113004</v>
      </c>
      <c r="L5403" t="str" cm="1">
        <f t="array" ref="L5403">_xlfn.IFS(Table1[[#This Row],[score]]&gt;70,"high",Table1[[#This Row],[score]]&gt;50,"medium",Table1[[#This Row],[score]]&lt;=50,"low")</f>
        <v>low</v>
      </c>
    </row>
    <row r="5404" spans="1:12" x14ac:dyDescent="0.3">
      <c r="A5404" t="s">
        <v>5222</v>
      </c>
      <c r="B5404" s="1">
        <v>37120</v>
      </c>
      <c r="C5404">
        <v>66</v>
      </c>
      <c r="D5404" t="s">
        <v>9</v>
      </c>
      <c r="E5404" t="s">
        <v>69</v>
      </c>
      <c r="F5404">
        <v>133000000</v>
      </c>
      <c r="G5404">
        <v>492378636.39999998</v>
      </c>
      <c r="H5404" t="s">
        <v>11</v>
      </c>
      <c r="I5404">
        <f>YEAR(Table1[[#This Row],[date]])</f>
        <v>2001</v>
      </c>
      <c r="J5404">
        <f>Table1[[#This Row],[revenue]]-Table1[[#This Row],[budget_x]]</f>
        <v>359378636.39999998</v>
      </c>
      <c r="K5404" s="7">
        <f>Table1[[#This Row],[profit /loss ]]/Table1[[#This Row],[budget_x]]</f>
        <v>2.7020950105263157</v>
      </c>
      <c r="L5404" t="str" cm="1">
        <f t="array" ref="L5404">_xlfn.IFS(Table1[[#This Row],[score]]&gt;70,"high",Table1[[#This Row],[score]]&gt;50,"medium",Table1[[#This Row],[score]]&lt;=50,"low")</f>
        <v>medium</v>
      </c>
    </row>
    <row r="5405" spans="1:12" x14ac:dyDescent="0.3">
      <c r="A5405" t="s">
        <v>5223</v>
      </c>
      <c r="B5405" s="1">
        <v>44658</v>
      </c>
      <c r="C5405">
        <v>75</v>
      </c>
      <c r="D5405" t="s">
        <v>9</v>
      </c>
      <c r="E5405" t="s">
        <v>15</v>
      </c>
      <c r="F5405">
        <v>90200000</v>
      </c>
      <c r="G5405">
        <v>668589731.20000005</v>
      </c>
      <c r="H5405" t="s">
        <v>25</v>
      </c>
      <c r="I5405">
        <f>YEAR(Table1[[#This Row],[date]])</f>
        <v>2022</v>
      </c>
      <c r="J5405">
        <f>Table1[[#This Row],[revenue]]-Table1[[#This Row],[budget_x]]</f>
        <v>578389731.20000005</v>
      </c>
      <c r="K5405" s="7">
        <f>Table1[[#This Row],[profit /loss ]]/Table1[[#This Row],[budget_x]]</f>
        <v>6.4123030066518849</v>
      </c>
      <c r="L5405" t="str" cm="1">
        <f t="array" ref="L5405">_xlfn.IFS(Table1[[#This Row],[score]]&gt;70,"high",Table1[[#This Row],[score]]&gt;50,"medium",Table1[[#This Row],[score]]&lt;=50,"low")</f>
        <v>high</v>
      </c>
    </row>
    <row r="5406" spans="1:12" x14ac:dyDescent="0.3">
      <c r="A5406" t="s">
        <v>5224</v>
      </c>
      <c r="B5406" s="1">
        <v>44883</v>
      </c>
      <c r="C5406">
        <v>100</v>
      </c>
      <c r="D5406" t="s">
        <v>9</v>
      </c>
      <c r="E5406" t="s">
        <v>10</v>
      </c>
      <c r="F5406">
        <v>201000000</v>
      </c>
      <c r="G5406">
        <v>1569323844</v>
      </c>
      <c r="H5406" t="s">
        <v>17</v>
      </c>
      <c r="I5406">
        <f>YEAR(Table1[[#This Row],[date]])</f>
        <v>2022</v>
      </c>
      <c r="J5406">
        <f>Table1[[#This Row],[revenue]]-Table1[[#This Row],[budget_x]]</f>
        <v>1368323844</v>
      </c>
      <c r="K5406" s="7">
        <f>Table1[[#This Row],[profit /loss ]]/Table1[[#This Row],[budget_x]]</f>
        <v>6.807581313432836</v>
      </c>
      <c r="L5406" t="str" cm="1">
        <f t="array" ref="L5406">_xlfn.IFS(Table1[[#This Row],[score]]&gt;70,"high",Table1[[#This Row],[score]]&gt;50,"medium",Table1[[#This Row],[score]]&lt;=50,"low")</f>
        <v>high</v>
      </c>
    </row>
    <row r="5407" spans="1:12" x14ac:dyDescent="0.3">
      <c r="A5407" t="s">
        <v>5225</v>
      </c>
      <c r="B5407" s="1">
        <v>44512</v>
      </c>
      <c r="C5407">
        <v>74</v>
      </c>
      <c r="D5407" t="s">
        <v>9</v>
      </c>
      <c r="E5407" t="s">
        <v>10</v>
      </c>
      <c r="F5407">
        <v>79500000</v>
      </c>
      <c r="G5407">
        <v>708023892.39999998</v>
      </c>
      <c r="H5407" t="s">
        <v>17</v>
      </c>
      <c r="I5407">
        <f>YEAR(Table1[[#This Row],[date]])</f>
        <v>2021</v>
      </c>
      <c r="J5407">
        <f>Table1[[#This Row],[revenue]]-Table1[[#This Row],[budget_x]]</f>
        <v>628523892.39999998</v>
      </c>
      <c r="K5407" s="7">
        <f>Table1[[#This Row],[profit /loss ]]/Table1[[#This Row],[budget_x]]</f>
        <v>7.9059609106918236</v>
      </c>
      <c r="L5407" t="str" cm="1">
        <f t="array" ref="L5407">_xlfn.IFS(Table1[[#This Row],[score]]&gt;70,"high",Table1[[#This Row],[score]]&gt;50,"medium",Table1[[#This Row],[score]]&lt;=50,"low")</f>
        <v>high</v>
      </c>
    </row>
    <row r="5408" spans="1:12" x14ac:dyDescent="0.3">
      <c r="A5408" t="s">
        <v>5226</v>
      </c>
      <c r="B5408" s="1">
        <v>39915</v>
      </c>
      <c r="C5408">
        <v>74</v>
      </c>
      <c r="D5408" t="s">
        <v>9</v>
      </c>
      <c r="E5408" t="s">
        <v>10</v>
      </c>
      <c r="F5408">
        <v>79500000</v>
      </c>
      <c r="G5408">
        <v>708023892.39999998</v>
      </c>
      <c r="H5408" t="s">
        <v>17</v>
      </c>
      <c r="I5408">
        <f>YEAR(Table1[[#This Row],[date]])</f>
        <v>2009</v>
      </c>
      <c r="J5408">
        <f>Table1[[#This Row],[revenue]]-Table1[[#This Row],[budget_x]]</f>
        <v>628523892.39999998</v>
      </c>
      <c r="K5408" s="7">
        <f>Table1[[#This Row],[profit /loss ]]/Table1[[#This Row],[budget_x]]</f>
        <v>7.9059609106918236</v>
      </c>
      <c r="L5408" t="str" cm="1">
        <f t="array" ref="L5408">_xlfn.IFS(Table1[[#This Row],[score]]&gt;70,"high",Table1[[#This Row],[score]]&gt;50,"medium",Table1[[#This Row],[score]]&lt;=50,"low")</f>
        <v>high</v>
      </c>
    </row>
    <row r="5409" spans="1:12" x14ac:dyDescent="0.3">
      <c r="A5409" t="s">
        <v>5227</v>
      </c>
      <c r="B5409" s="1">
        <v>42291</v>
      </c>
      <c r="C5409">
        <v>73</v>
      </c>
      <c r="D5409" t="s">
        <v>9</v>
      </c>
      <c r="E5409" t="s">
        <v>171</v>
      </c>
      <c r="F5409">
        <v>17000000</v>
      </c>
      <c r="G5409">
        <v>15730665</v>
      </c>
      <c r="H5409" t="s">
        <v>184</v>
      </c>
      <c r="I5409">
        <f>YEAR(Table1[[#This Row],[date]])</f>
        <v>2015</v>
      </c>
      <c r="J5409">
        <f>Table1[[#This Row],[revenue]]-Table1[[#This Row],[budget_x]]</f>
        <v>-1269335</v>
      </c>
      <c r="K5409" s="7">
        <f>Table1[[#This Row],[profit /loss ]]/Table1[[#This Row],[budget_x]]</f>
        <v>-7.4666764705882349E-2</v>
      </c>
      <c r="L5409" t="str" cm="1">
        <f t="array" ref="L5409">_xlfn.IFS(Table1[[#This Row],[score]]&gt;70,"high",Table1[[#This Row],[score]]&gt;50,"medium",Table1[[#This Row],[score]]&lt;=50,"low")</f>
        <v>high</v>
      </c>
    </row>
    <row r="5410" spans="1:12" x14ac:dyDescent="0.3">
      <c r="A5410" t="s">
        <v>5228</v>
      </c>
      <c r="B5410" s="1">
        <v>42654</v>
      </c>
      <c r="C5410">
        <v>56</v>
      </c>
      <c r="D5410" t="s">
        <v>9</v>
      </c>
      <c r="E5410" t="s">
        <v>74</v>
      </c>
      <c r="F5410">
        <v>115000000</v>
      </c>
      <c r="G5410">
        <v>823771524</v>
      </c>
      <c r="H5410" t="s">
        <v>75</v>
      </c>
      <c r="I5410">
        <f>YEAR(Table1[[#This Row],[date]])</f>
        <v>2016</v>
      </c>
      <c r="J5410">
        <f>Table1[[#This Row],[revenue]]-Table1[[#This Row],[budget_x]]</f>
        <v>708771524</v>
      </c>
      <c r="K5410" s="7">
        <f>Table1[[#This Row],[profit /loss ]]/Table1[[#This Row],[budget_x]]</f>
        <v>6.1632306434782604</v>
      </c>
      <c r="L5410" t="str" cm="1">
        <f t="array" ref="L5410">_xlfn.IFS(Table1[[#This Row],[score]]&gt;70,"high",Table1[[#This Row],[score]]&gt;50,"medium",Table1[[#This Row],[score]]&lt;=50,"low")</f>
        <v>medium</v>
      </c>
    </row>
    <row r="5411" spans="1:12" x14ac:dyDescent="0.3">
      <c r="A5411" t="s">
        <v>5229</v>
      </c>
      <c r="B5411" s="1">
        <v>32107</v>
      </c>
      <c r="C5411">
        <v>76</v>
      </c>
      <c r="D5411" t="s">
        <v>9</v>
      </c>
      <c r="E5411" t="s">
        <v>10</v>
      </c>
      <c r="F5411">
        <v>25000000</v>
      </c>
      <c r="G5411">
        <v>44005435</v>
      </c>
      <c r="H5411" t="s">
        <v>11</v>
      </c>
      <c r="I5411">
        <f>YEAR(Table1[[#This Row],[date]])</f>
        <v>1987</v>
      </c>
      <c r="J5411">
        <f>Table1[[#This Row],[revenue]]-Table1[[#This Row],[budget_x]]</f>
        <v>19005435</v>
      </c>
      <c r="K5411" s="7">
        <f>Table1[[#This Row],[profit /loss ]]/Table1[[#This Row],[budget_x]]</f>
        <v>0.76021740000000004</v>
      </c>
      <c r="L5411" t="str" cm="1">
        <f t="array" ref="L5411">_xlfn.IFS(Table1[[#This Row],[score]]&gt;70,"high",Table1[[#This Row],[score]]&gt;50,"medium",Table1[[#This Row],[score]]&lt;=50,"low")</f>
        <v>high</v>
      </c>
    </row>
    <row r="5412" spans="1:12" x14ac:dyDescent="0.3">
      <c r="A5412" t="s">
        <v>5230</v>
      </c>
      <c r="B5412" s="1">
        <v>43685</v>
      </c>
      <c r="C5412">
        <v>69</v>
      </c>
      <c r="D5412" t="s">
        <v>9</v>
      </c>
      <c r="E5412" t="s">
        <v>10</v>
      </c>
      <c r="F5412">
        <v>23934823</v>
      </c>
      <c r="G5412">
        <v>2078370</v>
      </c>
      <c r="H5412" t="s">
        <v>11</v>
      </c>
      <c r="I5412">
        <f>YEAR(Table1[[#This Row],[date]])</f>
        <v>2019</v>
      </c>
      <c r="J5412">
        <f>Table1[[#This Row],[revenue]]-Table1[[#This Row],[budget_x]]</f>
        <v>-21856453</v>
      </c>
      <c r="K5412" s="7">
        <f>Table1[[#This Row],[profit /loss ]]/Table1[[#This Row],[budget_x]]</f>
        <v>-0.91316543264180394</v>
      </c>
      <c r="L5412" t="str" cm="1">
        <f t="array" ref="L5412">_xlfn.IFS(Table1[[#This Row],[score]]&gt;70,"high",Table1[[#This Row],[score]]&gt;50,"medium",Table1[[#This Row],[score]]&lt;=50,"low")</f>
        <v>medium</v>
      </c>
    </row>
    <row r="5413" spans="1:12" x14ac:dyDescent="0.3">
      <c r="A5413" t="s">
        <v>5231</v>
      </c>
      <c r="B5413" s="1">
        <v>40862</v>
      </c>
      <c r="C5413">
        <v>66</v>
      </c>
      <c r="D5413" t="s">
        <v>9</v>
      </c>
      <c r="E5413" t="s">
        <v>10</v>
      </c>
      <c r="F5413">
        <v>75500000</v>
      </c>
      <c r="G5413">
        <v>469463342</v>
      </c>
      <c r="H5413" t="s">
        <v>17</v>
      </c>
      <c r="I5413">
        <f>YEAR(Table1[[#This Row],[date]])</f>
        <v>2011</v>
      </c>
      <c r="J5413">
        <f>Table1[[#This Row],[revenue]]-Table1[[#This Row],[budget_x]]</f>
        <v>393963342</v>
      </c>
      <c r="K5413" s="7">
        <f>Table1[[#This Row],[profit /loss ]]/Table1[[#This Row],[budget_x]]</f>
        <v>5.2180575099337752</v>
      </c>
      <c r="L5413" t="str" cm="1">
        <f t="array" ref="L5413">_xlfn.IFS(Table1[[#This Row],[score]]&gt;70,"high",Table1[[#This Row],[score]]&gt;50,"medium",Table1[[#This Row],[score]]&lt;=50,"low")</f>
        <v>medium</v>
      </c>
    </row>
    <row r="5414" spans="1:12" x14ac:dyDescent="0.3">
      <c r="A5414" t="s">
        <v>5232</v>
      </c>
      <c r="B5414" s="1">
        <v>38407</v>
      </c>
      <c r="C5414">
        <v>77</v>
      </c>
      <c r="D5414" t="s">
        <v>9</v>
      </c>
      <c r="E5414" t="s">
        <v>10</v>
      </c>
      <c r="F5414">
        <v>17500000</v>
      </c>
      <c r="G5414">
        <v>36520451</v>
      </c>
      <c r="H5414" t="s">
        <v>11</v>
      </c>
      <c r="I5414">
        <f>YEAR(Table1[[#This Row],[date]])</f>
        <v>2005</v>
      </c>
      <c r="J5414">
        <f>Table1[[#This Row],[revenue]]-Table1[[#This Row],[budget_x]]</f>
        <v>19020451</v>
      </c>
      <c r="K5414" s="7">
        <f>Table1[[#This Row],[profit /loss ]]/Table1[[#This Row],[budget_x]]</f>
        <v>1.0868829142857144</v>
      </c>
      <c r="L5414" t="str" cm="1">
        <f t="array" ref="L5414">_xlfn.IFS(Table1[[#This Row],[score]]&gt;70,"high",Table1[[#This Row],[score]]&gt;50,"medium",Table1[[#This Row],[score]]&lt;=50,"low")</f>
        <v>high</v>
      </c>
    </row>
    <row r="5415" spans="1:12" x14ac:dyDescent="0.3">
      <c r="A5415" t="s">
        <v>5233</v>
      </c>
      <c r="B5415" s="1">
        <v>39771</v>
      </c>
      <c r="C5415">
        <v>63</v>
      </c>
      <c r="D5415" t="s">
        <v>9</v>
      </c>
      <c r="E5415" t="s">
        <v>10</v>
      </c>
      <c r="F5415">
        <v>38000000</v>
      </c>
      <c r="G5415">
        <v>17831558</v>
      </c>
      <c r="H5415" t="s">
        <v>11</v>
      </c>
      <c r="I5415">
        <f>YEAR(Table1[[#This Row],[date]])</f>
        <v>2008</v>
      </c>
      <c r="J5415">
        <f>Table1[[#This Row],[revenue]]-Table1[[#This Row],[budget_x]]</f>
        <v>-20168442</v>
      </c>
      <c r="K5415" s="7">
        <f>Table1[[#This Row],[profit /loss ]]/Table1[[#This Row],[budget_x]]</f>
        <v>-0.53074847368421052</v>
      </c>
      <c r="L5415" t="str" cm="1">
        <f t="array" ref="L5415">_xlfn.IFS(Table1[[#This Row],[score]]&gt;70,"high",Table1[[#This Row],[score]]&gt;50,"medium",Table1[[#This Row],[score]]&lt;=50,"low")</f>
        <v>medium</v>
      </c>
    </row>
    <row r="5416" spans="1:12" x14ac:dyDescent="0.3">
      <c r="A5416" t="s">
        <v>5234</v>
      </c>
      <c r="B5416" s="1">
        <v>33676</v>
      </c>
      <c r="C5416">
        <v>74</v>
      </c>
      <c r="D5416" t="s">
        <v>9</v>
      </c>
      <c r="E5416" t="s">
        <v>10</v>
      </c>
      <c r="F5416">
        <v>131000000</v>
      </c>
      <c r="G5416">
        <v>392456482.19999999</v>
      </c>
      <c r="H5416" t="s">
        <v>17</v>
      </c>
      <c r="I5416">
        <f>YEAR(Table1[[#This Row],[date]])</f>
        <v>1992</v>
      </c>
      <c r="J5416">
        <f>Table1[[#This Row],[revenue]]-Table1[[#This Row],[budget_x]]</f>
        <v>261456482.19999999</v>
      </c>
      <c r="K5416" s="7">
        <f>Table1[[#This Row],[profit /loss ]]/Table1[[#This Row],[budget_x]]</f>
        <v>1.9958510091603052</v>
      </c>
      <c r="L5416" t="str" cm="1">
        <f t="array" ref="L5416">_xlfn.IFS(Table1[[#This Row],[score]]&gt;70,"high",Table1[[#This Row],[score]]&gt;50,"medium",Table1[[#This Row],[score]]&lt;=50,"low")</f>
        <v>high</v>
      </c>
    </row>
    <row r="5417" spans="1:12" x14ac:dyDescent="0.3">
      <c r="A5417" t="s">
        <v>5235</v>
      </c>
      <c r="B5417" s="1">
        <v>44511</v>
      </c>
      <c r="C5417">
        <v>77</v>
      </c>
      <c r="D5417" t="s">
        <v>9</v>
      </c>
      <c r="E5417" t="s">
        <v>10</v>
      </c>
      <c r="F5417">
        <v>119800000</v>
      </c>
      <c r="G5417">
        <v>552113772.79999995</v>
      </c>
      <c r="H5417" t="s">
        <v>11</v>
      </c>
      <c r="I5417">
        <f>YEAR(Table1[[#This Row],[date]])</f>
        <v>2021</v>
      </c>
      <c r="J5417">
        <f>Table1[[#This Row],[revenue]]-Table1[[#This Row],[budget_x]]</f>
        <v>432313772.79999995</v>
      </c>
      <c r="K5417" s="7">
        <f>Table1[[#This Row],[profit /loss ]]/Table1[[#This Row],[budget_x]]</f>
        <v>3.6086291552587642</v>
      </c>
      <c r="L5417" t="str" cm="1">
        <f t="array" ref="L5417">_xlfn.IFS(Table1[[#This Row],[score]]&gt;70,"high",Table1[[#This Row],[score]]&gt;50,"medium",Table1[[#This Row],[score]]&lt;=50,"low")</f>
        <v>high</v>
      </c>
    </row>
    <row r="5418" spans="1:12" x14ac:dyDescent="0.3">
      <c r="A5418" t="s">
        <v>5236</v>
      </c>
      <c r="B5418" s="1">
        <v>39197</v>
      </c>
      <c r="C5418">
        <v>64</v>
      </c>
      <c r="D5418" t="s">
        <v>9</v>
      </c>
      <c r="E5418" t="s">
        <v>10</v>
      </c>
      <c r="F5418">
        <v>32000000</v>
      </c>
      <c r="G5418">
        <v>77593167</v>
      </c>
      <c r="H5418" t="s">
        <v>11</v>
      </c>
      <c r="I5418">
        <f>YEAR(Table1[[#This Row],[date]])</f>
        <v>2007</v>
      </c>
      <c r="J5418">
        <f>Table1[[#This Row],[revenue]]-Table1[[#This Row],[budget_x]]</f>
        <v>45593167</v>
      </c>
      <c r="K5418" s="7">
        <f>Table1[[#This Row],[profit /loss ]]/Table1[[#This Row],[budget_x]]</f>
        <v>1.42478646875</v>
      </c>
      <c r="L5418" t="str" cm="1">
        <f t="array" ref="L5418">_xlfn.IFS(Table1[[#This Row],[score]]&gt;70,"high",Table1[[#This Row],[score]]&gt;50,"medium",Table1[[#This Row],[score]]&lt;=50,"low")</f>
        <v>medium</v>
      </c>
    </row>
    <row r="5419" spans="1:12" x14ac:dyDescent="0.3">
      <c r="A5419" t="s">
        <v>5237</v>
      </c>
      <c r="B5419" s="1">
        <v>39344</v>
      </c>
      <c r="C5419">
        <v>55</v>
      </c>
      <c r="D5419" t="s">
        <v>9</v>
      </c>
      <c r="E5419" t="s">
        <v>10</v>
      </c>
      <c r="F5419">
        <v>70800000</v>
      </c>
      <c r="G5419">
        <v>591573175.20000005</v>
      </c>
      <c r="H5419" t="s">
        <v>11</v>
      </c>
      <c r="I5419">
        <f>YEAR(Table1[[#This Row],[date]])</f>
        <v>2007</v>
      </c>
      <c r="J5419">
        <f>Table1[[#This Row],[revenue]]-Table1[[#This Row],[budget_x]]</f>
        <v>520773175.20000005</v>
      </c>
      <c r="K5419" s="7">
        <f>Table1[[#This Row],[profit /loss ]]/Table1[[#This Row],[budget_x]]</f>
        <v>7.3555533220338987</v>
      </c>
      <c r="L5419" t="str" cm="1">
        <f t="array" ref="L5419">_xlfn.IFS(Table1[[#This Row],[score]]&gt;70,"high",Table1[[#This Row],[score]]&gt;50,"medium",Table1[[#This Row],[score]]&lt;=50,"low")</f>
        <v>medium</v>
      </c>
    </row>
    <row r="5420" spans="1:12" x14ac:dyDescent="0.3">
      <c r="A5420" t="s">
        <v>5238</v>
      </c>
      <c r="B5420" s="1">
        <v>31855</v>
      </c>
      <c r="C5420">
        <v>75</v>
      </c>
      <c r="D5420" t="s">
        <v>9</v>
      </c>
      <c r="E5420" t="s">
        <v>10</v>
      </c>
      <c r="F5420">
        <v>18000000</v>
      </c>
      <c r="G5420">
        <v>77200000</v>
      </c>
      <c r="H5420" t="s">
        <v>11</v>
      </c>
      <c r="I5420">
        <f>YEAR(Table1[[#This Row],[date]])</f>
        <v>1987</v>
      </c>
      <c r="J5420">
        <f>Table1[[#This Row],[revenue]]-Table1[[#This Row],[budget_x]]</f>
        <v>59200000</v>
      </c>
      <c r="K5420" s="7">
        <f>Table1[[#This Row],[profit /loss ]]/Table1[[#This Row],[budget_x]]</f>
        <v>3.2888888888888888</v>
      </c>
      <c r="L5420" t="str" cm="1">
        <f t="array" ref="L5420">_xlfn.IFS(Table1[[#This Row],[score]]&gt;70,"high",Table1[[#This Row],[score]]&gt;50,"medium",Table1[[#This Row],[score]]&lt;=50,"low")</f>
        <v>high</v>
      </c>
    </row>
    <row r="5421" spans="1:12" x14ac:dyDescent="0.3">
      <c r="A5421" t="s">
        <v>5239</v>
      </c>
      <c r="B5421" s="1">
        <v>35194</v>
      </c>
      <c r="C5421">
        <v>63</v>
      </c>
      <c r="D5421" t="s">
        <v>9</v>
      </c>
      <c r="E5421" t="s">
        <v>10</v>
      </c>
      <c r="F5421">
        <v>110000000</v>
      </c>
      <c r="G5421">
        <v>271669045.60000002</v>
      </c>
      <c r="H5421" t="s">
        <v>11</v>
      </c>
      <c r="I5421">
        <f>YEAR(Table1[[#This Row],[date]])</f>
        <v>1996</v>
      </c>
      <c r="J5421">
        <f>Table1[[#This Row],[revenue]]-Table1[[#This Row],[budget_x]]</f>
        <v>161669045.60000002</v>
      </c>
      <c r="K5421" s="7">
        <f>Table1[[#This Row],[profit /loss ]]/Table1[[#This Row],[budget_x]]</f>
        <v>1.4697185963636366</v>
      </c>
      <c r="L5421" t="str" cm="1">
        <f t="array" ref="L5421">_xlfn.IFS(Table1[[#This Row],[score]]&gt;70,"high",Table1[[#This Row],[score]]&gt;50,"medium",Table1[[#This Row],[score]]&lt;=50,"low")</f>
        <v>medium</v>
      </c>
    </row>
    <row r="5422" spans="1:12" x14ac:dyDescent="0.3">
      <c r="A5422" t="s">
        <v>5240</v>
      </c>
      <c r="B5422" s="1">
        <v>36181</v>
      </c>
      <c r="C5422">
        <v>60</v>
      </c>
      <c r="D5422" t="s">
        <v>9</v>
      </c>
      <c r="E5422" t="s">
        <v>10</v>
      </c>
      <c r="F5422">
        <v>23000000</v>
      </c>
      <c r="G5422">
        <v>190191646</v>
      </c>
      <c r="H5422" t="s">
        <v>11</v>
      </c>
      <c r="I5422">
        <f>YEAR(Table1[[#This Row],[date]])</f>
        <v>1999</v>
      </c>
      <c r="J5422">
        <f>Table1[[#This Row],[revenue]]-Table1[[#This Row],[budget_x]]</f>
        <v>167191646</v>
      </c>
      <c r="K5422" s="7">
        <f>Table1[[#This Row],[profit /loss ]]/Table1[[#This Row],[budget_x]]</f>
        <v>7.2692019999999999</v>
      </c>
      <c r="L5422" t="str" cm="1">
        <f t="array" ref="L5422">_xlfn.IFS(Table1[[#This Row],[score]]&gt;70,"high",Table1[[#This Row],[score]]&gt;50,"medium",Table1[[#This Row],[score]]&lt;=50,"low")</f>
        <v>medium</v>
      </c>
    </row>
    <row r="5423" spans="1:12" x14ac:dyDescent="0.3">
      <c r="A5423" t="s">
        <v>5241</v>
      </c>
      <c r="B5423" s="1">
        <v>45024</v>
      </c>
      <c r="C5423">
        <v>0</v>
      </c>
      <c r="D5423" t="s">
        <v>9</v>
      </c>
      <c r="E5423" t="s">
        <v>83</v>
      </c>
      <c r="F5423">
        <v>167540000</v>
      </c>
      <c r="G5423">
        <v>175269998.80000001</v>
      </c>
      <c r="H5423" t="s">
        <v>5242</v>
      </c>
      <c r="I5423">
        <f>YEAR(Table1[[#This Row],[date]])</f>
        <v>2023</v>
      </c>
      <c r="J5423">
        <f>Table1[[#This Row],[revenue]]-Table1[[#This Row],[budget_x]]</f>
        <v>7729998.8000000119</v>
      </c>
      <c r="K5423" s="7">
        <f>Table1[[#This Row],[profit /loss ]]/Table1[[#This Row],[budget_x]]</f>
        <v>4.6138228482750461E-2</v>
      </c>
      <c r="L5423" t="str" cm="1">
        <f t="array" ref="L5423">_xlfn.IFS(Table1[[#This Row],[score]]&gt;70,"high",Table1[[#This Row],[score]]&gt;50,"medium",Table1[[#This Row],[score]]&lt;=50,"low")</f>
        <v>low</v>
      </c>
    </row>
    <row r="5424" spans="1:12" x14ac:dyDescent="0.3">
      <c r="A5424" t="s">
        <v>5243</v>
      </c>
      <c r="B5424" s="1">
        <v>43721</v>
      </c>
      <c r="C5424">
        <v>64</v>
      </c>
      <c r="D5424" t="s">
        <v>9</v>
      </c>
      <c r="E5424" t="s">
        <v>10</v>
      </c>
      <c r="F5424">
        <v>146800000</v>
      </c>
      <c r="G5424">
        <v>185673446.80000001</v>
      </c>
      <c r="H5424" t="s">
        <v>17</v>
      </c>
      <c r="I5424">
        <f>YEAR(Table1[[#This Row],[date]])</f>
        <v>2019</v>
      </c>
      <c r="J5424">
        <f>Table1[[#This Row],[revenue]]-Table1[[#This Row],[budget_x]]</f>
        <v>38873446.800000012</v>
      </c>
      <c r="K5424" s="7">
        <f>Table1[[#This Row],[profit /loss ]]/Table1[[#This Row],[budget_x]]</f>
        <v>0.26480549591280661</v>
      </c>
      <c r="L5424" t="str" cm="1">
        <f t="array" ref="L5424">_xlfn.IFS(Table1[[#This Row],[score]]&gt;70,"high",Table1[[#This Row],[score]]&gt;50,"medium",Table1[[#This Row],[score]]&lt;=50,"low")</f>
        <v>medium</v>
      </c>
    </row>
    <row r="5425" spans="1:12" x14ac:dyDescent="0.3">
      <c r="A5425" t="s">
        <v>5244</v>
      </c>
      <c r="B5425" s="1">
        <v>44183</v>
      </c>
      <c r="C5425">
        <v>60</v>
      </c>
      <c r="D5425" t="s">
        <v>9</v>
      </c>
      <c r="E5425" t="s">
        <v>10</v>
      </c>
      <c r="F5425">
        <v>51400000</v>
      </c>
      <c r="G5425">
        <v>229180648.19999999</v>
      </c>
      <c r="H5425" t="s">
        <v>17</v>
      </c>
      <c r="I5425">
        <f>YEAR(Table1[[#This Row],[date]])</f>
        <v>2020</v>
      </c>
      <c r="J5425">
        <f>Table1[[#This Row],[revenue]]-Table1[[#This Row],[budget_x]]</f>
        <v>177780648.19999999</v>
      </c>
      <c r="K5425" s="7">
        <f>Table1[[#This Row],[profit /loss ]]/Table1[[#This Row],[budget_x]]</f>
        <v>3.4587674747081709</v>
      </c>
      <c r="L5425" t="str" cm="1">
        <f t="array" ref="L5425">_xlfn.IFS(Table1[[#This Row],[score]]&gt;70,"high",Table1[[#This Row],[score]]&gt;50,"medium",Table1[[#This Row],[score]]&lt;=50,"low")</f>
        <v>medium</v>
      </c>
    </row>
    <row r="5426" spans="1:12" x14ac:dyDescent="0.3">
      <c r="A5426" t="s">
        <v>5245</v>
      </c>
      <c r="B5426" s="1">
        <v>35650</v>
      </c>
      <c r="C5426">
        <v>63</v>
      </c>
      <c r="D5426" t="s">
        <v>9</v>
      </c>
      <c r="E5426" t="s">
        <v>10</v>
      </c>
      <c r="F5426">
        <v>96200000</v>
      </c>
      <c r="G5426">
        <v>474833112.80000001</v>
      </c>
      <c r="H5426" t="s">
        <v>17</v>
      </c>
      <c r="I5426">
        <f>YEAR(Table1[[#This Row],[date]])</f>
        <v>1997</v>
      </c>
      <c r="J5426">
        <f>Table1[[#This Row],[revenue]]-Table1[[#This Row],[budget_x]]</f>
        <v>378633112.80000001</v>
      </c>
      <c r="K5426" s="7">
        <f>Table1[[#This Row],[profit /loss ]]/Table1[[#This Row],[budget_x]]</f>
        <v>3.9358951434511438</v>
      </c>
      <c r="L5426" t="str" cm="1">
        <f t="array" ref="L5426">_xlfn.IFS(Table1[[#This Row],[score]]&gt;70,"high",Table1[[#This Row],[score]]&gt;50,"medium",Table1[[#This Row],[score]]&lt;=50,"low")</f>
        <v>medium</v>
      </c>
    </row>
    <row r="5427" spans="1:12" x14ac:dyDescent="0.3">
      <c r="A5427" t="s">
        <v>5246</v>
      </c>
      <c r="B5427" s="1">
        <v>43938</v>
      </c>
      <c r="C5427">
        <v>50</v>
      </c>
      <c r="D5427" t="s">
        <v>9</v>
      </c>
      <c r="E5427" t="s">
        <v>74</v>
      </c>
      <c r="F5427">
        <v>140400000</v>
      </c>
      <c r="G5427">
        <v>597705817.60000002</v>
      </c>
      <c r="H5427" t="s">
        <v>75</v>
      </c>
      <c r="I5427">
        <f>YEAR(Table1[[#This Row],[date]])</f>
        <v>2020</v>
      </c>
      <c r="J5427">
        <f>Table1[[#This Row],[revenue]]-Table1[[#This Row],[budget_x]]</f>
        <v>457305817.60000002</v>
      </c>
      <c r="K5427" s="7">
        <f>Table1[[#This Row],[profit /loss ]]/Table1[[#This Row],[budget_x]]</f>
        <v>3.2571639430199433</v>
      </c>
      <c r="L5427" t="str" cm="1">
        <f t="array" ref="L5427">_xlfn.IFS(Table1[[#This Row],[score]]&gt;70,"high",Table1[[#This Row],[score]]&gt;50,"medium",Table1[[#This Row],[score]]&lt;=50,"low")</f>
        <v>low</v>
      </c>
    </row>
    <row r="5428" spans="1:12" x14ac:dyDescent="0.3">
      <c r="A5428" t="s">
        <v>5247</v>
      </c>
      <c r="B5428" s="1">
        <v>27620</v>
      </c>
      <c r="C5428">
        <v>78</v>
      </c>
      <c r="D5428" t="s">
        <v>9</v>
      </c>
      <c r="E5428" t="s">
        <v>10</v>
      </c>
      <c r="F5428">
        <v>400000</v>
      </c>
      <c r="G5428">
        <v>5028948</v>
      </c>
      <c r="H5428" t="s">
        <v>11</v>
      </c>
      <c r="I5428">
        <f>YEAR(Table1[[#This Row],[date]])</f>
        <v>1975</v>
      </c>
      <c r="J5428">
        <f>Table1[[#This Row],[revenue]]-Table1[[#This Row],[budget_x]]</f>
        <v>4628948</v>
      </c>
      <c r="K5428" s="7">
        <f>Table1[[#This Row],[profit /loss ]]/Table1[[#This Row],[budget_x]]</f>
        <v>11.572369999999999</v>
      </c>
      <c r="L5428" t="str" cm="1">
        <f t="array" ref="L5428">_xlfn.IFS(Table1[[#This Row],[score]]&gt;70,"high",Table1[[#This Row],[score]]&gt;50,"medium",Table1[[#This Row],[score]]&lt;=50,"low")</f>
        <v>high</v>
      </c>
    </row>
    <row r="5429" spans="1:12" x14ac:dyDescent="0.3">
      <c r="A5429" t="s">
        <v>5248</v>
      </c>
      <c r="B5429" s="1">
        <v>30148</v>
      </c>
      <c r="C5429">
        <v>75</v>
      </c>
      <c r="D5429" t="s">
        <v>9</v>
      </c>
      <c r="E5429" t="s">
        <v>10</v>
      </c>
      <c r="F5429">
        <v>12000000</v>
      </c>
      <c r="G5429">
        <v>95800000</v>
      </c>
      <c r="H5429" t="s">
        <v>11</v>
      </c>
      <c r="I5429">
        <f>YEAR(Table1[[#This Row],[date]])</f>
        <v>1982</v>
      </c>
      <c r="J5429">
        <f>Table1[[#This Row],[revenue]]-Table1[[#This Row],[budget_x]]</f>
        <v>83800000</v>
      </c>
      <c r="K5429" s="7">
        <f>Table1[[#This Row],[profit /loss ]]/Table1[[#This Row],[budget_x]]</f>
        <v>6.9833333333333334</v>
      </c>
      <c r="L5429" t="str" cm="1">
        <f t="array" ref="L5429">_xlfn.IFS(Table1[[#This Row],[score]]&gt;70,"high",Table1[[#This Row],[score]]&gt;50,"medium",Table1[[#This Row],[score]]&lt;=50,"low")</f>
        <v>high</v>
      </c>
    </row>
    <row r="5430" spans="1:12" x14ac:dyDescent="0.3">
      <c r="A5430" t="s">
        <v>5249</v>
      </c>
      <c r="B5430" s="1">
        <v>44470</v>
      </c>
      <c r="C5430">
        <v>56</v>
      </c>
      <c r="D5430" t="s">
        <v>9</v>
      </c>
      <c r="E5430" t="s">
        <v>10</v>
      </c>
      <c r="F5430">
        <v>130200000</v>
      </c>
      <c r="G5430">
        <v>390377803.80000001</v>
      </c>
      <c r="H5430" t="s">
        <v>11</v>
      </c>
      <c r="I5430">
        <f>YEAR(Table1[[#This Row],[date]])</f>
        <v>2021</v>
      </c>
      <c r="J5430">
        <f>Table1[[#This Row],[revenue]]-Table1[[#This Row],[budget_x]]</f>
        <v>260177803.80000001</v>
      </c>
      <c r="K5430" s="7">
        <f>Table1[[#This Row],[profit /loss ]]/Table1[[#This Row],[budget_x]]</f>
        <v>1.9982934239631338</v>
      </c>
      <c r="L5430" t="str" cm="1">
        <f t="array" ref="L5430">_xlfn.IFS(Table1[[#This Row],[score]]&gt;70,"high",Table1[[#This Row],[score]]&gt;50,"medium",Table1[[#This Row],[score]]&lt;=50,"low")</f>
        <v>medium</v>
      </c>
    </row>
    <row r="5431" spans="1:12" x14ac:dyDescent="0.3">
      <c r="A5431" t="s">
        <v>5250</v>
      </c>
      <c r="B5431" s="1">
        <v>33717</v>
      </c>
      <c r="C5431">
        <v>68</v>
      </c>
      <c r="D5431" t="s">
        <v>9</v>
      </c>
      <c r="E5431" t="s">
        <v>10</v>
      </c>
      <c r="F5431">
        <v>29000000</v>
      </c>
      <c r="G5431">
        <v>59509925</v>
      </c>
      <c r="H5431" t="s">
        <v>11</v>
      </c>
      <c r="I5431">
        <f>YEAR(Table1[[#This Row],[date]])</f>
        <v>1992</v>
      </c>
      <c r="J5431">
        <f>Table1[[#This Row],[revenue]]-Table1[[#This Row],[budget_x]]</f>
        <v>30509925</v>
      </c>
      <c r="K5431" s="7">
        <f>Table1[[#This Row],[profit /loss ]]/Table1[[#This Row],[budget_x]]</f>
        <v>1.0520663793103449</v>
      </c>
      <c r="L5431" t="str" cm="1">
        <f t="array" ref="L5431">_xlfn.IFS(Table1[[#This Row],[score]]&gt;70,"high",Table1[[#This Row],[score]]&gt;50,"medium",Table1[[#This Row],[score]]&lt;=50,"low")</f>
        <v>medium</v>
      </c>
    </row>
    <row r="5432" spans="1:12" x14ac:dyDescent="0.3">
      <c r="A5432" t="s">
        <v>5251</v>
      </c>
      <c r="B5432" s="1">
        <v>44848</v>
      </c>
      <c r="C5432">
        <v>71</v>
      </c>
      <c r="D5432" t="s">
        <v>9</v>
      </c>
      <c r="E5432" t="s">
        <v>69</v>
      </c>
      <c r="F5432">
        <v>144600000</v>
      </c>
      <c r="G5432">
        <v>356955330.60000002</v>
      </c>
      <c r="H5432" t="s">
        <v>143</v>
      </c>
      <c r="I5432">
        <f>YEAR(Table1[[#This Row],[date]])</f>
        <v>2022</v>
      </c>
      <c r="J5432">
        <f>Table1[[#This Row],[revenue]]-Table1[[#This Row],[budget_x]]</f>
        <v>212355330.60000002</v>
      </c>
      <c r="K5432" s="7">
        <f>Table1[[#This Row],[profit /loss ]]/Table1[[#This Row],[budget_x]]</f>
        <v>1.4685707510373445</v>
      </c>
      <c r="L5432" t="str" cm="1">
        <f t="array" ref="L5432">_xlfn.IFS(Table1[[#This Row],[score]]&gt;70,"high",Table1[[#This Row],[score]]&gt;50,"medium",Table1[[#This Row],[score]]&lt;=50,"low")</f>
        <v>high</v>
      </c>
    </row>
    <row r="5433" spans="1:12" x14ac:dyDescent="0.3">
      <c r="A5433" t="s">
        <v>5252</v>
      </c>
      <c r="B5433" s="1">
        <v>43503</v>
      </c>
      <c r="C5433">
        <v>82</v>
      </c>
      <c r="D5433" t="s">
        <v>9</v>
      </c>
      <c r="E5433" t="s">
        <v>2085</v>
      </c>
      <c r="F5433">
        <v>4000000</v>
      </c>
      <c r="G5433">
        <v>64978931</v>
      </c>
      <c r="H5433" t="s">
        <v>11</v>
      </c>
      <c r="I5433">
        <f>YEAR(Table1[[#This Row],[date]])</f>
        <v>2019</v>
      </c>
      <c r="J5433">
        <f>Table1[[#This Row],[revenue]]-Table1[[#This Row],[budget_x]]</f>
        <v>60978931</v>
      </c>
      <c r="K5433" s="7">
        <f>Table1[[#This Row],[profit /loss ]]/Table1[[#This Row],[budget_x]]</f>
        <v>15.244732750000001</v>
      </c>
      <c r="L5433" t="str" cm="1">
        <f t="array" ref="L5433">_xlfn.IFS(Table1[[#This Row],[score]]&gt;70,"high",Table1[[#This Row],[score]]&gt;50,"medium",Table1[[#This Row],[score]]&lt;=50,"low")</f>
        <v>high</v>
      </c>
    </row>
    <row r="5434" spans="1:12" x14ac:dyDescent="0.3">
      <c r="A5434" t="s">
        <v>5253</v>
      </c>
      <c r="B5434" s="1">
        <v>42096</v>
      </c>
      <c r="C5434">
        <v>74</v>
      </c>
      <c r="D5434" t="s">
        <v>9</v>
      </c>
      <c r="E5434" t="s">
        <v>83</v>
      </c>
      <c r="F5434">
        <v>5000000</v>
      </c>
      <c r="G5434">
        <v>20360625.800000001</v>
      </c>
      <c r="H5434" t="s">
        <v>108</v>
      </c>
      <c r="I5434">
        <f>YEAR(Table1[[#This Row],[date]])</f>
        <v>2015</v>
      </c>
      <c r="J5434">
        <f>Table1[[#This Row],[revenue]]-Table1[[#This Row],[budget_x]]</f>
        <v>15360625.800000001</v>
      </c>
      <c r="K5434" s="7">
        <f>Table1[[#This Row],[profit /loss ]]/Table1[[#This Row],[budget_x]]</f>
        <v>3.0721251600000001</v>
      </c>
      <c r="L5434" t="str" cm="1">
        <f t="array" ref="L5434">_xlfn.IFS(Table1[[#This Row],[score]]&gt;70,"high",Table1[[#This Row],[score]]&gt;50,"medium",Table1[[#This Row],[score]]&lt;=50,"low")</f>
        <v>high</v>
      </c>
    </row>
    <row r="5435" spans="1:12" x14ac:dyDescent="0.3">
      <c r="A5435" t="s">
        <v>113</v>
      </c>
      <c r="B5435" s="1">
        <v>40065</v>
      </c>
      <c r="C5435">
        <v>57</v>
      </c>
      <c r="D5435" t="s">
        <v>9</v>
      </c>
      <c r="E5435" t="s">
        <v>10</v>
      </c>
      <c r="F5435">
        <v>65000000</v>
      </c>
      <c r="G5435">
        <v>0</v>
      </c>
      <c r="H5435" t="s">
        <v>30</v>
      </c>
      <c r="I5435">
        <f>YEAR(Table1[[#This Row],[date]])</f>
        <v>2009</v>
      </c>
      <c r="J5435">
        <f>Table1[[#This Row],[revenue]]-Table1[[#This Row],[budget_x]]</f>
        <v>-65000000</v>
      </c>
      <c r="K5435" s="7">
        <f>Table1[[#This Row],[profit /loss ]]/Table1[[#This Row],[budget_x]]</f>
        <v>-1</v>
      </c>
      <c r="L5435" t="str" cm="1">
        <f t="array" ref="L5435">_xlfn.IFS(Table1[[#This Row],[score]]&gt;70,"high",Table1[[#This Row],[score]]&gt;50,"medium",Table1[[#This Row],[score]]&lt;=50,"low")</f>
        <v>medium</v>
      </c>
    </row>
    <row r="5436" spans="1:12" x14ac:dyDescent="0.3">
      <c r="A5436" t="s">
        <v>5254</v>
      </c>
      <c r="B5436" s="1">
        <v>43600</v>
      </c>
      <c r="C5436">
        <v>54</v>
      </c>
      <c r="D5436" t="s">
        <v>9</v>
      </c>
      <c r="E5436" t="s">
        <v>10</v>
      </c>
      <c r="F5436">
        <v>2700000</v>
      </c>
      <c r="G5436">
        <v>641910.19999999995</v>
      </c>
      <c r="H5436" t="s">
        <v>184</v>
      </c>
      <c r="I5436">
        <f>YEAR(Table1[[#This Row],[date]])</f>
        <v>2019</v>
      </c>
      <c r="J5436">
        <f>Table1[[#This Row],[revenue]]-Table1[[#This Row],[budget_x]]</f>
        <v>-2058089.8</v>
      </c>
      <c r="K5436" s="7">
        <f>Table1[[#This Row],[profit /loss ]]/Table1[[#This Row],[budget_x]]</f>
        <v>-0.76225548148148148</v>
      </c>
      <c r="L5436" t="str" cm="1">
        <f t="array" ref="L5436">_xlfn.IFS(Table1[[#This Row],[score]]&gt;70,"high",Table1[[#This Row],[score]]&gt;50,"medium",Table1[[#This Row],[score]]&lt;=50,"low")</f>
        <v>medium</v>
      </c>
    </row>
    <row r="5437" spans="1:12" x14ac:dyDescent="0.3">
      <c r="A5437" t="s">
        <v>77</v>
      </c>
      <c r="B5437" s="1">
        <v>43571</v>
      </c>
      <c r="C5437">
        <v>76</v>
      </c>
      <c r="D5437" t="s">
        <v>9</v>
      </c>
      <c r="E5437" t="s">
        <v>15</v>
      </c>
      <c r="F5437">
        <v>4920975</v>
      </c>
      <c r="G5437">
        <v>20121318</v>
      </c>
      <c r="H5437" t="s">
        <v>11</v>
      </c>
      <c r="I5437">
        <f>YEAR(Table1[[#This Row],[date]])</f>
        <v>2019</v>
      </c>
      <c r="J5437">
        <f>Table1[[#This Row],[revenue]]-Table1[[#This Row],[budget_x]]</f>
        <v>15200343</v>
      </c>
      <c r="K5437" s="7">
        <f>Table1[[#This Row],[profit /loss ]]/Table1[[#This Row],[budget_x]]</f>
        <v>3.0888884824653653</v>
      </c>
      <c r="L5437" t="str" cm="1">
        <f t="array" ref="L5437">_xlfn.IFS(Table1[[#This Row],[score]]&gt;70,"high",Table1[[#This Row],[score]]&gt;50,"medium",Table1[[#This Row],[score]]&lt;=50,"low")</f>
        <v>high</v>
      </c>
    </row>
    <row r="5438" spans="1:12" x14ac:dyDescent="0.3">
      <c r="A5438" t="s">
        <v>2435</v>
      </c>
      <c r="B5438" s="1">
        <v>42992</v>
      </c>
      <c r="C5438">
        <v>45</v>
      </c>
      <c r="D5438" t="s">
        <v>9</v>
      </c>
      <c r="E5438" t="s">
        <v>10</v>
      </c>
      <c r="F5438">
        <v>9000000</v>
      </c>
      <c r="G5438">
        <v>155615727</v>
      </c>
      <c r="H5438" t="s">
        <v>108</v>
      </c>
      <c r="I5438">
        <f>YEAR(Table1[[#This Row],[date]])</f>
        <v>2017</v>
      </c>
      <c r="J5438">
        <f>Table1[[#This Row],[revenue]]-Table1[[#This Row],[budget_x]]</f>
        <v>146615727</v>
      </c>
      <c r="K5438" s="7">
        <f>Table1[[#This Row],[profit /loss ]]/Table1[[#This Row],[budget_x]]</f>
        <v>16.290636333333332</v>
      </c>
      <c r="L5438" t="str" cm="1">
        <f t="array" ref="L5438">_xlfn.IFS(Table1[[#This Row],[score]]&gt;70,"high",Table1[[#This Row],[score]]&gt;50,"medium",Table1[[#This Row],[score]]&lt;=50,"low")</f>
        <v>low</v>
      </c>
    </row>
    <row r="5439" spans="1:12" x14ac:dyDescent="0.3">
      <c r="A5439" t="s">
        <v>5255</v>
      </c>
      <c r="B5439" s="1">
        <v>32681</v>
      </c>
      <c r="C5439">
        <v>51</v>
      </c>
      <c r="D5439" t="s">
        <v>9</v>
      </c>
      <c r="E5439" t="s">
        <v>10</v>
      </c>
      <c r="F5439">
        <v>15000000</v>
      </c>
      <c r="G5439">
        <v>33200000</v>
      </c>
      <c r="H5439" t="s">
        <v>11</v>
      </c>
      <c r="I5439">
        <f>YEAR(Table1[[#This Row],[date]])</f>
        <v>1989</v>
      </c>
      <c r="J5439">
        <f>Table1[[#This Row],[revenue]]-Table1[[#This Row],[budget_x]]</f>
        <v>18200000</v>
      </c>
      <c r="K5439" s="7">
        <f>Table1[[#This Row],[profit /loss ]]/Table1[[#This Row],[budget_x]]</f>
        <v>1.2133333333333334</v>
      </c>
      <c r="L5439" t="str" cm="1">
        <f t="array" ref="L5439">_xlfn.IFS(Table1[[#This Row],[score]]&gt;70,"high",Table1[[#This Row],[score]]&gt;50,"medium",Table1[[#This Row],[score]]&lt;=50,"low")</f>
        <v>medium</v>
      </c>
    </row>
    <row r="5440" spans="1:12" x14ac:dyDescent="0.3">
      <c r="A5440" t="s">
        <v>5256</v>
      </c>
      <c r="B5440" s="1">
        <v>40025</v>
      </c>
      <c r="C5440">
        <v>57</v>
      </c>
      <c r="D5440" t="s">
        <v>9</v>
      </c>
      <c r="E5440" t="s">
        <v>10</v>
      </c>
      <c r="F5440">
        <v>45000000</v>
      </c>
      <c r="G5440">
        <v>59551283</v>
      </c>
      <c r="H5440" t="s">
        <v>17</v>
      </c>
      <c r="I5440">
        <f>YEAR(Table1[[#This Row],[date]])</f>
        <v>2009</v>
      </c>
      <c r="J5440">
        <f>Table1[[#This Row],[revenue]]-Table1[[#This Row],[budget_x]]</f>
        <v>14551283</v>
      </c>
      <c r="K5440" s="7">
        <f>Table1[[#This Row],[profit /loss ]]/Table1[[#This Row],[budget_x]]</f>
        <v>0.32336184444444444</v>
      </c>
      <c r="L5440" t="str" cm="1">
        <f t="array" ref="L5440">_xlfn.IFS(Table1[[#This Row],[score]]&gt;70,"high",Table1[[#This Row],[score]]&gt;50,"medium",Table1[[#This Row],[score]]&lt;=50,"low")</f>
        <v>medium</v>
      </c>
    </row>
    <row r="5441" spans="1:12" x14ac:dyDescent="0.3">
      <c r="A5441" t="s">
        <v>5257</v>
      </c>
      <c r="B5441" s="1">
        <v>45128</v>
      </c>
      <c r="C5441">
        <v>0</v>
      </c>
      <c r="D5441" t="s">
        <v>150</v>
      </c>
      <c r="E5441" t="s">
        <v>10</v>
      </c>
      <c r="F5441">
        <v>100000000</v>
      </c>
      <c r="G5441">
        <v>28329750</v>
      </c>
      <c r="H5441" t="s">
        <v>11</v>
      </c>
      <c r="I5441">
        <f>YEAR(Table1[[#This Row],[date]])</f>
        <v>2023</v>
      </c>
      <c r="J5441">
        <f>Table1[[#This Row],[revenue]]-Table1[[#This Row],[budget_x]]</f>
        <v>-71670250</v>
      </c>
      <c r="K5441" s="7">
        <f>Table1[[#This Row],[profit /loss ]]/Table1[[#This Row],[budget_x]]</f>
        <v>-0.71670250000000002</v>
      </c>
      <c r="L5441" t="str" cm="1">
        <f t="array" ref="L5441">_xlfn.IFS(Table1[[#This Row],[score]]&gt;70,"high",Table1[[#This Row],[score]]&gt;50,"medium",Table1[[#This Row],[score]]&lt;=50,"low")</f>
        <v>low</v>
      </c>
    </row>
    <row r="5442" spans="1:12" x14ac:dyDescent="0.3">
      <c r="A5442" t="s">
        <v>5258</v>
      </c>
      <c r="B5442" s="1">
        <v>42363</v>
      </c>
      <c r="C5442">
        <v>74</v>
      </c>
      <c r="D5442" t="s">
        <v>9</v>
      </c>
      <c r="E5442" t="s">
        <v>15</v>
      </c>
      <c r="F5442">
        <v>11332619</v>
      </c>
      <c r="G5442">
        <v>11229499.800000001</v>
      </c>
      <c r="H5442" t="s">
        <v>52</v>
      </c>
      <c r="I5442">
        <f>YEAR(Table1[[#This Row],[date]])</f>
        <v>2015</v>
      </c>
      <c r="J5442">
        <f>Table1[[#This Row],[revenue]]-Table1[[#This Row],[budget_x]]</f>
        <v>-103119.19999999925</v>
      </c>
      <c r="K5442" s="7">
        <f>Table1[[#This Row],[profit /loss ]]/Table1[[#This Row],[budget_x]]</f>
        <v>-9.0993264663710351E-3</v>
      </c>
      <c r="L5442" t="str" cm="1">
        <f t="array" ref="L5442">_xlfn.IFS(Table1[[#This Row],[score]]&gt;70,"high",Table1[[#This Row],[score]]&gt;50,"medium",Table1[[#This Row],[score]]&lt;=50,"low")</f>
        <v>high</v>
      </c>
    </row>
    <row r="5443" spans="1:12" x14ac:dyDescent="0.3">
      <c r="A5443" t="s">
        <v>5259</v>
      </c>
      <c r="B5443" s="1">
        <v>40288</v>
      </c>
      <c r="C5443">
        <v>75</v>
      </c>
      <c r="D5443" t="s">
        <v>9</v>
      </c>
      <c r="E5443" t="s">
        <v>69</v>
      </c>
      <c r="F5443">
        <v>1065504.6000000001</v>
      </c>
      <c r="G5443">
        <v>18434328</v>
      </c>
      <c r="H5443" t="s">
        <v>11</v>
      </c>
      <c r="I5443">
        <f>YEAR(Table1[[#This Row],[date]])</f>
        <v>2010</v>
      </c>
      <c r="J5443">
        <f>Table1[[#This Row],[revenue]]-Table1[[#This Row],[budget_x]]</f>
        <v>17368823.399999999</v>
      </c>
      <c r="K5443" s="7">
        <f>Table1[[#This Row],[profit /loss ]]/Table1[[#This Row],[budget_x]]</f>
        <v>16.301030891842228</v>
      </c>
      <c r="L5443" t="str" cm="1">
        <f t="array" ref="L5443">_xlfn.IFS(Table1[[#This Row],[score]]&gt;70,"high",Table1[[#This Row],[score]]&gt;50,"medium",Table1[[#This Row],[score]]&lt;=50,"low")</f>
        <v>high</v>
      </c>
    </row>
    <row r="5444" spans="1:12" x14ac:dyDescent="0.3">
      <c r="A5444" t="s">
        <v>5260</v>
      </c>
      <c r="B5444" s="1">
        <v>35846</v>
      </c>
      <c r="C5444">
        <v>71</v>
      </c>
      <c r="D5444" t="s">
        <v>9</v>
      </c>
      <c r="E5444" t="s">
        <v>10</v>
      </c>
      <c r="F5444">
        <v>25536412.800000001</v>
      </c>
      <c r="G5444">
        <v>4553271</v>
      </c>
      <c r="H5444" t="s">
        <v>17</v>
      </c>
      <c r="I5444">
        <f>YEAR(Table1[[#This Row],[date]])</f>
        <v>1998</v>
      </c>
      <c r="J5444">
        <f>Table1[[#This Row],[revenue]]-Table1[[#This Row],[budget_x]]</f>
        <v>-20983141.800000001</v>
      </c>
      <c r="K5444" s="7">
        <f>Table1[[#This Row],[profit /loss ]]/Table1[[#This Row],[budget_x]]</f>
        <v>-0.82169496414155707</v>
      </c>
      <c r="L5444" t="str" cm="1">
        <f t="array" ref="L5444">_xlfn.IFS(Table1[[#This Row],[score]]&gt;70,"high",Table1[[#This Row],[score]]&gt;50,"medium",Table1[[#This Row],[score]]&lt;=50,"low")</f>
        <v>high</v>
      </c>
    </row>
    <row r="5445" spans="1:12" x14ac:dyDescent="0.3">
      <c r="A5445" t="s">
        <v>5261</v>
      </c>
      <c r="B5445" s="1">
        <v>41304</v>
      </c>
      <c r="C5445">
        <v>65</v>
      </c>
      <c r="D5445" t="s">
        <v>9</v>
      </c>
      <c r="E5445" t="s">
        <v>171</v>
      </c>
      <c r="F5445">
        <v>66400000</v>
      </c>
      <c r="G5445">
        <v>489432270.80000001</v>
      </c>
      <c r="H5445" t="s">
        <v>184</v>
      </c>
      <c r="I5445">
        <f>YEAR(Table1[[#This Row],[date]])</f>
        <v>2013</v>
      </c>
      <c r="J5445">
        <f>Table1[[#This Row],[revenue]]-Table1[[#This Row],[budget_x]]</f>
        <v>423032270.80000001</v>
      </c>
      <c r="K5445" s="7">
        <f>Table1[[#This Row],[profit /loss ]]/Table1[[#This Row],[budget_x]]</f>
        <v>6.3709679337349403</v>
      </c>
      <c r="L5445" t="str" cm="1">
        <f t="array" ref="L5445">_xlfn.IFS(Table1[[#This Row],[score]]&gt;70,"high",Table1[[#This Row],[score]]&gt;50,"medium",Table1[[#This Row],[score]]&lt;=50,"low")</f>
        <v>medium</v>
      </c>
    </row>
    <row r="5446" spans="1:12" x14ac:dyDescent="0.3">
      <c r="A5446" t="s">
        <v>5262</v>
      </c>
      <c r="B5446" s="1">
        <v>36430</v>
      </c>
      <c r="C5446">
        <v>60</v>
      </c>
      <c r="D5446" t="s">
        <v>9</v>
      </c>
      <c r="E5446" t="s">
        <v>10</v>
      </c>
      <c r="F5446">
        <v>60000000</v>
      </c>
      <c r="G5446">
        <v>165048228</v>
      </c>
      <c r="H5446" t="s">
        <v>11</v>
      </c>
      <c r="I5446">
        <f>YEAR(Table1[[#This Row],[date]])</f>
        <v>1999</v>
      </c>
      <c r="J5446">
        <f>Table1[[#This Row],[revenue]]-Table1[[#This Row],[budget_x]]</f>
        <v>105048228</v>
      </c>
      <c r="K5446" s="7">
        <f>Table1[[#This Row],[profit /loss ]]/Table1[[#This Row],[budget_x]]</f>
        <v>1.7508037999999999</v>
      </c>
      <c r="L5446" t="str" cm="1">
        <f t="array" ref="L5446">_xlfn.IFS(Table1[[#This Row],[score]]&gt;70,"high",Table1[[#This Row],[score]]&gt;50,"medium",Table1[[#This Row],[score]]&lt;=50,"low")</f>
        <v>medium</v>
      </c>
    </row>
    <row r="5447" spans="1:12" x14ac:dyDescent="0.3">
      <c r="A5447" t="s">
        <v>5263</v>
      </c>
      <c r="B5447" s="1">
        <v>34858</v>
      </c>
      <c r="C5447">
        <v>72</v>
      </c>
      <c r="D5447" t="s">
        <v>9</v>
      </c>
      <c r="E5447" t="s">
        <v>10</v>
      </c>
      <c r="F5447">
        <v>55000000</v>
      </c>
      <c r="G5447">
        <v>159387195</v>
      </c>
      <c r="H5447" t="s">
        <v>11</v>
      </c>
      <c r="I5447">
        <f>YEAR(Table1[[#This Row],[date]])</f>
        <v>1995</v>
      </c>
      <c r="J5447">
        <f>Table1[[#This Row],[revenue]]-Table1[[#This Row],[budget_x]]</f>
        <v>104387195</v>
      </c>
      <c r="K5447" s="7">
        <f>Table1[[#This Row],[profit /loss ]]/Table1[[#This Row],[budget_x]]</f>
        <v>1.8979490000000001</v>
      </c>
      <c r="L5447" t="str" cm="1">
        <f t="array" ref="L5447">_xlfn.IFS(Table1[[#This Row],[score]]&gt;70,"high",Table1[[#This Row],[score]]&gt;50,"medium",Table1[[#This Row],[score]]&lt;=50,"low")</f>
        <v>high</v>
      </c>
    </row>
    <row r="5448" spans="1:12" x14ac:dyDescent="0.3">
      <c r="A5448" t="s">
        <v>5264</v>
      </c>
      <c r="B5448" s="1">
        <v>38470</v>
      </c>
      <c r="C5448">
        <v>67</v>
      </c>
      <c r="D5448" t="s">
        <v>9</v>
      </c>
      <c r="E5448" t="s">
        <v>10</v>
      </c>
      <c r="F5448">
        <v>45000000</v>
      </c>
      <c r="G5448">
        <v>102746214</v>
      </c>
      <c r="H5448" t="s">
        <v>11</v>
      </c>
      <c r="I5448">
        <f>YEAR(Table1[[#This Row],[date]])</f>
        <v>2005</v>
      </c>
      <c r="J5448">
        <f>Table1[[#This Row],[revenue]]-Table1[[#This Row],[budget_x]]</f>
        <v>57746214</v>
      </c>
      <c r="K5448" s="7">
        <f>Table1[[#This Row],[profit /loss ]]/Table1[[#This Row],[budget_x]]</f>
        <v>1.2832492</v>
      </c>
      <c r="L5448" t="str" cm="1">
        <f t="array" ref="L5448">_xlfn.IFS(Table1[[#This Row],[score]]&gt;70,"high",Table1[[#This Row],[score]]&gt;50,"medium",Table1[[#This Row],[score]]&lt;=50,"low")</f>
        <v>medium</v>
      </c>
    </row>
    <row r="5449" spans="1:12" x14ac:dyDescent="0.3">
      <c r="A5449" t="s">
        <v>5265</v>
      </c>
      <c r="B5449" s="1">
        <v>40015</v>
      </c>
      <c r="C5449">
        <v>53</v>
      </c>
      <c r="D5449" t="s">
        <v>9</v>
      </c>
      <c r="E5449" t="s">
        <v>10</v>
      </c>
      <c r="F5449">
        <v>95000000</v>
      </c>
      <c r="G5449">
        <v>338365977.19999999</v>
      </c>
      <c r="H5449" t="s">
        <v>17</v>
      </c>
      <c r="I5449">
        <f>YEAR(Table1[[#This Row],[date]])</f>
        <v>2009</v>
      </c>
      <c r="J5449">
        <f>Table1[[#This Row],[revenue]]-Table1[[#This Row],[budget_x]]</f>
        <v>243365977.19999999</v>
      </c>
      <c r="K5449" s="7">
        <f>Table1[[#This Row],[profit /loss ]]/Table1[[#This Row],[budget_x]]</f>
        <v>2.5617471284210525</v>
      </c>
      <c r="L5449" t="str" cm="1">
        <f t="array" ref="L5449">_xlfn.IFS(Table1[[#This Row],[score]]&gt;70,"high",Table1[[#This Row],[score]]&gt;50,"medium",Table1[[#This Row],[score]]&lt;=50,"low")</f>
        <v>medium</v>
      </c>
    </row>
    <row r="5450" spans="1:12" x14ac:dyDescent="0.3">
      <c r="A5450" t="s">
        <v>5266</v>
      </c>
      <c r="B5450" s="1">
        <v>34613</v>
      </c>
      <c r="C5450">
        <v>66</v>
      </c>
      <c r="D5450" t="s">
        <v>9</v>
      </c>
      <c r="E5450" t="s">
        <v>10</v>
      </c>
      <c r="F5450">
        <v>62000000</v>
      </c>
      <c r="G5450">
        <v>207500000</v>
      </c>
      <c r="H5450" t="s">
        <v>11</v>
      </c>
      <c r="I5450">
        <f>YEAR(Table1[[#This Row],[date]])</f>
        <v>1994</v>
      </c>
      <c r="J5450">
        <f>Table1[[#This Row],[revenue]]-Table1[[#This Row],[budget_x]]</f>
        <v>145500000</v>
      </c>
      <c r="K5450" s="7">
        <f>Table1[[#This Row],[profit /loss ]]/Table1[[#This Row],[budget_x]]</f>
        <v>2.346774193548387</v>
      </c>
      <c r="L5450" t="str" cm="1">
        <f t="array" ref="L5450">_xlfn.IFS(Table1[[#This Row],[score]]&gt;70,"high",Table1[[#This Row],[score]]&gt;50,"medium",Table1[[#This Row],[score]]&lt;=50,"low")</f>
        <v>medium</v>
      </c>
    </row>
    <row r="5451" spans="1:12" x14ac:dyDescent="0.3">
      <c r="A5451" t="s">
        <v>5267</v>
      </c>
      <c r="B5451" s="1">
        <v>31862</v>
      </c>
      <c r="C5451">
        <v>64</v>
      </c>
      <c r="D5451" t="s">
        <v>9</v>
      </c>
      <c r="E5451" t="s">
        <v>10</v>
      </c>
      <c r="F5451">
        <v>25000000</v>
      </c>
      <c r="G5451">
        <v>16057580</v>
      </c>
      <c r="H5451" t="s">
        <v>11</v>
      </c>
      <c r="I5451">
        <f>YEAR(Table1[[#This Row],[date]])</f>
        <v>1987</v>
      </c>
      <c r="J5451">
        <f>Table1[[#This Row],[revenue]]-Table1[[#This Row],[budget_x]]</f>
        <v>-8942420</v>
      </c>
      <c r="K5451" s="7">
        <f>Table1[[#This Row],[profit /loss ]]/Table1[[#This Row],[budget_x]]</f>
        <v>-0.35769679999999998</v>
      </c>
      <c r="L5451" t="str" cm="1">
        <f t="array" ref="L5451">_xlfn.IFS(Table1[[#This Row],[score]]&gt;70,"high",Table1[[#This Row],[score]]&gt;50,"medium",Table1[[#This Row],[score]]&lt;=50,"low")</f>
        <v>medium</v>
      </c>
    </row>
    <row r="5452" spans="1:12" x14ac:dyDescent="0.3">
      <c r="A5452" t="s">
        <v>5268</v>
      </c>
      <c r="B5452" s="1">
        <v>41683</v>
      </c>
      <c r="C5452">
        <v>79</v>
      </c>
      <c r="D5452" t="s">
        <v>9</v>
      </c>
      <c r="E5452" t="s">
        <v>10</v>
      </c>
      <c r="F5452">
        <v>5000000</v>
      </c>
      <c r="G5452">
        <v>60611845</v>
      </c>
      <c r="H5452" t="s">
        <v>11</v>
      </c>
      <c r="I5452">
        <f>YEAR(Table1[[#This Row],[date]])</f>
        <v>2014</v>
      </c>
      <c r="J5452">
        <f>Table1[[#This Row],[revenue]]-Table1[[#This Row],[budget_x]]</f>
        <v>55611845</v>
      </c>
      <c r="K5452" s="7">
        <f>Table1[[#This Row],[profit /loss ]]/Table1[[#This Row],[budget_x]]</f>
        <v>11.122369000000001</v>
      </c>
      <c r="L5452" t="str" cm="1">
        <f t="array" ref="L5452">_xlfn.IFS(Table1[[#This Row],[score]]&gt;70,"high",Table1[[#This Row],[score]]&gt;50,"medium",Table1[[#This Row],[score]]&lt;=50,"low")</f>
        <v>high</v>
      </c>
    </row>
    <row r="5453" spans="1:12" x14ac:dyDescent="0.3">
      <c r="A5453" t="s">
        <v>5269</v>
      </c>
      <c r="B5453" s="1">
        <v>42796</v>
      </c>
      <c r="C5453">
        <v>75</v>
      </c>
      <c r="D5453" t="s">
        <v>9</v>
      </c>
      <c r="E5453" t="s">
        <v>10</v>
      </c>
      <c r="F5453">
        <v>18000000</v>
      </c>
      <c r="G5453">
        <v>7768259</v>
      </c>
      <c r="H5453" t="s">
        <v>11</v>
      </c>
      <c r="I5453">
        <f>YEAR(Table1[[#This Row],[date]])</f>
        <v>2017</v>
      </c>
      <c r="J5453">
        <f>Table1[[#This Row],[revenue]]-Table1[[#This Row],[budget_x]]</f>
        <v>-10231741</v>
      </c>
      <c r="K5453" s="7">
        <f>Table1[[#This Row],[profit /loss ]]/Table1[[#This Row],[budget_x]]</f>
        <v>-0.56843005555555559</v>
      </c>
      <c r="L5453" t="str" cm="1">
        <f t="array" ref="L5453">_xlfn.IFS(Table1[[#This Row],[score]]&gt;70,"high",Table1[[#This Row],[score]]&gt;50,"medium",Table1[[#This Row],[score]]&lt;=50,"low")</f>
        <v>high</v>
      </c>
    </row>
    <row r="5454" spans="1:12" x14ac:dyDescent="0.3">
      <c r="A5454" t="s">
        <v>5270</v>
      </c>
      <c r="B5454" s="1">
        <v>44392</v>
      </c>
      <c r="C5454">
        <v>80</v>
      </c>
      <c r="D5454" t="s">
        <v>9</v>
      </c>
      <c r="E5454" t="s">
        <v>15</v>
      </c>
      <c r="F5454">
        <v>102200000</v>
      </c>
      <c r="G5454">
        <v>696582478</v>
      </c>
      <c r="H5454" t="s">
        <v>25</v>
      </c>
      <c r="I5454">
        <f>YEAR(Table1[[#This Row],[date]])</f>
        <v>2021</v>
      </c>
      <c r="J5454">
        <f>Table1[[#This Row],[revenue]]-Table1[[#This Row],[budget_x]]</f>
        <v>594382478</v>
      </c>
      <c r="K5454" s="7">
        <f>Table1[[#This Row],[profit /loss ]]/Table1[[#This Row],[budget_x]]</f>
        <v>5.8158755185909978</v>
      </c>
      <c r="L5454" t="str" cm="1">
        <f t="array" ref="L5454">_xlfn.IFS(Table1[[#This Row],[score]]&gt;70,"high",Table1[[#This Row],[score]]&gt;50,"medium",Table1[[#This Row],[score]]&lt;=50,"low")</f>
        <v>high</v>
      </c>
    </row>
    <row r="5455" spans="1:12" x14ac:dyDescent="0.3">
      <c r="A5455" t="s">
        <v>5271</v>
      </c>
      <c r="B5455" s="1">
        <v>40676</v>
      </c>
      <c r="C5455">
        <v>45</v>
      </c>
      <c r="D5455" t="s">
        <v>9</v>
      </c>
      <c r="E5455" t="s">
        <v>15</v>
      </c>
      <c r="F5455">
        <v>1243777.2</v>
      </c>
      <c r="G5455">
        <v>5723917</v>
      </c>
      <c r="H5455" t="s">
        <v>11</v>
      </c>
      <c r="I5455">
        <f>YEAR(Table1[[#This Row],[date]])</f>
        <v>2011</v>
      </c>
      <c r="J5455">
        <f>Table1[[#This Row],[revenue]]-Table1[[#This Row],[budget_x]]</f>
        <v>4480139.8</v>
      </c>
      <c r="K5455" s="7">
        <f>Table1[[#This Row],[profit /loss ]]/Table1[[#This Row],[budget_x]]</f>
        <v>3.6020436779191645</v>
      </c>
      <c r="L5455" t="str" cm="1">
        <f t="array" ref="L5455">_xlfn.IFS(Table1[[#This Row],[score]]&gt;70,"high",Table1[[#This Row],[score]]&gt;50,"medium",Table1[[#This Row],[score]]&lt;=50,"low")</f>
        <v>low</v>
      </c>
    </row>
    <row r="5456" spans="1:12" x14ac:dyDescent="0.3">
      <c r="A5456" t="s">
        <v>5272</v>
      </c>
      <c r="B5456" s="1">
        <v>36595</v>
      </c>
      <c r="C5456">
        <v>68</v>
      </c>
      <c r="D5456" t="s">
        <v>9</v>
      </c>
      <c r="E5456" t="s">
        <v>10</v>
      </c>
      <c r="F5456">
        <v>60000000</v>
      </c>
      <c r="G5456">
        <v>100230832</v>
      </c>
      <c r="H5456" t="s">
        <v>11</v>
      </c>
      <c r="I5456">
        <f>YEAR(Table1[[#This Row],[date]])</f>
        <v>2000</v>
      </c>
      <c r="J5456">
        <f>Table1[[#This Row],[revenue]]-Table1[[#This Row],[budget_x]]</f>
        <v>40230832</v>
      </c>
      <c r="K5456" s="7">
        <f>Table1[[#This Row],[profit /loss ]]/Table1[[#This Row],[budget_x]]</f>
        <v>0.67051386666666668</v>
      </c>
      <c r="L5456" t="str" cm="1">
        <f t="array" ref="L5456">_xlfn.IFS(Table1[[#This Row],[score]]&gt;70,"high",Table1[[#This Row],[score]]&gt;50,"medium",Table1[[#This Row],[score]]&lt;=50,"low")</f>
        <v>medium</v>
      </c>
    </row>
    <row r="5457" spans="1:12" x14ac:dyDescent="0.3">
      <c r="A5457" t="s">
        <v>5273</v>
      </c>
      <c r="B5457" s="1">
        <v>42083</v>
      </c>
      <c r="C5457">
        <v>53</v>
      </c>
      <c r="D5457" t="s">
        <v>9</v>
      </c>
      <c r="E5457" t="s">
        <v>10</v>
      </c>
      <c r="F5457">
        <v>2000000</v>
      </c>
      <c r="G5457">
        <v>43</v>
      </c>
      <c r="H5457" t="s">
        <v>17</v>
      </c>
      <c r="I5457">
        <f>YEAR(Table1[[#This Row],[date]])</f>
        <v>2015</v>
      </c>
      <c r="J5457">
        <f>Table1[[#This Row],[revenue]]-Table1[[#This Row],[budget_x]]</f>
        <v>-1999957</v>
      </c>
      <c r="K5457" s="7">
        <f>Table1[[#This Row],[profit /loss ]]/Table1[[#This Row],[budget_x]]</f>
        <v>-0.99997849999999999</v>
      </c>
      <c r="L5457" t="str" cm="1">
        <f t="array" ref="L5457">_xlfn.IFS(Table1[[#This Row],[score]]&gt;70,"high",Table1[[#This Row],[score]]&gt;50,"medium",Table1[[#This Row],[score]]&lt;=50,"low")</f>
        <v>medium</v>
      </c>
    </row>
    <row r="5458" spans="1:12" x14ac:dyDescent="0.3">
      <c r="A5458" t="s">
        <v>1925</v>
      </c>
      <c r="B5458" s="1">
        <v>36133</v>
      </c>
      <c r="C5458">
        <v>51</v>
      </c>
      <c r="D5458" t="s">
        <v>9</v>
      </c>
      <c r="E5458" t="s">
        <v>10</v>
      </c>
      <c r="F5458">
        <v>20000000</v>
      </c>
      <c r="G5458">
        <v>37226218</v>
      </c>
      <c r="H5458" t="s">
        <v>17</v>
      </c>
      <c r="I5458">
        <f>YEAR(Table1[[#This Row],[date]])</f>
        <v>1998</v>
      </c>
      <c r="J5458">
        <f>Table1[[#This Row],[revenue]]-Table1[[#This Row],[budget_x]]</f>
        <v>17226218</v>
      </c>
      <c r="K5458" s="7">
        <f>Table1[[#This Row],[profit /loss ]]/Table1[[#This Row],[budget_x]]</f>
        <v>0.86131089999999999</v>
      </c>
      <c r="L5458" t="str" cm="1">
        <f t="array" ref="L5458">_xlfn.IFS(Table1[[#This Row],[score]]&gt;70,"high",Table1[[#This Row],[score]]&gt;50,"medium",Table1[[#This Row],[score]]&lt;=50,"low")</f>
        <v>medium</v>
      </c>
    </row>
    <row r="5459" spans="1:12" x14ac:dyDescent="0.3">
      <c r="A5459" t="s">
        <v>5274</v>
      </c>
      <c r="B5459" s="1">
        <v>43411</v>
      </c>
      <c r="C5459">
        <v>68</v>
      </c>
      <c r="D5459" t="s">
        <v>9</v>
      </c>
      <c r="E5459" t="s">
        <v>74</v>
      </c>
      <c r="F5459">
        <v>6200000</v>
      </c>
      <c r="G5459">
        <v>52302978</v>
      </c>
      <c r="H5459" t="s">
        <v>75</v>
      </c>
      <c r="I5459">
        <f>YEAR(Table1[[#This Row],[date]])</f>
        <v>2018</v>
      </c>
      <c r="J5459">
        <f>Table1[[#This Row],[revenue]]-Table1[[#This Row],[budget_x]]</f>
        <v>46102978</v>
      </c>
      <c r="K5459" s="7">
        <f>Table1[[#This Row],[profit /loss ]]/Table1[[#This Row],[budget_x]]</f>
        <v>7.4359641935483873</v>
      </c>
      <c r="L5459" t="str" cm="1">
        <f t="array" ref="L5459">_xlfn.IFS(Table1[[#This Row],[score]]&gt;70,"high",Table1[[#This Row],[score]]&gt;50,"medium",Table1[[#This Row],[score]]&lt;=50,"low")</f>
        <v>medium</v>
      </c>
    </row>
    <row r="5460" spans="1:12" x14ac:dyDescent="0.3">
      <c r="A5460" t="s">
        <v>5275</v>
      </c>
      <c r="B5460" s="1">
        <v>44774</v>
      </c>
      <c r="C5460">
        <v>56</v>
      </c>
      <c r="D5460" t="s">
        <v>9</v>
      </c>
      <c r="E5460" t="s">
        <v>10</v>
      </c>
      <c r="F5460">
        <v>111200000</v>
      </c>
      <c r="G5460">
        <v>278054690.60000002</v>
      </c>
      <c r="H5460" t="s">
        <v>11</v>
      </c>
      <c r="I5460">
        <f>YEAR(Table1[[#This Row],[date]])</f>
        <v>2022</v>
      </c>
      <c r="J5460">
        <f>Table1[[#This Row],[revenue]]-Table1[[#This Row],[budget_x]]</f>
        <v>166854690.60000002</v>
      </c>
      <c r="K5460" s="7">
        <f>Table1[[#This Row],[profit /loss ]]/Table1[[#This Row],[budget_x]]</f>
        <v>1.5004918219424463</v>
      </c>
      <c r="L5460" t="str" cm="1">
        <f t="array" ref="L5460">_xlfn.IFS(Table1[[#This Row],[score]]&gt;70,"high",Table1[[#This Row],[score]]&gt;50,"medium",Table1[[#This Row],[score]]&lt;=50,"low")</f>
        <v>medium</v>
      </c>
    </row>
    <row r="5461" spans="1:12" x14ac:dyDescent="0.3">
      <c r="A5461" t="s">
        <v>5276</v>
      </c>
      <c r="B5461" s="1">
        <v>43328</v>
      </c>
      <c r="C5461">
        <v>75</v>
      </c>
      <c r="D5461" t="s">
        <v>9</v>
      </c>
      <c r="E5461" t="s">
        <v>10</v>
      </c>
      <c r="F5461">
        <v>15000000</v>
      </c>
      <c r="G5461">
        <v>93411426</v>
      </c>
      <c r="H5461" t="s">
        <v>11</v>
      </c>
      <c r="I5461">
        <f>YEAR(Table1[[#This Row],[date]])</f>
        <v>2018</v>
      </c>
      <c r="J5461">
        <f>Table1[[#This Row],[revenue]]-Table1[[#This Row],[budget_x]]</f>
        <v>78411426</v>
      </c>
      <c r="K5461" s="7">
        <f>Table1[[#This Row],[profit /loss ]]/Table1[[#This Row],[budget_x]]</f>
        <v>5.2274284</v>
      </c>
      <c r="L5461" t="str" cm="1">
        <f t="array" ref="L5461">_xlfn.IFS(Table1[[#This Row],[score]]&gt;70,"high",Table1[[#This Row],[score]]&gt;50,"medium",Table1[[#This Row],[score]]&lt;=50,"low")</f>
        <v>high</v>
      </c>
    </row>
    <row r="5462" spans="1:12" x14ac:dyDescent="0.3">
      <c r="A5462" t="s">
        <v>5277</v>
      </c>
      <c r="B5462" s="1">
        <v>29658</v>
      </c>
      <c r="C5462">
        <v>66</v>
      </c>
      <c r="D5462" t="s">
        <v>9</v>
      </c>
      <c r="E5462" t="s">
        <v>10</v>
      </c>
      <c r="F5462">
        <v>1000000</v>
      </c>
      <c r="G5462">
        <v>17985130</v>
      </c>
      <c r="H5462" t="s">
        <v>17</v>
      </c>
      <c r="I5462">
        <f>YEAR(Table1[[#This Row],[date]])</f>
        <v>1981</v>
      </c>
      <c r="J5462">
        <f>Table1[[#This Row],[revenue]]-Table1[[#This Row],[budget_x]]</f>
        <v>16985130</v>
      </c>
      <c r="K5462" s="7">
        <f>Table1[[#This Row],[profit /loss ]]/Table1[[#This Row],[budget_x]]</f>
        <v>16.985130000000002</v>
      </c>
      <c r="L5462" t="str" cm="1">
        <f t="array" ref="L5462">_xlfn.IFS(Table1[[#This Row],[score]]&gt;70,"high",Table1[[#This Row],[score]]&gt;50,"medium",Table1[[#This Row],[score]]&lt;=50,"low")</f>
        <v>medium</v>
      </c>
    </row>
    <row r="5463" spans="1:12" x14ac:dyDescent="0.3">
      <c r="A5463" t="s">
        <v>5278</v>
      </c>
      <c r="B5463" s="1">
        <v>44574</v>
      </c>
      <c r="C5463">
        <v>70</v>
      </c>
      <c r="D5463" t="s">
        <v>9</v>
      </c>
      <c r="E5463" t="s">
        <v>229</v>
      </c>
      <c r="F5463">
        <v>139800000</v>
      </c>
      <c r="G5463">
        <v>571361977.39999998</v>
      </c>
      <c r="H5463" t="s">
        <v>230</v>
      </c>
      <c r="I5463">
        <f>YEAR(Table1[[#This Row],[date]])</f>
        <v>2022</v>
      </c>
      <c r="J5463">
        <f>Table1[[#This Row],[revenue]]-Table1[[#This Row],[budget_x]]</f>
        <v>431561977.39999998</v>
      </c>
      <c r="K5463" s="7">
        <f>Table1[[#This Row],[profit /loss ]]/Table1[[#This Row],[budget_x]]</f>
        <v>3.0869955464949927</v>
      </c>
      <c r="L5463" t="str" cm="1">
        <f t="array" ref="L5463">_xlfn.IFS(Table1[[#This Row],[score]]&gt;70,"high",Table1[[#This Row],[score]]&gt;50,"medium",Table1[[#This Row],[score]]&lt;=50,"low")</f>
        <v>medium</v>
      </c>
    </row>
    <row r="5464" spans="1:12" x14ac:dyDescent="0.3">
      <c r="A5464" t="s">
        <v>5279</v>
      </c>
      <c r="B5464" s="1">
        <v>35985</v>
      </c>
      <c r="C5464">
        <v>51</v>
      </c>
      <c r="D5464" t="s">
        <v>9</v>
      </c>
      <c r="E5464" t="s">
        <v>10</v>
      </c>
      <c r="F5464">
        <v>35000000</v>
      </c>
      <c r="G5464">
        <v>19165560</v>
      </c>
      <c r="H5464" t="s">
        <v>11</v>
      </c>
      <c r="I5464">
        <f>YEAR(Table1[[#This Row],[date]])</f>
        <v>1998</v>
      </c>
      <c r="J5464">
        <f>Table1[[#This Row],[revenue]]-Table1[[#This Row],[budget_x]]</f>
        <v>-15834440</v>
      </c>
      <c r="K5464" s="7">
        <f>Table1[[#This Row],[profit /loss ]]/Table1[[#This Row],[budget_x]]</f>
        <v>-0.45241257142857144</v>
      </c>
      <c r="L5464" t="str" cm="1">
        <f t="array" ref="L5464">_xlfn.IFS(Table1[[#This Row],[score]]&gt;70,"high",Table1[[#This Row],[score]]&gt;50,"medium",Table1[[#This Row],[score]]&lt;=50,"low")</f>
        <v>medium</v>
      </c>
    </row>
    <row r="5465" spans="1:12" x14ac:dyDescent="0.3">
      <c r="A5465" t="s">
        <v>5280</v>
      </c>
      <c r="B5465" s="1">
        <v>44762</v>
      </c>
      <c r="C5465">
        <v>66</v>
      </c>
      <c r="D5465" t="s">
        <v>9</v>
      </c>
      <c r="E5465" t="s">
        <v>171</v>
      </c>
      <c r="F5465">
        <v>48540000</v>
      </c>
      <c r="G5465">
        <v>367960476</v>
      </c>
      <c r="H5465" t="s">
        <v>655</v>
      </c>
      <c r="I5465">
        <f>YEAR(Table1[[#This Row],[date]])</f>
        <v>2022</v>
      </c>
      <c r="J5465">
        <f>Table1[[#This Row],[revenue]]-Table1[[#This Row],[budget_x]]</f>
        <v>319420476</v>
      </c>
      <c r="K5465" s="7">
        <f>Table1[[#This Row],[profit /loss ]]/Table1[[#This Row],[budget_x]]</f>
        <v>6.5805619283065511</v>
      </c>
      <c r="L5465" t="str" cm="1">
        <f t="array" ref="L5465">_xlfn.IFS(Table1[[#This Row],[score]]&gt;70,"high",Table1[[#This Row],[score]]&gt;50,"medium",Table1[[#This Row],[score]]&lt;=50,"low")</f>
        <v>medium</v>
      </c>
    </row>
    <row r="5466" spans="1:12" x14ac:dyDescent="0.3">
      <c r="A5466" t="s">
        <v>5281</v>
      </c>
      <c r="B5466" s="1">
        <v>37609</v>
      </c>
      <c r="C5466">
        <v>64</v>
      </c>
      <c r="D5466" t="s">
        <v>9</v>
      </c>
      <c r="E5466" t="s">
        <v>10</v>
      </c>
      <c r="F5466">
        <v>38000000</v>
      </c>
      <c r="G5466">
        <v>182365114</v>
      </c>
      <c r="H5466" t="s">
        <v>11</v>
      </c>
      <c r="I5466">
        <f>YEAR(Table1[[#This Row],[date]])</f>
        <v>2002</v>
      </c>
      <c r="J5466">
        <f>Table1[[#This Row],[revenue]]-Table1[[#This Row],[budget_x]]</f>
        <v>144365114</v>
      </c>
      <c r="K5466" s="7">
        <f>Table1[[#This Row],[profit /loss ]]/Table1[[#This Row],[budget_x]]</f>
        <v>3.7990819473684212</v>
      </c>
      <c r="L5466" t="str" cm="1">
        <f t="array" ref="L5466">_xlfn.IFS(Table1[[#This Row],[score]]&gt;70,"high",Table1[[#This Row],[score]]&gt;50,"medium",Table1[[#This Row],[score]]&lt;=50,"low")</f>
        <v>medium</v>
      </c>
    </row>
    <row r="5467" spans="1:12" x14ac:dyDescent="0.3">
      <c r="A5467" t="s">
        <v>5282</v>
      </c>
      <c r="B5467" s="1">
        <v>38035</v>
      </c>
      <c r="C5467">
        <v>61</v>
      </c>
      <c r="D5467" t="s">
        <v>9</v>
      </c>
      <c r="E5467" t="s">
        <v>171</v>
      </c>
      <c r="F5467">
        <v>13600000</v>
      </c>
      <c r="G5467">
        <v>40152148</v>
      </c>
      <c r="H5467" t="s">
        <v>184</v>
      </c>
      <c r="I5467">
        <f>YEAR(Table1[[#This Row],[date]])</f>
        <v>2004</v>
      </c>
      <c r="J5467">
        <f>Table1[[#This Row],[revenue]]-Table1[[#This Row],[budget_x]]</f>
        <v>26552148</v>
      </c>
      <c r="K5467" s="7">
        <f>Table1[[#This Row],[profit /loss ]]/Table1[[#This Row],[budget_x]]</f>
        <v>1.9523638235294118</v>
      </c>
      <c r="L5467" t="str" cm="1">
        <f t="array" ref="L5467">_xlfn.IFS(Table1[[#This Row],[score]]&gt;70,"high",Table1[[#This Row],[score]]&gt;50,"medium",Table1[[#This Row],[score]]&lt;=50,"low")</f>
        <v>medium</v>
      </c>
    </row>
    <row r="5468" spans="1:12" x14ac:dyDescent="0.3">
      <c r="A5468" t="s">
        <v>5283</v>
      </c>
      <c r="B5468" s="1">
        <v>42181</v>
      </c>
      <c r="C5468">
        <v>71</v>
      </c>
      <c r="D5468" t="s">
        <v>9</v>
      </c>
      <c r="E5468" t="s">
        <v>10</v>
      </c>
      <c r="F5468">
        <v>20000000</v>
      </c>
      <c r="G5468">
        <v>43658157</v>
      </c>
      <c r="H5468" t="s">
        <v>17</v>
      </c>
      <c r="I5468">
        <f>YEAR(Table1[[#This Row],[date]])</f>
        <v>2015</v>
      </c>
      <c r="J5468">
        <f>Table1[[#This Row],[revenue]]-Table1[[#This Row],[budget_x]]</f>
        <v>23658157</v>
      </c>
      <c r="K5468" s="7">
        <f>Table1[[#This Row],[profit /loss ]]/Table1[[#This Row],[budget_x]]</f>
        <v>1.1829078500000001</v>
      </c>
      <c r="L5468" t="str" cm="1">
        <f t="array" ref="L5468">_xlfn.IFS(Table1[[#This Row],[score]]&gt;70,"high",Table1[[#This Row],[score]]&gt;50,"medium",Table1[[#This Row],[score]]&lt;=50,"low")</f>
        <v>high</v>
      </c>
    </row>
    <row r="5469" spans="1:12" x14ac:dyDescent="0.3">
      <c r="A5469" t="s">
        <v>5284</v>
      </c>
      <c r="B5469" s="1">
        <v>36837</v>
      </c>
      <c r="C5469">
        <v>49</v>
      </c>
      <c r="D5469" t="s">
        <v>9</v>
      </c>
      <c r="E5469" t="s">
        <v>10</v>
      </c>
      <c r="F5469">
        <v>15000000</v>
      </c>
      <c r="G5469">
        <v>12801190</v>
      </c>
      <c r="H5469" t="s">
        <v>11</v>
      </c>
      <c r="I5469">
        <f>YEAR(Table1[[#This Row],[date]])</f>
        <v>2000</v>
      </c>
      <c r="J5469">
        <f>Table1[[#This Row],[revenue]]-Table1[[#This Row],[budget_x]]</f>
        <v>-2198810</v>
      </c>
      <c r="K5469" s="7">
        <f>Table1[[#This Row],[profit /loss ]]/Table1[[#This Row],[budget_x]]</f>
        <v>-0.14658733333333332</v>
      </c>
      <c r="L5469" t="str" cm="1">
        <f t="array" ref="L5469">_xlfn.IFS(Table1[[#This Row],[score]]&gt;70,"high",Table1[[#This Row],[score]]&gt;50,"medium",Table1[[#This Row],[score]]&lt;=50,"low")</f>
        <v>low</v>
      </c>
    </row>
    <row r="5470" spans="1:12" x14ac:dyDescent="0.3">
      <c r="A5470" t="s">
        <v>5285</v>
      </c>
      <c r="B5470" s="1">
        <v>41615</v>
      </c>
      <c r="C5470">
        <v>69</v>
      </c>
      <c r="D5470" t="s">
        <v>9</v>
      </c>
      <c r="E5470" t="s">
        <v>69</v>
      </c>
      <c r="F5470">
        <v>85540000</v>
      </c>
      <c r="G5470">
        <v>473090744.19999999</v>
      </c>
      <c r="H5470" t="s">
        <v>143</v>
      </c>
      <c r="I5470">
        <f>YEAR(Table1[[#This Row],[date]])</f>
        <v>2013</v>
      </c>
      <c r="J5470">
        <f>Table1[[#This Row],[revenue]]-Table1[[#This Row],[budget_x]]</f>
        <v>387550744.19999999</v>
      </c>
      <c r="K5470" s="7">
        <f>Table1[[#This Row],[profit /loss ]]/Table1[[#This Row],[budget_x]]</f>
        <v>4.5306376455459434</v>
      </c>
      <c r="L5470" t="str" cm="1">
        <f t="array" ref="L5470">_xlfn.IFS(Table1[[#This Row],[score]]&gt;70,"high",Table1[[#This Row],[score]]&gt;50,"medium",Table1[[#This Row],[score]]&lt;=50,"low")</f>
        <v>medium</v>
      </c>
    </row>
    <row r="5471" spans="1:12" x14ac:dyDescent="0.3">
      <c r="A5471" t="s">
        <v>5286</v>
      </c>
      <c r="B5471" s="1">
        <v>40276</v>
      </c>
      <c r="C5471">
        <v>61</v>
      </c>
      <c r="D5471" t="s">
        <v>9</v>
      </c>
      <c r="E5471" t="s">
        <v>10</v>
      </c>
      <c r="F5471">
        <v>55000000</v>
      </c>
      <c r="G5471">
        <v>152269033</v>
      </c>
      <c r="H5471" t="s">
        <v>11</v>
      </c>
      <c r="I5471">
        <f>YEAR(Table1[[#This Row],[date]])</f>
        <v>2010</v>
      </c>
      <c r="J5471">
        <f>Table1[[#This Row],[revenue]]-Table1[[#This Row],[budget_x]]</f>
        <v>97269033</v>
      </c>
      <c r="K5471" s="7">
        <f>Table1[[#This Row],[profit /loss ]]/Table1[[#This Row],[budget_x]]</f>
        <v>1.7685278727272726</v>
      </c>
      <c r="L5471" t="str" cm="1">
        <f t="array" ref="L5471">_xlfn.IFS(Table1[[#This Row],[score]]&gt;70,"high",Table1[[#This Row],[score]]&gt;50,"medium",Table1[[#This Row],[score]]&lt;=50,"low")</f>
        <v>medium</v>
      </c>
    </row>
    <row r="5472" spans="1:12" x14ac:dyDescent="0.3">
      <c r="A5472" t="s">
        <v>5287</v>
      </c>
      <c r="B5472" s="1">
        <v>31876</v>
      </c>
      <c r="C5472">
        <v>55</v>
      </c>
      <c r="D5472" t="s">
        <v>9</v>
      </c>
      <c r="E5472" t="s">
        <v>10</v>
      </c>
      <c r="F5472">
        <v>17000000</v>
      </c>
      <c r="G5472">
        <v>76800000</v>
      </c>
      <c r="H5472" t="s">
        <v>11</v>
      </c>
      <c r="I5472">
        <f>YEAR(Table1[[#This Row],[date]])</f>
        <v>1987</v>
      </c>
      <c r="J5472">
        <f>Table1[[#This Row],[revenue]]-Table1[[#This Row],[budget_x]]</f>
        <v>59800000</v>
      </c>
      <c r="K5472" s="7">
        <f>Table1[[#This Row],[profit /loss ]]/Table1[[#This Row],[budget_x]]</f>
        <v>3.5176470588235293</v>
      </c>
      <c r="L5472" t="str" cm="1">
        <f t="array" ref="L5472">_xlfn.IFS(Table1[[#This Row],[score]]&gt;70,"high",Table1[[#This Row],[score]]&gt;50,"medium",Table1[[#This Row],[score]]&lt;=50,"low")</f>
        <v>medium</v>
      </c>
    </row>
    <row r="5473" spans="1:12" x14ac:dyDescent="0.3">
      <c r="A5473" t="s">
        <v>5288</v>
      </c>
      <c r="B5473" s="1">
        <v>39387</v>
      </c>
      <c r="C5473">
        <v>71</v>
      </c>
      <c r="D5473" t="s">
        <v>9</v>
      </c>
      <c r="E5473" t="s">
        <v>10</v>
      </c>
      <c r="F5473">
        <v>30000000</v>
      </c>
      <c r="G5473">
        <v>14711793</v>
      </c>
      <c r="H5473" t="s">
        <v>11</v>
      </c>
      <c r="I5473">
        <f>YEAR(Table1[[#This Row],[date]])</f>
        <v>2007</v>
      </c>
      <c r="J5473">
        <f>Table1[[#This Row],[revenue]]-Table1[[#This Row],[budget_x]]</f>
        <v>-15288207</v>
      </c>
      <c r="K5473" s="7">
        <f>Table1[[#This Row],[profit /loss ]]/Table1[[#This Row],[budget_x]]</f>
        <v>-0.50960689999999997</v>
      </c>
      <c r="L5473" t="str" cm="1">
        <f t="array" ref="L5473">_xlfn.IFS(Table1[[#This Row],[score]]&gt;70,"high",Table1[[#This Row],[score]]&gt;50,"medium",Table1[[#This Row],[score]]&lt;=50,"low")</f>
        <v>high</v>
      </c>
    </row>
    <row r="5474" spans="1:12" x14ac:dyDescent="0.3">
      <c r="A5474" t="s">
        <v>5289</v>
      </c>
      <c r="B5474" s="1">
        <v>26646</v>
      </c>
      <c r="C5474">
        <v>71</v>
      </c>
      <c r="D5474" t="s">
        <v>9</v>
      </c>
      <c r="E5474" t="s">
        <v>10</v>
      </c>
      <c r="F5474">
        <v>5000000</v>
      </c>
      <c r="G5474">
        <v>84563118</v>
      </c>
      <c r="H5474" t="s">
        <v>17</v>
      </c>
      <c r="I5474">
        <f>YEAR(Table1[[#This Row],[date]])</f>
        <v>1972</v>
      </c>
      <c r="J5474">
        <f>Table1[[#This Row],[revenue]]-Table1[[#This Row],[budget_x]]</f>
        <v>79563118</v>
      </c>
      <c r="K5474" s="7">
        <f>Table1[[#This Row],[profit /loss ]]/Table1[[#This Row],[budget_x]]</f>
        <v>15.9126236</v>
      </c>
      <c r="L5474" t="str" cm="1">
        <f t="array" ref="L5474">_xlfn.IFS(Table1[[#This Row],[score]]&gt;70,"high",Table1[[#This Row],[score]]&gt;50,"medium",Table1[[#This Row],[score]]&lt;=50,"low")</f>
        <v>high</v>
      </c>
    </row>
    <row r="5475" spans="1:12" x14ac:dyDescent="0.3">
      <c r="A5475" t="s">
        <v>5290</v>
      </c>
      <c r="B5475" s="1">
        <v>27124</v>
      </c>
      <c r="C5475">
        <v>80</v>
      </c>
      <c r="D5475" t="s">
        <v>9</v>
      </c>
      <c r="E5475" t="s">
        <v>10</v>
      </c>
      <c r="F5475">
        <v>5500000</v>
      </c>
      <c r="G5475">
        <v>159616327</v>
      </c>
      <c r="H5475" t="s">
        <v>11</v>
      </c>
      <c r="I5475">
        <f>YEAR(Table1[[#This Row],[date]])</f>
        <v>1974</v>
      </c>
      <c r="J5475">
        <f>Table1[[#This Row],[revenue]]-Table1[[#This Row],[budget_x]]</f>
        <v>154116327</v>
      </c>
      <c r="K5475" s="7">
        <f>Table1[[#This Row],[profit /loss ]]/Table1[[#This Row],[budget_x]]</f>
        <v>28.021150363636362</v>
      </c>
      <c r="L5475" t="str" cm="1">
        <f t="array" ref="L5475">_xlfn.IFS(Table1[[#This Row],[score]]&gt;70,"high",Table1[[#This Row],[score]]&gt;50,"medium",Table1[[#This Row],[score]]&lt;=50,"low")</f>
        <v>high</v>
      </c>
    </row>
    <row r="5476" spans="1:12" x14ac:dyDescent="0.3">
      <c r="A5476" t="s">
        <v>5291</v>
      </c>
      <c r="B5476" s="1">
        <v>44750</v>
      </c>
      <c r="C5476">
        <v>75</v>
      </c>
      <c r="D5476" t="s">
        <v>9</v>
      </c>
      <c r="E5476" t="s">
        <v>10</v>
      </c>
      <c r="F5476">
        <v>98800000</v>
      </c>
      <c r="G5476">
        <v>580810039.60000002</v>
      </c>
      <c r="H5476" t="s">
        <v>17</v>
      </c>
      <c r="I5476">
        <f>YEAR(Table1[[#This Row],[date]])</f>
        <v>2022</v>
      </c>
      <c r="J5476">
        <f>Table1[[#This Row],[revenue]]-Table1[[#This Row],[budget_x]]</f>
        <v>482010039.60000002</v>
      </c>
      <c r="K5476" s="7">
        <f>Table1[[#This Row],[profit /loss ]]/Table1[[#This Row],[budget_x]]</f>
        <v>4.8786441255060735</v>
      </c>
      <c r="L5476" t="str" cm="1">
        <f t="array" ref="L5476">_xlfn.IFS(Table1[[#This Row],[score]]&gt;70,"high",Table1[[#This Row],[score]]&gt;50,"medium",Table1[[#This Row],[score]]&lt;=50,"low")</f>
        <v>high</v>
      </c>
    </row>
    <row r="5477" spans="1:12" x14ac:dyDescent="0.3">
      <c r="A5477" t="s">
        <v>5292</v>
      </c>
      <c r="B5477" s="1">
        <v>44601</v>
      </c>
      <c r="C5477">
        <v>51</v>
      </c>
      <c r="D5477" t="s">
        <v>9</v>
      </c>
      <c r="E5477" t="s">
        <v>125</v>
      </c>
      <c r="F5477">
        <v>108400000</v>
      </c>
      <c r="G5477">
        <v>218436574.80000001</v>
      </c>
      <c r="H5477" t="s">
        <v>132</v>
      </c>
      <c r="I5477">
        <f>YEAR(Table1[[#This Row],[date]])</f>
        <v>2022</v>
      </c>
      <c r="J5477">
        <f>Table1[[#This Row],[revenue]]-Table1[[#This Row],[budget_x]]</f>
        <v>110036574.80000001</v>
      </c>
      <c r="K5477" s="7">
        <f>Table1[[#This Row],[profit /loss ]]/Table1[[#This Row],[budget_x]]</f>
        <v>1.0150975535055351</v>
      </c>
      <c r="L5477" t="str" cm="1">
        <f t="array" ref="L5477">_xlfn.IFS(Table1[[#This Row],[score]]&gt;70,"high",Table1[[#This Row],[score]]&gt;50,"medium",Table1[[#This Row],[score]]&lt;=50,"low")</f>
        <v>medium</v>
      </c>
    </row>
    <row r="5478" spans="1:12" x14ac:dyDescent="0.3">
      <c r="A5478" t="s">
        <v>5293</v>
      </c>
      <c r="B5478" s="1">
        <v>43238</v>
      </c>
      <c r="C5478">
        <v>64</v>
      </c>
      <c r="D5478" t="s">
        <v>9</v>
      </c>
      <c r="E5478" t="s">
        <v>69</v>
      </c>
      <c r="F5478">
        <v>51400000</v>
      </c>
      <c r="G5478">
        <v>519039594</v>
      </c>
      <c r="H5478" t="s">
        <v>143</v>
      </c>
      <c r="I5478">
        <f>YEAR(Table1[[#This Row],[date]])</f>
        <v>2018</v>
      </c>
      <c r="J5478">
        <f>Table1[[#This Row],[revenue]]-Table1[[#This Row],[budget_x]]</f>
        <v>467639594</v>
      </c>
      <c r="K5478" s="7">
        <f>Table1[[#This Row],[profit /loss ]]/Table1[[#This Row],[budget_x]]</f>
        <v>9.098046575875486</v>
      </c>
      <c r="L5478" t="str" cm="1">
        <f t="array" ref="L5478">_xlfn.IFS(Table1[[#This Row],[score]]&gt;70,"high",Table1[[#This Row],[score]]&gt;50,"medium",Table1[[#This Row],[score]]&lt;=50,"low")</f>
        <v>medium</v>
      </c>
    </row>
    <row r="5479" spans="1:12" x14ac:dyDescent="0.3">
      <c r="A5479" t="s">
        <v>5294</v>
      </c>
      <c r="B5479" s="1">
        <v>40213</v>
      </c>
      <c r="C5479">
        <v>65</v>
      </c>
      <c r="D5479" t="s">
        <v>9</v>
      </c>
      <c r="E5479" t="s">
        <v>10</v>
      </c>
      <c r="F5479">
        <v>40000000</v>
      </c>
      <c r="G5479">
        <v>17033431</v>
      </c>
      <c r="H5479" t="s">
        <v>11</v>
      </c>
      <c r="I5479">
        <f>YEAR(Table1[[#This Row],[date]])</f>
        <v>2010</v>
      </c>
      <c r="J5479">
        <f>Table1[[#This Row],[revenue]]-Table1[[#This Row],[budget_x]]</f>
        <v>-22966569</v>
      </c>
      <c r="K5479" s="7">
        <f>Table1[[#This Row],[profit /loss ]]/Table1[[#This Row],[budget_x]]</f>
        <v>-0.57416422499999997</v>
      </c>
      <c r="L5479" t="str" cm="1">
        <f t="array" ref="L5479">_xlfn.IFS(Table1[[#This Row],[score]]&gt;70,"high",Table1[[#This Row],[score]]&gt;50,"medium",Table1[[#This Row],[score]]&lt;=50,"low")</f>
        <v>medium</v>
      </c>
    </row>
    <row r="5480" spans="1:12" x14ac:dyDescent="0.3">
      <c r="A5480" t="s">
        <v>5295</v>
      </c>
      <c r="B5480" s="1">
        <v>45021</v>
      </c>
      <c r="C5480">
        <v>0</v>
      </c>
      <c r="D5480" t="s">
        <v>9</v>
      </c>
      <c r="E5480" t="s">
        <v>15</v>
      </c>
      <c r="F5480">
        <v>264940000</v>
      </c>
      <c r="G5480">
        <v>175269998.80000001</v>
      </c>
      <c r="H5480" t="s">
        <v>52</v>
      </c>
      <c r="I5480">
        <f>YEAR(Table1[[#This Row],[date]])</f>
        <v>2023</v>
      </c>
      <c r="J5480">
        <f>Table1[[#This Row],[revenue]]-Table1[[#This Row],[budget_x]]</f>
        <v>-89670001.199999988</v>
      </c>
      <c r="K5480" s="7">
        <f>Table1[[#This Row],[profit /loss ]]/Table1[[#This Row],[budget_x]]</f>
        <v>-0.33845399411187432</v>
      </c>
      <c r="L5480" t="str" cm="1">
        <f t="array" ref="L5480">_xlfn.IFS(Table1[[#This Row],[score]]&gt;70,"high",Table1[[#This Row],[score]]&gt;50,"medium",Table1[[#This Row],[score]]&lt;=50,"low")</f>
        <v>low</v>
      </c>
    </row>
    <row r="5481" spans="1:12" x14ac:dyDescent="0.3">
      <c r="A5481" t="s">
        <v>5296</v>
      </c>
      <c r="B5481" s="1">
        <v>42476</v>
      </c>
      <c r="C5481">
        <v>59</v>
      </c>
      <c r="D5481" t="s">
        <v>9</v>
      </c>
      <c r="E5481" t="s">
        <v>10</v>
      </c>
      <c r="F5481">
        <v>2000000</v>
      </c>
      <c r="G5481">
        <v>20363381.199999999</v>
      </c>
      <c r="H5481" t="s">
        <v>17</v>
      </c>
      <c r="I5481">
        <f>YEAR(Table1[[#This Row],[date]])</f>
        <v>2016</v>
      </c>
      <c r="J5481">
        <f>Table1[[#This Row],[revenue]]-Table1[[#This Row],[budget_x]]</f>
        <v>18363381.199999999</v>
      </c>
      <c r="K5481" s="7">
        <f>Table1[[#This Row],[profit /loss ]]/Table1[[#This Row],[budget_x]]</f>
        <v>9.1816905999999996</v>
      </c>
      <c r="L5481" t="str" cm="1">
        <f t="array" ref="L5481">_xlfn.IFS(Table1[[#This Row],[score]]&gt;70,"high",Table1[[#This Row],[score]]&gt;50,"medium",Table1[[#This Row],[score]]&lt;=50,"low")</f>
        <v>medium</v>
      </c>
    </row>
    <row r="5482" spans="1:12" x14ac:dyDescent="0.3">
      <c r="A5482" t="s">
        <v>5297</v>
      </c>
      <c r="B5482" s="1">
        <v>42509</v>
      </c>
      <c r="C5482">
        <v>63</v>
      </c>
      <c r="D5482" t="s">
        <v>9</v>
      </c>
      <c r="E5482" t="s">
        <v>15</v>
      </c>
      <c r="F5482">
        <v>120000000</v>
      </c>
      <c r="G5482">
        <v>303727772.60000002</v>
      </c>
      <c r="H5482" t="s">
        <v>72</v>
      </c>
      <c r="I5482">
        <f>YEAR(Table1[[#This Row],[date]])</f>
        <v>2016</v>
      </c>
      <c r="J5482">
        <f>Table1[[#This Row],[revenue]]-Table1[[#This Row],[budget_x]]</f>
        <v>183727772.60000002</v>
      </c>
      <c r="K5482" s="7">
        <f>Table1[[#This Row],[profit /loss ]]/Table1[[#This Row],[budget_x]]</f>
        <v>1.5310647716666668</v>
      </c>
      <c r="L5482" t="str" cm="1">
        <f t="array" ref="L5482">_xlfn.IFS(Table1[[#This Row],[score]]&gt;70,"high",Table1[[#This Row],[score]]&gt;50,"medium",Table1[[#This Row],[score]]&lt;=50,"low")</f>
        <v>medium</v>
      </c>
    </row>
    <row r="5483" spans="1:12" x14ac:dyDescent="0.3">
      <c r="A5483" t="s">
        <v>5298</v>
      </c>
      <c r="B5483" s="1">
        <v>37167</v>
      </c>
      <c r="C5483">
        <v>46</v>
      </c>
      <c r="D5483" t="s">
        <v>9</v>
      </c>
      <c r="E5483" t="s">
        <v>171</v>
      </c>
      <c r="F5483">
        <v>6461098.5999999996</v>
      </c>
      <c r="G5483">
        <v>126</v>
      </c>
      <c r="H5483" t="s">
        <v>184</v>
      </c>
      <c r="I5483">
        <f>YEAR(Table1[[#This Row],[date]])</f>
        <v>2001</v>
      </c>
      <c r="J5483">
        <f>Table1[[#This Row],[revenue]]-Table1[[#This Row],[budget_x]]</f>
        <v>-6460972.5999999996</v>
      </c>
      <c r="K5483" s="7">
        <f>Table1[[#This Row],[profit /loss ]]/Table1[[#This Row],[budget_x]]</f>
        <v>-0.9999804986724703</v>
      </c>
      <c r="L5483" t="str" cm="1">
        <f t="array" ref="L5483">_xlfn.IFS(Table1[[#This Row],[score]]&gt;70,"high",Table1[[#This Row],[score]]&gt;50,"medium",Table1[[#This Row],[score]]&lt;=50,"low")</f>
        <v>low</v>
      </c>
    </row>
    <row r="5484" spans="1:12" x14ac:dyDescent="0.3">
      <c r="A5484" t="s">
        <v>5299</v>
      </c>
      <c r="B5484" s="1">
        <v>41800</v>
      </c>
      <c r="C5484">
        <v>30</v>
      </c>
      <c r="D5484" t="s">
        <v>9</v>
      </c>
      <c r="E5484" t="s">
        <v>10</v>
      </c>
      <c r="F5484">
        <v>15541000</v>
      </c>
      <c r="G5484">
        <v>38139010</v>
      </c>
      <c r="H5484" t="s">
        <v>17</v>
      </c>
      <c r="I5484">
        <f>YEAR(Table1[[#This Row],[date]])</f>
        <v>2014</v>
      </c>
      <c r="J5484">
        <f>Table1[[#This Row],[revenue]]-Table1[[#This Row],[budget_x]]</f>
        <v>22598010</v>
      </c>
      <c r="K5484" s="7">
        <f>Table1[[#This Row],[profit /loss ]]/Table1[[#This Row],[budget_x]]</f>
        <v>1.4540898269094653</v>
      </c>
      <c r="L5484" t="str" cm="1">
        <f t="array" ref="L5484">_xlfn.IFS(Table1[[#This Row],[score]]&gt;70,"high",Table1[[#This Row],[score]]&gt;50,"medium",Table1[[#This Row],[score]]&lt;=50,"low")</f>
        <v>low</v>
      </c>
    </row>
    <row r="5485" spans="1:12" x14ac:dyDescent="0.3">
      <c r="A5485" t="s">
        <v>5300</v>
      </c>
      <c r="B5485" s="1">
        <v>40249</v>
      </c>
      <c r="C5485">
        <v>65</v>
      </c>
      <c r="D5485" t="s">
        <v>9</v>
      </c>
      <c r="E5485" t="s">
        <v>10</v>
      </c>
      <c r="F5485">
        <v>100000000</v>
      </c>
      <c r="G5485">
        <v>97523020</v>
      </c>
      <c r="H5485" t="s">
        <v>11</v>
      </c>
      <c r="I5485">
        <f>YEAR(Table1[[#This Row],[date]])</f>
        <v>2010</v>
      </c>
      <c r="J5485">
        <f>Table1[[#This Row],[revenue]]-Table1[[#This Row],[budget_x]]</f>
        <v>-2476980</v>
      </c>
      <c r="K5485" s="7">
        <f>Table1[[#This Row],[profit /loss ]]/Table1[[#This Row],[budget_x]]</f>
        <v>-2.4769800000000002E-2</v>
      </c>
      <c r="L5485" t="str" cm="1">
        <f t="array" ref="L5485">_xlfn.IFS(Table1[[#This Row],[score]]&gt;70,"high",Table1[[#This Row],[score]]&gt;50,"medium",Table1[[#This Row],[score]]&lt;=50,"low")</f>
        <v>medium</v>
      </c>
    </row>
    <row r="5486" spans="1:12" x14ac:dyDescent="0.3">
      <c r="A5486" t="s">
        <v>2253</v>
      </c>
      <c r="B5486" s="1">
        <v>28021</v>
      </c>
      <c r="C5486">
        <v>66</v>
      </c>
      <c r="D5486" t="s">
        <v>9</v>
      </c>
      <c r="E5486" t="s">
        <v>10</v>
      </c>
      <c r="F5486">
        <v>100000000</v>
      </c>
      <c r="G5486">
        <v>126815030</v>
      </c>
      <c r="H5486" t="s">
        <v>11</v>
      </c>
      <c r="I5486">
        <f>YEAR(Table1[[#This Row],[date]])</f>
        <v>1976</v>
      </c>
      <c r="J5486">
        <f>Table1[[#This Row],[revenue]]-Table1[[#This Row],[budget_x]]</f>
        <v>26815030</v>
      </c>
      <c r="K5486" s="7">
        <f>Table1[[#This Row],[profit /loss ]]/Table1[[#This Row],[budget_x]]</f>
        <v>0.26815030000000001</v>
      </c>
      <c r="L5486" t="str" cm="1">
        <f t="array" ref="L5486">_xlfn.IFS(Table1[[#This Row],[score]]&gt;70,"high",Table1[[#This Row],[score]]&gt;50,"medium",Table1[[#This Row],[score]]&lt;=50,"low")</f>
        <v>medium</v>
      </c>
    </row>
    <row r="5487" spans="1:12" x14ac:dyDescent="0.3">
      <c r="A5487" t="s">
        <v>5301</v>
      </c>
      <c r="B5487" s="1">
        <v>43208</v>
      </c>
      <c r="C5487">
        <v>59</v>
      </c>
      <c r="D5487" t="s">
        <v>9</v>
      </c>
      <c r="E5487" t="s">
        <v>10</v>
      </c>
      <c r="F5487">
        <v>40000000</v>
      </c>
      <c r="G5487">
        <v>57424952</v>
      </c>
      <c r="H5487" t="s">
        <v>11</v>
      </c>
      <c r="I5487">
        <f>YEAR(Table1[[#This Row],[date]])</f>
        <v>2018</v>
      </c>
      <c r="J5487">
        <f>Table1[[#This Row],[revenue]]-Table1[[#This Row],[budget_x]]</f>
        <v>17424952</v>
      </c>
      <c r="K5487" s="7">
        <f>Table1[[#This Row],[profit /loss ]]/Table1[[#This Row],[budget_x]]</f>
        <v>0.43562380000000001</v>
      </c>
      <c r="L5487" t="str" cm="1">
        <f t="array" ref="L5487">_xlfn.IFS(Table1[[#This Row],[score]]&gt;70,"high",Table1[[#This Row],[score]]&gt;50,"medium",Table1[[#This Row],[score]]&lt;=50,"low")</f>
        <v>medium</v>
      </c>
    </row>
    <row r="5488" spans="1:12" x14ac:dyDescent="0.3">
      <c r="A5488" t="s">
        <v>5302</v>
      </c>
      <c r="B5488" s="1">
        <v>44404</v>
      </c>
      <c r="C5488">
        <v>62</v>
      </c>
      <c r="D5488" t="s">
        <v>9</v>
      </c>
      <c r="E5488" t="s">
        <v>10</v>
      </c>
      <c r="F5488">
        <v>74500000</v>
      </c>
      <c r="G5488">
        <v>528766635.80000001</v>
      </c>
      <c r="H5488" t="s">
        <v>17</v>
      </c>
      <c r="I5488">
        <f>YEAR(Table1[[#This Row],[date]])</f>
        <v>2021</v>
      </c>
      <c r="J5488">
        <f>Table1[[#This Row],[revenue]]-Table1[[#This Row],[budget_x]]</f>
        <v>454266635.80000001</v>
      </c>
      <c r="K5488" s="7">
        <f>Table1[[#This Row],[profit /loss ]]/Table1[[#This Row],[budget_x]]</f>
        <v>6.0975387355704695</v>
      </c>
      <c r="L5488" t="str" cm="1">
        <f t="array" ref="L5488">_xlfn.IFS(Table1[[#This Row],[score]]&gt;70,"high",Table1[[#This Row],[score]]&gt;50,"medium",Table1[[#This Row],[score]]&lt;=50,"low")</f>
        <v>medium</v>
      </c>
    </row>
    <row r="5489" spans="1:12" x14ac:dyDescent="0.3">
      <c r="A5489" t="s">
        <v>5303</v>
      </c>
      <c r="B5489" s="1">
        <v>35642</v>
      </c>
      <c r="C5489">
        <v>53</v>
      </c>
      <c r="D5489" t="s">
        <v>9</v>
      </c>
      <c r="E5489" t="s">
        <v>10</v>
      </c>
      <c r="F5489">
        <v>7520000</v>
      </c>
      <c r="G5489">
        <v>20060051</v>
      </c>
      <c r="H5489" t="s">
        <v>11</v>
      </c>
      <c r="I5489">
        <f>YEAR(Table1[[#This Row],[date]])</f>
        <v>1997</v>
      </c>
      <c r="J5489">
        <f>Table1[[#This Row],[revenue]]-Table1[[#This Row],[budget_x]]</f>
        <v>12540051</v>
      </c>
      <c r="K5489" s="7">
        <f>Table1[[#This Row],[profit /loss ]]/Table1[[#This Row],[budget_x]]</f>
        <v>1.6675599734042552</v>
      </c>
      <c r="L5489" t="str" cm="1">
        <f t="array" ref="L5489">_xlfn.IFS(Table1[[#This Row],[score]]&gt;70,"high",Table1[[#This Row],[score]]&gt;50,"medium",Table1[[#This Row],[score]]&lt;=50,"low")</f>
        <v>medium</v>
      </c>
    </row>
    <row r="5490" spans="1:12" x14ac:dyDescent="0.3">
      <c r="A5490" t="s">
        <v>5304</v>
      </c>
      <c r="B5490" s="1">
        <v>39760</v>
      </c>
      <c r="C5490">
        <v>67</v>
      </c>
      <c r="D5490" t="s">
        <v>9</v>
      </c>
      <c r="E5490" t="s">
        <v>10</v>
      </c>
      <c r="F5490">
        <v>144200000</v>
      </c>
      <c r="G5490">
        <v>630310770</v>
      </c>
      <c r="H5490" t="s">
        <v>17</v>
      </c>
      <c r="I5490">
        <f>YEAR(Table1[[#This Row],[date]])</f>
        <v>2008</v>
      </c>
      <c r="J5490">
        <f>Table1[[#This Row],[revenue]]-Table1[[#This Row],[budget_x]]</f>
        <v>486110770</v>
      </c>
      <c r="K5490" s="7">
        <f>Table1[[#This Row],[profit /loss ]]/Table1[[#This Row],[budget_x]]</f>
        <v>3.3710871705963941</v>
      </c>
      <c r="L5490" t="str" cm="1">
        <f t="array" ref="L5490">_xlfn.IFS(Table1[[#This Row],[score]]&gt;70,"high",Table1[[#This Row],[score]]&gt;50,"medium",Table1[[#This Row],[score]]&lt;=50,"low")</f>
        <v>medium</v>
      </c>
    </row>
    <row r="5491" spans="1:12" x14ac:dyDescent="0.3">
      <c r="A5491" t="s">
        <v>5305</v>
      </c>
      <c r="B5491" s="1">
        <v>39103</v>
      </c>
      <c r="C5491">
        <v>51</v>
      </c>
      <c r="D5491" t="s">
        <v>9</v>
      </c>
      <c r="E5491" t="s">
        <v>10</v>
      </c>
      <c r="F5491">
        <v>150200000</v>
      </c>
      <c r="G5491">
        <v>667039926</v>
      </c>
      <c r="H5491" t="s">
        <v>17</v>
      </c>
      <c r="I5491">
        <f>YEAR(Table1[[#This Row],[date]])</f>
        <v>2007</v>
      </c>
      <c r="J5491">
        <f>Table1[[#This Row],[revenue]]-Table1[[#This Row],[budget_x]]</f>
        <v>516839926</v>
      </c>
      <c r="K5491" s="7">
        <f>Table1[[#This Row],[profit /loss ]]/Table1[[#This Row],[budget_x]]</f>
        <v>3.4410114913448737</v>
      </c>
      <c r="L5491" t="str" cm="1">
        <f t="array" ref="L5491">_xlfn.IFS(Table1[[#This Row],[score]]&gt;70,"high",Table1[[#This Row],[score]]&gt;50,"medium",Table1[[#This Row],[score]]&lt;=50,"low")</f>
        <v>medium</v>
      </c>
    </row>
    <row r="5492" spans="1:12" x14ac:dyDescent="0.3">
      <c r="A5492" t="s">
        <v>3672</v>
      </c>
      <c r="B5492" s="1">
        <v>38484</v>
      </c>
      <c r="C5492">
        <v>72</v>
      </c>
      <c r="D5492" t="s">
        <v>9</v>
      </c>
      <c r="E5492" t="s">
        <v>10</v>
      </c>
      <c r="F5492">
        <v>10000000</v>
      </c>
      <c r="G5492">
        <v>3412380</v>
      </c>
      <c r="H5492" t="s">
        <v>11</v>
      </c>
      <c r="I5492">
        <f>YEAR(Table1[[#This Row],[date]])</f>
        <v>2005</v>
      </c>
      <c r="J5492">
        <f>Table1[[#This Row],[revenue]]-Table1[[#This Row],[budget_x]]</f>
        <v>-6587620</v>
      </c>
      <c r="K5492" s="7">
        <f>Table1[[#This Row],[profit /loss ]]/Table1[[#This Row],[budget_x]]</f>
        <v>-0.65876199999999996</v>
      </c>
      <c r="L5492" t="str" cm="1">
        <f t="array" ref="L5492">_xlfn.IFS(Table1[[#This Row],[score]]&gt;70,"high",Table1[[#This Row],[score]]&gt;50,"medium",Table1[[#This Row],[score]]&lt;=50,"low")</f>
        <v>high</v>
      </c>
    </row>
    <row r="5493" spans="1:12" x14ac:dyDescent="0.3">
      <c r="A5493" t="s">
        <v>3672</v>
      </c>
      <c r="B5493" s="1">
        <v>38484</v>
      </c>
      <c r="C5493">
        <v>72</v>
      </c>
      <c r="D5493" t="s">
        <v>9</v>
      </c>
      <c r="E5493" t="s">
        <v>10</v>
      </c>
      <c r="F5493">
        <v>7303082</v>
      </c>
      <c r="G5493">
        <v>101173038</v>
      </c>
      <c r="H5493" t="s">
        <v>11</v>
      </c>
      <c r="I5493">
        <f>YEAR(Table1[[#This Row],[date]])</f>
        <v>2005</v>
      </c>
      <c r="J5493">
        <f>Table1[[#This Row],[revenue]]-Table1[[#This Row],[budget_x]]</f>
        <v>93869956</v>
      </c>
      <c r="K5493" s="7">
        <f>Table1[[#This Row],[profit /loss ]]/Table1[[#This Row],[budget_x]]</f>
        <v>12.853471452189638</v>
      </c>
      <c r="L5493" t="str" cm="1">
        <f t="array" ref="L5493">_xlfn.IFS(Table1[[#This Row],[score]]&gt;70,"high",Table1[[#This Row],[score]]&gt;50,"medium",Table1[[#This Row],[score]]&lt;=50,"low")</f>
        <v>high</v>
      </c>
    </row>
    <row r="5494" spans="1:12" x14ac:dyDescent="0.3">
      <c r="A5494" t="s">
        <v>5306</v>
      </c>
      <c r="B5494" s="1">
        <v>44525</v>
      </c>
      <c r="C5494">
        <v>60</v>
      </c>
      <c r="D5494" t="s">
        <v>9</v>
      </c>
      <c r="E5494" t="s">
        <v>10</v>
      </c>
      <c r="F5494">
        <v>33000000</v>
      </c>
      <c r="G5494">
        <v>16481544</v>
      </c>
      <c r="H5494" t="s">
        <v>11</v>
      </c>
      <c r="I5494">
        <f>YEAR(Table1[[#This Row],[date]])</f>
        <v>2021</v>
      </c>
      <c r="J5494">
        <f>Table1[[#This Row],[revenue]]-Table1[[#This Row],[budget_x]]</f>
        <v>-16518456</v>
      </c>
      <c r="K5494" s="7">
        <f>Table1[[#This Row],[profit /loss ]]/Table1[[#This Row],[budget_x]]</f>
        <v>-0.50055927272727274</v>
      </c>
      <c r="L5494" t="str" cm="1">
        <f t="array" ref="L5494">_xlfn.IFS(Table1[[#This Row],[score]]&gt;70,"high",Table1[[#This Row],[score]]&gt;50,"medium",Table1[[#This Row],[score]]&lt;=50,"low")</f>
        <v>medium</v>
      </c>
    </row>
    <row r="5495" spans="1:12" x14ac:dyDescent="0.3">
      <c r="A5495" t="s">
        <v>5307</v>
      </c>
      <c r="B5495" s="1">
        <v>44477</v>
      </c>
      <c r="C5495">
        <v>69</v>
      </c>
      <c r="D5495" t="s">
        <v>9</v>
      </c>
      <c r="E5495" t="s">
        <v>15</v>
      </c>
      <c r="F5495">
        <v>62500000</v>
      </c>
      <c r="G5495">
        <v>520816421.60000002</v>
      </c>
      <c r="H5495" t="s">
        <v>52</v>
      </c>
      <c r="I5495">
        <f>YEAR(Table1[[#This Row],[date]])</f>
        <v>2021</v>
      </c>
      <c r="J5495">
        <f>Table1[[#This Row],[revenue]]-Table1[[#This Row],[budget_x]]</f>
        <v>458316421.60000002</v>
      </c>
      <c r="K5495" s="7">
        <f>Table1[[#This Row],[profit /loss ]]/Table1[[#This Row],[budget_x]]</f>
        <v>7.3330627456000004</v>
      </c>
      <c r="L5495" t="str" cm="1">
        <f t="array" ref="L5495">_xlfn.IFS(Table1[[#This Row],[score]]&gt;70,"high",Table1[[#This Row],[score]]&gt;50,"medium",Table1[[#This Row],[score]]&lt;=50,"low")</f>
        <v>medium</v>
      </c>
    </row>
    <row r="5496" spans="1:12" x14ac:dyDescent="0.3">
      <c r="A5496" t="s">
        <v>5308</v>
      </c>
      <c r="B5496" s="1">
        <v>42657</v>
      </c>
      <c r="C5496">
        <v>59</v>
      </c>
      <c r="D5496" t="s">
        <v>9</v>
      </c>
      <c r="E5496" t="s">
        <v>10</v>
      </c>
      <c r="F5496">
        <v>40000000</v>
      </c>
      <c r="G5496">
        <v>1663785</v>
      </c>
      <c r="H5496" t="s">
        <v>17</v>
      </c>
      <c r="I5496">
        <f>YEAR(Table1[[#This Row],[date]])</f>
        <v>2016</v>
      </c>
      <c r="J5496">
        <f>Table1[[#This Row],[revenue]]-Table1[[#This Row],[budget_x]]</f>
        <v>-38336215</v>
      </c>
      <c r="K5496" s="7">
        <f>Table1[[#This Row],[profit /loss ]]/Table1[[#This Row],[budget_x]]</f>
        <v>-0.958405375</v>
      </c>
      <c r="L5496" t="str" cm="1">
        <f t="array" ref="L5496">_xlfn.IFS(Table1[[#This Row],[score]]&gt;70,"high",Table1[[#This Row],[score]]&gt;50,"medium",Table1[[#This Row],[score]]&lt;=50,"low")</f>
        <v>medium</v>
      </c>
    </row>
    <row r="5497" spans="1:12" x14ac:dyDescent="0.3">
      <c r="A5497" t="s">
        <v>5309</v>
      </c>
      <c r="B5497" s="1">
        <v>44854</v>
      </c>
      <c r="C5497">
        <v>57</v>
      </c>
      <c r="D5497" t="s">
        <v>9</v>
      </c>
      <c r="E5497" t="s">
        <v>95</v>
      </c>
      <c r="F5497">
        <v>118600000</v>
      </c>
      <c r="G5497">
        <v>245108932.80000001</v>
      </c>
      <c r="H5497" t="s">
        <v>11</v>
      </c>
      <c r="I5497">
        <f>YEAR(Table1[[#This Row],[date]])</f>
        <v>2022</v>
      </c>
      <c r="J5497">
        <f>Table1[[#This Row],[revenue]]-Table1[[#This Row],[budget_x]]</f>
        <v>126508932.80000001</v>
      </c>
      <c r="K5497" s="7">
        <f>Table1[[#This Row],[profit /loss ]]/Table1[[#This Row],[budget_x]]</f>
        <v>1.0666857740303541</v>
      </c>
      <c r="L5497" t="str" cm="1">
        <f t="array" ref="L5497">_xlfn.IFS(Table1[[#This Row],[score]]&gt;70,"high",Table1[[#This Row],[score]]&gt;50,"medium",Table1[[#This Row],[score]]&lt;=50,"low")</f>
        <v>medium</v>
      </c>
    </row>
    <row r="5498" spans="1:12" x14ac:dyDescent="0.3">
      <c r="A5498" t="s">
        <v>5310</v>
      </c>
      <c r="B5498" s="1">
        <v>34467</v>
      </c>
      <c r="C5498">
        <v>68</v>
      </c>
      <c r="D5498" t="s">
        <v>9</v>
      </c>
      <c r="E5498" t="s">
        <v>10</v>
      </c>
      <c r="F5498">
        <v>4500000</v>
      </c>
      <c r="G5498">
        <v>242895809</v>
      </c>
      <c r="H5498" t="s">
        <v>11</v>
      </c>
      <c r="I5498">
        <f>YEAR(Table1[[#This Row],[date]])</f>
        <v>1994</v>
      </c>
      <c r="J5498">
        <f>Table1[[#This Row],[revenue]]-Table1[[#This Row],[budget_x]]</f>
        <v>238395809</v>
      </c>
      <c r="K5498" s="7">
        <f>Table1[[#This Row],[profit /loss ]]/Table1[[#This Row],[budget_x]]</f>
        <v>52.976846444444448</v>
      </c>
      <c r="L5498" t="str" cm="1">
        <f t="array" ref="L5498">_xlfn.IFS(Table1[[#This Row],[score]]&gt;70,"high",Table1[[#This Row],[score]]&gt;50,"medium",Table1[[#This Row],[score]]&lt;=50,"low")</f>
        <v>medium</v>
      </c>
    </row>
    <row r="5499" spans="1:12" x14ac:dyDescent="0.3">
      <c r="A5499" t="s">
        <v>5311</v>
      </c>
      <c r="B5499" s="1">
        <v>43159</v>
      </c>
      <c r="C5499">
        <v>54</v>
      </c>
      <c r="D5499" t="s">
        <v>9</v>
      </c>
      <c r="E5499" t="s">
        <v>10</v>
      </c>
      <c r="F5499">
        <v>98100000</v>
      </c>
      <c r="G5499">
        <v>376152925.60000002</v>
      </c>
      <c r="H5499" t="s">
        <v>11</v>
      </c>
      <c r="I5499">
        <f>YEAR(Table1[[#This Row],[date]])</f>
        <v>2018</v>
      </c>
      <c r="J5499">
        <f>Table1[[#This Row],[revenue]]-Table1[[#This Row],[budget_x]]</f>
        <v>278052925.60000002</v>
      </c>
      <c r="K5499" s="7">
        <f>Table1[[#This Row],[profit /loss ]]/Table1[[#This Row],[budget_x]]</f>
        <v>2.8343825239551479</v>
      </c>
      <c r="L5499" t="str" cm="1">
        <f t="array" ref="L5499">_xlfn.IFS(Table1[[#This Row],[score]]&gt;70,"high",Table1[[#This Row],[score]]&gt;50,"medium",Table1[[#This Row],[score]]&lt;=50,"low")</f>
        <v>medium</v>
      </c>
    </row>
    <row r="5500" spans="1:12" x14ac:dyDescent="0.3">
      <c r="A5500" t="s">
        <v>5312</v>
      </c>
      <c r="B5500" s="1">
        <v>44889</v>
      </c>
      <c r="C5500">
        <v>64</v>
      </c>
      <c r="D5500" t="s">
        <v>9</v>
      </c>
      <c r="E5500" t="s">
        <v>10</v>
      </c>
      <c r="F5500">
        <v>121200000</v>
      </c>
      <c r="G5500">
        <v>319022322.60000002</v>
      </c>
      <c r="H5500" t="s">
        <v>17</v>
      </c>
      <c r="I5500">
        <f>YEAR(Table1[[#This Row],[date]])</f>
        <v>2022</v>
      </c>
      <c r="J5500">
        <f>Table1[[#This Row],[revenue]]-Table1[[#This Row],[budget_x]]</f>
        <v>197822322.60000002</v>
      </c>
      <c r="K5500" s="7">
        <f>Table1[[#This Row],[profit /loss ]]/Table1[[#This Row],[budget_x]]</f>
        <v>1.632197381188119</v>
      </c>
      <c r="L5500" t="str" cm="1">
        <f t="array" ref="L5500">_xlfn.IFS(Table1[[#This Row],[score]]&gt;70,"high",Table1[[#This Row],[score]]&gt;50,"medium",Table1[[#This Row],[score]]&lt;=50,"low")</f>
        <v>medium</v>
      </c>
    </row>
    <row r="5501" spans="1:12" x14ac:dyDescent="0.3">
      <c r="A5501" t="s">
        <v>5313</v>
      </c>
      <c r="B5501" s="1">
        <v>34494</v>
      </c>
      <c r="C5501">
        <v>68</v>
      </c>
      <c r="D5501" t="s">
        <v>9</v>
      </c>
      <c r="E5501" t="s">
        <v>10</v>
      </c>
      <c r="F5501">
        <v>75000000</v>
      </c>
      <c r="G5501">
        <v>183031272</v>
      </c>
      <c r="H5501" t="s">
        <v>11</v>
      </c>
      <c r="I5501">
        <f>YEAR(Table1[[#This Row],[date]])</f>
        <v>1994</v>
      </c>
      <c r="J5501">
        <f>Table1[[#This Row],[revenue]]-Table1[[#This Row],[budget_x]]</f>
        <v>108031272</v>
      </c>
      <c r="K5501" s="7">
        <f>Table1[[#This Row],[profit /loss ]]/Table1[[#This Row],[budget_x]]</f>
        <v>1.4404169600000001</v>
      </c>
      <c r="L5501" t="str" cm="1">
        <f t="array" ref="L5501">_xlfn.IFS(Table1[[#This Row],[score]]&gt;70,"high",Table1[[#This Row],[score]]&gt;50,"medium",Table1[[#This Row],[score]]&lt;=50,"low")</f>
        <v>medium</v>
      </c>
    </row>
    <row r="5502" spans="1:12" x14ac:dyDescent="0.3">
      <c r="A5502" t="s">
        <v>5314</v>
      </c>
      <c r="B5502" s="1">
        <v>39693</v>
      </c>
      <c r="C5502">
        <v>69</v>
      </c>
      <c r="D5502" t="s">
        <v>9</v>
      </c>
      <c r="E5502" t="s">
        <v>10</v>
      </c>
      <c r="F5502">
        <v>53620000</v>
      </c>
      <c r="G5502">
        <v>3800000</v>
      </c>
      <c r="H5502" t="s">
        <v>17</v>
      </c>
      <c r="I5502">
        <f>YEAR(Table1[[#This Row],[date]])</f>
        <v>2008</v>
      </c>
      <c r="J5502">
        <f>Table1[[#This Row],[revenue]]-Table1[[#This Row],[budget_x]]</f>
        <v>-49820000</v>
      </c>
      <c r="K5502" s="7">
        <f>Table1[[#This Row],[profit /loss ]]/Table1[[#This Row],[budget_x]]</f>
        <v>-0.9291309212980231</v>
      </c>
      <c r="L5502" t="str" cm="1">
        <f t="array" ref="L5502">_xlfn.IFS(Table1[[#This Row],[score]]&gt;70,"high",Table1[[#This Row],[score]]&gt;50,"medium",Table1[[#This Row],[score]]&lt;=50,"low")</f>
        <v>medium</v>
      </c>
    </row>
    <row r="5503" spans="1:12" x14ac:dyDescent="0.3">
      <c r="A5503" t="s">
        <v>5315</v>
      </c>
      <c r="B5503" s="1">
        <v>42142</v>
      </c>
      <c r="C5503">
        <v>54</v>
      </c>
      <c r="D5503" t="s">
        <v>9</v>
      </c>
      <c r="E5503" t="s">
        <v>10</v>
      </c>
      <c r="F5503">
        <v>4500000</v>
      </c>
      <c r="G5503">
        <v>1027760</v>
      </c>
      <c r="H5503" t="s">
        <v>11</v>
      </c>
      <c r="I5503">
        <f>YEAR(Table1[[#This Row],[date]])</f>
        <v>2015</v>
      </c>
      <c r="J5503">
        <f>Table1[[#This Row],[revenue]]-Table1[[#This Row],[budget_x]]</f>
        <v>-3472240</v>
      </c>
      <c r="K5503" s="7">
        <f>Table1[[#This Row],[profit /loss ]]/Table1[[#This Row],[budget_x]]</f>
        <v>-0.7716088888888889</v>
      </c>
      <c r="L5503" t="str" cm="1">
        <f t="array" ref="L5503">_xlfn.IFS(Table1[[#This Row],[score]]&gt;70,"high",Table1[[#This Row],[score]]&gt;50,"medium",Table1[[#This Row],[score]]&lt;=50,"low")</f>
        <v>medium</v>
      </c>
    </row>
    <row r="5504" spans="1:12" x14ac:dyDescent="0.3">
      <c r="A5504" t="s">
        <v>5316</v>
      </c>
      <c r="B5504" s="1">
        <v>41887</v>
      </c>
      <c r="C5504">
        <v>62</v>
      </c>
      <c r="D5504" t="s">
        <v>9</v>
      </c>
      <c r="E5504" t="s">
        <v>10</v>
      </c>
      <c r="F5504">
        <v>4500000</v>
      </c>
      <c r="G5504">
        <v>11774</v>
      </c>
      <c r="H5504" t="s">
        <v>17</v>
      </c>
      <c r="I5504">
        <f>YEAR(Table1[[#This Row],[date]])</f>
        <v>2014</v>
      </c>
      <c r="J5504">
        <f>Table1[[#This Row],[revenue]]-Table1[[#This Row],[budget_x]]</f>
        <v>-4488226</v>
      </c>
      <c r="K5504" s="7">
        <f>Table1[[#This Row],[profit /loss ]]/Table1[[#This Row],[budget_x]]</f>
        <v>-0.99738355555555558</v>
      </c>
      <c r="L5504" t="str" cm="1">
        <f t="array" ref="L5504">_xlfn.IFS(Table1[[#This Row],[score]]&gt;70,"high",Table1[[#This Row],[score]]&gt;50,"medium",Table1[[#This Row],[score]]&lt;=50,"low")</f>
        <v>medium</v>
      </c>
    </row>
    <row r="5505" spans="1:12" x14ac:dyDescent="0.3">
      <c r="A5505" t="s">
        <v>5317</v>
      </c>
      <c r="B5505" s="1">
        <v>43420</v>
      </c>
      <c r="C5505">
        <v>52</v>
      </c>
      <c r="D5505" t="s">
        <v>9</v>
      </c>
      <c r="E5505" t="s">
        <v>10</v>
      </c>
      <c r="F5505">
        <v>136000000</v>
      </c>
      <c r="G5505">
        <v>544681313.60000002</v>
      </c>
      <c r="H5505" t="s">
        <v>17</v>
      </c>
      <c r="I5505">
        <f>YEAR(Table1[[#This Row],[date]])</f>
        <v>2018</v>
      </c>
      <c r="J5505">
        <f>Table1[[#This Row],[revenue]]-Table1[[#This Row],[budget_x]]</f>
        <v>408681313.60000002</v>
      </c>
      <c r="K5505" s="7">
        <f>Table1[[#This Row],[profit /loss ]]/Table1[[#This Row],[budget_x]]</f>
        <v>3.0050096588235298</v>
      </c>
      <c r="L5505" t="str" cm="1">
        <f t="array" ref="L5505">_xlfn.IFS(Table1[[#This Row],[score]]&gt;70,"high",Table1[[#This Row],[score]]&gt;50,"medium",Table1[[#This Row],[score]]&lt;=50,"low")</f>
        <v>medium</v>
      </c>
    </row>
    <row r="5506" spans="1:12" x14ac:dyDescent="0.3">
      <c r="A5506" t="s">
        <v>5318</v>
      </c>
      <c r="B5506" s="1">
        <v>43770</v>
      </c>
      <c r="C5506">
        <v>72</v>
      </c>
      <c r="D5506" t="s">
        <v>9</v>
      </c>
      <c r="E5506" t="s">
        <v>10</v>
      </c>
      <c r="F5506">
        <v>69200000</v>
      </c>
      <c r="G5506">
        <v>369890597.19999999</v>
      </c>
      <c r="H5506" t="s">
        <v>11</v>
      </c>
      <c r="I5506">
        <f>YEAR(Table1[[#This Row],[date]])</f>
        <v>2019</v>
      </c>
      <c r="J5506">
        <f>Table1[[#This Row],[revenue]]-Table1[[#This Row],[budget_x]]</f>
        <v>300690597.19999999</v>
      </c>
      <c r="K5506" s="7">
        <f>Table1[[#This Row],[profit /loss ]]/Table1[[#This Row],[budget_x]]</f>
        <v>4.3452398439306359</v>
      </c>
      <c r="L5506" t="str" cm="1">
        <f t="array" ref="L5506">_xlfn.IFS(Table1[[#This Row],[score]]&gt;70,"high",Table1[[#This Row],[score]]&gt;50,"medium",Table1[[#This Row],[score]]&lt;=50,"low")</f>
        <v>high</v>
      </c>
    </row>
    <row r="5507" spans="1:12" x14ac:dyDescent="0.3">
      <c r="A5507" t="s">
        <v>5319</v>
      </c>
      <c r="B5507" s="1">
        <v>30113</v>
      </c>
      <c r="C5507">
        <v>51</v>
      </c>
      <c r="D5507" t="s">
        <v>9</v>
      </c>
      <c r="E5507" t="s">
        <v>10</v>
      </c>
      <c r="F5507">
        <v>13200000</v>
      </c>
      <c r="G5507">
        <v>15171476</v>
      </c>
      <c r="H5507" t="s">
        <v>17</v>
      </c>
      <c r="I5507">
        <f>YEAR(Table1[[#This Row],[date]])</f>
        <v>1982</v>
      </c>
      <c r="J5507">
        <f>Table1[[#This Row],[revenue]]-Table1[[#This Row],[budget_x]]</f>
        <v>1971476</v>
      </c>
      <c r="K5507" s="7">
        <f>Table1[[#This Row],[profit /loss ]]/Table1[[#This Row],[budget_x]]</f>
        <v>0.14935424242424242</v>
      </c>
      <c r="L5507" t="str" cm="1">
        <f t="array" ref="L5507">_xlfn.IFS(Table1[[#This Row],[score]]&gt;70,"high",Table1[[#This Row],[score]]&gt;50,"medium",Table1[[#This Row],[score]]&lt;=50,"low")</f>
        <v>medium</v>
      </c>
    </row>
    <row r="5508" spans="1:12" x14ac:dyDescent="0.3">
      <c r="A5508" t="s">
        <v>2746</v>
      </c>
      <c r="B5508" s="1">
        <v>39403</v>
      </c>
      <c r="C5508">
        <v>46</v>
      </c>
      <c r="D5508" t="s">
        <v>9</v>
      </c>
      <c r="E5508" t="s">
        <v>15</v>
      </c>
      <c r="F5508">
        <v>116500000</v>
      </c>
      <c r="G5508">
        <v>636383185.20000005</v>
      </c>
      <c r="H5508" t="s">
        <v>17</v>
      </c>
      <c r="I5508">
        <f>YEAR(Table1[[#This Row],[date]])</f>
        <v>2007</v>
      </c>
      <c r="J5508">
        <f>Table1[[#This Row],[revenue]]-Table1[[#This Row],[budget_x]]</f>
        <v>519883185.20000005</v>
      </c>
      <c r="K5508" s="7">
        <f>Table1[[#This Row],[profit /loss ]]/Table1[[#This Row],[budget_x]]</f>
        <v>4.4625166111587991</v>
      </c>
      <c r="L5508" t="str" cm="1">
        <f t="array" ref="L5508">_xlfn.IFS(Table1[[#This Row],[score]]&gt;70,"high",Table1[[#This Row],[score]]&gt;50,"medium",Table1[[#This Row],[score]]&lt;=50,"low")</f>
        <v>low</v>
      </c>
    </row>
    <row r="5509" spans="1:12" x14ac:dyDescent="0.3">
      <c r="A5509" t="s">
        <v>5320</v>
      </c>
      <c r="B5509" s="1">
        <v>41219</v>
      </c>
      <c r="C5509">
        <v>69</v>
      </c>
      <c r="D5509" t="s">
        <v>9</v>
      </c>
      <c r="E5509" t="s">
        <v>10</v>
      </c>
      <c r="F5509">
        <v>95000000</v>
      </c>
      <c r="G5509">
        <v>406434252.19999999</v>
      </c>
      <c r="H5509" t="s">
        <v>17</v>
      </c>
      <c r="I5509">
        <f>YEAR(Table1[[#This Row],[date]])</f>
        <v>2012</v>
      </c>
      <c r="J5509">
        <f>Table1[[#This Row],[revenue]]-Table1[[#This Row],[budget_x]]</f>
        <v>311434252.19999999</v>
      </c>
      <c r="K5509" s="7">
        <f>Table1[[#This Row],[profit /loss ]]/Table1[[#This Row],[budget_x]]</f>
        <v>3.2782552863157894</v>
      </c>
      <c r="L5509" t="str" cm="1">
        <f t="array" ref="L5509">_xlfn.IFS(Table1[[#This Row],[score]]&gt;70,"high",Table1[[#This Row],[score]]&gt;50,"medium",Table1[[#This Row],[score]]&lt;=50,"low")</f>
        <v>medium</v>
      </c>
    </row>
    <row r="5510" spans="1:12" x14ac:dyDescent="0.3">
      <c r="A5510">
        <v>7500</v>
      </c>
      <c r="B5510" s="1">
        <v>43840</v>
      </c>
      <c r="C5510">
        <v>61</v>
      </c>
      <c r="D5510" t="s">
        <v>9</v>
      </c>
      <c r="E5510" t="s">
        <v>10</v>
      </c>
      <c r="F5510">
        <v>5000000</v>
      </c>
      <c r="G5510">
        <v>0</v>
      </c>
      <c r="H5510" t="s">
        <v>5321</v>
      </c>
      <c r="I5510">
        <f>YEAR(Table1[[#This Row],[date]])</f>
        <v>2020</v>
      </c>
      <c r="J5510">
        <f>Table1[[#This Row],[revenue]]-Table1[[#This Row],[budget_x]]</f>
        <v>-5000000</v>
      </c>
      <c r="K5510" s="7">
        <f>Table1[[#This Row],[profit /loss ]]/Table1[[#This Row],[budget_x]]</f>
        <v>-1</v>
      </c>
      <c r="L5510" t="str" cm="1">
        <f t="array" ref="L5510">_xlfn.IFS(Table1[[#This Row],[score]]&gt;70,"high",Table1[[#This Row],[score]]&gt;50,"medium",Table1[[#This Row],[score]]&lt;=50,"low")</f>
        <v>medium</v>
      </c>
    </row>
    <row r="5511" spans="1:12" x14ac:dyDescent="0.3">
      <c r="A5511" t="s">
        <v>3142</v>
      </c>
      <c r="B5511" s="1">
        <v>42480</v>
      </c>
      <c r="C5511">
        <v>67</v>
      </c>
      <c r="D5511" t="s">
        <v>9</v>
      </c>
      <c r="E5511" t="s">
        <v>125</v>
      </c>
      <c r="F5511">
        <v>61140900</v>
      </c>
      <c r="G5511">
        <v>2193474</v>
      </c>
      <c r="H5511" t="s">
        <v>11</v>
      </c>
      <c r="I5511">
        <f>YEAR(Table1[[#This Row],[date]])</f>
        <v>2016</v>
      </c>
      <c r="J5511">
        <f>Table1[[#This Row],[revenue]]-Table1[[#This Row],[budget_x]]</f>
        <v>-58947426</v>
      </c>
      <c r="K5511" s="7">
        <f>Table1[[#This Row],[profit /loss ]]/Table1[[#This Row],[budget_x]]</f>
        <v>-0.96412427687521773</v>
      </c>
      <c r="L5511" t="str" cm="1">
        <f t="array" ref="L5511">_xlfn.IFS(Table1[[#This Row],[score]]&gt;70,"high",Table1[[#This Row],[score]]&gt;50,"medium",Table1[[#This Row],[score]]&lt;=50,"low")</f>
        <v>medium</v>
      </c>
    </row>
    <row r="5512" spans="1:12" x14ac:dyDescent="0.3">
      <c r="A5512" t="s">
        <v>5322</v>
      </c>
      <c r="B5512" s="1">
        <v>43021</v>
      </c>
      <c r="C5512">
        <v>72</v>
      </c>
      <c r="D5512" t="s">
        <v>9</v>
      </c>
      <c r="E5512" t="s">
        <v>10</v>
      </c>
      <c r="F5512">
        <v>26730400</v>
      </c>
      <c r="G5512">
        <v>1584759</v>
      </c>
      <c r="H5512" t="s">
        <v>17</v>
      </c>
      <c r="I5512">
        <f>YEAR(Table1[[#This Row],[date]])</f>
        <v>2017</v>
      </c>
      <c r="J5512">
        <f>Table1[[#This Row],[revenue]]-Table1[[#This Row],[budget_x]]</f>
        <v>-25145641</v>
      </c>
      <c r="K5512" s="7">
        <f>Table1[[#This Row],[profit /loss ]]/Table1[[#This Row],[budget_x]]</f>
        <v>-0.94071323287343245</v>
      </c>
      <c r="L5512" t="str" cm="1">
        <f t="array" ref="L5512">_xlfn.IFS(Table1[[#This Row],[score]]&gt;70,"high",Table1[[#This Row],[score]]&gt;50,"medium",Table1[[#This Row],[score]]&lt;=50,"low")</f>
        <v>high</v>
      </c>
    </row>
    <row r="5513" spans="1:12" x14ac:dyDescent="0.3">
      <c r="A5513" t="s">
        <v>5323</v>
      </c>
      <c r="B5513" s="1">
        <v>31524</v>
      </c>
      <c r="C5513">
        <v>57</v>
      </c>
      <c r="D5513" t="s">
        <v>9</v>
      </c>
      <c r="E5513" t="s">
        <v>95</v>
      </c>
      <c r="F5513">
        <v>5906709.7999999998</v>
      </c>
      <c r="G5513">
        <v>546904</v>
      </c>
      <c r="H5513" t="s">
        <v>96</v>
      </c>
      <c r="I5513">
        <f>YEAR(Table1[[#This Row],[date]])</f>
        <v>1986</v>
      </c>
      <c r="J5513">
        <f>Table1[[#This Row],[revenue]]-Table1[[#This Row],[budget_x]]</f>
        <v>-5359805.8</v>
      </c>
      <c r="K5513" s="7">
        <f>Table1[[#This Row],[profit /loss ]]/Table1[[#This Row],[budget_x]]</f>
        <v>-0.90740970548443056</v>
      </c>
      <c r="L5513" t="str" cm="1">
        <f t="array" ref="L5513">_xlfn.IFS(Table1[[#This Row],[score]]&gt;70,"high",Table1[[#This Row],[score]]&gt;50,"medium",Table1[[#This Row],[score]]&lt;=50,"low")</f>
        <v>medium</v>
      </c>
    </row>
    <row r="5514" spans="1:12" x14ac:dyDescent="0.3">
      <c r="A5514" t="s">
        <v>5324</v>
      </c>
      <c r="B5514" s="1">
        <v>38516</v>
      </c>
      <c r="C5514">
        <v>61</v>
      </c>
      <c r="D5514" t="s">
        <v>9</v>
      </c>
      <c r="E5514" t="s">
        <v>10</v>
      </c>
      <c r="F5514">
        <v>120000000</v>
      </c>
      <c r="G5514">
        <v>274833060</v>
      </c>
      <c r="H5514" t="s">
        <v>17</v>
      </c>
      <c r="I5514">
        <f>YEAR(Table1[[#This Row],[date]])</f>
        <v>2005</v>
      </c>
      <c r="J5514">
        <f>Table1[[#This Row],[revenue]]-Table1[[#This Row],[budget_x]]</f>
        <v>154833060</v>
      </c>
      <c r="K5514" s="7">
        <f>Table1[[#This Row],[profit /loss ]]/Table1[[#This Row],[budget_x]]</f>
        <v>1.2902754999999999</v>
      </c>
      <c r="L5514" t="str" cm="1">
        <f t="array" ref="L5514">_xlfn.IFS(Table1[[#This Row],[score]]&gt;70,"high",Table1[[#This Row],[score]]&gt;50,"medium",Table1[[#This Row],[score]]&lt;=50,"low")</f>
        <v>medium</v>
      </c>
    </row>
    <row r="5515" spans="1:12" x14ac:dyDescent="0.3">
      <c r="A5515" t="s">
        <v>5325</v>
      </c>
      <c r="B5515" s="1">
        <v>44302</v>
      </c>
      <c r="C5515">
        <v>55</v>
      </c>
      <c r="D5515" t="s">
        <v>9</v>
      </c>
      <c r="E5515" t="s">
        <v>319</v>
      </c>
      <c r="F5515">
        <v>144400000</v>
      </c>
      <c r="G5515">
        <v>326683695.39999998</v>
      </c>
      <c r="H5515" t="s">
        <v>480</v>
      </c>
      <c r="I5515">
        <f>YEAR(Table1[[#This Row],[date]])</f>
        <v>2021</v>
      </c>
      <c r="J5515">
        <f>Table1[[#This Row],[revenue]]-Table1[[#This Row],[budget_x]]</f>
        <v>182283695.39999998</v>
      </c>
      <c r="K5515" s="7">
        <f>Table1[[#This Row],[profit /loss ]]/Table1[[#This Row],[budget_x]]</f>
        <v>1.2623524612188364</v>
      </c>
      <c r="L5515" t="str" cm="1">
        <f t="array" ref="L5515">_xlfn.IFS(Table1[[#This Row],[score]]&gt;70,"high",Table1[[#This Row],[score]]&gt;50,"medium",Table1[[#This Row],[score]]&lt;=50,"low")</f>
        <v>medium</v>
      </c>
    </row>
    <row r="5516" spans="1:12" x14ac:dyDescent="0.3">
      <c r="A5516" t="s">
        <v>5326</v>
      </c>
      <c r="B5516" s="1">
        <v>25176</v>
      </c>
      <c r="C5516">
        <v>76</v>
      </c>
      <c r="D5516" t="s">
        <v>9</v>
      </c>
      <c r="E5516" t="s">
        <v>10</v>
      </c>
      <c r="F5516">
        <v>7700000</v>
      </c>
      <c r="G5516">
        <v>21000000</v>
      </c>
      <c r="H5516" t="s">
        <v>11</v>
      </c>
      <c r="I5516">
        <f>YEAR(Table1[[#This Row],[date]])</f>
        <v>1968</v>
      </c>
      <c r="J5516">
        <f>Table1[[#This Row],[revenue]]-Table1[[#This Row],[budget_x]]</f>
        <v>13300000</v>
      </c>
      <c r="K5516" s="7">
        <f>Table1[[#This Row],[profit /loss ]]/Table1[[#This Row],[budget_x]]</f>
        <v>1.7272727272727273</v>
      </c>
      <c r="L5516" t="str" cm="1">
        <f t="array" ref="L5516">_xlfn.IFS(Table1[[#This Row],[score]]&gt;70,"high",Table1[[#This Row],[score]]&gt;50,"medium",Table1[[#This Row],[score]]&lt;=50,"low")</f>
        <v>high</v>
      </c>
    </row>
    <row r="5517" spans="1:12" x14ac:dyDescent="0.3">
      <c r="A5517" t="s">
        <v>5327</v>
      </c>
      <c r="B5517" s="1">
        <v>44385</v>
      </c>
      <c r="C5517">
        <v>53</v>
      </c>
      <c r="D5517" t="s">
        <v>9</v>
      </c>
      <c r="E5517" t="s">
        <v>10</v>
      </c>
      <c r="F5517">
        <v>131600000</v>
      </c>
      <c r="G5517">
        <v>323696630.80000001</v>
      </c>
      <c r="H5517" t="s">
        <v>17</v>
      </c>
      <c r="I5517">
        <f>YEAR(Table1[[#This Row],[date]])</f>
        <v>2021</v>
      </c>
      <c r="J5517">
        <f>Table1[[#This Row],[revenue]]-Table1[[#This Row],[budget_x]]</f>
        <v>192096630.80000001</v>
      </c>
      <c r="K5517" s="7">
        <f>Table1[[#This Row],[profit /loss ]]/Table1[[#This Row],[budget_x]]</f>
        <v>1.4597008419452888</v>
      </c>
      <c r="L5517" t="str" cm="1">
        <f t="array" ref="L5517">_xlfn.IFS(Table1[[#This Row],[score]]&gt;70,"high",Table1[[#This Row],[score]]&gt;50,"medium",Table1[[#This Row],[score]]&lt;=50,"low")</f>
        <v>medium</v>
      </c>
    </row>
    <row r="5518" spans="1:12" x14ac:dyDescent="0.3">
      <c r="A5518" t="s">
        <v>5328</v>
      </c>
      <c r="B5518" s="1">
        <v>43762</v>
      </c>
      <c r="C5518">
        <v>58</v>
      </c>
      <c r="D5518" t="s">
        <v>9</v>
      </c>
      <c r="E5518" t="s">
        <v>125</v>
      </c>
      <c r="F5518">
        <v>6324600</v>
      </c>
      <c r="G5518">
        <v>521149</v>
      </c>
      <c r="H5518" t="s">
        <v>132</v>
      </c>
      <c r="I5518">
        <f>YEAR(Table1[[#This Row],[date]])</f>
        <v>2019</v>
      </c>
      <c r="J5518">
        <f>Table1[[#This Row],[revenue]]-Table1[[#This Row],[budget_x]]</f>
        <v>-5803451</v>
      </c>
      <c r="K5518" s="7">
        <f>Table1[[#This Row],[profit /loss ]]/Table1[[#This Row],[budget_x]]</f>
        <v>-0.91759969009897857</v>
      </c>
      <c r="L5518" t="str" cm="1">
        <f t="array" ref="L5518">_xlfn.IFS(Table1[[#This Row],[score]]&gt;70,"high",Table1[[#This Row],[score]]&gt;50,"medium",Table1[[#This Row],[score]]&lt;=50,"low")</f>
        <v>medium</v>
      </c>
    </row>
    <row r="5519" spans="1:12" x14ac:dyDescent="0.3">
      <c r="A5519" t="s">
        <v>5329</v>
      </c>
      <c r="B5519" s="1">
        <v>38206</v>
      </c>
      <c r="C5519">
        <v>80</v>
      </c>
      <c r="D5519" t="s">
        <v>9</v>
      </c>
      <c r="E5519" t="s">
        <v>69</v>
      </c>
      <c r="F5519">
        <v>172000000</v>
      </c>
      <c r="G5519">
        <v>682835308.60000002</v>
      </c>
      <c r="H5519" t="s">
        <v>143</v>
      </c>
      <c r="I5519">
        <f>YEAR(Table1[[#This Row],[date]])</f>
        <v>2004</v>
      </c>
      <c r="J5519">
        <f>Table1[[#This Row],[revenue]]-Table1[[#This Row],[budget_x]]</f>
        <v>510835308.60000002</v>
      </c>
      <c r="K5519" s="7">
        <f>Table1[[#This Row],[profit /loss ]]/Table1[[#This Row],[budget_x]]</f>
        <v>2.9699727244186049</v>
      </c>
      <c r="L5519" t="str" cm="1">
        <f t="array" ref="L5519">_xlfn.IFS(Table1[[#This Row],[score]]&gt;70,"high",Table1[[#This Row],[score]]&gt;50,"medium",Table1[[#This Row],[score]]&lt;=50,"low")</f>
        <v>high</v>
      </c>
    </row>
    <row r="5520" spans="1:12" x14ac:dyDescent="0.3">
      <c r="A5520" t="s">
        <v>5330</v>
      </c>
      <c r="B5520" s="1">
        <v>38939</v>
      </c>
      <c r="C5520">
        <v>60</v>
      </c>
      <c r="D5520" t="s">
        <v>9</v>
      </c>
      <c r="E5520" t="s">
        <v>10</v>
      </c>
      <c r="F5520">
        <v>135000000</v>
      </c>
      <c r="G5520">
        <v>164920076</v>
      </c>
      <c r="H5520" t="s">
        <v>11</v>
      </c>
      <c r="I5520">
        <f>YEAR(Table1[[#This Row],[date]])</f>
        <v>2006</v>
      </c>
      <c r="J5520">
        <f>Table1[[#This Row],[revenue]]-Table1[[#This Row],[budget_x]]</f>
        <v>29920076</v>
      </c>
      <c r="K5520" s="7">
        <f>Table1[[#This Row],[profit /loss ]]/Table1[[#This Row],[budget_x]]</f>
        <v>0.22163019259259259</v>
      </c>
      <c r="L5520" t="str" cm="1">
        <f t="array" ref="L5520">_xlfn.IFS(Table1[[#This Row],[score]]&gt;70,"high",Table1[[#This Row],[score]]&gt;50,"medium",Table1[[#This Row],[score]]&lt;=50,"low")</f>
        <v>medium</v>
      </c>
    </row>
    <row r="5521" spans="1:12" x14ac:dyDescent="0.3">
      <c r="A5521" t="s">
        <v>5331</v>
      </c>
      <c r="B5521" s="1">
        <v>45035</v>
      </c>
      <c r="C5521">
        <v>0</v>
      </c>
      <c r="D5521" t="s">
        <v>838</v>
      </c>
      <c r="E5521" t="s">
        <v>10</v>
      </c>
      <c r="F5521">
        <v>231940000</v>
      </c>
      <c r="G5521">
        <v>175269998.80000001</v>
      </c>
      <c r="H5521" t="s">
        <v>17</v>
      </c>
      <c r="I5521">
        <f>YEAR(Table1[[#This Row],[date]])</f>
        <v>2023</v>
      </c>
      <c r="J5521">
        <f>Table1[[#This Row],[revenue]]-Table1[[#This Row],[budget_x]]</f>
        <v>-56670001.199999988</v>
      </c>
      <c r="K5521" s="7">
        <f>Table1[[#This Row],[profit /loss ]]/Table1[[#This Row],[budget_x]]</f>
        <v>-0.24433043545744584</v>
      </c>
      <c r="L5521" t="str" cm="1">
        <f t="array" ref="L5521">_xlfn.IFS(Table1[[#This Row],[score]]&gt;70,"high",Table1[[#This Row],[score]]&gt;50,"medium",Table1[[#This Row],[score]]&lt;=50,"low")</f>
        <v>low</v>
      </c>
    </row>
    <row r="5522" spans="1:12" x14ac:dyDescent="0.3">
      <c r="A5522" t="s">
        <v>5332</v>
      </c>
      <c r="B5522" s="1">
        <v>42377</v>
      </c>
      <c r="C5522">
        <v>78</v>
      </c>
      <c r="D5522" t="s">
        <v>9</v>
      </c>
      <c r="E5522" t="s">
        <v>69</v>
      </c>
      <c r="F5522">
        <v>136000000</v>
      </c>
      <c r="G5522">
        <v>596365973.79999995</v>
      </c>
      <c r="H5522" t="s">
        <v>143</v>
      </c>
      <c r="I5522">
        <f>YEAR(Table1[[#This Row],[date]])</f>
        <v>2016</v>
      </c>
      <c r="J5522">
        <f>Table1[[#This Row],[revenue]]-Table1[[#This Row],[budget_x]]</f>
        <v>460365973.79999995</v>
      </c>
      <c r="K5522" s="7">
        <f>Table1[[#This Row],[profit /loss ]]/Table1[[#This Row],[budget_x]]</f>
        <v>3.3850439249999997</v>
      </c>
      <c r="L5522" t="str" cm="1">
        <f t="array" ref="L5522">_xlfn.IFS(Table1[[#This Row],[score]]&gt;70,"high",Table1[[#This Row],[score]]&gt;50,"medium",Table1[[#This Row],[score]]&lt;=50,"low")</f>
        <v>high</v>
      </c>
    </row>
    <row r="5523" spans="1:12" x14ac:dyDescent="0.3">
      <c r="A5523" t="s">
        <v>5333</v>
      </c>
      <c r="B5523" s="1">
        <v>40299</v>
      </c>
      <c r="C5523">
        <v>66</v>
      </c>
      <c r="D5523" t="s">
        <v>9</v>
      </c>
      <c r="E5523" t="s">
        <v>69</v>
      </c>
      <c r="F5523">
        <v>102800000</v>
      </c>
      <c r="G5523">
        <v>448180574.80000001</v>
      </c>
      <c r="H5523" t="s">
        <v>143</v>
      </c>
      <c r="I5523">
        <f>YEAR(Table1[[#This Row],[date]])</f>
        <v>2010</v>
      </c>
      <c r="J5523">
        <f>Table1[[#This Row],[revenue]]-Table1[[#This Row],[budget_x]]</f>
        <v>345380574.80000001</v>
      </c>
      <c r="K5523" s="7">
        <f>Table1[[#This Row],[profit /loss ]]/Table1[[#This Row],[budget_x]]</f>
        <v>3.3597332178988326</v>
      </c>
      <c r="L5523" t="str" cm="1">
        <f t="array" ref="L5523">_xlfn.IFS(Table1[[#This Row],[score]]&gt;70,"high",Table1[[#This Row],[score]]&gt;50,"medium",Table1[[#This Row],[score]]&lt;=50,"low")</f>
        <v>medium</v>
      </c>
    </row>
    <row r="5524" spans="1:12" x14ac:dyDescent="0.3">
      <c r="A5524" t="s">
        <v>5334</v>
      </c>
      <c r="B5524" s="1">
        <v>41315</v>
      </c>
      <c r="C5524">
        <v>70</v>
      </c>
      <c r="D5524" t="s">
        <v>9</v>
      </c>
      <c r="E5524" t="s">
        <v>319</v>
      </c>
      <c r="F5524">
        <v>13457040</v>
      </c>
      <c r="G5524">
        <v>215000000</v>
      </c>
      <c r="H5524" t="s">
        <v>480</v>
      </c>
      <c r="I5524">
        <f>YEAR(Table1[[#This Row],[date]])</f>
        <v>2013</v>
      </c>
      <c r="J5524">
        <f>Table1[[#This Row],[revenue]]-Table1[[#This Row],[budget_x]]</f>
        <v>201542960</v>
      </c>
      <c r="K5524" s="7">
        <f>Table1[[#This Row],[profit /loss ]]/Table1[[#This Row],[budget_x]]</f>
        <v>14.976767550664931</v>
      </c>
      <c r="L5524" t="str" cm="1">
        <f t="array" ref="L5524">_xlfn.IFS(Table1[[#This Row],[score]]&gt;70,"high",Table1[[#This Row],[score]]&gt;50,"medium",Table1[[#This Row],[score]]&lt;=50,"low")</f>
        <v>medium</v>
      </c>
    </row>
    <row r="5525" spans="1:12" x14ac:dyDescent="0.3">
      <c r="A5525" t="s">
        <v>5335</v>
      </c>
      <c r="B5525" s="1">
        <v>44163</v>
      </c>
      <c r="C5525">
        <v>67</v>
      </c>
      <c r="D5525" t="s">
        <v>9</v>
      </c>
      <c r="E5525" t="s">
        <v>10</v>
      </c>
      <c r="F5525">
        <v>127600000</v>
      </c>
      <c r="G5525">
        <v>629825382.20000005</v>
      </c>
      <c r="H5525" t="s">
        <v>11</v>
      </c>
      <c r="I5525">
        <f>YEAR(Table1[[#This Row],[date]])</f>
        <v>2020</v>
      </c>
      <c r="J5525">
        <f>Table1[[#This Row],[revenue]]-Table1[[#This Row],[budget_x]]</f>
        <v>502225382.20000005</v>
      </c>
      <c r="K5525" s="7">
        <f>Table1[[#This Row],[profit /loss ]]/Table1[[#This Row],[budget_x]]</f>
        <v>3.9359355971786836</v>
      </c>
      <c r="L5525" t="str" cm="1">
        <f t="array" ref="L5525">_xlfn.IFS(Table1[[#This Row],[score]]&gt;70,"high",Table1[[#This Row],[score]]&gt;50,"medium",Table1[[#This Row],[score]]&lt;=50,"low")</f>
        <v>medium</v>
      </c>
    </row>
    <row r="5526" spans="1:12" x14ac:dyDescent="0.3">
      <c r="A5526" t="s">
        <v>5336</v>
      </c>
      <c r="B5526" s="1">
        <v>35831</v>
      </c>
      <c r="C5526">
        <v>74</v>
      </c>
      <c r="D5526" t="s">
        <v>9</v>
      </c>
      <c r="E5526" t="s">
        <v>10</v>
      </c>
      <c r="F5526">
        <v>50000000</v>
      </c>
      <c r="G5526">
        <v>314178011</v>
      </c>
      <c r="H5526" t="s">
        <v>11</v>
      </c>
      <c r="I5526">
        <f>YEAR(Table1[[#This Row],[date]])</f>
        <v>1998</v>
      </c>
      <c r="J5526">
        <f>Table1[[#This Row],[revenue]]-Table1[[#This Row],[budget_x]]</f>
        <v>264178011</v>
      </c>
      <c r="K5526" s="7">
        <f>Table1[[#This Row],[profit /loss ]]/Table1[[#This Row],[budget_x]]</f>
        <v>5.28356022</v>
      </c>
      <c r="L5526" t="str" cm="1">
        <f t="array" ref="L5526">_xlfn.IFS(Table1[[#This Row],[score]]&gt;70,"high",Table1[[#This Row],[score]]&gt;50,"medium",Table1[[#This Row],[score]]&lt;=50,"low")</f>
        <v>high</v>
      </c>
    </row>
    <row r="5527" spans="1:12" x14ac:dyDescent="0.3">
      <c r="A5527" t="s">
        <v>5337</v>
      </c>
      <c r="B5527" s="1">
        <v>37147</v>
      </c>
      <c r="C5527">
        <v>71</v>
      </c>
      <c r="D5527" t="s">
        <v>9</v>
      </c>
      <c r="E5527" t="s">
        <v>69</v>
      </c>
      <c r="F5527">
        <v>1200000</v>
      </c>
      <c r="G5527">
        <v>19400000</v>
      </c>
      <c r="H5527" t="s">
        <v>11</v>
      </c>
      <c r="I5527">
        <f>YEAR(Table1[[#This Row],[date]])</f>
        <v>2001</v>
      </c>
      <c r="J5527">
        <f>Table1[[#This Row],[revenue]]-Table1[[#This Row],[budget_x]]</f>
        <v>18200000</v>
      </c>
      <c r="K5527" s="7">
        <f>Table1[[#This Row],[profit /loss ]]/Table1[[#This Row],[budget_x]]</f>
        <v>15.166666666666666</v>
      </c>
      <c r="L5527" t="str" cm="1">
        <f t="array" ref="L5527">_xlfn.IFS(Table1[[#This Row],[score]]&gt;70,"high",Table1[[#This Row],[score]]&gt;50,"medium",Table1[[#This Row],[score]]&lt;=50,"low")</f>
        <v>high</v>
      </c>
    </row>
    <row r="5528" spans="1:12" x14ac:dyDescent="0.3">
      <c r="A5528" t="s">
        <v>5338</v>
      </c>
      <c r="B5528" s="1">
        <v>34060</v>
      </c>
      <c r="C5528">
        <v>69</v>
      </c>
      <c r="D5528" t="s">
        <v>9</v>
      </c>
      <c r="E5528" t="s">
        <v>10</v>
      </c>
      <c r="F5528">
        <v>32000000</v>
      </c>
      <c r="G5528">
        <v>36299670</v>
      </c>
      <c r="H5528" t="s">
        <v>11</v>
      </c>
      <c r="I5528">
        <f>YEAR(Table1[[#This Row],[date]])</f>
        <v>1993</v>
      </c>
      <c r="J5528">
        <f>Table1[[#This Row],[revenue]]-Table1[[#This Row],[budget_x]]</f>
        <v>4299670</v>
      </c>
      <c r="K5528" s="7">
        <f>Table1[[#This Row],[profit /loss ]]/Table1[[#This Row],[budget_x]]</f>
        <v>0.1343646875</v>
      </c>
      <c r="L5528" t="str" cm="1">
        <f t="array" ref="L5528">_xlfn.IFS(Table1[[#This Row],[score]]&gt;70,"high",Table1[[#This Row],[score]]&gt;50,"medium",Table1[[#This Row],[score]]&lt;=50,"low")</f>
        <v>medium</v>
      </c>
    </row>
    <row r="5529" spans="1:12" x14ac:dyDescent="0.3">
      <c r="A5529" t="s">
        <v>5339</v>
      </c>
      <c r="B5529" s="1">
        <v>31772</v>
      </c>
      <c r="C5529">
        <v>72</v>
      </c>
      <c r="D5529" t="s">
        <v>9</v>
      </c>
      <c r="E5529" t="s">
        <v>10</v>
      </c>
      <c r="F5529">
        <v>6000000</v>
      </c>
      <c r="G5529">
        <v>5849647</v>
      </c>
      <c r="H5529" t="s">
        <v>11</v>
      </c>
      <c r="I5529">
        <f>YEAR(Table1[[#This Row],[date]])</f>
        <v>1986</v>
      </c>
      <c r="J5529">
        <f>Table1[[#This Row],[revenue]]-Table1[[#This Row],[budget_x]]</f>
        <v>-150353</v>
      </c>
      <c r="K5529" s="7">
        <f>Table1[[#This Row],[profit /loss ]]/Table1[[#This Row],[budget_x]]</f>
        <v>-2.5058833333333332E-2</v>
      </c>
      <c r="L5529" t="str" cm="1">
        <f t="array" ref="L5529">_xlfn.IFS(Table1[[#This Row],[score]]&gt;70,"high",Table1[[#This Row],[score]]&gt;50,"medium",Table1[[#This Row],[score]]&lt;=50,"low")</f>
        <v>high</v>
      </c>
    </row>
    <row r="5530" spans="1:12" x14ac:dyDescent="0.3">
      <c r="A5530" t="s">
        <v>5340</v>
      </c>
      <c r="B5530" s="1">
        <v>44966</v>
      </c>
      <c r="C5530">
        <v>69</v>
      </c>
      <c r="D5530" t="s">
        <v>9</v>
      </c>
      <c r="E5530" t="s">
        <v>125</v>
      </c>
      <c r="F5530">
        <v>7580600</v>
      </c>
      <c r="G5530">
        <v>537274</v>
      </c>
      <c r="H5530" t="s">
        <v>11</v>
      </c>
      <c r="I5530">
        <f>YEAR(Table1[[#This Row],[date]])</f>
        <v>2023</v>
      </c>
      <c r="J5530">
        <f>Table1[[#This Row],[revenue]]-Table1[[#This Row],[budget_x]]</f>
        <v>-7043326</v>
      </c>
      <c r="K5530" s="7">
        <f>Table1[[#This Row],[profit /loss ]]/Table1[[#This Row],[budget_x]]</f>
        <v>-0.92912513521357154</v>
      </c>
      <c r="L5530" t="str" cm="1">
        <f t="array" ref="L5530">_xlfn.IFS(Table1[[#This Row],[score]]&gt;70,"high",Table1[[#This Row],[score]]&gt;50,"medium",Table1[[#This Row],[score]]&lt;=50,"low")</f>
        <v>medium</v>
      </c>
    </row>
    <row r="5531" spans="1:12" x14ac:dyDescent="0.3">
      <c r="A5531" t="s">
        <v>5341</v>
      </c>
      <c r="B5531" s="1">
        <v>44469</v>
      </c>
      <c r="C5531">
        <v>61</v>
      </c>
      <c r="D5531" t="s">
        <v>9</v>
      </c>
      <c r="E5531" t="s">
        <v>319</v>
      </c>
      <c r="F5531">
        <v>200000000</v>
      </c>
      <c r="G5531">
        <v>902540935</v>
      </c>
      <c r="H5531" t="s">
        <v>480</v>
      </c>
      <c r="I5531">
        <f>YEAR(Table1[[#This Row],[date]])</f>
        <v>2021</v>
      </c>
      <c r="J5531">
        <f>Table1[[#This Row],[revenue]]-Table1[[#This Row],[budget_x]]</f>
        <v>702540935</v>
      </c>
      <c r="K5531" s="7">
        <f>Table1[[#This Row],[profit /loss ]]/Table1[[#This Row],[budget_x]]</f>
        <v>3.5127046750000002</v>
      </c>
      <c r="L5531" t="str" cm="1">
        <f t="array" ref="L5531">_xlfn.IFS(Table1[[#This Row],[score]]&gt;70,"high",Table1[[#This Row],[score]]&gt;50,"medium",Table1[[#This Row],[score]]&lt;=50,"low")</f>
        <v>medium</v>
      </c>
    </row>
    <row r="5532" spans="1:12" x14ac:dyDescent="0.3">
      <c r="A5532" t="s">
        <v>5342</v>
      </c>
      <c r="B5532" s="1">
        <v>44120</v>
      </c>
      <c r="C5532">
        <v>83</v>
      </c>
      <c r="D5532" t="s">
        <v>9</v>
      </c>
      <c r="E5532" t="s">
        <v>10</v>
      </c>
      <c r="F5532">
        <v>104400000</v>
      </c>
      <c r="G5532">
        <v>592783137.60000002</v>
      </c>
      <c r="H5532" t="s">
        <v>11</v>
      </c>
      <c r="I5532">
        <f>YEAR(Table1[[#This Row],[date]])</f>
        <v>2020</v>
      </c>
      <c r="J5532">
        <f>Table1[[#This Row],[revenue]]-Table1[[#This Row],[budget_x]]</f>
        <v>488383137.60000002</v>
      </c>
      <c r="K5532" s="7">
        <f>Table1[[#This Row],[profit /loss ]]/Table1[[#This Row],[budget_x]]</f>
        <v>4.6779994022988509</v>
      </c>
      <c r="L5532" t="str" cm="1">
        <f t="array" ref="L5532">_xlfn.IFS(Table1[[#This Row],[score]]&gt;70,"high",Table1[[#This Row],[score]]&gt;50,"medium",Table1[[#This Row],[score]]&lt;=50,"low")</f>
        <v>high</v>
      </c>
    </row>
    <row r="5533" spans="1:12" x14ac:dyDescent="0.3">
      <c r="A5533" t="s">
        <v>5343</v>
      </c>
      <c r="B5533" s="1">
        <v>39707</v>
      </c>
      <c r="C5533">
        <v>56</v>
      </c>
      <c r="D5533" t="s">
        <v>9</v>
      </c>
      <c r="E5533" t="s">
        <v>10</v>
      </c>
      <c r="F5533">
        <v>45000000</v>
      </c>
      <c r="G5533">
        <v>70216497</v>
      </c>
      <c r="H5533" t="s">
        <v>11</v>
      </c>
      <c r="I5533">
        <f>YEAR(Table1[[#This Row],[date]])</f>
        <v>2008</v>
      </c>
      <c r="J5533">
        <f>Table1[[#This Row],[revenue]]-Table1[[#This Row],[budget_x]]</f>
        <v>25216497</v>
      </c>
      <c r="K5533" s="7">
        <f>Table1[[#This Row],[profit /loss ]]/Table1[[#This Row],[budget_x]]</f>
        <v>0.56036660000000005</v>
      </c>
      <c r="L5533" t="str" cm="1">
        <f t="array" ref="L5533">_xlfn.IFS(Table1[[#This Row],[score]]&gt;70,"high",Table1[[#This Row],[score]]&gt;50,"medium",Table1[[#This Row],[score]]&lt;=50,"low")</f>
        <v>medium</v>
      </c>
    </row>
    <row r="5534" spans="1:12" x14ac:dyDescent="0.3">
      <c r="A5534" t="s">
        <v>5344</v>
      </c>
      <c r="B5534" s="1">
        <v>38568</v>
      </c>
      <c r="C5534">
        <v>62</v>
      </c>
      <c r="D5534" t="s">
        <v>9</v>
      </c>
      <c r="E5534" t="s">
        <v>10</v>
      </c>
      <c r="F5534">
        <v>15000000</v>
      </c>
      <c r="G5534">
        <v>47074133</v>
      </c>
      <c r="H5534" t="s">
        <v>11</v>
      </c>
      <c r="I5534">
        <f>YEAR(Table1[[#This Row],[date]])</f>
        <v>2005</v>
      </c>
      <c r="J5534">
        <f>Table1[[#This Row],[revenue]]-Table1[[#This Row],[budget_x]]</f>
        <v>32074133</v>
      </c>
      <c r="K5534" s="7">
        <f>Table1[[#This Row],[profit /loss ]]/Table1[[#This Row],[budget_x]]</f>
        <v>2.1382755333333332</v>
      </c>
      <c r="L5534" t="str" cm="1">
        <f t="array" ref="L5534">_xlfn.IFS(Table1[[#This Row],[score]]&gt;70,"high",Table1[[#This Row],[score]]&gt;50,"medium",Table1[[#This Row],[score]]&lt;=50,"low")</f>
        <v>medium</v>
      </c>
    </row>
    <row r="5535" spans="1:12" x14ac:dyDescent="0.3">
      <c r="A5535" t="s">
        <v>5345</v>
      </c>
      <c r="B5535" s="1">
        <v>43546</v>
      </c>
      <c r="C5535">
        <v>10</v>
      </c>
      <c r="D5535" t="s">
        <v>9</v>
      </c>
      <c r="E5535" t="s">
        <v>74</v>
      </c>
      <c r="F5535">
        <v>198540000</v>
      </c>
      <c r="G5535">
        <v>38157314</v>
      </c>
      <c r="H5535" t="s">
        <v>480</v>
      </c>
      <c r="I5535">
        <f>YEAR(Table1[[#This Row],[date]])</f>
        <v>2019</v>
      </c>
      <c r="J5535">
        <f>Table1[[#This Row],[revenue]]-Table1[[#This Row],[budget_x]]</f>
        <v>-160382686</v>
      </c>
      <c r="K5535" s="7">
        <f>Table1[[#This Row],[profit /loss ]]/Table1[[#This Row],[budget_x]]</f>
        <v>-0.80781044625768106</v>
      </c>
      <c r="L5535" t="str" cm="1">
        <f t="array" ref="L5535">_xlfn.IFS(Table1[[#This Row],[score]]&gt;70,"high",Table1[[#This Row],[score]]&gt;50,"medium",Table1[[#This Row],[score]]&lt;=50,"low")</f>
        <v>low</v>
      </c>
    </row>
    <row r="5536" spans="1:12" x14ac:dyDescent="0.3">
      <c r="A5536" t="s">
        <v>5346</v>
      </c>
      <c r="B5536" s="1">
        <v>38135</v>
      </c>
      <c r="C5536">
        <v>53</v>
      </c>
      <c r="D5536" t="s">
        <v>9</v>
      </c>
      <c r="E5536" t="s">
        <v>10</v>
      </c>
      <c r="F5536">
        <v>16000000</v>
      </c>
      <c r="G5536">
        <v>14553807</v>
      </c>
      <c r="H5536" t="s">
        <v>17</v>
      </c>
      <c r="I5536">
        <f>YEAR(Table1[[#This Row],[date]])</f>
        <v>2004</v>
      </c>
      <c r="J5536">
        <f>Table1[[#This Row],[revenue]]-Table1[[#This Row],[budget_x]]</f>
        <v>-1446193</v>
      </c>
      <c r="K5536" s="7">
        <f>Table1[[#This Row],[profit /loss ]]/Table1[[#This Row],[budget_x]]</f>
        <v>-9.0387062500000004E-2</v>
      </c>
      <c r="L5536" t="str" cm="1">
        <f t="array" ref="L5536">_xlfn.IFS(Table1[[#This Row],[score]]&gt;70,"high",Table1[[#This Row],[score]]&gt;50,"medium",Table1[[#This Row],[score]]&lt;=50,"low")</f>
        <v>medium</v>
      </c>
    </row>
    <row r="5537" spans="1:12" x14ac:dyDescent="0.3">
      <c r="A5537" t="s">
        <v>5347</v>
      </c>
      <c r="B5537" s="1">
        <v>34509</v>
      </c>
      <c r="C5537">
        <v>68</v>
      </c>
      <c r="D5537" t="s">
        <v>9</v>
      </c>
      <c r="E5537" t="s">
        <v>10</v>
      </c>
      <c r="F5537">
        <v>63000000</v>
      </c>
      <c r="G5537">
        <v>25052000</v>
      </c>
      <c r="H5537" t="s">
        <v>17</v>
      </c>
      <c r="I5537">
        <f>YEAR(Table1[[#This Row],[date]])</f>
        <v>1994</v>
      </c>
      <c r="J5537">
        <f>Table1[[#This Row],[revenue]]-Table1[[#This Row],[budget_x]]</f>
        <v>-37948000</v>
      </c>
      <c r="K5537" s="7">
        <f>Table1[[#This Row],[profit /loss ]]/Table1[[#This Row],[budget_x]]</f>
        <v>-0.6023492063492063</v>
      </c>
      <c r="L5537" t="str" cm="1">
        <f t="array" ref="L5537">_xlfn.IFS(Table1[[#This Row],[score]]&gt;70,"high",Table1[[#This Row],[score]]&gt;50,"medium",Table1[[#This Row],[score]]&lt;=50,"low")</f>
        <v>medium</v>
      </c>
    </row>
    <row r="5538" spans="1:12" x14ac:dyDescent="0.3">
      <c r="A5538" t="s">
        <v>3829</v>
      </c>
      <c r="B5538" s="1">
        <v>11731</v>
      </c>
      <c r="C5538">
        <v>78</v>
      </c>
      <c r="D5538" t="s">
        <v>9</v>
      </c>
      <c r="E5538" t="s">
        <v>10</v>
      </c>
      <c r="F5538">
        <v>310607</v>
      </c>
      <c r="G5538">
        <v>4679111.5999999996</v>
      </c>
      <c r="H5538" t="s">
        <v>17</v>
      </c>
      <c r="I5538">
        <f>YEAR(Table1[[#This Row],[date]])</f>
        <v>1932</v>
      </c>
      <c r="J5538">
        <f>Table1[[#This Row],[revenue]]-Table1[[#This Row],[budget_x]]</f>
        <v>4368504.5999999996</v>
      </c>
      <c r="K5538" s="7">
        <f>Table1[[#This Row],[profit /loss ]]/Table1[[#This Row],[budget_x]]</f>
        <v>14.064411297878024</v>
      </c>
      <c r="L5538" t="str" cm="1">
        <f t="array" ref="L5538">_xlfn.IFS(Table1[[#This Row],[score]]&gt;70,"high",Table1[[#This Row],[score]]&gt;50,"medium",Table1[[#This Row],[score]]&lt;=50,"low")</f>
        <v>high</v>
      </c>
    </row>
    <row r="5539" spans="1:12" x14ac:dyDescent="0.3">
      <c r="A5539" t="s">
        <v>5348</v>
      </c>
      <c r="B5539" s="1">
        <v>37399</v>
      </c>
      <c r="C5539">
        <v>62</v>
      </c>
      <c r="D5539" t="s">
        <v>9</v>
      </c>
      <c r="E5539" t="s">
        <v>10</v>
      </c>
      <c r="F5539">
        <v>42000000</v>
      </c>
      <c r="G5539">
        <v>56438555</v>
      </c>
      <c r="H5539" t="s">
        <v>11</v>
      </c>
      <c r="I5539">
        <f>YEAR(Table1[[#This Row],[date]])</f>
        <v>2002</v>
      </c>
      <c r="J5539">
        <f>Table1[[#This Row],[revenue]]-Table1[[#This Row],[budget_x]]</f>
        <v>14438555</v>
      </c>
      <c r="K5539" s="7">
        <f>Table1[[#This Row],[profit /loss ]]/Table1[[#This Row],[budget_x]]</f>
        <v>0.34377511904761904</v>
      </c>
      <c r="L5539" t="str" cm="1">
        <f t="array" ref="L5539">_xlfn.IFS(Table1[[#This Row],[score]]&gt;70,"high",Table1[[#This Row],[score]]&gt;50,"medium",Table1[[#This Row],[score]]&lt;=50,"low")</f>
        <v>medium</v>
      </c>
    </row>
    <row r="5540" spans="1:12" x14ac:dyDescent="0.3">
      <c r="A5540" t="s">
        <v>5349</v>
      </c>
      <c r="B5540" s="1">
        <v>32527</v>
      </c>
      <c r="C5540">
        <v>60</v>
      </c>
      <c r="D5540" t="s">
        <v>9</v>
      </c>
      <c r="E5540" t="s">
        <v>10</v>
      </c>
      <c r="F5540">
        <v>15000000</v>
      </c>
      <c r="G5540">
        <v>216600000</v>
      </c>
      <c r="H5540" t="s">
        <v>11</v>
      </c>
      <c r="I5540">
        <f>YEAR(Table1[[#This Row],[date]])</f>
        <v>1989</v>
      </c>
      <c r="J5540">
        <f>Table1[[#This Row],[revenue]]-Table1[[#This Row],[budget_x]]</f>
        <v>201600000</v>
      </c>
      <c r="K5540" s="7">
        <f>Table1[[#This Row],[profit /loss ]]/Table1[[#This Row],[budget_x]]</f>
        <v>13.44</v>
      </c>
      <c r="L5540" t="str" cm="1">
        <f t="array" ref="L5540">_xlfn.IFS(Table1[[#This Row],[score]]&gt;70,"high",Table1[[#This Row],[score]]&gt;50,"medium",Table1[[#This Row],[score]]&lt;=50,"low")</f>
        <v>medium</v>
      </c>
    </row>
    <row r="5541" spans="1:12" x14ac:dyDescent="0.3">
      <c r="A5541" t="s">
        <v>5350</v>
      </c>
      <c r="B5541" s="1">
        <v>43341</v>
      </c>
      <c r="C5541">
        <v>66</v>
      </c>
      <c r="D5541" t="s">
        <v>9</v>
      </c>
      <c r="E5541" t="s">
        <v>10</v>
      </c>
      <c r="F5541">
        <v>20000000</v>
      </c>
      <c r="G5541">
        <v>97628717</v>
      </c>
      <c r="H5541" t="s">
        <v>11</v>
      </c>
      <c r="I5541">
        <f>YEAR(Table1[[#This Row],[date]])</f>
        <v>2018</v>
      </c>
      <c r="J5541">
        <f>Table1[[#This Row],[revenue]]-Table1[[#This Row],[budget_x]]</f>
        <v>77628717</v>
      </c>
      <c r="K5541" s="7">
        <f>Table1[[#This Row],[profit /loss ]]/Table1[[#This Row],[budget_x]]</f>
        <v>3.8814358499999999</v>
      </c>
      <c r="L5541" t="str" cm="1">
        <f t="array" ref="L5541">_xlfn.IFS(Table1[[#This Row],[score]]&gt;70,"high",Table1[[#This Row],[score]]&gt;50,"medium",Table1[[#This Row],[score]]&lt;=50,"low")</f>
        <v>medium</v>
      </c>
    </row>
    <row r="5542" spans="1:12" x14ac:dyDescent="0.3">
      <c r="A5542" t="s">
        <v>5351</v>
      </c>
      <c r="B5542" s="1">
        <v>42964</v>
      </c>
      <c r="C5542">
        <v>74</v>
      </c>
      <c r="D5542" t="s">
        <v>9</v>
      </c>
      <c r="E5542" t="s">
        <v>15</v>
      </c>
      <c r="F5542">
        <v>67800000</v>
      </c>
      <c r="G5542">
        <v>653988016.39999998</v>
      </c>
      <c r="H5542" t="s">
        <v>815</v>
      </c>
      <c r="I5542">
        <f>YEAR(Table1[[#This Row],[date]])</f>
        <v>2017</v>
      </c>
      <c r="J5542">
        <f>Table1[[#This Row],[revenue]]-Table1[[#This Row],[budget_x]]</f>
        <v>586188016.39999998</v>
      </c>
      <c r="K5542" s="7">
        <f>Table1[[#This Row],[profit /loss ]]/Table1[[#This Row],[budget_x]]</f>
        <v>8.6458409498525075</v>
      </c>
      <c r="L5542" t="str" cm="1">
        <f t="array" ref="L5542">_xlfn.IFS(Table1[[#This Row],[score]]&gt;70,"high",Table1[[#This Row],[score]]&gt;50,"medium",Table1[[#This Row],[score]]&lt;=50,"low")</f>
        <v>high</v>
      </c>
    </row>
    <row r="5543" spans="1:12" x14ac:dyDescent="0.3">
      <c r="A5543" t="s">
        <v>5352</v>
      </c>
      <c r="B5543" s="1">
        <v>38002</v>
      </c>
      <c r="C5543">
        <v>66</v>
      </c>
      <c r="D5543" t="s">
        <v>9</v>
      </c>
      <c r="E5543" t="s">
        <v>10</v>
      </c>
      <c r="F5543">
        <v>12000000</v>
      </c>
      <c r="G5543">
        <v>43153588</v>
      </c>
      <c r="H5543" t="s">
        <v>30</v>
      </c>
      <c r="I5543">
        <f>YEAR(Table1[[#This Row],[date]])</f>
        <v>2004</v>
      </c>
      <c r="J5543">
        <f>Table1[[#This Row],[revenue]]-Table1[[#This Row],[budget_x]]</f>
        <v>31153588</v>
      </c>
      <c r="K5543" s="7">
        <f>Table1[[#This Row],[profit /loss ]]/Table1[[#This Row],[budget_x]]</f>
        <v>2.5961323333333333</v>
      </c>
      <c r="L5543" t="str" cm="1">
        <f t="array" ref="L5543">_xlfn.IFS(Table1[[#This Row],[score]]&gt;70,"high",Table1[[#This Row],[score]]&gt;50,"medium",Table1[[#This Row],[score]]&lt;=50,"low")</f>
        <v>medium</v>
      </c>
    </row>
    <row r="5544" spans="1:12" x14ac:dyDescent="0.3">
      <c r="A5544" t="s">
        <v>5353</v>
      </c>
      <c r="B5544" s="1">
        <v>43255</v>
      </c>
      <c r="C5544">
        <v>69</v>
      </c>
      <c r="D5544" t="s">
        <v>9</v>
      </c>
      <c r="E5544" t="s">
        <v>10</v>
      </c>
      <c r="F5544">
        <v>50000000</v>
      </c>
      <c r="G5544">
        <v>36976336</v>
      </c>
      <c r="H5544" t="s">
        <v>11</v>
      </c>
      <c r="I5544">
        <f>YEAR(Table1[[#This Row],[date]])</f>
        <v>2018</v>
      </c>
      <c r="J5544">
        <f>Table1[[#This Row],[revenue]]-Table1[[#This Row],[budget_x]]</f>
        <v>-13023664</v>
      </c>
      <c r="K5544" s="7">
        <f>Table1[[#This Row],[profit /loss ]]/Table1[[#This Row],[budget_x]]</f>
        <v>-0.26047327999999997</v>
      </c>
      <c r="L5544" t="str" cm="1">
        <f t="array" ref="L5544">_xlfn.IFS(Table1[[#This Row],[score]]&gt;70,"high",Table1[[#This Row],[score]]&gt;50,"medium",Table1[[#This Row],[score]]&lt;=50,"low")</f>
        <v>medium</v>
      </c>
    </row>
    <row r="5545" spans="1:12" x14ac:dyDescent="0.3">
      <c r="A5545" t="s">
        <v>5354</v>
      </c>
      <c r="B5545" s="1">
        <v>44273</v>
      </c>
      <c r="C5545">
        <v>83</v>
      </c>
      <c r="D5545" t="s">
        <v>9</v>
      </c>
      <c r="E5545" t="s">
        <v>83</v>
      </c>
      <c r="F5545">
        <v>177000000</v>
      </c>
      <c r="G5545">
        <v>793463088.60000002</v>
      </c>
      <c r="H5545" t="s">
        <v>108</v>
      </c>
      <c r="I5545">
        <f>YEAR(Table1[[#This Row],[date]])</f>
        <v>2021</v>
      </c>
      <c r="J5545">
        <f>Table1[[#This Row],[revenue]]-Table1[[#This Row],[budget_x]]</f>
        <v>616463088.60000002</v>
      </c>
      <c r="K5545" s="7">
        <f>Table1[[#This Row],[profit /loss ]]/Table1[[#This Row],[budget_x]]</f>
        <v>3.4828423084745763</v>
      </c>
      <c r="L5545" t="str" cm="1">
        <f t="array" ref="L5545">_xlfn.IFS(Table1[[#This Row],[score]]&gt;70,"high",Table1[[#This Row],[score]]&gt;50,"medium",Table1[[#This Row],[score]]&lt;=50,"low")</f>
        <v>high</v>
      </c>
    </row>
    <row r="5546" spans="1:12" x14ac:dyDescent="0.3">
      <c r="A5546" t="s">
        <v>5355</v>
      </c>
      <c r="B5546" s="1">
        <v>44364</v>
      </c>
      <c r="C5546">
        <v>69</v>
      </c>
      <c r="D5546" t="s">
        <v>9</v>
      </c>
      <c r="E5546" t="s">
        <v>74</v>
      </c>
      <c r="F5546">
        <v>54600000</v>
      </c>
      <c r="G5546">
        <v>225671705</v>
      </c>
      <c r="H5546" t="s">
        <v>75</v>
      </c>
      <c r="I5546">
        <f>YEAR(Table1[[#This Row],[date]])</f>
        <v>2021</v>
      </c>
      <c r="J5546">
        <f>Table1[[#This Row],[revenue]]-Table1[[#This Row],[budget_x]]</f>
        <v>171071705</v>
      </c>
      <c r="K5546" s="7">
        <f>Table1[[#This Row],[profit /loss ]]/Table1[[#This Row],[budget_x]]</f>
        <v>3.1331814102564102</v>
      </c>
      <c r="L5546" t="str" cm="1">
        <f t="array" ref="L5546">_xlfn.IFS(Table1[[#This Row],[score]]&gt;70,"high",Table1[[#This Row],[score]]&gt;50,"medium",Table1[[#This Row],[score]]&lt;=50,"low")</f>
        <v>medium</v>
      </c>
    </row>
    <row r="5547" spans="1:12" x14ac:dyDescent="0.3">
      <c r="A5547" t="s">
        <v>5356</v>
      </c>
      <c r="B5547" s="1">
        <v>42913</v>
      </c>
      <c r="C5547">
        <v>59</v>
      </c>
      <c r="D5547" t="s">
        <v>9</v>
      </c>
      <c r="E5547" t="s">
        <v>10</v>
      </c>
      <c r="F5547">
        <v>10000000</v>
      </c>
      <c r="G5547">
        <v>28039038</v>
      </c>
      <c r="H5547" t="s">
        <v>11</v>
      </c>
      <c r="I5547">
        <f>YEAR(Table1[[#This Row],[date]])</f>
        <v>2017</v>
      </c>
      <c r="J5547">
        <f>Table1[[#This Row],[revenue]]-Table1[[#This Row],[budget_x]]</f>
        <v>18039038</v>
      </c>
      <c r="K5547" s="7">
        <f>Table1[[#This Row],[profit /loss ]]/Table1[[#This Row],[budget_x]]</f>
        <v>1.8039038000000001</v>
      </c>
      <c r="L5547" t="str" cm="1">
        <f t="array" ref="L5547">_xlfn.IFS(Table1[[#This Row],[score]]&gt;70,"high",Table1[[#This Row],[score]]&gt;50,"medium",Table1[[#This Row],[score]]&lt;=50,"low")</f>
        <v>medium</v>
      </c>
    </row>
    <row r="5548" spans="1:12" x14ac:dyDescent="0.3">
      <c r="A5548" t="s">
        <v>5357</v>
      </c>
      <c r="B5548" s="1">
        <v>33325</v>
      </c>
      <c r="C5548">
        <v>78</v>
      </c>
      <c r="D5548" t="s">
        <v>9</v>
      </c>
      <c r="E5548" t="s">
        <v>10</v>
      </c>
      <c r="F5548">
        <v>20000000</v>
      </c>
      <c r="G5548">
        <v>61276872</v>
      </c>
      <c r="H5548" t="s">
        <v>11</v>
      </c>
      <c r="I5548">
        <f>YEAR(Table1[[#This Row],[date]])</f>
        <v>1991</v>
      </c>
      <c r="J5548">
        <f>Table1[[#This Row],[revenue]]-Table1[[#This Row],[budget_x]]</f>
        <v>41276872</v>
      </c>
      <c r="K5548" s="7">
        <f>Table1[[#This Row],[profit /loss ]]/Table1[[#This Row],[budget_x]]</f>
        <v>2.0638435999999998</v>
      </c>
      <c r="L5548" t="str" cm="1">
        <f t="array" ref="L5548">_xlfn.IFS(Table1[[#This Row],[score]]&gt;70,"high",Table1[[#This Row],[score]]&gt;50,"medium",Table1[[#This Row],[score]]&lt;=50,"low")</f>
        <v>high</v>
      </c>
    </row>
    <row r="5549" spans="1:12" x14ac:dyDescent="0.3">
      <c r="A5549" t="s">
        <v>5358</v>
      </c>
      <c r="B5549" s="1">
        <v>43611</v>
      </c>
      <c r="C5549">
        <v>71</v>
      </c>
      <c r="D5549" t="s">
        <v>9</v>
      </c>
      <c r="E5549" t="s">
        <v>10</v>
      </c>
      <c r="F5549">
        <v>96200000</v>
      </c>
      <c r="G5549">
        <v>406641432.39999998</v>
      </c>
      <c r="H5549" t="s">
        <v>17</v>
      </c>
      <c r="I5549">
        <f>YEAR(Table1[[#This Row],[date]])</f>
        <v>2019</v>
      </c>
      <c r="J5549">
        <f>Table1[[#This Row],[revenue]]-Table1[[#This Row],[budget_x]]</f>
        <v>310441432.39999998</v>
      </c>
      <c r="K5549" s="7">
        <f>Table1[[#This Row],[profit /loss ]]/Table1[[#This Row],[budget_x]]</f>
        <v>3.2270419168399167</v>
      </c>
      <c r="L5549" t="str" cm="1">
        <f t="array" ref="L5549">_xlfn.IFS(Table1[[#This Row],[score]]&gt;70,"high",Table1[[#This Row],[score]]&gt;50,"medium",Table1[[#This Row],[score]]&lt;=50,"low")</f>
        <v>high</v>
      </c>
    </row>
    <row r="5550" spans="1:12" x14ac:dyDescent="0.3">
      <c r="A5550" t="s">
        <v>5359</v>
      </c>
      <c r="B5550" s="1">
        <v>40206</v>
      </c>
      <c r="C5550">
        <v>70</v>
      </c>
      <c r="D5550" t="s">
        <v>9</v>
      </c>
      <c r="E5550" t="s">
        <v>10</v>
      </c>
      <c r="F5550">
        <v>25000000</v>
      </c>
      <c r="G5550">
        <v>29206732</v>
      </c>
      <c r="H5550" t="s">
        <v>11</v>
      </c>
      <c r="I5550">
        <f>YEAR(Table1[[#This Row],[date]])</f>
        <v>2010</v>
      </c>
      <c r="J5550">
        <f>Table1[[#This Row],[revenue]]-Table1[[#This Row],[budget_x]]</f>
        <v>4206732</v>
      </c>
      <c r="K5550" s="7">
        <f>Table1[[#This Row],[profit /loss ]]/Table1[[#This Row],[budget_x]]</f>
        <v>0.16826927999999999</v>
      </c>
      <c r="L5550" t="str" cm="1">
        <f t="array" ref="L5550">_xlfn.IFS(Table1[[#This Row],[score]]&gt;70,"high",Table1[[#This Row],[score]]&gt;50,"medium",Table1[[#This Row],[score]]&lt;=50,"low")</f>
        <v>medium</v>
      </c>
    </row>
    <row r="5551" spans="1:12" x14ac:dyDescent="0.3">
      <c r="A5551" t="s">
        <v>5360</v>
      </c>
      <c r="B5551" s="1">
        <v>36601</v>
      </c>
      <c r="C5551">
        <v>74</v>
      </c>
      <c r="D5551" t="s">
        <v>9</v>
      </c>
      <c r="E5551" t="s">
        <v>10</v>
      </c>
      <c r="F5551">
        <v>38000000</v>
      </c>
      <c r="G5551">
        <v>73956241</v>
      </c>
      <c r="H5551" t="s">
        <v>11</v>
      </c>
      <c r="I5551">
        <f>YEAR(Table1[[#This Row],[date]])</f>
        <v>2000</v>
      </c>
      <c r="J5551">
        <f>Table1[[#This Row],[revenue]]-Table1[[#This Row],[budget_x]]</f>
        <v>35956241</v>
      </c>
      <c r="K5551" s="7">
        <f>Table1[[#This Row],[profit /loss ]]/Table1[[#This Row],[budget_x]]</f>
        <v>0.94621686842105268</v>
      </c>
      <c r="L5551" t="str" cm="1">
        <f t="array" ref="L5551">_xlfn.IFS(Table1[[#This Row],[score]]&gt;70,"high",Table1[[#This Row],[score]]&gt;50,"medium",Table1[[#This Row],[score]]&lt;=50,"low")</f>
        <v>high</v>
      </c>
    </row>
    <row r="5552" spans="1:12" x14ac:dyDescent="0.3">
      <c r="A5552" t="s">
        <v>5361</v>
      </c>
      <c r="B5552" s="1">
        <v>42511</v>
      </c>
      <c r="C5552">
        <v>69</v>
      </c>
      <c r="D5552" t="s">
        <v>9</v>
      </c>
      <c r="E5552" t="s">
        <v>69</v>
      </c>
      <c r="F5552">
        <v>136900000</v>
      </c>
      <c r="G5552">
        <v>278909359.19999999</v>
      </c>
      <c r="H5552" t="s">
        <v>143</v>
      </c>
      <c r="I5552">
        <f>YEAR(Table1[[#This Row],[date]])</f>
        <v>2016</v>
      </c>
      <c r="J5552">
        <f>Table1[[#This Row],[revenue]]-Table1[[#This Row],[budget_x]]</f>
        <v>142009359.19999999</v>
      </c>
      <c r="K5552" s="7">
        <f>Table1[[#This Row],[profit /loss ]]/Table1[[#This Row],[budget_x]]</f>
        <v>1.0373218349159969</v>
      </c>
      <c r="L5552" t="str" cm="1">
        <f t="array" ref="L5552">_xlfn.IFS(Table1[[#This Row],[score]]&gt;70,"high",Table1[[#This Row],[score]]&gt;50,"medium",Table1[[#This Row],[score]]&lt;=50,"low")</f>
        <v>medium</v>
      </c>
    </row>
    <row r="5553" spans="1:12" x14ac:dyDescent="0.3">
      <c r="A5553" t="s">
        <v>5362</v>
      </c>
      <c r="B5553" s="1">
        <v>44820</v>
      </c>
      <c r="C5553">
        <v>77</v>
      </c>
      <c r="D5553" t="s">
        <v>9</v>
      </c>
      <c r="E5553" t="s">
        <v>10</v>
      </c>
      <c r="F5553">
        <v>80000000</v>
      </c>
      <c r="G5553">
        <v>381000857.60000002</v>
      </c>
      <c r="H5553" t="s">
        <v>17</v>
      </c>
      <c r="I5553">
        <f>YEAR(Table1[[#This Row],[date]])</f>
        <v>2022</v>
      </c>
      <c r="J5553">
        <f>Table1[[#This Row],[revenue]]-Table1[[#This Row],[budget_x]]</f>
        <v>301000857.60000002</v>
      </c>
      <c r="K5553" s="7">
        <f>Table1[[#This Row],[profit /loss ]]/Table1[[#This Row],[budget_x]]</f>
        <v>3.7625107200000003</v>
      </c>
      <c r="L5553" t="str" cm="1">
        <f t="array" ref="L5553">_xlfn.IFS(Table1[[#This Row],[score]]&gt;70,"high",Table1[[#This Row],[score]]&gt;50,"medium",Table1[[#This Row],[score]]&lt;=50,"low")</f>
        <v>high</v>
      </c>
    </row>
    <row r="5554" spans="1:12" x14ac:dyDescent="0.3">
      <c r="A5554" t="s">
        <v>5049</v>
      </c>
      <c r="B5554" s="1">
        <v>44652</v>
      </c>
      <c r="C5554">
        <v>61</v>
      </c>
      <c r="D5554" t="s">
        <v>9</v>
      </c>
      <c r="E5554" t="s">
        <v>10</v>
      </c>
      <c r="F5554">
        <v>62000000</v>
      </c>
      <c r="G5554">
        <v>379472585</v>
      </c>
      <c r="H5554" t="s">
        <v>11</v>
      </c>
      <c r="I5554">
        <f>YEAR(Table1[[#This Row],[date]])</f>
        <v>2022</v>
      </c>
      <c r="J5554">
        <f>Table1[[#This Row],[revenue]]-Table1[[#This Row],[budget_x]]</f>
        <v>317472585</v>
      </c>
      <c r="K5554" s="7">
        <f>Table1[[#This Row],[profit /loss ]]/Table1[[#This Row],[budget_x]]</f>
        <v>5.1205255645161287</v>
      </c>
      <c r="L5554" t="str" cm="1">
        <f t="array" ref="L5554">_xlfn.IFS(Table1[[#This Row],[score]]&gt;70,"high",Table1[[#This Row],[score]]&gt;50,"medium",Table1[[#This Row],[score]]&lt;=50,"low")</f>
        <v>medium</v>
      </c>
    </row>
    <row r="5555" spans="1:12" x14ac:dyDescent="0.3">
      <c r="A5555" t="s">
        <v>5363</v>
      </c>
      <c r="B5555" s="1">
        <v>39749</v>
      </c>
      <c r="C5555">
        <v>61</v>
      </c>
      <c r="D5555" t="s">
        <v>9</v>
      </c>
      <c r="E5555" t="s">
        <v>10</v>
      </c>
      <c r="F5555">
        <v>118000000</v>
      </c>
      <c r="G5555">
        <v>550246804.39999998</v>
      </c>
      <c r="H5555" t="s">
        <v>17</v>
      </c>
      <c r="I5555">
        <f>YEAR(Table1[[#This Row],[date]])</f>
        <v>2008</v>
      </c>
      <c r="J5555">
        <f>Table1[[#This Row],[revenue]]-Table1[[#This Row],[budget_x]]</f>
        <v>432246804.39999998</v>
      </c>
      <c r="K5555" s="7">
        <f>Table1[[#This Row],[profit /loss ]]/Table1[[#This Row],[budget_x]]</f>
        <v>3.6631085118644067</v>
      </c>
      <c r="L5555" t="str" cm="1">
        <f t="array" ref="L5555">_xlfn.IFS(Table1[[#This Row],[score]]&gt;70,"high",Table1[[#This Row],[score]]&gt;50,"medium",Table1[[#This Row],[score]]&lt;=50,"low")</f>
        <v>medium</v>
      </c>
    </row>
    <row r="5556" spans="1:12" x14ac:dyDescent="0.3">
      <c r="A5556" t="s">
        <v>5364</v>
      </c>
      <c r="B5556" s="1">
        <v>44294</v>
      </c>
      <c r="C5556">
        <v>77</v>
      </c>
      <c r="D5556" t="s">
        <v>9</v>
      </c>
      <c r="E5556" t="s">
        <v>10</v>
      </c>
      <c r="F5556">
        <v>5400000</v>
      </c>
      <c r="G5556">
        <v>516819</v>
      </c>
      <c r="H5556" t="s">
        <v>11</v>
      </c>
      <c r="I5556">
        <f>YEAR(Table1[[#This Row],[date]])</f>
        <v>2021</v>
      </c>
      <c r="J5556">
        <f>Table1[[#This Row],[revenue]]-Table1[[#This Row],[budget_x]]</f>
        <v>-4883181</v>
      </c>
      <c r="K5556" s="7">
        <f>Table1[[#This Row],[profit /loss ]]/Table1[[#This Row],[budget_x]]</f>
        <v>-0.90429277777777772</v>
      </c>
      <c r="L5556" t="str" cm="1">
        <f t="array" ref="L5556">_xlfn.IFS(Table1[[#This Row],[score]]&gt;70,"high",Table1[[#This Row],[score]]&gt;50,"medium",Table1[[#This Row],[score]]&lt;=50,"low")</f>
        <v>high</v>
      </c>
    </row>
    <row r="5557" spans="1:12" x14ac:dyDescent="0.3">
      <c r="A5557" t="s">
        <v>5365</v>
      </c>
      <c r="B5557" s="1">
        <v>40290</v>
      </c>
      <c r="C5557">
        <v>75</v>
      </c>
      <c r="D5557" t="s">
        <v>9</v>
      </c>
      <c r="E5557" t="s">
        <v>69</v>
      </c>
      <c r="F5557">
        <v>133000000</v>
      </c>
      <c r="G5557">
        <v>550895176.60000002</v>
      </c>
      <c r="H5557" t="s">
        <v>143</v>
      </c>
      <c r="I5557">
        <f>YEAR(Table1[[#This Row],[date]])</f>
        <v>2010</v>
      </c>
      <c r="J5557">
        <f>Table1[[#This Row],[revenue]]-Table1[[#This Row],[budget_x]]</f>
        <v>417895176.60000002</v>
      </c>
      <c r="K5557" s="7">
        <f>Table1[[#This Row],[profit /loss ]]/Table1[[#This Row],[budget_x]]</f>
        <v>3.1420689969924815</v>
      </c>
      <c r="L5557" t="str" cm="1">
        <f t="array" ref="L5557">_xlfn.IFS(Table1[[#This Row],[score]]&gt;70,"high",Table1[[#This Row],[score]]&gt;50,"medium",Table1[[#This Row],[score]]&lt;=50,"low")</f>
        <v>high</v>
      </c>
    </row>
    <row r="5558" spans="1:12" x14ac:dyDescent="0.3">
      <c r="A5558" t="s">
        <v>5366</v>
      </c>
      <c r="B5558" s="1">
        <v>32801</v>
      </c>
      <c r="C5558">
        <v>57</v>
      </c>
      <c r="D5558" t="s">
        <v>9</v>
      </c>
      <c r="E5558" t="s">
        <v>10</v>
      </c>
      <c r="F5558">
        <v>30000000</v>
      </c>
      <c r="G5558">
        <v>70200000</v>
      </c>
      <c r="H5558" t="s">
        <v>11</v>
      </c>
      <c r="I5558">
        <f>YEAR(Table1[[#This Row],[date]])</f>
        <v>1989</v>
      </c>
      <c r="J5558">
        <f>Table1[[#This Row],[revenue]]-Table1[[#This Row],[budget_x]]</f>
        <v>40200000</v>
      </c>
      <c r="K5558" s="7">
        <f>Table1[[#This Row],[profit /loss ]]/Table1[[#This Row],[budget_x]]</f>
        <v>1.34</v>
      </c>
      <c r="L5558" t="str" cm="1">
        <f t="array" ref="L5558">_xlfn.IFS(Table1[[#This Row],[score]]&gt;70,"high",Table1[[#This Row],[score]]&gt;50,"medium",Table1[[#This Row],[score]]&lt;=50,"low")</f>
        <v>medium</v>
      </c>
    </row>
    <row r="5559" spans="1:12" x14ac:dyDescent="0.3">
      <c r="A5559" t="s">
        <v>5367</v>
      </c>
      <c r="B5559" s="1">
        <v>38590</v>
      </c>
      <c r="C5559">
        <v>82</v>
      </c>
      <c r="D5559" t="s">
        <v>9</v>
      </c>
      <c r="E5559" t="s">
        <v>895</v>
      </c>
      <c r="F5559">
        <v>156740000</v>
      </c>
      <c r="G5559">
        <v>878558930.60000002</v>
      </c>
      <c r="H5559" t="s">
        <v>11</v>
      </c>
      <c r="I5559">
        <f>YEAR(Table1[[#This Row],[date]])</f>
        <v>2005</v>
      </c>
      <c r="J5559">
        <f>Table1[[#This Row],[revenue]]-Table1[[#This Row],[budget_x]]</f>
        <v>721818930.60000002</v>
      </c>
      <c r="K5559" s="7">
        <f>Table1[[#This Row],[profit /loss ]]/Table1[[#This Row],[budget_x]]</f>
        <v>4.6051992509888988</v>
      </c>
      <c r="L5559" t="str" cm="1">
        <f t="array" ref="L5559">_xlfn.IFS(Table1[[#This Row],[score]]&gt;70,"high",Table1[[#This Row],[score]]&gt;50,"medium",Table1[[#This Row],[score]]&lt;=50,"low")</f>
        <v>high</v>
      </c>
    </row>
    <row r="5560" spans="1:12" x14ac:dyDescent="0.3">
      <c r="A5560" t="s">
        <v>5368</v>
      </c>
      <c r="B5560" s="1">
        <v>38258</v>
      </c>
      <c r="C5560">
        <v>73</v>
      </c>
      <c r="D5560" t="s">
        <v>9</v>
      </c>
      <c r="E5560" t="s">
        <v>319</v>
      </c>
      <c r="F5560">
        <v>12000000</v>
      </c>
      <c r="G5560">
        <v>92863945</v>
      </c>
      <c r="H5560" t="s">
        <v>11</v>
      </c>
      <c r="I5560">
        <f>YEAR(Table1[[#This Row],[date]])</f>
        <v>2004</v>
      </c>
      <c r="J5560">
        <f>Table1[[#This Row],[revenue]]-Table1[[#This Row],[budget_x]]</f>
        <v>80863945</v>
      </c>
      <c r="K5560" s="7">
        <f>Table1[[#This Row],[profit /loss ]]/Table1[[#This Row],[budget_x]]</f>
        <v>6.7386620833333337</v>
      </c>
      <c r="L5560" t="str" cm="1">
        <f t="array" ref="L5560">_xlfn.IFS(Table1[[#This Row],[score]]&gt;70,"high",Table1[[#This Row],[score]]&gt;50,"medium",Table1[[#This Row],[score]]&lt;=50,"low")</f>
        <v>high</v>
      </c>
    </row>
    <row r="5561" spans="1:12" x14ac:dyDescent="0.3">
      <c r="A5561" t="s">
        <v>5369</v>
      </c>
      <c r="B5561" s="1">
        <v>42781</v>
      </c>
      <c r="C5561">
        <v>80</v>
      </c>
      <c r="D5561" t="s">
        <v>9</v>
      </c>
      <c r="E5561" t="s">
        <v>10</v>
      </c>
      <c r="F5561">
        <v>129100000</v>
      </c>
      <c r="G5561">
        <v>990787923.60000002</v>
      </c>
      <c r="H5561" t="s">
        <v>11</v>
      </c>
      <c r="I5561">
        <f>YEAR(Table1[[#This Row],[date]])</f>
        <v>2017</v>
      </c>
      <c r="J5561">
        <f>Table1[[#This Row],[revenue]]-Table1[[#This Row],[budget_x]]</f>
        <v>861687923.60000002</v>
      </c>
      <c r="K5561" s="7">
        <f>Table1[[#This Row],[profit /loss ]]/Table1[[#This Row],[budget_x]]</f>
        <v>6.6745772548412088</v>
      </c>
      <c r="L5561" t="str" cm="1">
        <f t="array" ref="L5561">_xlfn.IFS(Table1[[#This Row],[score]]&gt;70,"high",Table1[[#This Row],[score]]&gt;50,"medium",Table1[[#This Row],[score]]&lt;=50,"low")</f>
        <v>high</v>
      </c>
    </row>
    <row r="5562" spans="1:12" x14ac:dyDescent="0.3">
      <c r="A5562" t="s">
        <v>5370</v>
      </c>
      <c r="B5562" s="1">
        <v>38225</v>
      </c>
      <c r="C5562">
        <v>59</v>
      </c>
      <c r="D5562" t="s">
        <v>9</v>
      </c>
      <c r="E5562" t="s">
        <v>10</v>
      </c>
      <c r="F5562">
        <v>110000000</v>
      </c>
      <c r="G5562">
        <v>72004159</v>
      </c>
      <c r="H5562" t="s">
        <v>11</v>
      </c>
      <c r="I5562">
        <f>YEAR(Table1[[#This Row],[date]])</f>
        <v>2004</v>
      </c>
      <c r="J5562">
        <f>Table1[[#This Row],[revenue]]-Table1[[#This Row],[budget_x]]</f>
        <v>-37995841</v>
      </c>
      <c r="K5562" s="7">
        <f>Table1[[#This Row],[profit /loss ]]/Table1[[#This Row],[budget_x]]</f>
        <v>-0.34541673636363635</v>
      </c>
      <c r="L5562" t="str" cm="1">
        <f t="array" ref="L5562">_xlfn.IFS(Table1[[#This Row],[score]]&gt;70,"high",Table1[[#This Row],[score]]&gt;50,"medium",Table1[[#This Row],[score]]&lt;=50,"low")</f>
        <v>medium</v>
      </c>
    </row>
    <row r="5563" spans="1:12" x14ac:dyDescent="0.3">
      <c r="A5563" t="s">
        <v>5370</v>
      </c>
      <c r="B5563" s="1">
        <v>38225</v>
      </c>
      <c r="C5563">
        <v>59</v>
      </c>
      <c r="D5563" t="s">
        <v>9</v>
      </c>
      <c r="E5563" t="s">
        <v>10</v>
      </c>
      <c r="F5563">
        <v>6000000</v>
      </c>
      <c r="G5563">
        <v>42000000</v>
      </c>
      <c r="H5563" t="s">
        <v>11</v>
      </c>
      <c r="I5563">
        <f>YEAR(Table1[[#This Row],[date]])</f>
        <v>2004</v>
      </c>
      <c r="J5563">
        <f>Table1[[#This Row],[revenue]]-Table1[[#This Row],[budget_x]]</f>
        <v>36000000</v>
      </c>
      <c r="K5563" s="7">
        <f>Table1[[#This Row],[profit /loss ]]/Table1[[#This Row],[budget_x]]</f>
        <v>6</v>
      </c>
      <c r="L5563" t="str" cm="1">
        <f t="array" ref="L5563">_xlfn.IFS(Table1[[#This Row],[score]]&gt;70,"high",Table1[[#This Row],[score]]&gt;50,"medium",Table1[[#This Row],[score]]&lt;=50,"low")</f>
        <v>medium</v>
      </c>
    </row>
    <row r="5564" spans="1:12" x14ac:dyDescent="0.3">
      <c r="A5564" t="s">
        <v>5371</v>
      </c>
      <c r="B5564" s="1">
        <v>43106</v>
      </c>
      <c r="C5564">
        <v>80</v>
      </c>
      <c r="D5564" t="s">
        <v>9</v>
      </c>
      <c r="E5564" t="s">
        <v>69</v>
      </c>
      <c r="F5564">
        <v>20142000</v>
      </c>
      <c r="G5564">
        <v>1822043</v>
      </c>
      <c r="H5564" t="s">
        <v>143</v>
      </c>
      <c r="I5564">
        <f>YEAR(Table1[[#This Row],[date]])</f>
        <v>2018</v>
      </c>
      <c r="J5564">
        <f>Table1[[#This Row],[revenue]]-Table1[[#This Row],[budget_x]]</f>
        <v>-18319957</v>
      </c>
      <c r="K5564" s="7">
        <f>Table1[[#This Row],[profit /loss ]]/Table1[[#This Row],[budget_x]]</f>
        <v>-0.90954011518220634</v>
      </c>
      <c r="L5564" t="str" cm="1">
        <f t="array" ref="L5564">_xlfn.IFS(Table1[[#This Row],[score]]&gt;70,"high",Table1[[#This Row],[score]]&gt;50,"medium",Table1[[#This Row],[score]]&lt;=50,"low")</f>
        <v>high</v>
      </c>
    </row>
    <row r="5565" spans="1:12" x14ac:dyDescent="0.3">
      <c r="A5565" t="s">
        <v>5372</v>
      </c>
      <c r="B5565" s="1">
        <v>22581</v>
      </c>
      <c r="C5565">
        <v>73</v>
      </c>
      <c r="D5565" t="s">
        <v>9</v>
      </c>
      <c r="E5565" t="s">
        <v>10</v>
      </c>
      <c r="F5565">
        <v>6000000</v>
      </c>
      <c r="G5565">
        <v>28900000</v>
      </c>
      <c r="H5565" t="s">
        <v>11</v>
      </c>
      <c r="I5565">
        <f>YEAR(Table1[[#This Row],[date]])</f>
        <v>1961</v>
      </c>
      <c r="J5565">
        <f>Table1[[#This Row],[revenue]]-Table1[[#This Row],[budget_x]]</f>
        <v>22900000</v>
      </c>
      <c r="K5565" s="7">
        <f>Table1[[#This Row],[profit /loss ]]/Table1[[#This Row],[budget_x]]</f>
        <v>3.8166666666666669</v>
      </c>
      <c r="L5565" t="str" cm="1">
        <f t="array" ref="L5565">_xlfn.IFS(Table1[[#This Row],[score]]&gt;70,"high",Table1[[#This Row],[score]]&gt;50,"medium",Table1[[#This Row],[score]]&lt;=50,"low")</f>
        <v>high</v>
      </c>
    </row>
    <row r="5566" spans="1:12" x14ac:dyDescent="0.3">
      <c r="A5566" t="s">
        <v>5373</v>
      </c>
      <c r="B5566" s="1">
        <v>38611</v>
      </c>
      <c r="C5566">
        <v>69</v>
      </c>
      <c r="D5566" t="s">
        <v>9</v>
      </c>
      <c r="E5566" t="s">
        <v>10</v>
      </c>
      <c r="F5566">
        <v>58000000</v>
      </c>
      <c r="G5566">
        <v>100687083</v>
      </c>
      <c r="H5566" t="s">
        <v>17</v>
      </c>
      <c r="I5566">
        <f>YEAR(Table1[[#This Row],[date]])</f>
        <v>2005</v>
      </c>
      <c r="J5566">
        <f>Table1[[#This Row],[revenue]]-Table1[[#This Row],[budget_x]]</f>
        <v>42687083</v>
      </c>
      <c r="K5566" s="7">
        <f>Table1[[#This Row],[profit /loss ]]/Table1[[#This Row],[budget_x]]</f>
        <v>0.73598418965517243</v>
      </c>
      <c r="L5566" t="str" cm="1">
        <f t="array" ref="L5566">_xlfn.IFS(Table1[[#This Row],[score]]&gt;70,"high",Table1[[#This Row],[score]]&gt;50,"medium",Table1[[#This Row],[score]]&lt;=50,"low")</f>
        <v>medium</v>
      </c>
    </row>
    <row r="5567" spans="1:12" x14ac:dyDescent="0.3">
      <c r="A5567" t="s">
        <v>5374</v>
      </c>
      <c r="B5567" s="1">
        <v>32626</v>
      </c>
      <c r="C5567">
        <v>61</v>
      </c>
      <c r="D5567" t="s">
        <v>9</v>
      </c>
      <c r="E5567" t="s">
        <v>10</v>
      </c>
      <c r="F5567">
        <v>17000000</v>
      </c>
      <c r="G5567">
        <v>78247647</v>
      </c>
      <c r="H5567" t="s">
        <v>17</v>
      </c>
      <c r="I5567">
        <f>YEAR(Table1[[#This Row],[date]])</f>
        <v>1989</v>
      </c>
      <c r="J5567">
        <f>Table1[[#This Row],[revenue]]-Table1[[#This Row],[budget_x]]</f>
        <v>61247647</v>
      </c>
      <c r="K5567" s="7">
        <f>Table1[[#This Row],[profit /loss ]]/Table1[[#This Row],[budget_x]]</f>
        <v>3.6028027647058822</v>
      </c>
      <c r="L5567" t="str" cm="1">
        <f t="array" ref="L5567">_xlfn.IFS(Table1[[#This Row],[score]]&gt;70,"high",Table1[[#This Row],[score]]&gt;50,"medium",Table1[[#This Row],[score]]&lt;=50,"low")</f>
        <v>medium</v>
      </c>
    </row>
    <row r="5568" spans="1:12" x14ac:dyDescent="0.3">
      <c r="A5568" t="s">
        <v>5375</v>
      </c>
      <c r="B5568" s="1">
        <v>44686</v>
      </c>
      <c r="C5568">
        <v>53</v>
      </c>
      <c r="D5568" t="s">
        <v>9</v>
      </c>
      <c r="E5568" t="s">
        <v>10</v>
      </c>
      <c r="F5568">
        <v>103800000</v>
      </c>
      <c r="G5568">
        <v>1018535084</v>
      </c>
      <c r="H5568" t="s">
        <v>11</v>
      </c>
      <c r="I5568">
        <f>YEAR(Table1[[#This Row],[date]])</f>
        <v>2022</v>
      </c>
      <c r="J5568">
        <f>Table1[[#This Row],[revenue]]-Table1[[#This Row],[budget_x]]</f>
        <v>914735084</v>
      </c>
      <c r="K5568" s="7">
        <f>Table1[[#This Row],[profit /loss ]]/Table1[[#This Row],[budget_x]]</f>
        <v>8.8124767244701356</v>
      </c>
      <c r="L5568" t="str" cm="1">
        <f t="array" ref="L5568">_xlfn.IFS(Table1[[#This Row],[score]]&gt;70,"high",Table1[[#This Row],[score]]&gt;50,"medium",Table1[[#This Row],[score]]&lt;=50,"low")</f>
        <v>medium</v>
      </c>
    </row>
    <row r="5569" spans="1:12" x14ac:dyDescent="0.3">
      <c r="A5569" t="s">
        <v>5376</v>
      </c>
      <c r="B5569" s="1">
        <v>40575</v>
      </c>
      <c r="C5569">
        <v>58</v>
      </c>
      <c r="D5569" t="s">
        <v>9</v>
      </c>
      <c r="E5569" t="s">
        <v>10</v>
      </c>
      <c r="F5569">
        <v>12000000</v>
      </c>
      <c r="G5569">
        <v>76752694</v>
      </c>
      <c r="H5569" t="s">
        <v>17</v>
      </c>
      <c r="I5569">
        <f>YEAR(Table1[[#This Row],[date]])</f>
        <v>2011</v>
      </c>
      <c r="J5569">
        <f>Table1[[#This Row],[revenue]]-Table1[[#This Row],[budget_x]]</f>
        <v>64752694</v>
      </c>
      <c r="K5569" s="7">
        <f>Table1[[#This Row],[profit /loss ]]/Table1[[#This Row],[budget_x]]</f>
        <v>5.3960578333333338</v>
      </c>
      <c r="L5569" t="str" cm="1">
        <f t="array" ref="L5569">_xlfn.IFS(Table1[[#This Row],[score]]&gt;70,"high",Table1[[#This Row],[score]]&gt;50,"medium",Table1[[#This Row],[score]]&lt;=50,"low")</f>
        <v>medium</v>
      </c>
    </row>
    <row r="5570" spans="1:12" x14ac:dyDescent="0.3">
      <c r="A5570" t="s">
        <v>5377</v>
      </c>
      <c r="B5570" s="1">
        <v>41969</v>
      </c>
      <c r="C5570">
        <v>61</v>
      </c>
      <c r="D5570" t="s">
        <v>9</v>
      </c>
      <c r="E5570" t="s">
        <v>10</v>
      </c>
      <c r="F5570">
        <v>15000000</v>
      </c>
      <c r="G5570">
        <v>34820335</v>
      </c>
      <c r="H5570" t="s">
        <v>11</v>
      </c>
      <c r="I5570">
        <f>YEAR(Table1[[#This Row],[date]])</f>
        <v>2014</v>
      </c>
      <c r="J5570">
        <f>Table1[[#This Row],[revenue]]-Table1[[#This Row],[budget_x]]</f>
        <v>19820335</v>
      </c>
      <c r="K5570" s="7">
        <f>Table1[[#This Row],[profit /loss ]]/Table1[[#This Row],[budget_x]]</f>
        <v>1.3213556666666666</v>
      </c>
      <c r="L5570" t="str" cm="1">
        <f t="array" ref="L5570">_xlfn.IFS(Table1[[#This Row],[score]]&gt;70,"high",Table1[[#This Row],[score]]&gt;50,"medium",Table1[[#This Row],[score]]&lt;=50,"low")</f>
        <v>medium</v>
      </c>
    </row>
    <row r="5571" spans="1:12" x14ac:dyDescent="0.3">
      <c r="A5571" t="s">
        <v>5378</v>
      </c>
      <c r="B5571" s="1">
        <v>41286</v>
      </c>
      <c r="C5571">
        <v>72</v>
      </c>
      <c r="D5571" t="s">
        <v>9</v>
      </c>
      <c r="E5571" t="s">
        <v>69</v>
      </c>
      <c r="F5571">
        <v>29060000</v>
      </c>
      <c r="G5571">
        <v>12705094</v>
      </c>
      <c r="H5571" t="s">
        <v>143</v>
      </c>
      <c r="I5571">
        <f>YEAR(Table1[[#This Row],[date]])</f>
        <v>2013</v>
      </c>
      <c r="J5571">
        <f>Table1[[#This Row],[revenue]]-Table1[[#This Row],[budget_x]]</f>
        <v>-16354906</v>
      </c>
      <c r="K5571" s="7">
        <f>Table1[[#This Row],[profit /loss ]]/Table1[[#This Row],[budget_x]]</f>
        <v>-0.56279786648313834</v>
      </c>
      <c r="L5571" t="str" cm="1">
        <f t="array" ref="L5571">_xlfn.IFS(Table1[[#This Row],[score]]&gt;70,"high",Table1[[#This Row],[score]]&gt;50,"medium",Table1[[#This Row],[score]]&lt;=50,"low")</f>
        <v>high</v>
      </c>
    </row>
    <row r="5572" spans="1:12" x14ac:dyDescent="0.3">
      <c r="A5572" t="s">
        <v>5379</v>
      </c>
      <c r="B5572" s="1">
        <v>41474</v>
      </c>
      <c r="C5572">
        <v>69</v>
      </c>
      <c r="D5572" t="s">
        <v>9</v>
      </c>
      <c r="E5572" t="s">
        <v>10</v>
      </c>
      <c r="F5572">
        <v>8000000</v>
      </c>
      <c r="G5572">
        <v>0</v>
      </c>
      <c r="H5572" t="s">
        <v>17</v>
      </c>
      <c r="I5572">
        <f>YEAR(Table1[[#This Row],[date]])</f>
        <v>2013</v>
      </c>
      <c r="J5572">
        <f>Table1[[#This Row],[revenue]]-Table1[[#This Row],[budget_x]]</f>
        <v>-8000000</v>
      </c>
      <c r="K5572" s="7">
        <f>Table1[[#This Row],[profit /loss ]]/Table1[[#This Row],[budget_x]]</f>
        <v>-1</v>
      </c>
      <c r="L5572" t="str" cm="1">
        <f t="array" ref="L5572">_xlfn.IFS(Table1[[#This Row],[score]]&gt;70,"high",Table1[[#This Row],[score]]&gt;50,"medium",Table1[[#This Row],[score]]&lt;=50,"low")</f>
        <v>medium</v>
      </c>
    </row>
    <row r="5573" spans="1:12" x14ac:dyDescent="0.3">
      <c r="A5573" t="s">
        <v>5380</v>
      </c>
      <c r="B5573" s="1">
        <v>43997</v>
      </c>
      <c r="C5573">
        <v>65</v>
      </c>
      <c r="D5573" t="s">
        <v>9</v>
      </c>
      <c r="E5573" t="s">
        <v>10</v>
      </c>
      <c r="F5573">
        <v>89000000</v>
      </c>
      <c r="G5573">
        <v>356423971.80000001</v>
      </c>
      <c r="H5573" t="s">
        <v>30</v>
      </c>
      <c r="I5573">
        <f>YEAR(Table1[[#This Row],[date]])</f>
        <v>2020</v>
      </c>
      <c r="J5573">
        <f>Table1[[#This Row],[revenue]]-Table1[[#This Row],[budget_x]]</f>
        <v>267423971.80000001</v>
      </c>
      <c r="K5573" s="7">
        <f>Table1[[#This Row],[profit /loss ]]/Table1[[#This Row],[budget_x]]</f>
        <v>3.0047637280898876</v>
      </c>
      <c r="L5573" t="str" cm="1">
        <f t="array" ref="L5573">_xlfn.IFS(Table1[[#This Row],[score]]&gt;70,"high",Table1[[#This Row],[score]]&gt;50,"medium",Table1[[#This Row],[score]]&lt;=50,"low")</f>
        <v>medium</v>
      </c>
    </row>
    <row r="5574" spans="1:12" x14ac:dyDescent="0.3">
      <c r="A5574" t="s">
        <v>5381</v>
      </c>
      <c r="B5574" s="1">
        <v>41815</v>
      </c>
      <c r="C5574">
        <v>81</v>
      </c>
      <c r="D5574" t="s">
        <v>9</v>
      </c>
      <c r="E5574" t="s">
        <v>69</v>
      </c>
      <c r="F5574">
        <v>49300000</v>
      </c>
      <c r="G5574">
        <v>24366656</v>
      </c>
      <c r="H5574" t="s">
        <v>11</v>
      </c>
      <c r="I5574">
        <f>YEAR(Table1[[#This Row],[date]])</f>
        <v>2014</v>
      </c>
      <c r="J5574">
        <f>Table1[[#This Row],[revenue]]-Table1[[#This Row],[budget_x]]</f>
        <v>-24933344</v>
      </c>
      <c r="K5574" s="7">
        <f>Table1[[#This Row],[profit /loss ]]/Table1[[#This Row],[budget_x]]</f>
        <v>-0.50574734279918865</v>
      </c>
      <c r="L5574" t="str" cm="1">
        <f t="array" ref="L5574">_xlfn.IFS(Table1[[#This Row],[score]]&gt;70,"high",Table1[[#This Row],[score]]&gt;50,"medium",Table1[[#This Row],[score]]&lt;=50,"low")</f>
        <v>high</v>
      </c>
    </row>
    <row r="5575" spans="1:12" x14ac:dyDescent="0.3">
      <c r="A5575" t="s">
        <v>5382</v>
      </c>
      <c r="B5575" s="1">
        <v>30442</v>
      </c>
      <c r="C5575">
        <v>67</v>
      </c>
      <c r="D5575" t="s">
        <v>9</v>
      </c>
      <c r="E5575" t="s">
        <v>10</v>
      </c>
      <c r="F5575">
        <v>12000000</v>
      </c>
      <c r="G5575">
        <v>78868508</v>
      </c>
      <c r="H5575" t="s">
        <v>11</v>
      </c>
      <c r="I5575">
        <f>YEAR(Table1[[#This Row],[date]])</f>
        <v>1983</v>
      </c>
      <c r="J5575">
        <f>Table1[[#This Row],[revenue]]-Table1[[#This Row],[budget_x]]</f>
        <v>66868508</v>
      </c>
      <c r="K5575" s="7">
        <f>Table1[[#This Row],[profit /loss ]]/Table1[[#This Row],[budget_x]]</f>
        <v>5.5723756666666668</v>
      </c>
      <c r="L5575" t="str" cm="1">
        <f t="array" ref="L5575">_xlfn.IFS(Table1[[#This Row],[score]]&gt;70,"high",Table1[[#This Row],[score]]&gt;50,"medium",Table1[[#This Row],[score]]&lt;=50,"low")</f>
        <v>medium</v>
      </c>
    </row>
    <row r="5576" spans="1:12" x14ac:dyDescent="0.3">
      <c r="A5576" t="s">
        <v>5383</v>
      </c>
      <c r="B5576" s="1">
        <v>43188</v>
      </c>
      <c r="C5576">
        <v>51</v>
      </c>
      <c r="D5576" t="s">
        <v>9</v>
      </c>
      <c r="E5576" t="s">
        <v>10</v>
      </c>
      <c r="F5576">
        <v>103000000</v>
      </c>
      <c r="G5576">
        <v>133214549</v>
      </c>
      <c r="H5576" t="s">
        <v>11</v>
      </c>
      <c r="I5576">
        <f>YEAR(Table1[[#This Row],[date]])</f>
        <v>2018</v>
      </c>
      <c r="J5576">
        <f>Table1[[#This Row],[revenue]]-Table1[[#This Row],[budget_x]]</f>
        <v>30214549</v>
      </c>
      <c r="K5576" s="7">
        <f>Table1[[#This Row],[profit /loss ]]/Table1[[#This Row],[budget_x]]</f>
        <v>0.29334513592233008</v>
      </c>
      <c r="L5576" t="str" cm="1">
        <f t="array" ref="L5576">_xlfn.IFS(Table1[[#This Row],[score]]&gt;70,"high",Table1[[#This Row],[score]]&gt;50,"medium",Table1[[#This Row],[score]]&lt;=50,"low")</f>
        <v>medium</v>
      </c>
    </row>
    <row r="5577" spans="1:12" x14ac:dyDescent="0.3">
      <c r="A5577" t="s">
        <v>5384</v>
      </c>
      <c r="B5577" s="1">
        <v>37469</v>
      </c>
      <c r="C5577">
        <v>62</v>
      </c>
      <c r="D5577" t="s">
        <v>9</v>
      </c>
      <c r="E5577" t="s">
        <v>10</v>
      </c>
      <c r="F5577">
        <v>115000000</v>
      </c>
      <c r="G5577">
        <v>77628265</v>
      </c>
      <c r="H5577" t="s">
        <v>11</v>
      </c>
      <c r="I5577">
        <f>YEAR(Table1[[#This Row],[date]])</f>
        <v>2002</v>
      </c>
      <c r="J5577">
        <f>Table1[[#This Row],[revenue]]-Table1[[#This Row],[budget_x]]</f>
        <v>-37371735</v>
      </c>
      <c r="K5577" s="7">
        <f>Table1[[#This Row],[profit /loss ]]/Table1[[#This Row],[budget_x]]</f>
        <v>-0.32497160869565217</v>
      </c>
      <c r="L5577" t="str" cm="1">
        <f t="array" ref="L5577">_xlfn.IFS(Table1[[#This Row],[score]]&gt;70,"high",Table1[[#This Row],[score]]&gt;50,"medium",Table1[[#This Row],[score]]&lt;=50,"low")</f>
        <v>medium</v>
      </c>
    </row>
    <row r="5578" spans="1:12" x14ac:dyDescent="0.3">
      <c r="A5578" t="s">
        <v>5385</v>
      </c>
      <c r="B5578" s="1">
        <v>39464</v>
      </c>
      <c r="C5578">
        <v>70</v>
      </c>
      <c r="D5578" t="s">
        <v>9</v>
      </c>
      <c r="E5578" t="s">
        <v>10</v>
      </c>
      <c r="F5578">
        <v>7000000</v>
      </c>
      <c r="G5578">
        <v>231450102</v>
      </c>
      <c r="H5578" t="s">
        <v>11</v>
      </c>
      <c r="I5578">
        <f>YEAR(Table1[[#This Row],[date]])</f>
        <v>2008</v>
      </c>
      <c r="J5578">
        <f>Table1[[#This Row],[revenue]]-Table1[[#This Row],[budget_x]]</f>
        <v>224450102</v>
      </c>
      <c r="K5578" s="7">
        <f>Table1[[#This Row],[profit /loss ]]/Table1[[#This Row],[budget_x]]</f>
        <v>32.064300285714289</v>
      </c>
      <c r="L5578" t="str" cm="1">
        <f t="array" ref="L5578">_xlfn.IFS(Table1[[#This Row],[score]]&gt;70,"high",Table1[[#This Row],[score]]&gt;50,"medium",Table1[[#This Row],[score]]&lt;=50,"low")</f>
        <v>medium</v>
      </c>
    </row>
    <row r="5579" spans="1:12" x14ac:dyDescent="0.3">
      <c r="A5579" t="s">
        <v>5386</v>
      </c>
      <c r="B5579" s="1">
        <v>40369</v>
      </c>
      <c r="C5579">
        <v>68</v>
      </c>
      <c r="D5579" t="s">
        <v>9</v>
      </c>
      <c r="E5579" t="s">
        <v>69</v>
      </c>
      <c r="F5579">
        <v>106631600</v>
      </c>
      <c r="G5579">
        <v>519283621.80000001</v>
      </c>
      <c r="H5579" t="s">
        <v>143</v>
      </c>
      <c r="I5579">
        <f>YEAR(Table1[[#This Row],[date]])</f>
        <v>2010</v>
      </c>
      <c r="J5579">
        <f>Table1[[#This Row],[revenue]]-Table1[[#This Row],[budget_x]]</f>
        <v>412652021.80000001</v>
      </c>
      <c r="K5579" s="7">
        <f>Table1[[#This Row],[profit /loss ]]/Table1[[#This Row],[budget_x]]</f>
        <v>3.8698849290454236</v>
      </c>
      <c r="L5579" t="str" cm="1">
        <f t="array" ref="L5579">_xlfn.IFS(Table1[[#This Row],[score]]&gt;70,"high",Table1[[#This Row],[score]]&gt;50,"medium",Table1[[#This Row],[score]]&lt;=50,"low")</f>
        <v>medium</v>
      </c>
    </row>
    <row r="5580" spans="1:12" x14ac:dyDescent="0.3">
      <c r="A5580" t="s">
        <v>5387</v>
      </c>
      <c r="B5580" s="1">
        <v>40024</v>
      </c>
      <c r="C5580">
        <v>62</v>
      </c>
      <c r="D5580" t="s">
        <v>9</v>
      </c>
      <c r="E5580" t="s">
        <v>10</v>
      </c>
      <c r="F5580">
        <v>1100000</v>
      </c>
      <c r="G5580">
        <v>0</v>
      </c>
      <c r="H5580" t="s">
        <v>11</v>
      </c>
      <c r="I5580">
        <f>YEAR(Table1[[#This Row],[date]])</f>
        <v>2009</v>
      </c>
      <c r="J5580">
        <f>Table1[[#This Row],[revenue]]-Table1[[#This Row],[budget_x]]</f>
        <v>-1100000</v>
      </c>
      <c r="K5580" s="7">
        <f>Table1[[#This Row],[profit /loss ]]/Table1[[#This Row],[budget_x]]</f>
        <v>-1</v>
      </c>
      <c r="L5580" t="str" cm="1">
        <f t="array" ref="L5580">_xlfn.IFS(Table1[[#This Row],[score]]&gt;70,"high",Table1[[#This Row],[score]]&gt;50,"medium",Table1[[#This Row],[score]]&lt;=50,"low")</f>
        <v>medium</v>
      </c>
    </row>
    <row r="5581" spans="1:12" x14ac:dyDescent="0.3">
      <c r="A5581" t="s">
        <v>5388</v>
      </c>
      <c r="B5581" s="1">
        <v>34003</v>
      </c>
      <c r="C5581">
        <v>69</v>
      </c>
      <c r="D5581" t="s">
        <v>9</v>
      </c>
      <c r="E5581" t="s">
        <v>10</v>
      </c>
      <c r="F5581">
        <v>114800000</v>
      </c>
      <c r="G5581">
        <v>483241895.80000001</v>
      </c>
      <c r="H5581" t="s">
        <v>17</v>
      </c>
      <c r="I5581">
        <f>YEAR(Table1[[#This Row],[date]])</f>
        <v>1993</v>
      </c>
      <c r="J5581">
        <f>Table1[[#This Row],[revenue]]-Table1[[#This Row],[budget_x]]</f>
        <v>368441895.80000001</v>
      </c>
      <c r="K5581" s="7">
        <f>Table1[[#This Row],[profit /loss ]]/Table1[[#This Row],[budget_x]]</f>
        <v>3.2094241794425087</v>
      </c>
      <c r="L5581" t="str" cm="1">
        <f t="array" ref="L5581">_xlfn.IFS(Table1[[#This Row],[score]]&gt;70,"high",Table1[[#This Row],[score]]&gt;50,"medium",Table1[[#This Row],[score]]&lt;=50,"low")</f>
        <v>medium</v>
      </c>
    </row>
    <row r="5582" spans="1:12" x14ac:dyDescent="0.3">
      <c r="A5582" t="s">
        <v>5389</v>
      </c>
      <c r="B5582" s="1">
        <v>44435</v>
      </c>
      <c r="C5582">
        <v>59</v>
      </c>
      <c r="D5582" t="s">
        <v>9</v>
      </c>
      <c r="E5582" t="s">
        <v>626</v>
      </c>
      <c r="F5582">
        <v>147200000</v>
      </c>
      <c r="G5582">
        <v>572346763.39999998</v>
      </c>
      <c r="H5582" t="s">
        <v>627</v>
      </c>
      <c r="I5582">
        <f>YEAR(Table1[[#This Row],[date]])</f>
        <v>2021</v>
      </c>
      <c r="J5582">
        <f>Table1[[#This Row],[revenue]]-Table1[[#This Row],[budget_x]]</f>
        <v>425146763.39999998</v>
      </c>
      <c r="K5582" s="7">
        <f>Table1[[#This Row],[profit /loss ]]/Table1[[#This Row],[budget_x]]</f>
        <v>2.8882252948369564</v>
      </c>
      <c r="L5582" t="str" cm="1">
        <f t="array" ref="L5582">_xlfn.IFS(Table1[[#This Row],[score]]&gt;70,"high",Table1[[#This Row],[score]]&gt;50,"medium",Table1[[#This Row],[score]]&lt;=50,"low")</f>
        <v>medium</v>
      </c>
    </row>
    <row r="5583" spans="1:12" x14ac:dyDescent="0.3">
      <c r="A5583" t="s">
        <v>5390</v>
      </c>
      <c r="B5583" s="1">
        <v>43314</v>
      </c>
      <c r="C5583">
        <v>71</v>
      </c>
      <c r="D5583" t="s">
        <v>9</v>
      </c>
      <c r="E5583" t="s">
        <v>15</v>
      </c>
      <c r="F5583">
        <v>153000000</v>
      </c>
      <c r="G5583">
        <v>356935816.80000001</v>
      </c>
      <c r="H5583" t="s">
        <v>5391</v>
      </c>
      <c r="I5583">
        <f>YEAR(Table1[[#This Row],[date]])</f>
        <v>2018</v>
      </c>
      <c r="J5583">
        <f>Table1[[#This Row],[revenue]]-Table1[[#This Row],[budget_x]]</f>
        <v>203935816.80000001</v>
      </c>
      <c r="K5583" s="7">
        <f>Table1[[#This Row],[profit /loss ]]/Table1[[#This Row],[budget_x]]</f>
        <v>1.3329138352941177</v>
      </c>
      <c r="L5583" t="str" cm="1">
        <f t="array" ref="L5583">_xlfn.IFS(Table1[[#This Row],[score]]&gt;70,"high",Table1[[#This Row],[score]]&gt;50,"medium",Table1[[#This Row],[score]]&lt;=50,"low")</f>
        <v>high</v>
      </c>
    </row>
    <row r="5584" spans="1:12" x14ac:dyDescent="0.3">
      <c r="A5584" t="s">
        <v>5392</v>
      </c>
      <c r="B5584" s="1">
        <v>39001</v>
      </c>
      <c r="C5584">
        <v>72</v>
      </c>
      <c r="D5584" t="s">
        <v>9</v>
      </c>
      <c r="E5584" t="s">
        <v>69</v>
      </c>
      <c r="F5584">
        <v>125031600</v>
      </c>
      <c r="G5584">
        <v>408208701.60000002</v>
      </c>
      <c r="H5584" t="s">
        <v>11</v>
      </c>
      <c r="I5584">
        <f>YEAR(Table1[[#This Row],[date]])</f>
        <v>2006</v>
      </c>
      <c r="J5584">
        <f>Table1[[#This Row],[revenue]]-Table1[[#This Row],[budget_x]]</f>
        <v>283177101.60000002</v>
      </c>
      <c r="K5584" s="7">
        <f>Table1[[#This Row],[profit /loss ]]/Table1[[#This Row],[budget_x]]</f>
        <v>2.2648442601710288</v>
      </c>
      <c r="L5584" t="str" cm="1">
        <f t="array" ref="L5584">_xlfn.IFS(Table1[[#This Row],[score]]&gt;70,"high",Table1[[#This Row],[score]]&gt;50,"medium",Table1[[#This Row],[score]]&lt;=50,"low")</f>
        <v>high</v>
      </c>
    </row>
    <row r="5585" spans="1:12" x14ac:dyDescent="0.3">
      <c r="A5585" t="s">
        <v>5393</v>
      </c>
      <c r="B5585" s="1">
        <v>40725</v>
      </c>
      <c r="C5585">
        <v>68</v>
      </c>
      <c r="D5585" t="s">
        <v>9</v>
      </c>
      <c r="E5585" t="s">
        <v>10</v>
      </c>
      <c r="F5585">
        <v>79000000</v>
      </c>
      <c r="G5585">
        <v>393468426.60000002</v>
      </c>
      <c r="H5585" t="s">
        <v>30</v>
      </c>
      <c r="I5585">
        <f>YEAR(Table1[[#This Row],[date]])</f>
        <v>2011</v>
      </c>
      <c r="J5585">
        <f>Table1[[#This Row],[revenue]]-Table1[[#This Row],[budget_x]]</f>
        <v>314468426.60000002</v>
      </c>
      <c r="K5585" s="7">
        <f>Table1[[#This Row],[profit /loss ]]/Table1[[#This Row],[budget_x]]</f>
        <v>3.9806129949367093</v>
      </c>
      <c r="L5585" t="str" cm="1">
        <f t="array" ref="L5585">_xlfn.IFS(Table1[[#This Row],[score]]&gt;70,"high",Table1[[#This Row],[score]]&gt;50,"medium",Table1[[#This Row],[score]]&lt;=50,"low")</f>
        <v>medium</v>
      </c>
    </row>
    <row r="5586" spans="1:12" x14ac:dyDescent="0.3">
      <c r="A5586" t="s">
        <v>5394</v>
      </c>
      <c r="B5586" s="1">
        <v>42216</v>
      </c>
      <c r="C5586">
        <v>65</v>
      </c>
      <c r="D5586" t="s">
        <v>9</v>
      </c>
      <c r="E5586" t="s">
        <v>171</v>
      </c>
      <c r="F5586">
        <v>3000000</v>
      </c>
      <c r="G5586">
        <v>249083</v>
      </c>
      <c r="H5586" t="s">
        <v>11</v>
      </c>
      <c r="I5586">
        <f>YEAR(Table1[[#This Row],[date]])</f>
        <v>2015</v>
      </c>
      <c r="J5586">
        <f>Table1[[#This Row],[revenue]]-Table1[[#This Row],[budget_x]]</f>
        <v>-2750917</v>
      </c>
      <c r="K5586" s="7">
        <f>Table1[[#This Row],[profit /loss ]]/Table1[[#This Row],[budget_x]]</f>
        <v>-0.91697233333333328</v>
      </c>
      <c r="L5586" t="str" cm="1">
        <f t="array" ref="L5586">_xlfn.IFS(Table1[[#This Row],[score]]&gt;70,"high",Table1[[#This Row],[score]]&gt;50,"medium",Table1[[#This Row],[score]]&lt;=50,"low")</f>
        <v>medium</v>
      </c>
    </row>
    <row r="5587" spans="1:12" x14ac:dyDescent="0.3">
      <c r="A5587" t="s">
        <v>5395</v>
      </c>
      <c r="B5587" s="1">
        <v>43238</v>
      </c>
      <c r="C5587">
        <v>56</v>
      </c>
      <c r="D5587" t="s">
        <v>9</v>
      </c>
      <c r="E5587" t="s">
        <v>10</v>
      </c>
      <c r="F5587">
        <v>4000000</v>
      </c>
      <c r="G5587">
        <v>1961410.6</v>
      </c>
      <c r="H5587" t="s">
        <v>17</v>
      </c>
      <c r="I5587">
        <f>YEAR(Table1[[#This Row],[date]])</f>
        <v>2018</v>
      </c>
      <c r="J5587">
        <f>Table1[[#This Row],[revenue]]-Table1[[#This Row],[budget_x]]</f>
        <v>-2038589.4</v>
      </c>
      <c r="K5587" s="7">
        <f>Table1[[#This Row],[profit /loss ]]/Table1[[#This Row],[budget_x]]</f>
        <v>-0.50964734999999994</v>
      </c>
      <c r="L5587" t="str" cm="1">
        <f t="array" ref="L5587">_xlfn.IFS(Table1[[#This Row],[score]]&gt;70,"high",Table1[[#This Row],[score]]&gt;50,"medium",Table1[[#This Row],[score]]&lt;=50,"low")</f>
        <v>medium</v>
      </c>
    </row>
    <row r="5588" spans="1:12" x14ac:dyDescent="0.3">
      <c r="A5588" t="s">
        <v>5396</v>
      </c>
      <c r="B5588" s="1">
        <v>38226</v>
      </c>
      <c r="C5588">
        <v>63</v>
      </c>
      <c r="D5588" t="s">
        <v>9</v>
      </c>
      <c r="E5588" t="s">
        <v>10</v>
      </c>
      <c r="F5588">
        <v>124600000</v>
      </c>
      <c r="G5588">
        <v>351620037.19999999</v>
      </c>
      <c r="H5588" t="s">
        <v>11</v>
      </c>
      <c r="I5588">
        <f>YEAR(Table1[[#This Row],[date]])</f>
        <v>2004</v>
      </c>
      <c r="J5588">
        <f>Table1[[#This Row],[revenue]]-Table1[[#This Row],[budget_x]]</f>
        <v>227020037.19999999</v>
      </c>
      <c r="K5588" s="7">
        <f>Table1[[#This Row],[profit /loss ]]/Table1[[#This Row],[budget_x]]</f>
        <v>1.8219906677367574</v>
      </c>
      <c r="L5588" t="str" cm="1">
        <f t="array" ref="L5588">_xlfn.IFS(Table1[[#This Row],[score]]&gt;70,"high",Table1[[#This Row],[score]]&gt;50,"medium",Table1[[#This Row],[score]]&lt;=50,"low")</f>
        <v>medium</v>
      </c>
    </row>
    <row r="5589" spans="1:12" x14ac:dyDescent="0.3">
      <c r="A5589" t="s">
        <v>5397</v>
      </c>
      <c r="B5589" s="1">
        <v>36089</v>
      </c>
      <c r="C5589">
        <v>71</v>
      </c>
      <c r="D5589" t="s">
        <v>9</v>
      </c>
      <c r="E5589" t="s">
        <v>10</v>
      </c>
      <c r="F5589">
        <v>50000000</v>
      </c>
      <c r="G5589">
        <v>49105766</v>
      </c>
      <c r="H5589" t="s">
        <v>11</v>
      </c>
      <c r="I5589">
        <f>YEAR(Table1[[#This Row],[date]])</f>
        <v>1998</v>
      </c>
      <c r="J5589">
        <f>Table1[[#This Row],[revenue]]-Table1[[#This Row],[budget_x]]</f>
        <v>-894234</v>
      </c>
      <c r="K5589" s="7">
        <f>Table1[[#This Row],[profit /loss ]]/Table1[[#This Row],[budget_x]]</f>
        <v>-1.788468E-2</v>
      </c>
      <c r="L5589" t="str" cm="1">
        <f t="array" ref="L5589">_xlfn.IFS(Table1[[#This Row],[score]]&gt;70,"high",Table1[[#This Row],[score]]&gt;50,"medium",Table1[[#This Row],[score]]&lt;=50,"low")</f>
        <v>high</v>
      </c>
    </row>
    <row r="5590" spans="1:12" x14ac:dyDescent="0.3">
      <c r="A5590" t="s">
        <v>5398</v>
      </c>
      <c r="B5590" s="1">
        <v>44183</v>
      </c>
      <c r="C5590">
        <v>70</v>
      </c>
      <c r="D5590" t="s">
        <v>9</v>
      </c>
      <c r="E5590" t="s">
        <v>10</v>
      </c>
      <c r="F5590">
        <v>108400000</v>
      </c>
      <c r="G5590">
        <v>765957562.20000005</v>
      </c>
      <c r="H5590" t="s">
        <v>17</v>
      </c>
      <c r="I5590">
        <f>YEAR(Table1[[#This Row],[date]])</f>
        <v>2020</v>
      </c>
      <c r="J5590">
        <f>Table1[[#This Row],[revenue]]-Table1[[#This Row],[budget_x]]</f>
        <v>657557562.20000005</v>
      </c>
      <c r="K5590" s="7">
        <f>Table1[[#This Row],[profit /loss ]]/Table1[[#This Row],[budget_x]]</f>
        <v>6.0660291715867167</v>
      </c>
      <c r="L5590" t="str" cm="1">
        <f t="array" ref="L5590">_xlfn.IFS(Table1[[#This Row],[score]]&gt;70,"high",Table1[[#This Row],[score]]&gt;50,"medium",Table1[[#This Row],[score]]&lt;=50,"low")</f>
        <v>medium</v>
      </c>
    </row>
    <row r="5591" spans="1:12" x14ac:dyDescent="0.3">
      <c r="A5591" t="s">
        <v>5399</v>
      </c>
      <c r="B5591" s="1">
        <v>32344</v>
      </c>
      <c r="C5591">
        <v>72</v>
      </c>
      <c r="D5591" t="s">
        <v>9</v>
      </c>
      <c r="E5591" t="s">
        <v>10</v>
      </c>
      <c r="F5591">
        <v>30000000</v>
      </c>
      <c r="G5591">
        <v>81613606</v>
      </c>
      <c r="H5591" t="s">
        <v>17</v>
      </c>
      <c r="I5591">
        <f>YEAR(Table1[[#This Row],[date]])</f>
        <v>1988</v>
      </c>
      <c r="J5591">
        <f>Table1[[#This Row],[revenue]]-Table1[[#This Row],[budget_x]]</f>
        <v>51613606</v>
      </c>
      <c r="K5591" s="7">
        <f>Table1[[#This Row],[profit /loss ]]/Table1[[#This Row],[budget_x]]</f>
        <v>1.7204535333333333</v>
      </c>
      <c r="L5591" t="str" cm="1">
        <f t="array" ref="L5591">_xlfn.IFS(Table1[[#This Row],[score]]&gt;70,"high",Table1[[#This Row],[score]]&gt;50,"medium",Table1[[#This Row],[score]]&lt;=50,"low")</f>
        <v>high</v>
      </c>
    </row>
    <row r="5592" spans="1:12" x14ac:dyDescent="0.3">
      <c r="A5592" t="s">
        <v>5400</v>
      </c>
      <c r="B5592" s="1">
        <v>45020</v>
      </c>
      <c r="C5592">
        <v>67</v>
      </c>
      <c r="D5592" t="s">
        <v>9</v>
      </c>
      <c r="E5592" t="s">
        <v>368</v>
      </c>
      <c r="F5592">
        <v>69800000</v>
      </c>
      <c r="G5592">
        <v>438447488.60000002</v>
      </c>
      <c r="H5592" t="s">
        <v>369</v>
      </c>
      <c r="I5592">
        <f>YEAR(Table1[[#This Row],[date]])</f>
        <v>2023</v>
      </c>
      <c r="J5592">
        <f>Table1[[#This Row],[revenue]]-Table1[[#This Row],[budget_x]]</f>
        <v>368647488.60000002</v>
      </c>
      <c r="K5592" s="7">
        <f>Table1[[#This Row],[profit /loss ]]/Table1[[#This Row],[budget_x]]</f>
        <v>5.2814826446991407</v>
      </c>
      <c r="L5592" t="str" cm="1">
        <f t="array" ref="L5592">_xlfn.IFS(Table1[[#This Row],[score]]&gt;70,"high",Table1[[#This Row],[score]]&gt;50,"medium",Table1[[#This Row],[score]]&lt;=50,"low")</f>
        <v>medium</v>
      </c>
    </row>
    <row r="5593" spans="1:12" x14ac:dyDescent="0.3">
      <c r="A5593" t="s">
        <v>5401</v>
      </c>
      <c r="B5593" s="1">
        <v>35901</v>
      </c>
      <c r="C5593">
        <v>68</v>
      </c>
      <c r="D5593" t="s">
        <v>9</v>
      </c>
      <c r="E5593" t="s">
        <v>10</v>
      </c>
      <c r="F5593">
        <v>18000000</v>
      </c>
      <c r="G5593">
        <v>123306987</v>
      </c>
      <c r="H5593" t="s">
        <v>11</v>
      </c>
      <c r="I5593">
        <f>YEAR(Table1[[#This Row],[date]])</f>
        <v>1998</v>
      </c>
      <c r="J5593">
        <f>Table1[[#This Row],[revenue]]-Table1[[#This Row],[budget_x]]</f>
        <v>105306987</v>
      </c>
      <c r="K5593" s="7">
        <f>Table1[[#This Row],[profit /loss ]]/Table1[[#This Row],[budget_x]]</f>
        <v>5.8503881666666668</v>
      </c>
      <c r="L5593" t="str" cm="1">
        <f t="array" ref="L5593">_xlfn.IFS(Table1[[#This Row],[score]]&gt;70,"high",Table1[[#This Row],[score]]&gt;50,"medium",Table1[[#This Row],[score]]&lt;=50,"low")</f>
        <v>medium</v>
      </c>
    </row>
    <row r="5594" spans="1:12" x14ac:dyDescent="0.3">
      <c r="A5594" t="s">
        <v>5402</v>
      </c>
      <c r="B5594" s="1">
        <v>37378</v>
      </c>
      <c r="C5594">
        <v>57</v>
      </c>
      <c r="D5594" t="s">
        <v>9</v>
      </c>
      <c r="E5594" t="s">
        <v>10</v>
      </c>
      <c r="F5594">
        <v>85000000</v>
      </c>
      <c r="G5594">
        <v>78353508</v>
      </c>
      <c r="H5594" t="s">
        <v>11</v>
      </c>
      <c r="I5594">
        <f>YEAR(Table1[[#This Row],[date]])</f>
        <v>2002</v>
      </c>
      <c r="J5594">
        <f>Table1[[#This Row],[revenue]]-Table1[[#This Row],[budget_x]]</f>
        <v>-6646492</v>
      </c>
      <c r="K5594" s="7">
        <f>Table1[[#This Row],[profit /loss ]]/Table1[[#This Row],[budget_x]]</f>
        <v>-7.8194023529411766E-2</v>
      </c>
      <c r="L5594" t="str" cm="1">
        <f t="array" ref="L5594">_xlfn.IFS(Table1[[#This Row],[score]]&gt;70,"high",Table1[[#This Row],[score]]&gt;50,"medium",Table1[[#This Row],[score]]&lt;=50,"low")</f>
        <v>medium</v>
      </c>
    </row>
    <row r="5595" spans="1:12" x14ac:dyDescent="0.3">
      <c r="A5595" t="s">
        <v>5403</v>
      </c>
      <c r="B5595" s="1">
        <v>38393</v>
      </c>
      <c r="C5595">
        <v>64</v>
      </c>
      <c r="D5595" t="s">
        <v>9</v>
      </c>
      <c r="E5595" t="s">
        <v>10</v>
      </c>
      <c r="F5595">
        <v>25000000</v>
      </c>
      <c r="G5595">
        <v>123696741</v>
      </c>
      <c r="H5595" t="s">
        <v>11</v>
      </c>
      <c r="I5595">
        <f>YEAR(Table1[[#This Row],[date]])</f>
        <v>2005</v>
      </c>
      <c r="J5595">
        <f>Table1[[#This Row],[revenue]]-Table1[[#This Row],[budget_x]]</f>
        <v>98696741</v>
      </c>
      <c r="K5595" s="7">
        <f>Table1[[#This Row],[profit /loss ]]/Table1[[#This Row],[budget_x]]</f>
        <v>3.94786964</v>
      </c>
      <c r="L5595" t="str" cm="1">
        <f t="array" ref="L5595">_xlfn.IFS(Table1[[#This Row],[score]]&gt;70,"high",Table1[[#This Row],[score]]&gt;50,"medium",Table1[[#This Row],[score]]&lt;=50,"low")</f>
        <v>medium</v>
      </c>
    </row>
    <row r="5596" spans="1:12" x14ac:dyDescent="0.3">
      <c r="A5596" t="s">
        <v>5404</v>
      </c>
      <c r="B5596" s="1">
        <v>43856</v>
      </c>
      <c r="C5596">
        <v>69</v>
      </c>
      <c r="D5596" t="s">
        <v>9</v>
      </c>
      <c r="E5596" t="s">
        <v>10</v>
      </c>
      <c r="F5596">
        <v>50000000</v>
      </c>
      <c r="G5596">
        <v>83306268</v>
      </c>
      <c r="H5596" t="s">
        <v>17</v>
      </c>
      <c r="I5596">
        <f>YEAR(Table1[[#This Row],[date]])</f>
        <v>2020</v>
      </c>
      <c r="J5596">
        <f>Table1[[#This Row],[revenue]]-Table1[[#This Row],[budget_x]]</f>
        <v>33306268</v>
      </c>
      <c r="K5596" s="7">
        <f>Table1[[#This Row],[profit /loss ]]/Table1[[#This Row],[budget_x]]</f>
        <v>0.66612536</v>
      </c>
      <c r="L5596" t="str" cm="1">
        <f t="array" ref="L5596">_xlfn.IFS(Table1[[#This Row],[score]]&gt;70,"high",Table1[[#This Row],[score]]&gt;50,"medium",Table1[[#This Row],[score]]&lt;=50,"low")</f>
        <v>medium</v>
      </c>
    </row>
    <row r="5597" spans="1:12" x14ac:dyDescent="0.3">
      <c r="A5597" t="s">
        <v>5405</v>
      </c>
      <c r="B5597" s="1">
        <v>44808</v>
      </c>
      <c r="C5597">
        <v>61</v>
      </c>
      <c r="D5597" t="s">
        <v>9</v>
      </c>
      <c r="E5597" t="s">
        <v>10</v>
      </c>
      <c r="F5597">
        <v>7000000</v>
      </c>
      <c r="G5597">
        <v>129428736.2</v>
      </c>
      <c r="H5597" t="s">
        <v>17</v>
      </c>
      <c r="I5597">
        <f>YEAR(Table1[[#This Row],[date]])</f>
        <v>2022</v>
      </c>
      <c r="J5597">
        <f>Table1[[#This Row],[revenue]]-Table1[[#This Row],[budget_x]]</f>
        <v>122428736.2</v>
      </c>
      <c r="K5597" s="7">
        <f>Table1[[#This Row],[profit /loss ]]/Table1[[#This Row],[budget_x]]</f>
        <v>17.489819457142858</v>
      </c>
      <c r="L5597" t="str" cm="1">
        <f t="array" ref="L5597">_xlfn.IFS(Table1[[#This Row],[score]]&gt;70,"high",Table1[[#This Row],[score]]&gt;50,"medium",Table1[[#This Row],[score]]&lt;=50,"low")</f>
        <v>medium</v>
      </c>
    </row>
    <row r="5598" spans="1:12" x14ac:dyDescent="0.3">
      <c r="A5598" t="s">
        <v>5406</v>
      </c>
      <c r="B5598" s="1">
        <v>33136</v>
      </c>
      <c r="C5598">
        <v>69</v>
      </c>
      <c r="D5598" t="s">
        <v>9</v>
      </c>
      <c r="E5598" t="s">
        <v>10</v>
      </c>
      <c r="F5598">
        <v>74904000</v>
      </c>
      <c r="G5598">
        <v>15360553</v>
      </c>
      <c r="H5598" t="s">
        <v>11</v>
      </c>
      <c r="I5598">
        <f>YEAR(Table1[[#This Row],[date]])</f>
        <v>1990</v>
      </c>
      <c r="J5598">
        <f>Table1[[#This Row],[revenue]]-Table1[[#This Row],[budget_x]]</f>
        <v>-59543447</v>
      </c>
      <c r="K5598" s="7">
        <f>Table1[[#This Row],[profit /loss ]]/Table1[[#This Row],[budget_x]]</f>
        <v>-0.79493013724233685</v>
      </c>
      <c r="L5598" t="str" cm="1">
        <f t="array" ref="L5598">_xlfn.IFS(Table1[[#This Row],[score]]&gt;70,"high",Table1[[#This Row],[score]]&gt;50,"medium",Table1[[#This Row],[score]]&lt;=50,"low")</f>
        <v>medium</v>
      </c>
    </row>
    <row r="5599" spans="1:12" x14ac:dyDescent="0.3">
      <c r="A5599" t="s">
        <v>1897</v>
      </c>
      <c r="B5599" s="1">
        <v>45025</v>
      </c>
      <c r="C5599">
        <v>0</v>
      </c>
      <c r="D5599" t="s">
        <v>9</v>
      </c>
      <c r="E5599" t="s">
        <v>310</v>
      </c>
      <c r="F5599">
        <v>75000000</v>
      </c>
      <c r="G5599">
        <v>73521587</v>
      </c>
      <c r="H5599" t="s">
        <v>311</v>
      </c>
      <c r="I5599">
        <f>YEAR(Table1[[#This Row],[date]])</f>
        <v>2023</v>
      </c>
      <c r="J5599">
        <f>Table1[[#This Row],[revenue]]-Table1[[#This Row],[budget_x]]</f>
        <v>-1478413</v>
      </c>
      <c r="K5599" s="7">
        <f>Table1[[#This Row],[profit /loss ]]/Table1[[#This Row],[budget_x]]</f>
        <v>-1.9712173333333333E-2</v>
      </c>
      <c r="L5599" t="str" cm="1">
        <f t="array" ref="L5599">_xlfn.IFS(Table1[[#This Row],[score]]&gt;70,"high",Table1[[#This Row],[score]]&gt;50,"medium",Table1[[#This Row],[score]]&lt;=50,"low")</f>
        <v>low</v>
      </c>
    </row>
    <row r="5600" spans="1:12" x14ac:dyDescent="0.3">
      <c r="A5600" t="s">
        <v>1897</v>
      </c>
      <c r="B5600" s="1">
        <v>45025</v>
      </c>
      <c r="C5600">
        <v>0</v>
      </c>
      <c r="D5600" t="s">
        <v>9</v>
      </c>
      <c r="E5600" t="s">
        <v>310</v>
      </c>
      <c r="F5600">
        <v>58000000</v>
      </c>
      <c r="G5600">
        <v>101815660</v>
      </c>
      <c r="H5600" t="s">
        <v>311</v>
      </c>
      <c r="I5600">
        <f>YEAR(Table1[[#This Row],[date]])</f>
        <v>2023</v>
      </c>
      <c r="J5600">
        <f>Table1[[#This Row],[revenue]]-Table1[[#This Row],[budget_x]]</f>
        <v>43815660</v>
      </c>
      <c r="K5600" s="7">
        <f>Table1[[#This Row],[profit /loss ]]/Table1[[#This Row],[budget_x]]</f>
        <v>0.7554424137931034</v>
      </c>
      <c r="L5600" t="str" cm="1">
        <f t="array" ref="L5600">_xlfn.IFS(Table1[[#This Row],[score]]&gt;70,"high",Table1[[#This Row],[score]]&gt;50,"medium",Table1[[#This Row],[score]]&lt;=50,"low")</f>
        <v>low</v>
      </c>
    </row>
    <row r="5601" spans="1:12" x14ac:dyDescent="0.3">
      <c r="A5601" t="s">
        <v>5407</v>
      </c>
      <c r="B5601" s="1">
        <v>37975</v>
      </c>
      <c r="C5601">
        <v>72</v>
      </c>
      <c r="D5601" t="s">
        <v>9</v>
      </c>
      <c r="E5601" t="s">
        <v>69</v>
      </c>
      <c r="F5601">
        <v>98500000</v>
      </c>
      <c r="G5601">
        <v>479882220.19999999</v>
      </c>
      <c r="H5601" t="s">
        <v>143</v>
      </c>
      <c r="I5601">
        <f>YEAR(Table1[[#This Row],[date]])</f>
        <v>2003</v>
      </c>
      <c r="J5601">
        <f>Table1[[#This Row],[revenue]]-Table1[[#This Row],[budget_x]]</f>
        <v>381382220.19999999</v>
      </c>
      <c r="K5601" s="7">
        <f>Table1[[#This Row],[profit /loss ]]/Table1[[#This Row],[budget_x]]</f>
        <v>3.8719007126903553</v>
      </c>
      <c r="L5601" t="str" cm="1">
        <f t="array" ref="L5601">_xlfn.IFS(Table1[[#This Row],[score]]&gt;70,"high",Table1[[#This Row],[score]]&gt;50,"medium",Table1[[#This Row],[score]]&lt;=50,"low")</f>
        <v>high</v>
      </c>
    </row>
    <row r="5602" spans="1:12" x14ac:dyDescent="0.3">
      <c r="A5602" t="s">
        <v>5408</v>
      </c>
      <c r="B5602" s="1">
        <v>42812</v>
      </c>
      <c r="C5602">
        <v>66</v>
      </c>
      <c r="D5602" t="s">
        <v>9</v>
      </c>
      <c r="E5602" t="s">
        <v>69</v>
      </c>
      <c r="F5602">
        <v>124500000</v>
      </c>
      <c r="G5602">
        <v>1125684610</v>
      </c>
      <c r="H5602" t="s">
        <v>143</v>
      </c>
      <c r="I5602">
        <f>YEAR(Table1[[#This Row],[date]])</f>
        <v>2017</v>
      </c>
      <c r="J5602">
        <f>Table1[[#This Row],[revenue]]-Table1[[#This Row],[budget_x]]</f>
        <v>1001184610</v>
      </c>
      <c r="K5602" s="7">
        <f>Table1[[#This Row],[profit /loss ]]/Table1[[#This Row],[budget_x]]</f>
        <v>8.0416434538152615</v>
      </c>
      <c r="L5602" t="str" cm="1">
        <f t="array" ref="L5602">_xlfn.IFS(Table1[[#This Row],[score]]&gt;70,"high",Table1[[#This Row],[score]]&gt;50,"medium",Table1[[#This Row],[score]]&lt;=50,"low")</f>
        <v>medium</v>
      </c>
    </row>
    <row r="5603" spans="1:12" x14ac:dyDescent="0.3">
      <c r="A5603" t="s">
        <v>5409</v>
      </c>
      <c r="B5603" s="1">
        <v>36871</v>
      </c>
      <c r="C5603">
        <v>68</v>
      </c>
      <c r="D5603" t="s">
        <v>9</v>
      </c>
      <c r="E5603" t="s">
        <v>10</v>
      </c>
      <c r="F5603">
        <v>5000000</v>
      </c>
      <c r="G5603">
        <v>149180191.19999999</v>
      </c>
      <c r="H5603" t="s">
        <v>11</v>
      </c>
      <c r="I5603">
        <f>YEAR(Table1[[#This Row],[date]])</f>
        <v>2000</v>
      </c>
      <c r="J5603">
        <f>Table1[[#This Row],[revenue]]-Table1[[#This Row],[budget_x]]</f>
        <v>144180191.19999999</v>
      </c>
      <c r="K5603" s="7">
        <f>Table1[[#This Row],[profit /loss ]]/Table1[[#This Row],[budget_x]]</f>
        <v>28.836038239999997</v>
      </c>
      <c r="L5603" t="str" cm="1">
        <f t="array" ref="L5603">_xlfn.IFS(Table1[[#This Row],[score]]&gt;70,"high",Table1[[#This Row],[score]]&gt;50,"medium",Table1[[#This Row],[score]]&lt;=50,"low")</f>
        <v>medium</v>
      </c>
    </row>
    <row r="5604" spans="1:12" x14ac:dyDescent="0.3">
      <c r="A5604" t="s">
        <v>5410</v>
      </c>
      <c r="B5604" s="1">
        <v>44755</v>
      </c>
      <c r="C5604">
        <v>74</v>
      </c>
      <c r="D5604" t="s">
        <v>9</v>
      </c>
      <c r="E5604" t="s">
        <v>10</v>
      </c>
      <c r="F5604">
        <v>92000000</v>
      </c>
      <c r="G5604">
        <v>693505653</v>
      </c>
      <c r="H5604" t="s">
        <v>17</v>
      </c>
      <c r="I5604">
        <f>YEAR(Table1[[#This Row],[date]])</f>
        <v>2022</v>
      </c>
      <c r="J5604">
        <f>Table1[[#This Row],[revenue]]-Table1[[#This Row],[budget_x]]</f>
        <v>601505653</v>
      </c>
      <c r="K5604" s="7">
        <f>Table1[[#This Row],[profit /loss ]]/Table1[[#This Row],[budget_x]]</f>
        <v>6.5381049239130435</v>
      </c>
      <c r="L5604" t="str" cm="1">
        <f t="array" ref="L5604">_xlfn.IFS(Table1[[#This Row],[score]]&gt;70,"high",Table1[[#This Row],[score]]&gt;50,"medium",Table1[[#This Row],[score]]&lt;=50,"low")</f>
        <v>high</v>
      </c>
    </row>
    <row r="5605" spans="1:12" x14ac:dyDescent="0.3">
      <c r="A5605" t="s">
        <v>5411</v>
      </c>
      <c r="B5605" s="1">
        <v>38270</v>
      </c>
      <c r="C5605">
        <v>70</v>
      </c>
      <c r="D5605" t="s">
        <v>9</v>
      </c>
      <c r="E5605" t="s">
        <v>10</v>
      </c>
      <c r="F5605">
        <v>40000</v>
      </c>
      <c r="G5605">
        <v>214883443.80000001</v>
      </c>
      <c r="H5605" t="s">
        <v>17</v>
      </c>
      <c r="I5605">
        <f>YEAR(Table1[[#This Row],[date]])</f>
        <v>2004</v>
      </c>
      <c r="J5605">
        <f>Table1[[#This Row],[revenue]]-Table1[[#This Row],[budget_x]]</f>
        <v>214843443.80000001</v>
      </c>
      <c r="K5605" s="7">
        <f>Table1[[#This Row],[profit /loss ]]/Table1[[#This Row],[budget_x]]</f>
        <v>5371.0860950000006</v>
      </c>
      <c r="L5605" t="str" cm="1">
        <f t="array" ref="L5605">_xlfn.IFS(Table1[[#This Row],[score]]&gt;70,"high",Table1[[#This Row],[score]]&gt;50,"medium",Table1[[#This Row],[score]]&lt;=50,"low")</f>
        <v>medium</v>
      </c>
    </row>
    <row r="5606" spans="1:12" x14ac:dyDescent="0.3">
      <c r="A5606" t="s">
        <v>5412</v>
      </c>
      <c r="B5606" s="1">
        <v>42874</v>
      </c>
      <c r="C5606">
        <v>71</v>
      </c>
      <c r="D5606" t="s">
        <v>9</v>
      </c>
      <c r="E5606" t="s">
        <v>69</v>
      </c>
      <c r="F5606">
        <v>110500000</v>
      </c>
      <c r="G5606">
        <v>376442264.80000001</v>
      </c>
      <c r="H5606" t="s">
        <v>143</v>
      </c>
      <c r="I5606">
        <f>YEAR(Table1[[#This Row],[date]])</f>
        <v>2017</v>
      </c>
      <c r="J5606">
        <f>Table1[[#This Row],[revenue]]-Table1[[#This Row],[budget_x]]</f>
        <v>265942264.80000001</v>
      </c>
      <c r="K5606" s="7">
        <f>Table1[[#This Row],[profit /loss ]]/Table1[[#This Row],[budget_x]]</f>
        <v>2.4067173285067875</v>
      </c>
      <c r="L5606" t="str" cm="1">
        <f t="array" ref="L5606">_xlfn.IFS(Table1[[#This Row],[score]]&gt;70,"high",Table1[[#This Row],[score]]&gt;50,"medium",Table1[[#This Row],[score]]&lt;=50,"low")</f>
        <v>high</v>
      </c>
    </row>
    <row r="5607" spans="1:12" x14ac:dyDescent="0.3">
      <c r="A5607" t="s">
        <v>5413</v>
      </c>
      <c r="B5607" s="1">
        <v>43301</v>
      </c>
      <c r="C5607">
        <v>66</v>
      </c>
      <c r="D5607" t="s">
        <v>9</v>
      </c>
      <c r="E5607" t="s">
        <v>69</v>
      </c>
      <c r="F5607">
        <v>37078629</v>
      </c>
      <c r="G5607">
        <v>3729856</v>
      </c>
      <c r="H5607" t="s">
        <v>143</v>
      </c>
      <c r="I5607">
        <f>YEAR(Table1[[#This Row],[date]])</f>
        <v>2018</v>
      </c>
      <c r="J5607">
        <f>Table1[[#This Row],[revenue]]-Table1[[#This Row],[budget_x]]</f>
        <v>-33348773</v>
      </c>
      <c r="K5607" s="7">
        <f>Table1[[#This Row],[profit /loss ]]/Table1[[#This Row],[budget_x]]</f>
        <v>-0.89940685239467721</v>
      </c>
      <c r="L5607" t="str" cm="1">
        <f t="array" ref="L5607">_xlfn.IFS(Table1[[#This Row],[score]]&gt;70,"high",Table1[[#This Row],[score]]&gt;50,"medium",Table1[[#This Row],[score]]&lt;=50,"low")</f>
        <v>medium</v>
      </c>
    </row>
    <row r="5608" spans="1:12" x14ac:dyDescent="0.3">
      <c r="A5608" t="s">
        <v>5414</v>
      </c>
      <c r="B5608" s="1">
        <v>41249</v>
      </c>
      <c r="C5608">
        <v>69</v>
      </c>
      <c r="D5608" t="s">
        <v>9</v>
      </c>
      <c r="E5608" t="s">
        <v>10</v>
      </c>
      <c r="F5608">
        <v>60000000</v>
      </c>
      <c r="G5608">
        <v>47818913</v>
      </c>
      <c r="H5608" t="s">
        <v>11</v>
      </c>
      <c r="I5608">
        <f>YEAR(Table1[[#This Row],[date]])</f>
        <v>2012</v>
      </c>
      <c r="J5608">
        <f>Table1[[#This Row],[revenue]]-Table1[[#This Row],[budget_x]]</f>
        <v>-12181087</v>
      </c>
      <c r="K5608" s="7">
        <f>Table1[[#This Row],[profit /loss ]]/Table1[[#This Row],[budget_x]]</f>
        <v>-0.20301811666666666</v>
      </c>
      <c r="L5608" t="str" cm="1">
        <f t="array" ref="L5608">_xlfn.IFS(Table1[[#This Row],[score]]&gt;70,"high",Table1[[#This Row],[score]]&gt;50,"medium",Table1[[#This Row],[score]]&lt;=50,"low")</f>
        <v>medium</v>
      </c>
    </row>
    <row r="5609" spans="1:12" x14ac:dyDescent="0.3">
      <c r="A5609" t="s">
        <v>5415</v>
      </c>
      <c r="B5609" s="1">
        <v>41555</v>
      </c>
      <c r="C5609">
        <v>75</v>
      </c>
      <c r="D5609" t="s">
        <v>9</v>
      </c>
      <c r="E5609" t="s">
        <v>10</v>
      </c>
      <c r="F5609">
        <v>102800000</v>
      </c>
      <c r="G5609">
        <v>349670107.80000001</v>
      </c>
      <c r="H5609" t="s">
        <v>17</v>
      </c>
      <c r="I5609">
        <f>YEAR(Table1[[#This Row],[date]])</f>
        <v>2013</v>
      </c>
      <c r="J5609">
        <f>Table1[[#This Row],[revenue]]-Table1[[#This Row],[budget_x]]</f>
        <v>246870107.80000001</v>
      </c>
      <c r="K5609" s="7">
        <f>Table1[[#This Row],[profit /loss ]]/Table1[[#This Row],[budget_x]]</f>
        <v>2.4014601926070038</v>
      </c>
      <c r="L5609" t="str" cm="1">
        <f t="array" ref="L5609">_xlfn.IFS(Table1[[#This Row],[score]]&gt;70,"high",Table1[[#This Row],[score]]&gt;50,"medium",Table1[[#This Row],[score]]&lt;=50,"low")</f>
        <v>high</v>
      </c>
    </row>
    <row r="5610" spans="1:12" x14ac:dyDescent="0.3">
      <c r="A5610" t="s">
        <v>5416</v>
      </c>
      <c r="B5610" s="1">
        <v>43896</v>
      </c>
      <c r="C5610">
        <v>73</v>
      </c>
      <c r="D5610" t="s">
        <v>9</v>
      </c>
      <c r="E5610" t="s">
        <v>10</v>
      </c>
      <c r="F5610">
        <v>147800000</v>
      </c>
      <c r="G5610">
        <v>559076836.79999995</v>
      </c>
      <c r="H5610" t="s">
        <v>30</v>
      </c>
      <c r="I5610">
        <f>YEAR(Table1[[#This Row],[date]])</f>
        <v>2020</v>
      </c>
      <c r="J5610">
        <f>Table1[[#This Row],[revenue]]-Table1[[#This Row],[budget_x]]</f>
        <v>411276836.79999995</v>
      </c>
      <c r="K5610" s="7">
        <f>Table1[[#This Row],[profit /loss ]]/Table1[[#This Row],[budget_x]]</f>
        <v>2.7826578944519618</v>
      </c>
      <c r="L5610" t="str" cm="1">
        <f t="array" ref="L5610">_xlfn.IFS(Table1[[#This Row],[score]]&gt;70,"high",Table1[[#This Row],[score]]&gt;50,"medium",Table1[[#This Row],[score]]&lt;=50,"low")</f>
        <v>high</v>
      </c>
    </row>
    <row r="5611" spans="1:12" x14ac:dyDescent="0.3">
      <c r="A5611" t="s">
        <v>5417</v>
      </c>
      <c r="B5611" s="1">
        <v>33850</v>
      </c>
      <c r="C5611">
        <v>67</v>
      </c>
      <c r="D5611" t="s">
        <v>9</v>
      </c>
      <c r="E5611" t="s">
        <v>10</v>
      </c>
      <c r="F5611">
        <v>35000000</v>
      </c>
      <c r="G5611">
        <v>319700000</v>
      </c>
      <c r="H5611" t="s">
        <v>11</v>
      </c>
      <c r="I5611">
        <f>YEAR(Table1[[#This Row],[date]])</f>
        <v>1992</v>
      </c>
      <c r="J5611">
        <f>Table1[[#This Row],[revenue]]-Table1[[#This Row],[budget_x]]</f>
        <v>284700000</v>
      </c>
      <c r="K5611" s="7">
        <f>Table1[[#This Row],[profit /loss ]]/Table1[[#This Row],[budget_x]]</f>
        <v>8.1342857142857135</v>
      </c>
      <c r="L5611" t="str" cm="1">
        <f t="array" ref="L5611">_xlfn.IFS(Table1[[#This Row],[score]]&gt;70,"high",Table1[[#This Row],[score]]&gt;50,"medium",Table1[[#This Row],[score]]&lt;=50,"low")</f>
        <v>medium</v>
      </c>
    </row>
    <row r="5612" spans="1:12" x14ac:dyDescent="0.3">
      <c r="A5612" t="s">
        <v>5418</v>
      </c>
      <c r="B5612" s="1">
        <v>44166</v>
      </c>
      <c r="C5612">
        <v>64</v>
      </c>
      <c r="D5612" t="s">
        <v>9</v>
      </c>
      <c r="E5612" t="s">
        <v>10</v>
      </c>
      <c r="F5612">
        <v>51400000</v>
      </c>
      <c r="G5612">
        <v>379998436.19999999</v>
      </c>
      <c r="H5612" t="s">
        <v>17</v>
      </c>
      <c r="I5612">
        <f>YEAR(Table1[[#This Row],[date]])</f>
        <v>2020</v>
      </c>
      <c r="J5612">
        <f>Table1[[#This Row],[revenue]]-Table1[[#This Row],[budget_x]]</f>
        <v>328598436.19999999</v>
      </c>
      <c r="K5612" s="7">
        <f>Table1[[#This Row],[profit /loss ]]/Table1[[#This Row],[budget_x]]</f>
        <v>6.3929656848249028</v>
      </c>
      <c r="L5612" t="str" cm="1">
        <f t="array" ref="L5612">_xlfn.IFS(Table1[[#This Row],[score]]&gt;70,"high",Table1[[#This Row],[score]]&gt;50,"medium",Table1[[#This Row],[score]]&lt;=50,"low")</f>
        <v>medium</v>
      </c>
    </row>
    <row r="5613" spans="1:12" x14ac:dyDescent="0.3">
      <c r="A5613" t="s">
        <v>5419</v>
      </c>
      <c r="B5613" s="1">
        <v>37448</v>
      </c>
      <c r="C5613">
        <v>81</v>
      </c>
      <c r="D5613" t="s">
        <v>9</v>
      </c>
      <c r="E5613" t="s">
        <v>69</v>
      </c>
      <c r="F5613">
        <v>170000000</v>
      </c>
      <c r="G5613">
        <v>662012718.20000005</v>
      </c>
      <c r="H5613" t="s">
        <v>11</v>
      </c>
      <c r="I5613">
        <f>YEAR(Table1[[#This Row],[date]])</f>
        <v>2002</v>
      </c>
      <c r="J5613">
        <f>Table1[[#This Row],[revenue]]-Table1[[#This Row],[budget_x]]</f>
        <v>492012718.20000005</v>
      </c>
      <c r="K5613" s="7">
        <f>Table1[[#This Row],[profit /loss ]]/Table1[[#This Row],[budget_x]]</f>
        <v>2.8941924600000002</v>
      </c>
      <c r="L5613" t="str" cm="1">
        <f t="array" ref="L5613">_xlfn.IFS(Table1[[#This Row],[score]]&gt;70,"high",Table1[[#This Row],[score]]&gt;50,"medium",Table1[[#This Row],[score]]&lt;=50,"low")</f>
        <v>high</v>
      </c>
    </row>
    <row r="5614" spans="1:12" x14ac:dyDescent="0.3">
      <c r="A5614" t="s">
        <v>5420</v>
      </c>
      <c r="B5614" s="1">
        <v>42073</v>
      </c>
      <c r="C5614">
        <v>56</v>
      </c>
      <c r="D5614" t="s">
        <v>9</v>
      </c>
      <c r="E5614" t="s">
        <v>10</v>
      </c>
      <c r="F5614">
        <v>105000000</v>
      </c>
      <c r="G5614">
        <v>280137286.39999998</v>
      </c>
      <c r="H5614" t="s">
        <v>11</v>
      </c>
      <c r="I5614">
        <f>YEAR(Table1[[#This Row],[date]])</f>
        <v>2015</v>
      </c>
      <c r="J5614">
        <f>Table1[[#This Row],[revenue]]-Table1[[#This Row],[budget_x]]</f>
        <v>175137286.39999998</v>
      </c>
      <c r="K5614" s="7">
        <f>Table1[[#This Row],[profit /loss ]]/Table1[[#This Row],[budget_x]]</f>
        <v>1.667974156190476</v>
      </c>
      <c r="L5614" t="str" cm="1">
        <f t="array" ref="L5614">_xlfn.IFS(Table1[[#This Row],[score]]&gt;70,"high",Table1[[#This Row],[score]]&gt;50,"medium",Table1[[#This Row],[score]]&lt;=50,"low")</f>
        <v>medium</v>
      </c>
    </row>
    <row r="5615" spans="1:12" x14ac:dyDescent="0.3">
      <c r="A5615" t="s">
        <v>5421</v>
      </c>
      <c r="B5615" s="1">
        <v>40979</v>
      </c>
      <c r="C5615">
        <v>59</v>
      </c>
      <c r="D5615" t="s">
        <v>9</v>
      </c>
      <c r="E5615" t="s">
        <v>10</v>
      </c>
      <c r="F5615">
        <v>88000000</v>
      </c>
      <c r="G5615">
        <v>416043914</v>
      </c>
      <c r="H5615" t="s">
        <v>11</v>
      </c>
      <c r="I5615">
        <f>YEAR(Table1[[#This Row],[date]])</f>
        <v>2012</v>
      </c>
      <c r="J5615">
        <f>Table1[[#This Row],[revenue]]-Table1[[#This Row],[budget_x]]</f>
        <v>328043914</v>
      </c>
      <c r="K5615" s="7">
        <f>Table1[[#This Row],[profit /loss ]]/Table1[[#This Row],[budget_x]]</f>
        <v>3.7277717500000001</v>
      </c>
      <c r="L5615" t="str" cm="1">
        <f t="array" ref="L5615">_xlfn.IFS(Table1[[#This Row],[score]]&gt;70,"high",Table1[[#This Row],[score]]&gt;50,"medium",Table1[[#This Row],[score]]&lt;=50,"low")</f>
        <v>medium</v>
      </c>
    </row>
    <row r="5616" spans="1:12" x14ac:dyDescent="0.3">
      <c r="A5616" t="s">
        <v>5422</v>
      </c>
      <c r="B5616" s="1">
        <v>38325</v>
      </c>
      <c r="C5616">
        <v>70</v>
      </c>
      <c r="D5616" t="s">
        <v>9</v>
      </c>
      <c r="E5616" t="s">
        <v>69</v>
      </c>
      <c r="F5616">
        <v>19500000</v>
      </c>
      <c r="G5616">
        <v>12000000</v>
      </c>
      <c r="H5616" t="s">
        <v>143</v>
      </c>
      <c r="I5616">
        <f>YEAR(Table1[[#This Row],[date]])</f>
        <v>2004</v>
      </c>
      <c r="J5616">
        <f>Table1[[#This Row],[revenue]]-Table1[[#This Row],[budget_x]]</f>
        <v>-7500000</v>
      </c>
      <c r="K5616" s="7">
        <f>Table1[[#This Row],[profit /loss ]]/Table1[[#This Row],[budget_x]]</f>
        <v>-0.38461538461538464</v>
      </c>
      <c r="L5616" t="str" cm="1">
        <f t="array" ref="L5616">_xlfn.IFS(Table1[[#This Row],[score]]&gt;70,"high",Table1[[#This Row],[score]]&gt;50,"medium",Table1[[#This Row],[score]]&lt;=50,"low")</f>
        <v>medium</v>
      </c>
    </row>
    <row r="5617" spans="1:12" x14ac:dyDescent="0.3">
      <c r="A5617" t="s">
        <v>5423</v>
      </c>
      <c r="B5617" s="1">
        <v>45030</v>
      </c>
      <c r="C5617">
        <v>0</v>
      </c>
      <c r="D5617" t="s">
        <v>838</v>
      </c>
      <c r="E5617" t="s">
        <v>10</v>
      </c>
      <c r="F5617">
        <v>264940000</v>
      </c>
      <c r="G5617">
        <v>175269998.80000001</v>
      </c>
      <c r="H5617" t="s">
        <v>30</v>
      </c>
      <c r="I5617">
        <f>YEAR(Table1[[#This Row],[date]])</f>
        <v>2023</v>
      </c>
      <c r="J5617">
        <f>Table1[[#This Row],[revenue]]-Table1[[#This Row],[budget_x]]</f>
        <v>-89670001.199999988</v>
      </c>
      <c r="K5617" s="7">
        <f>Table1[[#This Row],[profit /loss ]]/Table1[[#This Row],[budget_x]]</f>
        <v>-0.33845399411187432</v>
      </c>
      <c r="L5617" t="str" cm="1">
        <f t="array" ref="L5617">_xlfn.IFS(Table1[[#This Row],[score]]&gt;70,"high",Table1[[#This Row],[score]]&gt;50,"medium",Table1[[#This Row],[score]]&lt;=50,"low")</f>
        <v>low</v>
      </c>
    </row>
    <row r="5618" spans="1:12" x14ac:dyDescent="0.3">
      <c r="A5618" t="s">
        <v>5424</v>
      </c>
      <c r="B5618" s="1">
        <v>43014</v>
      </c>
      <c r="C5618">
        <v>57</v>
      </c>
      <c r="D5618" t="s">
        <v>9</v>
      </c>
      <c r="E5618" t="s">
        <v>10</v>
      </c>
      <c r="F5618">
        <v>5660000</v>
      </c>
      <c r="G5618">
        <v>6554322</v>
      </c>
      <c r="H5618" t="s">
        <v>17</v>
      </c>
      <c r="I5618">
        <f>YEAR(Table1[[#This Row],[date]])</f>
        <v>2017</v>
      </c>
      <c r="J5618">
        <f>Table1[[#This Row],[revenue]]-Table1[[#This Row],[budget_x]]</f>
        <v>894322</v>
      </c>
      <c r="K5618" s="7">
        <f>Table1[[#This Row],[profit /loss ]]/Table1[[#This Row],[budget_x]]</f>
        <v>0.15800742049469965</v>
      </c>
      <c r="L5618" t="str" cm="1">
        <f t="array" ref="L5618">_xlfn.IFS(Table1[[#This Row],[score]]&gt;70,"high",Table1[[#This Row],[score]]&gt;50,"medium",Table1[[#This Row],[score]]&lt;=50,"low")</f>
        <v>medium</v>
      </c>
    </row>
    <row r="5619" spans="1:12" x14ac:dyDescent="0.3">
      <c r="A5619" t="s">
        <v>5425</v>
      </c>
      <c r="B5619" s="1">
        <v>40957</v>
      </c>
      <c r="C5619">
        <v>66</v>
      </c>
      <c r="D5619" t="s">
        <v>9</v>
      </c>
      <c r="E5619" t="s">
        <v>69</v>
      </c>
      <c r="F5619">
        <v>102000000</v>
      </c>
      <c r="G5619">
        <v>677502761.60000002</v>
      </c>
      <c r="H5619" t="s">
        <v>11</v>
      </c>
      <c r="I5619">
        <f>YEAR(Table1[[#This Row],[date]])</f>
        <v>2012</v>
      </c>
      <c r="J5619">
        <f>Table1[[#This Row],[revenue]]-Table1[[#This Row],[budget_x]]</f>
        <v>575502761.60000002</v>
      </c>
      <c r="K5619" s="7">
        <f>Table1[[#This Row],[profit /loss ]]/Table1[[#This Row],[budget_x]]</f>
        <v>5.6421839372549023</v>
      </c>
      <c r="L5619" t="str" cm="1">
        <f t="array" ref="L5619">_xlfn.IFS(Table1[[#This Row],[score]]&gt;70,"high",Table1[[#This Row],[score]]&gt;50,"medium",Table1[[#This Row],[score]]&lt;=50,"low")</f>
        <v>medium</v>
      </c>
    </row>
    <row r="5620" spans="1:12" x14ac:dyDescent="0.3">
      <c r="A5620" t="s">
        <v>4098</v>
      </c>
      <c r="B5620" s="1">
        <v>43398</v>
      </c>
      <c r="C5620">
        <v>65</v>
      </c>
      <c r="D5620" t="s">
        <v>9</v>
      </c>
      <c r="E5620" t="s">
        <v>95</v>
      </c>
      <c r="F5620">
        <v>95600000</v>
      </c>
      <c r="G5620">
        <v>305560367.80000001</v>
      </c>
      <c r="H5620" t="s">
        <v>96</v>
      </c>
      <c r="I5620">
        <f>YEAR(Table1[[#This Row],[date]])</f>
        <v>2018</v>
      </c>
      <c r="J5620">
        <f>Table1[[#This Row],[revenue]]-Table1[[#This Row],[budget_x]]</f>
        <v>209960367.80000001</v>
      </c>
      <c r="K5620" s="7">
        <f>Table1[[#This Row],[profit /loss ]]/Table1[[#This Row],[budget_x]]</f>
        <v>2.1962381569037657</v>
      </c>
      <c r="L5620" t="str" cm="1">
        <f t="array" ref="L5620">_xlfn.IFS(Table1[[#This Row],[score]]&gt;70,"high",Table1[[#This Row],[score]]&gt;50,"medium",Table1[[#This Row],[score]]&lt;=50,"low")</f>
        <v>medium</v>
      </c>
    </row>
    <row r="5621" spans="1:12" x14ac:dyDescent="0.3">
      <c r="A5621" t="s">
        <v>5426</v>
      </c>
      <c r="B5621" s="1">
        <v>43854</v>
      </c>
      <c r="C5621">
        <v>53</v>
      </c>
      <c r="D5621" t="s">
        <v>9</v>
      </c>
      <c r="E5621" t="s">
        <v>10</v>
      </c>
      <c r="F5621">
        <v>86000000</v>
      </c>
      <c r="G5621">
        <v>745203285.60000002</v>
      </c>
      <c r="H5621" t="s">
        <v>17</v>
      </c>
      <c r="I5621">
        <f>YEAR(Table1[[#This Row],[date]])</f>
        <v>2020</v>
      </c>
      <c r="J5621">
        <f>Table1[[#This Row],[revenue]]-Table1[[#This Row],[budget_x]]</f>
        <v>659203285.60000002</v>
      </c>
      <c r="K5621" s="7">
        <f>Table1[[#This Row],[profit /loss ]]/Table1[[#This Row],[budget_x]]</f>
        <v>7.6651544837209302</v>
      </c>
      <c r="L5621" t="str" cm="1">
        <f t="array" ref="L5621">_xlfn.IFS(Table1[[#This Row],[score]]&gt;70,"high",Table1[[#This Row],[score]]&gt;50,"medium",Table1[[#This Row],[score]]&lt;=50,"low")</f>
        <v>medium</v>
      </c>
    </row>
    <row r="5622" spans="1:12" x14ac:dyDescent="0.3">
      <c r="A5622" t="s">
        <v>5427</v>
      </c>
      <c r="B5622" s="1">
        <v>29826</v>
      </c>
      <c r="C5622">
        <v>71</v>
      </c>
      <c r="D5622" t="s">
        <v>9</v>
      </c>
      <c r="E5622" t="s">
        <v>10</v>
      </c>
      <c r="F5622">
        <v>9000000</v>
      </c>
      <c r="G5622">
        <v>24058838</v>
      </c>
      <c r="H5622" t="s">
        <v>17</v>
      </c>
      <c r="I5622">
        <f>YEAR(Table1[[#This Row],[date]])</f>
        <v>1981</v>
      </c>
      <c r="J5622">
        <f>Table1[[#This Row],[revenue]]-Table1[[#This Row],[budget_x]]</f>
        <v>15058838</v>
      </c>
      <c r="K5622" s="7">
        <f>Table1[[#This Row],[profit /loss ]]/Table1[[#This Row],[budget_x]]</f>
        <v>1.6732042222222223</v>
      </c>
      <c r="L5622" t="str" cm="1">
        <f t="array" ref="L5622">_xlfn.IFS(Table1[[#This Row],[score]]&gt;70,"high",Table1[[#This Row],[score]]&gt;50,"medium",Table1[[#This Row],[score]]&lt;=50,"low")</f>
        <v>high</v>
      </c>
    </row>
    <row r="5623" spans="1:12" x14ac:dyDescent="0.3">
      <c r="A5623" t="s">
        <v>5428</v>
      </c>
      <c r="B5623" s="1">
        <v>38603</v>
      </c>
      <c r="C5623">
        <v>53</v>
      </c>
      <c r="D5623" t="s">
        <v>9</v>
      </c>
      <c r="E5623" t="s">
        <v>10</v>
      </c>
      <c r="F5623">
        <v>138000000</v>
      </c>
      <c r="G5623">
        <v>76416746</v>
      </c>
      <c r="H5623" t="s">
        <v>11</v>
      </c>
      <c r="I5623">
        <f>YEAR(Table1[[#This Row],[date]])</f>
        <v>2005</v>
      </c>
      <c r="J5623">
        <f>Table1[[#This Row],[revenue]]-Table1[[#This Row],[budget_x]]</f>
        <v>-61583254</v>
      </c>
      <c r="K5623" s="7">
        <f>Table1[[#This Row],[profit /loss ]]/Table1[[#This Row],[budget_x]]</f>
        <v>-0.44625546376811592</v>
      </c>
      <c r="L5623" t="str" cm="1">
        <f t="array" ref="L5623">_xlfn.IFS(Table1[[#This Row],[score]]&gt;70,"high",Table1[[#This Row],[score]]&gt;50,"medium",Table1[[#This Row],[score]]&lt;=50,"low")</f>
        <v>medium</v>
      </c>
    </row>
    <row r="5624" spans="1:12" x14ac:dyDescent="0.3">
      <c r="A5624" t="s">
        <v>5429</v>
      </c>
      <c r="B5624" s="1">
        <v>36329</v>
      </c>
      <c r="C5624">
        <v>73</v>
      </c>
      <c r="D5624" t="s">
        <v>9</v>
      </c>
      <c r="E5624" t="s">
        <v>125</v>
      </c>
      <c r="F5624">
        <v>1530000</v>
      </c>
      <c r="G5624">
        <v>7267585</v>
      </c>
      <c r="H5624" t="s">
        <v>11</v>
      </c>
      <c r="I5624">
        <f>YEAR(Table1[[#This Row],[date]])</f>
        <v>1999</v>
      </c>
      <c r="J5624">
        <f>Table1[[#This Row],[revenue]]-Table1[[#This Row],[budget_x]]</f>
        <v>5737585</v>
      </c>
      <c r="K5624" s="7">
        <f>Table1[[#This Row],[profit /loss ]]/Table1[[#This Row],[budget_x]]</f>
        <v>3.7500555555555555</v>
      </c>
      <c r="L5624" t="str" cm="1">
        <f t="array" ref="L5624">_xlfn.IFS(Table1[[#This Row],[score]]&gt;70,"high",Table1[[#This Row],[score]]&gt;50,"medium",Table1[[#This Row],[score]]&lt;=50,"low")</f>
        <v>high</v>
      </c>
    </row>
    <row r="5625" spans="1:12" x14ac:dyDescent="0.3">
      <c r="A5625" t="s">
        <v>5430</v>
      </c>
      <c r="B5625" s="1">
        <v>44743</v>
      </c>
      <c r="C5625">
        <v>63</v>
      </c>
      <c r="D5625" t="s">
        <v>9</v>
      </c>
      <c r="E5625" t="s">
        <v>15</v>
      </c>
      <c r="F5625">
        <v>110000000</v>
      </c>
      <c r="G5625">
        <v>271669045.60000002</v>
      </c>
      <c r="H5625" t="s">
        <v>52</v>
      </c>
      <c r="I5625">
        <f>YEAR(Table1[[#This Row],[date]])</f>
        <v>2022</v>
      </c>
      <c r="J5625">
        <f>Table1[[#This Row],[revenue]]-Table1[[#This Row],[budget_x]]</f>
        <v>161669045.60000002</v>
      </c>
      <c r="K5625" s="7">
        <f>Table1[[#This Row],[profit /loss ]]/Table1[[#This Row],[budget_x]]</f>
        <v>1.4697185963636366</v>
      </c>
      <c r="L5625" t="str" cm="1">
        <f t="array" ref="L5625">_xlfn.IFS(Table1[[#This Row],[score]]&gt;70,"high",Table1[[#This Row],[score]]&gt;50,"medium",Table1[[#This Row],[score]]&lt;=50,"low")</f>
        <v>medium</v>
      </c>
    </row>
    <row r="5626" spans="1:12" x14ac:dyDescent="0.3">
      <c r="A5626" t="s">
        <v>5431</v>
      </c>
      <c r="B5626" s="1">
        <v>30001</v>
      </c>
      <c r="C5626">
        <v>54</v>
      </c>
      <c r="D5626" t="s">
        <v>9</v>
      </c>
      <c r="E5626" t="s">
        <v>10</v>
      </c>
      <c r="F5626">
        <v>10000000</v>
      </c>
      <c r="G5626">
        <v>40629377.200000003</v>
      </c>
      <c r="H5626" t="s">
        <v>17</v>
      </c>
      <c r="I5626">
        <f>YEAR(Table1[[#This Row],[date]])</f>
        <v>1982</v>
      </c>
      <c r="J5626">
        <f>Table1[[#This Row],[revenue]]-Table1[[#This Row],[budget_x]]</f>
        <v>30629377.200000003</v>
      </c>
      <c r="K5626" s="7">
        <f>Table1[[#This Row],[profit /loss ]]/Table1[[#This Row],[budget_x]]</f>
        <v>3.0629377200000003</v>
      </c>
      <c r="L5626" t="str" cm="1">
        <f t="array" ref="L5626">_xlfn.IFS(Table1[[#This Row],[score]]&gt;70,"high",Table1[[#This Row],[score]]&gt;50,"medium",Table1[[#This Row],[score]]&lt;=50,"low")</f>
        <v>medium</v>
      </c>
    </row>
    <row r="5627" spans="1:12" x14ac:dyDescent="0.3">
      <c r="A5627" t="s">
        <v>5432</v>
      </c>
      <c r="B5627" s="1">
        <v>44931</v>
      </c>
      <c r="C5627">
        <v>78</v>
      </c>
      <c r="D5627" t="s">
        <v>9</v>
      </c>
      <c r="E5627" t="s">
        <v>10</v>
      </c>
      <c r="F5627">
        <v>38455333.200000003</v>
      </c>
      <c r="G5627">
        <v>6000000</v>
      </c>
      <c r="H5627" t="s">
        <v>11</v>
      </c>
      <c r="I5627">
        <f>YEAR(Table1[[#This Row],[date]])</f>
        <v>2023</v>
      </c>
      <c r="J5627">
        <f>Table1[[#This Row],[revenue]]-Table1[[#This Row],[budget_x]]</f>
        <v>-32455333.200000003</v>
      </c>
      <c r="K5627" s="7">
        <f>Table1[[#This Row],[profit /loss ]]/Table1[[#This Row],[budget_x]]</f>
        <v>-0.84397482739793295</v>
      </c>
      <c r="L5627" t="str" cm="1">
        <f t="array" ref="L5627">_xlfn.IFS(Table1[[#This Row],[score]]&gt;70,"high",Table1[[#This Row],[score]]&gt;50,"medium",Table1[[#This Row],[score]]&lt;=50,"low")</f>
        <v>high</v>
      </c>
    </row>
    <row r="5628" spans="1:12" x14ac:dyDescent="0.3">
      <c r="A5628" t="s">
        <v>5433</v>
      </c>
      <c r="B5628" s="1">
        <v>41788</v>
      </c>
      <c r="C5628">
        <v>61</v>
      </c>
      <c r="D5628" t="s">
        <v>9</v>
      </c>
      <c r="E5628" t="s">
        <v>10</v>
      </c>
      <c r="F5628">
        <v>13300000</v>
      </c>
      <c r="G5628">
        <v>7229933</v>
      </c>
      <c r="H5628" t="s">
        <v>11</v>
      </c>
      <c r="I5628">
        <f>YEAR(Table1[[#This Row],[date]])</f>
        <v>2014</v>
      </c>
      <c r="J5628">
        <f>Table1[[#This Row],[revenue]]-Table1[[#This Row],[budget_x]]</f>
        <v>-6070067</v>
      </c>
      <c r="K5628" s="7">
        <f>Table1[[#This Row],[profit /loss ]]/Table1[[#This Row],[budget_x]]</f>
        <v>-0.45639601503759397</v>
      </c>
      <c r="L5628" t="str" cm="1">
        <f t="array" ref="L5628">_xlfn.IFS(Table1[[#This Row],[score]]&gt;70,"high",Table1[[#This Row],[score]]&gt;50,"medium",Table1[[#This Row],[score]]&lt;=50,"low")</f>
        <v>medium</v>
      </c>
    </row>
    <row r="5629" spans="1:12" x14ac:dyDescent="0.3">
      <c r="A5629" t="s">
        <v>5434</v>
      </c>
      <c r="B5629" s="1">
        <v>20165</v>
      </c>
      <c r="C5629">
        <v>75</v>
      </c>
      <c r="D5629" t="s">
        <v>9</v>
      </c>
      <c r="E5629" t="s">
        <v>10</v>
      </c>
      <c r="F5629">
        <v>58000000</v>
      </c>
      <c r="G5629">
        <v>87100000</v>
      </c>
      <c r="H5629" t="s">
        <v>11</v>
      </c>
      <c r="I5629">
        <f>YEAR(Table1[[#This Row],[date]])</f>
        <v>1955</v>
      </c>
      <c r="J5629">
        <f>Table1[[#This Row],[revenue]]-Table1[[#This Row],[budget_x]]</f>
        <v>29100000</v>
      </c>
      <c r="K5629" s="7">
        <f>Table1[[#This Row],[profit /loss ]]/Table1[[#This Row],[budget_x]]</f>
        <v>0.50172413793103443</v>
      </c>
      <c r="L5629" t="str" cm="1">
        <f t="array" ref="L5629">_xlfn.IFS(Table1[[#This Row],[score]]&gt;70,"high",Table1[[#This Row],[score]]&gt;50,"medium",Table1[[#This Row],[score]]&lt;=50,"low")</f>
        <v>high</v>
      </c>
    </row>
    <row r="5630" spans="1:12" x14ac:dyDescent="0.3">
      <c r="A5630" t="s">
        <v>5435</v>
      </c>
      <c r="B5630" s="1">
        <v>38657</v>
      </c>
      <c r="C5630">
        <v>78</v>
      </c>
      <c r="D5630" t="s">
        <v>9</v>
      </c>
      <c r="E5630" t="s">
        <v>69</v>
      </c>
      <c r="F5630">
        <v>101400000</v>
      </c>
      <c r="G5630">
        <v>569937260.20000005</v>
      </c>
      <c r="H5630" t="s">
        <v>143</v>
      </c>
      <c r="I5630">
        <f>YEAR(Table1[[#This Row],[date]])</f>
        <v>2005</v>
      </c>
      <c r="J5630">
        <f>Table1[[#This Row],[revenue]]-Table1[[#This Row],[budget_x]]</f>
        <v>468537260.20000005</v>
      </c>
      <c r="K5630" s="7">
        <f>Table1[[#This Row],[profit /loss ]]/Table1[[#This Row],[budget_x]]</f>
        <v>4.6206830394477318</v>
      </c>
      <c r="L5630" t="str" cm="1">
        <f t="array" ref="L5630">_xlfn.IFS(Table1[[#This Row],[score]]&gt;70,"high",Table1[[#This Row],[score]]&gt;50,"medium",Table1[[#This Row],[score]]&lt;=50,"low")</f>
        <v>high</v>
      </c>
    </row>
    <row r="5631" spans="1:12" x14ac:dyDescent="0.3">
      <c r="A5631" t="s">
        <v>5436</v>
      </c>
      <c r="B5631" s="1">
        <v>38347</v>
      </c>
      <c r="C5631">
        <v>73</v>
      </c>
      <c r="D5631" t="s">
        <v>9</v>
      </c>
      <c r="E5631" t="s">
        <v>10</v>
      </c>
      <c r="F5631">
        <v>55000000</v>
      </c>
      <c r="G5631">
        <v>153770052</v>
      </c>
      <c r="H5631" t="s">
        <v>11</v>
      </c>
      <c r="I5631">
        <f>YEAR(Table1[[#This Row],[date]])</f>
        <v>2004</v>
      </c>
      <c r="J5631">
        <f>Table1[[#This Row],[revenue]]-Table1[[#This Row],[budget_x]]</f>
        <v>98770052</v>
      </c>
      <c r="K5631" s="7">
        <f>Table1[[#This Row],[profit /loss ]]/Table1[[#This Row],[budget_x]]</f>
        <v>1.7958191272727273</v>
      </c>
      <c r="L5631" t="str" cm="1">
        <f t="array" ref="L5631">_xlfn.IFS(Table1[[#This Row],[score]]&gt;70,"high",Table1[[#This Row],[score]]&gt;50,"medium",Table1[[#This Row],[score]]&lt;=50,"low")</f>
        <v>high</v>
      </c>
    </row>
    <row r="5632" spans="1:12" x14ac:dyDescent="0.3">
      <c r="A5632" t="s">
        <v>5437</v>
      </c>
      <c r="B5632" s="1">
        <v>30903</v>
      </c>
      <c r="C5632">
        <v>71</v>
      </c>
      <c r="D5632" t="s">
        <v>9</v>
      </c>
      <c r="E5632" t="s">
        <v>10</v>
      </c>
      <c r="F5632">
        <v>9000000</v>
      </c>
      <c r="G5632">
        <v>20458340</v>
      </c>
      <c r="H5632" t="s">
        <v>11</v>
      </c>
      <c r="I5632">
        <f>YEAR(Table1[[#This Row],[date]])</f>
        <v>1984</v>
      </c>
      <c r="J5632">
        <f>Table1[[#This Row],[revenue]]-Table1[[#This Row],[budget_x]]</f>
        <v>11458340</v>
      </c>
      <c r="K5632" s="7">
        <f>Table1[[#This Row],[profit /loss ]]/Table1[[#This Row],[budget_x]]</f>
        <v>1.2731488888888889</v>
      </c>
      <c r="L5632" t="str" cm="1">
        <f t="array" ref="L5632">_xlfn.IFS(Table1[[#This Row],[score]]&gt;70,"high",Table1[[#This Row],[score]]&gt;50,"medium",Table1[[#This Row],[score]]&lt;=50,"low")</f>
        <v>high</v>
      </c>
    </row>
    <row r="5633" spans="1:12" x14ac:dyDescent="0.3">
      <c r="A5633" t="s">
        <v>5438</v>
      </c>
      <c r="B5633" s="1">
        <v>45022</v>
      </c>
      <c r="C5633">
        <v>60</v>
      </c>
      <c r="D5633" t="s">
        <v>9</v>
      </c>
      <c r="E5633" t="s">
        <v>368</v>
      </c>
      <c r="F5633">
        <v>100000000</v>
      </c>
      <c r="G5633">
        <v>360455238</v>
      </c>
      <c r="H5633" t="s">
        <v>369</v>
      </c>
      <c r="I5633">
        <f>YEAR(Table1[[#This Row],[date]])</f>
        <v>2023</v>
      </c>
      <c r="J5633">
        <f>Table1[[#This Row],[revenue]]-Table1[[#This Row],[budget_x]]</f>
        <v>260455238</v>
      </c>
      <c r="K5633" s="7">
        <f>Table1[[#This Row],[profit /loss ]]/Table1[[#This Row],[budget_x]]</f>
        <v>2.6045523799999999</v>
      </c>
      <c r="L5633" t="str" cm="1">
        <f t="array" ref="L5633">_xlfn.IFS(Table1[[#This Row],[score]]&gt;70,"high",Table1[[#This Row],[score]]&gt;50,"medium",Table1[[#This Row],[score]]&lt;=50,"low")</f>
        <v>medium</v>
      </c>
    </row>
    <row r="5634" spans="1:12" x14ac:dyDescent="0.3">
      <c r="A5634" t="s">
        <v>5439</v>
      </c>
      <c r="B5634" s="1">
        <v>39144</v>
      </c>
      <c r="C5634">
        <v>68</v>
      </c>
      <c r="D5634" t="s">
        <v>9</v>
      </c>
      <c r="E5634" t="s">
        <v>69</v>
      </c>
      <c r="F5634">
        <v>60804639.799999997</v>
      </c>
      <c r="G5634">
        <v>7090891</v>
      </c>
      <c r="H5634" t="s">
        <v>143</v>
      </c>
      <c r="I5634">
        <f>YEAR(Table1[[#This Row],[date]])</f>
        <v>2007</v>
      </c>
      <c r="J5634">
        <f>Table1[[#This Row],[revenue]]-Table1[[#This Row],[budget_x]]</f>
        <v>-53713748.799999997</v>
      </c>
      <c r="K5634" s="7">
        <f>Table1[[#This Row],[profit /loss ]]/Table1[[#This Row],[budget_x]]</f>
        <v>-0.88338240266986989</v>
      </c>
      <c r="L5634" t="str" cm="1">
        <f t="array" ref="L5634">_xlfn.IFS(Table1[[#This Row],[score]]&gt;70,"high",Table1[[#This Row],[score]]&gt;50,"medium",Table1[[#This Row],[score]]&lt;=50,"low")</f>
        <v>medium</v>
      </c>
    </row>
    <row r="5635" spans="1:12" x14ac:dyDescent="0.3">
      <c r="A5635" t="s">
        <v>5440</v>
      </c>
      <c r="B5635" s="1">
        <v>39542</v>
      </c>
      <c r="C5635">
        <v>59</v>
      </c>
      <c r="D5635" t="s">
        <v>9</v>
      </c>
      <c r="E5635" t="s">
        <v>10</v>
      </c>
      <c r="F5635">
        <v>25000000</v>
      </c>
      <c r="G5635">
        <v>22910563</v>
      </c>
      <c r="H5635" t="s">
        <v>11</v>
      </c>
      <c r="I5635">
        <f>YEAR(Table1[[#This Row],[date]])</f>
        <v>2008</v>
      </c>
      <c r="J5635">
        <f>Table1[[#This Row],[revenue]]-Table1[[#This Row],[budget_x]]</f>
        <v>-2089437</v>
      </c>
      <c r="K5635" s="7">
        <f>Table1[[#This Row],[profit /loss ]]/Table1[[#This Row],[budget_x]]</f>
        <v>-8.3577479999999996E-2</v>
      </c>
      <c r="L5635" t="str" cm="1">
        <f t="array" ref="L5635">_xlfn.IFS(Table1[[#This Row],[score]]&gt;70,"high",Table1[[#This Row],[score]]&gt;50,"medium",Table1[[#This Row],[score]]&lt;=50,"low")</f>
        <v>medium</v>
      </c>
    </row>
    <row r="5636" spans="1:12" x14ac:dyDescent="0.3">
      <c r="A5636" t="s">
        <v>5441</v>
      </c>
      <c r="B5636" s="1">
        <v>35411</v>
      </c>
      <c r="C5636">
        <v>65</v>
      </c>
      <c r="D5636" t="s">
        <v>9</v>
      </c>
      <c r="E5636" t="s">
        <v>10</v>
      </c>
      <c r="F5636">
        <v>57000000</v>
      </c>
      <c r="G5636">
        <v>115267375</v>
      </c>
      <c r="H5636" t="s">
        <v>11</v>
      </c>
      <c r="I5636">
        <f>YEAR(Table1[[#This Row],[date]])</f>
        <v>1996</v>
      </c>
      <c r="J5636">
        <f>Table1[[#This Row],[revenue]]-Table1[[#This Row],[budget_x]]</f>
        <v>58267375</v>
      </c>
      <c r="K5636" s="7">
        <f>Table1[[#This Row],[profit /loss ]]/Table1[[#This Row],[budget_x]]</f>
        <v>1.0222346491228069</v>
      </c>
      <c r="L5636" t="str" cm="1">
        <f t="array" ref="L5636">_xlfn.IFS(Table1[[#This Row],[score]]&gt;70,"high",Table1[[#This Row],[score]]&gt;50,"medium",Table1[[#This Row],[score]]&lt;=50,"low")</f>
        <v>medium</v>
      </c>
    </row>
    <row r="5637" spans="1:12" x14ac:dyDescent="0.3">
      <c r="A5637" t="s">
        <v>5442</v>
      </c>
      <c r="B5637" s="1">
        <v>36235</v>
      </c>
      <c r="C5637">
        <v>46</v>
      </c>
      <c r="D5637" t="s">
        <v>9</v>
      </c>
      <c r="E5637" t="s">
        <v>10</v>
      </c>
      <c r="F5637">
        <v>5000000</v>
      </c>
      <c r="G5637">
        <v>6374</v>
      </c>
      <c r="H5637" t="s">
        <v>17</v>
      </c>
      <c r="I5637">
        <f>YEAR(Table1[[#This Row],[date]])</f>
        <v>1999</v>
      </c>
      <c r="J5637">
        <f>Table1[[#This Row],[revenue]]-Table1[[#This Row],[budget_x]]</f>
        <v>-4993626</v>
      </c>
      <c r="K5637" s="7">
        <f>Table1[[#This Row],[profit /loss ]]/Table1[[#This Row],[budget_x]]</f>
        <v>-0.99872519999999998</v>
      </c>
      <c r="L5637" t="str" cm="1">
        <f t="array" ref="L5637">_xlfn.IFS(Table1[[#This Row],[score]]&gt;70,"high",Table1[[#This Row],[score]]&gt;50,"medium",Table1[[#This Row],[score]]&lt;=50,"low")</f>
        <v>low</v>
      </c>
    </row>
    <row r="5638" spans="1:12" x14ac:dyDescent="0.3">
      <c r="A5638" t="s">
        <v>5443</v>
      </c>
      <c r="B5638" s="1">
        <v>45023</v>
      </c>
      <c r="C5638">
        <v>0</v>
      </c>
      <c r="D5638" t="s">
        <v>9</v>
      </c>
      <c r="E5638" t="s">
        <v>1018</v>
      </c>
      <c r="F5638">
        <v>183540000</v>
      </c>
      <c r="G5638">
        <v>178359863</v>
      </c>
      <c r="H5638" t="s">
        <v>1019</v>
      </c>
      <c r="I5638">
        <f>YEAR(Table1[[#This Row],[date]])</f>
        <v>2023</v>
      </c>
      <c r="J5638">
        <f>Table1[[#This Row],[revenue]]-Table1[[#This Row],[budget_x]]</f>
        <v>-5180137</v>
      </c>
      <c r="K5638" s="7">
        <f>Table1[[#This Row],[profit /loss ]]/Table1[[#This Row],[budget_x]]</f>
        <v>-2.8223477171188841E-2</v>
      </c>
      <c r="L5638" t="str" cm="1">
        <f t="array" ref="L5638">_xlfn.IFS(Table1[[#This Row],[score]]&gt;70,"high",Table1[[#This Row],[score]]&gt;50,"medium",Table1[[#This Row],[score]]&lt;=50,"low")</f>
        <v>low</v>
      </c>
    </row>
    <row r="5639" spans="1:12" x14ac:dyDescent="0.3">
      <c r="A5639" t="s">
        <v>5444</v>
      </c>
      <c r="B5639" s="1">
        <v>45024</v>
      </c>
      <c r="C5639">
        <v>0</v>
      </c>
      <c r="D5639" t="s">
        <v>9</v>
      </c>
      <c r="E5639" t="s">
        <v>69</v>
      </c>
      <c r="F5639">
        <v>167540000</v>
      </c>
      <c r="G5639">
        <v>175269998.80000001</v>
      </c>
      <c r="H5639" t="s">
        <v>1976</v>
      </c>
      <c r="I5639">
        <f>YEAR(Table1[[#This Row],[date]])</f>
        <v>2023</v>
      </c>
      <c r="J5639">
        <f>Table1[[#This Row],[revenue]]-Table1[[#This Row],[budget_x]]</f>
        <v>7729998.8000000119</v>
      </c>
      <c r="K5639" s="7">
        <f>Table1[[#This Row],[profit /loss ]]/Table1[[#This Row],[budget_x]]</f>
        <v>4.6138228482750461E-2</v>
      </c>
      <c r="L5639" t="str" cm="1">
        <f t="array" ref="L5639">_xlfn.IFS(Table1[[#This Row],[score]]&gt;70,"high",Table1[[#This Row],[score]]&gt;50,"medium",Table1[[#This Row],[score]]&lt;=50,"low")</f>
        <v>low</v>
      </c>
    </row>
    <row r="5640" spans="1:12" x14ac:dyDescent="0.3">
      <c r="A5640" t="s">
        <v>5445</v>
      </c>
      <c r="B5640" s="1">
        <v>37246</v>
      </c>
      <c r="C5640">
        <v>63</v>
      </c>
      <c r="D5640" t="s">
        <v>9</v>
      </c>
      <c r="E5640" t="s">
        <v>10</v>
      </c>
      <c r="F5640">
        <v>12000000</v>
      </c>
      <c r="G5640">
        <v>31222395</v>
      </c>
      <c r="H5640" t="s">
        <v>17</v>
      </c>
      <c r="I5640">
        <f>YEAR(Table1[[#This Row],[date]])</f>
        <v>2001</v>
      </c>
      <c r="J5640">
        <f>Table1[[#This Row],[revenue]]-Table1[[#This Row],[budget_x]]</f>
        <v>19222395</v>
      </c>
      <c r="K5640" s="7">
        <f>Table1[[#This Row],[profit /loss ]]/Table1[[#This Row],[budget_x]]</f>
        <v>1.60186625</v>
      </c>
      <c r="L5640" t="str" cm="1">
        <f t="array" ref="L5640">_xlfn.IFS(Table1[[#This Row],[score]]&gt;70,"high",Table1[[#This Row],[score]]&gt;50,"medium",Table1[[#This Row],[score]]&lt;=50,"low")</f>
        <v>medium</v>
      </c>
    </row>
    <row r="5641" spans="1:12" x14ac:dyDescent="0.3">
      <c r="A5641" t="s">
        <v>5446</v>
      </c>
      <c r="B5641" s="1">
        <v>42943</v>
      </c>
      <c r="C5641">
        <v>66</v>
      </c>
      <c r="D5641" t="s">
        <v>9</v>
      </c>
      <c r="E5641" t="s">
        <v>319</v>
      </c>
      <c r="F5641">
        <v>29700000</v>
      </c>
      <c r="G5641">
        <v>870322670</v>
      </c>
      <c r="H5641" t="s">
        <v>480</v>
      </c>
      <c r="I5641">
        <f>YEAR(Table1[[#This Row],[date]])</f>
        <v>2017</v>
      </c>
      <c r="J5641">
        <f>Table1[[#This Row],[revenue]]-Table1[[#This Row],[budget_x]]</f>
        <v>840622670</v>
      </c>
      <c r="K5641" s="7">
        <f>Table1[[#This Row],[profit /loss ]]/Table1[[#This Row],[budget_x]]</f>
        <v>28.303793602693602</v>
      </c>
      <c r="L5641" t="str" cm="1">
        <f t="array" ref="L5641">_xlfn.IFS(Table1[[#This Row],[score]]&gt;70,"high",Table1[[#This Row],[score]]&gt;50,"medium",Table1[[#This Row],[score]]&lt;=50,"low")</f>
        <v>medium</v>
      </c>
    </row>
    <row r="5642" spans="1:12" x14ac:dyDescent="0.3">
      <c r="A5642" t="s">
        <v>5447</v>
      </c>
      <c r="B5642" s="1">
        <v>43476</v>
      </c>
      <c r="C5642">
        <v>56</v>
      </c>
      <c r="D5642" t="s">
        <v>9</v>
      </c>
      <c r="E5642" t="s">
        <v>10</v>
      </c>
      <c r="F5642">
        <v>45000000</v>
      </c>
      <c r="G5642">
        <v>32757982.600000001</v>
      </c>
      <c r="H5642" t="s">
        <v>11</v>
      </c>
      <c r="I5642">
        <f>YEAR(Table1[[#This Row],[date]])</f>
        <v>2019</v>
      </c>
      <c r="J5642">
        <f>Table1[[#This Row],[revenue]]-Table1[[#This Row],[budget_x]]</f>
        <v>-12242017.399999999</v>
      </c>
      <c r="K5642" s="7">
        <f>Table1[[#This Row],[profit /loss ]]/Table1[[#This Row],[budget_x]]</f>
        <v>-0.27204483111111105</v>
      </c>
      <c r="L5642" t="str" cm="1">
        <f t="array" ref="L5642">_xlfn.IFS(Table1[[#This Row],[score]]&gt;70,"high",Table1[[#This Row],[score]]&gt;50,"medium",Table1[[#This Row],[score]]&lt;=50,"low")</f>
        <v>medium</v>
      </c>
    </row>
    <row r="5643" spans="1:12" x14ac:dyDescent="0.3">
      <c r="A5643" t="s">
        <v>5448</v>
      </c>
      <c r="B5643" s="1">
        <v>40444</v>
      </c>
      <c r="C5643">
        <v>70</v>
      </c>
      <c r="D5643" t="s">
        <v>9</v>
      </c>
      <c r="E5643" t="s">
        <v>10</v>
      </c>
      <c r="F5643">
        <v>44000000</v>
      </c>
      <c r="G5643">
        <v>48478084</v>
      </c>
      <c r="H5643" t="s">
        <v>11</v>
      </c>
      <c r="I5643">
        <f>YEAR(Table1[[#This Row],[date]])</f>
        <v>2010</v>
      </c>
      <c r="J5643">
        <f>Table1[[#This Row],[revenue]]-Table1[[#This Row],[budget_x]]</f>
        <v>4478084</v>
      </c>
      <c r="K5643" s="7">
        <f>Table1[[#This Row],[profit /loss ]]/Table1[[#This Row],[budget_x]]</f>
        <v>0.10177463636363636</v>
      </c>
      <c r="L5643" t="str" cm="1">
        <f t="array" ref="L5643">_xlfn.IFS(Table1[[#This Row],[score]]&gt;70,"high",Table1[[#This Row],[score]]&gt;50,"medium",Table1[[#This Row],[score]]&lt;=50,"low")</f>
        <v>medium</v>
      </c>
    </row>
    <row r="5644" spans="1:12" x14ac:dyDescent="0.3">
      <c r="A5644" t="s">
        <v>5449</v>
      </c>
      <c r="B5644" s="1">
        <v>44462</v>
      </c>
      <c r="C5644">
        <v>47</v>
      </c>
      <c r="D5644" t="s">
        <v>9</v>
      </c>
      <c r="E5644" t="s">
        <v>253</v>
      </c>
      <c r="F5644">
        <v>129500000</v>
      </c>
      <c r="G5644">
        <v>847860141.20000005</v>
      </c>
      <c r="H5644" t="s">
        <v>254</v>
      </c>
      <c r="I5644">
        <f>YEAR(Table1[[#This Row],[date]])</f>
        <v>2021</v>
      </c>
      <c r="J5644">
        <f>Table1[[#This Row],[revenue]]-Table1[[#This Row],[budget_x]]</f>
        <v>718360141.20000005</v>
      </c>
      <c r="K5644" s="7">
        <f>Table1[[#This Row],[profit /loss ]]/Table1[[#This Row],[budget_x]]</f>
        <v>5.5471825575289575</v>
      </c>
      <c r="L5644" t="str" cm="1">
        <f t="array" ref="L5644">_xlfn.IFS(Table1[[#This Row],[score]]&gt;70,"high",Table1[[#This Row],[score]]&gt;50,"medium",Table1[[#This Row],[score]]&lt;=50,"low")</f>
        <v>low</v>
      </c>
    </row>
    <row r="5645" spans="1:12" x14ac:dyDescent="0.3">
      <c r="A5645" t="s">
        <v>5450</v>
      </c>
      <c r="B5645" s="1">
        <v>45044</v>
      </c>
      <c r="C5645">
        <v>0</v>
      </c>
      <c r="D5645" t="s">
        <v>150</v>
      </c>
      <c r="E5645" t="s">
        <v>319</v>
      </c>
      <c r="F5645">
        <v>218000000</v>
      </c>
      <c r="G5645">
        <v>175269998.80000001</v>
      </c>
      <c r="H5645" t="s">
        <v>480</v>
      </c>
      <c r="I5645">
        <f>YEAR(Table1[[#This Row],[date]])</f>
        <v>2023</v>
      </c>
      <c r="J5645">
        <f>Table1[[#This Row],[revenue]]-Table1[[#This Row],[budget_x]]</f>
        <v>-42730001.199999988</v>
      </c>
      <c r="K5645" s="7">
        <f>Table1[[#This Row],[profit /loss ]]/Table1[[#This Row],[budget_x]]</f>
        <v>-0.1960091798165137</v>
      </c>
      <c r="L5645" t="str" cm="1">
        <f t="array" ref="L5645">_xlfn.IFS(Table1[[#This Row],[score]]&gt;70,"high",Table1[[#This Row],[score]]&gt;50,"medium",Table1[[#This Row],[score]]&lt;=50,"low")</f>
        <v>low</v>
      </c>
    </row>
    <row r="5646" spans="1:12" x14ac:dyDescent="0.3">
      <c r="A5646" t="s">
        <v>5451</v>
      </c>
      <c r="B5646" s="1">
        <v>38831</v>
      </c>
      <c r="C5646">
        <v>46</v>
      </c>
      <c r="D5646" t="s">
        <v>9</v>
      </c>
      <c r="E5646" t="s">
        <v>10</v>
      </c>
      <c r="F5646">
        <v>91700000</v>
      </c>
      <c r="G5646">
        <v>615402937.79999995</v>
      </c>
      <c r="H5646" t="s">
        <v>17</v>
      </c>
      <c r="I5646">
        <f>YEAR(Table1[[#This Row],[date]])</f>
        <v>2006</v>
      </c>
      <c r="J5646">
        <f>Table1[[#This Row],[revenue]]-Table1[[#This Row],[budget_x]]</f>
        <v>523702937.79999995</v>
      </c>
      <c r="K5646" s="7">
        <f>Table1[[#This Row],[profit /loss ]]/Table1[[#This Row],[budget_x]]</f>
        <v>5.7110462137404578</v>
      </c>
      <c r="L5646" t="str" cm="1">
        <f t="array" ref="L5646">_xlfn.IFS(Table1[[#This Row],[score]]&gt;70,"high",Table1[[#This Row],[score]]&gt;50,"medium",Table1[[#This Row],[score]]&lt;=50,"low")</f>
        <v>low</v>
      </c>
    </row>
    <row r="5647" spans="1:12" x14ac:dyDescent="0.3">
      <c r="A5647" t="s">
        <v>5452</v>
      </c>
      <c r="B5647" s="1">
        <v>42340</v>
      </c>
      <c r="C5647">
        <v>57</v>
      </c>
      <c r="D5647" t="s">
        <v>9</v>
      </c>
      <c r="E5647" t="s">
        <v>10</v>
      </c>
      <c r="F5647">
        <v>20000000</v>
      </c>
      <c r="G5647">
        <v>133332</v>
      </c>
      <c r="H5647" t="s">
        <v>11</v>
      </c>
      <c r="I5647">
        <f>YEAR(Table1[[#This Row],[date]])</f>
        <v>2015</v>
      </c>
      <c r="J5647">
        <f>Table1[[#This Row],[revenue]]-Table1[[#This Row],[budget_x]]</f>
        <v>-19866668</v>
      </c>
      <c r="K5647" s="7">
        <f>Table1[[#This Row],[profit /loss ]]/Table1[[#This Row],[budget_x]]</f>
        <v>-0.99333340000000003</v>
      </c>
      <c r="L5647" t="str" cm="1">
        <f t="array" ref="L5647">_xlfn.IFS(Table1[[#This Row],[score]]&gt;70,"high",Table1[[#This Row],[score]]&gt;50,"medium",Table1[[#This Row],[score]]&lt;=50,"low")</f>
        <v>medium</v>
      </c>
    </row>
    <row r="5648" spans="1:12" x14ac:dyDescent="0.3">
      <c r="A5648" t="s">
        <v>5453</v>
      </c>
      <c r="B5648" s="1">
        <v>38617</v>
      </c>
      <c r="C5648">
        <v>64</v>
      </c>
      <c r="D5648" t="s">
        <v>9</v>
      </c>
      <c r="E5648" t="s">
        <v>10</v>
      </c>
      <c r="F5648">
        <v>27000000</v>
      </c>
      <c r="G5648">
        <v>7164778</v>
      </c>
      <c r="H5648" t="s">
        <v>11</v>
      </c>
      <c r="I5648">
        <f>YEAR(Table1[[#This Row],[date]])</f>
        <v>2005</v>
      </c>
      <c r="J5648">
        <f>Table1[[#This Row],[revenue]]-Table1[[#This Row],[budget_x]]</f>
        <v>-19835222</v>
      </c>
      <c r="K5648" s="7">
        <f>Table1[[#This Row],[profit /loss ]]/Table1[[#This Row],[budget_x]]</f>
        <v>-0.73463785185185182</v>
      </c>
      <c r="L5648" t="str" cm="1">
        <f t="array" ref="L5648">_xlfn.IFS(Table1[[#This Row],[score]]&gt;70,"high",Table1[[#This Row],[score]]&gt;50,"medium",Table1[[#This Row],[score]]&lt;=50,"low")</f>
        <v>medium</v>
      </c>
    </row>
    <row r="5649" spans="1:12" x14ac:dyDescent="0.3">
      <c r="A5649" t="s">
        <v>5454</v>
      </c>
      <c r="B5649" s="1">
        <v>35937</v>
      </c>
      <c r="C5649">
        <v>62</v>
      </c>
      <c r="D5649" t="s">
        <v>9</v>
      </c>
      <c r="E5649" t="s">
        <v>10</v>
      </c>
      <c r="F5649">
        <v>5000000</v>
      </c>
      <c r="G5649">
        <v>5879254</v>
      </c>
      <c r="H5649" t="s">
        <v>17</v>
      </c>
      <c r="I5649">
        <f>YEAR(Table1[[#This Row],[date]])</f>
        <v>1998</v>
      </c>
      <c r="J5649">
        <f>Table1[[#This Row],[revenue]]-Table1[[#This Row],[budget_x]]</f>
        <v>879254</v>
      </c>
      <c r="K5649" s="7">
        <f>Table1[[#This Row],[profit /loss ]]/Table1[[#This Row],[budget_x]]</f>
        <v>0.1758508</v>
      </c>
      <c r="L5649" t="str" cm="1">
        <f t="array" ref="L5649">_xlfn.IFS(Table1[[#This Row],[score]]&gt;70,"high",Table1[[#This Row],[score]]&gt;50,"medium",Table1[[#This Row],[score]]&lt;=50,"low")</f>
        <v>medium</v>
      </c>
    </row>
    <row r="5650" spans="1:12" x14ac:dyDescent="0.3">
      <c r="A5650" t="s">
        <v>5455</v>
      </c>
      <c r="B5650" s="1">
        <v>40114</v>
      </c>
      <c r="C5650">
        <v>58</v>
      </c>
      <c r="D5650" t="s">
        <v>9</v>
      </c>
      <c r="E5650" t="s">
        <v>10</v>
      </c>
      <c r="F5650">
        <v>105000000</v>
      </c>
      <c r="G5650">
        <v>718845506.20000005</v>
      </c>
      <c r="H5650" t="s">
        <v>17</v>
      </c>
      <c r="I5650">
        <f>YEAR(Table1[[#This Row],[date]])</f>
        <v>2009</v>
      </c>
      <c r="J5650">
        <f>Table1[[#This Row],[revenue]]-Table1[[#This Row],[budget_x]]</f>
        <v>613845506.20000005</v>
      </c>
      <c r="K5650" s="7">
        <f>Table1[[#This Row],[profit /loss ]]/Table1[[#This Row],[budget_x]]</f>
        <v>5.8461476780952388</v>
      </c>
      <c r="L5650" t="str" cm="1">
        <f t="array" ref="L5650">_xlfn.IFS(Table1[[#This Row],[score]]&gt;70,"high",Table1[[#This Row],[score]]&gt;50,"medium",Table1[[#This Row],[score]]&lt;=50,"low")</f>
        <v>medium</v>
      </c>
    </row>
    <row r="5651" spans="1:12" x14ac:dyDescent="0.3">
      <c r="A5651" t="s">
        <v>5456</v>
      </c>
      <c r="B5651" s="1">
        <v>36223</v>
      </c>
      <c r="C5651">
        <v>68</v>
      </c>
      <c r="D5651" t="s">
        <v>9</v>
      </c>
      <c r="E5651" t="s">
        <v>10</v>
      </c>
      <c r="F5651">
        <v>50000000</v>
      </c>
      <c r="G5651">
        <v>161626121</v>
      </c>
      <c r="H5651" t="s">
        <v>11</v>
      </c>
      <c r="I5651">
        <f>YEAR(Table1[[#This Row],[date]])</f>
        <v>1999</v>
      </c>
      <c r="J5651">
        <f>Table1[[#This Row],[revenue]]-Table1[[#This Row],[budget_x]]</f>
        <v>111626121</v>
      </c>
      <c r="K5651" s="7">
        <f>Table1[[#This Row],[profit /loss ]]/Table1[[#This Row],[budget_x]]</f>
        <v>2.23252242</v>
      </c>
      <c r="L5651" t="str" cm="1">
        <f t="array" ref="L5651">_xlfn.IFS(Table1[[#This Row],[score]]&gt;70,"high",Table1[[#This Row],[score]]&gt;50,"medium",Table1[[#This Row],[score]]&lt;=50,"low")</f>
        <v>medium</v>
      </c>
    </row>
    <row r="5652" spans="1:12" x14ac:dyDescent="0.3">
      <c r="A5652" t="s">
        <v>5457</v>
      </c>
      <c r="B5652" s="1">
        <v>44511</v>
      </c>
      <c r="C5652">
        <v>71</v>
      </c>
      <c r="D5652" t="s">
        <v>9</v>
      </c>
      <c r="E5652" t="s">
        <v>10</v>
      </c>
      <c r="F5652">
        <v>31389400</v>
      </c>
      <c r="G5652">
        <v>1965219</v>
      </c>
      <c r="H5652" t="s">
        <v>11</v>
      </c>
      <c r="I5652">
        <f>YEAR(Table1[[#This Row],[date]])</f>
        <v>2021</v>
      </c>
      <c r="J5652">
        <f>Table1[[#This Row],[revenue]]-Table1[[#This Row],[budget_x]]</f>
        <v>-29424181</v>
      </c>
      <c r="K5652" s="7">
        <f>Table1[[#This Row],[profit /loss ]]/Table1[[#This Row],[budget_x]]</f>
        <v>-0.93739227255060631</v>
      </c>
      <c r="L5652" t="str" cm="1">
        <f t="array" ref="L5652">_xlfn.IFS(Table1[[#This Row],[score]]&gt;70,"high",Table1[[#This Row],[score]]&gt;50,"medium",Table1[[#This Row],[score]]&lt;=50,"low")</f>
        <v>high</v>
      </c>
    </row>
    <row r="5653" spans="1:12" x14ac:dyDescent="0.3">
      <c r="A5653" t="s">
        <v>5458</v>
      </c>
      <c r="B5653" s="1">
        <v>32947</v>
      </c>
      <c r="C5653">
        <v>72</v>
      </c>
      <c r="D5653" t="s">
        <v>9</v>
      </c>
      <c r="E5653" t="s">
        <v>10</v>
      </c>
      <c r="F5653">
        <v>7500000</v>
      </c>
      <c r="G5653">
        <v>106593296</v>
      </c>
      <c r="H5653" t="s">
        <v>11</v>
      </c>
      <c r="I5653">
        <f>YEAR(Table1[[#This Row],[date]])</f>
        <v>1990</v>
      </c>
      <c r="J5653">
        <f>Table1[[#This Row],[revenue]]-Table1[[#This Row],[budget_x]]</f>
        <v>99093296</v>
      </c>
      <c r="K5653" s="7">
        <f>Table1[[#This Row],[profit /loss ]]/Table1[[#This Row],[budget_x]]</f>
        <v>13.212439466666666</v>
      </c>
      <c r="L5653" t="str" cm="1">
        <f t="array" ref="L5653">_xlfn.IFS(Table1[[#This Row],[score]]&gt;70,"high",Table1[[#This Row],[score]]&gt;50,"medium",Table1[[#This Row],[score]]&lt;=50,"low")</f>
        <v>high</v>
      </c>
    </row>
    <row r="5654" spans="1:12" x14ac:dyDescent="0.3">
      <c r="A5654" t="s">
        <v>5459</v>
      </c>
      <c r="B5654" s="1">
        <v>44435</v>
      </c>
      <c r="C5654">
        <v>68</v>
      </c>
      <c r="D5654" t="s">
        <v>9</v>
      </c>
      <c r="E5654" t="s">
        <v>319</v>
      </c>
      <c r="F5654">
        <v>87000000</v>
      </c>
      <c r="G5654">
        <v>510011853.60000002</v>
      </c>
      <c r="H5654" t="s">
        <v>480</v>
      </c>
      <c r="I5654">
        <f>YEAR(Table1[[#This Row],[date]])</f>
        <v>2021</v>
      </c>
      <c r="J5654">
        <f>Table1[[#This Row],[revenue]]-Table1[[#This Row],[budget_x]]</f>
        <v>423011853.60000002</v>
      </c>
      <c r="K5654" s="7">
        <f>Table1[[#This Row],[profit /loss ]]/Table1[[#This Row],[budget_x]]</f>
        <v>4.8622052137931036</v>
      </c>
      <c r="L5654" t="str" cm="1">
        <f t="array" ref="L5654">_xlfn.IFS(Table1[[#This Row],[score]]&gt;70,"high",Table1[[#This Row],[score]]&gt;50,"medium",Table1[[#This Row],[score]]&lt;=50,"low")</f>
        <v>medium</v>
      </c>
    </row>
    <row r="5655" spans="1:12" x14ac:dyDescent="0.3">
      <c r="A5655" t="s">
        <v>5460</v>
      </c>
      <c r="B5655" s="1">
        <v>43234</v>
      </c>
      <c r="C5655">
        <v>58</v>
      </c>
      <c r="D5655" t="s">
        <v>9</v>
      </c>
      <c r="E5655" t="s">
        <v>69</v>
      </c>
      <c r="F5655">
        <v>87000000</v>
      </c>
      <c r="G5655">
        <v>322504884.19999999</v>
      </c>
      <c r="H5655" t="s">
        <v>11</v>
      </c>
      <c r="I5655">
        <f>YEAR(Table1[[#This Row],[date]])</f>
        <v>2018</v>
      </c>
      <c r="J5655">
        <f>Table1[[#This Row],[revenue]]-Table1[[#This Row],[budget_x]]</f>
        <v>235504884.19999999</v>
      </c>
      <c r="K5655" s="7">
        <f>Table1[[#This Row],[profit /loss ]]/Table1[[#This Row],[budget_x]]</f>
        <v>2.7069526919540228</v>
      </c>
      <c r="L5655" t="str" cm="1">
        <f t="array" ref="L5655">_xlfn.IFS(Table1[[#This Row],[score]]&gt;70,"high",Table1[[#This Row],[score]]&gt;50,"medium",Table1[[#This Row],[score]]&lt;=50,"low")</f>
        <v>medium</v>
      </c>
    </row>
    <row r="5656" spans="1:12" x14ac:dyDescent="0.3">
      <c r="A5656" t="s">
        <v>5461</v>
      </c>
      <c r="B5656" s="1">
        <v>36613</v>
      </c>
      <c r="C5656">
        <v>50</v>
      </c>
      <c r="D5656" t="s">
        <v>9</v>
      </c>
      <c r="E5656" t="s">
        <v>10</v>
      </c>
      <c r="F5656">
        <v>108400000</v>
      </c>
      <c r="G5656">
        <v>159076352</v>
      </c>
      <c r="H5656" t="s">
        <v>17</v>
      </c>
      <c r="I5656">
        <f>YEAR(Table1[[#This Row],[date]])</f>
        <v>2000</v>
      </c>
      <c r="J5656">
        <f>Table1[[#This Row],[revenue]]-Table1[[#This Row],[budget_x]]</f>
        <v>50676352</v>
      </c>
      <c r="K5656" s="7">
        <f>Table1[[#This Row],[profit /loss ]]/Table1[[#This Row],[budget_x]]</f>
        <v>0.4674940221402214</v>
      </c>
      <c r="L5656" t="str" cm="1">
        <f t="array" ref="L5656">_xlfn.IFS(Table1[[#This Row],[score]]&gt;70,"high",Table1[[#This Row],[score]]&gt;50,"medium",Table1[[#This Row],[score]]&lt;=50,"low")</f>
        <v>low</v>
      </c>
    </row>
    <row r="5657" spans="1:12" x14ac:dyDescent="0.3">
      <c r="A5657" t="s">
        <v>5462</v>
      </c>
      <c r="B5657" s="1">
        <v>41509</v>
      </c>
      <c r="C5657">
        <v>66</v>
      </c>
      <c r="D5657" t="s">
        <v>9</v>
      </c>
      <c r="E5657" t="s">
        <v>10</v>
      </c>
      <c r="F5657">
        <v>1000000</v>
      </c>
      <c r="G5657">
        <v>26887177</v>
      </c>
      <c r="H5657" t="s">
        <v>17</v>
      </c>
      <c r="I5657">
        <f>YEAR(Table1[[#This Row],[date]])</f>
        <v>2013</v>
      </c>
      <c r="J5657">
        <f>Table1[[#This Row],[revenue]]-Table1[[#This Row],[budget_x]]</f>
        <v>25887177</v>
      </c>
      <c r="K5657" s="7">
        <f>Table1[[#This Row],[profit /loss ]]/Table1[[#This Row],[budget_x]]</f>
        <v>25.887177000000001</v>
      </c>
      <c r="L5657" t="str" cm="1">
        <f t="array" ref="L5657">_xlfn.IFS(Table1[[#This Row],[score]]&gt;70,"high",Table1[[#This Row],[score]]&gt;50,"medium",Table1[[#This Row],[score]]&lt;=50,"low")</f>
        <v>medium</v>
      </c>
    </row>
    <row r="5658" spans="1:12" x14ac:dyDescent="0.3">
      <c r="A5658" t="s">
        <v>5463</v>
      </c>
      <c r="B5658" s="1">
        <v>39702</v>
      </c>
      <c r="C5658">
        <v>66</v>
      </c>
      <c r="D5658" t="s">
        <v>9</v>
      </c>
      <c r="E5658" t="s">
        <v>10</v>
      </c>
      <c r="F5658">
        <v>65000000</v>
      </c>
      <c r="G5658">
        <v>128107642</v>
      </c>
      <c r="H5658" t="s">
        <v>11</v>
      </c>
      <c r="I5658">
        <f>YEAR(Table1[[#This Row],[date]])</f>
        <v>2008</v>
      </c>
      <c r="J5658">
        <f>Table1[[#This Row],[revenue]]-Table1[[#This Row],[budget_x]]</f>
        <v>63107642</v>
      </c>
      <c r="K5658" s="7">
        <f>Table1[[#This Row],[profit /loss ]]/Table1[[#This Row],[budget_x]]</f>
        <v>0.97088680000000005</v>
      </c>
      <c r="L5658" t="str" cm="1">
        <f t="array" ref="L5658">_xlfn.IFS(Table1[[#This Row],[score]]&gt;70,"high",Table1[[#This Row],[score]]&gt;50,"medium",Table1[[#This Row],[score]]&lt;=50,"low")</f>
        <v>medium</v>
      </c>
    </row>
    <row r="5659" spans="1:12" x14ac:dyDescent="0.3">
      <c r="A5659" t="s">
        <v>5464</v>
      </c>
      <c r="B5659" s="1">
        <v>20263</v>
      </c>
      <c r="C5659">
        <v>84</v>
      </c>
      <c r="D5659" t="s">
        <v>9</v>
      </c>
      <c r="E5659" t="s">
        <v>10</v>
      </c>
      <c r="F5659">
        <v>1000000</v>
      </c>
      <c r="G5659">
        <v>37034514</v>
      </c>
      <c r="H5659" t="s">
        <v>11</v>
      </c>
      <c r="I5659">
        <f>YEAR(Table1[[#This Row],[date]])</f>
        <v>1955</v>
      </c>
      <c r="J5659">
        <f>Table1[[#This Row],[revenue]]-Table1[[#This Row],[budget_x]]</f>
        <v>36034514</v>
      </c>
      <c r="K5659" s="7">
        <f>Table1[[#This Row],[profit /loss ]]/Table1[[#This Row],[budget_x]]</f>
        <v>36.034514000000001</v>
      </c>
      <c r="L5659" t="str" cm="1">
        <f t="array" ref="L5659">_xlfn.IFS(Table1[[#This Row],[score]]&gt;70,"high",Table1[[#This Row],[score]]&gt;50,"medium",Table1[[#This Row],[score]]&lt;=50,"low")</f>
        <v>high</v>
      </c>
    </row>
    <row r="5660" spans="1:12" x14ac:dyDescent="0.3">
      <c r="A5660" t="s">
        <v>5465</v>
      </c>
      <c r="B5660" s="1">
        <v>44179</v>
      </c>
      <c r="C5660">
        <v>57</v>
      </c>
      <c r="D5660" t="s">
        <v>9</v>
      </c>
      <c r="E5660" t="s">
        <v>10</v>
      </c>
      <c r="F5660">
        <v>137100000</v>
      </c>
      <c r="G5660">
        <v>194023522.40000001</v>
      </c>
      <c r="H5660" t="s">
        <v>17</v>
      </c>
      <c r="I5660">
        <f>YEAR(Table1[[#This Row],[date]])</f>
        <v>2020</v>
      </c>
      <c r="J5660">
        <f>Table1[[#This Row],[revenue]]-Table1[[#This Row],[budget_x]]</f>
        <v>56923522.400000006</v>
      </c>
      <c r="K5660" s="7">
        <f>Table1[[#This Row],[profit /loss ]]/Table1[[#This Row],[budget_x]]</f>
        <v>0.41519709992706061</v>
      </c>
      <c r="L5660" t="str" cm="1">
        <f t="array" ref="L5660">_xlfn.IFS(Table1[[#This Row],[score]]&gt;70,"high",Table1[[#This Row],[score]]&gt;50,"medium",Table1[[#This Row],[score]]&lt;=50,"low")</f>
        <v>medium</v>
      </c>
    </row>
    <row r="5661" spans="1:12" x14ac:dyDescent="0.3">
      <c r="A5661" t="s">
        <v>5466</v>
      </c>
      <c r="B5661" s="1">
        <v>41873</v>
      </c>
      <c r="C5661">
        <v>49</v>
      </c>
      <c r="D5661" t="s">
        <v>9</v>
      </c>
      <c r="E5661" t="s">
        <v>10</v>
      </c>
      <c r="F5661">
        <v>18000000</v>
      </c>
      <c r="G5661">
        <v>0</v>
      </c>
      <c r="H5661" t="s">
        <v>17</v>
      </c>
      <c r="I5661">
        <f>YEAR(Table1[[#This Row],[date]])</f>
        <v>2014</v>
      </c>
      <c r="J5661">
        <f>Table1[[#This Row],[revenue]]-Table1[[#This Row],[budget_x]]</f>
        <v>-18000000</v>
      </c>
      <c r="K5661" s="7">
        <f>Table1[[#This Row],[profit /loss ]]/Table1[[#This Row],[budget_x]]</f>
        <v>-1</v>
      </c>
      <c r="L5661" t="str" cm="1">
        <f t="array" ref="L5661">_xlfn.IFS(Table1[[#This Row],[score]]&gt;70,"high",Table1[[#This Row],[score]]&gt;50,"medium",Table1[[#This Row],[score]]&lt;=50,"low")</f>
        <v>low</v>
      </c>
    </row>
    <row r="5662" spans="1:12" x14ac:dyDescent="0.3">
      <c r="A5662" t="s">
        <v>5467</v>
      </c>
      <c r="B5662" s="1">
        <v>42748</v>
      </c>
      <c r="C5662">
        <v>52</v>
      </c>
      <c r="D5662" t="s">
        <v>9</v>
      </c>
      <c r="E5662" t="s">
        <v>10</v>
      </c>
      <c r="F5662">
        <v>7400000</v>
      </c>
      <c r="G5662">
        <v>31187727</v>
      </c>
      <c r="H5662" t="s">
        <v>17</v>
      </c>
      <c r="I5662">
        <f>YEAR(Table1[[#This Row],[date]])</f>
        <v>2017</v>
      </c>
      <c r="J5662">
        <f>Table1[[#This Row],[revenue]]-Table1[[#This Row],[budget_x]]</f>
        <v>23787727</v>
      </c>
      <c r="K5662" s="7">
        <f>Table1[[#This Row],[profit /loss ]]/Table1[[#This Row],[budget_x]]</f>
        <v>3.2145577027027028</v>
      </c>
      <c r="L5662" t="str" cm="1">
        <f t="array" ref="L5662">_xlfn.IFS(Table1[[#This Row],[score]]&gt;70,"high",Table1[[#This Row],[score]]&gt;50,"medium",Table1[[#This Row],[score]]&lt;=50,"low")</f>
        <v>medium</v>
      </c>
    </row>
    <row r="5663" spans="1:12" x14ac:dyDescent="0.3">
      <c r="A5663" t="s">
        <v>5468</v>
      </c>
      <c r="B5663" s="1">
        <v>41103</v>
      </c>
      <c r="C5663">
        <v>54</v>
      </c>
      <c r="D5663" t="s">
        <v>9</v>
      </c>
      <c r="E5663" t="s">
        <v>10</v>
      </c>
      <c r="F5663">
        <v>134000000</v>
      </c>
      <c r="G5663">
        <v>399428100.60000002</v>
      </c>
      <c r="H5663" t="s">
        <v>1054</v>
      </c>
      <c r="I5663">
        <f>YEAR(Table1[[#This Row],[date]])</f>
        <v>2012</v>
      </c>
      <c r="J5663">
        <f>Table1[[#This Row],[revenue]]-Table1[[#This Row],[budget_x]]</f>
        <v>265428100.60000002</v>
      </c>
      <c r="K5663" s="7">
        <f>Table1[[#This Row],[profit /loss ]]/Table1[[#This Row],[budget_x]]</f>
        <v>1.9808067208955227</v>
      </c>
      <c r="L5663" t="str" cm="1">
        <f t="array" ref="L5663">_xlfn.IFS(Table1[[#This Row],[score]]&gt;70,"high",Table1[[#This Row],[score]]&gt;50,"medium",Table1[[#This Row],[score]]&lt;=50,"low")</f>
        <v>medium</v>
      </c>
    </row>
    <row r="5664" spans="1:12" x14ac:dyDescent="0.3">
      <c r="A5664" t="s">
        <v>5469</v>
      </c>
      <c r="B5664" s="1">
        <v>41697</v>
      </c>
      <c r="C5664">
        <v>68</v>
      </c>
      <c r="D5664" t="s">
        <v>9</v>
      </c>
      <c r="E5664" t="s">
        <v>10</v>
      </c>
      <c r="F5664">
        <v>50000000</v>
      </c>
      <c r="G5664">
        <v>222383055</v>
      </c>
      <c r="H5664" t="s">
        <v>11</v>
      </c>
      <c r="I5664">
        <f>YEAR(Table1[[#This Row],[date]])</f>
        <v>2014</v>
      </c>
      <c r="J5664">
        <f>Table1[[#This Row],[revenue]]-Table1[[#This Row],[budget_x]]</f>
        <v>172383055</v>
      </c>
      <c r="K5664" s="7">
        <f>Table1[[#This Row],[profit /loss ]]/Table1[[#This Row],[budget_x]]</f>
        <v>3.4476610999999999</v>
      </c>
      <c r="L5664" t="str" cm="1">
        <f t="array" ref="L5664">_xlfn.IFS(Table1[[#This Row],[score]]&gt;70,"high",Table1[[#This Row],[score]]&gt;50,"medium",Table1[[#This Row],[score]]&lt;=50,"low")</f>
        <v>medium</v>
      </c>
    </row>
    <row r="5665" spans="1:12" x14ac:dyDescent="0.3">
      <c r="A5665" t="s">
        <v>5470</v>
      </c>
      <c r="B5665" s="1">
        <v>43664</v>
      </c>
      <c r="C5665">
        <v>55</v>
      </c>
      <c r="D5665" t="s">
        <v>9</v>
      </c>
      <c r="E5665" t="s">
        <v>10</v>
      </c>
      <c r="F5665">
        <v>122600000</v>
      </c>
      <c r="G5665">
        <v>610378991.79999995</v>
      </c>
      <c r="H5665" t="s">
        <v>11</v>
      </c>
      <c r="I5665">
        <f>YEAR(Table1[[#This Row],[date]])</f>
        <v>2019</v>
      </c>
      <c r="J5665">
        <f>Table1[[#This Row],[revenue]]-Table1[[#This Row],[budget_x]]</f>
        <v>487778991.79999995</v>
      </c>
      <c r="K5665" s="7">
        <f>Table1[[#This Row],[profit /loss ]]/Table1[[#This Row],[budget_x]]</f>
        <v>3.9786214665579114</v>
      </c>
      <c r="L5665" t="str" cm="1">
        <f t="array" ref="L5665">_xlfn.IFS(Table1[[#This Row],[score]]&gt;70,"high",Table1[[#This Row],[score]]&gt;50,"medium",Table1[[#This Row],[score]]&lt;=50,"low")</f>
        <v>medium</v>
      </c>
    </row>
    <row r="5666" spans="1:12" x14ac:dyDescent="0.3">
      <c r="A5666" t="s">
        <v>5471</v>
      </c>
      <c r="B5666" s="1">
        <v>44588</v>
      </c>
      <c r="C5666">
        <v>75</v>
      </c>
      <c r="D5666" t="s">
        <v>9</v>
      </c>
      <c r="E5666" t="s">
        <v>10</v>
      </c>
      <c r="F5666">
        <v>96200000</v>
      </c>
      <c r="G5666">
        <v>412160901</v>
      </c>
      <c r="H5666" t="s">
        <v>11</v>
      </c>
      <c r="I5666">
        <f>YEAR(Table1[[#This Row],[date]])</f>
        <v>2022</v>
      </c>
      <c r="J5666">
        <f>Table1[[#This Row],[revenue]]-Table1[[#This Row],[budget_x]]</f>
        <v>315960901</v>
      </c>
      <c r="K5666" s="7">
        <f>Table1[[#This Row],[profit /loss ]]/Table1[[#This Row],[budget_x]]</f>
        <v>3.2844168503118505</v>
      </c>
      <c r="L5666" t="str" cm="1">
        <f t="array" ref="L5666">_xlfn.IFS(Table1[[#This Row],[score]]&gt;70,"high",Table1[[#This Row],[score]]&gt;50,"medium",Table1[[#This Row],[score]]&lt;=50,"low")</f>
        <v>high</v>
      </c>
    </row>
    <row r="5667" spans="1:12" x14ac:dyDescent="0.3">
      <c r="A5667" t="s">
        <v>5472</v>
      </c>
      <c r="B5667" s="1">
        <v>42034</v>
      </c>
      <c r="C5667">
        <v>52</v>
      </c>
      <c r="D5667" t="s">
        <v>9</v>
      </c>
      <c r="E5667" t="s">
        <v>10</v>
      </c>
      <c r="F5667">
        <v>92400000</v>
      </c>
      <c r="G5667">
        <v>315510404</v>
      </c>
      <c r="H5667" t="s">
        <v>17</v>
      </c>
      <c r="I5667">
        <f>YEAR(Table1[[#This Row],[date]])</f>
        <v>2015</v>
      </c>
      <c r="J5667">
        <f>Table1[[#This Row],[revenue]]-Table1[[#This Row],[budget_x]]</f>
        <v>223110404</v>
      </c>
      <c r="K5667" s="7">
        <f>Table1[[#This Row],[profit /loss ]]/Table1[[#This Row],[budget_x]]</f>
        <v>2.4146147619047618</v>
      </c>
      <c r="L5667" t="str" cm="1">
        <f t="array" ref="L5667">_xlfn.IFS(Table1[[#This Row],[score]]&gt;70,"high",Table1[[#This Row],[score]]&gt;50,"medium",Table1[[#This Row],[score]]&lt;=50,"low")</f>
        <v>medium</v>
      </c>
    </row>
    <row r="5668" spans="1:12" x14ac:dyDescent="0.3">
      <c r="A5668" t="s">
        <v>5473</v>
      </c>
      <c r="B5668" s="1">
        <v>41929</v>
      </c>
      <c r="C5668">
        <v>68</v>
      </c>
      <c r="D5668" t="s">
        <v>9</v>
      </c>
      <c r="E5668" t="s">
        <v>10</v>
      </c>
      <c r="F5668">
        <v>1000000</v>
      </c>
      <c r="G5668">
        <v>101053</v>
      </c>
      <c r="H5668" t="s">
        <v>17</v>
      </c>
      <c r="I5668">
        <f>YEAR(Table1[[#This Row],[date]])</f>
        <v>2014</v>
      </c>
      <c r="J5668">
        <f>Table1[[#This Row],[revenue]]-Table1[[#This Row],[budget_x]]</f>
        <v>-898947</v>
      </c>
      <c r="K5668" s="7">
        <f>Table1[[#This Row],[profit /loss ]]/Table1[[#This Row],[budget_x]]</f>
        <v>-0.89894700000000005</v>
      </c>
      <c r="L5668" t="str" cm="1">
        <f t="array" ref="L5668">_xlfn.IFS(Table1[[#This Row],[score]]&gt;70,"high",Table1[[#This Row],[score]]&gt;50,"medium",Table1[[#This Row],[score]]&lt;=50,"low")</f>
        <v>medium</v>
      </c>
    </row>
    <row r="5669" spans="1:12" x14ac:dyDescent="0.3">
      <c r="A5669" t="s">
        <v>5474</v>
      </c>
      <c r="B5669" s="1">
        <v>32212</v>
      </c>
      <c r="C5669">
        <v>75</v>
      </c>
      <c r="D5669" t="s">
        <v>9</v>
      </c>
      <c r="E5669" t="s">
        <v>10</v>
      </c>
      <c r="F5669">
        <v>35000000</v>
      </c>
      <c r="G5669">
        <v>66700000</v>
      </c>
      <c r="H5669" t="s">
        <v>11</v>
      </c>
      <c r="I5669">
        <f>YEAR(Table1[[#This Row],[date]])</f>
        <v>1988</v>
      </c>
      <c r="J5669">
        <f>Table1[[#This Row],[revenue]]-Table1[[#This Row],[budget_x]]</f>
        <v>31700000</v>
      </c>
      <c r="K5669" s="7">
        <f>Table1[[#This Row],[profit /loss ]]/Table1[[#This Row],[budget_x]]</f>
        <v>0.90571428571428569</v>
      </c>
      <c r="L5669" t="str" cm="1">
        <f t="array" ref="L5669">_xlfn.IFS(Table1[[#This Row],[score]]&gt;70,"high",Table1[[#This Row],[score]]&gt;50,"medium",Table1[[#This Row],[score]]&lt;=50,"low")</f>
        <v>high</v>
      </c>
    </row>
    <row r="5670" spans="1:12" x14ac:dyDescent="0.3">
      <c r="A5670" t="s">
        <v>5475</v>
      </c>
      <c r="B5670" s="1">
        <v>38712</v>
      </c>
      <c r="C5670">
        <v>62</v>
      </c>
      <c r="D5670" t="s">
        <v>9</v>
      </c>
      <c r="E5670" t="s">
        <v>10</v>
      </c>
      <c r="F5670">
        <v>100000000</v>
      </c>
      <c r="G5670">
        <v>202026112</v>
      </c>
      <c r="H5670" t="s">
        <v>11</v>
      </c>
      <c r="I5670">
        <f>YEAR(Table1[[#This Row],[date]])</f>
        <v>2005</v>
      </c>
      <c r="J5670">
        <f>Table1[[#This Row],[revenue]]-Table1[[#This Row],[budget_x]]</f>
        <v>102026112</v>
      </c>
      <c r="K5670" s="7">
        <f>Table1[[#This Row],[profit /loss ]]/Table1[[#This Row],[budget_x]]</f>
        <v>1.02026112</v>
      </c>
      <c r="L5670" t="str" cm="1">
        <f t="array" ref="L5670">_xlfn.IFS(Table1[[#This Row],[score]]&gt;70,"high",Table1[[#This Row],[score]]&gt;50,"medium",Table1[[#This Row],[score]]&lt;=50,"low")</f>
        <v>medium</v>
      </c>
    </row>
    <row r="5671" spans="1:12" x14ac:dyDescent="0.3">
      <c r="A5671" t="s">
        <v>5476</v>
      </c>
      <c r="B5671" s="1">
        <v>44834</v>
      </c>
      <c r="C5671">
        <v>77</v>
      </c>
      <c r="D5671" t="s">
        <v>9</v>
      </c>
      <c r="E5671" t="s">
        <v>10</v>
      </c>
      <c r="F5671">
        <v>144260000</v>
      </c>
      <c r="G5671">
        <v>465274826.80000001</v>
      </c>
      <c r="H5671" t="s">
        <v>11</v>
      </c>
      <c r="I5671">
        <f>YEAR(Table1[[#This Row],[date]])</f>
        <v>2022</v>
      </c>
      <c r="J5671">
        <f>Table1[[#This Row],[revenue]]-Table1[[#This Row],[budget_x]]</f>
        <v>321014826.80000001</v>
      </c>
      <c r="K5671" s="7">
        <f>Table1[[#This Row],[profit /loss ]]/Table1[[#This Row],[budget_x]]</f>
        <v>2.2252518147788716</v>
      </c>
      <c r="L5671" t="str" cm="1">
        <f t="array" ref="L5671">_xlfn.IFS(Table1[[#This Row],[score]]&gt;70,"high",Table1[[#This Row],[score]]&gt;50,"medium",Table1[[#This Row],[score]]&lt;=50,"low")</f>
        <v>high</v>
      </c>
    </row>
    <row r="5672" spans="1:12" x14ac:dyDescent="0.3">
      <c r="A5672" t="s">
        <v>5477</v>
      </c>
      <c r="B5672" s="1">
        <v>34599</v>
      </c>
      <c r="C5672">
        <v>53</v>
      </c>
      <c r="D5672" t="s">
        <v>9</v>
      </c>
      <c r="E5672" t="s">
        <v>10</v>
      </c>
      <c r="F5672">
        <v>12000000</v>
      </c>
      <c r="G5672">
        <v>15876353</v>
      </c>
      <c r="H5672" t="s">
        <v>11</v>
      </c>
      <c r="I5672">
        <f>YEAR(Table1[[#This Row],[date]])</f>
        <v>1994</v>
      </c>
      <c r="J5672">
        <f>Table1[[#This Row],[revenue]]-Table1[[#This Row],[budget_x]]</f>
        <v>3876353</v>
      </c>
      <c r="K5672" s="7">
        <f>Table1[[#This Row],[profit /loss ]]/Table1[[#This Row],[budget_x]]</f>
        <v>0.32302941666666668</v>
      </c>
      <c r="L5672" t="str" cm="1">
        <f t="array" ref="L5672">_xlfn.IFS(Table1[[#This Row],[score]]&gt;70,"high",Table1[[#This Row],[score]]&gt;50,"medium",Table1[[#This Row],[score]]&lt;=50,"low")</f>
        <v>medium</v>
      </c>
    </row>
    <row r="5673" spans="1:12" x14ac:dyDescent="0.3">
      <c r="A5673" t="s">
        <v>5478</v>
      </c>
      <c r="B5673" s="1">
        <v>39352</v>
      </c>
      <c r="C5673">
        <v>72</v>
      </c>
      <c r="D5673" t="s">
        <v>9</v>
      </c>
      <c r="E5673" t="s">
        <v>319</v>
      </c>
      <c r="F5673">
        <v>15000000</v>
      </c>
      <c r="G5673">
        <v>67091915</v>
      </c>
      <c r="H5673" t="s">
        <v>17</v>
      </c>
      <c r="I5673">
        <f>YEAR(Table1[[#This Row],[date]])</f>
        <v>2007</v>
      </c>
      <c r="J5673">
        <f>Table1[[#This Row],[revenue]]-Table1[[#This Row],[budget_x]]</f>
        <v>52091915</v>
      </c>
      <c r="K5673" s="7">
        <f>Table1[[#This Row],[profit /loss ]]/Table1[[#This Row],[budget_x]]</f>
        <v>3.4727943333333333</v>
      </c>
      <c r="L5673" t="str" cm="1">
        <f t="array" ref="L5673">_xlfn.IFS(Table1[[#This Row],[score]]&gt;70,"high",Table1[[#This Row],[score]]&gt;50,"medium",Table1[[#This Row],[score]]&lt;=50,"low")</f>
        <v>high</v>
      </c>
    </row>
    <row r="5674" spans="1:12" x14ac:dyDescent="0.3">
      <c r="A5674" t="s">
        <v>5479</v>
      </c>
      <c r="B5674" s="1">
        <v>38644</v>
      </c>
      <c r="C5674">
        <v>70</v>
      </c>
      <c r="D5674" t="s">
        <v>9</v>
      </c>
      <c r="E5674" t="s">
        <v>69</v>
      </c>
      <c r="F5674">
        <v>165000000</v>
      </c>
      <c r="G5674">
        <v>509012026.80000001</v>
      </c>
      <c r="H5674" t="s">
        <v>11</v>
      </c>
      <c r="I5674">
        <f>YEAR(Table1[[#This Row],[date]])</f>
        <v>2005</v>
      </c>
      <c r="J5674">
        <f>Table1[[#This Row],[revenue]]-Table1[[#This Row],[budget_x]]</f>
        <v>344012026.80000001</v>
      </c>
      <c r="K5674" s="7">
        <f>Table1[[#This Row],[profit /loss ]]/Table1[[#This Row],[budget_x]]</f>
        <v>2.0849213745454547</v>
      </c>
      <c r="L5674" t="str" cm="1">
        <f t="array" ref="L5674">_xlfn.IFS(Table1[[#This Row],[score]]&gt;70,"high",Table1[[#This Row],[score]]&gt;50,"medium",Table1[[#This Row],[score]]&lt;=50,"low")</f>
        <v>medium</v>
      </c>
    </row>
    <row r="5675" spans="1:12" x14ac:dyDescent="0.3">
      <c r="A5675" t="s">
        <v>5480</v>
      </c>
      <c r="B5675" s="1">
        <v>39415</v>
      </c>
      <c r="C5675">
        <v>70</v>
      </c>
      <c r="D5675" t="s">
        <v>9</v>
      </c>
      <c r="E5675" t="s">
        <v>95</v>
      </c>
      <c r="F5675">
        <v>31052475</v>
      </c>
      <c r="G5675">
        <v>16688332</v>
      </c>
      <c r="H5675" t="s">
        <v>96</v>
      </c>
      <c r="I5675">
        <f>YEAR(Table1[[#This Row],[date]])</f>
        <v>2007</v>
      </c>
      <c r="J5675">
        <f>Table1[[#This Row],[revenue]]-Table1[[#This Row],[budget_x]]</f>
        <v>-14364143</v>
      </c>
      <c r="K5675" s="7">
        <f>Table1[[#This Row],[profit /loss ]]/Table1[[#This Row],[budget_x]]</f>
        <v>-0.46257642909301111</v>
      </c>
      <c r="L5675" t="str" cm="1">
        <f t="array" ref="L5675">_xlfn.IFS(Table1[[#This Row],[score]]&gt;70,"high",Table1[[#This Row],[score]]&gt;50,"medium",Table1[[#This Row],[score]]&lt;=50,"low")</f>
        <v>medium</v>
      </c>
    </row>
    <row r="5676" spans="1:12" x14ac:dyDescent="0.3">
      <c r="A5676" t="s">
        <v>5481</v>
      </c>
      <c r="B5676" s="1">
        <v>40468</v>
      </c>
      <c r="C5676">
        <v>47</v>
      </c>
      <c r="D5676" t="s">
        <v>9</v>
      </c>
      <c r="E5676" t="s">
        <v>10</v>
      </c>
      <c r="F5676">
        <v>500000</v>
      </c>
      <c r="G5676">
        <v>1463596.6</v>
      </c>
      <c r="H5676" t="s">
        <v>17</v>
      </c>
      <c r="I5676">
        <f>YEAR(Table1[[#This Row],[date]])</f>
        <v>2010</v>
      </c>
      <c r="J5676">
        <f>Table1[[#This Row],[revenue]]-Table1[[#This Row],[budget_x]]</f>
        <v>963596.60000000009</v>
      </c>
      <c r="K5676" s="7">
        <f>Table1[[#This Row],[profit /loss ]]/Table1[[#This Row],[budget_x]]</f>
        <v>1.9271932000000003</v>
      </c>
      <c r="L5676" t="str" cm="1">
        <f t="array" ref="L5676">_xlfn.IFS(Table1[[#This Row],[score]]&gt;70,"high",Table1[[#This Row],[score]]&gt;50,"medium",Table1[[#This Row],[score]]&lt;=50,"low")</f>
        <v>low</v>
      </c>
    </row>
    <row r="5677" spans="1:12" x14ac:dyDescent="0.3">
      <c r="A5677" t="s">
        <v>5482</v>
      </c>
      <c r="B5677" s="1">
        <v>35397</v>
      </c>
      <c r="C5677">
        <v>66</v>
      </c>
      <c r="D5677" t="s">
        <v>9</v>
      </c>
      <c r="E5677" t="s">
        <v>86</v>
      </c>
      <c r="F5677">
        <v>101600000</v>
      </c>
      <c r="G5677">
        <v>354385756.19999999</v>
      </c>
      <c r="H5677" t="s">
        <v>87</v>
      </c>
      <c r="I5677">
        <f>YEAR(Table1[[#This Row],[date]])</f>
        <v>1996</v>
      </c>
      <c r="J5677">
        <f>Table1[[#This Row],[revenue]]-Table1[[#This Row],[budget_x]]</f>
        <v>252785756.19999999</v>
      </c>
      <c r="K5677" s="7">
        <f>Table1[[#This Row],[profit /loss ]]/Table1[[#This Row],[budget_x]]</f>
        <v>2.488048781496063</v>
      </c>
      <c r="L5677" t="str" cm="1">
        <f t="array" ref="L5677">_xlfn.IFS(Table1[[#This Row],[score]]&gt;70,"high",Table1[[#This Row],[score]]&gt;50,"medium",Table1[[#This Row],[score]]&lt;=50,"low")</f>
        <v>medium</v>
      </c>
    </row>
    <row r="5678" spans="1:12" x14ac:dyDescent="0.3">
      <c r="A5678" t="s">
        <v>5483</v>
      </c>
      <c r="B5678" s="1">
        <v>36154</v>
      </c>
      <c r="C5678">
        <v>65</v>
      </c>
      <c r="D5678" t="s">
        <v>9</v>
      </c>
      <c r="E5678" t="s">
        <v>10</v>
      </c>
      <c r="F5678">
        <v>15000000</v>
      </c>
      <c r="G5678">
        <v>40283321</v>
      </c>
      <c r="H5678" t="s">
        <v>17</v>
      </c>
      <c r="I5678">
        <f>YEAR(Table1[[#This Row],[date]])</f>
        <v>1998</v>
      </c>
      <c r="J5678">
        <f>Table1[[#This Row],[revenue]]-Table1[[#This Row],[budget_x]]</f>
        <v>25283321</v>
      </c>
      <c r="K5678" s="7">
        <f>Table1[[#This Row],[profit /loss ]]/Table1[[#This Row],[budget_x]]</f>
        <v>1.6855547333333334</v>
      </c>
      <c r="L5678" t="str" cm="1">
        <f t="array" ref="L5678">_xlfn.IFS(Table1[[#This Row],[score]]&gt;70,"high",Table1[[#This Row],[score]]&gt;50,"medium",Table1[[#This Row],[score]]&lt;=50,"low")</f>
        <v>medium</v>
      </c>
    </row>
    <row r="5679" spans="1:12" x14ac:dyDescent="0.3">
      <c r="A5679" t="s">
        <v>5484</v>
      </c>
      <c r="B5679" s="1">
        <v>43279</v>
      </c>
      <c r="C5679">
        <v>69</v>
      </c>
      <c r="D5679" t="s">
        <v>9</v>
      </c>
      <c r="E5679" t="s">
        <v>10</v>
      </c>
      <c r="F5679">
        <v>35000000</v>
      </c>
      <c r="G5679">
        <v>57897191</v>
      </c>
      <c r="H5679" t="s">
        <v>11</v>
      </c>
      <c r="I5679">
        <f>YEAR(Table1[[#This Row],[date]])</f>
        <v>2018</v>
      </c>
      <c r="J5679">
        <f>Table1[[#This Row],[revenue]]-Table1[[#This Row],[budget_x]]</f>
        <v>22897191</v>
      </c>
      <c r="K5679" s="7">
        <f>Table1[[#This Row],[profit /loss ]]/Table1[[#This Row],[budget_x]]</f>
        <v>0.65420545714285716</v>
      </c>
      <c r="L5679" t="str" cm="1">
        <f t="array" ref="L5679">_xlfn.IFS(Table1[[#This Row],[score]]&gt;70,"high",Table1[[#This Row],[score]]&gt;50,"medium",Table1[[#This Row],[score]]&lt;=50,"low")</f>
        <v>medium</v>
      </c>
    </row>
    <row r="5680" spans="1:12" x14ac:dyDescent="0.3">
      <c r="A5680" t="s">
        <v>5485</v>
      </c>
      <c r="B5680" s="1">
        <v>43648</v>
      </c>
      <c r="C5680">
        <v>53</v>
      </c>
      <c r="D5680" t="s">
        <v>9</v>
      </c>
      <c r="E5680" t="s">
        <v>10</v>
      </c>
      <c r="F5680">
        <v>3600000</v>
      </c>
      <c r="G5680">
        <v>18010312</v>
      </c>
      <c r="H5680" t="s">
        <v>17</v>
      </c>
      <c r="I5680">
        <f>YEAR(Table1[[#This Row],[date]])</f>
        <v>2019</v>
      </c>
      <c r="J5680">
        <f>Table1[[#This Row],[revenue]]-Table1[[#This Row],[budget_x]]</f>
        <v>14410312</v>
      </c>
      <c r="K5680" s="7">
        <f>Table1[[#This Row],[profit /loss ]]/Table1[[#This Row],[budget_x]]</f>
        <v>4.0028644444444446</v>
      </c>
      <c r="L5680" t="str" cm="1">
        <f t="array" ref="L5680">_xlfn.IFS(Table1[[#This Row],[score]]&gt;70,"high",Table1[[#This Row],[score]]&gt;50,"medium",Table1[[#This Row],[score]]&lt;=50,"low")</f>
        <v>medium</v>
      </c>
    </row>
    <row r="5681" spans="1:12" x14ac:dyDescent="0.3">
      <c r="A5681" t="s">
        <v>5486</v>
      </c>
      <c r="B5681" s="1">
        <v>30676</v>
      </c>
      <c r="C5681">
        <v>55</v>
      </c>
      <c r="D5681" t="s">
        <v>9</v>
      </c>
      <c r="E5681" t="s">
        <v>10</v>
      </c>
      <c r="F5681">
        <v>39000000</v>
      </c>
      <c r="G5681">
        <v>80200000</v>
      </c>
      <c r="H5681" t="s">
        <v>11</v>
      </c>
      <c r="I5681">
        <f>YEAR(Table1[[#This Row],[date]])</f>
        <v>1983</v>
      </c>
      <c r="J5681">
        <f>Table1[[#This Row],[revenue]]-Table1[[#This Row],[budget_x]]</f>
        <v>41200000</v>
      </c>
      <c r="K5681" s="7">
        <f>Table1[[#This Row],[profit /loss ]]/Table1[[#This Row],[budget_x]]</f>
        <v>1.0564102564102564</v>
      </c>
      <c r="L5681" t="str" cm="1">
        <f t="array" ref="L5681">_xlfn.IFS(Table1[[#This Row],[score]]&gt;70,"high",Table1[[#This Row],[score]]&gt;50,"medium",Table1[[#This Row],[score]]&lt;=50,"low")</f>
        <v>medium</v>
      </c>
    </row>
    <row r="5682" spans="1:12" x14ac:dyDescent="0.3">
      <c r="A5682" t="s">
        <v>5487</v>
      </c>
      <c r="B5682" s="1">
        <v>34775</v>
      </c>
      <c r="C5682">
        <v>62</v>
      </c>
      <c r="D5682" t="s">
        <v>9</v>
      </c>
      <c r="E5682" t="s">
        <v>319</v>
      </c>
      <c r="F5682">
        <v>110800000</v>
      </c>
      <c r="G5682">
        <v>408974526</v>
      </c>
      <c r="H5682" t="s">
        <v>87</v>
      </c>
      <c r="I5682">
        <f>YEAR(Table1[[#This Row],[date]])</f>
        <v>1995</v>
      </c>
      <c r="J5682">
        <f>Table1[[#This Row],[revenue]]-Table1[[#This Row],[budget_x]]</f>
        <v>298174526</v>
      </c>
      <c r="K5682" s="7">
        <f>Table1[[#This Row],[profit /loss ]]/Table1[[#This Row],[budget_x]]</f>
        <v>2.6911058303249096</v>
      </c>
      <c r="L5682" t="str" cm="1">
        <f t="array" ref="L5682">_xlfn.IFS(Table1[[#This Row],[score]]&gt;70,"high",Table1[[#This Row],[score]]&gt;50,"medium",Table1[[#This Row],[score]]&lt;=50,"low")</f>
        <v>medium</v>
      </c>
    </row>
    <row r="5683" spans="1:12" x14ac:dyDescent="0.3">
      <c r="A5683" t="s">
        <v>5488</v>
      </c>
      <c r="B5683" s="1">
        <v>37644</v>
      </c>
      <c r="C5683">
        <v>71</v>
      </c>
      <c r="D5683" t="s">
        <v>9</v>
      </c>
      <c r="E5683" t="s">
        <v>10</v>
      </c>
      <c r="F5683">
        <v>30000000</v>
      </c>
      <c r="G5683">
        <v>306770545</v>
      </c>
      <c r="H5683" t="s">
        <v>11</v>
      </c>
      <c r="I5683">
        <f>YEAR(Table1[[#This Row],[date]])</f>
        <v>2003</v>
      </c>
      <c r="J5683">
        <f>Table1[[#This Row],[revenue]]-Table1[[#This Row],[budget_x]]</f>
        <v>276770545</v>
      </c>
      <c r="K5683" s="7">
        <f>Table1[[#This Row],[profit /loss ]]/Table1[[#This Row],[budget_x]]</f>
        <v>9.2256848333333341</v>
      </c>
      <c r="L5683" t="str" cm="1">
        <f t="array" ref="L5683">_xlfn.IFS(Table1[[#This Row],[score]]&gt;70,"high",Table1[[#This Row],[score]]&gt;50,"medium",Table1[[#This Row],[score]]&lt;=50,"low")</f>
        <v>high</v>
      </c>
    </row>
    <row r="5684" spans="1:12" x14ac:dyDescent="0.3">
      <c r="A5684" t="s">
        <v>5489</v>
      </c>
      <c r="B5684" s="1">
        <v>44131</v>
      </c>
      <c r="C5684">
        <v>71</v>
      </c>
      <c r="D5684" t="s">
        <v>9</v>
      </c>
      <c r="E5684" t="s">
        <v>10</v>
      </c>
      <c r="F5684">
        <v>112900000</v>
      </c>
      <c r="G5684">
        <v>533344684</v>
      </c>
      <c r="H5684" t="s">
        <v>11</v>
      </c>
      <c r="I5684">
        <f>YEAR(Table1[[#This Row],[date]])</f>
        <v>2020</v>
      </c>
      <c r="J5684">
        <f>Table1[[#This Row],[revenue]]-Table1[[#This Row],[budget_x]]</f>
        <v>420444684</v>
      </c>
      <c r="K5684" s="7">
        <f>Table1[[#This Row],[profit /loss ]]/Table1[[#This Row],[budget_x]]</f>
        <v>3.7240450310008857</v>
      </c>
      <c r="L5684" t="str" cm="1">
        <f t="array" ref="L5684">_xlfn.IFS(Table1[[#This Row],[score]]&gt;70,"high",Table1[[#This Row],[score]]&gt;50,"medium",Table1[[#This Row],[score]]&lt;=50,"low")</f>
        <v>high</v>
      </c>
    </row>
    <row r="5685" spans="1:12" x14ac:dyDescent="0.3">
      <c r="A5685" t="s">
        <v>5490</v>
      </c>
      <c r="B5685" s="1">
        <v>28557</v>
      </c>
      <c r="C5685">
        <v>95</v>
      </c>
      <c r="D5685" t="s">
        <v>9</v>
      </c>
      <c r="E5685" t="s">
        <v>3845</v>
      </c>
      <c r="F5685">
        <v>227800000</v>
      </c>
      <c r="G5685">
        <v>1916346675</v>
      </c>
      <c r="H5685" t="s">
        <v>1019</v>
      </c>
      <c r="I5685">
        <f>YEAR(Table1[[#This Row],[date]])</f>
        <v>1978</v>
      </c>
      <c r="J5685">
        <f>Table1[[#This Row],[revenue]]-Table1[[#This Row],[budget_x]]</f>
        <v>1688546675</v>
      </c>
      <c r="K5685" s="7">
        <f>Table1[[#This Row],[profit /loss ]]/Table1[[#This Row],[budget_x]]</f>
        <v>7.4124085820895527</v>
      </c>
      <c r="L5685" t="str" cm="1">
        <f t="array" ref="L5685">_xlfn.IFS(Table1[[#This Row],[score]]&gt;70,"high",Table1[[#This Row],[score]]&gt;50,"medium",Table1[[#This Row],[score]]&lt;=50,"low")</f>
        <v>high</v>
      </c>
    </row>
    <row r="5686" spans="1:12" x14ac:dyDescent="0.3">
      <c r="A5686" t="s">
        <v>5491</v>
      </c>
      <c r="B5686" s="1">
        <v>39696</v>
      </c>
      <c r="C5686">
        <v>70</v>
      </c>
      <c r="D5686" t="s">
        <v>9</v>
      </c>
      <c r="E5686" t="s">
        <v>10</v>
      </c>
      <c r="F5686">
        <v>27000000</v>
      </c>
      <c r="G5686">
        <v>45160110</v>
      </c>
      <c r="H5686" t="s">
        <v>30</v>
      </c>
      <c r="I5686">
        <f>YEAR(Table1[[#This Row],[date]])</f>
        <v>2008</v>
      </c>
      <c r="J5686">
        <f>Table1[[#This Row],[revenue]]-Table1[[#This Row],[budget_x]]</f>
        <v>18160110</v>
      </c>
      <c r="K5686" s="7">
        <f>Table1[[#This Row],[profit /loss ]]/Table1[[#This Row],[budget_x]]</f>
        <v>0.67259666666666662</v>
      </c>
      <c r="L5686" t="str" cm="1">
        <f t="array" ref="L5686">_xlfn.IFS(Table1[[#This Row],[score]]&gt;70,"high",Table1[[#This Row],[score]]&gt;50,"medium",Table1[[#This Row],[score]]&lt;=50,"low")</f>
        <v>medium</v>
      </c>
    </row>
    <row r="5687" spans="1:12" x14ac:dyDescent="0.3">
      <c r="A5687" t="s">
        <v>5492</v>
      </c>
      <c r="B5687" s="1">
        <v>43817</v>
      </c>
      <c r="C5687">
        <v>0</v>
      </c>
      <c r="D5687" t="s">
        <v>9</v>
      </c>
      <c r="E5687" t="s">
        <v>319</v>
      </c>
      <c r="F5687">
        <v>167540000</v>
      </c>
      <c r="G5687">
        <v>175269998.80000001</v>
      </c>
      <c r="H5687" t="s">
        <v>480</v>
      </c>
      <c r="I5687">
        <f>YEAR(Table1[[#This Row],[date]])</f>
        <v>2019</v>
      </c>
      <c r="J5687">
        <f>Table1[[#This Row],[revenue]]-Table1[[#This Row],[budget_x]]</f>
        <v>7729998.8000000119</v>
      </c>
      <c r="K5687" s="7">
        <f>Table1[[#This Row],[profit /loss ]]/Table1[[#This Row],[budget_x]]</f>
        <v>4.6138228482750461E-2</v>
      </c>
      <c r="L5687" t="str" cm="1">
        <f t="array" ref="L5687">_xlfn.IFS(Table1[[#This Row],[score]]&gt;70,"high",Table1[[#This Row],[score]]&gt;50,"medium",Table1[[#This Row],[score]]&lt;=50,"low")</f>
        <v>low</v>
      </c>
    </row>
    <row r="5688" spans="1:12" x14ac:dyDescent="0.3">
      <c r="A5688" t="s">
        <v>5493</v>
      </c>
      <c r="B5688" s="1">
        <v>42684</v>
      </c>
      <c r="C5688">
        <v>75</v>
      </c>
      <c r="D5688" t="s">
        <v>9</v>
      </c>
      <c r="E5688" t="s">
        <v>10</v>
      </c>
      <c r="F5688">
        <v>22500000</v>
      </c>
      <c r="G5688">
        <v>32398681</v>
      </c>
      <c r="H5688" t="s">
        <v>11</v>
      </c>
      <c r="I5688">
        <f>YEAR(Table1[[#This Row],[date]])</f>
        <v>2016</v>
      </c>
      <c r="J5688">
        <f>Table1[[#This Row],[revenue]]-Table1[[#This Row],[budget_x]]</f>
        <v>9898681</v>
      </c>
      <c r="K5688" s="7">
        <f>Table1[[#This Row],[profit /loss ]]/Table1[[#This Row],[budget_x]]</f>
        <v>0.43994137777777775</v>
      </c>
      <c r="L5688" t="str" cm="1">
        <f t="array" ref="L5688">_xlfn.IFS(Table1[[#This Row],[score]]&gt;70,"high",Table1[[#This Row],[score]]&gt;50,"medium",Table1[[#This Row],[score]]&lt;=50,"low")</f>
        <v>high</v>
      </c>
    </row>
    <row r="5689" spans="1:12" x14ac:dyDescent="0.3">
      <c r="A5689" t="s">
        <v>5494</v>
      </c>
      <c r="B5689" s="1">
        <v>38937</v>
      </c>
      <c r="C5689">
        <v>67</v>
      </c>
      <c r="D5689" t="s">
        <v>9</v>
      </c>
      <c r="E5689" t="s">
        <v>10</v>
      </c>
      <c r="F5689">
        <v>82200000</v>
      </c>
      <c r="G5689">
        <v>449945593.80000001</v>
      </c>
      <c r="H5689" t="s">
        <v>17</v>
      </c>
      <c r="I5689">
        <f>YEAR(Table1[[#This Row],[date]])</f>
        <v>2006</v>
      </c>
      <c r="J5689">
        <f>Table1[[#This Row],[revenue]]-Table1[[#This Row],[budget_x]]</f>
        <v>367745593.80000001</v>
      </c>
      <c r="K5689" s="7">
        <f>Table1[[#This Row],[profit /loss ]]/Table1[[#This Row],[budget_x]]</f>
        <v>4.4737906788321169</v>
      </c>
      <c r="L5689" t="str" cm="1">
        <f t="array" ref="L5689">_xlfn.IFS(Table1[[#This Row],[score]]&gt;70,"high",Table1[[#This Row],[score]]&gt;50,"medium",Table1[[#This Row],[score]]&lt;=50,"low")</f>
        <v>medium</v>
      </c>
    </row>
    <row r="5690" spans="1:12" x14ac:dyDescent="0.3">
      <c r="A5690" t="s">
        <v>5495</v>
      </c>
      <c r="B5690" s="1">
        <v>44743</v>
      </c>
      <c r="C5690">
        <v>61</v>
      </c>
      <c r="D5690" t="s">
        <v>9</v>
      </c>
      <c r="E5690" t="s">
        <v>10</v>
      </c>
      <c r="F5690">
        <v>68200000</v>
      </c>
      <c r="G5690">
        <v>608383159.39999998</v>
      </c>
      <c r="H5690" t="s">
        <v>52</v>
      </c>
      <c r="I5690">
        <f>YEAR(Table1[[#This Row],[date]])</f>
        <v>2022</v>
      </c>
      <c r="J5690">
        <f>Table1[[#This Row],[revenue]]-Table1[[#This Row],[budget_x]]</f>
        <v>540183159.39999998</v>
      </c>
      <c r="K5690" s="7">
        <f>Table1[[#This Row],[profit /loss ]]/Table1[[#This Row],[budget_x]]</f>
        <v>7.9205741847507332</v>
      </c>
      <c r="L5690" t="str" cm="1">
        <f t="array" ref="L5690">_xlfn.IFS(Table1[[#This Row],[score]]&gt;70,"high",Table1[[#This Row],[score]]&gt;50,"medium",Table1[[#This Row],[score]]&lt;=50,"low")</f>
        <v>medium</v>
      </c>
    </row>
    <row r="5691" spans="1:12" x14ac:dyDescent="0.3">
      <c r="A5691" t="s">
        <v>5496</v>
      </c>
      <c r="B5691" s="1">
        <v>38730</v>
      </c>
      <c r="C5691">
        <v>71</v>
      </c>
      <c r="D5691" t="s">
        <v>9</v>
      </c>
      <c r="E5691" t="s">
        <v>10</v>
      </c>
      <c r="F5691">
        <v>45000000</v>
      </c>
      <c r="G5691">
        <v>43343247</v>
      </c>
      <c r="H5691" t="s">
        <v>17</v>
      </c>
      <c r="I5691">
        <f>YEAR(Table1[[#This Row],[date]])</f>
        <v>2006</v>
      </c>
      <c r="J5691">
        <f>Table1[[#This Row],[revenue]]-Table1[[#This Row],[budget_x]]</f>
        <v>-1656753</v>
      </c>
      <c r="K5691" s="7">
        <f>Table1[[#This Row],[profit /loss ]]/Table1[[#This Row],[budget_x]]</f>
        <v>-3.681673333333333E-2</v>
      </c>
      <c r="L5691" t="str" cm="1">
        <f t="array" ref="L5691">_xlfn.IFS(Table1[[#This Row],[score]]&gt;70,"high",Table1[[#This Row],[score]]&gt;50,"medium",Table1[[#This Row],[score]]&lt;=50,"low")</f>
        <v>high</v>
      </c>
    </row>
    <row r="5692" spans="1:12" x14ac:dyDescent="0.3">
      <c r="A5692" t="s">
        <v>5497</v>
      </c>
      <c r="B5692" s="1">
        <v>38855</v>
      </c>
      <c r="C5692">
        <v>65</v>
      </c>
      <c r="D5692" t="s">
        <v>9</v>
      </c>
      <c r="E5692" t="s">
        <v>10</v>
      </c>
      <c r="F5692">
        <v>15250000</v>
      </c>
      <c r="G5692">
        <v>12930343</v>
      </c>
      <c r="H5692" t="s">
        <v>11</v>
      </c>
      <c r="I5692">
        <f>YEAR(Table1[[#This Row],[date]])</f>
        <v>2006</v>
      </c>
      <c r="J5692">
        <f>Table1[[#This Row],[revenue]]-Table1[[#This Row],[budget_x]]</f>
        <v>-2319657</v>
      </c>
      <c r="K5692" s="7">
        <f>Table1[[#This Row],[profit /loss ]]/Table1[[#This Row],[budget_x]]</f>
        <v>-0.15210865573770491</v>
      </c>
      <c r="L5692" t="str" cm="1">
        <f t="array" ref="L5692">_xlfn.IFS(Table1[[#This Row],[score]]&gt;70,"high",Table1[[#This Row],[score]]&gt;50,"medium",Table1[[#This Row],[score]]&lt;=50,"low")</f>
        <v>medium</v>
      </c>
    </row>
    <row r="5693" spans="1:12" x14ac:dyDescent="0.3">
      <c r="A5693" t="s">
        <v>5498</v>
      </c>
      <c r="B5693" s="1">
        <v>39508</v>
      </c>
      <c r="C5693">
        <v>71</v>
      </c>
      <c r="D5693" t="s">
        <v>9</v>
      </c>
      <c r="E5693" t="s">
        <v>69</v>
      </c>
      <c r="F5693">
        <v>34420939.200000003</v>
      </c>
      <c r="G5693">
        <v>8654110</v>
      </c>
      <c r="H5693" t="s">
        <v>143</v>
      </c>
      <c r="I5693">
        <f>YEAR(Table1[[#This Row],[date]])</f>
        <v>2008</v>
      </c>
      <c r="J5693">
        <f>Table1[[#This Row],[revenue]]-Table1[[#This Row],[budget_x]]</f>
        <v>-25766829.200000003</v>
      </c>
      <c r="K5693" s="7">
        <f>Table1[[#This Row],[profit /loss ]]/Table1[[#This Row],[budget_x]]</f>
        <v>-0.7485800736082181</v>
      </c>
      <c r="L5693" t="str" cm="1">
        <f t="array" ref="L5693">_xlfn.IFS(Table1[[#This Row],[score]]&gt;70,"high",Table1[[#This Row],[score]]&gt;50,"medium",Table1[[#This Row],[score]]&lt;=50,"low")</f>
        <v>high</v>
      </c>
    </row>
    <row r="5694" spans="1:12" x14ac:dyDescent="0.3">
      <c r="A5694" t="s">
        <v>5499</v>
      </c>
      <c r="B5694" s="1">
        <v>33941</v>
      </c>
      <c r="C5694">
        <v>55</v>
      </c>
      <c r="D5694" t="s">
        <v>9</v>
      </c>
      <c r="E5694" t="s">
        <v>86</v>
      </c>
      <c r="F5694">
        <v>85800000</v>
      </c>
      <c r="G5694">
        <v>337451470.80000001</v>
      </c>
      <c r="H5694" t="s">
        <v>87</v>
      </c>
      <c r="I5694">
        <f>YEAR(Table1[[#This Row],[date]])</f>
        <v>1992</v>
      </c>
      <c r="J5694">
        <f>Table1[[#This Row],[revenue]]-Table1[[#This Row],[budget_x]]</f>
        <v>251651470.80000001</v>
      </c>
      <c r="K5694" s="7">
        <f>Table1[[#This Row],[profit /loss ]]/Table1[[#This Row],[budget_x]]</f>
        <v>2.9330008251748252</v>
      </c>
      <c r="L5694" t="str" cm="1">
        <f t="array" ref="L5694">_xlfn.IFS(Table1[[#This Row],[score]]&gt;70,"high",Table1[[#This Row],[score]]&gt;50,"medium",Table1[[#This Row],[score]]&lt;=50,"low")</f>
        <v>medium</v>
      </c>
    </row>
    <row r="5695" spans="1:12" x14ac:dyDescent="0.3">
      <c r="A5695" t="s">
        <v>5500</v>
      </c>
      <c r="B5695" s="1">
        <v>44075</v>
      </c>
      <c r="C5695">
        <v>74</v>
      </c>
      <c r="D5695" t="s">
        <v>9</v>
      </c>
      <c r="E5695" t="s">
        <v>10</v>
      </c>
      <c r="F5695">
        <v>12000000</v>
      </c>
      <c r="G5695">
        <v>74727492</v>
      </c>
      <c r="H5695" t="s">
        <v>11</v>
      </c>
      <c r="I5695">
        <f>YEAR(Table1[[#This Row],[date]])</f>
        <v>2020</v>
      </c>
      <c r="J5695">
        <f>Table1[[#This Row],[revenue]]-Table1[[#This Row],[budget_x]]</f>
        <v>62727492</v>
      </c>
      <c r="K5695" s="7">
        <f>Table1[[#This Row],[profit /loss ]]/Table1[[#This Row],[budget_x]]</f>
        <v>5.2272910000000001</v>
      </c>
      <c r="L5695" t="str" cm="1">
        <f t="array" ref="L5695">_xlfn.IFS(Table1[[#This Row],[score]]&gt;70,"high",Table1[[#This Row],[score]]&gt;50,"medium",Table1[[#This Row],[score]]&lt;=50,"low")</f>
        <v>high</v>
      </c>
    </row>
    <row r="5696" spans="1:12" x14ac:dyDescent="0.3">
      <c r="A5696" t="s">
        <v>5501</v>
      </c>
      <c r="B5696" s="1">
        <v>16770</v>
      </c>
      <c r="C5696">
        <v>77</v>
      </c>
      <c r="D5696" t="s">
        <v>9</v>
      </c>
      <c r="E5696" t="s">
        <v>10</v>
      </c>
      <c r="F5696">
        <v>1250000</v>
      </c>
      <c r="G5696">
        <v>11000000</v>
      </c>
      <c r="H5696" t="s">
        <v>17</v>
      </c>
      <c r="I5696">
        <f>YEAR(Table1[[#This Row],[date]])</f>
        <v>1945</v>
      </c>
      <c r="J5696">
        <f>Table1[[#This Row],[revenue]]-Table1[[#This Row],[budget_x]]</f>
        <v>9750000</v>
      </c>
      <c r="K5696" s="7">
        <f>Table1[[#This Row],[profit /loss ]]/Table1[[#This Row],[budget_x]]</f>
        <v>7.8</v>
      </c>
      <c r="L5696" t="str" cm="1">
        <f t="array" ref="L5696">_xlfn.IFS(Table1[[#This Row],[score]]&gt;70,"high",Table1[[#This Row],[score]]&gt;50,"medium",Table1[[#This Row],[score]]&lt;=50,"low")</f>
        <v>high</v>
      </c>
    </row>
    <row r="5697" spans="1:12" x14ac:dyDescent="0.3">
      <c r="A5697" t="s">
        <v>5502</v>
      </c>
      <c r="B5697" s="1">
        <v>37099</v>
      </c>
      <c r="C5697">
        <v>75</v>
      </c>
      <c r="D5697" t="s">
        <v>9</v>
      </c>
      <c r="E5697" t="s">
        <v>74</v>
      </c>
      <c r="F5697">
        <v>90200000</v>
      </c>
      <c r="G5697">
        <v>693402193.39999998</v>
      </c>
      <c r="H5697" t="s">
        <v>75</v>
      </c>
      <c r="I5697">
        <f>YEAR(Table1[[#This Row],[date]])</f>
        <v>2001</v>
      </c>
      <c r="J5697">
        <f>Table1[[#This Row],[revenue]]-Table1[[#This Row],[budget_x]]</f>
        <v>603202193.39999998</v>
      </c>
      <c r="K5697" s="7">
        <f>Table1[[#This Row],[profit /loss ]]/Table1[[#This Row],[budget_x]]</f>
        <v>6.6873857361419065</v>
      </c>
      <c r="L5697" t="str" cm="1">
        <f t="array" ref="L5697">_xlfn.IFS(Table1[[#This Row],[score]]&gt;70,"high",Table1[[#This Row],[score]]&gt;50,"medium",Table1[[#This Row],[score]]&lt;=50,"low")</f>
        <v>high</v>
      </c>
    </row>
    <row r="5698" spans="1:12" x14ac:dyDescent="0.3">
      <c r="A5698" t="s">
        <v>667</v>
      </c>
      <c r="B5698" s="1">
        <v>38626</v>
      </c>
      <c r="C5698">
        <v>55</v>
      </c>
      <c r="D5698" t="s">
        <v>9</v>
      </c>
      <c r="E5698" t="s">
        <v>10</v>
      </c>
      <c r="F5698">
        <v>116000000</v>
      </c>
      <c r="G5698">
        <v>856081053</v>
      </c>
      <c r="H5698" t="s">
        <v>11</v>
      </c>
      <c r="I5698">
        <f>YEAR(Table1[[#This Row],[date]])</f>
        <v>2005</v>
      </c>
      <c r="J5698">
        <f>Table1[[#This Row],[revenue]]-Table1[[#This Row],[budget_x]]</f>
        <v>740081053</v>
      </c>
      <c r="K5698" s="7">
        <f>Table1[[#This Row],[profit /loss ]]/Table1[[#This Row],[budget_x]]</f>
        <v>6.3800090775862071</v>
      </c>
      <c r="L5698" t="str" cm="1">
        <f t="array" ref="L5698">_xlfn.IFS(Table1[[#This Row],[score]]&gt;70,"high",Table1[[#This Row],[score]]&gt;50,"medium",Table1[[#This Row],[score]]&lt;=50,"low")</f>
        <v>medium</v>
      </c>
    </row>
    <row r="5699" spans="1:12" x14ac:dyDescent="0.3">
      <c r="A5699" t="s">
        <v>667</v>
      </c>
      <c r="B5699" s="1">
        <v>38626</v>
      </c>
      <c r="C5699">
        <v>55</v>
      </c>
      <c r="D5699" t="s">
        <v>9</v>
      </c>
      <c r="E5699" t="s">
        <v>10</v>
      </c>
      <c r="F5699">
        <v>25000000</v>
      </c>
      <c r="G5699">
        <v>881745</v>
      </c>
      <c r="H5699" t="s">
        <v>11</v>
      </c>
      <c r="I5699">
        <f>YEAR(Table1[[#This Row],[date]])</f>
        <v>2005</v>
      </c>
      <c r="J5699">
        <f>Table1[[#This Row],[revenue]]-Table1[[#This Row],[budget_x]]</f>
        <v>-24118255</v>
      </c>
      <c r="K5699" s="7">
        <f>Table1[[#This Row],[profit /loss ]]/Table1[[#This Row],[budget_x]]</f>
        <v>-0.96473019999999998</v>
      </c>
      <c r="L5699" t="str" cm="1">
        <f t="array" ref="L5699">_xlfn.IFS(Table1[[#This Row],[score]]&gt;70,"high",Table1[[#This Row],[score]]&gt;50,"medium",Table1[[#This Row],[score]]&lt;=50,"low")</f>
        <v>medium</v>
      </c>
    </row>
    <row r="5700" spans="1:12" x14ac:dyDescent="0.3">
      <c r="A5700" t="s">
        <v>5503</v>
      </c>
      <c r="B5700" s="1">
        <v>44106</v>
      </c>
      <c r="C5700">
        <v>54</v>
      </c>
      <c r="D5700" t="s">
        <v>9</v>
      </c>
      <c r="E5700" t="s">
        <v>95</v>
      </c>
      <c r="F5700">
        <v>98200000</v>
      </c>
      <c r="G5700">
        <v>247240931.59999999</v>
      </c>
      <c r="H5700" t="s">
        <v>96</v>
      </c>
      <c r="I5700">
        <f>YEAR(Table1[[#This Row],[date]])</f>
        <v>2020</v>
      </c>
      <c r="J5700">
        <f>Table1[[#This Row],[revenue]]-Table1[[#This Row],[budget_x]]</f>
        <v>149040931.59999999</v>
      </c>
      <c r="K5700" s="7">
        <f>Table1[[#This Row],[profit /loss ]]/Table1[[#This Row],[budget_x]]</f>
        <v>1.5177284276985743</v>
      </c>
      <c r="L5700" t="str" cm="1">
        <f t="array" ref="L5700">_xlfn.IFS(Table1[[#This Row],[score]]&gt;70,"high",Table1[[#This Row],[score]]&gt;50,"medium",Table1[[#This Row],[score]]&lt;=50,"low")</f>
        <v>medium</v>
      </c>
    </row>
    <row r="5701" spans="1:12" x14ac:dyDescent="0.3">
      <c r="A5701" t="s">
        <v>1185</v>
      </c>
      <c r="B5701" s="1">
        <v>42059</v>
      </c>
      <c r="C5701">
        <v>71</v>
      </c>
      <c r="D5701" t="s">
        <v>9</v>
      </c>
      <c r="E5701" t="s">
        <v>10</v>
      </c>
      <c r="F5701">
        <v>120000000</v>
      </c>
      <c r="G5701">
        <v>142531552</v>
      </c>
      <c r="H5701" t="s">
        <v>17</v>
      </c>
      <c r="I5701">
        <f>YEAR(Table1[[#This Row],[date]])</f>
        <v>2015</v>
      </c>
      <c r="J5701">
        <f>Table1[[#This Row],[revenue]]-Table1[[#This Row],[budget_x]]</f>
        <v>22531552</v>
      </c>
      <c r="K5701" s="7">
        <f>Table1[[#This Row],[profit /loss ]]/Table1[[#This Row],[budget_x]]</f>
        <v>0.18776293333333333</v>
      </c>
      <c r="L5701" t="str" cm="1">
        <f t="array" ref="L5701">_xlfn.IFS(Table1[[#This Row],[score]]&gt;70,"high",Table1[[#This Row],[score]]&gt;50,"medium",Table1[[#This Row],[score]]&lt;=50,"low")</f>
        <v>high</v>
      </c>
    </row>
    <row r="5702" spans="1:12" x14ac:dyDescent="0.3">
      <c r="A5702" t="s">
        <v>5504</v>
      </c>
      <c r="B5702" s="1">
        <v>39709</v>
      </c>
      <c r="C5702">
        <v>78</v>
      </c>
      <c r="D5702" t="s">
        <v>9</v>
      </c>
      <c r="E5702" t="s">
        <v>10</v>
      </c>
      <c r="F5702">
        <v>100780000</v>
      </c>
      <c r="G5702">
        <v>892986395.20000005</v>
      </c>
      <c r="H5702" t="s">
        <v>11</v>
      </c>
      <c r="I5702">
        <f>YEAR(Table1[[#This Row],[date]])</f>
        <v>2008</v>
      </c>
      <c r="J5702">
        <f>Table1[[#This Row],[revenue]]-Table1[[#This Row],[budget_x]]</f>
        <v>792206395.20000005</v>
      </c>
      <c r="K5702" s="7">
        <f>Table1[[#This Row],[profit /loss ]]/Table1[[#This Row],[budget_x]]</f>
        <v>7.8607501012105585</v>
      </c>
      <c r="L5702" t="str" cm="1">
        <f t="array" ref="L5702">_xlfn.IFS(Table1[[#This Row],[score]]&gt;70,"high",Table1[[#This Row],[score]]&gt;50,"medium",Table1[[#This Row],[score]]&lt;=50,"low")</f>
        <v>high</v>
      </c>
    </row>
    <row r="5703" spans="1:12" x14ac:dyDescent="0.3">
      <c r="A5703" t="s">
        <v>5505</v>
      </c>
      <c r="B5703" s="1">
        <v>44813</v>
      </c>
      <c r="C5703">
        <v>72</v>
      </c>
      <c r="D5703" t="s">
        <v>9</v>
      </c>
      <c r="E5703" t="s">
        <v>10</v>
      </c>
      <c r="F5703">
        <v>160400000</v>
      </c>
      <c r="G5703">
        <v>664444451.39999998</v>
      </c>
      <c r="H5703" t="s">
        <v>30</v>
      </c>
      <c r="I5703">
        <f>YEAR(Table1[[#This Row],[date]])</f>
        <v>2022</v>
      </c>
      <c r="J5703">
        <f>Table1[[#This Row],[revenue]]-Table1[[#This Row],[budget_x]]</f>
        <v>504044451.39999998</v>
      </c>
      <c r="K5703" s="7">
        <f>Table1[[#This Row],[profit /loss ]]/Table1[[#This Row],[budget_x]]</f>
        <v>3.1424217668329177</v>
      </c>
      <c r="L5703" t="str" cm="1">
        <f t="array" ref="L5703">_xlfn.IFS(Table1[[#This Row],[score]]&gt;70,"high",Table1[[#This Row],[score]]&gt;50,"medium",Table1[[#This Row],[score]]&lt;=50,"low")</f>
        <v>high</v>
      </c>
    </row>
    <row r="5704" spans="1:12" x14ac:dyDescent="0.3">
      <c r="A5704" t="s">
        <v>5506</v>
      </c>
      <c r="B5704" s="1">
        <v>39325</v>
      </c>
      <c r="C5704">
        <v>67</v>
      </c>
      <c r="D5704" t="s">
        <v>9</v>
      </c>
      <c r="E5704" t="s">
        <v>10</v>
      </c>
      <c r="F5704">
        <v>20000000</v>
      </c>
      <c r="G5704">
        <v>16907831</v>
      </c>
      <c r="H5704" t="s">
        <v>17</v>
      </c>
      <c r="I5704">
        <f>YEAR(Table1[[#This Row],[date]])</f>
        <v>2007</v>
      </c>
      <c r="J5704">
        <f>Table1[[#This Row],[revenue]]-Table1[[#This Row],[budget_x]]</f>
        <v>-3092169</v>
      </c>
      <c r="K5704" s="7">
        <f>Table1[[#This Row],[profit /loss ]]/Table1[[#This Row],[budget_x]]</f>
        <v>-0.15460845000000001</v>
      </c>
      <c r="L5704" t="str" cm="1">
        <f t="array" ref="L5704">_xlfn.IFS(Table1[[#This Row],[score]]&gt;70,"high",Table1[[#This Row],[score]]&gt;50,"medium",Table1[[#This Row],[score]]&lt;=50,"low")</f>
        <v>medium</v>
      </c>
    </row>
    <row r="5705" spans="1:12" x14ac:dyDescent="0.3">
      <c r="A5705" t="s">
        <v>5507</v>
      </c>
      <c r="B5705" s="1">
        <v>40789</v>
      </c>
      <c r="C5705">
        <v>68</v>
      </c>
      <c r="D5705" t="s">
        <v>9</v>
      </c>
      <c r="E5705" t="s">
        <v>69</v>
      </c>
      <c r="F5705">
        <v>172000000</v>
      </c>
      <c r="G5705">
        <v>505864462.19999999</v>
      </c>
      <c r="H5705" t="s">
        <v>143</v>
      </c>
      <c r="I5705">
        <f>YEAR(Table1[[#This Row],[date]])</f>
        <v>2011</v>
      </c>
      <c r="J5705">
        <f>Table1[[#This Row],[revenue]]-Table1[[#This Row],[budget_x]]</f>
        <v>333864462.19999999</v>
      </c>
      <c r="K5705" s="7">
        <f>Table1[[#This Row],[profit /loss ]]/Table1[[#This Row],[budget_x]]</f>
        <v>1.9410724546511626</v>
      </c>
      <c r="L5705" t="str" cm="1">
        <f t="array" ref="L5705">_xlfn.IFS(Table1[[#This Row],[score]]&gt;70,"high",Table1[[#This Row],[score]]&gt;50,"medium",Table1[[#This Row],[score]]&lt;=50,"low")</f>
        <v>medium</v>
      </c>
    </row>
    <row r="5706" spans="1:12" x14ac:dyDescent="0.3">
      <c r="A5706" t="s">
        <v>5508</v>
      </c>
      <c r="B5706" s="1">
        <v>42236</v>
      </c>
      <c r="C5706">
        <v>62</v>
      </c>
      <c r="D5706" t="s">
        <v>9</v>
      </c>
      <c r="E5706" t="s">
        <v>74</v>
      </c>
      <c r="F5706">
        <v>100200000</v>
      </c>
      <c r="G5706">
        <v>288405522.60000002</v>
      </c>
      <c r="H5706" t="s">
        <v>75</v>
      </c>
      <c r="I5706">
        <f>YEAR(Table1[[#This Row],[date]])</f>
        <v>2015</v>
      </c>
      <c r="J5706">
        <f>Table1[[#This Row],[revenue]]-Table1[[#This Row],[budget_x]]</f>
        <v>188205522.60000002</v>
      </c>
      <c r="K5706" s="7">
        <f>Table1[[#This Row],[profit /loss ]]/Table1[[#This Row],[budget_x]]</f>
        <v>1.8782986287425152</v>
      </c>
      <c r="L5706" t="str" cm="1">
        <f t="array" ref="L5706">_xlfn.IFS(Table1[[#This Row],[score]]&gt;70,"high",Table1[[#This Row],[score]]&gt;50,"medium",Table1[[#This Row],[score]]&lt;=50,"low")</f>
        <v>medium</v>
      </c>
    </row>
    <row r="5707" spans="1:12" x14ac:dyDescent="0.3">
      <c r="A5707" t="s">
        <v>5509</v>
      </c>
      <c r="B5707" s="1">
        <v>42384</v>
      </c>
      <c r="C5707">
        <v>56</v>
      </c>
      <c r="D5707" t="s">
        <v>9</v>
      </c>
      <c r="E5707" t="s">
        <v>15</v>
      </c>
      <c r="F5707">
        <v>134298000</v>
      </c>
      <c r="G5707">
        <v>341476740.39999998</v>
      </c>
      <c r="H5707" t="s">
        <v>25</v>
      </c>
      <c r="I5707">
        <f>YEAR(Table1[[#This Row],[date]])</f>
        <v>2016</v>
      </c>
      <c r="J5707">
        <f>Table1[[#This Row],[revenue]]-Table1[[#This Row],[budget_x]]</f>
        <v>207178740.39999998</v>
      </c>
      <c r="K5707" s="7">
        <f>Table1[[#This Row],[profit /loss ]]/Table1[[#This Row],[budget_x]]</f>
        <v>1.5426792684924568</v>
      </c>
      <c r="L5707" t="str" cm="1">
        <f t="array" ref="L5707">_xlfn.IFS(Table1[[#This Row],[score]]&gt;70,"high",Table1[[#This Row],[score]]&gt;50,"medium",Table1[[#This Row],[score]]&lt;=50,"low")</f>
        <v>medium</v>
      </c>
    </row>
    <row r="5708" spans="1:12" x14ac:dyDescent="0.3">
      <c r="A5708" t="s">
        <v>5510</v>
      </c>
      <c r="B5708" s="1">
        <v>31393</v>
      </c>
      <c r="C5708">
        <v>66</v>
      </c>
      <c r="D5708" t="s">
        <v>9</v>
      </c>
      <c r="E5708" t="s">
        <v>10</v>
      </c>
      <c r="F5708">
        <v>7500000</v>
      </c>
      <c r="G5708">
        <v>38934048</v>
      </c>
      <c r="H5708" t="s">
        <v>11</v>
      </c>
      <c r="I5708">
        <f>YEAR(Table1[[#This Row],[date]])</f>
        <v>1985</v>
      </c>
      <c r="J5708">
        <f>Table1[[#This Row],[revenue]]-Table1[[#This Row],[budget_x]]</f>
        <v>31434048</v>
      </c>
      <c r="K5708" s="7">
        <f>Table1[[#This Row],[profit /loss ]]/Table1[[#This Row],[budget_x]]</f>
        <v>4.1912064000000004</v>
      </c>
      <c r="L5708" t="str" cm="1">
        <f t="array" ref="L5708">_xlfn.IFS(Table1[[#This Row],[score]]&gt;70,"high",Table1[[#This Row],[score]]&gt;50,"medium",Table1[[#This Row],[score]]&lt;=50,"low")</f>
        <v>medium</v>
      </c>
    </row>
    <row r="5709" spans="1:12" x14ac:dyDescent="0.3">
      <c r="A5709" t="s">
        <v>5511</v>
      </c>
      <c r="B5709" s="1">
        <v>41923</v>
      </c>
      <c r="C5709">
        <v>63</v>
      </c>
      <c r="D5709" t="s">
        <v>9</v>
      </c>
      <c r="E5709" t="s">
        <v>10</v>
      </c>
      <c r="F5709">
        <v>17000000</v>
      </c>
      <c r="G5709">
        <v>3917679</v>
      </c>
      <c r="H5709" t="s">
        <v>17</v>
      </c>
      <c r="I5709">
        <f>YEAR(Table1[[#This Row],[date]])</f>
        <v>2014</v>
      </c>
      <c r="J5709">
        <f>Table1[[#This Row],[revenue]]-Table1[[#This Row],[budget_x]]</f>
        <v>-13082321</v>
      </c>
      <c r="K5709" s="7">
        <f>Table1[[#This Row],[profit /loss ]]/Table1[[#This Row],[budget_x]]</f>
        <v>-0.76954829411764702</v>
      </c>
      <c r="L5709" t="str" cm="1">
        <f t="array" ref="L5709">_xlfn.IFS(Table1[[#This Row],[score]]&gt;70,"high",Table1[[#This Row],[score]]&gt;50,"medium",Table1[[#This Row],[score]]&lt;=50,"low")</f>
        <v>medium</v>
      </c>
    </row>
    <row r="5710" spans="1:12" x14ac:dyDescent="0.3">
      <c r="A5710" t="s">
        <v>5512</v>
      </c>
      <c r="B5710" s="1">
        <v>32290</v>
      </c>
      <c r="C5710">
        <v>64</v>
      </c>
      <c r="D5710" t="s">
        <v>9</v>
      </c>
      <c r="E5710" t="s">
        <v>10</v>
      </c>
      <c r="F5710">
        <v>2000000</v>
      </c>
      <c r="G5710">
        <v>43625095</v>
      </c>
      <c r="H5710" t="s">
        <v>17</v>
      </c>
      <c r="I5710">
        <f>YEAR(Table1[[#This Row],[date]])</f>
        <v>1988</v>
      </c>
      <c r="J5710">
        <f>Table1[[#This Row],[revenue]]-Table1[[#This Row],[budget_x]]</f>
        <v>41625095</v>
      </c>
      <c r="K5710" s="7">
        <f>Table1[[#This Row],[profit /loss ]]/Table1[[#This Row],[budget_x]]</f>
        <v>20.812547500000001</v>
      </c>
      <c r="L5710" t="str" cm="1">
        <f t="array" ref="L5710">_xlfn.IFS(Table1[[#This Row],[score]]&gt;70,"high",Table1[[#This Row],[score]]&gt;50,"medium",Table1[[#This Row],[score]]&lt;=50,"low")</f>
        <v>medium</v>
      </c>
    </row>
    <row r="5711" spans="1:12" x14ac:dyDescent="0.3">
      <c r="A5711" t="s">
        <v>5513</v>
      </c>
      <c r="B5711" s="1">
        <v>40862</v>
      </c>
      <c r="C5711">
        <v>69</v>
      </c>
      <c r="D5711" t="s">
        <v>9</v>
      </c>
      <c r="E5711" t="s">
        <v>10</v>
      </c>
      <c r="F5711">
        <v>100000</v>
      </c>
      <c r="G5711">
        <v>225215697.19999999</v>
      </c>
      <c r="H5711" t="s">
        <v>17</v>
      </c>
      <c r="I5711">
        <f>YEAR(Table1[[#This Row],[date]])</f>
        <v>2011</v>
      </c>
      <c r="J5711">
        <f>Table1[[#This Row],[revenue]]-Table1[[#This Row],[budget_x]]</f>
        <v>225115697.19999999</v>
      </c>
      <c r="K5711" s="7">
        <f>Table1[[#This Row],[profit /loss ]]/Table1[[#This Row],[budget_x]]</f>
        <v>2251.1569719999998</v>
      </c>
      <c r="L5711" t="str" cm="1">
        <f t="array" ref="L5711">_xlfn.IFS(Table1[[#This Row],[score]]&gt;70,"high",Table1[[#This Row],[score]]&gt;50,"medium",Table1[[#This Row],[score]]&lt;=50,"low")</f>
        <v>medium</v>
      </c>
    </row>
    <row r="5712" spans="1:12" x14ac:dyDescent="0.3">
      <c r="A5712" t="s">
        <v>5514</v>
      </c>
      <c r="B5712" s="1">
        <v>36139</v>
      </c>
      <c r="C5712">
        <v>56</v>
      </c>
      <c r="D5712" t="s">
        <v>9</v>
      </c>
      <c r="E5712" t="s">
        <v>10</v>
      </c>
      <c r="F5712">
        <v>80000000</v>
      </c>
      <c r="G5712">
        <v>69131860</v>
      </c>
      <c r="H5712" t="s">
        <v>11</v>
      </c>
      <c r="I5712">
        <f>YEAR(Table1[[#This Row],[date]])</f>
        <v>1998</v>
      </c>
      <c r="J5712">
        <f>Table1[[#This Row],[revenue]]-Table1[[#This Row],[budget_x]]</f>
        <v>-10868140</v>
      </c>
      <c r="K5712" s="7">
        <f>Table1[[#This Row],[profit /loss ]]/Table1[[#This Row],[budget_x]]</f>
        <v>-0.13585174999999999</v>
      </c>
      <c r="L5712" t="str" cm="1">
        <f t="array" ref="L5712">_xlfn.IFS(Table1[[#This Row],[score]]&gt;70,"high",Table1[[#This Row],[score]]&gt;50,"medium",Table1[[#This Row],[score]]&lt;=50,"low")</f>
        <v>medium</v>
      </c>
    </row>
    <row r="5713" spans="1:12" x14ac:dyDescent="0.3">
      <c r="A5713" t="s">
        <v>5515</v>
      </c>
      <c r="B5713" s="1">
        <v>35796</v>
      </c>
      <c r="C5713">
        <v>65</v>
      </c>
      <c r="D5713" t="s">
        <v>9</v>
      </c>
      <c r="E5713" t="s">
        <v>10</v>
      </c>
      <c r="F5713">
        <v>38000000</v>
      </c>
      <c r="G5713">
        <v>122417389</v>
      </c>
      <c r="H5713" t="s">
        <v>11</v>
      </c>
      <c r="I5713">
        <f>YEAR(Table1[[#This Row],[date]])</f>
        <v>1998</v>
      </c>
      <c r="J5713">
        <f>Table1[[#This Row],[revenue]]-Table1[[#This Row],[budget_x]]</f>
        <v>84417389</v>
      </c>
      <c r="K5713" s="7">
        <f>Table1[[#This Row],[profit /loss ]]/Table1[[#This Row],[budget_x]]</f>
        <v>2.2215102368421054</v>
      </c>
      <c r="L5713" t="str" cm="1">
        <f t="array" ref="L5713">_xlfn.IFS(Table1[[#This Row],[score]]&gt;70,"high",Table1[[#This Row],[score]]&gt;50,"medium",Table1[[#This Row],[score]]&lt;=50,"low")</f>
        <v>medium</v>
      </c>
    </row>
    <row r="5714" spans="1:12" x14ac:dyDescent="0.3">
      <c r="A5714" t="s">
        <v>5516</v>
      </c>
      <c r="B5714" s="1">
        <v>21156</v>
      </c>
      <c r="C5714">
        <v>78</v>
      </c>
      <c r="D5714" t="s">
        <v>9</v>
      </c>
      <c r="E5714" t="s">
        <v>10</v>
      </c>
      <c r="F5714">
        <v>3000000</v>
      </c>
      <c r="G5714">
        <v>33300000</v>
      </c>
      <c r="H5714" t="s">
        <v>11</v>
      </c>
      <c r="I5714">
        <f>YEAR(Table1[[#This Row],[date]])</f>
        <v>1957</v>
      </c>
      <c r="J5714">
        <f>Table1[[#This Row],[revenue]]-Table1[[#This Row],[budget_x]]</f>
        <v>30300000</v>
      </c>
      <c r="K5714" s="7">
        <f>Table1[[#This Row],[profit /loss ]]/Table1[[#This Row],[budget_x]]</f>
        <v>10.1</v>
      </c>
      <c r="L5714" t="str" cm="1">
        <f t="array" ref="L5714">_xlfn.IFS(Table1[[#This Row],[score]]&gt;70,"high",Table1[[#This Row],[score]]&gt;50,"medium",Table1[[#This Row],[score]]&lt;=50,"low")</f>
        <v>high</v>
      </c>
    </row>
    <row r="5715" spans="1:12" x14ac:dyDescent="0.3">
      <c r="A5715" t="s">
        <v>5517</v>
      </c>
      <c r="B5715" s="1">
        <v>40556</v>
      </c>
      <c r="C5715">
        <v>56</v>
      </c>
      <c r="D5715" t="s">
        <v>9</v>
      </c>
      <c r="E5715" t="s">
        <v>10</v>
      </c>
      <c r="F5715">
        <v>80000000</v>
      </c>
      <c r="G5715">
        <v>204774690</v>
      </c>
      <c r="H5715" t="s">
        <v>11</v>
      </c>
      <c r="I5715">
        <f>YEAR(Table1[[#This Row],[date]])</f>
        <v>2011</v>
      </c>
      <c r="J5715">
        <f>Table1[[#This Row],[revenue]]-Table1[[#This Row],[budget_x]]</f>
        <v>124774690</v>
      </c>
      <c r="K5715" s="7">
        <f>Table1[[#This Row],[profit /loss ]]/Table1[[#This Row],[budget_x]]</f>
        <v>1.5596836249999999</v>
      </c>
      <c r="L5715" t="str" cm="1">
        <f t="array" ref="L5715">_xlfn.IFS(Table1[[#This Row],[score]]&gt;70,"high",Table1[[#This Row],[score]]&gt;50,"medium",Table1[[#This Row],[score]]&lt;=50,"low")</f>
        <v>medium</v>
      </c>
    </row>
    <row r="5716" spans="1:12" x14ac:dyDescent="0.3">
      <c r="A5716" t="s">
        <v>5518</v>
      </c>
      <c r="B5716" s="1">
        <v>42967</v>
      </c>
      <c r="C5716">
        <v>61</v>
      </c>
      <c r="D5716" t="s">
        <v>9</v>
      </c>
      <c r="E5716" t="s">
        <v>10</v>
      </c>
      <c r="F5716">
        <v>3500000</v>
      </c>
      <c r="G5716">
        <v>116862157.59999999</v>
      </c>
      <c r="H5716" t="s">
        <v>11</v>
      </c>
      <c r="I5716">
        <f>YEAR(Table1[[#This Row],[date]])</f>
        <v>2017</v>
      </c>
      <c r="J5716">
        <f>Table1[[#This Row],[revenue]]-Table1[[#This Row],[budget_x]]</f>
        <v>113362157.59999999</v>
      </c>
      <c r="K5716" s="7">
        <f>Table1[[#This Row],[profit /loss ]]/Table1[[#This Row],[budget_x]]</f>
        <v>32.389187885714286</v>
      </c>
      <c r="L5716" t="str" cm="1">
        <f t="array" ref="L5716">_xlfn.IFS(Table1[[#This Row],[score]]&gt;70,"high",Table1[[#This Row],[score]]&gt;50,"medium",Table1[[#This Row],[score]]&lt;=50,"low")</f>
        <v>medium</v>
      </c>
    </row>
    <row r="5717" spans="1:12" x14ac:dyDescent="0.3">
      <c r="A5717" t="s">
        <v>5519</v>
      </c>
      <c r="B5717" s="1">
        <v>37317</v>
      </c>
      <c r="C5717">
        <v>68</v>
      </c>
      <c r="D5717" t="s">
        <v>9</v>
      </c>
      <c r="E5717" t="s">
        <v>69</v>
      </c>
      <c r="F5717">
        <v>28104639.800000001</v>
      </c>
      <c r="G5717">
        <v>13107237</v>
      </c>
      <c r="H5717" t="s">
        <v>143</v>
      </c>
      <c r="I5717">
        <f>YEAR(Table1[[#This Row],[date]])</f>
        <v>2002</v>
      </c>
      <c r="J5717">
        <f>Table1[[#This Row],[revenue]]-Table1[[#This Row],[budget_x]]</f>
        <v>-14997402.800000001</v>
      </c>
      <c r="K5717" s="7">
        <f>Table1[[#This Row],[profit /loss ]]/Table1[[#This Row],[budget_x]]</f>
        <v>-0.53362729096424855</v>
      </c>
      <c r="L5717" t="str" cm="1">
        <f t="array" ref="L5717">_xlfn.IFS(Table1[[#This Row],[score]]&gt;70,"high",Table1[[#This Row],[score]]&gt;50,"medium",Table1[[#This Row],[score]]&lt;=50,"low")</f>
        <v>medium</v>
      </c>
    </row>
    <row r="5718" spans="1:12" x14ac:dyDescent="0.3">
      <c r="A5718" t="s">
        <v>5520</v>
      </c>
      <c r="B5718" s="1">
        <v>42364</v>
      </c>
      <c r="C5718">
        <v>76</v>
      </c>
      <c r="D5718" t="s">
        <v>9</v>
      </c>
      <c r="E5718" t="s">
        <v>10</v>
      </c>
      <c r="F5718">
        <v>15000000</v>
      </c>
      <c r="G5718">
        <v>67514963</v>
      </c>
      <c r="H5718" t="s">
        <v>11</v>
      </c>
      <c r="I5718">
        <f>YEAR(Table1[[#This Row],[date]])</f>
        <v>2015</v>
      </c>
      <c r="J5718">
        <f>Table1[[#This Row],[revenue]]-Table1[[#This Row],[budget_x]]</f>
        <v>52514963</v>
      </c>
      <c r="K5718" s="7">
        <f>Table1[[#This Row],[profit /loss ]]/Table1[[#This Row],[budget_x]]</f>
        <v>3.5009975333333334</v>
      </c>
      <c r="L5718" t="str" cm="1">
        <f t="array" ref="L5718">_xlfn.IFS(Table1[[#This Row],[score]]&gt;70,"high",Table1[[#This Row],[score]]&gt;50,"medium",Table1[[#This Row],[score]]&lt;=50,"low")</f>
        <v>high</v>
      </c>
    </row>
    <row r="5719" spans="1:12" x14ac:dyDescent="0.3">
      <c r="A5719" t="s">
        <v>5521</v>
      </c>
      <c r="B5719" s="1">
        <v>38848</v>
      </c>
      <c r="C5719">
        <v>58</v>
      </c>
      <c r="D5719" t="s">
        <v>9</v>
      </c>
      <c r="E5719" t="s">
        <v>10</v>
      </c>
      <c r="F5719">
        <v>35000000</v>
      </c>
      <c r="G5719">
        <v>65063726</v>
      </c>
      <c r="H5719" t="s">
        <v>11</v>
      </c>
      <c r="I5719">
        <f>YEAR(Table1[[#This Row],[date]])</f>
        <v>2006</v>
      </c>
      <c r="J5719">
        <f>Table1[[#This Row],[revenue]]-Table1[[#This Row],[budget_x]]</f>
        <v>30063726</v>
      </c>
      <c r="K5719" s="7">
        <f>Table1[[#This Row],[profit /loss ]]/Table1[[#This Row],[budget_x]]</f>
        <v>0.85896360000000005</v>
      </c>
      <c r="L5719" t="str" cm="1">
        <f t="array" ref="L5719">_xlfn.IFS(Table1[[#This Row],[score]]&gt;70,"high",Table1[[#This Row],[score]]&gt;50,"medium",Table1[[#This Row],[score]]&lt;=50,"low")</f>
        <v>medium</v>
      </c>
    </row>
    <row r="5720" spans="1:12" x14ac:dyDescent="0.3">
      <c r="A5720" t="s">
        <v>5522</v>
      </c>
      <c r="B5720" s="1">
        <v>13928</v>
      </c>
      <c r="C5720">
        <v>83</v>
      </c>
      <c r="D5720" t="s">
        <v>9</v>
      </c>
      <c r="E5720" t="s">
        <v>10</v>
      </c>
      <c r="F5720">
        <v>1500000</v>
      </c>
      <c r="G5720">
        <v>229549</v>
      </c>
      <c r="H5720" t="s">
        <v>11</v>
      </c>
      <c r="I5720">
        <f>YEAR(Table1[[#This Row],[date]])</f>
        <v>1938</v>
      </c>
      <c r="J5720">
        <f>Table1[[#This Row],[revenue]]-Table1[[#This Row],[budget_x]]</f>
        <v>-1270451</v>
      </c>
      <c r="K5720" s="7">
        <f>Table1[[#This Row],[profit /loss ]]/Table1[[#This Row],[budget_x]]</f>
        <v>-0.84696733333333329</v>
      </c>
      <c r="L5720" t="str" cm="1">
        <f t="array" ref="L5720">_xlfn.IFS(Table1[[#This Row],[score]]&gt;70,"high",Table1[[#This Row],[score]]&gt;50,"medium",Table1[[#This Row],[score]]&lt;=50,"low")</f>
        <v>high</v>
      </c>
    </row>
    <row r="5721" spans="1:12" x14ac:dyDescent="0.3">
      <c r="A5721" t="s">
        <v>5523</v>
      </c>
      <c r="B5721" s="1">
        <v>44882</v>
      </c>
      <c r="C5721">
        <v>74</v>
      </c>
      <c r="D5721" t="s">
        <v>9</v>
      </c>
      <c r="E5721" t="s">
        <v>10</v>
      </c>
      <c r="F5721">
        <v>79500000</v>
      </c>
      <c r="G5721">
        <v>708023892.39999998</v>
      </c>
      <c r="H5721" t="s">
        <v>17</v>
      </c>
      <c r="I5721">
        <f>YEAR(Table1[[#This Row],[date]])</f>
        <v>2022</v>
      </c>
      <c r="J5721">
        <f>Table1[[#This Row],[revenue]]-Table1[[#This Row],[budget_x]]</f>
        <v>628523892.39999998</v>
      </c>
      <c r="K5721" s="7">
        <f>Table1[[#This Row],[profit /loss ]]/Table1[[#This Row],[budget_x]]</f>
        <v>7.9059609106918236</v>
      </c>
      <c r="L5721" t="str" cm="1">
        <f t="array" ref="L5721">_xlfn.IFS(Table1[[#This Row],[score]]&gt;70,"high",Table1[[#This Row],[score]]&gt;50,"medium",Table1[[#This Row],[score]]&lt;=50,"low")</f>
        <v>high</v>
      </c>
    </row>
    <row r="5722" spans="1:12" x14ac:dyDescent="0.3">
      <c r="A5722" t="s">
        <v>5524</v>
      </c>
      <c r="B5722" s="1">
        <v>36531</v>
      </c>
      <c r="C5722">
        <v>65</v>
      </c>
      <c r="D5722" t="s">
        <v>9</v>
      </c>
      <c r="E5722" t="s">
        <v>10</v>
      </c>
      <c r="F5722">
        <v>40000000</v>
      </c>
      <c r="G5722">
        <v>177835231</v>
      </c>
      <c r="H5722" t="s">
        <v>11</v>
      </c>
      <c r="I5722">
        <f>YEAR(Table1[[#This Row],[date]])</f>
        <v>2000</v>
      </c>
      <c r="J5722">
        <f>Table1[[#This Row],[revenue]]-Table1[[#This Row],[budget_x]]</f>
        <v>137835231</v>
      </c>
      <c r="K5722" s="7">
        <f>Table1[[#This Row],[profit /loss ]]/Table1[[#This Row],[budget_x]]</f>
        <v>3.445880775</v>
      </c>
      <c r="L5722" t="str" cm="1">
        <f t="array" ref="L5722">_xlfn.IFS(Table1[[#This Row],[score]]&gt;70,"high",Table1[[#This Row],[score]]&gt;50,"medium",Table1[[#This Row],[score]]&lt;=50,"low")</f>
        <v>medium</v>
      </c>
    </row>
    <row r="5723" spans="1:12" x14ac:dyDescent="0.3">
      <c r="A5723" t="s">
        <v>5525</v>
      </c>
      <c r="B5723" s="1">
        <v>34315</v>
      </c>
      <c r="C5723">
        <v>66</v>
      </c>
      <c r="D5723" t="s">
        <v>9</v>
      </c>
      <c r="E5723" t="s">
        <v>10</v>
      </c>
      <c r="F5723">
        <v>10000000</v>
      </c>
      <c r="G5723">
        <v>295961253.60000002</v>
      </c>
      <c r="H5723" t="s">
        <v>17</v>
      </c>
      <c r="I5723">
        <f>YEAR(Table1[[#This Row],[date]])</f>
        <v>1993</v>
      </c>
      <c r="J5723">
        <f>Table1[[#This Row],[revenue]]-Table1[[#This Row],[budget_x]]</f>
        <v>285961253.60000002</v>
      </c>
      <c r="K5723" s="7">
        <f>Table1[[#This Row],[profit /loss ]]/Table1[[#This Row],[budget_x]]</f>
        <v>28.596125360000002</v>
      </c>
      <c r="L5723" t="str" cm="1">
        <f t="array" ref="L5723">_xlfn.IFS(Table1[[#This Row],[score]]&gt;70,"high",Table1[[#This Row],[score]]&gt;50,"medium",Table1[[#This Row],[score]]&lt;=50,"low")</f>
        <v>medium</v>
      </c>
    </row>
    <row r="5724" spans="1:12" x14ac:dyDescent="0.3">
      <c r="A5724" t="s">
        <v>5526</v>
      </c>
      <c r="B5724" s="1">
        <v>33307</v>
      </c>
      <c r="C5724">
        <v>30</v>
      </c>
      <c r="D5724" t="s">
        <v>9</v>
      </c>
      <c r="E5724" t="s">
        <v>86</v>
      </c>
      <c r="F5724">
        <v>15541000</v>
      </c>
      <c r="G5724">
        <v>38139010</v>
      </c>
      <c r="H5724" t="s">
        <v>87</v>
      </c>
      <c r="I5724">
        <f>YEAR(Table1[[#This Row],[date]])</f>
        <v>1991</v>
      </c>
      <c r="J5724">
        <f>Table1[[#This Row],[revenue]]-Table1[[#This Row],[budget_x]]</f>
        <v>22598010</v>
      </c>
      <c r="K5724" s="7">
        <f>Table1[[#This Row],[profit /loss ]]/Table1[[#This Row],[budget_x]]</f>
        <v>1.4540898269094653</v>
      </c>
      <c r="L5724" t="str" cm="1">
        <f t="array" ref="L5724">_xlfn.IFS(Table1[[#This Row],[score]]&gt;70,"high",Table1[[#This Row],[score]]&gt;50,"medium",Table1[[#This Row],[score]]&lt;=50,"low")</f>
        <v>low</v>
      </c>
    </row>
    <row r="5725" spans="1:12" x14ac:dyDescent="0.3">
      <c r="A5725" t="s">
        <v>5527</v>
      </c>
      <c r="B5725" s="1">
        <v>44862</v>
      </c>
      <c r="C5725">
        <v>72</v>
      </c>
      <c r="D5725" t="s">
        <v>9</v>
      </c>
      <c r="E5725" t="s">
        <v>626</v>
      </c>
      <c r="F5725">
        <v>81200000</v>
      </c>
      <c r="G5725">
        <v>472749495.19999999</v>
      </c>
      <c r="H5725" t="s">
        <v>627</v>
      </c>
      <c r="I5725">
        <f>YEAR(Table1[[#This Row],[date]])</f>
        <v>2022</v>
      </c>
      <c r="J5725">
        <f>Table1[[#This Row],[revenue]]-Table1[[#This Row],[budget_x]]</f>
        <v>391549495.19999999</v>
      </c>
      <c r="K5725" s="7">
        <f>Table1[[#This Row],[profit /loss ]]/Table1[[#This Row],[budget_x]]</f>
        <v>4.822038118226601</v>
      </c>
      <c r="L5725" t="str" cm="1">
        <f t="array" ref="L5725">_xlfn.IFS(Table1[[#This Row],[score]]&gt;70,"high",Table1[[#This Row],[score]]&gt;50,"medium",Table1[[#This Row],[score]]&lt;=50,"low")</f>
        <v>high</v>
      </c>
    </row>
    <row r="5726" spans="1:12" x14ac:dyDescent="0.3">
      <c r="A5726" t="s">
        <v>5528</v>
      </c>
      <c r="B5726" s="1">
        <v>40049</v>
      </c>
      <c r="C5726">
        <v>58</v>
      </c>
      <c r="D5726" t="s">
        <v>9</v>
      </c>
      <c r="E5726" t="s">
        <v>10</v>
      </c>
      <c r="F5726">
        <v>72500000</v>
      </c>
      <c r="G5726">
        <v>71880305</v>
      </c>
      <c r="H5726" t="s">
        <v>11</v>
      </c>
      <c r="I5726">
        <f>YEAR(Table1[[#This Row],[date]])</f>
        <v>2009</v>
      </c>
      <c r="J5726">
        <f>Table1[[#This Row],[revenue]]-Table1[[#This Row],[budget_x]]</f>
        <v>-619695</v>
      </c>
      <c r="K5726" s="7">
        <f>Table1[[#This Row],[profit /loss ]]/Table1[[#This Row],[budget_x]]</f>
        <v>-8.5475172413793099E-3</v>
      </c>
      <c r="L5726" t="str" cm="1">
        <f t="array" ref="L5726">_xlfn.IFS(Table1[[#This Row],[score]]&gt;70,"high",Table1[[#This Row],[score]]&gt;50,"medium",Table1[[#This Row],[score]]&lt;=50,"low")</f>
        <v>medium</v>
      </c>
    </row>
    <row r="5727" spans="1:12" x14ac:dyDescent="0.3">
      <c r="A5727" t="s">
        <v>5529</v>
      </c>
      <c r="B5727" s="1">
        <v>31764</v>
      </c>
      <c r="C5727">
        <v>63</v>
      </c>
      <c r="D5727" t="s">
        <v>9</v>
      </c>
      <c r="E5727" t="s">
        <v>10</v>
      </c>
      <c r="F5727">
        <v>25000000</v>
      </c>
      <c r="G5727">
        <v>39200000</v>
      </c>
      <c r="H5727" t="s">
        <v>11</v>
      </c>
      <c r="I5727">
        <f>YEAR(Table1[[#This Row],[date]])</f>
        <v>1986</v>
      </c>
      <c r="J5727">
        <f>Table1[[#This Row],[revenue]]-Table1[[#This Row],[budget_x]]</f>
        <v>14200000</v>
      </c>
      <c r="K5727" s="7">
        <f>Table1[[#This Row],[profit /loss ]]/Table1[[#This Row],[budget_x]]</f>
        <v>0.56799999999999995</v>
      </c>
      <c r="L5727" t="str" cm="1">
        <f t="array" ref="L5727">_xlfn.IFS(Table1[[#This Row],[score]]&gt;70,"high",Table1[[#This Row],[score]]&gt;50,"medium",Table1[[#This Row],[score]]&lt;=50,"low")</f>
        <v>medium</v>
      </c>
    </row>
    <row r="5728" spans="1:12" x14ac:dyDescent="0.3">
      <c r="A5728" t="s">
        <v>5530</v>
      </c>
      <c r="B5728" s="1">
        <v>36874</v>
      </c>
      <c r="C5728">
        <v>50</v>
      </c>
      <c r="D5728" t="s">
        <v>9</v>
      </c>
      <c r="E5728" t="s">
        <v>10</v>
      </c>
      <c r="F5728">
        <v>84000000</v>
      </c>
      <c r="G5728">
        <v>166307945</v>
      </c>
      <c r="H5728" t="s">
        <v>11</v>
      </c>
      <c r="I5728">
        <f>YEAR(Table1[[#This Row],[date]])</f>
        <v>2000</v>
      </c>
      <c r="J5728">
        <f>Table1[[#This Row],[revenue]]-Table1[[#This Row],[budget_x]]</f>
        <v>82307945</v>
      </c>
      <c r="K5728" s="7">
        <f>Table1[[#This Row],[profit /loss ]]/Table1[[#This Row],[budget_x]]</f>
        <v>0.97985648809523807</v>
      </c>
      <c r="L5728" t="str" cm="1">
        <f t="array" ref="L5728">_xlfn.IFS(Table1[[#This Row],[score]]&gt;70,"high",Table1[[#This Row],[score]]&gt;50,"medium",Table1[[#This Row],[score]]&lt;=50,"low")</f>
        <v>low</v>
      </c>
    </row>
    <row r="5729" spans="1:12" x14ac:dyDescent="0.3">
      <c r="A5729" t="s">
        <v>5531</v>
      </c>
      <c r="B5729" s="1">
        <v>29700</v>
      </c>
      <c r="C5729">
        <v>54</v>
      </c>
      <c r="D5729" t="s">
        <v>9</v>
      </c>
      <c r="E5729" t="s">
        <v>95</v>
      </c>
      <c r="F5729">
        <v>47000000</v>
      </c>
      <c r="G5729">
        <v>409455769.80000001</v>
      </c>
      <c r="H5729" t="s">
        <v>96</v>
      </c>
      <c r="I5729">
        <f>YEAR(Table1[[#This Row],[date]])</f>
        <v>1981</v>
      </c>
      <c r="J5729">
        <f>Table1[[#This Row],[revenue]]-Table1[[#This Row],[budget_x]]</f>
        <v>362455769.80000001</v>
      </c>
      <c r="K5729" s="7">
        <f>Table1[[#This Row],[profit /loss ]]/Table1[[#This Row],[budget_x]]</f>
        <v>7.7118248893617025</v>
      </c>
      <c r="L5729" t="str" cm="1">
        <f t="array" ref="L5729">_xlfn.IFS(Table1[[#This Row],[score]]&gt;70,"high",Table1[[#This Row],[score]]&gt;50,"medium",Table1[[#This Row],[score]]&lt;=50,"low")</f>
        <v>medium</v>
      </c>
    </row>
    <row r="5730" spans="1:12" x14ac:dyDescent="0.3">
      <c r="A5730" t="s">
        <v>5532</v>
      </c>
      <c r="B5730" s="1">
        <v>36777</v>
      </c>
      <c r="C5730">
        <v>71</v>
      </c>
      <c r="D5730" t="s">
        <v>9</v>
      </c>
      <c r="E5730" t="s">
        <v>69</v>
      </c>
      <c r="F5730">
        <v>250000</v>
      </c>
      <c r="G5730">
        <v>359853</v>
      </c>
      <c r="H5730" t="s">
        <v>11</v>
      </c>
      <c r="I5730">
        <f>YEAR(Table1[[#This Row],[date]])</f>
        <v>2000</v>
      </c>
      <c r="J5730">
        <f>Table1[[#This Row],[revenue]]-Table1[[#This Row],[budget_x]]</f>
        <v>109853</v>
      </c>
      <c r="K5730" s="7">
        <f>Table1[[#This Row],[profit /loss ]]/Table1[[#This Row],[budget_x]]</f>
        <v>0.43941200000000002</v>
      </c>
      <c r="L5730" t="str" cm="1">
        <f t="array" ref="L5730">_xlfn.IFS(Table1[[#This Row],[score]]&gt;70,"high",Table1[[#This Row],[score]]&gt;50,"medium",Table1[[#This Row],[score]]&lt;=50,"low")</f>
        <v>high</v>
      </c>
    </row>
    <row r="5731" spans="1:12" x14ac:dyDescent="0.3">
      <c r="A5731" t="s">
        <v>5533</v>
      </c>
      <c r="B5731" s="1">
        <v>41551</v>
      </c>
      <c r="C5731">
        <v>82</v>
      </c>
      <c r="D5731" t="s">
        <v>9</v>
      </c>
      <c r="E5731" t="s">
        <v>10</v>
      </c>
      <c r="F5731">
        <v>120800000</v>
      </c>
      <c r="G5731">
        <v>986918992.20000005</v>
      </c>
      <c r="H5731" t="s">
        <v>17</v>
      </c>
      <c r="I5731">
        <f>YEAR(Table1[[#This Row],[date]])</f>
        <v>2013</v>
      </c>
      <c r="J5731">
        <f>Table1[[#This Row],[revenue]]-Table1[[#This Row],[budget_x]]</f>
        <v>866118992.20000005</v>
      </c>
      <c r="K5731" s="7">
        <f>Table1[[#This Row],[profit /loss ]]/Table1[[#This Row],[budget_x]]</f>
        <v>7.1698592069536424</v>
      </c>
      <c r="L5731" t="str" cm="1">
        <f t="array" ref="L5731">_xlfn.IFS(Table1[[#This Row],[score]]&gt;70,"high",Table1[[#This Row],[score]]&gt;50,"medium",Table1[[#This Row],[score]]&lt;=50,"low")</f>
        <v>high</v>
      </c>
    </row>
    <row r="5732" spans="1:12" x14ac:dyDescent="0.3">
      <c r="A5732" t="s">
        <v>5534</v>
      </c>
      <c r="B5732" s="1">
        <v>40461</v>
      </c>
      <c r="C5732">
        <v>55</v>
      </c>
      <c r="D5732" t="s">
        <v>9</v>
      </c>
      <c r="E5732" t="s">
        <v>10</v>
      </c>
      <c r="F5732">
        <v>81000000</v>
      </c>
      <c r="G5732">
        <v>396066427.39999998</v>
      </c>
      <c r="H5732" t="s">
        <v>17</v>
      </c>
      <c r="I5732">
        <f>YEAR(Table1[[#This Row],[date]])</f>
        <v>2010</v>
      </c>
      <c r="J5732">
        <f>Table1[[#This Row],[revenue]]-Table1[[#This Row],[budget_x]]</f>
        <v>315066427.39999998</v>
      </c>
      <c r="K5732" s="7">
        <f>Table1[[#This Row],[profit /loss ]]/Table1[[#This Row],[budget_x]]</f>
        <v>3.8897089802469131</v>
      </c>
      <c r="L5732" t="str" cm="1">
        <f t="array" ref="L5732">_xlfn.IFS(Table1[[#This Row],[score]]&gt;70,"high",Table1[[#This Row],[score]]&gt;50,"medium",Table1[[#This Row],[score]]&lt;=50,"low")</f>
        <v>medium</v>
      </c>
    </row>
    <row r="5733" spans="1:12" x14ac:dyDescent="0.3">
      <c r="A5733" t="s">
        <v>5535</v>
      </c>
      <c r="B5733" s="1">
        <v>40964</v>
      </c>
      <c r="C5733">
        <v>48</v>
      </c>
      <c r="D5733" t="s">
        <v>9</v>
      </c>
      <c r="E5733" t="s">
        <v>69</v>
      </c>
      <c r="F5733">
        <v>109000000</v>
      </c>
      <c r="G5733">
        <v>863034975.39999998</v>
      </c>
      <c r="H5733" t="s">
        <v>143</v>
      </c>
      <c r="I5733">
        <f>YEAR(Table1[[#This Row],[date]])</f>
        <v>2012</v>
      </c>
      <c r="J5733">
        <f>Table1[[#This Row],[revenue]]-Table1[[#This Row],[budget_x]]</f>
        <v>754034975.39999998</v>
      </c>
      <c r="K5733" s="7">
        <f>Table1[[#This Row],[profit /loss ]]/Table1[[#This Row],[budget_x]]</f>
        <v>6.917752067889908</v>
      </c>
      <c r="L5733" t="str" cm="1">
        <f t="array" ref="L5733">_xlfn.IFS(Table1[[#This Row],[score]]&gt;70,"high",Table1[[#This Row],[score]]&gt;50,"medium",Table1[[#This Row],[score]]&lt;=50,"low")</f>
        <v>low</v>
      </c>
    </row>
    <row r="5734" spans="1:12" x14ac:dyDescent="0.3">
      <c r="A5734" t="s">
        <v>5536</v>
      </c>
      <c r="B5734" s="1">
        <v>45025</v>
      </c>
      <c r="C5734">
        <v>0</v>
      </c>
      <c r="D5734" t="s">
        <v>9</v>
      </c>
      <c r="E5734" t="s">
        <v>253</v>
      </c>
      <c r="F5734">
        <v>174600000</v>
      </c>
      <c r="G5734">
        <v>175269998.80000001</v>
      </c>
      <c r="H5734" t="s">
        <v>254</v>
      </c>
      <c r="I5734">
        <f>YEAR(Table1[[#This Row],[date]])</f>
        <v>2023</v>
      </c>
      <c r="J5734">
        <f>Table1[[#This Row],[revenue]]-Table1[[#This Row],[budget_x]]</f>
        <v>669998.80000001192</v>
      </c>
      <c r="K5734" s="7">
        <f>Table1[[#This Row],[profit /loss ]]/Table1[[#This Row],[budget_x]]</f>
        <v>3.837335624284146E-3</v>
      </c>
      <c r="L5734" t="str" cm="1">
        <f t="array" ref="L5734">_xlfn.IFS(Table1[[#This Row],[score]]&gt;70,"high",Table1[[#This Row],[score]]&gt;50,"medium",Table1[[#This Row],[score]]&lt;=50,"low")</f>
        <v>low</v>
      </c>
    </row>
    <row r="5735" spans="1:12" x14ac:dyDescent="0.3">
      <c r="A5735" t="s">
        <v>5537</v>
      </c>
      <c r="B5735" s="1">
        <v>44211</v>
      </c>
      <c r="C5735">
        <v>77</v>
      </c>
      <c r="D5735" t="s">
        <v>9</v>
      </c>
      <c r="E5735" t="s">
        <v>74</v>
      </c>
      <c r="F5735">
        <v>110060000</v>
      </c>
      <c r="G5735">
        <v>530401369</v>
      </c>
      <c r="H5735" t="s">
        <v>17</v>
      </c>
      <c r="I5735">
        <f>YEAR(Table1[[#This Row],[date]])</f>
        <v>2021</v>
      </c>
      <c r="J5735">
        <f>Table1[[#This Row],[revenue]]-Table1[[#This Row],[budget_x]]</f>
        <v>420341369</v>
      </c>
      <c r="K5735" s="7">
        <f>Table1[[#This Row],[profit /loss ]]/Table1[[#This Row],[budget_x]]</f>
        <v>3.8192019716518262</v>
      </c>
      <c r="L5735" t="str" cm="1">
        <f t="array" ref="L5735">_xlfn.IFS(Table1[[#This Row],[score]]&gt;70,"high",Table1[[#This Row],[score]]&gt;50,"medium",Table1[[#This Row],[score]]&lt;=50,"low")</f>
        <v>high</v>
      </c>
    </row>
    <row r="5736" spans="1:12" x14ac:dyDescent="0.3">
      <c r="A5736" t="s">
        <v>5538</v>
      </c>
      <c r="B5736" s="1">
        <v>44352</v>
      </c>
      <c r="C5736">
        <v>71</v>
      </c>
      <c r="D5736" t="s">
        <v>9</v>
      </c>
      <c r="E5736" t="s">
        <v>249</v>
      </c>
      <c r="F5736">
        <v>14000000</v>
      </c>
      <c r="G5736">
        <v>184568035.19999999</v>
      </c>
      <c r="H5736" t="s">
        <v>666</v>
      </c>
      <c r="I5736">
        <f>YEAR(Table1[[#This Row],[date]])</f>
        <v>2021</v>
      </c>
      <c r="J5736">
        <f>Table1[[#This Row],[revenue]]-Table1[[#This Row],[budget_x]]</f>
        <v>170568035.19999999</v>
      </c>
      <c r="K5736" s="7">
        <f>Table1[[#This Row],[profit /loss ]]/Table1[[#This Row],[budget_x]]</f>
        <v>12.183431085714284</v>
      </c>
      <c r="L5736" t="str" cm="1">
        <f t="array" ref="L5736">_xlfn.IFS(Table1[[#This Row],[score]]&gt;70,"high",Table1[[#This Row],[score]]&gt;50,"medium",Table1[[#This Row],[score]]&lt;=50,"low")</f>
        <v>high</v>
      </c>
    </row>
    <row r="5737" spans="1:12" x14ac:dyDescent="0.3">
      <c r="A5737" t="s">
        <v>5539</v>
      </c>
      <c r="B5737" s="1">
        <v>39200</v>
      </c>
      <c r="C5737">
        <v>51</v>
      </c>
      <c r="D5737" t="s">
        <v>9</v>
      </c>
      <c r="E5737" t="s">
        <v>10</v>
      </c>
      <c r="F5737">
        <v>142800000</v>
      </c>
      <c r="G5737">
        <v>566930143.79999995</v>
      </c>
      <c r="H5737" t="s">
        <v>17</v>
      </c>
      <c r="I5737">
        <f>YEAR(Table1[[#This Row],[date]])</f>
        <v>2007</v>
      </c>
      <c r="J5737">
        <f>Table1[[#This Row],[revenue]]-Table1[[#This Row],[budget_x]]</f>
        <v>424130143.79999995</v>
      </c>
      <c r="K5737" s="7">
        <f>Table1[[#This Row],[profit /loss ]]/Table1[[#This Row],[budget_x]]</f>
        <v>2.9700990462184871</v>
      </c>
      <c r="L5737" t="str" cm="1">
        <f t="array" ref="L5737">_xlfn.IFS(Table1[[#This Row],[score]]&gt;70,"high",Table1[[#This Row],[score]]&gt;50,"medium",Table1[[#This Row],[score]]&lt;=50,"low")</f>
        <v>medium</v>
      </c>
    </row>
    <row r="5738" spans="1:12" x14ac:dyDescent="0.3">
      <c r="A5738" t="s">
        <v>5540</v>
      </c>
      <c r="B5738" s="1">
        <v>44154</v>
      </c>
      <c r="C5738">
        <v>84</v>
      </c>
      <c r="D5738" t="s">
        <v>9</v>
      </c>
      <c r="E5738" t="s">
        <v>10</v>
      </c>
      <c r="F5738">
        <v>171600000</v>
      </c>
      <c r="G5738">
        <v>1139752081</v>
      </c>
      <c r="H5738" t="s">
        <v>17</v>
      </c>
      <c r="I5738">
        <f>YEAR(Table1[[#This Row],[date]])</f>
        <v>2020</v>
      </c>
      <c r="J5738">
        <f>Table1[[#This Row],[revenue]]-Table1[[#This Row],[budget_x]]</f>
        <v>968152081</v>
      </c>
      <c r="K5738" s="7">
        <f>Table1[[#This Row],[profit /loss ]]/Table1[[#This Row],[budget_x]]</f>
        <v>5.641911893939394</v>
      </c>
      <c r="L5738" t="str" cm="1">
        <f t="array" ref="L5738">_xlfn.IFS(Table1[[#This Row],[score]]&gt;70,"high",Table1[[#This Row],[score]]&gt;50,"medium",Table1[[#This Row],[score]]&lt;=50,"low")</f>
        <v>high</v>
      </c>
    </row>
    <row r="5739" spans="1:12" x14ac:dyDescent="0.3">
      <c r="A5739" t="s">
        <v>5541</v>
      </c>
      <c r="B5739" s="1">
        <v>40122</v>
      </c>
      <c r="C5739">
        <v>69</v>
      </c>
      <c r="D5739" t="s">
        <v>9</v>
      </c>
      <c r="E5739" t="s">
        <v>10</v>
      </c>
      <c r="F5739">
        <v>39000000</v>
      </c>
      <c r="G5739">
        <v>101344412</v>
      </c>
      <c r="H5739" t="s">
        <v>11</v>
      </c>
      <c r="I5739">
        <f>YEAR(Table1[[#This Row],[date]])</f>
        <v>2009</v>
      </c>
      <c r="J5739">
        <f>Table1[[#This Row],[revenue]]-Table1[[#This Row],[budget_x]]</f>
        <v>62344412</v>
      </c>
      <c r="K5739" s="7">
        <f>Table1[[#This Row],[profit /loss ]]/Table1[[#This Row],[budget_x]]</f>
        <v>1.5985746666666667</v>
      </c>
      <c r="L5739" t="str" cm="1">
        <f t="array" ref="L5739">_xlfn.IFS(Table1[[#This Row],[score]]&gt;70,"high",Table1[[#This Row],[score]]&gt;50,"medium",Table1[[#This Row],[score]]&lt;=50,"low")</f>
        <v>medium</v>
      </c>
    </row>
    <row r="5740" spans="1:12" x14ac:dyDescent="0.3">
      <c r="A5740" t="s">
        <v>5542</v>
      </c>
      <c r="B5740" s="1">
        <v>38189</v>
      </c>
      <c r="C5740">
        <v>74</v>
      </c>
      <c r="D5740" t="s">
        <v>9</v>
      </c>
      <c r="E5740" t="s">
        <v>10</v>
      </c>
      <c r="F5740">
        <v>117000000</v>
      </c>
      <c r="G5740">
        <v>382417747.39999998</v>
      </c>
      <c r="H5740" t="s">
        <v>11</v>
      </c>
      <c r="I5740">
        <f>YEAR(Table1[[#This Row],[date]])</f>
        <v>2004</v>
      </c>
      <c r="J5740">
        <f>Table1[[#This Row],[revenue]]-Table1[[#This Row],[budget_x]]</f>
        <v>265417747.39999998</v>
      </c>
      <c r="K5740" s="7">
        <f>Table1[[#This Row],[profit /loss ]]/Table1[[#This Row],[budget_x]]</f>
        <v>2.2685277555555552</v>
      </c>
      <c r="L5740" t="str" cm="1">
        <f t="array" ref="L5740">_xlfn.IFS(Table1[[#This Row],[score]]&gt;70,"high",Table1[[#This Row],[score]]&gt;50,"medium",Table1[[#This Row],[score]]&lt;=50,"low")</f>
        <v>high</v>
      </c>
    </row>
    <row r="5741" spans="1:12" x14ac:dyDescent="0.3">
      <c r="A5741" t="s">
        <v>5543</v>
      </c>
      <c r="B5741" s="1">
        <v>44848</v>
      </c>
      <c r="C5741">
        <v>67</v>
      </c>
      <c r="D5741" t="s">
        <v>9</v>
      </c>
      <c r="E5741" t="s">
        <v>10</v>
      </c>
      <c r="F5741">
        <v>93000000</v>
      </c>
      <c r="G5741">
        <v>592174598.79999995</v>
      </c>
      <c r="H5741" t="s">
        <v>17</v>
      </c>
      <c r="I5741">
        <f>YEAR(Table1[[#This Row],[date]])</f>
        <v>2022</v>
      </c>
      <c r="J5741">
        <f>Table1[[#This Row],[revenue]]-Table1[[#This Row],[budget_x]]</f>
        <v>499174598.79999995</v>
      </c>
      <c r="K5741" s="7">
        <f>Table1[[#This Row],[profit /loss ]]/Table1[[#This Row],[budget_x]]</f>
        <v>5.3674688043010743</v>
      </c>
      <c r="L5741" t="str" cm="1">
        <f t="array" ref="L5741">_xlfn.IFS(Table1[[#This Row],[score]]&gt;70,"high",Table1[[#This Row],[score]]&gt;50,"medium",Table1[[#This Row],[score]]&lt;=50,"low")</f>
        <v>medium</v>
      </c>
    </row>
    <row r="5742" spans="1:12" x14ac:dyDescent="0.3">
      <c r="A5742" t="s">
        <v>5544</v>
      </c>
      <c r="B5742" s="1">
        <v>43203</v>
      </c>
      <c r="C5742">
        <v>77</v>
      </c>
      <c r="D5742" t="s">
        <v>9</v>
      </c>
      <c r="E5742" t="s">
        <v>10</v>
      </c>
      <c r="F5742">
        <v>25000000</v>
      </c>
      <c r="G5742">
        <v>3823620</v>
      </c>
      <c r="H5742" t="s">
        <v>17</v>
      </c>
      <c r="I5742">
        <f>YEAR(Table1[[#This Row],[date]])</f>
        <v>2018</v>
      </c>
      <c r="J5742">
        <f>Table1[[#This Row],[revenue]]-Table1[[#This Row],[budget_x]]</f>
        <v>-21176380</v>
      </c>
      <c r="K5742" s="7">
        <f>Table1[[#This Row],[profit /loss ]]/Table1[[#This Row],[budget_x]]</f>
        <v>-0.84705520000000001</v>
      </c>
      <c r="L5742" t="str" cm="1">
        <f t="array" ref="L5742">_xlfn.IFS(Table1[[#This Row],[score]]&gt;70,"high",Table1[[#This Row],[score]]&gt;50,"medium",Table1[[#This Row],[score]]&lt;=50,"low")</f>
        <v>high</v>
      </c>
    </row>
    <row r="5743" spans="1:12" x14ac:dyDescent="0.3">
      <c r="A5743" t="s">
        <v>5545</v>
      </c>
      <c r="B5743" s="1">
        <v>41892</v>
      </c>
      <c r="C5743">
        <v>65</v>
      </c>
      <c r="D5743" t="s">
        <v>9</v>
      </c>
      <c r="E5743" t="s">
        <v>10</v>
      </c>
      <c r="F5743">
        <v>25000000</v>
      </c>
      <c r="G5743">
        <v>66540205</v>
      </c>
      <c r="H5743" t="s">
        <v>11</v>
      </c>
      <c r="I5743">
        <f>YEAR(Table1[[#This Row],[date]])</f>
        <v>2014</v>
      </c>
      <c r="J5743">
        <f>Table1[[#This Row],[revenue]]-Table1[[#This Row],[budget_x]]</f>
        <v>41540205</v>
      </c>
      <c r="K5743" s="7">
        <f>Table1[[#This Row],[profit /loss ]]/Table1[[#This Row],[budget_x]]</f>
        <v>1.6616082000000001</v>
      </c>
      <c r="L5743" t="str" cm="1">
        <f t="array" ref="L5743">_xlfn.IFS(Table1[[#This Row],[score]]&gt;70,"high",Table1[[#This Row],[score]]&gt;50,"medium",Table1[[#This Row],[score]]&lt;=50,"low")</f>
        <v>medium</v>
      </c>
    </row>
    <row r="5744" spans="1:12" x14ac:dyDescent="0.3">
      <c r="A5744" t="s">
        <v>5546</v>
      </c>
      <c r="B5744" s="1">
        <v>22516</v>
      </c>
      <c r="C5744">
        <v>59</v>
      </c>
      <c r="D5744" t="s">
        <v>9</v>
      </c>
      <c r="E5744" t="s">
        <v>95</v>
      </c>
      <c r="F5744">
        <v>155300000</v>
      </c>
      <c r="G5744">
        <v>308223292.60000002</v>
      </c>
      <c r="H5744" t="s">
        <v>96</v>
      </c>
      <c r="I5744">
        <f>YEAR(Table1[[#This Row],[date]])</f>
        <v>1961</v>
      </c>
      <c r="J5744">
        <f>Table1[[#This Row],[revenue]]-Table1[[#This Row],[budget_x]]</f>
        <v>152923292.60000002</v>
      </c>
      <c r="K5744" s="7">
        <f>Table1[[#This Row],[profit /loss ]]/Table1[[#This Row],[budget_x]]</f>
        <v>0.98469602446877025</v>
      </c>
      <c r="L5744" t="str" cm="1">
        <f t="array" ref="L5744">_xlfn.IFS(Table1[[#This Row],[score]]&gt;70,"high",Table1[[#This Row],[score]]&gt;50,"medium",Table1[[#This Row],[score]]&lt;=50,"low")</f>
        <v>medium</v>
      </c>
    </row>
    <row r="5745" spans="1:12" x14ac:dyDescent="0.3">
      <c r="A5745" t="s">
        <v>5547</v>
      </c>
      <c r="B5745" s="1">
        <v>40657</v>
      </c>
      <c r="C5745">
        <v>76</v>
      </c>
      <c r="D5745" t="s">
        <v>9</v>
      </c>
      <c r="E5745" t="s">
        <v>10</v>
      </c>
      <c r="F5745">
        <v>5389600</v>
      </c>
      <c r="G5745">
        <v>1681521</v>
      </c>
      <c r="H5745" t="s">
        <v>11</v>
      </c>
      <c r="I5745">
        <f>YEAR(Table1[[#This Row],[date]])</f>
        <v>2011</v>
      </c>
      <c r="J5745">
        <f>Table1[[#This Row],[revenue]]-Table1[[#This Row],[budget_x]]</f>
        <v>-3708079</v>
      </c>
      <c r="K5745" s="7">
        <f>Table1[[#This Row],[profit /loss ]]/Table1[[#This Row],[budget_x]]</f>
        <v>-0.6880063455544011</v>
      </c>
      <c r="L5745" t="str" cm="1">
        <f t="array" ref="L5745">_xlfn.IFS(Table1[[#This Row],[score]]&gt;70,"high",Table1[[#This Row],[score]]&gt;50,"medium",Table1[[#This Row],[score]]&lt;=50,"low")</f>
        <v>high</v>
      </c>
    </row>
    <row r="5746" spans="1:12" x14ac:dyDescent="0.3">
      <c r="A5746" t="s">
        <v>5548</v>
      </c>
      <c r="B5746" s="1">
        <v>42363</v>
      </c>
      <c r="C5746">
        <v>76</v>
      </c>
      <c r="D5746" t="s">
        <v>9</v>
      </c>
      <c r="E5746" t="s">
        <v>895</v>
      </c>
      <c r="F5746">
        <v>3482701.8</v>
      </c>
      <c r="G5746">
        <v>30692889</v>
      </c>
      <c r="H5746" t="s">
        <v>2122</v>
      </c>
      <c r="I5746">
        <f>YEAR(Table1[[#This Row],[date]])</f>
        <v>2015</v>
      </c>
      <c r="J5746">
        <f>Table1[[#This Row],[revenue]]-Table1[[#This Row],[budget_x]]</f>
        <v>27210187.199999999</v>
      </c>
      <c r="K5746" s="7">
        <f>Table1[[#This Row],[profit /loss ]]/Table1[[#This Row],[budget_x]]</f>
        <v>7.8129534948987018</v>
      </c>
      <c r="L5746" t="str" cm="1">
        <f t="array" ref="L5746">_xlfn.IFS(Table1[[#This Row],[score]]&gt;70,"high",Table1[[#This Row],[score]]&gt;50,"medium",Table1[[#This Row],[score]]&lt;=50,"low")</f>
        <v>high</v>
      </c>
    </row>
    <row r="5747" spans="1:12" x14ac:dyDescent="0.3">
      <c r="A5747" t="s">
        <v>5549</v>
      </c>
      <c r="B5747" s="1">
        <v>43321</v>
      </c>
      <c r="C5747">
        <v>62</v>
      </c>
      <c r="D5747" t="s">
        <v>9</v>
      </c>
      <c r="E5747" t="s">
        <v>229</v>
      </c>
      <c r="F5747">
        <v>83600000</v>
      </c>
      <c r="G5747">
        <v>320393939.39999998</v>
      </c>
      <c r="H5747" t="s">
        <v>230</v>
      </c>
      <c r="I5747">
        <f>YEAR(Table1[[#This Row],[date]])</f>
        <v>2018</v>
      </c>
      <c r="J5747">
        <f>Table1[[#This Row],[revenue]]-Table1[[#This Row],[budget_x]]</f>
        <v>236793939.39999998</v>
      </c>
      <c r="K5747" s="7">
        <f>Table1[[#This Row],[profit /loss ]]/Table1[[#This Row],[budget_x]]</f>
        <v>2.832463389952153</v>
      </c>
      <c r="L5747" t="str" cm="1">
        <f t="array" ref="L5747">_xlfn.IFS(Table1[[#This Row],[score]]&gt;70,"high",Table1[[#This Row],[score]]&gt;50,"medium",Table1[[#This Row],[score]]&lt;=50,"low")</f>
        <v>medium</v>
      </c>
    </row>
    <row r="5748" spans="1:12" x14ac:dyDescent="0.3">
      <c r="A5748" t="s">
        <v>5550</v>
      </c>
      <c r="B5748" s="1">
        <v>42033</v>
      </c>
      <c r="C5748">
        <v>47</v>
      </c>
      <c r="D5748" t="s">
        <v>9</v>
      </c>
      <c r="E5748" t="s">
        <v>86</v>
      </c>
      <c r="F5748">
        <v>4325000</v>
      </c>
      <c r="G5748">
        <v>709136</v>
      </c>
      <c r="H5748" t="s">
        <v>87</v>
      </c>
      <c r="I5748">
        <f>YEAR(Table1[[#This Row],[date]])</f>
        <v>2015</v>
      </c>
      <c r="J5748">
        <f>Table1[[#This Row],[revenue]]-Table1[[#This Row],[budget_x]]</f>
        <v>-3615864</v>
      </c>
      <c r="K5748" s="7">
        <f>Table1[[#This Row],[profit /loss ]]/Table1[[#This Row],[budget_x]]</f>
        <v>-0.83603791907514446</v>
      </c>
      <c r="L5748" t="str" cm="1">
        <f t="array" ref="L5748">_xlfn.IFS(Table1[[#This Row],[score]]&gt;70,"high",Table1[[#This Row],[score]]&gt;50,"medium",Table1[[#This Row],[score]]&lt;=50,"low")</f>
        <v>low</v>
      </c>
    </row>
    <row r="5749" spans="1:12" x14ac:dyDescent="0.3">
      <c r="A5749" t="s">
        <v>5551</v>
      </c>
      <c r="B5749" s="1">
        <v>25038</v>
      </c>
      <c r="C5749">
        <v>37</v>
      </c>
      <c r="D5749" t="s">
        <v>9</v>
      </c>
      <c r="E5749" t="s">
        <v>125</v>
      </c>
      <c r="F5749">
        <v>58670000</v>
      </c>
      <c r="G5749">
        <v>385960548.19999999</v>
      </c>
      <c r="H5749" t="s">
        <v>132</v>
      </c>
      <c r="I5749">
        <f>YEAR(Table1[[#This Row],[date]])</f>
        <v>1968</v>
      </c>
      <c r="J5749">
        <f>Table1[[#This Row],[revenue]]-Table1[[#This Row],[budget_x]]</f>
        <v>327290548.19999999</v>
      </c>
      <c r="K5749" s="7">
        <f>Table1[[#This Row],[profit /loss ]]/Table1[[#This Row],[budget_x]]</f>
        <v>5.5784992023180502</v>
      </c>
      <c r="L5749" t="str" cm="1">
        <f t="array" ref="L5749">_xlfn.IFS(Table1[[#This Row],[score]]&gt;70,"high",Table1[[#This Row],[score]]&gt;50,"medium",Table1[[#This Row],[score]]&lt;=50,"low")</f>
        <v>low</v>
      </c>
    </row>
    <row r="5750" spans="1:12" x14ac:dyDescent="0.3">
      <c r="A5750" t="s">
        <v>5552</v>
      </c>
      <c r="B5750" s="1">
        <v>41529</v>
      </c>
      <c r="C5750">
        <v>69</v>
      </c>
      <c r="D5750" t="s">
        <v>9</v>
      </c>
      <c r="E5750" t="s">
        <v>10</v>
      </c>
      <c r="F5750">
        <v>128000000</v>
      </c>
      <c r="G5750">
        <v>579758685.39999998</v>
      </c>
      <c r="H5750" t="s">
        <v>17</v>
      </c>
      <c r="I5750">
        <f>YEAR(Table1[[#This Row],[date]])</f>
        <v>2013</v>
      </c>
      <c r="J5750">
        <f>Table1[[#This Row],[revenue]]-Table1[[#This Row],[budget_x]]</f>
        <v>451758685.39999998</v>
      </c>
      <c r="K5750" s="7">
        <f>Table1[[#This Row],[profit /loss ]]/Table1[[#This Row],[budget_x]]</f>
        <v>3.5293647296874999</v>
      </c>
      <c r="L5750" t="str" cm="1">
        <f t="array" ref="L5750">_xlfn.IFS(Table1[[#This Row],[score]]&gt;70,"high",Table1[[#This Row],[score]]&gt;50,"medium",Table1[[#This Row],[score]]&lt;=50,"low")</f>
        <v>medium</v>
      </c>
    </row>
    <row r="5751" spans="1:12" x14ac:dyDescent="0.3">
      <c r="A5751" t="s">
        <v>5553</v>
      </c>
      <c r="B5751" s="1">
        <v>29972</v>
      </c>
      <c r="C5751">
        <v>68</v>
      </c>
      <c r="D5751" t="s">
        <v>9</v>
      </c>
      <c r="E5751" t="s">
        <v>10</v>
      </c>
      <c r="F5751">
        <v>11000000</v>
      </c>
      <c r="G5751">
        <v>31672000</v>
      </c>
      <c r="H5751" t="s">
        <v>11</v>
      </c>
      <c r="I5751">
        <f>YEAR(Table1[[#This Row],[date]])</f>
        <v>1982</v>
      </c>
      <c r="J5751">
        <f>Table1[[#This Row],[revenue]]-Table1[[#This Row],[budget_x]]</f>
        <v>20672000</v>
      </c>
      <c r="K5751" s="7">
        <f>Table1[[#This Row],[profit /loss ]]/Table1[[#This Row],[budget_x]]</f>
        <v>1.8792727272727272</v>
      </c>
      <c r="L5751" t="str" cm="1">
        <f t="array" ref="L5751">_xlfn.IFS(Table1[[#This Row],[score]]&gt;70,"high",Table1[[#This Row],[score]]&gt;50,"medium",Table1[[#This Row],[score]]&lt;=50,"low")</f>
        <v>medium</v>
      </c>
    </row>
    <row r="5752" spans="1:12" x14ac:dyDescent="0.3">
      <c r="A5752" t="s">
        <v>5554</v>
      </c>
      <c r="B5752" s="1">
        <v>41572</v>
      </c>
      <c r="C5752">
        <v>60</v>
      </c>
      <c r="D5752" t="s">
        <v>9</v>
      </c>
      <c r="E5752" t="s">
        <v>10</v>
      </c>
      <c r="F5752">
        <v>15000000</v>
      </c>
      <c r="G5752">
        <v>20898221</v>
      </c>
      <c r="H5752" t="s">
        <v>642</v>
      </c>
      <c r="I5752">
        <f>YEAR(Table1[[#This Row],[date]])</f>
        <v>2013</v>
      </c>
      <c r="J5752">
        <f>Table1[[#This Row],[revenue]]-Table1[[#This Row],[budget_x]]</f>
        <v>5898221</v>
      </c>
      <c r="K5752" s="7">
        <f>Table1[[#This Row],[profit /loss ]]/Table1[[#This Row],[budget_x]]</f>
        <v>0.39321473333333334</v>
      </c>
      <c r="L5752" t="str" cm="1">
        <f t="array" ref="L5752">_xlfn.IFS(Table1[[#This Row],[score]]&gt;70,"high",Table1[[#This Row],[score]]&gt;50,"medium",Table1[[#This Row],[score]]&lt;=50,"low")</f>
        <v>medium</v>
      </c>
    </row>
    <row r="5753" spans="1:12" x14ac:dyDescent="0.3">
      <c r="A5753" t="s">
        <v>5555</v>
      </c>
      <c r="B5753" s="1">
        <v>43803</v>
      </c>
      <c r="C5753">
        <v>65</v>
      </c>
      <c r="D5753" t="s">
        <v>9</v>
      </c>
      <c r="E5753" t="s">
        <v>10</v>
      </c>
      <c r="F5753">
        <v>81000000</v>
      </c>
      <c r="G5753">
        <v>383536021</v>
      </c>
      <c r="H5753" t="s">
        <v>11</v>
      </c>
      <c r="I5753">
        <f>YEAR(Table1[[#This Row],[date]])</f>
        <v>2019</v>
      </c>
      <c r="J5753">
        <f>Table1[[#This Row],[revenue]]-Table1[[#This Row],[budget_x]]</f>
        <v>302536021</v>
      </c>
      <c r="K5753" s="7">
        <f>Table1[[#This Row],[profit /loss ]]/Table1[[#This Row],[budget_x]]</f>
        <v>3.7350126049382717</v>
      </c>
      <c r="L5753" t="str" cm="1">
        <f t="array" ref="L5753">_xlfn.IFS(Table1[[#This Row],[score]]&gt;70,"high",Table1[[#This Row],[score]]&gt;50,"medium",Table1[[#This Row],[score]]&lt;=50,"low")</f>
        <v>medium</v>
      </c>
    </row>
    <row r="5754" spans="1:12" x14ac:dyDescent="0.3">
      <c r="A5754" t="s">
        <v>5556</v>
      </c>
      <c r="B5754" s="1">
        <v>38800</v>
      </c>
      <c r="C5754">
        <v>59</v>
      </c>
      <c r="D5754" t="s">
        <v>9</v>
      </c>
      <c r="E5754" t="s">
        <v>10</v>
      </c>
      <c r="F5754">
        <v>20000000</v>
      </c>
      <c r="G5754">
        <v>27565514</v>
      </c>
      <c r="H5754" t="s">
        <v>17</v>
      </c>
      <c r="I5754">
        <f>YEAR(Table1[[#This Row],[date]])</f>
        <v>2006</v>
      </c>
      <c r="J5754">
        <f>Table1[[#This Row],[revenue]]-Table1[[#This Row],[budget_x]]</f>
        <v>7565514</v>
      </c>
      <c r="K5754" s="7">
        <f>Table1[[#This Row],[profit /loss ]]/Table1[[#This Row],[budget_x]]</f>
        <v>0.37827569999999999</v>
      </c>
      <c r="L5754" t="str" cm="1">
        <f t="array" ref="L5754">_xlfn.IFS(Table1[[#This Row],[score]]&gt;70,"high",Table1[[#This Row],[score]]&gt;50,"medium",Table1[[#This Row],[score]]&lt;=50,"low")</f>
        <v>medium</v>
      </c>
    </row>
    <row r="5755" spans="1:12" x14ac:dyDescent="0.3">
      <c r="A5755" t="s">
        <v>5557</v>
      </c>
      <c r="B5755" s="1">
        <v>42013</v>
      </c>
      <c r="C5755">
        <v>72</v>
      </c>
      <c r="D5755" t="s">
        <v>9</v>
      </c>
      <c r="E5755" t="s">
        <v>69</v>
      </c>
      <c r="F5755">
        <v>97000000</v>
      </c>
      <c r="G5755">
        <v>1112756596</v>
      </c>
      <c r="H5755" t="s">
        <v>11</v>
      </c>
      <c r="I5755">
        <f>YEAR(Table1[[#This Row],[date]])</f>
        <v>2015</v>
      </c>
      <c r="J5755">
        <f>Table1[[#This Row],[revenue]]-Table1[[#This Row],[budget_x]]</f>
        <v>1015756596</v>
      </c>
      <c r="K5755" s="7">
        <f>Table1[[#This Row],[profit /loss ]]/Table1[[#This Row],[budget_x]]</f>
        <v>10.471717484536082</v>
      </c>
      <c r="L5755" t="str" cm="1">
        <f t="array" ref="L5755">_xlfn.IFS(Table1[[#This Row],[score]]&gt;70,"high",Table1[[#This Row],[score]]&gt;50,"medium",Table1[[#This Row],[score]]&lt;=50,"low")</f>
        <v>high</v>
      </c>
    </row>
    <row r="5756" spans="1:12" x14ac:dyDescent="0.3">
      <c r="A5756" t="s">
        <v>3576</v>
      </c>
      <c r="B5756" s="1">
        <v>32920</v>
      </c>
      <c r="C5756">
        <v>65</v>
      </c>
      <c r="D5756" t="s">
        <v>9</v>
      </c>
      <c r="E5756" t="s">
        <v>10</v>
      </c>
      <c r="F5756">
        <v>50517862.600000001</v>
      </c>
      <c r="G5756">
        <v>15645616</v>
      </c>
      <c r="H5756" t="s">
        <v>17</v>
      </c>
      <c r="I5756">
        <f>YEAR(Table1[[#This Row],[date]])</f>
        <v>1990</v>
      </c>
      <c r="J5756">
        <f>Table1[[#This Row],[revenue]]-Table1[[#This Row],[budget_x]]</f>
        <v>-34872246.600000001</v>
      </c>
      <c r="K5756" s="7">
        <f>Table1[[#This Row],[profit /loss ]]/Table1[[#This Row],[budget_x]]</f>
        <v>-0.69029536890976861</v>
      </c>
      <c r="L5756" t="str" cm="1">
        <f t="array" ref="L5756">_xlfn.IFS(Table1[[#This Row],[score]]&gt;70,"high",Table1[[#This Row],[score]]&gt;50,"medium",Table1[[#This Row],[score]]&lt;=50,"low")</f>
        <v>medium</v>
      </c>
    </row>
    <row r="5757" spans="1:12" x14ac:dyDescent="0.3">
      <c r="A5757" t="s">
        <v>447</v>
      </c>
      <c r="B5757" s="1">
        <v>28856</v>
      </c>
      <c r="C5757">
        <v>65</v>
      </c>
      <c r="D5757" t="s">
        <v>9</v>
      </c>
      <c r="E5757" t="s">
        <v>10</v>
      </c>
      <c r="F5757">
        <v>70000000</v>
      </c>
      <c r="G5757">
        <v>461630558</v>
      </c>
      <c r="H5757" t="s">
        <v>11</v>
      </c>
      <c r="I5757">
        <f>YEAR(Table1[[#This Row],[date]])</f>
        <v>1979</v>
      </c>
      <c r="J5757">
        <f>Table1[[#This Row],[revenue]]-Table1[[#This Row],[budget_x]]</f>
        <v>391630558</v>
      </c>
      <c r="K5757" s="7">
        <f>Table1[[#This Row],[profit /loss ]]/Table1[[#This Row],[budget_x]]</f>
        <v>5.5947222571428572</v>
      </c>
      <c r="L5757" t="str" cm="1">
        <f t="array" ref="L5757">_xlfn.IFS(Table1[[#This Row],[score]]&gt;70,"high",Table1[[#This Row],[score]]&gt;50,"medium",Table1[[#This Row],[score]]&lt;=50,"low")</f>
        <v>medium</v>
      </c>
    </row>
    <row r="5758" spans="1:12" x14ac:dyDescent="0.3">
      <c r="A5758" t="s">
        <v>2844</v>
      </c>
      <c r="B5758" s="1">
        <v>44448</v>
      </c>
      <c r="C5758">
        <v>20</v>
      </c>
      <c r="D5758" t="s">
        <v>9</v>
      </c>
      <c r="E5758" t="s">
        <v>74</v>
      </c>
      <c r="F5758">
        <v>12001040</v>
      </c>
      <c r="G5758">
        <v>38139010</v>
      </c>
      <c r="H5758" t="s">
        <v>75</v>
      </c>
      <c r="I5758">
        <f>YEAR(Table1[[#This Row],[date]])</f>
        <v>2021</v>
      </c>
      <c r="J5758">
        <f>Table1[[#This Row],[revenue]]-Table1[[#This Row],[budget_x]]</f>
        <v>26137970</v>
      </c>
      <c r="K5758" s="7">
        <f>Table1[[#This Row],[profit /loss ]]/Table1[[#This Row],[budget_x]]</f>
        <v>2.177975408797904</v>
      </c>
      <c r="L5758" t="str" cm="1">
        <f t="array" ref="L5758">_xlfn.IFS(Table1[[#This Row],[score]]&gt;70,"high",Table1[[#This Row],[score]]&gt;50,"medium",Table1[[#This Row],[score]]&lt;=50,"low")</f>
        <v>low</v>
      </c>
    </row>
    <row r="5759" spans="1:12" x14ac:dyDescent="0.3">
      <c r="A5759" t="s">
        <v>5558</v>
      </c>
      <c r="B5759" s="1">
        <v>33985</v>
      </c>
      <c r="C5759">
        <v>65</v>
      </c>
      <c r="D5759" t="s">
        <v>9</v>
      </c>
      <c r="E5759" t="s">
        <v>86</v>
      </c>
      <c r="F5759">
        <v>78300000</v>
      </c>
      <c r="G5759">
        <v>552872808.20000005</v>
      </c>
      <c r="H5759" t="s">
        <v>87</v>
      </c>
      <c r="I5759">
        <f>YEAR(Table1[[#This Row],[date]])</f>
        <v>1993</v>
      </c>
      <c r="J5759">
        <f>Table1[[#This Row],[revenue]]-Table1[[#This Row],[budget_x]]</f>
        <v>474572808.20000005</v>
      </c>
      <c r="K5759" s="7">
        <f>Table1[[#This Row],[profit /loss ]]/Table1[[#This Row],[budget_x]]</f>
        <v>6.0609554048531296</v>
      </c>
      <c r="L5759" t="str" cm="1">
        <f t="array" ref="L5759">_xlfn.IFS(Table1[[#This Row],[score]]&gt;70,"high",Table1[[#This Row],[score]]&gt;50,"medium",Table1[[#This Row],[score]]&lt;=50,"low")</f>
        <v>medium</v>
      </c>
    </row>
    <row r="5760" spans="1:12" x14ac:dyDescent="0.3">
      <c r="A5760" t="s">
        <v>5559</v>
      </c>
      <c r="B5760" s="1">
        <v>41892</v>
      </c>
      <c r="C5760">
        <v>60</v>
      </c>
      <c r="D5760" t="s">
        <v>9</v>
      </c>
      <c r="E5760" t="s">
        <v>10</v>
      </c>
      <c r="F5760">
        <v>21800000.199999999</v>
      </c>
      <c r="G5760">
        <v>8122990</v>
      </c>
      <c r="H5760" t="s">
        <v>11</v>
      </c>
      <c r="I5760">
        <f>YEAR(Table1[[#This Row],[date]])</f>
        <v>2014</v>
      </c>
      <c r="J5760">
        <f>Table1[[#This Row],[revenue]]-Table1[[#This Row],[budget_x]]</f>
        <v>-13677010.199999999</v>
      </c>
      <c r="K5760" s="7">
        <f>Table1[[#This Row],[profit /loss ]]/Table1[[#This Row],[budget_x]]</f>
        <v>-0.62738578323499283</v>
      </c>
      <c r="L5760" t="str" cm="1">
        <f t="array" ref="L5760">_xlfn.IFS(Table1[[#This Row],[score]]&gt;70,"high",Table1[[#This Row],[score]]&gt;50,"medium",Table1[[#This Row],[score]]&lt;=50,"low")</f>
        <v>medium</v>
      </c>
    </row>
    <row r="5761" spans="1:12" x14ac:dyDescent="0.3">
      <c r="A5761" t="s">
        <v>5560</v>
      </c>
      <c r="B5761" s="1">
        <v>31898</v>
      </c>
      <c r="C5761">
        <v>54</v>
      </c>
      <c r="D5761" t="s">
        <v>9</v>
      </c>
      <c r="E5761" t="s">
        <v>10</v>
      </c>
      <c r="F5761">
        <v>350000</v>
      </c>
      <c r="G5761">
        <v>4000000</v>
      </c>
      <c r="H5761" t="s">
        <v>17</v>
      </c>
      <c r="I5761">
        <f>YEAR(Table1[[#This Row],[date]])</f>
        <v>1987</v>
      </c>
      <c r="J5761">
        <f>Table1[[#This Row],[revenue]]-Table1[[#This Row],[budget_x]]</f>
        <v>3650000</v>
      </c>
      <c r="K5761" s="7">
        <f>Table1[[#This Row],[profit /loss ]]/Table1[[#This Row],[budget_x]]</f>
        <v>10.428571428571429</v>
      </c>
      <c r="L5761" t="str" cm="1">
        <f t="array" ref="L5761">_xlfn.IFS(Table1[[#This Row],[score]]&gt;70,"high",Table1[[#This Row],[score]]&gt;50,"medium",Table1[[#This Row],[score]]&lt;=50,"low")</f>
        <v>medium</v>
      </c>
    </row>
    <row r="5762" spans="1:12" x14ac:dyDescent="0.3">
      <c r="A5762" t="s">
        <v>5561</v>
      </c>
      <c r="B5762" s="1">
        <v>36008</v>
      </c>
      <c r="C5762">
        <v>59</v>
      </c>
      <c r="D5762" t="s">
        <v>9</v>
      </c>
      <c r="E5762" t="s">
        <v>10</v>
      </c>
      <c r="F5762">
        <v>193740000</v>
      </c>
      <c r="G5762">
        <v>553192221.39999998</v>
      </c>
      <c r="H5762" t="s">
        <v>17</v>
      </c>
      <c r="I5762">
        <f>YEAR(Table1[[#This Row],[date]])</f>
        <v>1998</v>
      </c>
      <c r="J5762">
        <f>Table1[[#This Row],[revenue]]-Table1[[#This Row],[budget_x]]</f>
        <v>359452221.39999998</v>
      </c>
      <c r="K5762" s="7">
        <f>Table1[[#This Row],[profit /loss ]]/Table1[[#This Row],[budget_x]]</f>
        <v>1.8553330308661091</v>
      </c>
      <c r="L5762" t="str" cm="1">
        <f t="array" ref="L5762">_xlfn.IFS(Table1[[#This Row],[score]]&gt;70,"high",Table1[[#This Row],[score]]&gt;50,"medium",Table1[[#This Row],[score]]&lt;=50,"low")</f>
        <v>medium</v>
      </c>
    </row>
    <row r="5763" spans="1:12" x14ac:dyDescent="0.3">
      <c r="A5763" t="s">
        <v>5562</v>
      </c>
      <c r="B5763" s="1">
        <v>42048</v>
      </c>
      <c r="C5763">
        <v>61</v>
      </c>
      <c r="D5763" t="s">
        <v>9</v>
      </c>
      <c r="E5763" t="s">
        <v>10</v>
      </c>
      <c r="F5763">
        <v>117200000</v>
      </c>
      <c r="G5763">
        <v>755498891</v>
      </c>
      <c r="H5763" t="s">
        <v>11</v>
      </c>
      <c r="I5763">
        <f>YEAR(Table1[[#This Row],[date]])</f>
        <v>2015</v>
      </c>
      <c r="J5763">
        <f>Table1[[#This Row],[revenue]]-Table1[[#This Row],[budget_x]]</f>
        <v>638298891</v>
      </c>
      <c r="K5763" s="7">
        <f>Table1[[#This Row],[profit /loss ]]/Table1[[#This Row],[budget_x]]</f>
        <v>5.4462362713310579</v>
      </c>
      <c r="L5763" t="str" cm="1">
        <f t="array" ref="L5763">_xlfn.IFS(Table1[[#This Row],[score]]&gt;70,"high",Table1[[#This Row],[score]]&gt;50,"medium",Table1[[#This Row],[score]]&lt;=50,"low")</f>
        <v>medium</v>
      </c>
    </row>
    <row r="5764" spans="1:12" x14ac:dyDescent="0.3">
      <c r="A5764" t="s">
        <v>5563</v>
      </c>
      <c r="B5764" s="1">
        <v>38254</v>
      </c>
      <c r="C5764">
        <v>59</v>
      </c>
      <c r="D5764" t="s">
        <v>9</v>
      </c>
      <c r="E5764" t="s">
        <v>10</v>
      </c>
      <c r="F5764">
        <v>50000000</v>
      </c>
      <c r="G5764">
        <v>117211892</v>
      </c>
      <c r="H5764" t="s">
        <v>17</v>
      </c>
      <c r="I5764">
        <f>YEAR(Table1[[#This Row],[date]])</f>
        <v>2004</v>
      </c>
      <c r="J5764">
        <f>Table1[[#This Row],[revenue]]-Table1[[#This Row],[budget_x]]</f>
        <v>67211892</v>
      </c>
      <c r="K5764" s="7">
        <f>Table1[[#This Row],[profit /loss ]]/Table1[[#This Row],[budget_x]]</f>
        <v>1.3442378399999999</v>
      </c>
      <c r="L5764" t="str" cm="1">
        <f t="array" ref="L5764">_xlfn.IFS(Table1[[#This Row],[score]]&gt;70,"high",Table1[[#This Row],[score]]&gt;50,"medium",Table1[[#This Row],[score]]&lt;=50,"low")</f>
        <v>medium</v>
      </c>
    </row>
    <row r="5765" spans="1:12" x14ac:dyDescent="0.3">
      <c r="A5765" t="s">
        <v>5564</v>
      </c>
      <c r="B5765" s="1">
        <v>40822</v>
      </c>
      <c r="C5765">
        <v>51</v>
      </c>
      <c r="D5765" t="s">
        <v>9</v>
      </c>
      <c r="E5765" t="s">
        <v>319</v>
      </c>
      <c r="F5765">
        <v>79850080</v>
      </c>
      <c r="G5765">
        <v>226796019.59999999</v>
      </c>
      <c r="H5765" t="s">
        <v>87</v>
      </c>
      <c r="I5765">
        <f>YEAR(Table1[[#This Row],[date]])</f>
        <v>2011</v>
      </c>
      <c r="J5765">
        <f>Table1[[#This Row],[revenue]]-Table1[[#This Row],[budget_x]]</f>
        <v>146945939.59999999</v>
      </c>
      <c r="K5765" s="7">
        <f>Table1[[#This Row],[profit /loss ]]/Table1[[#This Row],[budget_x]]</f>
        <v>1.8402729164454186</v>
      </c>
      <c r="L5765" t="str" cm="1">
        <f t="array" ref="L5765">_xlfn.IFS(Table1[[#This Row],[score]]&gt;70,"high",Table1[[#This Row],[score]]&gt;50,"medium",Table1[[#This Row],[score]]&lt;=50,"low")</f>
        <v>medium</v>
      </c>
    </row>
    <row r="5766" spans="1:12" x14ac:dyDescent="0.3">
      <c r="A5766" t="s">
        <v>5565</v>
      </c>
      <c r="B5766" s="1">
        <v>41751</v>
      </c>
      <c r="C5766">
        <v>70</v>
      </c>
      <c r="D5766" t="s">
        <v>9</v>
      </c>
      <c r="E5766" t="s">
        <v>10</v>
      </c>
      <c r="F5766">
        <v>140000000</v>
      </c>
      <c r="G5766">
        <v>616925753.20000005</v>
      </c>
      <c r="H5766" t="s">
        <v>17</v>
      </c>
      <c r="I5766">
        <f>YEAR(Table1[[#This Row],[date]])</f>
        <v>2014</v>
      </c>
      <c r="J5766">
        <f>Table1[[#This Row],[revenue]]-Table1[[#This Row],[budget_x]]</f>
        <v>476925753.20000005</v>
      </c>
      <c r="K5766" s="7">
        <f>Table1[[#This Row],[profit /loss ]]/Table1[[#This Row],[budget_x]]</f>
        <v>3.4066125228571433</v>
      </c>
      <c r="L5766" t="str" cm="1">
        <f t="array" ref="L5766">_xlfn.IFS(Table1[[#This Row],[score]]&gt;70,"high",Table1[[#This Row],[score]]&gt;50,"medium",Table1[[#This Row],[score]]&lt;=50,"low")</f>
        <v>medium</v>
      </c>
    </row>
    <row r="5767" spans="1:12" x14ac:dyDescent="0.3">
      <c r="A5767" t="s">
        <v>5566</v>
      </c>
      <c r="B5767" s="1">
        <v>42096</v>
      </c>
      <c r="C5767">
        <v>62</v>
      </c>
      <c r="D5767" t="s">
        <v>9</v>
      </c>
      <c r="E5767" t="s">
        <v>319</v>
      </c>
      <c r="F5767">
        <v>12000000</v>
      </c>
      <c r="G5767">
        <v>80000000</v>
      </c>
      <c r="H5767" t="s">
        <v>480</v>
      </c>
      <c r="I5767">
        <f>YEAR(Table1[[#This Row],[date]])</f>
        <v>2015</v>
      </c>
      <c r="J5767">
        <f>Table1[[#This Row],[revenue]]-Table1[[#This Row],[budget_x]]</f>
        <v>68000000</v>
      </c>
      <c r="K5767" s="7">
        <f>Table1[[#This Row],[profit /loss ]]/Table1[[#This Row],[budget_x]]</f>
        <v>5.666666666666667</v>
      </c>
      <c r="L5767" t="str" cm="1">
        <f t="array" ref="L5767">_xlfn.IFS(Table1[[#This Row],[score]]&gt;70,"high",Table1[[#This Row],[score]]&gt;50,"medium",Table1[[#This Row],[score]]&lt;=50,"low")</f>
        <v>medium</v>
      </c>
    </row>
    <row r="5768" spans="1:12" x14ac:dyDescent="0.3">
      <c r="A5768" t="s">
        <v>5567</v>
      </c>
      <c r="B5768" s="1">
        <v>38197</v>
      </c>
      <c r="C5768">
        <v>65</v>
      </c>
      <c r="D5768" t="s">
        <v>9</v>
      </c>
      <c r="E5768" t="s">
        <v>10</v>
      </c>
      <c r="F5768">
        <v>120000000</v>
      </c>
      <c r="G5768">
        <v>107212751</v>
      </c>
      <c r="H5768" t="s">
        <v>11</v>
      </c>
      <c r="I5768">
        <f>YEAR(Table1[[#This Row],[date]])</f>
        <v>2004</v>
      </c>
      <c r="J5768">
        <f>Table1[[#This Row],[revenue]]-Table1[[#This Row],[budget_x]]</f>
        <v>-12787249</v>
      </c>
      <c r="K5768" s="7">
        <f>Table1[[#This Row],[profit /loss ]]/Table1[[#This Row],[budget_x]]</f>
        <v>-0.10656040833333333</v>
      </c>
      <c r="L5768" t="str" cm="1">
        <f t="array" ref="L5768">_xlfn.IFS(Table1[[#This Row],[score]]&gt;70,"high",Table1[[#This Row],[score]]&gt;50,"medium",Table1[[#This Row],[score]]&lt;=50,"low")</f>
        <v>medium</v>
      </c>
    </row>
    <row r="5769" spans="1:12" x14ac:dyDescent="0.3">
      <c r="A5769" t="s">
        <v>5568</v>
      </c>
      <c r="B5769" s="1">
        <v>45029</v>
      </c>
      <c r="C5769">
        <v>0</v>
      </c>
      <c r="D5769" t="s">
        <v>838</v>
      </c>
      <c r="E5769" t="s">
        <v>10</v>
      </c>
      <c r="F5769">
        <v>213000000</v>
      </c>
      <c r="G5769">
        <v>178359863</v>
      </c>
      <c r="H5769" t="s">
        <v>11</v>
      </c>
      <c r="I5769">
        <f>YEAR(Table1[[#This Row],[date]])</f>
        <v>2023</v>
      </c>
      <c r="J5769">
        <f>Table1[[#This Row],[revenue]]-Table1[[#This Row],[budget_x]]</f>
        <v>-34640137</v>
      </c>
      <c r="K5769" s="7">
        <f>Table1[[#This Row],[profit /loss ]]/Table1[[#This Row],[budget_x]]</f>
        <v>-0.16262975117370893</v>
      </c>
      <c r="L5769" t="str" cm="1">
        <f t="array" ref="L5769">_xlfn.IFS(Table1[[#This Row],[score]]&gt;70,"high",Table1[[#This Row],[score]]&gt;50,"medium",Table1[[#This Row],[score]]&lt;=50,"low")</f>
        <v>low</v>
      </c>
    </row>
    <row r="5770" spans="1:12" x14ac:dyDescent="0.3">
      <c r="A5770" t="s">
        <v>5569</v>
      </c>
      <c r="B5770" s="1">
        <v>43460</v>
      </c>
      <c r="C5770">
        <v>75</v>
      </c>
      <c r="D5770" t="s">
        <v>9</v>
      </c>
      <c r="E5770" t="s">
        <v>10</v>
      </c>
      <c r="F5770">
        <v>15000000</v>
      </c>
      <c r="G5770">
        <v>95849029</v>
      </c>
      <c r="H5770" t="s">
        <v>11</v>
      </c>
      <c r="I5770">
        <f>YEAR(Table1[[#This Row],[date]])</f>
        <v>2018</v>
      </c>
      <c r="J5770">
        <f>Table1[[#This Row],[revenue]]-Table1[[#This Row],[budget_x]]</f>
        <v>80849029</v>
      </c>
      <c r="K5770" s="7">
        <f>Table1[[#This Row],[profit /loss ]]/Table1[[#This Row],[budget_x]]</f>
        <v>5.3899352666666669</v>
      </c>
      <c r="L5770" t="str" cm="1">
        <f t="array" ref="L5770">_xlfn.IFS(Table1[[#This Row],[score]]&gt;70,"high",Table1[[#This Row],[score]]&gt;50,"medium",Table1[[#This Row],[score]]&lt;=50,"low")</f>
        <v>high</v>
      </c>
    </row>
    <row r="5771" spans="1:12" x14ac:dyDescent="0.3">
      <c r="A5771" t="s">
        <v>5570</v>
      </c>
      <c r="B5771" s="1">
        <v>41870</v>
      </c>
      <c r="C5771">
        <v>63</v>
      </c>
      <c r="D5771" t="s">
        <v>9</v>
      </c>
      <c r="E5771" t="s">
        <v>10</v>
      </c>
      <c r="F5771">
        <v>97760000</v>
      </c>
      <c r="G5771">
        <v>384573450.80000001</v>
      </c>
      <c r="H5771" t="s">
        <v>17</v>
      </c>
      <c r="I5771">
        <f>YEAR(Table1[[#This Row],[date]])</f>
        <v>2014</v>
      </c>
      <c r="J5771">
        <f>Table1[[#This Row],[revenue]]-Table1[[#This Row],[budget_x]]</f>
        <v>286813450.80000001</v>
      </c>
      <c r="K5771" s="7">
        <f>Table1[[#This Row],[profit /loss ]]/Table1[[#This Row],[budget_x]]</f>
        <v>2.9338528109656301</v>
      </c>
      <c r="L5771" t="str" cm="1">
        <f t="array" ref="L5771">_xlfn.IFS(Table1[[#This Row],[score]]&gt;70,"high",Table1[[#This Row],[score]]&gt;50,"medium",Table1[[#This Row],[score]]&lt;=50,"low")</f>
        <v>medium</v>
      </c>
    </row>
    <row r="5772" spans="1:12" x14ac:dyDescent="0.3">
      <c r="A5772" t="s">
        <v>5571</v>
      </c>
      <c r="B5772" s="1">
        <v>35768</v>
      </c>
      <c r="C5772">
        <v>72</v>
      </c>
      <c r="D5772" t="s">
        <v>9</v>
      </c>
      <c r="E5772" t="s">
        <v>10</v>
      </c>
      <c r="F5772">
        <v>70000000</v>
      </c>
      <c r="G5772">
        <v>131445884</v>
      </c>
      <c r="H5772" t="s">
        <v>11</v>
      </c>
      <c r="I5772">
        <f>YEAR(Table1[[#This Row],[date]])</f>
        <v>1997</v>
      </c>
      <c r="J5772">
        <f>Table1[[#This Row],[revenue]]-Table1[[#This Row],[budget_x]]</f>
        <v>61445884</v>
      </c>
      <c r="K5772" s="7">
        <f>Table1[[#This Row],[profit /loss ]]/Table1[[#This Row],[budget_x]]</f>
        <v>0.87779834285714287</v>
      </c>
      <c r="L5772" t="str" cm="1">
        <f t="array" ref="L5772">_xlfn.IFS(Table1[[#This Row],[score]]&gt;70,"high",Table1[[#This Row],[score]]&gt;50,"medium",Table1[[#This Row],[score]]&lt;=50,"low")</f>
        <v>high</v>
      </c>
    </row>
    <row r="5773" spans="1:12" x14ac:dyDescent="0.3">
      <c r="A5773" t="s">
        <v>5572</v>
      </c>
      <c r="B5773" s="1">
        <v>36084</v>
      </c>
      <c r="C5773">
        <v>67</v>
      </c>
      <c r="D5773" t="s">
        <v>9</v>
      </c>
      <c r="E5773" t="s">
        <v>10</v>
      </c>
      <c r="F5773">
        <v>60000000</v>
      </c>
      <c r="G5773">
        <v>68336997</v>
      </c>
      <c r="H5773" t="s">
        <v>17</v>
      </c>
      <c r="I5773">
        <f>YEAR(Table1[[#This Row],[date]])</f>
        <v>1998</v>
      </c>
      <c r="J5773">
        <f>Table1[[#This Row],[revenue]]-Table1[[#This Row],[budget_x]]</f>
        <v>8336997</v>
      </c>
      <c r="K5773" s="7">
        <f>Table1[[#This Row],[profit /loss ]]/Table1[[#This Row],[budget_x]]</f>
        <v>0.13894994999999999</v>
      </c>
      <c r="L5773" t="str" cm="1">
        <f t="array" ref="L5773">_xlfn.IFS(Table1[[#This Row],[score]]&gt;70,"high",Table1[[#This Row],[score]]&gt;50,"medium",Table1[[#This Row],[score]]&lt;=50,"low")</f>
        <v>medium</v>
      </c>
    </row>
    <row r="5774" spans="1:12" x14ac:dyDescent="0.3">
      <c r="A5774" t="s">
        <v>5573</v>
      </c>
      <c r="B5774" s="1">
        <v>32807</v>
      </c>
      <c r="C5774">
        <v>68</v>
      </c>
      <c r="D5774" t="s">
        <v>9</v>
      </c>
      <c r="E5774" t="s">
        <v>10</v>
      </c>
      <c r="F5774">
        <v>24000000</v>
      </c>
      <c r="G5774">
        <v>22099847</v>
      </c>
      <c r="H5774" t="s">
        <v>11</v>
      </c>
      <c r="I5774">
        <f>YEAR(Table1[[#This Row],[date]])</f>
        <v>1989</v>
      </c>
      <c r="J5774">
        <f>Table1[[#This Row],[revenue]]-Table1[[#This Row],[budget_x]]</f>
        <v>-1900153</v>
      </c>
      <c r="K5774" s="7">
        <f>Table1[[#This Row],[profit /loss ]]/Table1[[#This Row],[budget_x]]</f>
        <v>-7.9173041666666666E-2</v>
      </c>
      <c r="L5774" t="str" cm="1">
        <f t="array" ref="L5774">_xlfn.IFS(Table1[[#This Row],[score]]&gt;70,"high",Table1[[#This Row],[score]]&gt;50,"medium",Table1[[#This Row],[score]]&lt;=50,"low")</f>
        <v>medium</v>
      </c>
    </row>
    <row r="5775" spans="1:12" x14ac:dyDescent="0.3">
      <c r="A5775" t="s">
        <v>5574</v>
      </c>
      <c r="B5775" s="1">
        <v>41053</v>
      </c>
      <c r="C5775">
        <v>52</v>
      </c>
      <c r="D5775" t="s">
        <v>9</v>
      </c>
      <c r="E5775" t="s">
        <v>10</v>
      </c>
      <c r="F5775">
        <v>1000000</v>
      </c>
      <c r="G5775">
        <v>42411721</v>
      </c>
      <c r="H5775" t="s">
        <v>11</v>
      </c>
      <c r="I5775">
        <f>YEAR(Table1[[#This Row],[date]])</f>
        <v>2012</v>
      </c>
      <c r="J5775">
        <f>Table1[[#This Row],[revenue]]-Table1[[#This Row],[budget_x]]</f>
        <v>41411721</v>
      </c>
      <c r="K5775" s="7">
        <f>Table1[[#This Row],[profit /loss ]]/Table1[[#This Row],[budget_x]]</f>
        <v>41.411721</v>
      </c>
      <c r="L5775" t="str" cm="1">
        <f t="array" ref="L5775">_xlfn.IFS(Table1[[#This Row],[score]]&gt;70,"high",Table1[[#This Row],[score]]&gt;50,"medium",Table1[[#This Row],[score]]&lt;=50,"low")</f>
        <v>medium</v>
      </c>
    </row>
    <row r="5776" spans="1:12" x14ac:dyDescent="0.3">
      <c r="A5776" t="s">
        <v>5575</v>
      </c>
      <c r="B5776" s="1">
        <v>34038</v>
      </c>
      <c r="C5776">
        <v>74</v>
      </c>
      <c r="D5776" t="s">
        <v>9</v>
      </c>
      <c r="E5776" t="s">
        <v>10</v>
      </c>
      <c r="F5776">
        <v>25000000</v>
      </c>
      <c r="G5776">
        <v>40903593</v>
      </c>
      <c r="H5776" t="s">
        <v>11</v>
      </c>
      <c r="I5776">
        <f>YEAR(Table1[[#This Row],[date]])</f>
        <v>1993</v>
      </c>
      <c r="J5776">
        <f>Table1[[#This Row],[revenue]]-Table1[[#This Row],[budget_x]]</f>
        <v>15903593</v>
      </c>
      <c r="K5776" s="7">
        <f>Table1[[#This Row],[profit /loss ]]/Table1[[#This Row],[budget_x]]</f>
        <v>0.63614371999999997</v>
      </c>
      <c r="L5776" t="str" cm="1">
        <f t="array" ref="L5776">_xlfn.IFS(Table1[[#This Row],[score]]&gt;70,"high",Table1[[#This Row],[score]]&gt;50,"medium",Table1[[#This Row],[score]]&lt;=50,"low")</f>
        <v>high</v>
      </c>
    </row>
    <row r="5777" spans="1:12" x14ac:dyDescent="0.3">
      <c r="A5777" t="s">
        <v>5576</v>
      </c>
      <c r="B5777" s="1">
        <v>44630</v>
      </c>
      <c r="C5777">
        <v>59</v>
      </c>
      <c r="D5777" t="s">
        <v>9</v>
      </c>
      <c r="E5777" t="s">
        <v>15</v>
      </c>
      <c r="F5777">
        <v>135159000</v>
      </c>
      <c r="G5777">
        <v>234980052.80000001</v>
      </c>
      <c r="H5777" t="s">
        <v>25</v>
      </c>
      <c r="I5777">
        <f>YEAR(Table1[[#This Row],[date]])</f>
        <v>2022</v>
      </c>
      <c r="J5777">
        <f>Table1[[#This Row],[revenue]]-Table1[[#This Row],[budget_x]]</f>
        <v>99821052.800000012</v>
      </c>
      <c r="K5777" s="7">
        <f>Table1[[#This Row],[profit /loss ]]/Table1[[#This Row],[budget_x]]</f>
        <v>0.73854536360878675</v>
      </c>
      <c r="L5777" t="str" cm="1">
        <f t="array" ref="L5777">_xlfn.IFS(Table1[[#This Row],[score]]&gt;70,"high",Table1[[#This Row],[score]]&gt;50,"medium",Table1[[#This Row],[score]]&lt;=50,"low")</f>
        <v>medium</v>
      </c>
    </row>
    <row r="5778" spans="1:12" x14ac:dyDescent="0.3">
      <c r="A5778" t="s">
        <v>5577</v>
      </c>
      <c r="B5778" s="1">
        <v>36895</v>
      </c>
      <c r="C5778">
        <v>74</v>
      </c>
      <c r="D5778" t="s">
        <v>9</v>
      </c>
      <c r="E5778" t="s">
        <v>319</v>
      </c>
      <c r="F5778">
        <v>15000000</v>
      </c>
      <c r="G5778">
        <v>213963830</v>
      </c>
      <c r="H5778" t="s">
        <v>11</v>
      </c>
      <c r="I5778">
        <f>YEAR(Table1[[#This Row],[date]])</f>
        <v>2001</v>
      </c>
      <c r="J5778">
        <f>Table1[[#This Row],[revenue]]-Table1[[#This Row],[budget_x]]</f>
        <v>198963830</v>
      </c>
      <c r="K5778" s="7">
        <f>Table1[[#This Row],[profit /loss ]]/Table1[[#This Row],[budget_x]]</f>
        <v>13.264255333333333</v>
      </c>
      <c r="L5778" t="str" cm="1">
        <f t="array" ref="L5778">_xlfn.IFS(Table1[[#This Row],[score]]&gt;70,"high",Table1[[#This Row],[score]]&gt;50,"medium",Table1[[#This Row],[score]]&lt;=50,"low")</f>
        <v>high</v>
      </c>
    </row>
    <row r="5779" spans="1:12" x14ac:dyDescent="0.3">
      <c r="A5779" t="s">
        <v>5578</v>
      </c>
      <c r="B5779" s="1">
        <v>44916</v>
      </c>
      <c r="C5779">
        <v>72</v>
      </c>
      <c r="D5779" t="s">
        <v>9</v>
      </c>
      <c r="E5779" t="s">
        <v>171</v>
      </c>
      <c r="F5779">
        <v>12000000</v>
      </c>
      <c r="G5779">
        <v>101412590</v>
      </c>
      <c r="H5779" t="s">
        <v>184</v>
      </c>
      <c r="I5779">
        <f>YEAR(Table1[[#This Row],[date]])</f>
        <v>2022</v>
      </c>
      <c r="J5779">
        <f>Table1[[#This Row],[revenue]]-Table1[[#This Row],[budget_x]]</f>
        <v>89412590</v>
      </c>
      <c r="K5779" s="7">
        <f>Table1[[#This Row],[profit /loss ]]/Table1[[#This Row],[budget_x]]</f>
        <v>7.4510491666666665</v>
      </c>
      <c r="L5779" t="str" cm="1">
        <f t="array" ref="L5779">_xlfn.IFS(Table1[[#This Row],[score]]&gt;70,"high",Table1[[#This Row],[score]]&gt;50,"medium",Table1[[#This Row],[score]]&lt;=50,"low")</f>
        <v>high</v>
      </c>
    </row>
    <row r="5780" spans="1:12" x14ac:dyDescent="0.3">
      <c r="A5780" t="s">
        <v>5579</v>
      </c>
      <c r="B5780" s="1">
        <v>41536</v>
      </c>
      <c r="C5780">
        <v>54</v>
      </c>
      <c r="D5780" t="s">
        <v>9</v>
      </c>
      <c r="E5780" t="s">
        <v>10</v>
      </c>
      <c r="F5780">
        <v>10600000</v>
      </c>
      <c r="G5780">
        <v>261364</v>
      </c>
      <c r="H5780" t="s">
        <v>30</v>
      </c>
      <c r="I5780">
        <f>YEAR(Table1[[#This Row],[date]])</f>
        <v>2013</v>
      </c>
      <c r="J5780">
        <f>Table1[[#This Row],[revenue]]-Table1[[#This Row],[budget_x]]</f>
        <v>-10338636</v>
      </c>
      <c r="K5780" s="7">
        <f>Table1[[#This Row],[profit /loss ]]/Table1[[#This Row],[budget_x]]</f>
        <v>-0.97534301886792452</v>
      </c>
      <c r="L5780" t="str" cm="1">
        <f t="array" ref="L5780">_xlfn.IFS(Table1[[#This Row],[score]]&gt;70,"high",Table1[[#This Row],[score]]&gt;50,"medium",Table1[[#This Row],[score]]&lt;=50,"low")</f>
        <v>medium</v>
      </c>
    </row>
    <row r="5781" spans="1:12" x14ac:dyDescent="0.3">
      <c r="A5781" t="s">
        <v>5580</v>
      </c>
      <c r="B5781" s="1">
        <v>42244</v>
      </c>
      <c r="C5781">
        <v>58</v>
      </c>
      <c r="D5781" t="s">
        <v>9</v>
      </c>
      <c r="E5781" t="s">
        <v>10</v>
      </c>
      <c r="F5781">
        <v>213000000</v>
      </c>
      <c r="G5781">
        <v>478445768.80000001</v>
      </c>
      <c r="H5781" t="s">
        <v>655</v>
      </c>
      <c r="I5781">
        <f>YEAR(Table1[[#This Row],[date]])</f>
        <v>2015</v>
      </c>
      <c r="J5781">
        <f>Table1[[#This Row],[revenue]]-Table1[[#This Row],[budget_x]]</f>
        <v>265445768.80000001</v>
      </c>
      <c r="K5781" s="7">
        <f>Table1[[#This Row],[profit /loss ]]/Table1[[#This Row],[budget_x]]</f>
        <v>1.2462242666666667</v>
      </c>
      <c r="L5781" t="str" cm="1">
        <f t="array" ref="L5781">_xlfn.IFS(Table1[[#This Row],[score]]&gt;70,"high",Table1[[#This Row],[score]]&gt;50,"medium",Table1[[#This Row],[score]]&lt;=50,"low")</f>
        <v>medium</v>
      </c>
    </row>
    <row r="5782" spans="1:12" x14ac:dyDescent="0.3">
      <c r="A5782" t="s">
        <v>5581</v>
      </c>
      <c r="B5782" s="1">
        <v>42081</v>
      </c>
      <c r="C5782">
        <v>44</v>
      </c>
      <c r="D5782" t="s">
        <v>9</v>
      </c>
      <c r="E5782" t="s">
        <v>10</v>
      </c>
      <c r="F5782">
        <v>60000000</v>
      </c>
      <c r="G5782">
        <v>70893782</v>
      </c>
      <c r="H5782" t="s">
        <v>11</v>
      </c>
      <c r="I5782">
        <f>YEAR(Table1[[#This Row],[date]])</f>
        <v>2015</v>
      </c>
      <c r="J5782">
        <f>Table1[[#This Row],[revenue]]-Table1[[#This Row],[budget_x]]</f>
        <v>10893782</v>
      </c>
      <c r="K5782" s="7">
        <f>Table1[[#This Row],[profit /loss ]]/Table1[[#This Row],[budget_x]]</f>
        <v>0.18156303333333335</v>
      </c>
      <c r="L5782" t="str" cm="1">
        <f t="array" ref="L5782">_xlfn.IFS(Table1[[#This Row],[score]]&gt;70,"high",Table1[[#This Row],[score]]&gt;50,"medium",Table1[[#This Row],[score]]&lt;=50,"low")</f>
        <v>low</v>
      </c>
    </row>
    <row r="5783" spans="1:12" x14ac:dyDescent="0.3">
      <c r="A5783" t="s">
        <v>5582</v>
      </c>
      <c r="B5783" s="1">
        <v>29713</v>
      </c>
      <c r="C5783">
        <v>54</v>
      </c>
      <c r="D5783" t="s">
        <v>9</v>
      </c>
      <c r="E5783" t="s">
        <v>10</v>
      </c>
      <c r="F5783">
        <v>20000000</v>
      </c>
      <c r="G5783">
        <v>49823037</v>
      </c>
      <c r="H5783" t="s">
        <v>11</v>
      </c>
      <c r="I5783">
        <f>YEAR(Table1[[#This Row],[date]])</f>
        <v>1981</v>
      </c>
      <c r="J5783">
        <f>Table1[[#This Row],[revenue]]-Table1[[#This Row],[budget_x]]</f>
        <v>29823037</v>
      </c>
      <c r="K5783" s="7">
        <f>Table1[[#This Row],[profit /loss ]]/Table1[[#This Row],[budget_x]]</f>
        <v>1.4911518500000001</v>
      </c>
      <c r="L5783" t="str" cm="1">
        <f t="array" ref="L5783">_xlfn.IFS(Table1[[#This Row],[score]]&gt;70,"high",Table1[[#This Row],[score]]&gt;50,"medium",Table1[[#This Row],[score]]&lt;=50,"low")</f>
        <v>medium</v>
      </c>
    </row>
    <row r="5784" spans="1:12" x14ac:dyDescent="0.3">
      <c r="A5784" t="s">
        <v>5583</v>
      </c>
      <c r="B5784" s="1">
        <v>42461</v>
      </c>
      <c r="C5784">
        <v>59</v>
      </c>
      <c r="D5784" t="s">
        <v>9</v>
      </c>
      <c r="E5784" t="s">
        <v>69</v>
      </c>
      <c r="F5784">
        <v>101300000</v>
      </c>
      <c r="G5784">
        <v>819177204.20000005</v>
      </c>
      <c r="H5784" t="s">
        <v>143</v>
      </c>
      <c r="I5784">
        <f>YEAR(Table1[[#This Row],[date]])</f>
        <v>2016</v>
      </c>
      <c r="J5784">
        <f>Table1[[#This Row],[revenue]]-Table1[[#This Row],[budget_x]]</f>
        <v>717877204.20000005</v>
      </c>
      <c r="K5784" s="7">
        <f>Table1[[#This Row],[profit /loss ]]/Table1[[#This Row],[budget_x]]</f>
        <v>7.0866456485686085</v>
      </c>
      <c r="L5784" t="str" cm="1">
        <f t="array" ref="L5784">_xlfn.IFS(Table1[[#This Row],[score]]&gt;70,"high",Table1[[#This Row],[score]]&gt;50,"medium",Table1[[#This Row],[score]]&lt;=50,"low")</f>
        <v>medium</v>
      </c>
    </row>
    <row r="5785" spans="1:12" x14ac:dyDescent="0.3">
      <c r="A5785" t="s">
        <v>5584</v>
      </c>
      <c r="B5785" s="1">
        <v>41888</v>
      </c>
      <c r="C5785">
        <v>55</v>
      </c>
      <c r="D5785" t="s">
        <v>9</v>
      </c>
      <c r="E5785" t="s">
        <v>10</v>
      </c>
      <c r="F5785">
        <v>3000000</v>
      </c>
      <c r="G5785">
        <v>1887554</v>
      </c>
      <c r="H5785" t="s">
        <v>655</v>
      </c>
      <c r="I5785">
        <f>YEAR(Table1[[#This Row],[date]])</f>
        <v>2014</v>
      </c>
      <c r="J5785">
        <f>Table1[[#This Row],[revenue]]-Table1[[#This Row],[budget_x]]</f>
        <v>-1112446</v>
      </c>
      <c r="K5785" s="7">
        <f>Table1[[#This Row],[profit /loss ]]/Table1[[#This Row],[budget_x]]</f>
        <v>-0.37081533333333333</v>
      </c>
      <c r="L5785" t="str" cm="1">
        <f t="array" ref="L5785">_xlfn.IFS(Table1[[#This Row],[score]]&gt;70,"high",Table1[[#This Row],[score]]&gt;50,"medium",Table1[[#This Row],[score]]&lt;=50,"low")</f>
        <v>medium</v>
      </c>
    </row>
    <row r="5786" spans="1:12" x14ac:dyDescent="0.3">
      <c r="A5786" t="s">
        <v>5585</v>
      </c>
      <c r="B5786" s="1">
        <v>33241</v>
      </c>
      <c r="C5786">
        <v>67</v>
      </c>
      <c r="D5786" t="s">
        <v>9</v>
      </c>
      <c r="E5786" t="s">
        <v>10</v>
      </c>
      <c r="F5786">
        <v>86204572</v>
      </c>
      <c r="G5786">
        <v>18115724</v>
      </c>
      <c r="H5786" t="s">
        <v>11</v>
      </c>
      <c r="I5786">
        <f>YEAR(Table1[[#This Row],[date]])</f>
        <v>1991</v>
      </c>
      <c r="J5786">
        <f>Table1[[#This Row],[revenue]]-Table1[[#This Row],[budget_x]]</f>
        <v>-68088848</v>
      </c>
      <c r="K5786" s="7">
        <f>Table1[[#This Row],[profit /loss ]]/Table1[[#This Row],[budget_x]]</f>
        <v>-0.78985193499945683</v>
      </c>
      <c r="L5786" t="str" cm="1">
        <f t="array" ref="L5786">_xlfn.IFS(Table1[[#This Row],[score]]&gt;70,"high",Table1[[#This Row],[score]]&gt;50,"medium",Table1[[#This Row],[score]]&lt;=50,"low")</f>
        <v>medium</v>
      </c>
    </row>
    <row r="5787" spans="1:12" x14ac:dyDescent="0.3">
      <c r="A5787" t="s">
        <v>5586</v>
      </c>
      <c r="B5787" s="1">
        <v>34900</v>
      </c>
      <c r="C5787">
        <v>58</v>
      </c>
      <c r="D5787" t="s">
        <v>9</v>
      </c>
      <c r="E5787" t="s">
        <v>10</v>
      </c>
      <c r="F5787">
        <v>60000000</v>
      </c>
      <c r="G5787">
        <v>104324083</v>
      </c>
      <c r="H5787" t="s">
        <v>11</v>
      </c>
      <c r="I5787">
        <f>YEAR(Table1[[#This Row],[date]])</f>
        <v>1995</v>
      </c>
      <c r="J5787">
        <f>Table1[[#This Row],[revenue]]-Table1[[#This Row],[budget_x]]</f>
        <v>44324083</v>
      </c>
      <c r="K5787" s="7">
        <f>Table1[[#This Row],[profit /loss ]]/Table1[[#This Row],[budget_x]]</f>
        <v>0.73873471666666668</v>
      </c>
      <c r="L5787" t="str" cm="1">
        <f t="array" ref="L5787">_xlfn.IFS(Table1[[#This Row],[score]]&gt;70,"high",Table1[[#This Row],[score]]&gt;50,"medium",Table1[[#This Row],[score]]&lt;=50,"low")</f>
        <v>medium</v>
      </c>
    </row>
    <row r="5788" spans="1:12" x14ac:dyDescent="0.3">
      <c r="A5788" t="s">
        <v>5587</v>
      </c>
      <c r="B5788" s="1">
        <v>34817</v>
      </c>
      <c r="C5788">
        <v>60</v>
      </c>
      <c r="D5788" t="s">
        <v>9</v>
      </c>
      <c r="E5788" t="s">
        <v>10</v>
      </c>
      <c r="F5788">
        <v>22000000</v>
      </c>
      <c r="G5788">
        <v>9418365</v>
      </c>
      <c r="H5788" t="s">
        <v>17</v>
      </c>
      <c r="I5788">
        <f>YEAR(Table1[[#This Row],[date]])</f>
        <v>1995</v>
      </c>
      <c r="J5788">
        <f>Table1[[#This Row],[revenue]]-Table1[[#This Row],[budget_x]]</f>
        <v>-12581635</v>
      </c>
      <c r="K5788" s="7">
        <f>Table1[[#This Row],[profit /loss ]]/Table1[[#This Row],[budget_x]]</f>
        <v>-0.57189250000000003</v>
      </c>
      <c r="L5788" t="str" cm="1">
        <f t="array" ref="L5788">_xlfn.IFS(Table1[[#This Row],[score]]&gt;70,"high",Table1[[#This Row],[score]]&gt;50,"medium",Table1[[#This Row],[score]]&lt;=50,"low")</f>
        <v>medium</v>
      </c>
    </row>
    <row r="5789" spans="1:12" x14ac:dyDescent="0.3">
      <c r="A5789" t="s">
        <v>5588</v>
      </c>
      <c r="B5789" s="1">
        <v>42740</v>
      </c>
      <c r="C5789">
        <v>72</v>
      </c>
      <c r="D5789" t="s">
        <v>9</v>
      </c>
      <c r="E5789" t="s">
        <v>10</v>
      </c>
      <c r="F5789">
        <v>9000000</v>
      </c>
      <c r="G5789">
        <v>19096003</v>
      </c>
      <c r="H5789" t="s">
        <v>11</v>
      </c>
      <c r="I5789">
        <f>YEAR(Table1[[#This Row],[date]])</f>
        <v>2017</v>
      </c>
      <c r="J5789">
        <f>Table1[[#This Row],[revenue]]-Table1[[#This Row],[budget_x]]</f>
        <v>10096003</v>
      </c>
      <c r="K5789" s="7">
        <f>Table1[[#This Row],[profit /loss ]]/Table1[[#This Row],[budget_x]]</f>
        <v>1.1217781111111111</v>
      </c>
      <c r="L5789" t="str" cm="1">
        <f t="array" ref="L5789">_xlfn.IFS(Table1[[#This Row],[score]]&gt;70,"high",Table1[[#This Row],[score]]&gt;50,"medium",Table1[[#This Row],[score]]&lt;=50,"low")</f>
        <v>high</v>
      </c>
    </row>
    <row r="5790" spans="1:12" x14ac:dyDescent="0.3">
      <c r="A5790" t="s">
        <v>5589</v>
      </c>
      <c r="B5790" s="1">
        <v>42609</v>
      </c>
      <c r="C5790">
        <v>68</v>
      </c>
      <c r="D5790" t="s">
        <v>9</v>
      </c>
      <c r="E5790" t="s">
        <v>10</v>
      </c>
      <c r="F5790">
        <v>98140000</v>
      </c>
      <c r="G5790">
        <v>494358731.60000002</v>
      </c>
      <c r="H5790" t="s">
        <v>17</v>
      </c>
      <c r="I5790">
        <f>YEAR(Table1[[#This Row],[date]])</f>
        <v>2016</v>
      </c>
      <c r="J5790">
        <f>Table1[[#This Row],[revenue]]-Table1[[#This Row],[budget_x]]</f>
        <v>396218731.60000002</v>
      </c>
      <c r="K5790" s="7">
        <f>Table1[[#This Row],[profit /loss ]]/Table1[[#This Row],[budget_x]]</f>
        <v>4.0372807377216224</v>
      </c>
      <c r="L5790" t="str" cm="1">
        <f t="array" ref="L5790">_xlfn.IFS(Table1[[#This Row],[score]]&gt;70,"high",Table1[[#This Row],[score]]&gt;50,"medium",Table1[[#This Row],[score]]&lt;=50,"low")</f>
        <v>medium</v>
      </c>
    </row>
    <row r="5791" spans="1:12" x14ac:dyDescent="0.3">
      <c r="A5791" t="s">
        <v>5590</v>
      </c>
      <c r="B5791" s="1">
        <v>35894</v>
      </c>
      <c r="C5791">
        <v>54</v>
      </c>
      <c r="D5791" t="s">
        <v>9</v>
      </c>
      <c r="E5791" t="s">
        <v>10</v>
      </c>
      <c r="F5791">
        <v>80000000</v>
      </c>
      <c r="G5791">
        <v>136159423</v>
      </c>
      <c r="H5791" t="s">
        <v>11</v>
      </c>
      <c r="I5791">
        <f>YEAR(Table1[[#This Row],[date]])</f>
        <v>1998</v>
      </c>
      <c r="J5791">
        <f>Table1[[#This Row],[revenue]]-Table1[[#This Row],[budget_x]]</f>
        <v>56159423</v>
      </c>
      <c r="K5791" s="7">
        <f>Table1[[#This Row],[profit /loss ]]/Table1[[#This Row],[budget_x]]</f>
        <v>0.70199278750000005</v>
      </c>
      <c r="L5791" t="str" cm="1">
        <f t="array" ref="L5791">_xlfn.IFS(Table1[[#This Row],[score]]&gt;70,"high",Table1[[#This Row],[score]]&gt;50,"medium",Table1[[#This Row],[score]]&lt;=50,"low")</f>
        <v>medium</v>
      </c>
    </row>
    <row r="5792" spans="1:12" x14ac:dyDescent="0.3">
      <c r="A5792" t="s">
        <v>5591</v>
      </c>
      <c r="B5792" s="1">
        <v>42406</v>
      </c>
      <c r="C5792">
        <v>76</v>
      </c>
      <c r="D5792" t="s">
        <v>9</v>
      </c>
      <c r="E5792" t="s">
        <v>69</v>
      </c>
      <c r="F5792">
        <v>128800000</v>
      </c>
      <c r="G5792">
        <v>487794129.80000001</v>
      </c>
      <c r="H5792" t="s">
        <v>143</v>
      </c>
      <c r="I5792">
        <f>YEAR(Table1[[#This Row],[date]])</f>
        <v>2016</v>
      </c>
      <c r="J5792">
        <f>Table1[[#This Row],[revenue]]-Table1[[#This Row],[budget_x]]</f>
        <v>358994129.80000001</v>
      </c>
      <c r="K5792" s="7">
        <f>Table1[[#This Row],[profit /loss ]]/Table1[[#This Row],[budget_x]]</f>
        <v>2.787221504658385</v>
      </c>
      <c r="L5792" t="str" cm="1">
        <f t="array" ref="L5792">_xlfn.IFS(Table1[[#This Row],[score]]&gt;70,"high",Table1[[#This Row],[score]]&gt;50,"medium",Table1[[#This Row],[score]]&lt;=50,"low")</f>
        <v>high</v>
      </c>
    </row>
    <row r="5793" spans="1:12" x14ac:dyDescent="0.3">
      <c r="A5793" t="s">
        <v>5592</v>
      </c>
      <c r="B5793" s="1">
        <v>38254</v>
      </c>
      <c r="C5793">
        <v>54</v>
      </c>
      <c r="D5793" t="s">
        <v>9</v>
      </c>
      <c r="E5793" t="s">
        <v>10</v>
      </c>
      <c r="F5793">
        <v>15000000</v>
      </c>
      <c r="G5793">
        <v>1914166</v>
      </c>
      <c r="H5793" t="s">
        <v>17</v>
      </c>
      <c r="I5793">
        <f>YEAR(Table1[[#This Row],[date]])</f>
        <v>2004</v>
      </c>
      <c r="J5793">
        <f>Table1[[#This Row],[revenue]]-Table1[[#This Row],[budget_x]]</f>
        <v>-13085834</v>
      </c>
      <c r="K5793" s="7">
        <f>Table1[[#This Row],[profit /loss ]]/Table1[[#This Row],[budget_x]]</f>
        <v>-0.87238893333333334</v>
      </c>
      <c r="L5793" t="str" cm="1">
        <f t="array" ref="L5793">_xlfn.IFS(Table1[[#This Row],[score]]&gt;70,"high",Table1[[#This Row],[score]]&gt;50,"medium",Table1[[#This Row],[score]]&lt;=50,"low")</f>
        <v>medium</v>
      </c>
    </row>
    <row r="5794" spans="1:12" x14ac:dyDescent="0.3">
      <c r="A5794" t="s">
        <v>5593</v>
      </c>
      <c r="B5794" s="1">
        <v>43529</v>
      </c>
      <c r="C5794">
        <v>54</v>
      </c>
      <c r="D5794" t="s">
        <v>9</v>
      </c>
      <c r="E5794" t="s">
        <v>10</v>
      </c>
      <c r="F5794">
        <v>83800000</v>
      </c>
      <c r="G5794">
        <v>746458890.79999995</v>
      </c>
      <c r="H5794" t="s">
        <v>11</v>
      </c>
      <c r="I5794">
        <f>YEAR(Table1[[#This Row],[date]])</f>
        <v>2019</v>
      </c>
      <c r="J5794">
        <f>Table1[[#This Row],[revenue]]-Table1[[#This Row],[budget_x]]</f>
        <v>662658890.79999995</v>
      </c>
      <c r="K5794" s="7">
        <f>Table1[[#This Row],[profit /loss ]]/Table1[[#This Row],[budget_x]]</f>
        <v>7.9076239952267295</v>
      </c>
      <c r="L5794" t="str" cm="1">
        <f t="array" ref="L5794">_xlfn.IFS(Table1[[#This Row],[score]]&gt;70,"high",Table1[[#This Row],[score]]&gt;50,"medium",Table1[[#This Row],[score]]&lt;=50,"low")</f>
        <v>medium</v>
      </c>
    </row>
    <row r="5795" spans="1:12" x14ac:dyDescent="0.3">
      <c r="A5795" t="s">
        <v>5594</v>
      </c>
      <c r="B5795" s="1">
        <v>43957</v>
      </c>
      <c r="C5795">
        <v>63</v>
      </c>
      <c r="D5795" t="s">
        <v>9</v>
      </c>
      <c r="E5795" t="s">
        <v>10</v>
      </c>
      <c r="F5795">
        <v>29000000</v>
      </c>
      <c r="G5795">
        <v>26563888</v>
      </c>
      <c r="H5795" t="s">
        <v>11</v>
      </c>
      <c r="I5795">
        <f>YEAR(Table1[[#This Row],[date]])</f>
        <v>2020</v>
      </c>
      <c r="J5795">
        <f>Table1[[#This Row],[revenue]]-Table1[[#This Row],[budget_x]]</f>
        <v>-2436112</v>
      </c>
      <c r="K5795" s="7">
        <f>Table1[[#This Row],[profit /loss ]]/Table1[[#This Row],[budget_x]]</f>
        <v>-8.4003862068965512E-2</v>
      </c>
      <c r="L5795" t="str" cm="1">
        <f t="array" ref="L5795">_xlfn.IFS(Table1[[#This Row],[score]]&gt;70,"high",Table1[[#This Row],[score]]&gt;50,"medium",Table1[[#This Row],[score]]&lt;=50,"low")</f>
        <v>medium</v>
      </c>
    </row>
    <row r="5796" spans="1:12" x14ac:dyDescent="0.3">
      <c r="A5796" t="s">
        <v>5595</v>
      </c>
      <c r="B5796" s="1">
        <v>20199</v>
      </c>
      <c r="C5796">
        <v>80</v>
      </c>
      <c r="D5796" t="s">
        <v>9</v>
      </c>
      <c r="E5796" t="s">
        <v>10</v>
      </c>
      <c r="F5796">
        <v>1400000</v>
      </c>
      <c r="G5796">
        <v>3000000</v>
      </c>
      <c r="H5796" t="s">
        <v>11</v>
      </c>
      <c r="I5796">
        <f>YEAR(Table1[[#This Row],[date]])</f>
        <v>1955</v>
      </c>
      <c r="J5796">
        <f>Table1[[#This Row],[revenue]]-Table1[[#This Row],[budget_x]]</f>
        <v>1600000</v>
      </c>
      <c r="K5796" s="7">
        <f>Table1[[#This Row],[profit /loss ]]/Table1[[#This Row],[budget_x]]</f>
        <v>1.1428571428571428</v>
      </c>
      <c r="L5796" t="str" cm="1">
        <f t="array" ref="L5796">_xlfn.IFS(Table1[[#This Row],[score]]&gt;70,"high",Table1[[#This Row],[score]]&gt;50,"medium",Table1[[#This Row],[score]]&lt;=50,"low")</f>
        <v>high</v>
      </c>
    </row>
    <row r="5797" spans="1:12" x14ac:dyDescent="0.3">
      <c r="A5797" t="s">
        <v>5596</v>
      </c>
      <c r="B5797" s="1">
        <v>43873</v>
      </c>
      <c r="C5797">
        <v>57</v>
      </c>
      <c r="D5797" t="s">
        <v>9</v>
      </c>
      <c r="E5797" t="s">
        <v>171</v>
      </c>
      <c r="F5797">
        <v>122800000</v>
      </c>
      <c r="G5797">
        <v>366208661.39999998</v>
      </c>
      <c r="H5797" t="s">
        <v>184</v>
      </c>
      <c r="I5797">
        <f>YEAR(Table1[[#This Row],[date]])</f>
        <v>2020</v>
      </c>
      <c r="J5797">
        <f>Table1[[#This Row],[revenue]]-Table1[[#This Row],[budget_x]]</f>
        <v>243408661.39999998</v>
      </c>
      <c r="K5797" s="7">
        <f>Table1[[#This Row],[profit /loss ]]/Table1[[#This Row],[budget_x]]</f>
        <v>1.9821552231270356</v>
      </c>
      <c r="L5797" t="str" cm="1">
        <f t="array" ref="L5797">_xlfn.IFS(Table1[[#This Row],[score]]&gt;70,"high",Table1[[#This Row],[score]]&gt;50,"medium",Table1[[#This Row],[score]]&lt;=50,"low")</f>
        <v>medium</v>
      </c>
    </row>
    <row r="5798" spans="1:12" x14ac:dyDescent="0.3">
      <c r="A5798" t="s">
        <v>5597</v>
      </c>
      <c r="B5798" s="1">
        <v>43756</v>
      </c>
      <c r="C5798">
        <v>60</v>
      </c>
      <c r="D5798" t="s">
        <v>9</v>
      </c>
      <c r="E5798" t="s">
        <v>10</v>
      </c>
      <c r="F5798">
        <v>11000000</v>
      </c>
      <c r="G5798">
        <v>0</v>
      </c>
      <c r="H5798" t="s">
        <v>11</v>
      </c>
      <c r="I5798">
        <f>YEAR(Table1[[#This Row],[date]])</f>
        <v>2019</v>
      </c>
      <c r="J5798">
        <f>Table1[[#This Row],[revenue]]-Table1[[#This Row],[budget_x]]</f>
        <v>-11000000</v>
      </c>
      <c r="K5798" s="7">
        <f>Table1[[#This Row],[profit /loss ]]/Table1[[#This Row],[budget_x]]</f>
        <v>-1</v>
      </c>
      <c r="L5798" t="str" cm="1">
        <f t="array" ref="L5798">_xlfn.IFS(Table1[[#This Row],[score]]&gt;70,"high",Table1[[#This Row],[score]]&gt;50,"medium",Table1[[#This Row],[score]]&lt;=50,"low")</f>
        <v>medium</v>
      </c>
    </row>
    <row r="5799" spans="1:12" x14ac:dyDescent="0.3">
      <c r="A5799" t="s">
        <v>5598</v>
      </c>
      <c r="B5799" s="1">
        <v>38967</v>
      </c>
      <c r="C5799">
        <v>52</v>
      </c>
      <c r="D5799" t="s">
        <v>9</v>
      </c>
      <c r="E5799" t="s">
        <v>10</v>
      </c>
      <c r="F5799">
        <v>30000000</v>
      </c>
      <c r="G5799">
        <v>7755686</v>
      </c>
      <c r="H5799" t="s">
        <v>11</v>
      </c>
      <c r="I5799">
        <f>YEAR(Table1[[#This Row],[date]])</f>
        <v>2006</v>
      </c>
      <c r="J5799">
        <f>Table1[[#This Row],[revenue]]-Table1[[#This Row],[budget_x]]</f>
        <v>-22244314</v>
      </c>
      <c r="K5799" s="7">
        <f>Table1[[#This Row],[profit /loss ]]/Table1[[#This Row],[budget_x]]</f>
        <v>-0.74147713333333332</v>
      </c>
      <c r="L5799" t="str" cm="1">
        <f t="array" ref="L5799">_xlfn.IFS(Table1[[#This Row],[score]]&gt;70,"high",Table1[[#This Row],[score]]&gt;50,"medium",Table1[[#This Row],[score]]&lt;=50,"low")</f>
        <v>medium</v>
      </c>
    </row>
    <row r="5800" spans="1:12" x14ac:dyDescent="0.3">
      <c r="A5800" t="s">
        <v>5599</v>
      </c>
      <c r="B5800" s="1">
        <v>41331</v>
      </c>
      <c r="C5800">
        <v>56</v>
      </c>
      <c r="D5800" t="s">
        <v>9</v>
      </c>
      <c r="E5800" t="s">
        <v>10</v>
      </c>
      <c r="F5800">
        <v>12500000</v>
      </c>
      <c r="G5800">
        <v>4027663</v>
      </c>
      <c r="H5800" t="s">
        <v>11</v>
      </c>
      <c r="I5800">
        <f>YEAR(Table1[[#This Row],[date]])</f>
        <v>2013</v>
      </c>
      <c r="J5800">
        <f>Table1[[#This Row],[revenue]]-Table1[[#This Row],[budget_x]]</f>
        <v>-8472337</v>
      </c>
      <c r="K5800" s="7">
        <f>Table1[[#This Row],[profit /loss ]]/Table1[[#This Row],[budget_x]]</f>
        <v>-0.67778696000000005</v>
      </c>
      <c r="L5800" t="str" cm="1">
        <f t="array" ref="L5800">_xlfn.IFS(Table1[[#This Row],[score]]&gt;70,"high",Table1[[#This Row],[score]]&gt;50,"medium",Table1[[#This Row],[score]]&lt;=50,"low")</f>
        <v>medium</v>
      </c>
    </row>
    <row r="5801" spans="1:12" x14ac:dyDescent="0.3">
      <c r="A5801" t="s">
        <v>5600</v>
      </c>
      <c r="B5801" s="1">
        <v>40423</v>
      </c>
      <c r="C5801">
        <v>61</v>
      </c>
      <c r="D5801" t="s">
        <v>9</v>
      </c>
      <c r="E5801" t="s">
        <v>10</v>
      </c>
      <c r="F5801">
        <v>70000000</v>
      </c>
      <c r="G5801">
        <v>134748021</v>
      </c>
      <c r="H5801" t="s">
        <v>11</v>
      </c>
      <c r="I5801">
        <f>YEAR(Table1[[#This Row],[date]])</f>
        <v>2010</v>
      </c>
      <c r="J5801">
        <f>Table1[[#This Row],[revenue]]-Table1[[#This Row],[budget_x]]</f>
        <v>64748021</v>
      </c>
      <c r="K5801" s="7">
        <f>Table1[[#This Row],[profit /loss ]]/Table1[[#This Row],[budget_x]]</f>
        <v>0.92497172857142862</v>
      </c>
      <c r="L5801" t="str" cm="1">
        <f t="array" ref="L5801">_xlfn.IFS(Table1[[#This Row],[score]]&gt;70,"high",Table1[[#This Row],[score]]&gt;50,"medium",Table1[[#This Row],[score]]&lt;=50,"low")</f>
        <v>medium</v>
      </c>
    </row>
    <row r="5802" spans="1:12" x14ac:dyDescent="0.3">
      <c r="A5802" t="s">
        <v>5601</v>
      </c>
      <c r="B5802" s="1">
        <v>39002</v>
      </c>
      <c r="C5802">
        <v>77</v>
      </c>
      <c r="D5802" t="s">
        <v>9</v>
      </c>
      <c r="E5802" t="s">
        <v>10</v>
      </c>
      <c r="F5802">
        <v>8000000</v>
      </c>
      <c r="G5802">
        <v>100642353</v>
      </c>
      <c r="H5802" t="s">
        <v>11</v>
      </c>
      <c r="I5802">
        <f>YEAR(Table1[[#This Row],[date]])</f>
        <v>2006</v>
      </c>
      <c r="J5802">
        <f>Table1[[#This Row],[revenue]]-Table1[[#This Row],[budget_x]]</f>
        <v>92642353</v>
      </c>
      <c r="K5802" s="7">
        <f>Table1[[#This Row],[profit /loss ]]/Table1[[#This Row],[budget_x]]</f>
        <v>11.580294125</v>
      </c>
      <c r="L5802" t="str" cm="1">
        <f t="array" ref="L5802">_xlfn.IFS(Table1[[#This Row],[score]]&gt;70,"high",Table1[[#This Row],[score]]&gt;50,"medium",Table1[[#This Row],[score]]&lt;=50,"low")</f>
        <v>high</v>
      </c>
    </row>
    <row r="5803" spans="1:12" x14ac:dyDescent="0.3">
      <c r="A5803" t="s">
        <v>5602</v>
      </c>
      <c r="B5803" s="1">
        <v>41748</v>
      </c>
      <c r="C5803">
        <v>69</v>
      </c>
      <c r="D5803" t="s">
        <v>9</v>
      </c>
      <c r="E5803" t="s">
        <v>69</v>
      </c>
      <c r="F5803">
        <v>149800000</v>
      </c>
      <c r="G5803">
        <v>858082276.39999998</v>
      </c>
      <c r="H5803" t="s">
        <v>143</v>
      </c>
      <c r="I5803">
        <f>YEAR(Table1[[#This Row],[date]])</f>
        <v>2014</v>
      </c>
      <c r="J5803">
        <f>Table1[[#This Row],[revenue]]-Table1[[#This Row],[budget_x]]</f>
        <v>708282276.39999998</v>
      </c>
      <c r="K5803" s="7">
        <f>Table1[[#This Row],[profit /loss ]]/Table1[[#This Row],[budget_x]]</f>
        <v>4.7281860907877169</v>
      </c>
      <c r="L5803" t="str" cm="1">
        <f t="array" ref="L5803">_xlfn.IFS(Table1[[#This Row],[score]]&gt;70,"high",Table1[[#This Row],[score]]&gt;50,"medium",Table1[[#This Row],[score]]&lt;=50,"low")</f>
        <v>medium</v>
      </c>
    </row>
    <row r="5804" spans="1:12" x14ac:dyDescent="0.3">
      <c r="A5804" t="s">
        <v>5603</v>
      </c>
      <c r="B5804" s="1">
        <v>44111</v>
      </c>
      <c r="C5804">
        <v>65</v>
      </c>
      <c r="D5804" t="s">
        <v>9</v>
      </c>
      <c r="E5804" t="s">
        <v>10</v>
      </c>
      <c r="F5804">
        <v>123000000</v>
      </c>
      <c r="G5804">
        <v>472727714</v>
      </c>
      <c r="H5804" t="s">
        <v>17</v>
      </c>
      <c r="I5804">
        <f>YEAR(Table1[[#This Row],[date]])</f>
        <v>2020</v>
      </c>
      <c r="J5804">
        <f>Table1[[#This Row],[revenue]]-Table1[[#This Row],[budget_x]]</f>
        <v>349727714</v>
      </c>
      <c r="K5804" s="7">
        <f>Table1[[#This Row],[profit /loss ]]/Table1[[#This Row],[budget_x]]</f>
        <v>2.8433147479674798</v>
      </c>
      <c r="L5804" t="str" cm="1">
        <f t="array" ref="L5804">_xlfn.IFS(Table1[[#This Row],[score]]&gt;70,"high",Table1[[#This Row],[score]]&gt;50,"medium",Table1[[#This Row],[score]]&lt;=50,"low")</f>
        <v>medium</v>
      </c>
    </row>
    <row r="5805" spans="1:12" x14ac:dyDescent="0.3">
      <c r="A5805" t="s">
        <v>5604</v>
      </c>
      <c r="B5805" s="1">
        <v>43129</v>
      </c>
      <c r="C5805">
        <v>55</v>
      </c>
      <c r="D5805" t="s">
        <v>9</v>
      </c>
      <c r="E5805" t="s">
        <v>10</v>
      </c>
      <c r="F5805">
        <v>4000000</v>
      </c>
      <c r="G5805">
        <v>24416</v>
      </c>
      <c r="H5805" t="s">
        <v>30</v>
      </c>
      <c r="I5805">
        <f>YEAR(Table1[[#This Row],[date]])</f>
        <v>2018</v>
      </c>
      <c r="J5805">
        <f>Table1[[#This Row],[revenue]]-Table1[[#This Row],[budget_x]]</f>
        <v>-3975584</v>
      </c>
      <c r="K5805" s="7">
        <f>Table1[[#This Row],[profit /loss ]]/Table1[[#This Row],[budget_x]]</f>
        <v>-0.993896</v>
      </c>
      <c r="L5805" t="str" cm="1">
        <f t="array" ref="L5805">_xlfn.IFS(Table1[[#This Row],[score]]&gt;70,"high",Table1[[#This Row],[score]]&gt;50,"medium",Table1[[#This Row],[score]]&lt;=50,"low")</f>
        <v>medium</v>
      </c>
    </row>
    <row r="5806" spans="1:12" x14ac:dyDescent="0.3">
      <c r="A5806" t="s">
        <v>5605</v>
      </c>
      <c r="B5806" s="1">
        <v>40670</v>
      </c>
      <c r="C5806">
        <v>72</v>
      </c>
      <c r="D5806" t="s">
        <v>9</v>
      </c>
      <c r="E5806" t="s">
        <v>69</v>
      </c>
      <c r="F5806">
        <v>164000000</v>
      </c>
      <c r="G5806">
        <v>436456074.60000002</v>
      </c>
      <c r="H5806" t="s">
        <v>143</v>
      </c>
      <c r="I5806">
        <f>YEAR(Table1[[#This Row],[date]])</f>
        <v>2011</v>
      </c>
      <c r="J5806">
        <f>Table1[[#This Row],[revenue]]-Table1[[#This Row],[budget_x]]</f>
        <v>272456074.60000002</v>
      </c>
      <c r="K5806" s="7">
        <f>Table1[[#This Row],[profit /loss ]]/Table1[[#This Row],[budget_x]]</f>
        <v>1.6613175280487806</v>
      </c>
      <c r="L5806" t="str" cm="1">
        <f t="array" ref="L5806">_xlfn.IFS(Table1[[#This Row],[score]]&gt;70,"high",Table1[[#This Row],[score]]&gt;50,"medium",Table1[[#This Row],[score]]&lt;=50,"low")</f>
        <v>high</v>
      </c>
    </row>
    <row r="5807" spans="1:12" x14ac:dyDescent="0.3">
      <c r="A5807" t="s">
        <v>5606</v>
      </c>
      <c r="B5807" s="1">
        <v>35843</v>
      </c>
      <c r="C5807">
        <v>62</v>
      </c>
      <c r="D5807" t="s">
        <v>9</v>
      </c>
      <c r="E5807" t="s">
        <v>10</v>
      </c>
      <c r="F5807">
        <v>77800000</v>
      </c>
      <c r="G5807">
        <v>458884347.39999998</v>
      </c>
      <c r="H5807" t="s">
        <v>11</v>
      </c>
      <c r="I5807">
        <f>YEAR(Table1[[#This Row],[date]])</f>
        <v>1998</v>
      </c>
      <c r="J5807">
        <f>Table1[[#This Row],[revenue]]-Table1[[#This Row],[budget_x]]</f>
        <v>381084347.39999998</v>
      </c>
      <c r="K5807" s="7">
        <f>Table1[[#This Row],[profit /loss ]]/Table1[[#This Row],[budget_x]]</f>
        <v>4.8982563933161947</v>
      </c>
      <c r="L5807" t="str" cm="1">
        <f t="array" ref="L5807">_xlfn.IFS(Table1[[#This Row],[score]]&gt;70,"high",Table1[[#This Row],[score]]&gt;50,"medium",Table1[[#This Row],[score]]&lt;=50,"low")</f>
        <v>medium</v>
      </c>
    </row>
    <row r="5808" spans="1:12" x14ac:dyDescent="0.3">
      <c r="A5808" t="s">
        <v>5607</v>
      </c>
      <c r="B5808" s="1">
        <v>39847</v>
      </c>
      <c r="C5808">
        <v>62</v>
      </c>
      <c r="D5808" t="s">
        <v>9</v>
      </c>
      <c r="E5808" t="s">
        <v>10</v>
      </c>
      <c r="F5808">
        <v>50000000</v>
      </c>
      <c r="G5808">
        <v>53850527</v>
      </c>
      <c r="H5808" t="s">
        <v>11</v>
      </c>
      <c r="I5808">
        <f>YEAR(Table1[[#This Row],[date]])</f>
        <v>2009</v>
      </c>
      <c r="J5808">
        <f>Table1[[#This Row],[revenue]]-Table1[[#This Row],[budget_x]]</f>
        <v>3850527</v>
      </c>
      <c r="K5808" s="7">
        <f>Table1[[#This Row],[profit /loss ]]/Table1[[#This Row],[budget_x]]</f>
        <v>7.7010540000000002E-2</v>
      </c>
      <c r="L5808" t="str" cm="1">
        <f t="array" ref="L5808">_xlfn.IFS(Table1[[#This Row],[score]]&gt;70,"high",Table1[[#This Row],[score]]&gt;50,"medium",Table1[[#This Row],[score]]&lt;=50,"low")</f>
        <v>medium</v>
      </c>
    </row>
    <row r="5809" spans="1:12" x14ac:dyDescent="0.3">
      <c r="A5809" t="s">
        <v>5608</v>
      </c>
      <c r="B5809" s="1">
        <v>42462</v>
      </c>
      <c r="C5809">
        <v>85</v>
      </c>
      <c r="D5809" t="s">
        <v>9</v>
      </c>
      <c r="E5809" t="s">
        <v>10</v>
      </c>
      <c r="F5809">
        <v>139800000</v>
      </c>
      <c r="G5809">
        <v>1075683451</v>
      </c>
      <c r="H5809" t="s">
        <v>30</v>
      </c>
      <c r="I5809">
        <f>YEAR(Table1[[#This Row],[date]])</f>
        <v>2016</v>
      </c>
      <c r="J5809">
        <f>Table1[[#This Row],[revenue]]-Table1[[#This Row],[budget_x]]</f>
        <v>935883451</v>
      </c>
      <c r="K5809" s="7">
        <f>Table1[[#This Row],[profit /loss ]]/Table1[[#This Row],[budget_x]]</f>
        <v>6.6944452861230328</v>
      </c>
      <c r="L5809" t="str" cm="1">
        <f t="array" ref="L5809">_xlfn.IFS(Table1[[#This Row],[score]]&gt;70,"high",Table1[[#This Row],[score]]&gt;50,"medium",Table1[[#This Row],[score]]&lt;=50,"low")</f>
        <v>high</v>
      </c>
    </row>
    <row r="5810" spans="1:12" x14ac:dyDescent="0.3">
      <c r="A5810" t="s">
        <v>5609</v>
      </c>
      <c r="B5810" s="1">
        <v>29077</v>
      </c>
      <c r="C5810">
        <v>53</v>
      </c>
      <c r="D5810" t="s">
        <v>9</v>
      </c>
      <c r="E5810" t="s">
        <v>95</v>
      </c>
      <c r="F5810">
        <v>106050080</v>
      </c>
      <c r="G5810">
        <v>197233429.19999999</v>
      </c>
      <c r="H5810" t="s">
        <v>96</v>
      </c>
      <c r="I5810">
        <f>YEAR(Table1[[#This Row],[date]])</f>
        <v>1979</v>
      </c>
      <c r="J5810">
        <f>Table1[[#This Row],[revenue]]-Table1[[#This Row],[budget_x]]</f>
        <v>91183349.199999988</v>
      </c>
      <c r="K5810" s="7">
        <f>Table1[[#This Row],[profit /loss ]]/Table1[[#This Row],[budget_x]]</f>
        <v>0.85981405388850241</v>
      </c>
      <c r="L5810" t="str" cm="1">
        <f t="array" ref="L5810">_xlfn.IFS(Table1[[#This Row],[score]]&gt;70,"high",Table1[[#This Row],[score]]&gt;50,"medium",Table1[[#This Row],[score]]&lt;=50,"low")</f>
        <v>medium</v>
      </c>
    </row>
    <row r="5811" spans="1:12" x14ac:dyDescent="0.3">
      <c r="A5811" t="s">
        <v>5610</v>
      </c>
      <c r="B5811" s="1">
        <v>41928</v>
      </c>
      <c r="C5811">
        <v>53</v>
      </c>
      <c r="D5811" t="s">
        <v>9</v>
      </c>
      <c r="E5811" t="s">
        <v>10</v>
      </c>
      <c r="F5811">
        <v>20000000</v>
      </c>
      <c r="G5811">
        <v>96407655</v>
      </c>
      <c r="H5811" t="s">
        <v>11</v>
      </c>
      <c r="I5811">
        <f>YEAR(Table1[[#This Row],[date]])</f>
        <v>2014</v>
      </c>
      <c r="J5811">
        <f>Table1[[#This Row],[revenue]]-Table1[[#This Row],[budget_x]]</f>
        <v>76407655</v>
      </c>
      <c r="K5811" s="7">
        <f>Table1[[#This Row],[profit /loss ]]/Table1[[#This Row],[budget_x]]</f>
        <v>3.8203827499999998</v>
      </c>
      <c r="L5811" t="str" cm="1">
        <f t="array" ref="L5811">_xlfn.IFS(Table1[[#This Row],[score]]&gt;70,"high",Table1[[#This Row],[score]]&gt;50,"medium",Table1[[#This Row],[score]]&lt;=50,"low")</f>
        <v>medium</v>
      </c>
    </row>
    <row r="5812" spans="1:12" x14ac:dyDescent="0.3">
      <c r="A5812" t="s">
        <v>5611</v>
      </c>
      <c r="B5812" s="1">
        <v>42757</v>
      </c>
      <c r="C5812">
        <v>72</v>
      </c>
      <c r="D5812" t="s">
        <v>9</v>
      </c>
      <c r="E5812" t="s">
        <v>10</v>
      </c>
      <c r="F5812">
        <v>81200000</v>
      </c>
      <c r="G5812">
        <v>472749495.19999999</v>
      </c>
      <c r="H5812" t="s">
        <v>17</v>
      </c>
      <c r="I5812">
        <f>YEAR(Table1[[#This Row],[date]])</f>
        <v>2017</v>
      </c>
      <c r="J5812">
        <f>Table1[[#This Row],[revenue]]-Table1[[#This Row],[budget_x]]</f>
        <v>391549495.19999999</v>
      </c>
      <c r="K5812" s="7">
        <f>Table1[[#This Row],[profit /loss ]]/Table1[[#This Row],[budget_x]]</f>
        <v>4.822038118226601</v>
      </c>
      <c r="L5812" t="str" cm="1">
        <f t="array" ref="L5812">_xlfn.IFS(Table1[[#This Row],[score]]&gt;70,"high",Table1[[#This Row],[score]]&gt;50,"medium",Table1[[#This Row],[score]]&lt;=50,"low")</f>
        <v>high</v>
      </c>
    </row>
    <row r="5813" spans="1:12" x14ac:dyDescent="0.3">
      <c r="A5813" t="s">
        <v>5612</v>
      </c>
      <c r="B5813" s="1">
        <v>43987</v>
      </c>
      <c r="C5813">
        <v>10</v>
      </c>
      <c r="D5813" t="s">
        <v>9</v>
      </c>
      <c r="E5813" t="s">
        <v>74</v>
      </c>
      <c r="F5813">
        <v>201940000</v>
      </c>
      <c r="G5813">
        <v>38157314</v>
      </c>
      <c r="H5813" t="s">
        <v>75</v>
      </c>
      <c r="I5813">
        <f>YEAR(Table1[[#This Row],[date]])</f>
        <v>2020</v>
      </c>
      <c r="J5813">
        <f>Table1[[#This Row],[revenue]]-Table1[[#This Row],[budget_x]]</f>
        <v>-163782686</v>
      </c>
      <c r="K5813" s="7">
        <f>Table1[[#This Row],[profit /loss ]]/Table1[[#This Row],[budget_x]]</f>
        <v>-0.81104628107358623</v>
      </c>
      <c r="L5813" t="str" cm="1">
        <f t="array" ref="L5813">_xlfn.IFS(Table1[[#This Row],[score]]&gt;70,"high",Table1[[#This Row],[score]]&gt;50,"medium",Table1[[#This Row],[score]]&lt;=50,"low")</f>
        <v>low</v>
      </c>
    </row>
    <row r="5814" spans="1:12" x14ac:dyDescent="0.3">
      <c r="A5814" t="s">
        <v>5613</v>
      </c>
      <c r="B5814" s="1">
        <v>27983</v>
      </c>
      <c r="C5814">
        <v>71</v>
      </c>
      <c r="D5814" t="s">
        <v>9</v>
      </c>
      <c r="E5814" t="s">
        <v>10</v>
      </c>
      <c r="F5814">
        <v>25874800</v>
      </c>
      <c r="G5814">
        <v>8091910</v>
      </c>
      <c r="H5814" t="s">
        <v>17</v>
      </c>
      <c r="I5814">
        <f>YEAR(Table1[[#This Row],[date]])</f>
        <v>1976</v>
      </c>
      <c r="J5814">
        <f>Table1[[#This Row],[revenue]]-Table1[[#This Row],[budget_x]]</f>
        <v>-17782890</v>
      </c>
      <c r="K5814" s="7">
        <f>Table1[[#This Row],[profit /loss ]]/Table1[[#This Row],[budget_x]]</f>
        <v>-0.68726676148221433</v>
      </c>
      <c r="L5814" t="str" cm="1">
        <f t="array" ref="L5814">_xlfn.IFS(Table1[[#This Row],[score]]&gt;70,"high",Table1[[#This Row],[score]]&gt;50,"medium",Table1[[#This Row],[score]]&lt;=50,"low")</f>
        <v>high</v>
      </c>
    </row>
    <row r="5815" spans="1:12" x14ac:dyDescent="0.3">
      <c r="A5815" t="s">
        <v>5614</v>
      </c>
      <c r="B5815" s="1">
        <v>33311</v>
      </c>
      <c r="C5815">
        <v>78</v>
      </c>
      <c r="D5815" t="s">
        <v>9</v>
      </c>
      <c r="E5815" t="s">
        <v>10</v>
      </c>
      <c r="F5815">
        <v>29000000</v>
      </c>
      <c r="G5815">
        <v>51636504</v>
      </c>
      <c r="H5815" t="s">
        <v>11</v>
      </c>
      <c r="I5815">
        <f>YEAR(Table1[[#This Row],[date]])</f>
        <v>1991</v>
      </c>
      <c r="J5815">
        <f>Table1[[#This Row],[revenue]]-Table1[[#This Row],[budget_x]]</f>
        <v>22636504</v>
      </c>
      <c r="K5815" s="7">
        <f>Table1[[#This Row],[profit /loss ]]/Table1[[#This Row],[budget_x]]</f>
        <v>0.7805691034482759</v>
      </c>
      <c r="L5815" t="str" cm="1">
        <f t="array" ref="L5815">_xlfn.IFS(Table1[[#This Row],[score]]&gt;70,"high",Table1[[#This Row],[score]]&gt;50,"medium",Table1[[#This Row],[score]]&lt;=50,"low")</f>
        <v>high</v>
      </c>
    </row>
    <row r="5816" spans="1:12" x14ac:dyDescent="0.3">
      <c r="A5816" t="s">
        <v>5615</v>
      </c>
      <c r="B5816" s="1">
        <v>43053</v>
      </c>
      <c r="C5816">
        <v>53</v>
      </c>
      <c r="D5816" t="s">
        <v>9</v>
      </c>
      <c r="E5816" t="s">
        <v>10</v>
      </c>
      <c r="F5816">
        <v>96200000</v>
      </c>
      <c r="G5816">
        <v>322945018.80000001</v>
      </c>
      <c r="H5816" t="s">
        <v>17</v>
      </c>
      <c r="I5816">
        <f>YEAR(Table1[[#This Row],[date]])</f>
        <v>2017</v>
      </c>
      <c r="J5816">
        <f>Table1[[#This Row],[revenue]]-Table1[[#This Row],[budget_x]]</f>
        <v>226745018.80000001</v>
      </c>
      <c r="K5816" s="7">
        <f>Table1[[#This Row],[profit /loss ]]/Table1[[#This Row],[budget_x]]</f>
        <v>2.3570168274428274</v>
      </c>
      <c r="L5816" t="str" cm="1">
        <f t="array" ref="L5816">_xlfn.IFS(Table1[[#This Row],[score]]&gt;70,"high",Table1[[#This Row],[score]]&gt;50,"medium",Table1[[#This Row],[score]]&lt;=50,"low")</f>
        <v>medium</v>
      </c>
    </row>
    <row r="5817" spans="1:12" x14ac:dyDescent="0.3">
      <c r="A5817" t="s">
        <v>5616</v>
      </c>
      <c r="B5817" s="1">
        <v>42479</v>
      </c>
      <c r="C5817">
        <v>57</v>
      </c>
      <c r="D5817" t="s">
        <v>9</v>
      </c>
      <c r="E5817" t="s">
        <v>74</v>
      </c>
      <c r="F5817">
        <v>114800000</v>
      </c>
      <c r="G5817">
        <v>384414469.80000001</v>
      </c>
      <c r="H5817" t="s">
        <v>75</v>
      </c>
      <c r="I5817">
        <f>YEAR(Table1[[#This Row],[date]])</f>
        <v>2016</v>
      </c>
      <c r="J5817">
        <f>Table1[[#This Row],[revenue]]-Table1[[#This Row],[budget_x]]</f>
        <v>269614469.80000001</v>
      </c>
      <c r="K5817" s="7">
        <f>Table1[[#This Row],[profit /loss ]]/Table1[[#This Row],[budget_x]]</f>
        <v>2.3485580993031361</v>
      </c>
      <c r="L5817" t="str" cm="1">
        <f t="array" ref="L5817">_xlfn.IFS(Table1[[#This Row],[score]]&gt;70,"high",Table1[[#This Row],[score]]&gt;50,"medium",Table1[[#This Row],[score]]&lt;=50,"low")</f>
        <v>medium</v>
      </c>
    </row>
    <row r="5818" spans="1:12" x14ac:dyDescent="0.3">
      <c r="A5818" t="s">
        <v>5617</v>
      </c>
      <c r="B5818" s="1">
        <v>41684</v>
      </c>
      <c r="C5818">
        <v>63</v>
      </c>
      <c r="D5818" t="s">
        <v>9</v>
      </c>
      <c r="E5818" t="s">
        <v>10</v>
      </c>
      <c r="F5818">
        <v>30000000</v>
      </c>
      <c r="G5818">
        <v>15391979</v>
      </c>
      <c r="H5818" t="s">
        <v>11</v>
      </c>
      <c r="I5818">
        <f>YEAR(Table1[[#This Row],[date]])</f>
        <v>2014</v>
      </c>
      <c r="J5818">
        <f>Table1[[#This Row],[revenue]]-Table1[[#This Row],[budget_x]]</f>
        <v>-14608021</v>
      </c>
      <c r="K5818" s="7">
        <f>Table1[[#This Row],[profit /loss ]]/Table1[[#This Row],[budget_x]]</f>
        <v>-0.48693403333333335</v>
      </c>
      <c r="L5818" t="str" cm="1">
        <f t="array" ref="L5818">_xlfn.IFS(Table1[[#This Row],[score]]&gt;70,"high",Table1[[#This Row],[score]]&gt;50,"medium",Table1[[#This Row],[score]]&lt;=50,"low")</f>
        <v>medium</v>
      </c>
    </row>
    <row r="5819" spans="1:12" x14ac:dyDescent="0.3">
      <c r="A5819" t="s">
        <v>5618</v>
      </c>
      <c r="B5819" s="1">
        <v>29938</v>
      </c>
      <c r="C5819">
        <v>37</v>
      </c>
      <c r="D5819" t="s">
        <v>9</v>
      </c>
      <c r="E5819" t="s">
        <v>10</v>
      </c>
      <c r="F5819">
        <v>58670000</v>
      </c>
      <c r="G5819">
        <v>385960548.19999999</v>
      </c>
      <c r="H5819" t="s">
        <v>655</v>
      </c>
      <c r="I5819">
        <f>YEAR(Table1[[#This Row],[date]])</f>
        <v>1981</v>
      </c>
      <c r="J5819">
        <f>Table1[[#This Row],[revenue]]-Table1[[#This Row],[budget_x]]</f>
        <v>327290548.19999999</v>
      </c>
      <c r="K5819" s="7">
        <f>Table1[[#This Row],[profit /loss ]]/Table1[[#This Row],[budget_x]]</f>
        <v>5.5784992023180502</v>
      </c>
      <c r="L5819" t="str" cm="1">
        <f t="array" ref="L5819">_xlfn.IFS(Table1[[#This Row],[score]]&gt;70,"high",Table1[[#This Row],[score]]&gt;50,"medium",Table1[[#This Row],[score]]&lt;=50,"low")</f>
        <v>low</v>
      </c>
    </row>
    <row r="5820" spans="1:12" x14ac:dyDescent="0.3">
      <c r="A5820" t="s">
        <v>5619</v>
      </c>
      <c r="B5820" s="1">
        <v>42809</v>
      </c>
      <c r="C5820">
        <v>71</v>
      </c>
      <c r="D5820" t="s">
        <v>9</v>
      </c>
      <c r="E5820" t="s">
        <v>171</v>
      </c>
      <c r="F5820">
        <v>3500000</v>
      </c>
      <c r="G5820">
        <v>4100000</v>
      </c>
      <c r="H5820" t="s">
        <v>184</v>
      </c>
      <c r="I5820">
        <f>YEAR(Table1[[#This Row],[date]])</f>
        <v>2017</v>
      </c>
      <c r="J5820">
        <f>Table1[[#This Row],[revenue]]-Table1[[#This Row],[budget_x]]</f>
        <v>600000</v>
      </c>
      <c r="K5820" s="7">
        <f>Table1[[#This Row],[profit /loss ]]/Table1[[#This Row],[budget_x]]</f>
        <v>0.17142857142857143</v>
      </c>
      <c r="L5820" t="str" cm="1">
        <f t="array" ref="L5820">_xlfn.IFS(Table1[[#This Row],[score]]&gt;70,"high",Table1[[#This Row],[score]]&gt;50,"medium",Table1[[#This Row],[score]]&lt;=50,"low")</f>
        <v>high</v>
      </c>
    </row>
    <row r="5821" spans="1:12" x14ac:dyDescent="0.3">
      <c r="A5821" t="s">
        <v>5620</v>
      </c>
      <c r="B5821" s="1">
        <v>42424</v>
      </c>
      <c r="C5821">
        <v>70</v>
      </c>
      <c r="D5821" t="s">
        <v>9</v>
      </c>
      <c r="E5821" t="s">
        <v>15</v>
      </c>
      <c r="F5821">
        <v>55200000</v>
      </c>
      <c r="G5821">
        <v>280089513.39999998</v>
      </c>
      <c r="H5821" t="s">
        <v>52</v>
      </c>
      <c r="I5821">
        <f>YEAR(Table1[[#This Row],[date]])</f>
        <v>2016</v>
      </c>
      <c r="J5821">
        <f>Table1[[#This Row],[revenue]]-Table1[[#This Row],[budget_x]]</f>
        <v>224889513.39999998</v>
      </c>
      <c r="K5821" s="7">
        <f>Table1[[#This Row],[profit /loss ]]/Table1[[#This Row],[budget_x]]</f>
        <v>4.0740853876811594</v>
      </c>
      <c r="L5821" t="str" cm="1">
        <f t="array" ref="L5821">_xlfn.IFS(Table1[[#This Row],[score]]&gt;70,"high",Table1[[#This Row],[score]]&gt;50,"medium",Table1[[#This Row],[score]]&lt;=50,"low")</f>
        <v>medium</v>
      </c>
    </row>
    <row r="5822" spans="1:12" x14ac:dyDescent="0.3">
      <c r="A5822" t="s">
        <v>5621</v>
      </c>
      <c r="B5822" s="1">
        <v>41229</v>
      </c>
      <c r="C5822">
        <v>62</v>
      </c>
      <c r="D5822" t="s">
        <v>9</v>
      </c>
      <c r="E5822" t="s">
        <v>10</v>
      </c>
      <c r="F5822">
        <v>42000000</v>
      </c>
      <c r="G5822">
        <v>73239258</v>
      </c>
      <c r="H5822" t="s">
        <v>11</v>
      </c>
      <c r="I5822">
        <f>YEAR(Table1[[#This Row],[date]])</f>
        <v>2012</v>
      </c>
      <c r="J5822">
        <f>Table1[[#This Row],[revenue]]-Table1[[#This Row],[budget_x]]</f>
        <v>31239258</v>
      </c>
      <c r="K5822" s="7">
        <f>Table1[[#This Row],[profit /loss ]]/Table1[[#This Row],[budget_x]]</f>
        <v>0.74379185714285712</v>
      </c>
      <c r="L5822" t="str" cm="1">
        <f t="array" ref="L5822">_xlfn.IFS(Table1[[#This Row],[score]]&gt;70,"high",Table1[[#This Row],[score]]&gt;50,"medium",Table1[[#This Row],[score]]&lt;=50,"low")</f>
        <v>medium</v>
      </c>
    </row>
    <row r="5823" spans="1:12" x14ac:dyDescent="0.3">
      <c r="A5823" t="s">
        <v>5622</v>
      </c>
      <c r="B5823" s="1">
        <v>37113</v>
      </c>
      <c r="C5823">
        <v>65</v>
      </c>
      <c r="D5823" t="s">
        <v>9</v>
      </c>
      <c r="E5823" t="s">
        <v>10</v>
      </c>
      <c r="F5823">
        <v>70000000</v>
      </c>
      <c r="G5823">
        <v>13596911</v>
      </c>
      <c r="H5823" t="s">
        <v>17</v>
      </c>
      <c r="I5823">
        <f>YEAR(Table1[[#This Row],[date]])</f>
        <v>2001</v>
      </c>
      <c r="J5823">
        <f>Table1[[#This Row],[revenue]]-Table1[[#This Row],[budget_x]]</f>
        <v>-56403089</v>
      </c>
      <c r="K5823" s="7">
        <f>Table1[[#This Row],[profit /loss ]]/Table1[[#This Row],[budget_x]]</f>
        <v>-0.80575841428571426</v>
      </c>
      <c r="L5823" t="str" cm="1">
        <f t="array" ref="L5823">_xlfn.IFS(Table1[[#This Row],[score]]&gt;70,"high",Table1[[#This Row],[score]]&gt;50,"medium",Table1[[#This Row],[score]]&lt;=50,"low")</f>
        <v>medium</v>
      </c>
    </row>
    <row r="5824" spans="1:12" x14ac:dyDescent="0.3">
      <c r="A5824" t="s">
        <v>5623</v>
      </c>
      <c r="B5824" s="1">
        <v>35145</v>
      </c>
      <c r="C5824">
        <v>72</v>
      </c>
      <c r="D5824" t="s">
        <v>9</v>
      </c>
      <c r="E5824" t="s">
        <v>10</v>
      </c>
      <c r="F5824">
        <v>65000000</v>
      </c>
      <c r="G5824">
        <v>262758310</v>
      </c>
      <c r="H5824" t="s">
        <v>11</v>
      </c>
      <c r="I5824">
        <f>YEAR(Table1[[#This Row],[date]])</f>
        <v>1996</v>
      </c>
      <c r="J5824">
        <f>Table1[[#This Row],[revenue]]-Table1[[#This Row],[budget_x]]</f>
        <v>197758310</v>
      </c>
      <c r="K5824" s="7">
        <f>Table1[[#This Row],[profit /loss ]]/Table1[[#This Row],[budget_x]]</f>
        <v>3.0424355384615382</v>
      </c>
      <c r="L5824" t="str" cm="1">
        <f t="array" ref="L5824">_xlfn.IFS(Table1[[#This Row],[score]]&gt;70,"high",Table1[[#This Row],[score]]&gt;50,"medium",Table1[[#This Row],[score]]&lt;=50,"low")</f>
        <v>high</v>
      </c>
    </row>
    <row r="5825" spans="1:12" x14ac:dyDescent="0.3">
      <c r="A5825" t="s">
        <v>5624</v>
      </c>
      <c r="B5825" s="1">
        <v>36217</v>
      </c>
      <c r="C5825">
        <v>67</v>
      </c>
      <c r="D5825" t="s">
        <v>9</v>
      </c>
      <c r="E5825" t="s">
        <v>10</v>
      </c>
      <c r="F5825">
        <v>65000000</v>
      </c>
      <c r="G5825">
        <v>250821495</v>
      </c>
      <c r="H5825" t="s">
        <v>11</v>
      </c>
      <c r="I5825">
        <f>YEAR(Table1[[#This Row],[date]])</f>
        <v>1999</v>
      </c>
      <c r="J5825">
        <f>Table1[[#This Row],[revenue]]-Table1[[#This Row],[budget_x]]</f>
        <v>185821495</v>
      </c>
      <c r="K5825" s="7">
        <f>Table1[[#This Row],[profit /loss ]]/Table1[[#This Row],[budget_x]]</f>
        <v>2.8587922307692306</v>
      </c>
      <c r="L5825" t="str" cm="1">
        <f t="array" ref="L5825">_xlfn.IFS(Table1[[#This Row],[score]]&gt;70,"high",Table1[[#This Row],[score]]&gt;50,"medium",Table1[[#This Row],[score]]&lt;=50,"low")</f>
        <v>medium</v>
      </c>
    </row>
    <row r="5826" spans="1:12" x14ac:dyDescent="0.3">
      <c r="A5826" t="s">
        <v>5625</v>
      </c>
      <c r="B5826" s="1">
        <v>41339</v>
      </c>
      <c r="C5826">
        <v>59</v>
      </c>
      <c r="D5826" t="s">
        <v>9</v>
      </c>
      <c r="E5826" t="s">
        <v>10</v>
      </c>
      <c r="F5826">
        <v>35000000</v>
      </c>
      <c r="G5826">
        <v>37114977</v>
      </c>
      <c r="H5826" t="s">
        <v>11</v>
      </c>
      <c r="I5826">
        <f>YEAR(Table1[[#This Row],[date]])</f>
        <v>2013</v>
      </c>
      <c r="J5826">
        <f>Table1[[#This Row],[revenue]]-Table1[[#This Row],[budget_x]]</f>
        <v>2114977</v>
      </c>
      <c r="K5826" s="7">
        <f>Table1[[#This Row],[profit /loss ]]/Table1[[#This Row],[budget_x]]</f>
        <v>6.0427914285714285E-2</v>
      </c>
      <c r="L5826" t="str" cm="1">
        <f t="array" ref="L5826">_xlfn.IFS(Table1[[#This Row],[score]]&gt;70,"high",Table1[[#This Row],[score]]&gt;50,"medium",Table1[[#This Row],[score]]&lt;=50,"low")</f>
        <v>medium</v>
      </c>
    </row>
    <row r="5827" spans="1:12" x14ac:dyDescent="0.3">
      <c r="A5827" t="s">
        <v>5626</v>
      </c>
      <c r="B5827" s="1">
        <v>37195</v>
      </c>
      <c r="C5827">
        <v>66</v>
      </c>
      <c r="D5827" t="s">
        <v>9</v>
      </c>
      <c r="E5827" t="s">
        <v>171</v>
      </c>
      <c r="F5827">
        <v>15300000</v>
      </c>
      <c r="G5827">
        <v>7000000</v>
      </c>
      <c r="H5827" t="s">
        <v>184</v>
      </c>
      <c r="I5827">
        <f>YEAR(Table1[[#This Row],[date]])</f>
        <v>2001</v>
      </c>
      <c r="J5827">
        <f>Table1[[#This Row],[revenue]]-Table1[[#This Row],[budget_x]]</f>
        <v>-8300000</v>
      </c>
      <c r="K5827" s="7">
        <f>Table1[[#This Row],[profit /loss ]]/Table1[[#This Row],[budget_x]]</f>
        <v>-0.54248366013071891</v>
      </c>
      <c r="L5827" t="str" cm="1">
        <f t="array" ref="L5827">_xlfn.IFS(Table1[[#This Row],[score]]&gt;70,"high",Table1[[#This Row],[score]]&gt;50,"medium",Table1[[#This Row],[score]]&lt;=50,"low")</f>
        <v>medium</v>
      </c>
    </row>
    <row r="5828" spans="1:12" x14ac:dyDescent="0.3">
      <c r="A5828" t="s">
        <v>5627</v>
      </c>
      <c r="B5828" s="1">
        <v>42706</v>
      </c>
      <c r="C5828">
        <v>60</v>
      </c>
      <c r="D5828" t="s">
        <v>9</v>
      </c>
      <c r="E5828" t="s">
        <v>10</v>
      </c>
      <c r="F5828">
        <v>300000</v>
      </c>
      <c r="G5828">
        <v>99000630</v>
      </c>
      <c r="H5828" t="s">
        <v>17</v>
      </c>
      <c r="I5828">
        <f>YEAR(Table1[[#This Row],[date]])</f>
        <v>2016</v>
      </c>
      <c r="J5828">
        <f>Table1[[#This Row],[revenue]]-Table1[[#This Row],[budget_x]]</f>
        <v>98700630</v>
      </c>
      <c r="K5828" s="7">
        <f>Table1[[#This Row],[profit /loss ]]/Table1[[#This Row],[budget_x]]</f>
        <v>329.00209999999998</v>
      </c>
      <c r="L5828" t="str" cm="1">
        <f t="array" ref="L5828">_xlfn.IFS(Table1[[#This Row],[score]]&gt;70,"high",Table1[[#This Row],[score]]&gt;50,"medium",Table1[[#This Row],[score]]&lt;=50,"low")</f>
        <v>medium</v>
      </c>
    </row>
    <row r="5829" spans="1:12" x14ac:dyDescent="0.3">
      <c r="A5829" t="s">
        <v>5628</v>
      </c>
      <c r="B5829" s="1">
        <v>44050</v>
      </c>
      <c r="C5829">
        <v>54</v>
      </c>
      <c r="D5829" t="s">
        <v>9</v>
      </c>
      <c r="E5829" t="s">
        <v>69</v>
      </c>
      <c r="F5829">
        <v>76000000</v>
      </c>
      <c r="G5829">
        <v>152911218.59999999</v>
      </c>
      <c r="H5829" t="s">
        <v>143</v>
      </c>
      <c r="I5829">
        <f>YEAR(Table1[[#This Row],[date]])</f>
        <v>2020</v>
      </c>
      <c r="J5829">
        <f>Table1[[#This Row],[revenue]]-Table1[[#This Row],[budget_x]]</f>
        <v>76911218.599999994</v>
      </c>
      <c r="K5829" s="7">
        <f>Table1[[#This Row],[profit /loss ]]/Table1[[#This Row],[budget_x]]</f>
        <v>1.0119897184210525</v>
      </c>
      <c r="L5829" t="str" cm="1">
        <f t="array" ref="L5829">_xlfn.IFS(Table1[[#This Row],[score]]&gt;70,"high",Table1[[#This Row],[score]]&gt;50,"medium",Table1[[#This Row],[score]]&lt;=50,"low")</f>
        <v>medium</v>
      </c>
    </row>
    <row r="5830" spans="1:12" x14ac:dyDescent="0.3">
      <c r="A5830" t="s">
        <v>5629</v>
      </c>
      <c r="B5830" s="1">
        <v>42579</v>
      </c>
      <c r="C5830">
        <v>54</v>
      </c>
      <c r="D5830" t="s">
        <v>9</v>
      </c>
      <c r="E5830" t="s">
        <v>319</v>
      </c>
      <c r="F5830">
        <v>38000000</v>
      </c>
      <c r="G5830">
        <v>43300000</v>
      </c>
      <c r="H5830" t="s">
        <v>11</v>
      </c>
      <c r="I5830">
        <f>YEAR(Table1[[#This Row],[date]])</f>
        <v>2016</v>
      </c>
      <c r="J5830">
        <f>Table1[[#This Row],[revenue]]-Table1[[#This Row],[budget_x]]</f>
        <v>5300000</v>
      </c>
      <c r="K5830" s="7">
        <f>Table1[[#This Row],[profit /loss ]]/Table1[[#This Row],[budget_x]]</f>
        <v>0.13947368421052631</v>
      </c>
      <c r="L5830" t="str" cm="1">
        <f t="array" ref="L5830">_xlfn.IFS(Table1[[#This Row],[score]]&gt;70,"high",Table1[[#This Row],[score]]&gt;50,"medium",Table1[[#This Row],[score]]&lt;=50,"low")</f>
        <v>medium</v>
      </c>
    </row>
    <row r="5831" spans="1:12" x14ac:dyDescent="0.3">
      <c r="A5831" t="s">
        <v>5630</v>
      </c>
      <c r="B5831" s="1">
        <v>43777</v>
      </c>
      <c r="C5831">
        <v>57</v>
      </c>
      <c r="D5831" t="s">
        <v>9</v>
      </c>
      <c r="E5831" t="s">
        <v>10</v>
      </c>
      <c r="F5831">
        <v>9000000</v>
      </c>
      <c r="G5831">
        <v>146863</v>
      </c>
      <c r="H5831" t="s">
        <v>17</v>
      </c>
      <c r="I5831">
        <f>YEAR(Table1[[#This Row],[date]])</f>
        <v>2019</v>
      </c>
      <c r="J5831">
        <f>Table1[[#This Row],[revenue]]-Table1[[#This Row],[budget_x]]</f>
        <v>-8853137</v>
      </c>
      <c r="K5831" s="7">
        <f>Table1[[#This Row],[profit /loss ]]/Table1[[#This Row],[budget_x]]</f>
        <v>-0.98368188888888886</v>
      </c>
      <c r="L5831" t="str" cm="1">
        <f t="array" ref="L5831">_xlfn.IFS(Table1[[#This Row],[score]]&gt;70,"high",Table1[[#This Row],[score]]&gt;50,"medium",Table1[[#This Row],[score]]&lt;=50,"low")</f>
        <v>medium</v>
      </c>
    </row>
    <row r="5832" spans="1:12" x14ac:dyDescent="0.3">
      <c r="A5832" t="s">
        <v>5631</v>
      </c>
      <c r="B5832" s="1">
        <v>43501</v>
      </c>
      <c r="C5832">
        <v>55</v>
      </c>
      <c r="D5832" t="s">
        <v>9</v>
      </c>
      <c r="E5832" t="s">
        <v>319</v>
      </c>
      <c r="F5832">
        <v>123000000</v>
      </c>
      <c r="G5832">
        <v>748580504</v>
      </c>
      <c r="H5832" t="s">
        <v>480</v>
      </c>
      <c r="I5832">
        <f>YEAR(Table1[[#This Row],[date]])</f>
        <v>2019</v>
      </c>
      <c r="J5832">
        <f>Table1[[#This Row],[revenue]]-Table1[[#This Row],[budget_x]]</f>
        <v>625580504</v>
      </c>
      <c r="K5832" s="7">
        <f>Table1[[#This Row],[profit /loss ]]/Table1[[#This Row],[budget_x]]</f>
        <v>5.0860203577235774</v>
      </c>
      <c r="L5832" t="str" cm="1">
        <f t="array" ref="L5832">_xlfn.IFS(Table1[[#This Row],[score]]&gt;70,"high",Table1[[#This Row],[score]]&gt;50,"medium",Table1[[#This Row],[score]]&lt;=50,"low")</f>
        <v>medium</v>
      </c>
    </row>
    <row r="5833" spans="1:12" x14ac:dyDescent="0.3">
      <c r="A5833" t="s">
        <v>5411</v>
      </c>
      <c r="B5833" s="1">
        <v>39192</v>
      </c>
      <c r="C5833">
        <v>70</v>
      </c>
      <c r="D5833" t="s">
        <v>9</v>
      </c>
      <c r="E5833" t="s">
        <v>10</v>
      </c>
      <c r="F5833">
        <v>9490400</v>
      </c>
      <c r="G5833">
        <v>2294291</v>
      </c>
      <c r="H5833" t="s">
        <v>17</v>
      </c>
      <c r="I5833">
        <f>YEAR(Table1[[#This Row],[date]])</f>
        <v>2007</v>
      </c>
      <c r="J5833">
        <f>Table1[[#This Row],[revenue]]-Table1[[#This Row],[budget_x]]</f>
        <v>-7196109</v>
      </c>
      <c r="K5833" s="7">
        <f>Table1[[#This Row],[profit /loss ]]/Table1[[#This Row],[budget_x]]</f>
        <v>-0.75825139087920423</v>
      </c>
      <c r="L5833" t="str" cm="1">
        <f t="array" ref="L5833">_xlfn.IFS(Table1[[#This Row],[score]]&gt;70,"high",Table1[[#This Row],[score]]&gt;50,"medium",Table1[[#This Row],[score]]&lt;=50,"low")</f>
        <v>medium</v>
      </c>
    </row>
    <row r="5834" spans="1:12" x14ac:dyDescent="0.3">
      <c r="A5834" t="s">
        <v>5632</v>
      </c>
      <c r="B5834" s="1">
        <v>26877</v>
      </c>
      <c r="C5834">
        <v>65</v>
      </c>
      <c r="D5834" t="s">
        <v>9</v>
      </c>
      <c r="E5834" t="s">
        <v>10</v>
      </c>
      <c r="F5834">
        <v>7000000</v>
      </c>
      <c r="G5834">
        <v>161800000</v>
      </c>
      <c r="H5834" t="s">
        <v>11</v>
      </c>
      <c r="I5834">
        <f>YEAR(Table1[[#This Row],[date]])</f>
        <v>1973</v>
      </c>
      <c r="J5834">
        <f>Table1[[#This Row],[revenue]]-Table1[[#This Row],[budget_x]]</f>
        <v>154800000</v>
      </c>
      <c r="K5834" s="7">
        <f>Table1[[#This Row],[profit /loss ]]/Table1[[#This Row],[budget_x]]</f>
        <v>22.114285714285714</v>
      </c>
      <c r="L5834" t="str" cm="1">
        <f t="array" ref="L5834">_xlfn.IFS(Table1[[#This Row],[score]]&gt;70,"high",Table1[[#This Row],[score]]&gt;50,"medium",Table1[[#This Row],[score]]&lt;=50,"low")</f>
        <v>medium</v>
      </c>
    </row>
    <row r="5835" spans="1:12" x14ac:dyDescent="0.3">
      <c r="A5835" t="s">
        <v>5633</v>
      </c>
      <c r="B5835" s="1">
        <v>43125</v>
      </c>
      <c r="C5835">
        <v>10</v>
      </c>
      <c r="D5835" t="s">
        <v>9</v>
      </c>
      <c r="E5835" t="s">
        <v>74</v>
      </c>
      <c r="F5835">
        <v>201940000</v>
      </c>
      <c r="G5835">
        <v>38157314</v>
      </c>
      <c r="H5835" t="s">
        <v>75</v>
      </c>
      <c r="I5835">
        <f>YEAR(Table1[[#This Row],[date]])</f>
        <v>2018</v>
      </c>
      <c r="J5835">
        <f>Table1[[#This Row],[revenue]]-Table1[[#This Row],[budget_x]]</f>
        <v>-163782686</v>
      </c>
      <c r="K5835" s="7">
        <f>Table1[[#This Row],[profit /loss ]]/Table1[[#This Row],[budget_x]]</f>
        <v>-0.81104628107358623</v>
      </c>
      <c r="L5835" t="str" cm="1">
        <f t="array" ref="L5835">_xlfn.IFS(Table1[[#This Row],[score]]&gt;70,"high",Table1[[#This Row],[score]]&gt;50,"medium",Table1[[#This Row],[score]]&lt;=50,"low")</f>
        <v>low</v>
      </c>
    </row>
    <row r="5836" spans="1:12" x14ac:dyDescent="0.3">
      <c r="A5836" t="s">
        <v>5634</v>
      </c>
      <c r="B5836" s="1">
        <v>42761</v>
      </c>
      <c r="C5836">
        <v>74</v>
      </c>
      <c r="D5836" t="s">
        <v>9</v>
      </c>
      <c r="E5836" t="s">
        <v>10</v>
      </c>
      <c r="F5836">
        <v>1500000</v>
      </c>
      <c r="G5836">
        <v>64895106</v>
      </c>
      <c r="H5836" t="s">
        <v>11</v>
      </c>
      <c r="I5836">
        <f>YEAR(Table1[[#This Row],[date]])</f>
        <v>2017</v>
      </c>
      <c r="J5836">
        <f>Table1[[#This Row],[revenue]]-Table1[[#This Row],[budget_x]]</f>
        <v>63395106</v>
      </c>
      <c r="K5836" s="7">
        <f>Table1[[#This Row],[profit /loss ]]/Table1[[#This Row],[budget_x]]</f>
        <v>42.263404000000001</v>
      </c>
      <c r="L5836" t="str" cm="1">
        <f t="array" ref="L5836">_xlfn.IFS(Table1[[#This Row],[score]]&gt;70,"high",Table1[[#This Row],[score]]&gt;50,"medium",Table1[[#This Row],[score]]&lt;=50,"low")</f>
        <v>high</v>
      </c>
    </row>
    <row r="5837" spans="1:12" x14ac:dyDescent="0.3">
      <c r="A5837" t="s">
        <v>5635</v>
      </c>
      <c r="B5837" s="1">
        <v>21274</v>
      </c>
      <c r="C5837">
        <v>78</v>
      </c>
      <c r="D5837" t="s">
        <v>9</v>
      </c>
      <c r="E5837" t="s">
        <v>10</v>
      </c>
      <c r="F5837">
        <v>829000</v>
      </c>
      <c r="G5837">
        <v>2247500</v>
      </c>
      <c r="H5837" t="s">
        <v>17</v>
      </c>
      <c r="I5837">
        <f>YEAR(Table1[[#This Row],[date]])</f>
        <v>1958</v>
      </c>
      <c r="J5837">
        <f>Table1[[#This Row],[revenue]]-Table1[[#This Row],[budget_x]]</f>
        <v>1418500</v>
      </c>
      <c r="K5837" s="7">
        <f>Table1[[#This Row],[profit /loss ]]/Table1[[#This Row],[budget_x]]</f>
        <v>1.7110977080820264</v>
      </c>
      <c r="L5837" t="str" cm="1">
        <f t="array" ref="L5837">_xlfn.IFS(Table1[[#This Row],[score]]&gt;70,"high",Table1[[#This Row],[score]]&gt;50,"medium",Table1[[#This Row],[score]]&lt;=50,"low")</f>
        <v>high</v>
      </c>
    </row>
    <row r="5838" spans="1:12" x14ac:dyDescent="0.3">
      <c r="A5838" t="s">
        <v>5636</v>
      </c>
      <c r="B5838" s="1">
        <v>36865</v>
      </c>
      <c r="C5838">
        <v>68</v>
      </c>
      <c r="D5838" t="s">
        <v>9</v>
      </c>
      <c r="E5838" t="s">
        <v>10</v>
      </c>
      <c r="F5838">
        <v>22000000</v>
      </c>
      <c r="G5838">
        <v>13560782</v>
      </c>
      <c r="H5838" t="s">
        <v>132</v>
      </c>
      <c r="I5838">
        <f>YEAR(Table1[[#This Row],[date]])</f>
        <v>2000</v>
      </c>
      <c r="J5838">
        <f>Table1[[#This Row],[revenue]]-Table1[[#This Row],[budget_x]]</f>
        <v>-8439218</v>
      </c>
      <c r="K5838" s="7">
        <f>Table1[[#This Row],[profit /loss ]]/Table1[[#This Row],[budget_x]]</f>
        <v>-0.38360081818181818</v>
      </c>
      <c r="L5838" t="str" cm="1">
        <f t="array" ref="L5838">_xlfn.IFS(Table1[[#This Row],[score]]&gt;70,"high",Table1[[#This Row],[score]]&gt;50,"medium",Table1[[#This Row],[score]]&lt;=50,"low")</f>
        <v>medium</v>
      </c>
    </row>
    <row r="5839" spans="1:12" x14ac:dyDescent="0.3">
      <c r="A5839" t="s">
        <v>5637</v>
      </c>
      <c r="B5839" s="1">
        <v>43622</v>
      </c>
      <c r="C5839">
        <v>58</v>
      </c>
      <c r="D5839" t="s">
        <v>9</v>
      </c>
      <c r="E5839" t="s">
        <v>10</v>
      </c>
      <c r="F5839">
        <v>5000000</v>
      </c>
      <c r="G5839">
        <v>51749995</v>
      </c>
      <c r="H5839" t="s">
        <v>11</v>
      </c>
      <c r="I5839">
        <f>YEAR(Table1[[#This Row],[date]])</f>
        <v>2019</v>
      </c>
      <c r="J5839">
        <f>Table1[[#This Row],[revenue]]-Table1[[#This Row],[budget_x]]</f>
        <v>46749995</v>
      </c>
      <c r="K5839" s="7">
        <f>Table1[[#This Row],[profit /loss ]]/Table1[[#This Row],[budget_x]]</f>
        <v>9.3499990000000004</v>
      </c>
      <c r="L5839" t="str" cm="1">
        <f t="array" ref="L5839">_xlfn.IFS(Table1[[#This Row],[score]]&gt;70,"high",Table1[[#This Row],[score]]&gt;50,"medium",Table1[[#This Row],[score]]&lt;=50,"low")</f>
        <v>medium</v>
      </c>
    </row>
    <row r="5840" spans="1:12" x14ac:dyDescent="0.3">
      <c r="A5840" t="s">
        <v>5638</v>
      </c>
      <c r="B5840" s="1">
        <v>42076</v>
      </c>
      <c r="C5840">
        <v>67</v>
      </c>
      <c r="D5840" t="s">
        <v>9</v>
      </c>
      <c r="E5840" t="s">
        <v>10</v>
      </c>
      <c r="F5840">
        <v>75500000</v>
      </c>
      <c r="G5840">
        <v>509726081</v>
      </c>
      <c r="H5840" t="s">
        <v>30</v>
      </c>
      <c r="I5840">
        <f>YEAR(Table1[[#This Row],[date]])</f>
        <v>2015</v>
      </c>
      <c r="J5840">
        <f>Table1[[#This Row],[revenue]]-Table1[[#This Row],[budget_x]]</f>
        <v>434226081</v>
      </c>
      <c r="K5840" s="7">
        <f>Table1[[#This Row],[profit /loss ]]/Table1[[#This Row],[budget_x]]</f>
        <v>5.7513388211920526</v>
      </c>
      <c r="L5840" t="str" cm="1">
        <f t="array" ref="L5840">_xlfn.IFS(Table1[[#This Row],[score]]&gt;70,"high",Table1[[#This Row],[score]]&gt;50,"medium",Table1[[#This Row],[score]]&lt;=50,"low")</f>
        <v>medium</v>
      </c>
    </row>
    <row r="5841" spans="1:12" x14ac:dyDescent="0.3">
      <c r="A5841" t="s">
        <v>5639</v>
      </c>
      <c r="B5841" s="1">
        <v>43840</v>
      </c>
      <c r="C5841">
        <v>68</v>
      </c>
      <c r="D5841" t="s">
        <v>9</v>
      </c>
      <c r="E5841" t="s">
        <v>10</v>
      </c>
      <c r="F5841">
        <v>56600000</v>
      </c>
      <c r="G5841">
        <v>583921229</v>
      </c>
      <c r="H5841" t="s">
        <v>17</v>
      </c>
      <c r="I5841">
        <f>YEAR(Table1[[#This Row],[date]])</f>
        <v>2020</v>
      </c>
      <c r="J5841">
        <f>Table1[[#This Row],[revenue]]-Table1[[#This Row],[budget_x]]</f>
        <v>527321229</v>
      </c>
      <c r="K5841" s="7">
        <f>Table1[[#This Row],[profit /loss ]]/Table1[[#This Row],[budget_x]]</f>
        <v>9.3166294876325093</v>
      </c>
      <c r="L5841" t="str" cm="1">
        <f t="array" ref="L5841">_xlfn.IFS(Table1[[#This Row],[score]]&gt;70,"high",Table1[[#This Row],[score]]&gt;50,"medium",Table1[[#This Row],[score]]&lt;=50,"low")</f>
        <v>medium</v>
      </c>
    </row>
    <row r="5842" spans="1:12" x14ac:dyDescent="0.3">
      <c r="A5842" t="s">
        <v>5640</v>
      </c>
      <c r="B5842" s="1">
        <v>37459</v>
      </c>
      <c r="C5842">
        <v>60</v>
      </c>
      <c r="D5842" t="s">
        <v>9</v>
      </c>
      <c r="E5842" t="s">
        <v>10</v>
      </c>
      <c r="F5842">
        <v>114000000</v>
      </c>
      <c r="G5842">
        <v>1002554527</v>
      </c>
      <c r="H5842" t="s">
        <v>17</v>
      </c>
      <c r="I5842">
        <f>YEAR(Table1[[#This Row],[date]])</f>
        <v>2002</v>
      </c>
      <c r="J5842">
        <f>Table1[[#This Row],[revenue]]-Table1[[#This Row],[budget_x]]</f>
        <v>888554527</v>
      </c>
      <c r="K5842" s="7">
        <f>Table1[[#This Row],[profit /loss ]]/Table1[[#This Row],[budget_x]]</f>
        <v>7.7943379561403505</v>
      </c>
      <c r="L5842" t="str" cm="1">
        <f t="array" ref="L5842">_xlfn.IFS(Table1[[#This Row],[score]]&gt;70,"high",Table1[[#This Row],[score]]&gt;50,"medium",Table1[[#This Row],[score]]&lt;=50,"low")</f>
        <v>medium</v>
      </c>
    </row>
    <row r="5843" spans="1:12" x14ac:dyDescent="0.3">
      <c r="A5843" t="s">
        <v>5641</v>
      </c>
      <c r="B5843" s="1">
        <v>33612</v>
      </c>
      <c r="C5843">
        <v>73</v>
      </c>
      <c r="D5843" t="s">
        <v>9</v>
      </c>
      <c r="E5843" t="s">
        <v>10</v>
      </c>
      <c r="F5843">
        <v>35000000</v>
      </c>
      <c r="G5843">
        <v>182291969</v>
      </c>
      <c r="H5843" t="s">
        <v>11</v>
      </c>
      <c r="I5843">
        <f>YEAR(Table1[[#This Row],[date]])</f>
        <v>1992</v>
      </c>
      <c r="J5843">
        <f>Table1[[#This Row],[revenue]]-Table1[[#This Row],[budget_x]]</f>
        <v>147291969</v>
      </c>
      <c r="K5843" s="7">
        <f>Table1[[#This Row],[profit /loss ]]/Table1[[#This Row],[budget_x]]</f>
        <v>4.2083419714285712</v>
      </c>
      <c r="L5843" t="str" cm="1">
        <f t="array" ref="L5843">_xlfn.IFS(Table1[[#This Row],[score]]&gt;70,"high",Table1[[#This Row],[score]]&gt;50,"medium",Table1[[#This Row],[score]]&lt;=50,"low")</f>
        <v>high</v>
      </c>
    </row>
    <row r="5844" spans="1:12" x14ac:dyDescent="0.3">
      <c r="A5844" t="s">
        <v>5642</v>
      </c>
      <c r="B5844" s="1">
        <v>41191</v>
      </c>
      <c r="C5844">
        <v>60</v>
      </c>
      <c r="D5844" t="s">
        <v>9</v>
      </c>
      <c r="E5844" t="s">
        <v>10</v>
      </c>
      <c r="F5844">
        <v>5000000</v>
      </c>
      <c r="G5844">
        <v>63615565.600000001</v>
      </c>
      <c r="H5844" t="s">
        <v>17</v>
      </c>
      <c r="I5844">
        <f>YEAR(Table1[[#This Row],[date]])</f>
        <v>2012</v>
      </c>
      <c r="J5844">
        <f>Table1[[#This Row],[revenue]]-Table1[[#This Row],[budget_x]]</f>
        <v>58615565.600000001</v>
      </c>
      <c r="K5844" s="7">
        <f>Table1[[#This Row],[profit /loss ]]/Table1[[#This Row],[budget_x]]</f>
        <v>11.723113120000001</v>
      </c>
      <c r="L5844" t="str" cm="1">
        <f t="array" ref="L5844">_xlfn.IFS(Table1[[#This Row],[score]]&gt;70,"high",Table1[[#This Row],[score]]&gt;50,"medium",Table1[[#This Row],[score]]&lt;=50,"low")</f>
        <v>medium</v>
      </c>
    </row>
    <row r="5845" spans="1:12" x14ac:dyDescent="0.3">
      <c r="A5845" t="s">
        <v>5643</v>
      </c>
      <c r="B5845" s="1">
        <v>36734</v>
      </c>
      <c r="C5845">
        <v>80</v>
      </c>
      <c r="D5845" t="s">
        <v>9</v>
      </c>
      <c r="E5845" t="s">
        <v>69</v>
      </c>
      <c r="F5845">
        <v>54601333.200000003</v>
      </c>
      <c r="G5845">
        <v>12307555</v>
      </c>
      <c r="H5845" t="s">
        <v>11</v>
      </c>
      <c r="I5845">
        <f>YEAR(Table1[[#This Row],[date]])</f>
        <v>2000</v>
      </c>
      <c r="J5845">
        <f>Table1[[#This Row],[revenue]]-Table1[[#This Row],[budget_x]]</f>
        <v>-42293778.200000003</v>
      </c>
      <c r="K5845" s="7">
        <f>Table1[[#This Row],[profit /loss ]]/Table1[[#This Row],[budget_x]]</f>
        <v>-0.77459240867034362</v>
      </c>
      <c r="L5845" t="str" cm="1">
        <f t="array" ref="L5845">_xlfn.IFS(Table1[[#This Row],[score]]&gt;70,"high",Table1[[#This Row],[score]]&gt;50,"medium",Table1[[#This Row],[score]]&lt;=50,"low")</f>
        <v>high</v>
      </c>
    </row>
    <row r="5846" spans="1:12" x14ac:dyDescent="0.3">
      <c r="A5846" t="s">
        <v>5644</v>
      </c>
      <c r="B5846" s="1">
        <v>36614</v>
      </c>
      <c r="C5846">
        <v>62</v>
      </c>
      <c r="D5846" t="s">
        <v>9</v>
      </c>
      <c r="E5846" t="s">
        <v>171</v>
      </c>
      <c r="F5846">
        <v>10500000</v>
      </c>
      <c r="G5846">
        <v>64400000</v>
      </c>
      <c r="H5846" t="s">
        <v>184</v>
      </c>
      <c r="I5846">
        <f>YEAR(Table1[[#This Row],[date]])</f>
        <v>2000</v>
      </c>
      <c r="J5846">
        <f>Table1[[#This Row],[revenue]]-Table1[[#This Row],[budget_x]]</f>
        <v>53900000</v>
      </c>
      <c r="K5846" s="7">
        <f>Table1[[#This Row],[profit /loss ]]/Table1[[#This Row],[budget_x]]</f>
        <v>5.1333333333333337</v>
      </c>
      <c r="L5846" t="str" cm="1">
        <f t="array" ref="L5846">_xlfn.IFS(Table1[[#This Row],[score]]&gt;70,"high",Table1[[#This Row],[score]]&gt;50,"medium",Table1[[#This Row],[score]]&lt;=50,"low")</f>
        <v>medium</v>
      </c>
    </row>
    <row r="5847" spans="1:12" x14ac:dyDescent="0.3">
      <c r="A5847" t="s">
        <v>5645</v>
      </c>
      <c r="B5847" s="1">
        <v>43189</v>
      </c>
      <c r="C5847">
        <v>68</v>
      </c>
      <c r="D5847" t="s">
        <v>9</v>
      </c>
      <c r="E5847" t="s">
        <v>10</v>
      </c>
      <c r="F5847">
        <v>20000000</v>
      </c>
      <c r="G5847">
        <v>46627836</v>
      </c>
      <c r="H5847" t="s">
        <v>17</v>
      </c>
      <c r="I5847">
        <f>YEAR(Table1[[#This Row],[date]])</f>
        <v>2018</v>
      </c>
      <c r="J5847">
        <f>Table1[[#This Row],[revenue]]-Table1[[#This Row],[budget_x]]</f>
        <v>26627836</v>
      </c>
      <c r="K5847" s="7">
        <f>Table1[[#This Row],[profit /loss ]]/Table1[[#This Row],[budget_x]]</f>
        <v>1.3313918</v>
      </c>
      <c r="L5847" t="str" cm="1">
        <f t="array" ref="L5847">_xlfn.IFS(Table1[[#This Row],[score]]&gt;70,"high",Table1[[#This Row],[score]]&gt;50,"medium",Table1[[#This Row],[score]]&lt;=50,"low")</f>
        <v>medium</v>
      </c>
    </row>
    <row r="5848" spans="1:12" x14ac:dyDescent="0.3">
      <c r="A5848" t="s">
        <v>5646</v>
      </c>
      <c r="B5848" s="1">
        <v>44238</v>
      </c>
      <c r="C5848">
        <v>69</v>
      </c>
      <c r="D5848" t="s">
        <v>9</v>
      </c>
      <c r="E5848" t="s">
        <v>10</v>
      </c>
      <c r="F5848">
        <v>183600000</v>
      </c>
      <c r="G5848">
        <v>672680361.79999995</v>
      </c>
      <c r="H5848" t="s">
        <v>11</v>
      </c>
      <c r="I5848">
        <f>YEAR(Table1[[#This Row],[date]])</f>
        <v>2021</v>
      </c>
      <c r="J5848">
        <f>Table1[[#This Row],[revenue]]-Table1[[#This Row],[budget_x]]</f>
        <v>489080361.79999995</v>
      </c>
      <c r="K5848" s="7">
        <f>Table1[[#This Row],[profit /loss ]]/Table1[[#This Row],[budget_x]]</f>
        <v>2.663836393246187</v>
      </c>
      <c r="L5848" t="str" cm="1">
        <f t="array" ref="L5848">_xlfn.IFS(Table1[[#This Row],[score]]&gt;70,"high",Table1[[#This Row],[score]]&gt;50,"medium",Table1[[#This Row],[score]]&lt;=50,"low")</f>
        <v>medium</v>
      </c>
    </row>
    <row r="5849" spans="1:12" x14ac:dyDescent="0.3">
      <c r="A5849" t="s">
        <v>5647</v>
      </c>
      <c r="B5849" s="1">
        <v>42356</v>
      </c>
      <c r="C5849">
        <v>62</v>
      </c>
      <c r="D5849" t="s">
        <v>9</v>
      </c>
      <c r="E5849" t="s">
        <v>319</v>
      </c>
      <c r="F5849">
        <v>37000000</v>
      </c>
      <c r="G5849">
        <v>278300000</v>
      </c>
      <c r="H5849" t="s">
        <v>480</v>
      </c>
      <c r="I5849">
        <f>YEAR(Table1[[#This Row],[date]])</f>
        <v>2015</v>
      </c>
      <c r="J5849">
        <f>Table1[[#This Row],[revenue]]-Table1[[#This Row],[budget_x]]</f>
        <v>241300000</v>
      </c>
      <c r="K5849" s="7">
        <f>Table1[[#This Row],[profit /loss ]]/Table1[[#This Row],[budget_x]]</f>
        <v>6.5216216216216214</v>
      </c>
      <c r="L5849" t="str" cm="1">
        <f t="array" ref="L5849">_xlfn.IFS(Table1[[#This Row],[score]]&gt;70,"high",Table1[[#This Row],[score]]&gt;50,"medium",Table1[[#This Row],[score]]&lt;=50,"low")</f>
        <v>medium</v>
      </c>
    </row>
    <row r="5850" spans="1:12" x14ac:dyDescent="0.3">
      <c r="A5850" t="s">
        <v>5648</v>
      </c>
      <c r="B5850" s="1">
        <v>40113</v>
      </c>
      <c r="C5850">
        <v>66</v>
      </c>
      <c r="D5850" t="s">
        <v>9</v>
      </c>
      <c r="E5850" t="s">
        <v>10</v>
      </c>
      <c r="F5850">
        <v>127000000</v>
      </c>
      <c r="G5850">
        <v>325823441.80000001</v>
      </c>
      <c r="H5850" t="s">
        <v>17</v>
      </c>
      <c r="I5850">
        <f>YEAR(Table1[[#This Row],[date]])</f>
        <v>2009</v>
      </c>
      <c r="J5850">
        <f>Table1[[#This Row],[revenue]]-Table1[[#This Row],[budget_x]]</f>
        <v>198823441.80000001</v>
      </c>
      <c r="K5850" s="7">
        <f>Table1[[#This Row],[profit /loss ]]/Table1[[#This Row],[budget_x]]</f>
        <v>1.5655389118110237</v>
      </c>
      <c r="L5850" t="str" cm="1">
        <f t="array" ref="L5850">_xlfn.IFS(Table1[[#This Row],[score]]&gt;70,"high",Table1[[#This Row],[score]]&gt;50,"medium",Table1[[#This Row],[score]]&lt;=50,"low")</f>
        <v>medium</v>
      </c>
    </row>
    <row r="5851" spans="1:12" x14ac:dyDescent="0.3">
      <c r="A5851" t="s">
        <v>5649</v>
      </c>
      <c r="B5851" s="1">
        <v>38833</v>
      </c>
      <c r="C5851">
        <v>61</v>
      </c>
      <c r="D5851" t="s">
        <v>9</v>
      </c>
      <c r="E5851" t="s">
        <v>10</v>
      </c>
      <c r="F5851">
        <v>30000000</v>
      </c>
      <c r="G5851">
        <v>10419084</v>
      </c>
      <c r="H5851" t="s">
        <v>11</v>
      </c>
      <c r="I5851">
        <f>YEAR(Table1[[#This Row],[date]])</f>
        <v>2006</v>
      </c>
      <c r="J5851">
        <f>Table1[[#This Row],[revenue]]-Table1[[#This Row],[budget_x]]</f>
        <v>-19580916</v>
      </c>
      <c r="K5851" s="7">
        <f>Table1[[#This Row],[profit /loss ]]/Table1[[#This Row],[budget_x]]</f>
        <v>-0.65269719999999998</v>
      </c>
      <c r="L5851" t="str" cm="1">
        <f t="array" ref="L5851">_xlfn.IFS(Table1[[#This Row],[score]]&gt;70,"high",Table1[[#This Row],[score]]&gt;50,"medium",Table1[[#This Row],[score]]&lt;=50,"low")</f>
        <v>medium</v>
      </c>
    </row>
    <row r="5852" spans="1:12" x14ac:dyDescent="0.3">
      <c r="A5852" t="s">
        <v>5650</v>
      </c>
      <c r="B5852" s="1">
        <v>42808</v>
      </c>
      <c r="C5852">
        <v>47</v>
      </c>
      <c r="D5852" t="s">
        <v>9</v>
      </c>
      <c r="E5852" t="s">
        <v>74</v>
      </c>
      <c r="F5852">
        <v>147200000</v>
      </c>
      <c r="G5852">
        <v>937727043.79999995</v>
      </c>
      <c r="H5852" t="s">
        <v>75</v>
      </c>
      <c r="I5852">
        <f>YEAR(Table1[[#This Row],[date]])</f>
        <v>2017</v>
      </c>
      <c r="J5852">
        <f>Table1[[#This Row],[revenue]]-Table1[[#This Row],[budget_x]]</f>
        <v>790527043.79999995</v>
      </c>
      <c r="K5852" s="7">
        <f>Table1[[#This Row],[profit /loss ]]/Table1[[#This Row],[budget_x]]</f>
        <v>5.3704282866847821</v>
      </c>
      <c r="L5852" t="str" cm="1">
        <f t="array" ref="L5852">_xlfn.IFS(Table1[[#This Row],[score]]&gt;70,"high",Table1[[#This Row],[score]]&gt;50,"medium",Table1[[#This Row],[score]]&lt;=50,"low")</f>
        <v>low</v>
      </c>
    </row>
    <row r="5853" spans="1:12" x14ac:dyDescent="0.3">
      <c r="A5853" t="s">
        <v>5651</v>
      </c>
      <c r="B5853" s="1">
        <v>41723</v>
      </c>
      <c r="C5853">
        <v>56</v>
      </c>
      <c r="D5853" t="s">
        <v>9</v>
      </c>
      <c r="E5853" t="s">
        <v>10</v>
      </c>
      <c r="F5853">
        <v>5000000</v>
      </c>
      <c r="G5853">
        <v>10429707</v>
      </c>
      <c r="H5853" t="s">
        <v>11</v>
      </c>
      <c r="I5853">
        <f>YEAR(Table1[[#This Row],[date]])</f>
        <v>2014</v>
      </c>
      <c r="J5853">
        <f>Table1[[#This Row],[revenue]]-Table1[[#This Row],[budget_x]]</f>
        <v>5429707</v>
      </c>
      <c r="K5853" s="7">
        <f>Table1[[#This Row],[profit /loss ]]/Table1[[#This Row],[budget_x]]</f>
        <v>1.0859414000000001</v>
      </c>
      <c r="L5853" t="str" cm="1">
        <f t="array" ref="L5853">_xlfn.IFS(Table1[[#This Row],[score]]&gt;70,"high",Table1[[#This Row],[score]]&gt;50,"medium",Table1[[#This Row],[score]]&lt;=50,"low")</f>
        <v>medium</v>
      </c>
    </row>
    <row r="5854" spans="1:12" x14ac:dyDescent="0.3">
      <c r="A5854" t="s">
        <v>5652</v>
      </c>
      <c r="B5854" s="1">
        <v>38257</v>
      </c>
      <c r="C5854">
        <v>68</v>
      </c>
      <c r="D5854" t="s">
        <v>9</v>
      </c>
      <c r="E5854" t="s">
        <v>10</v>
      </c>
      <c r="F5854">
        <v>61400000</v>
      </c>
      <c r="G5854">
        <v>515295729.60000002</v>
      </c>
      <c r="H5854" t="s">
        <v>17</v>
      </c>
      <c r="I5854">
        <f>YEAR(Table1[[#This Row],[date]])</f>
        <v>2004</v>
      </c>
      <c r="J5854">
        <f>Table1[[#This Row],[revenue]]-Table1[[#This Row],[budget_x]]</f>
        <v>453895729.60000002</v>
      </c>
      <c r="K5854" s="7">
        <f>Table1[[#This Row],[profit /loss ]]/Table1[[#This Row],[budget_x]]</f>
        <v>7.3924385928338765</v>
      </c>
      <c r="L5854" t="str" cm="1">
        <f t="array" ref="L5854">_xlfn.IFS(Table1[[#This Row],[score]]&gt;70,"high",Table1[[#This Row],[score]]&gt;50,"medium",Table1[[#This Row],[score]]&lt;=50,"low")</f>
        <v>medium</v>
      </c>
    </row>
    <row r="5855" spans="1:12" x14ac:dyDescent="0.3">
      <c r="A5855" t="s">
        <v>5653</v>
      </c>
      <c r="B5855" s="1">
        <v>43707</v>
      </c>
      <c r="C5855">
        <v>69</v>
      </c>
      <c r="D5855" t="s">
        <v>9</v>
      </c>
      <c r="E5855" t="s">
        <v>10</v>
      </c>
      <c r="F5855">
        <v>5000000</v>
      </c>
      <c r="G5855">
        <v>5300000</v>
      </c>
      <c r="H5855" t="s">
        <v>17</v>
      </c>
      <c r="I5855">
        <f>YEAR(Table1[[#This Row],[date]])</f>
        <v>2019</v>
      </c>
      <c r="J5855">
        <f>Table1[[#This Row],[revenue]]-Table1[[#This Row],[budget_x]]</f>
        <v>300000</v>
      </c>
      <c r="K5855" s="7">
        <f>Table1[[#This Row],[profit /loss ]]/Table1[[#This Row],[budget_x]]</f>
        <v>0.06</v>
      </c>
      <c r="L5855" t="str" cm="1">
        <f t="array" ref="L5855">_xlfn.IFS(Table1[[#This Row],[score]]&gt;70,"high",Table1[[#This Row],[score]]&gt;50,"medium",Table1[[#This Row],[score]]&lt;=50,"low")</f>
        <v>medium</v>
      </c>
    </row>
    <row r="5856" spans="1:12" x14ac:dyDescent="0.3">
      <c r="A5856" t="s">
        <v>5654</v>
      </c>
      <c r="B5856" s="1">
        <v>36875</v>
      </c>
      <c r="C5856">
        <v>59</v>
      </c>
      <c r="D5856" t="s">
        <v>9</v>
      </c>
      <c r="E5856" t="s">
        <v>10</v>
      </c>
      <c r="F5856">
        <v>82000000</v>
      </c>
      <c r="G5856">
        <v>96024898</v>
      </c>
      <c r="H5856" t="s">
        <v>11</v>
      </c>
      <c r="I5856">
        <f>YEAR(Table1[[#This Row],[date]])</f>
        <v>2000</v>
      </c>
      <c r="J5856">
        <f>Table1[[#This Row],[revenue]]-Table1[[#This Row],[budget_x]]</f>
        <v>14024898</v>
      </c>
      <c r="K5856" s="7">
        <f>Table1[[#This Row],[profit /loss ]]/Table1[[#This Row],[budget_x]]</f>
        <v>0.17103534146341465</v>
      </c>
      <c r="L5856" t="str" cm="1">
        <f t="array" ref="L5856">_xlfn.IFS(Table1[[#This Row],[score]]&gt;70,"high",Table1[[#This Row],[score]]&gt;50,"medium",Table1[[#This Row],[score]]&lt;=50,"low")</f>
        <v>medium</v>
      </c>
    </row>
    <row r="5857" spans="1:12" x14ac:dyDescent="0.3">
      <c r="A5857" t="s">
        <v>5655</v>
      </c>
      <c r="B5857" s="1">
        <v>42317</v>
      </c>
      <c r="C5857">
        <v>69</v>
      </c>
      <c r="D5857" t="s">
        <v>9</v>
      </c>
      <c r="E5857" t="s">
        <v>10</v>
      </c>
      <c r="F5857">
        <v>94200000</v>
      </c>
      <c r="G5857">
        <v>339087259.19999999</v>
      </c>
      <c r="H5857" t="s">
        <v>52</v>
      </c>
      <c r="I5857">
        <f>YEAR(Table1[[#This Row],[date]])</f>
        <v>2015</v>
      </c>
      <c r="J5857">
        <f>Table1[[#This Row],[revenue]]-Table1[[#This Row],[budget_x]]</f>
        <v>244887259.19999999</v>
      </c>
      <c r="K5857" s="7">
        <f>Table1[[#This Row],[profit /loss ]]/Table1[[#This Row],[budget_x]]</f>
        <v>2.5996524331210189</v>
      </c>
      <c r="L5857" t="str" cm="1">
        <f t="array" ref="L5857">_xlfn.IFS(Table1[[#This Row],[score]]&gt;70,"high",Table1[[#This Row],[score]]&gt;50,"medium",Table1[[#This Row],[score]]&lt;=50,"low")</f>
        <v>medium</v>
      </c>
    </row>
    <row r="5858" spans="1:12" x14ac:dyDescent="0.3">
      <c r="A5858" t="s">
        <v>5656</v>
      </c>
      <c r="B5858" s="1">
        <v>31479</v>
      </c>
      <c r="C5858">
        <v>38</v>
      </c>
      <c r="D5858" t="s">
        <v>9</v>
      </c>
      <c r="E5858" t="s">
        <v>69</v>
      </c>
      <c r="F5858">
        <v>51400000</v>
      </c>
      <c r="G5858">
        <v>338083083.60000002</v>
      </c>
      <c r="H5858" t="s">
        <v>143</v>
      </c>
      <c r="I5858">
        <f>YEAR(Table1[[#This Row],[date]])</f>
        <v>1986</v>
      </c>
      <c r="J5858">
        <f>Table1[[#This Row],[revenue]]-Table1[[#This Row],[budget_x]]</f>
        <v>286683083.60000002</v>
      </c>
      <c r="K5858" s="7">
        <f>Table1[[#This Row],[profit /loss ]]/Table1[[#This Row],[budget_x]]</f>
        <v>5.5774918988326849</v>
      </c>
      <c r="L5858" t="str" cm="1">
        <f t="array" ref="L5858">_xlfn.IFS(Table1[[#This Row],[score]]&gt;70,"high",Table1[[#This Row],[score]]&gt;50,"medium",Table1[[#This Row],[score]]&lt;=50,"low")</f>
        <v>low</v>
      </c>
    </row>
    <row r="5859" spans="1:12" x14ac:dyDescent="0.3">
      <c r="A5859" t="s">
        <v>5657</v>
      </c>
      <c r="B5859" s="1">
        <v>44805</v>
      </c>
      <c r="C5859">
        <v>60</v>
      </c>
      <c r="D5859" t="s">
        <v>9</v>
      </c>
      <c r="E5859" t="s">
        <v>10</v>
      </c>
      <c r="F5859">
        <v>82000000</v>
      </c>
      <c r="G5859">
        <v>322575336.80000001</v>
      </c>
      <c r="H5859" t="s">
        <v>17</v>
      </c>
      <c r="I5859">
        <f>YEAR(Table1[[#This Row],[date]])</f>
        <v>2022</v>
      </c>
      <c r="J5859">
        <f>Table1[[#This Row],[revenue]]-Table1[[#This Row],[budget_x]]</f>
        <v>240575336.80000001</v>
      </c>
      <c r="K5859" s="7">
        <f>Table1[[#This Row],[profit /loss ]]/Table1[[#This Row],[budget_x]]</f>
        <v>2.9338455707317075</v>
      </c>
      <c r="L5859" t="str" cm="1">
        <f t="array" ref="L5859">_xlfn.IFS(Table1[[#This Row],[score]]&gt;70,"high",Table1[[#This Row],[score]]&gt;50,"medium",Table1[[#This Row],[score]]&lt;=50,"low")</f>
        <v>medium</v>
      </c>
    </row>
    <row r="5860" spans="1:12" x14ac:dyDescent="0.3">
      <c r="A5860" t="s">
        <v>5658</v>
      </c>
      <c r="B5860" s="1">
        <v>43336</v>
      </c>
      <c r="C5860">
        <v>67</v>
      </c>
      <c r="D5860" t="s">
        <v>9</v>
      </c>
      <c r="E5860" t="s">
        <v>69</v>
      </c>
      <c r="F5860">
        <v>95400000</v>
      </c>
      <c r="G5860">
        <v>743295228.39999998</v>
      </c>
      <c r="H5860" t="s">
        <v>143</v>
      </c>
      <c r="I5860">
        <f>YEAR(Table1[[#This Row],[date]])</f>
        <v>2018</v>
      </c>
      <c r="J5860">
        <f>Table1[[#This Row],[revenue]]-Table1[[#This Row],[budget_x]]</f>
        <v>647895228.39999998</v>
      </c>
      <c r="K5860" s="7">
        <f>Table1[[#This Row],[profit /loss ]]/Table1[[#This Row],[budget_x]]</f>
        <v>6.7913545953878405</v>
      </c>
      <c r="L5860" t="str" cm="1">
        <f t="array" ref="L5860">_xlfn.IFS(Table1[[#This Row],[score]]&gt;70,"high",Table1[[#This Row],[score]]&gt;50,"medium",Table1[[#This Row],[score]]&lt;=50,"low")</f>
        <v>medium</v>
      </c>
    </row>
    <row r="5861" spans="1:12" x14ac:dyDescent="0.3">
      <c r="A5861" t="s">
        <v>5659</v>
      </c>
      <c r="B5861" s="1">
        <v>44882</v>
      </c>
      <c r="C5861">
        <v>58</v>
      </c>
      <c r="D5861" t="s">
        <v>9</v>
      </c>
      <c r="E5861" t="s">
        <v>10</v>
      </c>
      <c r="F5861">
        <v>157600000</v>
      </c>
      <c r="G5861">
        <v>277948016</v>
      </c>
      <c r="H5861" t="s">
        <v>17</v>
      </c>
      <c r="I5861">
        <f>YEAR(Table1[[#This Row],[date]])</f>
        <v>2022</v>
      </c>
      <c r="J5861">
        <f>Table1[[#This Row],[revenue]]-Table1[[#This Row],[budget_x]]</f>
        <v>120348016</v>
      </c>
      <c r="K5861" s="7">
        <f>Table1[[#This Row],[profit /loss ]]/Table1[[#This Row],[budget_x]]</f>
        <v>0.7636295431472081</v>
      </c>
      <c r="L5861" t="str" cm="1">
        <f t="array" ref="L5861">_xlfn.IFS(Table1[[#This Row],[score]]&gt;70,"high",Table1[[#This Row],[score]]&gt;50,"medium",Table1[[#This Row],[score]]&lt;=50,"low")</f>
        <v>medium</v>
      </c>
    </row>
    <row r="5862" spans="1:12" x14ac:dyDescent="0.3">
      <c r="A5862" t="s">
        <v>5660</v>
      </c>
      <c r="B5862" s="1">
        <v>42957</v>
      </c>
      <c r="C5862">
        <v>72</v>
      </c>
      <c r="D5862" t="s">
        <v>9</v>
      </c>
      <c r="E5862" t="s">
        <v>74</v>
      </c>
      <c r="F5862">
        <v>21000000</v>
      </c>
      <c r="G5862">
        <v>46183383</v>
      </c>
      <c r="H5862" t="s">
        <v>11</v>
      </c>
      <c r="I5862">
        <f>YEAR(Table1[[#This Row],[date]])</f>
        <v>2017</v>
      </c>
      <c r="J5862">
        <f>Table1[[#This Row],[revenue]]-Table1[[#This Row],[budget_x]]</f>
        <v>25183383</v>
      </c>
      <c r="K5862" s="7">
        <f>Table1[[#This Row],[profit /loss ]]/Table1[[#This Row],[budget_x]]</f>
        <v>1.1992087142857142</v>
      </c>
      <c r="L5862" t="str" cm="1">
        <f t="array" ref="L5862">_xlfn.IFS(Table1[[#This Row],[score]]&gt;70,"high",Table1[[#This Row],[score]]&gt;50,"medium",Table1[[#This Row],[score]]&lt;=50,"low")</f>
        <v>high</v>
      </c>
    </row>
    <row r="5863" spans="1:12" x14ac:dyDescent="0.3">
      <c r="A5863" t="s">
        <v>5661</v>
      </c>
      <c r="B5863" s="1">
        <v>43322</v>
      </c>
      <c r="C5863">
        <v>60</v>
      </c>
      <c r="D5863" t="s">
        <v>9</v>
      </c>
      <c r="E5863" t="s">
        <v>10</v>
      </c>
      <c r="F5863">
        <v>114200000</v>
      </c>
      <c r="G5863">
        <v>241031716.59999999</v>
      </c>
      <c r="H5863" t="s">
        <v>17</v>
      </c>
      <c r="I5863">
        <f>YEAR(Table1[[#This Row],[date]])</f>
        <v>2018</v>
      </c>
      <c r="J5863">
        <f>Table1[[#This Row],[revenue]]-Table1[[#This Row],[budget_x]]</f>
        <v>126831716.59999999</v>
      </c>
      <c r="K5863" s="7">
        <f>Table1[[#This Row],[profit /loss ]]/Table1[[#This Row],[budget_x]]</f>
        <v>1.1106104781085815</v>
      </c>
      <c r="L5863" t="str" cm="1">
        <f t="array" ref="L5863">_xlfn.IFS(Table1[[#This Row],[score]]&gt;70,"high",Table1[[#This Row],[score]]&gt;50,"medium",Table1[[#This Row],[score]]&lt;=50,"low")</f>
        <v>medium</v>
      </c>
    </row>
    <row r="5864" spans="1:12" x14ac:dyDescent="0.3">
      <c r="A5864" t="s">
        <v>5662</v>
      </c>
      <c r="B5864" s="1">
        <v>38374</v>
      </c>
      <c r="C5864">
        <v>69</v>
      </c>
      <c r="D5864" t="s">
        <v>9</v>
      </c>
      <c r="E5864" t="s">
        <v>10</v>
      </c>
      <c r="F5864">
        <v>6500000</v>
      </c>
      <c r="G5864">
        <v>11745931</v>
      </c>
      <c r="H5864" t="s">
        <v>11</v>
      </c>
      <c r="I5864">
        <f>YEAR(Table1[[#This Row],[date]])</f>
        <v>2005</v>
      </c>
      <c r="J5864">
        <f>Table1[[#This Row],[revenue]]-Table1[[#This Row],[budget_x]]</f>
        <v>5245931</v>
      </c>
      <c r="K5864" s="7">
        <f>Table1[[#This Row],[profit /loss ]]/Table1[[#This Row],[budget_x]]</f>
        <v>0.80706630769230769</v>
      </c>
      <c r="L5864" t="str" cm="1">
        <f t="array" ref="L5864">_xlfn.IFS(Table1[[#This Row],[score]]&gt;70,"high",Table1[[#This Row],[score]]&gt;50,"medium",Table1[[#This Row],[score]]&lt;=50,"low")</f>
        <v>medium</v>
      </c>
    </row>
    <row r="5865" spans="1:12" x14ac:dyDescent="0.3">
      <c r="A5865" t="s">
        <v>5663</v>
      </c>
      <c r="B5865" s="1">
        <v>42132</v>
      </c>
      <c r="C5865">
        <v>59</v>
      </c>
      <c r="D5865" t="s">
        <v>9</v>
      </c>
      <c r="E5865" t="s">
        <v>10</v>
      </c>
      <c r="F5865">
        <v>24598700.600000001</v>
      </c>
      <c r="G5865">
        <v>1323415</v>
      </c>
      <c r="H5865" t="s">
        <v>17</v>
      </c>
      <c r="I5865">
        <f>YEAR(Table1[[#This Row],[date]])</f>
        <v>2015</v>
      </c>
      <c r="J5865">
        <f>Table1[[#This Row],[revenue]]-Table1[[#This Row],[budget_x]]</f>
        <v>-23275285.600000001</v>
      </c>
      <c r="K5865" s="7">
        <f>Table1[[#This Row],[profit /loss ]]/Table1[[#This Row],[budget_x]]</f>
        <v>-0.9461998004886486</v>
      </c>
      <c r="L5865" t="str" cm="1">
        <f t="array" ref="L5865">_xlfn.IFS(Table1[[#This Row],[score]]&gt;70,"high",Table1[[#This Row],[score]]&gt;50,"medium",Table1[[#This Row],[score]]&lt;=50,"low")</f>
        <v>medium</v>
      </c>
    </row>
    <row r="5866" spans="1:12" x14ac:dyDescent="0.3">
      <c r="A5866" t="s">
        <v>5664</v>
      </c>
      <c r="B5866" s="1">
        <v>36293</v>
      </c>
      <c r="C5866">
        <v>66</v>
      </c>
      <c r="D5866" t="s">
        <v>9</v>
      </c>
      <c r="E5866" t="s">
        <v>10</v>
      </c>
      <c r="F5866">
        <v>17000000</v>
      </c>
      <c r="G5866">
        <v>30331165</v>
      </c>
      <c r="H5866" t="s">
        <v>11</v>
      </c>
      <c r="I5866">
        <f>YEAR(Table1[[#This Row],[date]])</f>
        <v>1999</v>
      </c>
      <c r="J5866">
        <f>Table1[[#This Row],[revenue]]-Table1[[#This Row],[budget_x]]</f>
        <v>13331165</v>
      </c>
      <c r="K5866" s="7">
        <f>Table1[[#This Row],[profit /loss ]]/Table1[[#This Row],[budget_x]]</f>
        <v>0.78418617647058819</v>
      </c>
      <c r="L5866" t="str" cm="1">
        <f t="array" ref="L5866">_xlfn.IFS(Table1[[#This Row],[score]]&gt;70,"high",Table1[[#This Row],[score]]&gt;50,"medium",Table1[[#This Row],[score]]&lt;=50,"low")</f>
        <v>medium</v>
      </c>
    </row>
    <row r="5867" spans="1:12" x14ac:dyDescent="0.3">
      <c r="A5867" t="s">
        <v>5665</v>
      </c>
      <c r="B5867" s="1">
        <v>40695</v>
      </c>
      <c r="C5867">
        <v>58</v>
      </c>
      <c r="D5867" t="s">
        <v>9</v>
      </c>
      <c r="E5867" t="s">
        <v>10</v>
      </c>
      <c r="F5867">
        <v>8000000</v>
      </c>
      <c r="G5867">
        <v>50940321.399999999</v>
      </c>
      <c r="H5867" t="s">
        <v>11</v>
      </c>
      <c r="I5867">
        <f>YEAR(Table1[[#This Row],[date]])</f>
        <v>2011</v>
      </c>
      <c r="J5867">
        <f>Table1[[#This Row],[revenue]]-Table1[[#This Row],[budget_x]]</f>
        <v>42940321.399999999</v>
      </c>
      <c r="K5867" s="7">
        <f>Table1[[#This Row],[profit /loss ]]/Table1[[#This Row],[budget_x]]</f>
        <v>5.3675401750000002</v>
      </c>
      <c r="L5867" t="str" cm="1">
        <f t="array" ref="L5867">_xlfn.IFS(Table1[[#This Row],[score]]&gt;70,"high",Table1[[#This Row],[score]]&gt;50,"medium",Table1[[#This Row],[score]]&lt;=50,"low")</f>
        <v>medium</v>
      </c>
    </row>
    <row r="5868" spans="1:12" x14ac:dyDescent="0.3">
      <c r="A5868" t="s">
        <v>5666</v>
      </c>
      <c r="B5868" s="1">
        <v>37428</v>
      </c>
      <c r="C5868">
        <v>53</v>
      </c>
      <c r="D5868" t="s">
        <v>9</v>
      </c>
      <c r="E5868" t="s">
        <v>10</v>
      </c>
      <c r="F5868">
        <v>250000</v>
      </c>
      <c r="G5868">
        <v>144008</v>
      </c>
      <c r="H5868" t="s">
        <v>17</v>
      </c>
      <c r="I5868">
        <f>YEAR(Table1[[#This Row],[date]])</f>
        <v>2002</v>
      </c>
      <c r="J5868">
        <f>Table1[[#This Row],[revenue]]-Table1[[#This Row],[budget_x]]</f>
        <v>-105992</v>
      </c>
      <c r="K5868" s="7">
        <f>Table1[[#This Row],[profit /loss ]]/Table1[[#This Row],[budget_x]]</f>
        <v>-0.42396800000000001</v>
      </c>
      <c r="L5868" t="str" cm="1">
        <f t="array" ref="L5868">_xlfn.IFS(Table1[[#This Row],[score]]&gt;70,"high",Table1[[#This Row],[score]]&gt;50,"medium",Table1[[#This Row],[score]]&lt;=50,"low")</f>
        <v>medium</v>
      </c>
    </row>
    <row r="5869" spans="1:12" x14ac:dyDescent="0.3">
      <c r="A5869" t="s">
        <v>5667</v>
      </c>
      <c r="B5869" s="1">
        <v>38380</v>
      </c>
      <c r="C5869">
        <v>81</v>
      </c>
      <c r="D5869" t="s">
        <v>9</v>
      </c>
      <c r="E5869" t="s">
        <v>15</v>
      </c>
      <c r="F5869">
        <v>1564753.2</v>
      </c>
      <c r="G5869">
        <v>837000</v>
      </c>
      <c r="H5869" t="s">
        <v>25</v>
      </c>
      <c r="I5869">
        <f>YEAR(Table1[[#This Row],[date]])</f>
        <v>2005</v>
      </c>
      <c r="J5869">
        <f>Table1[[#This Row],[revenue]]-Table1[[#This Row],[budget_x]]</f>
        <v>-727753.2</v>
      </c>
      <c r="K5869" s="7">
        <f>Table1[[#This Row],[profit /loss ]]/Table1[[#This Row],[budget_x]]</f>
        <v>-0.46509136392882916</v>
      </c>
      <c r="L5869" t="str" cm="1">
        <f t="array" ref="L5869">_xlfn.IFS(Table1[[#This Row],[score]]&gt;70,"high",Table1[[#This Row],[score]]&gt;50,"medium",Table1[[#This Row],[score]]&lt;=50,"low")</f>
        <v>high</v>
      </c>
    </row>
    <row r="5870" spans="1:12" x14ac:dyDescent="0.3">
      <c r="A5870" t="s">
        <v>5668</v>
      </c>
      <c r="B5870" s="1">
        <v>38022</v>
      </c>
      <c r="C5870">
        <v>80</v>
      </c>
      <c r="D5870" t="s">
        <v>9</v>
      </c>
      <c r="E5870" t="s">
        <v>74</v>
      </c>
      <c r="F5870">
        <v>1500000</v>
      </c>
      <c r="G5870">
        <v>56511542</v>
      </c>
      <c r="H5870" t="s">
        <v>75</v>
      </c>
      <c r="I5870">
        <f>YEAR(Table1[[#This Row],[date]])</f>
        <v>2004</v>
      </c>
      <c r="J5870">
        <f>Table1[[#This Row],[revenue]]-Table1[[#This Row],[budget_x]]</f>
        <v>55011542</v>
      </c>
      <c r="K5870" s="7">
        <f>Table1[[#This Row],[profit /loss ]]/Table1[[#This Row],[budget_x]]</f>
        <v>36.67436133333333</v>
      </c>
      <c r="L5870" t="str" cm="1">
        <f t="array" ref="L5870">_xlfn.IFS(Table1[[#This Row],[score]]&gt;70,"high",Table1[[#This Row],[score]]&gt;50,"medium",Table1[[#This Row],[score]]&lt;=50,"low")</f>
        <v>high</v>
      </c>
    </row>
    <row r="5871" spans="1:12" x14ac:dyDescent="0.3">
      <c r="A5871" t="s">
        <v>5669</v>
      </c>
      <c r="B5871" s="1">
        <v>40794</v>
      </c>
      <c r="C5871">
        <v>54</v>
      </c>
      <c r="D5871" t="s">
        <v>9</v>
      </c>
      <c r="E5871" t="s">
        <v>10</v>
      </c>
      <c r="F5871">
        <v>80000000</v>
      </c>
      <c r="G5871">
        <v>170805525</v>
      </c>
      <c r="H5871" t="s">
        <v>11</v>
      </c>
      <c r="I5871">
        <f>YEAR(Table1[[#This Row],[date]])</f>
        <v>2011</v>
      </c>
      <c r="J5871">
        <f>Table1[[#This Row],[revenue]]-Table1[[#This Row],[budget_x]]</f>
        <v>90805525</v>
      </c>
      <c r="K5871" s="7">
        <f>Table1[[#This Row],[profit /loss ]]/Table1[[#This Row],[budget_x]]</f>
        <v>1.1350690624999999</v>
      </c>
      <c r="L5871" t="str" cm="1">
        <f t="array" ref="L5871">_xlfn.IFS(Table1[[#This Row],[score]]&gt;70,"high",Table1[[#This Row],[score]]&gt;50,"medium",Table1[[#This Row],[score]]&lt;=50,"low")</f>
        <v>medium</v>
      </c>
    </row>
    <row r="5872" spans="1:12" x14ac:dyDescent="0.3">
      <c r="A5872">
        <v>2067</v>
      </c>
      <c r="B5872" s="1">
        <v>44106</v>
      </c>
      <c r="C5872">
        <v>53</v>
      </c>
      <c r="D5872" t="s">
        <v>9</v>
      </c>
      <c r="E5872" t="s">
        <v>10</v>
      </c>
      <c r="F5872">
        <v>148200000</v>
      </c>
      <c r="G5872">
        <v>438434428.39999998</v>
      </c>
      <c r="H5872" t="s">
        <v>17</v>
      </c>
      <c r="I5872">
        <f>YEAR(Table1[[#This Row],[date]])</f>
        <v>2020</v>
      </c>
      <c r="J5872">
        <f>Table1[[#This Row],[revenue]]-Table1[[#This Row],[budget_x]]</f>
        <v>290234428.39999998</v>
      </c>
      <c r="K5872" s="7">
        <f>Table1[[#This Row],[profit /loss ]]/Table1[[#This Row],[budget_x]]</f>
        <v>1.9583969527665315</v>
      </c>
      <c r="L5872" t="str" cm="1">
        <f t="array" ref="L5872">_xlfn.IFS(Table1[[#This Row],[score]]&gt;70,"high",Table1[[#This Row],[score]]&gt;50,"medium",Table1[[#This Row],[score]]&lt;=50,"low")</f>
        <v>medium</v>
      </c>
    </row>
    <row r="5873" spans="1:12" x14ac:dyDescent="0.3">
      <c r="A5873" t="s">
        <v>5670</v>
      </c>
      <c r="B5873" s="1">
        <v>43532</v>
      </c>
      <c r="C5873">
        <v>70</v>
      </c>
      <c r="D5873" t="s">
        <v>9</v>
      </c>
      <c r="E5873" t="s">
        <v>74</v>
      </c>
      <c r="F5873">
        <v>105740523.8</v>
      </c>
      <c r="G5873">
        <v>345465556.80000001</v>
      </c>
      <c r="H5873" t="s">
        <v>75</v>
      </c>
      <c r="I5873">
        <f>YEAR(Table1[[#This Row],[date]])</f>
        <v>2019</v>
      </c>
      <c r="J5873">
        <f>Table1[[#This Row],[revenue]]-Table1[[#This Row],[budget_x]]</f>
        <v>239725033</v>
      </c>
      <c r="K5873" s="7">
        <f>Table1[[#This Row],[profit /loss ]]/Table1[[#This Row],[budget_x]]</f>
        <v>2.2671065395270911</v>
      </c>
      <c r="L5873" t="str" cm="1">
        <f t="array" ref="L5873">_xlfn.IFS(Table1[[#This Row],[score]]&gt;70,"high",Table1[[#This Row],[score]]&gt;50,"medium",Table1[[#This Row],[score]]&lt;=50,"low")</f>
        <v>medium</v>
      </c>
    </row>
    <row r="5874" spans="1:12" x14ac:dyDescent="0.3">
      <c r="A5874" t="s">
        <v>5671</v>
      </c>
      <c r="B5874" s="1">
        <v>36979</v>
      </c>
      <c r="C5874">
        <v>55</v>
      </c>
      <c r="D5874" t="s">
        <v>9</v>
      </c>
      <c r="E5874" t="s">
        <v>10</v>
      </c>
      <c r="F5874">
        <v>13000000</v>
      </c>
      <c r="G5874">
        <v>73180297</v>
      </c>
      <c r="H5874" t="s">
        <v>11</v>
      </c>
      <c r="I5874">
        <f>YEAR(Table1[[#This Row],[date]])</f>
        <v>2001</v>
      </c>
      <c r="J5874">
        <f>Table1[[#This Row],[revenue]]-Table1[[#This Row],[budget_x]]</f>
        <v>60180297</v>
      </c>
      <c r="K5874" s="7">
        <f>Table1[[#This Row],[profit /loss ]]/Table1[[#This Row],[budget_x]]</f>
        <v>4.6292536153846155</v>
      </c>
      <c r="L5874" t="str" cm="1">
        <f t="array" ref="L5874">_xlfn.IFS(Table1[[#This Row],[score]]&gt;70,"high",Table1[[#This Row],[score]]&gt;50,"medium",Table1[[#This Row],[score]]&lt;=50,"low")</f>
        <v>medium</v>
      </c>
    </row>
    <row r="5875" spans="1:12" x14ac:dyDescent="0.3">
      <c r="A5875" t="s">
        <v>5672</v>
      </c>
      <c r="B5875" s="1">
        <v>40752</v>
      </c>
      <c r="C5875">
        <v>66</v>
      </c>
      <c r="D5875" t="s">
        <v>9</v>
      </c>
      <c r="E5875" t="s">
        <v>10</v>
      </c>
      <c r="F5875">
        <v>30000000</v>
      </c>
      <c r="G5875">
        <v>65343694</v>
      </c>
      <c r="H5875" t="s">
        <v>11</v>
      </c>
      <c r="I5875">
        <f>YEAR(Table1[[#This Row],[date]])</f>
        <v>2011</v>
      </c>
      <c r="J5875">
        <f>Table1[[#This Row],[revenue]]-Table1[[#This Row],[budget_x]]</f>
        <v>35343694</v>
      </c>
      <c r="K5875" s="7">
        <f>Table1[[#This Row],[profit /loss ]]/Table1[[#This Row],[budget_x]]</f>
        <v>1.1781231333333333</v>
      </c>
      <c r="L5875" t="str" cm="1">
        <f t="array" ref="L5875">_xlfn.IFS(Table1[[#This Row],[score]]&gt;70,"high",Table1[[#This Row],[score]]&gt;50,"medium",Table1[[#This Row],[score]]&lt;=50,"low")</f>
        <v>medium</v>
      </c>
    </row>
    <row r="5876" spans="1:12" x14ac:dyDescent="0.3">
      <c r="A5876" t="s">
        <v>5673</v>
      </c>
      <c r="B5876" s="1">
        <v>42383</v>
      </c>
      <c r="C5876">
        <v>75</v>
      </c>
      <c r="D5876" t="s">
        <v>9</v>
      </c>
      <c r="E5876" t="s">
        <v>10</v>
      </c>
      <c r="F5876">
        <v>11800000</v>
      </c>
      <c r="G5876">
        <v>42354525</v>
      </c>
      <c r="H5876" t="s">
        <v>11</v>
      </c>
      <c r="I5876">
        <f>YEAR(Table1[[#This Row],[date]])</f>
        <v>2016</v>
      </c>
      <c r="J5876">
        <f>Table1[[#This Row],[revenue]]-Table1[[#This Row],[budget_x]]</f>
        <v>30554525</v>
      </c>
      <c r="K5876" s="7">
        <f>Table1[[#This Row],[profit /loss ]]/Table1[[#This Row],[budget_x]]</f>
        <v>2.589366525423729</v>
      </c>
      <c r="L5876" t="str" cm="1">
        <f t="array" ref="L5876">_xlfn.IFS(Table1[[#This Row],[score]]&gt;70,"high",Table1[[#This Row],[score]]&gt;50,"medium",Table1[[#This Row],[score]]&lt;=50,"low")</f>
        <v>high</v>
      </c>
    </row>
    <row r="5877" spans="1:12" x14ac:dyDescent="0.3">
      <c r="A5877" t="s">
        <v>5674</v>
      </c>
      <c r="B5877" s="1">
        <v>28325</v>
      </c>
      <c r="C5877">
        <v>68</v>
      </c>
      <c r="D5877" t="s">
        <v>9</v>
      </c>
      <c r="E5877" t="s">
        <v>10</v>
      </c>
      <c r="F5877">
        <v>14000000</v>
      </c>
      <c r="G5877">
        <v>185400000</v>
      </c>
      <c r="H5877" t="s">
        <v>11</v>
      </c>
      <c r="I5877">
        <f>YEAR(Table1[[#This Row],[date]])</f>
        <v>1977</v>
      </c>
      <c r="J5877">
        <f>Table1[[#This Row],[revenue]]-Table1[[#This Row],[budget_x]]</f>
        <v>171400000</v>
      </c>
      <c r="K5877" s="7">
        <f>Table1[[#This Row],[profit /loss ]]/Table1[[#This Row],[budget_x]]</f>
        <v>12.242857142857142</v>
      </c>
      <c r="L5877" t="str" cm="1">
        <f t="array" ref="L5877">_xlfn.IFS(Table1[[#This Row],[score]]&gt;70,"high",Table1[[#This Row],[score]]&gt;50,"medium",Table1[[#This Row],[score]]&lt;=50,"low")</f>
        <v>medium</v>
      </c>
    </row>
    <row r="5878" spans="1:12" x14ac:dyDescent="0.3">
      <c r="A5878" t="s">
        <v>5675</v>
      </c>
      <c r="B5878" s="1">
        <v>41713</v>
      </c>
      <c r="C5878">
        <v>67</v>
      </c>
      <c r="D5878" t="s">
        <v>9</v>
      </c>
      <c r="E5878" t="s">
        <v>69</v>
      </c>
      <c r="F5878">
        <v>98400000</v>
      </c>
      <c r="G5878">
        <v>967011006.39999998</v>
      </c>
      <c r="H5878" t="s">
        <v>143</v>
      </c>
      <c r="I5878">
        <f>YEAR(Table1[[#This Row],[date]])</f>
        <v>2014</v>
      </c>
      <c r="J5878">
        <f>Table1[[#This Row],[revenue]]-Table1[[#This Row],[budget_x]]</f>
        <v>868611006.39999998</v>
      </c>
      <c r="K5878" s="7">
        <f>Table1[[#This Row],[profit /loss ]]/Table1[[#This Row],[budget_x]]</f>
        <v>8.8273476260162607</v>
      </c>
      <c r="L5878" t="str" cm="1">
        <f t="array" ref="L5878">_xlfn.IFS(Table1[[#This Row],[score]]&gt;70,"high",Table1[[#This Row],[score]]&gt;50,"medium",Table1[[#This Row],[score]]&lt;=50,"low")</f>
        <v>medium</v>
      </c>
    </row>
    <row r="5879" spans="1:12" x14ac:dyDescent="0.3">
      <c r="A5879" t="s">
        <v>5676</v>
      </c>
      <c r="B5879" s="1">
        <v>43875</v>
      </c>
      <c r="C5879">
        <v>62</v>
      </c>
      <c r="D5879" t="s">
        <v>9</v>
      </c>
      <c r="E5879" t="s">
        <v>69</v>
      </c>
      <c r="F5879">
        <v>75744000</v>
      </c>
      <c r="G5879">
        <v>298222862.39999998</v>
      </c>
      <c r="H5879" t="s">
        <v>143</v>
      </c>
      <c r="I5879">
        <f>YEAR(Table1[[#This Row],[date]])</f>
        <v>2020</v>
      </c>
      <c r="J5879">
        <f>Table1[[#This Row],[revenue]]-Table1[[#This Row],[budget_x]]</f>
        <v>222478862.39999998</v>
      </c>
      <c r="K5879" s="7">
        <f>Table1[[#This Row],[profit /loss ]]/Table1[[#This Row],[budget_x]]</f>
        <v>2.9372473384030413</v>
      </c>
      <c r="L5879" t="str" cm="1">
        <f t="array" ref="L5879">_xlfn.IFS(Table1[[#This Row],[score]]&gt;70,"high",Table1[[#This Row],[score]]&gt;50,"medium",Table1[[#This Row],[score]]&lt;=50,"low")</f>
        <v>medium</v>
      </c>
    </row>
    <row r="5880" spans="1:12" x14ac:dyDescent="0.3">
      <c r="A5880" t="s">
        <v>5677</v>
      </c>
      <c r="B5880" s="1">
        <v>43839</v>
      </c>
      <c r="C5880">
        <v>69</v>
      </c>
      <c r="D5880" t="s">
        <v>9</v>
      </c>
      <c r="E5880" t="s">
        <v>10</v>
      </c>
      <c r="F5880">
        <v>52000000</v>
      </c>
      <c r="G5880">
        <v>42880428</v>
      </c>
      <c r="H5880" t="s">
        <v>11</v>
      </c>
      <c r="I5880">
        <f>YEAR(Table1[[#This Row],[date]])</f>
        <v>2020</v>
      </c>
      <c r="J5880">
        <f>Table1[[#This Row],[revenue]]-Table1[[#This Row],[budget_x]]</f>
        <v>-9119572</v>
      </c>
      <c r="K5880" s="7">
        <f>Table1[[#This Row],[profit /loss ]]/Table1[[#This Row],[budget_x]]</f>
        <v>-0.17537638461538463</v>
      </c>
      <c r="L5880" t="str" cm="1">
        <f t="array" ref="L5880">_xlfn.IFS(Table1[[#This Row],[score]]&gt;70,"high",Table1[[#This Row],[score]]&gt;50,"medium",Table1[[#This Row],[score]]&lt;=50,"low")</f>
        <v>medium</v>
      </c>
    </row>
    <row r="5881" spans="1:12" x14ac:dyDescent="0.3">
      <c r="A5881" t="s">
        <v>5678</v>
      </c>
      <c r="B5881" s="1">
        <v>43064</v>
      </c>
      <c r="C5881">
        <v>59</v>
      </c>
      <c r="D5881" t="s">
        <v>9</v>
      </c>
      <c r="E5881" t="s">
        <v>10</v>
      </c>
      <c r="F5881">
        <v>82700000</v>
      </c>
      <c r="G5881">
        <v>421853130.19999999</v>
      </c>
      <c r="H5881" t="s">
        <v>11</v>
      </c>
      <c r="I5881">
        <f>YEAR(Table1[[#This Row],[date]])</f>
        <v>2017</v>
      </c>
      <c r="J5881">
        <f>Table1[[#This Row],[revenue]]-Table1[[#This Row],[budget_x]]</f>
        <v>339153130.19999999</v>
      </c>
      <c r="K5881" s="7">
        <f>Table1[[#This Row],[profit /loss ]]/Table1[[#This Row],[budget_x]]</f>
        <v>4.1010052019347034</v>
      </c>
      <c r="L5881" t="str" cm="1">
        <f t="array" ref="L5881">_xlfn.IFS(Table1[[#This Row],[score]]&gt;70,"high",Table1[[#This Row],[score]]&gt;50,"medium",Table1[[#This Row],[score]]&lt;=50,"low")</f>
        <v>medium</v>
      </c>
    </row>
    <row r="5882" spans="1:12" x14ac:dyDescent="0.3">
      <c r="A5882" t="s">
        <v>5679</v>
      </c>
      <c r="B5882" s="1">
        <v>42539</v>
      </c>
      <c r="C5882">
        <v>54</v>
      </c>
      <c r="D5882" t="s">
        <v>9</v>
      </c>
      <c r="E5882" t="s">
        <v>69</v>
      </c>
      <c r="F5882">
        <v>3280017.8</v>
      </c>
      <c r="G5882">
        <v>9256114</v>
      </c>
      <c r="H5882" t="s">
        <v>143</v>
      </c>
      <c r="I5882">
        <f>YEAR(Table1[[#This Row],[date]])</f>
        <v>2016</v>
      </c>
      <c r="J5882">
        <f>Table1[[#This Row],[revenue]]-Table1[[#This Row],[budget_x]]</f>
        <v>5976096.2000000002</v>
      </c>
      <c r="K5882" s="7">
        <f>Table1[[#This Row],[profit /loss ]]/Table1[[#This Row],[budget_x]]</f>
        <v>1.8219706612567774</v>
      </c>
      <c r="L5882" t="str" cm="1">
        <f t="array" ref="L5882">_xlfn.IFS(Table1[[#This Row],[score]]&gt;70,"high",Table1[[#This Row],[score]]&gt;50,"medium",Table1[[#This Row],[score]]&lt;=50,"low")</f>
        <v>medium</v>
      </c>
    </row>
    <row r="5883" spans="1:12" x14ac:dyDescent="0.3">
      <c r="A5883" t="s">
        <v>5680</v>
      </c>
      <c r="B5883" s="1">
        <v>38302</v>
      </c>
      <c r="C5883">
        <v>63</v>
      </c>
      <c r="D5883" t="s">
        <v>9</v>
      </c>
      <c r="E5883" t="s">
        <v>10</v>
      </c>
      <c r="F5883">
        <v>40000000</v>
      </c>
      <c r="G5883">
        <v>262500000</v>
      </c>
      <c r="H5883" t="s">
        <v>11</v>
      </c>
      <c r="I5883">
        <f>YEAR(Table1[[#This Row],[date]])</f>
        <v>2004</v>
      </c>
      <c r="J5883">
        <f>Table1[[#This Row],[revenue]]-Table1[[#This Row],[budget_x]]</f>
        <v>222500000</v>
      </c>
      <c r="K5883" s="7">
        <f>Table1[[#This Row],[profit /loss ]]/Table1[[#This Row],[budget_x]]</f>
        <v>5.5625</v>
      </c>
      <c r="L5883" t="str" cm="1">
        <f t="array" ref="L5883">_xlfn.IFS(Table1[[#This Row],[score]]&gt;70,"high",Table1[[#This Row],[score]]&gt;50,"medium",Table1[[#This Row],[score]]&lt;=50,"low")</f>
        <v>medium</v>
      </c>
    </row>
    <row r="5884" spans="1:12" x14ac:dyDescent="0.3">
      <c r="A5884" t="s">
        <v>5681</v>
      </c>
      <c r="B5884" s="1">
        <v>42922</v>
      </c>
      <c r="C5884">
        <v>64</v>
      </c>
      <c r="D5884" t="s">
        <v>9</v>
      </c>
      <c r="E5884" t="s">
        <v>74</v>
      </c>
      <c r="F5884">
        <v>102000000</v>
      </c>
      <c r="G5884">
        <v>254278668.19999999</v>
      </c>
      <c r="H5884" t="s">
        <v>75</v>
      </c>
      <c r="I5884">
        <f>YEAR(Table1[[#This Row],[date]])</f>
        <v>2017</v>
      </c>
      <c r="J5884">
        <f>Table1[[#This Row],[revenue]]-Table1[[#This Row],[budget_x]]</f>
        <v>152278668.19999999</v>
      </c>
      <c r="K5884" s="7">
        <f>Table1[[#This Row],[profit /loss ]]/Table1[[#This Row],[budget_x]]</f>
        <v>1.492928119607843</v>
      </c>
      <c r="L5884" t="str" cm="1">
        <f t="array" ref="L5884">_xlfn.IFS(Table1[[#This Row],[score]]&gt;70,"high",Table1[[#This Row],[score]]&gt;50,"medium",Table1[[#This Row],[score]]&lt;=50,"low")</f>
        <v>medium</v>
      </c>
    </row>
    <row r="5885" spans="1:12" x14ac:dyDescent="0.3">
      <c r="A5885" t="s">
        <v>5682</v>
      </c>
      <c r="B5885" s="1">
        <v>44169</v>
      </c>
      <c r="C5885">
        <v>46</v>
      </c>
      <c r="D5885" t="s">
        <v>9</v>
      </c>
      <c r="E5885" t="s">
        <v>10</v>
      </c>
      <c r="F5885">
        <v>125900000</v>
      </c>
      <c r="G5885">
        <v>197992680.80000001</v>
      </c>
      <c r="H5885" t="s">
        <v>17</v>
      </c>
      <c r="I5885">
        <f>YEAR(Table1[[#This Row],[date]])</f>
        <v>2020</v>
      </c>
      <c r="J5885">
        <f>Table1[[#This Row],[revenue]]-Table1[[#This Row],[budget_x]]</f>
        <v>72092680.800000012</v>
      </c>
      <c r="K5885" s="7">
        <f>Table1[[#This Row],[profit /loss ]]/Table1[[#This Row],[budget_x]]</f>
        <v>0.57261859253375702</v>
      </c>
      <c r="L5885" t="str" cm="1">
        <f t="array" ref="L5885">_xlfn.IFS(Table1[[#This Row],[score]]&gt;70,"high",Table1[[#This Row],[score]]&gt;50,"medium",Table1[[#This Row],[score]]&lt;=50,"low")</f>
        <v>low</v>
      </c>
    </row>
    <row r="5886" spans="1:12" x14ac:dyDescent="0.3">
      <c r="A5886" t="s">
        <v>5683</v>
      </c>
      <c r="B5886" s="1">
        <v>43362</v>
      </c>
      <c r="C5886">
        <v>71</v>
      </c>
      <c r="D5886" t="s">
        <v>9</v>
      </c>
      <c r="E5886" t="s">
        <v>171</v>
      </c>
      <c r="F5886">
        <v>2940457</v>
      </c>
      <c r="G5886">
        <v>1088907</v>
      </c>
      <c r="H5886" t="s">
        <v>184</v>
      </c>
      <c r="I5886">
        <f>YEAR(Table1[[#This Row],[date]])</f>
        <v>2018</v>
      </c>
      <c r="J5886">
        <f>Table1[[#This Row],[revenue]]-Table1[[#This Row],[budget_x]]</f>
        <v>-1851550</v>
      </c>
      <c r="K5886" s="7">
        <f>Table1[[#This Row],[profit /loss ]]/Table1[[#This Row],[budget_x]]</f>
        <v>-0.62968103257418828</v>
      </c>
      <c r="L5886" t="str" cm="1">
        <f t="array" ref="L5886">_xlfn.IFS(Table1[[#This Row],[score]]&gt;70,"high",Table1[[#This Row],[score]]&gt;50,"medium",Table1[[#This Row],[score]]&lt;=50,"low")</f>
        <v>high</v>
      </c>
    </row>
    <row r="5887" spans="1:12" x14ac:dyDescent="0.3">
      <c r="A5887" t="s">
        <v>5684</v>
      </c>
      <c r="B5887" s="1">
        <v>41845</v>
      </c>
      <c r="C5887">
        <v>74</v>
      </c>
      <c r="D5887" t="s">
        <v>9</v>
      </c>
      <c r="E5887" t="s">
        <v>10</v>
      </c>
      <c r="F5887">
        <v>9171548</v>
      </c>
      <c r="G5887">
        <v>4571025</v>
      </c>
      <c r="H5887" t="s">
        <v>17</v>
      </c>
      <c r="I5887">
        <f>YEAR(Table1[[#This Row],[date]])</f>
        <v>2014</v>
      </c>
      <c r="J5887">
        <f>Table1[[#This Row],[revenue]]-Table1[[#This Row],[budget_x]]</f>
        <v>-4600523</v>
      </c>
      <c r="K5887" s="7">
        <f>Table1[[#This Row],[profit /loss ]]/Table1[[#This Row],[budget_x]]</f>
        <v>-0.50160812547674616</v>
      </c>
      <c r="L5887" t="str" cm="1">
        <f t="array" ref="L5887">_xlfn.IFS(Table1[[#This Row],[score]]&gt;70,"high",Table1[[#This Row],[score]]&gt;50,"medium",Table1[[#This Row],[score]]&lt;=50,"low")</f>
        <v>high</v>
      </c>
    </row>
    <row r="5888" spans="1:12" x14ac:dyDescent="0.3">
      <c r="A5888" t="s">
        <v>5685</v>
      </c>
      <c r="B5888" s="1">
        <v>37952</v>
      </c>
      <c r="C5888">
        <v>67</v>
      </c>
      <c r="D5888" t="s">
        <v>9</v>
      </c>
      <c r="E5888" t="s">
        <v>10</v>
      </c>
      <c r="F5888">
        <v>32000000</v>
      </c>
      <c r="G5888">
        <v>224912848</v>
      </c>
      <c r="H5888" t="s">
        <v>11</v>
      </c>
      <c r="I5888">
        <f>YEAR(Table1[[#This Row],[date]])</f>
        <v>2003</v>
      </c>
      <c r="J5888">
        <f>Table1[[#This Row],[revenue]]-Table1[[#This Row],[budget_x]]</f>
        <v>192912848</v>
      </c>
      <c r="K5888" s="7">
        <f>Table1[[#This Row],[profit /loss ]]/Table1[[#This Row],[budget_x]]</f>
        <v>6.0285264999999999</v>
      </c>
      <c r="L5888" t="str" cm="1">
        <f t="array" ref="L5888">_xlfn.IFS(Table1[[#This Row],[score]]&gt;70,"high",Table1[[#This Row],[score]]&gt;50,"medium",Table1[[#This Row],[score]]&lt;=50,"low")</f>
        <v>medium</v>
      </c>
    </row>
    <row r="5889" spans="1:12" x14ac:dyDescent="0.3">
      <c r="A5889" t="s">
        <v>5686</v>
      </c>
      <c r="B5889" s="1">
        <v>35761</v>
      </c>
      <c r="C5889">
        <v>60</v>
      </c>
      <c r="D5889" t="s">
        <v>9</v>
      </c>
      <c r="E5889" t="s">
        <v>10</v>
      </c>
      <c r="F5889">
        <v>30000000</v>
      </c>
      <c r="G5889">
        <v>25480490</v>
      </c>
      <c r="H5889" t="s">
        <v>11</v>
      </c>
      <c r="I5889">
        <f>YEAR(Table1[[#This Row],[date]])</f>
        <v>1997</v>
      </c>
      <c r="J5889">
        <f>Table1[[#This Row],[revenue]]-Table1[[#This Row],[budget_x]]</f>
        <v>-4519510</v>
      </c>
      <c r="K5889" s="7">
        <f>Table1[[#This Row],[profit /loss ]]/Table1[[#This Row],[budget_x]]</f>
        <v>-0.15065033333333333</v>
      </c>
      <c r="L5889" t="str" cm="1">
        <f t="array" ref="L5889">_xlfn.IFS(Table1[[#This Row],[score]]&gt;70,"high",Table1[[#This Row],[score]]&gt;50,"medium",Table1[[#This Row],[score]]&lt;=50,"low")</f>
        <v>medium</v>
      </c>
    </row>
    <row r="5890" spans="1:12" x14ac:dyDescent="0.3">
      <c r="A5890" t="s">
        <v>5687</v>
      </c>
      <c r="B5890" s="1">
        <v>36886</v>
      </c>
      <c r="C5890">
        <v>53</v>
      </c>
      <c r="D5890" t="s">
        <v>9</v>
      </c>
      <c r="E5890" t="s">
        <v>10</v>
      </c>
      <c r="F5890">
        <v>2800000</v>
      </c>
      <c r="G5890">
        <v>2854225.4</v>
      </c>
      <c r="H5890" t="s">
        <v>17</v>
      </c>
      <c r="I5890">
        <f>YEAR(Table1[[#This Row],[date]])</f>
        <v>2000</v>
      </c>
      <c r="J5890">
        <f>Table1[[#This Row],[revenue]]-Table1[[#This Row],[budget_x]]</f>
        <v>54225.399999999907</v>
      </c>
      <c r="K5890" s="7">
        <f>Table1[[#This Row],[profit /loss ]]/Table1[[#This Row],[budget_x]]</f>
        <v>1.9366214285714254E-2</v>
      </c>
      <c r="L5890" t="str" cm="1">
        <f t="array" ref="L5890">_xlfn.IFS(Table1[[#This Row],[score]]&gt;70,"high",Table1[[#This Row],[score]]&gt;50,"medium",Table1[[#This Row],[score]]&lt;=50,"low")</f>
        <v>medium</v>
      </c>
    </row>
    <row r="5891" spans="1:12" x14ac:dyDescent="0.3">
      <c r="A5891" t="s">
        <v>5688</v>
      </c>
      <c r="B5891" s="1">
        <v>26830</v>
      </c>
      <c r="C5891">
        <v>57</v>
      </c>
      <c r="D5891" t="s">
        <v>9</v>
      </c>
      <c r="E5891" t="s">
        <v>10</v>
      </c>
      <c r="F5891">
        <v>1800000</v>
      </c>
      <c r="G5891">
        <v>8800000</v>
      </c>
      <c r="H5891" t="s">
        <v>17</v>
      </c>
      <c r="I5891">
        <f>YEAR(Table1[[#This Row],[date]])</f>
        <v>1973</v>
      </c>
      <c r="J5891">
        <f>Table1[[#This Row],[revenue]]-Table1[[#This Row],[budget_x]]</f>
        <v>7000000</v>
      </c>
      <c r="K5891" s="7">
        <f>Table1[[#This Row],[profit /loss ]]/Table1[[#This Row],[budget_x]]</f>
        <v>3.8888888888888888</v>
      </c>
      <c r="L5891" t="str" cm="1">
        <f t="array" ref="L5891">_xlfn.IFS(Table1[[#This Row],[score]]&gt;70,"high",Table1[[#This Row],[score]]&gt;50,"medium",Table1[[#This Row],[score]]&lt;=50,"low")</f>
        <v>medium</v>
      </c>
    </row>
    <row r="5892" spans="1:12" x14ac:dyDescent="0.3">
      <c r="A5892" t="s">
        <v>5689</v>
      </c>
      <c r="B5892" s="1">
        <v>42026</v>
      </c>
      <c r="C5892">
        <v>63</v>
      </c>
      <c r="D5892" t="s">
        <v>9</v>
      </c>
      <c r="E5892" t="s">
        <v>10</v>
      </c>
      <c r="F5892">
        <v>34000000</v>
      </c>
      <c r="G5892">
        <v>64197205</v>
      </c>
      <c r="H5892" t="s">
        <v>11</v>
      </c>
      <c r="I5892">
        <f>YEAR(Table1[[#This Row],[date]])</f>
        <v>2015</v>
      </c>
      <c r="J5892">
        <f>Table1[[#This Row],[revenue]]-Table1[[#This Row],[budget_x]]</f>
        <v>30197205</v>
      </c>
      <c r="K5892" s="7">
        <f>Table1[[#This Row],[profit /loss ]]/Table1[[#This Row],[budget_x]]</f>
        <v>0.88815308823529415</v>
      </c>
      <c r="L5892" t="str" cm="1">
        <f t="array" ref="L5892">_xlfn.IFS(Table1[[#This Row],[score]]&gt;70,"high",Table1[[#This Row],[score]]&gt;50,"medium",Table1[[#This Row],[score]]&lt;=50,"low")</f>
        <v>medium</v>
      </c>
    </row>
    <row r="5893" spans="1:12" x14ac:dyDescent="0.3">
      <c r="A5893" t="s">
        <v>5690</v>
      </c>
      <c r="B5893" s="1">
        <v>39030</v>
      </c>
      <c r="C5893">
        <v>75</v>
      </c>
      <c r="D5893" t="s">
        <v>9</v>
      </c>
      <c r="E5893" t="s">
        <v>10</v>
      </c>
      <c r="F5893">
        <v>27000000</v>
      </c>
      <c r="G5893">
        <v>55495466</v>
      </c>
      <c r="H5893" t="s">
        <v>11</v>
      </c>
      <c r="I5893">
        <f>YEAR(Table1[[#This Row],[date]])</f>
        <v>2006</v>
      </c>
      <c r="J5893">
        <f>Table1[[#This Row],[revenue]]-Table1[[#This Row],[budget_x]]</f>
        <v>28495466</v>
      </c>
      <c r="K5893" s="7">
        <f>Table1[[#This Row],[profit /loss ]]/Table1[[#This Row],[budget_x]]</f>
        <v>1.0553876296296296</v>
      </c>
      <c r="L5893" t="str" cm="1">
        <f t="array" ref="L5893">_xlfn.IFS(Table1[[#This Row],[score]]&gt;70,"high",Table1[[#This Row],[score]]&gt;50,"medium",Table1[[#This Row],[score]]&lt;=50,"low")</f>
        <v>high</v>
      </c>
    </row>
    <row r="5894" spans="1:12" x14ac:dyDescent="0.3">
      <c r="A5894" t="s">
        <v>5691</v>
      </c>
      <c r="B5894" s="1">
        <v>44113</v>
      </c>
      <c r="C5894">
        <v>62</v>
      </c>
      <c r="D5894" t="s">
        <v>9</v>
      </c>
      <c r="E5894" t="s">
        <v>10</v>
      </c>
      <c r="F5894">
        <v>2000000</v>
      </c>
      <c r="G5894">
        <v>239828</v>
      </c>
      <c r="H5894" t="s">
        <v>17</v>
      </c>
      <c r="I5894">
        <f>YEAR(Table1[[#This Row],[date]])</f>
        <v>2020</v>
      </c>
      <c r="J5894">
        <f>Table1[[#This Row],[revenue]]-Table1[[#This Row],[budget_x]]</f>
        <v>-1760172</v>
      </c>
      <c r="K5894" s="7">
        <f>Table1[[#This Row],[profit /loss ]]/Table1[[#This Row],[budget_x]]</f>
        <v>-0.88008600000000003</v>
      </c>
      <c r="L5894" t="str" cm="1">
        <f t="array" ref="L5894">_xlfn.IFS(Table1[[#This Row],[score]]&gt;70,"high",Table1[[#This Row],[score]]&gt;50,"medium",Table1[[#This Row],[score]]&lt;=50,"low")</f>
        <v>medium</v>
      </c>
    </row>
    <row r="5895" spans="1:12" x14ac:dyDescent="0.3">
      <c r="A5895" t="s">
        <v>5692</v>
      </c>
      <c r="B5895" s="1">
        <v>43891</v>
      </c>
      <c r="C5895">
        <v>72</v>
      </c>
      <c r="D5895" t="s">
        <v>9</v>
      </c>
      <c r="E5895" t="s">
        <v>10</v>
      </c>
      <c r="F5895">
        <v>138297600</v>
      </c>
      <c r="G5895">
        <v>444380284.39999998</v>
      </c>
      <c r="H5895" t="s">
        <v>11</v>
      </c>
      <c r="I5895">
        <f>YEAR(Table1[[#This Row],[date]])</f>
        <v>2020</v>
      </c>
      <c r="J5895">
        <f>Table1[[#This Row],[revenue]]-Table1[[#This Row],[budget_x]]</f>
        <v>306082684.39999998</v>
      </c>
      <c r="K5895" s="7">
        <f>Table1[[#This Row],[profit /loss ]]/Table1[[#This Row],[budget_x]]</f>
        <v>2.2132176147669949</v>
      </c>
      <c r="L5895" t="str" cm="1">
        <f t="array" ref="L5895">_xlfn.IFS(Table1[[#This Row],[score]]&gt;70,"high",Table1[[#This Row],[score]]&gt;50,"medium",Table1[[#This Row],[score]]&lt;=50,"low")</f>
        <v>high</v>
      </c>
    </row>
    <row r="5896" spans="1:12" x14ac:dyDescent="0.3">
      <c r="A5896" t="s">
        <v>5693</v>
      </c>
      <c r="B5896" s="1">
        <v>32772</v>
      </c>
      <c r="C5896">
        <v>71</v>
      </c>
      <c r="D5896" t="s">
        <v>9</v>
      </c>
      <c r="E5896" t="s">
        <v>10</v>
      </c>
      <c r="F5896">
        <v>12300000</v>
      </c>
      <c r="G5896">
        <v>81972846</v>
      </c>
      <c r="H5896" t="s">
        <v>11</v>
      </c>
      <c r="I5896">
        <f>YEAR(Table1[[#This Row],[date]])</f>
        <v>1989</v>
      </c>
      <c r="J5896">
        <f>Table1[[#This Row],[revenue]]-Table1[[#This Row],[budget_x]]</f>
        <v>69672846</v>
      </c>
      <c r="K5896" s="7">
        <f>Table1[[#This Row],[profit /loss ]]/Table1[[#This Row],[budget_x]]</f>
        <v>5.6644590243902435</v>
      </c>
      <c r="L5896" t="str" cm="1">
        <f t="array" ref="L5896">_xlfn.IFS(Table1[[#This Row],[score]]&gt;70,"high",Table1[[#This Row],[score]]&gt;50,"medium",Table1[[#This Row],[score]]&lt;=50,"low")</f>
        <v>high</v>
      </c>
    </row>
    <row r="5897" spans="1:12" x14ac:dyDescent="0.3">
      <c r="A5897" t="s">
        <v>4809</v>
      </c>
      <c r="B5897" s="1">
        <v>42972</v>
      </c>
      <c r="C5897">
        <v>42</v>
      </c>
      <c r="D5897" t="s">
        <v>9</v>
      </c>
      <c r="E5897" t="s">
        <v>10</v>
      </c>
      <c r="F5897">
        <v>40000000</v>
      </c>
      <c r="G5897">
        <v>0</v>
      </c>
      <c r="H5897" t="s">
        <v>11</v>
      </c>
      <c r="I5897">
        <f>YEAR(Table1[[#This Row],[date]])</f>
        <v>2017</v>
      </c>
      <c r="J5897">
        <f>Table1[[#This Row],[revenue]]-Table1[[#This Row],[budget_x]]</f>
        <v>-40000000</v>
      </c>
      <c r="K5897" s="7">
        <f>Table1[[#This Row],[profit /loss ]]/Table1[[#This Row],[budget_x]]</f>
        <v>-1</v>
      </c>
      <c r="L5897" t="str" cm="1">
        <f t="array" ref="L5897">_xlfn.IFS(Table1[[#This Row],[score]]&gt;70,"high",Table1[[#This Row],[score]]&gt;50,"medium",Table1[[#This Row],[score]]&lt;=50,"low")</f>
        <v>low</v>
      </c>
    </row>
    <row r="5898" spans="1:12" x14ac:dyDescent="0.3">
      <c r="A5898" t="s">
        <v>5694</v>
      </c>
      <c r="B5898" s="1">
        <v>43413</v>
      </c>
      <c r="C5898">
        <v>68</v>
      </c>
      <c r="D5898" t="s">
        <v>9</v>
      </c>
      <c r="E5898" t="s">
        <v>10</v>
      </c>
      <c r="F5898">
        <v>120000000</v>
      </c>
      <c r="G5898">
        <v>0</v>
      </c>
      <c r="H5898" t="s">
        <v>17</v>
      </c>
      <c r="I5898">
        <f>YEAR(Table1[[#This Row],[date]])</f>
        <v>2018</v>
      </c>
      <c r="J5898">
        <f>Table1[[#This Row],[revenue]]-Table1[[#This Row],[budget_x]]</f>
        <v>-120000000</v>
      </c>
      <c r="K5898" s="7">
        <f>Table1[[#This Row],[profit /loss ]]/Table1[[#This Row],[budget_x]]</f>
        <v>-1</v>
      </c>
      <c r="L5898" t="str" cm="1">
        <f t="array" ref="L5898">_xlfn.IFS(Table1[[#This Row],[score]]&gt;70,"high",Table1[[#This Row],[score]]&gt;50,"medium",Table1[[#This Row],[score]]&lt;=50,"low")</f>
        <v>medium</v>
      </c>
    </row>
    <row r="5899" spans="1:12" x14ac:dyDescent="0.3">
      <c r="A5899" t="s">
        <v>5695</v>
      </c>
      <c r="B5899" s="1">
        <v>37763</v>
      </c>
      <c r="C5899">
        <v>68</v>
      </c>
      <c r="D5899" t="s">
        <v>9</v>
      </c>
      <c r="E5899" t="s">
        <v>10</v>
      </c>
      <c r="F5899">
        <v>11000000</v>
      </c>
      <c r="G5899">
        <v>97837138</v>
      </c>
      <c r="H5899" t="s">
        <v>11</v>
      </c>
      <c r="I5899">
        <f>YEAR(Table1[[#This Row],[date]])</f>
        <v>2003</v>
      </c>
      <c r="J5899">
        <f>Table1[[#This Row],[revenue]]-Table1[[#This Row],[budget_x]]</f>
        <v>86837138</v>
      </c>
      <c r="K5899" s="7">
        <f>Table1[[#This Row],[profit /loss ]]/Table1[[#This Row],[budget_x]]</f>
        <v>7.8942852727272728</v>
      </c>
      <c r="L5899" t="str" cm="1">
        <f t="array" ref="L5899">_xlfn.IFS(Table1[[#This Row],[score]]&gt;70,"high",Table1[[#This Row],[score]]&gt;50,"medium",Table1[[#This Row],[score]]&lt;=50,"low")</f>
        <v>medium</v>
      </c>
    </row>
    <row r="5900" spans="1:12" x14ac:dyDescent="0.3">
      <c r="A5900" t="s">
        <v>5696</v>
      </c>
      <c r="B5900" s="1">
        <v>44786</v>
      </c>
      <c r="C5900">
        <v>78</v>
      </c>
      <c r="D5900" t="s">
        <v>9</v>
      </c>
      <c r="E5900" t="s">
        <v>10</v>
      </c>
      <c r="F5900">
        <v>70000</v>
      </c>
      <c r="G5900">
        <v>23889705.600000001</v>
      </c>
      <c r="H5900" t="s">
        <v>17</v>
      </c>
      <c r="I5900">
        <f>YEAR(Table1[[#This Row],[date]])</f>
        <v>2022</v>
      </c>
      <c r="J5900">
        <f>Table1[[#This Row],[revenue]]-Table1[[#This Row],[budget_x]]</f>
        <v>23819705.600000001</v>
      </c>
      <c r="K5900" s="7">
        <f>Table1[[#This Row],[profit /loss ]]/Table1[[#This Row],[budget_x]]</f>
        <v>340.28150857142862</v>
      </c>
      <c r="L5900" t="str" cm="1">
        <f t="array" ref="L5900">_xlfn.IFS(Table1[[#This Row],[score]]&gt;70,"high",Table1[[#This Row],[score]]&gt;50,"medium",Table1[[#This Row],[score]]&lt;=50,"low")</f>
        <v>high</v>
      </c>
    </row>
    <row r="5901" spans="1:12" x14ac:dyDescent="0.3">
      <c r="A5901" t="s">
        <v>5697</v>
      </c>
      <c r="B5901" s="1">
        <v>44547</v>
      </c>
      <c r="C5901">
        <v>73</v>
      </c>
      <c r="D5901" t="s">
        <v>9</v>
      </c>
      <c r="E5901" t="s">
        <v>10</v>
      </c>
      <c r="F5901">
        <v>63000000</v>
      </c>
      <c r="G5901">
        <v>563390197</v>
      </c>
      <c r="H5901" t="s">
        <v>17</v>
      </c>
      <c r="I5901">
        <f>YEAR(Table1[[#This Row],[date]])</f>
        <v>2021</v>
      </c>
      <c r="J5901">
        <f>Table1[[#This Row],[revenue]]-Table1[[#This Row],[budget_x]]</f>
        <v>500390197</v>
      </c>
      <c r="K5901" s="7">
        <f>Table1[[#This Row],[profit /loss ]]/Table1[[#This Row],[budget_x]]</f>
        <v>7.94270153968254</v>
      </c>
      <c r="L5901" t="str" cm="1">
        <f t="array" ref="L5901">_xlfn.IFS(Table1[[#This Row],[score]]&gt;70,"high",Table1[[#This Row],[score]]&gt;50,"medium",Table1[[#This Row],[score]]&lt;=50,"low")</f>
        <v>high</v>
      </c>
    </row>
    <row r="5902" spans="1:12" x14ac:dyDescent="0.3">
      <c r="A5902" t="s">
        <v>5698</v>
      </c>
      <c r="B5902" s="1">
        <v>42566</v>
      </c>
      <c r="C5902">
        <v>48</v>
      </c>
      <c r="D5902" t="s">
        <v>9</v>
      </c>
      <c r="E5902" t="s">
        <v>10</v>
      </c>
      <c r="F5902">
        <v>104000000</v>
      </c>
      <c r="G5902">
        <v>886084517.60000002</v>
      </c>
      <c r="H5902" t="s">
        <v>655</v>
      </c>
      <c r="I5902">
        <f>YEAR(Table1[[#This Row],[date]])</f>
        <v>2016</v>
      </c>
      <c r="J5902">
        <f>Table1[[#This Row],[revenue]]-Table1[[#This Row],[budget_x]]</f>
        <v>782084517.60000002</v>
      </c>
      <c r="K5902" s="7">
        <f>Table1[[#This Row],[profit /loss ]]/Table1[[#This Row],[budget_x]]</f>
        <v>7.5200434384615384</v>
      </c>
      <c r="L5902" t="str" cm="1">
        <f t="array" ref="L5902">_xlfn.IFS(Table1[[#This Row],[score]]&gt;70,"high",Table1[[#This Row],[score]]&gt;50,"medium",Table1[[#This Row],[score]]&lt;=50,"low")</f>
        <v>low</v>
      </c>
    </row>
    <row r="5903" spans="1:12" x14ac:dyDescent="0.3">
      <c r="A5903" t="s">
        <v>5699</v>
      </c>
      <c r="B5903" s="1">
        <v>42336</v>
      </c>
      <c r="C5903">
        <v>67</v>
      </c>
      <c r="D5903" t="s">
        <v>9</v>
      </c>
      <c r="E5903" t="s">
        <v>74</v>
      </c>
      <c r="F5903">
        <v>116800000</v>
      </c>
      <c r="G5903">
        <v>443267737.19999999</v>
      </c>
      <c r="H5903" t="s">
        <v>75</v>
      </c>
      <c r="I5903">
        <f>YEAR(Table1[[#This Row],[date]])</f>
        <v>2015</v>
      </c>
      <c r="J5903">
        <f>Table1[[#This Row],[revenue]]-Table1[[#This Row],[budget_x]]</f>
        <v>326467737.19999999</v>
      </c>
      <c r="K5903" s="7">
        <f>Table1[[#This Row],[profit /loss ]]/Table1[[#This Row],[budget_x]]</f>
        <v>2.7951004897260274</v>
      </c>
      <c r="L5903" t="str" cm="1">
        <f t="array" ref="L5903">_xlfn.IFS(Table1[[#This Row],[score]]&gt;70,"high",Table1[[#This Row],[score]]&gt;50,"medium",Table1[[#This Row],[score]]&lt;=50,"low")</f>
        <v>medium</v>
      </c>
    </row>
    <row r="5904" spans="1:12" x14ac:dyDescent="0.3">
      <c r="A5904" t="s">
        <v>5700</v>
      </c>
      <c r="B5904" s="1">
        <v>35539</v>
      </c>
      <c r="C5904">
        <v>73</v>
      </c>
      <c r="D5904" t="s">
        <v>9</v>
      </c>
      <c r="E5904" t="s">
        <v>69</v>
      </c>
      <c r="F5904">
        <v>28420000</v>
      </c>
      <c r="G5904">
        <v>9107390</v>
      </c>
      <c r="H5904" t="s">
        <v>143</v>
      </c>
      <c r="I5904">
        <f>YEAR(Table1[[#This Row],[date]])</f>
        <v>1997</v>
      </c>
      <c r="J5904">
        <f>Table1[[#This Row],[revenue]]-Table1[[#This Row],[budget_x]]</f>
        <v>-19312610</v>
      </c>
      <c r="K5904" s="7">
        <f>Table1[[#This Row],[profit /loss ]]/Table1[[#This Row],[budget_x]]</f>
        <v>-0.67954292751583389</v>
      </c>
      <c r="L5904" t="str" cm="1">
        <f t="array" ref="L5904">_xlfn.IFS(Table1[[#This Row],[score]]&gt;70,"high",Table1[[#This Row],[score]]&gt;50,"medium",Table1[[#This Row],[score]]&lt;=50,"low")</f>
        <v>high</v>
      </c>
    </row>
    <row r="5905" spans="1:12" x14ac:dyDescent="0.3">
      <c r="A5905" t="s">
        <v>5701</v>
      </c>
      <c r="B5905" s="1">
        <v>43621</v>
      </c>
      <c r="C5905">
        <v>0</v>
      </c>
      <c r="D5905" t="s">
        <v>9</v>
      </c>
      <c r="E5905" t="s">
        <v>74</v>
      </c>
      <c r="F5905">
        <v>185534545.80000001</v>
      </c>
      <c r="G5905">
        <v>178359863</v>
      </c>
      <c r="H5905" t="s">
        <v>75</v>
      </c>
      <c r="I5905">
        <f>YEAR(Table1[[#This Row],[date]])</f>
        <v>2019</v>
      </c>
      <c r="J5905">
        <f>Table1[[#This Row],[revenue]]-Table1[[#This Row],[budget_x]]</f>
        <v>-7174682.8000000119</v>
      </c>
      <c r="K5905" s="7">
        <f>Table1[[#This Row],[profit /loss ]]/Table1[[#This Row],[budget_x]]</f>
        <v>-3.8670333705584287E-2</v>
      </c>
      <c r="L5905" t="str" cm="1">
        <f t="array" ref="L5905">_xlfn.IFS(Table1[[#This Row],[score]]&gt;70,"high",Table1[[#This Row],[score]]&gt;50,"medium",Table1[[#This Row],[score]]&lt;=50,"low")</f>
        <v>low</v>
      </c>
    </row>
    <row r="5906" spans="1:12" x14ac:dyDescent="0.3">
      <c r="A5906" t="s">
        <v>5702</v>
      </c>
      <c r="B5906" s="1">
        <v>44490</v>
      </c>
      <c r="C5906">
        <v>70</v>
      </c>
      <c r="D5906" t="s">
        <v>9</v>
      </c>
      <c r="E5906" t="s">
        <v>15</v>
      </c>
      <c r="F5906">
        <v>128800000</v>
      </c>
      <c r="G5906">
        <v>366935804</v>
      </c>
      <c r="H5906" t="s">
        <v>25</v>
      </c>
      <c r="I5906">
        <f>YEAR(Table1[[#This Row],[date]])</f>
        <v>2021</v>
      </c>
      <c r="J5906">
        <f>Table1[[#This Row],[revenue]]-Table1[[#This Row],[budget_x]]</f>
        <v>238135804</v>
      </c>
      <c r="K5906" s="7">
        <f>Table1[[#This Row],[profit /loss ]]/Table1[[#This Row],[budget_x]]</f>
        <v>1.8488804658385094</v>
      </c>
      <c r="L5906" t="str" cm="1">
        <f t="array" ref="L5906">_xlfn.IFS(Table1[[#This Row],[score]]&gt;70,"high",Table1[[#This Row],[score]]&gt;50,"medium",Table1[[#This Row],[score]]&lt;=50,"low")</f>
        <v>medium</v>
      </c>
    </row>
    <row r="5907" spans="1:12" x14ac:dyDescent="0.3">
      <c r="A5907" t="s">
        <v>5703</v>
      </c>
      <c r="B5907" s="1">
        <v>42752</v>
      </c>
      <c r="C5907">
        <v>61</v>
      </c>
      <c r="D5907" t="s">
        <v>9</v>
      </c>
      <c r="E5907" t="s">
        <v>10</v>
      </c>
      <c r="F5907">
        <v>118000000</v>
      </c>
      <c r="G5907">
        <v>578887918.39999998</v>
      </c>
      <c r="H5907" t="s">
        <v>17</v>
      </c>
      <c r="I5907">
        <f>YEAR(Table1[[#This Row],[date]])</f>
        <v>2017</v>
      </c>
      <c r="J5907">
        <f>Table1[[#This Row],[revenue]]-Table1[[#This Row],[budget_x]]</f>
        <v>460887918.39999998</v>
      </c>
      <c r="K5907" s="7">
        <f>Table1[[#This Row],[profit /loss ]]/Table1[[#This Row],[budget_x]]</f>
        <v>3.9058298169491525</v>
      </c>
      <c r="L5907" t="str" cm="1">
        <f t="array" ref="L5907">_xlfn.IFS(Table1[[#This Row],[score]]&gt;70,"high",Table1[[#This Row],[score]]&gt;50,"medium",Table1[[#This Row],[score]]&lt;=50,"low")</f>
        <v>medium</v>
      </c>
    </row>
    <row r="5908" spans="1:12" x14ac:dyDescent="0.3">
      <c r="A5908" t="s">
        <v>5704</v>
      </c>
      <c r="B5908" s="1">
        <v>43824</v>
      </c>
      <c r="C5908">
        <v>68</v>
      </c>
      <c r="D5908" t="s">
        <v>9</v>
      </c>
      <c r="E5908" t="s">
        <v>91</v>
      </c>
      <c r="F5908">
        <v>61424639.799999997</v>
      </c>
      <c r="G5908">
        <v>6914017</v>
      </c>
      <c r="H5908" t="s">
        <v>11</v>
      </c>
      <c r="I5908">
        <f>YEAR(Table1[[#This Row],[date]])</f>
        <v>2019</v>
      </c>
      <c r="J5908">
        <f>Table1[[#This Row],[revenue]]-Table1[[#This Row],[budget_x]]</f>
        <v>-54510622.799999997</v>
      </c>
      <c r="K5908" s="7">
        <f>Table1[[#This Row],[profit /loss ]]/Table1[[#This Row],[budget_x]]</f>
        <v>-0.88743903061520268</v>
      </c>
      <c r="L5908" t="str" cm="1">
        <f t="array" ref="L5908">_xlfn.IFS(Table1[[#This Row],[score]]&gt;70,"high",Table1[[#This Row],[score]]&gt;50,"medium",Table1[[#This Row],[score]]&lt;=50,"low")</f>
        <v>medium</v>
      </c>
    </row>
    <row r="5909" spans="1:12" x14ac:dyDescent="0.3">
      <c r="A5909" t="s">
        <v>5705</v>
      </c>
      <c r="B5909" s="1">
        <v>43776</v>
      </c>
      <c r="C5909">
        <v>72</v>
      </c>
      <c r="D5909" t="s">
        <v>9</v>
      </c>
      <c r="E5909" t="s">
        <v>10</v>
      </c>
      <c r="F5909">
        <v>30000000</v>
      </c>
      <c r="G5909">
        <v>123428868</v>
      </c>
      <c r="H5909" t="s">
        <v>11</v>
      </c>
      <c r="I5909">
        <f>YEAR(Table1[[#This Row],[date]])</f>
        <v>2019</v>
      </c>
      <c r="J5909">
        <f>Table1[[#This Row],[revenue]]-Table1[[#This Row],[budget_x]]</f>
        <v>93428868</v>
      </c>
      <c r="K5909" s="7">
        <f>Table1[[#This Row],[profit /loss ]]/Table1[[#This Row],[budget_x]]</f>
        <v>3.1142956000000002</v>
      </c>
      <c r="L5909" t="str" cm="1">
        <f t="array" ref="L5909">_xlfn.IFS(Table1[[#This Row],[score]]&gt;70,"high",Table1[[#This Row],[score]]&gt;50,"medium",Table1[[#This Row],[score]]&lt;=50,"low")</f>
        <v>high</v>
      </c>
    </row>
    <row r="5910" spans="1:12" x14ac:dyDescent="0.3">
      <c r="A5910" t="s">
        <v>3597</v>
      </c>
      <c r="B5910" s="1">
        <v>43390</v>
      </c>
      <c r="C5910">
        <v>61</v>
      </c>
      <c r="D5910" t="s">
        <v>9</v>
      </c>
      <c r="E5910" t="s">
        <v>10</v>
      </c>
      <c r="F5910">
        <v>116200000</v>
      </c>
      <c r="G5910">
        <v>245045429.19999999</v>
      </c>
      <c r="H5910" t="s">
        <v>11</v>
      </c>
      <c r="I5910">
        <f>YEAR(Table1[[#This Row],[date]])</f>
        <v>2018</v>
      </c>
      <c r="J5910">
        <f>Table1[[#This Row],[revenue]]-Table1[[#This Row],[budget_x]]</f>
        <v>128845429.19999999</v>
      </c>
      <c r="K5910" s="7">
        <f>Table1[[#This Row],[profit /loss ]]/Table1[[#This Row],[budget_x]]</f>
        <v>1.1088246919104989</v>
      </c>
      <c r="L5910" t="str" cm="1">
        <f t="array" ref="L5910">_xlfn.IFS(Table1[[#This Row],[score]]&gt;70,"high",Table1[[#This Row],[score]]&gt;50,"medium",Table1[[#This Row],[score]]&lt;=50,"low")</f>
        <v>medium</v>
      </c>
    </row>
    <row r="5911" spans="1:12" x14ac:dyDescent="0.3">
      <c r="A5911" t="s">
        <v>5706</v>
      </c>
      <c r="B5911" s="1">
        <v>41173</v>
      </c>
      <c r="C5911">
        <v>63</v>
      </c>
      <c r="D5911" t="s">
        <v>9</v>
      </c>
      <c r="E5911" t="s">
        <v>10</v>
      </c>
      <c r="F5911">
        <v>10000000</v>
      </c>
      <c r="G5911">
        <v>8890094</v>
      </c>
      <c r="H5911" t="s">
        <v>17</v>
      </c>
      <c r="I5911">
        <f>YEAR(Table1[[#This Row],[date]])</f>
        <v>2012</v>
      </c>
      <c r="J5911">
        <f>Table1[[#This Row],[revenue]]-Table1[[#This Row],[budget_x]]</f>
        <v>-1109906</v>
      </c>
      <c r="K5911" s="7">
        <f>Table1[[#This Row],[profit /loss ]]/Table1[[#This Row],[budget_x]]</f>
        <v>-0.11099059999999999</v>
      </c>
      <c r="L5911" t="str" cm="1">
        <f t="array" ref="L5911">_xlfn.IFS(Table1[[#This Row],[score]]&gt;70,"high",Table1[[#This Row],[score]]&gt;50,"medium",Table1[[#This Row],[score]]&lt;=50,"low")</f>
        <v>medium</v>
      </c>
    </row>
    <row r="5912" spans="1:12" x14ac:dyDescent="0.3">
      <c r="A5912" t="s">
        <v>5707</v>
      </c>
      <c r="B5912" s="1">
        <v>38483</v>
      </c>
      <c r="C5912">
        <v>63</v>
      </c>
      <c r="D5912" t="s">
        <v>9</v>
      </c>
      <c r="E5912" t="s">
        <v>319</v>
      </c>
      <c r="F5912">
        <v>15000000</v>
      </c>
      <c r="G5912">
        <v>230622652.40000001</v>
      </c>
      <c r="H5912" t="s">
        <v>87</v>
      </c>
      <c r="I5912">
        <f>YEAR(Table1[[#This Row],[date]])</f>
        <v>2005</v>
      </c>
      <c r="J5912">
        <f>Table1[[#This Row],[revenue]]-Table1[[#This Row],[budget_x]]</f>
        <v>215622652.40000001</v>
      </c>
      <c r="K5912" s="7">
        <f>Table1[[#This Row],[profit /loss ]]/Table1[[#This Row],[budget_x]]</f>
        <v>14.374843493333334</v>
      </c>
      <c r="L5912" t="str" cm="1">
        <f t="array" ref="L5912">_xlfn.IFS(Table1[[#This Row],[score]]&gt;70,"high",Table1[[#This Row],[score]]&gt;50,"medium",Table1[[#This Row],[score]]&lt;=50,"low")</f>
        <v>medium</v>
      </c>
    </row>
    <row r="5913" spans="1:12" x14ac:dyDescent="0.3">
      <c r="A5913" t="s">
        <v>5708</v>
      </c>
      <c r="B5913" s="1">
        <v>43014</v>
      </c>
      <c r="C5913">
        <v>73</v>
      </c>
      <c r="D5913" t="s">
        <v>9</v>
      </c>
      <c r="E5913" t="s">
        <v>10</v>
      </c>
      <c r="F5913">
        <v>10000000</v>
      </c>
      <c r="G5913">
        <v>61603136</v>
      </c>
      <c r="H5913" t="s">
        <v>11</v>
      </c>
      <c r="I5913">
        <f>YEAR(Table1[[#This Row],[date]])</f>
        <v>2017</v>
      </c>
      <c r="J5913">
        <f>Table1[[#This Row],[revenue]]-Table1[[#This Row],[budget_x]]</f>
        <v>51603136</v>
      </c>
      <c r="K5913" s="7">
        <f>Table1[[#This Row],[profit /loss ]]/Table1[[#This Row],[budget_x]]</f>
        <v>5.1603136000000003</v>
      </c>
      <c r="L5913" t="str" cm="1">
        <f t="array" ref="L5913">_xlfn.IFS(Table1[[#This Row],[score]]&gt;70,"high",Table1[[#This Row],[score]]&gt;50,"medium",Table1[[#This Row],[score]]&lt;=50,"low")</f>
        <v>high</v>
      </c>
    </row>
    <row r="5914" spans="1:12" x14ac:dyDescent="0.3">
      <c r="A5914" t="s">
        <v>5709</v>
      </c>
      <c r="B5914" s="1">
        <v>44813</v>
      </c>
      <c r="C5914">
        <v>75</v>
      </c>
      <c r="D5914" t="s">
        <v>9</v>
      </c>
      <c r="E5914" t="s">
        <v>10</v>
      </c>
      <c r="F5914">
        <v>96200000</v>
      </c>
      <c r="G5914">
        <v>412160901</v>
      </c>
      <c r="H5914" t="s">
        <v>17</v>
      </c>
      <c r="I5914">
        <f>YEAR(Table1[[#This Row],[date]])</f>
        <v>2022</v>
      </c>
      <c r="J5914">
        <f>Table1[[#This Row],[revenue]]-Table1[[#This Row],[budget_x]]</f>
        <v>315960901</v>
      </c>
      <c r="K5914" s="7">
        <f>Table1[[#This Row],[profit /loss ]]/Table1[[#This Row],[budget_x]]</f>
        <v>3.2844168503118505</v>
      </c>
      <c r="L5914" t="str" cm="1">
        <f t="array" ref="L5914">_xlfn.IFS(Table1[[#This Row],[score]]&gt;70,"high",Table1[[#This Row],[score]]&gt;50,"medium",Table1[[#This Row],[score]]&lt;=50,"low")</f>
        <v>high</v>
      </c>
    </row>
    <row r="5915" spans="1:12" x14ac:dyDescent="0.3">
      <c r="A5915" t="s">
        <v>5710</v>
      </c>
      <c r="B5915" s="1">
        <v>9496</v>
      </c>
      <c r="C5915">
        <v>74</v>
      </c>
      <c r="D5915" t="s">
        <v>9</v>
      </c>
      <c r="E5915" t="s">
        <v>10</v>
      </c>
      <c r="F5915">
        <v>3900000</v>
      </c>
      <c r="G5915">
        <v>9000000</v>
      </c>
      <c r="H5915" t="s">
        <v>17</v>
      </c>
      <c r="I5915">
        <f>YEAR(Table1[[#This Row],[date]])</f>
        <v>1925</v>
      </c>
      <c r="J5915">
        <f>Table1[[#This Row],[revenue]]-Table1[[#This Row],[budget_x]]</f>
        <v>5100000</v>
      </c>
      <c r="K5915" s="7">
        <f>Table1[[#This Row],[profit /loss ]]/Table1[[#This Row],[budget_x]]</f>
        <v>1.3076923076923077</v>
      </c>
      <c r="L5915" t="str" cm="1">
        <f t="array" ref="L5915">_xlfn.IFS(Table1[[#This Row],[score]]&gt;70,"high",Table1[[#This Row],[score]]&gt;50,"medium",Table1[[#This Row],[score]]&lt;=50,"low")</f>
        <v>high</v>
      </c>
    </row>
    <row r="5916" spans="1:12" x14ac:dyDescent="0.3">
      <c r="A5916" t="s">
        <v>5711</v>
      </c>
      <c r="B5916" s="1">
        <v>42489</v>
      </c>
      <c r="C5916">
        <v>61</v>
      </c>
      <c r="D5916" t="s">
        <v>9</v>
      </c>
      <c r="E5916" t="s">
        <v>69</v>
      </c>
      <c r="F5916">
        <v>117000000</v>
      </c>
      <c r="G5916">
        <v>533308584.80000001</v>
      </c>
      <c r="H5916" t="s">
        <v>143</v>
      </c>
      <c r="I5916">
        <f>YEAR(Table1[[#This Row],[date]])</f>
        <v>2016</v>
      </c>
      <c r="J5916">
        <f>Table1[[#This Row],[revenue]]-Table1[[#This Row],[budget_x]]</f>
        <v>416308584.80000001</v>
      </c>
      <c r="K5916" s="7">
        <f>Table1[[#This Row],[profit /loss ]]/Table1[[#This Row],[budget_x]]</f>
        <v>3.5581930324786324</v>
      </c>
      <c r="L5916" t="str" cm="1">
        <f t="array" ref="L5916">_xlfn.IFS(Table1[[#This Row],[score]]&gt;70,"high",Table1[[#This Row],[score]]&gt;50,"medium",Table1[[#This Row],[score]]&lt;=50,"low")</f>
        <v>medium</v>
      </c>
    </row>
    <row r="5917" spans="1:12" x14ac:dyDescent="0.3">
      <c r="A5917" t="s">
        <v>5712</v>
      </c>
      <c r="B5917" s="1">
        <v>31345</v>
      </c>
      <c r="C5917">
        <v>66</v>
      </c>
      <c r="D5917" t="s">
        <v>9</v>
      </c>
      <c r="E5917" t="s">
        <v>10</v>
      </c>
      <c r="F5917">
        <v>17500000</v>
      </c>
      <c r="G5917">
        <v>85313124</v>
      </c>
      <c r="H5917" t="s">
        <v>11</v>
      </c>
      <c r="I5917">
        <f>YEAR(Table1[[#This Row],[date]])</f>
        <v>1985</v>
      </c>
      <c r="J5917">
        <f>Table1[[#This Row],[revenue]]-Table1[[#This Row],[budget_x]]</f>
        <v>67813124</v>
      </c>
      <c r="K5917" s="7">
        <f>Table1[[#This Row],[profit /loss ]]/Table1[[#This Row],[budget_x]]</f>
        <v>3.875035657142857</v>
      </c>
      <c r="L5917" t="str" cm="1">
        <f t="array" ref="L5917">_xlfn.IFS(Table1[[#This Row],[score]]&gt;70,"high",Table1[[#This Row],[score]]&gt;50,"medium",Table1[[#This Row],[score]]&lt;=50,"low")</f>
        <v>medium</v>
      </c>
    </row>
    <row r="5918" spans="1:12" x14ac:dyDescent="0.3">
      <c r="A5918" t="s">
        <v>5713</v>
      </c>
      <c r="B5918" s="1">
        <v>27186</v>
      </c>
      <c r="C5918">
        <v>58</v>
      </c>
      <c r="D5918" t="s">
        <v>9</v>
      </c>
      <c r="E5918" t="s">
        <v>95</v>
      </c>
      <c r="F5918">
        <v>61498000</v>
      </c>
      <c r="G5918">
        <v>254671383.80000001</v>
      </c>
      <c r="H5918" t="s">
        <v>96</v>
      </c>
      <c r="I5918">
        <f>YEAR(Table1[[#This Row],[date]])</f>
        <v>1974</v>
      </c>
      <c r="J5918">
        <f>Table1[[#This Row],[revenue]]-Table1[[#This Row],[budget_x]]</f>
        <v>193173383.80000001</v>
      </c>
      <c r="K5918" s="7">
        <f>Table1[[#This Row],[profit /loss ]]/Table1[[#This Row],[budget_x]]</f>
        <v>3.1411327815538717</v>
      </c>
      <c r="L5918" t="str" cm="1">
        <f t="array" ref="L5918">_xlfn.IFS(Table1[[#This Row],[score]]&gt;70,"high",Table1[[#This Row],[score]]&gt;50,"medium",Table1[[#This Row],[score]]&lt;=50,"low")</f>
        <v>medium</v>
      </c>
    </row>
    <row r="5919" spans="1:12" x14ac:dyDescent="0.3">
      <c r="A5919" t="s">
        <v>5714</v>
      </c>
      <c r="B5919" s="1">
        <v>36182</v>
      </c>
      <c r="C5919">
        <v>80</v>
      </c>
      <c r="D5919" t="s">
        <v>9</v>
      </c>
      <c r="E5919" t="s">
        <v>4580</v>
      </c>
      <c r="F5919">
        <v>180000</v>
      </c>
      <c r="G5919">
        <v>925402</v>
      </c>
      <c r="H5919" t="s">
        <v>17</v>
      </c>
      <c r="I5919">
        <f>YEAR(Table1[[#This Row],[date]])</f>
        <v>1999</v>
      </c>
      <c r="J5919">
        <f>Table1[[#This Row],[revenue]]-Table1[[#This Row],[budget_x]]</f>
        <v>745402</v>
      </c>
      <c r="K5919" s="7">
        <f>Table1[[#This Row],[profit /loss ]]/Table1[[#This Row],[budget_x]]</f>
        <v>4.1411222222222221</v>
      </c>
      <c r="L5919" t="str" cm="1">
        <f t="array" ref="L5919">_xlfn.IFS(Table1[[#This Row],[score]]&gt;70,"high",Table1[[#This Row],[score]]&gt;50,"medium",Table1[[#This Row],[score]]&lt;=50,"low")</f>
        <v>high</v>
      </c>
    </row>
    <row r="5920" spans="1:12" x14ac:dyDescent="0.3">
      <c r="A5920" t="s">
        <v>5715</v>
      </c>
      <c r="B5920" s="1">
        <v>43579</v>
      </c>
      <c r="C5920">
        <v>68</v>
      </c>
      <c r="D5920" t="s">
        <v>9</v>
      </c>
      <c r="E5920" t="s">
        <v>10</v>
      </c>
      <c r="F5920">
        <v>150600000</v>
      </c>
      <c r="G5920">
        <v>343946197.60000002</v>
      </c>
      <c r="H5920" t="s">
        <v>11</v>
      </c>
      <c r="I5920">
        <f>YEAR(Table1[[#This Row],[date]])</f>
        <v>2019</v>
      </c>
      <c r="J5920">
        <f>Table1[[#This Row],[revenue]]-Table1[[#This Row],[budget_x]]</f>
        <v>193346197.60000002</v>
      </c>
      <c r="K5920" s="7">
        <f>Table1[[#This Row],[profit /loss ]]/Table1[[#This Row],[budget_x]]</f>
        <v>1.2838392934926961</v>
      </c>
      <c r="L5920" t="str" cm="1">
        <f t="array" ref="L5920">_xlfn.IFS(Table1[[#This Row],[score]]&gt;70,"high",Table1[[#This Row],[score]]&gt;50,"medium",Table1[[#This Row],[score]]&lt;=50,"low")</f>
        <v>medium</v>
      </c>
    </row>
    <row r="5921" spans="1:12" x14ac:dyDescent="0.3">
      <c r="A5921" t="s">
        <v>5716</v>
      </c>
      <c r="B5921" s="1">
        <v>42516</v>
      </c>
      <c r="C5921">
        <v>71</v>
      </c>
      <c r="D5921" t="s">
        <v>9</v>
      </c>
      <c r="E5921" t="s">
        <v>69</v>
      </c>
      <c r="F5921">
        <v>160200000</v>
      </c>
      <c r="G5921">
        <v>382043039.80000001</v>
      </c>
      <c r="H5921" t="s">
        <v>11</v>
      </c>
      <c r="I5921">
        <f>YEAR(Table1[[#This Row],[date]])</f>
        <v>2016</v>
      </c>
      <c r="J5921">
        <f>Table1[[#This Row],[revenue]]-Table1[[#This Row],[budget_x]]</f>
        <v>221843039.80000001</v>
      </c>
      <c r="K5921" s="7">
        <f>Table1[[#This Row],[profit /loss ]]/Table1[[#This Row],[budget_x]]</f>
        <v>1.3847880137328341</v>
      </c>
      <c r="L5921" t="str" cm="1">
        <f t="array" ref="L5921">_xlfn.IFS(Table1[[#This Row],[score]]&gt;70,"high",Table1[[#This Row],[score]]&gt;50,"medium",Table1[[#This Row],[score]]&lt;=50,"low")</f>
        <v>high</v>
      </c>
    </row>
    <row r="5922" spans="1:12" x14ac:dyDescent="0.3">
      <c r="A5922" t="s">
        <v>5717</v>
      </c>
      <c r="B5922" s="1">
        <v>41236</v>
      </c>
      <c r="C5922">
        <v>0</v>
      </c>
      <c r="D5922" t="s">
        <v>9</v>
      </c>
      <c r="E5922" t="s">
        <v>253</v>
      </c>
      <c r="F5922">
        <v>185534545.80000001</v>
      </c>
      <c r="G5922">
        <v>178359863</v>
      </c>
      <c r="H5922" t="s">
        <v>254</v>
      </c>
      <c r="I5922">
        <f>YEAR(Table1[[#This Row],[date]])</f>
        <v>2012</v>
      </c>
      <c r="J5922">
        <f>Table1[[#This Row],[revenue]]-Table1[[#This Row],[budget_x]]</f>
        <v>-7174682.8000000119</v>
      </c>
      <c r="K5922" s="7">
        <f>Table1[[#This Row],[profit /loss ]]/Table1[[#This Row],[budget_x]]</f>
        <v>-3.8670333705584287E-2</v>
      </c>
      <c r="L5922" t="str" cm="1">
        <f t="array" ref="L5922">_xlfn.IFS(Table1[[#This Row],[score]]&gt;70,"high",Table1[[#This Row],[score]]&gt;50,"medium",Table1[[#This Row],[score]]&lt;=50,"low")</f>
        <v>low</v>
      </c>
    </row>
    <row r="5923" spans="1:12" x14ac:dyDescent="0.3">
      <c r="A5923" t="s">
        <v>5718</v>
      </c>
      <c r="B5923" s="1">
        <v>39448</v>
      </c>
      <c r="C5923">
        <v>85</v>
      </c>
      <c r="D5923" t="s">
        <v>9</v>
      </c>
      <c r="E5923" t="s">
        <v>69</v>
      </c>
      <c r="F5923">
        <v>139800000</v>
      </c>
      <c r="G5923">
        <v>1430410849</v>
      </c>
      <c r="H5923" t="s">
        <v>17</v>
      </c>
      <c r="I5923">
        <f>YEAR(Table1[[#This Row],[date]])</f>
        <v>2008</v>
      </c>
      <c r="J5923">
        <f>Table1[[#This Row],[revenue]]-Table1[[#This Row],[budget_x]]</f>
        <v>1290610849</v>
      </c>
      <c r="K5923" s="7">
        <f>Table1[[#This Row],[profit /loss ]]/Table1[[#This Row],[budget_x]]</f>
        <v>9.2318372603719592</v>
      </c>
      <c r="L5923" t="str" cm="1">
        <f t="array" ref="L5923">_xlfn.IFS(Table1[[#This Row],[score]]&gt;70,"high",Table1[[#This Row],[score]]&gt;50,"medium",Table1[[#This Row],[score]]&lt;=50,"low")</f>
        <v>high</v>
      </c>
    </row>
    <row r="5924" spans="1:12" x14ac:dyDescent="0.3">
      <c r="A5924" t="s">
        <v>5719</v>
      </c>
      <c r="B5924" s="1">
        <v>39856</v>
      </c>
      <c r="C5924">
        <v>55</v>
      </c>
      <c r="D5924" t="s">
        <v>9</v>
      </c>
      <c r="E5924" t="s">
        <v>10</v>
      </c>
      <c r="F5924">
        <v>14000000</v>
      </c>
      <c r="G5924">
        <v>102836002</v>
      </c>
      <c r="H5924" t="s">
        <v>11</v>
      </c>
      <c r="I5924">
        <f>YEAR(Table1[[#This Row],[date]])</f>
        <v>2009</v>
      </c>
      <c r="J5924">
        <f>Table1[[#This Row],[revenue]]-Table1[[#This Row],[budget_x]]</f>
        <v>88836002</v>
      </c>
      <c r="K5924" s="7">
        <f>Table1[[#This Row],[profit /loss ]]/Table1[[#This Row],[budget_x]]</f>
        <v>6.3454287142857142</v>
      </c>
      <c r="L5924" t="str" cm="1">
        <f t="array" ref="L5924">_xlfn.IFS(Table1[[#This Row],[score]]&gt;70,"high",Table1[[#This Row],[score]]&gt;50,"medium",Table1[[#This Row],[score]]&lt;=50,"low")</f>
        <v>medium</v>
      </c>
    </row>
    <row r="5925" spans="1:12" x14ac:dyDescent="0.3">
      <c r="A5925" t="s">
        <v>5720</v>
      </c>
      <c r="B5925" s="1">
        <v>41749</v>
      </c>
      <c r="C5925">
        <v>61</v>
      </c>
      <c r="D5925" t="s">
        <v>9</v>
      </c>
      <c r="E5925" t="s">
        <v>10</v>
      </c>
      <c r="F5925">
        <v>7200000</v>
      </c>
      <c r="G5925">
        <v>103536</v>
      </c>
      <c r="H5925" t="s">
        <v>17</v>
      </c>
      <c r="I5925">
        <f>YEAR(Table1[[#This Row],[date]])</f>
        <v>2014</v>
      </c>
      <c r="J5925">
        <f>Table1[[#This Row],[revenue]]-Table1[[#This Row],[budget_x]]</f>
        <v>-7096464</v>
      </c>
      <c r="K5925" s="7">
        <f>Table1[[#This Row],[profit /loss ]]/Table1[[#This Row],[budget_x]]</f>
        <v>-0.98562000000000005</v>
      </c>
      <c r="L5925" t="str" cm="1">
        <f t="array" ref="L5925">_xlfn.IFS(Table1[[#This Row],[score]]&gt;70,"high",Table1[[#This Row],[score]]&gt;50,"medium",Table1[[#This Row],[score]]&lt;=50,"low")</f>
        <v>medium</v>
      </c>
    </row>
    <row r="5926" spans="1:12" x14ac:dyDescent="0.3">
      <c r="A5926" t="s">
        <v>5721</v>
      </c>
      <c r="B5926" s="1">
        <v>41151</v>
      </c>
      <c r="C5926">
        <v>77</v>
      </c>
      <c r="D5926" t="s">
        <v>9</v>
      </c>
      <c r="E5926" t="s">
        <v>10</v>
      </c>
      <c r="F5926">
        <v>16000000</v>
      </c>
      <c r="G5926">
        <v>68848446</v>
      </c>
      <c r="H5926" t="s">
        <v>11</v>
      </c>
      <c r="I5926">
        <f>YEAR(Table1[[#This Row],[date]])</f>
        <v>2012</v>
      </c>
      <c r="J5926">
        <f>Table1[[#This Row],[revenue]]-Table1[[#This Row],[budget_x]]</f>
        <v>52848446</v>
      </c>
      <c r="K5926" s="7">
        <f>Table1[[#This Row],[profit /loss ]]/Table1[[#This Row],[budget_x]]</f>
        <v>3.3030278750000002</v>
      </c>
      <c r="L5926" t="str" cm="1">
        <f t="array" ref="L5926">_xlfn.IFS(Table1[[#This Row],[score]]&gt;70,"high",Table1[[#This Row],[score]]&gt;50,"medium",Table1[[#This Row],[score]]&lt;=50,"low")</f>
        <v>high</v>
      </c>
    </row>
    <row r="5927" spans="1:12" x14ac:dyDescent="0.3">
      <c r="A5927" t="s">
        <v>5722</v>
      </c>
      <c r="B5927" s="1">
        <v>44519</v>
      </c>
      <c r="C5927">
        <v>40</v>
      </c>
      <c r="D5927" t="s">
        <v>9</v>
      </c>
      <c r="E5927" t="s">
        <v>319</v>
      </c>
      <c r="F5927">
        <v>101800000</v>
      </c>
      <c r="G5927">
        <v>842846355.60000002</v>
      </c>
      <c r="H5927" t="s">
        <v>480</v>
      </c>
      <c r="I5927">
        <f>YEAR(Table1[[#This Row],[date]])</f>
        <v>2021</v>
      </c>
      <c r="J5927">
        <f>Table1[[#This Row],[revenue]]-Table1[[#This Row],[budget_x]]</f>
        <v>741046355.60000002</v>
      </c>
      <c r="K5927" s="7">
        <f>Table1[[#This Row],[profit /loss ]]/Table1[[#This Row],[budget_x]]</f>
        <v>7.2794337485265226</v>
      </c>
      <c r="L5927" t="str" cm="1">
        <f t="array" ref="L5927">_xlfn.IFS(Table1[[#This Row],[score]]&gt;70,"high",Table1[[#This Row],[score]]&gt;50,"medium",Table1[[#This Row],[score]]&lt;=50,"low")</f>
        <v>low</v>
      </c>
    </row>
    <row r="5928" spans="1:12" x14ac:dyDescent="0.3">
      <c r="A5928" t="s">
        <v>5723</v>
      </c>
      <c r="B5928" s="1">
        <v>44428</v>
      </c>
      <c r="C5928">
        <v>68</v>
      </c>
      <c r="D5928" t="s">
        <v>9</v>
      </c>
      <c r="E5928" t="s">
        <v>319</v>
      </c>
      <c r="F5928">
        <v>117171600</v>
      </c>
      <c r="G5928">
        <v>389334037.19999999</v>
      </c>
      <c r="H5928" t="s">
        <v>480</v>
      </c>
      <c r="I5928">
        <f>YEAR(Table1[[#This Row],[date]])</f>
        <v>2021</v>
      </c>
      <c r="J5928">
        <f>Table1[[#This Row],[revenue]]-Table1[[#This Row],[budget_x]]</f>
        <v>272162437.19999999</v>
      </c>
      <c r="K5928" s="7">
        <f>Table1[[#This Row],[profit /loss ]]/Table1[[#This Row],[budget_x]]</f>
        <v>2.3227679505955368</v>
      </c>
      <c r="L5928" t="str" cm="1">
        <f t="array" ref="L5928">_xlfn.IFS(Table1[[#This Row],[score]]&gt;70,"high",Table1[[#This Row],[score]]&gt;50,"medium",Table1[[#This Row],[score]]&lt;=50,"low")</f>
        <v>medium</v>
      </c>
    </row>
    <row r="5929" spans="1:12" x14ac:dyDescent="0.3">
      <c r="A5929" t="s">
        <v>5724</v>
      </c>
      <c r="B5929" s="1">
        <v>44658</v>
      </c>
      <c r="C5929">
        <v>73</v>
      </c>
      <c r="D5929" t="s">
        <v>9</v>
      </c>
      <c r="E5929" t="s">
        <v>74</v>
      </c>
      <c r="F5929">
        <v>110000000</v>
      </c>
      <c r="G5929">
        <v>628681408.39999998</v>
      </c>
      <c r="H5929" t="s">
        <v>75</v>
      </c>
      <c r="I5929">
        <f>YEAR(Table1[[#This Row],[date]])</f>
        <v>2022</v>
      </c>
      <c r="J5929">
        <f>Table1[[#This Row],[revenue]]-Table1[[#This Row],[budget_x]]</f>
        <v>518681408.39999998</v>
      </c>
      <c r="K5929" s="7">
        <f>Table1[[#This Row],[profit /loss ]]/Table1[[#This Row],[budget_x]]</f>
        <v>4.7152855309090906</v>
      </c>
      <c r="L5929" t="str" cm="1">
        <f t="array" ref="L5929">_xlfn.IFS(Table1[[#This Row],[score]]&gt;70,"high",Table1[[#This Row],[score]]&gt;50,"medium",Table1[[#This Row],[score]]&lt;=50,"low")</f>
        <v>high</v>
      </c>
    </row>
    <row r="5930" spans="1:12" x14ac:dyDescent="0.3">
      <c r="A5930" t="s">
        <v>5725</v>
      </c>
      <c r="B5930" s="1">
        <v>44478</v>
      </c>
      <c r="C5930">
        <v>71</v>
      </c>
      <c r="D5930" t="s">
        <v>9</v>
      </c>
      <c r="E5930" t="s">
        <v>10</v>
      </c>
      <c r="F5930">
        <v>86800000</v>
      </c>
      <c r="G5930">
        <v>637128589</v>
      </c>
      <c r="H5930" t="s">
        <v>30</v>
      </c>
      <c r="I5930">
        <f>YEAR(Table1[[#This Row],[date]])</f>
        <v>2021</v>
      </c>
      <c r="J5930">
        <f>Table1[[#This Row],[revenue]]-Table1[[#This Row],[budget_x]]</f>
        <v>550328589</v>
      </c>
      <c r="K5930" s="7">
        <f>Table1[[#This Row],[profit /loss ]]/Table1[[#This Row],[budget_x]]</f>
        <v>6.3401911175115204</v>
      </c>
      <c r="L5930" t="str" cm="1">
        <f t="array" ref="L5930">_xlfn.IFS(Table1[[#This Row],[score]]&gt;70,"high",Table1[[#This Row],[score]]&gt;50,"medium",Table1[[#This Row],[score]]&lt;=50,"low")</f>
        <v>high</v>
      </c>
    </row>
    <row r="5931" spans="1:12" x14ac:dyDescent="0.3">
      <c r="A5931" t="s">
        <v>5726</v>
      </c>
      <c r="B5931" s="1">
        <v>42493</v>
      </c>
      <c r="C5931">
        <v>74</v>
      </c>
      <c r="D5931" t="s">
        <v>9</v>
      </c>
      <c r="E5931" t="s">
        <v>10</v>
      </c>
      <c r="F5931">
        <v>88600000</v>
      </c>
      <c r="G5931">
        <v>591061101.79999995</v>
      </c>
      <c r="H5931" t="s">
        <v>17</v>
      </c>
      <c r="I5931">
        <f>YEAR(Table1[[#This Row],[date]])</f>
        <v>2016</v>
      </c>
      <c r="J5931">
        <f>Table1[[#This Row],[revenue]]-Table1[[#This Row],[budget_x]]</f>
        <v>502461101.79999995</v>
      </c>
      <c r="K5931" s="7">
        <f>Table1[[#This Row],[profit /loss ]]/Table1[[#This Row],[budget_x]]</f>
        <v>5.6711185304740397</v>
      </c>
      <c r="L5931" t="str" cm="1">
        <f t="array" ref="L5931">_xlfn.IFS(Table1[[#This Row],[score]]&gt;70,"high",Table1[[#This Row],[score]]&gt;50,"medium",Table1[[#This Row],[score]]&lt;=50,"low")</f>
        <v>high</v>
      </c>
    </row>
    <row r="5932" spans="1:12" x14ac:dyDescent="0.3">
      <c r="A5932" t="s">
        <v>5727</v>
      </c>
      <c r="B5932" s="1">
        <v>38771</v>
      </c>
      <c r="C5932">
        <v>56</v>
      </c>
      <c r="D5932" t="s">
        <v>9</v>
      </c>
      <c r="E5932" t="s">
        <v>10</v>
      </c>
      <c r="F5932">
        <v>62000000</v>
      </c>
      <c r="G5932">
        <v>53321673</v>
      </c>
      <c r="H5932" t="s">
        <v>11</v>
      </c>
      <c r="I5932">
        <f>YEAR(Table1[[#This Row],[date]])</f>
        <v>2006</v>
      </c>
      <c r="J5932">
        <f>Table1[[#This Row],[revenue]]-Table1[[#This Row],[budget_x]]</f>
        <v>-8678327</v>
      </c>
      <c r="K5932" s="7">
        <f>Table1[[#This Row],[profit /loss ]]/Table1[[#This Row],[budget_x]]</f>
        <v>-0.13997301612903226</v>
      </c>
      <c r="L5932" t="str" cm="1">
        <f t="array" ref="L5932">_xlfn.IFS(Table1[[#This Row],[score]]&gt;70,"high",Table1[[#This Row],[score]]&gt;50,"medium",Table1[[#This Row],[score]]&lt;=50,"low")</f>
        <v>medium</v>
      </c>
    </row>
    <row r="5933" spans="1:12" x14ac:dyDescent="0.3">
      <c r="A5933" t="s">
        <v>5728</v>
      </c>
      <c r="B5933" s="1">
        <v>34164</v>
      </c>
      <c r="C5933">
        <v>52</v>
      </c>
      <c r="D5933" t="s">
        <v>9</v>
      </c>
      <c r="E5933" t="s">
        <v>10</v>
      </c>
      <c r="F5933">
        <v>76340000</v>
      </c>
      <c r="G5933">
        <v>734884073.79999995</v>
      </c>
      <c r="H5933" t="s">
        <v>17</v>
      </c>
      <c r="I5933">
        <f>YEAR(Table1[[#This Row],[date]])</f>
        <v>1993</v>
      </c>
      <c r="J5933">
        <f>Table1[[#This Row],[revenue]]-Table1[[#This Row],[budget_x]]</f>
        <v>658544073.79999995</v>
      </c>
      <c r="K5933" s="7">
        <f>Table1[[#This Row],[profit /loss ]]/Table1[[#This Row],[budget_x]]</f>
        <v>8.6264615378569545</v>
      </c>
      <c r="L5933" t="str" cm="1">
        <f t="array" ref="L5933">_xlfn.IFS(Table1[[#This Row],[score]]&gt;70,"high",Table1[[#This Row],[score]]&gt;50,"medium",Table1[[#This Row],[score]]&lt;=50,"low")</f>
        <v>medium</v>
      </c>
    </row>
    <row r="5934" spans="1:12" x14ac:dyDescent="0.3">
      <c r="A5934" t="s">
        <v>5729</v>
      </c>
      <c r="B5934" s="1">
        <v>38209</v>
      </c>
      <c r="C5934">
        <v>82</v>
      </c>
      <c r="D5934" t="s">
        <v>9</v>
      </c>
      <c r="E5934" t="s">
        <v>10</v>
      </c>
      <c r="F5934">
        <v>3000000</v>
      </c>
      <c r="G5934">
        <v>24599998</v>
      </c>
      <c r="H5934" t="s">
        <v>11</v>
      </c>
      <c r="I5934">
        <f>YEAR(Table1[[#This Row],[date]])</f>
        <v>2004</v>
      </c>
      <c r="J5934">
        <f>Table1[[#This Row],[revenue]]-Table1[[#This Row],[budget_x]]</f>
        <v>21599998</v>
      </c>
      <c r="K5934" s="7">
        <f>Table1[[#This Row],[profit /loss ]]/Table1[[#This Row],[budget_x]]</f>
        <v>7.1999993333333334</v>
      </c>
      <c r="L5934" t="str" cm="1">
        <f t="array" ref="L5934">_xlfn.IFS(Table1[[#This Row],[score]]&gt;70,"high",Table1[[#This Row],[score]]&gt;50,"medium",Table1[[#This Row],[score]]&lt;=50,"low")</f>
        <v>high</v>
      </c>
    </row>
    <row r="5935" spans="1:12" x14ac:dyDescent="0.3">
      <c r="A5935" t="s">
        <v>5730</v>
      </c>
      <c r="B5935" s="1">
        <v>42767</v>
      </c>
      <c r="C5935">
        <v>76</v>
      </c>
      <c r="D5935" t="s">
        <v>9</v>
      </c>
      <c r="E5935" t="s">
        <v>69</v>
      </c>
      <c r="F5935">
        <v>136000000</v>
      </c>
      <c r="G5935">
        <v>356069126</v>
      </c>
      <c r="H5935" t="s">
        <v>143</v>
      </c>
      <c r="I5935">
        <f>YEAR(Table1[[#This Row],[date]])</f>
        <v>2017</v>
      </c>
      <c r="J5935">
        <f>Table1[[#This Row],[revenue]]-Table1[[#This Row],[budget_x]]</f>
        <v>220069126</v>
      </c>
      <c r="K5935" s="7">
        <f>Table1[[#This Row],[profit /loss ]]/Table1[[#This Row],[budget_x]]</f>
        <v>1.6181553382352942</v>
      </c>
      <c r="L5935" t="str" cm="1">
        <f t="array" ref="L5935">_xlfn.IFS(Table1[[#This Row],[score]]&gt;70,"high",Table1[[#This Row],[score]]&gt;50,"medium",Table1[[#This Row],[score]]&lt;=50,"low")</f>
        <v>high</v>
      </c>
    </row>
    <row r="5936" spans="1:12" x14ac:dyDescent="0.3">
      <c r="A5936" t="s">
        <v>5731</v>
      </c>
      <c r="B5936" s="1">
        <v>40125</v>
      </c>
      <c r="C5936">
        <v>73</v>
      </c>
      <c r="D5936" t="s">
        <v>9</v>
      </c>
      <c r="E5936" t="s">
        <v>10</v>
      </c>
      <c r="F5936">
        <v>91000000</v>
      </c>
      <c r="G5936">
        <v>1054685990</v>
      </c>
      <c r="H5936" t="s">
        <v>17</v>
      </c>
      <c r="I5936">
        <f>YEAR(Table1[[#This Row],[date]])</f>
        <v>2009</v>
      </c>
      <c r="J5936">
        <f>Table1[[#This Row],[revenue]]-Table1[[#This Row],[budget_x]]</f>
        <v>963685990</v>
      </c>
      <c r="K5936" s="7">
        <f>Table1[[#This Row],[profit /loss ]]/Table1[[#This Row],[budget_x]]</f>
        <v>10.589955934065934</v>
      </c>
      <c r="L5936" t="str" cm="1">
        <f t="array" ref="L5936">_xlfn.IFS(Table1[[#This Row],[score]]&gt;70,"high",Table1[[#This Row],[score]]&gt;50,"medium",Table1[[#This Row],[score]]&lt;=50,"low")</f>
        <v>high</v>
      </c>
    </row>
    <row r="5937" spans="1:12" x14ac:dyDescent="0.3">
      <c r="A5937" t="s">
        <v>5732</v>
      </c>
      <c r="B5937" s="1">
        <v>33378</v>
      </c>
      <c r="C5937">
        <v>51</v>
      </c>
      <c r="D5937" t="s">
        <v>9</v>
      </c>
      <c r="E5937" t="s">
        <v>10</v>
      </c>
      <c r="F5937">
        <v>136400000</v>
      </c>
      <c r="G5937">
        <v>533025401.19999999</v>
      </c>
      <c r="H5937" t="s">
        <v>17</v>
      </c>
      <c r="I5937">
        <f>YEAR(Table1[[#This Row],[date]])</f>
        <v>1991</v>
      </c>
      <c r="J5937">
        <f>Table1[[#This Row],[revenue]]-Table1[[#This Row],[budget_x]]</f>
        <v>396625401.19999999</v>
      </c>
      <c r="K5937" s="7">
        <f>Table1[[#This Row],[profit /loss ]]/Table1[[#This Row],[budget_x]]</f>
        <v>2.9078108592375367</v>
      </c>
      <c r="L5937" t="str" cm="1">
        <f t="array" ref="L5937">_xlfn.IFS(Table1[[#This Row],[score]]&gt;70,"high",Table1[[#This Row],[score]]&gt;50,"medium",Table1[[#This Row],[score]]&lt;=50,"low")</f>
        <v>medium</v>
      </c>
    </row>
    <row r="5938" spans="1:12" x14ac:dyDescent="0.3">
      <c r="A5938" t="s">
        <v>5733</v>
      </c>
      <c r="B5938" s="1">
        <v>44721</v>
      </c>
      <c r="C5938">
        <v>74</v>
      </c>
      <c r="D5938" t="s">
        <v>9</v>
      </c>
      <c r="E5938" t="s">
        <v>15</v>
      </c>
      <c r="F5938">
        <v>67800000</v>
      </c>
      <c r="G5938">
        <v>653988016.39999998</v>
      </c>
      <c r="H5938" t="s">
        <v>11</v>
      </c>
      <c r="I5938">
        <f>YEAR(Table1[[#This Row],[date]])</f>
        <v>2022</v>
      </c>
      <c r="J5938">
        <f>Table1[[#This Row],[revenue]]-Table1[[#This Row],[budget_x]]</f>
        <v>586188016.39999998</v>
      </c>
      <c r="K5938" s="7">
        <f>Table1[[#This Row],[profit /loss ]]/Table1[[#This Row],[budget_x]]</f>
        <v>8.6458409498525075</v>
      </c>
      <c r="L5938" t="str" cm="1">
        <f t="array" ref="L5938">_xlfn.IFS(Table1[[#This Row],[score]]&gt;70,"high",Table1[[#This Row],[score]]&gt;50,"medium",Table1[[#This Row],[score]]&lt;=50,"low")</f>
        <v>high</v>
      </c>
    </row>
    <row r="5939" spans="1:12" x14ac:dyDescent="0.3">
      <c r="A5939" t="s">
        <v>5734</v>
      </c>
      <c r="B5939" s="1">
        <v>43886</v>
      </c>
      <c r="C5939">
        <v>53</v>
      </c>
      <c r="D5939" t="s">
        <v>9</v>
      </c>
      <c r="E5939" t="s">
        <v>10</v>
      </c>
      <c r="F5939">
        <v>77400000</v>
      </c>
      <c r="G5939">
        <v>745706751.20000005</v>
      </c>
      <c r="H5939" t="s">
        <v>17</v>
      </c>
      <c r="I5939">
        <f>YEAR(Table1[[#This Row],[date]])</f>
        <v>2020</v>
      </c>
      <c r="J5939">
        <f>Table1[[#This Row],[revenue]]-Table1[[#This Row],[budget_x]]</f>
        <v>668306751.20000005</v>
      </c>
      <c r="K5939" s="7">
        <f>Table1[[#This Row],[profit /loss ]]/Table1[[#This Row],[budget_x]]</f>
        <v>8.6344541498708018</v>
      </c>
      <c r="L5939" t="str" cm="1">
        <f t="array" ref="L5939">_xlfn.IFS(Table1[[#This Row],[score]]&gt;70,"high",Table1[[#This Row],[score]]&gt;50,"medium",Table1[[#This Row],[score]]&lt;=50,"low")</f>
        <v>medium</v>
      </c>
    </row>
    <row r="5940" spans="1:12" x14ac:dyDescent="0.3">
      <c r="A5940" t="s">
        <v>5735</v>
      </c>
      <c r="B5940" s="1">
        <v>36814</v>
      </c>
      <c r="C5940">
        <v>62</v>
      </c>
      <c r="D5940" t="s">
        <v>9</v>
      </c>
      <c r="E5940" t="s">
        <v>10</v>
      </c>
      <c r="F5940">
        <v>25000000</v>
      </c>
      <c r="G5940">
        <v>91036760</v>
      </c>
      <c r="H5940" t="s">
        <v>11</v>
      </c>
      <c r="I5940">
        <f>YEAR(Table1[[#This Row],[date]])</f>
        <v>2000</v>
      </c>
      <c r="J5940">
        <f>Table1[[#This Row],[revenue]]-Table1[[#This Row],[budget_x]]</f>
        <v>66036760</v>
      </c>
      <c r="K5940" s="7">
        <f>Table1[[#This Row],[profit /loss ]]/Table1[[#This Row],[budget_x]]</f>
        <v>2.6414704000000002</v>
      </c>
      <c r="L5940" t="str" cm="1">
        <f t="array" ref="L5940">_xlfn.IFS(Table1[[#This Row],[score]]&gt;70,"high",Table1[[#This Row],[score]]&gt;50,"medium",Table1[[#This Row],[score]]&lt;=50,"low")</f>
        <v>medium</v>
      </c>
    </row>
    <row r="5941" spans="1:12" x14ac:dyDescent="0.3">
      <c r="A5941" t="s">
        <v>5736</v>
      </c>
      <c r="B5941" s="1">
        <v>31297</v>
      </c>
      <c r="C5941">
        <v>37</v>
      </c>
      <c r="D5941" t="s">
        <v>9</v>
      </c>
      <c r="E5941" t="s">
        <v>69</v>
      </c>
      <c r="F5941">
        <v>58670000</v>
      </c>
      <c r="G5941">
        <v>385960548.19999999</v>
      </c>
      <c r="H5941" t="s">
        <v>143</v>
      </c>
      <c r="I5941">
        <f>YEAR(Table1[[#This Row],[date]])</f>
        <v>1985</v>
      </c>
      <c r="J5941">
        <f>Table1[[#This Row],[revenue]]-Table1[[#This Row],[budget_x]]</f>
        <v>327290548.19999999</v>
      </c>
      <c r="K5941" s="7">
        <f>Table1[[#This Row],[profit /loss ]]/Table1[[#This Row],[budget_x]]</f>
        <v>5.5784992023180502</v>
      </c>
      <c r="L5941" t="str" cm="1">
        <f t="array" ref="L5941">_xlfn.IFS(Table1[[#This Row],[score]]&gt;70,"high",Table1[[#This Row],[score]]&gt;50,"medium",Table1[[#This Row],[score]]&lt;=50,"low")</f>
        <v>low</v>
      </c>
    </row>
    <row r="5942" spans="1:12" x14ac:dyDescent="0.3">
      <c r="A5942" t="s">
        <v>5737</v>
      </c>
      <c r="B5942" s="1">
        <v>37930</v>
      </c>
      <c r="C5942">
        <v>78</v>
      </c>
      <c r="D5942" t="s">
        <v>9</v>
      </c>
      <c r="E5942" t="s">
        <v>86</v>
      </c>
      <c r="F5942">
        <v>125000</v>
      </c>
      <c r="G5942">
        <v>8708932</v>
      </c>
      <c r="H5942" t="s">
        <v>11</v>
      </c>
      <c r="I5942">
        <f>YEAR(Table1[[#This Row],[date]])</f>
        <v>2003</v>
      </c>
      <c r="J5942">
        <f>Table1[[#This Row],[revenue]]-Table1[[#This Row],[budget_x]]</f>
        <v>8583932</v>
      </c>
      <c r="K5942" s="7">
        <f>Table1[[#This Row],[profit /loss ]]/Table1[[#This Row],[budget_x]]</f>
        <v>68.671456000000006</v>
      </c>
      <c r="L5942" t="str" cm="1">
        <f t="array" ref="L5942">_xlfn.IFS(Table1[[#This Row],[score]]&gt;70,"high",Table1[[#This Row],[score]]&gt;50,"medium",Table1[[#This Row],[score]]&lt;=50,"low")</f>
        <v>high</v>
      </c>
    </row>
    <row r="5943" spans="1:12" x14ac:dyDescent="0.3">
      <c r="A5943" t="s">
        <v>5738</v>
      </c>
      <c r="B5943" s="1">
        <v>38856</v>
      </c>
      <c r="C5943">
        <v>54</v>
      </c>
      <c r="D5943" t="s">
        <v>9</v>
      </c>
      <c r="E5943" t="s">
        <v>10</v>
      </c>
      <c r="F5943">
        <v>8000000</v>
      </c>
      <c r="G5943">
        <v>18828036</v>
      </c>
      <c r="H5943" t="s">
        <v>17</v>
      </c>
      <c r="I5943">
        <f>YEAR(Table1[[#This Row],[date]])</f>
        <v>2006</v>
      </c>
      <c r="J5943">
        <f>Table1[[#This Row],[revenue]]-Table1[[#This Row],[budget_x]]</f>
        <v>10828036</v>
      </c>
      <c r="K5943" s="7">
        <f>Table1[[#This Row],[profit /loss ]]/Table1[[#This Row],[budget_x]]</f>
        <v>1.3535045000000001</v>
      </c>
      <c r="L5943" t="str" cm="1">
        <f t="array" ref="L5943">_xlfn.IFS(Table1[[#This Row],[score]]&gt;70,"high",Table1[[#This Row],[score]]&gt;50,"medium",Table1[[#This Row],[score]]&lt;=50,"low")</f>
        <v>medium</v>
      </c>
    </row>
    <row r="5944" spans="1:12" x14ac:dyDescent="0.3">
      <c r="A5944" t="s">
        <v>5739</v>
      </c>
      <c r="B5944" s="1">
        <v>43392</v>
      </c>
      <c r="C5944">
        <v>62</v>
      </c>
      <c r="D5944" t="s">
        <v>9</v>
      </c>
      <c r="E5944" t="s">
        <v>10</v>
      </c>
      <c r="F5944">
        <v>16740000</v>
      </c>
      <c r="G5944">
        <v>10800715</v>
      </c>
      <c r="H5944" t="s">
        <v>30</v>
      </c>
      <c r="I5944">
        <f>YEAR(Table1[[#This Row],[date]])</f>
        <v>2018</v>
      </c>
      <c r="J5944">
        <f>Table1[[#This Row],[revenue]]-Table1[[#This Row],[budget_x]]</f>
        <v>-5939285</v>
      </c>
      <c r="K5944" s="7">
        <f>Table1[[#This Row],[profit /loss ]]/Table1[[#This Row],[budget_x]]</f>
        <v>-0.35479599761051372</v>
      </c>
      <c r="L5944" t="str" cm="1">
        <f t="array" ref="L5944">_xlfn.IFS(Table1[[#This Row],[score]]&gt;70,"high",Table1[[#This Row],[score]]&gt;50,"medium",Table1[[#This Row],[score]]&lt;=50,"low")</f>
        <v>medium</v>
      </c>
    </row>
    <row r="5945" spans="1:12" x14ac:dyDescent="0.3">
      <c r="A5945" t="s">
        <v>5740</v>
      </c>
      <c r="B5945" s="1">
        <v>44406</v>
      </c>
      <c r="C5945">
        <v>73</v>
      </c>
      <c r="D5945" t="s">
        <v>9</v>
      </c>
      <c r="E5945" t="s">
        <v>10</v>
      </c>
      <c r="F5945">
        <v>110800000</v>
      </c>
      <c r="G5945">
        <v>517154102.39999998</v>
      </c>
      <c r="H5945" t="s">
        <v>17</v>
      </c>
      <c r="I5945">
        <f>YEAR(Table1[[#This Row],[date]])</f>
        <v>2021</v>
      </c>
      <c r="J5945">
        <f>Table1[[#This Row],[revenue]]-Table1[[#This Row],[budget_x]]</f>
        <v>406354102.39999998</v>
      </c>
      <c r="K5945" s="7">
        <f>Table1[[#This Row],[profit /loss ]]/Table1[[#This Row],[budget_x]]</f>
        <v>3.6674557978339348</v>
      </c>
      <c r="L5945" t="str" cm="1">
        <f t="array" ref="L5945">_xlfn.IFS(Table1[[#This Row],[score]]&gt;70,"high",Table1[[#This Row],[score]]&gt;50,"medium",Table1[[#This Row],[score]]&lt;=50,"low")</f>
        <v>high</v>
      </c>
    </row>
    <row r="5946" spans="1:12" x14ac:dyDescent="0.3">
      <c r="A5946" t="s">
        <v>5741</v>
      </c>
      <c r="B5946" s="1">
        <v>36316</v>
      </c>
      <c r="C5946">
        <v>76</v>
      </c>
      <c r="D5946" t="s">
        <v>9</v>
      </c>
      <c r="E5946" t="s">
        <v>69</v>
      </c>
      <c r="F5946">
        <v>129335539.8</v>
      </c>
      <c r="G5946">
        <v>730150249.79999995</v>
      </c>
      <c r="H5946" t="s">
        <v>143</v>
      </c>
      <c r="I5946">
        <f>YEAR(Table1[[#This Row],[date]])</f>
        <v>1999</v>
      </c>
      <c r="J5946">
        <f>Table1[[#This Row],[revenue]]-Table1[[#This Row],[budget_x]]</f>
        <v>600814710</v>
      </c>
      <c r="K5946" s="7">
        <f>Table1[[#This Row],[profit /loss ]]/Table1[[#This Row],[budget_x]]</f>
        <v>4.6453953099749619</v>
      </c>
      <c r="L5946" t="str" cm="1">
        <f t="array" ref="L5946">_xlfn.IFS(Table1[[#This Row],[score]]&gt;70,"high",Table1[[#This Row],[score]]&gt;50,"medium",Table1[[#This Row],[score]]&lt;=50,"low")</f>
        <v>high</v>
      </c>
    </row>
    <row r="5947" spans="1:12" x14ac:dyDescent="0.3">
      <c r="A5947" t="s">
        <v>3595</v>
      </c>
      <c r="B5947" s="1">
        <v>33598</v>
      </c>
      <c r="C5947">
        <v>64</v>
      </c>
      <c r="D5947" t="s">
        <v>9</v>
      </c>
      <c r="E5947" t="s">
        <v>10</v>
      </c>
      <c r="F5947">
        <v>20000000</v>
      </c>
      <c r="G5947">
        <v>89325780</v>
      </c>
      <c r="H5947" t="s">
        <v>11</v>
      </c>
      <c r="I5947">
        <f>YEAR(Table1[[#This Row],[date]])</f>
        <v>1991</v>
      </c>
      <c r="J5947">
        <f>Table1[[#This Row],[revenue]]-Table1[[#This Row],[budget_x]]</f>
        <v>69325780</v>
      </c>
      <c r="K5947" s="7">
        <f>Table1[[#This Row],[profit /loss ]]/Table1[[#This Row],[budget_x]]</f>
        <v>3.4662890000000002</v>
      </c>
      <c r="L5947" t="str" cm="1">
        <f t="array" ref="L5947">_xlfn.IFS(Table1[[#This Row],[score]]&gt;70,"high",Table1[[#This Row],[score]]&gt;50,"medium",Table1[[#This Row],[score]]&lt;=50,"low")</f>
        <v>medium</v>
      </c>
    </row>
    <row r="5948" spans="1:12" x14ac:dyDescent="0.3">
      <c r="A5948" t="s">
        <v>5742</v>
      </c>
      <c r="B5948" s="1">
        <v>43727</v>
      </c>
      <c r="C5948">
        <v>61</v>
      </c>
      <c r="D5948" t="s">
        <v>9</v>
      </c>
      <c r="E5948" t="s">
        <v>10</v>
      </c>
      <c r="F5948">
        <v>80000000</v>
      </c>
      <c r="G5948">
        <v>135406280</v>
      </c>
      <c r="H5948" t="s">
        <v>11</v>
      </c>
      <c r="I5948">
        <f>YEAR(Table1[[#This Row],[date]])</f>
        <v>2019</v>
      </c>
      <c r="J5948">
        <f>Table1[[#This Row],[revenue]]-Table1[[#This Row],[budget_x]]</f>
        <v>55406280</v>
      </c>
      <c r="K5948" s="7">
        <f>Table1[[#This Row],[profit /loss ]]/Table1[[#This Row],[budget_x]]</f>
        <v>0.69257849999999999</v>
      </c>
      <c r="L5948" t="str" cm="1">
        <f t="array" ref="L5948">_xlfn.IFS(Table1[[#This Row],[score]]&gt;70,"high",Table1[[#This Row],[score]]&gt;50,"medium",Table1[[#This Row],[score]]&lt;=50,"low")</f>
        <v>medium</v>
      </c>
    </row>
    <row r="5949" spans="1:12" x14ac:dyDescent="0.3">
      <c r="A5949" t="s">
        <v>5743</v>
      </c>
      <c r="B5949" s="1">
        <v>36796</v>
      </c>
      <c r="C5949">
        <v>69</v>
      </c>
      <c r="D5949" t="s">
        <v>9</v>
      </c>
      <c r="E5949" t="s">
        <v>171</v>
      </c>
      <c r="F5949">
        <v>2365000</v>
      </c>
      <c r="G5949">
        <v>257720413.19999999</v>
      </c>
      <c r="H5949" t="s">
        <v>184</v>
      </c>
      <c r="I5949">
        <f>YEAR(Table1[[#This Row],[date]])</f>
        <v>2000</v>
      </c>
      <c r="J5949">
        <f>Table1[[#This Row],[revenue]]-Table1[[#This Row],[budget_x]]</f>
        <v>255355413.19999999</v>
      </c>
      <c r="K5949" s="7">
        <f>Table1[[#This Row],[profit /loss ]]/Table1[[#This Row],[budget_x]]</f>
        <v>107.97269057082453</v>
      </c>
      <c r="L5949" t="str" cm="1">
        <f t="array" ref="L5949">_xlfn.IFS(Table1[[#This Row],[score]]&gt;70,"high",Table1[[#This Row],[score]]&gt;50,"medium",Table1[[#This Row],[score]]&lt;=50,"low")</f>
        <v>medium</v>
      </c>
    </row>
    <row r="5950" spans="1:12" x14ac:dyDescent="0.3">
      <c r="A5950" t="s">
        <v>5744</v>
      </c>
      <c r="B5950" s="1">
        <v>43000</v>
      </c>
      <c r="C5950">
        <v>70</v>
      </c>
      <c r="D5950" t="s">
        <v>9</v>
      </c>
      <c r="E5950" t="s">
        <v>10</v>
      </c>
      <c r="F5950">
        <v>30000000</v>
      </c>
      <c r="G5950">
        <v>8786287</v>
      </c>
      <c r="H5950" t="s">
        <v>17</v>
      </c>
      <c r="I5950">
        <f>YEAR(Table1[[#This Row],[date]])</f>
        <v>2017</v>
      </c>
      <c r="J5950">
        <f>Table1[[#This Row],[revenue]]-Table1[[#This Row],[budget_x]]</f>
        <v>-21213713</v>
      </c>
      <c r="K5950" s="7">
        <f>Table1[[#This Row],[profit /loss ]]/Table1[[#This Row],[budget_x]]</f>
        <v>-0.70712376666666665</v>
      </c>
      <c r="L5950" t="str" cm="1">
        <f t="array" ref="L5950">_xlfn.IFS(Table1[[#This Row],[score]]&gt;70,"high",Table1[[#This Row],[score]]&gt;50,"medium",Table1[[#This Row],[score]]&lt;=50,"low")</f>
        <v>medium</v>
      </c>
    </row>
    <row r="5951" spans="1:12" x14ac:dyDescent="0.3">
      <c r="A5951" t="s">
        <v>5745</v>
      </c>
      <c r="B5951" s="1">
        <v>44013</v>
      </c>
      <c r="C5951">
        <v>65</v>
      </c>
      <c r="D5951" t="s">
        <v>9</v>
      </c>
      <c r="E5951" t="s">
        <v>10</v>
      </c>
      <c r="F5951">
        <v>60000000</v>
      </c>
      <c r="G5951">
        <v>2366073</v>
      </c>
      <c r="H5951" t="s">
        <v>11</v>
      </c>
      <c r="I5951">
        <f>YEAR(Table1[[#This Row],[date]])</f>
        <v>2020</v>
      </c>
      <c r="J5951">
        <f>Table1[[#This Row],[revenue]]-Table1[[#This Row],[budget_x]]</f>
        <v>-57633927</v>
      </c>
      <c r="K5951" s="7">
        <f>Table1[[#This Row],[profit /loss ]]/Table1[[#This Row],[budget_x]]</f>
        <v>-0.96056545000000004</v>
      </c>
      <c r="L5951" t="str" cm="1">
        <f t="array" ref="L5951">_xlfn.IFS(Table1[[#This Row],[score]]&gt;70,"high",Table1[[#This Row],[score]]&gt;50,"medium",Table1[[#This Row],[score]]&lt;=50,"low")</f>
        <v>medium</v>
      </c>
    </row>
    <row r="5952" spans="1:12" x14ac:dyDescent="0.3">
      <c r="A5952" t="s">
        <v>5746</v>
      </c>
      <c r="B5952" s="1">
        <v>41657</v>
      </c>
      <c r="C5952">
        <v>66</v>
      </c>
      <c r="D5952" t="s">
        <v>9</v>
      </c>
      <c r="E5952" t="s">
        <v>10</v>
      </c>
      <c r="F5952">
        <v>65800000</v>
      </c>
      <c r="G5952">
        <v>394578542.80000001</v>
      </c>
      <c r="H5952" t="s">
        <v>17</v>
      </c>
      <c r="I5952">
        <f>YEAR(Table1[[#This Row],[date]])</f>
        <v>2014</v>
      </c>
      <c r="J5952">
        <f>Table1[[#This Row],[revenue]]-Table1[[#This Row],[budget_x]]</f>
        <v>328778542.80000001</v>
      </c>
      <c r="K5952" s="7">
        <f>Table1[[#This Row],[profit /loss ]]/Table1[[#This Row],[budget_x]]</f>
        <v>4.9966343890577507</v>
      </c>
      <c r="L5952" t="str" cm="1">
        <f t="array" ref="L5952">_xlfn.IFS(Table1[[#This Row],[score]]&gt;70,"high",Table1[[#This Row],[score]]&gt;50,"medium",Table1[[#This Row],[score]]&lt;=50,"low")</f>
        <v>medium</v>
      </c>
    </row>
    <row r="5953" spans="1:12" x14ac:dyDescent="0.3">
      <c r="A5953" t="s">
        <v>5747</v>
      </c>
      <c r="B5953" s="1">
        <v>39653</v>
      </c>
      <c r="C5953">
        <v>57</v>
      </c>
      <c r="D5953" t="s">
        <v>9</v>
      </c>
      <c r="E5953" t="s">
        <v>10</v>
      </c>
      <c r="F5953">
        <v>30000000</v>
      </c>
      <c r="G5953">
        <v>69363381</v>
      </c>
      <c r="H5953" t="s">
        <v>11</v>
      </c>
      <c r="I5953">
        <f>YEAR(Table1[[#This Row],[date]])</f>
        <v>2008</v>
      </c>
      <c r="J5953">
        <f>Table1[[#This Row],[revenue]]-Table1[[#This Row],[budget_x]]</f>
        <v>39363381</v>
      </c>
      <c r="K5953" s="7">
        <f>Table1[[#This Row],[profit /loss ]]/Table1[[#This Row],[budget_x]]</f>
        <v>1.3121126999999999</v>
      </c>
      <c r="L5953" t="str" cm="1">
        <f t="array" ref="L5953">_xlfn.IFS(Table1[[#This Row],[score]]&gt;70,"high",Table1[[#This Row],[score]]&gt;50,"medium",Table1[[#This Row],[score]]&lt;=50,"low")</f>
        <v>medium</v>
      </c>
    </row>
    <row r="5954" spans="1:12" x14ac:dyDescent="0.3">
      <c r="A5954" t="s">
        <v>5748</v>
      </c>
      <c r="B5954" s="1">
        <v>35495</v>
      </c>
      <c r="C5954">
        <v>69</v>
      </c>
      <c r="D5954" t="s">
        <v>9</v>
      </c>
      <c r="E5954" t="s">
        <v>10</v>
      </c>
      <c r="F5954">
        <v>50000000</v>
      </c>
      <c r="G5954">
        <v>273552592</v>
      </c>
      <c r="H5954" t="s">
        <v>11</v>
      </c>
      <c r="I5954">
        <f>YEAR(Table1[[#This Row],[date]])</f>
        <v>1997</v>
      </c>
      <c r="J5954">
        <f>Table1[[#This Row],[revenue]]-Table1[[#This Row],[budget_x]]</f>
        <v>223552592</v>
      </c>
      <c r="K5954" s="7">
        <f>Table1[[#This Row],[profit /loss ]]/Table1[[#This Row],[budget_x]]</f>
        <v>4.4710518400000003</v>
      </c>
      <c r="L5954" t="str" cm="1">
        <f t="array" ref="L5954">_xlfn.IFS(Table1[[#This Row],[score]]&gt;70,"high",Table1[[#This Row],[score]]&gt;50,"medium",Table1[[#This Row],[score]]&lt;=50,"low")</f>
        <v>medium</v>
      </c>
    </row>
    <row r="5955" spans="1:12" x14ac:dyDescent="0.3">
      <c r="A5955" t="s">
        <v>5749</v>
      </c>
      <c r="B5955" s="1">
        <v>31940</v>
      </c>
      <c r="C5955">
        <v>65</v>
      </c>
      <c r="D5955" t="s">
        <v>9</v>
      </c>
      <c r="E5955" t="s">
        <v>10</v>
      </c>
      <c r="F5955">
        <v>22000000</v>
      </c>
      <c r="G5955">
        <v>63766510</v>
      </c>
      <c r="H5955" t="s">
        <v>17</v>
      </c>
      <c r="I5955">
        <f>YEAR(Table1[[#This Row],[date]])</f>
        <v>1987</v>
      </c>
      <c r="J5955">
        <f>Table1[[#This Row],[revenue]]-Table1[[#This Row],[budget_x]]</f>
        <v>41766510</v>
      </c>
      <c r="K5955" s="7">
        <f>Table1[[#This Row],[profit /loss ]]/Table1[[#This Row],[budget_x]]</f>
        <v>1.8984777272727273</v>
      </c>
      <c r="L5955" t="str" cm="1">
        <f t="array" ref="L5955">_xlfn.IFS(Table1[[#This Row],[score]]&gt;70,"high",Table1[[#This Row],[score]]&gt;50,"medium",Table1[[#This Row],[score]]&lt;=50,"low")</f>
        <v>medium</v>
      </c>
    </row>
    <row r="5956" spans="1:12" x14ac:dyDescent="0.3">
      <c r="A5956" t="s">
        <v>5750</v>
      </c>
      <c r="B5956" s="1">
        <v>42181</v>
      </c>
      <c r="C5956">
        <v>67</v>
      </c>
      <c r="D5956" t="s">
        <v>9</v>
      </c>
      <c r="E5956" t="s">
        <v>10</v>
      </c>
      <c r="F5956">
        <v>174600000</v>
      </c>
      <c r="G5956">
        <v>717161745.79999995</v>
      </c>
      <c r="H5956" t="s">
        <v>17</v>
      </c>
      <c r="I5956">
        <f>YEAR(Table1[[#This Row],[date]])</f>
        <v>2015</v>
      </c>
      <c r="J5956">
        <f>Table1[[#This Row],[revenue]]-Table1[[#This Row],[budget_x]]</f>
        <v>542561745.79999995</v>
      </c>
      <c r="K5956" s="7">
        <f>Table1[[#This Row],[profit /loss ]]/Table1[[#This Row],[budget_x]]</f>
        <v>3.1074555887743411</v>
      </c>
      <c r="L5956" t="str" cm="1">
        <f t="array" ref="L5956">_xlfn.IFS(Table1[[#This Row],[score]]&gt;70,"high",Table1[[#This Row],[score]]&gt;50,"medium",Table1[[#This Row],[score]]&lt;=50,"low")</f>
        <v>medium</v>
      </c>
    </row>
    <row r="5957" spans="1:12" x14ac:dyDescent="0.3">
      <c r="A5957" t="s">
        <v>5751</v>
      </c>
      <c r="B5957" s="1">
        <v>42623</v>
      </c>
      <c r="C5957">
        <v>68</v>
      </c>
      <c r="D5957" t="s">
        <v>9</v>
      </c>
      <c r="E5957" t="s">
        <v>10</v>
      </c>
      <c r="F5957">
        <v>20</v>
      </c>
      <c r="G5957">
        <v>154015402.59999999</v>
      </c>
      <c r="H5957" t="s">
        <v>17</v>
      </c>
      <c r="I5957">
        <f>YEAR(Table1[[#This Row],[date]])</f>
        <v>2016</v>
      </c>
      <c r="J5957">
        <f>Table1[[#This Row],[revenue]]-Table1[[#This Row],[budget_x]]</f>
        <v>154015382.59999999</v>
      </c>
      <c r="K5957" s="7">
        <f>Table1[[#This Row],[profit /loss ]]/Table1[[#This Row],[budget_x]]</f>
        <v>7700769.1299999999</v>
      </c>
      <c r="L5957" t="str" cm="1">
        <f t="array" ref="L5957">_xlfn.IFS(Table1[[#This Row],[score]]&gt;70,"high",Table1[[#This Row],[score]]&gt;50,"medium",Table1[[#This Row],[score]]&lt;=50,"low")</f>
        <v>medium</v>
      </c>
    </row>
    <row r="5958" spans="1:12" x14ac:dyDescent="0.3">
      <c r="A5958" t="s">
        <v>5752</v>
      </c>
      <c r="B5958" s="1">
        <v>40563</v>
      </c>
      <c r="C5958">
        <v>56</v>
      </c>
      <c r="D5958" t="s">
        <v>9</v>
      </c>
      <c r="E5958" t="s">
        <v>10</v>
      </c>
      <c r="F5958">
        <v>110000000</v>
      </c>
      <c r="G5958">
        <v>229155503</v>
      </c>
      <c r="H5958" t="s">
        <v>11</v>
      </c>
      <c r="I5958">
        <f>YEAR(Table1[[#This Row],[date]])</f>
        <v>2011</v>
      </c>
      <c r="J5958">
        <f>Table1[[#This Row],[revenue]]-Table1[[#This Row],[budget_x]]</f>
        <v>119155503</v>
      </c>
      <c r="K5958" s="7">
        <f>Table1[[#This Row],[profit /loss ]]/Table1[[#This Row],[budget_x]]</f>
        <v>1.0832318454545455</v>
      </c>
      <c r="L5958" t="str" cm="1">
        <f t="array" ref="L5958">_xlfn.IFS(Table1[[#This Row],[score]]&gt;70,"high",Table1[[#This Row],[score]]&gt;50,"medium",Table1[[#This Row],[score]]&lt;=50,"low")</f>
        <v>medium</v>
      </c>
    </row>
    <row r="5959" spans="1:12" x14ac:dyDescent="0.3">
      <c r="A5959" t="s">
        <v>5753</v>
      </c>
      <c r="B5959" s="1">
        <v>43915</v>
      </c>
      <c r="C5959">
        <v>63</v>
      </c>
      <c r="D5959" t="s">
        <v>9</v>
      </c>
      <c r="E5959" t="s">
        <v>15</v>
      </c>
      <c r="F5959">
        <v>75200000</v>
      </c>
      <c r="G5959">
        <v>410263644.60000002</v>
      </c>
      <c r="H5959" t="s">
        <v>52</v>
      </c>
      <c r="I5959">
        <f>YEAR(Table1[[#This Row],[date]])</f>
        <v>2020</v>
      </c>
      <c r="J5959">
        <f>Table1[[#This Row],[revenue]]-Table1[[#This Row],[budget_x]]</f>
        <v>335063644.60000002</v>
      </c>
      <c r="K5959" s="7">
        <f>Table1[[#This Row],[profit /loss ]]/Table1[[#This Row],[budget_x]]</f>
        <v>4.4556335718085114</v>
      </c>
      <c r="L5959" t="str" cm="1">
        <f t="array" ref="L5959">_xlfn.IFS(Table1[[#This Row],[score]]&gt;70,"high",Table1[[#This Row],[score]]&gt;50,"medium",Table1[[#This Row],[score]]&lt;=50,"low")</f>
        <v>medium</v>
      </c>
    </row>
    <row r="5960" spans="1:12" x14ac:dyDescent="0.3">
      <c r="A5960" t="s">
        <v>5754</v>
      </c>
      <c r="B5960" s="1">
        <v>31377</v>
      </c>
      <c r="C5960">
        <v>62</v>
      </c>
      <c r="D5960" t="s">
        <v>9</v>
      </c>
      <c r="E5960" t="s">
        <v>10</v>
      </c>
      <c r="F5960">
        <v>17000000</v>
      </c>
      <c r="G5960">
        <v>49364621</v>
      </c>
      <c r="H5960" t="s">
        <v>11</v>
      </c>
      <c r="I5960">
        <f>YEAR(Table1[[#This Row],[date]])</f>
        <v>1985</v>
      </c>
      <c r="J5960">
        <f>Table1[[#This Row],[revenue]]-Table1[[#This Row],[budget_x]]</f>
        <v>32364621</v>
      </c>
      <c r="K5960" s="7">
        <f>Table1[[#This Row],[profit /loss ]]/Table1[[#This Row],[budget_x]]</f>
        <v>1.9038012352941176</v>
      </c>
      <c r="L5960" t="str" cm="1">
        <f t="array" ref="L5960">_xlfn.IFS(Table1[[#This Row],[score]]&gt;70,"high",Table1[[#This Row],[score]]&gt;50,"medium",Table1[[#This Row],[score]]&lt;=50,"low")</f>
        <v>medium</v>
      </c>
    </row>
    <row r="5961" spans="1:12" x14ac:dyDescent="0.3">
      <c r="A5961" t="s">
        <v>5755</v>
      </c>
      <c r="B5961" s="1">
        <v>32457</v>
      </c>
      <c r="C5961">
        <v>75</v>
      </c>
      <c r="D5961" t="s">
        <v>9</v>
      </c>
      <c r="E5961" t="s">
        <v>171</v>
      </c>
      <c r="F5961">
        <v>14390509</v>
      </c>
      <c r="G5961">
        <v>27435150.600000001</v>
      </c>
      <c r="H5961" t="s">
        <v>11</v>
      </c>
      <c r="I5961">
        <f>YEAR(Table1[[#This Row],[date]])</f>
        <v>1988</v>
      </c>
      <c r="J5961">
        <f>Table1[[#This Row],[revenue]]-Table1[[#This Row],[budget_x]]</f>
        <v>13044641.600000001</v>
      </c>
      <c r="K5961" s="7">
        <f>Table1[[#This Row],[profit /loss ]]/Table1[[#This Row],[budget_x]]</f>
        <v>0.90647534427031051</v>
      </c>
      <c r="L5961" t="str" cm="1">
        <f t="array" ref="L5961">_xlfn.IFS(Table1[[#This Row],[score]]&gt;70,"high",Table1[[#This Row],[score]]&gt;50,"medium",Table1[[#This Row],[score]]&lt;=50,"low")</f>
        <v>high</v>
      </c>
    </row>
    <row r="5962" spans="1:12" x14ac:dyDescent="0.3">
      <c r="A5962" t="s">
        <v>5756</v>
      </c>
      <c r="B5962" s="1">
        <v>41948</v>
      </c>
      <c r="C5962">
        <v>77</v>
      </c>
      <c r="D5962" t="s">
        <v>9</v>
      </c>
      <c r="E5962" t="s">
        <v>10</v>
      </c>
      <c r="F5962">
        <v>62100000</v>
      </c>
      <c r="G5962">
        <v>534518566.60000002</v>
      </c>
      <c r="H5962" t="s">
        <v>30</v>
      </c>
      <c r="I5962">
        <f>YEAR(Table1[[#This Row],[date]])</f>
        <v>2014</v>
      </c>
      <c r="J5962">
        <f>Table1[[#This Row],[revenue]]-Table1[[#This Row],[budget_x]]</f>
        <v>472418566.60000002</v>
      </c>
      <c r="K5962" s="7">
        <f>Table1[[#This Row],[profit /loss ]]/Table1[[#This Row],[budget_x]]</f>
        <v>7.6073843252818039</v>
      </c>
      <c r="L5962" t="str" cm="1">
        <f t="array" ref="L5962">_xlfn.IFS(Table1[[#This Row],[score]]&gt;70,"high",Table1[[#This Row],[score]]&gt;50,"medium",Table1[[#This Row],[score]]&lt;=50,"low")</f>
        <v>high</v>
      </c>
    </row>
    <row r="5963" spans="1:12" x14ac:dyDescent="0.3">
      <c r="A5963" t="s">
        <v>5757</v>
      </c>
      <c r="B5963" s="1">
        <v>40724</v>
      </c>
      <c r="C5963">
        <v>67</v>
      </c>
      <c r="D5963" t="s">
        <v>9</v>
      </c>
      <c r="E5963" t="s">
        <v>10</v>
      </c>
      <c r="F5963">
        <v>35000000</v>
      </c>
      <c r="G5963">
        <v>61721826</v>
      </c>
      <c r="H5963" t="s">
        <v>11</v>
      </c>
      <c r="I5963">
        <f>YEAR(Table1[[#This Row],[date]])</f>
        <v>2011</v>
      </c>
      <c r="J5963">
        <f>Table1[[#This Row],[revenue]]-Table1[[#This Row],[budget_x]]</f>
        <v>26721826</v>
      </c>
      <c r="K5963" s="7">
        <f>Table1[[#This Row],[profit /loss ]]/Table1[[#This Row],[budget_x]]</f>
        <v>0.76348074285714285</v>
      </c>
      <c r="L5963" t="str" cm="1">
        <f t="array" ref="L5963">_xlfn.IFS(Table1[[#This Row],[score]]&gt;70,"high",Table1[[#This Row],[score]]&gt;50,"medium",Table1[[#This Row],[score]]&lt;=50,"low")</f>
        <v>medium</v>
      </c>
    </row>
    <row r="5964" spans="1:12" x14ac:dyDescent="0.3">
      <c r="A5964" t="s">
        <v>5758</v>
      </c>
      <c r="B5964" s="1">
        <v>44582</v>
      </c>
      <c r="C5964">
        <v>79</v>
      </c>
      <c r="D5964" t="s">
        <v>9</v>
      </c>
      <c r="E5964" t="s">
        <v>310</v>
      </c>
      <c r="F5964">
        <v>128000000</v>
      </c>
      <c r="G5964">
        <v>560238084.39999998</v>
      </c>
      <c r="H5964" t="s">
        <v>17</v>
      </c>
      <c r="I5964">
        <f>YEAR(Table1[[#This Row],[date]])</f>
        <v>2022</v>
      </c>
      <c r="J5964">
        <f>Table1[[#This Row],[revenue]]-Table1[[#This Row],[budget_x]]</f>
        <v>432238084.39999998</v>
      </c>
      <c r="K5964" s="7">
        <f>Table1[[#This Row],[profit /loss ]]/Table1[[#This Row],[budget_x]]</f>
        <v>3.3768600343749999</v>
      </c>
      <c r="L5964" t="str" cm="1">
        <f t="array" ref="L5964">_xlfn.IFS(Table1[[#This Row],[score]]&gt;70,"high",Table1[[#This Row],[score]]&gt;50,"medium",Table1[[#This Row],[score]]&lt;=50,"low")</f>
        <v>high</v>
      </c>
    </row>
    <row r="5965" spans="1:12" x14ac:dyDescent="0.3">
      <c r="A5965" t="s">
        <v>5759</v>
      </c>
      <c r="B5965" s="1">
        <v>42347</v>
      </c>
      <c r="C5965">
        <v>61</v>
      </c>
      <c r="D5965" t="s">
        <v>9</v>
      </c>
      <c r="E5965" t="s">
        <v>10</v>
      </c>
      <c r="F5965">
        <v>7000000</v>
      </c>
      <c r="G5965">
        <v>1473809</v>
      </c>
      <c r="H5965" t="s">
        <v>11</v>
      </c>
      <c r="I5965">
        <f>YEAR(Table1[[#This Row],[date]])</f>
        <v>2015</v>
      </c>
      <c r="J5965">
        <f>Table1[[#This Row],[revenue]]-Table1[[#This Row],[budget_x]]</f>
        <v>-5526191</v>
      </c>
      <c r="K5965" s="7">
        <f>Table1[[#This Row],[profit /loss ]]/Table1[[#This Row],[budget_x]]</f>
        <v>-0.78945585714285715</v>
      </c>
      <c r="L5965" t="str" cm="1">
        <f t="array" ref="L5965">_xlfn.IFS(Table1[[#This Row],[score]]&gt;70,"high",Table1[[#This Row],[score]]&gt;50,"medium",Table1[[#This Row],[score]]&lt;=50,"low")</f>
        <v>medium</v>
      </c>
    </row>
    <row r="5966" spans="1:12" x14ac:dyDescent="0.3">
      <c r="A5966" t="s">
        <v>5760</v>
      </c>
      <c r="B5966" s="1">
        <v>40808</v>
      </c>
      <c r="C5966">
        <v>59</v>
      </c>
      <c r="D5966" t="s">
        <v>9</v>
      </c>
      <c r="E5966" t="s">
        <v>10</v>
      </c>
      <c r="F5966">
        <v>35000000</v>
      </c>
      <c r="G5966">
        <v>86648359</v>
      </c>
      <c r="H5966" t="s">
        <v>11</v>
      </c>
      <c r="I5966">
        <f>YEAR(Table1[[#This Row],[date]])</f>
        <v>2011</v>
      </c>
      <c r="J5966">
        <f>Table1[[#This Row],[revenue]]-Table1[[#This Row],[budget_x]]</f>
        <v>51648359</v>
      </c>
      <c r="K5966" s="7">
        <f>Table1[[#This Row],[profit /loss ]]/Table1[[#This Row],[budget_x]]</f>
        <v>1.4756674000000001</v>
      </c>
      <c r="L5966" t="str" cm="1">
        <f t="array" ref="L5966">_xlfn.IFS(Table1[[#This Row],[score]]&gt;70,"high",Table1[[#This Row],[score]]&gt;50,"medium",Table1[[#This Row],[score]]&lt;=50,"low")</f>
        <v>medium</v>
      </c>
    </row>
    <row r="5967" spans="1:12" x14ac:dyDescent="0.3">
      <c r="A5967" t="s">
        <v>5761</v>
      </c>
      <c r="B5967" s="1">
        <v>18476</v>
      </c>
      <c r="C5967">
        <v>68</v>
      </c>
      <c r="D5967" t="s">
        <v>9</v>
      </c>
      <c r="E5967" t="s">
        <v>10</v>
      </c>
      <c r="F5967">
        <v>65000000</v>
      </c>
      <c r="G5967">
        <v>148345997</v>
      </c>
      <c r="H5967" t="s">
        <v>17</v>
      </c>
      <c r="I5967">
        <f>YEAR(Table1[[#This Row],[date]])</f>
        <v>1950</v>
      </c>
      <c r="J5967">
        <f>Table1[[#This Row],[revenue]]-Table1[[#This Row],[budget_x]]</f>
        <v>83345997</v>
      </c>
      <c r="K5967" s="7">
        <f>Table1[[#This Row],[profit /loss ]]/Table1[[#This Row],[budget_x]]</f>
        <v>1.2822461076923077</v>
      </c>
      <c r="L5967" t="str" cm="1">
        <f t="array" ref="L5967">_xlfn.IFS(Table1[[#This Row],[score]]&gt;70,"high",Table1[[#This Row],[score]]&gt;50,"medium",Table1[[#This Row],[score]]&lt;=50,"low")</f>
        <v>medium</v>
      </c>
    </row>
    <row r="5968" spans="1:12" x14ac:dyDescent="0.3">
      <c r="A5968" t="s">
        <v>5762</v>
      </c>
      <c r="B5968" s="1">
        <v>43631</v>
      </c>
      <c r="C5968">
        <v>71</v>
      </c>
      <c r="D5968" t="s">
        <v>9</v>
      </c>
      <c r="E5968" t="s">
        <v>69</v>
      </c>
      <c r="F5968">
        <v>79171600</v>
      </c>
      <c r="G5968">
        <v>300062289.19999999</v>
      </c>
      <c r="H5968" t="s">
        <v>11</v>
      </c>
      <c r="I5968">
        <f>YEAR(Table1[[#This Row],[date]])</f>
        <v>2019</v>
      </c>
      <c r="J5968">
        <f>Table1[[#This Row],[revenue]]-Table1[[#This Row],[budget_x]]</f>
        <v>220890689.19999999</v>
      </c>
      <c r="K5968" s="7">
        <f>Table1[[#This Row],[profit /loss ]]/Table1[[#This Row],[budget_x]]</f>
        <v>2.7900243168004688</v>
      </c>
      <c r="L5968" t="str" cm="1">
        <f t="array" ref="L5968">_xlfn.IFS(Table1[[#This Row],[score]]&gt;70,"high",Table1[[#This Row],[score]]&gt;50,"medium",Table1[[#This Row],[score]]&lt;=50,"low")</f>
        <v>high</v>
      </c>
    </row>
    <row r="5969" spans="1:12" x14ac:dyDescent="0.3">
      <c r="A5969" t="s">
        <v>2087</v>
      </c>
      <c r="B5969" s="1">
        <v>39358</v>
      </c>
      <c r="C5969">
        <v>67</v>
      </c>
      <c r="D5969" t="s">
        <v>9</v>
      </c>
      <c r="E5969" t="s">
        <v>10</v>
      </c>
      <c r="F5969">
        <v>25000000</v>
      </c>
      <c r="G5969">
        <v>31635150</v>
      </c>
      <c r="H5969" t="s">
        <v>17</v>
      </c>
      <c r="I5969">
        <f>YEAR(Table1[[#This Row],[date]])</f>
        <v>2007</v>
      </c>
      <c r="J5969">
        <f>Table1[[#This Row],[revenue]]-Table1[[#This Row],[budget_x]]</f>
        <v>6635150</v>
      </c>
      <c r="K5969" s="7">
        <f>Table1[[#This Row],[profit /loss ]]/Table1[[#This Row],[budget_x]]</f>
        <v>0.26540599999999998</v>
      </c>
      <c r="L5969" t="str" cm="1">
        <f t="array" ref="L5969">_xlfn.IFS(Table1[[#This Row],[score]]&gt;70,"high",Table1[[#This Row],[score]]&gt;50,"medium",Table1[[#This Row],[score]]&lt;=50,"low")</f>
        <v>medium</v>
      </c>
    </row>
    <row r="5970" spans="1:12" x14ac:dyDescent="0.3">
      <c r="A5970" t="s">
        <v>5763</v>
      </c>
      <c r="B5970" s="1">
        <v>27202</v>
      </c>
      <c r="C5970">
        <v>51</v>
      </c>
      <c r="D5970" t="s">
        <v>9</v>
      </c>
      <c r="E5970" t="s">
        <v>69</v>
      </c>
      <c r="F5970">
        <v>95200000</v>
      </c>
      <c r="G5970">
        <v>568390700.39999998</v>
      </c>
      <c r="H5970" t="s">
        <v>143</v>
      </c>
      <c r="I5970">
        <f>YEAR(Table1[[#This Row],[date]])</f>
        <v>1974</v>
      </c>
      <c r="J5970">
        <f>Table1[[#This Row],[revenue]]-Table1[[#This Row],[budget_x]]</f>
        <v>473190700.39999998</v>
      </c>
      <c r="K5970" s="7">
        <f>Table1[[#This Row],[profit /loss ]]/Table1[[#This Row],[budget_x]]</f>
        <v>4.970490550420168</v>
      </c>
      <c r="L5970" t="str" cm="1">
        <f t="array" ref="L5970">_xlfn.IFS(Table1[[#This Row],[score]]&gt;70,"high",Table1[[#This Row],[score]]&gt;50,"medium",Table1[[#This Row],[score]]&lt;=50,"low")</f>
        <v>medium</v>
      </c>
    </row>
    <row r="5971" spans="1:12" x14ac:dyDescent="0.3">
      <c r="A5971" t="s">
        <v>5764</v>
      </c>
      <c r="B5971" s="1">
        <v>39151</v>
      </c>
      <c r="C5971">
        <v>73</v>
      </c>
      <c r="D5971" t="s">
        <v>9</v>
      </c>
      <c r="E5971" t="s">
        <v>69</v>
      </c>
      <c r="F5971">
        <v>65000000</v>
      </c>
      <c r="G5971">
        <v>504738420</v>
      </c>
      <c r="H5971" t="s">
        <v>143</v>
      </c>
      <c r="I5971">
        <f>YEAR(Table1[[#This Row],[date]])</f>
        <v>2007</v>
      </c>
      <c r="J5971">
        <f>Table1[[#This Row],[revenue]]-Table1[[#This Row],[budget_x]]</f>
        <v>439738420</v>
      </c>
      <c r="K5971" s="7">
        <f>Table1[[#This Row],[profit /loss ]]/Table1[[#This Row],[budget_x]]</f>
        <v>6.7652064615384617</v>
      </c>
      <c r="L5971" t="str" cm="1">
        <f t="array" ref="L5971">_xlfn.IFS(Table1[[#This Row],[score]]&gt;70,"high",Table1[[#This Row],[score]]&gt;50,"medium",Table1[[#This Row],[score]]&lt;=50,"low")</f>
        <v>high</v>
      </c>
    </row>
    <row r="5972" spans="1:12" x14ac:dyDescent="0.3">
      <c r="A5972" t="s">
        <v>5765</v>
      </c>
      <c r="B5972" s="1">
        <v>42760</v>
      </c>
      <c r="C5972">
        <v>61</v>
      </c>
      <c r="D5972" t="s">
        <v>9</v>
      </c>
      <c r="E5972" t="s">
        <v>10</v>
      </c>
      <c r="F5972">
        <v>10000000</v>
      </c>
      <c r="G5972">
        <v>205152219.59999999</v>
      </c>
      <c r="H5972" t="s">
        <v>17</v>
      </c>
      <c r="I5972">
        <f>YEAR(Table1[[#This Row],[date]])</f>
        <v>2017</v>
      </c>
      <c r="J5972">
        <f>Table1[[#This Row],[revenue]]-Table1[[#This Row],[budget_x]]</f>
        <v>195152219.59999999</v>
      </c>
      <c r="K5972" s="7">
        <f>Table1[[#This Row],[profit /loss ]]/Table1[[#This Row],[budget_x]]</f>
        <v>19.515221959999998</v>
      </c>
      <c r="L5972" t="str" cm="1">
        <f t="array" ref="L5972">_xlfn.IFS(Table1[[#This Row],[score]]&gt;70,"high",Table1[[#This Row],[score]]&gt;50,"medium",Table1[[#This Row],[score]]&lt;=50,"low")</f>
        <v>medium</v>
      </c>
    </row>
    <row r="5973" spans="1:12" x14ac:dyDescent="0.3">
      <c r="A5973" t="s">
        <v>5766</v>
      </c>
      <c r="B5973" s="1">
        <v>41480</v>
      </c>
      <c r="C5973">
        <v>66</v>
      </c>
      <c r="D5973" t="s">
        <v>9</v>
      </c>
      <c r="E5973" t="s">
        <v>15</v>
      </c>
      <c r="F5973">
        <v>75100000</v>
      </c>
      <c r="G5973">
        <v>636679839.39999998</v>
      </c>
      <c r="H5973" t="s">
        <v>1896</v>
      </c>
      <c r="I5973">
        <f>YEAR(Table1[[#This Row],[date]])</f>
        <v>2013</v>
      </c>
      <c r="J5973">
        <f>Table1[[#This Row],[revenue]]-Table1[[#This Row],[budget_x]]</f>
        <v>561579839.39999998</v>
      </c>
      <c r="K5973" s="7">
        <f>Table1[[#This Row],[profit /loss ]]/Table1[[#This Row],[budget_x]]</f>
        <v>7.4777608442077224</v>
      </c>
      <c r="L5973" t="str" cm="1">
        <f t="array" ref="L5973">_xlfn.IFS(Table1[[#This Row],[score]]&gt;70,"high",Table1[[#This Row],[score]]&gt;50,"medium",Table1[[#This Row],[score]]&lt;=50,"low")</f>
        <v>medium</v>
      </c>
    </row>
    <row r="5974" spans="1:12" x14ac:dyDescent="0.3">
      <c r="A5974" t="s">
        <v>5767</v>
      </c>
      <c r="B5974" s="1">
        <v>42860</v>
      </c>
      <c r="C5974">
        <v>71</v>
      </c>
      <c r="D5974" t="s">
        <v>9</v>
      </c>
      <c r="E5974" t="s">
        <v>10</v>
      </c>
      <c r="F5974">
        <v>170000000</v>
      </c>
      <c r="G5974">
        <v>383273842.39999998</v>
      </c>
      <c r="H5974" t="s">
        <v>17</v>
      </c>
      <c r="I5974">
        <f>YEAR(Table1[[#This Row],[date]])</f>
        <v>2017</v>
      </c>
      <c r="J5974">
        <f>Table1[[#This Row],[revenue]]-Table1[[#This Row],[budget_x]]</f>
        <v>213273842.39999998</v>
      </c>
      <c r="K5974" s="7">
        <f>Table1[[#This Row],[profit /loss ]]/Table1[[#This Row],[budget_x]]</f>
        <v>1.2545520141176469</v>
      </c>
      <c r="L5974" t="str" cm="1">
        <f t="array" ref="L5974">_xlfn.IFS(Table1[[#This Row],[score]]&gt;70,"high",Table1[[#This Row],[score]]&gt;50,"medium",Table1[[#This Row],[score]]&lt;=50,"low")</f>
        <v>high</v>
      </c>
    </row>
    <row r="5975" spans="1:12" x14ac:dyDescent="0.3">
      <c r="A5975" t="s">
        <v>5768</v>
      </c>
      <c r="B5975" s="1">
        <v>39492</v>
      </c>
      <c r="C5975">
        <v>78</v>
      </c>
      <c r="D5975" t="s">
        <v>9</v>
      </c>
      <c r="E5975" t="s">
        <v>74</v>
      </c>
      <c r="F5975">
        <v>120456666</v>
      </c>
      <c r="G5975">
        <v>4028782.6</v>
      </c>
      <c r="H5975" t="s">
        <v>75</v>
      </c>
      <c r="I5975">
        <f>YEAR(Table1[[#This Row],[date]])</f>
        <v>2008</v>
      </c>
      <c r="J5975">
        <f>Table1[[#This Row],[revenue]]-Table1[[#This Row],[budget_x]]</f>
        <v>-116427883.40000001</v>
      </c>
      <c r="K5975" s="7">
        <f>Table1[[#This Row],[profit /loss ]]/Table1[[#This Row],[budget_x]]</f>
        <v>-0.9665540917428348</v>
      </c>
      <c r="L5975" t="str" cm="1">
        <f t="array" ref="L5975">_xlfn.IFS(Table1[[#This Row],[score]]&gt;70,"high",Table1[[#This Row],[score]]&gt;50,"medium",Table1[[#This Row],[score]]&lt;=50,"low")</f>
        <v>high</v>
      </c>
    </row>
    <row r="5976" spans="1:12" x14ac:dyDescent="0.3">
      <c r="A5976" t="s">
        <v>5769</v>
      </c>
      <c r="B5976" s="1">
        <v>27269</v>
      </c>
      <c r="C5976">
        <v>59</v>
      </c>
      <c r="D5976" t="s">
        <v>9</v>
      </c>
      <c r="E5976" t="s">
        <v>171</v>
      </c>
      <c r="F5976">
        <v>86400000</v>
      </c>
      <c r="G5976">
        <v>570633320.60000002</v>
      </c>
      <c r="H5976" t="s">
        <v>184</v>
      </c>
      <c r="I5976">
        <f>YEAR(Table1[[#This Row],[date]])</f>
        <v>1974</v>
      </c>
      <c r="J5976">
        <f>Table1[[#This Row],[revenue]]-Table1[[#This Row],[budget_x]]</f>
        <v>484233320.60000002</v>
      </c>
      <c r="K5976" s="7">
        <f>Table1[[#This Row],[profit /loss ]]/Table1[[#This Row],[budget_x]]</f>
        <v>5.6045523217592592</v>
      </c>
      <c r="L5976" t="str" cm="1">
        <f t="array" ref="L5976">_xlfn.IFS(Table1[[#This Row],[score]]&gt;70,"high",Table1[[#This Row],[score]]&gt;50,"medium",Table1[[#This Row],[score]]&lt;=50,"low")</f>
        <v>medium</v>
      </c>
    </row>
    <row r="5977" spans="1:12" x14ac:dyDescent="0.3">
      <c r="A5977" t="s">
        <v>5770</v>
      </c>
      <c r="B5977" s="1">
        <v>44470</v>
      </c>
      <c r="C5977">
        <v>69</v>
      </c>
      <c r="D5977" t="s">
        <v>9</v>
      </c>
      <c r="E5977" t="s">
        <v>10</v>
      </c>
      <c r="F5977">
        <v>88400000</v>
      </c>
      <c r="G5977">
        <v>488455456.60000002</v>
      </c>
      <c r="H5977" t="s">
        <v>17</v>
      </c>
      <c r="I5977">
        <f>YEAR(Table1[[#This Row],[date]])</f>
        <v>2021</v>
      </c>
      <c r="J5977">
        <f>Table1[[#This Row],[revenue]]-Table1[[#This Row],[budget_x]]</f>
        <v>400055456.60000002</v>
      </c>
      <c r="K5977" s="7">
        <f>Table1[[#This Row],[profit /loss ]]/Table1[[#This Row],[budget_x]]</f>
        <v>4.5255142149321266</v>
      </c>
      <c r="L5977" t="str" cm="1">
        <f t="array" ref="L5977">_xlfn.IFS(Table1[[#This Row],[score]]&gt;70,"high",Table1[[#This Row],[score]]&gt;50,"medium",Table1[[#This Row],[score]]&lt;=50,"low")</f>
        <v>medium</v>
      </c>
    </row>
    <row r="5978" spans="1:12" x14ac:dyDescent="0.3">
      <c r="A5978" t="s">
        <v>5771</v>
      </c>
      <c r="B5978" s="1">
        <v>33221</v>
      </c>
      <c r="C5978">
        <v>45</v>
      </c>
      <c r="D5978" t="s">
        <v>9</v>
      </c>
      <c r="E5978" t="s">
        <v>10</v>
      </c>
      <c r="F5978">
        <v>3000000</v>
      </c>
      <c r="G5978">
        <v>4396382.8</v>
      </c>
      <c r="H5978" t="s">
        <v>17</v>
      </c>
      <c r="I5978">
        <f>YEAR(Table1[[#This Row],[date]])</f>
        <v>1990</v>
      </c>
      <c r="J5978">
        <f>Table1[[#This Row],[revenue]]-Table1[[#This Row],[budget_x]]</f>
        <v>1396382.7999999998</v>
      </c>
      <c r="K5978" s="7">
        <f>Table1[[#This Row],[profit /loss ]]/Table1[[#This Row],[budget_x]]</f>
        <v>0.46546093333333327</v>
      </c>
      <c r="L5978" t="str" cm="1">
        <f t="array" ref="L5978">_xlfn.IFS(Table1[[#This Row],[score]]&gt;70,"high",Table1[[#This Row],[score]]&gt;50,"medium",Table1[[#This Row],[score]]&lt;=50,"low")</f>
        <v>low</v>
      </c>
    </row>
    <row r="5979" spans="1:12" x14ac:dyDescent="0.3">
      <c r="A5979" t="s">
        <v>5772</v>
      </c>
      <c r="B5979" s="1">
        <v>43328</v>
      </c>
      <c r="C5979">
        <v>70</v>
      </c>
      <c r="D5979" t="s">
        <v>9</v>
      </c>
      <c r="E5979" t="s">
        <v>10</v>
      </c>
      <c r="F5979">
        <v>3500000</v>
      </c>
      <c r="G5979">
        <v>3988612</v>
      </c>
      <c r="H5979" t="s">
        <v>11</v>
      </c>
      <c r="I5979">
        <f>YEAR(Table1[[#This Row],[date]])</f>
        <v>2018</v>
      </c>
      <c r="J5979">
        <f>Table1[[#This Row],[revenue]]-Table1[[#This Row],[budget_x]]</f>
        <v>488612</v>
      </c>
      <c r="K5979" s="7">
        <f>Table1[[#This Row],[profit /loss ]]/Table1[[#This Row],[budget_x]]</f>
        <v>0.13960342857142857</v>
      </c>
      <c r="L5979" t="str" cm="1">
        <f t="array" ref="L5979">_xlfn.IFS(Table1[[#This Row],[score]]&gt;70,"high",Table1[[#This Row],[score]]&gt;50,"medium",Table1[[#This Row],[score]]&lt;=50,"low")</f>
        <v>medium</v>
      </c>
    </row>
    <row r="5980" spans="1:12" x14ac:dyDescent="0.3">
      <c r="A5980" t="s">
        <v>5773</v>
      </c>
      <c r="B5980" s="1">
        <v>42481</v>
      </c>
      <c r="C5980">
        <v>72</v>
      </c>
      <c r="D5980" t="s">
        <v>9</v>
      </c>
      <c r="E5980" t="s">
        <v>10</v>
      </c>
      <c r="F5980">
        <v>23000000</v>
      </c>
      <c r="G5980">
        <v>45060480</v>
      </c>
      <c r="H5980" t="s">
        <v>11</v>
      </c>
      <c r="I5980">
        <f>YEAR(Table1[[#This Row],[date]])</f>
        <v>2016</v>
      </c>
      <c r="J5980">
        <f>Table1[[#This Row],[revenue]]-Table1[[#This Row],[budget_x]]</f>
        <v>22060480</v>
      </c>
      <c r="K5980" s="7">
        <f>Table1[[#This Row],[profit /loss ]]/Table1[[#This Row],[budget_x]]</f>
        <v>0.95915130434782614</v>
      </c>
      <c r="L5980" t="str" cm="1">
        <f t="array" ref="L5980">_xlfn.IFS(Table1[[#This Row],[score]]&gt;70,"high",Table1[[#This Row],[score]]&gt;50,"medium",Table1[[#This Row],[score]]&lt;=50,"low")</f>
        <v>high</v>
      </c>
    </row>
    <row r="5981" spans="1:12" x14ac:dyDescent="0.3">
      <c r="A5981" t="s">
        <v>5774</v>
      </c>
      <c r="B5981" s="1">
        <v>42502</v>
      </c>
      <c r="C5981">
        <v>73</v>
      </c>
      <c r="D5981" t="s">
        <v>9</v>
      </c>
      <c r="E5981" t="s">
        <v>74</v>
      </c>
      <c r="F5981">
        <v>10951000</v>
      </c>
      <c r="G5981">
        <v>49851770</v>
      </c>
      <c r="H5981" t="s">
        <v>75</v>
      </c>
      <c r="I5981">
        <f>YEAR(Table1[[#This Row],[date]])</f>
        <v>2016</v>
      </c>
      <c r="J5981">
        <f>Table1[[#This Row],[revenue]]-Table1[[#This Row],[budget_x]]</f>
        <v>38900770</v>
      </c>
      <c r="K5981" s="7">
        <f>Table1[[#This Row],[profit /loss ]]/Table1[[#This Row],[budget_x]]</f>
        <v>3.5522573280978906</v>
      </c>
      <c r="L5981" t="str" cm="1">
        <f t="array" ref="L5981">_xlfn.IFS(Table1[[#This Row],[score]]&gt;70,"high",Table1[[#This Row],[score]]&gt;50,"medium",Table1[[#This Row],[score]]&lt;=50,"low")</f>
        <v>high</v>
      </c>
    </row>
    <row r="5982" spans="1:12" x14ac:dyDescent="0.3">
      <c r="A5982" t="s">
        <v>5775</v>
      </c>
      <c r="B5982" s="1">
        <v>44701</v>
      </c>
      <c r="C5982">
        <v>57</v>
      </c>
      <c r="D5982" t="s">
        <v>9</v>
      </c>
      <c r="E5982" t="s">
        <v>10</v>
      </c>
      <c r="F5982">
        <v>7406600</v>
      </c>
      <c r="G5982">
        <v>21348</v>
      </c>
      <c r="H5982" t="s">
        <v>17</v>
      </c>
      <c r="I5982">
        <f>YEAR(Table1[[#This Row],[date]])</f>
        <v>2022</v>
      </c>
      <c r="J5982">
        <f>Table1[[#This Row],[revenue]]-Table1[[#This Row],[budget_x]]</f>
        <v>-7385252</v>
      </c>
      <c r="K5982" s="7">
        <f>Table1[[#This Row],[profit /loss ]]/Table1[[#This Row],[budget_x]]</f>
        <v>-0.99711770582993542</v>
      </c>
      <c r="L5982" t="str" cm="1">
        <f t="array" ref="L5982">_xlfn.IFS(Table1[[#This Row],[score]]&gt;70,"high",Table1[[#This Row],[score]]&gt;50,"medium",Table1[[#This Row],[score]]&lt;=50,"low")</f>
        <v>medium</v>
      </c>
    </row>
    <row r="5983" spans="1:12" x14ac:dyDescent="0.3">
      <c r="A5983" t="s">
        <v>5776</v>
      </c>
      <c r="B5983" s="1">
        <v>26073</v>
      </c>
      <c r="C5983">
        <v>63</v>
      </c>
      <c r="D5983" t="s">
        <v>9</v>
      </c>
      <c r="E5983" t="s">
        <v>10</v>
      </c>
      <c r="F5983">
        <v>2500000</v>
      </c>
      <c r="G5983">
        <v>12300000</v>
      </c>
      <c r="H5983" t="s">
        <v>17</v>
      </c>
      <c r="I5983">
        <f>YEAR(Table1[[#This Row],[date]])</f>
        <v>1971</v>
      </c>
      <c r="J5983">
        <f>Table1[[#This Row],[revenue]]-Table1[[#This Row],[budget_x]]</f>
        <v>9800000</v>
      </c>
      <c r="K5983" s="7">
        <f>Table1[[#This Row],[profit /loss ]]/Table1[[#This Row],[budget_x]]</f>
        <v>3.92</v>
      </c>
      <c r="L5983" t="str" cm="1">
        <f t="array" ref="L5983">_xlfn.IFS(Table1[[#This Row],[score]]&gt;70,"high",Table1[[#This Row],[score]]&gt;50,"medium",Table1[[#This Row],[score]]&lt;=50,"low")</f>
        <v>medium</v>
      </c>
    </row>
    <row r="5984" spans="1:12" x14ac:dyDescent="0.3">
      <c r="A5984" t="s">
        <v>5777</v>
      </c>
      <c r="B5984" s="1">
        <v>38625</v>
      </c>
      <c r="C5984">
        <v>72</v>
      </c>
      <c r="D5984" t="s">
        <v>9</v>
      </c>
      <c r="E5984" t="s">
        <v>10</v>
      </c>
      <c r="F5984">
        <v>385373</v>
      </c>
      <c r="G5984">
        <v>1117920</v>
      </c>
      <c r="H5984" t="s">
        <v>17</v>
      </c>
      <c r="I5984">
        <f>YEAR(Table1[[#This Row],[date]])</f>
        <v>2005</v>
      </c>
      <c r="J5984">
        <f>Table1[[#This Row],[revenue]]-Table1[[#This Row],[budget_x]]</f>
        <v>732547</v>
      </c>
      <c r="K5984" s="7">
        <f>Table1[[#This Row],[profit /loss ]]/Table1[[#This Row],[budget_x]]</f>
        <v>1.9008778508094755</v>
      </c>
      <c r="L5984" t="str" cm="1">
        <f t="array" ref="L5984">_xlfn.IFS(Table1[[#This Row],[score]]&gt;70,"high",Table1[[#This Row],[score]]&gt;50,"medium",Table1[[#This Row],[score]]&lt;=50,"low")</f>
        <v>high</v>
      </c>
    </row>
    <row r="5985" spans="1:12" x14ac:dyDescent="0.3">
      <c r="A5985" t="s">
        <v>919</v>
      </c>
      <c r="B5985" s="1">
        <v>30098</v>
      </c>
      <c r="C5985">
        <v>54</v>
      </c>
      <c r="D5985" t="s">
        <v>9</v>
      </c>
      <c r="E5985" t="s">
        <v>10</v>
      </c>
      <c r="F5985">
        <v>88000000</v>
      </c>
      <c r="G5985">
        <v>314837194</v>
      </c>
      <c r="H5985" t="s">
        <v>11</v>
      </c>
      <c r="I5985">
        <f>YEAR(Table1[[#This Row],[date]])</f>
        <v>1982</v>
      </c>
      <c r="J5985">
        <f>Table1[[#This Row],[revenue]]-Table1[[#This Row],[budget_x]]</f>
        <v>226837194</v>
      </c>
      <c r="K5985" s="7">
        <f>Table1[[#This Row],[profit /loss ]]/Table1[[#This Row],[budget_x]]</f>
        <v>2.5776953863636365</v>
      </c>
      <c r="L5985" t="str" cm="1">
        <f t="array" ref="L5985">_xlfn.IFS(Table1[[#This Row],[score]]&gt;70,"high",Table1[[#This Row],[score]]&gt;50,"medium",Table1[[#This Row],[score]]&lt;=50,"low")</f>
        <v>medium</v>
      </c>
    </row>
    <row r="5986" spans="1:12" x14ac:dyDescent="0.3">
      <c r="A5986" t="s">
        <v>5778</v>
      </c>
      <c r="B5986" s="1">
        <v>29844</v>
      </c>
      <c r="C5986">
        <v>66</v>
      </c>
      <c r="D5986" t="s">
        <v>9</v>
      </c>
      <c r="E5986" t="s">
        <v>171</v>
      </c>
      <c r="F5986">
        <v>105200000</v>
      </c>
      <c r="G5986">
        <v>290912102</v>
      </c>
      <c r="H5986" t="s">
        <v>184</v>
      </c>
      <c r="I5986">
        <f>YEAR(Table1[[#This Row],[date]])</f>
        <v>1981</v>
      </c>
      <c r="J5986">
        <f>Table1[[#This Row],[revenue]]-Table1[[#This Row],[budget_x]]</f>
        <v>185712102</v>
      </c>
      <c r="K5986" s="7">
        <f>Table1[[#This Row],[profit /loss ]]/Table1[[#This Row],[budget_x]]</f>
        <v>1.765324163498099</v>
      </c>
      <c r="L5986" t="str" cm="1">
        <f t="array" ref="L5986">_xlfn.IFS(Table1[[#This Row],[score]]&gt;70,"high",Table1[[#This Row],[score]]&gt;50,"medium",Table1[[#This Row],[score]]&lt;=50,"low")</f>
        <v>medium</v>
      </c>
    </row>
    <row r="5987" spans="1:12" x14ac:dyDescent="0.3">
      <c r="A5987" t="s">
        <v>5779</v>
      </c>
      <c r="B5987" s="1">
        <v>41935</v>
      </c>
      <c r="C5987">
        <v>47</v>
      </c>
      <c r="D5987" t="s">
        <v>9</v>
      </c>
      <c r="E5987" t="s">
        <v>319</v>
      </c>
      <c r="F5987">
        <v>127200000</v>
      </c>
      <c r="G5987">
        <v>933790755</v>
      </c>
      <c r="H5987" t="s">
        <v>87</v>
      </c>
      <c r="I5987">
        <f>YEAR(Table1[[#This Row],[date]])</f>
        <v>2014</v>
      </c>
      <c r="J5987">
        <f>Table1[[#This Row],[revenue]]-Table1[[#This Row],[budget_x]]</f>
        <v>806590755</v>
      </c>
      <c r="K5987" s="7">
        <f>Table1[[#This Row],[profit /loss ]]/Table1[[#This Row],[budget_x]]</f>
        <v>6.3411222877358489</v>
      </c>
      <c r="L5987" t="str" cm="1">
        <f t="array" ref="L5987">_xlfn.IFS(Table1[[#This Row],[score]]&gt;70,"high",Table1[[#This Row],[score]]&gt;50,"medium",Table1[[#This Row],[score]]&lt;=50,"low")</f>
        <v>low</v>
      </c>
    </row>
    <row r="5988" spans="1:12" x14ac:dyDescent="0.3">
      <c r="A5988" t="s">
        <v>5780</v>
      </c>
      <c r="B5988" s="1">
        <v>44789</v>
      </c>
      <c r="C5988">
        <v>54</v>
      </c>
      <c r="D5988" t="s">
        <v>9</v>
      </c>
      <c r="E5988" t="s">
        <v>15</v>
      </c>
      <c r="F5988">
        <v>96200000</v>
      </c>
      <c r="G5988">
        <v>281847101.39999998</v>
      </c>
      <c r="H5988" t="s">
        <v>52</v>
      </c>
      <c r="I5988">
        <f>YEAR(Table1[[#This Row],[date]])</f>
        <v>2022</v>
      </c>
      <c r="J5988">
        <f>Table1[[#This Row],[revenue]]-Table1[[#This Row],[budget_x]]</f>
        <v>185647101.39999998</v>
      </c>
      <c r="K5988" s="7">
        <f>Table1[[#This Row],[profit /loss ]]/Table1[[#This Row],[budget_x]]</f>
        <v>1.9298035488565486</v>
      </c>
      <c r="L5988" t="str" cm="1">
        <f t="array" ref="L5988">_xlfn.IFS(Table1[[#This Row],[score]]&gt;70,"high",Table1[[#This Row],[score]]&gt;50,"medium",Table1[[#This Row],[score]]&lt;=50,"low")</f>
        <v>medium</v>
      </c>
    </row>
    <row r="5989" spans="1:12" x14ac:dyDescent="0.3">
      <c r="A5989" t="s">
        <v>5781</v>
      </c>
      <c r="B5989" s="1">
        <v>41922</v>
      </c>
      <c r="C5989">
        <v>58</v>
      </c>
      <c r="D5989" t="s">
        <v>9</v>
      </c>
      <c r="E5989" t="s">
        <v>10</v>
      </c>
      <c r="F5989">
        <v>5000000</v>
      </c>
      <c r="G5989">
        <v>17499242</v>
      </c>
      <c r="H5989" t="s">
        <v>17</v>
      </c>
      <c r="I5989">
        <f>YEAR(Table1[[#This Row],[date]])</f>
        <v>2014</v>
      </c>
      <c r="J5989">
        <f>Table1[[#This Row],[revenue]]-Table1[[#This Row],[budget_x]]</f>
        <v>12499242</v>
      </c>
      <c r="K5989" s="7">
        <f>Table1[[#This Row],[profit /loss ]]/Table1[[#This Row],[budget_x]]</f>
        <v>2.4998483999999999</v>
      </c>
      <c r="L5989" t="str" cm="1">
        <f t="array" ref="L5989">_xlfn.IFS(Table1[[#This Row],[score]]&gt;70,"high",Table1[[#This Row],[score]]&gt;50,"medium",Table1[[#This Row],[score]]&lt;=50,"low")</f>
        <v>medium</v>
      </c>
    </row>
    <row r="5990" spans="1:12" x14ac:dyDescent="0.3">
      <c r="A5990" t="s">
        <v>5782</v>
      </c>
      <c r="B5990" s="1">
        <v>43094</v>
      </c>
      <c r="C5990">
        <v>73</v>
      </c>
      <c r="D5990" t="s">
        <v>9</v>
      </c>
      <c r="E5990" t="s">
        <v>36</v>
      </c>
      <c r="F5990">
        <v>7806306</v>
      </c>
      <c r="G5990">
        <v>9567121</v>
      </c>
      <c r="H5990" t="s">
        <v>37</v>
      </c>
      <c r="I5990">
        <f>YEAR(Table1[[#This Row],[date]])</f>
        <v>2017</v>
      </c>
      <c r="J5990">
        <f>Table1[[#This Row],[revenue]]-Table1[[#This Row],[budget_x]]</f>
        <v>1760815</v>
      </c>
      <c r="K5990" s="7">
        <f>Table1[[#This Row],[profit /loss ]]/Table1[[#This Row],[budget_x]]</f>
        <v>0.2255631536862634</v>
      </c>
      <c r="L5990" t="str" cm="1">
        <f t="array" ref="L5990">_xlfn.IFS(Table1[[#This Row],[score]]&gt;70,"high",Table1[[#This Row],[score]]&gt;50,"medium",Table1[[#This Row],[score]]&lt;=50,"low")</f>
        <v>high</v>
      </c>
    </row>
    <row r="5991" spans="1:12" x14ac:dyDescent="0.3">
      <c r="A5991" t="s">
        <v>5783</v>
      </c>
      <c r="B5991" s="1">
        <v>44203</v>
      </c>
      <c r="C5991">
        <v>62</v>
      </c>
      <c r="D5991" t="s">
        <v>9</v>
      </c>
      <c r="E5991" t="s">
        <v>10</v>
      </c>
      <c r="F5991">
        <v>154000000</v>
      </c>
      <c r="G5991">
        <v>142599067.80000001</v>
      </c>
      <c r="H5991" t="s">
        <v>11</v>
      </c>
      <c r="I5991">
        <f>YEAR(Table1[[#This Row],[date]])</f>
        <v>2021</v>
      </c>
      <c r="J5991">
        <f>Table1[[#This Row],[revenue]]-Table1[[#This Row],[budget_x]]</f>
        <v>-11400932.199999988</v>
      </c>
      <c r="K5991" s="7">
        <f>Table1[[#This Row],[profit /loss ]]/Table1[[#This Row],[budget_x]]</f>
        <v>-7.4032027272727202E-2</v>
      </c>
      <c r="L5991" t="str" cm="1">
        <f t="array" ref="L5991">_xlfn.IFS(Table1[[#This Row],[score]]&gt;70,"high",Table1[[#This Row],[score]]&gt;50,"medium",Table1[[#This Row],[score]]&lt;=50,"low")</f>
        <v>medium</v>
      </c>
    </row>
    <row r="5992" spans="1:12" x14ac:dyDescent="0.3">
      <c r="A5992" t="s">
        <v>3368</v>
      </c>
      <c r="B5992" s="1">
        <v>42223</v>
      </c>
      <c r="C5992">
        <v>62</v>
      </c>
      <c r="D5992" t="s">
        <v>9</v>
      </c>
      <c r="E5992" t="s">
        <v>10</v>
      </c>
      <c r="F5992">
        <v>20000000</v>
      </c>
      <c r="G5992">
        <v>2360000</v>
      </c>
      <c r="H5992" t="s">
        <v>17</v>
      </c>
      <c r="I5992">
        <f>YEAR(Table1[[#This Row],[date]])</f>
        <v>2015</v>
      </c>
      <c r="J5992">
        <f>Table1[[#This Row],[revenue]]-Table1[[#This Row],[budget_x]]</f>
        <v>-17640000</v>
      </c>
      <c r="K5992" s="7">
        <f>Table1[[#This Row],[profit /loss ]]/Table1[[#This Row],[budget_x]]</f>
        <v>-0.88200000000000001</v>
      </c>
      <c r="L5992" t="str" cm="1">
        <f t="array" ref="L5992">_xlfn.IFS(Table1[[#This Row],[score]]&gt;70,"high",Table1[[#This Row],[score]]&gt;50,"medium",Table1[[#This Row],[score]]&lt;=50,"low")</f>
        <v>medium</v>
      </c>
    </row>
    <row r="5993" spans="1:12" x14ac:dyDescent="0.3">
      <c r="A5993" t="s">
        <v>5784</v>
      </c>
      <c r="B5993" s="1">
        <v>30918</v>
      </c>
      <c r="C5993">
        <v>68</v>
      </c>
      <c r="D5993" t="s">
        <v>9</v>
      </c>
      <c r="E5993" t="s">
        <v>10</v>
      </c>
      <c r="F5993">
        <v>10000000</v>
      </c>
      <c r="G5993">
        <v>86572238</v>
      </c>
      <c r="H5993" t="s">
        <v>11</v>
      </c>
      <c r="I5993">
        <f>YEAR(Table1[[#This Row],[date]])</f>
        <v>1984</v>
      </c>
      <c r="J5993">
        <f>Table1[[#This Row],[revenue]]-Table1[[#This Row],[budget_x]]</f>
        <v>76572238</v>
      </c>
      <c r="K5993" s="7">
        <f>Table1[[#This Row],[profit /loss ]]/Table1[[#This Row],[budget_x]]</f>
        <v>7.6572237999999997</v>
      </c>
      <c r="L5993" t="str" cm="1">
        <f t="array" ref="L5993">_xlfn.IFS(Table1[[#This Row],[score]]&gt;70,"high",Table1[[#This Row],[score]]&gt;50,"medium",Table1[[#This Row],[score]]&lt;=50,"low")</f>
        <v>medium</v>
      </c>
    </row>
    <row r="5994" spans="1:12" x14ac:dyDescent="0.3">
      <c r="A5994" t="s">
        <v>5785</v>
      </c>
      <c r="B5994" s="1">
        <v>34124</v>
      </c>
      <c r="C5994">
        <v>57</v>
      </c>
      <c r="D5994" t="s">
        <v>9</v>
      </c>
      <c r="E5994" t="s">
        <v>10</v>
      </c>
      <c r="F5994">
        <v>2128009.2000000002</v>
      </c>
      <c r="G5994">
        <v>22886222</v>
      </c>
      <c r="H5994" t="s">
        <v>17</v>
      </c>
      <c r="I5994">
        <f>YEAR(Table1[[#This Row],[date]])</f>
        <v>1993</v>
      </c>
      <c r="J5994">
        <f>Table1[[#This Row],[revenue]]-Table1[[#This Row],[budget_x]]</f>
        <v>20758212.800000001</v>
      </c>
      <c r="K5994" s="7">
        <f>Table1[[#This Row],[profit /loss ]]/Table1[[#This Row],[budget_x]]</f>
        <v>9.7547570752983574</v>
      </c>
      <c r="L5994" t="str" cm="1">
        <f t="array" ref="L5994">_xlfn.IFS(Table1[[#This Row],[score]]&gt;70,"high",Table1[[#This Row],[score]]&gt;50,"medium",Table1[[#This Row],[score]]&lt;=50,"low")</f>
        <v>medium</v>
      </c>
    </row>
    <row r="5995" spans="1:12" x14ac:dyDescent="0.3">
      <c r="A5995" t="s">
        <v>5786</v>
      </c>
      <c r="B5995" s="1">
        <v>41374</v>
      </c>
      <c r="C5995">
        <v>62</v>
      </c>
      <c r="D5995" t="s">
        <v>9</v>
      </c>
      <c r="E5995" t="s">
        <v>10</v>
      </c>
      <c r="F5995">
        <v>15000000</v>
      </c>
      <c r="G5995">
        <v>2500000</v>
      </c>
      <c r="H5995" t="s">
        <v>11</v>
      </c>
      <c r="I5995">
        <f>YEAR(Table1[[#This Row],[date]])</f>
        <v>2013</v>
      </c>
      <c r="J5995">
        <f>Table1[[#This Row],[revenue]]-Table1[[#This Row],[budget_x]]</f>
        <v>-12500000</v>
      </c>
      <c r="K5995" s="7">
        <f>Table1[[#This Row],[profit /loss ]]/Table1[[#This Row],[budget_x]]</f>
        <v>-0.83333333333333337</v>
      </c>
      <c r="L5995" t="str" cm="1">
        <f t="array" ref="L5995">_xlfn.IFS(Table1[[#This Row],[score]]&gt;70,"high",Table1[[#This Row],[score]]&gt;50,"medium",Table1[[#This Row],[score]]&lt;=50,"low")</f>
        <v>medium</v>
      </c>
    </row>
    <row r="5996" spans="1:12" x14ac:dyDescent="0.3">
      <c r="A5996" t="s">
        <v>5787</v>
      </c>
      <c r="B5996" s="1">
        <v>29692</v>
      </c>
      <c r="C5996">
        <v>62</v>
      </c>
      <c r="D5996" t="s">
        <v>9</v>
      </c>
      <c r="E5996" t="s">
        <v>10</v>
      </c>
      <c r="F5996">
        <v>35000000</v>
      </c>
      <c r="G5996">
        <v>27176976</v>
      </c>
      <c r="H5996" t="s">
        <v>11</v>
      </c>
      <c r="I5996">
        <f>YEAR(Table1[[#This Row],[date]])</f>
        <v>1981</v>
      </c>
      <c r="J5996">
        <f>Table1[[#This Row],[revenue]]-Table1[[#This Row],[budget_x]]</f>
        <v>-7823024</v>
      </c>
      <c r="K5996" s="7">
        <f>Table1[[#This Row],[profit /loss ]]/Table1[[#This Row],[budget_x]]</f>
        <v>-0.22351497142857144</v>
      </c>
      <c r="L5996" t="str" cm="1">
        <f t="array" ref="L5996">_xlfn.IFS(Table1[[#This Row],[score]]&gt;70,"high",Table1[[#This Row],[score]]&gt;50,"medium",Table1[[#This Row],[score]]&lt;=50,"low")</f>
        <v>medium</v>
      </c>
    </row>
    <row r="5997" spans="1:12" x14ac:dyDescent="0.3">
      <c r="A5997" t="s">
        <v>5788</v>
      </c>
      <c r="B5997" s="1">
        <v>24459</v>
      </c>
      <c r="C5997">
        <v>75</v>
      </c>
      <c r="D5997" t="s">
        <v>9</v>
      </c>
      <c r="E5997" t="s">
        <v>10</v>
      </c>
      <c r="F5997">
        <v>315000</v>
      </c>
      <c r="G5997">
        <v>63327999.200000003</v>
      </c>
      <c r="H5997" t="s">
        <v>17</v>
      </c>
      <c r="I5997">
        <f>YEAR(Table1[[#This Row],[date]])</f>
        <v>1966</v>
      </c>
      <c r="J5997">
        <f>Table1[[#This Row],[revenue]]-Table1[[#This Row],[budget_x]]</f>
        <v>63012999.200000003</v>
      </c>
      <c r="K5997" s="7">
        <f>Table1[[#This Row],[profit /loss ]]/Table1[[#This Row],[budget_x]]</f>
        <v>200.04126730158731</v>
      </c>
      <c r="L5997" t="str" cm="1">
        <f t="array" ref="L5997">_xlfn.IFS(Table1[[#This Row],[score]]&gt;70,"high",Table1[[#This Row],[score]]&gt;50,"medium",Table1[[#This Row],[score]]&lt;=50,"low")</f>
        <v>high</v>
      </c>
    </row>
    <row r="5998" spans="1:12" x14ac:dyDescent="0.3">
      <c r="A5998" t="s">
        <v>5789</v>
      </c>
      <c r="B5998" s="1">
        <v>26760</v>
      </c>
      <c r="C5998">
        <v>74</v>
      </c>
      <c r="D5998" t="s">
        <v>9</v>
      </c>
      <c r="E5998" t="s">
        <v>10</v>
      </c>
      <c r="F5998">
        <v>450000</v>
      </c>
      <c r="G5998">
        <v>32929889.600000001</v>
      </c>
      <c r="H5998" t="s">
        <v>11</v>
      </c>
      <c r="I5998">
        <f>YEAR(Table1[[#This Row],[date]])</f>
        <v>1973</v>
      </c>
      <c r="J5998">
        <f>Table1[[#This Row],[revenue]]-Table1[[#This Row],[budget_x]]</f>
        <v>32479889.600000001</v>
      </c>
      <c r="K5998" s="7">
        <f>Table1[[#This Row],[profit /loss ]]/Table1[[#This Row],[budget_x]]</f>
        <v>72.177532444444452</v>
      </c>
      <c r="L5998" t="str" cm="1">
        <f t="array" ref="L5998">_xlfn.IFS(Table1[[#This Row],[score]]&gt;70,"high",Table1[[#This Row],[score]]&gt;50,"medium",Table1[[#This Row],[score]]&lt;=50,"low")</f>
        <v>high</v>
      </c>
    </row>
    <row r="5999" spans="1:12" x14ac:dyDescent="0.3">
      <c r="A5999" t="s">
        <v>5790</v>
      </c>
      <c r="B5999" s="1">
        <v>44637</v>
      </c>
      <c r="C5999">
        <v>69</v>
      </c>
      <c r="D5999" t="s">
        <v>9</v>
      </c>
      <c r="E5999" t="s">
        <v>95</v>
      </c>
      <c r="F5999">
        <v>73480000</v>
      </c>
      <c r="G5999">
        <v>372756516</v>
      </c>
      <c r="H5999" t="s">
        <v>96</v>
      </c>
      <c r="I5999">
        <f>YEAR(Table1[[#This Row],[date]])</f>
        <v>2022</v>
      </c>
      <c r="J5999">
        <f>Table1[[#This Row],[revenue]]-Table1[[#This Row],[budget_x]]</f>
        <v>299276516</v>
      </c>
      <c r="K5999" s="7">
        <f>Table1[[#This Row],[profit /loss ]]/Table1[[#This Row],[budget_x]]</f>
        <v>4.0728976047904188</v>
      </c>
      <c r="L5999" t="str" cm="1">
        <f t="array" ref="L5999">_xlfn.IFS(Table1[[#This Row],[score]]&gt;70,"high",Table1[[#This Row],[score]]&gt;50,"medium",Table1[[#This Row],[score]]&lt;=50,"low")</f>
        <v>medium</v>
      </c>
    </row>
    <row r="6000" spans="1:12" x14ac:dyDescent="0.3">
      <c r="A6000" t="s">
        <v>5791</v>
      </c>
      <c r="B6000" s="1">
        <v>42701</v>
      </c>
      <c r="C6000">
        <v>67</v>
      </c>
      <c r="D6000" t="s">
        <v>9</v>
      </c>
      <c r="E6000" t="s">
        <v>10</v>
      </c>
      <c r="F6000">
        <v>50168000</v>
      </c>
      <c r="G6000">
        <v>176288</v>
      </c>
      <c r="H6000" t="s">
        <v>11</v>
      </c>
      <c r="I6000">
        <f>YEAR(Table1[[#This Row],[date]])</f>
        <v>2016</v>
      </c>
      <c r="J6000">
        <f>Table1[[#This Row],[revenue]]-Table1[[#This Row],[budget_x]]</f>
        <v>-49991712</v>
      </c>
      <c r="K6000" s="7">
        <f>Table1[[#This Row],[profit /loss ]]/Table1[[#This Row],[budget_x]]</f>
        <v>-0.99648604688247489</v>
      </c>
      <c r="L6000" t="str" cm="1">
        <f t="array" ref="L6000">_xlfn.IFS(Table1[[#This Row],[score]]&gt;70,"high",Table1[[#This Row],[score]]&gt;50,"medium",Table1[[#This Row],[score]]&lt;=50,"low")</f>
        <v>medium</v>
      </c>
    </row>
    <row r="6001" spans="1:12" x14ac:dyDescent="0.3">
      <c r="A6001" t="s">
        <v>5792</v>
      </c>
      <c r="B6001" s="1">
        <v>18889</v>
      </c>
      <c r="C6001">
        <v>77</v>
      </c>
      <c r="D6001" t="s">
        <v>9</v>
      </c>
      <c r="E6001" t="s">
        <v>10</v>
      </c>
      <c r="F6001">
        <v>1800000</v>
      </c>
      <c r="G6001">
        <v>8006845</v>
      </c>
      <c r="H6001" t="s">
        <v>17</v>
      </c>
      <c r="I6001">
        <f>YEAR(Table1[[#This Row],[date]])</f>
        <v>1951</v>
      </c>
      <c r="J6001">
        <f>Table1[[#This Row],[revenue]]-Table1[[#This Row],[budget_x]]</f>
        <v>6206845</v>
      </c>
      <c r="K6001" s="7">
        <f>Table1[[#This Row],[profit /loss ]]/Table1[[#This Row],[budget_x]]</f>
        <v>3.4482472222222222</v>
      </c>
      <c r="L6001" t="str" cm="1">
        <f t="array" ref="L6001">_xlfn.IFS(Table1[[#This Row],[score]]&gt;70,"high",Table1[[#This Row],[score]]&gt;50,"medium",Table1[[#This Row],[score]]&lt;=50,"low")</f>
        <v>high</v>
      </c>
    </row>
    <row r="6002" spans="1:12" x14ac:dyDescent="0.3">
      <c r="A6002" t="s">
        <v>5793</v>
      </c>
      <c r="B6002" s="1">
        <v>40799</v>
      </c>
      <c r="C6002">
        <v>64</v>
      </c>
      <c r="D6002" t="s">
        <v>9</v>
      </c>
      <c r="E6002" t="s">
        <v>10</v>
      </c>
      <c r="F6002">
        <v>500000</v>
      </c>
      <c r="G6002">
        <v>184077446.80000001</v>
      </c>
      <c r="H6002" t="s">
        <v>17</v>
      </c>
      <c r="I6002">
        <f>YEAR(Table1[[#This Row],[date]])</f>
        <v>2011</v>
      </c>
      <c r="J6002">
        <f>Table1[[#This Row],[revenue]]-Table1[[#This Row],[budget_x]]</f>
        <v>183577446.80000001</v>
      </c>
      <c r="K6002" s="7">
        <f>Table1[[#This Row],[profit /loss ]]/Table1[[#This Row],[budget_x]]</f>
        <v>367.15489360000004</v>
      </c>
      <c r="L6002" t="str" cm="1">
        <f t="array" ref="L6002">_xlfn.IFS(Table1[[#This Row],[score]]&gt;70,"high",Table1[[#This Row],[score]]&gt;50,"medium",Table1[[#This Row],[score]]&lt;=50,"low")</f>
        <v>medium</v>
      </c>
    </row>
    <row r="6003" spans="1:12" x14ac:dyDescent="0.3">
      <c r="A6003" t="s">
        <v>5794</v>
      </c>
      <c r="B6003" s="1">
        <v>44847</v>
      </c>
      <c r="C6003">
        <v>67</v>
      </c>
      <c r="D6003" t="s">
        <v>9</v>
      </c>
      <c r="E6003" t="s">
        <v>10</v>
      </c>
      <c r="F6003">
        <v>56600000</v>
      </c>
      <c r="G6003">
        <v>5021114</v>
      </c>
      <c r="H6003" t="s">
        <v>11</v>
      </c>
      <c r="I6003">
        <f>YEAR(Table1[[#This Row],[date]])</f>
        <v>2022</v>
      </c>
      <c r="J6003">
        <f>Table1[[#This Row],[revenue]]-Table1[[#This Row],[budget_x]]</f>
        <v>-51578886</v>
      </c>
      <c r="K6003" s="7">
        <f>Table1[[#This Row],[profit /loss ]]/Table1[[#This Row],[budget_x]]</f>
        <v>-0.91128773851590106</v>
      </c>
      <c r="L6003" t="str" cm="1">
        <f t="array" ref="L6003">_xlfn.IFS(Table1[[#This Row],[score]]&gt;70,"high",Table1[[#This Row],[score]]&gt;50,"medium",Table1[[#This Row],[score]]&lt;=50,"low")</f>
        <v>medium</v>
      </c>
    </row>
    <row r="6004" spans="1:12" x14ac:dyDescent="0.3">
      <c r="A6004" t="s">
        <v>5795</v>
      </c>
      <c r="B6004" s="1">
        <v>40459</v>
      </c>
      <c r="C6004">
        <v>74</v>
      </c>
      <c r="D6004" t="s">
        <v>9</v>
      </c>
      <c r="E6004" t="s">
        <v>10</v>
      </c>
      <c r="F6004">
        <v>35000000</v>
      </c>
      <c r="G6004">
        <v>60376247</v>
      </c>
      <c r="H6004" t="s">
        <v>17</v>
      </c>
      <c r="I6004">
        <f>YEAR(Table1[[#This Row],[date]])</f>
        <v>2010</v>
      </c>
      <c r="J6004">
        <f>Table1[[#This Row],[revenue]]-Table1[[#This Row],[budget_x]]</f>
        <v>25376247</v>
      </c>
      <c r="K6004" s="7">
        <f>Table1[[#This Row],[profit /loss ]]/Table1[[#This Row],[budget_x]]</f>
        <v>0.72503562857142856</v>
      </c>
      <c r="L6004" t="str" cm="1">
        <f t="array" ref="L6004">_xlfn.IFS(Table1[[#This Row],[score]]&gt;70,"high",Table1[[#This Row],[score]]&gt;50,"medium",Table1[[#This Row],[score]]&lt;=50,"low")</f>
        <v>high</v>
      </c>
    </row>
    <row r="6005" spans="1:12" x14ac:dyDescent="0.3">
      <c r="A6005" t="s">
        <v>5796</v>
      </c>
      <c r="B6005" s="1">
        <v>35922</v>
      </c>
      <c r="C6005">
        <v>62</v>
      </c>
      <c r="D6005" t="s">
        <v>9</v>
      </c>
      <c r="E6005" t="s">
        <v>10</v>
      </c>
      <c r="F6005">
        <v>45000000</v>
      </c>
      <c r="G6005">
        <v>11203026</v>
      </c>
      <c r="H6005" t="s">
        <v>11</v>
      </c>
      <c r="I6005">
        <f>YEAR(Table1[[#This Row],[date]])</f>
        <v>1998</v>
      </c>
      <c r="J6005">
        <f>Table1[[#This Row],[revenue]]-Table1[[#This Row],[budget_x]]</f>
        <v>-33796974</v>
      </c>
      <c r="K6005" s="7">
        <f>Table1[[#This Row],[profit /loss ]]/Table1[[#This Row],[budget_x]]</f>
        <v>-0.75104386666666667</v>
      </c>
      <c r="L6005" t="str" cm="1">
        <f t="array" ref="L6005">_xlfn.IFS(Table1[[#This Row],[score]]&gt;70,"high",Table1[[#This Row],[score]]&gt;50,"medium",Table1[[#This Row],[score]]&lt;=50,"low")</f>
        <v>medium</v>
      </c>
    </row>
    <row r="6006" spans="1:12" x14ac:dyDescent="0.3">
      <c r="A6006" t="s">
        <v>5797</v>
      </c>
      <c r="B6006" s="1">
        <v>41550</v>
      </c>
      <c r="C6006">
        <v>57</v>
      </c>
      <c r="D6006" t="s">
        <v>9</v>
      </c>
      <c r="E6006" t="s">
        <v>10</v>
      </c>
      <c r="F6006">
        <v>40000000</v>
      </c>
      <c r="G6006">
        <v>16340767</v>
      </c>
      <c r="H6006" t="s">
        <v>11</v>
      </c>
      <c r="I6006">
        <f>YEAR(Table1[[#This Row],[date]])</f>
        <v>2013</v>
      </c>
      <c r="J6006">
        <f>Table1[[#This Row],[revenue]]-Table1[[#This Row],[budget_x]]</f>
        <v>-23659233</v>
      </c>
      <c r="K6006" s="7">
        <f>Table1[[#This Row],[profit /loss ]]/Table1[[#This Row],[budget_x]]</f>
        <v>-0.59148082499999999</v>
      </c>
      <c r="L6006" t="str" cm="1">
        <f t="array" ref="L6006">_xlfn.IFS(Table1[[#This Row],[score]]&gt;70,"high",Table1[[#This Row],[score]]&gt;50,"medium",Table1[[#This Row],[score]]&lt;=50,"low")</f>
        <v>medium</v>
      </c>
    </row>
    <row r="6007" spans="1:12" x14ac:dyDescent="0.3">
      <c r="A6007" t="s">
        <v>5798</v>
      </c>
      <c r="B6007" s="1">
        <v>40535</v>
      </c>
      <c r="C6007">
        <v>77</v>
      </c>
      <c r="D6007" t="s">
        <v>9</v>
      </c>
      <c r="E6007" t="s">
        <v>10</v>
      </c>
      <c r="F6007">
        <v>15000000</v>
      </c>
      <c r="G6007">
        <v>414211549</v>
      </c>
      <c r="H6007" t="s">
        <v>11</v>
      </c>
      <c r="I6007">
        <f>YEAR(Table1[[#This Row],[date]])</f>
        <v>2010</v>
      </c>
      <c r="J6007">
        <f>Table1[[#This Row],[revenue]]-Table1[[#This Row],[budget_x]]</f>
        <v>399211549</v>
      </c>
      <c r="K6007" s="7">
        <f>Table1[[#This Row],[profit /loss ]]/Table1[[#This Row],[budget_x]]</f>
        <v>26.614103266666667</v>
      </c>
      <c r="L6007" t="str" cm="1">
        <f t="array" ref="L6007">_xlfn.IFS(Table1[[#This Row],[score]]&gt;70,"high",Table1[[#This Row],[score]]&gt;50,"medium",Table1[[#This Row],[score]]&lt;=50,"low")</f>
        <v>high</v>
      </c>
    </row>
    <row r="6008" spans="1:12" x14ac:dyDescent="0.3">
      <c r="A6008" t="s">
        <v>5799</v>
      </c>
      <c r="B6008" s="1">
        <v>38435</v>
      </c>
      <c r="C6008">
        <v>57</v>
      </c>
      <c r="D6008" t="s">
        <v>9</v>
      </c>
      <c r="E6008" t="s">
        <v>10</v>
      </c>
      <c r="F6008">
        <v>60000000</v>
      </c>
      <c r="G6008">
        <v>101292343</v>
      </c>
      <c r="H6008" t="s">
        <v>11</v>
      </c>
      <c r="I6008">
        <f>YEAR(Table1[[#This Row],[date]])</f>
        <v>2005</v>
      </c>
      <c r="J6008">
        <f>Table1[[#This Row],[revenue]]-Table1[[#This Row],[budget_x]]</f>
        <v>41292343</v>
      </c>
      <c r="K6008" s="7">
        <f>Table1[[#This Row],[profit /loss ]]/Table1[[#This Row],[budget_x]]</f>
        <v>0.68820571666666663</v>
      </c>
      <c r="L6008" t="str" cm="1">
        <f t="array" ref="L6008">_xlfn.IFS(Table1[[#This Row],[score]]&gt;70,"high",Table1[[#This Row],[score]]&gt;50,"medium",Table1[[#This Row],[score]]&lt;=50,"low")</f>
        <v>medium</v>
      </c>
    </row>
    <row r="6009" spans="1:12" x14ac:dyDescent="0.3">
      <c r="A6009" t="s">
        <v>5800</v>
      </c>
      <c r="B6009" s="1">
        <v>39372</v>
      </c>
      <c r="C6009">
        <v>47</v>
      </c>
      <c r="D6009" t="s">
        <v>9</v>
      </c>
      <c r="E6009" t="s">
        <v>10</v>
      </c>
      <c r="F6009">
        <v>3800000</v>
      </c>
      <c r="G6009">
        <v>1463596.6</v>
      </c>
      <c r="H6009" t="s">
        <v>11</v>
      </c>
      <c r="I6009">
        <f>YEAR(Table1[[#This Row],[date]])</f>
        <v>2007</v>
      </c>
      <c r="J6009">
        <f>Table1[[#This Row],[revenue]]-Table1[[#This Row],[budget_x]]</f>
        <v>-2336403.4</v>
      </c>
      <c r="K6009" s="7">
        <f>Table1[[#This Row],[profit /loss ]]/Table1[[#This Row],[budget_x]]</f>
        <v>-0.61484300000000003</v>
      </c>
      <c r="L6009" t="str" cm="1">
        <f t="array" ref="L6009">_xlfn.IFS(Table1[[#This Row],[score]]&gt;70,"high",Table1[[#This Row],[score]]&gt;50,"medium",Table1[[#This Row],[score]]&lt;=50,"low")</f>
        <v>low</v>
      </c>
    </row>
    <row r="6010" spans="1:12" x14ac:dyDescent="0.3">
      <c r="A6010" t="s">
        <v>5801</v>
      </c>
      <c r="B6010" s="1">
        <v>39923</v>
      </c>
      <c r="C6010">
        <v>76</v>
      </c>
      <c r="D6010" t="s">
        <v>9</v>
      </c>
      <c r="E6010" t="s">
        <v>15</v>
      </c>
      <c r="F6010">
        <v>1900000</v>
      </c>
      <c r="G6010">
        <v>8600000</v>
      </c>
      <c r="H6010" t="s">
        <v>25</v>
      </c>
      <c r="I6010">
        <f>YEAR(Table1[[#This Row],[date]])</f>
        <v>2009</v>
      </c>
      <c r="J6010">
        <f>Table1[[#This Row],[revenue]]-Table1[[#This Row],[budget_x]]</f>
        <v>6700000</v>
      </c>
      <c r="K6010" s="7">
        <f>Table1[[#This Row],[profit /loss ]]/Table1[[#This Row],[budget_x]]</f>
        <v>3.5263157894736841</v>
      </c>
      <c r="L6010" t="str" cm="1">
        <f t="array" ref="L6010">_xlfn.IFS(Table1[[#This Row],[score]]&gt;70,"high",Table1[[#This Row],[score]]&gt;50,"medium",Table1[[#This Row],[score]]&lt;=50,"low")</f>
        <v>high</v>
      </c>
    </row>
    <row r="6011" spans="1:12" x14ac:dyDescent="0.3">
      <c r="A6011" t="s">
        <v>5802</v>
      </c>
      <c r="B6011" s="1">
        <v>40605</v>
      </c>
      <c r="C6011">
        <v>81</v>
      </c>
      <c r="D6011" t="s">
        <v>9</v>
      </c>
      <c r="E6011" t="s">
        <v>171</v>
      </c>
      <c r="F6011">
        <v>6800000</v>
      </c>
      <c r="G6011">
        <v>16017448</v>
      </c>
      <c r="H6011" t="s">
        <v>11</v>
      </c>
      <c r="I6011">
        <f>YEAR(Table1[[#This Row],[date]])</f>
        <v>2011</v>
      </c>
      <c r="J6011">
        <f>Table1[[#This Row],[revenue]]-Table1[[#This Row],[budget_x]]</f>
        <v>9217448</v>
      </c>
      <c r="K6011" s="7">
        <f>Table1[[#This Row],[profit /loss ]]/Table1[[#This Row],[budget_x]]</f>
        <v>1.3555070588235294</v>
      </c>
      <c r="L6011" t="str" cm="1">
        <f t="array" ref="L6011">_xlfn.IFS(Table1[[#This Row],[score]]&gt;70,"high",Table1[[#This Row],[score]]&gt;50,"medium",Table1[[#This Row],[score]]&lt;=50,"low")</f>
        <v>high</v>
      </c>
    </row>
    <row r="6012" spans="1:12" x14ac:dyDescent="0.3">
      <c r="A6012" t="s">
        <v>5803</v>
      </c>
      <c r="B6012" s="1">
        <v>16407</v>
      </c>
      <c r="C6012">
        <v>81</v>
      </c>
      <c r="D6012" t="s">
        <v>9</v>
      </c>
      <c r="E6012" t="s">
        <v>10</v>
      </c>
      <c r="F6012">
        <v>927262</v>
      </c>
      <c r="G6012">
        <v>2500000</v>
      </c>
      <c r="H6012" t="s">
        <v>11</v>
      </c>
      <c r="I6012">
        <f>YEAR(Table1[[#This Row],[date]])</f>
        <v>1944</v>
      </c>
      <c r="J6012">
        <f>Table1[[#This Row],[revenue]]-Table1[[#This Row],[budget_x]]</f>
        <v>1572738</v>
      </c>
      <c r="K6012" s="7">
        <f>Table1[[#This Row],[profit /loss ]]/Table1[[#This Row],[budget_x]]</f>
        <v>1.6961096216603291</v>
      </c>
      <c r="L6012" t="str" cm="1">
        <f t="array" ref="L6012">_xlfn.IFS(Table1[[#This Row],[score]]&gt;70,"high",Table1[[#This Row],[score]]&gt;50,"medium",Table1[[#This Row],[score]]&lt;=50,"low")</f>
        <v>high</v>
      </c>
    </row>
    <row r="6013" spans="1:12" x14ac:dyDescent="0.3">
      <c r="A6013" t="s">
        <v>5804</v>
      </c>
      <c r="B6013" s="1">
        <v>20830</v>
      </c>
      <c r="C6013">
        <v>73</v>
      </c>
      <c r="D6013" t="s">
        <v>9</v>
      </c>
      <c r="E6013" t="s">
        <v>10</v>
      </c>
      <c r="F6013">
        <v>1900000</v>
      </c>
      <c r="G6013">
        <v>3250000</v>
      </c>
      <c r="H6013" t="s">
        <v>11</v>
      </c>
      <c r="I6013">
        <f>YEAR(Table1[[#This Row],[date]])</f>
        <v>1957</v>
      </c>
      <c r="J6013">
        <f>Table1[[#This Row],[revenue]]-Table1[[#This Row],[budget_x]]</f>
        <v>1350000</v>
      </c>
      <c r="K6013" s="7">
        <f>Table1[[#This Row],[profit /loss ]]/Table1[[#This Row],[budget_x]]</f>
        <v>0.71052631578947367</v>
      </c>
      <c r="L6013" t="str" cm="1">
        <f t="array" ref="L6013">_xlfn.IFS(Table1[[#This Row],[score]]&gt;70,"high",Table1[[#This Row],[score]]&gt;50,"medium",Table1[[#This Row],[score]]&lt;=50,"low")</f>
        <v>high</v>
      </c>
    </row>
    <row r="6014" spans="1:12" x14ac:dyDescent="0.3">
      <c r="A6014" t="s">
        <v>5805</v>
      </c>
      <c r="B6014" s="1">
        <v>38932</v>
      </c>
      <c r="C6014">
        <v>76</v>
      </c>
      <c r="D6014" t="s">
        <v>9</v>
      </c>
      <c r="E6014" t="s">
        <v>74</v>
      </c>
      <c r="F6014">
        <v>3675000</v>
      </c>
      <c r="G6014">
        <v>23803308</v>
      </c>
      <c r="H6014" t="s">
        <v>11</v>
      </c>
      <c r="I6014">
        <f>YEAR(Table1[[#This Row],[date]])</f>
        <v>2006</v>
      </c>
      <c r="J6014">
        <f>Table1[[#This Row],[revenue]]-Table1[[#This Row],[budget_x]]</f>
        <v>20128308</v>
      </c>
      <c r="K6014" s="7">
        <f>Table1[[#This Row],[profit /loss ]]/Table1[[#This Row],[budget_x]]</f>
        <v>5.4770906122448979</v>
      </c>
      <c r="L6014" t="str" cm="1">
        <f t="array" ref="L6014">_xlfn.IFS(Table1[[#This Row],[score]]&gt;70,"high",Table1[[#This Row],[score]]&gt;50,"medium",Table1[[#This Row],[score]]&lt;=50,"low")</f>
        <v>high</v>
      </c>
    </row>
    <row r="6015" spans="1:12" x14ac:dyDescent="0.3">
      <c r="A6015" t="s">
        <v>5806</v>
      </c>
      <c r="B6015" s="1">
        <v>17868</v>
      </c>
      <c r="C6015">
        <v>77</v>
      </c>
      <c r="D6015" t="s">
        <v>9</v>
      </c>
      <c r="E6015" t="s">
        <v>95</v>
      </c>
      <c r="F6015">
        <v>129460000</v>
      </c>
      <c r="G6015">
        <v>713462580.79999995</v>
      </c>
      <c r="H6015" t="s">
        <v>96</v>
      </c>
      <c r="I6015">
        <f>YEAR(Table1[[#This Row],[date]])</f>
        <v>1948</v>
      </c>
      <c r="J6015">
        <f>Table1[[#This Row],[revenue]]-Table1[[#This Row],[budget_x]]</f>
        <v>584002580.79999995</v>
      </c>
      <c r="K6015" s="7">
        <f>Table1[[#This Row],[profit /loss ]]/Table1[[#This Row],[budget_x]]</f>
        <v>4.5110658180132859</v>
      </c>
      <c r="L6015" t="str" cm="1">
        <f t="array" ref="L6015">_xlfn.IFS(Table1[[#This Row],[score]]&gt;70,"high",Table1[[#This Row],[score]]&gt;50,"medium",Table1[[#This Row],[score]]&lt;=50,"low")</f>
        <v>high</v>
      </c>
    </row>
    <row r="6016" spans="1:12" x14ac:dyDescent="0.3">
      <c r="A6016" t="s">
        <v>5807</v>
      </c>
      <c r="B6016" s="1">
        <v>43706</v>
      </c>
      <c r="C6016">
        <v>72</v>
      </c>
      <c r="D6016" t="s">
        <v>9</v>
      </c>
      <c r="E6016" t="s">
        <v>10</v>
      </c>
      <c r="F6016">
        <v>26848000</v>
      </c>
      <c r="G6016">
        <v>855756</v>
      </c>
      <c r="H6016" t="s">
        <v>11</v>
      </c>
      <c r="I6016">
        <f>YEAR(Table1[[#This Row],[date]])</f>
        <v>2019</v>
      </c>
      <c r="J6016">
        <f>Table1[[#This Row],[revenue]]-Table1[[#This Row],[budget_x]]</f>
        <v>-25992244</v>
      </c>
      <c r="K6016" s="7">
        <f>Table1[[#This Row],[profit /loss ]]/Table1[[#This Row],[budget_x]]</f>
        <v>-0.96812589392133497</v>
      </c>
      <c r="L6016" t="str" cm="1">
        <f t="array" ref="L6016">_xlfn.IFS(Table1[[#This Row],[score]]&gt;70,"high",Table1[[#This Row],[score]]&gt;50,"medium",Table1[[#This Row],[score]]&lt;=50,"low")</f>
        <v>high</v>
      </c>
    </row>
    <row r="6017" spans="1:12" x14ac:dyDescent="0.3">
      <c r="A6017" t="s">
        <v>5808</v>
      </c>
      <c r="B6017" s="1">
        <v>39738</v>
      </c>
      <c r="C6017">
        <v>64</v>
      </c>
      <c r="D6017" t="s">
        <v>9</v>
      </c>
      <c r="E6017" t="s">
        <v>10</v>
      </c>
      <c r="F6017">
        <v>80000000</v>
      </c>
      <c r="G6017">
        <v>180585259</v>
      </c>
      <c r="H6017" t="s">
        <v>11</v>
      </c>
      <c r="I6017">
        <f>YEAR(Table1[[#This Row],[date]])</f>
        <v>2008</v>
      </c>
      <c r="J6017">
        <f>Table1[[#This Row],[revenue]]-Table1[[#This Row],[budget_x]]</f>
        <v>100585259</v>
      </c>
      <c r="K6017" s="7">
        <f>Table1[[#This Row],[profit /loss ]]/Table1[[#This Row],[budget_x]]</f>
        <v>1.2573157374999999</v>
      </c>
      <c r="L6017" t="str" cm="1">
        <f t="array" ref="L6017">_xlfn.IFS(Table1[[#This Row],[score]]&gt;70,"high",Table1[[#This Row],[score]]&gt;50,"medium",Table1[[#This Row],[score]]&lt;=50,"low")</f>
        <v>medium</v>
      </c>
    </row>
    <row r="6018" spans="1:12" x14ac:dyDescent="0.3">
      <c r="A6018" t="s">
        <v>5809</v>
      </c>
      <c r="B6018" s="1">
        <v>43357</v>
      </c>
      <c r="C6018">
        <v>57</v>
      </c>
      <c r="D6018" t="s">
        <v>9</v>
      </c>
      <c r="E6018" t="s">
        <v>10</v>
      </c>
      <c r="F6018">
        <v>103600000</v>
      </c>
      <c r="G6018">
        <v>134150172.59999999</v>
      </c>
      <c r="H6018" t="s">
        <v>17</v>
      </c>
      <c r="I6018">
        <f>YEAR(Table1[[#This Row],[date]])</f>
        <v>2018</v>
      </c>
      <c r="J6018">
        <f>Table1[[#This Row],[revenue]]-Table1[[#This Row],[budget_x]]</f>
        <v>30550172.599999994</v>
      </c>
      <c r="K6018" s="7">
        <f>Table1[[#This Row],[profit /loss ]]/Table1[[#This Row],[budget_x]]</f>
        <v>0.29488583590733586</v>
      </c>
      <c r="L6018" t="str" cm="1">
        <f t="array" ref="L6018">_xlfn.IFS(Table1[[#This Row],[score]]&gt;70,"high",Table1[[#This Row],[score]]&gt;50,"medium",Table1[[#This Row],[score]]&lt;=50,"low")</f>
        <v>medium</v>
      </c>
    </row>
    <row r="6019" spans="1:12" x14ac:dyDescent="0.3">
      <c r="A6019" t="s">
        <v>5810</v>
      </c>
      <c r="B6019" s="1">
        <v>40810</v>
      </c>
      <c r="C6019">
        <v>51</v>
      </c>
      <c r="D6019" t="s">
        <v>9</v>
      </c>
      <c r="E6019" t="s">
        <v>10</v>
      </c>
      <c r="F6019">
        <v>4000000</v>
      </c>
      <c r="G6019">
        <v>3515997.6</v>
      </c>
      <c r="H6019" t="s">
        <v>17</v>
      </c>
      <c r="I6019">
        <f>YEAR(Table1[[#This Row],[date]])</f>
        <v>2011</v>
      </c>
      <c r="J6019">
        <f>Table1[[#This Row],[revenue]]-Table1[[#This Row],[budget_x]]</f>
        <v>-484002.39999999991</v>
      </c>
      <c r="K6019" s="7">
        <f>Table1[[#This Row],[profit /loss ]]/Table1[[#This Row],[budget_x]]</f>
        <v>-0.12100059999999997</v>
      </c>
      <c r="L6019" t="str" cm="1">
        <f t="array" ref="L6019">_xlfn.IFS(Table1[[#This Row],[score]]&gt;70,"high",Table1[[#This Row],[score]]&gt;50,"medium",Table1[[#This Row],[score]]&lt;=50,"low")</f>
        <v>medium</v>
      </c>
    </row>
    <row r="6020" spans="1:12" x14ac:dyDescent="0.3">
      <c r="A6020" t="s">
        <v>5811</v>
      </c>
      <c r="B6020" s="1">
        <v>35054</v>
      </c>
      <c r="C6020">
        <v>73</v>
      </c>
      <c r="D6020" t="s">
        <v>9</v>
      </c>
      <c r="E6020" t="s">
        <v>171</v>
      </c>
      <c r="F6020">
        <v>18000000</v>
      </c>
      <c r="G6020">
        <v>1738611</v>
      </c>
      <c r="H6020" t="s">
        <v>11</v>
      </c>
      <c r="I6020">
        <f>YEAR(Table1[[#This Row],[date]])</f>
        <v>1995</v>
      </c>
      <c r="J6020">
        <f>Table1[[#This Row],[revenue]]-Table1[[#This Row],[budget_x]]</f>
        <v>-16261389</v>
      </c>
      <c r="K6020" s="7">
        <f>Table1[[#This Row],[profit /loss ]]/Table1[[#This Row],[budget_x]]</f>
        <v>-0.90341050000000001</v>
      </c>
      <c r="L6020" t="str" cm="1">
        <f t="array" ref="L6020">_xlfn.IFS(Table1[[#This Row],[score]]&gt;70,"high",Table1[[#This Row],[score]]&gt;50,"medium",Table1[[#This Row],[score]]&lt;=50,"low")</f>
        <v>high</v>
      </c>
    </row>
    <row r="6021" spans="1:12" x14ac:dyDescent="0.3">
      <c r="A6021" t="s">
        <v>5812</v>
      </c>
      <c r="B6021" s="1">
        <v>44330</v>
      </c>
      <c r="C6021">
        <v>67</v>
      </c>
      <c r="D6021" t="s">
        <v>9</v>
      </c>
      <c r="E6021" t="s">
        <v>10</v>
      </c>
      <c r="F6021">
        <v>126400000</v>
      </c>
      <c r="G6021">
        <v>505093460.80000001</v>
      </c>
      <c r="H6021" t="s">
        <v>17</v>
      </c>
      <c r="I6021">
        <f>YEAR(Table1[[#This Row],[date]])</f>
        <v>2021</v>
      </c>
      <c r="J6021">
        <f>Table1[[#This Row],[revenue]]-Table1[[#This Row],[budget_x]]</f>
        <v>378693460.80000001</v>
      </c>
      <c r="K6021" s="7">
        <f>Table1[[#This Row],[profit /loss ]]/Table1[[#This Row],[budget_x]]</f>
        <v>2.9959925696202534</v>
      </c>
      <c r="L6021" t="str" cm="1">
        <f t="array" ref="L6021">_xlfn.IFS(Table1[[#This Row],[score]]&gt;70,"high",Table1[[#This Row],[score]]&gt;50,"medium",Table1[[#This Row],[score]]&lt;=50,"low")</f>
        <v>medium</v>
      </c>
    </row>
    <row r="6022" spans="1:12" x14ac:dyDescent="0.3">
      <c r="A6022" t="s">
        <v>5813</v>
      </c>
      <c r="B6022" s="1">
        <v>40199</v>
      </c>
      <c r="C6022">
        <v>72</v>
      </c>
      <c r="D6022" t="s">
        <v>9</v>
      </c>
      <c r="E6022" t="s">
        <v>10</v>
      </c>
      <c r="F6022">
        <v>60000000</v>
      </c>
      <c r="G6022">
        <v>124514011</v>
      </c>
      <c r="H6022" t="s">
        <v>11</v>
      </c>
      <c r="I6022">
        <f>YEAR(Table1[[#This Row],[date]])</f>
        <v>2010</v>
      </c>
      <c r="J6022">
        <f>Table1[[#This Row],[revenue]]-Table1[[#This Row],[budget_x]]</f>
        <v>64514011</v>
      </c>
      <c r="K6022" s="7">
        <f>Table1[[#This Row],[profit /loss ]]/Table1[[#This Row],[budget_x]]</f>
        <v>1.0752335166666667</v>
      </c>
      <c r="L6022" t="str" cm="1">
        <f t="array" ref="L6022">_xlfn.IFS(Table1[[#This Row],[score]]&gt;70,"high",Table1[[#This Row],[score]]&gt;50,"medium",Table1[[#This Row],[score]]&lt;=50,"low")</f>
        <v>high</v>
      </c>
    </row>
    <row r="6023" spans="1:12" x14ac:dyDescent="0.3">
      <c r="A6023" t="s">
        <v>5814</v>
      </c>
      <c r="B6023" s="1">
        <v>31534</v>
      </c>
      <c r="C6023">
        <v>63</v>
      </c>
      <c r="D6023" t="s">
        <v>9</v>
      </c>
      <c r="E6023" t="s">
        <v>10</v>
      </c>
      <c r="F6023">
        <v>2358225.7999999998</v>
      </c>
      <c r="G6023">
        <v>4662137</v>
      </c>
      <c r="H6023" t="s">
        <v>17</v>
      </c>
      <c r="I6023">
        <f>YEAR(Table1[[#This Row],[date]])</f>
        <v>1986</v>
      </c>
      <c r="J6023">
        <f>Table1[[#This Row],[revenue]]-Table1[[#This Row],[budget_x]]</f>
        <v>2303911.2000000002</v>
      </c>
      <c r="K6023" s="7">
        <f>Table1[[#This Row],[profit /loss ]]/Table1[[#This Row],[budget_x]]</f>
        <v>0.97696802401195015</v>
      </c>
      <c r="L6023" t="str" cm="1">
        <f t="array" ref="L6023">_xlfn.IFS(Table1[[#This Row],[score]]&gt;70,"high",Table1[[#This Row],[score]]&gt;50,"medium",Table1[[#This Row],[score]]&lt;=50,"low")</f>
        <v>medium</v>
      </c>
    </row>
    <row r="6024" spans="1:12" x14ac:dyDescent="0.3">
      <c r="A6024" t="s">
        <v>5815</v>
      </c>
      <c r="B6024" s="1">
        <v>43251</v>
      </c>
      <c r="C6024">
        <v>62</v>
      </c>
      <c r="D6024" t="s">
        <v>9</v>
      </c>
      <c r="E6024" t="s">
        <v>10</v>
      </c>
      <c r="F6024">
        <v>15100000</v>
      </c>
      <c r="G6024">
        <v>97611784.200000003</v>
      </c>
      <c r="H6024" t="s">
        <v>11</v>
      </c>
      <c r="I6024">
        <f>YEAR(Table1[[#This Row],[date]])</f>
        <v>2018</v>
      </c>
      <c r="J6024">
        <f>Table1[[#This Row],[revenue]]-Table1[[#This Row],[budget_x]]</f>
        <v>82511784.200000003</v>
      </c>
      <c r="K6024" s="7">
        <f>Table1[[#This Row],[profit /loss ]]/Table1[[#This Row],[budget_x]]</f>
        <v>5.4643565695364238</v>
      </c>
      <c r="L6024" t="str" cm="1">
        <f t="array" ref="L6024">_xlfn.IFS(Table1[[#This Row],[score]]&gt;70,"high",Table1[[#This Row],[score]]&gt;50,"medium",Table1[[#This Row],[score]]&lt;=50,"low")</f>
        <v>medium</v>
      </c>
    </row>
    <row r="6025" spans="1:12" x14ac:dyDescent="0.3">
      <c r="A6025" t="s">
        <v>5816</v>
      </c>
      <c r="B6025" s="1">
        <v>44694</v>
      </c>
      <c r="C6025">
        <v>60</v>
      </c>
      <c r="D6025" t="s">
        <v>9</v>
      </c>
      <c r="E6025" t="s">
        <v>10</v>
      </c>
      <c r="F6025">
        <v>58000000</v>
      </c>
      <c r="G6025">
        <v>690731020</v>
      </c>
      <c r="H6025" t="s">
        <v>11</v>
      </c>
      <c r="I6025">
        <f>YEAR(Table1[[#This Row],[date]])</f>
        <v>2022</v>
      </c>
      <c r="J6025">
        <f>Table1[[#This Row],[revenue]]-Table1[[#This Row],[budget_x]]</f>
        <v>632731020</v>
      </c>
      <c r="K6025" s="7">
        <f>Table1[[#This Row],[profit /loss ]]/Table1[[#This Row],[budget_x]]</f>
        <v>10.909155517241379</v>
      </c>
      <c r="L6025" t="str" cm="1">
        <f t="array" ref="L6025">_xlfn.IFS(Table1[[#This Row],[score]]&gt;70,"high",Table1[[#This Row],[score]]&gt;50,"medium",Table1[[#This Row],[score]]&lt;=50,"low")</f>
        <v>medium</v>
      </c>
    </row>
    <row r="6026" spans="1:12" x14ac:dyDescent="0.3">
      <c r="A6026" t="s">
        <v>5817</v>
      </c>
      <c r="B6026" s="1">
        <v>38834</v>
      </c>
      <c r="C6026">
        <v>58</v>
      </c>
      <c r="D6026" t="s">
        <v>9</v>
      </c>
      <c r="E6026" t="s">
        <v>10</v>
      </c>
      <c r="F6026">
        <v>1500000</v>
      </c>
      <c r="G6026">
        <v>240396</v>
      </c>
      <c r="H6026" t="s">
        <v>17</v>
      </c>
      <c r="I6026">
        <f>YEAR(Table1[[#This Row],[date]])</f>
        <v>2006</v>
      </c>
      <c r="J6026">
        <f>Table1[[#This Row],[revenue]]-Table1[[#This Row],[budget_x]]</f>
        <v>-1259604</v>
      </c>
      <c r="K6026" s="7">
        <f>Table1[[#This Row],[profit /loss ]]/Table1[[#This Row],[budget_x]]</f>
        <v>-0.83973600000000004</v>
      </c>
      <c r="L6026" t="str" cm="1">
        <f t="array" ref="L6026">_xlfn.IFS(Table1[[#This Row],[score]]&gt;70,"high",Table1[[#This Row],[score]]&gt;50,"medium",Table1[[#This Row],[score]]&lt;=50,"low")</f>
        <v>medium</v>
      </c>
    </row>
    <row r="6027" spans="1:12" x14ac:dyDescent="0.3">
      <c r="A6027" t="s">
        <v>5818</v>
      </c>
      <c r="B6027" s="1">
        <v>37560</v>
      </c>
      <c r="C6027">
        <v>62</v>
      </c>
      <c r="D6027" t="s">
        <v>9</v>
      </c>
      <c r="E6027" t="s">
        <v>10</v>
      </c>
      <c r="F6027">
        <v>60000000</v>
      </c>
      <c r="G6027">
        <v>82150183</v>
      </c>
      <c r="H6027" t="s">
        <v>11</v>
      </c>
      <c r="I6027">
        <f>YEAR(Table1[[#This Row],[date]])</f>
        <v>2002</v>
      </c>
      <c r="J6027">
        <f>Table1[[#This Row],[revenue]]-Table1[[#This Row],[budget_x]]</f>
        <v>22150183</v>
      </c>
      <c r="K6027" s="7">
        <f>Table1[[#This Row],[profit /loss ]]/Table1[[#This Row],[budget_x]]</f>
        <v>0.36916971666666665</v>
      </c>
      <c r="L6027" t="str" cm="1">
        <f t="array" ref="L6027">_xlfn.IFS(Table1[[#This Row],[score]]&gt;70,"high",Table1[[#This Row],[score]]&gt;50,"medium",Table1[[#This Row],[score]]&lt;=50,"low")</f>
        <v>medium</v>
      </c>
    </row>
    <row r="6028" spans="1:12" x14ac:dyDescent="0.3">
      <c r="A6028" t="s">
        <v>5819</v>
      </c>
      <c r="B6028" s="1">
        <v>40424</v>
      </c>
      <c r="C6028">
        <v>63</v>
      </c>
      <c r="D6028" t="s">
        <v>9</v>
      </c>
      <c r="E6028" t="s">
        <v>10</v>
      </c>
      <c r="F6028">
        <v>100760000</v>
      </c>
      <c r="G6028">
        <v>572504805.60000002</v>
      </c>
      <c r="H6028" t="s">
        <v>17</v>
      </c>
      <c r="I6028">
        <f>YEAR(Table1[[#This Row],[date]])</f>
        <v>2010</v>
      </c>
      <c r="J6028">
        <f>Table1[[#This Row],[revenue]]-Table1[[#This Row],[budget_x]]</f>
        <v>471744805.60000002</v>
      </c>
      <c r="K6028" s="7">
        <f>Table1[[#This Row],[profit /loss ]]/Table1[[#This Row],[budget_x]]</f>
        <v>4.6818658753473601</v>
      </c>
      <c r="L6028" t="str" cm="1">
        <f t="array" ref="L6028">_xlfn.IFS(Table1[[#This Row],[score]]&gt;70,"high",Table1[[#This Row],[score]]&gt;50,"medium",Table1[[#This Row],[score]]&lt;=50,"low")</f>
        <v>medium</v>
      </c>
    </row>
    <row r="6029" spans="1:12" x14ac:dyDescent="0.3">
      <c r="A6029" t="s">
        <v>5820</v>
      </c>
      <c r="B6029" s="1">
        <v>40752</v>
      </c>
      <c r="C6029">
        <v>74</v>
      </c>
      <c r="D6029" t="s">
        <v>9</v>
      </c>
      <c r="E6029" t="s">
        <v>10</v>
      </c>
      <c r="F6029">
        <v>5000000</v>
      </c>
      <c r="G6029">
        <v>5224938</v>
      </c>
      <c r="H6029" t="s">
        <v>11</v>
      </c>
      <c r="I6029">
        <f>YEAR(Table1[[#This Row],[date]])</f>
        <v>2011</v>
      </c>
      <c r="J6029">
        <f>Table1[[#This Row],[revenue]]-Table1[[#This Row],[budget_x]]</f>
        <v>224938</v>
      </c>
      <c r="K6029" s="7">
        <f>Table1[[#This Row],[profit /loss ]]/Table1[[#This Row],[budget_x]]</f>
        <v>4.4987600000000003E-2</v>
      </c>
      <c r="L6029" t="str" cm="1">
        <f t="array" ref="L6029">_xlfn.IFS(Table1[[#This Row],[score]]&gt;70,"high",Table1[[#This Row],[score]]&gt;50,"medium",Table1[[#This Row],[score]]&lt;=50,"low")</f>
        <v>high</v>
      </c>
    </row>
    <row r="6030" spans="1:12" x14ac:dyDescent="0.3">
      <c r="A6030" t="s">
        <v>5821</v>
      </c>
      <c r="B6030" s="1">
        <v>42195</v>
      </c>
      <c r="C6030">
        <v>76</v>
      </c>
      <c r="D6030" t="s">
        <v>9</v>
      </c>
      <c r="E6030" t="s">
        <v>10</v>
      </c>
      <c r="F6030">
        <v>25255933.199999999</v>
      </c>
      <c r="G6030">
        <v>8413144</v>
      </c>
      <c r="H6030" t="s">
        <v>17</v>
      </c>
      <c r="I6030">
        <f>YEAR(Table1[[#This Row],[date]])</f>
        <v>2015</v>
      </c>
      <c r="J6030">
        <f>Table1[[#This Row],[revenue]]-Table1[[#This Row],[budget_x]]</f>
        <v>-16842789.199999999</v>
      </c>
      <c r="K6030" s="7">
        <f>Table1[[#This Row],[profit /loss ]]/Table1[[#This Row],[budget_x]]</f>
        <v>-0.66688445311535749</v>
      </c>
      <c r="L6030" t="str" cm="1">
        <f t="array" ref="L6030">_xlfn.IFS(Table1[[#This Row],[score]]&gt;70,"high",Table1[[#This Row],[score]]&gt;50,"medium",Table1[[#This Row],[score]]&lt;=50,"low")</f>
        <v>high</v>
      </c>
    </row>
    <row r="6031" spans="1:12" x14ac:dyDescent="0.3">
      <c r="A6031" t="s">
        <v>5822</v>
      </c>
      <c r="B6031" s="1">
        <v>43769</v>
      </c>
      <c r="C6031">
        <v>67</v>
      </c>
      <c r="D6031" t="s">
        <v>9</v>
      </c>
      <c r="E6031" t="s">
        <v>10</v>
      </c>
      <c r="F6031">
        <v>26000000</v>
      </c>
      <c r="G6031">
        <v>18477276</v>
      </c>
      <c r="H6031" t="s">
        <v>11</v>
      </c>
      <c r="I6031">
        <f>YEAR(Table1[[#This Row],[date]])</f>
        <v>2019</v>
      </c>
      <c r="J6031">
        <f>Table1[[#This Row],[revenue]]-Table1[[#This Row],[budget_x]]</f>
        <v>-7522724</v>
      </c>
      <c r="K6031" s="7">
        <f>Table1[[#This Row],[profit /loss ]]/Table1[[#This Row],[budget_x]]</f>
        <v>-0.28933553846153848</v>
      </c>
      <c r="L6031" t="str" cm="1">
        <f t="array" ref="L6031">_xlfn.IFS(Table1[[#This Row],[score]]&gt;70,"high",Table1[[#This Row],[score]]&gt;50,"medium",Table1[[#This Row],[score]]&lt;=50,"low")</f>
        <v>medium</v>
      </c>
    </row>
    <row r="6032" spans="1:12" x14ac:dyDescent="0.3">
      <c r="A6032" t="s">
        <v>5823</v>
      </c>
      <c r="B6032" s="1">
        <v>33618</v>
      </c>
      <c r="C6032">
        <v>67</v>
      </c>
      <c r="D6032" t="s">
        <v>9</v>
      </c>
      <c r="E6032" t="s">
        <v>86</v>
      </c>
      <c r="F6032">
        <v>10000000</v>
      </c>
      <c r="G6032">
        <v>8332431</v>
      </c>
      <c r="H6032" t="s">
        <v>87</v>
      </c>
      <c r="I6032">
        <f>YEAR(Table1[[#This Row],[date]])</f>
        <v>1992</v>
      </c>
      <c r="J6032">
        <f>Table1[[#This Row],[revenue]]-Table1[[#This Row],[budget_x]]</f>
        <v>-1667569</v>
      </c>
      <c r="K6032" s="7">
        <f>Table1[[#This Row],[profit /loss ]]/Table1[[#This Row],[budget_x]]</f>
        <v>-0.16675690000000001</v>
      </c>
      <c r="L6032" t="str" cm="1">
        <f t="array" ref="L6032">_xlfn.IFS(Table1[[#This Row],[score]]&gt;70,"high",Table1[[#This Row],[score]]&gt;50,"medium",Table1[[#This Row],[score]]&lt;=50,"low")</f>
        <v>medium</v>
      </c>
    </row>
    <row r="6033" spans="1:12" x14ac:dyDescent="0.3">
      <c r="A6033" t="s">
        <v>5824</v>
      </c>
      <c r="B6033" s="1">
        <v>30448</v>
      </c>
      <c r="C6033">
        <v>57</v>
      </c>
      <c r="D6033" t="s">
        <v>9</v>
      </c>
      <c r="E6033" t="s">
        <v>10</v>
      </c>
      <c r="F6033">
        <v>5000000</v>
      </c>
      <c r="G6033">
        <v>12534817</v>
      </c>
      <c r="H6033" t="s">
        <v>11</v>
      </c>
      <c r="I6033">
        <f>YEAR(Table1[[#This Row],[date]])</f>
        <v>1983</v>
      </c>
      <c r="J6033">
        <f>Table1[[#This Row],[revenue]]-Table1[[#This Row],[budget_x]]</f>
        <v>7534817</v>
      </c>
      <c r="K6033" s="7">
        <f>Table1[[#This Row],[profit /loss ]]/Table1[[#This Row],[budget_x]]</f>
        <v>1.5069634000000001</v>
      </c>
      <c r="L6033" t="str" cm="1">
        <f t="array" ref="L6033">_xlfn.IFS(Table1[[#This Row],[score]]&gt;70,"high",Table1[[#This Row],[score]]&gt;50,"medium",Table1[[#This Row],[score]]&lt;=50,"low")</f>
        <v>medium</v>
      </c>
    </row>
    <row r="6034" spans="1:12" x14ac:dyDescent="0.3">
      <c r="A6034" t="s">
        <v>5825</v>
      </c>
      <c r="B6034" s="1">
        <v>27528</v>
      </c>
      <c r="C6034">
        <v>0</v>
      </c>
      <c r="D6034" t="s">
        <v>9</v>
      </c>
      <c r="E6034" t="s">
        <v>69</v>
      </c>
      <c r="F6034">
        <v>174600000</v>
      </c>
      <c r="G6034">
        <v>175269998.80000001</v>
      </c>
      <c r="H6034" t="s">
        <v>143</v>
      </c>
      <c r="I6034">
        <f>YEAR(Table1[[#This Row],[date]])</f>
        <v>1975</v>
      </c>
      <c r="J6034">
        <f>Table1[[#This Row],[revenue]]-Table1[[#This Row],[budget_x]]</f>
        <v>669998.80000001192</v>
      </c>
      <c r="K6034" s="7">
        <f>Table1[[#This Row],[profit /loss ]]/Table1[[#This Row],[budget_x]]</f>
        <v>3.837335624284146E-3</v>
      </c>
      <c r="L6034" t="str" cm="1">
        <f t="array" ref="L6034">_xlfn.IFS(Table1[[#This Row],[score]]&gt;70,"high",Table1[[#This Row],[score]]&gt;50,"medium",Table1[[#This Row],[score]]&lt;=50,"low")</f>
        <v>low</v>
      </c>
    </row>
    <row r="6035" spans="1:12" x14ac:dyDescent="0.3">
      <c r="A6035" t="s">
        <v>5826</v>
      </c>
      <c r="B6035" s="1">
        <v>38733</v>
      </c>
      <c r="C6035">
        <v>63</v>
      </c>
      <c r="D6035" t="s">
        <v>9</v>
      </c>
      <c r="E6035" t="s">
        <v>10</v>
      </c>
      <c r="F6035">
        <v>30000000</v>
      </c>
      <c r="G6035">
        <v>7000000</v>
      </c>
      <c r="H6035" t="s">
        <v>11</v>
      </c>
      <c r="I6035">
        <f>YEAR(Table1[[#This Row],[date]])</f>
        <v>2006</v>
      </c>
      <c r="J6035">
        <f>Table1[[#This Row],[revenue]]-Table1[[#This Row],[budget_x]]</f>
        <v>-23000000</v>
      </c>
      <c r="K6035" s="7">
        <f>Table1[[#This Row],[profit /loss ]]/Table1[[#This Row],[budget_x]]</f>
        <v>-0.76666666666666672</v>
      </c>
      <c r="L6035" t="str" cm="1">
        <f t="array" ref="L6035">_xlfn.IFS(Table1[[#This Row],[score]]&gt;70,"high",Table1[[#This Row],[score]]&gt;50,"medium",Table1[[#This Row],[score]]&lt;=50,"low")</f>
        <v>medium</v>
      </c>
    </row>
    <row r="6036" spans="1:12" x14ac:dyDescent="0.3">
      <c r="A6036" t="s">
        <v>5827</v>
      </c>
      <c r="B6036" s="1">
        <v>37650</v>
      </c>
      <c r="C6036">
        <v>57</v>
      </c>
      <c r="D6036" t="s">
        <v>9</v>
      </c>
      <c r="E6036" t="s">
        <v>171</v>
      </c>
      <c r="F6036">
        <v>14500000</v>
      </c>
      <c r="G6036">
        <v>65497208</v>
      </c>
      <c r="H6036" t="s">
        <v>184</v>
      </c>
      <c r="I6036">
        <f>YEAR(Table1[[#This Row],[date]])</f>
        <v>2003</v>
      </c>
      <c r="J6036">
        <f>Table1[[#This Row],[revenue]]-Table1[[#This Row],[budget_x]]</f>
        <v>50997208</v>
      </c>
      <c r="K6036" s="7">
        <f>Table1[[#This Row],[profit /loss ]]/Table1[[#This Row],[budget_x]]</f>
        <v>3.5170488275862071</v>
      </c>
      <c r="L6036" t="str" cm="1">
        <f t="array" ref="L6036">_xlfn.IFS(Table1[[#This Row],[score]]&gt;70,"high",Table1[[#This Row],[score]]&gt;50,"medium",Table1[[#This Row],[score]]&lt;=50,"low")</f>
        <v>medium</v>
      </c>
    </row>
    <row r="6037" spans="1:12" x14ac:dyDescent="0.3">
      <c r="A6037" t="s">
        <v>5828</v>
      </c>
      <c r="B6037" s="1">
        <v>41459</v>
      </c>
      <c r="C6037">
        <v>81</v>
      </c>
      <c r="D6037" t="s">
        <v>9</v>
      </c>
      <c r="E6037" t="s">
        <v>69</v>
      </c>
      <c r="F6037">
        <v>99060000</v>
      </c>
      <c r="G6037">
        <v>749472009.20000005</v>
      </c>
      <c r="H6037" t="s">
        <v>143</v>
      </c>
      <c r="I6037">
        <f>YEAR(Table1[[#This Row],[date]])</f>
        <v>2013</v>
      </c>
      <c r="J6037">
        <f>Table1[[#This Row],[revenue]]-Table1[[#This Row],[budget_x]]</f>
        <v>650412009.20000005</v>
      </c>
      <c r="K6037" s="7">
        <f>Table1[[#This Row],[profit /loss ]]/Table1[[#This Row],[budget_x]]</f>
        <v>6.5658389783969318</v>
      </c>
      <c r="L6037" t="str" cm="1">
        <f t="array" ref="L6037">_xlfn.IFS(Table1[[#This Row],[score]]&gt;70,"high",Table1[[#This Row],[score]]&gt;50,"medium",Table1[[#This Row],[score]]&lt;=50,"low")</f>
        <v>high</v>
      </c>
    </row>
    <row r="6038" spans="1:12" x14ac:dyDescent="0.3">
      <c r="A6038" t="s">
        <v>5829</v>
      </c>
      <c r="B6038" s="1">
        <v>39695</v>
      </c>
      <c r="C6038">
        <v>67</v>
      </c>
      <c r="D6038" t="s">
        <v>9</v>
      </c>
      <c r="E6038" t="s">
        <v>171</v>
      </c>
      <c r="F6038">
        <v>11000000</v>
      </c>
      <c r="G6038">
        <v>245144417</v>
      </c>
      <c r="H6038" t="s">
        <v>11</v>
      </c>
      <c r="I6038">
        <f>YEAR(Table1[[#This Row],[date]])</f>
        <v>2008</v>
      </c>
      <c r="J6038">
        <f>Table1[[#This Row],[revenue]]-Table1[[#This Row],[budget_x]]</f>
        <v>234144417</v>
      </c>
      <c r="K6038" s="7">
        <f>Table1[[#This Row],[profit /loss ]]/Table1[[#This Row],[budget_x]]</f>
        <v>21.285856090909093</v>
      </c>
      <c r="L6038" t="str" cm="1">
        <f t="array" ref="L6038">_xlfn.IFS(Table1[[#This Row],[score]]&gt;70,"high",Table1[[#This Row],[score]]&gt;50,"medium",Table1[[#This Row],[score]]&lt;=50,"low")</f>
        <v>medium</v>
      </c>
    </row>
    <row r="6039" spans="1:12" x14ac:dyDescent="0.3">
      <c r="A6039" t="s">
        <v>5830</v>
      </c>
      <c r="B6039" s="1">
        <v>44858</v>
      </c>
      <c r="C6039">
        <v>55</v>
      </c>
      <c r="D6039" t="s">
        <v>9</v>
      </c>
      <c r="E6039" t="s">
        <v>10</v>
      </c>
      <c r="F6039">
        <v>142000000</v>
      </c>
      <c r="G6039">
        <v>454488625.80000001</v>
      </c>
      <c r="H6039" t="s">
        <v>254</v>
      </c>
      <c r="I6039">
        <f>YEAR(Table1[[#This Row],[date]])</f>
        <v>2022</v>
      </c>
      <c r="J6039">
        <f>Table1[[#This Row],[revenue]]-Table1[[#This Row],[budget_x]]</f>
        <v>312488625.80000001</v>
      </c>
      <c r="K6039" s="7">
        <f>Table1[[#This Row],[profit /loss ]]/Table1[[#This Row],[budget_x]]</f>
        <v>2.2006241253521126</v>
      </c>
      <c r="L6039" t="str" cm="1">
        <f t="array" ref="L6039">_xlfn.IFS(Table1[[#This Row],[score]]&gt;70,"high",Table1[[#This Row],[score]]&gt;50,"medium",Table1[[#This Row],[score]]&lt;=50,"low")</f>
        <v>medium</v>
      </c>
    </row>
    <row r="6040" spans="1:12" x14ac:dyDescent="0.3">
      <c r="A6040" t="s">
        <v>5831</v>
      </c>
      <c r="B6040" s="1">
        <v>43147</v>
      </c>
      <c r="C6040">
        <v>54</v>
      </c>
      <c r="D6040" t="s">
        <v>9</v>
      </c>
      <c r="E6040" t="s">
        <v>319</v>
      </c>
      <c r="F6040">
        <v>73000000</v>
      </c>
      <c r="G6040">
        <v>5470255.5999999996</v>
      </c>
      <c r="H6040" t="s">
        <v>480</v>
      </c>
      <c r="I6040">
        <f>YEAR(Table1[[#This Row],[date]])</f>
        <v>2018</v>
      </c>
      <c r="J6040">
        <f>Table1[[#This Row],[revenue]]-Table1[[#This Row],[budget_x]]</f>
        <v>-67529744.400000006</v>
      </c>
      <c r="K6040" s="7">
        <f>Table1[[#This Row],[profit /loss ]]/Table1[[#This Row],[budget_x]]</f>
        <v>-0.92506499178082202</v>
      </c>
      <c r="L6040" t="str" cm="1">
        <f t="array" ref="L6040">_xlfn.IFS(Table1[[#This Row],[score]]&gt;70,"high",Table1[[#This Row],[score]]&gt;50,"medium",Table1[[#This Row],[score]]&lt;=50,"low")</f>
        <v>medium</v>
      </c>
    </row>
    <row r="6041" spans="1:12" x14ac:dyDescent="0.3">
      <c r="A6041" t="s">
        <v>5832</v>
      </c>
      <c r="B6041" s="1">
        <v>40599</v>
      </c>
      <c r="C6041">
        <v>73</v>
      </c>
      <c r="D6041" t="s">
        <v>9</v>
      </c>
      <c r="E6041" t="s">
        <v>10</v>
      </c>
      <c r="F6041">
        <v>200000</v>
      </c>
      <c r="G6041">
        <v>2430735</v>
      </c>
      <c r="H6041" t="s">
        <v>17</v>
      </c>
      <c r="I6041">
        <f>YEAR(Table1[[#This Row],[date]])</f>
        <v>2011</v>
      </c>
      <c r="J6041">
        <f>Table1[[#This Row],[revenue]]-Table1[[#This Row],[budget_x]]</f>
        <v>2230735</v>
      </c>
      <c r="K6041" s="7">
        <f>Table1[[#This Row],[profit /loss ]]/Table1[[#This Row],[budget_x]]</f>
        <v>11.153675</v>
      </c>
      <c r="L6041" t="str" cm="1">
        <f t="array" ref="L6041">_xlfn.IFS(Table1[[#This Row],[score]]&gt;70,"high",Table1[[#This Row],[score]]&gt;50,"medium",Table1[[#This Row],[score]]&lt;=50,"low")</f>
        <v>high</v>
      </c>
    </row>
    <row r="6042" spans="1:12" x14ac:dyDescent="0.3">
      <c r="A6042" t="s">
        <v>528</v>
      </c>
      <c r="B6042" s="1">
        <v>40214</v>
      </c>
      <c r="C6042">
        <v>60</v>
      </c>
      <c r="D6042" t="s">
        <v>9</v>
      </c>
      <c r="E6042" t="s">
        <v>10</v>
      </c>
      <c r="F6042">
        <v>150000000</v>
      </c>
      <c r="G6042">
        <v>1256887580</v>
      </c>
      <c r="H6042" t="s">
        <v>17</v>
      </c>
      <c r="I6042">
        <f>YEAR(Table1[[#This Row],[date]])</f>
        <v>2010</v>
      </c>
      <c r="J6042">
        <f>Table1[[#This Row],[revenue]]-Table1[[#This Row],[budget_x]]</f>
        <v>1106887580</v>
      </c>
      <c r="K6042" s="7">
        <f>Table1[[#This Row],[profit /loss ]]/Table1[[#This Row],[budget_x]]</f>
        <v>7.3792505333333329</v>
      </c>
      <c r="L6042" t="str" cm="1">
        <f t="array" ref="L6042">_xlfn.IFS(Table1[[#This Row],[score]]&gt;70,"high",Table1[[#This Row],[score]]&gt;50,"medium",Table1[[#This Row],[score]]&lt;=50,"low")</f>
        <v>medium</v>
      </c>
    </row>
    <row r="6043" spans="1:12" x14ac:dyDescent="0.3">
      <c r="A6043" t="s">
        <v>5833</v>
      </c>
      <c r="B6043" s="1">
        <v>20977</v>
      </c>
      <c r="C6043">
        <v>76</v>
      </c>
      <c r="D6043" t="s">
        <v>9</v>
      </c>
      <c r="E6043" t="s">
        <v>10</v>
      </c>
      <c r="F6043">
        <v>5400000</v>
      </c>
      <c r="G6043">
        <v>32855818</v>
      </c>
      <c r="H6043" t="s">
        <v>11</v>
      </c>
      <c r="I6043">
        <f>YEAR(Table1[[#This Row],[date]])</f>
        <v>1957</v>
      </c>
      <c r="J6043">
        <f>Table1[[#This Row],[revenue]]-Table1[[#This Row],[budget_x]]</f>
        <v>27455818</v>
      </c>
      <c r="K6043" s="7">
        <f>Table1[[#This Row],[profit /loss ]]/Table1[[#This Row],[budget_x]]</f>
        <v>5.0844107407407408</v>
      </c>
      <c r="L6043" t="str" cm="1">
        <f t="array" ref="L6043">_xlfn.IFS(Table1[[#This Row],[score]]&gt;70,"high",Table1[[#This Row],[score]]&gt;50,"medium",Table1[[#This Row],[score]]&lt;=50,"low")</f>
        <v>high</v>
      </c>
    </row>
    <row r="6044" spans="1:12" x14ac:dyDescent="0.3">
      <c r="A6044" t="s">
        <v>5834</v>
      </c>
      <c r="B6044" s="1">
        <v>43776</v>
      </c>
      <c r="C6044">
        <v>55</v>
      </c>
      <c r="D6044" t="s">
        <v>9</v>
      </c>
      <c r="E6044" t="s">
        <v>10</v>
      </c>
      <c r="F6044">
        <v>87700000</v>
      </c>
      <c r="G6044">
        <v>324752855.19999999</v>
      </c>
      <c r="H6044" t="s">
        <v>11</v>
      </c>
      <c r="I6044">
        <f>YEAR(Table1[[#This Row],[date]])</f>
        <v>2019</v>
      </c>
      <c r="J6044">
        <f>Table1[[#This Row],[revenue]]-Table1[[#This Row],[budget_x]]</f>
        <v>237052855.19999999</v>
      </c>
      <c r="K6044" s="7">
        <f>Table1[[#This Row],[profit /loss ]]/Table1[[#This Row],[budget_x]]</f>
        <v>2.7029972086659062</v>
      </c>
      <c r="L6044" t="str" cm="1">
        <f t="array" ref="L6044">_xlfn.IFS(Table1[[#This Row],[score]]&gt;70,"high",Table1[[#This Row],[score]]&gt;50,"medium",Table1[[#This Row],[score]]&lt;=50,"low")</f>
        <v>medium</v>
      </c>
    </row>
    <row r="6045" spans="1:12" x14ac:dyDescent="0.3">
      <c r="A6045" t="s">
        <v>5835</v>
      </c>
      <c r="B6045" s="1">
        <v>35530</v>
      </c>
      <c r="C6045">
        <v>75</v>
      </c>
      <c r="D6045" t="s">
        <v>9</v>
      </c>
      <c r="E6045" t="s">
        <v>10</v>
      </c>
      <c r="F6045">
        <v>35000000</v>
      </c>
      <c r="G6045">
        <v>65303052</v>
      </c>
      <c r="H6045" t="s">
        <v>11</v>
      </c>
      <c r="I6045">
        <f>YEAR(Table1[[#This Row],[date]])</f>
        <v>1997</v>
      </c>
      <c r="J6045">
        <f>Table1[[#This Row],[revenue]]-Table1[[#This Row],[budget_x]]</f>
        <v>30303052</v>
      </c>
      <c r="K6045" s="7">
        <f>Table1[[#This Row],[profit /loss ]]/Table1[[#This Row],[budget_x]]</f>
        <v>0.86580148571428572</v>
      </c>
      <c r="L6045" t="str" cm="1">
        <f t="array" ref="L6045">_xlfn.IFS(Table1[[#This Row],[score]]&gt;70,"high",Table1[[#This Row],[score]]&gt;50,"medium",Table1[[#This Row],[score]]&lt;=50,"low")</f>
        <v>high</v>
      </c>
    </row>
    <row r="6046" spans="1:12" x14ac:dyDescent="0.3">
      <c r="A6046" t="s">
        <v>5836</v>
      </c>
      <c r="B6046" s="1">
        <v>33105</v>
      </c>
      <c r="C6046">
        <v>65</v>
      </c>
      <c r="D6046" t="s">
        <v>9</v>
      </c>
      <c r="E6046" t="s">
        <v>10</v>
      </c>
      <c r="F6046">
        <v>26000000</v>
      </c>
      <c r="G6046">
        <v>61308153</v>
      </c>
      <c r="H6046" t="s">
        <v>11</v>
      </c>
      <c r="I6046">
        <f>YEAR(Table1[[#This Row],[date]])</f>
        <v>1990</v>
      </c>
      <c r="J6046">
        <f>Table1[[#This Row],[revenue]]-Table1[[#This Row],[budget_x]]</f>
        <v>35308153</v>
      </c>
      <c r="K6046" s="7">
        <f>Table1[[#This Row],[profit /loss ]]/Table1[[#This Row],[budget_x]]</f>
        <v>1.3580058846153846</v>
      </c>
      <c r="L6046" t="str" cm="1">
        <f t="array" ref="L6046">_xlfn.IFS(Table1[[#This Row],[score]]&gt;70,"high",Table1[[#This Row],[score]]&gt;50,"medium",Table1[[#This Row],[score]]&lt;=50,"low")</f>
        <v>medium</v>
      </c>
    </row>
    <row r="6047" spans="1:12" x14ac:dyDescent="0.3">
      <c r="A6047" t="s">
        <v>5836</v>
      </c>
      <c r="B6047" s="1">
        <v>33105</v>
      </c>
      <c r="C6047">
        <v>65</v>
      </c>
      <c r="D6047" t="s">
        <v>9</v>
      </c>
      <c r="E6047" t="s">
        <v>10</v>
      </c>
      <c r="F6047">
        <v>20000000</v>
      </c>
      <c r="G6047">
        <v>45173738</v>
      </c>
      <c r="H6047" t="s">
        <v>11</v>
      </c>
      <c r="I6047">
        <f>YEAR(Table1[[#This Row],[date]])</f>
        <v>1990</v>
      </c>
      <c r="J6047">
        <f>Table1[[#This Row],[revenue]]-Table1[[#This Row],[budget_x]]</f>
        <v>25173738</v>
      </c>
      <c r="K6047" s="7">
        <f>Table1[[#This Row],[profit /loss ]]/Table1[[#This Row],[budget_x]]</f>
        <v>1.2586869000000001</v>
      </c>
      <c r="L6047" t="str" cm="1">
        <f t="array" ref="L6047">_xlfn.IFS(Table1[[#This Row],[score]]&gt;70,"high",Table1[[#This Row],[score]]&gt;50,"medium",Table1[[#This Row],[score]]&lt;=50,"low")</f>
        <v>medium</v>
      </c>
    </row>
    <row r="6048" spans="1:12" x14ac:dyDescent="0.3">
      <c r="A6048" t="s">
        <v>5837</v>
      </c>
      <c r="B6048" s="1">
        <v>33424</v>
      </c>
      <c r="C6048">
        <v>47</v>
      </c>
      <c r="D6048" t="s">
        <v>9</v>
      </c>
      <c r="E6048" t="s">
        <v>86</v>
      </c>
      <c r="F6048">
        <v>112200000</v>
      </c>
      <c r="G6048">
        <v>851011213</v>
      </c>
      <c r="H6048" t="s">
        <v>87</v>
      </c>
      <c r="I6048">
        <f>YEAR(Table1[[#This Row],[date]])</f>
        <v>1991</v>
      </c>
      <c r="J6048">
        <f>Table1[[#This Row],[revenue]]-Table1[[#This Row],[budget_x]]</f>
        <v>738811213</v>
      </c>
      <c r="K6048" s="7">
        <f>Table1[[#This Row],[profit /loss ]]/Table1[[#This Row],[budget_x]]</f>
        <v>6.5847701693404632</v>
      </c>
      <c r="L6048" t="str" cm="1">
        <f t="array" ref="L6048">_xlfn.IFS(Table1[[#This Row],[score]]&gt;70,"high",Table1[[#This Row],[score]]&gt;50,"medium",Table1[[#This Row],[score]]&lt;=50,"low")</f>
        <v>low</v>
      </c>
    </row>
    <row r="6049" spans="1:12" x14ac:dyDescent="0.3">
      <c r="A6049" t="s">
        <v>5838</v>
      </c>
      <c r="B6049" s="1">
        <v>38463</v>
      </c>
      <c r="C6049">
        <v>78</v>
      </c>
      <c r="D6049" t="s">
        <v>9</v>
      </c>
      <c r="E6049" t="s">
        <v>125</v>
      </c>
      <c r="F6049">
        <v>18339750</v>
      </c>
      <c r="G6049">
        <v>92180910</v>
      </c>
      <c r="H6049" t="s">
        <v>11</v>
      </c>
      <c r="I6049">
        <f>YEAR(Table1[[#This Row],[date]])</f>
        <v>2005</v>
      </c>
      <c r="J6049">
        <f>Table1[[#This Row],[revenue]]-Table1[[#This Row],[budget_x]]</f>
        <v>73841160</v>
      </c>
      <c r="K6049" s="7">
        <f>Table1[[#This Row],[profit /loss ]]/Table1[[#This Row],[budget_x]]</f>
        <v>4.0262904347114876</v>
      </c>
      <c r="L6049" t="str" cm="1">
        <f t="array" ref="L6049">_xlfn.IFS(Table1[[#This Row],[score]]&gt;70,"high",Table1[[#This Row],[score]]&gt;50,"medium",Table1[[#This Row],[score]]&lt;=50,"low")</f>
        <v>high</v>
      </c>
    </row>
    <row r="6050" spans="1:12" x14ac:dyDescent="0.3">
      <c r="A6050" t="s">
        <v>5839</v>
      </c>
      <c r="B6050" s="1">
        <v>41957</v>
      </c>
      <c r="C6050">
        <v>59</v>
      </c>
      <c r="D6050" t="s">
        <v>9</v>
      </c>
      <c r="E6050" t="s">
        <v>10</v>
      </c>
      <c r="F6050">
        <v>18000000</v>
      </c>
      <c r="G6050">
        <v>94953</v>
      </c>
      <c r="H6050" t="s">
        <v>17</v>
      </c>
      <c r="I6050">
        <f>YEAR(Table1[[#This Row],[date]])</f>
        <v>2014</v>
      </c>
      <c r="J6050">
        <f>Table1[[#This Row],[revenue]]-Table1[[#This Row],[budget_x]]</f>
        <v>-17905047</v>
      </c>
      <c r="K6050" s="7">
        <f>Table1[[#This Row],[profit /loss ]]/Table1[[#This Row],[budget_x]]</f>
        <v>-0.99472483333333328</v>
      </c>
      <c r="L6050" t="str" cm="1">
        <f t="array" ref="L6050">_xlfn.IFS(Table1[[#This Row],[score]]&gt;70,"high",Table1[[#This Row],[score]]&gt;50,"medium",Table1[[#This Row],[score]]&lt;=50,"low")</f>
        <v>medium</v>
      </c>
    </row>
    <row r="6051" spans="1:12" x14ac:dyDescent="0.3">
      <c r="A6051" t="s">
        <v>5840</v>
      </c>
      <c r="B6051" s="1">
        <v>39317</v>
      </c>
      <c r="C6051">
        <v>60</v>
      </c>
      <c r="D6051" t="s">
        <v>9</v>
      </c>
      <c r="E6051" t="s">
        <v>10</v>
      </c>
      <c r="F6051">
        <v>70000000</v>
      </c>
      <c r="G6051">
        <v>73591500</v>
      </c>
      <c r="H6051" t="s">
        <v>11</v>
      </c>
      <c r="I6051">
        <f>YEAR(Table1[[#This Row],[date]])</f>
        <v>2007</v>
      </c>
      <c r="J6051">
        <f>Table1[[#This Row],[revenue]]-Table1[[#This Row],[budget_x]]</f>
        <v>3591500</v>
      </c>
      <c r="K6051" s="7">
        <f>Table1[[#This Row],[profit /loss ]]/Table1[[#This Row],[budget_x]]</f>
        <v>5.1307142857142857E-2</v>
      </c>
      <c r="L6051" t="str" cm="1">
        <f t="array" ref="L6051">_xlfn.IFS(Table1[[#This Row],[score]]&gt;70,"high",Table1[[#This Row],[score]]&gt;50,"medium",Table1[[#This Row],[score]]&lt;=50,"low")</f>
        <v>medium</v>
      </c>
    </row>
    <row r="6052" spans="1:12" x14ac:dyDescent="0.3">
      <c r="A6052" t="s">
        <v>5841</v>
      </c>
      <c r="B6052" s="1">
        <v>45015</v>
      </c>
      <c r="C6052">
        <v>33</v>
      </c>
      <c r="D6052" t="s">
        <v>9</v>
      </c>
      <c r="E6052" t="s">
        <v>125</v>
      </c>
      <c r="F6052">
        <v>50601000</v>
      </c>
      <c r="G6052">
        <v>323787336.60000002</v>
      </c>
      <c r="H6052" t="s">
        <v>132</v>
      </c>
      <c r="I6052">
        <f>YEAR(Table1[[#This Row],[date]])</f>
        <v>2023</v>
      </c>
      <c r="J6052">
        <f>Table1[[#This Row],[revenue]]-Table1[[#This Row],[budget_x]]</f>
        <v>273186336.60000002</v>
      </c>
      <c r="K6052" s="7">
        <f>Table1[[#This Row],[profit /loss ]]/Table1[[#This Row],[budget_x]]</f>
        <v>5.398832762198376</v>
      </c>
      <c r="L6052" t="str" cm="1">
        <f t="array" ref="L6052">_xlfn.IFS(Table1[[#This Row],[score]]&gt;70,"high",Table1[[#This Row],[score]]&gt;50,"medium",Table1[[#This Row],[score]]&lt;=50,"low")</f>
        <v>low</v>
      </c>
    </row>
    <row r="6053" spans="1:12" x14ac:dyDescent="0.3">
      <c r="A6053" t="s">
        <v>5842</v>
      </c>
      <c r="B6053" s="1">
        <v>42075</v>
      </c>
      <c r="C6053">
        <v>60</v>
      </c>
      <c r="D6053" t="s">
        <v>9</v>
      </c>
      <c r="E6053" t="s">
        <v>10</v>
      </c>
      <c r="F6053">
        <v>3938800.2</v>
      </c>
      <c r="G6053">
        <v>2633527</v>
      </c>
      <c r="H6053" t="s">
        <v>11</v>
      </c>
      <c r="I6053">
        <f>YEAR(Table1[[#This Row],[date]])</f>
        <v>2015</v>
      </c>
      <c r="J6053">
        <f>Table1[[#This Row],[revenue]]-Table1[[#This Row],[budget_x]]</f>
        <v>-1305273.2000000002</v>
      </c>
      <c r="K6053" s="7">
        <f>Table1[[#This Row],[profit /loss ]]/Table1[[#This Row],[budget_x]]</f>
        <v>-0.33138852790755929</v>
      </c>
      <c r="L6053" t="str" cm="1">
        <f t="array" ref="L6053">_xlfn.IFS(Table1[[#This Row],[score]]&gt;70,"high",Table1[[#This Row],[score]]&gt;50,"medium",Table1[[#This Row],[score]]&lt;=50,"low")</f>
        <v>medium</v>
      </c>
    </row>
    <row r="6054" spans="1:12" x14ac:dyDescent="0.3">
      <c r="A6054" t="s">
        <v>5843</v>
      </c>
      <c r="B6054" s="1">
        <v>28668</v>
      </c>
      <c r="C6054">
        <v>63</v>
      </c>
      <c r="D6054" t="s">
        <v>9</v>
      </c>
      <c r="E6054" t="s">
        <v>10</v>
      </c>
      <c r="F6054">
        <v>12000000</v>
      </c>
      <c r="G6054">
        <v>45000000</v>
      </c>
      <c r="H6054" t="s">
        <v>11</v>
      </c>
      <c r="I6054">
        <f>YEAR(Table1[[#This Row],[date]])</f>
        <v>1978</v>
      </c>
      <c r="J6054">
        <f>Table1[[#This Row],[revenue]]-Table1[[#This Row],[budget_x]]</f>
        <v>33000000</v>
      </c>
      <c r="K6054" s="7">
        <f>Table1[[#This Row],[profit /loss ]]/Table1[[#This Row],[budget_x]]</f>
        <v>2.75</v>
      </c>
      <c r="L6054" t="str" cm="1">
        <f t="array" ref="L6054">_xlfn.IFS(Table1[[#This Row],[score]]&gt;70,"high",Table1[[#This Row],[score]]&gt;50,"medium",Table1[[#This Row],[score]]&lt;=50,"low")</f>
        <v>medium</v>
      </c>
    </row>
    <row r="6055" spans="1:12" x14ac:dyDescent="0.3">
      <c r="A6055" t="s">
        <v>5844</v>
      </c>
      <c r="B6055" s="1">
        <v>39177</v>
      </c>
      <c r="C6055">
        <v>57</v>
      </c>
      <c r="D6055" t="s">
        <v>9</v>
      </c>
      <c r="E6055" t="s">
        <v>10</v>
      </c>
      <c r="F6055">
        <v>40000000</v>
      </c>
      <c r="G6055">
        <v>62226214</v>
      </c>
      <c r="H6055" t="s">
        <v>17</v>
      </c>
      <c r="I6055">
        <f>YEAR(Table1[[#This Row],[date]])</f>
        <v>2007</v>
      </c>
      <c r="J6055">
        <f>Table1[[#This Row],[revenue]]-Table1[[#This Row],[budget_x]]</f>
        <v>22226214</v>
      </c>
      <c r="K6055" s="7">
        <f>Table1[[#This Row],[profit /loss ]]/Table1[[#This Row],[budget_x]]</f>
        <v>0.55565534999999999</v>
      </c>
      <c r="L6055" t="str" cm="1">
        <f t="array" ref="L6055">_xlfn.IFS(Table1[[#This Row],[score]]&gt;70,"high",Table1[[#This Row],[score]]&gt;50,"medium",Table1[[#This Row],[score]]&lt;=50,"low")</f>
        <v>medium</v>
      </c>
    </row>
    <row r="6056" spans="1:12" x14ac:dyDescent="0.3">
      <c r="A6056" t="s">
        <v>5845</v>
      </c>
      <c r="B6056" s="1">
        <v>40784</v>
      </c>
      <c r="C6056">
        <v>69</v>
      </c>
      <c r="D6056" t="s">
        <v>9</v>
      </c>
      <c r="E6056" t="s">
        <v>10</v>
      </c>
      <c r="F6056">
        <v>113000000</v>
      </c>
      <c r="G6056">
        <v>424831011.19999999</v>
      </c>
      <c r="H6056" t="s">
        <v>11</v>
      </c>
      <c r="I6056">
        <f>YEAR(Table1[[#This Row],[date]])</f>
        <v>2011</v>
      </c>
      <c r="J6056">
        <f>Table1[[#This Row],[revenue]]-Table1[[#This Row],[budget_x]]</f>
        <v>311831011.19999999</v>
      </c>
      <c r="K6056" s="7">
        <f>Table1[[#This Row],[profit /loss ]]/Table1[[#This Row],[budget_x]]</f>
        <v>2.75956647079646</v>
      </c>
      <c r="L6056" t="str" cm="1">
        <f t="array" ref="L6056">_xlfn.IFS(Table1[[#This Row],[score]]&gt;70,"high",Table1[[#This Row],[score]]&gt;50,"medium",Table1[[#This Row],[score]]&lt;=50,"low")</f>
        <v>medium</v>
      </c>
    </row>
    <row r="6057" spans="1:12" x14ac:dyDescent="0.3">
      <c r="A6057" t="s">
        <v>5846</v>
      </c>
      <c r="B6057" s="1">
        <v>34228</v>
      </c>
      <c r="C6057">
        <v>53</v>
      </c>
      <c r="D6057" t="s">
        <v>9</v>
      </c>
      <c r="E6057" t="s">
        <v>10</v>
      </c>
      <c r="F6057">
        <v>33000000</v>
      </c>
      <c r="G6057">
        <v>21274717</v>
      </c>
      <c r="H6057" t="s">
        <v>11</v>
      </c>
      <c r="I6057">
        <f>YEAR(Table1[[#This Row],[date]])</f>
        <v>1993</v>
      </c>
      <c r="J6057">
        <f>Table1[[#This Row],[revenue]]-Table1[[#This Row],[budget_x]]</f>
        <v>-11725283</v>
      </c>
      <c r="K6057" s="7">
        <f>Table1[[#This Row],[profit /loss ]]/Table1[[#This Row],[budget_x]]</f>
        <v>-0.35531160606060608</v>
      </c>
      <c r="L6057" t="str" cm="1">
        <f t="array" ref="L6057">_xlfn.IFS(Table1[[#This Row],[score]]&gt;70,"high",Table1[[#This Row],[score]]&gt;50,"medium",Table1[[#This Row],[score]]&lt;=50,"low")</f>
        <v>medium</v>
      </c>
    </row>
    <row r="6058" spans="1:12" x14ac:dyDescent="0.3">
      <c r="A6058" t="s">
        <v>5847</v>
      </c>
      <c r="B6058" s="1">
        <v>42988</v>
      </c>
      <c r="C6058">
        <v>62</v>
      </c>
      <c r="D6058" t="s">
        <v>9</v>
      </c>
      <c r="E6058" t="s">
        <v>10</v>
      </c>
      <c r="F6058">
        <v>92200000</v>
      </c>
      <c r="G6058">
        <v>355010205.60000002</v>
      </c>
      <c r="H6058" t="s">
        <v>11</v>
      </c>
      <c r="I6058">
        <f>YEAR(Table1[[#This Row],[date]])</f>
        <v>2017</v>
      </c>
      <c r="J6058">
        <f>Table1[[#This Row],[revenue]]-Table1[[#This Row],[budget_x]]</f>
        <v>262810205.60000002</v>
      </c>
      <c r="K6058" s="7">
        <f>Table1[[#This Row],[profit /loss ]]/Table1[[#This Row],[budget_x]]</f>
        <v>2.8504360694143172</v>
      </c>
      <c r="L6058" t="str" cm="1">
        <f t="array" ref="L6058">_xlfn.IFS(Table1[[#This Row],[score]]&gt;70,"high",Table1[[#This Row],[score]]&gt;50,"medium",Table1[[#This Row],[score]]&lt;=50,"low")</f>
        <v>medium</v>
      </c>
    </row>
    <row r="6059" spans="1:12" x14ac:dyDescent="0.3">
      <c r="A6059" t="s">
        <v>5848</v>
      </c>
      <c r="B6059" s="1">
        <v>43712</v>
      </c>
      <c r="C6059">
        <v>67</v>
      </c>
      <c r="D6059" t="s">
        <v>9</v>
      </c>
      <c r="E6059" t="s">
        <v>10</v>
      </c>
      <c r="F6059">
        <v>46600000</v>
      </c>
      <c r="G6059">
        <v>503592601.19999999</v>
      </c>
      <c r="H6059" t="s">
        <v>11</v>
      </c>
      <c r="I6059">
        <f>YEAR(Table1[[#This Row],[date]])</f>
        <v>2019</v>
      </c>
      <c r="J6059">
        <f>Table1[[#This Row],[revenue]]-Table1[[#This Row],[budget_x]]</f>
        <v>456992601.19999999</v>
      </c>
      <c r="K6059" s="7">
        <f>Table1[[#This Row],[profit /loss ]]/Table1[[#This Row],[budget_x]]</f>
        <v>9.8067081802575107</v>
      </c>
      <c r="L6059" t="str" cm="1">
        <f t="array" ref="L6059">_xlfn.IFS(Table1[[#This Row],[score]]&gt;70,"high",Table1[[#This Row],[score]]&gt;50,"medium",Table1[[#This Row],[score]]&lt;=50,"low")</f>
        <v>medium</v>
      </c>
    </row>
    <row r="6060" spans="1:12" x14ac:dyDescent="0.3">
      <c r="A6060" t="s">
        <v>5849</v>
      </c>
      <c r="B6060" s="1">
        <v>44595</v>
      </c>
      <c r="C6060">
        <v>71</v>
      </c>
      <c r="D6060" t="s">
        <v>9</v>
      </c>
      <c r="E6060" t="s">
        <v>10</v>
      </c>
      <c r="F6060">
        <v>25000000</v>
      </c>
      <c r="G6060">
        <v>30000000</v>
      </c>
      <c r="H6060" t="s">
        <v>11</v>
      </c>
      <c r="I6060">
        <f>YEAR(Table1[[#This Row],[date]])</f>
        <v>2022</v>
      </c>
      <c r="J6060">
        <f>Table1[[#This Row],[revenue]]-Table1[[#This Row],[budget_x]]</f>
        <v>5000000</v>
      </c>
      <c r="K6060" s="7">
        <f>Table1[[#This Row],[profit /loss ]]/Table1[[#This Row],[budget_x]]</f>
        <v>0.2</v>
      </c>
      <c r="L6060" t="str" cm="1">
        <f t="array" ref="L6060">_xlfn.IFS(Table1[[#This Row],[score]]&gt;70,"high",Table1[[#This Row],[score]]&gt;50,"medium",Table1[[#This Row],[score]]&lt;=50,"low")</f>
        <v>high</v>
      </c>
    </row>
    <row r="6061" spans="1:12" x14ac:dyDescent="0.3">
      <c r="A6061" t="s">
        <v>5850</v>
      </c>
      <c r="B6061" s="1">
        <v>39770</v>
      </c>
      <c r="C6061">
        <v>66</v>
      </c>
      <c r="D6061" t="s">
        <v>9</v>
      </c>
      <c r="E6061" t="s">
        <v>10</v>
      </c>
      <c r="F6061">
        <v>130000000</v>
      </c>
      <c r="G6061">
        <v>215080810</v>
      </c>
      <c r="H6061" t="s">
        <v>11</v>
      </c>
      <c r="I6061">
        <f>YEAR(Table1[[#This Row],[date]])</f>
        <v>2008</v>
      </c>
      <c r="J6061">
        <f>Table1[[#This Row],[revenue]]-Table1[[#This Row],[budget_x]]</f>
        <v>85080810</v>
      </c>
      <c r="K6061" s="7">
        <f>Table1[[#This Row],[profit /loss ]]/Table1[[#This Row],[budget_x]]</f>
        <v>0.65446776923076921</v>
      </c>
      <c r="L6061" t="str" cm="1">
        <f t="array" ref="L6061">_xlfn.IFS(Table1[[#This Row],[score]]&gt;70,"high",Table1[[#This Row],[score]]&gt;50,"medium",Table1[[#This Row],[score]]&lt;=50,"low")</f>
        <v>medium</v>
      </c>
    </row>
    <row r="6062" spans="1:12" x14ac:dyDescent="0.3">
      <c r="A6062" t="s">
        <v>5851</v>
      </c>
      <c r="B6062" s="1">
        <v>38393</v>
      </c>
      <c r="C6062">
        <v>72</v>
      </c>
      <c r="D6062" t="s">
        <v>9</v>
      </c>
      <c r="E6062" t="s">
        <v>10</v>
      </c>
      <c r="F6062">
        <v>110000000</v>
      </c>
      <c r="G6062">
        <v>208370892</v>
      </c>
      <c r="H6062" t="s">
        <v>11</v>
      </c>
      <c r="I6062">
        <f>YEAR(Table1[[#This Row],[date]])</f>
        <v>2005</v>
      </c>
      <c r="J6062">
        <f>Table1[[#This Row],[revenue]]-Table1[[#This Row],[budget_x]]</f>
        <v>98370892</v>
      </c>
      <c r="K6062" s="7">
        <f>Table1[[#This Row],[profit /loss ]]/Table1[[#This Row],[budget_x]]</f>
        <v>0.89428083636363631</v>
      </c>
      <c r="L6062" t="str" cm="1">
        <f t="array" ref="L6062">_xlfn.IFS(Table1[[#This Row],[score]]&gt;70,"high",Table1[[#This Row],[score]]&gt;50,"medium",Table1[[#This Row],[score]]&lt;=50,"low")</f>
        <v>high</v>
      </c>
    </row>
    <row r="6063" spans="1:12" x14ac:dyDescent="0.3">
      <c r="A6063" t="s">
        <v>5852</v>
      </c>
      <c r="B6063" s="1">
        <v>34891</v>
      </c>
      <c r="C6063">
        <v>75</v>
      </c>
      <c r="D6063" t="s">
        <v>9</v>
      </c>
      <c r="E6063" t="s">
        <v>69</v>
      </c>
      <c r="F6063">
        <v>7202188</v>
      </c>
      <c r="G6063">
        <v>8194857</v>
      </c>
      <c r="H6063" t="s">
        <v>11</v>
      </c>
      <c r="I6063">
        <f>YEAR(Table1[[#This Row],[date]])</f>
        <v>1995</v>
      </c>
      <c r="J6063">
        <f>Table1[[#This Row],[revenue]]-Table1[[#This Row],[budget_x]]</f>
        <v>992669</v>
      </c>
      <c r="K6063" s="7">
        <f>Table1[[#This Row],[profit /loss ]]/Table1[[#This Row],[budget_x]]</f>
        <v>0.13782880980057727</v>
      </c>
      <c r="L6063" t="str" cm="1">
        <f t="array" ref="L6063">_xlfn.IFS(Table1[[#This Row],[score]]&gt;70,"high",Table1[[#This Row],[score]]&gt;50,"medium",Table1[[#This Row],[score]]&lt;=50,"low")</f>
        <v>high</v>
      </c>
    </row>
    <row r="6064" spans="1:12" x14ac:dyDescent="0.3">
      <c r="A6064" t="s">
        <v>5853</v>
      </c>
      <c r="B6064" s="1">
        <v>39097</v>
      </c>
      <c r="C6064">
        <v>65</v>
      </c>
      <c r="D6064" t="s">
        <v>9</v>
      </c>
      <c r="E6064" t="s">
        <v>10</v>
      </c>
      <c r="F6064">
        <v>17000000</v>
      </c>
      <c r="G6064">
        <v>57263440</v>
      </c>
      <c r="H6064" t="s">
        <v>11</v>
      </c>
      <c r="I6064">
        <f>YEAR(Table1[[#This Row],[date]])</f>
        <v>2007</v>
      </c>
      <c r="J6064">
        <f>Table1[[#This Row],[revenue]]-Table1[[#This Row],[budget_x]]</f>
        <v>40263440</v>
      </c>
      <c r="K6064" s="7">
        <f>Table1[[#This Row],[profit /loss ]]/Table1[[#This Row],[budget_x]]</f>
        <v>2.3684376470588235</v>
      </c>
      <c r="L6064" t="str" cm="1">
        <f t="array" ref="L6064">_xlfn.IFS(Table1[[#This Row],[score]]&gt;70,"high",Table1[[#This Row],[score]]&gt;50,"medium",Table1[[#This Row],[score]]&lt;=50,"low")</f>
        <v>medium</v>
      </c>
    </row>
    <row r="6065" spans="1:12" x14ac:dyDescent="0.3">
      <c r="A6065" t="s">
        <v>5854</v>
      </c>
      <c r="B6065" s="1">
        <v>44197</v>
      </c>
      <c r="C6065">
        <v>68</v>
      </c>
      <c r="D6065" t="s">
        <v>9</v>
      </c>
      <c r="E6065" t="s">
        <v>10</v>
      </c>
      <c r="F6065">
        <v>21505004</v>
      </c>
      <c r="G6065">
        <v>17424378</v>
      </c>
      <c r="H6065" t="s">
        <v>11</v>
      </c>
      <c r="I6065">
        <f>YEAR(Table1[[#This Row],[date]])</f>
        <v>2021</v>
      </c>
      <c r="J6065">
        <f>Table1[[#This Row],[revenue]]-Table1[[#This Row],[budget_x]]</f>
        <v>-4080626</v>
      </c>
      <c r="K6065" s="7">
        <f>Table1[[#This Row],[profit /loss ]]/Table1[[#This Row],[budget_x]]</f>
        <v>-0.18975239437295618</v>
      </c>
      <c r="L6065" t="str" cm="1">
        <f t="array" ref="L6065">_xlfn.IFS(Table1[[#This Row],[score]]&gt;70,"high",Table1[[#This Row],[score]]&gt;50,"medium",Table1[[#This Row],[score]]&lt;=50,"low")</f>
        <v>medium</v>
      </c>
    </row>
    <row r="6066" spans="1:12" x14ac:dyDescent="0.3">
      <c r="A6066" t="s">
        <v>5855</v>
      </c>
      <c r="B6066" s="1">
        <v>39808</v>
      </c>
      <c r="C6066">
        <v>52</v>
      </c>
      <c r="D6066" t="s">
        <v>9</v>
      </c>
      <c r="E6066" t="s">
        <v>10</v>
      </c>
      <c r="F6066">
        <v>124600000</v>
      </c>
      <c r="G6066">
        <v>404605095.80000001</v>
      </c>
      <c r="H6066" t="s">
        <v>17</v>
      </c>
      <c r="I6066">
        <f>YEAR(Table1[[#This Row],[date]])</f>
        <v>2008</v>
      </c>
      <c r="J6066">
        <f>Table1[[#This Row],[revenue]]-Table1[[#This Row],[budget_x]]</f>
        <v>280005095.80000001</v>
      </c>
      <c r="K6066" s="7">
        <f>Table1[[#This Row],[profit /loss ]]/Table1[[#This Row],[budget_x]]</f>
        <v>2.2472319085072234</v>
      </c>
      <c r="L6066" t="str" cm="1">
        <f t="array" ref="L6066">_xlfn.IFS(Table1[[#This Row],[score]]&gt;70,"high",Table1[[#This Row],[score]]&gt;50,"medium",Table1[[#This Row],[score]]&lt;=50,"low")</f>
        <v>medium</v>
      </c>
    </row>
    <row r="6067" spans="1:12" x14ac:dyDescent="0.3">
      <c r="A6067" t="s">
        <v>5856</v>
      </c>
      <c r="B6067" s="1">
        <v>44006</v>
      </c>
      <c r="C6067">
        <v>68</v>
      </c>
      <c r="D6067" t="s">
        <v>9</v>
      </c>
      <c r="E6067" t="s">
        <v>1607</v>
      </c>
      <c r="F6067">
        <v>56400000</v>
      </c>
      <c r="G6067">
        <v>338484508.19999999</v>
      </c>
      <c r="H6067" t="s">
        <v>1360</v>
      </c>
      <c r="I6067">
        <f>YEAR(Table1[[#This Row],[date]])</f>
        <v>2020</v>
      </c>
      <c r="J6067">
        <f>Table1[[#This Row],[revenue]]-Table1[[#This Row],[budget_x]]</f>
        <v>282084508.19999999</v>
      </c>
      <c r="K6067" s="7">
        <f>Table1[[#This Row],[profit /loss ]]/Table1[[#This Row],[budget_x]]</f>
        <v>5.0014983723404249</v>
      </c>
      <c r="L6067" t="str" cm="1">
        <f t="array" ref="L6067">_xlfn.IFS(Table1[[#This Row],[score]]&gt;70,"high",Table1[[#This Row],[score]]&gt;50,"medium",Table1[[#This Row],[score]]&lt;=50,"low")</f>
        <v>medium</v>
      </c>
    </row>
    <row r="6068" spans="1:12" x14ac:dyDescent="0.3">
      <c r="A6068" t="s">
        <v>5857</v>
      </c>
      <c r="B6068" s="1">
        <v>39975</v>
      </c>
      <c r="C6068">
        <v>55</v>
      </c>
      <c r="D6068" t="s">
        <v>9</v>
      </c>
      <c r="E6068" t="s">
        <v>10</v>
      </c>
      <c r="F6068">
        <v>100000000</v>
      </c>
      <c r="G6068">
        <v>69548641</v>
      </c>
      <c r="H6068" t="s">
        <v>11</v>
      </c>
      <c r="I6068">
        <f>YEAR(Table1[[#This Row],[date]])</f>
        <v>2009</v>
      </c>
      <c r="J6068">
        <f>Table1[[#This Row],[revenue]]-Table1[[#This Row],[budget_x]]</f>
        <v>-30451359</v>
      </c>
      <c r="K6068" s="7">
        <f>Table1[[#This Row],[profit /loss ]]/Table1[[#This Row],[budget_x]]</f>
        <v>-0.30451359</v>
      </c>
      <c r="L6068" t="str" cm="1">
        <f t="array" ref="L6068">_xlfn.IFS(Table1[[#This Row],[score]]&gt;70,"high",Table1[[#This Row],[score]]&gt;50,"medium",Table1[[#This Row],[score]]&lt;=50,"low")</f>
        <v>medium</v>
      </c>
    </row>
    <row r="6069" spans="1:12" x14ac:dyDescent="0.3">
      <c r="A6069" t="s">
        <v>5858</v>
      </c>
      <c r="B6069" s="1">
        <v>26892</v>
      </c>
      <c r="C6069">
        <v>55</v>
      </c>
      <c r="D6069" t="s">
        <v>9</v>
      </c>
      <c r="E6069" t="s">
        <v>125</v>
      </c>
      <c r="F6069">
        <v>49000000</v>
      </c>
      <c r="G6069">
        <v>641555930.20000005</v>
      </c>
      <c r="H6069" t="s">
        <v>132</v>
      </c>
      <c r="I6069">
        <f>YEAR(Table1[[#This Row],[date]])</f>
        <v>1973</v>
      </c>
      <c r="J6069">
        <f>Table1[[#This Row],[revenue]]-Table1[[#This Row],[budget_x]]</f>
        <v>592555930.20000005</v>
      </c>
      <c r="K6069" s="7">
        <f>Table1[[#This Row],[profit /loss ]]/Table1[[#This Row],[budget_x]]</f>
        <v>12.09297816734694</v>
      </c>
      <c r="L6069" t="str" cm="1">
        <f t="array" ref="L6069">_xlfn.IFS(Table1[[#This Row],[score]]&gt;70,"high",Table1[[#This Row],[score]]&gt;50,"medium",Table1[[#This Row],[score]]&lt;=50,"low")</f>
        <v>medium</v>
      </c>
    </row>
    <row r="6070" spans="1:12" x14ac:dyDescent="0.3">
      <c r="A6070" t="s">
        <v>5859</v>
      </c>
      <c r="B6070" s="1">
        <v>37861</v>
      </c>
      <c r="C6070">
        <v>55</v>
      </c>
      <c r="D6070" t="s">
        <v>9</v>
      </c>
      <c r="E6070" t="s">
        <v>10</v>
      </c>
      <c r="F6070">
        <v>7000000</v>
      </c>
      <c r="G6070">
        <v>47289758</v>
      </c>
      <c r="H6070" t="s">
        <v>11</v>
      </c>
      <c r="I6070">
        <f>YEAR(Table1[[#This Row],[date]])</f>
        <v>2003</v>
      </c>
      <c r="J6070">
        <f>Table1[[#This Row],[revenue]]-Table1[[#This Row],[budget_x]]</f>
        <v>40289758</v>
      </c>
      <c r="K6070" s="7">
        <f>Table1[[#This Row],[profit /loss ]]/Table1[[#This Row],[budget_x]]</f>
        <v>5.7556797142857139</v>
      </c>
      <c r="L6070" t="str" cm="1">
        <f t="array" ref="L6070">_xlfn.IFS(Table1[[#This Row],[score]]&gt;70,"high",Table1[[#This Row],[score]]&gt;50,"medium",Table1[[#This Row],[score]]&lt;=50,"low")</f>
        <v>medium</v>
      </c>
    </row>
    <row r="6071" spans="1:12" x14ac:dyDescent="0.3">
      <c r="A6071" t="s">
        <v>5860</v>
      </c>
      <c r="B6071" s="1">
        <v>43063</v>
      </c>
      <c r="C6071">
        <v>67</v>
      </c>
      <c r="D6071" t="s">
        <v>9</v>
      </c>
      <c r="E6071" t="s">
        <v>10</v>
      </c>
      <c r="F6071">
        <v>60800000</v>
      </c>
      <c r="G6071">
        <v>470197771.39999998</v>
      </c>
      <c r="H6071" t="s">
        <v>655</v>
      </c>
      <c r="I6071">
        <f>YEAR(Table1[[#This Row],[date]])</f>
        <v>2017</v>
      </c>
      <c r="J6071">
        <f>Table1[[#This Row],[revenue]]-Table1[[#This Row],[budget_x]]</f>
        <v>409397771.39999998</v>
      </c>
      <c r="K6071" s="7">
        <f>Table1[[#This Row],[profit /loss ]]/Table1[[#This Row],[budget_x]]</f>
        <v>6.7335159769736839</v>
      </c>
      <c r="L6071" t="str" cm="1">
        <f t="array" ref="L6071">_xlfn.IFS(Table1[[#This Row],[score]]&gt;70,"high",Table1[[#This Row],[score]]&gt;50,"medium",Table1[[#This Row],[score]]&lt;=50,"low")</f>
        <v>medium</v>
      </c>
    </row>
    <row r="6072" spans="1:12" x14ac:dyDescent="0.3">
      <c r="A6072" t="s">
        <v>5861</v>
      </c>
      <c r="B6072" s="1">
        <v>44036</v>
      </c>
      <c r="C6072">
        <v>53</v>
      </c>
      <c r="D6072" t="s">
        <v>9</v>
      </c>
      <c r="E6072" t="s">
        <v>10</v>
      </c>
      <c r="F6072">
        <v>95000000</v>
      </c>
      <c r="G6072">
        <v>338365977.19999999</v>
      </c>
      <c r="H6072" t="s">
        <v>17</v>
      </c>
      <c r="I6072">
        <f>YEAR(Table1[[#This Row],[date]])</f>
        <v>2020</v>
      </c>
      <c r="J6072">
        <f>Table1[[#This Row],[revenue]]-Table1[[#This Row],[budget_x]]</f>
        <v>243365977.19999999</v>
      </c>
      <c r="K6072" s="7">
        <f>Table1[[#This Row],[profit /loss ]]/Table1[[#This Row],[budget_x]]</f>
        <v>2.5617471284210525</v>
      </c>
      <c r="L6072" t="str" cm="1">
        <f t="array" ref="L6072">_xlfn.IFS(Table1[[#This Row],[score]]&gt;70,"high",Table1[[#This Row],[score]]&gt;50,"medium",Table1[[#This Row],[score]]&lt;=50,"low")</f>
        <v>medium</v>
      </c>
    </row>
    <row r="6073" spans="1:12" x14ac:dyDescent="0.3">
      <c r="A6073" t="s">
        <v>5862</v>
      </c>
      <c r="B6073" s="1">
        <v>44259</v>
      </c>
      <c r="C6073">
        <v>72</v>
      </c>
      <c r="D6073" t="s">
        <v>9</v>
      </c>
      <c r="E6073" t="s">
        <v>10</v>
      </c>
      <c r="F6073">
        <v>5000000</v>
      </c>
      <c r="G6073">
        <v>38728987</v>
      </c>
      <c r="H6073" t="s">
        <v>11</v>
      </c>
      <c r="I6073">
        <f>YEAR(Table1[[#This Row],[date]])</f>
        <v>2021</v>
      </c>
      <c r="J6073">
        <f>Table1[[#This Row],[revenue]]-Table1[[#This Row],[budget_x]]</f>
        <v>33728987</v>
      </c>
      <c r="K6073" s="7">
        <f>Table1[[#This Row],[profit /loss ]]/Table1[[#This Row],[budget_x]]</f>
        <v>6.7457973999999998</v>
      </c>
      <c r="L6073" t="str" cm="1">
        <f t="array" ref="L6073">_xlfn.IFS(Table1[[#This Row],[score]]&gt;70,"high",Table1[[#This Row],[score]]&gt;50,"medium",Table1[[#This Row],[score]]&lt;=50,"low")</f>
        <v>high</v>
      </c>
    </row>
    <row r="6074" spans="1:12" x14ac:dyDescent="0.3">
      <c r="A6074" t="s">
        <v>5863</v>
      </c>
      <c r="B6074" s="1">
        <v>41613</v>
      </c>
      <c r="C6074">
        <v>66</v>
      </c>
      <c r="D6074" t="s">
        <v>9</v>
      </c>
      <c r="E6074" t="s">
        <v>10</v>
      </c>
      <c r="F6074">
        <v>2500000</v>
      </c>
      <c r="G6074">
        <v>6916951</v>
      </c>
      <c r="H6074" t="s">
        <v>11</v>
      </c>
      <c r="I6074">
        <f>YEAR(Table1[[#This Row],[date]])</f>
        <v>2013</v>
      </c>
      <c r="J6074">
        <f>Table1[[#This Row],[revenue]]-Table1[[#This Row],[budget_x]]</f>
        <v>4416951</v>
      </c>
      <c r="K6074" s="7">
        <f>Table1[[#This Row],[profit /loss ]]/Table1[[#This Row],[budget_x]]</f>
        <v>1.7667804</v>
      </c>
      <c r="L6074" t="str" cm="1">
        <f t="array" ref="L6074">_xlfn.IFS(Table1[[#This Row],[score]]&gt;70,"high",Table1[[#This Row],[score]]&gt;50,"medium",Table1[[#This Row],[score]]&lt;=50,"low")</f>
        <v>medium</v>
      </c>
    </row>
    <row r="6075" spans="1:12" x14ac:dyDescent="0.3">
      <c r="A6075" t="s">
        <v>5864</v>
      </c>
      <c r="B6075" s="1">
        <v>43224</v>
      </c>
      <c r="C6075">
        <v>59</v>
      </c>
      <c r="D6075" t="s">
        <v>9</v>
      </c>
      <c r="E6075" t="s">
        <v>10</v>
      </c>
      <c r="F6075">
        <v>20000000</v>
      </c>
      <c r="G6075">
        <v>198063983.40000001</v>
      </c>
      <c r="H6075" t="s">
        <v>17</v>
      </c>
      <c r="I6075">
        <f>YEAR(Table1[[#This Row],[date]])</f>
        <v>2018</v>
      </c>
      <c r="J6075">
        <f>Table1[[#This Row],[revenue]]-Table1[[#This Row],[budget_x]]</f>
        <v>178063983.40000001</v>
      </c>
      <c r="K6075" s="7">
        <f>Table1[[#This Row],[profit /loss ]]/Table1[[#This Row],[budget_x]]</f>
        <v>8.9031991700000006</v>
      </c>
      <c r="L6075" t="str" cm="1">
        <f t="array" ref="L6075">_xlfn.IFS(Table1[[#This Row],[score]]&gt;70,"high",Table1[[#This Row],[score]]&gt;50,"medium",Table1[[#This Row],[score]]&lt;=50,"low")</f>
        <v>medium</v>
      </c>
    </row>
    <row r="6076" spans="1:12" x14ac:dyDescent="0.3">
      <c r="A6076" t="s">
        <v>5865</v>
      </c>
      <c r="B6076" s="1">
        <v>44904</v>
      </c>
      <c r="C6076">
        <v>62</v>
      </c>
      <c r="D6076" t="s">
        <v>9</v>
      </c>
      <c r="E6076" t="s">
        <v>10</v>
      </c>
      <c r="F6076">
        <v>38200000</v>
      </c>
      <c r="G6076">
        <v>319040588.80000001</v>
      </c>
      <c r="H6076" t="s">
        <v>17</v>
      </c>
      <c r="I6076">
        <f>YEAR(Table1[[#This Row],[date]])</f>
        <v>2022</v>
      </c>
      <c r="J6076">
        <f>Table1[[#This Row],[revenue]]-Table1[[#This Row],[budget_x]]</f>
        <v>280840588.80000001</v>
      </c>
      <c r="K6076" s="7">
        <f>Table1[[#This Row],[profit /loss ]]/Table1[[#This Row],[budget_x]]</f>
        <v>7.35184787434555</v>
      </c>
      <c r="L6076" t="str" cm="1">
        <f t="array" ref="L6076">_xlfn.IFS(Table1[[#This Row],[score]]&gt;70,"high",Table1[[#This Row],[score]]&gt;50,"medium",Table1[[#This Row],[score]]&lt;=50,"low")</f>
        <v>medium</v>
      </c>
    </row>
    <row r="6077" spans="1:12" x14ac:dyDescent="0.3">
      <c r="A6077" t="s">
        <v>5866</v>
      </c>
      <c r="B6077" s="1">
        <v>35347</v>
      </c>
      <c r="C6077">
        <v>59</v>
      </c>
      <c r="D6077" t="s">
        <v>9</v>
      </c>
      <c r="E6077" t="s">
        <v>10</v>
      </c>
      <c r="F6077">
        <v>50000000</v>
      </c>
      <c r="G6077">
        <v>25426861</v>
      </c>
      <c r="H6077" t="s">
        <v>11</v>
      </c>
      <c r="I6077">
        <f>YEAR(Table1[[#This Row],[date]])</f>
        <v>1996</v>
      </c>
      <c r="J6077">
        <f>Table1[[#This Row],[revenue]]-Table1[[#This Row],[budget_x]]</f>
        <v>-24573139</v>
      </c>
      <c r="K6077" s="7">
        <f>Table1[[#This Row],[profit /loss ]]/Table1[[#This Row],[budget_x]]</f>
        <v>-0.49146277999999999</v>
      </c>
      <c r="L6077" t="str" cm="1">
        <f t="array" ref="L6077">_xlfn.IFS(Table1[[#This Row],[score]]&gt;70,"high",Table1[[#This Row],[score]]&gt;50,"medium",Table1[[#This Row],[score]]&lt;=50,"low")</f>
        <v>medium</v>
      </c>
    </row>
    <row r="6078" spans="1:12" x14ac:dyDescent="0.3">
      <c r="A6078" t="s">
        <v>5867</v>
      </c>
      <c r="B6078" s="1">
        <v>44407</v>
      </c>
      <c r="C6078">
        <v>67</v>
      </c>
      <c r="D6078" t="s">
        <v>9</v>
      </c>
      <c r="E6078" t="s">
        <v>15</v>
      </c>
      <c r="F6078">
        <v>132000000</v>
      </c>
      <c r="G6078">
        <v>665608464</v>
      </c>
      <c r="H6078" t="s">
        <v>52</v>
      </c>
      <c r="I6078">
        <f>YEAR(Table1[[#This Row],[date]])</f>
        <v>2021</v>
      </c>
      <c r="J6078">
        <f>Table1[[#This Row],[revenue]]-Table1[[#This Row],[budget_x]]</f>
        <v>533608464</v>
      </c>
      <c r="K6078" s="7">
        <f>Table1[[#This Row],[profit /loss ]]/Table1[[#This Row],[budget_x]]</f>
        <v>4.0424883636363633</v>
      </c>
      <c r="L6078" t="str" cm="1">
        <f t="array" ref="L6078">_xlfn.IFS(Table1[[#This Row],[score]]&gt;70,"high",Table1[[#This Row],[score]]&gt;50,"medium",Table1[[#This Row],[score]]&lt;=50,"low")</f>
        <v>medium</v>
      </c>
    </row>
    <row r="6079" spans="1:12" x14ac:dyDescent="0.3">
      <c r="A6079" t="s">
        <v>5868</v>
      </c>
      <c r="B6079" s="1">
        <v>26248</v>
      </c>
      <c r="C6079">
        <v>77</v>
      </c>
      <c r="D6079" t="s">
        <v>9</v>
      </c>
      <c r="E6079" t="s">
        <v>10</v>
      </c>
      <c r="F6079">
        <v>9000000</v>
      </c>
      <c r="G6079">
        <v>80501127</v>
      </c>
      <c r="H6079" t="s">
        <v>11</v>
      </c>
      <c r="I6079">
        <f>YEAR(Table1[[#This Row],[date]])</f>
        <v>1971</v>
      </c>
      <c r="J6079">
        <f>Table1[[#This Row],[revenue]]-Table1[[#This Row],[budget_x]]</f>
        <v>71501127</v>
      </c>
      <c r="K6079" s="7">
        <f>Table1[[#This Row],[profit /loss ]]/Table1[[#This Row],[budget_x]]</f>
        <v>7.9445696666666663</v>
      </c>
      <c r="L6079" t="str" cm="1">
        <f t="array" ref="L6079">_xlfn.IFS(Table1[[#This Row],[score]]&gt;70,"high",Table1[[#This Row],[score]]&gt;50,"medium",Table1[[#This Row],[score]]&lt;=50,"low")</f>
        <v>high</v>
      </c>
    </row>
    <row r="6080" spans="1:12" x14ac:dyDescent="0.3">
      <c r="A6080" t="s">
        <v>5869</v>
      </c>
      <c r="B6080" s="1">
        <v>44268</v>
      </c>
      <c r="C6080">
        <v>62</v>
      </c>
      <c r="D6080" t="s">
        <v>9</v>
      </c>
      <c r="E6080" t="s">
        <v>10</v>
      </c>
      <c r="F6080">
        <v>97200000</v>
      </c>
      <c r="G6080">
        <v>1119422067</v>
      </c>
      <c r="H6080" t="s">
        <v>11</v>
      </c>
      <c r="I6080">
        <f>YEAR(Table1[[#This Row],[date]])</f>
        <v>2021</v>
      </c>
      <c r="J6080">
        <f>Table1[[#This Row],[revenue]]-Table1[[#This Row],[budget_x]]</f>
        <v>1022222067</v>
      </c>
      <c r="K6080" s="7">
        <f>Table1[[#This Row],[profit /loss ]]/Table1[[#This Row],[budget_x]]</f>
        <v>10.516687932098765</v>
      </c>
      <c r="L6080" t="str" cm="1">
        <f t="array" ref="L6080">_xlfn.IFS(Table1[[#This Row],[score]]&gt;70,"high",Table1[[#This Row],[score]]&gt;50,"medium",Table1[[#This Row],[score]]&lt;=50,"low")</f>
        <v>medium</v>
      </c>
    </row>
    <row r="6081" spans="1:12" x14ac:dyDescent="0.3">
      <c r="A6081" t="s">
        <v>5870</v>
      </c>
      <c r="B6081" s="1">
        <v>39254</v>
      </c>
      <c r="C6081">
        <v>61</v>
      </c>
      <c r="D6081" t="s">
        <v>9</v>
      </c>
      <c r="E6081" t="s">
        <v>10</v>
      </c>
      <c r="F6081">
        <v>61000000</v>
      </c>
      <c r="G6081">
        <v>145594548</v>
      </c>
      <c r="H6081" t="s">
        <v>11</v>
      </c>
      <c r="I6081">
        <f>YEAR(Table1[[#This Row],[date]])</f>
        <v>2007</v>
      </c>
      <c r="J6081">
        <f>Table1[[#This Row],[revenue]]-Table1[[#This Row],[budget_x]]</f>
        <v>84594548</v>
      </c>
      <c r="K6081" s="7">
        <f>Table1[[#This Row],[profit /loss ]]/Table1[[#This Row],[budget_x]]</f>
        <v>1.3867958688524591</v>
      </c>
      <c r="L6081" t="str" cm="1">
        <f t="array" ref="L6081">_xlfn.IFS(Table1[[#This Row],[score]]&gt;70,"high",Table1[[#This Row],[score]]&gt;50,"medium",Table1[[#This Row],[score]]&lt;=50,"low")</f>
        <v>medium</v>
      </c>
    </row>
    <row r="6082" spans="1:12" x14ac:dyDescent="0.3">
      <c r="A6082" t="s">
        <v>5871</v>
      </c>
      <c r="B6082" s="1">
        <v>41258</v>
      </c>
      <c r="C6082">
        <v>68</v>
      </c>
      <c r="D6082" t="s">
        <v>9</v>
      </c>
      <c r="E6082" t="s">
        <v>69</v>
      </c>
      <c r="F6082">
        <v>91380000</v>
      </c>
      <c r="G6082">
        <v>233325357.59999999</v>
      </c>
      <c r="H6082" t="s">
        <v>143</v>
      </c>
      <c r="I6082">
        <f>YEAR(Table1[[#This Row],[date]])</f>
        <v>2012</v>
      </c>
      <c r="J6082">
        <f>Table1[[#This Row],[revenue]]-Table1[[#This Row],[budget_x]]</f>
        <v>141945357.59999999</v>
      </c>
      <c r="K6082" s="7">
        <f>Table1[[#This Row],[profit /loss ]]/Table1[[#This Row],[budget_x]]</f>
        <v>1.5533525673013788</v>
      </c>
      <c r="L6082" t="str" cm="1">
        <f t="array" ref="L6082">_xlfn.IFS(Table1[[#This Row],[score]]&gt;70,"high",Table1[[#This Row],[score]]&gt;50,"medium",Table1[[#This Row],[score]]&lt;=50,"low")</f>
        <v>medium</v>
      </c>
    </row>
    <row r="6083" spans="1:12" x14ac:dyDescent="0.3">
      <c r="A6083" t="s">
        <v>5872</v>
      </c>
      <c r="B6083" s="1">
        <v>36393</v>
      </c>
      <c r="C6083">
        <v>77</v>
      </c>
      <c r="D6083" t="s">
        <v>9</v>
      </c>
      <c r="E6083" t="s">
        <v>69</v>
      </c>
      <c r="F6083">
        <v>175400000</v>
      </c>
      <c r="G6083">
        <v>482909584.19999999</v>
      </c>
      <c r="H6083" t="s">
        <v>143</v>
      </c>
      <c r="I6083">
        <f>YEAR(Table1[[#This Row],[date]])</f>
        <v>1999</v>
      </c>
      <c r="J6083">
        <f>Table1[[#This Row],[revenue]]-Table1[[#This Row],[budget_x]]</f>
        <v>307509584.19999999</v>
      </c>
      <c r="K6083" s="7">
        <f>Table1[[#This Row],[profit /loss ]]/Table1[[#This Row],[budget_x]]</f>
        <v>1.7531903318129989</v>
      </c>
      <c r="L6083" t="str" cm="1">
        <f t="array" ref="L6083">_xlfn.IFS(Table1[[#This Row],[score]]&gt;70,"high",Table1[[#This Row],[score]]&gt;50,"medium",Table1[[#This Row],[score]]&lt;=50,"low")</f>
        <v>high</v>
      </c>
    </row>
    <row r="6084" spans="1:12" x14ac:dyDescent="0.3">
      <c r="A6084" t="s">
        <v>5873</v>
      </c>
      <c r="B6084" s="1">
        <v>44083</v>
      </c>
      <c r="C6084">
        <v>75</v>
      </c>
      <c r="D6084" t="s">
        <v>9</v>
      </c>
      <c r="E6084" t="s">
        <v>10</v>
      </c>
      <c r="F6084">
        <v>129400000</v>
      </c>
      <c r="G6084">
        <v>343760949</v>
      </c>
      <c r="H6084" t="s">
        <v>11</v>
      </c>
      <c r="I6084">
        <f>YEAR(Table1[[#This Row],[date]])</f>
        <v>2020</v>
      </c>
      <c r="J6084">
        <f>Table1[[#This Row],[revenue]]-Table1[[#This Row],[budget_x]]</f>
        <v>214360949</v>
      </c>
      <c r="K6084" s="7">
        <f>Table1[[#This Row],[profit /loss ]]/Table1[[#This Row],[budget_x]]</f>
        <v>1.6565761128284389</v>
      </c>
      <c r="L6084" t="str" cm="1">
        <f t="array" ref="L6084">_xlfn.IFS(Table1[[#This Row],[score]]&gt;70,"high",Table1[[#This Row],[score]]&gt;50,"medium",Table1[[#This Row],[score]]&lt;=50,"low")</f>
        <v>high</v>
      </c>
    </row>
    <row r="6085" spans="1:12" x14ac:dyDescent="0.3">
      <c r="A6085" t="s">
        <v>5874</v>
      </c>
      <c r="B6085" s="1">
        <v>42790</v>
      </c>
      <c r="C6085">
        <v>62</v>
      </c>
      <c r="D6085" t="s">
        <v>9</v>
      </c>
      <c r="E6085" t="s">
        <v>10</v>
      </c>
      <c r="F6085">
        <v>60000000</v>
      </c>
      <c r="G6085">
        <v>24148488</v>
      </c>
      <c r="H6085" t="s">
        <v>17</v>
      </c>
      <c r="I6085">
        <f>YEAR(Table1[[#This Row],[date]])</f>
        <v>2017</v>
      </c>
      <c r="J6085">
        <f>Table1[[#This Row],[revenue]]-Table1[[#This Row],[budget_x]]</f>
        <v>-35851512</v>
      </c>
      <c r="K6085" s="7">
        <f>Table1[[#This Row],[profit /loss ]]/Table1[[#This Row],[budget_x]]</f>
        <v>-0.59752519999999998</v>
      </c>
      <c r="L6085" t="str" cm="1">
        <f t="array" ref="L6085">_xlfn.IFS(Table1[[#This Row],[score]]&gt;70,"high",Table1[[#This Row],[score]]&gt;50,"medium",Table1[[#This Row],[score]]&lt;=50,"low")</f>
        <v>medium</v>
      </c>
    </row>
    <row r="6086" spans="1:12" x14ac:dyDescent="0.3">
      <c r="A6086" t="s">
        <v>5875</v>
      </c>
      <c r="B6086" s="1">
        <v>37550</v>
      </c>
      <c r="C6086">
        <v>63</v>
      </c>
      <c r="D6086" t="s">
        <v>9</v>
      </c>
      <c r="E6086" t="s">
        <v>10</v>
      </c>
      <c r="F6086">
        <v>2000000</v>
      </c>
      <c r="G6086">
        <v>79282312</v>
      </c>
      <c r="H6086" t="s">
        <v>17</v>
      </c>
      <c r="I6086">
        <f>YEAR(Table1[[#This Row],[date]])</f>
        <v>2002</v>
      </c>
      <c r="J6086">
        <f>Table1[[#This Row],[revenue]]-Table1[[#This Row],[budget_x]]</f>
        <v>77282312</v>
      </c>
      <c r="K6086" s="7">
        <f>Table1[[#This Row],[profit /loss ]]/Table1[[#This Row],[budget_x]]</f>
        <v>38.641156000000002</v>
      </c>
      <c r="L6086" t="str" cm="1">
        <f t="array" ref="L6086">_xlfn.IFS(Table1[[#This Row],[score]]&gt;70,"high",Table1[[#This Row],[score]]&gt;50,"medium",Table1[[#This Row],[score]]&lt;=50,"low")</f>
        <v>medium</v>
      </c>
    </row>
    <row r="6087" spans="1:12" x14ac:dyDescent="0.3">
      <c r="A6087" t="s">
        <v>5876</v>
      </c>
      <c r="B6087" s="1">
        <v>43263</v>
      </c>
      <c r="C6087">
        <v>51</v>
      </c>
      <c r="D6087" t="s">
        <v>9</v>
      </c>
      <c r="E6087" t="s">
        <v>10</v>
      </c>
      <c r="F6087">
        <v>149000000</v>
      </c>
      <c r="G6087">
        <v>338539980.80000001</v>
      </c>
      <c r="H6087" t="s">
        <v>17</v>
      </c>
      <c r="I6087">
        <f>YEAR(Table1[[#This Row],[date]])</f>
        <v>2018</v>
      </c>
      <c r="J6087">
        <f>Table1[[#This Row],[revenue]]-Table1[[#This Row],[budget_x]]</f>
        <v>189539980.80000001</v>
      </c>
      <c r="K6087" s="7">
        <f>Table1[[#This Row],[profit /loss ]]/Table1[[#This Row],[budget_x]]</f>
        <v>1.2720804080536914</v>
      </c>
      <c r="L6087" t="str" cm="1">
        <f t="array" ref="L6087">_xlfn.IFS(Table1[[#This Row],[score]]&gt;70,"high",Table1[[#This Row],[score]]&gt;50,"medium",Table1[[#This Row],[score]]&lt;=50,"low")</f>
        <v>medium</v>
      </c>
    </row>
    <row r="6088" spans="1:12" x14ac:dyDescent="0.3">
      <c r="A6088" t="s">
        <v>5877</v>
      </c>
      <c r="B6088" s="1">
        <v>43101</v>
      </c>
      <c r="C6088">
        <v>66</v>
      </c>
      <c r="D6088" t="s">
        <v>9</v>
      </c>
      <c r="E6088" t="s">
        <v>10</v>
      </c>
      <c r="F6088">
        <v>45000000</v>
      </c>
      <c r="G6088">
        <v>185736412</v>
      </c>
      <c r="H6088" t="s">
        <v>11</v>
      </c>
      <c r="I6088">
        <f>YEAR(Table1[[#This Row],[date]])</f>
        <v>2018</v>
      </c>
      <c r="J6088">
        <f>Table1[[#This Row],[revenue]]-Table1[[#This Row],[budget_x]]</f>
        <v>140736412</v>
      </c>
      <c r="K6088" s="7">
        <f>Table1[[#This Row],[profit /loss ]]/Table1[[#This Row],[budget_x]]</f>
        <v>3.1274758222222223</v>
      </c>
      <c r="L6088" t="str" cm="1">
        <f t="array" ref="L6088">_xlfn.IFS(Table1[[#This Row],[score]]&gt;70,"high",Table1[[#This Row],[score]]&gt;50,"medium",Table1[[#This Row],[score]]&lt;=50,"low")</f>
        <v>medium</v>
      </c>
    </row>
    <row r="6089" spans="1:12" x14ac:dyDescent="0.3">
      <c r="A6089" t="s">
        <v>5878</v>
      </c>
      <c r="B6089" s="1">
        <v>32202</v>
      </c>
      <c r="C6089">
        <v>72</v>
      </c>
      <c r="D6089" t="s">
        <v>9</v>
      </c>
      <c r="E6089" t="s">
        <v>10</v>
      </c>
      <c r="F6089">
        <v>15000000</v>
      </c>
      <c r="G6089">
        <v>49500000</v>
      </c>
      <c r="H6089" t="s">
        <v>11</v>
      </c>
      <c r="I6089">
        <f>YEAR(Table1[[#This Row],[date]])</f>
        <v>1988</v>
      </c>
      <c r="J6089">
        <f>Table1[[#This Row],[revenue]]-Table1[[#This Row],[budget_x]]</f>
        <v>34500000</v>
      </c>
      <c r="K6089" s="7">
        <f>Table1[[#This Row],[profit /loss ]]/Table1[[#This Row],[budget_x]]</f>
        <v>2.2999999999999998</v>
      </c>
      <c r="L6089" t="str" cm="1">
        <f t="array" ref="L6089">_xlfn.IFS(Table1[[#This Row],[score]]&gt;70,"high",Table1[[#This Row],[score]]&gt;50,"medium",Table1[[#This Row],[score]]&lt;=50,"low")</f>
        <v>high</v>
      </c>
    </row>
    <row r="6090" spans="1:12" x14ac:dyDescent="0.3">
      <c r="A6090" t="s">
        <v>5879</v>
      </c>
      <c r="B6090" s="1">
        <v>41097</v>
      </c>
      <c r="C6090">
        <v>60</v>
      </c>
      <c r="D6090" t="s">
        <v>9</v>
      </c>
      <c r="E6090" t="s">
        <v>10</v>
      </c>
      <c r="F6090">
        <v>20000000</v>
      </c>
      <c r="G6090">
        <v>34454336</v>
      </c>
      <c r="H6090" t="s">
        <v>17</v>
      </c>
      <c r="I6090">
        <f>YEAR(Table1[[#This Row],[date]])</f>
        <v>2012</v>
      </c>
      <c r="J6090">
        <f>Table1[[#This Row],[revenue]]-Table1[[#This Row],[budget_x]]</f>
        <v>14454336</v>
      </c>
      <c r="K6090" s="7">
        <f>Table1[[#This Row],[profit /loss ]]/Table1[[#This Row],[budget_x]]</f>
        <v>0.72271680000000005</v>
      </c>
      <c r="L6090" t="str" cm="1">
        <f t="array" ref="L6090">_xlfn.IFS(Table1[[#This Row],[score]]&gt;70,"high",Table1[[#This Row],[score]]&gt;50,"medium",Table1[[#This Row],[score]]&lt;=50,"low")</f>
        <v>medium</v>
      </c>
    </row>
    <row r="6091" spans="1:12" x14ac:dyDescent="0.3">
      <c r="A6091" t="s">
        <v>5880</v>
      </c>
      <c r="B6091" s="1">
        <v>43609</v>
      </c>
      <c r="C6091">
        <v>60</v>
      </c>
      <c r="D6091" t="s">
        <v>9</v>
      </c>
      <c r="E6091" t="s">
        <v>10</v>
      </c>
      <c r="F6091">
        <v>103800000</v>
      </c>
      <c r="G6091">
        <v>714096155.39999998</v>
      </c>
      <c r="H6091" t="s">
        <v>17</v>
      </c>
      <c r="I6091">
        <f>YEAR(Table1[[#This Row],[date]])</f>
        <v>2019</v>
      </c>
      <c r="J6091">
        <f>Table1[[#This Row],[revenue]]-Table1[[#This Row],[budget_x]]</f>
        <v>610296155.39999998</v>
      </c>
      <c r="K6091" s="7">
        <f>Table1[[#This Row],[profit /loss ]]/Table1[[#This Row],[budget_x]]</f>
        <v>5.8795390693641618</v>
      </c>
      <c r="L6091" t="str" cm="1">
        <f t="array" ref="L6091">_xlfn.IFS(Table1[[#This Row],[score]]&gt;70,"high",Table1[[#This Row],[score]]&gt;50,"medium",Table1[[#This Row],[score]]&lt;=50,"low")</f>
        <v>medium</v>
      </c>
    </row>
    <row r="6092" spans="1:12" x14ac:dyDescent="0.3">
      <c r="A6092" t="s">
        <v>5881</v>
      </c>
      <c r="B6092" s="1">
        <v>44148</v>
      </c>
      <c r="C6092">
        <v>61</v>
      </c>
      <c r="D6092" t="s">
        <v>9</v>
      </c>
      <c r="E6092" t="s">
        <v>10</v>
      </c>
      <c r="F6092">
        <v>98400000</v>
      </c>
      <c r="G6092">
        <v>251792115.19999999</v>
      </c>
      <c r="H6092" t="s">
        <v>17</v>
      </c>
      <c r="I6092">
        <f>YEAR(Table1[[#This Row],[date]])</f>
        <v>2020</v>
      </c>
      <c r="J6092">
        <f>Table1[[#This Row],[revenue]]-Table1[[#This Row],[budget_x]]</f>
        <v>153392115.19999999</v>
      </c>
      <c r="K6092" s="7">
        <f>Table1[[#This Row],[profit /loss ]]/Table1[[#This Row],[budget_x]]</f>
        <v>1.5588629593495933</v>
      </c>
      <c r="L6092" t="str" cm="1">
        <f t="array" ref="L6092">_xlfn.IFS(Table1[[#This Row],[score]]&gt;70,"high",Table1[[#This Row],[score]]&gt;50,"medium",Table1[[#This Row],[score]]&lt;=50,"low")</f>
        <v>medium</v>
      </c>
    </row>
    <row r="6093" spans="1:12" x14ac:dyDescent="0.3">
      <c r="A6093" t="s">
        <v>5882</v>
      </c>
      <c r="B6093" s="1">
        <v>44288</v>
      </c>
      <c r="C6093">
        <v>64</v>
      </c>
      <c r="D6093" t="s">
        <v>9</v>
      </c>
      <c r="E6093" t="s">
        <v>249</v>
      </c>
      <c r="F6093">
        <v>64600000</v>
      </c>
      <c r="G6093">
        <v>361535228</v>
      </c>
      <c r="H6093" t="s">
        <v>666</v>
      </c>
      <c r="I6093">
        <f>YEAR(Table1[[#This Row],[date]])</f>
        <v>2021</v>
      </c>
      <c r="J6093">
        <f>Table1[[#This Row],[revenue]]-Table1[[#This Row],[budget_x]]</f>
        <v>296935228</v>
      </c>
      <c r="K6093" s="7">
        <f>Table1[[#This Row],[profit /loss ]]/Table1[[#This Row],[budget_x]]</f>
        <v>4.5965205572755421</v>
      </c>
      <c r="L6093" t="str" cm="1">
        <f t="array" ref="L6093">_xlfn.IFS(Table1[[#This Row],[score]]&gt;70,"high",Table1[[#This Row],[score]]&gt;50,"medium",Table1[[#This Row],[score]]&lt;=50,"low")</f>
        <v>medium</v>
      </c>
    </row>
    <row r="6094" spans="1:12" x14ac:dyDescent="0.3">
      <c r="A6094" t="s">
        <v>5883</v>
      </c>
      <c r="B6094" s="1">
        <v>43021</v>
      </c>
      <c r="C6094">
        <v>58</v>
      </c>
      <c r="D6094" t="s">
        <v>9</v>
      </c>
      <c r="E6094" t="s">
        <v>10</v>
      </c>
      <c r="F6094">
        <v>106000000</v>
      </c>
      <c r="G6094">
        <v>242414956.40000001</v>
      </c>
      <c r="H6094" t="s">
        <v>17</v>
      </c>
      <c r="I6094">
        <f>YEAR(Table1[[#This Row],[date]])</f>
        <v>2017</v>
      </c>
      <c r="J6094">
        <f>Table1[[#This Row],[revenue]]-Table1[[#This Row],[budget_x]]</f>
        <v>136414956.40000001</v>
      </c>
      <c r="K6094" s="7">
        <f>Table1[[#This Row],[profit /loss ]]/Table1[[#This Row],[budget_x]]</f>
        <v>1.2869335509433963</v>
      </c>
      <c r="L6094" t="str" cm="1">
        <f t="array" ref="L6094">_xlfn.IFS(Table1[[#This Row],[score]]&gt;70,"high",Table1[[#This Row],[score]]&gt;50,"medium",Table1[[#This Row],[score]]&lt;=50,"low")</f>
        <v>medium</v>
      </c>
    </row>
    <row r="6095" spans="1:12" x14ac:dyDescent="0.3">
      <c r="A6095" t="s">
        <v>5884</v>
      </c>
      <c r="B6095" s="1">
        <v>27634</v>
      </c>
      <c r="C6095">
        <v>79</v>
      </c>
      <c r="D6095" t="s">
        <v>9</v>
      </c>
      <c r="E6095" t="s">
        <v>10</v>
      </c>
      <c r="F6095">
        <v>2800000</v>
      </c>
      <c r="G6095">
        <v>86300489</v>
      </c>
      <c r="H6095" t="s">
        <v>11</v>
      </c>
      <c r="I6095">
        <f>YEAR(Table1[[#This Row],[date]])</f>
        <v>1975</v>
      </c>
      <c r="J6095">
        <f>Table1[[#This Row],[revenue]]-Table1[[#This Row],[budget_x]]</f>
        <v>83500489</v>
      </c>
      <c r="K6095" s="7">
        <f>Table1[[#This Row],[profit /loss ]]/Table1[[#This Row],[budget_x]]</f>
        <v>29.821603214285716</v>
      </c>
      <c r="L6095" t="str" cm="1">
        <f t="array" ref="L6095">_xlfn.IFS(Table1[[#This Row],[score]]&gt;70,"high",Table1[[#This Row],[score]]&gt;50,"medium",Table1[[#This Row],[score]]&lt;=50,"low")</f>
        <v>high</v>
      </c>
    </row>
    <row r="6096" spans="1:12" x14ac:dyDescent="0.3">
      <c r="A6096" t="s">
        <v>5885</v>
      </c>
      <c r="B6096" s="1">
        <v>43402</v>
      </c>
      <c r="C6096">
        <v>72</v>
      </c>
      <c r="D6096" t="s">
        <v>9</v>
      </c>
      <c r="E6096" t="s">
        <v>10</v>
      </c>
      <c r="F6096">
        <v>12000000</v>
      </c>
      <c r="G6096">
        <v>242115</v>
      </c>
      <c r="H6096" t="s">
        <v>11</v>
      </c>
      <c r="I6096">
        <f>YEAR(Table1[[#This Row],[date]])</f>
        <v>2018</v>
      </c>
      <c r="J6096">
        <f>Table1[[#This Row],[revenue]]-Table1[[#This Row],[budget_x]]</f>
        <v>-11757885</v>
      </c>
      <c r="K6096" s="7">
        <f>Table1[[#This Row],[profit /loss ]]/Table1[[#This Row],[budget_x]]</f>
        <v>-0.97982374999999999</v>
      </c>
      <c r="L6096" t="str" cm="1">
        <f t="array" ref="L6096">_xlfn.IFS(Table1[[#This Row],[score]]&gt;70,"high",Table1[[#This Row],[score]]&gt;50,"medium",Table1[[#This Row],[score]]&lt;=50,"low")</f>
        <v>high</v>
      </c>
    </row>
    <row r="6097" spans="1:12" x14ac:dyDescent="0.3">
      <c r="A6097" t="s">
        <v>5886</v>
      </c>
      <c r="B6097" s="1">
        <v>35516</v>
      </c>
      <c r="C6097">
        <v>76</v>
      </c>
      <c r="D6097" t="s">
        <v>9</v>
      </c>
      <c r="E6097" t="s">
        <v>10</v>
      </c>
      <c r="F6097">
        <v>15000000</v>
      </c>
      <c r="G6097">
        <v>3756869</v>
      </c>
      <c r="H6097" t="s">
        <v>11</v>
      </c>
      <c r="I6097">
        <f>YEAR(Table1[[#This Row],[date]])</f>
        <v>1997</v>
      </c>
      <c r="J6097">
        <f>Table1[[#This Row],[revenue]]-Table1[[#This Row],[budget_x]]</f>
        <v>-11243131</v>
      </c>
      <c r="K6097" s="7">
        <f>Table1[[#This Row],[profit /loss ]]/Table1[[#This Row],[budget_x]]</f>
        <v>-0.74954206666666667</v>
      </c>
      <c r="L6097" t="str" cm="1">
        <f t="array" ref="L6097">_xlfn.IFS(Table1[[#This Row],[score]]&gt;70,"high",Table1[[#This Row],[score]]&gt;50,"medium",Table1[[#This Row],[score]]&lt;=50,"low")</f>
        <v>high</v>
      </c>
    </row>
    <row r="6098" spans="1:12" x14ac:dyDescent="0.3">
      <c r="A6098" t="s">
        <v>5887</v>
      </c>
      <c r="B6098" s="1">
        <v>31351</v>
      </c>
      <c r="C6098">
        <v>70</v>
      </c>
      <c r="D6098" t="s">
        <v>9</v>
      </c>
      <c r="E6098" t="s">
        <v>10</v>
      </c>
      <c r="F6098">
        <v>30000000</v>
      </c>
      <c r="G6098">
        <v>40520649</v>
      </c>
      <c r="H6098" t="s">
        <v>11</v>
      </c>
      <c r="I6098">
        <f>YEAR(Table1[[#This Row],[date]])</f>
        <v>1985</v>
      </c>
      <c r="J6098">
        <f>Table1[[#This Row],[revenue]]-Table1[[#This Row],[budget_x]]</f>
        <v>10520649</v>
      </c>
      <c r="K6098" s="7">
        <f>Table1[[#This Row],[profit /loss ]]/Table1[[#This Row],[budget_x]]</f>
        <v>0.35068830000000001</v>
      </c>
      <c r="L6098" t="str" cm="1">
        <f t="array" ref="L6098">_xlfn.IFS(Table1[[#This Row],[score]]&gt;70,"high",Table1[[#This Row],[score]]&gt;50,"medium",Table1[[#This Row],[score]]&lt;=50,"low")</f>
        <v>medium</v>
      </c>
    </row>
    <row r="6099" spans="1:12" x14ac:dyDescent="0.3">
      <c r="A6099" t="s">
        <v>5888</v>
      </c>
      <c r="B6099" s="1">
        <v>39401</v>
      </c>
      <c r="C6099">
        <v>72</v>
      </c>
      <c r="D6099" t="s">
        <v>9</v>
      </c>
      <c r="E6099" t="s">
        <v>10</v>
      </c>
      <c r="F6099">
        <v>30000000</v>
      </c>
      <c r="G6099">
        <v>156835339</v>
      </c>
      <c r="H6099" t="s">
        <v>11</v>
      </c>
      <c r="I6099">
        <f>YEAR(Table1[[#This Row],[date]])</f>
        <v>2007</v>
      </c>
      <c r="J6099">
        <f>Table1[[#This Row],[revenue]]-Table1[[#This Row],[budget_x]]</f>
        <v>126835339</v>
      </c>
      <c r="K6099" s="7">
        <f>Table1[[#This Row],[profit /loss ]]/Table1[[#This Row],[budget_x]]</f>
        <v>4.2278446333333335</v>
      </c>
      <c r="L6099" t="str" cm="1">
        <f t="array" ref="L6099">_xlfn.IFS(Table1[[#This Row],[score]]&gt;70,"high",Table1[[#This Row],[score]]&gt;50,"medium",Table1[[#This Row],[score]]&lt;=50,"low")</f>
        <v>high</v>
      </c>
    </row>
    <row r="6100" spans="1:12" x14ac:dyDescent="0.3">
      <c r="A6100" t="s">
        <v>5889</v>
      </c>
      <c r="B6100" s="1">
        <v>41271</v>
      </c>
      <c r="C6100">
        <v>73</v>
      </c>
      <c r="D6100" t="s">
        <v>9</v>
      </c>
      <c r="E6100" t="s">
        <v>69</v>
      </c>
      <c r="F6100">
        <v>128000000</v>
      </c>
      <c r="G6100">
        <v>462588501</v>
      </c>
      <c r="H6100" t="s">
        <v>143</v>
      </c>
      <c r="I6100">
        <f>YEAR(Table1[[#This Row],[date]])</f>
        <v>2012</v>
      </c>
      <c r="J6100">
        <f>Table1[[#This Row],[revenue]]-Table1[[#This Row],[budget_x]]</f>
        <v>334588501</v>
      </c>
      <c r="K6100" s="7">
        <f>Table1[[#This Row],[profit /loss ]]/Table1[[#This Row],[budget_x]]</f>
        <v>2.6139726640625001</v>
      </c>
      <c r="L6100" t="str" cm="1">
        <f t="array" ref="L6100">_xlfn.IFS(Table1[[#This Row],[score]]&gt;70,"high",Table1[[#This Row],[score]]&gt;50,"medium",Table1[[#This Row],[score]]&lt;=50,"low")</f>
        <v>high</v>
      </c>
    </row>
    <row r="6101" spans="1:12" x14ac:dyDescent="0.3">
      <c r="A6101" t="s">
        <v>5890</v>
      </c>
      <c r="B6101" s="1">
        <v>30889</v>
      </c>
      <c r="C6101">
        <v>63</v>
      </c>
      <c r="D6101" t="s">
        <v>9</v>
      </c>
      <c r="E6101" t="s">
        <v>10</v>
      </c>
      <c r="F6101">
        <v>6000000</v>
      </c>
      <c r="G6101">
        <v>38435947</v>
      </c>
      <c r="H6101" t="s">
        <v>11</v>
      </c>
      <c r="I6101">
        <f>YEAR(Table1[[#This Row],[date]])</f>
        <v>1984</v>
      </c>
      <c r="J6101">
        <f>Table1[[#This Row],[revenue]]-Table1[[#This Row],[budget_x]]</f>
        <v>32435947</v>
      </c>
      <c r="K6101" s="7">
        <f>Table1[[#This Row],[profit /loss ]]/Table1[[#This Row],[budget_x]]</f>
        <v>5.4059911666666665</v>
      </c>
      <c r="L6101" t="str" cm="1">
        <f t="array" ref="L6101">_xlfn.IFS(Table1[[#This Row],[score]]&gt;70,"high",Table1[[#This Row],[score]]&gt;50,"medium",Table1[[#This Row],[score]]&lt;=50,"low")</f>
        <v>medium</v>
      </c>
    </row>
    <row r="6102" spans="1:12" x14ac:dyDescent="0.3">
      <c r="A6102" t="s">
        <v>5891</v>
      </c>
      <c r="B6102" s="1">
        <v>35165</v>
      </c>
      <c r="C6102">
        <v>75</v>
      </c>
      <c r="D6102" t="s">
        <v>9</v>
      </c>
      <c r="E6102" t="s">
        <v>10</v>
      </c>
      <c r="F6102">
        <v>206800000</v>
      </c>
      <c r="G6102">
        <v>449460811.19999999</v>
      </c>
      <c r="H6102" t="s">
        <v>11</v>
      </c>
      <c r="I6102">
        <f>YEAR(Table1[[#This Row],[date]])</f>
        <v>1996</v>
      </c>
      <c r="J6102">
        <f>Table1[[#This Row],[revenue]]-Table1[[#This Row],[budget_x]]</f>
        <v>242660811.19999999</v>
      </c>
      <c r="K6102" s="7">
        <f>Table1[[#This Row],[profit /loss ]]/Table1[[#This Row],[budget_x]]</f>
        <v>1.1734081779497099</v>
      </c>
      <c r="L6102" t="str" cm="1">
        <f t="array" ref="L6102">_xlfn.IFS(Table1[[#This Row],[score]]&gt;70,"high",Table1[[#This Row],[score]]&gt;50,"medium",Table1[[#This Row],[score]]&lt;=50,"low")</f>
        <v>high</v>
      </c>
    </row>
    <row r="6103" spans="1:12" x14ac:dyDescent="0.3">
      <c r="A6103" t="s">
        <v>5892</v>
      </c>
      <c r="B6103" s="1">
        <v>41318</v>
      </c>
      <c r="C6103">
        <v>67</v>
      </c>
      <c r="D6103" t="s">
        <v>9</v>
      </c>
      <c r="E6103" t="s">
        <v>10</v>
      </c>
      <c r="F6103">
        <v>49000000</v>
      </c>
      <c r="G6103">
        <v>71004627</v>
      </c>
      <c r="H6103" t="s">
        <v>11</v>
      </c>
      <c r="I6103">
        <f>YEAR(Table1[[#This Row],[date]])</f>
        <v>2013</v>
      </c>
      <c r="J6103">
        <f>Table1[[#This Row],[revenue]]-Table1[[#This Row],[budget_x]]</f>
        <v>22004627</v>
      </c>
      <c r="K6103" s="7">
        <f>Table1[[#This Row],[profit /loss ]]/Table1[[#This Row],[budget_x]]</f>
        <v>0.44907402040816324</v>
      </c>
      <c r="L6103" t="str" cm="1">
        <f t="array" ref="L6103">_xlfn.IFS(Table1[[#This Row],[score]]&gt;70,"high",Table1[[#This Row],[score]]&gt;50,"medium",Table1[[#This Row],[score]]&lt;=50,"low")</f>
        <v>medium</v>
      </c>
    </row>
    <row r="6104" spans="1:12" x14ac:dyDescent="0.3">
      <c r="A6104" t="s">
        <v>5893</v>
      </c>
      <c r="B6104" s="1">
        <v>27024</v>
      </c>
      <c r="C6104">
        <v>71</v>
      </c>
      <c r="D6104" t="s">
        <v>9</v>
      </c>
      <c r="E6104" t="s">
        <v>10</v>
      </c>
      <c r="F6104">
        <v>26730400</v>
      </c>
      <c r="G6104">
        <v>39768000</v>
      </c>
      <c r="H6104" t="s">
        <v>11</v>
      </c>
      <c r="I6104">
        <f>YEAR(Table1[[#This Row],[date]])</f>
        <v>1973</v>
      </c>
      <c r="J6104">
        <f>Table1[[#This Row],[revenue]]-Table1[[#This Row],[budget_x]]</f>
        <v>13037600</v>
      </c>
      <c r="K6104" s="7">
        <f>Table1[[#This Row],[profit /loss ]]/Table1[[#This Row],[budget_x]]</f>
        <v>0.48774429114416545</v>
      </c>
      <c r="L6104" t="str" cm="1">
        <f t="array" ref="L6104">_xlfn.IFS(Table1[[#This Row],[score]]&gt;70,"high",Table1[[#This Row],[score]]&gt;50,"medium",Table1[[#This Row],[score]]&lt;=50,"low")</f>
        <v>high</v>
      </c>
    </row>
    <row r="6105" spans="1:12" x14ac:dyDescent="0.3">
      <c r="A6105" t="s">
        <v>5894</v>
      </c>
      <c r="B6105" s="1">
        <v>41403</v>
      </c>
      <c r="C6105">
        <v>55</v>
      </c>
      <c r="D6105" t="s">
        <v>9</v>
      </c>
      <c r="E6105" t="s">
        <v>895</v>
      </c>
      <c r="F6105">
        <v>49200000</v>
      </c>
      <c r="G6105">
        <v>427304425.60000002</v>
      </c>
      <c r="H6105" t="s">
        <v>2122</v>
      </c>
      <c r="I6105">
        <f>YEAR(Table1[[#This Row],[date]])</f>
        <v>2013</v>
      </c>
      <c r="J6105">
        <f>Table1[[#This Row],[revenue]]-Table1[[#This Row],[budget_x]]</f>
        <v>378104425.60000002</v>
      </c>
      <c r="K6105" s="7">
        <f>Table1[[#This Row],[profit /loss ]]/Table1[[#This Row],[budget_x]]</f>
        <v>7.6850493008130085</v>
      </c>
      <c r="L6105" t="str" cm="1">
        <f t="array" ref="L6105">_xlfn.IFS(Table1[[#This Row],[score]]&gt;70,"high",Table1[[#This Row],[score]]&gt;50,"medium",Table1[[#This Row],[score]]&lt;=50,"low")</f>
        <v>medium</v>
      </c>
    </row>
    <row r="6106" spans="1:12" x14ac:dyDescent="0.3">
      <c r="A6106" t="s">
        <v>5895</v>
      </c>
      <c r="B6106" s="1">
        <v>44988</v>
      </c>
      <c r="C6106">
        <v>20</v>
      </c>
      <c r="D6106" t="s">
        <v>9</v>
      </c>
      <c r="E6106" t="s">
        <v>626</v>
      </c>
      <c r="F6106">
        <v>12001040</v>
      </c>
      <c r="G6106">
        <v>38139010</v>
      </c>
      <c r="H6106" t="s">
        <v>627</v>
      </c>
      <c r="I6106">
        <f>YEAR(Table1[[#This Row],[date]])</f>
        <v>2023</v>
      </c>
      <c r="J6106">
        <f>Table1[[#This Row],[revenue]]-Table1[[#This Row],[budget_x]]</f>
        <v>26137970</v>
      </c>
      <c r="K6106" s="7">
        <f>Table1[[#This Row],[profit /loss ]]/Table1[[#This Row],[budget_x]]</f>
        <v>2.177975408797904</v>
      </c>
      <c r="L6106" t="str" cm="1">
        <f t="array" ref="L6106">_xlfn.IFS(Table1[[#This Row],[score]]&gt;70,"high",Table1[[#This Row],[score]]&gt;50,"medium",Table1[[#This Row],[score]]&lt;=50,"low")</f>
        <v>low</v>
      </c>
    </row>
    <row r="6107" spans="1:12" x14ac:dyDescent="0.3">
      <c r="A6107" t="s">
        <v>5896</v>
      </c>
      <c r="B6107" s="1">
        <v>29602</v>
      </c>
      <c r="C6107">
        <v>81</v>
      </c>
      <c r="D6107" t="s">
        <v>9</v>
      </c>
      <c r="E6107" t="s">
        <v>10</v>
      </c>
      <c r="F6107">
        <v>5000000</v>
      </c>
      <c r="G6107">
        <v>26024614</v>
      </c>
      <c r="H6107" t="s">
        <v>11</v>
      </c>
      <c r="I6107">
        <f>YEAR(Table1[[#This Row],[date]])</f>
        <v>1981</v>
      </c>
      <c r="J6107">
        <f>Table1[[#This Row],[revenue]]-Table1[[#This Row],[budget_x]]</f>
        <v>21024614</v>
      </c>
      <c r="K6107" s="7">
        <f>Table1[[#This Row],[profit /loss ]]/Table1[[#This Row],[budget_x]]</f>
        <v>4.2049228000000003</v>
      </c>
      <c r="L6107" t="str" cm="1">
        <f t="array" ref="L6107">_xlfn.IFS(Table1[[#This Row],[score]]&gt;70,"high",Table1[[#This Row],[score]]&gt;50,"medium",Table1[[#This Row],[score]]&lt;=50,"low")</f>
        <v>high</v>
      </c>
    </row>
    <row r="6108" spans="1:12" x14ac:dyDescent="0.3">
      <c r="A6108" t="s">
        <v>5897</v>
      </c>
      <c r="B6108" s="1">
        <v>44680</v>
      </c>
      <c r="C6108">
        <v>64</v>
      </c>
      <c r="D6108" t="s">
        <v>9</v>
      </c>
      <c r="E6108" t="s">
        <v>15</v>
      </c>
      <c r="F6108">
        <v>90544000</v>
      </c>
      <c r="G6108">
        <v>519948264.60000002</v>
      </c>
      <c r="H6108" t="s">
        <v>52</v>
      </c>
      <c r="I6108">
        <f>YEAR(Table1[[#This Row],[date]])</f>
        <v>2022</v>
      </c>
      <c r="J6108">
        <f>Table1[[#This Row],[revenue]]-Table1[[#This Row],[budget_x]]</f>
        <v>429404264.60000002</v>
      </c>
      <c r="K6108" s="7">
        <f>Table1[[#This Row],[profit /loss ]]/Table1[[#This Row],[budget_x]]</f>
        <v>4.7424927615303059</v>
      </c>
      <c r="L6108" t="str" cm="1">
        <f t="array" ref="L6108">_xlfn.IFS(Table1[[#This Row],[score]]&gt;70,"high",Table1[[#This Row],[score]]&gt;50,"medium",Table1[[#This Row],[score]]&lt;=50,"low")</f>
        <v>medium</v>
      </c>
    </row>
    <row r="6109" spans="1:12" x14ac:dyDescent="0.3">
      <c r="A6109" t="s">
        <v>5898</v>
      </c>
      <c r="B6109" s="1">
        <v>37915</v>
      </c>
      <c r="C6109">
        <v>44</v>
      </c>
      <c r="D6109" t="s">
        <v>9</v>
      </c>
      <c r="E6109" t="s">
        <v>10</v>
      </c>
      <c r="F6109">
        <v>12000000</v>
      </c>
      <c r="G6109">
        <v>2207949.7999999998</v>
      </c>
      <c r="H6109" t="s">
        <v>17</v>
      </c>
      <c r="I6109">
        <f>YEAR(Table1[[#This Row],[date]])</f>
        <v>2003</v>
      </c>
      <c r="J6109">
        <f>Table1[[#This Row],[revenue]]-Table1[[#This Row],[budget_x]]</f>
        <v>-9792050.1999999993</v>
      </c>
      <c r="K6109" s="7">
        <f>Table1[[#This Row],[profit /loss ]]/Table1[[#This Row],[budget_x]]</f>
        <v>-0.81600418333333324</v>
      </c>
      <c r="L6109" t="str" cm="1">
        <f t="array" ref="L6109">_xlfn.IFS(Table1[[#This Row],[score]]&gt;70,"high",Table1[[#This Row],[score]]&gt;50,"medium",Table1[[#This Row],[score]]&lt;=50,"low")</f>
        <v>low</v>
      </c>
    </row>
    <row r="6110" spans="1:12" x14ac:dyDescent="0.3">
      <c r="A6110" t="s">
        <v>5899</v>
      </c>
      <c r="B6110" s="1">
        <v>44180</v>
      </c>
      <c r="C6110">
        <v>60</v>
      </c>
      <c r="D6110" t="s">
        <v>9</v>
      </c>
      <c r="E6110" t="s">
        <v>10</v>
      </c>
      <c r="F6110">
        <v>140000000</v>
      </c>
      <c r="G6110">
        <v>231350551</v>
      </c>
      <c r="H6110" t="s">
        <v>17</v>
      </c>
      <c r="I6110">
        <f>YEAR(Table1[[#This Row],[date]])</f>
        <v>2020</v>
      </c>
      <c r="J6110">
        <f>Table1[[#This Row],[revenue]]-Table1[[#This Row],[budget_x]]</f>
        <v>91350551</v>
      </c>
      <c r="K6110" s="7">
        <f>Table1[[#This Row],[profit /loss ]]/Table1[[#This Row],[budget_x]]</f>
        <v>0.65250393571428567</v>
      </c>
      <c r="L6110" t="str" cm="1">
        <f t="array" ref="L6110">_xlfn.IFS(Table1[[#This Row],[score]]&gt;70,"high",Table1[[#This Row],[score]]&gt;50,"medium",Table1[[#This Row],[score]]&lt;=50,"low")</f>
        <v>medium</v>
      </c>
    </row>
    <row r="6111" spans="1:12" x14ac:dyDescent="0.3">
      <c r="A6111" t="s">
        <v>5900</v>
      </c>
      <c r="B6111" s="1">
        <v>43689</v>
      </c>
      <c r="C6111">
        <v>72</v>
      </c>
      <c r="D6111" t="s">
        <v>9</v>
      </c>
      <c r="E6111" t="s">
        <v>10</v>
      </c>
      <c r="F6111">
        <v>150200000</v>
      </c>
      <c r="G6111">
        <v>527876612</v>
      </c>
      <c r="H6111" t="s">
        <v>11</v>
      </c>
      <c r="I6111">
        <f>YEAR(Table1[[#This Row],[date]])</f>
        <v>2019</v>
      </c>
      <c r="J6111">
        <f>Table1[[#This Row],[revenue]]-Table1[[#This Row],[budget_x]]</f>
        <v>377676612</v>
      </c>
      <c r="K6111" s="7">
        <f>Table1[[#This Row],[profit /loss ]]/Table1[[#This Row],[budget_x]]</f>
        <v>2.5144914247669772</v>
      </c>
      <c r="L6111" t="str" cm="1">
        <f t="array" ref="L6111">_xlfn.IFS(Table1[[#This Row],[score]]&gt;70,"high",Table1[[#This Row],[score]]&gt;50,"medium",Table1[[#This Row],[score]]&lt;=50,"low")</f>
        <v>high</v>
      </c>
    </row>
    <row r="6112" spans="1:12" x14ac:dyDescent="0.3">
      <c r="A6112" t="s">
        <v>5901</v>
      </c>
      <c r="B6112" s="1">
        <v>41490</v>
      </c>
      <c r="C6112">
        <v>59</v>
      </c>
      <c r="D6112" t="s">
        <v>9</v>
      </c>
      <c r="E6112" t="s">
        <v>10</v>
      </c>
      <c r="F6112">
        <v>146740000</v>
      </c>
      <c r="G6112">
        <v>367062648.80000001</v>
      </c>
      <c r="H6112" t="s">
        <v>17</v>
      </c>
      <c r="I6112">
        <f>YEAR(Table1[[#This Row],[date]])</f>
        <v>2013</v>
      </c>
      <c r="J6112">
        <f>Table1[[#This Row],[revenue]]-Table1[[#This Row],[budget_x]]</f>
        <v>220322648.80000001</v>
      </c>
      <c r="K6112" s="7">
        <f>Table1[[#This Row],[profit /loss ]]/Table1[[#This Row],[budget_x]]</f>
        <v>1.5014491536050159</v>
      </c>
      <c r="L6112" t="str" cm="1">
        <f t="array" ref="L6112">_xlfn.IFS(Table1[[#This Row],[score]]&gt;70,"high",Table1[[#This Row],[score]]&gt;50,"medium",Table1[[#This Row],[score]]&lt;=50,"low")</f>
        <v>medium</v>
      </c>
    </row>
    <row r="6113" spans="1:12" x14ac:dyDescent="0.3">
      <c r="A6113" t="s">
        <v>5902</v>
      </c>
      <c r="B6113" s="1">
        <v>38742</v>
      </c>
      <c r="C6113">
        <v>69</v>
      </c>
      <c r="D6113" t="s">
        <v>9</v>
      </c>
      <c r="E6113" t="s">
        <v>10</v>
      </c>
      <c r="F6113">
        <v>126300000</v>
      </c>
      <c r="G6113">
        <v>401345912</v>
      </c>
      <c r="H6113" t="s">
        <v>11</v>
      </c>
      <c r="I6113">
        <f>YEAR(Table1[[#This Row],[date]])</f>
        <v>2006</v>
      </c>
      <c r="J6113">
        <f>Table1[[#This Row],[revenue]]-Table1[[#This Row],[budget_x]]</f>
        <v>275045912</v>
      </c>
      <c r="K6113" s="7">
        <f>Table1[[#This Row],[profit /loss ]]/Table1[[#This Row],[budget_x]]</f>
        <v>2.1777190182106096</v>
      </c>
      <c r="L6113" t="str" cm="1">
        <f t="array" ref="L6113">_xlfn.IFS(Table1[[#This Row],[score]]&gt;70,"high",Table1[[#This Row],[score]]&gt;50,"medium",Table1[[#This Row],[score]]&lt;=50,"low")</f>
        <v>medium</v>
      </c>
    </row>
    <row r="6114" spans="1:12" x14ac:dyDescent="0.3">
      <c r="A6114" t="s">
        <v>5903</v>
      </c>
      <c r="B6114" s="1">
        <v>42513</v>
      </c>
      <c r="C6114">
        <v>61</v>
      </c>
      <c r="D6114" t="s">
        <v>9</v>
      </c>
      <c r="E6114" t="s">
        <v>10</v>
      </c>
      <c r="F6114">
        <v>20000000</v>
      </c>
      <c r="G6114">
        <v>237662040.80000001</v>
      </c>
      <c r="H6114" t="s">
        <v>11</v>
      </c>
      <c r="I6114">
        <f>YEAR(Table1[[#This Row],[date]])</f>
        <v>2016</v>
      </c>
      <c r="J6114">
        <f>Table1[[#This Row],[revenue]]-Table1[[#This Row],[budget_x]]</f>
        <v>217662040.80000001</v>
      </c>
      <c r="K6114" s="7">
        <f>Table1[[#This Row],[profit /loss ]]/Table1[[#This Row],[budget_x]]</f>
        <v>10.883102040000001</v>
      </c>
      <c r="L6114" t="str" cm="1">
        <f t="array" ref="L6114">_xlfn.IFS(Table1[[#This Row],[score]]&gt;70,"high",Table1[[#This Row],[score]]&gt;50,"medium",Table1[[#This Row],[score]]&lt;=50,"low")</f>
        <v>medium</v>
      </c>
    </row>
    <row r="6115" spans="1:12" x14ac:dyDescent="0.3">
      <c r="A6115" t="s">
        <v>5904</v>
      </c>
      <c r="B6115" s="1">
        <v>44749</v>
      </c>
      <c r="C6115">
        <v>63</v>
      </c>
      <c r="D6115" t="s">
        <v>9</v>
      </c>
      <c r="E6115" t="s">
        <v>125</v>
      </c>
      <c r="F6115">
        <v>84540523.799999997</v>
      </c>
      <c r="G6115">
        <v>464009434.60000002</v>
      </c>
      <c r="H6115" t="s">
        <v>132</v>
      </c>
      <c r="I6115">
        <f>YEAR(Table1[[#This Row],[date]])</f>
        <v>2022</v>
      </c>
      <c r="J6115">
        <f>Table1[[#This Row],[revenue]]-Table1[[#This Row],[budget_x]]</f>
        <v>379468910.80000001</v>
      </c>
      <c r="K6115" s="7">
        <f>Table1[[#This Row],[profit /loss ]]/Table1[[#This Row],[budget_x]]</f>
        <v>4.4886037339645632</v>
      </c>
      <c r="L6115" t="str" cm="1">
        <f t="array" ref="L6115">_xlfn.IFS(Table1[[#This Row],[score]]&gt;70,"high",Table1[[#This Row],[score]]&gt;50,"medium",Table1[[#This Row],[score]]&lt;=50,"low")</f>
        <v>medium</v>
      </c>
    </row>
    <row r="6116" spans="1:12" x14ac:dyDescent="0.3">
      <c r="A6116" t="s">
        <v>5905</v>
      </c>
      <c r="B6116" s="1">
        <v>33010</v>
      </c>
      <c r="C6116">
        <v>60</v>
      </c>
      <c r="D6116" t="s">
        <v>9</v>
      </c>
      <c r="E6116" t="s">
        <v>10</v>
      </c>
      <c r="F6116">
        <v>10000000</v>
      </c>
      <c r="G6116">
        <v>47410000</v>
      </c>
      <c r="H6116" t="s">
        <v>11</v>
      </c>
      <c r="I6116">
        <f>YEAR(Table1[[#This Row],[date]])</f>
        <v>1990</v>
      </c>
      <c r="J6116">
        <f>Table1[[#This Row],[revenue]]-Table1[[#This Row],[budget_x]]</f>
        <v>37410000</v>
      </c>
      <c r="K6116" s="7">
        <f>Table1[[#This Row],[profit /loss ]]/Table1[[#This Row],[budget_x]]</f>
        <v>3.7410000000000001</v>
      </c>
      <c r="L6116" t="str" cm="1">
        <f t="array" ref="L6116">_xlfn.IFS(Table1[[#This Row],[score]]&gt;70,"high",Table1[[#This Row],[score]]&gt;50,"medium",Table1[[#This Row],[score]]&lt;=50,"low")</f>
        <v>medium</v>
      </c>
    </row>
    <row r="6117" spans="1:12" x14ac:dyDescent="0.3">
      <c r="A6117" t="s">
        <v>5906</v>
      </c>
      <c r="B6117" s="1">
        <v>32146</v>
      </c>
      <c r="C6117">
        <v>72</v>
      </c>
      <c r="D6117" t="s">
        <v>9</v>
      </c>
      <c r="E6117" t="s">
        <v>10</v>
      </c>
      <c r="F6117">
        <v>16500000</v>
      </c>
      <c r="G6117">
        <v>43848100</v>
      </c>
      <c r="H6117" t="s">
        <v>11</v>
      </c>
      <c r="I6117">
        <f>YEAR(Table1[[#This Row],[date]])</f>
        <v>1988</v>
      </c>
      <c r="J6117">
        <f>Table1[[#This Row],[revenue]]-Table1[[#This Row],[budget_x]]</f>
        <v>27348100</v>
      </c>
      <c r="K6117" s="7">
        <f>Table1[[#This Row],[profit /loss ]]/Table1[[#This Row],[budget_x]]</f>
        <v>1.6574606060606061</v>
      </c>
      <c r="L6117" t="str" cm="1">
        <f t="array" ref="L6117">_xlfn.IFS(Table1[[#This Row],[score]]&gt;70,"high",Table1[[#This Row],[score]]&gt;50,"medium",Table1[[#This Row],[score]]&lt;=50,"low")</f>
        <v>high</v>
      </c>
    </row>
    <row r="6118" spans="1:12" x14ac:dyDescent="0.3">
      <c r="A6118" t="s">
        <v>5907</v>
      </c>
      <c r="B6118" s="1">
        <v>30252</v>
      </c>
      <c r="C6118">
        <v>68</v>
      </c>
      <c r="D6118" t="s">
        <v>9</v>
      </c>
      <c r="E6118" t="s">
        <v>95</v>
      </c>
      <c r="F6118">
        <v>156000000</v>
      </c>
      <c r="G6118">
        <v>309098017.39999998</v>
      </c>
      <c r="H6118" t="s">
        <v>96</v>
      </c>
      <c r="I6118">
        <f>YEAR(Table1[[#This Row],[date]])</f>
        <v>1982</v>
      </c>
      <c r="J6118">
        <f>Table1[[#This Row],[revenue]]-Table1[[#This Row],[budget_x]]</f>
        <v>153098017.39999998</v>
      </c>
      <c r="K6118" s="7">
        <f>Table1[[#This Row],[profit /loss ]]/Table1[[#This Row],[budget_x]]</f>
        <v>0.98139754743589724</v>
      </c>
      <c r="L6118" t="str" cm="1">
        <f t="array" ref="L6118">_xlfn.IFS(Table1[[#This Row],[score]]&gt;70,"high",Table1[[#This Row],[score]]&gt;50,"medium",Table1[[#This Row],[score]]&lt;=50,"low")</f>
        <v>medium</v>
      </c>
    </row>
    <row r="6119" spans="1:12" x14ac:dyDescent="0.3">
      <c r="A6119" t="s">
        <v>5908</v>
      </c>
      <c r="B6119" s="1">
        <v>34865</v>
      </c>
      <c r="C6119">
        <v>65</v>
      </c>
      <c r="D6119" t="s">
        <v>9</v>
      </c>
      <c r="E6119" t="s">
        <v>10</v>
      </c>
      <c r="F6119">
        <v>32000000</v>
      </c>
      <c r="G6119">
        <v>18552460</v>
      </c>
      <c r="H6119" t="s">
        <v>11</v>
      </c>
      <c r="I6119">
        <f>YEAR(Table1[[#This Row],[date]])</f>
        <v>1995</v>
      </c>
      <c r="J6119">
        <f>Table1[[#This Row],[revenue]]-Table1[[#This Row],[budget_x]]</f>
        <v>-13447540</v>
      </c>
      <c r="K6119" s="7">
        <f>Table1[[#This Row],[profit /loss ]]/Table1[[#This Row],[budget_x]]</f>
        <v>-0.420235625</v>
      </c>
      <c r="L6119" t="str" cm="1">
        <f t="array" ref="L6119">_xlfn.IFS(Table1[[#This Row],[score]]&gt;70,"high",Table1[[#This Row],[score]]&gt;50,"medium",Table1[[#This Row],[score]]&lt;=50,"low")</f>
        <v>medium</v>
      </c>
    </row>
    <row r="6120" spans="1:12" x14ac:dyDescent="0.3">
      <c r="A6120" t="s">
        <v>5909</v>
      </c>
      <c r="B6120" s="1">
        <v>34899</v>
      </c>
      <c r="C6120">
        <v>59</v>
      </c>
      <c r="D6120" t="s">
        <v>9</v>
      </c>
      <c r="E6120" t="s">
        <v>10</v>
      </c>
      <c r="F6120">
        <v>31000000</v>
      </c>
      <c r="G6120">
        <v>30000000</v>
      </c>
      <c r="H6120" t="s">
        <v>17</v>
      </c>
      <c r="I6120">
        <f>YEAR(Table1[[#This Row],[date]])</f>
        <v>1995</v>
      </c>
      <c r="J6120">
        <f>Table1[[#This Row],[revenue]]-Table1[[#This Row],[budget_x]]</f>
        <v>-1000000</v>
      </c>
      <c r="K6120" s="7">
        <f>Table1[[#This Row],[profit /loss ]]/Table1[[#This Row],[budget_x]]</f>
        <v>-3.2258064516129031E-2</v>
      </c>
      <c r="L6120" t="str" cm="1">
        <f t="array" ref="L6120">_xlfn.IFS(Table1[[#This Row],[score]]&gt;70,"high",Table1[[#This Row],[score]]&gt;50,"medium",Table1[[#This Row],[score]]&lt;=50,"low")</f>
        <v>medium</v>
      </c>
    </row>
    <row r="6121" spans="1:12" x14ac:dyDescent="0.3">
      <c r="A6121" t="s">
        <v>5910</v>
      </c>
      <c r="B6121" s="1">
        <v>42111</v>
      </c>
      <c r="C6121">
        <v>59</v>
      </c>
      <c r="D6121" t="s">
        <v>9</v>
      </c>
      <c r="E6121" t="s">
        <v>10</v>
      </c>
      <c r="F6121">
        <v>8500000</v>
      </c>
      <c r="G6121">
        <v>45895</v>
      </c>
      <c r="H6121" t="s">
        <v>17</v>
      </c>
      <c r="I6121">
        <f>YEAR(Table1[[#This Row],[date]])</f>
        <v>2015</v>
      </c>
      <c r="J6121">
        <f>Table1[[#This Row],[revenue]]-Table1[[#This Row],[budget_x]]</f>
        <v>-8454105</v>
      </c>
      <c r="K6121" s="7">
        <f>Table1[[#This Row],[profit /loss ]]/Table1[[#This Row],[budget_x]]</f>
        <v>-0.99460058823529407</v>
      </c>
      <c r="L6121" t="str" cm="1">
        <f t="array" ref="L6121">_xlfn.IFS(Table1[[#This Row],[score]]&gt;70,"high",Table1[[#This Row],[score]]&gt;50,"medium",Table1[[#This Row],[score]]&lt;=50,"low")</f>
        <v>medium</v>
      </c>
    </row>
    <row r="6122" spans="1:12" x14ac:dyDescent="0.3">
      <c r="A6122" t="s">
        <v>5911</v>
      </c>
      <c r="B6122" s="1">
        <v>41682</v>
      </c>
      <c r="C6122">
        <v>59</v>
      </c>
      <c r="D6122" t="s">
        <v>9</v>
      </c>
      <c r="E6122" t="s">
        <v>10</v>
      </c>
      <c r="F6122">
        <v>55000000</v>
      </c>
      <c r="G6122">
        <v>110387072</v>
      </c>
      <c r="H6122" t="s">
        <v>11</v>
      </c>
      <c r="I6122">
        <f>YEAR(Table1[[#This Row],[date]])</f>
        <v>2014</v>
      </c>
      <c r="J6122">
        <f>Table1[[#This Row],[revenue]]-Table1[[#This Row],[budget_x]]</f>
        <v>55387072</v>
      </c>
      <c r="K6122" s="7">
        <f>Table1[[#This Row],[profit /loss ]]/Table1[[#This Row],[budget_x]]</f>
        <v>1.0070376727272727</v>
      </c>
      <c r="L6122" t="str" cm="1">
        <f t="array" ref="L6122">_xlfn.IFS(Table1[[#This Row],[score]]&gt;70,"high",Table1[[#This Row],[score]]&gt;50,"medium",Table1[[#This Row],[score]]&lt;=50,"low")</f>
        <v>medium</v>
      </c>
    </row>
    <row r="6123" spans="1:12" x14ac:dyDescent="0.3">
      <c r="A6123" t="s">
        <v>5912</v>
      </c>
      <c r="B6123" s="1">
        <v>37616</v>
      </c>
      <c r="C6123">
        <v>57</v>
      </c>
      <c r="D6123" t="s">
        <v>9</v>
      </c>
      <c r="E6123" t="s">
        <v>10</v>
      </c>
      <c r="F6123">
        <v>60000000</v>
      </c>
      <c r="G6123">
        <v>104429625</v>
      </c>
      <c r="H6123" t="s">
        <v>11</v>
      </c>
      <c r="I6123">
        <f>YEAR(Table1[[#This Row],[date]])</f>
        <v>2002</v>
      </c>
      <c r="J6123">
        <f>Table1[[#This Row],[revenue]]-Table1[[#This Row],[budget_x]]</f>
        <v>44429625</v>
      </c>
      <c r="K6123" s="7">
        <f>Table1[[#This Row],[profit /loss ]]/Table1[[#This Row],[budget_x]]</f>
        <v>0.74049374999999995</v>
      </c>
      <c r="L6123" t="str" cm="1">
        <f t="array" ref="L6123">_xlfn.IFS(Table1[[#This Row],[score]]&gt;70,"high",Table1[[#This Row],[score]]&gt;50,"medium",Table1[[#This Row],[score]]&lt;=50,"low")</f>
        <v>medium</v>
      </c>
    </row>
    <row r="6124" spans="1:12" x14ac:dyDescent="0.3">
      <c r="A6124" t="s">
        <v>5913</v>
      </c>
      <c r="B6124" s="1">
        <v>44603</v>
      </c>
      <c r="C6124">
        <v>72</v>
      </c>
      <c r="D6124" t="s">
        <v>9</v>
      </c>
      <c r="E6124" t="s">
        <v>310</v>
      </c>
      <c r="F6124">
        <v>91200000</v>
      </c>
      <c r="G6124">
        <v>226316080.40000001</v>
      </c>
      <c r="H6124" t="s">
        <v>311</v>
      </c>
      <c r="I6124">
        <f>YEAR(Table1[[#This Row],[date]])</f>
        <v>2022</v>
      </c>
      <c r="J6124">
        <f>Table1[[#This Row],[revenue]]-Table1[[#This Row],[budget_x]]</f>
        <v>135116080.40000001</v>
      </c>
      <c r="K6124" s="7">
        <f>Table1[[#This Row],[profit /loss ]]/Table1[[#This Row],[budget_x]]</f>
        <v>1.4815359692982457</v>
      </c>
      <c r="L6124" t="str" cm="1">
        <f t="array" ref="L6124">_xlfn.IFS(Table1[[#This Row],[score]]&gt;70,"high",Table1[[#This Row],[score]]&gt;50,"medium",Table1[[#This Row],[score]]&lt;=50,"low")</f>
        <v>high</v>
      </c>
    </row>
    <row r="6125" spans="1:12" x14ac:dyDescent="0.3">
      <c r="A6125" t="s">
        <v>5914</v>
      </c>
      <c r="B6125" s="1">
        <v>31149</v>
      </c>
      <c r="C6125">
        <v>68</v>
      </c>
      <c r="D6125" t="s">
        <v>9</v>
      </c>
      <c r="E6125" t="s">
        <v>10</v>
      </c>
      <c r="F6125">
        <v>7000000</v>
      </c>
      <c r="G6125">
        <v>13100000</v>
      </c>
      <c r="H6125" t="s">
        <v>17</v>
      </c>
      <c r="I6125">
        <f>YEAR(Table1[[#This Row],[date]])</f>
        <v>1985</v>
      </c>
      <c r="J6125">
        <f>Table1[[#This Row],[revenue]]-Table1[[#This Row],[budget_x]]</f>
        <v>6100000</v>
      </c>
      <c r="K6125" s="7">
        <f>Table1[[#This Row],[profit /loss ]]/Table1[[#This Row],[budget_x]]</f>
        <v>0.87142857142857144</v>
      </c>
      <c r="L6125" t="str" cm="1">
        <f t="array" ref="L6125">_xlfn.IFS(Table1[[#This Row],[score]]&gt;70,"high",Table1[[#This Row],[score]]&gt;50,"medium",Table1[[#This Row],[score]]&lt;=50,"low")</f>
        <v>medium</v>
      </c>
    </row>
    <row r="6126" spans="1:12" x14ac:dyDescent="0.3">
      <c r="A6126" t="s">
        <v>5915</v>
      </c>
      <c r="B6126" s="1">
        <v>39723</v>
      </c>
      <c r="C6126">
        <v>33</v>
      </c>
      <c r="D6126" t="s">
        <v>9</v>
      </c>
      <c r="E6126" t="s">
        <v>10</v>
      </c>
      <c r="F6126">
        <v>20000000</v>
      </c>
      <c r="G6126">
        <v>36720752</v>
      </c>
      <c r="H6126" t="s">
        <v>11</v>
      </c>
      <c r="I6126">
        <f>YEAR(Table1[[#This Row],[date]])</f>
        <v>2008</v>
      </c>
      <c r="J6126">
        <f>Table1[[#This Row],[revenue]]-Table1[[#This Row],[budget_x]]</f>
        <v>16720752</v>
      </c>
      <c r="K6126" s="7">
        <f>Table1[[#This Row],[profit /loss ]]/Table1[[#This Row],[budget_x]]</f>
        <v>0.83603760000000005</v>
      </c>
      <c r="L6126" t="str" cm="1">
        <f t="array" ref="L6126">_xlfn.IFS(Table1[[#This Row],[score]]&gt;70,"high",Table1[[#This Row],[score]]&gt;50,"medium",Table1[[#This Row],[score]]&lt;=50,"low")</f>
        <v>low</v>
      </c>
    </row>
    <row r="6127" spans="1:12" x14ac:dyDescent="0.3">
      <c r="A6127" t="s">
        <v>5916</v>
      </c>
      <c r="B6127" s="1">
        <v>43391</v>
      </c>
      <c r="C6127">
        <v>46</v>
      </c>
      <c r="D6127" t="s">
        <v>9</v>
      </c>
      <c r="E6127" t="s">
        <v>10</v>
      </c>
      <c r="F6127">
        <v>3000000</v>
      </c>
      <c r="G6127">
        <v>4321825.2</v>
      </c>
      <c r="H6127" t="s">
        <v>11</v>
      </c>
      <c r="I6127">
        <f>YEAR(Table1[[#This Row],[date]])</f>
        <v>2018</v>
      </c>
      <c r="J6127">
        <f>Table1[[#This Row],[revenue]]-Table1[[#This Row],[budget_x]]</f>
        <v>1321825.2000000002</v>
      </c>
      <c r="K6127" s="7">
        <f>Table1[[#This Row],[profit /loss ]]/Table1[[#This Row],[budget_x]]</f>
        <v>0.44060840000000007</v>
      </c>
      <c r="L6127" t="str" cm="1">
        <f t="array" ref="L6127">_xlfn.IFS(Table1[[#This Row],[score]]&gt;70,"high",Table1[[#This Row],[score]]&gt;50,"medium",Table1[[#This Row],[score]]&lt;=50,"low")</f>
        <v>low</v>
      </c>
    </row>
    <row r="6128" spans="1:12" x14ac:dyDescent="0.3">
      <c r="A6128" t="s">
        <v>5917</v>
      </c>
      <c r="B6128" s="1">
        <v>37248</v>
      </c>
      <c r="C6128">
        <v>65</v>
      </c>
      <c r="D6128" t="s">
        <v>9</v>
      </c>
      <c r="E6128" t="s">
        <v>171</v>
      </c>
      <c r="F6128">
        <v>64000000</v>
      </c>
      <c r="G6128">
        <v>357013023.39999998</v>
      </c>
      <c r="H6128" t="s">
        <v>184</v>
      </c>
      <c r="I6128">
        <f>YEAR(Table1[[#This Row],[date]])</f>
        <v>2001</v>
      </c>
      <c r="J6128">
        <f>Table1[[#This Row],[revenue]]-Table1[[#This Row],[budget_x]]</f>
        <v>293013023.39999998</v>
      </c>
      <c r="K6128" s="7">
        <f>Table1[[#This Row],[profit /loss ]]/Table1[[#This Row],[budget_x]]</f>
        <v>4.5783284906249992</v>
      </c>
      <c r="L6128" t="str" cm="1">
        <f t="array" ref="L6128">_xlfn.IFS(Table1[[#This Row],[score]]&gt;70,"high",Table1[[#This Row],[score]]&gt;50,"medium",Table1[[#This Row],[score]]&lt;=50,"low")</f>
        <v>medium</v>
      </c>
    </row>
    <row r="6129" spans="1:12" x14ac:dyDescent="0.3">
      <c r="A6129" t="s">
        <v>5918</v>
      </c>
      <c r="B6129" s="1">
        <v>44900</v>
      </c>
      <c r="C6129">
        <v>69</v>
      </c>
      <c r="D6129" t="s">
        <v>9</v>
      </c>
      <c r="E6129" t="s">
        <v>10</v>
      </c>
      <c r="F6129">
        <v>250000</v>
      </c>
      <c r="G6129">
        <v>322619</v>
      </c>
      <c r="H6129" t="s">
        <v>11</v>
      </c>
      <c r="I6129">
        <f>YEAR(Table1[[#This Row],[date]])</f>
        <v>2022</v>
      </c>
      <c r="J6129">
        <f>Table1[[#This Row],[revenue]]-Table1[[#This Row],[budget_x]]</f>
        <v>72619</v>
      </c>
      <c r="K6129" s="7">
        <f>Table1[[#This Row],[profit /loss ]]/Table1[[#This Row],[budget_x]]</f>
        <v>0.29047600000000001</v>
      </c>
      <c r="L6129" t="str" cm="1">
        <f t="array" ref="L6129">_xlfn.IFS(Table1[[#This Row],[score]]&gt;70,"high",Table1[[#This Row],[score]]&gt;50,"medium",Table1[[#This Row],[score]]&lt;=50,"low")</f>
        <v>medium</v>
      </c>
    </row>
    <row r="6130" spans="1:12" x14ac:dyDescent="0.3">
      <c r="A6130" t="s">
        <v>5919</v>
      </c>
      <c r="B6130" s="1">
        <v>34754</v>
      </c>
      <c r="C6130">
        <v>68</v>
      </c>
      <c r="D6130" t="s">
        <v>9</v>
      </c>
      <c r="E6130" t="s">
        <v>10</v>
      </c>
      <c r="F6130">
        <v>140040000</v>
      </c>
      <c r="G6130">
        <v>526730825.60000002</v>
      </c>
      <c r="H6130" t="s">
        <v>17</v>
      </c>
      <c r="I6130">
        <f>YEAR(Table1[[#This Row],[date]])</f>
        <v>1995</v>
      </c>
      <c r="J6130">
        <f>Table1[[#This Row],[revenue]]-Table1[[#This Row],[budget_x]]</f>
        <v>386690825.60000002</v>
      </c>
      <c r="K6130" s="7">
        <f>Table1[[#This Row],[profit /loss ]]/Table1[[#This Row],[budget_x]]</f>
        <v>2.7612883861753788</v>
      </c>
      <c r="L6130" t="str" cm="1">
        <f t="array" ref="L6130">_xlfn.IFS(Table1[[#This Row],[score]]&gt;70,"high",Table1[[#This Row],[score]]&gt;50,"medium",Table1[[#This Row],[score]]&lt;=50,"low")</f>
        <v>medium</v>
      </c>
    </row>
    <row r="6131" spans="1:12" x14ac:dyDescent="0.3">
      <c r="A6131" t="s">
        <v>5920</v>
      </c>
      <c r="B6131" s="1">
        <v>40997</v>
      </c>
      <c r="C6131">
        <v>59</v>
      </c>
      <c r="D6131" t="s">
        <v>9</v>
      </c>
      <c r="E6131" t="s">
        <v>10</v>
      </c>
      <c r="F6131">
        <v>85000000</v>
      </c>
      <c r="G6131">
        <v>173613482</v>
      </c>
      <c r="H6131" t="s">
        <v>11</v>
      </c>
      <c r="I6131">
        <f>YEAR(Table1[[#This Row],[date]])</f>
        <v>2012</v>
      </c>
      <c r="J6131">
        <f>Table1[[#This Row],[revenue]]-Table1[[#This Row],[budget_x]]</f>
        <v>88613482</v>
      </c>
      <c r="K6131" s="7">
        <f>Table1[[#This Row],[profit /loss ]]/Table1[[#This Row],[budget_x]]</f>
        <v>1.0425115529411764</v>
      </c>
      <c r="L6131" t="str" cm="1">
        <f t="array" ref="L6131">_xlfn.IFS(Table1[[#This Row],[score]]&gt;70,"high",Table1[[#This Row],[score]]&gt;50,"medium",Table1[[#This Row],[score]]&lt;=50,"low")</f>
        <v>medium</v>
      </c>
    </row>
    <row r="6132" spans="1:12" x14ac:dyDescent="0.3">
      <c r="A6132" t="s">
        <v>5921</v>
      </c>
      <c r="B6132" s="1">
        <v>35390</v>
      </c>
      <c r="C6132">
        <v>60</v>
      </c>
      <c r="D6132" t="s">
        <v>9</v>
      </c>
      <c r="E6132" t="s">
        <v>10</v>
      </c>
      <c r="F6132">
        <v>60000000</v>
      </c>
      <c r="G6132">
        <v>129832389</v>
      </c>
      <c r="H6132" t="s">
        <v>11</v>
      </c>
      <c r="I6132">
        <f>YEAR(Table1[[#This Row],[date]])</f>
        <v>1996</v>
      </c>
      <c r="J6132">
        <f>Table1[[#This Row],[revenue]]-Table1[[#This Row],[budget_x]]</f>
        <v>69832389</v>
      </c>
      <c r="K6132" s="7">
        <f>Table1[[#This Row],[profit /loss ]]/Table1[[#This Row],[budget_x]]</f>
        <v>1.1638731499999999</v>
      </c>
      <c r="L6132" t="str" cm="1">
        <f t="array" ref="L6132">_xlfn.IFS(Table1[[#This Row],[score]]&gt;70,"high",Table1[[#This Row],[score]]&gt;50,"medium",Table1[[#This Row],[score]]&lt;=50,"low")</f>
        <v>medium</v>
      </c>
    </row>
    <row r="6133" spans="1:12" x14ac:dyDescent="0.3">
      <c r="A6133" t="s">
        <v>5922</v>
      </c>
      <c r="B6133" s="1">
        <v>40999</v>
      </c>
      <c r="C6133">
        <v>61</v>
      </c>
      <c r="D6133" t="s">
        <v>9</v>
      </c>
      <c r="E6133" t="s">
        <v>1607</v>
      </c>
      <c r="F6133">
        <v>218000000</v>
      </c>
      <c r="G6133">
        <v>523582647</v>
      </c>
      <c r="H6133" t="s">
        <v>1019</v>
      </c>
      <c r="I6133">
        <f>YEAR(Table1[[#This Row],[date]])</f>
        <v>2012</v>
      </c>
      <c r="J6133">
        <f>Table1[[#This Row],[revenue]]-Table1[[#This Row],[budget_x]]</f>
        <v>305582647</v>
      </c>
      <c r="K6133" s="7">
        <f>Table1[[#This Row],[profit /loss ]]/Table1[[#This Row],[budget_x]]</f>
        <v>1.4017552614678899</v>
      </c>
      <c r="L6133" t="str" cm="1">
        <f t="array" ref="L6133">_xlfn.IFS(Table1[[#This Row],[score]]&gt;70,"high",Table1[[#This Row],[score]]&gt;50,"medium",Table1[[#This Row],[score]]&lt;=50,"low")</f>
        <v>medium</v>
      </c>
    </row>
    <row r="6134" spans="1:12" x14ac:dyDescent="0.3">
      <c r="A6134" t="s">
        <v>5923</v>
      </c>
      <c r="B6134" s="1">
        <v>44400</v>
      </c>
      <c r="C6134">
        <v>61</v>
      </c>
      <c r="D6134" t="s">
        <v>9</v>
      </c>
      <c r="E6134" t="s">
        <v>10</v>
      </c>
      <c r="F6134">
        <v>15000000</v>
      </c>
      <c r="G6134">
        <v>97518</v>
      </c>
      <c r="H6134" t="s">
        <v>17</v>
      </c>
      <c r="I6134">
        <f>YEAR(Table1[[#This Row],[date]])</f>
        <v>2021</v>
      </c>
      <c r="J6134">
        <f>Table1[[#This Row],[revenue]]-Table1[[#This Row],[budget_x]]</f>
        <v>-14902482</v>
      </c>
      <c r="K6134" s="7">
        <f>Table1[[#This Row],[profit /loss ]]/Table1[[#This Row],[budget_x]]</f>
        <v>-0.99349880000000002</v>
      </c>
      <c r="L6134" t="str" cm="1">
        <f t="array" ref="L6134">_xlfn.IFS(Table1[[#This Row],[score]]&gt;70,"high",Table1[[#This Row],[score]]&gt;50,"medium",Table1[[#This Row],[score]]&lt;=50,"low")</f>
        <v>medium</v>
      </c>
    </row>
    <row r="6135" spans="1:12" x14ac:dyDescent="0.3">
      <c r="A6135" t="s">
        <v>5924</v>
      </c>
      <c r="B6135" s="1">
        <v>31656</v>
      </c>
      <c r="C6135">
        <v>81</v>
      </c>
      <c r="D6135" t="s">
        <v>9</v>
      </c>
      <c r="E6135" t="s">
        <v>69</v>
      </c>
      <c r="F6135">
        <v>11500005</v>
      </c>
      <c r="G6135">
        <v>11859533</v>
      </c>
      <c r="H6135" t="s">
        <v>11</v>
      </c>
      <c r="I6135">
        <f>YEAR(Table1[[#This Row],[date]])</f>
        <v>1986</v>
      </c>
      <c r="J6135">
        <f>Table1[[#This Row],[revenue]]-Table1[[#This Row],[budget_x]]</f>
        <v>359528</v>
      </c>
      <c r="K6135" s="7">
        <f>Table1[[#This Row],[profit /loss ]]/Table1[[#This Row],[budget_x]]</f>
        <v>3.1263290755090975E-2</v>
      </c>
      <c r="L6135" t="str" cm="1">
        <f t="array" ref="L6135">_xlfn.IFS(Table1[[#This Row],[score]]&gt;70,"high",Table1[[#This Row],[score]]&gt;50,"medium",Table1[[#This Row],[score]]&lt;=50,"low")</f>
        <v>high</v>
      </c>
    </row>
    <row r="6136" spans="1:12" x14ac:dyDescent="0.3">
      <c r="A6136" t="s">
        <v>5925</v>
      </c>
      <c r="B6136" s="1">
        <v>40410</v>
      </c>
      <c r="C6136">
        <v>56</v>
      </c>
      <c r="D6136" t="s">
        <v>9</v>
      </c>
      <c r="E6136" t="s">
        <v>10</v>
      </c>
      <c r="F6136">
        <v>101000000</v>
      </c>
      <c r="G6136">
        <v>253160866.80000001</v>
      </c>
      <c r="H6136" t="s">
        <v>17</v>
      </c>
      <c r="I6136">
        <f>YEAR(Table1[[#This Row],[date]])</f>
        <v>2010</v>
      </c>
      <c r="J6136">
        <f>Table1[[#This Row],[revenue]]-Table1[[#This Row],[budget_x]]</f>
        <v>152160866.80000001</v>
      </c>
      <c r="K6136" s="7">
        <f>Table1[[#This Row],[profit /loss ]]/Table1[[#This Row],[budget_x]]</f>
        <v>1.5065432356435644</v>
      </c>
      <c r="L6136" t="str" cm="1">
        <f t="array" ref="L6136">_xlfn.IFS(Table1[[#This Row],[score]]&gt;70,"high",Table1[[#This Row],[score]]&gt;50,"medium",Table1[[#This Row],[score]]&lt;=50,"low")</f>
        <v>medium</v>
      </c>
    </row>
    <row r="6137" spans="1:12" x14ac:dyDescent="0.3">
      <c r="A6137" t="s">
        <v>5926</v>
      </c>
      <c r="B6137" s="1">
        <v>39052</v>
      </c>
      <c r="C6137">
        <v>55</v>
      </c>
      <c r="D6137" t="s">
        <v>9</v>
      </c>
      <c r="E6137" t="s">
        <v>10</v>
      </c>
      <c r="F6137">
        <v>10000000</v>
      </c>
      <c r="G6137">
        <v>14321070</v>
      </c>
      <c r="H6137" t="s">
        <v>17</v>
      </c>
      <c r="I6137">
        <f>YEAR(Table1[[#This Row],[date]])</f>
        <v>2006</v>
      </c>
      <c r="J6137">
        <f>Table1[[#This Row],[revenue]]-Table1[[#This Row],[budget_x]]</f>
        <v>4321070</v>
      </c>
      <c r="K6137" s="7">
        <f>Table1[[#This Row],[profit /loss ]]/Table1[[#This Row],[budget_x]]</f>
        <v>0.43210700000000002</v>
      </c>
      <c r="L6137" t="str" cm="1">
        <f t="array" ref="L6137">_xlfn.IFS(Table1[[#This Row],[score]]&gt;70,"high",Table1[[#This Row],[score]]&gt;50,"medium",Table1[[#This Row],[score]]&lt;=50,"low")</f>
        <v>medium</v>
      </c>
    </row>
    <row r="6138" spans="1:12" x14ac:dyDescent="0.3">
      <c r="A6138" t="s">
        <v>5927</v>
      </c>
      <c r="B6138" s="1">
        <v>40094</v>
      </c>
      <c r="C6138">
        <v>76</v>
      </c>
      <c r="D6138" t="s">
        <v>9</v>
      </c>
      <c r="E6138" t="s">
        <v>10</v>
      </c>
      <c r="F6138">
        <v>5000000</v>
      </c>
      <c r="G6138">
        <v>10676073</v>
      </c>
      <c r="H6138" t="s">
        <v>11</v>
      </c>
      <c r="I6138">
        <f>YEAR(Table1[[#This Row],[date]])</f>
        <v>2009</v>
      </c>
      <c r="J6138">
        <f>Table1[[#This Row],[revenue]]-Table1[[#This Row],[budget_x]]</f>
        <v>5676073</v>
      </c>
      <c r="K6138" s="7">
        <f>Table1[[#This Row],[profit /loss ]]/Table1[[#This Row],[budget_x]]</f>
        <v>1.1352146000000001</v>
      </c>
      <c r="L6138" t="str" cm="1">
        <f t="array" ref="L6138">_xlfn.IFS(Table1[[#This Row],[score]]&gt;70,"high",Table1[[#This Row],[score]]&gt;50,"medium",Table1[[#This Row],[score]]&lt;=50,"low")</f>
        <v>high</v>
      </c>
    </row>
    <row r="6139" spans="1:12" x14ac:dyDescent="0.3">
      <c r="A6139" t="s">
        <v>5928</v>
      </c>
      <c r="B6139" s="1">
        <v>31393</v>
      </c>
      <c r="C6139">
        <v>70</v>
      </c>
      <c r="D6139" t="s">
        <v>9</v>
      </c>
      <c r="E6139" t="s">
        <v>10</v>
      </c>
      <c r="F6139">
        <v>26000000</v>
      </c>
      <c r="G6139">
        <v>33200000</v>
      </c>
      <c r="H6139" t="s">
        <v>11</v>
      </c>
      <c r="I6139">
        <f>YEAR(Table1[[#This Row],[date]])</f>
        <v>1985</v>
      </c>
      <c r="J6139">
        <f>Table1[[#This Row],[revenue]]-Table1[[#This Row],[budget_x]]</f>
        <v>7200000</v>
      </c>
      <c r="K6139" s="7">
        <f>Table1[[#This Row],[profit /loss ]]/Table1[[#This Row],[budget_x]]</f>
        <v>0.27692307692307694</v>
      </c>
      <c r="L6139" t="str" cm="1">
        <f t="array" ref="L6139">_xlfn.IFS(Table1[[#This Row],[score]]&gt;70,"high",Table1[[#This Row],[score]]&gt;50,"medium",Table1[[#This Row],[score]]&lt;=50,"low")</f>
        <v>medium</v>
      </c>
    </row>
    <row r="6140" spans="1:12" x14ac:dyDescent="0.3">
      <c r="A6140" t="s">
        <v>5929</v>
      </c>
      <c r="B6140" s="1">
        <v>38071</v>
      </c>
      <c r="C6140">
        <v>56</v>
      </c>
      <c r="D6140" t="s">
        <v>9</v>
      </c>
      <c r="E6140" t="s">
        <v>10</v>
      </c>
      <c r="F6140">
        <v>90000000</v>
      </c>
      <c r="G6140">
        <v>155750628</v>
      </c>
      <c r="H6140" t="s">
        <v>11</v>
      </c>
      <c r="I6140">
        <f>YEAR(Table1[[#This Row],[date]])</f>
        <v>2004</v>
      </c>
      <c r="J6140">
        <f>Table1[[#This Row],[revenue]]-Table1[[#This Row],[budget_x]]</f>
        <v>65750628</v>
      </c>
      <c r="K6140" s="7">
        <f>Table1[[#This Row],[profit /loss ]]/Table1[[#This Row],[budget_x]]</f>
        <v>0.73056253333333332</v>
      </c>
      <c r="L6140" t="str" cm="1">
        <f t="array" ref="L6140">_xlfn.IFS(Table1[[#This Row],[score]]&gt;70,"high",Table1[[#This Row],[score]]&gt;50,"medium",Table1[[#This Row],[score]]&lt;=50,"low")</f>
        <v>medium</v>
      </c>
    </row>
    <row r="6141" spans="1:12" x14ac:dyDescent="0.3">
      <c r="A6141" t="s">
        <v>5930</v>
      </c>
      <c r="B6141" s="1">
        <v>39408</v>
      </c>
      <c r="C6141">
        <v>57</v>
      </c>
      <c r="D6141" t="s">
        <v>9</v>
      </c>
      <c r="E6141" t="s">
        <v>10</v>
      </c>
      <c r="F6141">
        <v>60000000</v>
      </c>
      <c r="G6141">
        <v>127766650</v>
      </c>
      <c r="H6141" t="s">
        <v>11</v>
      </c>
      <c r="I6141">
        <f>YEAR(Table1[[#This Row],[date]])</f>
        <v>2007</v>
      </c>
      <c r="J6141">
        <f>Table1[[#This Row],[revenue]]-Table1[[#This Row],[budget_x]]</f>
        <v>67766650</v>
      </c>
      <c r="K6141" s="7">
        <f>Table1[[#This Row],[profit /loss ]]/Table1[[#This Row],[budget_x]]</f>
        <v>1.1294441666666666</v>
      </c>
      <c r="L6141" t="str" cm="1">
        <f t="array" ref="L6141">_xlfn.IFS(Table1[[#This Row],[score]]&gt;70,"high",Table1[[#This Row],[score]]&gt;50,"medium",Table1[[#This Row],[score]]&lt;=50,"low")</f>
        <v>medium</v>
      </c>
    </row>
    <row r="6142" spans="1:12" x14ac:dyDescent="0.3">
      <c r="A6142" t="s">
        <v>4537</v>
      </c>
      <c r="B6142" s="1">
        <v>35704</v>
      </c>
      <c r="C6142">
        <v>73</v>
      </c>
      <c r="D6142" t="s">
        <v>9</v>
      </c>
      <c r="E6142" t="s">
        <v>125</v>
      </c>
      <c r="F6142">
        <v>15000000</v>
      </c>
      <c r="G6142">
        <v>8200127</v>
      </c>
      <c r="H6142" t="s">
        <v>17</v>
      </c>
      <c r="I6142">
        <f>YEAR(Table1[[#This Row],[date]])</f>
        <v>1997</v>
      </c>
      <c r="J6142">
        <f>Table1[[#This Row],[revenue]]-Table1[[#This Row],[budget_x]]</f>
        <v>-6799873</v>
      </c>
      <c r="K6142" s="7">
        <f>Table1[[#This Row],[profit /loss ]]/Table1[[#This Row],[budget_x]]</f>
        <v>-0.45332486666666666</v>
      </c>
      <c r="L6142" t="str" cm="1">
        <f t="array" ref="L6142">_xlfn.IFS(Table1[[#This Row],[score]]&gt;70,"high",Table1[[#This Row],[score]]&gt;50,"medium",Table1[[#This Row],[score]]&lt;=50,"low")</f>
        <v>high</v>
      </c>
    </row>
    <row r="6143" spans="1:12" x14ac:dyDescent="0.3">
      <c r="A6143" t="s">
        <v>5931</v>
      </c>
      <c r="B6143" s="1">
        <v>44960</v>
      </c>
      <c r="C6143">
        <v>48</v>
      </c>
      <c r="D6143" t="s">
        <v>9</v>
      </c>
      <c r="E6143" t="s">
        <v>1607</v>
      </c>
      <c r="F6143">
        <v>157200000</v>
      </c>
      <c r="G6143">
        <v>950627748.79999995</v>
      </c>
      <c r="H6143" t="s">
        <v>1019</v>
      </c>
      <c r="I6143">
        <f>YEAR(Table1[[#This Row],[date]])</f>
        <v>2023</v>
      </c>
      <c r="J6143">
        <f>Table1[[#This Row],[revenue]]-Table1[[#This Row],[budget_x]]</f>
        <v>793427748.79999995</v>
      </c>
      <c r="K6143" s="7">
        <f>Table1[[#This Row],[profit /loss ]]/Table1[[#This Row],[budget_x]]</f>
        <v>5.0472503104325694</v>
      </c>
      <c r="L6143" t="str" cm="1">
        <f t="array" ref="L6143">_xlfn.IFS(Table1[[#This Row],[score]]&gt;70,"high",Table1[[#This Row],[score]]&gt;50,"medium",Table1[[#This Row],[score]]&lt;=50,"low")</f>
        <v>low</v>
      </c>
    </row>
    <row r="6144" spans="1:12" x14ac:dyDescent="0.3">
      <c r="A6144" t="s">
        <v>5932</v>
      </c>
      <c r="B6144" s="1">
        <v>40956</v>
      </c>
      <c r="C6144">
        <v>71</v>
      </c>
      <c r="D6144" t="s">
        <v>9</v>
      </c>
      <c r="E6144" t="s">
        <v>10</v>
      </c>
      <c r="F6144">
        <v>111000000</v>
      </c>
      <c r="G6144">
        <v>602209262.39999998</v>
      </c>
      <c r="H6144" t="s">
        <v>11</v>
      </c>
      <c r="I6144">
        <f>YEAR(Table1[[#This Row],[date]])</f>
        <v>2012</v>
      </c>
      <c r="J6144">
        <f>Table1[[#This Row],[revenue]]-Table1[[#This Row],[budget_x]]</f>
        <v>491209262.39999998</v>
      </c>
      <c r="K6144" s="7">
        <f>Table1[[#This Row],[profit /loss ]]/Table1[[#This Row],[budget_x]]</f>
        <v>4.4253086702702698</v>
      </c>
      <c r="L6144" t="str" cm="1">
        <f t="array" ref="L6144">_xlfn.IFS(Table1[[#This Row],[score]]&gt;70,"high",Table1[[#This Row],[score]]&gt;50,"medium",Table1[[#This Row],[score]]&lt;=50,"low")</f>
        <v>high</v>
      </c>
    </row>
    <row r="6145" spans="1:12" x14ac:dyDescent="0.3">
      <c r="A6145" t="s">
        <v>5933</v>
      </c>
      <c r="B6145" s="1">
        <v>31647</v>
      </c>
      <c r="C6145">
        <v>52</v>
      </c>
      <c r="D6145" t="s">
        <v>9</v>
      </c>
      <c r="E6145" t="s">
        <v>69</v>
      </c>
      <c r="F6145">
        <v>81400000</v>
      </c>
      <c r="G6145">
        <v>393750045.80000001</v>
      </c>
      <c r="H6145" t="s">
        <v>143</v>
      </c>
      <c r="I6145">
        <f>YEAR(Table1[[#This Row],[date]])</f>
        <v>1986</v>
      </c>
      <c r="J6145">
        <f>Table1[[#This Row],[revenue]]-Table1[[#This Row],[budget_x]]</f>
        <v>312350045.80000001</v>
      </c>
      <c r="K6145" s="7">
        <f>Table1[[#This Row],[profit /loss ]]/Table1[[#This Row],[budget_x]]</f>
        <v>3.8372241498771502</v>
      </c>
      <c r="L6145" t="str" cm="1">
        <f t="array" ref="L6145">_xlfn.IFS(Table1[[#This Row],[score]]&gt;70,"high",Table1[[#This Row],[score]]&gt;50,"medium",Table1[[#This Row],[score]]&lt;=50,"low")</f>
        <v>medium</v>
      </c>
    </row>
    <row r="6146" spans="1:12" x14ac:dyDescent="0.3">
      <c r="A6146" t="s">
        <v>5934</v>
      </c>
      <c r="B6146" s="1">
        <v>43062</v>
      </c>
      <c r="C6146">
        <v>70</v>
      </c>
      <c r="D6146" t="s">
        <v>9</v>
      </c>
      <c r="E6146" t="s">
        <v>10</v>
      </c>
      <c r="F6146">
        <v>4000000</v>
      </c>
      <c r="G6146">
        <v>79208</v>
      </c>
      <c r="H6146" t="s">
        <v>11</v>
      </c>
      <c r="I6146">
        <f>YEAR(Table1[[#This Row],[date]])</f>
        <v>2017</v>
      </c>
      <c r="J6146">
        <f>Table1[[#This Row],[revenue]]-Table1[[#This Row],[budget_x]]</f>
        <v>-3920792</v>
      </c>
      <c r="K6146" s="7">
        <f>Table1[[#This Row],[profit /loss ]]/Table1[[#This Row],[budget_x]]</f>
        <v>-0.98019800000000001</v>
      </c>
      <c r="L6146" t="str" cm="1">
        <f t="array" ref="L6146">_xlfn.IFS(Table1[[#This Row],[score]]&gt;70,"high",Table1[[#This Row],[score]]&gt;50,"medium",Table1[[#This Row],[score]]&lt;=50,"low")</f>
        <v>medium</v>
      </c>
    </row>
    <row r="6147" spans="1:12" x14ac:dyDescent="0.3">
      <c r="A6147" t="s">
        <v>5935</v>
      </c>
      <c r="B6147" s="1">
        <v>41969</v>
      </c>
      <c r="C6147">
        <v>68</v>
      </c>
      <c r="D6147" t="s">
        <v>9</v>
      </c>
      <c r="E6147" t="s">
        <v>69</v>
      </c>
      <c r="F6147">
        <v>77300000</v>
      </c>
      <c r="G6147">
        <v>485195666.39999998</v>
      </c>
      <c r="H6147" t="s">
        <v>11</v>
      </c>
      <c r="I6147">
        <f>YEAR(Table1[[#This Row],[date]])</f>
        <v>2014</v>
      </c>
      <c r="J6147">
        <f>Table1[[#This Row],[revenue]]-Table1[[#This Row],[budget_x]]</f>
        <v>407895666.39999998</v>
      </c>
      <c r="K6147" s="7">
        <f>Table1[[#This Row],[profit /loss ]]/Table1[[#This Row],[budget_x]]</f>
        <v>5.276787404915912</v>
      </c>
      <c r="L6147" t="str" cm="1">
        <f t="array" ref="L6147">_xlfn.IFS(Table1[[#This Row],[score]]&gt;70,"high",Table1[[#This Row],[score]]&gt;50,"medium",Table1[[#This Row],[score]]&lt;=50,"low")</f>
        <v>medium</v>
      </c>
    </row>
    <row r="6148" spans="1:12" x14ac:dyDescent="0.3">
      <c r="A6148" t="s">
        <v>5936</v>
      </c>
      <c r="B6148" s="1">
        <v>44114</v>
      </c>
      <c r="C6148">
        <v>77</v>
      </c>
      <c r="D6148" t="s">
        <v>9</v>
      </c>
      <c r="E6148" t="s">
        <v>10</v>
      </c>
      <c r="F6148">
        <v>124800000</v>
      </c>
      <c r="G6148">
        <v>807589932.60000002</v>
      </c>
      <c r="H6148" t="s">
        <v>17</v>
      </c>
      <c r="I6148">
        <f>YEAR(Table1[[#This Row],[date]])</f>
        <v>2020</v>
      </c>
      <c r="J6148">
        <f>Table1[[#This Row],[revenue]]-Table1[[#This Row],[budget_x]]</f>
        <v>682789932.60000002</v>
      </c>
      <c r="K6148" s="7">
        <f>Table1[[#This Row],[profit /loss ]]/Table1[[#This Row],[budget_x]]</f>
        <v>5.471073177884616</v>
      </c>
      <c r="L6148" t="str" cm="1">
        <f t="array" ref="L6148">_xlfn.IFS(Table1[[#This Row],[score]]&gt;70,"high",Table1[[#This Row],[score]]&gt;50,"medium",Table1[[#This Row],[score]]&lt;=50,"low")</f>
        <v>high</v>
      </c>
    </row>
    <row r="6149" spans="1:12" x14ac:dyDescent="0.3">
      <c r="A6149" t="s">
        <v>2125</v>
      </c>
      <c r="B6149" s="1">
        <v>42664</v>
      </c>
      <c r="C6149">
        <v>65</v>
      </c>
      <c r="D6149" t="s">
        <v>9</v>
      </c>
      <c r="E6149" t="s">
        <v>10</v>
      </c>
      <c r="F6149">
        <v>147400000</v>
      </c>
      <c r="G6149">
        <v>445526734.80000001</v>
      </c>
      <c r="H6149" t="s">
        <v>17</v>
      </c>
      <c r="I6149">
        <f>YEAR(Table1[[#This Row],[date]])</f>
        <v>2016</v>
      </c>
      <c r="J6149">
        <f>Table1[[#This Row],[revenue]]-Table1[[#This Row],[budget_x]]</f>
        <v>298126734.80000001</v>
      </c>
      <c r="K6149" s="7">
        <f>Table1[[#This Row],[profit /loss ]]/Table1[[#This Row],[budget_x]]</f>
        <v>2.0225694355495252</v>
      </c>
      <c r="L6149" t="str" cm="1">
        <f t="array" ref="L6149">_xlfn.IFS(Table1[[#This Row],[score]]&gt;70,"high",Table1[[#This Row],[score]]&gt;50,"medium",Table1[[#This Row],[score]]&lt;=50,"low")</f>
        <v>medium</v>
      </c>
    </row>
    <row r="6150" spans="1:12" x14ac:dyDescent="0.3">
      <c r="A6150" t="s">
        <v>5937</v>
      </c>
      <c r="B6150" s="1">
        <v>40655</v>
      </c>
      <c r="C6150">
        <v>71</v>
      </c>
      <c r="D6150" t="s">
        <v>9</v>
      </c>
      <c r="E6150" t="s">
        <v>69</v>
      </c>
      <c r="F6150">
        <v>149000000</v>
      </c>
      <c r="G6150">
        <v>461645888</v>
      </c>
      <c r="H6150" t="s">
        <v>143</v>
      </c>
      <c r="I6150">
        <f>YEAR(Table1[[#This Row],[date]])</f>
        <v>2011</v>
      </c>
      <c r="J6150">
        <f>Table1[[#This Row],[revenue]]-Table1[[#This Row],[budget_x]]</f>
        <v>312645888</v>
      </c>
      <c r="K6150" s="7">
        <f>Table1[[#This Row],[profit /loss ]]/Table1[[#This Row],[budget_x]]</f>
        <v>2.0982945503355706</v>
      </c>
      <c r="L6150" t="str" cm="1">
        <f t="array" ref="L6150">_xlfn.IFS(Table1[[#This Row],[score]]&gt;70,"high",Table1[[#This Row],[score]]&gt;50,"medium",Table1[[#This Row],[score]]&lt;=50,"low")</f>
        <v>high</v>
      </c>
    </row>
    <row r="6151" spans="1:12" x14ac:dyDescent="0.3">
      <c r="A6151" t="s">
        <v>5938</v>
      </c>
      <c r="B6151" s="1">
        <v>44555</v>
      </c>
      <c r="C6151">
        <v>74</v>
      </c>
      <c r="D6151" t="s">
        <v>9</v>
      </c>
      <c r="E6151" t="s">
        <v>10</v>
      </c>
      <c r="F6151">
        <v>902001.4</v>
      </c>
      <c r="G6151">
        <v>25000000</v>
      </c>
      <c r="H6151" t="s">
        <v>17</v>
      </c>
      <c r="I6151">
        <f>YEAR(Table1[[#This Row],[date]])</f>
        <v>2021</v>
      </c>
      <c r="J6151">
        <f>Table1[[#This Row],[revenue]]-Table1[[#This Row],[budget_x]]</f>
        <v>24097998.600000001</v>
      </c>
      <c r="K6151" s="7">
        <f>Table1[[#This Row],[profit /loss ]]/Table1[[#This Row],[budget_x]]</f>
        <v>26.716143234367486</v>
      </c>
      <c r="L6151" t="str" cm="1">
        <f t="array" ref="L6151">_xlfn.IFS(Table1[[#This Row],[score]]&gt;70,"high",Table1[[#This Row],[score]]&gt;50,"medium",Table1[[#This Row],[score]]&lt;=50,"low")</f>
        <v>high</v>
      </c>
    </row>
    <row r="6152" spans="1:12" x14ac:dyDescent="0.3">
      <c r="A6152" t="s">
        <v>5939</v>
      </c>
      <c r="B6152" s="1">
        <v>43016</v>
      </c>
      <c r="C6152">
        <v>53</v>
      </c>
      <c r="D6152" t="s">
        <v>9</v>
      </c>
      <c r="E6152" t="s">
        <v>74</v>
      </c>
      <c r="F6152">
        <v>121400000</v>
      </c>
      <c r="G6152">
        <v>492196010.39999998</v>
      </c>
      <c r="H6152" t="s">
        <v>75</v>
      </c>
      <c r="I6152">
        <f>YEAR(Table1[[#This Row],[date]])</f>
        <v>2017</v>
      </c>
      <c r="J6152">
        <f>Table1[[#This Row],[revenue]]-Table1[[#This Row],[budget_x]]</f>
        <v>370796010.39999998</v>
      </c>
      <c r="K6152" s="7">
        <f>Table1[[#This Row],[profit /loss ]]/Table1[[#This Row],[budget_x]]</f>
        <v>3.0543328698517298</v>
      </c>
      <c r="L6152" t="str" cm="1">
        <f t="array" ref="L6152">_xlfn.IFS(Table1[[#This Row],[score]]&gt;70,"high",Table1[[#This Row],[score]]&gt;50,"medium",Table1[[#This Row],[score]]&lt;=50,"low")</f>
        <v>medium</v>
      </c>
    </row>
    <row r="6153" spans="1:12" x14ac:dyDescent="0.3">
      <c r="A6153" t="s">
        <v>5940</v>
      </c>
      <c r="B6153" s="1">
        <v>43567</v>
      </c>
      <c r="C6153">
        <v>65</v>
      </c>
      <c r="D6153" t="s">
        <v>9</v>
      </c>
      <c r="E6153" t="s">
        <v>10</v>
      </c>
      <c r="F6153">
        <v>81000000</v>
      </c>
      <c r="G6153">
        <v>383536021</v>
      </c>
      <c r="H6153" t="s">
        <v>11</v>
      </c>
      <c r="I6153">
        <f>YEAR(Table1[[#This Row],[date]])</f>
        <v>2019</v>
      </c>
      <c r="J6153">
        <f>Table1[[#This Row],[revenue]]-Table1[[#This Row],[budget_x]]</f>
        <v>302536021</v>
      </c>
      <c r="K6153" s="7">
        <f>Table1[[#This Row],[profit /loss ]]/Table1[[#This Row],[budget_x]]</f>
        <v>3.7350126049382717</v>
      </c>
      <c r="L6153" t="str" cm="1">
        <f t="array" ref="L6153">_xlfn.IFS(Table1[[#This Row],[score]]&gt;70,"high",Table1[[#This Row],[score]]&gt;50,"medium",Table1[[#This Row],[score]]&lt;=50,"low")</f>
        <v>medium</v>
      </c>
    </row>
    <row r="6154" spans="1:12" x14ac:dyDescent="0.3">
      <c r="A6154" t="s">
        <v>5941</v>
      </c>
      <c r="B6154" s="1">
        <v>43783</v>
      </c>
      <c r="C6154">
        <v>70</v>
      </c>
      <c r="D6154" t="s">
        <v>9</v>
      </c>
      <c r="E6154" t="s">
        <v>10</v>
      </c>
      <c r="F6154">
        <v>8000000</v>
      </c>
      <c r="G6154">
        <v>242788</v>
      </c>
      <c r="H6154" t="s">
        <v>11</v>
      </c>
      <c r="I6154">
        <f>YEAR(Table1[[#This Row],[date]])</f>
        <v>2019</v>
      </c>
      <c r="J6154">
        <f>Table1[[#This Row],[revenue]]-Table1[[#This Row],[budget_x]]</f>
        <v>-7757212</v>
      </c>
      <c r="K6154" s="7">
        <f>Table1[[#This Row],[profit /loss ]]/Table1[[#This Row],[budget_x]]</f>
        <v>-0.9696515</v>
      </c>
      <c r="L6154" t="str" cm="1">
        <f t="array" ref="L6154">_xlfn.IFS(Table1[[#This Row],[score]]&gt;70,"high",Table1[[#This Row],[score]]&gt;50,"medium",Table1[[#This Row],[score]]&lt;=50,"low")</f>
        <v>medium</v>
      </c>
    </row>
    <row r="6155" spans="1:12" x14ac:dyDescent="0.3">
      <c r="A6155" t="s">
        <v>5942</v>
      </c>
      <c r="B6155" s="1">
        <v>42264</v>
      </c>
      <c r="C6155">
        <v>65</v>
      </c>
      <c r="D6155" t="s">
        <v>9</v>
      </c>
      <c r="E6155" t="s">
        <v>10</v>
      </c>
      <c r="F6155">
        <v>53000000</v>
      </c>
      <c r="G6155">
        <v>98837872</v>
      </c>
      <c r="H6155" t="s">
        <v>11</v>
      </c>
      <c r="I6155">
        <f>YEAR(Table1[[#This Row],[date]])</f>
        <v>2015</v>
      </c>
      <c r="J6155">
        <f>Table1[[#This Row],[revenue]]-Table1[[#This Row],[budget_x]]</f>
        <v>45837872</v>
      </c>
      <c r="K6155" s="7">
        <f>Table1[[#This Row],[profit /loss ]]/Table1[[#This Row],[budget_x]]</f>
        <v>0.86486550943396223</v>
      </c>
      <c r="L6155" t="str" cm="1">
        <f t="array" ref="L6155">_xlfn.IFS(Table1[[#This Row],[score]]&gt;70,"high",Table1[[#This Row],[score]]&gt;50,"medium",Table1[[#This Row],[score]]&lt;=50,"low")</f>
        <v>medium</v>
      </c>
    </row>
    <row r="6156" spans="1:12" x14ac:dyDescent="0.3">
      <c r="A6156" t="s">
        <v>5943</v>
      </c>
      <c r="B6156" s="1">
        <v>42545</v>
      </c>
      <c r="C6156">
        <v>74</v>
      </c>
      <c r="D6156" t="s">
        <v>9</v>
      </c>
      <c r="E6156" t="s">
        <v>10</v>
      </c>
      <c r="F6156">
        <v>9000000</v>
      </c>
      <c r="G6156">
        <v>82628034.599999994</v>
      </c>
      <c r="H6156" t="s">
        <v>17</v>
      </c>
      <c r="I6156">
        <f>YEAR(Table1[[#This Row],[date]])</f>
        <v>2016</v>
      </c>
      <c r="J6156">
        <f>Table1[[#This Row],[revenue]]-Table1[[#This Row],[budget_x]]</f>
        <v>73628034.599999994</v>
      </c>
      <c r="K6156" s="7">
        <f>Table1[[#This Row],[profit /loss ]]/Table1[[#This Row],[budget_x]]</f>
        <v>8.1808927333333319</v>
      </c>
      <c r="L6156" t="str" cm="1">
        <f t="array" ref="L6156">_xlfn.IFS(Table1[[#This Row],[score]]&gt;70,"high",Table1[[#This Row],[score]]&gt;50,"medium",Table1[[#This Row],[score]]&lt;=50,"low")</f>
        <v>high</v>
      </c>
    </row>
    <row r="6157" spans="1:12" x14ac:dyDescent="0.3">
      <c r="A6157" t="s">
        <v>5944</v>
      </c>
      <c r="B6157" s="1">
        <v>37984</v>
      </c>
      <c r="C6157">
        <v>79</v>
      </c>
      <c r="D6157" t="s">
        <v>9</v>
      </c>
      <c r="E6157" t="s">
        <v>69</v>
      </c>
      <c r="F6157">
        <v>63200000</v>
      </c>
      <c r="G6157">
        <v>385152856.60000002</v>
      </c>
      <c r="H6157" t="s">
        <v>143</v>
      </c>
      <c r="I6157">
        <f>YEAR(Table1[[#This Row],[date]])</f>
        <v>2003</v>
      </c>
      <c r="J6157">
        <f>Table1[[#This Row],[revenue]]-Table1[[#This Row],[budget_x]]</f>
        <v>321952856.60000002</v>
      </c>
      <c r="K6157" s="7">
        <f>Table1[[#This Row],[profit /loss ]]/Table1[[#This Row],[budget_x]]</f>
        <v>5.0941907689873425</v>
      </c>
      <c r="L6157" t="str" cm="1">
        <f t="array" ref="L6157">_xlfn.IFS(Table1[[#This Row],[score]]&gt;70,"high",Table1[[#This Row],[score]]&gt;50,"medium",Table1[[#This Row],[score]]&lt;=50,"low")</f>
        <v>high</v>
      </c>
    </row>
    <row r="6158" spans="1:12" x14ac:dyDescent="0.3">
      <c r="A6158" t="s">
        <v>5945</v>
      </c>
      <c r="B6158" s="1">
        <v>43174</v>
      </c>
      <c r="C6158">
        <v>56</v>
      </c>
      <c r="D6158" t="s">
        <v>9</v>
      </c>
      <c r="E6158" t="s">
        <v>10</v>
      </c>
      <c r="F6158">
        <v>59000000</v>
      </c>
      <c r="G6158">
        <v>97459106</v>
      </c>
      <c r="H6158" t="s">
        <v>11</v>
      </c>
      <c r="I6158">
        <f>YEAR(Table1[[#This Row],[date]])</f>
        <v>2018</v>
      </c>
      <c r="J6158">
        <f>Table1[[#This Row],[revenue]]-Table1[[#This Row],[budget_x]]</f>
        <v>38459106</v>
      </c>
      <c r="K6158" s="7">
        <f>Table1[[#This Row],[profit /loss ]]/Table1[[#This Row],[budget_x]]</f>
        <v>0.65184925423728812</v>
      </c>
      <c r="L6158" t="str" cm="1">
        <f t="array" ref="L6158">_xlfn.IFS(Table1[[#This Row],[score]]&gt;70,"high",Table1[[#This Row],[score]]&gt;50,"medium",Table1[[#This Row],[score]]&lt;=50,"low")</f>
        <v>medium</v>
      </c>
    </row>
    <row r="6159" spans="1:12" x14ac:dyDescent="0.3">
      <c r="A6159" t="s">
        <v>5946</v>
      </c>
      <c r="B6159" s="1">
        <v>44756</v>
      </c>
      <c r="C6159">
        <v>50</v>
      </c>
      <c r="D6159" t="s">
        <v>9</v>
      </c>
      <c r="E6159" t="s">
        <v>10</v>
      </c>
      <c r="F6159">
        <v>163600000</v>
      </c>
      <c r="G6159">
        <v>812667214.20000005</v>
      </c>
      <c r="H6159" t="s">
        <v>17</v>
      </c>
      <c r="I6159">
        <f>YEAR(Table1[[#This Row],[date]])</f>
        <v>2022</v>
      </c>
      <c r="J6159">
        <f>Table1[[#This Row],[revenue]]-Table1[[#This Row],[budget_x]]</f>
        <v>649067214.20000005</v>
      </c>
      <c r="K6159" s="7">
        <f>Table1[[#This Row],[profit /loss ]]/Table1[[#This Row],[budget_x]]</f>
        <v>3.9674035097799516</v>
      </c>
      <c r="L6159" t="str" cm="1">
        <f t="array" ref="L6159">_xlfn.IFS(Table1[[#This Row],[score]]&gt;70,"high",Table1[[#This Row],[score]]&gt;50,"medium",Table1[[#This Row],[score]]&lt;=50,"low")</f>
        <v>low</v>
      </c>
    </row>
    <row r="6160" spans="1:12" x14ac:dyDescent="0.3">
      <c r="A6160" t="s">
        <v>5947</v>
      </c>
      <c r="B6160" s="1">
        <v>39548</v>
      </c>
      <c r="C6160">
        <v>52</v>
      </c>
      <c r="D6160" t="s">
        <v>9</v>
      </c>
      <c r="E6160" t="s">
        <v>10</v>
      </c>
      <c r="F6160">
        <v>35000000</v>
      </c>
      <c r="G6160">
        <v>73026302</v>
      </c>
      <c r="H6160" t="s">
        <v>11</v>
      </c>
      <c r="I6160">
        <f>YEAR(Table1[[#This Row],[date]])</f>
        <v>2008</v>
      </c>
      <c r="J6160">
        <f>Table1[[#This Row],[revenue]]-Table1[[#This Row],[budget_x]]</f>
        <v>38026302</v>
      </c>
      <c r="K6160" s="7">
        <f>Table1[[#This Row],[profit /loss ]]/Table1[[#This Row],[budget_x]]</f>
        <v>1.0864657714285715</v>
      </c>
      <c r="L6160" t="str" cm="1">
        <f t="array" ref="L6160">_xlfn.IFS(Table1[[#This Row],[score]]&gt;70,"high",Table1[[#This Row],[score]]&gt;50,"medium",Table1[[#This Row],[score]]&lt;=50,"low")</f>
        <v>medium</v>
      </c>
    </row>
    <row r="6161" spans="1:12" x14ac:dyDescent="0.3">
      <c r="A6161" t="s">
        <v>5948</v>
      </c>
      <c r="B6161" s="1">
        <v>40416</v>
      </c>
      <c r="C6161">
        <v>42</v>
      </c>
      <c r="D6161" t="s">
        <v>9</v>
      </c>
      <c r="E6161" t="s">
        <v>10</v>
      </c>
      <c r="F6161">
        <v>20000000</v>
      </c>
      <c r="G6161">
        <v>81424988</v>
      </c>
      <c r="H6161" t="s">
        <v>11</v>
      </c>
      <c r="I6161">
        <f>YEAR(Table1[[#This Row],[date]])</f>
        <v>2010</v>
      </c>
      <c r="J6161">
        <f>Table1[[#This Row],[revenue]]-Table1[[#This Row],[budget_x]]</f>
        <v>61424988</v>
      </c>
      <c r="K6161" s="7">
        <f>Table1[[#This Row],[profit /loss ]]/Table1[[#This Row],[budget_x]]</f>
        <v>3.0712494000000001</v>
      </c>
      <c r="L6161" t="str" cm="1">
        <f t="array" ref="L6161">_xlfn.IFS(Table1[[#This Row],[score]]&gt;70,"high",Table1[[#This Row],[score]]&gt;50,"medium",Table1[[#This Row],[score]]&lt;=50,"low")</f>
        <v>low</v>
      </c>
    </row>
    <row r="6162" spans="1:12" x14ac:dyDescent="0.3">
      <c r="A6162" t="s">
        <v>5949</v>
      </c>
      <c r="B6162" s="1">
        <v>43294</v>
      </c>
      <c r="C6162">
        <v>71</v>
      </c>
      <c r="D6162" t="s">
        <v>9</v>
      </c>
      <c r="E6162" t="s">
        <v>74</v>
      </c>
      <c r="F6162">
        <v>165000000</v>
      </c>
      <c r="G6162">
        <v>871192792.79999995</v>
      </c>
      <c r="H6162" t="s">
        <v>75</v>
      </c>
      <c r="I6162">
        <f>YEAR(Table1[[#This Row],[date]])</f>
        <v>2018</v>
      </c>
      <c r="J6162">
        <f>Table1[[#This Row],[revenue]]-Table1[[#This Row],[budget_x]]</f>
        <v>706192792.79999995</v>
      </c>
      <c r="K6162" s="7">
        <f>Table1[[#This Row],[profit /loss ]]/Table1[[#This Row],[budget_x]]</f>
        <v>4.2799563200000001</v>
      </c>
      <c r="L6162" t="str" cm="1">
        <f t="array" ref="L6162">_xlfn.IFS(Table1[[#This Row],[score]]&gt;70,"high",Table1[[#This Row],[score]]&gt;50,"medium",Table1[[#This Row],[score]]&lt;=50,"low")</f>
        <v>high</v>
      </c>
    </row>
    <row r="6163" spans="1:12" x14ac:dyDescent="0.3">
      <c r="A6163" t="s">
        <v>5950</v>
      </c>
      <c r="B6163" s="1">
        <v>40223</v>
      </c>
      <c r="C6163">
        <v>70</v>
      </c>
      <c r="D6163" t="s">
        <v>9</v>
      </c>
      <c r="E6163" t="s">
        <v>10</v>
      </c>
      <c r="F6163">
        <v>79800000</v>
      </c>
      <c r="G6163">
        <v>891097702.39999998</v>
      </c>
      <c r="H6163" t="s">
        <v>17</v>
      </c>
      <c r="I6163">
        <f>YEAR(Table1[[#This Row],[date]])</f>
        <v>2010</v>
      </c>
      <c r="J6163">
        <f>Table1[[#This Row],[revenue]]-Table1[[#This Row],[budget_x]]</f>
        <v>811297702.39999998</v>
      </c>
      <c r="K6163" s="7">
        <f>Table1[[#This Row],[profit /loss ]]/Table1[[#This Row],[budget_x]]</f>
        <v>10.166637874686716</v>
      </c>
      <c r="L6163" t="str" cm="1">
        <f t="array" ref="L6163">_xlfn.IFS(Table1[[#This Row],[score]]&gt;70,"high",Table1[[#This Row],[score]]&gt;50,"medium",Table1[[#This Row],[score]]&lt;=50,"low")</f>
        <v>medium</v>
      </c>
    </row>
    <row r="6164" spans="1:12" x14ac:dyDescent="0.3">
      <c r="A6164" t="s">
        <v>5951</v>
      </c>
      <c r="B6164" s="1">
        <v>44427</v>
      </c>
      <c r="C6164">
        <v>67</v>
      </c>
      <c r="D6164" t="s">
        <v>9</v>
      </c>
      <c r="E6164" t="s">
        <v>10</v>
      </c>
      <c r="F6164">
        <v>44000000</v>
      </c>
      <c r="G6164">
        <v>3889432</v>
      </c>
      <c r="H6164" t="s">
        <v>11</v>
      </c>
      <c r="I6164">
        <f>YEAR(Table1[[#This Row],[date]])</f>
        <v>2021</v>
      </c>
      <c r="J6164">
        <f>Table1[[#This Row],[revenue]]-Table1[[#This Row],[budget_x]]</f>
        <v>-40110568</v>
      </c>
      <c r="K6164" s="7">
        <f>Table1[[#This Row],[profit /loss ]]/Table1[[#This Row],[budget_x]]</f>
        <v>-0.91160381818181824</v>
      </c>
      <c r="L6164" t="str" cm="1">
        <f t="array" ref="L6164">_xlfn.IFS(Table1[[#This Row],[score]]&gt;70,"high",Table1[[#This Row],[score]]&gt;50,"medium",Table1[[#This Row],[score]]&lt;=50,"low")</f>
        <v>medium</v>
      </c>
    </row>
    <row r="6165" spans="1:12" x14ac:dyDescent="0.3">
      <c r="A6165" t="s">
        <v>5952</v>
      </c>
      <c r="B6165" s="1">
        <v>39266</v>
      </c>
      <c r="C6165">
        <v>70</v>
      </c>
      <c r="D6165" t="s">
        <v>9</v>
      </c>
      <c r="E6165" t="s">
        <v>69</v>
      </c>
      <c r="F6165">
        <v>17000000</v>
      </c>
      <c r="G6165">
        <v>47919757</v>
      </c>
      <c r="H6165" t="s">
        <v>11</v>
      </c>
      <c r="I6165">
        <f>YEAR(Table1[[#This Row],[date]])</f>
        <v>2007</v>
      </c>
      <c r="J6165">
        <f>Table1[[#This Row],[revenue]]-Table1[[#This Row],[budget_x]]</f>
        <v>30919757</v>
      </c>
      <c r="K6165" s="7">
        <f>Table1[[#This Row],[profit /loss ]]/Table1[[#This Row],[budget_x]]</f>
        <v>1.8188092352941176</v>
      </c>
      <c r="L6165" t="str" cm="1">
        <f t="array" ref="L6165">_xlfn.IFS(Table1[[#This Row],[score]]&gt;70,"high",Table1[[#This Row],[score]]&gt;50,"medium",Table1[[#This Row],[score]]&lt;=50,"low")</f>
        <v>medium</v>
      </c>
    </row>
    <row r="6166" spans="1:12" x14ac:dyDescent="0.3">
      <c r="A6166" t="s">
        <v>5953</v>
      </c>
      <c r="B6166" s="1">
        <v>44176</v>
      </c>
      <c r="C6166">
        <v>83</v>
      </c>
      <c r="D6166" t="s">
        <v>9</v>
      </c>
      <c r="E6166" t="s">
        <v>10</v>
      </c>
      <c r="F6166">
        <v>11250000</v>
      </c>
      <c r="G6166">
        <v>3241142</v>
      </c>
      <c r="H6166" t="s">
        <v>11</v>
      </c>
      <c r="I6166">
        <f>YEAR(Table1[[#This Row],[date]])</f>
        <v>2020</v>
      </c>
      <c r="J6166">
        <f>Table1[[#This Row],[revenue]]-Table1[[#This Row],[budget_x]]</f>
        <v>-8008858</v>
      </c>
      <c r="K6166" s="7">
        <f>Table1[[#This Row],[profit /loss ]]/Table1[[#This Row],[budget_x]]</f>
        <v>-0.71189848888888885</v>
      </c>
      <c r="L6166" t="str" cm="1">
        <f t="array" ref="L6166">_xlfn.IFS(Table1[[#This Row],[score]]&gt;70,"high",Table1[[#This Row],[score]]&gt;50,"medium",Table1[[#This Row],[score]]&lt;=50,"low")</f>
        <v>high</v>
      </c>
    </row>
    <row r="6167" spans="1:12" x14ac:dyDescent="0.3">
      <c r="A6167" t="s">
        <v>5954</v>
      </c>
      <c r="B6167" s="1">
        <v>37539</v>
      </c>
      <c r="C6167">
        <v>74</v>
      </c>
      <c r="D6167" t="s">
        <v>9</v>
      </c>
      <c r="E6167" t="s">
        <v>10</v>
      </c>
      <c r="F6167">
        <v>80000000</v>
      </c>
      <c r="G6167">
        <v>183354514</v>
      </c>
      <c r="H6167" t="s">
        <v>11</v>
      </c>
      <c r="I6167">
        <f>YEAR(Table1[[#This Row],[date]])</f>
        <v>2002</v>
      </c>
      <c r="J6167">
        <f>Table1[[#This Row],[revenue]]-Table1[[#This Row],[budget_x]]</f>
        <v>103354514</v>
      </c>
      <c r="K6167" s="7">
        <f>Table1[[#This Row],[profit /loss ]]/Table1[[#This Row],[budget_x]]</f>
        <v>1.291931425</v>
      </c>
      <c r="L6167" t="str" cm="1">
        <f t="array" ref="L6167">_xlfn.IFS(Table1[[#This Row],[score]]&gt;70,"high",Table1[[#This Row],[score]]&gt;50,"medium",Table1[[#This Row],[score]]&lt;=50,"low")</f>
        <v>high</v>
      </c>
    </row>
    <row r="6168" spans="1:12" x14ac:dyDescent="0.3">
      <c r="A6168" t="s">
        <v>5955</v>
      </c>
      <c r="B6168" s="1">
        <v>44540</v>
      </c>
      <c r="C6168">
        <v>77</v>
      </c>
      <c r="D6168" t="s">
        <v>9</v>
      </c>
      <c r="E6168" t="s">
        <v>15</v>
      </c>
      <c r="F6168">
        <v>80000000</v>
      </c>
      <c r="G6168">
        <v>381000857.60000002</v>
      </c>
      <c r="H6168" t="s">
        <v>17</v>
      </c>
      <c r="I6168">
        <f>YEAR(Table1[[#This Row],[date]])</f>
        <v>2021</v>
      </c>
      <c r="J6168">
        <f>Table1[[#This Row],[revenue]]-Table1[[#This Row],[budget_x]]</f>
        <v>301000857.60000002</v>
      </c>
      <c r="K6168" s="7">
        <f>Table1[[#This Row],[profit /loss ]]/Table1[[#This Row],[budget_x]]</f>
        <v>3.7625107200000003</v>
      </c>
      <c r="L6168" t="str" cm="1">
        <f t="array" ref="L6168">_xlfn.IFS(Table1[[#This Row],[score]]&gt;70,"high",Table1[[#This Row],[score]]&gt;50,"medium",Table1[[#This Row],[score]]&lt;=50,"low")</f>
        <v>high</v>
      </c>
    </row>
    <row r="6169" spans="1:12" x14ac:dyDescent="0.3">
      <c r="A6169" t="s">
        <v>5956</v>
      </c>
      <c r="B6169" s="1">
        <v>36859</v>
      </c>
      <c r="C6169">
        <v>64</v>
      </c>
      <c r="D6169" t="s">
        <v>9</v>
      </c>
      <c r="E6169" t="s">
        <v>10</v>
      </c>
      <c r="F6169">
        <v>100400000</v>
      </c>
      <c r="G6169">
        <v>467304249.60000002</v>
      </c>
      <c r="H6169" t="s">
        <v>11</v>
      </c>
      <c r="I6169">
        <f>YEAR(Table1[[#This Row],[date]])</f>
        <v>2000</v>
      </c>
      <c r="J6169">
        <f>Table1[[#This Row],[revenue]]-Table1[[#This Row],[budget_x]]</f>
        <v>366904249.60000002</v>
      </c>
      <c r="K6169" s="7">
        <f>Table1[[#This Row],[profit /loss ]]/Table1[[#This Row],[budget_x]]</f>
        <v>3.6544247968127492</v>
      </c>
      <c r="L6169" t="str" cm="1">
        <f t="array" ref="L6169">_xlfn.IFS(Table1[[#This Row],[score]]&gt;70,"high",Table1[[#This Row],[score]]&gt;50,"medium",Table1[[#This Row],[score]]&lt;=50,"low")</f>
        <v>medium</v>
      </c>
    </row>
    <row r="6170" spans="1:12" x14ac:dyDescent="0.3">
      <c r="A6170" t="s">
        <v>5957</v>
      </c>
      <c r="B6170" s="1">
        <v>43210</v>
      </c>
      <c r="C6170">
        <v>62</v>
      </c>
      <c r="D6170" t="s">
        <v>9</v>
      </c>
      <c r="E6170" t="s">
        <v>10</v>
      </c>
      <c r="F6170">
        <v>4000000</v>
      </c>
      <c r="G6170">
        <v>9561231</v>
      </c>
      <c r="H6170" t="s">
        <v>17</v>
      </c>
      <c r="I6170">
        <f>YEAR(Table1[[#This Row],[date]])</f>
        <v>2018</v>
      </c>
      <c r="J6170">
        <f>Table1[[#This Row],[revenue]]-Table1[[#This Row],[budget_x]]</f>
        <v>5561231</v>
      </c>
      <c r="K6170" s="7">
        <f>Table1[[#This Row],[profit /loss ]]/Table1[[#This Row],[budget_x]]</f>
        <v>1.3903077500000001</v>
      </c>
      <c r="L6170" t="str" cm="1">
        <f t="array" ref="L6170">_xlfn.IFS(Table1[[#This Row],[score]]&gt;70,"high",Table1[[#This Row],[score]]&gt;50,"medium",Table1[[#This Row],[score]]&lt;=50,"low")</f>
        <v>medium</v>
      </c>
    </row>
    <row r="6171" spans="1:12" x14ac:dyDescent="0.3">
      <c r="A6171" t="s">
        <v>5958</v>
      </c>
      <c r="B6171" s="1">
        <v>38973</v>
      </c>
      <c r="C6171">
        <v>70</v>
      </c>
      <c r="D6171" t="s">
        <v>9</v>
      </c>
      <c r="E6171" t="s">
        <v>10</v>
      </c>
      <c r="F6171">
        <v>40000000</v>
      </c>
      <c r="G6171">
        <v>58501127</v>
      </c>
      <c r="H6171" t="s">
        <v>11</v>
      </c>
      <c r="I6171">
        <f>YEAR(Table1[[#This Row],[date]])</f>
        <v>2006</v>
      </c>
      <c r="J6171">
        <f>Table1[[#This Row],[revenue]]-Table1[[#This Row],[budget_x]]</f>
        <v>18501127</v>
      </c>
      <c r="K6171" s="7">
        <f>Table1[[#This Row],[profit /loss ]]/Table1[[#This Row],[budget_x]]</f>
        <v>0.46252817499999999</v>
      </c>
      <c r="L6171" t="str" cm="1">
        <f t="array" ref="L6171">_xlfn.IFS(Table1[[#This Row],[score]]&gt;70,"high",Table1[[#This Row],[score]]&gt;50,"medium",Table1[[#This Row],[score]]&lt;=50,"low")</f>
        <v>medium</v>
      </c>
    </row>
    <row r="6172" spans="1:12" x14ac:dyDescent="0.3">
      <c r="A6172" t="s">
        <v>5959</v>
      </c>
      <c r="B6172" s="1">
        <v>44939</v>
      </c>
      <c r="C6172">
        <v>68</v>
      </c>
      <c r="D6172" t="s">
        <v>9</v>
      </c>
      <c r="E6172" t="s">
        <v>10</v>
      </c>
      <c r="F6172">
        <v>117400000</v>
      </c>
      <c r="G6172">
        <v>515295729.60000002</v>
      </c>
      <c r="H6172" t="s">
        <v>17</v>
      </c>
      <c r="I6172">
        <f>YEAR(Table1[[#This Row],[date]])</f>
        <v>2023</v>
      </c>
      <c r="J6172">
        <f>Table1[[#This Row],[revenue]]-Table1[[#This Row],[budget_x]]</f>
        <v>397895729.60000002</v>
      </c>
      <c r="K6172" s="7">
        <f>Table1[[#This Row],[profit /loss ]]/Table1[[#This Row],[budget_x]]</f>
        <v>3.3892310868824533</v>
      </c>
      <c r="L6172" t="str" cm="1">
        <f t="array" ref="L6172">_xlfn.IFS(Table1[[#This Row],[score]]&gt;70,"high",Table1[[#This Row],[score]]&gt;50,"medium",Table1[[#This Row],[score]]&lt;=50,"low")</f>
        <v>medium</v>
      </c>
    </row>
    <row r="6173" spans="1:12" x14ac:dyDescent="0.3">
      <c r="A6173" t="s">
        <v>5960</v>
      </c>
      <c r="B6173" s="1">
        <v>38281</v>
      </c>
      <c r="C6173">
        <v>67</v>
      </c>
      <c r="D6173" t="s">
        <v>9</v>
      </c>
      <c r="E6173" t="s">
        <v>10</v>
      </c>
      <c r="F6173">
        <v>25000000</v>
      </c>
      <c r="G6173">
        <v>89476265</v>
      </c>
      <c r="H6173" t="s">
        <v>11</v>
      </c>
      <c r="I6173">
        <f>YEAR(Table1[[#This Row],[date]])</f>
        <v>2004</v>
      </c>
      <c r="J6173">
        <f>Table1[[#This Row],[revenue]]-Table1[[#This Row],[budget_x]]</f>
        <v>64476265</v>
      </c>
      <c r="K6173" s="7">
        <f>Table1[[#This Row],[profit /loss ]]/Table1[[#This Row],[budget_x]]</f>
        <v>2.5790506</v>
      </c>
      <c r="L6173" t="str" cm="1">
        <f t="array" ref="L6173">_xlfn.IFS(Table1[[#This Row],[score]]&gt;70,"high",Table1[[#This Row],[score]]&gt;50,"medium",Table1[[#This Row],[score]]&lt;=50,"low")</f>
        <v>medium</v>
      </c>
    </row>
    <row r="6174" spans="1:12" x14ac:dyDescent="0.3">
      <c r="A6174" t="s">
        <v>5961</v>
      </c>
      <c r="B6174" s="1">
        <v>43924</v>
      </c>
      <c r="C6174">
        <v>51</v>
      </c>
      <c r="D6174" t="s">
        <v>9</v>
      </c>
      <c r="E6174" t="s">
        <v>74</v>
      </c>
      <c r="F6174">
        <v>109800000</v>
      </c>
      <c r="G6174">
        <v>357494447.19999999</v>
      </c>
      <c r="H6174" t="s">
        <v>75</v>
      </c>
      <c r="I6174">
        <f>YEAR(Table1[[#This Row],[date]])</f>
        <v>2020</v>
      </c>
      <c r="J6174">
        <f>Table1[[#This Row],[revenue]]-Table1[[#This Row],[budget_x]]</f>
        <v>247694447.19999999</v>
      </c>
      <c r="K6174" s="7">
        <f>Table1[[#This Row],[profit /loss ]]/Table1[[#This Row],[budget_x]]</f>
        <v>2.2558692823315116</v>
      </c>
      <c r="L6174" t="str" cm="1">
        <f t="array" ref="L6174">_xlfn.IFS(Table1[[#This Row],[score]]&gt;70,"high",Table1[[#This Row],[score]]&gt;50,"medium",Table1[[#This Row],[score]]&lt;=50,"low")</f>
        <v>medium</v>
      </c>
    </row>
    <row r="6175" spans="1:12" x14ac:dyDescent="0.3">
      <c r="A6175" t="s">
        <v>5962</v>
      </c>
      <c r="B6175" s="1">
        <v>32234</v>
      </c>
      <c r="C6175">
        <v>61</v>
      </c>
      <c r="D6175" t="s">
        <v>9</v>
      </c>
      <c r="E6175" t="s">
        <v>10</v>
      </c>
      <c r="F6175">
        <v>5300000</v>
      </c>
      <c r="G6175">
        <v>18875011</v>
      </c>
      <c r="H6175" t="s">
        <v>17</v>
      </c>
      <c r="I6175">
        <f>YEAR(Table1[[#This Row],[date]])</f>
        <v>1988</v>
      </c>
      <c r="J6175">
        <f>Table1[[#This Row],[revenue]]-Table1[[#This Row],[budget_x]]</f>
        <v>13575011</v>
      </c>
      <c r="K6175" s="7">
        <f>Table1[[#This Row],[profit /loss ]]/Table1[[#This Row],[budget_x]]</f>
        <v>2.5613228301886792</v>
      </c>
      <c r="L6175" t="str" cm="1">
        <f t="array" ref="L6175">_xlfn.IFS(Table1[[#This Row],[score]]&gt;70,"high",Table1[[#This Row],[score]]&gt;50,"medium",Table1[[#This Row],[score]]&lt;=50,"low")</f>
        <v>medium</v>
      </c>
    </row>
    <row r="6176" spans="1:12" x14ac:dyDescent="0.3">
      <c r="A6176" t="s">
        <v>5963</v>
      </c>
      <c r="B6176" s="1">
        <v>33829</v>
      </c>
      <c r="C6176">
        <v>67</v>
      </c>
      <c r="D6176" t="s">
        <v>9</v>
      </c>
      <c r="E6176" t="s">
        <v>10</v>
      </c>
      <c r="F6176">
        <v>45000000</v>
      </c>
      <c r="G6176">
        <v>178100000</v>
      </c>
      <c r="H6176" t="s">
        <v>11</v>
      </c>
      <c r="I6176">
        <f>YEAR(Table1[[#This Row],[date]])</f>
        <v>1992</v>
      </c>
      <c r="J6176">
        <f>Table1[[#This Row],[revenue]]-Table1[[#This Row],[budget_x]]</f>
        <v>133100000</v>
      </c>
      <c r="K6176" s="7">
        <f>Table1[[#This Row],[profit /loss ]]/Table1[[#This Row],[budget_x]]</f>
        <v>2.9577777777777778</v>
      </c>
      <c r="L6176" t="str" cm="1">
        <f t="array" ref="L6176">_xlfn.IFS(Table1[[#This Row],[score]]&gt;70,"high",Table1[[#This Row],[score]]&gt;50,"medium",Table1[[#This Row],[score]]&lt;=50,"low")</f>
        <v>medium</v>
      </c>
    </row>
    <row r="6177" spans="1:12" x14ac:dyDescent="0.3">
      <c r="A6177" t="s">
        <v>5964</v>
      </c>
      <c r="B6177" s="1">
        <v>32988</v>
      </c>
      <c r="C6177">
        <v>70</v>
      </c>
      <c r="D6177" t="s">
        <v>9</v>
      </c>
      <c r="E6177" t="s">
        <v>69</v>
      </c>
      <c r="F6177">
        <v>142200000</v>
      </c>
      <c r="G6177">
        <v>265791981</v>
      </c>
      <c r="H6177" t="s">
        <v>143</v>
      </c>
      <c r="I6177">
        <f>YEAR(Table1[[#This Row],[date]])</f>
        <v>1990</v>
      </c>
      <c r="J6177">
        <f>Table1[[#This Row],[revenue]]-Table1[[#This Row],[budget_x]]</f>
        <v>123591981</v>
      </c>
      <c r="K6177" s="7">
        <f>Table1[[#This Row],[profit /loss ]]/Table1[[#This Row],[budget_x]]</f>
        <v>0.86914191983122357</v>
      </c>
      <c r="L6177" t="str" cm="1">
        <f t="array" ref="L6177">_xlfn.IFS(Table1[[#This Row],[score]]&gt;70,"high",Table1[[#This Row],[score]]&gt;50,"medium",Table1[[#This Row],[score]]&lt;=50,"low")</f>
        <v>medium</v>
      </c>
    </row>
    <row r="6178" spans="1:12" x14ac:dyDescent="0.3">
      <c r="A6178" t="s">
        <v>5965</v>
      </c>
      <c r="B6178" s="1">
        <v>43777</v>
      </c>
      <c r="C6178">
        <v>30</v>
      </c>
      <c r="D6178" t="s">
        <v>9</v>
      </c>
      <c r="E6178" t="s">
        <v>74</v>
      </c>
      <c r="F6178">
        <v>15541000</v>
      </c>
      <c r="G6178">
        <v>38139010</v>
      </c>
      <c r="H6178" t="s">
        <v>75</v>
      </c>
      <c r="I6178">
        <f>YEAR(Table1[[#This Row],[date]])</f>
        <v>2019</v>
      </c>
      <c r="J6178">
        <f>Table1[[#This Row],[revenue]]-Table1[[#This Row],[budget_x]]</f>
        <v>22598010</v>
      </c>
      <c r="K6178" s="7">
        <f>Table1[[#This Row],[profit /loss ]]/Table1[[#This Row],[budget_x]]</f>
        <v>1.4540898269094653</v>
      </c>
      <c r="L6178" t="str" cm="1">
        <f t="array" ref="L6178">_xlfn.IFS(Table1[[#This Row],[score]]&gt;70,"high",Table1[[#This Row],[score]]&gt;50,"medium",Table1[[#This Row],[score]]&lt;=50,"low")</f>
        <v>low</v>
      </c>
    </row>
    <row r="6179" spans="1:12" x14ac:dyDescent="0.3">
      <c r="A6179" t="s">
        <v>5966</v>
      </c>
      <c r="B6179" s="1">
        <v>38324</v>
      </c>
      <c r="C6179">
        <v>66</v>
      </c>
      <c r="D6179" t="s">
        <v>9</v>
      </c>
      <c r="E6179" t="s">
        <v>69</v>
      </c>
      <c r="F6179">
        <v>97000000</v>
      </c>
      <c r="G6179">
        <v>604651607</v>
      </c>
      <c r="H6179" t="s">
        <v>11</v>
      </c>
      <c r="I6179">
        <f>YEAR(Table1[[#This Row],[date]])</f>
        <v>2004</v>
      </c>
      <c r="J6179">
        <f>Table1[[#This Row],[revenue]]-Table1[[#This Row],[budget_x]]</f>
        <v>507651607</v>
      </c>
      <c r="K6179" s="7">
        <f>Table1[[#This Row],[profit /loss ]]/Table1[[#This Row],[budget_x]]</f>
        <v>5.2335217216494847</v>
      </c>
      <c r="L6179" t="str" cm="1">
        <f t="array" ref="L6179">_xlfn.IFS(Table1[[#This Row],[score]]&gt;70,"high",Table1[[#This Row],[score]]&gt;50,"medium",Table1[[#This Row],[score]]&lt;=50,"low")</f>
        <v>medium</v>
      </c>
    </row>
    <row r="6180" spans="1:12" x14ac:dyDescent="0.3">
      <c r="A6180" t="s">
        <v>5967</v>
      </c>
      <c r="B6180" s="1">
        <v>43455</v>
      </c>
      <c r="C6180">
        <v>51</v>
      </c>
      <c r="D6180" t="s">
        <v>9</v>
      </c>
      <c r="E6180" t="s">
        <v>10</v>
      </c>
      <c r="F6180">
        <v>97000000</v>
      </c>
      <c r="G6180">
        <v>496222772</v>
      </c>
      <c r="H6180" t="s">
        <v>17</v>
      </c>
      <c r="I6180">
        <f>YEAR(Table1[[#This Row],[date]])</f>
        <v>2018</v>
      </c>
      <c r="J6180">
        <f>Table1[[#This Row],[revenue]]-Table1[[#This Row],[budget_x]]</f>
        <v>399222772</v>
      </c>
      <c r="K6180" s="7">
        <f>Table1[[#This Row],[profit /loss ]]/Table1[[#This Row],[budget_x]]</f>
        <v>4.115698680412371</v>
      </c>
      <c r="L6180" t="str" cm="1">
        <f t="array" ref="L6180">_xlfn.IFS(Table1[[#This Row],[score]]&gt;70,"high",Table1[[#This Row],[score]]&gt;50,"medium",Table1[[#This Row],[score]]&lt;=50,"low")</f>
        <v>medium</v>
      </c>
    </row>
    <row r="6181" spans="1:12" x14ac:dyDescent="0.3">
      <c r="A6181" t="s">
        <v>5968</v>
      </c>
      <c r="B6181" s="1">
        <v>41793</v>
      </c>
      <c r="C6181">
        <v>55</v>
      </c>
      <c r="D6181" t="s">
        <v>9</v>
      </c>
      <c r="E6181" t="s">
        <v>10</v>
      </c>
      <c r="F6181">
        <v>122400000</v>
      </c>
      <c r="G6181">
        <v>344127931.80000001</v>
      </c>
      <c r="H6181" t="s">
        <v>17</v>
      </c>
      <c r="I6181">
        <f>YEAR(Table1[[#This Row],[date]])</f>
        <v>2014</v>
      </c>
      <c r="J6181">
        <f>Table1[[#This Row],[revenue]]-Table1[[#This Row],[budget_x]]</f>
        <v>221727931.80000001</v>
      </c>
      <c r="K6181" s="7">
        <f>Table1[[#This Row],[profit /loss ]]/Table1[[#This Row],[budget_x]]</f>
        <v>1.8115027107843138</v>
      </c>
      <c r="L6181" t="str" cm="1">
        <f t="array" ref="L6181">_xlfn.IFS(Table1[[#This Row],[score]]&gt;70,"high",Table1[[#This Row],[score]]&gt;50,"medium",Table1[[#This Row],[score]]&lt;=50,"low")</f>
        <v>medium</v>
      </c>
    </row>
    <row r="6182" spans="1:12" x14ac:dyDescent="0.3">
      <c r="A6182" t="s">
        <v>5969</v>
      </c>
      <c r="B6182" s="1">
        <v>44771</v>
      </c>
      <c r="C6182">
        <v>0</v>
      </c>
      <c r="D6182" t="s">
        <v>9</v>
      </c>
      <c r="E6182" t="s">
        <v>253</v>
      </c>
      <c r="F6182">
        <v>264940000</v>
      </c>
      <c r="G6182">
        <v>175269998.80000001</v>
      </c>
      <c r="H6182" t="s">
        <v>254</v>
      </c>
      <c r="I6182">
        <f>YEAR(Table1[[#This Row],[date]])</f>
        <v>2022</v>
      </c>
      <c r="J6182">
        <f>Table1[[#This Row],[revenue]]-Table1[[#This Row],[budget_x]]</f>
        <v>-89670001.199999988</v>
      </c>
      <c r="K6182" s="7">
        <f>Table1[[#This Row],[profit /loss ]]/Table1[[#This Row],[budget_x]]</f>
        <v>-0.33845399411187432</v>
      </c>
      <c r="L6182" t="str" cm="1">
        <f t="array" ref="L6182">_xlfn.IFS(Table1[[#This Row],[score]]&gt;70,"high",Table1[[#This Row],[score]]&gt;50,"medium",Table1[[#This Row],[score]]&lt;=50,"low")</f>
        <v>low</v>
      </c>
    </row>
    <row r="6183" spans="1:12" x14ac:dyDescent="0.3">
      <c r="A6183" t="s">
        <v>5970</v>
      </c>
      <c r="B6183" s="1">
        <v>43615</v>
      </c>
      <c r="C6183">
        <v>73</v>
      </c>
      <c r="D6183" t="s">
        <v>9</v>
      </c>
      <c r="E6183" t="s">
        <v>10</v>
      </c>
      <c r="F6183">
        <v>41000000</v>
      </c>
      <c r="G6183">
        <v>192133784</v>
      </c>
      <c r="H6183" t="s">
        <v>11</v>
      </c>
      <c r="I6183">
        <f>YEAR(Table1[[#This Row],[date]])</f>
        <v>2019</v>
      </c>
      <c r="J6183">
        <f>Table1[[#This Row],[revenue]]-Table1[[#This Row],[budget_x]]</f>
        <v>151133784</v>
      </c>
      <c r="K6183" s="7">
        <f>Table1[[#This Row],[profit /loss ]]/Table1[[#This Row],[budget_x]]</f>
        <v>3.6861898536585365</v>
      </c>
      <c r="L6183" t="str" cm="1">
        <f t="array" ref="L6183">_xlfn.IFS(Table1[[#This Row],[score]]&gt;70,"high",Table1[[#This Row],[score]]&gt;50,"medium",Table1[[#This Row],[score]]&lt;=50,"low")</f>
        <v>high</v>
      </c>
    </row>
    <row r="6184" spans="1:12" x14ac:dyDescent="0.3">
      <c r="A6184" t="s">
        <v>5971</v>
      </c>
      <c r="B6184" s="1">
        <v>43896</v>
      </c>
      <c r="C6184">
        <v>74</v>
      </c>
      <c r="D6184" t="s">
        <v>9</v>
      </c>
      <c r="E6184" t="s">
        <v>10</v>
      </c>
      <c r="F6184">
        <v>151000000</v>
      </c>
      <c r="G6184">
        <v>347974830</v>
      </c>
      <c r="H6184" t="s">
        <v>17</v>
      </c>
      <c r="I6184">
        <f>YEAR(Table1[[#This Row],[date]])</f>
        <v>2020</v>
      </c>
      <c r="J6184">
        <f>Table1[[#This Row],[revenue]]-Table1[[#This Row],[budget_x]]</f>
        <v>196974830</v>
      </c>
      <c r="K6184" s="7">
        <f>Table1[[#This Row],[profit /loss ]]/Table1[[#This Row],[budget_x]]</f>
        <v>1.3044690728476822</v>
      </c>
      <c r="L6184" t="str" cm="1">
        <f t="array" ref="L6184">_xlfn.IFS(Table1[[#This Row],[score]]&gt;70,"high",Table1[[#This Row],[score]]&gt;50,"medium",Table1[[#This Row],[score]]&lt;=50,"low")</f>
        <v>high</v>
      </c>
    </row>
    <row r="6185" spans="1:12" x14ac:dyDescent="0.3">
      <c r="A6185" t="s">
        <v>5972</v>
      </c>
      <c r="B6185" s="1">
        <v>34228</v>
      </c>
      <c r="C6185">
        <v>64</v>
      </c>
      <c r="D6185" t="s">
        <v>9</v>
      </c>
      <c r="E6185" t="s">
        <v>10</v>
      </c>
      <c r="F6185">
        <v>85000000</v>
      </c>
      <c r="G6185">
        <v>137298489</v>
      </c>
      <c r="H6185" t="s">
        <v>11</v>
      </c>
      <c r="I6185">
        <f>YEAR(Table1[[#This Row],[date]])</f>
        <v>1993</v>
      </c>
      <c r="J6185">
        <f>Table1[[#This Row],[revenue]]-Table1[[#This Row],[budget_x]]</f>
        <v>52298489</v>
      </c>
      <c r="K6185" s="7">
        <f>Table1[[#This Row],[profit /loss ]]/Table1[[#This Row],[budget_x]]</f>
        <v>0.61527634117647056</v>
      </c>
      <c r="L6185" t="str" cm="1">
        <f t="array" ref="L6185">_xlfn.IFS(Table1[[#This Row],[score]]&gt;70,"high",Table1[[#This Row],[score]]&gt;50,"medium",Table1[[#This Row],[score]]&lt;=50,"low")</f>
        <v>medium</v>
      </c>
    </row>
    <row r="6186" spans="1:12" x14ac:dyDescent="0.3">
      <c r="A6186" t="s">
        <v>5973</v>
      </c>
      <c r="B6186" s="1">
        <v>41593</v>
      </c>
      <c r="C6186">
        <v>53</v>
      </c>
      <c r="D6186" t="s">
        <v>9</v>
      </c>
      <c r="E6186" t="s">
        <v>15</v>
      </c>
      <c r="F6186">
        <v>159000000</v>
      </c>
      <c r="G6186">
        <v>279278382.19999999</v>
      </c>
      <c r="H6186" t="s">
        <v>25</v>
      </c>
      <c r="I6186">
        <f>YEAR(Table1[[#This Row],[date]])</f>
        <v>2013</v>
      </c>
      <c r="J6186">
        <f>Table1[[#This Row],[revenue]]-Table1[[#This Row],[budget_x]]</f>
        <v>120278382.19999999</v>
      </c>
      <c r="K6186" s="7">
        <f>Table1[[#This Row],[profit /loss ]]/Table1[[#This Row],[budget_x]]</f>
        <v>0.75646781257861628</v>
      </c>
      <c r="L6186" t="str" cm="1">
        <f t="array" ref="L6186">_xlfn.IFS(Table1[[#This Row],[score]]&gt;70,"high",Table1[[#This Row],[score]]&gt;50,"medium",Table1[[#This Row],[score]]&lt;=50,"low")</f>
        <v>medium</v>
      </c>
    </row>
    <row r="6187" spans="1:12" x14ac:dyDescent="0.3">
      <c r="A6187" t="s">
        <v>5974</v>
      </c>
      <c r="B6187" s="1">
        <v>38526</v>
      </c>
      <c r="C6187">
        <v>68</v>
      </c>
      <c r="D6187" t="s">
        <v>9</v>
      </c>
      <c r="E6187" t="s">
        <v>10</v>
      </c>
      <c r="F6187">
        <v>20000000</v>
      </c>
      <c r="G6187">
        <v>55686944</v>
      </c>
      <c r="H6187" t="s">
        <v>11</v>
      </c>
      <c r="I6187">
        <f>YEAR(Table1[[#This Row],[date]])</f>
        <v>2005</v>
      </c>
      <c r="J6187">
        <f>Table1[[#This Row],[revenue]]-Table1[[#This Row],[budget_x]]</f>
        <v>35686944</v>
      </c>
      <c r="K6187" s="7">
        <f>Table1[[#This Row],[profit /loss ]]/Table1[[#This Row],[budget_x]]</f>
        <v>1.7843472</v>
      </c>
      <c r="L6187" t="str" cm="1">
        <f t="array" ref="L6187">_xlfn.IFS(Table1[[#This Row],[score]]&gt;70,"high",Table1[[#This Row],[score]]&gt;50,"medium",Table1[[#This Row],[score]]&lt;=50,"low")</f>
        <v>medium</v>
      </c>
    </row>
    <row r="6188" spans="1:12" x14ac:dyDescent="0.3">
      <c r="A6188" t="s">
        <v>5975</v>
      </c>
      <c r="B6188" s="1">
        <v>37448</v>
      </c>
      <c r="C6188">
        <v>73</v>
      </c>
      <c r="D6188" t="s">
        <v>9</v>
      </c>
      <c r="E6188" t="s">
        <v>171</v>
      </c>
      <c r="F6188">
        <v>3000000</v>
      </c>
      <c r="G6188">
        <v>9801375</v>
      </c>
      <c r="H6188" t="s">
        <v>11</v>
      </c>
      <c r="I6188">
        <f>YEAR(Table1[[#This Row],[date]])</f>
        <v>2002</v>
      </c>
      <c r="J6188">
        <f>Table1[[#This Row],[revenue]]-Table1[[#This Row],[budget_x]]</f>
        <v>6801375</v>
      </c>
      <c r="K6188" s="7">
        <f>Table1[[#This Row],[profit /loss ]]/Table1[[#This Row],[budget_x]]</f>
        <v>2.2671250000000001</v>
      </c>
      <c r="L6188" t="str" cm="1">
        <f t="array" ref="L6188">_xlfn.IFS(Table1[[#This Row],[score]]&gt;70,"high",Table1[[#This Row],[score]]&gt;50,"medium",Table1[[#This Row],[score]]&lt;=50,"low")</f>
        <v>high</v>
      </c>
    </row>
    <row r="6189" spans="1:12" x14ac:dyDescent="0.3">
      <c r="A6189" t="s">
        <v>5976</v>
      </c>
      <c r="B6189" s="1">
        <v>44990</v>
      </c>
      <c r="C6189">
        <v>45</v>
      </c>
      <c r="D6189" t="s">
        <v>9</v>
      </c>
      <c r="E6189" t="s">
        <v>10</v>
      </c>
      <c r="F6189">
        <v>111300000</v>
      </c>
      <c r="G6189">
        <v>862567677.39999998</v>
      </c>
      <c r="H6189" t="s">
        <v>17</v>
      </c>
      <c r="I6189">
        <f>YEAR(Table1[[#This Row],[date]])</f>
        <v>2023</v>
      </c>
      <c r="J6189">
        <f>Table1[[#This Row],[revenue]]-Table1[[#This Row],[budget_x]]</f>
        <v>751267677.39999998</v>
      </c>
      <c r="K6189" s="7">
        <f>Table1[[#This Row],[profit /loss ]]/Table1[[#This Row],[budget_x]]</f>
        <v>6.7499342084456426</v>
      </c>
      <c r="L6189" t="str" cm="1">
        <f t="array" ref="L6189">_xlfn.IFS(Table1[[#This Row],[score]]&gt;70,"high",Table1[[#This Row],[score]]&gt;50,"medium",Table1[[#This Row],[score]]&lt;=50,"low")</f>
        <v>low</v>
      </c>
    </row>
    <row r="6190" spans="1:12" x14ac:dyDescent="0.3">
      <c r="A6190" t="s">
        <v>5977</v>
      </c>
      <c r="B6190" s="1">
        <v>37118</v>
      </c>
      <c r="C6190">
        <v>52</v>
      </c>
      <c r="D6190" t="s">
        <v>9</v>
      </c>
      <c r="E6190" t="s">
        <v>10</v>
      </c>
      <c r="F6190">
        <v>72000000</v>
      </c>
      <c r="G6190">
        <v>54616869</v>
      </c>
      <c r="H6190" t="s">
        <v>11</v>
      </c>
      <c r="I6190">
        <f>YEAR(Table1[[#This Row],[date]])</f>
        <v>2001</v>
      </c>
      <c r="J6190">
        <f>Table1[[#This Row],[revenue]]-Table1[[#This Row],[budget_x]]</f>
        <v>-17383131</v>
      </c>
      <c r="K6190" s="7">
        <f>Table1[[#This Row],[profit /loss ]]/Table1[[#This Row],[budget_x]]</f>
        <v>-0.241432375</v>
      </c>
      <c r="L6190" t="str" cm="1">
        <f t="array" ref="L6190">_xlfn.IFS(Table1[[#This Row],[score]]&gt;70,"high",Table1[[#This Row],[score]]&gt;50,"medium",Table1[[#This Row],[score]]&lt;=50,"low")</f>
        <v>medium</v>
      </c>
    </row>
    <row r="6191" spans="1:12" x14ac:dyDescent="0.3">
      <c r="A6191" t="s">
        <v>3064</v>
      </c>
      <c r="B6191" s="1">
        <v>30904</v>
      </c>
      <c r="C6191">
        <v>63</v>
      </c>
      <c r="D6191" t="s">
        <v>9</v>
      </c>
      <c r="E6191" t="s">
        <v>10</v>
      </c>
      <c r="F6191">
        <v>65000000</v>
      </c>
      <c r="G6191">
        <v>48164150</v>
      </c>
      <c r="H6191" t="s">
        <v>17</v>
      </c>
      <c r="I6191">
        <f>YEAR(Table1[[#This Row],[date]])</f>
        <v>1984</v>
      </c>
      <c r="J6191">
        <f>Table1[[#This Row],[revenue]]-Table1[[#This Row],[budget_x]]</f>
        <v>-16835850</v>
      </c>
      <c r="K6191" s="7">
        <f>Table1[[#This Row],[profit /loss ]]/Table1[[#This Row],[budget_x]]</f>
        <v>-0.2590130769230769</v>
      </c>
      <c r="L6191" t="str" cm="1">
        <f t="array" ref="L6191">_xlfn.IFS(Table1[[#This Row],[score]]&gt;70,"high",Table1[[#This Row],[score]]&gt;50,"medium",Table1[[#This Row],[score]]&lt;=50,"low")</f>
        <v>medium</v>
      </c>
    </row>
    <row r="6192" spans="1:12" x14ac:dyDescent="0.3">
      <c r="A6192" t="s">
        <v>5978</v>
      </c>
      <c r="B6192" s="1">
        <v>44120</v>
      </c>
      <c r="C6192">
        <v>77</v>
      </c>
      <c r="D6192" t="s">
        <v>9</v>
      </c>
      <c r="E6192" t="s">
        <v>86</v>
      </c>
      <c r="F6192">
        <v>135860000</v>
      </c>
      <c r="G6192">
        <v>891543431.39999998</v>
      </c>
      <c r="H6192" t="s">
        <v>11</v>
      </c>
      <c r="I6192">
        <f>YEAR(Table1[[#This Row],[date]])</f>
        <v>2020</v>
      </c>
      <c r="J6192">
        <f>Table1[[#This Row],[revenue]]-Table1[[#This Row],[budget_x]]</f>
        <v>755683431.39999998</v>
      </c>
      <c r="K6192" s="7">
        <f>Table1[[#This Row],[profit /loss ]]/Table1[[#This Row],[budget_x]]</f>
        <v>5.5622216355071394</v>
      </c>
      <c r="L6192" t="str" cm="1">
        <f t="array" ref="L6192">_xlfn.IFS(Table1[[#This Row],[score]]&gt;70,"high",Table1[[#This Row],[score]]&gt;50,"medium",Table1[[#This Row],[score]]&lt;=50,"low")</f>
        <v>high</v>
      </c>
    </row>
    <row r="6193" spans="1:12" x14ac:dyDescent="0.3">
      <c r="A6193" t="s">
        <v>5979</v>
      </c>
      <c r="B6193" s="1">
        <v>43272</v>
      </c>
      <c r="C6193">
        <v>81</v>
      </c>
      <c r="D6193" t="s">
        <v>9</v>
      </c>
      <c r="E6193" t="s">
        <v>310</v>
      </c>
      <c r="F6193">
        <v>4172781</v>
      </c>
      <c r="G6193">
        <v>60006602.200000003</v>
      </c>
      <c r="H6193" t="s">
        <v>75</v>
      </c>
      <c r="I6193">
        <f>YEAR(Table1[[#This Row],[date]])</f>
        <v>2018</v>
      </c>
      <c r="J6193">
        <f>Table1[[#This Row],[revenue]]-Table1[[#This Row],[budget_x]]</f>
        <v>55833821.200000003</v>
      </c>
      <c r="K6193" s="7">
        <f>Table1[[#This Row],[profit /loss ]]/Table1[[#This Row],[budget_x]]</f>
        <v>13.380482033444842</v>
      </c>
      <c r="L6193" t="str" cm="1">
        <f t="array" ref="L6193">_xlfn.IFS(Table1[[#This Row],[score]]&gt;70,"high",Table1[[#This Row],[score]]&gt;50,"medium",Table1[[#This Row],[score]]&lt;=50,"low")</f>
        <v>high</v>
      </c>
    </row>
    <row r="6194" spans="1:12" x14ac:dyDescent="0.3">
      <c r="A6194" t="s">
        <v>5980</v>
      </c>
      <c r="B6194" s="1">
        <v>44232</v>
      </c>
      <c r="C6194">
        <v>71</v>
      </c>
      <c r="D6194" t="s">
        <v>9</v>
      </c>
      <c r="E6194" t="s">
        <v>10</v>
      </c>
      <c r="F6194">
        <v>2500000</v>
      </c>
      <c r="G6194">
        <v>0</v>
      </c>
      <c r="H6194" t="s">
        <v>11</v>
      </c>
      <c r="I6194">
        <f>YEAR(Table1[[#This Row],[date]])</f>
        <v>2021</v>
      </c>
      <c r="J6194">
        <f>Table1[[#This Row],[revenue]]-Table1[[#This Row],[budget_x]]</f>
        <v>-2500000</v>
      </c>
      <c r="K6194" s="7">
        <f>Table1[[#This Row],[profit /loss ]]/Table1[[#This Row],[budget_x]]</f>
        <v>-1</v>
      </c>
      <c r="L6194" t="str" cm="1">
        <f t="array" ref="L6194">_xlfn.IFS(Table1[[#This Row],[score]]&gt;70,"high",Table1[[#This Row],[score]]&gt;50,"medium",Table1[[#This Row],[score]]&lt;=50,"low")</f>
        <v>high</v>
      </c>
    </row>
    <row r="6195" spans="1:12" x14ac:dyDescent="0.3">
      <c r="A6195" t="s">
        <v>5981</v>
      </c>
      <c r="B6195" s="1">
        <v>43924</v>
      </c>
      <c r="C6195">
        <v>0</v>
      </c>
      <c r="D6195" t="s">
        <v>9</v>
      </c>
      <c r="E6195" t="s">
        <v>74</v>
      </c>
      <c r="F6195">
        <v>181600000</v>
      </c>
      <c r="G6195">
        <v>175269998.80000001</v>
      </c>
      <c r="H6195" t="s">
        <v>75</v>
      </c>
      <c r="I6195">
        <f>YEAR(Table1[[#This Row],[date]])</f>
        <v>2020</v>
      </c>
      <c r="J6195">
        <f>Table1[[#This Row],[revenue]]-Table1[[#This Row],[budget_x]]</f>
        <v>-6330001.1999999881</v>
      </c>
      <c r="K6195" s="7">
        <f>Table1[[#This Row],[profit /loss ]]/Table1[[#This Row],[budget_x]]</f>
        <v>-3.4856834801762049E-2</v>
      </c>
      <c r="L6195" t="str" cm="1">
        <f t="array" ref="L6195">_xlfn.IFS(Table1[[#This Row],[score]]&gt;70,"high",Table1[[#This Row],[score]]&gt;50,"medium",Table1[[#This Row],[score]]&lt;=50,"low")</f>
        <v>low</v>
      </c>
    </row>
    <row r="6196" spans="1:12" x14ac:dyDescent="0.3">
      <c r="A6196" t="s">
        <v>5982</v>
      </c>
      <c r="B6196" s="1">
        <v>42601</v>
      </c>
      <c r="C6196">
        <v>65</v>
      </c>
      <c r="D6196" t="s">
        <v>9</v>
      </c>
      <c r="E6196" t="s">
        <v>15</v>
      </c>
      <c r="F6196">
        <v>99600000</v>
      </c>
      <c r="G6196">
        <v>413460560.80000001</v>
      </c>
      <c r="H6196" t="s">
        <v>52</v>
      </c>
      <c r="I6196">
        <f>YEAR(Table1[[#This Row],[date]])</f>
        <v>2016</v>
      </c>
      <c r="J6196">
        <f>Table1[[#This Row],[revenue]]-Table1[[#This Row],[budget_x]]</f>
        <v>313860560.80000001</v>
      </c>
      <c r="K6196" s="7">
        <f>Table1[[#This Row],[profit /loss ]]/Table1[[#This Row],[budget_x]]</f>
        <v>3.1512104497991968</v>
      </c>
      <c r="L6196" t="str" cm="1">
        <f t="array" ref="L6196">_xlfn.IFS(Table1[[#This Row],[score]]&gt;70,"high",Table1[[#This Row],[score]]&gt;50,"medium",Table1[[#This Row],[score]]&lt;=50,"low")</f>
        <v>medium</v>
      </c>
    </row>
    <row r="6197" spans="1:12" x14ac:dyDescent="0.3">
      <c r="A6197" t="s">
        <v>5983</v>
      </c>
      <c r="B6197" s="1">
        <v>43147</v>
      </c>
      <c r="C6197">
        <v>68</v>
      </c>
      <c r="D6197" t="s">
        <v>9</v>
      </c>
      <c r="E6197" t="s">
        <v>319</v>
      </c>
      <c r="F6197">
        <v>17624096.600000001</v>
      </c>
      <c r="G6197">
        <v>361682618</v>
      </c>
      <c r="H6197" t="s">
        <v>480</v>
      </c>
      <c r="I6197">
        <f>YEAR(Table1[[#This Row],[date]])</f>
        <v>2018</v>
      </c>
      <c r="J6197">
        <f>Table1[[#This Row],[revenue]]-Table1[[#This Row],[budget_x]]</f>
        <v>344058521.39999998</v>
      </c>
      <c r="K6197" s="7">
        <f>Table1[[#This Row],[profit /loss ]]/Table1[[#This Row],[budget_x]]</f>
        <v>19.522051496245201</v>
      </c>
      <c r="L6197" t="str" cm="1">
        <f t="array" ref="L6197">_xlfn.IFS(Table1[[#This Row],[score]]&gt;70,"high",Table1[[#This Row],[score]]&gt;50,"medium",Table1[[#This Row],[score]]&lt;=50,"low")</f>
        <v>medium</v>
      </c>
    </row>
    <row r="6198" spans="1:12" x14ac:dyDescent="0.3">
      <c r="A6198" t="s">
        <v>5984</v>
      </c>
      <c r="B6198" s="1">
        <v>37196</v>
      </c>
      <c r="C6198">
        <v>62</v>
      </c>
      <c r="D6198" t="s">
        <v>9</v>
      </c>
      <c r="E6198" t="s">
        <v>10</v>
      </c>
      <c r="F6198">
        <v>50000000</v>
      </c>
      <c r="G6198">
        <v>100020092</v>
      </c>
      <c r="H6198" t="s">
        <v>11</v>
      </c>
      <c r="I6198">
        <f>YEAR(Table1[[#This Row],[date]])</f>
        <v>2001</v>
      </c>
      <c r="J6198">
        <f>Table1[[#This Row],[revenue]]-Table1[[#This Row],[budget_x]]</f>
        <v>50020092</v>
      </c>
      <c r="K6198" s="7">
        <f>Table1[[#This Row],[profit /loss ]]/Table1[[#This Row],[budget_x]]</f>
        <v>1.0004018400000001</v>
      </c>
      <c r="L6198" t="str" cm="1">
        <f t="array" ref="L6198">_xlfn.IFS(Table1[[#This Row],[score]]&gt;70,"high",Table1[[#This Row],[score]]&gt;50,"medium",Table1[[#This Row],[score]]&lt;=50,"low")</f>
        <v>medium</v>
      </c>
    </row>
    <row r="6199" spans="1:12" x14ac:dyDescent="0.3">
      <c r="A6199" t="s">
        <v>5985</v>
      </c>
      <c r="B6199" s="1">
        <v>38967</v>
      </c>
      <c r="C6199">
        <v>62</v>
      </c>
      <c r="D6199" t="s">
        <v>9</v>
      </c>
      <c r="E6199" t="s">
        <v>10</v>
      </c>
      <c r="F6199">
        <v>18000000</v>
      </c>
      <c r="G6199">
        <v>68844775</v>
      </c>
      <c r="H6199" t="s">
        <v>11</v>
      </c>
      <c r="I6199">
        <f>YEAR(Table1[[#This Row],[date]])</f>
        <v>2006</v>
      </c>
      <c r="J6199">
        <f>Table1[[#This Row],[revenue]]-Table1[[#This Row],[budget_x]]</f>
        <v>50844775</v>
      </c>
      <c r="K6199" s="7">
        <f>Table1[[#This Row],[profit /loss ]]/Table1[[#This Row],[budget_x]]</f>
        <v>2.8247097222222224</v>
      </c>
      <c r="L6199" t="str" cm="1">
        <f t="array" ref="L6199">_xlfn.IFS(Table1[[#This Row],[score]]&gt;70,"high",Table1[[#This Row],[score]]&gt;50,"medium",Table1[[#This Row],[score]]&lt;=50,"low")</f>
        <v>medium</v>
      </c>
    </row>
    <row r="6200" spans="1:12" x14ac:dyDescent="0.3">
      <c r="A6200" t="s">
        <v>5986</v>
      </c>
      <c r="B6200" s="1">
        <v>35537</v>
      </c>
      <c r="C6200">
        <v>65</v>
      </c>
      <c r="D6200" t="s">
        <v>9</v>
      </c>
      <c r="E6200" t="s">
        <v>86</v>
      </c>
      <c r="F6200">
        <v>52610000</v>
      </c>
      <c r="G6200">
        <v>21890845</v>
      </c>
      <c r="H6200" t="s">
        <v>11</v>
      </c>
      <c r="I6200">
        <f>YEAR(Table1[[#This Row],[date]])</f>
        <v>1997</v>
      </c>
      <c r="J6200">
        <f>Table1[[#This Row],[revenue]]-Table1[[#This Row],[budget_x]]</f>
        <v>-30719155</v>
      </c>
      <c r="K6200" s="7">
        <f>Table1[[#This Row],[profit /loss ]]/Table1[[#This Row],[budget_x]]</f>
        <v>-0.58390334537160238</v>
      </c>
      <c r="L6200" t="str" cm="1">
        <f t="array" ref="L6200">_xlfn.IFS(Table1[[#This Row],[score]]&gt;70,"high",Table1[[#This Row],[score]]&gt;50,"medium",Table1[[#This Row],[score]]&lt;=50,"low")</f>
        <v>medium</v>
      </c>
    </row>
    <row r="6201" spans="1:12" x14ac:dyDescent="0.3">
      <c r="A6201" t="s">
        <v>5987</v>
      </c>
      <c r="B6201" s="1">
        <v>38366</v>
      </c>
      <c r="C6201">
        <v>68</v>
      </c>
      <c r="D6201" t="s">
        <v>9</v>
      </c>
      <c r="E6201" t="s">
        <v>10</v>
      </c>
      <c r="F6201">
        <v>950000</v>
      </c>
      <c r="G6201">
        <v>8267066</v>
      </c>
      <c r="H6201" t="s">
        <v>17</v>
      </c>
      <c r="I6201">
        <f>YEAR(Table1[[#This Row],[date]])</f>
        <v>2005</v>
      </c>
      <c r="J6201">
        <f>Table1[[#This Row],[revenue]]-Table1[[#This Row],[budget_x]]</f>
        <v>7317066</v>
      </c>
      <c r="K6201" s="7">
        <f>Table1[[#This Row],[profit /loss ]]/Table1[[#This Row],[budget_x]]</f>
        <v>7.702174736842105</v>
      </c>
      <c r="L6201" t="str" cm="1">
        <f t="array" ref="L6201">_xlfn.IFS(Table1[[#This Row],[score]]&gt;70,"high",Table1[[#This Row],[score]]&gt;50,"medium",Table1[[#This Row],[score]]&lt;=50,"low")</f>
        <v>medium</v>
      </c>
    </row>
    <row r="6202" spans="1:12" x14ac:dyDescent="0.3">
      <c r="A6202" t="s">
        <v>5988</v>
      </c>
      <c r="B6202" s="1">
        <v>32716</v>
      </c>
      <c r="C6202">
        <v>56</v>
      </c>
      <c r="D6202" t="s">
        <v>9</v>
      </c>
      <c r="E6202" t="s">
        <v>10</v>
      </c>
      <c r="F6202">
        <v>500000</v>
      </c>
      <c r="G6202">
        <v>10166459</v>
      </c>
      <c r="H6202" t="s">
        <v>11</v>
      </c>
      <c r="I6202">
        <f>YEAR(Table1[[#This Row],[date]])</f>
        <v>1989</v>
      </c>
      <c r="J6202">
        <f>Table1[[#This Row],[revenue]]-Table1[[#This Row],[budget_x]]</f>
        <v>9666459</v>
      </c>
      <c r="K6202" s="7">
        <f>Table1[[#This Row],[profit /loss ]]/Table1[[#This Row],[budget_x]]</f>
        <v>19.332917999999999</v>
      </c>
      <c r="L6202" t="str" cm="1">
        <f t="array" ref="L6202">_xlfn.IFS(Table1[[#This Row],[score]]&gt;70,"high",Table1[[#This Row],[score]]&gt;50,"medium",Table1[[#This Row],[score]]&lt;=50,"low")</f>
        <v>medium</v>
      </c>
    </row>
    <row r="6203" spans="1:12" x14ac:dyDescent="0.3">
      <c r="A6203" t="s">
        <v>141</v>
      </c>
      <c r="B6203" s="1">
        <v>8728</v>
      </c>
      <c r="C6203">
        <v>68</v>
      </c>
      <c r="D6203" t="s">
        <v>9</v>
      </c>
      <c r="E6203" t="s">
        <v>10</v>
      </c>
      <c r="F6203">
        <v>13500000</v>
      </c>
      <c r="G6203">
        <v>85433929</v>
      </c>
      <c r="H6203" t="s">
        <v>17</v>
      </c>
      <c r="I6203">
        <f>YEAR(Table1[[#This Row],[date]])</f>
        <v>1923</v>
      </c>
      <c r="J6203">
        <f>Table1[[#This Row],[revenue]]-Table1[[#This Row],[budget_x]]</f>
        <v>71933929</v>
      </c>
      <c r="K6203" s="7">
        <f>Table1[[#This Row],[profit /loss ]]/Table1[[#This Row],[budget_x]]</f>
        <v>5.3284391851851849</v>
      </c>
      <c r="L6203" t="str" cm="1">
        <f t="array" ref="L6203">_xlfn.IFS(Table1[[#This Row],[score]]&gt;70,"high",Table1[[#This Row],[score]]&gt;50,"medium",Table1[[#This Row],[score]]&lt;=50,"low")</f>
        <v>medium</v>
      </c>
    </row>
    <row r="6204" spans="1:12" x14ac:dyDescent="0.3">
      <c r="A6204" t="s">
        <v>141</v>
      </c>
      <c r="B6204" s="1">
        <v>8728</v>
      </c>
      <c r="C6204">
        <v>68</v>
      </c>
      <c r="D6204" t="s">
        <v>9</v>
      </c>
      <c r="E6204" t="s">
        <v>10</v>
      </c>
      <c r="F6204">
        <v>10000000</v>
      </c>
      <c r="G6204">
        <v>1051907</v>
      </c>
      <c r="H6204" t="s">
        <v>17</v>
      </c>
      <c r="I6204">
        <f>YEAR(Table1[[#This Row],[date]])</f>
        <v>1923</v>
      </c>
      <c r="J6204">
        <f>Table1[[#This Row],[revenue]]-Table1[[#This Row],[budget_x]]</f>
        <v>-8948093</v>
      </c>
      <c r="K6204" s="7">
        <f>Table1[[#This Row],[profit /loss ]]/Table1[[#This Row],[budget_x]]</f>
        <v>-0.89480930000000003</v>
      </c>
      <c r="L6204" t="str" cm="1">
        <f t="array" ref="L6204">_xlfn.IFS(Table1[[#This Row],[score]]&gt;70,"high",Table1[[#This Row],[score]]&gt;50,"medium",Table1[[#This Row],[score]]&lt;=50,"low")</f>
        <v>medium</v>
      </c>
    </row>
    <row r="6205" spans="1:12" x14ac:dyDescent="0.3">
      <c r="A6205" t="s">
        <v>5989</v>
      </c>
      <c r="B6205" s="1">
        <v>41336</v>
      </c>
      <c r="C6205">
        <v>77</v>
      </c>
      <c r="D6205" t="s">
        <v>9</v>
      </c>
      <c r="E6205" t="s">
        <v>10</v>
      </c>
      <c r="F6205">
        <v>129000000</v>
      </c>
      <c r="G6205">
        <v>576291402</v>
      </c>
      <c r="H6205" t="s">
        <v>17</v>
      </c>
      <c r="I6205">
        <f>YEAR(Table1[[#This Row],[date]])</f>
        <v>2013</v>
      </c>
      <c r="J6205">
        <f>Table1[[#This Row],[revenue]]-Table1[[#This Row],[budget_x]]</f>
        <v>447291402</v>
      </c>
      <c r="K6205" s="7">
        <f>Table1[[#This Row],[profit /loss ]]/Table1[[#This Row],[budget_x]]</f>
        <v>3.4673752093023258</v>
      </c>
      <c r="L6205" t="str" cm="1">
        <f t="array" ref="L6205">_xlfn.IFS(Table1[[#This Row],[score]]&gt;70,"high",Table1[[#This Row],[score]]&gt;50,"medium",Table1[[#This Row],[score]]&lt;=50,"low")</f>
        <v>high</v>
      </c>
    </row>
    <row r="6206" spans="1:12" x14ac:dyDescent="0.3">
      <c r="A6206" t="s">
        <v>5990</v>
      </c>
      <c r="B6206" s="1">
        <v>36083</v>
      </c>
      <c r="C6206">
        <v>65</v>
      </c>
      <c r="D6206" t="s">
        <v>9</v>
      </c>
      <c r="E6206" t="s">
        <v>10</v>
      </c>
      <c r="F6206">
        <v>60000000</v>
      </c>
      <c r="G6206">
        <v>128038368</v>
      </c>
      <c r="H6206" t="s">
        <v>11</v>
      </c>
      <c r="I6206">
        <f>YEAR(Table1[[#This Row],[date]])</f>
        <v>1998</v>
      </c>
      <c r="J6206">
        <f>Table1[[#This Row],[revenue]]-Table1[[#This Row],[budget_x]]</f>
        <v>68038368</v>
      </c>
      <c r="K6206" s="7">
        <f>Table1[[#This Row],[profit /loss ]]/Table1[[#This Row],[budget_x]]</f>
        <v>1.1339728</v>
      </c>
      <c r="L6206" t="str" cm="1">
        <f t="array" ref="L6206">_xlfn.IFS(Table1[[#This Row],[score]]&gt;70,"high",Table1[[#This Row],[score]]&gt;50,"medium",Table1[[#This Row],[score]]&lt;=50,"low")</f>
        <v>medium</v>
      </c>
    </row>
    <row r="6207" spans="1:12" x14ac:dyDescent="0.3">
      <c r="A6207" t="s">
        <v>5991</v>
      </c>
      <c r="B6207" s="1">
        <v>44110</v>
      </c>
      <c r="C6207">
        <v>65</v>
      </c>
      <c r="D6207" t="s">
        <v>9</v>
      </c>
      <c r="E6207" t="s">
        <v>10</v>
      </c>
      <c r="F6207">
        <v>99000000</v>
      </c>
      <c r="G6207">
        <v>739546199.39999998</v>
      </c>
      <c r="H6207" t="s">
        <v>11</v>
      </c>
      <c r="I6207">
        <f>YEAR(Table1[[#This Row],[date]])</f>
        <v>2020</v>
      </c>
      <c r="J6207">
        <f>Table1[[#This Row],[revenue]]-Table1[[#This Row],[budget_x]]</f>
        <v>640546199.39999998</v>
      </c>
      <c r="K6207" s="7">
        <f>Table1[[#This Row],[profit /loss ]]/Table1[[#This Row],[budget_x]]</f>
        <v>6.4701636303030297</v>
      </c>
      <c r="L6207" t="str" cm="1">
        <f t="array" ref="L6207">_xlfn.IFS(Table1[[#This Row],[score]]&gt;70,"high",Table1[[#This Row],[score]]&gt;50,"medium",Table1[[#This Row],[score]]&lt;=50,"low")</f>
        <v>medium</v>
      </c>
    </row>
    <row r="6208" spans="1:12" x14ac:dyDescent="0.3">
      <c r="A6208" t="s">
        <v>5992</v>
      </c>
      <c r="B6208" s="1">
        <v>37686</v>
      </c>
      <c r="C6208">
        <v>61</v>
      </c>
      <c r="D6208" t="s">
        <v>9</v>
      </c>
      <c r="E6208" t="s">
        <v>10</v>
      </c>
      <c r="F6208">
        <v>55000000</v>
      </c>
      <c r="G6208">
        <v>163838217</v>
      </c>
      <c r="H6208" t="s">
        <v>11</v>
      </c>
      <c r="I6208">
        <f>YEAR(Table1[[#This Row],[date]])</f>
        <v>2003</v>
      </c>
      <c r="J6208">
        <f>Table1[[#This Row],[revenue]]-Table1[[#This Row],[budget_x]]</f>
        <v>108838217</v>
      </c>
      <c r="K6208" s="7">
        <f>Table1[[#This Row],[profit /loss ]]/Table1[[#This Row],[budget_x]]</f>
        <v>1.9788766727272726</v>
      </c>
      <c r="L6208" t="str" cm="1">
        <f t="array" ref="L6208">_xlfn.IFS(Table1[[#This Row],[score]]&gt;70,"high",Table1[[#This Row],[score]]&gt;50,"medium",Table1[[#This Row],[score]]&lt;=50,"low")</f>
        <v>medium</v>
      </c>
    </row>
    <row r="6209" spans="1:12" x14ac:dyDescent="0.3">
      <c r="A6209" t="s">
        <v>5993</v>
      </c>
      <c r="B6209" s="1">
        <v>43588</v>
      </c>
      <c r="C6209">
        <v>61</v>
      </c>
      <c r="D6209" t="s">
        <v>9</v>
      </c>
      <c r="E6209" t="s">
        <v>10</v>
      </c>
      <c r="F6209">
        <v>8000000</v>
      </c>
      <c r="G6209">
        <v>40597401</v>
      </c>
      <c r="H6209" t="s">
        <v>17</v>
      </c>
      <c r="I6209">
        <f>YEAR(Table1[[#This Row],[date]])</f>
        <v>2019</v>
      </c>
      <c r="J6209">
        <f>Table1[[#This Row],[revenue]]-Table1[[#This Row],[budget_x]]</f>
        <v>32597401</v>
      </c>
      <c r="K6209" s="7">
        <f>Table1[[#This Row],[profit /loss ]]/Table1[[#This Row],[budget_x]]</f>
        <v>4.0746751249999997</v>
      </c>
      <c r="L6209" t="str" cm="1">
        <f t="array" ref="L6209">_xlfn.IFS(Table1[[#This Row],[score]]&gt;70,"high",Table1[[#This Row],[score]]&gt;50,"medium",Table1[[#This Row],[score]]&lt;=50,"low")</f>
        <v>medium</v>
      </c>
    </row>
    <row r="6210" spans="1:12" x14ac:dyDescent="0.3">
      <c r="A6210" t="s">
        <v>5994</v>
      </c>
      <c r="B6210" s="1">
        <v>39708</v>
      </c>
      <c r="C6210">
        <v>65</v>
      </c>
      <c r="D6210" t="s">
        <v>9</v>
      </c>
      <c r="E6210" t="s">
        <v>10</v>
      </c>
      <c r="F6210">
        <v>16500000</v>
      </c>
      <c r="G6210">
        <v>13636339</v>
      </c>
      <c r="H6210" t="s">
        <v>11</v>
      </c>
      <c r="I6210">
        <f>YEAR(Table1[[#This Row],[date]])</f>
        <v>2008</v>
      </c>
      <c r="J6210">
        <f>Table1[[#This Row],[revenue]]-Table1[[#This Row],[budget_x]]</f>
        <v>-2863661</v>
      </c>
      <c r="K6210" s="7">
        <f>Table1[[#This Row],[profit /loss ]]/Table1[[#This Row],[budget_x]]</f>
        <v>-0.17355521212121211</v>
      </c>
      <c r="L6210" t="str" cm="1">
        <f t="array" ref="L6210">_xlfn.IFS(Table1[[#This Row],[score]]&gt;70,"high",Table1[[#This Row],[score]]&gt;50,"medium",Table1[[#This Row],[score]]&lt;=50,"low")</f>
        <v>medium</v>
      </c>
    </row>
    <row r="6211" spans="1:12" x14ac:dyDescent="0.3">
      <c r="A6211" t="s">
        <v>5995</v>
      </c>
      <c r="B6211" s="1">
        <v>38996</v>
      </c>
      <c r="C6211">
        <v>71</v>
      </c>
      <c r="D6211" t="s">
        <v>9</v>
      </c>
      <c r="E6211" t="s">
        <v>10</v>
      </c>
      <c r="F6211">
        <v>14000000</v>
      </c>
      <c r="G6211">
        <v>14121177</v>
      </c>
      <c r="H6211" t="s">
        <v>17</v>
      </c>
      <c r="I6211">
        <f>YEAR(Table1[[#This Row],[date]])</f>
        <v>2006</v>
      </c>
      <c r="J6211">
        <f>Table1[[#This Row],[revenue]]-Table1[[#This Row],[budget_x]]</f>
        <v>121177</v>
      </c>
      <c r="K6211" s="7">
        <f>Table1[[#This Row],[profit /loss ]]/Table1[[#This Row],[budget_x]]</f>
        <v>8.6555E-3</v>
      </c>
      <c r="L6211" t="str" cm="1">
        <f t="array" ref="L6211">_xlfn.IFS(Table1[[#This Row],[score]]&gt;70,"high",Table1[[#This Row],[score]]&gt;50,"medium",Table1[[#This Row],[score]]&lt;=50,"low")</f>
        <v>high</v>
      </c>
    </row>
    <row r="6212" spans="1:12" x14ac:dyDescent="0.3">
      <c r="A6212" t="s">
        <v>5996</v>
      </c>
      <c r="B6212" s="1">
        <v>26226</v>
      </c>
      <c r="C6212">
        <v>77</v>
      </c>
      <c r="D6212" t="s">
        <v>9</v>
      </c>
      <c r="E6212" t="s">
        <v>95</v>
      </c>
      <c r="F6212">
        <v>72900000</v>
      </c>
      <c r="G6212">
        <v>926156825</v>
      </c>
      <c r="H6212" t="s">
        <v>96</v>
      </c>
      <c r="I6212">
        <f>YEAR(Table1[[#This Row],[date]])</f>
        <v>1971</v>
      </c>
      <c r="J6212">
        <f>Table1[[#This Row],[revenue]]-Table1[[#This Row],[budget_x]]</f>
        <v>853256825</v>
      </c>
      <c r="K6212" s="7">
        <f>Table1[[#This Row],[profit /loss ]]/Table1[[#This Row],[budget_x]]</f>
        <v>11.704483196159122</v>
      </c>
      <c r="L6212" t="str" cm="1">
        <f t="array" ref="L6212">_xlfn.IFS(Table1[[#This Row],[score]]&gt;70,"high",Table1[[#This Row],[score]]&gt;50,"medium",Table1[[#This Row],[score]]&lt;=50,"low")</f>
        <v>high</v>
      </c>
    </row>
    <row r="6213" spans="1:12" x14ac:dyDescent="0.3">
      <c r="A6213" t="s">
        <v>5997</v>
      </c>
      <c r="B6213" s="1">
        <v>44505</v>
      </c>
      <c r="C6213">
        <v>62</v>
      </c>
      <c r="D6213" t="s">
        <v>9</v>
      </c>
      <c r="E6213" t="s">
        <v>10</v>
      </c>
      <c r="F6213">
        <v>12400000</v>
      </c>
      <c r="G6213">
        <v>98150680.400000006</v>
      </c>
      <c r="H6213" t="s">
        <v>17</v>
      </c>
      <c r="I6213">
        <f>YEAR(Table1[[#This Row],[date]])</f>
        <v>2021</v>
      </c>
      <c r="J6213">
        <f>Table1[[#This Row],[revenue]]-Table1[[#This Row],[budget_x]]</f>
        <v>85750680.400000006</v>
      </c>
      <c r="K6213" s="7">
        <f>Table1[[#This Row],[profit /loss ]]/Table1[[#This Row],[budget_x]]</f>
        <v>6.9153774516129038</v>
      </c>
      <c r="L6213" t="str" cm="1">
        <f t="array" ref="L6213">_xlfn.IFS(Table1[[#This Row],[score]]&gt;70,"high",Table1[[#This Row],[score]]&gt;50,"medium",Table1[[#This Row],[score]]&lt;=50,"low")</f>
        <v>medium</v>
      </c>
    </row>
    <row r="6214" spans="1:12" x14ac:dyDescent="0.3">
      <c r="A6214" t="s">
        <v>5998</v>
      </c>
      <c r="B6214" s="1">
        <v>37848</v>
      </c>
      <c r="C6214">
        <v>56</v>
      </c>
      <c r="D6214" t="s">
        <v>9</v>
      </c>
      <c r="E6214" t="s">
        <v>10</v>
      </c>
      <c r="F6214">
        <v>41000000</v>
      </c>
      <c r="G6214">
        <v>22108977</v>
      </c>
      <c r="H6214" t="s">
        <v>17</v>
      </c>
      <c r="I6214">
        <f>YEAR(Table1[[#This Row],[date]])</f>
        <v>2003</v>
      </c>
      <c r="J6214">
        <f>Table1[[#This Row],[revenue]]-Table1[[#This Row],[budget_x]]</f>
        <v>-18891023</v>
      </c>
      <c r="K6214" s="7">
        <f>Table1[[#This Row],[profit /loss ]]/Table1[[#This Row],[budget_x]]</f>
        <v>-0.46075665853658537</v>
      </c>
      <c r="L6214" t="str" cm="1">
        <f t="array" ref="L6214">_xlfn.IFS(Table1[[#This Row],[score]]&gt;70,"high",Table1[[#This Row],[score]]&gt;50,"medium",Table1[[#This Row],[score]]&lt;=50,"low")</f>
        <v>medium</v>
      </c>
    </row>
    <row r="6215" spans="1:12" x14ac:dyDescent="0.3">
      <c r="A6215" t="s">
        <v>5999</v>
      </c>
      <c r="B6215" s="1">
        <v>36806</v>
      </c>
      <c r="C6215">
        <v>66</v>
      </c>
      <c r="D6215" t="s">
        <v>9</v>
      </c>
      <c r="E6215" t="s">
        <v>10</v>
      </c>
      <c r="F6215">
        <v>50000000</v>
      </c>
      <c r="G6215">
        <v>50054511</v>
      </c>
      <c r="H6215" t="s">
        <v>11</v>
      </c>
      <c r="I6215">
        <f>YEAR(Table1[[#This Row],[date]])</f>
        <v>2000</v>
      </c>
      <c r="J6215">
        <f>Table1[[#This Row],[revenue]]-Table1[[#This Row],[budget_x]]</f>
        <v>54511</v>
      </c>
      <c r="K6215" s="7">
        <f>Table1[[#This Row],[profit /loss ]]/Table1[[#This Row],[budget_x]]</f>
        <v>1.09022E-3</v>
      </c>
      <c r="L6215" t="str" cm="1">
        <f t="array" ref="L6215">_xlfn.IFS(Table1[[#This Row],[score]]&gt;70,"high",Table1[[#This Row],[score]]&gt;50,"medium",Table1[[#This Row],[score]]&lt;=50,"low")</f>
        <v>medium</v>
      </c>
    </row>
    <row r="6216" spans="1:12" x14ac:dyDescent="0.3">
      <c r="A6216" t="s">
        <v>6000</v>
      </c>
      <c r="B6216" s="1">
        <v>42830</v>
      </c>
      <c r="C6216">
        <v>44</v>
      </c>
      <c r="D6216" t="s">
        <v>9</v>
      </c>
      <c r="E6216" t="s">
        <v>69</v>
      </c>
      <c r="F6216">
        <v>132800000</v>
      </c>
      <c r="G6216">
        <v>545186295.39999998</v>
      </c>
      <c r="H6216" t="s">
        <v>143</v>
      </c>
      <c r="I6216">
        <f>YEAR(Table1[[#This Row],[date]])</f>
        <v>2017</v>
      </c>
      <c r="J6216">
        <f>Table1[[#This Row],[revenue]]-Table1[[#This Row],[budget_x]]</f>
        <v>412386295.39999998</v>
      </c>
      <c r="K6216" s="7">
        <f>Table1[[#This Row],[profit /loss ]]/Table1[[#This Row],[budget_x]]</f>
        <v>3.1053184894578312</v>
      </c>
      <c r="L6216" t="str" cm="1">
        <f t="array" ref="L6216">_xlfn.IFS(Table1[[#This Row],[score]]&gt;70,"high",Table1[[#This Row],[score]]&gt;50,"medium",Table1[[#This Row],[score]]&lt;=50,"low")</f>
        <v>low</v>
      </c>
    </row>
    <row r="6217" spans="1:12" x14ac:dyDescent="0.3">
      <c r="A6217" t="s">
        <v>6001</v>
      </c>
      <c r="B6217" s="1">
        <v>45016</v>
      </c>
      <c r="C6217">
        <v>46</v>
      </c>
      <c r="D6217" t="s">
        <v>9</v>
      </c>
      <c r="E6217" t="s">
        <v>10</v>
      </c>
      <c r="F6217">
        <v>134300000</v>
      </c>
      <c r="G6217">
        <v>872776677.39999998</v>
      </c>
      <c r="H6217" t="s">
        <v>17</v>
      </c>
      <c r="I6217">
        <f>YEAR(Table1[[#This Row],[date]])</f>
        <v>2023</v>
      </c>
      <c r="J6217">
        <f>Table1[[#This Row],[revenue]]-Table1[[#This Row],[budget_x]]</f>
        <v>738476677.39999998</v>
      </c>
      <c r="K6217" s="7">
        <f>Table1[[#This Row],[profit /loss ]]/Table1[[#This Row],[budget_x]]</f>
        <v>5.4987094370811613</v>
      </c>
      <c r="L6217" t="str" cm="1">
        <f t="array" ref="L6217">_xlfn.IFS(Table1[[#This Row],[score]]&gt;70,"high",Table1[[#This Row],[score]]&gt;50,"medium",Table1[[#This Row],[score]]&lt;=50,"low")</f>
        <v>low</v>
      </c>
    </row>
    <row r="6218" spans="1:12" x14ac:dyDescent="0.3">
      <c r="A6218" t="s">
        <v>6002</v>
      </c>
      <c r="B6218" s="1">
        <v>43398</v>
      </c>
      <c r="C6218">
        <v>68</v>
      </c>
      <c r="D6218" t="s">
        <v>9</v>
      </c>
      <c r="E6218" t="s">
        <v>10</v>
      </c>
      <c r="F6218">
        <v>32000000</v>
      </c>
      <c r="G6218">
        <v>31178942</v>
      </c>
      <c r="H6218" t="s">
        <v>11</v>
      </c>
      <c r="I6218">
        <f>YEAR(Table1[[#This Row],[date]])</f>
        <v>2018</v>
      </c>
      <c r="J6218">
        <f>Table1[[#This Row],[revenue]]-Table1[[#This Row],[budget_x]]</f>
        <v>-821058</v>
      </c>
      <c r="K6218" s="7">
        <f>Table1[[#This Row],[profit /loss ]]/Table1[[#This Row],[budget_x]]</f>
        <v>-2.5658062499999999E-2</v>
      </c>
      <c r="L6218" t="str" cm="1">
        <f t="array" ref="L6218">_xlfn.IFS(Table1[[#This Row],[score]]&gt;70,"high",Table1[[#This Row],[score]]&gt;50,"medium",Table1[[#This Row],[score]]&lt;=50,"low")</f>
        <v>medium</v>
      </c>
    </row>
    <row r="6219" spans="1:12" x14ac:dyDescent="0.3">
      <c r="A6219" t="s">
        <v>6003</v>
      </c>
      <c r="B6219" s="1">
        <v>43124</v>
      </c>
      <c r="C6219">
        <v>61</v>
      </c>
      <c r="D6219" t="s">
        <v>9</v>
      </c>
      <c r="E6219" t="s">
        <v>10</v>
      </c>
      <c r="F6219">
        <v>15000000</v>
      </c>
      <c r="G6219">
        <v>37336874</v>
      </c>
      <c r="H6219" t="s">
        <v>11</v>
      </c>
      <c r="I6219">
        <f>YEAR(Table1[[#This Row],[date]])</f>
        <v>2018</v>
      </c>
      <c r="J6219">
        <f>Table1[[#This Row],[revenue]]-Table1[[#This Row],[budget_x]]</f>
        <v>22336874</v>
      </c>
      <c r="K6219" s="7">
        <f>Table1[[#This Row],[profit /loss ]]/Table1[[#This Row],[budget_x]]</f>
        <v>1.4891249333333334</v>
      </c>
      <c r="L6219" t="str" cm="1">
        <f t="array" ref="L6219">_xlfn.IFS(Table1[[#This Row],[score]]&gt;70,"high",Table1[[#This Row],[score]]&gt;50,"medium",Table1[[#This Row],[score]]&lt;=50,"low")</f>
        <v>medium</v>
      </c>
    </row>
    <row r="6220" spans="1:12" x14ac:dyDescent="0.3">
      <c r="A6220" t="s">
        <v>6004</v>
      </c>
      <c r="B6220" s="1">
        <v>37366</v>
      </c>
      <c r="C6220">
        <v>76</v>
      </c>
      <c r="D6220" t="s">
        <v>9</v>
      </c>
      <c r="E6220" t="s">
        <v>69</v>
      </c>
      <c r="F6220">
        <v>166000000</v>
      </c>
      <c r="G6220">
        <v>459843093</v>
      </c>
      <c r="H6220" t="s">
        <v>143</v>
      </c>
      <c r="I6220">
        <f>YEAR(Table1[[#This Row],[date]])</f>
        <v>2002</v>
      </c>
      <c r="J6220">
        <f>Table1[[#This Row],[revenue]]-Table1[[#This Row],[budget_x]]</f>
        <v>293843093</v>
      </c>
      <c r="K6220" s="7">
        <f>Table1[[#This Row],[profit /loss ]]/Table1[[#This Row],[budget_x]]</f>
        <v>1.7701391144578313</v>
      </c>
      <c r="L6220" t="str" cm="1">
        <f t="array" ref="L6220">_xlfn.IFS(Table1[[#This Row],[score]]&gt;70,"high",Table1[[#This Row],[score]]&gt;50,"medium",Table1[[#This Row],[score]]&lt;=50,"low")</f>
        <v>high</v>
      </c>
    </row>
    <row r="6221" spans="1:12" x14ac:dyDescent="0.3">
      <c r="A6221" t="s">
        <v>6005</v>
      </c>
      <c r="B6221" s="1">
        <v>38954</v>
      </c>
      <c r="C6221">
        <v>62</v>
      </c>
      <c r="D6221" t="s">
        <v>9</v>
      </c>
      <c r="E6221" t="s">
        <v>10</v>
      </c>
      <c r="F6221">
        <v>900000</v>
      </c>
      <c r="G6221">
        <v>381420</v>
      </c>
      <c r="H6221" t="s">
        <v>17</v>
      </c>
      <c r="I6221">
        <f>YEAR(Table1[[#This Row],[date]])</f>
        <v>2006</v>
      </c>
      <c r="J6221">
        <f>Table1[[#This Row],[revenue]]-Table1[[#This Row],[budget_x]]</f>
        <v>-518580</v>
      </c>
      <c r="K6221" s="7">
        <f>Table1[[#This Row],[profit /loss ]]/Table1[[#This Row],[budget_x]]</f>
        <v>-0.57620000000000005</v>
      </c>
      <c r="L6221" t="str" cm="1">
        <f t="array" ref="L6221">_xlfn.IFS(Table1[[#This Row],[score]]&gt;70,"high",Table1[[#This Row],[score]]&gt;50,"medium",Table1[[#This Row],[score]]&lt;=50,"low")</f>
        <v>medium</v>
      </c>
    </row>
    <row r="6222" spans="1:12" x14ac:dyDescent="0.3">
      <c r="A6222" t="s">
        <v>6006</v>
      </c>
      <c r="B6222" s="1">
        <v>44692</v>
      </c>
      <c r="C6222">
        <v>66</v>
      </c>
      <c r="D6222" t="s">
        <v>9</v>
      </c>
      <c r="E6222" t="s">
        <v>10</v>
      </c>
      <c r="F6222">
        <v>88000000</v>
      </c>
      <c r="G6222">
        <v>540133746</v>
      </c>
      <c r="H6222" t="s">
        <v>17</v>
      </c>
      <c r="I6222">
        <f>YEAR(Table1[[#This Row],[date]])</f>
        <v>2022</v>
      </c>
      <c r="J6222">
        <f>Table1[[#This Row],[revenue]]-Table1[[#This Row],[budget_x]]</f>
        <v>452133746</v>
      </c>
      <c r="K6222" s="7">
        <f>Table1[[#This Row],[profit /loss ]]/Table1[[#This Row],[budget_x]]</f>
        <v>5.1378834772727275</v>
      </c>
      <c r="L6222" t="str" cm="1">
        <f t="array" ref="L6222">_xlfn.IFS(Table1[[#This Row],[score]]&gt;70,"high",Table1[[#This Row],[score]]&gt;50,"medium",Table1[[#This Row],[score]]&lt;=50,"low")</f>
        <v>medium</v>
      </c>
    </row>
    <row r="6223" spans="1:12" x14ac:dyDescent="0.3">
      <c r="A6223" t="s">
        <v>6007</v>
      </c>
      <c r="B6223" s="1">
        <v>43538</v>
      </c>
      <c r="C6223">
        <v>64</v>
      </c>
      <c r="D6223" t="s">
        <v>9</v>
      </c>
      <c r="E6223" t="s">
        <v>368</v>
      </c>
      <c r="F6223">
        <v>1200000</v>
      </c>
      <c r="G6223">
        <v>192806554.59999999</v>
      </c>
      <c r="H6223" t="s">
        <v>369</v>
      </c>
      <c r="I6223">
        <f>YEAR(Table1[[#This Row],[date]])</f>
        <v>2019</v>
      </c>
      <c r="J6223">
        <f>Table1[[#This Row],[revenue]]-Table1[[#This Row],[budget_x]]</f>
        <v>191606554.59999999</v>
      </c>
      <c r="K6223" s="7">
        <f>Table1[[#This Row],[profit /loss ]]/Table1[[#This Row],[budget_x]]</f>
        <v>159.67212883333332</v>
      </c>
      <c r="L6223" t="str" cm="1">
        <f t="array" ref="L6223">_xlfn.IFS(Table1[[#This Row],[score]]&gt;70,"high",Table1[[#This Row],[score]]&gt;50,"medium",Table1[[#This Row],[score]]&lt;=50,"low")</f>
        <v>medium</v>
      </c>
    </row>
    <row r="6224" spans="1:12" x14ac:dyDescent="0.3">
      <c r="A6224" t="s">
        <v>6008</v>
      </c>
      <c r="B6224" s="1">
        <v>44042</v>
      </c>
      <c r="C6224">
        <v>63</v>
      </c>
      <c r="D6224" t="s">
        <v>9</v>
      </c>
      <c r="E6224" t="s">
        <v>74</v>
      </c>
      <c r="F6224">
        <v>120000000</v>
      </c>
      <c r="G6224">
        <v>303727772.60000002</v>
      </c>
      <c r="H6224" t="s">
        <v>75</v>
      </c>
      <c r="I6224">
        <f>YEAR(Table1[[#This Row],[date]])</f>
        <v>2020</v>
      </c>
      <c r="J6224">
        <f>Table1[[#This Row],[revenue]]-Table1[[#This Row],[budget_x]]</f>
        <v>183727772.60000002</v>
      </c>
      <c r="K6224" s="7">
        <f>Table1[[#This Row],[profit /loss ]]/Table1[[#This Row],[budget_x]]</f>
        <v>1.5310647716666668</v>
      </c>
      <c r="L6224" t="str" cm="1">
        <f t="array" ref="L6224">_xlfn.IFS(Table1[[#This Row],[score]]&gt;70,"high",Table1[[#This Row],[score]]&gt;50,"medium",Table1[[#This Row],[score]]&lt;=50,"low")</f>
        <v>medium</v>
      </c>
    </row>
    <row r="6225" spans="1:12" x14ac:dyDescent="0.3">
      <c r="A6225" t="s">
        <v>6009</v>
      </c>
      <c r="B6225" s="1">
        <v>42391</v>
      </c>
      <c r="C6225">
        <v>58</v>
      </c>
      <c r="D6225" t="s">
        <v>9</v>
      </c>
      <c r="E6225" t="s">
        <v>319</v>
      </c>
      <c r="F6225">
        <v>68490000</v>
      </c>
      <c r="G6225">
        <v>193677158</v>
      </c>
      <c r="H6225" t="s">
        <v>11</v>
      </c>
      <c r="I6225">
        <f>YEAR(Table1[[#This Row],[date]])</f>
        <v>2016</v>
      </c>
      <c r="J6225">
        <f>Table1[[#This Row],[revenue]]-Table1[[#This Row],[budget_x]]</f>
        <v>125187158</v>
      </c>
      <c r="K6225" s="7">
        <f>Table1[[#This Row],[profit /loss ]]/Table1[[#This Row],[budget_x]]</f>
        <v>1.8278165863629727</v>
      </c>
      <c r="L6225" t="str" cm="1">
        <f t="array" ref="L6225">_xlfn.IFS(Table1[[#This Row],[score]]&gt;70,"high",Table1[[#This Row],[score]]&gt;50,"medium",Table1[[#This Row],[score]]&lt;=50,"low")</f>
        <v>medium</v>
      </c>
    </row>
    <row r="6226" spans="1:12" x14ac:dyDescent="0.3">
      <c r="A6226" t="s">
        <v>6010</v>
      </c>
      <c r="B6226" s="1">
        <v>40346</v>
      </c>
      <c r="C6226">
        <v>60</v>
      </c>
      <c r="D6226" t="s">
        <v>9</v>
      </c>
      <c r="E6226" t="s">
        <v>10</v>
      </c>
      <c r="F6226">
        <v>40000000</v>
      </c>
      <c r="G6226">
        <v>92994927</v>
      </c>
      <c r="H6226" t="s">
        <v>11</v>
      </c>
      <c r="I6226">
        <f>YEAR(Table1[[#This Row],[date]])</f>
        <v>2010</v>
      </c>
      <c r="J6226">
        <f>Table1[[#This Row],[revenue]]-Table1[[#This Row],[budget_x]]</f>
        <v>52994927</v>
      </c>
      <c r="K6226" s="7">
        <f>Table1[[#This Row],[profit /loss ]]/Table1[[#This Row],[budget_x]]</f>
        <v>1.324873175</v>
      </c>
      <c r="L6226" t="str" cm="1">
        <f t="array" ref="L6226">_xlfn.IFS(Table1[[#This Row],[score]]&gt;70,"high",Table1[[#This Row],[score]]&gt;50,"medium",Table1[[#This Row],[score]]&lt;=50,"low")</f>
        <v>medium</v>
      </c>
    </row>
    <row r="6227" spans="1:12" x14ac:dyDescent="0.3">
      <c r="A6227" t="s">
        <v>6011</v>
      </c>
      <c r="B6227" s="1">
        <v>34396</v>
      </c>
      <c r="C6227">
        <v>70</v>
      </c>
      <c r="D6227" t="s">
        <v>9</v>
      </c>
      <c r="E6227" t="s">
        <v>10</v>
      </c>
      <c r="F6227">
        <v>14000000</v>
      </c>
      <c r="G6227">
        <v>155008909</v>
      </c>
      <c r="H6227" t="s">
        <v>11</v>
      </c>
      <c r="I6227">
        <f>YEAR(Table1[[#This Row],[date]])</f>
        <v>1994</v>
      </c>
      <c r="J6227">
        <f>Table1[[#This Row],[revenue]]-Table1[[#This Row],[budget_x]]</f>
        <v>141008909</v>
      </c>
      <c r="K6227" s="7">
        <f>Table1[[#This Row],[profit /loss ]]/Table1[[#This Row],[budget_x]]</f>
        <v>10.072064928571429</v>
      </c>
      <c r="L6227" t="str" cm="1">
        <f t="array" ref="L6227">_xlfn.IFS(Table1[[#This Row],[score]]&gt;70,"high",Table1[[#This Row],[score]]&gt;50,"medium",Table1[[#This Row],[score]]&lt;=50,"low")</f>
        <v>medium</v>
      </c>
    </row>
    <row r="6228" spans="1:12" x14ac:dyDescent="0.3">
      <c r="A6228" t="s">
        <v>6012</v>
      </c>
      <c r="B6228" s="1">
        <v>39266</v>
      </c>
      <c r="C6228">
        <v>60</v>
      </c>
      <c r="D6228" t="s">
        <v>9</v>
      </c>
      <c r="E6228" t="s">
        <v>10</v>
      </c>
      <c r="F6228">
        <v>35000000</v>
      </c>
      <c r="G6228">
        <v>19282590</v>
      </c>
      <c r="H6228" t="s">
        <v>11</v>
      </c>
      <c r="I6228">
        <f>YEAR(Table1[[#This Row],[date]])</f>
        <v>2007</v>
      </c>
      <c r="J6228">
        <f>Table1[[#This Row],[revenue]]-Table1[[#This Row],[budget_x]]</f>
        <v>-15717410</v>
      </c>
      <c r="K6228" s="7">
        <f>Table1[[#This Row],[profit /loss ]]/Table1[[#This Row],[budget_x]]</f>
        <v>-0.44906885714285716</v>
      </c>
      <c r="L6228" t="str" cm="1">
        <f t="array" ref="L6228">_xlfn.IFS(Table1[[#This Row],[score]]&gt;70,"high",Table1[[#This Row],[score]]&gt;50,"medium",Table1[[#This Row],[score]]&lt;=50,"low")</f>
        <v>medium</v>
      </c>
    </row>
    <row r="6229" spans="1:12" x14ac:dyDescent="0.3">
      <c r="A6229" t="s">
        <v>6013</v>
      </c>
      <c r="B6229" s="1">
        <v>41289</v>
      </c>
      <c r="C6229">
        <v>41</v>
      </c>
      <c r="D6229" t="s">
        <v>9</v>
      </c>
      <c r="E6229" t="s">
        <v>10</v>
      </c>
      <c r="F6229">
        <v>3000000</v>
      </c>
      <c r="G6229">
        <v>2814624.8</v>
      </c>
      <c r="H6229" t="s">
        <v>17</v>
      </c>
      <c r="I6229">
        <f>YEAR(Table1[[#This Row],[date]])</f>
        <v>2013</v>
      </c>
      <c r="J6229">
        <f>Table1[[#This Row],[revenue]]-Table1[[#This Row],[budget_x]]</f>
        <v>-185375.20000000019</v>
      </c>
      <c r="K6229" s="7">
        <f>Table1[[#This Row],[profit /loss ]]/Table1[[#This Row],[budget_x]]</f>
        <v>-6.1791733333333397E-2</v>
      </c>
      <c r="L6229" t="str" cm="1">
        <f t="array" ref="L6229">_xlfn.IFS(Table1[[#This Row],[score]]&gt;70,"high",Table1[[#This Row],[score]]&gt;50,"medium",Table1[[#This Row],[score]]&lt;=50,"low")</f>
        <v>low</v>
      </c>
    </row>
    <row r="6230" spans="1:12" x14ac:dyDescent="0.3">
      <c r="A6230" t="s">
        <v>6014</v>
      </c>
      <c r="B6230" s="1">
        <v>37309</v>
      </c>
      <c r="C6230">
        <v>65</v>
      </c>
      <c r="D6230" t="s">
        <v>9</v>
      </c>
      <c r="E6230" t="s">
        <v>10</v>
      </c>
      <c r="F6230">
        <v>60000000</v>
      </c>
      <c r="G6230">
        <v>30317425</v>
      </c>
      <c r="H6230" t="s">
        <v>17</v>
      </c>
      <c r="I6230">
        <f>YEAR(Table1[[#This Row],[date]])</f>
        <v>2002</v>
      </c>
      <c r="J6230">
        <f>Table1[[#This Row],[revenue]]-Table1[[#This Row],[budget_x]]</f>
        <v>-29682575</v>
      </c>
      <c r="K6230" s="7">
        <f>Table1[[#This Row],[profit /loss ]]/Table1[[#This Row],[budget_x]]</f>
        <v>-0.49470958333333331</v>
      </c>
      <c r="L6230" t="str" cm="1">
        <f t="array" ref="L6230">_xlfn.IFS(Table1[[#This Row],[score]]&gt;70,"high",Table1[[#This Row],[score]]&gt;50,"medium",Table1[[#This Row],[score]]&lt;=50,"low")</f>
        <v>medium</v>
      </c>
    </row>
    <row r="6231" spans="1:12" x14ac:dyDescent="0.3">
      <c r="A6231" t="s">
        <v>6015</v>
      </c>
      <c r="B6231" s="1">
        <v>42930</v>
      </c>
      <c r="C6231">
        <v>69</v>
      </c>
      <c r="D6231" t="s">
        <v>9</v>
      </c>
      <c r="E6231" t="s">
        <v>69</v>
      </c>
      <c r="F6231">
        <v>121600000</v>
      </c>
      <c r="G6231">
        <v>367221429</v>
      </c>
      <c r="H6231" t="s">
        <v>143</v>
      </c>
      <c r="I6231">
        <f>YEAR(Table1[[#This Row],[date]])</f>
        <v>2017</v>
      </c>
      <c r="J6231">
        <f>Table1[[#This Row],[revenue]]-Table1[[#This Row],[budget_x]]</f>
        <v>245621429</v>
      </c>
      <c r="K6231" s="7">
        <f>Table1[[#This Row],[profit /loss ]]/Table1[[#This Row],[budget_x]]</f>
        <v>2.0199130674342105</v>
      </c>
      <c r="L6231" t="str" cm="1">
        <f t="array" ref="L6231">_xlfn.IFS(Table1[[#This Row],[score]]&gt;70,"high",Table1[[#This Row],[score]]&gt;50,"medium",Table1[[#This Row],[score]]&lt;=50,"low")</f>
        <v>medium</v>
      </c>
    </row>
    <row r="6232" spans="1:12" x14ac:dyDescent="0.3">
      <c r="A6232" t="s">
        <v>6016</v>
      </c>
      <c r="B6232" s="1">
        <v>41458</v>
      </c>
      <c r="C6232">
        <v>75</v>
      </c>
      <c r="D6232" t="s">
        <v>9</v>
      </c>
      <c r="E6232" t="s">
        <v>74</v>
      </c>
      <c r="F6232">
        <v>15700948</v>
      </c>
      <c r="G6232">
        <v>37795598</v>
      </c>
      <c r="H6232" t="s">
        <v>75</v>
      </c>
      <c r="I6232">
        <f>YEAR(Table1[[#This Row],[date]])</f>
        <v>2013</v>
      </c>
      <c r="J6232">
        <f>Table1[[#This Row],[revenue]]-Table1[[#This Row],[budget_x]]</f>
        <v>22094650</v>
      </c>
      <c r="K6232" s="7">
        <f>Table1[[#This Row],[profit /loss ]]/Table1[[#This Row],[budget_x]]</f>
        <v>1.4072175769259283</v>
      </c>
      <c r="L6232" t="str" cm="1">
        <f t="array" ref="L6232">_xlfn.IFS(Table1[[#This Row],[score]]&gt;70,"high",Table1[[#This Row],[score]]&gt;50,"medium",Table1[[#This Row],[score]]&lt;=50,"low")</f>
        <v>high</v>
      </c>
    </row>
    <row r="6233" spans="1:12" x14ac:dyDescent="0.3">
      <c r="A6233" t="s">
        <v>6017</v>
      </c>
      <c r="B6233" s="1">
        <v>41166</v>
      </c>
      <c r="C6233">
        <v>54</v>
      </c>
      <c r="D6233" t="s">
        <v>9</v>
      </c>
      <c r="E6233" t="s">
        <v>10</v>
      </c>
      <c r="F6233">
        <v>35000000</v>
      </c>
      <c r="G6233">
        <v>17967746</v>
      </c>
      <c r="H6233" t="s">
        <v>17</v>
      </c>
      <c r="I6233">
        <f>YEAR(Table1[[#This Row],[date]])</f>
        <v>2012</v>
      </c>
      <c r="J6233">
        <f>Table1[[#This Row],[revenue]]-Table1[[#This Row],[budget_x]]</f>
        <v>-17032254</v>
      </c>
      <c r="K6233" s="7">
        <f>Table1[[#This Row],[profit /loss ]]/Table1[[#This Row],[budget_x]]</f>
        <v>-0.48663582857142856</v>
      </c>
      <c r="L6233" t="str" cm="1">
        <f t="array" ref="L6233">_xlfn.IFS(Table1[[#This Row],[score]]&gt;70,"high",Table1[[#This Row],[score]]&gt;50,"medium",Table1[[#This Row],[score]]&lt;=50,"low")</f>
        <v>medium</v>
      </c>
    </row>
    <row r="6234" spans="1:12" x14ac:dyDescent="0.3">
      <c r="A6234" t="s">
        <v>6018</v>
      </c>
      <c r="B6234" s="1">
        <v>36265</v>
      </c>
      <c r="C6234">
        <v>64</v>
      </c>
      <c r="D6234" t="s">
        <v>9</v>
      </c>
      <c r="E6234" t="s">
        <v>10</v>
      </c>
      <c r="F6234">
        <v>40000000</v>
      </c>
      <c r="G6234">
        <v>96398826</v>
      </c>
      <c r="H6234" t="s">
        <v>11</v>
      </c>
      <c r="I6234">
        <f>YEAR(Table1[[#This Row],[date]])</f>
        <v>1999</v>
      </c>
      <c r="J6234">
        <f>Table1[[#This Row],[revenue]]-Table1[[#This Row],[budget_x]]</f>
        <v>56398826</v>
      </c>
      <c r="K6234" s="7">
        <f>Table1[[#This Row],[profit /loss ]]/Table1[[#This Row],[budget_x]]</f>
        <v>1.40997065</v>
      </c>
      <c r="L6234" t="str" cm="1">
        <f t="array" ref="L6234">_xlfn.IFS(Table1[[#This Row],[score]]&gt;70,"high",Table1[[#This Row],[score]]&gt;50,"medium",Table1[[#This Row],[score]]&lt;=50,"low")</f>
        <v>medium</v>
      </c>
    </row>
    <row r="6235" spans="1:12" x14ac:dyDescent="0.3">
      <c r="A6235" t="s">
        <v>6019</v>
      </c>
      <c r="B6235" s="1">
        <v>29860</v>
      </c>
      <c r="C6235">
        <v>71</v>
      </c>
      <c r="D6235" t="s">
        <v>9</v>
      </c>
      <c r="E6235" t="s">
        <v>10</v>
      </c>
      <c r="F6235">
        <v>6000000</v>
      </c>
      <c r="G6235">
        <v>25275289</v>
      </c>
      <c r="H6235" t="s">
        <v>11</v>
      </c>
      <c r="I6235">
        <f>YEAR(Table1[[#This Row],[date]])</f>
        <v>1981</v>
      </c>
      <c r="J6235">
        <f>Table1[[#This Row],[revenue]]-Table1[[#This Row],[budget_x]]</f>
        <v>19275289</v>
      </c>
      <c r="K6235" s="7">
        <f>Table1[[#This Row],[profit /loss ]]/Table1[[#This Row],[budget_x]]</f>
        <v>3.2125481666666666</v>
      </c>
      <c r="L6235" t="str" cm="1">
        <f t="array" ref="L6235">_xlfn.IFS(Table1[[#This Row],[score]]&gt;70,"high",Table1[[#This Row],[score]]&gt;50,"medium",Table1[[#This Row],[score]]&lt;=50,"low")</f>
        <v>high</v>
      </c>
    </row>
    <row r="6236" spans="1:12" x14ac:dyDescent="0.3">
      <c r="A6236" t="s">
        <v>6020</v>
      </c>
      <c r="B6236" s="1">
        <v>44064</v>
      </c>
      <c r="C6236">
        <v>75</v>
      </c>
      <c r="D6236" t="s">
        <v>9</v>
      </c>
      <c r="E6236" t="s">
        <v>10</v>
      </c>
      <c r="F6236">
        <v>122200000</v>
      </c>
      <c r="G6236">
        <v>568193955.39999998</v>
      </c>
      <c r="H6236" t="s">
        <v>11</v>
      </c>
      <c r="I6236">
        <f>YEAR(Table1[[#This Row],[date]])</f>
        <v>2020</v>
      </c>
      <c r="J6236">
        <f>Table1[[#This Row],[revenue]]-Table1[[#This Row],[budget_x]]</f>
        <v>445993955.39999998</v>
      </c>
      <c r="K6236" s="7">
        <f>Table1[[#This Row],[profit /loss ]]/Table1[[#This Row],[budget_x]]</f>
        <v>3.6497050360065466</v>
      </c>
      <c r="L6236" t="str" cm="1">
        <f t="array" ref="L6236">_xlfn.IFS(Table1[[#This Row],[score]]&gt;70,"high",Table1[[#This Row],[score]]&gt;50,"medium",Table1[[#This Row],[score]]&lt;=50,"low")</f>
        <v>high</v>
      </c>
    </row>
    <row r="6237" spans="1:12" x14ac:dyDescent="0.3">
      <c r="A6237" t="s">
        <v>6021</v>
      </c>
      <c r="B6237" s="1">
        <v>31430</v>
      </c>
      <c r="C6237">
        <v>61</v>
      </c>
      <c r="D6237" t="s">
        <v>9</v>
      </c>
      <c r="E6237" t="s">
        <v>69</v>
      </c>
      <c r="F6237">
        <v>84700000</v>
      </c>
      <c r="G6237">
        <v>730644297.39999998</v>
      </c>
      <c r="H6237" t="s">
        <v>143</v>
      </c>
      <c r="I6237">
        <f>YEAR(Table1[[#This Row],[date]])</f>
        <v>1986</v>
      </c>
      <c r="J6237">
        <f>Table1[[#This Row],[revenue]]-Table1[[#This Row],[budget_x]]</f>
        <v>645944297.39999998</v>
      </c>
      <c r="K6237" s="7">
        <f>Table1[[#This Row],[profit /loss ]]/Table1[[#This Row],[budget_x]]</f>
        <v>7.6262608902007081</v>
      </c>
      <c r="L6237" t="str" cm="1">
        <f t="array" ref="L6237">_xlfn.IFS(Table1[[#This Row],[score]]&gt;70,"high",Table1[[#This Row],[score]]&gt;50,"medium",Table1[[#This Row],[score]]&lt;=50,"low")</f>
        <v>medium</v>
      </c>
    </row>
    <row r="6238" spans="1:12" x14ac:dyDescent="0.3">
      <c r="A6238" t="s">
        <v>6022</v>
      </c>
      <c r="B6238" s="1">
        <v>39646</v>
      </c>
      <c r="C6238">
        <v>53</v>
      </c>
      <c r="D6238" t="s">
        <v>9</v>
      </c>
      <c r="E6238" t="s">
        <v>10</v>
      </c>
      <c r="F6238">
        <v>60000000</v>
      </c>
      <c r="G6238">
        <v>50648806</v>
      </c>
      <c r="H6238" t="s">
        <v>11</v>
      </c>
      <c r="I6238">
        <f>YEAR(Table1[[#This Row],[date]])</f>
        <v>2008</v>
      </c>
      <c r="J6238">
        <f>Table1[[#This Row],[revenue]]-Table1[[#This Row],[budget_x]]</f>
        <v>-9351194</v>
      </c>
      <c r="K6238" s="7">
        <f>Table1[[#This Row],[profit /loss ]]/Table1[[#This Row],[budget_x]]</f>
        <v>-0.15585323333333334</v>
      </c>
      <c r="L6238" t="str" cm="1">
        <f t="array" ref="L6238">_xlfn.IFS(Table1[[#This Row],[score]]&gt;70,"high",Table1[[#This Row],[score]]&gt;50,"medium",Table1[[#This Row],[score]]&lt;=50,"low")</f>
        <v>medium</v>
      </c>
    </row>
    <row r="6239" spans="1:12" x14ac:dyDescent="0.3">
      <c r="A6239" t="s">
        <v>1249</v>
      </c>
      <c r="B6239" s="1">
        <v>39875</v>
      </c>
      <c r="C6239">
        <v>72</v>
      </c>
      <c r="D6239" t="s">
        <v>9</v>
      </c>
      <c r="E6239" t="s">
        <v>10</v>
      </c>
      <c r="F6239">
        <v>150000000</v>
      </c>
      <c r="G6239">
        <v>817691766</v>
      </c>
      <c r="H6239" t="s">
        <v>17</v>
      </c>
      <c r="I6239">
        <f>YEAR(Table1[[#This Row],[date]])</f>
        <v>2009</v>
      </c>
      <c r="J6239">
        <f>Table1[[#This Row],[revenue]]-Table1[[#This Row],[budget_x]]</f>
        <v>667691766</v>
      </c>
      <c r="K6239" s="7">
        <f>Table1[[#This Row],[profit /loss ]]/Table1[[#This Row],[budget_x]]</f>
        <v>4.4512784400000003</v>
      </c>
      <c r="L6239" t="str" cm="1">
        <f t="array" ref="L6239">_xlfn.IFS(Table1[[#This Row],[score]]&gt;70,"high",Table1[[#This Row],[score]]&gt;50,"medium",Table1[[#This Row],[score]]&lt;=50,"low")</f>
        <v>high</v>
      </c>
    </row>
    <row r="6240" spans="1:12" x14ac:dyDescent="0.3">
      <c r="A6240" t="s">
        <v>6023</v>
      </c>
      <c r="B6240" s="1">
        <v>36547</v>
      </c>
      <c r="C6240">
        <v>72</v>
      </c>
      <c r="D6240" t="s">
        <v>9</v>
      </c>
      <c r="E6240" t="s">
        <v>10</v>
      </c>
      <c r="F6240">
        <v>7000000</v>
      </c>
      <c r="G6240">
        <v>411874</v>
      </c>
      <c r="H6240" t="s">
        <v>11</v>
      </c>
      <c r="I6240">
        <f>YEAR(Table1[[#This Row],[date]])</f>
        <v>2000</v>
      </c>
      <c r="J6240">
        <f>Table1[[#This Row],[revenue]]-Table1[[#This Row],[budget_x]]</f>
        <v>-6588126</v>
      </c>
      <c r="K6240" s="7">
        <f>Table1[[#This Row],[profit /loss ]]/Table1[[#This Row],[budget_x]]</f>
        <v>-0.94116085714285713</v>
      </c>
      <c r="L6240" t="str" cm="1">
        <f t="array" ref="L6240">_xlfn.IFS(Table1[[#This Row],[score]]&gt;70,"high",Table1[[#This Row],[score]]&gt;50,"medium",Table1[[#This Row],[score]]&lt;=50,"low")</f>
        <v>high</v>
      </c>
    </row>
    <row r="6241" spans="1:12" x14ac:dyDescent="0.3">
      <c r="A6241" t="s">
        <v>6024</v>
      </c>
      <c r="B6241" s="1">
        <v>42657</v>
      </c>
      <c r="C6241">
        <v>60</v>
      </c>
      <c r="D6241" t="s">
        <v>9</v>
      </c>
      <c r="E6241" t="s">
        <v>15</v>
      </c>
      <c r="F6241">
        <v>10000000</v>
      </c>
      <c r="G6241">
        <v>124778311.2</v>
      </c>
      <c r="H6241" t="s">
        <v>52</v>
      </c>
      <c r="I6241">
        <f>YEAR(Table1[[#This Row],[date]])</f>
        <v>2016</v>
      </c>
      <c r="J6241">
        <f>Table1[[#This Row],[revenue]]-Table1[[#This Row],[budget_x]]</f>
        <v>114778311.2</v>
      </c>
      <c r="K6241" s="7">
        <f>Table1[[#This Row],[profit /loss ]]/Table1[[#This Row],[budget_x]]</f>
        <v>11.477831120000001</v>
      </c>
      <c r="L6241" t="str" cm="1">
        <f t="array" ref="L6241">_xlfn.IFS(Table1[[#This Row],[score]]&gt;70,"high",Table1[[#This Row],[score]]&gt;50,"medium",Table1[[#This Row],[score]]&lt;=50,"low")</f>
        <v>medium</v>
      </c>
    </row>
    <row r="6242" spans="1:12" x14ac:dyDescent="0.3">
      <c r="A6242" t="s">
        <v>6025</v>
      </c>
      <c r="B6242" s="1">
        <v>37064</v>
      </c>
      <c r="C6242">
        <v>53</v>
      </c>
      <c r="D6242" t="s">
        <v>9</v>
      </c>
      <c r="E6242" t="s">
        <v>10</v>
      </c>
      <c r="F6242">
        <v>72000000</v>
      </c>
      <c r="G6242">
        <v>176101721</v>
      </c>
      <c r="H6242" t="s">
        <v>17</v>
      </c>
      <c r="I6242">
        <f>YEAR(Table1[[#This Row],[date]])</f>
        <v>2001</v>
      </c>
      <c r="J6242">
        <f>Table1[[#This Row],[revenue]]-Table1[[#This Row],[budget_x]]</f>
        <v>104101721</v>
      </c>
      <c r="K6242" s="7">
        <f>Table1[[#This Row],[profit /loss ]]/Table1[[#This Row],[budget_x]]</f>
        <v>1.4458572361111111</v>
      </c>
      <c r="L6242" t="str" cm="1">
        <f t="array" ref="L6242">_xlfn.IFS(Table1[[#This Row],[score]]&gt;70,"high",Table1[[#This Row],[score]]&gt;50,"medium",Table1[[#This Row],[score]]&lt;=50,"low")</f>
        <v>medium</v>
      </c>
    </row>
    <row r="6243" spans="1:12" x14ac:dyDescent="0.3">
      <c r="A6243" t="s">
        <v>6026</v>
      </c>
      <c r="B6243" s="1">
        <v>31631</v>
      </c>
      <c r="C6243">
        <v>60</v>
      </c>
      <c r="D6243" t="s">
        <v>9</v>
      </c>
      <c r="E6243" t="s">
        <v>10</v>
      </c>
      <c r="F6243">
        <v>19000000</v>
      </c>
      <c r="G6243">
        <v>40996665</v>
      </c>
      <c r="H6243" t="s">
        <v>11</v>
      </c>
      <c r="I6243">
        <f>YEAR(Table1[[#This Row],[date]])</f>
        <v>1986</v>
      </c>
      <c r="J6243">
        <f>Table1[[#This Row],[revenue]]-Table1[[#This Row],[budget_x]]</f>
        <v>21996665</v>
      </c>
      <c r="K6243" s="7">
        <f>Table1[[#This Row],[profit /loss ]]/Table1[[#This Row],[budget_x]]</f>
        <v>1.1577192105263159</v>
      </c>
      <c r="L6243" t="str" cm="1">
        <f t="array" ref="L6243">_xlfn.IFS(Table1[[#This Row],[score]]&gt;70,"high",Table1[[#This Row],[score]]&gt;50,"medium",Table1[[#This Row],[score]]&lt;=50,"low")</f>
        <v>medium</v>
      </c>
    </row>
    <row r="6244" spans="1:12" x14ac:dyDescent="0.3">
      <c r="A6244" t="s">
        <v>6027</v>
      </c>
      <c r="B6244" s="1">
        <v>44309</v>
      </c>
      <c r="C6244">
        <v>54</v>
      </c>
      <c r="D6244" t="s">
        <v>9</v>
      </c>
      <c r="E6244" t="s">
        <v>10</v>
      </c>
      <c r="F6244">
        <v>130800000</v>
      </c>
      <c r="G6244">
        <v>249577615.19999999</v>
      </c>
      <c r="H6244" t="s">
        <v>17</v>
      </c>
      <c r="I6244">
        <f>YEAR(Table1[[#This Row],[date]])</f>
        <v>2021</v>
      </c>
      <c r="J6244">
        <f>Table1[[#This Row],[revenue]]-Table1[[#This Row],[budget_x]]</f>
        <v>118777615.19999999</v>
      </c>
      <c r="K6244" s="7">
        <f>Table1[[#This Row],[profit /loss ]]/Table1[[#This Row],[budget_x]]</f>
        <v>0.90808574311926593</v>
      </c>
      <c r="L6244" t="str" cm="1">
        <f t="array" ref="L6244">_xlfn.IFS(Table1[[#This Row],[score]]&gt;70,"high",Table1[[#This Row],[score]]&gt;50,"medium",Table1[[#This Row],[score]]&lt;=50,"low")</f>
        <v>medium</v>
      </c>
    </row>
    <row r="6245" spans="1:12" x14ac:dyDescent="0.3">
      <c r="A6245" t="s">
        <v>6028</v>
      </c>
      <c r="B6245" s="1">
        <v>30594</v>
      </c>
      <c r="C6245">
        <v>55</v>
      </c>
      <c r="D6245" t="s">
        <v>9</v>
      </c>
      <c r="E6245" t="s">
        <v>10</v>
      </c>
      <c r="F6245">
        <v>49000000</v>
      </c>
      <c r="G6245">
        <v>641555930.20000005</v>
      </c>
      <c r="H6245" t="s">
        <v>11</v>
      </c>
      <c r="I6245">
        <f>YEAR(Table1[[#This Row],[date]])</f>
        <v>1983</v>
      </c>
      <c r="J6245">
        <f>Table1[[#This Row],[revenue]]-Table1[[#This Row],[budget_x]]</f>
        <v>592555930.20000005</v>
      </c>
      <c r="K6245" s="7">
        <f>Table1[[#This Row],[profit /loss ]]/Table1[[#This Row],[budget_x]]</f>
        <v>12.09297816734694</v>
      </c>
      <c r="L6245" t="str" cm="1">
        <f t="array" ref="L6245">_xlfn.IFS(Table1[[#This Row],[score]]&gt;70,"high",Table1[[#This Row],[score]]&gt;50,"medium",Table1[[#This Row],[score]]&lt;=50,"low")</f>
        <v>medium</v>
      </c>
    </row>
    <row r="6246" spans="1:12" x14ac:dyDescent="0.3">
      <c r="A6246" t="s">
        <v>6029</v>
      </c>
      <c r="B6246" s="1">
        <v>42012</v>
      </c>
      <c r="C6246">
        <v>55</v>
      </c>
      <c r="D6246" t="s">
        <v>9</v>
      </c>
      <c r="E6246" t="s">
        <v>10</v>
      </c>
      <c r="F6246">
        <v>6440000</v>
      </c>
      <c r="G6246">
        <v>1857574</v>
      </c>
      <c r="H6246" t="s">
        <v>306</v>
      </c>
      <c r="I6246">
        <f>YEAR(Table1[[#This Row],[date]])</f>
        <v>2015</v>
      </c>
      <c r="J6246">
        <f>Table1[[#This Row],[revenue]]-Table1[[#This Row],[budget_x]]</f>
        <v>-4582426</v>
      </c>
      <c r="K6246" s="7">
        <f>Table1[[#This Row],[profit /loss ]]/Table1[[#This Row],[budget_x]]</f>
        <v>-0.7115568322981366</v>
      </c>
      <c r="L6246" t="str" cm="1">
        <f t="array" ref="L6246">_xlfn.IFS(Table1[[#This Row],[score]]&gt;70,"high",Table1[[#This Row],[score]]&gt;50,"medium",Table1[[#This Row],[score]]&lt;=50,"low")</f>
        <v>medium</v>
      </c>
    </row>
    <row r="6247" spans="1:12" x14ac:dyDescent="0.3">
      <c r="A6247" t="s">
        <v>6030</v>
      </c>
      <c r="B6247" s="1">
        <v>44266</v>
      </c>
      <c r="C6247">
        <v>74</v>
      </c>
      <c r="D6247" t="s">
        <v>9</v>
      </c>
      <c r="E6247" t="s">
        <v>10</v>
      </c>
      <c r="F6247">
        <v>26000000</v>
      </c>
      <c r="G6247">
        <v>7053949</v>
      </c>
      <c r="H6247" t="s">
        <v>11</v>
      </c>
      <c r="I6247">
        <f>YEAR(Table1[[#This Row],[date]])</f>
        <v>2021</v>
      </c>
      <c r="J6247">
        <f>Table1[[#This Row],[revenue]]-Table1[[#This Row],[budget_x]]</f>
        <v>-18946051</v>
      </c>
      <c r="K6247" s="7">
        <f>Table1[[#This Row],[profit /loss ]]/Table1[[#This Row],[budget_x]]</f>
        <v>-0.72869426923076919</v>
      </c>
      <c r="L6247" t="str" cm="1">
        <f t="array" ref="L6247">_xlfn.IFS(Table1[[#This Row],[score]]&gt;70,"high",Table1[[#This Row],[score]]&gt;50,"medium",Table1[[#This Row],[score]]&lt;=50,"low")</f>
        <v>high</v>
      </c>
    </row>
    <row r="6248" spans="1:12" x14ac:dyDescent="0.3">
      <c r="A6248" t="s">
        <v>6031</v>
      </c>
      <c r="B6248" s="1">
        <v>44589</v>
      </c>
      <c r="C6248">
        <v>66</v>
      </c>
      <c r="D6248" t="s">
        <v>9</v>
      </c>
      <c r="E6248" t="s">
        <v>15</v>
      </c>
      <c r="F6248">
        <v>300000</v>
      </c>
      <c r="G6248">
        <v>244880940</v>
      </c>
      <c r="H6248" t="s">
        <v>52</v>
      </c>
      <c r="I6248">
        <f>YEAR(Table1[[#This Row],[date]])</f>
        <v>2022</v>
      </c>
      <c r="J6248">
        <f>Table1[[#This Row],[revenue]]-Table1[[#This Row],[budget_x]]</f>
        <v>244580940</v>
      </c>
      <c r="K6248" s="7">
        <f>Table1[[#This Row],[profit /loss ]]/Table1[[#This Row],[budget_x]]</f>
        <v>815.26980000000003</v>
      </c>
      <c r="L6248" t="str" cm="1">
        <f t="array" ref="L6248">_xlfn.IFS(Table1[[#This Row],[score]]&gt;70,"high",Table1[[#This Row],[score]]&gt;50,"medium",Table1[[#This Row],[score]]&lt;=50,"low")</f>
        <v>medium</v>
      </c>
    </row>
    <row r="6249" spans="1:12" x14ac:dyDescent="0.3">
      <c r="A6249" t="s">
        <v>6032</v>
      </c>
      <c r="B6249" s="1">
        <v>21301</v>
      </c>
      <c r="C6249">
        <v>83</v>
      </c>
      <c r="D6249" t="s">
        <v>9</v>
      </c>
      <c r="E6249" t="s">
        <v>10</v>
      </c>
      <c r="F6249">
        <v>935000</v>
      </c>
      <c r="G6249">
        <v>69530233</v>
      </c>
      <c r="H6249" t="s">
        <v>11</v>
      </c>
      <c r="I6249">
        <f>YEAR(Table1[[#This Row],[date]])</f>
        <v>1958</v>
      </c>
      <c r="J6249">
        <f>Table1[[#This Row],[revenue]]-Table1[[#This Row],[budget_x]]</f>
        <v>68595233</v>
      </c>
      <c r="K6249" s="7">
        <f>Table1[[#This Row],[profit /loss ]]/Table1[[#This Row],[budget_x]]</f>
        <v>73.363885561497327</v>
      </c>
      <c r="L6249" t="str" cm="1">
        <f t="array" ref="L6249">_xlfn.IFS(Table1[[#This Row],[score]]&gt;70,"high",Table1[[#This Row],[score]]&gt;50,"medium",Table1[[#This Row],[score]]&lt;=50,"low")</f>
        <v>high</v>
      </c>
    </row>
    <row r="6250" spans="1:12" x14ac:dyDescent="0.3">
      <c r="A6250" t="s">
        <v>6033</v>
      </c>
      <c r="B6250" s="1">
        <v>41191</v>
      </c>
      <c r="C6250">
        <v>68</v>
      </c>
      <c r="D6250" t="s">
        <v>9</v>
      </c>
      <c r="E6250" t="s">
        <v>10</v>
      </c>
      <c r="F6250">
        <v>98140000</v>
      </c>
      <c r="G6250">
        <v>494358731.60000002</v>
      </c>
      <c r="H6250" t="s">
        <v>17</v>
      </c>
      <c r="I6250">
        <f>YEAR(Table1[[#This Row],[date]])</f>
        <v>2012</v>
      </c>
      <c r="J6250">
        <f>Table1[[#This Row],[revenue]]-Table1[[#This Row],[budget_x]]</f>
        <v>396218731.60000002</v>
      </c>
      <c r="K6250" s="7">
        <f>Table1[[#This Row],[profit /loss ]]/Table1[[#This Row],[budget_x]]</f>
        <v>4.0372807377216224</v>
      </c>
      <c r="L6250" t="str" cm="1">
        <f t="array" ref="L6250">_xlfn.IFS(Table1[[#This Row],[score]]&gt;70,"high",Table1[[#This Row],[score]]&gt;50,"medium",Table1[[#This Row],[score]]&lt;=50,"low")</f>
        <v>medium</v>
      </c>
    </row>
    <row r="6251" spans="1:12" x14ac:dyDescent="0.3">
      <c r="A6251" t="s">
        <v>6034</v>
      </c>
      <c r="B6251" s="1">
        <v>43132</v>
      </c>
      <c r="C6251">
        <v>69</v>
      </c>
      <c r="D6251" t="s">
        <v>9</v>
      </c>
      <c r="E6251" t="s">
        <v>125</v>
      </c>
      <c r="F6251">
        <v>89800000</v>
      </c>
      <c r="G6251">
        <v>555154354</v>
      </c>
      <c r="H6251" t="s">
        <v>132</v>
      </c>
      <c r="I6251">
        <f>YEAR(Table1[[#This Row],[date]])</f>
        <v>2018</v>
      </c>
      <c r="J6251">
        <f>Table1[[#This Row],[revenue]]-Table1[[#This Row],[budget_x]]</f>
        <v>465354354</v>
      </c>
      <c r="K6251" s="7">
        <f>Table1[[#This Row],[profit /loss ]]/Table1[[#This Row],[budget_x]]</f>
        <v>5.1821197550111355</v>
      </c>
      <c r="L6251" t="str" cm="1">
        <f t="array" ref="L6251">_xlfn.IFS(Table1[[#This Row],[score]]&gt;70,"high",Table1[[#This Row],[score]]&gt;50,"medium",Table1[[#This Row],[score]]&lt;=50,"low")</f>
        <v>medium</v>
      </c>
    </row>
    <row r="6252" spans="1:12" x14ac:dyDescent="0.3">
      <c r="A6252" t="s">
        <v>6035</v>
      </c>
      <c r="B6252" s="1">
        <v>32982</v>
      </c>
      <c r="C6252">
        <v>73</v>
      </c>
      <c r="D6252" t="s">
        <v>9</v>
      </c>
      <c r="E6252" t="s">
        <v>10</v>
      </c>
      <c r="F6252">
        <v>3000000</v>
      </c>
      <c r="G6252">
        <v>1108462</v>
      </c>
      <c r="H6252" t="s">
        <v>11</v>
      </c>
      <c r="I6252">
        <f>YEAR(Table1[[#This Row],[date]])</f>
        <v>1990</v>
      </c>
      <c r="J6252">
        <f>Table1[[#This Row],[revenue]]-Table1[[#This Row],[budget_x]]</f>
        <v>-1891538</v>
      </c>
      <c r="K6252" s="7">
        <f>Table1[[#This Row],[profit /loss ]]/Table1[[#This Row],[budget_x]]</f>
        <v>-0.63051266666666672</v>
      </c>
      <c r="L6252" t="str" cm="1">
        <f t="array" ref="L6252">_xlfn.IFS(Table1[[#This Row],[score]]&gt;70,"high",Table1[[#This Row],[score]]&gt;50,"medium",Table1[[#This Row],[score]]&lt;=50,"low")</f>
        <v>high</v>
      </c>
    </row>
    <row r="6253" spans="1:12" x14ac:dyDescent="0.3">
      <c r="A6253" t="s">
        <v>6036</v>
      </c>
      <c r="B6253" s="1">
        <v>43473</v>
      </c>
      <c r="C6253">
        <v>66</v>
      </c>
      <c r="D6253" t="s">
        <v>9</v>
      </c>
      <c r="E6253" t="s">
        <v>10</v>
      </c>
      <c r="F6253">
        <v>129000000</v>
      </c>
      <c r="G6253">
        <v>391456082.60000002</v>
      </c>
      <c r="H6253" t="s">
        <v>17</v>
      </c>
      <c r="I6253">
        <f>YEAR(Table1[[#This Row],[date]])</f>
        <v>2019</v>
      </c>
      <c r="J6253">
        <f>Table1[[#This Row],[revenue]]-Table1[[#This Row],[budget_x]]</f>
        <v>262456082.60000002</v>
      </c>
      <c r="K6253" s="7">
        <f>Table1[[#This Row],[profit /loss ]]/Table1[[#This Row],[budget_x]]</f>
        <v>2.0345432759689923</v>
      </c>
      <c r="L6253" t="str" cm="1">
        <f t="array" ref="L6253">_xlfn.IFS(Table1[[#This Row],[score]]&gt;70,"high",Table1[[#This Row],[score]]&gt;50,"medium",Table1[[#This Row],[score]]&lt;=50,"low")</f>
        <v>medium</v>
      </c>
    </row>
    <row r="6254" spans="1:12" x14ac:dyDescent="0.3">
      <c r="A6254" t="s">
        <v>6037</v>
      </c>
      <c r="B6254" s="1">
        <v>44447</v>
      </c>
      <c r="C6254">
        <v>56</v>
      </c>
      <c r="D6254" t="s">
        <v>9</v>
      </c>
      <c r="E6254" t="s">
        <v>895</v>
      </c>
      <c r="F6254">
        <v>74600000</v>
      </c>
      <c r="G6254">
        <v>530578237.60000002</v>
      </c>
      <c r="H6254" t="s">
        <v>17</v>
      </c>
      <c r="I6254">
        <f>YEAR(Table1[[#This Row],[date]])</f>
        <v>2021</v>
      </c>
      <c r="J6254">
        <f>Table1[[#This Row],[revenue]]-Table1[[#This Row],[budget_x]]</f>
        <v>455978237.60000002</v>
      </c>
      <c r="K6254" s="7">
        <f>Table1[[#This Row],[profit /loss ]]/Table1[[#This Row],[budget_x]]</f>
        <v>6.1123088150134048</v>
      </c>
      <c r="L6254" t="str" cm="1">
        <f t="array" ref="L6254">_xlfn.IFS(Table1[[#This Row],[score]]&gt;70,"high",Table1[[#This Row],[score]]&gt;50,"medium",Table1[[#This Row],[score]]&lt;=50,"low")</f>
        <v>medium</v>
      </c>
    </row>
    <row r="6255" spans="1:12" x14ac:dyDescent="0.3">
      <c r="A6255" t="s">
        <v>6038</v>
      </c>
      <c r="B6255" s="1">
        <v>42697</v>
      </c>
      <c r="C6255">
        <v>68</v>
      </c>
      <c r="D6255" t="s">
        <v>9</v>
      </c>
      <c r="E6255" t="s">
        <v>10</v>
      </c>
      <c r="F6255">
        <v>106000000</v>
      </c>
      <c r="G6255">
        <v>119266661</v>
      </c>
      <c r="H6255" t="s">
        <v>11</v>
      </c>
      <c r="I6255">
        <f>YEAR(Table1[[#This Row],[date]])</f>
        <v>2016</v>
      </c>
      <c r="J6255">
        <f>Table1[[#This Row],[revenue]]-Table1[[#This Row],[budget_x]]</f>
        <v>13266661</v>
      </c>
      <c r="K6255" s="7">
        <f>Table1[[#This Row],[profit /loss ]]/Table1[[#This Row],[budget_x]]</f>
        <v>0.12515717924528302</v>
      </c>
      <c r="L6255" t="str" cm="1">
        <f t="array" ref="L6255">_xlfn.IFS(Table1[[#This Row],[score]]&gt;70,"high",Table1[[#This Row],[score]]&gt;50,"medium",Table1[[#This Row],[score]]&lt;=50,"low")</f>
        <v>medium</v>
      </c>
    </row>
    <row r="6256" spans="1:12" x14ac:dyDescent="0.3">
      <c r="A6256" t="s">
        <v>6039</v>
      </c>
      <c r="B6256" s="1">
        <v>38029</v>
      </c>
      <c r="C6256">
        <v>69</v>
      </c>
      <c r="D6256" t="s">
        <v>9</v>
      </c>
      <c r="E6256" t="s">
        <v>10</v>
      </c>
      <c r="F6256">
        <v>20000000</v>
      </c>
      <c r="G6256">
        <v>56398875</v>
      </c>
      <c r="H6256" t="s">
        <v>11</v>
      </c>
      <c r="I6256">
        <f>YEAR(Table1[[#This Row],[date]])</f>
        <v>2004</v>
      </c>
      <c r="J6256">
        <f>Table1[[#This Row],[revenue]]-Table1[[#This Row],[budget_x]]</f>
        <v>36398875</v>
      </c>
      <c r="K6256" s="7">
        <f>Table1[[#This Row],[profit /loss ]]/Table1[[#This Row],[budget_x]]</f>
        <v>1.81994375</v>
      </c>
      <c r="L6256" t="str" cm="1">
        <f t="array" ref="L6256">_xlfn.IFS(Table1[[#This Row],[score]]&gt;70,"high",Table1[[#This Row],[score]]&gt;50,"medium",Table1[[#This Row],[score]]&lt;=50,"low")</f>
        <v>medium</v>
      </c>
    </row>
    <row r="6257" spans="1:12" x14ac:dyDescent="0.3">
      <c r="A6257" t="s">
        <v>6040</v>
      </c>
      <c r="B6257" s="1">
        <v>44603</v>
      </c>
      <c r="C6257">
        <v>57</v>
      </c>
      <c r="D6257" t="s">
        <v>9</v>
      </c>
      <c r="E6257" t="s">
        <v>10</v>
      </c>
      <c r="F6257">
        <v>116000000</v>
      </c>
      <c r="G6257">
        <v>727702572.39999998</v>
      </c>
      <c r="H6257" t="s">
        <v>17</v>
      </c>
      <c r="I6257">
        <f>YEAR(Table1[[#This Row],[date]])</f>
        <v>2022</v>
      </c>
      <c r="J6257">
        <f>Table1[[#This Row],[revenue]]-Table1[[#This Row],[budget_x]]</f>
        <v>611702572.39999998</v>
      </c>
      <c r="K6257" s="7">
        <f>Table1[[#This Row],[profit /loss ]]/Table1[[#This Row],[budget_x]]</f>
        <v>5.2732980379310339</v>
      </c>
      <c r="L6257" t="str" cm="1">
        <f t="array" ref="L6257">_xlfn.IFS(Table1[[#This Row],[score]]&gt;70,"high",Table1[[#This Row],[score]]&gt;50,"medium",Table1[[#This Row],[score]]&lt;=50,"low")</f>
        <v>medium</v>
      </c>
    </row>
    <row r="6258" spans="1:12" x14ac:dyDescent="0.3">
      <c r="A6258" t="s">
        <v>6041</v>
      </c>
      <c r="B6258" s="1">
        <v>33128</v>
      </c>
      <c r="C6258">
        <v>58</v>
      </c>
      <c r="D6258" t="s">
        <v>9</v>
      </c>
      <c r="E6258" t="s">
        <v>10</v>
      </c>
      <c r="F6258">
        <v>7000000</v>
      </c>
      <c r="G6258">
        <v>793775</v>
      </c>
      <c r="H6258" t="s">
        <v>11</v>
      </c>
      <c r="I6258">
        <f>YEAR(Table1[[#This Row],[date]])</f>
        <v>1990</v>
      </c>
      <c r="J6258">
        <f>Table1[[#This Row],[revenue]]-Table1[[#This Row],[budget_x]]</f>
        <v>-6206225</v>
      </c>
      <c r="K6258" s="7">
        <f>Table1[[#This Row],[profit /loss ]]/Table1[[#This Row],[budget_x]]</f>
        <v>-0.88660357142857138</v>
      </c>
      <c r="L6258" t="str" cm="1">
        <f t="array" ref="L6258">_xlfn.IFS(Table1[[#This Row],[score]]&gt;70,"high",Table1[[#This Row],[score]]&gt;50,"medium",Table1[[#This Row],[score]]&lt;=50,"low")</f>
        <v>medium</v>
      </c>
    </row>
    <row r="6259" spans="1:12" x14ac:dyDescent="0.3">
      <c r="A6259" t="s">
        <v>6042</v>
      </c>
      <c r="B6259" s="1">
        <v>34661</v>
      </c>
      <c r="C6259">
        <v>64</v>
      </c>
      <c r="D6259" t="s">
        <v>9</v>
      </c>
      <c r="E6259" t="s">
        <v>10</v>
      </c>
      <c r="F6259">
        <v>27000000</v>
      </c>
      <c r="G6259">
        <v>13670688</v>
      </c>
      <c r="H6259" t="s">
        <v>17</v>
      </c>
      <c r="I6259">
        <f>YEAR(Table1[[#This Row],[date]])</f>
        <v>1994</v>
      </c>
      <c r="J6259">
        <f>Table1[[#This Row],[revenue]]-Table1[[#This Row],[budget_x]]</f>
        <v>-13329312</v>
      </c>
      <c r="K6259" s="7">
        <f>Table1[[#This Row],[profit /loss ]]/Table1[[#This Row],[budget_x]]</f>
        <v>-0.49367822222222224</v>
      </c>
      <c r="L6259" t="str" cm="1">
        <f t="array" ref="L6259">_xlfn.IFS(Table1[[#This Row],[score]]&gt;70,"high",Table1[[#This Row],[score]]&gt;50,"medium",Table1[[#This Row],[score]]&lt;=50,"low")</f>
        <v>medium</v>
      </c>
    </row>
    <row r="6260" spans="1:12" x14ac:dyDescent="0.3">
      <c r="A6260" t="s">
        <v>6043</v>
      </c>
      <c r="B6260" s="1">
        <v>41798</v>
      </c>
      <c r="C6260">
        <v>73</v>
      </c>
      <c r="D6260" t="s">
        <v>9</v>
      </c>
      <c r="E6260" t="s">
        <v>10</v>
      </c>
      <c r="F6260">
        <v>8000000</v>
      </c>
      <c r="G6260">
        <v>67731796</v>
      </c>
      <c r="H6260" t="s">
        <v>11</v>
      </c>
      <c r="I6260">
        <f>YEAR(Table1[[#This Row],[date]])</f>
        <v>2014</v>
      </c>
      <c r="J6260">
        <f>Table1[[#This Row],[revenue]]-Table1[[#This Row],[budget_x]]</f>
        <v>59731796</v>
      </c>
      <c r="K6260" s="7">
        <f>Table1[[#This Row],[profit /loss ]]/Table1[[#This Row],[budget_x]]</f>
        <v>7.4664745000000003</v>
      </c>
      <c r="L6260" t="str" cm="1">
        <f t="array" ref="L6260">_xlfn.IFS(Table1[[#This Row],[score]]&gt;70,"high",Table1[[#This Row],[score]]&gt;50,"medium",Table1[[#This Row],[score]]&lt;=50,"low")</f>
        <v>high</v>
      </c>
    </row>
    <row r="6261" spans="1:12" x14ac:dyDescent="0.3">
      <c r="A6261" t="s">
        <v>6044</v>
      </c>
      <c r="B6261" s="1">
        <v>33381</v>
      </c>
      <c r="C6261">
        <v>74</v>
      </c>
      <c r="D6261" t="s">
        <v>9</v>
      </c>
      <c r="E6261" t="s">
        <v>10</v>
      </c>
      <c r="F6261">
        <v>25000000</v>
      </c>
      <c r="G6261">
        <v>26118851</v>
      </c>
      <c r="H6261" t="s">
        <v>11</v>
      </c>
      <c r="I6261">
        <f>YEAR(Table1[[#This Row],[date]])</f>
        <v>1991</v>
      </c>
      <c r="J6261">
        <f>Table1[[#This Row],[revenue]]-Table1[[#This Row],[budget_x]]</f>
        <v>1118851</v>
      </c>
      <c r="K6261" s="7">
        <f>Table1[[#This Row],[profit /loss ]]/Table1[[#This Row],[budget_x]]</f>
        <v>4.4754040000000002E-2</v>
      </c>
      <c r="L6261" t="str" cm="1">
        <f t="array" ref="L6261">_xlfn.IFS(Table1[[#This Row],[score]]&gt;70,"high",Table1[[#This Row],[score]]&gt;50,"medium",Table1[[#This Row],[score]]&lt;=50,"low")</f>
        <v>high</v>
      </c>
    </row>
    <row r="6262" spans="1:12" x14ac:dyDescent="0.3">
      <c r="A6262" t="s">
        <v>6045</v>
      </c>
      <c r="B6262" s="1">
        <v>43956</v>
      </c>
      <c r="C6262">
        <v>73</v>
      </c>
      <c r="D6262" t="s">
        <v>9</v>
      </c>
      <c r="E6262" t="s">
        <v>10</v>
      </c>
      <c r="F6262">
        <v>1600000</v>
      </c>
      <c r="G6262">
        <v>5750000</v>
      </c>
      <c r="H6262" t="s">
        <v>17</v>
      </c>
      <c r="I6262">
        <f>YEAR(Table1[[#This Row],[date]])</f>
        <v>2020</v>
      </c>
      <c r="J6262">
        <f>Table1[[#This Row],[revenue]]-Table1[[#This Row],[budget_x]]</f>
        <v>4150000</v>
      </c>
      <c r="K6262" s="7">
        <f>Table1[[#This Row],[profit /loss ]]/Table1[[#This Row],[budget_x]]</f>
        <v>2.59375</v>
      </c>
      <c r="L6262" t="str" cm="1">
        <f t="array" ref="L6262">_xlfn.IFS(Table1[[#This Row],[score]]&gt;70,"high",Table1[[#This Row],[score]]&gt;50,"medium",Table1[[#This Row],[score]]&lt;=50,"low")</f>
        <v>high</v>
      </c>
    </row>
    <row r="6263" spans="1:12" x14ac:dyDescent="0.3">
      <c r="A6263" t="s">
        <v>6046</v>
      </c>
      <c r="B6263" s="1">
        <v>28937</v>
      </c>
      <c r="C6263">
        <v>74</v>
      </c>
      <c r="D6263" t="s">
        <v>9</v>
      </c>
      <c r="E6263" t="s">
        <v>125</v>
      </c>
      <c r="F6263">
        <v>67800000</v>
      </c>
      <c r="G6263">
        <v>653988016.39999998</v>
      </c>
      <c r="H6263" t="s">
        <v>132</v>
      </c>
      <c r="I6263">
        <f>YEAR(Table1[[#This Row],[date]])</f>
        <v>1979</v>
      </c>
      <c r="J6263">
        <f>Table1[[#This Row],[revenue]]-Table1[[#This Row],[budget_x]]</f>
        <v>586188016.39999998</v>
      </c>
      <c r="K6263" s="7">
        <f>Table1[[#This Row],[profit /loss ]]/Table1[[#This Row],[budget_x]]</f>
        <v>8.6458409498525075</v>
      </c>
      <c r="L6263" t="str" cm="1">
        <f t="array" ref="L6263">_xlfn.IFS(Table1[[#This Row],[score]]&gt;70,"high",Table1[[#This Row],[score]]&gt;50,"medium",Table1[[#This Row],[score]]&lt;=50,"low")</f>
        <v>high</v>
      </c>
    </row>
    <row r="6264" spans="1:12" x14ac:dyDescent="0.3">
      <c r="A6264" t="s">
        <v>6047</v>
      </c>
      <c r="B6264" s="1">
        <v>43482</v>
      </c>
      <c r="C6264">
        <v>10</v>
      </c>
      <c r="D6264" t="s">
        <v>9</v>
      </c>
      <c r="E6264" t="s">
        <v>74</v>
      </c>
      <c r="F6264">
        <v>201940000</v>
      </c>
      <c r="G6264">
        <v>38157314</v>
      </c>
      <c r="H6264" t="s">
        <v>75</v>
      </c>
      <c r="I6264">
        <f>YEAR(Table1[[#This Row],[date]])</f>
        <v>2019</v>
      </c>
      <c r="J6264">
        <f>Table1[[#This Row],[revenue]]-Table1[[#This Row],[budget_x]]</f>
        <v>-163782686</v>
      </c>
      <c r="K6264" s="7">
        <f>Table1[[#This Row],[profit /loss ]]/Table1[[#This Row],[budget_x]]</f>
        <v>-0.81104628107358623</v>
      </c>
      <c r="L6264" t="str" cm="1">
        <f t="array" ref="L6264">_xlfn.IFS(Table1[[#This Row],[score]]&gt;70,"high",Table1[[#This Row],[score]]&gt;50,"medium",Table1[[#This Row],[score]]&lt;=50,"low")</f>
        <v>low</v>
      </c>
    </row>
    <row r="6265" spans="1:12" x14ac:dyDescent="0.3">
      <c r="A6265" t="s">
        <v>6048</v>
      </c>
      <c r="B6265" s="1">
        <v>40948</v>
      </c>
      <c r="C6265">
        <v>64</v>
      </c>
      <c r="D6265" t="s">
        <v>9</v>
      </c>
      <c r="E6265" t="s">
        <v>10</v>
      </c>
      <c r="F6265">
        <v>85000000</v>
      </c>
      <c r="G6265">
        <v>207884401</v>
      </c>
      <c r="H6265" t="s">
        <v>11</v>
      </c>
      <c r="I6265">
        <f>YEAR(Table1[[#This Row],[date]])</f>
        <v>2012</v>
      </c>
      <c r="J6265">
        <f>Table1[[#This Row],[revenue]]-Table1[[#This Row],[budget_x]]</f>
        <v>122884401</v>
      </c>
      <c r="K6265" s="7">
        <f>Table1[[#This Row],[profit /loss ]]/Table1[[#This Row],[budget_x]]</f>
        <v>1.4456988352941176</v>
      </c>
      <c r="L6265" t="str" cm="1">
        <f t="array" ref="L6265">_xlfn.IFS(Table1[[#This Row],[score]]&gt;70,"high",Table1[[#This Row],[score]]&gt;50,"medium",Table1[[#This Row],[score]]&lt;=50,"low")</f>
        <v>medium</v>
      </c>
    </row>
    <row r="6266" spans="1:12" x14ac:dyDescent="0.3">
      <c r="A6266" t="s">
        <v>6049</v>
      </c>
      <c r="B6266" s="1">
        <v>37994</v>
      </c>
      <c r="C6266">
        <v>63</v>
      </c>
      <c r="D6266" t="s">
        <v>9</v>
      </c>
      <c r="E6266" t="s">
        <v>10</v>
      </c>
      <c r="F6266">
        <v>18000000</v>
      </c>
      <c r="G6266">
        <v>62646763</v>
      </c>
      <c r="H6266" t="s">
        <v>11</v>
      </c>
      <c r="I6266">
        <f>YEAR(Table1[[#This Row],[date]])</f>
        <v>2004</v>
      </c>
      <c r="J6266">
        <f>Table1[[#This Row],[revenue]]-Table1[[#This Row],[budget_x]]</f>
        <v>44646763</v>
      </c>
      <c r="K6266" s="7">
        <f>Table1[[#This Row],[profit /loss ]]/Table1[[#This Row],[budget_x]]</f>
        <v>2.480375722222222</v>
      </c>
      <c r="L6266" t="str" cm="1">
        <f t="array" ref="L6266">_xlfn.IFS(Table1[[#This Row],[score]]&gt;70,"high",Table1[[#This Row],[score]]&gt;50,"medium",Table1[[#This Row],[score]]&lt;=50,"low")</f>
        <v>medium</v>
      </c>
    </row>
    <row r="6267" spans="1:12" x14ac:dyDescent="0.3">
      <c r="A6267" t="s">
        <v>6050</v>
      </c>
      <c r="B6267" s="1">
        <v>32520</v>
      </c>
      <c r="C6267">
        <v>67</v>
      </c>
      <c r="D6267" t="s">
        <v>9</v>
      </c>
      <c r="E6267" t="s">
        <v>10</v>
      </c>
      <c r="F6267">
        <v>19000000</v>
      </c>
      <c r="G6267">
        <v>8247943</v>
      </c>
      <c r="H6267" t="s">
        <v>11</v>
      </c>
      <c r="I6267">
        <f>YEAR(Table1[[#This Row],[date]])</f>
        <v>1989</v>
      </c>
      <c r="J6267">
        <f>Table1[[#This Row],[revenue]]-Table1[[#This Row],[budget_x]]</f>
        <v>-10752057</v>
      </c>
      <c r="K6267" s="7">
        <f>Table1[[#This Row],[profit /loss ]]/Table1[[#This Row],[budget_x]]</f>
        <v>-0.56589773684210531</v>
      </c>
      <c r="L6267" t="str" cm="1">
        <f t="array" ref="L6267">_xlfn.IFS(Table1[[#This Row],[score]]&gt;70,"high",Table1[[#This Row],[score]]&gt;50,"medium",Table1[[#This Row],[score]]&lt;=50,"low")</f>
        <v>medium</v>
      </c>
    </row>
    <row r="6268" spans="1:12" x14ac:dyDescent="0.3">
      <c r="A6268" t="s">
        <v>6051</v>
      </c>
      <c r="B6268" s="1">
        <v>41572</v>
      </c>
      <c r="C6268">
        <v>77</v>
      </c>
      <c r="D6268" t="s">
        <v>9</v>
      </c>
      <c r="E6268" t="s">
        <v>125</v>
      </c>
      <c r="F6268">
        <v>46153454.600000001</v>
      </c>
      <c r="G6268">
        <v>19054</v>
      </c>
      <c r="H6268" t="s">
        <v>30</v>
      </c>
      <c r="I6268">
        <f>YEAR(Table1[[#This Row],[date]])</f>
        <v>2013</v>
      </c>
      <c r="J6268">
        <f>Table1[[#This Row],[revenue]]-Table1[[#This Row],[budget_x]]</f>
        <v>-46134400.600000001</v>
      </c>
      <c r="K6268" s="7">
        <f>Table1[[#This Row],[profit /loss ]]/Table1[[#This Row],[budget_x]]</f>
        <v>-0.99958715983093493</v>
      </c>
      <c r="L6268" t="str" cm="1">
        <f t="array" ref="L6268">_xlfn.IFS(Table1[[#This Row],[score]]&gt;70,"high",Table1[[#This Row],[score]]&gt;50,"medium",Table1[[#This Row],[score]]&lt;=50,"low")</f>
        <v>high</v>
      </c>
    </row>
    <row r="6269" spans="1:12" x14ac:dyDescent="0.3">
      <c r="A6269" t="s">
        <v>6052</v>
      </c>
      <c r="B6269" s="1">
        <v>42922</v>
      </c>
      <c r="C6269">
        <v>58</v>
      </c>
      <c r="D6269" t="s">
        <v>9</v>
      </c>
      <c r="E6269" t="s">
        <v>10</v>
      </c>
      <c r="F6269">
        <v>5000000</v>
      </c>
      <c r="G6269">
        <v>19720203</v>
      </c>
      <c r="H6269" t="s">
        <v>11</v>
      </c>
      <c r="I6269">
        <f>YEAR(Table1[[#This Row],[date]])</f>
        <v>2017</v>
      </c>
      <c r="J6269">
        <f>Table1[[#This Row],[revenue]]-Table1[[#This Row],[budget_x]]</f>
        <v>14720203</v>
      </c>
      <c r="K6269" s="7">
        <f>Table1[[#This Row],[profit /loss ]]/Table1[[#This Row],[budget_x]]</f>
        <v>2.9440406000000001</v>
      </c>
      <c r="L6269" t="str" cm="1">
        <f t="array" ref="L6269">_xlfn.IFS(Table1[[#This Row],[score]]&gt;70,"high",Table1[[#This Row],[score]]&gt;50,"medium",Table1[[#This Row],[score]]&lt;=50,"low")</f>
        <v>medium</v>
      </c>
    </row>
    <row r="6270" spans="1:12" x14ac:dyDescent="0.3">
      <c r="A6270" t="s">
        <v>6053</v>
      </c>
      <c r="B6270" s="1">
        <v>40220</v>
      </c>
      <c r="C6270">
        <v>59</v>
      </c>
      <c r="D6270" t="s">
        <v>9</v>
      </c>
      <c r="E6270" t="s">
        <v>10</v>
      </c>
      <c r="F6270">
        <v>52000000</v>
      </c>
      <c r="G6270">
        <v>217569328</v>
      </c>
      <c r="H6270" t="s">
        <v>11</v>
      </c>
      <c r="I6270">
        <f>YEAR(Table1[[#This Row],[date]])</f>
        <v>2010</v>
      </c>
      <c r="J6270">
        <f>Table1[[#This Row],[revenue]]-Table1[[#This Row],[budget_x]]</f>
        <v>165569328</v>
      </c>
      <c r="K6270" s="7">
        <f>Table1[[#This Row],[profit /loss ]]/Table1[[#This Row],[budget_x]]</f>
        <v>3.1840255384615386</v>
      </c>
      <c r="L6270" t="str" cm="1">
        <f t="array" ref="L6270">_xlfn.IFS(Table1[[#This Row],[score]]&gt;70,"high",Table1[[#This Row],[score]]&gt;50,"medium",Table1[[#This Row],[score]]&lt;=50,"low")</f>
        <v>medium</v>
      </c>
    </row>
    <row r="6271" spans="1:12" x14ac:dyDescent="0.3">
      <c r="A6271" t="s">
        <v>6054</v>
      </c>
      <c r="B6271" s="1">
        <v>44868</v>
      </c>
      <c r="C6271">
        <v>71</v>
      </c>
      <c r="D6271" t="s">
        <v>9</v>
      </c>
      <c r="E6271" t="s">
        <v>10</v>
      </c>
      <c r="F6271">
        <v>90100000</v>
      </c>
      <c r="G6271">
        <v>414551647.39999998</v>
      </c>
      <c r="H6271" t="s">
        <v>17</v>
      </c>
      <c r="I6271">
        <f>YEAR(Table1[[#This Row],[date]])</f>
        <v>2022</v>
      </c>
      <c r="J6271">
        <f>Table1[[#This Row],[revenue]]-Table1[[#This Row],[budget_x]]</f>
        <v>324451647.39999998</v>
      </c>
      <c r="K6271" s="7">
        <f>Table1[[#This Row],[profit /loss ]]/Table1[[#This Row],[budget_x]]</f>
        <v>3.6010171742508321</v>
      </c>
      <c r="L6271" t="str" cm="1">
        <f t="array" ref="L6271">_xlfn.IFS(Table1[[#This Row],[score]]&gt;70,"high",Table1[[#This Row],[score]]&gt;50,"medium",Table1[[#This Row],[score]]&lt;=50,"low")</f>
        <v>high</v>
      </c>
    </row>
    <row r="6272" spans="1:12" x14ac:dyDescent="0.3">
      <c r="A6272" t="s">
        <v>6055</v>
      </c>
      <c r="B6272" s="1">
        <v>39576</v>
      </c>
      <c r="C6272">
        <v>61</v>
      </c>
      <c r="D6272" t="s">
        <v>9</v>
      </c>
      <c r="E6272" t="s">
        <v>10</v>
      </c>
      <c r="F6272">
        <v>35000000</v>
      </c>
      <c r="G6272">
        <v>219375562</v>
      </c>
      <c r="H6272" t="s">
        <v>11</v>
      </c>
      <c r="I6272">
        <f>YEAR(Table1[[#This Row],[date]])</f>
        <v>2008</v>
      </c>
      <c r="J6272">
        <f>Table1[[#This Row],[revenue]]-Table1[[#This Row],[budget_x]]</f>
        <v>184375562</v>
      </c>
      <c r="K6272" s="7">
        <f>Table1[[#This Row],[profit /loss ]]/Table1[[#This Row],[budget_x]]</f>
        <v>5.2678732000000004</v>
      </c>
      <c r="L6272" t="str" cm="1">
        <f t="array" ref="L6272">_xlfn.IFS(Table1[[#This Row],[score]]&gt;70,"high",Table1[[#This Row],[score]]&gt;50,"medium",Table1[[#This Row],[score]]&lt;=50,"low")</f>
        <v>medium</v>
      </c>
    </row>
    <row r="6273" spans="1:12" x14ac:dyDescent="0.3">
      <c r="A6273" t="s">
        <v>6056</v>
      </c>
      <c r="B6273" s="1">
        <v>40605</v>
      </c>
      <c r="C6273">
        <v>67</v>
      </c>
      <c r="D6273" t="s">
        <v>9</v>
      </c>
      <c r="E6273" t="s">
        <v>10</v>
      </c>
      <c r="F6273">
        <v>50200000</v>
      </c>
      <c r="G6273">
        <v>126931325</v>
      </c>
      <c r="H6273" t="s">
        <v>11</v>
      </c>
      <c r="I6273">
        <f>YEAR(Table1[[#This Row],[date]])</f>
        <v>2011</v>
      </c>
      <c r="J6273">
        <f>Table1[[#This Row],[revenue]]-Table1[[#This Row],[budget_x]]</f>
        <v>76731325</v>
      </c>
      <c r="K6273" s="7">
        <f>Table1[[#This Row],[profit /loss ]]/Table1[[#This Row],[budget_x]]</f>
        <v>1.5285124501992031</v>
      </c>
      <c r="L6273" t="str" cm="1">
        <f t="array" ref="L6273">_xlfn.IFS(Table1[[#This Row],[score]]&gt;70,"high",Table1[[#This Row],[score]]&gt;50,"medium",Table1[[#This Row],[score]]&lt;=50,"low")</f>
        <v>medium</v>
      </c>
    </row>
    <row r="6274" spans="1:12" x14ac:dyDescent="0.3">
      <c r="A6274" t="s">
        <v>6057</v>
      </c>
      <c r="B6274" s="1">
        <v>41886</v>
      </c>
      <c r="C6274">
        <v>60</v>
      </c>
      <c r="D6274" t="s">
        <v>9</v>
      </c>
      <c r="E6274" t="s">
        <v>10</v>
      </c>
      <c r="F6274">
        <v>60000000</v>
      </c>
      <c r="G6274">
        <v>90482317</v>
      </c>
      <c r="H6274" t="s">
        <v>11</v>
      </c>
      <c r="I6274">
        <f>YEAR(Table1[[#This Row],[date]])</f>
        <v>2014</v>
      </c>
      <c r="J6274">
        <f>Table1[[#This Row],[revenue]]-Table1[[#This Row],[budget_x]]</f>
        <v>30482317</v>
      </c>
      <c r="K6274" s="7">
        <f>Table1[[#This Row],[profit /loss ]]/Table1[[#This Row],[budget_x]]</f>
        <v>0.50803861666666672</v>
      </c>
      <c r="L6274" t="str" cm="1">
        <f t="array" ref="L6274">_xlfn.IFS(Table1[[#This Row],[score]]&gt;70,"high",Table1[[#This Row],[score]]&gt;50,"medium",Table1[[#This Row],[score]]&lt;=50,"low")</f>
        <v>medium</v>
      </c>
    </row>
    <row r="6275" spans="1:12" x14ac:dyDescent="0.3">
      <c r="A6275" t="s">
        <v>6058</v>
      </c>
      <c r="B6275" s="1">
        <v>28739</v>
      </c>
      <c r="C6275">
        <v>62</v>
      </c>
      <c r="D6275" t="s">
        <v>9</v>
      </c>
      <c r="E6275" t="s">
        <v>10</v>
      </c>
      <c r="F6275">
        <v>128400000</v>
      </c>
      <c r="G6275">
        <v>525397575.60000002</v>
      </c>
      <c r="H6275" t="s">
        <v>17</v>
      </c>
      <c r="I6275">
        <f>YEAR(Table1[[#This Row],[date]])</f>
        <v>1978</v>
      </c>
      <c r="J6275">
        <f>Table1[[#This Row],[revenue]]-Table1[[#This Row],[budget_x]]</f>
        <v>396997575.60000002</v>
      </c>
      <c r="K6275" s="7">
        <f>Table1[[#This Row],[profit /loss ]]/Table1[[#This Row],[budget_x]]</f>
        <v>3.0918814299065422</v>
      </c>
      <c r="L6275" t="str" cm="1">
        <f t="array" ref="L6275">_xlfn.IFS(Table1[[#This Row],[score]]&gt;70,"high",Table1[[#This Row],[score]]&gt;50,"medium",Table1[[#This Row],[score]]&lt;=50,"low")</f>
        <v>medium</v>
      </c>
    </row>
    <row r="6276" spans="1:12" x14ac:dyDescent="0.3">
      <c r="A6276" t="s">
        <v>6059</v>
      </c>
      <c r="B6276" s="1">
        <v>42235</v>
      </c>
      <c r="C6276">
        <v>67</v>
      </c>
      <c r="D6276" t="s">
        <v>9</v>
      </c>
      <c r="E6276" t="s">
        <v>171</v>
      </c>
      <c r="F6276">
        <v>120580000</v>
      </c>
      <c r="G6276">
        <v>541292565.79999995</v>
      </c>
      <c r="H6276" t="s">
        <v>184</v>
      </c>
      <c r="I6276">
        <f>YEAR(Table1[[#This Row],[date]])</f>
        <v>2015</v>
      </c>
      <c r="J6276">
        <f>Table1[[#This Row],[revenue]]-Table1[[#This Row],[budget_x]]</f>
        <v>420712565.79999995</v>
      </c>
      <c r="K6276" s="7">
        <f>Table1[[#This Row],[profit /loss ]]/Table1[[#This Row],[budget_x]]</f>
        <v>3.4890741897495436</v>
      </c>
      <c r="L6276" t="str" cm="1">
        <f t="array" ref="L6276">_xlfn.IFS(Table1[[#This Row],[score]]&gt;70,"high",Table1[[#This Row],[score]]&gt;50,"medium",Table1[[#This Row],[score]]&lt;=50,"low")</f>
        <v>medium</v>
      </c>
    </row>
    <row r="6277" spans="1:12" x14ac:dyDescent="0.3">
      <c r="A6277" t="s">
        <v>6060</v>
      </c>
      <c r="B6277" s="1">
        <v>35123</v>
      </c>
      <c r="C6277">
        <v>74</v>
      </c>
      <c r="D6277" t="s">
        <v>9</v>
      </c>
      <c r="E6277" t="s">
        <v>10</v>
      </c>
      <c r="F6277">
        <v>11000000</v>
      </c>
      <c r="G6277">
        <v>83088295</v>
      </c>
      <c r="H6277" t="s">
        <v>11</v>
      </c>
      <c r="I6277">
        <f>YEAR(Table1[[#This Row],[date]])</f>
        <v>1996</v>
      </c>
      <c r="J6277">
        <f>Table1[[#This Row],[revenue]]-Table1[[#This Row],[budget_x]]</f>
        <v>72088295</v>
      </c>
      <c r="K6277" s="7">
        <f>Table1[[#This Row],[profit /loss ]]/Table1[[#This Row],[budget_x]]</f>
        <v>6.5534813636363634</v>
      </c>
      <c r="L6277" t="str" cm="1">
        <f t="array" ref="L6277">_xlfn.IFS(Table1[[#This Row],[score]]&gt;70,"high",Table1[[#This Row],[score]]&gt;50,"medium",Table1[[#This Row],[score]]&lt;=50,"low")</f>
        <v>high</v>
      </c>
    </row>
    <row r="6278" spans="1:12" x14ac:dyDescent="0.3">
      <c r="A6278" t="s">
        <v>6061</v>
      </c>
      <c r="B6278" s="1">
        <v>42703</v>
      </c>
      <c r="C6278">
        <v>57</v>
      </c>
      <c r="D6278" t="s">
        <v>9</v>
      </c>
      <c r="E6278" t="s">
        <v>10</v>
      </c>
      <c r="F6278">
        <v>25000000</v>
      </c>
      <c r="G6278">
        <v>30850666</v>
      </c>
      <c r="H6278" t="s">
        <v>11</v>
      </c>
      <c r="I6278">
        <f>YEAR(Table1[[#This Row],[date]])</f>
        <v>2016</v>
      </c>
      <c r="J6278">
        <f>Table1[[#This Row],[revenue]]-Table1[[#This Row],[budget_x]]</f>
        <v>5850666</v>
      </c>
      <c r="K6278" s="7">
        <f>Table1[[#This Row],[profit /loss ]]/Table1[[#This Row],[budget_x]]</f>
        <v>0.23402664000000001</v>
      </c>
      <c r="L6278" t="str" cm="1">
        <f t="array" ref="L6278">_xlfn.IFS(Table1[[#This Row],[score]]&gt;70,"high",Table1[[#This Row],[score]]&gt;50,"medium",Table1[[#This Row],[score]]&lt;=50,"low")</f>
        <v>medium</v>
      </c>
    </row>
    <row r="6279" spans="1:12" x14ac:dyDescent="0.3">
      <c r="A6279" t="s">
        <v>6062</v>
      </c>
      <c r="B6279" s="1">
        <v>43322</v>
      </c>
      <c r="C6279">
        <v>10</v>
      </c>
      <c r="D6279" t="s">
        <v>9</v>
      </c>
      <c r="E6279" t="s">
        <v>74</v>
      </c>
      <c r="F6279">
        <v>201940000</v>
      </c>
      <c r="G6279">
        <v>38157314</v>
      </c>
      <c r="H6279" t="s">
        <v>75</v>
      </c>
      <c r="I6279">
        <f>YEAR(Table1[[#This Row],[date]])</f>
        <v>2018</v>
      </c>
      <c r="J6279">
        <f>Table1[[#This Row],[revenue]]-Table1[[#This Row],[budget_x]]</f>
        <v>-163782686</v>
      </c>
      <c r="K6279" s="7">
        <f>Table1[[#This Row],[profit /loss ]]/Table1[[#This Row],[budget_x]]</f>
        <v>-0.81104628107358623</v>
      </c>
      <c r="L6279" t="str" cm="1">
        <f t="array" ref="L6279">_xlfn.IFS(Table1[[#This Row],[score]]&gt;70,"high",Table1[[#This Row],[score]]&gt;50,"medium",Table1[[#This Row],[score]]&lt;=50,"low")</f>
        <v>low</v>
      </c>
    </row>
    <row r="6280" spans="1:12" x14ac:dyDescent="0.3">
      <c r="A6280" t="s">
        <v>6063</v>
      </c>
      <c r="B6280" s="1">
        <v>33495</v>
      </c>
      <c r="C6280">
        <v>64</v>
      </c>
      <c r="D6280" t="s">
        <v>9</v>
      </c>
      <c r="E6280" t="s">
        <v>69</v>
      </c>
      <c r="F6280">
        <v>51000000</v>
      </c>
      <c r="G6280">
        <v>683521420.20000005</v>
      </c>
      <c r="H6280" t="s">
        <v>143</v>
      </c>
      <c r="I6280">
        <f>YEAR(Table1[[#This Row],[date]])</f>
        <v>1991</v>
      </c>
      <c r="J6280">
        <f>Table1[[#This Row],[revenue]]-Table1[[#This Row],[budget_x]]</f>
        <v>632521420.20000005</v>
      </c>
      <c r="K6280" s="7">
        <f>Table1[[#This Row],[profit /loss ]]/Table1[[#This Row],[budget_x]]</f>
        <v>12.402380788235295</v>
      </c>
      <c r="L6280" t="str" cm="1">
        <f t="array" ref="L6280">_xlfn.IFS(Table1[[#This Row],[score]]&gt;70,"high",Table1[[#This Row],[score]]&gt;50,"medium",Table1[[#This Row],[score]]&lt;=50,"low")</f>
        <v>medium</v>
      </c>
    </row>
    <row r="6281" spans="1:12" x14ac:dyDescent="0.3">
      <c r="A6281" t="s">
        <v>6064</v>
      </c>
      <c r="B6281" s="1">
        <v>43068</v>
      </c>
      <c r="C6281">
        <v>75</v>
      </c>
      <c r="D6281" t="s">
        <v>9</v>
      </c>
      <c r="E6281" t="s">
        <v>10</v>
      </c>
      <c r="F6281">
        <v>10000000</v>
      </c>
      <c r="G6281">
        <v>4797845</v>
      </c>
      <c r="H6281" t="s">
        <v>11</v>
      </c>
      <c r="I6281">
        <f>YEAR(Table1[[#This Row],[date]])</f>
        <v>2017</v>
      </c>
      <c r="J6281">
        <f>Table1[[#This Row],[revenue]]-Table1[[#This Row],[budget_x]]</f>
        <v>-5202155</v>
      </c>
      <c r="K6281" s="7">
        <f>Table1[[#This Row],[profit /loss ]]/Table1[[#This Row],[budget_x]]</f>
        <v>-0.52021550000000005</v>
      </c>
      <c r="L6281" t="str" cm="1">
        <f t="array" ref="L6281">_xlfn.IFS(Table1[[#This Row],[score]]&gt;70,"high",Table1[[#This Row],[score]]&gt;50,"medium",Table1[[#This Row],[score]]&lt;=50,"low")</f>
        <v>high</v>
      </c>
    </row>
    <row r="6282" spans="1:12" x14ac:dyDescent="0.3">
      <c r="A6282" t="s">
        <v>6065</v>
      </c>
      <c r="B6282" s="1">
        <v>41509</v>
      </c>
      <c r="C6282">
        <v>59</v>
      </c>
      <c r="D6282" t="s">
        <v>9</v>
      </c>
      <c r="E6282" t="s">
        <v>10</v>
      </c>
      <c r="F6282">
        <v>8500000</v>
      </c>
      <c r="G6282">
        <v>5217347</v>
      </c>
      <c r="H6282" t="s">
        <v>11</v>
      </c>
      <c r="I6282">
        <f>YEAR(Table1[[#This Row],[date]])</f>
        <v>2013</v>
      </c>
      <c r="J6282">
        <f>Table1[[#This Row],[revenue]]-Table1[[#This Row],[budget_x]]</f>
        <v>-3282653</v>
      </c>
      <c r="K6282" s="7">
        <f>Table1[[#This Row],[profit /loss ]]/Table1[[#This Row],[budget_x]]</f>
        <v>-0.38619447058823531</v>
      </c>
      <c r="L6282" t="str" cm="1">
        <f t="array" ref="L6282">_xlfn.IFS(Table1[[#This Row],[score]]&gt;70,"high",Table1[[#This Row],[score]]&gt;50,"medium",Table1[[#This Row],[score]]&lt;=50,"low")</f>
        <v>medium</v>
      </c>
    </row>
    <row r="6283" spans="1:12" x14ac:dyDescent="0.3">
      <c r="A6283" t="s">
        <v>6066</v>
      </c>
      <c r="B6283" s="1">
        <v>40885</v>
      </c>
      <c r="C6283">
        <v>68</v>
      </c>
      <c r="D6283" t="s">
        <v>9</v>
      </c>
      <c r="E6283" t="s">
        <v>10</v>
      </c>
      <c r="F6283">
        <v>50000000</v>
      </c>
      <c r="G6283">
        <v>118729073</v>
      </c>
      <c r="H6283" t="s">
        <v>11</v>
      </c>
      <c r="I6283">
        <f>YEAR(Table1[[#This Row],[date]])</f>
        <v>2011</v>
      </c>
      <c r="J6283">
        <f>Table1[[#This Row],[revenue]]-Table1[[#This Row],[budget_x]]</f>
        <v>68729073</v>
      </c>
      <c r="K6283" s="7">
        <f>Table1[[#This Row],[profit /loss ]]/Table1[[#This Row],[budget_x]]</f>
        <v>1.3745814599999999</v>
      </c>
      <c r="L6283" t="str" cm="1">
        <f t="array" ref="L6283">_xlfn.IFS(Table1[[#This Row],[score]]&gt;70,"high",Table1[[#This Row],[score]]&gt;50,"medium",Table1[[#This Row],[score]]&lt;=50,"low")</f>
        <v>medium</v>
      </c>
    </row>
    <row r="6284" spans="1:12" x14ac:dyDescent="0.3">
      <c r="A6284" t="s">
        <v>6067</v>
      </c>
      <c r="B6284" s="1">
        <v>39632</v>
      </c>
      <c r="C6284">
        <v>67</v>
      </c>
      <c r="D6284" t="s">
        <v>9</v>
      </c>
      <c r="E6284" t="s">
        <v>10</v>
      </c>
      <c r="F6284">
        <v>3500000</v>
      </c>
      <c r="G6284">
        <v>263990102.19999999</v>
      </c>
      <c r="H6284" t="s">
        <v>11</v>
      </c>
      <c r="I6284">
        <f>YEAR(Table1[[#This Row],[date]])</f>
        <v>2008</v>
      </c>
      <c r="J6284">
        <f>Table1[[#This Row],[revenue]]-Table1[[#This Row],[budget_x]]</f>
        <v>260490102.19999999</v>
      </c>
      <c r="K6284" s="7">
        <f>Table1[[#This Row],[profit /loss ]]/Table1[[#This Row],[budget_x]]</f>
        <v>74.425743485714278</v>
      </c>
      <c r="L6284" t="str" cm="1">
        <f t="array" ref="L6284">_xlfn.IFS(Table1[[#This Row],[score]]&gt;70,"high",Table1[[#This Row],[score]]&gt;50,"medium",Table1[[#This Row],[score]]&lt;=50,"low")</f>
        <v>medium</v>
      </c>
    </row>
    <row r="6285" spans="1:12" x14ac:dyDescent="0.3">
      <c r="A6285" t="s">
        <v>6068</v>
      </c>
      <c r="B6285" s="1">
        <v>44659</v>
      </c>
      <c r="C6285">
        <v>62</v>
      </c>
      <c r="D6285" t="s">
        <v>9</v>
      </c>
      <c r="E6285" t="s">
        <v>15</v>
      </c>
      <c r="F6285">
        <v>110800000</v>
      </c>
      <c r="G6285">
        <v>408974526</v>
      </c>
      <c r="H6285" t="s">
        <v>17</v>
      </c>
      <c r="I6285">
        <f>YEAR(Table1[[#This Row],[date]])</f>
        <v>2022</v>
      </c>
      <c r="J6285">
        <f>Table1[[#This Row],[revenue]]-Table1[[#This Row],[budget_x]]</f>
        <v>298174526</v>
      </c>
      <c r="K6285" s="7">
        <f>Table1[[#This Row],[profit /loss ]]/Table1[[#This Row],[budget_x]]</f>
        <v>2.6911058303249096</v>
      </c>
      <c r="L6285" t="str" cm="1">
        <f t="array" ref="L6285">_xlfn.IFS(Table1[[#This Row],[score]]&gt;70,"high",Table1[[#This Row],[score]]&gt;50,"medium",Table1[[#This Row],[score]]&lt;=50,"low")</f>
        <v>medium</v>
      </c>
    </row>
    <row r="6286" spans="1:12" x14ac:dyDescent="0.3">
      <c r="A6286" t="s">
        <v>6069</v>
      </c>
      <c r="B6286" s="1">
        <v>44930</v>
      </c>
      <c r="C6286">
        <v>63</v>
      </c>
      <c r="D6286" t="s">
        <v>9</v>
      </c>
      <c r="E6286" t="s">
        <v>74</v>
      </c>
      <c r="F6286">
        <v>136000000</v>
      </c>
      <c r="G6286">
        <v>602668824.79999995</v>
      </c>
      <c r="H6286" t="s">
        <v>75</v>
      </c>
      <c r="I6286">
        <f>YEAR(Table1[[#This Row],[date]])</f>
        <v>2023</v>
      </c>
      <c r="J6286">
        <f>Table1[[#This Row],[revenue]]-Table1[[#This Row],[budget_x]]</f>
        <v>466668824.79999995</v>
      </c>
      <c r="K6286" s="7">
        <f>Table1[[#This Row],[profit /loss ]]/Table1[[#This Row],[budget_x]]</f>
        <v>3.4313884176470584</v>
      </c>
      <c r="L6286" t="str" cm="1">
        <f t="array" ref="L6286">_xlfn.IFS(Table1[[#This Row],[score]]&gt;70,"high",Table1[[#This Row],[score]]&gt;50,"medium",Table1[[#This Row],[score]]&lt;=50,"low")</f>
        <v>medium</v>
      </c>
    </row>
    <row r="6287" spans="1:12" x14ac:dyDescent="0.3">
      <c r="A6287" t="s">
        <v>6070</v>
      </c>
      <c r="B6287" s="1">
        <v>44084</v>
      </c>
      <c r="C6287">
        <v>59</v>
      </c>
      <c r="D6287" t="s">
        <v>9</v>
      </c>
      <c r="E6287" t="s">
        <v>10</v>
      </c>
      <c r="F6287">
        <v>25000000</v>
      </c>
      <c r="G6287">
        <v>6255630</v>
      </c>
      <c r="H6287" t="s">
        <v>11</v>
      </c>
      <c r="I6287">
        <f>YEAR(Table1[[#This Row],[date]])</f>
        <v>2020</v>
      </c>
      <c r="J6287">
        <f>Table1[[#This Row],[revenue]]-Table1[[#This Row],[budget_x]]</f>
        <v>-18744370</v>
      </c>
      <c r="K6287" s="7">
        <f>Table1[[#This Row],[profit /loss ]]/Table1[[#This Row],[budget_x]]</f>
        <v>-0.74977479999999996</v>
      </c>
      <c r="L6287" t="str" cm="1">
        <f t="array" ref="L6287">_xlfn.IFS(Table1[[#This Row],[score]]&gt;70,"high",Table1[[#This Row],[score]]&gt;50,"medium",Table1[[#This Row],[score]]&lt;=50,"low")</f>
        <v>medium</v>
      </c>
    </row>
    <row r="6288" spans="1:12" x14ac:dyDescent="0.3">
      <c r="A6288" t="s">
        <v>6071</v>
      </c>
      <c r="B6288" s="1">
        <v>33726</v>
      </c>
      <c r="C6288">
        <v>64</v>
      </c>
      <c r="D6288" t="s">
        <v>9</v>
      </c>
      <c r="E6288" t="s">
        <v>69</v>
      </c>
      <c r="F6288">
        <v>115200000</v>
      </c>
      <c r="G6288">
        <v>1056000135</v>
      </c>
      <c r="H6288" t="s">
        <v>143</v>
      </c>
      <c r="I6288">
        <f>YEAR(Table1[[#This Row],[date]])</f>
        <v>1992</v>
      </c>
      <c r="J6288">
        <f>Table1[[#This Row],[revenue]]-Table1[[#This Row],[budget_x]]</f>
        <v>940800135</v>
      </c>
      <c r="K6288" s="7">
        <f>Table1[[#This Row],[profit /loss ]]/Table1[[#This Row],[budget_x]]</f>
        <v>8.1666678385416667</v>
      </c>
      <c r="L6288" t="str" cm="1">
        <f t="array" ref="L6288">_xlfn.IFS(Table1[[#This Row],[score]]&gt;70,"high",Table1[[#This Row],[score]]&gt;50,"medium",Table1[[#This Row],[score]]&lt;=50,"low")</f>
        <v>medium</v>
      </c>
    </row>
    <row r="6289" spans="1:12" x14ac:dyDescent="0.3">
      <c r="A6289" t="s">
        <v>6072</v>
      </c>
      <c r="B6289" s="1">
        <v>39114</v>
      </c>
      <c r="C6289">
        <v>74</v>
      </c>
      <c r="D6289" t="s">
        <v>9</v>
      </c>
      <c r="E6289" t="s">
        <v>10</v>
      </c>
      <c r="F6289">
        <v>6000000</v>
      </c>
      <c r="G6289">
        <v>49155371</v>
      </c>
      <c r="H6289" t="s">
        <v>11</v>
      </c>
      <c r="I6289">
        <f>YEAR(Table1[[#This Row],[date]])</f>
        <v>2007</v>
      </c>
      <c r="J6289">
        <f>Table1[[#This Row],[revenue]]-Table1[[#This Row],[budget_x]]</f>
        <v>43155371</v>
      </c>
      <c r="K6289" s="7">
        <f>Table1[[#This Row],[profit /loss ]]/Table1[[#This Row],[budget_x]]</f>
        <v>7.1925618333333334</v>
      </c>
      <c r="L6289" t="str" cm="1">
        <f t="array" ref="L6289">_xlfn.IFS(Table1[[#This Row],[score]]&gt;70,"high",Table1[[#This Row],[score]]&gt;50,"medium",Table1[[#This Row],[score]]&lt;=50,"low")</f>
        <v>high</v>
      </c>
    </row>
    <row r="6290" spans="1:12" x14ac:dyDescent="0.3">
      <c r="A6290" t="s">
        <v>6073</v>
      </c>
      <c r="B6290" s="1">
        <v>34879</v>
      </c>
      <c r="C6290">
        <v>45</v>
      </c>
      <c r="D6290" t="s">
        <v>9</v>
      </c>
      <c r="E6290" t="s">
        <v>10</v>
      </c>
      <c r="F6290">
        <v>17000000</v>
      </c>
      <c r="G6290">
        <v>9540108</v>
      </c>
      <c r="H6290" t="s">
        <v>11</v>
      </c>
      <c r="I6290">
        <f>YEAR(Table1[[#This Row],[date]])</f>
        <v>1995</v>
      </c>
      <c r="J6290">
        <f>Table1[[#This Row],[revenue]]-Table1[[#This Row],[budget_x]]</f>
        <v>-7459892</v>
      </c>
      <c r="K6290" s="7">
        <f>Table1[[#This Row],[profit /loss ]]/Table1[[#This Row],[budget_x]]</f>
        <v>-0.43881717647058821</v>
      </c>
      <c r="L6290" t="str" cm="1">
        <f t="array" ref="L6290">_xlfn.IFS(Table1[[#This Row],[score]]&gt;70,"high",Table1[[#This Row],[score]]&gt;50,"medium",Table1[[#This Row],[score]]&lt;=50,"low")</f>
        <v>low</v>
      </c>
    </row>
    <row r="6291" spans="1:12" x14ac:dyDescent="0.3">
      <c r="A6291" t="s">
        <v>6074</v>
      </c>
      <c r="B6291" s="1">
        <v>32653</v>
      </c>
      <c r="C6291">
        <v>66</v>
      </c>
      <c r="D6291" t="s">
        <v>9</v>
      </c>
      <c r="E6291" t="s">
        <v>10</v>
      </c>
      <c r="F6291">
        <v>10400000</v>
      </c>
      <c r="G6291">
        <v>7825000</v>
      </c>
      <c r="H6291" t="s">
        <v>11</v>
      </c>
      <c r="I6291">
        <f>YEAR(Table1[[#This Row],[date]])</f>
        <v>1989</v>
      </c>
      <c r="J6291">
        <f>Table1[[#This Row],[revenue]]-Table1[[#This Row],[budget_x]]</f>
        <v>-2575000</v>
      </c>
      <c r="K6291" s="7">
        <f>Table1[[#This Row],[profit /loss ]]/Table1[[#This Row],[budget_x]]</f>
        <v>-0.24759615384615385</v>
      </c>
      <c r="L6291" t="str" cm="1">
        <f t="array" ref="L6291">_xlfn.IFS(Table1[[#This Row],[score]]&gt;70,"high",Table1[[#This Row],[score]]&gt;50,"medium",Table1[[#This Row],[score]]&lt;=50,"low")</f>
        <v>medium</v>
      </c>
    </row>
    <row r="6292" spans="1:12" x14ac:dyDescent="0.3">
      <c r="A6292" t="s">
        <v>6075</v>
      </c>
      <c r="B6292" s="1">
        <v>43454</v>
      </c>
      <c r="C6292">
        <v>69</v>
      </c>
      <c r="D6292" t="s">
        <v>9</v>
      </c>
      <c r="E6292" t="s">
        <v>10</v>
      </c>
      <c r="F6292">
        <v>95000000</v>
      </c>
      <c r="G6292">
        <v>406434252.19999999</v>
      </c>
      <c r="H6292" t="s">
        <v>11</v>
      </c>
      <c r="I6292">
        <f>YEAR(Table1[[#This Row],[date]])</f>
        <v>2018</v>
      </c>
      <c r="J6292">
        <f>Table1[[#This Row],[revenue]]-Table1[[#This Row],[budget_x]]</f>
        <v>311434252.19999999</v>
      </c>
      <c r="K6292" s="7">
        <f>Table1[[#This Row],[profit /loss ]]/Table1[[#This Row],[budget_x]]</f>
        <v>3.2782552863157894</v>
      </c>
      <c r="L6292" t="str" cm="1">
        <f t="array" ref="L6292">_xlfn.IFS(Table1[[#This Row],[score]]&gt;70,"high",Table1[[#This Row],[score]]&gt;50,"medium",Table1[[#This Row],[score]]&lt;=50,"low")</f>
        <v>medium</v>
      </c>
    </row>
    <row r="6293" spans="1:12" x14ac:dyDescent="0.3">
      <c r="A6293" t="s">
        <v>6076</v>
      </c>
      <c r="B6293" s="1">
        <v>42838</v>
      </c>
      <c r="C6293">
        <v>63</v>
      </c>
      <c r="D6293" t="s">
        <v>9</v>
      </c>
      <c r="E6293" t="s">
        <v>10</v>
      </c>
      <c r="F6293">
        <v>7840689</v>
      </c>
      <c r="G6293">
        <v>3029287</v>
      </c>
      <c r="H6293" t="s">
        <v>11</v>
      </c>
      <c r="I6293">
        <f>YEAR(Table1[[#This Row],[date]])</f>
        <v>2017</v>
      </c>
      <c r="J6293">
        <f>Table1[[#This Row],[revenue]]-Table1[[#This Row],[budget_x]]</f>
        <v>-4811402</v>
      </c>
      <c r="K6293" s="7">
        <f>Table1[[#This Row],[profit /loss ]]/Table1[[#This Row],[budget_x]]</f>
        <v>-0.61364530591635502</v>
      </c>
      <c r="L6293" t="str" cm="1">
        <f t="array" ref="L6293">_xlfn.IFS(Table1[[#This Row],[score]]&gt;70,"high",Table1[[#This Row],[score]]&gt;50,"medium",Table1[[#This Row],[score]]&lt;=50,"low")</f>
        <v>medium</v>
      </c>
    </row>
    <row r="6294" spans="1:12" x14ac:dyDescent="0.3">
      <c r="A6294" t="s">
        <v>6077</v>
      </c>
      <c r="B6294" s="1">
        <v>34683</v>
      </c>
      <c r="C6294">
        <v>47</v>
      </c>
      <c r="D6294" t="s">
        <v>9</v>
      </c>
      <c r="E6294" t="s">
        <v>10</v>
      </c>
      <c r="F6294">
        <v>26000000</v>
      </c>
      <c r="G6294">
        <v>36800000</v>
      </c>
      <c r="H6294" t="s">
        <v>11</v>
      </c>
      <c r="I6294">
        <f>YEAR(Table1[[#This Row],[date]])</f>
        <v>1994</v>
      </c>
      <c r="J6294">
        <f>Table1[[#This Row],[revenue]]-Table1[[#This Row],[budget_x]]</f>
        <v>10800000</v>
      </c>
      <c r="K6294" s="7">
        <f>Table1[[#This Row],[profit /loss ]]/Table1[[#This Row],[budget_x]]</f>
        <v>0.41538461538461541</v>
      </c>
      <c r="L6294" t="str" cm="1">
        <f t="array" ref="L6294">_xlfn.IFS(Table1[[#This Row],[score]]&gt;70,"high",Table1[[#This Row],[score]]&gt;50,"medium",Table1[[#This Row],[score]]&lt;=50,"low")</f>
        <v>low</v>
      </c>
    </row>
    <row r="6295" spans="1:12" x14ac:dyDescent="0.3">
      <c r="A6295" t="s">
        <v>6078</v>
      </c>
      <c r="B6295" s="1">
        <v>31429</v>
      </c>
      <c r="C6295">
        <v>70</v>
      </c>
      <c r="D6295" t="s">
        <v>9</v>
      </c>
      <c r="E6295" t="s">
        <v>10</v>
      </c>
      <c r="F6295">
        <v>6000000</v>
      </c>
      <c r="G6295">
        <v>5844868</v>
      </c>
      <c r="H6295" t="s">
        <v>17</v>
      </c>
      <c r="I6295">
        <f>YEAR(Table1[[#This Row],[date]])</f>
        <v>1986</v>
      </c>
      <c r="J6295">
        <f>Table1[[#This Row],[revenue]]-Table1[[#This Row],[budget_x]]</f>
        <v>-155132</v>
      </c>
      <c r="K6295" s="7">
        <f>Table1[[#This Row],[profit /loss ]]/Table1[[#This Row],[budget_x]]</f>
        <v>-2.5855333333333334E-2</v>
      </c>
      <c r="L6295" t="str" cm="1">
        <f t="array" ref="L6295">_xlfn.IFS(Table1[[#This Row],[score]]&gt;70,"high",Table1[[#This Row],[score]]&gt;50,"medium",Table1[[#This Row],[score]]&lt;=50,"low")</f>
        <v>medium</v>
      </c>
    </row>
    <row r="6296" spans="1:12" x14ac:dyDescent="0.3">
      <c r="A6296" t="s">
        <v>6079</v>
      </c>
      <c r="B6296" s="1">
        <v>44224</v>
      </c>
      <c r="C6296">
        <v>70</v>
      </c>
      <c r="D6296" t="s">
        <v>9</v>
      </c>
      <c r="E6296" t="s">
        <v>10</v>
      </c>
      <c r="F6296">
        <v>38000000</v>
      </c>
      <c r="G6296">
        <v>12668325</v>
      </c>
      <c r="H6296" t="s">
        <v>11</v>
      </c>
      <c r="I6296">
        <f>YEAR(Table1[[#This Row],[date]])</f>
        <v>2021</v>
      </c>
      <c r="J6296">
        <f>Table1[[#This Row],[revenue]]-Table1[[#This Row],[budget_x]]</f>
        <v>-25331675</v>
      </c>
      <c r="K6296" s="7">
        <f>Table1[[#This Row],[profit /loss ]]/Table1[[#This Row],[budget_x]]</f>
        <v>-0.66662302631578951</v>
      </c>
      <c r="L6296" t="str" cm="1">
        <f t="array" ref="L6296">_xlfn.IFS(Table1[[#This Row],[score]]&gt;70,"high",Table1[[#This Row],[score]]&gt;50,"medium",Table1[[#This Row],[score]]&lt;=50,"low")</f>
        <v>medium</v>
      </c>
    </row>
    <row r="6297" spans="1:12" x14ac:dyDescent="0.3">
      <c r="A6297" t="s">
        <v>6080</v>
      </c>
      <c r="B6297" s="1">
        <v>37988</v>
      </c>
      <c r="C6297">
        <v>56</v>
      </c>
      <c r="D6297" t="s">
        <v>9</v>
      </c>
      <c r="E6297" t="s">
        <v>10</v>
      </c>
      <c r="F6297">
        <v>5000000</v>
      </c>
      <c r="G6297">
        <v>36660353.600000001</v>
      </c>
      <c r="H6297" t="s">
        <v>17</v>
      </c>
      <c r="I6297">
        <f>YEAR(Table1[[#This Row],[date]])</f>
        <v>2004</v>
      </c>
      <c r="J6297">
        <f>Table1[[#This Row],[revenue]]-Table1[[#This Row],[budget_x]]</f>
        <v>31660353.600000001</v>
      </c>
      <c r="K6297" s="7">
        <f>Table1[[#This Row],[profit /loss ]]/Table1[[#This Row],[budget_x]]</f>
        <v>6.3320707199999999</v>
      </c>
      <c r="L6297" t="str" cm="1">
        <f t="array" ref="L6297">_xlfn.IFS(Table1[[#This Row],[score]]&gt;70,"high",Table1[[#This Row],[score]]&gt;50,"medium",Table1[[#This Row],[score]]&lt;=50,"low")</f>
        <v>medium</v>
      </c>
    </row>
    <row r="6298" spans="1:12" x14ac:dyDescent="0.3">
      <c r="A6298" t="s">
        <v>6081</v>
      </c>
      <c r="B6298" s="1">
        <v>35740</v>
      </c>
      <c r="C6298">
        <v>65</v>
      </c>
      <c r="D6298" t="s">
        <v>9</v>
      </c>
      <c r="E6298" t="s">
        <v>10</v>
      </c>
      <c r="F6298">
        <v>27000000</v>
      </c>
      <c r="G6298">
        <v>60527873</v>
      </c>
      <c r="H6298" t="s">
        <v>11</v>
      </c>
      <c r="I6298">
        <f>YEAR(Table1[[#This Row],[date]])</f>
        <v>1997</v>
      </c>
      <c r="J6298">
        <f>Table1[[#This Row],[revenue]]-Table1[[#This Row],[budget_x]]</f>
        <v>33527873</v>
      </c>
      <c r="K6298" s="7">
        <f>Table1[[#This Row],[profit /loss ]]/Table1[[#This Row],[budget_x]]</f>
        <v>1.241773074074074</v>
      </c>
      <c r="L6298" t="str" cm="1">
        <f t="array" ref="L6298">_xlfn.IFS(Table1[[#This Row],[score]]&gt;70,"high",Table1[[#This Row],[score]]&gt;50,"medium",Table1[[#This Row],[score]]&lt;=50,"low")</f>
        <v>medium</v>
      </c>
    </row>
    <row r="6299" spans="1:12" x14ac:dyDescent="0.3">
      <c r="A6299" t="s">
        <v>6082</v>
      </c>
      <c r="B6299" s="1">
        <v>44001</v>
      </c>
      <c r="C6299">
        <v>66</v>
      </c>
      <c r="D6299" t="s">
        <v>9</v>
      </c>
      <c r="E6299" t="s">
        <v>171</v>
      </c>
      <c r="F6299">
        <v>139800000</v>
      </c>
      <c r="G6299">
        <v>424413057.80000001</v>
      </c>
      <c r="H6299" t="s">
        <v>184</v>
      </c>
      <c r="I6299">
        <f>YEAR(Table1[[#This Row],[date]])</f>
        <v>2020</v>
      </c>
      <c r="J6299">
        <f>Table1[[#This Row],[revenue]]-Table1[[#This Row],[budget_x]]</f>
        <v>284613057.80000001</v>
      </c>
      <c r="K6299" s="7">
        <f>Table1[[#This Row],[profit /loss ]]/Table1[[#This Row],[budget_x]]</f>
        <v>2.0358587825464949</v>
      </c>
      <c r="L6299" t="str" cm="1">
        <f t="array" ref="L6299">_xlfn.IFS(Table1[[#This Row],[score]]&gt;70,"high",Table1[[#This Row],[score]]&gt;50,"medium",Table1[[#This Row],[score]]&lt;=50,"low")</f>
        <v>medium</v>
      </c>
    </row>
    <row r="6300" spans="1:12" x14ac:dyDescent="0.3">
      <c r="A6300" t="s">
        <v>6083</v>
      </c>
      <c r="B6300" s="1">
        <v>41391</v>
      </c>
      <c r="C6300">
        <v>51</v>
      </c>
      <c r="D6300" t="s">
        <v>9</v>
      </c>
      <c r="E6300" t="s">
        <v>10</v>
      </c>
      <c r="F6300">
        <v>3500000</v>
      </c>
      <c r="G6300">
        <v>7057999.2000000002</v>
      </c>
      <c r="H6300" t="s">
        <v>17</v>
      </c>
      <c r="I6300">
        <f>YEAR(Table1[[#This Row],[date]])</f>
        <v>2013</v>
      </c>
      <c r="J6300">
        <f>Table1[[#This Row],[revenue]]-Table1[[#This Row],[budget_x]]</f>
        <v>3557999.2</v>
      </c>
      <c r="K6300" s="7">
        <f>Table1[[#This Row],[profit /loss ]]/Table1[[#This Row],[budget_x]]</f>
        <v>1.0165712</v>
      </c>
      <c r="L6300" t="str" cm="1">
        <f t="array" ref="L6300">_xlfn.IFS(Table1[[#This Row],[score]]&gt;70,"high",Table1[[#This Row],[score]]&gt;50,"medium",Table1[[#This Row],[score]]&lt;=50,"low")</f>
        <v>medium</v>
      </c>
    </row>
    <row r="6301" spans="1:12" x14ac:dyDescent="0.3">
      <c r="A6301" t="s">
        <v>6084</v>
      </c>
      <c r="B6301" s="1">
        <v>43951</v>
      </c>
      <c r="C6301">
        <v>64</v>
      </c>
      <c r="D6301" t="s">
        <v>9</v>
      </c>
      <c r="E6301" t="s">
        <v>10</v>
      </c>
      <c r="F6301">
        <v>87400000</v>
      </c>
      <c r="G6301">
        <v>431611098</v>
      </c>
      <c r="H6301" t="s">
        <v>17</v>
      </c>
      <c r="I6301">
        <f>YEAR(Table1[[#This Row],[date]])</f>
        <v>2020</v>
      </c>
      <c r="J6301">
        <f>Table1[[#This Row],[revenue]]-Table1[[#This Row],[budget_x]]</f>
        <v>344211098</v>
      </c>
      <c r="K6301" s="7">
        <f>Table1[[#This Row],[profit /loss ]]/Table1[[#This Row],[budget_x]]</f>
        <v>3.9383420823798625</v>
      </c>
      <c r="L6301" t="str" cm="1">
        <f t="array" ref="L6301">_xlfn.IFS(Table1[[#This Row],[score]]&gt;70,"high",Table1[[#This Row],[score]]&gt;50,"medium",Table1[[#This Row],[score]]&lt;=50,"low")</f>
        <v>medium</v>
      </c>
    </row>
    <row r="6302" spans="1:12" x14ac:dyDescent="0.3">
      <c r="A6302" t="s">
        <v>6085</v>
      </c>
      <c r="B6302" s="1">
        <v>40143</v>
      </c>
      <c r="C6302">
        <v>62</v>
      </c>
      <c r="D6302" t="s">
        <v>9</v>
      </c>
      <c r="E6302" t="s">
        <v>10</v>
      </c>
      <c r="F6302">
        <v>18500000</v>
      </c>
      <c r="G6302">
        <v>32714818</v>
      </c>
      <c r="H6302" t="s">
        <v>11</v>
      </c>
      <c r="I6302">
        <f>YEAR(Table1[[#This Row],[date]])</f>
        <v>2009</v>
      </c>
      <c r="J6302">
        <f>Table1[[#This Row],[revenue]]-Table1[[#This Row],[budget_x]]</f>
        <v>14214818</v>
      </c>
      <c r="K6302" s="7">
        <f>Table1[[#This Row],[profit /loss ]]/Table1[[#This Row],[budget_x]]</f>
        <v>0.76836854054054049</v>
      </c>
      <c r="L6302" t="str" cm="1">
        <f t="array" ref="L6302">_xlfn.IFS(Table1[[#This Row],[score]]&gt;70,"high",Table1[[#This Row],[score]]&gt;50,"medium",Table1[[#This Row],[score]]&lt;=50,"low")</f>
        <v>medium</v>
      </c>
    </row>
    <row r="6303" spans="1:12" x14ac:dyDescent="0.3">
      <c r="A6303" t="s">
        <v>6086</v>
      </c>
      <c r="B6303" s="1">
        <v>34038</v>
      </c>
      <c r="C6303">
        <v>61</v>
      </c>
      <c r="D6303" t="s">
        <v>9</v>
      </c>
      <c r="E6303" t="s">
        <v>10</v>
      </c>
      <c r="F6303">
        <v>11900000</v>
      </c>
      <c r="G6303">
        <v>18994653</v>
      </c>
      <c r="H6303" t="s">
        <v>11</v>
      </c>
      <c r="I6303">
        <f>YEAR(Table1[[#This Row],[date]])</f>
        <v>1993</v>
      </c>
      <c r="J6303">
        <f>Table1[[#This Row],[revenue]]-Table1[[#This Row],[budget_x]]</f>
        <v>7094653</v>
      </c>
      <c r="K6303" s="7">
        <f>Table1[[#This Row],[profit /loss ]]/Table1[[#This Row],[budget_x]]</f>
        <v>0.59618932773109246</v>
      </c>
      <c r="L6303" t="str" cm="1">
        <f t="array" ref="L6303">_xlfn.IFS(Table1[[#This Row],[score]]&gt;70,"high",Table1[[#This Row],[score]]&gt;50,"medium",Table1[[#This Row],[score]]&lt;=50,"low")</f>
        <v>medium</v>
      </c>
    </row>
    <row r="6304" spans="1:12" x14ac:dyDescent="0.3">
      <c r="A6304" t="s">
        <v>6087</v>
      </c>
      <c r="B6304" s="1">
        <v>43952</v>
      </c>
      <c r="C6304">
        <v>61</v>
      </c>
      <c r="D6304" t="s">
        <v>9</v>
      </c>
      <c r="E6304" t="s">
        <v>10</v>
      </c>
      <c r="F6304">
        <v>9146840.5999999996</v>
      </c>
      <c r="G6304">
        <v>2679585</v>
      </c>
      <c r="H6304" t="s">
        <v>11</v>
      </c>
      <c r="I6304">
        <f>YEAR(Table1[[#This Row],[date]])</f>
        <v>2020</v>
      </c>
      <c r="J6304">
        <f>Table1[[#This Row],[revenue]]-Table1[[#This Row],[budget_x]]</f>
        <v>-6467255.5999999996</v>
      </c>
      <c r="K6304" s="7">
        <f>Table1[[#This Row],[profit /loss ]]/Table1[[#This Row],[budget_x]]</f>
        <v>-0.70704802705318814</v>
      </c>
      <c r="L6304" t="str" cm="1">
        <f t="array" ref="L6304">_xlfn.IFS(Table1[[#This Row],[score]]&gt;70,"high",Table1[[#This Row],[score]]&gt;50,"medium",Table1[[#This Row],[score]]&lt;=50,"low")</f>
        <v>medium</v>
      </c>
    </row>
    <row r="6305" spans="1:12" x14ac:dyDescent="0.3">
      <c r="A6305" t="s">
        <v>6088</v>
      </c>
      <c r="B6305" s="1">
        <v>43790</v>
      </c>
      <c r="C6305">
        <v>72</v>
      </c>
      <c r="D6305" t="s">
        <v>9</v>
      </c>
      <c r="E6305" t="s">
        <v>10</v>
      </c>
      <c r="F6305">
        <v>134200000</v>
      </c>
      <c r="G6305">
        <v>691553993.79999995</v>
      </c>
      <c r="H6305" t="s">
        <v>11</v>
      </c>
      <c r="I6305">
        <f>YEAR(Table1[[#This Row],[date]])</f>
        <v>2019</v>
      </c>
      <c r="J6305">
        <f>Table1[[#This Row],[revenue]]-Table1[[#This Row],[budget_x]]</f>
        <v>557353993.79999995</v>
      </c>
      <c r="K6305" s="7">
        <f>Table1[[#This Row],[profit /loss ]]/Table1[[#This Row],[budget_x]]</f>
        <v>4.1531594172876298</v>
      </c>
      <c r="L6305" t="str" cm="1">
        <f t="array" ref="L6305">_xlfn.IFS(Table1[[#This Row],[score]]&gt;70,"high",Table1[[#This Row],[score]]&gt;50,"medium",Table1[[#This Row],[score]]&lt;=50,"low")</f>
        <v>high</v>
      </c>
    </row>
    <row r="6306" spans="1:12" x14ac:dyDescent="0.3">
      <c r="A6306" t="s">
        <v>6089</v>
      </c>
      <c r="B6306" s="1">
        <v>41460</v>
      </c>
      <c r="C6306">
        <v>74</v>
      </c>
      <c r="D6306" t="s">
        <v>9</v>
      </c>
      <c r="E6306" t="s">
        <v>10</v>
      </c>
      <c r="F6306">
        <v>765001.4</v>
      </c>
      <c r="G6306">
        <v>81071</v>
      </c>
      <c r="H6306" t="s">
        <v>17</v>
      </c>
      <c r="I6306">
        <f>YEAR(Table1[[#This Row],[date]])</f>
        <v>2013</v>
      </c>
      <c r="J6306">
        <f>Table1[[#This Row],[revenue]]-Table1[[#This Row],[budget_x]]</f>
        <v>-683930.4</v>
      </c>
      <c r="K6306" s="7">
        <f>Table1[[#This Row],[profit /loss ]]/Table1[[#This Row],[budget_x]]</f>
        <v>-0.89402503054242777</v>
      </c>
      <c r="L6306" t="str" cm="1">
        <f t="array" ref="L6306">_xlfn.IFS(Table1[[#This Row],[score]]&gt;70,"high",Table1[[#This Row],[score]]&gt;50,"medium",Table1[[#This Row],[score]]&lt;=50,"low")</f>
        <v>high</v>
      </c>
    </row>
    <row r="6307" spans="1:12" x14ac:dyDescent="0.3">
      <c r="A6307" t="s">
        <v>6090</v>
      </c>
      <c r="B6307" s="1">
        <v>37670</v>
      </c>
      <c r="C6307">
        <v>66</v>
      </c>
      <c r="D6307" t="s">
        <v>9</v>
      </c>
      <c r="E6307" t="s">
        <v>10</v>
      </c>
      <c r="F6307">
        <v>105200000</v>
      </c>
      <c r="G6307">
        <v>290912102</v>
      </c>
      <c r="H6307" t="s">
        <v>17</v>
      </c>
      <c r="I6307">
        <f>YEAR(Table1[[#This Row],[date]])</f>
        <v>2003</v>
      </c>
      <c r="J6307">
        <f>Table1[[#This Row],[revenue]]-Table1[[#This Row],[budget_x]]</f>
        <v>185712102</v>
      </c>
      <c r="K6307" s="7">
        <f>Table1[[#This Row],[profit /loss ]]/Table1[[#This Row],[budget_x]]</f>
        <v>1.765324163498099</v>
      </c>
      <c r="L6307" t="str" cm="1">
        <f t="array" ref="L6307">_xlfn.IFS(Table1[[#This Row],[score]]&gt;70,"high",Table1[[#This Row],[score]]&gt;50,"medium",Table1[[#This Row],[score]]&lt;=50,"low")</f>
        <v>medium</v>
      </c>
    </row>
    <row r="6308" spans="1:12" x14ac:dyDescent="0.3">
      <c r="A6308" t="s">
        <v>6091</v>
      </c>
      <c r="B6308" s="1">
        <v>43853</v>
      </c>
      <c r="C6308">
        <v>47</v>
      </c>
      <c r="D6308" t="s">
        <v>9</v>
      </c>
      <c r="E6308" t="s">
        <v>74</v>
      </c>
      <c r="F6308">
        <v>135200000</v>
      </c>
      <c r="G6308">
        <v>947468745.79999995</v>
      </c>
      <c r="H6308" t="s">
        <v>75</v>
      </c>
      <c r="I6308">
        <f>YEAR(Table1[[#This Row],[date]])</f>
        <v>2020</v>
      </c>
      <c r="J6308">
        <f>Table1[[#This Row],[revenue]]-Table1[[#This Row],[budget_x]]</f>
        <v>812268745.79999995</v>
      </c>
      <c r="K6308" s="7">
        <f>Table1[[#This Row],[profit /loss ]]/Table1[[#This Row],[budget_x]]</f>
        <v>6.0079049245562128</v>
      </c>
      <c r="L6308" t="str" cm="1">
        <f t="array" ref="L6308">_xlfn.IFS(Table1[[#This Row],[score]]&gt;70,"high",Table1[[#This Row],[score]]&gt;50,"medium",Table1[[#This Row],[score]]&lt;=50,"low")</f>
        <v>low</v>
      </c>
    </row>
    <row r="6309" spans="1:12" x14ac:dyDescent="0.3">
      <c r="A6309" t="s">
        <v>6092</v>
      </c>
      <c r="B6309" s="1">
        <v>43258</v>
      </c>
      <c r="C6309">
        <v>63</v>
      </c>
      <c r="D6309" t="s">
        <v>9</v>
      </c>
      <c r="E6309" t="s">
        <v>74</v>
      </c>
      <c r="F6309">
        <v>90000000</v>
      </c>
      <c r="G6309">
        <v>556720975</v>
      </c>
      <c r="H6309" t="s">
        <v>75</v>
      </c>
      <c r="I6309">
        <f>YEAR(Table1[[#This Row],[date]])</f>
        <v>2018</v>
      </c>
      <c r="J6309">
        <f>Table1[[#This Row],[revenue]]-Table1[[#This Row],[budget_x]]</f>
        <v>466720975</v>
      </c>
      <c r="K6309" s="7">
        <f>Table1[[#This Row],[profit /loss ]]/Table1[[#This Row],[budget_x]]</f>
        <v>5.1857886111111107</v>
      </c>
      <c r="L6309" t="str" cm="1">
        <f t="array" ref="L6309">_xlfn.IFS(Table1[[#This Row],[score]]&gt;70,"high",Table1[[#This Row],[score]]&gt;50,"medium",Table1[[#This Row],[score]]&lt;=50,"low")</f>
        <v>medium</v>
      </c>
    </row>
    <row r="6310" spans="1:12" x14ac:dyDescent="0.3">
      <c r="A6310" t="s">
        <v>6093</v>
      </c>
      <c r="B6310" s="1">
        <v>42685</v>
      </c>
      <c r="C6310">
        <v>60</v>
      </c>
      <c r="D6310" t="s">
        <v>9</v>
      </c>
      <c r="E6310" t="s">
        <v>171</v>
      </c>
      <c r="F6310">
        <v>18462000.199999999</v>
      </c>
      <c r="G6310">
        <v>7268779</v>
      </c>
      <c r="H6310" t="s">
        <v>184</v>
      </c>
      <c r="I6310">
        <f>YEAR(Table1[[#This Row],[date]])</f>
        <v>2016</v>
      </c>
      <c r="J6310">
        <f>Table1[[#This Row],[revenue]]-Table1[[#This Row],[budget_x]]</f>
        <v>-11193221.199999999</v>
      </c>
      <c r="K6310" s="7">
        <f>Table1[[#This Row],[profit /loss ]]/Table1[[#This Row],[budget_x]]</f>
        <v>-0.60628431799063676</v>
      </c>
      <c r="L6310" t="str" cm="1">
        <f t="array" ref="L6310">_xlfn.IFS(Table1[[#This Row],[score]]&gt;70,"high",Table1[[#This Row],[score]]&gt;50,"medium",Table1[[#This Row],[score]]&lt;=50,"low")</f>
        <v>medium</v>
      </c>
    </row>
    <row r="6311" spans="1:12" x14ac:dyDescent="0.3">
      <c r="A6311" t="s">
        <v>6094</v>
      </c>
      <c r="B6311" s="1">
        <v>44836</v>
      </c>
      <c r="C6311">
        <v>80</v>
      </c>
      <c r="D6311" t="s">
        <v>9</v>
      </c>
      <c r="E6311" t="s">
        <v>69</v>
      </c>
      <c r="F6311">
        <v>130000000</v>
      </c>
      <c r="G6311">
        <v>765868107</v>
      </c>
      <c r="H6311" t="s">
        <v>143</v>
      </c>
      <c r="I6311">
        <f>YEAR(Table1[[#This Row],[date]])</f>
        <v>2022</v>
      </c>
      <c r="J6311">
        <f>Table1[[#This Row],[revenue]]-Table1[[#This Row],[budget_x]]</f>
        <v>635868107</v>
      </c>
      <c r="K6311" s="7">
        <f>Table1[[#This Row],[profit /loss ]]/Table1[[#This Row],[budget_x]]</f>
        <v>4.8912931307692311</v>
      </c>
      <c r="L6311" t="str" cm="1">
        <f t="array" ref="L6311">_xlfn.IFS(Table1[[#This Row],[score]]&gt;70,"high",Table1[[#This Row],[score]]&gt;50,"medium",Table1[[#This Row],[score]]&lt;=50,"low")</f>
        <v>high</v>
      </c>
    </row>
    <row r="6312" spans="1:12" x14ac:dyDescent="0.3">
      <c r="A6312" t="s">
        <v>6095</v>
      </c>
      <c r="B6312" s="1">
        <v>34949</v>
      </c>
      <c r="C6312">
        <v>73</v>
      </c>
      <c r="D6312" t="s">
        <v>9</v>
      </c>
      <c r="E6312" t="s">
        <v>10</v>
      </c>
      <c r="F6312">
        <v>3005792</v>
      </c>
      <c r="G6312">
        <v>47774193</v>
      </c>
      <c r="H6312" t="s">
        <v>17</v>
      </c>
      <c r="I6312">
        <f>YEAR(Table1[[#This Row],[date]])</f>
        <v>1995</v>
      </c>
      <c r="J6312">
        <f>Table1[[#This Row],[revenue]]-Table1[[#This Row],[budget_x]]</f>
        <v>44768401</v>
      </c>
      <c r="K6312" s="7">
        <f>Table1[[#This Row],[profit /loss ]]/Table1[[#This Row],[budget_x]]</f>
        <v>14.894044897318244</v>
      </c>
      <c r="L6312" t="str" cm="1">
        <f t="array" ref="L6312">_xlfn.IFS(Table1[[#This Row],[score]]&gt;70,"high",Table1[[#This Row],[score]]&gt;50,"medium",Table1[[#This Row],[score]]&lt;=50,"low")</f>
        <v>high</v>
      </c>
    </row>
    <row r="6313" spans="1:12" x14ac:dyDescent="0.3">
      <c r="A6313" t="s">
        <v>6096</v>
      </c>
      <c r="B6313" s="1">
        <v>44615</v>
      </c>
      <c r="C6313">
        <v>62</v>
      </c>
      <c r="D6313" t="s">
        <v>9</v>
      </c>
      <c r="E6313" t="s">
        <v>74</v>
      </c>
      <c r="F6313">
        <v>107200000</v>
      </c>
      <c r="G6313">
        <v>242891346.80000001</v>
      </c>
      <c r="H6313" t="s">
        <v>75</v>
      </c>
      <c r="I6313">
        <f>YEAR(Table1[[#This Row],[date]])</f>
        <v>2022</v>
      </c>
      <c r="J6313">
        <f>Table1[[#This Row],[revenue]]-Table1[[#This Row],[budget_x]]</f>
        <v>135691346.80000001</v>
      </c>
      <c r="K6313" s="7">
        <f>Table1[[#This Row],[profit /loss ]]/Table1[[#This Row],[budget_x]]</f>
        <v>1.2657774888059703</v>
      </c>
      <c r="L6313" t="str" cm="1">
        <f t="array" ref="L6313">_xlfn.IFS(Table1[[#This Row],[score]]&gt;70,"high",Table1[[#This Row],[score]]&gt;50,"medium",Table1[[#This Row],[score]]&lt;=50,"low")</f>
        <v>medium</v>
      </c>
    </row>
    <row r="6314" spans="1:12" x14ac:dyDescent="0.3">
      <c r="A6314" t="s">
        <v>6097</v>
      </c>
      <c r="B6314" s="1">
        <v>44279</v>
      </c>
      <c r="C6314">
        <v>74</v>
      </c>
      <c r="D6314" t="s">
        <v>9</v>
      </c>
      <c r="E6314" t="s">
        <v>10</v>
      </c>
      <c r="F6314">
        <v>124000000</v>
      </c>
      <c r="G6314">
        <v>778605895.39999998</v>
      </c>
      <c r="H6314" t="s">
        <v>11</v>
      </c>
      <c r="I6314">
        <f>YEAR(Table1[[#This Row],[date]])</f>
        <v>2021</v>
      </c>
      <c r="J6314">
        <f>Table1[[#This Row],[revenue]]-Table1[[#This Row],[budget_x]]</f>
        <v>654605895.39999998</v>
      </c>
      <c r="K6314" s="7">
        <f>Table1[[#This Row],[profit /loss ]]/Table1[[#This Row],[budget_x]]</f>
        <v>5.2790798016129035</v>
      </c>
      <c r="L6314" t="str" cm="1">
        <f t="array" ref="L6314">_xlfn.IFS(Table1[[#This Row],[score]]&gt;70,"high",Table1[[#This Row],[score]]&gt;50,"medium",Table1[[#This Row],[score]]&lt;=50,"low")</f>
        <v>high</v>
      </c>
    </row>
    <row r="6315" spans="1:12" x14ac:dyDescent="0.3">
      <c r="A6315" t="s">
        <v>6098</v>
      </c>
      <c r="B6315" s="1">
        <v>41487</v>
      </c>
      <c r="C6315">
        <v>68</v>
      </c>
      <c r="D6315" t="s">
        <v>9</v>
      </c>
      <c r="E6315" t="s">
        <v>10</v>
      </c>
      <c r="F6315">
        <v>20000000</v>
      </c>
      <c r="G6315">
        <v>47124638</v>
      </c>
      <c r="H6315" t="s">
        <v>11</v>
      </c>
      <c r="I6315">
        <f>YEAR(Table1[[#This Row],[date]])</f>
        <v>2013</v>
      </c>
      <c r="J6315">
        <f>Table1[[#This Row],[revenue]]-Table1[[#This Row],[budget_x]]</f>
        <v>27124638</v>
      </c>
      <c r="K6315" s="7">
        <f>Table1[[#This Row],[profit /loss ]]/Table1[[#This Row],[budget_x]]</f>
        <v>1.3562319</v>
      </c>
      <c r="L6315" t="str" cm="1">
        <f t="array" ref="L6315">_xlfn.IFS(Table1[[#This Row],[score]]&gt;70,"high",Table1[[#This Row],[score]]&gt;50,"medium",Table1[[#This Row],[score]]&lt;=50,"low")</f>
        <v>medium</v>
      </c>
    </row>
    <row r="6316" spans="1:12" x14ac:dyDescent="0.3">
      <c r="A6316" t="s">
        <v>6099</v>
      </c>
      <c r="B6316" s="1">
        <v>42739</v>
      </c>
      <c r="C6316">
        <v>77</v>
      </c>
      <c r="D6316" t="s">
        <v>9</v>
      </c>
      <c r="E6316" t="s">
        <v>15</v>
      </c>
      <c r="F6316">
        <v>62100000</v>
      </c>
      <c r="G6316">
        <v>474079016.39999998</v>
      </c>
      <c r="H6316" t="s">
        <v>17</v>
      </c>
      <c r="I6316">
        <f>YEAR(Table1[[#This Row],[date]])</f>
        <v>2017</v>
      </c>
      <c r="J6316">
        <f>Table1[[#This Row],[revenue]]-Table1[[#This Row],[budget_x]]</f>
        <v>411979016.39999998</v>
      </c>
      <c r="K6316" s="7">
        <f>Table1[[#This Row],[profit /loss ]]/Table1[[#This Row],[budget_x]]</f>
        <v>6.6341226473429948</v>
      </c>
      <c r="L6316" t="str" cm="1">
        <f t="array" ref="L6316">_xlfn.IFS(Table1[[#This Row],[score]]&gt;70,"high",Table1[[#This Row],[score]]&gt;50,"medium",Table1[[#This Row],[score]]&lt;=50,"low")</f>
        <v>high</v>
      </c>
    </row>
    <row r="6317" spans="1:12" x14ac:dyDescent="0.3">
      <c r="A6317" t="s">
        <v>6100</v>
      </c>
      <c r="B6317" s="1">
        <v>43882</v>
      </c>
      <c r="C6317">
        <v>51</v>
      </c>
      <c r="D6317" t="s">
        <v>9</v>
      </c>
      <c r="E6317" t="s">
        <v>10</v>
      </c>
      <c r="F6317">
        <v>3601100</v>
      </c>
      <c r="G6317">
        <v>130023</v>
      </c>
      <c r="H6317" t="s">
        <v>11</v>
      </c>
      <c r="I6317">
        <f>YEAR(Table1[[#This Row],[date]])</f>
        <v>2020</v>
      </c>
      <c r="J6317">
        <f>Table1[[#This Row],[revenue]]-Table1[[#This Row],[budget_x]]</f>
        <v>-3471077</v>
      </c>
      <c r="K6317" s="7">
        <f>Table1[[#This Row],[profit /loss ]]/Table1[[#This Row],[budget_x]]</f>
        <v>-0.96389353253172638</v>
      </c>
      <c r="L6317" t="str" cm="1">
        <f t="array" ref="L6317">_xlfn.IFS(Table1[[#This Row],[score]]&gt;70,"high",Table1[[#This Row],[score]]&gt;50,"medium",Table1[[#This Row],[score]]&lt;=50,"low")</f>
        <v>medium</v>
      </c>
    </row>
    <row r="6318" spans="1:12" x14ac:dyDescent="0.3">
      <c r="A6318" t="s">
        <v>6101</v>
      </c>
      <c r="B6318" s="1">
        <v>44414</v>
      </c>
      <c r="C6318">
        <v>57</v>
      </c>
      <c r="D6318" t="s">
        <v>9</v>
      </c>
      <c r="E6318" t="s">
        <v>10</v>
      </c>
      <c r="F6318">
        <v>2128009.2000000002</v>
      </c>
      <c r="G6318">
        <v>25386</v>
      </c>
      <c r="H6318" t="s">
        <v>17</v>
      </c>
      <c r="I6318">
        <f>YEAR(Table1[[#This Row],[date]])</f>
        <v>2021</v>
      </c>
      <c r="J6318">
        <f>Table1[[#This Row],[revenue]]-Table1[[#This Row],[budget_x]]</f>
        <v>-2102623.2000000002</v>
      </c>
      <c r="K6318" s="7">
        <f>Table1[[#This Row],[profit /loss ]]/Table1[[#This Row],[budget_x]]</f>
        <v>-0.98807054029653629</v>
      </c>
      <c r="L6318" t="str" cm="1">
        <f t="array" ref="L6318">_xlfn.IFS(Table1[[#This Row],[score]]&gt;70,"high",Table1[[#This Row],[score]]&gt;50,"medium",Table1[[#This Row],[score]]&lt;=50,"low")</f>
        <v>medium</v>
      </c>
    </row>
    <row r="6319" spans="1:12" x14ac:dyDescent="0.3">
      <c r="A6319" t="s">
        <v>661</v>
      </c>
      <c r="B6319" s="1">
        <v>33970</v>
      </c>
      <c r="C6319">
        <v>0</v>
      </c>
      <c r="D6319" t="s">
        <v>9</v>
      </c>
      <c r="E6319" t="s">
        <v>86</v>
      </c>
      <c r="F6319">
        <v>174600000</v>
      </c>
      <c r="G6319">
        <v>175269998.80000001</v>
      </c>
      <c r="H6319" t="s">
        <v>87</v>
      </c>
      <c r="I6319">
        <f>YEAR(Table1[[#This Row],[date]])</f>
        <v>1993</v>
      </c>
      <c r="J6319">
        <f>Table1[[#This Row],[revenue]]-Table1[[#This Row],[budget_x]]</f>
        <v>669998.80000001192</v>
      </c>
      <c r="K6319" s="7">
        <f>Table1[[#This Row],[profit /loss ]]/Table1[[#This Row],[budget_x]]</f>
        <v>3.837335624284146E-3</v>
      </c>
      <c r="L6319" t="str" cm="1">
        <f t="array" ref="L6319">_xlfn.IFS(Table1[[#This Row],[score]]&gt;70,"high",Table1[[#This Row],[score]]&gt;50,"medium",Table1[[#This Row],[score]]&lt;=50,"low")</f>
        <v>low</v>
      </c>
    </row>
    <row r="6320" spans="1:12" x14ac:dyDescent="0.3">
      <c r="A6320" t="s">
        <v>6102</v>
      </c>
      <c r="B6320" s="1">
        <v>39482</v>
      </c>
      <c r="C6320">
        <v>81</v>
      </c>
      <c r="D6320" t="s">
        <v>9</v>
      </c>
      <c r="E6320" t="s">
        <v>10</v>
      </c>
      <c r="F6320">
        <v>25000000</v>
      </c>
      <c r="G6320">
        <v>77208672</v>
      </c>
      <c r="H6320" t="s">
        <v>11</v>
      </c>
      <c r="I6320">
        <f>YEAR(Table1[[#This Row],[date]])</f>
        <v>2008</v>
      </c>
      <c r="J6320">
        <f>Table1[[#This Row],[revenue]]-Table1[[#This Row],[budget_x]]</f>
        <v>52208672</v>
      </c>
      <c r="K6320" s="7">
        <f>Table1[[#This Row],[profit /loss ]]/Table1[[#This Row],[budget_x]]</f>
        <v>2.08834688</v>
      </c>
      <c r="L6320" t="str" cm="1">
        <f t="array" ref="L6320">_xlfn.IFS(Table1[[#This Row],[score]]&gt;70,"high",Table1[[#This Row],[score]]&gt;50,"medium",Table1[[#This Row],[score]]&lt;=50,"low")</f>
        <v>high</v>
      </c>
    </row>
    <row r="6321" spans="1:12" x14ac:dyDescent="0.3">
      <c r="A6321" t="s">
        <v>6103</v>
      </c>
      <c r="B6321" s="1">
        <v>43350</v>
      </c>
      <c r="C6321">
        <v>70</v>
      </c>
      <c r="D6321" t="s">
        <v>9</v>
      </c>
      <c r="E6321" t="s">
        <v>10</v>
      </c>
      <c r="F6321">
        <v>22000000</v>
      </c>
      <c r="G6321">
        <v>283819551.80000001</v>
      </c>
      <c r="H6321" t="s">
        <v>11</v>
      </c>
      <c r="I6321">
        <f>YEAR(Table1[[#This Row],[date]])</f>
        <v>2018</v>
      </c>
      <c r="J6321">
        <f>Table1[[#This Row],[revenue]]-Table1[[#This Row],[budget_x]]</f>
        <v>261819551.80000001</v>
      </c>
      <c r="K6321" s="7">
        <f>Table1[[#This Row],[profit /loss ]]/Table1[[#This Row],[budget_x]]</f>
        <v>11.900888718181818</v>
      </c>
      <c r="L6321" t="str" cm="1">
        <f t="array" ref="L6321">_xlfn.IFS(Table1[[#This Row],[score]]&gt;70,"high",Table1[[#This Row],[score]]&gt;50,"medium",Table1[[#This Row],[score]]&lt;=50,"low")</f>
        <v>medium</v>
      </c>
    </row>
    <row r="6322" spans="1:12" x14ac:dyDescent="0.3">
      <c r="A6322" t="s">
        <v>6104</v>
      </c>
      <c r="B6322" s="1">
        <v>31135</v>
      </c>
      <c r="C6322">
        <v>61</v>
      </c>
      <c r="D6322" t="s">
        <v>9</v>
      </c>
      <c r="E6322" t="s">
        <v>10</v>
      </c>
      <c r="F6322">
        <v>5000000</v>
      </c>
      <c r="G6322">
        <v>27400000</v>
      </c>
      <c r="H6322" t="s">
        <v>17</v>
      </c>
      <c r="I6322">
        <f>YEAR(Table1[[#This Row],[date]])</f>
        <v>1985</v>
      </c>
      <c r="J6322">
        <f>Table1[[#This Row],[revenue]]-Table1[[#This Row],[budget_x]]</f>
        <v>22400000</v>
      </c>
      <c r="K6322" s="7">
        <f>Table1[[#This Row],[profit /loss ]]/Table1[[#This Row],[budget_x]]</f>
        <v>4.4800000000000004</v>
      </c>
      <c r="L6322" t="str" cm="1">
        <f t="array" ref="L6322">_xlfn.IFS(Table1[[#This Row],[score]]&gt;70,"high",Table1[[#This Row],[score]]&gt;50,"medium",Table1[[#This Row],[score]]&lt;=50,"low")</f>
        <v>medium</v>
      </c>
    </row>
    <row r="6323" spans="1:12" x14ac:dyDescent="0.3">
      <c r="A6323" t="s">
        <v>6105</v>
      </c>
      <c r="B6323" s="1">
        <v>33290</v>
      </c>
      <c r="C6323">
        <v>62</v>
      </c>
      <c r="D6323" t="s">
        <v>9</v>
      </c>
      <c r="E6323" t="s">
        <v>10</v>
      </c>
      <c r="F6323">
        <v>4000000</v>
      </c>
      <c r="G6323">
        <v>16853487</v>
      </c>
      <c r="H6323" t="s">
        <v>11</v>
      </c>
      <c r="I6323">
        <f>YEAR(Table1[[#This Row],[date]])</f>
        <v>1991</v>
      </c>
      <c r="J6323">
        <f>Table1[[#This Row],[revenue]]-Table1[[#This Row],[budget_x]]</f>
        <v>12853487</v>
      </c>
      <c r="K6323" s="7">
        <f>Table1[[#This Row],[profit /loss ]]/Table1[[#This Row],[budget_x]]</f>
        <v>3.2133717499999999</v>
      </c>
      <c r="L6323" t="str" cm="1">
        <f t="array" ref="L6323">_xlfn.IFS(Table1[[#This Row],[score]]&gt;70,"high",Table1[[#This Row],[score]]&gt;50,"medium",Table1[[#This Row],[score]]&lt;=50,"low")</f>
        <v>medium</v>
      </c>
    </row>
    <row r="6324" spans="1:12" x14ac:dyDescent="0.3">
      <c r="A6324" t="s">
        <v>6106</v>
      </c>
      <c r="B6324" s="1">
        <v>43020</v>
      </c>
      <c r="C6324">
        <v>64</v>
      </c>
      <c r="D6324" t="s">
        <v>9</v>
      </c>
      <c r="E6324" t="s">
        <v>10</v>
      </c>
      <c r="F6324">
        <v>36345000</v>
      </c>
      <c r="G6324">
        <v>2550321</v>
      </c>
      <c r="H6324" t="s">
        <v>11</v>
      </c>
      <c r="I6324">
        <f>YEAR(Table1[[#This Row],[date]])</f>
        <v>2017</v>
      </c>
      <c r="J6324">
        <f>Table1[[#This Row],[revenue]]-Table1[[#This Row],[budget_x]]</f>
        <v>-33794679</v>
      </c>
      <c r="K6324" s="7">
        <f>Table1[[#This Row],[profit /loss ]]/Table1[[#This Row],[budget_x]]</f>
        <v>-0.92983021048287251</v>
      </c>
      <c r="L6324" t="str" cm="1">
        <f t="array" ref="L6324">_xlfn.IFS(Table1[[#This Row],[score]]&gt;70,"high",Table1[[#This Row],[score]]&gt;50,"medium",Table1[[#This Row],[score]]&lt;=50,"low")</f>
        <v>medium</v>
      </c>
    </row>
    <row r="6325" spans="1:12" x14ac:dyDescent="0.3">
      <c r="A6325" t="s">
        <v>6107</v>
      </c>
      <c r="B6325" s="1">
        <v>43847</v>
      </c>
      <c r="C6325">
        <v>65</v>
      </c>
      <c r="D6325" t="s">
        <v>9</v>
      </c>
      <c r="E6325" t="s">
        <v>15</v>
      </c>
      <c r="F6325">
        <v>71554097.599999994</v>
      </c>
      <c r="G6325">
        <v>390348447.80000001</v>
      </c>
      <c r="H6325" t="s">
        <v>52</v>
      </c>
      <c r="I6325">
        <f>YEAR(Table1[[#This Row],[date]])</f>
        <v>2020</v>
      </c>
      <c r="J6325">
        <f>Table1[[#This Row],[revenue]]-Table1[[#This Row],[budget_x]]</f>
        <v>318794350.20000005</v>
      </c>
      <c r="K6325" s="7">
        <f>Table1[[#This Row],[profit /loss ]]/Table1[[#This Row],[budget_x]]</f>
        <v>4.4552913235258256</v>
      </c>
      <c r="L6325" t="str" cm="1">
        <f t="array" ref="L6325">_xlfn.IFS(Table1[[#This Row],[score]]&gt;70,"high",Table1[[#This Row],[score]]&gt;50,"medium",Table1[[#This Row],[score]]&lt;=50,"low")</f>
        <v>medium</v>
      </c>
    </row>
    <row r="6326" spans="1:12" x14ac:dyDescent="0.3">
      <c r="A6326" t="s">
        <v>6108</v>
      </c>
      <c r="B6326" s="1">
        <v>44608</v>
      </c>
      <c r="C6326">
        <v>78</v>
      </c>
      <c r="D6326" t="s">
        <v>9</v>
      </c>
      <c r="E6326" t="s">
        <v>69</v>
      </c>
      <c r="F6326">
        <v>104000000</v>
      </c>
      <c r="G6326">
        <v>752740099</v>
      </c>
      <c r="H6326" t="s">
        <v>143</v>
      </c>
      <c r="I6326">
        <f>YEAR(Table1[[#This Row],[date]])</f>
        <v>2022</v>
      </c>
      <c r="J6326">
        <f>Table1[[#This Row],[revenue]]-Table1[[#This Row],[budget_x]]</f>
        <v>648740099</v>
      </c>
      <c r="K6326" s="7">
        <f>Table1[[#This Row],[profit /loss ]]/Table1[[#This Row],[budget_x]]</f>
        <v>6.2378855673076927</v>
      </c>
      <c r="L6326" t="str" cm="1">
        <f t="array" ref="L6326">_xlfn.IFS(Table1[[#This Row],[score]]&gt;70,"high",Table1[[#This Row],[score]]&gt;50,"medium",Table1[[#This Row],[score]]&lt;=50,"low")</f>
        <v>high</v>
      </c>
    </row>
    <row r="6327" spans="1:12" x14ac:dyDescent="0.3">
      <c r="A6327" t="s">
        <v>6109</v>
      </c>
      <c r="B6327" s="1">
        <v>42324</v>
      </c>
      <c r="C6327">
        <v>66</v>
      </c>
      <c r="D6327" t="s">
        <v>9</v>
      </c>
      <c r="E6327" t="s">
        <v>10</v>
      </c>
      <c r="F6327">
        <v>99800000</v>
      </c>
      <c r="G6327">
        <v>668859534</v>
      </c>
      <c r="H6327" t="s">
        <v>17</v>
      </c>
      <c r="I6327">
        <f>YEAR(Table1[[#This Row],[date]])</f>
        <v>2015</v>
      </c>
      <c r="J6327">
        <f>Table1[[#This Row],[revenue]]-Table1[[#This Row],[budget_x]]</f>
        <v>569059534</v>
      </c>
      <c r="K6327" s="7">
        <f>Table1[[#This Row],[profit /loss ]]/Table1[[#This Row],[budget_x]]</f>
        <v>5.7019993386773544</v>
      </c>
      <c r="L6327" t="str" cm="1">
        <f t="array" ref="L6327">_xlfn.IFS(Table1[[#This Row],[score]]&gt;70,"high",Table1[[#This Row],[score]]&gt;50,"medium",Table1[[#This Row],[score]]&lt;=50,"low")</f>
        <v>medium</v>
      </c>
    </row>
    <row r="6328" spans="1:12" x14ac:dyDescent="0.3">
      <c r="A6328" t="s">
        <v>6110</v>
      </c>
      <c r="B6328" s="1">
        <v>44603</v>
      </c>
      <c r="C6328">
        <v>58</v>
      </c>
      <c r="D6328" t="s">
        <v>9</v>
      </c>
      <c r="E6328" t="s">
        <v>10</v>
      </c>
      <c r="F6328">
        <v>24393503</v>
      </c>
      <c r="G6328">
        <v>50433646</v>
      </c>
      <c r="H6328" t="s">
        <v>17</v>
      </c>
      <c r="I6328">
        <f>YEAR(Table1[[#This Row],[date]])</f>
        <v>2022</v>
      </c>
      <c r="J6328">
        <f>Table1[[#This Row],[revenue]]-Table1[[#This Row],[budget_x]]</f>
        <v>26040143</v>
      </c>
      <c r="K6328" s="7">
        <f>Table1[[#This Row],[profit /loss ]]/Table1[[#This Row],[budget_x]]</f>
        <v>1.0675032200172316</v>
      </c>
      <c r="L6328" t="str" cm="1">
        <f t="array" ref="L6328">_xlfn.IFS(Table1[[#This Row],[score]]&gt;70,"high",Table1[[#This Row],[score]]&gt;50,"medium",Table1[[#This Row],[score]]&lt;=50,"low")</f>
        <v>medium</v>
      </c>
    </row>
    <row r="6329" spans="1:12" x14ac:dyDescent="0.3">
      <c r="A6329" t="s">
        <v>6111</v>
      </c>
      <c r="B6329" s="1">
        <v>40507</v>
      </c>
      <c r="C6329">
        <v>62</v>
      </c>
      <c r="D6329" t="s">
        <v>9</v>
      </c>
      <c r="E6329" t="s">
        <v>10</v>
      </c>
      <c r="F6329">
        <v>500000</v>
      </c>
      <c r="G6329">
        <v>5639730</v>
      </c>
      <c r="H6329" t="s">
        <v>11</v>
      </c>
      <c r="I6329">
        <f>YEAR(Table1[[#This Row],[date]])</f>
        <v>2010</v>
      </c>
      <c r="J6329">
        <f>Table1[[#This Row],[revenue]]-Table1[[#This Row],[budget_x]]</f>
        <v>5139730</v>
      </c>
      <c r="K6329" s="7">
        <f>Table1[[#This Row],[profit /loss ]]/Table1[[#This Row],[budget_x]]</f>
        <v>10.27946</v>
      </c>
      <c r="L6329" t="str" cm="1">
        <f t="array" ref="L6329">_xlfn.IFS(Table1[[#This Row],[score]]&gt;70,"high",Table1[[#This Row],[score]]&gt;50,"medium",Table1[[#This Row],[score]]&lt;=50,"low")</f>
        <v>medium</v>
      </c>
    </row>
    <row r="6330" spans="1:12" x14ac:dyDescent="0.3">
      <c r="A6330" t="s">
        <v>6112</v>
      </c>
      <c r="B6330" s="1">
        <v>42906</v>
      </c>
      <c r="C6330">
        <v>56</v>
      </c>
      <c r="D6330" t="s">
        <v>9</v>
      </c>
      <c r="E6330" t="s">
        <v>10</v>
      </c>
      <c r="F6330">
        <v>5342000</v>
      </c>
      <c r="G6330">
        <v>6158</v>
      </c>
      <c r="H6330" t="s">
        <v>17</v>
      </c>
      <c r="I6330">
        <f>YEAR(Table1[[#This Row],[date]])</f>
        <v>2017</v>
      </c>
      <c r="J6330">
        <f>Table1[[#This Row],[revenue]]-Table1[[#This Row],[budget_x]]</f>
        <v>-5335842</v>
      </c>
      <c r="K6330" s="7">
        <f>Table1[[#This Row],[profit /loss ]]/Table1[[#This Row],[budget_x]]</f>
        <v>-0.99884724822163984</v>
      </c>
      <c r="L6330" t="str" cm="1">
        <f t="array" ref="L6330">_xlfn.IFS(Table1[[#This Row],[score]]&gt;70,"high",Table1[[#This Row],[score]]&gt;50,"medium",Table1[[#This Row],[score]]&lt;=50,"low")</f>
        <v>medium</v>
      </c>
    </row>
    <row r="6331" spans="1:12" x14ac:dyDescent="0.3">
      <c r="A6331" t="s">
        <v>6113</v>
      </c>
      <c r="B6331" s="1">
        <v>25072</v>
      </c>
      <c r="C6331">
        <v>77</v>
      </c>
      <c r="D6331" t="s">
        <v>9</v>
      </c>
      <c r="E6331" t="s">
        <v>10</v>
      </c>
      <c r="F6331">
        <v>3000000</v>
      </c>
      <c r="G6331">
        <v>104945305</v>
      </c>
      <c r="H6331" t="s">
        <v>11</v>
      </c>
      <c r="I6331">
        <f>YEAR(Table1[[#This Row],[date]])</f>
        <v>1968</v>
      </c>
      <c r="J6331">
        <f>Table1[[#This Row],[revenue]]-Table1[[#This Row],[budget_x]]</f>
        <v>101945305</v>
      </c>
      <c r="K6331" s="7">
        <f>Table1[[#This Row],[profit /loss ]]/Table1[[#This Row],[budget_x]]</f>
        <v>33.981768333333335</v>
      </c>
      <c r="L6331" t="str" cm="1">
        <f t="array" ref="L6331">_xlfn.IFS(Table1[[#This Row],[score]]&gt;70,"high",Table1[[#This Row],[score]]&gt;50,"medium",Table1[[#This Row],[score]]&lt;=50,"low")</f>
        <v>high</v>
      </c>
    </row>
    <row r="6332" spans="1:12" x14ac:dyDescent="0.3">
      <c r="A6332" t="s">
        <v>6114</v>
      </c>
      <c r="B6332" s="1">
        <v>36649</v>
      </c>
      <c r="C6332">
        <v>66</v>
      </c>
      <c r="D6332" t="s">
        <v>9</v>
      </c>
      <c r="E6332" t="s">
        <v>10</v>
      </c>
      <c r="F6332">
        <v>48000000</v>
      </c>
      <c r="G6332">
        <v>107752036</v>
      </c>
      <c r="H6332" t="s">
        <v>11</v>
      </c>
      <c r="I6332">
        <f>YEAR(Table1[[#This Row],[date]])</f>
        <v>2000</v>
      </c>
      <c r="J6332">
        <f>Table1[[#This Row],[revenue]]-Table1[[#This Row],[budget_x]]</f>
        <v>59752036</v>
      </c>
      <c r="K6332" s="7">
        <f>Table1[[#This Row],[profit /loss ]]/Table1[[#This Row],[budget_x]]</f>
        <v>1.2448340833333333</v>
      </c>
      <c r="L6332" t="str" cm="1">
        <f t="array" ref="L6332">_xlfn.IFS(Table1[[#This Row],[score]]&gt;70,"high",Table1[[#This Row],[score]]&gt;50,"medium",Table1[[#This Row],[score]]&lt;=50,"low")</f>
        <v>medium</v>
      </c>
    </row>
    <row r="6333" spans="1:12" x14ac:dyDescent="0.3">
      <c r="A6333" t="s">
        <v>6115</v>
      </c>
      <c r="B6333" s="1">
        <v>44217</v>
      </c>
      <c r="C6333">
        <v>71</v>
      </c>
      <c r="D6333" t="s">
        <v>9</v>
      </c>
      <c r="E6333" t="s">
        <v>10</v>
      </c>
      <c r="F6333">
        <v>100000000</v>
      </c>
      <c r="G6333">
        <v>369861963.80000001</v>
      </c>
      <c r="H6333" t="s">
        <v>11</v>
      </c>
      <c r="I6333">
        <f>YEAR(Table1[[#This Row],[date]])</f>
        <v>2021</v>
      </c>
      <c r="J6333">
        <f>Table1[[#This Row],[revenue]]-Table1[[#This Row],[budget_x]]</f>
        <v>269861963.80000001</v>
      </c>
      <c r="K6333" s="7">
        <f>Table1[[#This Row],[profit /loss ]]/Table1[[#This Row],[budget_x]]</f>
        <v>2.6986196380000003</v>
      </c>
      <c r="L6333" t="str" cm="1">
        <f t="array" ref="L6333">_xlfn.IFS(Table1[[#This Row],[score]]&gt;70,"high",Table1[[#This Row],[score]]&gt;50,"medium",Table1[[#This Row],[score]]&lt;=50,"low")</f>
        <v>high</v>
      </c>
    </row>
    <row r="6334" spans="1:12" x14ac:dyDescent="0.3">
      <c r="A6334" t="s">
        <v>6116</v>
      </c>
      <c r="B6334" s="1">
        <v>34908</v>
      </c>
      <c r="C6334">
        <v>69</v>
      </c>
      <c r="D6334" t="s">
        <v>9</v>
      </c>
      <c r="E6334" t="s">
        <v>10</v>
      </c>
      <c r="F6334">
        <v>1500000</v>
      </c>
      <c r="G6334">
        <v>20412216</v>
      </c>
      <c r="H6334" t="s">
        <v>17</v>
      </c>
      <c r="I6334">
        <f>YEAR(Table1[[#This Row],[date]])</f>
        <v>1995</v>
      </c>
      <c r="J6334">
        <f>Table1[[#This Row],[revenue]]-Table1[[#This Row],[budget_x]]</f>
        <v>18912216</v>
      </c>
      <c r="K6334" s="7">
        <f>Table1[[#This Row],[profit /loss ]]/Table1[[#This Row],[budget_x]]</f>
        <v>12.608143999999999</v>
      </c>
      <c r="L6334" t="str" cm="1">
        <f t="array" ref="L6334">_xlfn.IFS(Table1[[#This Row],[score]]&gt;70,"high",Table1[[#This Row],[score]]&gt;50,"medium",Table1[[#This Row],[score]]&lt;=50,"low")</f>
        <v>medium</v>
      </c>
    </row>
    <row r="6335" spans="1:12" x14ac:dyDescent="0.3">
      <c r="A6335" t="s">
        <v>6117</v>
      </c>
      <c r="B6335" s="1">
        <v>36195</v>
      </c>
      <c r="C6335">
        <v>69</v>
      </c>
      <c r="D6335" t="s">
        <v>9</v>
      </c>
      <c r="E6335" t="s">
        <v>10</v>
      </c>
      <c r="F6335">
        <v>55000000</v>
      </c>
      <c r="G6335">
        <v>70692101</v>
      </c>
      <c r="H6335" t="s">
        <v>11</v>
      </c>
      <c r="I6335">
        <f>YEAR(Table1[[#This Row],[date]])</f>
        <v>1999</v>
      </c>
      <c r="J6335">
        <f>Table1[[#This Row],[revenue]]-Table1[[#This Row],[budget_x]]</f>
        <v>15692101</v>
      </c>
      <c r="K6335" s="7">
        <f>Table1[[#This Row],[profit /loss ]]/Table1[[#This Row],[budget_x]]</f>
        <v>0.28531092727272728</v>
      </c>
      <c r="L6335" t="str" cm="1">
        <f t="array" ref="L6335">_xlfn.IFS(Table1[[#This Row],[score]]&gt;70,"high",Table1[[#This Row],[score]]&gt;50,"medium",Table1[[#This Row],[score]]&lt;=50,"low")</f>
        <v>medium</v>
      </c>
    </row>
    <row r="6336" spans="1:12" x14ac:dyDescent="0.3">
      <c r="A6336" t="s">
        <v>6118</v>
      </c>
      <c r="B6336" s="1">
        <v>30665</v>
      </c>
      <c r="C6336">
        <v>61</v>
      </c>
      <c r="D6336" t="s">
        <v>9</v>
      </c>
      <c r="E6336" t="s">
        <v>10</v>
      </c>
      <c r="F6336">
        <v>36000000</v>
      </c>
      <c r="G6336">
        <v>160000000</v>
      </c>
      <c r="H6336" t="s">
        <v>11</v>
      </c>
      <c r="I6336">
        <f>YEAR(Table1[[#This Row],[date]])</f>
        <v>1983</v>
      </c>
      <c r="J6336">
        <f>Table1[[#This Row],[revenue]]-Table1[[#This Row],[budget_x]]</f>
        <v>124000000</v>
      </c>
      <c r="K6336" s="7">
        <f>Table1[[#This Row],[profit /loss ]]/Table1[[#This Row],[budget_x]]</f>
        <v>3.4444444444444446</v>
      </c>
      <c r="L6336" t="str" cm="1">
        <f t="array" ref="L6336">_xlfn.IFS(Table1[[#This Row],[score]]&gt;70,"high",Table1[[#This Row],[score]]&gt;50,"medium",Table1[[#This Row],[score]]&lt;=50,"low")</f>
        <v>medium</v>
      </c>
    </row>
    <row r="6337" spans="1:12" x14ac:dyDescent="0.3">
      <c r="A6337" t="s">
        <v>6119</v>
      </c>
      <c r="B6337" s="1">
        <v>31863</v>
      </c>
      <c r="C6337">
        <v>47</v>
      </c>
      <c r="D6337" t="s">
        <v>9</v>
      </c>
      <c r="E6337" t="s">
        <v>95</v>
      </c>
      <c r="F6337">
        <v>129200000</v>
      </c>
      <c r="G6337">
        <v>947468745.79999995</v>
      </c>
      <c r="H6337" t="s">
        <v>96</v>
      </c>
      <c r="I6337">
        <f>YEAR(Table1[[#This Row],[date]])</f>
        <v>1987</v>
      </c>
      <c r="J6337">
        <f>Table1[[#This Row],[revenue]]-Table1[[#This Row],[budget_x]]</f>
        <v>818268745.79999995</v>
      </c>
      <c r="K6337" s="7">
        <f>Table1[[#This Row],[profit /loss ]]/Table1[[#This Row],[budget_x]]</f>
        <v>6.3333494256965936</v>
      </c>
      <c r="L6337" t="str" cm="1">
        <f t="array" ref="L6337">_xlfn.IFS(Table1[[#This Row],[score]]&gt;70,"high",Table1[[#This Row],[score]]&gt;50,"medium",Table1[[#This Row],[score]]&lt;=50,"low")</f>
        <v>low</v>
      </c>
    </row>
    <row r="6338" spans="1:12" x14ac:dyDescent="0.3">
      <c r="A6338" t="s">
        <v>6120</v>
      </c>
      <c r="B6338" s="1">
        <v>41875</v>
      </c>
      <c r="C6338">
        <v>82</v>
      </c>
      <c r="D6338" t="s">
        <v>9</v>
      </c>
      <c r="E6338" t="s">
        <v>69</v>
      </c>
      <c r="F6338">
        <v>227600000</v>
      </c>
      <c r="G6338">
        <v>1101791048</v>
      </c>
      <c r="H6338" t="s">
        <v>143</v>
      </c>
      <c r="I6338">
        <f>YEAR(Table1[[#This Row],[date]])</f>
        <v>2014</v>
      </c>
      <c r="J6338">
        <f>Table1[[#This Row],[revenue]]-Table1[[#This Row],[budget_x]]</f>
        <v>874191048</v>
      </c>
      <c r="K6338" s="7">
        <f>Table1[[#This Row],[profit /loss ]]/Table1[[#This Row],[budget_x]]</f>
        <v>3.8409097012302285</v>
      </c>
      <c r="L6338" t="str" cm="1">
        <f t="array" ref="L6338">_xlfn.IFS(Table1[[#This Row],[score]]&gt;70,"high",Table1[[#This Row],[score]]&gt;50,"medium",Table1[[#This Row],[score]]&lt;=50,"low")</f>
        <v>high</v>
      </c>
    </row>
    <row r="6339" spans="1:12" x14ac:dyDescent="0.3">
      <c r="A6339" t="s">
        <v>6121</v>
      </c>
      <c r="B6339" s="1">
        <v>38680</v>
      </c>
      <c r="C6339">
        <v>53</v>
      </c>
      <c r="D6339" t="s">
        <v>9</v>
      </c>
      <c r="E6339" t="s">
        <v>10</v>
      </c>
      <c r="F6339">
        <v>30000000</v>
      </c>
      <c r="G6339">
        <v>27147991</v>
      </c>
      <c r="H6339" t="s">
        <v>11</v>
      </c>
      <c r="I6339">
        <f>YEAR(Table1[[#This Row],[date]])</f>
        <v>2005</v>
      </c>
      <c r="J6339">
        <f>Table1[[#This Row],[revenue]]-Table1[[#This Row],[budget_x]]</f>
        <v>-2852009</v>
      </c>
      <c r="K6339" s="7">
        <f>Table1[[#This Row],[profit /loss ]]/Table1[[#This Row],[budget_x]]</f>
        <v>-9.5066966666666669E-2</v>
      </c>
      <c r="L6339" t="str" cm="1">
        <f t="array" ref="L6339">_xlfn.IFS(Table1[[#This Row],[score]]&gt;70,"high",Table1[[#This Row],[score]]&gt;50,"medium",Table1[[#This Row],[score]]&lt;=50,"low")</f>
        <v>medium</v>
      </c>
    </row>
    <row r="6340" spans="1:12" x14ac:dyDescent="0.3">
      <c r="A6340" t="s">
        <v>6122</v>
      </c>
      <c r="B6340" s="1">
        <v>37707</v>
      </c>
      <c r="C6340">
        <v>61</v>
      </c>
      <c r="D6340" t="s">
        <v>9</v>
      </c>
      <c r="E6340" t="s">
        <v>10</v>
      </c>
      <c r="F6340">
        <v>25000000</v>
      </c>
      <c r="G6340">
        <v>56434942</v>
      </c>
      <c r="H6340" t="s">
        <v>11</v>
      </c>
      <c r="I6340">
        <f>YEAR(Table1[[#This Row],[date]])</f>
        <v>2003</v>
      </c>
      <c r="J6340">
        <f>Table1[[#This Row],[revenue]]-Table1[[#This Row],[budget_x]]</f>
        <v>31434942</v>
      </c>
      <c r="K6340" s="7">
        <f>Table1[[#This Row],[profit /loss ]]/Table1[[#This Row],[budget_x]]</f>
        <v>1.25739768</v>
      </c>
      <c r="L6340" t="str" cm="1">
        <f t="array" ref="L6340">_xlfn.IFS(Table1[[#This Row],[score]]&gt;70,"high",Table1[[#This Row],[score]]&gt;50,"medium",Table1[[#This Row],[score]]&lt;=50,"low")</f>
        <v>medium</v>
      </c>
    </row>
    <row r="6341" spans="1:12" x14ac:dyDescent="0.3">
      <c r="A6341" s="3">
        <v>45860</v>
      </c>
      <c r="B6341" s="1">
        <v>43383</v>
      </c>
      <c r="C6341">
        <v>71</v>
      </c>
      <c r="D6341" t="s">
        <v>9</v>
      </c>
      <c r="E6341" t="s">
        <v>10</v>
      </c>
      <c r="F6341">
        <v>20000000</v>
      </c>
      <c r="G6341">
        <v>278331290.60000002</v>
      </c>
      <c r="H6341" t="s">
        <v>11</v>
      </c>
      <c r="I6341">
        <f>YEAR(Table1[[#This Row],[date]])</f>
        <v>2018</v>
      </c>
      <c r="J6341">
        <f>Table1[[#This Row],[revenue]]-Table1[[#This Row],[budget_x]]</f>
        <v>258331290.60000002</v>
      </c>
      <c r="K6341" s="7">
        <f>Table1[[#This Row],[profit /loss ]]/Table1[[#This Row],[budget_x]]</f>
        <v>12.91656453</v>
      </c>
      <c r="L6341" t="str" cm="1">
        <f t="array" ref="L6341">_xlfn.IFS(Table1[[#This Row],[score]]&gt;70,"high",Table1[[#This Row],[score]]&gt;50,"medium",Table1[[#This Row],[score]]&lt;=50,"low")</f>
        <v>high</v>
      </c>
    </row>
    <row r="6342" spans="1:12" x14ac:dyDescent="0.3">
      <c r="A6342" t="s">
        <v>6123</v>
      </c>
      <c r="B6342" s="1">
        <v>41213</v>
      </c>
      <c r="C6342">
        <v>77</v>
      </c>
      <c r="D6342" t="s">
        <v>9</v>
      </c>
      <c r="E6342" t="s">
        <v>74</v>
      </c>
      <c r="F6342">
        <v>112640000</v>
      </c>
      <c r="G6342">
        <v>719378536</v>
      </c>
      <c r="H6342" t="s">
        <v>75</v>
      </c>
      <c r="I6342">
        <f>YEAR(Table1[[#This Row],[date]])</f>
        <v>2012</v>
      </c>
      <c r="J6342">
        <f>Table1[[#This Row],[revenue]]-Table1[[#This Row],[budget_x]]</f>
        <v>606738536</v>
      </c>
      <c r="K6342" s="7">
        <f>Table1[[#This Row],[profit /loss ]]/Table1[[#This Row],[budget_x]]</f>
        <v>5.3865281960227271</v>
      </c>
      <c r="L6342" t="str" cm="1">
        <f t="array" ref="L6342">_xlfn.IFS(Table1[[#This Row],[score]]&gt;70,"high",Table1[[#This Row],[score]]&gt;50,"medium",Table1[[#This Row],[score]]&lt;=50,"low")</f>
        <v>high</v>
      </c>
    </row>
    <row r="6343" spans="1:12" x14ac:dyDescent="0.3">
      <c r="A6343" t="s">
        <v>6124</v>
      </c>
      <c r="B6343" s="1">
        <v>41847</v>
      </c>
      <c r="C6343">
        <v>57</v>
      </c>
      <c r="D6343" t="s">
        <v>9</v>
      </c>
      <c r="E6343" t="s">
        <v>10</v>
      </c>
      <c r="F6343">
        <v>115000000</v>
      </c>
      <c r="G6343">
        <v>217542135.59999999</v>
      </c>
      <c r="H6343" t="s">
        <v>17</v>
      </c>
      <c r="I6343">
        <f>YEAR(Table1[[#This Row],[date]])</f>
        <v>2014</v>
      </c>
      <c r="J6343">
        <f>Table1[[#This Row],[revenue]]-Table1[[#This Row],[budget_x]]</f>
        <v>102542135.59999999</v>
      </c>
      <c r="K6343" s="7">
        <f>Table1[[#This Row],[profit /loss ]]/Table1[[#This Row],[budget_x]]</f>
        <v>0.89167074434782601</v>
      </c>
      <c r="L6343" t="str" cm="1">
        <f t="array" ref="L6343">_xlfn.IFS(Table1[[#This Row],[score]]&gt;70,"high",Table1[[#This Row],[score]]&gt;50,"medium",Table1[[#This Row],[score]]&lt;=50,"low")</f>
        <v>medium</v>
      </c>
    </row>
    <row r="6344" spans="1:12" x14ac:dyDescent="0.3">
      <c r="A6344" t="s">
        <v>6125</v>
      </c>
      <c r="B6344" s="1">
        <v>28854</v>
      </c>
      <c r="C6344">
        <v>62</v>
      </c>
      <c r="D6344" t="s">
        <v>9</v>
      </c>
      <c r="E6344" t="s">
        <v>10</v>
      </c>
      <c r="F6344">
        <v>5000000</v>
      </c>
      <c r="G6344">
        <v>85196485</v>
      </c>
      <c r="H6344" t="s">
        <v>11</v>
      </c>
      <c r="I6344">
        <f>YEAR(Table1[[#This Row],[date]])</f>
        <v>1978</v>
      </c>
      <c r="J6344">
        <f>Table1[[#This Row],[revenue]]-Table1[[#This Row],[budget_x]]</f>
        <v>80196485</v>
      </c>
      <c r="K6344" s="7">
        <f>Table1[[#This Row],[profit /loss ]]/Table1[[#This Row],[budget_x]]</f>
        <v>16.039297000000001</v>
      </c>
      <c r="L6344" t="str" cm="1">
        <f t="array" ref="L6344">_xlfn.IFS(Table1[[#This Row],[score]]&gt;70,"high",Table1[[#This Row],[score]]&gt;50,"medium",Table1[[#This Row],[score]]&lt;=50,"low")</f>
        <v>medium</v>
      </c>
    </row>
    <row r="6345" spans="1:12" x14ac:dyDescent="0.3">
      <c r="A6345" t="s">
        <v>6126</v>
      </c>
      <c r="B6345" s="1">
        <v>42201</v>
      </c>
      <c r="C6345">
        <v>61</v>
      </c>
      <c r="D6345" t="s">
        <v>9</v>
      </c>
      <c r="E6345" t="s">
        <v>10</v>
      </c>
      <c r="F6345">
        <v>12000000</v>
      </c>
      <c r="G6345">
        <v>85450484</v>
      </c>
      <c r="H6345" t="s">
        <v>11</v>
      </c>
      <c r="I6345">
        <f>YEAR(Table1[[#This Row],[date]])</f>
        <v>2015</v>
      </c>
      <c r="J6345">
        <f>Table1[[#This Row],[revenue]]-Table1[[#This Row],[budget_x]]</f>
        <v>73450484</v>
      </c>
      <c r="K6345" s="7">
        <f>Table1[[#This Row],[profit /loss ]]/Table1[[#This Row],[budget_x]]</f>
        <v>6.1208736666666663</v>
      </c>
      <c r="L6345" t="str" cm="1">
        <f t="array" ref="L6345">_xlfn.IFS(Table1[[#This Row],[score]]&gt;70,"high",Table1[[#This Row],[score]]&gt;50,"medium",Table1[[#This Row],[score]]&lt;=50,"low")</f>
        <v>medium</v>
      </c>
    </row>
    <row r="6346" spans="1:12" x14ac:dyDescent="0.3">
      <c r="A6346" t="s">
        <v>6127</v>
      </c>
      <c r="B6346" s="1">
        <v>42608</v>
      </c>
      <c r="C6346">
        <v>63</v>
      </c>
      <c r="D6346" t="s">
        <v>9</v>
      </c>
      <c r="E6346" t="s">
        <v>10</v>
      </c>
      <c r="F6346">
        <v>20000000</v>
      </c>
      <c r="G6346">
        <v>5031975</v>
      </c>
      <c r="H6346" t="s">
        <v>17</v>
      </c>
      <c r="I6346">
        <f>YEAR(Table1[[#This Row],[date]])</f>
        <v>2016</v>
      </c>
      <c r="J6346">
        <f>Table1[[#This Row],[revenue]]-Table1[[#This Row],[budget_x]]</f>
        <v>-14968025</v>
      </c>
      <c r="K6346" s="7">
        <f>Table1[[#This Row],[profit /loss ]]/Table1[[#This Row],[budget_x]]</f>
        <v>-0.74840125000000002</v>
      </c>
      <c r="L6346" t="str" cm="1">
        <f t="array" ref="L6346">_xlfn.IFS(Table1[[#This Row],[score]]&gt;70,"high",Table1[[#This Row],[score]]&gt;50,"medium",Table1[[#This Row],[score]]&lt;=50,"low")</f>
        <v>medium</v>
      </c>
    </row>
    <row r="6347" spans="1:12" x14ac:dyDescent="0.3">
      <c r="A6347" t="s">
        <v>6128</v>
      </c>
      <c r="B6347" s="1">
        <v>38936</v>
      </c>
      <c r="C6347">
        <v>60</v>
      </c>
      <c r="D6347" t="s">
        <v>9</v>
      </c>
      <c r="E6347" t="s">
        <v>171</v>
      </c>
      <c r="F6347">
        <v>1881932.4</v>
      </c>
      <c r="G6347">
        <v>1644060</v>
      </c>
      <c r="H6347" t="s">
        <v>11</v>
      </c>
      <c r="I6347">
        <f>YEAR(Table1[[#This Row],[date]])</f>
        <v>2006</v>
      </c>
      <c r="J6347">
        <f>Table1[[#This Row],[revenue]]-Table1[[#This Row],[budget_x]]</f>
        <v>-237872.39999999991</v>
      </c>
      <c r="K6347" s="7">
        <f>Table1[[#This Row],[profit /loss ]]/Table1[[#This Row],[budget_x]]</f>
        <v>-0.12639795138231316</v>
      </c>
      <c r="L6347" t="str" cm="1">
        <f t="array" ref="L6347">_xlfn.IFS(Table1[[#This Row],[score]]&gt;70,"high",Table1[[#This Row],[score]]&gt;50,"medium",Table1[[#This Row],[score]]&lt;=50,"low")</f>
        <v>medium</v>
      </c>
    </row>
    <row r="6348" spans="1:12" x14ac:dyDescent="0.3">
      <c r="A6348" t="s">
        <v>6129</v>
      </c>
      <c r="B6348" s="1">
        <v>42120</v>
      </c>
      <c r="C6348">
        <v>54</v>
      </c>
      <c r="D6348" t="s">
        <v>9</v>
      </c>
      <c r="E6348" t="s">
        <v>10</v>
      </c>
      <c r="F6348">
        <v>2640017.7999999998</v>
      </c>
      <c r="G6348">
        <v>3005082</v>
      </c>
      <c r="H6348" t="s">
        <v>11</v>
      </c>
      <c r="I6348">
        <f>YEAR(Table1[[#This Row],[date]])</f>
        <v>2015</v>
      </c>
      <c r="J6348">
        <f>Table1[[#This Row],[revenue]]-Table1[[#This Row],[budget_x]]</f>
        <v>365064.20000000019</v>
      </c>
      <c r="K6348" s="7">
        <f>Table1[[#This Row],[profit /loss ]]/Table1[[#This Row],[budget_x]]</f>
        <v>0.13828096159048633</v>
      </c>
      <c r="L6348" t="str" cm="1">
        <f t="array" ref="L6348">_xlfn.IFS(Table1[[#This Row],[score]]&gt;70,"high",Table1[[#This Row],[score]]&gt;50,"medium",Table1[[#This Row],[score]]&lt;=50,"low")</f>
        <v>medium</v>
      </c>
    </row>
    <row r="6349" spans="1:12" x14ac:dyDescent="0.3">
      <c r="A6349" t="s">
        <v>6130</v>
      </c>
      <c r="B6349" s="1">
        <v>43910</v>
      </c>
      <c r="C6349">
        <v>76</v>
      </c>
      <c r="D6349" t="s">
        <v>9</v>
      </c>
      <c r="E6349" t="s">
        <v>10</v>
      </c>
      <c r="F6349">
        <v>11000000</v>
      </c>
      <c r="G6349">
        <v>2990000</v>
      </c>
      <c r="H6349" t="s">
        <v>11</v>
      </c>
      <c r="I6349">
        <f>YEAR(Table1[[#This Row],[date]])</f>
        <v>2020</v>
      </c>
      <c r="J6349">
        <f>Table1[[#This Row],[revenue]]-Table1[[#This Row],[budget_x]]</f>
        <v>-8010000</v>
      </c>
      <c r="K6349" s="7">
        <f>Table1[[#This Row],[profit /loss ]]/Table1[[#This Row],[budget_x]]</f>
        <v>-0.72818181818181815</v>
      </c>
      <c r="L6349" t="str" cm="1">
        <f t="array" ref="L6349">_xlfn.IFS(Table1[[#This Row],[score]]&gt;70,"high",Table1[[#This Row],[score]]&gt;50,"medium",Table1[[#This Row],[score]]&lt;=50,"low")</f>
        <v>high</v>
      </c>
    </row>
    <row r="6350" spans="1:12" x14ac:dyDescent="0.3">
      <c r="A6350" t="s">
        <v>6131</v>
      </c>
      <c r="B6350" s="1">
        <v>43237</v>
      </c>
      <c r="C6350">
        <v>74</v>
      </c>
      <c r="D6350" t="s">
        <v>9</v>
      </c>
      <c r="E6350" t="s">
        <v>74</v>
      </c>
      <c r="F6350">
        <v>7280000</v>
      </c>
      <c r="G6350">
        <v>6591038</v>
      </c>
      <c r="H6350" t="s">
        <v>75</v>
      </c>
      <c r="I6350">
        <f>YEAR(Table1[[#This Row],[date]])</f>
        <v>2018</v>
      </c>
      <c r="J6350">
        <f>Table1[[#This Row],[revenue]]-Table1[[#This Row],[budget_x]]</f>
        <v>-688962</v>
      </c>
      <c r="K6350" s="7">
        <f>Table1[[#This Row],[profit /loss ]]/Table1[[#This Row],[budget_x]]</f>
        <v>-9.4637637362637361E-2</v>
      </c>
      <c r="L6350" t="str" cm="1">
        <f t="array" ref="L6350">_xlfn.IFS(Table1[[#This Row],[score]]&gt;70,"high",Table1[[#This Row],[score]]&gt;50,"medium",Table1[[#This Row],[score]]&lt;=50,"low")</f>
        <v>high</v>
      </c>
    </row>
    <row r="6351" spans="1:12" x14ac:dyDescent="0.3">
      <c r="A6351" t="s">
        <v>6132</v>
      </c>
      <c r="B6351" s="1">
        <v>38234</v>
      </c>
      <c r="C6351">
        <v>65</v>
      </c>
      <c r="D6351" t="s">
        <v>9</v>
      </c>
      <c r="E6351" t="s">
        <v>10</v>
      </c>
      <c r="F6351">
        <v>38600000</v>
      </c>
      <c r="G6351">
        <v>542233172.20000005</v>
      </c>
      <c r="H6351" t="s">
        <v>30</v>
      </c>
      <c r="I6351">
        <f>YEAR(Table1[[#This Row],[date]])</f>
        <v>2004</v>
      </c>
      <c r="J6351">
        <f>Table1[[#This Row],[revenue]]-Table1[[#This Row],[budget_x]]</f>
        <v>503633172.20000005</v>
      </c>
      <c r="K6351" s="7">
        <f>Table1[[#This Row],[profit /loss ]]/Table1[[#This Row],[budget_x]]</f>
        <v>13.047491507772023</v>
      </c>
      <c r="L6351" t="str" cm="1">
        <f t="array" ref="L6351">_xlfn.IFS(Table1[[#This Row],[score]]&gt;70,"high",Table1[[#This Row],[score]]&gt;50,"medium",Table1[[#This Row],[score]]&lt;=50,"low")</f>
        <v>medium</v>
      </c>
    </row>
    <row r="6352" spans="1:12" x14ac:dyDescent="0.3">
      <c r="A6352" t="s">
        <v>6133</v>
      </c>
      <c r="B6352" s="1">
        <v>39728</v>
      </c>
      <c r="C6352">
        <v>55</v>
      </c>
      <c r="D6352" t="s">
        <v>9</v>
      </c>
      <c r="E6352" t="s">
        <v>10</v>
      </c>
      <c r="F6352">
        <v>5000000</v>
      </c>
      <c r="G6352">
        <v>48763622.799999997</v>
      </c>
      <c r="H6352" t="s">
        <v>17</v>
      </c>
      <c r="I6352">
        <f>YEAR(Table1[[#This Row],[date]])</f>
        <v>2008</v>
      </c>
      <c r="J6352">
        <f>Table1[[#This Row],[revenue]]-Table1[[#This Row],[budget_x]]</f>
        <v>43763622.799999997</v>
      </c>
      <c r="K6352" s="7">
        <f>Table1[[#This Row],[profit /loss ]]/Table1[[#This Row],[budget_x]]</f>
        <v>8.752724559999999</v>
      </c>
      <c r="L6352" t="str" cm="1">
        <f t="array" ref="L6352">_xlfn.IFS(Table1[[#This Row],[score]]&gt;70,"high",Table1[[#This Row],[score]]&gt;50,"medium",Table1[[#This Row],[score]]&lt;=50,"low")</f>
        <v>medium</v>
      </c>
    </row>
    <row r="6353" spans="1:12" x14ac:dyDescent="0.3">
      <c r="A6353" t="s">
        <v>6134</v>
      </c>
      <c r="B6353" s="1">
        <v>30926</v>
      </c>
      <c r="C6353">
        <v>54</v>
      </c>
      <c r="D6353" t="s">
        <v>9</v>
      </c>
      <c r="E6353" t="s">
        <v>69</v>
      </c>
      <c r="F6353">
        <v>132600000</v>
      </c>
      <c r="G6353">
        <v>293773121</v>
      </c>
      <c r="H6353" t="s">
        <v>143</v>
      </c>
      <c r="I6353">
        <f>YEAR(Table1[[#This Row],[date]])</f>
        <v>1984</v>
      </c>
      <c r="J6353">
        <f>Table1[[#This Row],[revenue]]-Table1[[#This Row],[budget_x]]</f>
        <v>161173121</v>
      </c>
      <c r="K6353" s="7">
        <f>Table1[[#This Row],[profit /loss ]]/Table1[[#This Row],[budget_x]]</f>
        <v>1.2154835671191553</v>
      </c>
      <c r="L6353" t="str" cm="1">
        <f t="array" ref="L6353">_xlfn.IFS(Table1[[#This Row],[score]]&gt;70,"high",Table1[[#This Row],[score]]&gt;50,"medium",Table1[[#This Row],[score]]&lt;=50,"low")</f>
        <v>medium</v>
      </c>
    </row>
    <row r="6354" spans="1:12" x14ac:dyDescent="0.3">
      <c r="A6354" t="s">
        <v>6135</v>
      </c>
      <c r="B6354" s="1">
        <v>43336</v>
      </c>
      <c r="C6354">
        <v>66</v>
      </c>
      <c r="D6354" t="s">
        <v>9</v>
      </c>
      <c r="E6354" t="s">
        <v>10</v>
      </c>
      <c r="F6354">
        <v>40517129</v>
      </c>
      <c r="G6354">
        <v>10891281</v>
      </c>
      <c r="H6354" t="s">
        <v>11</v>
      </c>
      <c r="I6354">
        <f>YEAR(Table1[[#This Row],[date]])</f>
        <v>2018</v>
      </c>
      <c r="J6354">
        <f>Table1[[#This Row],[revenue]]-Table1[[#This Row],[budget_x]]</f>
        <v>-29625848</v>
      </c>
      <c r="K6354" s="7">
        <f>Table1[[#This Row],[profit /loss ]]/Table1[[#This Row],[budget_x]]</f>
        <v>-0.7311931701774822</v>
      </c>
      <c r="L6354" t="str" cm="1">
        <f t="array" ref="L6354">_xlfn.IFS(Table1[[#This Row],[score]]&gt;70,"high",Table1[[#This Row],[score]]&gt;50,"medium",Table1[[#This Row],[score]]&lt;=50,"low")</f>
        <v>medium</v>
      </c>
    </row>
    <row r="6355" spans="1:12" x14ac:dyDescent="0.3">
      <c r="A6355" t="s">
        <v>6136</v>
      </c>
      <c r="B6355" s="1">
        <v>38300</v>
      </c>
      <c r="C6355">
        <v>70</v>
      </c>
      <c r="D6355" t="s">
        <v>9</v>
      </c>
      <c r="E6355" t="s">
        <v>10</v>
      </c>
      <c r="F6355">
        <v>10000000</v>
      </c>
      <c r="G6355">
        <v>166946230.59999999</v>
      </c>
      <c r="H6355" t="s">
        <v>17</v>
      </c>
      <c r="I6355">
        <f>YEAR(Table1[[#This Row],[date]])</f>
        <v>2004</v>
      </c>
      <c r="J6355">
        <f>Table1[[#This Row],[revenue]]-Table1[[#This Row],[budget_x]]</f>
        <v>156946230.59999999</v>
      </c>
      <c r="K6355" s="7">
        <f>Table1[[#This Row],[profit /loss ]]/Table1[[#This Row],[budget_x]]</f>
        <v>15.69462306</v>
      </c>
      <c r="L6355" t="str" cm="1">
        <f t="array" ref="L6355">_xlfn.IFS(Table1[[#This Row],[score]]&gt;70,"high",Table1[[#This Row],[score]]&gt;50,"medium",Table1[[#This Row],[score]]&lt;=50,"low")</f>
        <v>medium</v>
      </c>
    </row>
    <row r="6356" spans="1:12" x14ac:dyDescent="0.3">
      <c r="A6356" t="s">
        <v>6137</v>
      </c>
      <c r="B6356" s="1">
        <v>43734</v>
      </c>
      <c r="C6356">
        <v>72</v>
      </c>
      <c r="D6356" t="s">
        <v>9</v>
      </c>
      <c r="E6356" t="s">
        <v>10</v>
      </c>
      <c r="F6356">
        <v>40000000</v>
      </c>
      <c r="G6356">
        <v>9429910</v>
      </c>
      <c r="H6356" t="s">
        <v>11</v>
      </c>
      <c r="I6356">
        <f>YEAR(Table1[[#This Row],[date]])</f>
        <v>2019</v>
      </c>
      <c r="J6356">
        <f>Table1[[#This Row],[revenue]]-Table1[[#This Row],[budget_x]]</f>
        <v>-30570090</v>
      </c>
      <c r="K6356" s="7">
        <f>Table1[[#This Row],[profit /loss ]]/Table1[[#This Row],[budget_x]]</f>
        <v>-0.76425224999999997</v>
      </c>
      <c r="L6356" t="str" cm="1">
        <f t="array" ref="L6356">_xlfn.IFS(Table1[[#This Row],[score]]&gt;70,"high",Table1[[#This Row],[score]]&gt;50,"medium",Table1[[#This Row],[score]]&lt;=50,"low")</f>
        <v>high</v>
      </c>
    </row>
    <row r="6357" spans="1:12" x14ac:dyDescent="0.3">
      <c r="A6357" t="s">
        <v>6138</v>
      </c>
      <c r="B6357" s="1">
        <v>34501</v>
      </c>
      <c r="C6357">
        <v>59</v>
      </c>
      <c r="D6357" t="s">
        <v>9</v>
      </c>
      <c r="E6357" t="s">
        <v>10</v>
      </c>
      <c r="F6357">
        <v>50000000</v>
      </c>
      <c r="G6357">
        <v>119180938</v>
      </c>
      <c r="H6357" t="s">
        <v>11</v>
      </c>
      <c r="I6357">
        <f>YEAR(Table1[[#This Row],[date]])</f>
        <v>1994</v>
      </c>
      <c r="J6357">
        <f>Table1[[#This Row],[revenue]]-Table1[[#This Row],[budget_x]]</f>
        <v>69180938</v>
      </c>
      <c r="K6357" s="7">
        <f>Table1[[#This Row],[profit /loss ]]/Table1[[#This Row],[budget_x]]</f>
        <v>1.3836187600000001</v>
      </c>
      <c r="L6357" t="str" cm="1">
        <f t="array" ref="L6357">_xlfn.IFS(Table1[[#This Row],[score]]&gt;70,"high",Table1[[#This Row],[score]]&gt;50,"medium",Table1[[#This Row],[score]]&lt;=50,"low")</f>
        <v>medium</v>
      </c>
    </row>
    <row r="6358" spans="1:12" x14ac:dyDescent="0.3">
      <c r="A6358" t="s">
        <v>6139</v>
      </c>
      <c r="B6358" s="1">
        <v>44124</v>
      </c>
      <c r="C6358">
        <v>61</v>
      </c>
      <c r="D6358" t="s">
        <v>9</v>
      </c>
      <c r="E6358" t="s">
        <v>10</v>
      </c>
      <c r="F6358">
        <v>146500000</v>
      </c>
      <c r="G6358">
        <v>321770184.60000002</v>
      </c>
      <c r="H6358" t="s">
        <v>17</v>
      </c>
      <c r="I6358">
        <f>YEAR(Table1[[#This Row],[date]])</f>
        <v>2020</v>
      </c>
      <c r="J6358">
        <f>Table1[[#This Row],[revenue]]-Table1[[#This Row],[budget_x]]</f>
        <v>175270184.60000002</v>
      </c>
      <c r="K6358" s="7">
        <f>Table1[[#This Row],[profit /loss ]]/Table1[[#This Row],[budget_x]]</f>
        <v>1.1963835126279865</v>
      </c>
      <c r="L6358" t="str" cm="1">
        <f t="array" ref="L6358">_xlfn.IFS(Table1[[#This Row],[score]]&gt;70,"high",Table1[[#This Row],[score]]&gt;50,"medium",Table1[[#This Row],[score]]&lt;=50,"low")</f>
        <v>medium</v>
      </c>
    </row>
    <row r="6359" spans="1:12" x14ac:dyDescent="0.3">
      <c r="A6359" t="s">
        <v>6140</v>
      </c>
      <c r="B6359" s="1">
        <v>41361</v>
      </c>
      <c r="C6359">
        <v>57</v>
      </c>
      <c r="D6359" t="s">
        <v>9</v>
      </c>
      <c r="E6359" t="s">
        <v>10</v>
      </c>
      <c r="F6359">
        <v>40000000</v>
      </c>
      <c r="G6359">
        <v>74597643</v>
      </c>
      <c r="H6359" t="s">
        <v>11</v>
      </c>
      <c r="I6359">
        <f>YEAR(Table1[[#This Row],[date]])</f>
        <v>2013</v>
      </c>
      <c r="J6359">
        <f>Table1[[#This Row],[revenue]]-Table1[[#This Row],[budget_x]]</f>
        <v>34597643</v>
      </c>
      <c r="K6359" s="7">
        <f>Table1[[#This Row],[profit /loss ]]/Table1[[#This Row],[budget_x]]</f>
        <v>0.86494107499999995</v>
      </c>
      <c r="L6359" t="str" cm="1">
        <f t="array" ref="L6359">_xlfn.IFS(Table1[[#This Row],[score]]&gt;70,"high",Table1[[#This Row],[score]]&gt;50,"medium",Table1[[#This Row],[score]]&lt;=50,"low")</f>
        <v>medium</v>
      </c>
    </row>
    <row r="6360" spans="1:12" x14ac:dyDescent="0.3">
      <c r="A6360" t="s">
        <v>6141</v>
      </c>
      <c r="B6360" s="1">
        <v>44075</v>
      </c>
      <c r="C6360">
        <v>50</v>
      </c>
      <c r="D6360" t="s">
        <v>9</v>
      </c>
      <c r="E6360" t="s">
        <v>10</v>
      </c>
      <c r="F6360">
        <v>20600000</v>
      </c>
      <c r="G6360">
        <v>858281</v>
      </c>
      <c r="H6360" t="s">
        <v>11</v>
      </c>
      <c r="I6360">
        <f>YEAR(Table1[[#This Row],[date]])</f>
        <v>2020</v>
      </c>
      <c r="J6360">
        <f>Table1[[#This Row],[revenue]]-Table1[[#This Row],[budget_x]]</f>
        <v>-19741719</v>
      </c>
      <c r="K6360" s="7">
        <f>Table1[[#This Row],[profit /loss ]]/Table1[[#This Row],[budget_x]]</f>
        <v>-0.95833587378640772</v>
      </c>
      <c r="L6360" t="str" cm="1">
        <f t="array" ref="L6360">_xlfn.IFS(Table1[[#This Row],[score]]&gt;70,"high",Table1[[#This Row],[score]]&gt;50,"medium",Table1[[#This Row],[score]]&lt;=50,"low")</f>
        <v>low</v>
      </c>
    </row>
    <row r="6361" spans="1:12" x14ac:dyDescent="0.3">
      <c r="A6361" t="s">
        <v>6142</v>
      </c>
      <c r="B6361" s="1">
        <v>43162</v>
      </c>
      <c r="C6361">
        <v>70</v>
      </c>
      <c r="D6361" t="s">
        <v>9</v>
      </c>
      <c r="E6361" t="s">
        <v>69</v>
      </c>
      <c r="F6361">
        <v>72000000</v>
      </c>
      <c r="G6361">
        <v>757565646.39999998</v>
      </c>
      <c r="H6361" t="s">
        <v>143</v>
      </c>
      <c r="I6361">
        <f>YEAR(Table1[[#This Row],[date]])</f>
        <v>2018</v>
      </c>
      <c r="J6361">
        <f>Table1[[#This Row],[revenue]]-Table1[[#This Row],[budget_x]]</f>
        <v>685565646.39999998</v>
      </c>
      <c r="K6361" s="7">
        <f>Table1[[#This Row],[profit /loss ]]/Table1[[#This Row],[budget_x]]</f>
        <v>9.5217450888888884</v>
      </c>
      <c r="L6361" t="str" cm="1">
        <f t="array" ref="L6361">_xlfn.IFS(Table1[[#This Row],[score]]&gt;70,"high",Table1[[#This Row],[score]]&gt;50,"medium",Table1[[#This Row],[score]]&lt;=50,"low")</f>
        <v>medium</v>
      </c>
    </row>
    <row r="6362" spans="1:12" x14ac:dyDescent="0.3">
      <c r="A6362" t="s">
        <v>6143</v>
      </c>
      <c r="B6362" s="1">
        <v>41441</v>
      </c>
      <c r="C6362">
        <v>73</v>
      </c>
      <c r="D6362" t="s">
        <v>9</v>
      </c>
      <c r="E6362" t="s">
        <v>10</v>
      </c>
      <c r="F6362">
        <v>6209044.5999999996</v>
      </c>
      <c r="G6362">
        <v>485232</v>
      </c>
      <c r="H6362" t="s">
        <v>17</v>
      </c>
      <c r="I6362">
        <f>YEAR(Table1[[#This Row],[date]])</f>
        <v>2013</v>
      </c>
      <c r="J6362">
        <f>Table1[[#This Row],[revenue]]-Table1[[#This Row],[budget_x]]</f>
        <v>-5723812.5999999996</v>
      </c>
      <c r="K6362" s="7">
        <f>Table1[[#This Row],[profit /loss ]]/Table1[[#This Row],[budget_x]]</f>
        <v>-0.92185077878165023</v>
      </c>
      <c r="L6362" t="str" cm="1">
        <f t="array" ref="L6362">_xlfn.IFS(Table1[[#This Row],[score]]&gt;70,"high",Table1[[#This Row],[score]]&gt;50,"medium",Table1[[#This Row],[score]]&lt;=50,"low")</f>
        <v>high</v>
      </c>
    </row>
    <row r="6363" spans="1:12" x14ac:dyDescent="0.3">
      <c r="A6363" t="s">
        <v>6144</v>
      </c>
      <c r="B6363" s="1">
        <v>36960</v>
      </c>
      <c r="C6363">
        <v>74</v>
      </c>
      <c r="D6363" t="s">
        <v>9</v>
      </c>
      <c r="E6363" t="s">
        <v>69</v>
      </c>
      <c r="F6363">
        <v>80000000</v>
      </c>
      <c r="G6363">
        <v>430315391.80000001</v>
      </c>
      <c r="H6363" t="s">
        <v>143</v>
      </c>
      <c r="I6363">
        <f>YEAR(Table1[[#This Row],[date]])</f>
        <v>2001</v>
      </c>
      <c r="J6363">
        <f>Table1[[#This Row],[revenue]]-Table1[[#This Row],[budget_x]]</f>
        <v>350315391.80000001</v>
      </c>
      <c r="K6363" s="7">
        <f>Table1[[#This Row],[profit /loss ]]/Table1[[#This Row],[budget_x]]</f>
        <v>4.3789423975000004</v>
      </c>
      <c r="L6363" t="str" cm="1">
        <f t="array" ref="L6363">_xlfn.IFS(Table1[[#This Row],[score]]&gt;70,"high",Table1[[#This Row],[score]]&gt;50,"medium",Table1[[#This Row],[score]]&lt;=50,"low")</f>
        <v>high</v>
      </c>
    </row>
    <row r="6364" spans="1:12" x14ac:dyDescent="0.3">
      <c r="A6364" t="s">
        <v>6145</v>
      </c>
      <c r="B6364" s="1">
        <v>44637</v>
      </c>
      <c r="C6364">
        <v>50</v>
      </c>
      <c r="D6364" t="s">
        <v>9</v>
      </c>
      <c r="E6364" t="s">
        <v>253</v>
      </c>
      <c r="F6364">
        <v>144200000</v>
      </c>
      <c r="G6364">
        <v>958123472.79999995</v>
      </c>
      <c r="H6364" t="s">
        <v>254</v>
      </c>
      <c r="I6364">
        <f>YEAR(Table1[[#This Row],[date]])</f>
        <v>2022</v>
      </c>
      <c r="J6364">
        <f>Table1[[#This Row],[revenue]]-Table1[[#This Row],[budget_x]]</f>
        <v>813923472.79999995</v>
      </c>
      <c r="K6364" s="7">
        <f>Table1[[#This Row],[profit /loss ]]/Table1[[#This Row],[budget_x]]</f>
        <v>5.6444068848821081</v>
      </c>
      <c r="L6364" t="str" cm="1">
        <f t="array" ref="L6364">_xlfn.IFS(Table1[[#This Row],[score]]&gt;70,"high",Table1[[#This Row],[score]]&gt;50,"medium",Table1[[#This Row],[score]]&lt;=50,"low")</f>
        <v>low</v>
      </c>
    </row>
    <row r="6365" spans="1:12" x14ac:dyDescent="0.3">
      <c r="A6365" t="s">
        <v>6146</v>
      </c>
      <c r="B6365" s="1">
        <v>42311</v>
      </c>
      <c r="C6365">
        <v>71</v>
      </c>
      <c r="D6365" t="s">
        <v>9</v>
      </c>
      <c r="E6365" t="s">
        <v>10</v>
      </c>
      <c r="F6365">
        <v>81300000</v>
      </c>
      <c r="G6365">
        <v>409447432.80000001</v>
      </c>
      <c r="H6365" t="s">
        <v>17</v>
      </c>
      <c r="I6365">
        <f>YEAR(Table1[[#This Row],[date]])</f>
        <v>2015</v>
      </c>
      <c r="J6365">
        <f>Table1[[#This Row],[revenue]]-Table1[[#This Row],[budget_x]]</f>
        <v>328147432.80000001</v>
      </c>
      <c r="K6365" s="7">
        <f>Table1[[#This Row],[profit /loss ]]/Table1[[#This Row],[budget_x]]</f>
        <v>4.03625378597786</v>
      </c>
      <c r="L6365" t="str" cm="1">
        <f t="array" ref="L6365">_xlfn.IFS(Table1[[#This Row],[score]]&gt;70,"high",Table1[[#This Row],[score]]&gt;50,"medium",Table1[[#This Row],[score]]&lt;=50,"low")</f>
        <v>high</v>
      </c>
    </row>
    <row r="6366" spans="1:12" x14ac:dyDescent="0.3">
      <c r="A6366" t="s">
        <v>6147</v>
      </c>
      <c r="B6366" s="1">
        <v>43781</v>
      </c>
      <c r="C6366">
        <v>59</v>
      </c>
      <c r="D6366" t="s">
        <v>9</v>
      </c>
      <c r="E6366" t="s">
        <v>10</v>
      </c>
      <c r="F6366">
        <v>81200000</v>
      </c>
      <c r="G6366">
        <v>642941655.20000005</v>
      </c>
      <c r="H6366" t="s">
        <v>655</v>
      </c>
      <c r="I6366">
        <f>YEAR(Table1[[#This Row],[date]])</f>
        <v>2019</v>
      </c>
      <c r="J6366">
        <f>Table1[[#This Row],[revenue]]-Table1[[#This Row],[budget_x]]</f>
        <v>561741655.20000005</v>
      </c>
      <c r="K6366" s="7">
        <f>Table1[[#This Row],[profit /loss ]]/Table1[[#This Row],[budget_x]]</f>
        <v>6.9180006798029563</v>
      </c>
      <c r="L6366" t="str" cm="1">
        <f t="array" ref="L6366">_xlfn.IFS(Table1[[#This Row],[score]]&gt;70,"high",Table1[[#This Row],[score]]&gt;50,"medium",Table1[[#This Row],[score]]&lt;=50,"low")</f>
        <v>medium</v>
      </c>
    </row>
    <row r="6367" spans="1:12" x14ac:dyDescent="0.3">
      <c r="A6367" t="s">
        <v>6148</v>
      </c>
      <c r="B6367" s="1">
        <v>44256</v>
      </c>
      <c r="C6367">
        <v>50</v>
      </c>
      <c r="D6367" t="s">
        <v>9</v>
      </c>
      <c r="E6367" t="s">
        <v>10</v>
      </c>
      <c r="F6367">
        <v>2801100</v>
      </c>
      <c r="G6367">
        <v>41848</v>
      </c>
      <c r="H6367" t="s">
        <v>11</v>
      </c>
      <c r="I6367">
        <f>YEAR(Table1[[#This Row],[date]])</f>
        <v>2021</v>
      </c>
      <c r="J6367">
        <f>Table1[[#This Row],[revenue]]-Table1[[#This Row],[budget_x]]</f>
        <v>-2759252</v>
      </c>
      <c r="K6367" s="7">
        <f>Table1[[#This Row],[profit /loss ]]/Table1[[#This Row],[budget_x]]</f>
        <v>-0.98506015493913102</v>
      </c>
      <c r="L6367" t="str" cm="1">
        <f t="array" ref="L6367">_xlfn.IFS(Table1[[#This Row],[score]]&gt;70,"high",Table1[[#This Row],[score]]&gt;50,"medium",Table1[[#This Row],[score]]&lt;=50,"low")</f>
        <v>low</v>
      </c>
    </row>
    <row r="6368" spans="1:12" x14ac:dyDescent="0.3">
      <c r="A6368" t="s">
        <v>6149</v>
      </c>
      <c r="B6368" s="1">
        <v>41046</v>
      </c>
      <c r="C6368">
        <v>61</v>
      </c>
      <c r="D6368" t="s">
        <v>9</v>
      </c>
      <c r="E6368" t="s">
        <v>10</v>
      </c>
      <c r="F6368">
        <v>15000000</v>
      </c>
      <c r="G6368">
        <v>128955898</v>
      </c>
      <c r="H6368" t="s">
        <v>11</v>
      </c>
      <c r="I6368">
        <f>YEAR(Table1[[#This Row],[date]])</f>
        <v>2012</v>
      </c>
      <c r="J6368">
        <f>Table1[[#This Row],[revenue]]-Table1[[#This Row],[budget_x]]</f>
        <v>113955898</v>
      </c>
      <c r="K6368" s="7">
        <f>Table1[[#This Row],[profit /loss ]]/Table1[[#This Row],[budget_x]]</f>
        <v>7.5970598666666671</v>
      </c>
      <c r="L6368" t="str" cm="1">
        <f t="array" ref="L6368">_xlfn.IFS(Table1[[#This Row],[score]]&gt;70,"high",Table1[[#This Row],[score]]&gt;50,"medium",Table1[[#This Row],[score]]&lt;=50,"low")</f>
        <v>medium</v>
      </c>
    </row>
    <row r="6369" spans="1:12" x14ac:dyDescent="0.3">
      <c r="A6369" t="s">
        <v>6150</v>
      </c>
      <c r="B6369" s="1">
        <v>33704</v>
      </c>
      <c r="C6369">
        <v>60</v>
      </c>
      <c r="D6369" t="s">
        <v>9</v>
      </c>
      <c r="E6369" t="s">
        <v>10</v>
      </c>
      <c r="F6369">
        <v>15000000</v>
      </c>
      <c r="G6369">
        <v>30524763</v>
      </c>
      <c r="H6369" t="s">
        <v>17</v>
      </c>
      <c r="I6369">
        <f>YEAR(Table1[[#This Row],[date]])</f>
        <v>1992</v>
      </c>
      <c r="J6369">
        <f>Table1[[#This Row],[revenue]]-Table1[[#This Row],[budget_x]]</f>
        <v>15524763</v>
      </c>
      <c r="K6369" s="7">
        <f>Table1[[#This Row],[profit /loss ]]/Table1[[#This Row],[budget_x]]</f>
        <v>1.0349842</v>
      </c>
      <c r="L6369" t="str" cm="1">
        <f t="array" ref="L6369">_xlfn.IFS(Table1[[#This Row],[score]]&gt;70,"high",Table1[[#This Row],[score]]&gt;50,"medium",Table1[[#This Row],[score]]&lt;=50,"low")</f>
        <v>medium</v>
      </c>
    </row>
    <row r="6370" spans="1:12" x14ac:dyDescent="0.3">
      <c r="A6370" t="s">
        <v>6151</v>
      </c>
      <c r="B6370" s="1">
        <v>36916</v>
      </c>
      <c r="C6370">
        <v>68</v>
      </c>
      <c r="D6370" t="s">
        <v>9</v>
      </c>
      <c r="E6370" t="s">
        <v>10</v>
      </c>
      <c r="F6370">
        <v>60000000</v>
      </c>
      <c r="G6370">
        <v>124715863</v>
      </c>
      <c r="H6370" t="s">
        <v>11</v>
      </c>
      <c r="I6370">
        <f>YEAR(Table1[[#This Row],[date]])</f>
        <v>2001</v>
      </c>
      <c r="J6370">
        <f>Table1[[#This Row],[revenue]]-Table1[[#This Row],[budget_x]]</f>
        <v>64715863</v>
      </c>
      <c r="K6370" s="7">
        <f>Table1[[#This Row],[profit /loss ]]/Table1[[#This Row],[budget_x]]</f>
        <v>1.0785977166666667</v>
      </c>
      <c r="L6370" t="str" cm="1">
        <f t="array" ref="L6370">_xlfn.IFS(Table1[[#This Row],[score]]&gt;70,"high",Table1[[#This Row],[score]]&gt;50,"medium",Table1[[#This Row],[score]]&lt;=50,"low")</f>
        <v>medium</v>
      </c>
    </row>
    <row r="6371" spans="1:12" x14ac:dyDescent="0.3">
      <c r="A6371" t="s">
        <v>1836</v>
      </c>
      <c r="B6371" s="1">
        <v>42499</v>
      </c>
      <c r="C6371">
        <v>46</v>
      </c>
      <c r="D6371" t="s">
        <v>9</v>
      </c>
      <c r="E6371" t="s">
        <v>10</v>
      </c>
      <c r="F6371">
        <v>86300000</v>
      </c>
      <c r="G6371">
        <v>861782460.39999998</v>
      </c>
      <c r="H6371" t="s">
        <v>184</v>
      </c>
      <c r="I6371">
        <f>YEAR(Table1[[#This Row],[date]])</f>
        <v>2016</v>
      </c>
      <c r="J6371">
        <f>Table1[[#This Row],[revenue]]-Table1[[#This Row],[budget_x]]</f>
        <v>775482460.39999998</v>
      </c>
      <c r="K6371" s="7">
        <f>Table1[[#This Row],[profit /loss ]]/Table1[[#This Row],[budget_x]]</f>
        <v>8.985891777520278</v>
      </c>
      <c r="L6371" t="str" cm="1">
        <f t="array" ref="L6371">_xlfn.IFS(Table1[[#This Row],[score]]&gt;70,"high",Table1[[#This Row],[score]]&gt;50,"medium",Table1[[#This Row],[score]]&lt;=50,"low")</f>
        <v>low</v>
      </c>
    </row>
    <row r="6372" spans="1:12" x14ac:dyDescent="0.3">
      <c r="A6372" t="s">
        <v>6152</v>
      </c>
      <c r="B6372" s="1">
        <v>34424</v>
      </c>
      <c r="C6372">
        <v>69</v>
      </c>
      <c r="D6372" t="s">
        <v>9</v>
      </c>
      <c r="E6372" t="s">
        <v>10</v>
      </c>
      <c r="F6372">
        <v>25000000</v>
      </c>
      <c r="G6372">
        <v>6265311</v>
      </c>
      <c r="H6372" t="s">
        <v>17</v>
      </c>
      <c r="I6372">
        <f>YEAR(Table1[[#This Row],[date]])</f>
        <v>1994</v>
      </c>
      <c r="J6372">
        <f>Table1[[#This Row],[revenue]]-Table1[[#This Row],[budget_x]]</f>
        <v>-18734689</v>
      </c>
      <c r="K6372" s="7">
        <f>Table1[[#This Row],[profit /loss ]]/Table1[[#This Row],[budget_x]]</f>
        <v>-0.74938755999999995</v>
      </c>
      <c r="L6372" t="str" cm="1">
        <f t="array" ref="L6372">_xlfn.IFS(Table1[[#This Row],[score]]&gt;70,"high",Table1[[#This Row],[score]]&gt;50,"medium",Table1[[#This Row],[score]]&lt;=50,"low")</f>
        <v>medium</v>
      </c>
    </row>
    <row r="6373" spans="1:12" x14ac:dyDescent="0.3">
      <c r="A6373" t="s">
        <v>6153</v>
      </c>
      <c r="B6373" s="1">
        <v>38106</v>
      </c>
      <c r="C6373">
        <v>61</v>
      </c>
      <c r="D6373" t="s">
        <v>9</v>
      </c>
      <c r="E6373" t="s">
        <v>10</v>
      </c>
      <c r="F6373">
        <v>40000000</v>
      </c>
      <c r="G6373">
        <v>141484812</v>
      </c>
      <c r="H6373" t="s">
        <v>11</v>
      </c>
      <c r="I6373">
        <f>YEAR(Table1[[#This Row],[date]])</f>
        <v>2004</v>
      </c>
      <c r="J6373">
        <f>Table1[[#This Row],[revenue]]-Table1[[#This Row],[budget_x]]</f>
        <v>101484812</v>
      </c>
      <c r="K6373" s="7">
        <f>Table1[[#This Row],[profit /loss ]]/Table1[[#This Row],[budget_x]]</f>
        <v>2.5371203000000002</v>
      </c>
      <c r="L6373" t="str" cm="1">
        <f t="array" ref="L6373">_xlfn.IFS(Table1[[#This Row],[score]]&gt;70,"high",Table1[[#This Row],[score]]&gt;50,"medium",Table1[[#This Row],[score]]&lt;=50,"low")</f>
        <v>medium</v>
      </c>
    </row>
    <row r="6374" spans="1:12" x14ac:dyDescent="0.3">
      <c r="A6374" t="s">
        <v>6154</v>
      </c>
      <c r="B6374" s="1">
        <v>38639</v>
      </c>
      <c r="C6374">
        <v>68</v>
      </c>
      <c r="D6374" t="s">
        <v>9</v>
      </c>
      <c r="E6374" t="s">
        <v>10</v>
      </c>
      <c r="F6374">
        <v>20000000</v>
      </c>
      <c r="G6374">
        <v>258404301.80000001</v>
      </c>
      <c r="H6374" t="s">
        <v>17</v>
      </c>
      <c r="I6374">
        <f>YEAR(Table1[[#This Row],[date]])</f>
        <v>2005</v>
      </c>
      <c r="J6374">
        <f>Table1[[#This Row],[revenue]]-Table1[[#This Row],[budget_x]]</f>
        <v>238404301.80000001</v>
      </c>
      <c r="K6374" s="7">
        <f>Table1[[#This Row],[profit /loss ]]/Table1[[#This Row],[budget_x]]</f>
        <v>11.920215090000001</v>
      </c>
      <c r="L6374" t="str" cm="1">
        <f t="array" ref="L6374">_xlfn.IFS(Table1[[#This Row],[score]]&gt;70,"high",Table1[[#This Row],[score]]&gt;50,"medium",Table1[[#This Row],[score]]&lt;=50,"low")</f>
        <v>medium</v>
      </c>
    </row>
    <row r="6375" spans="1:12" x14ac:dyDescent="0.3">
      <c r="A6375" t="s">
        <v>6155</v>
      </c>
      <c r="B6375" s="1">
        <v>44287</v>
      </c>
      <c r="C6375">
        <v>76</v>
      </c>
      <c r="D6375" t="s">
        <v>9</v>
      </c>
      <c r="E6375" t="s">
        <v>10</v>
      </c>
      <c r="F6375">
        <v>119200000</v>
      </c>
      <c r="G6375">
        <v>379074781.80000001</v>
      </c>
      <c r="H6375" t="s">
        <v>11</v>
      </c>
      <c r="I6375">
        <f>YEAR(Table1[[#This Row],[date]])</f>
        <v>2021</v>
      </c>
      <c r="J6375">
        <f>Table1[[#This Row],[revenue]]-Table1[[#This Row],[budget_x]]</f>
        <v>259874781.80000001</v>
      </c>
      <c r="K6375" s="7">
        <f>Table1[[#This Row],[profit /loss ]]/Table1[[#This Row],[budget_x]]</f>
        <v>2.1801575654362417</v>
      </c>
      <c r="L6375" t="str" cm="1">
        <f t="array" ref="L6375">_xlfn.IFS(Table1[[#This Row],[score]]&gt;70,"high",Table1[[#This Row],[score]]&gt;50,"medium",Table1[[#This Row],[score]]&lt;=50,"low")</f>
        <v>high</v>
      </c>
    </row>
    <row r="6376" spans="1:12" x14ac:dyDescent="0.3">
      <c r="A6376" t="s">
        <v>6156</v>
      </c>
      <c r="B6376" s="1">
        <v>42267</v>
      </c>
      <c r="C6376">
        <v>55</v>
      </c>
      <c r="D6376" t="s">
        <v>9</v>
      </c>
      <c r="E6376" t="s">
        <v>10</v>
      </c>
      <c r="F6376">
        <v>8500000</v>
      </c>
      <c r="G6376">
        <v>7500000</v>
      </c>
      <c r="H6376" t="s">
        <v>11</v>
      </c>
      <c r="I6376">
        <f>YEAR(Table1[[#This Row],[date]])</f>
        <v>2015</v>
      </c>
      <c r="J6376">
        <f>Table1[[#This Row],[revenue]]-Table1[[#This Row],[budget_x]]</f>
        <v>-1000000</v>
      </c>
      <c r="K6376" s="7">
        <f>Table1[[#This Row],[profit /loss ]]/Table1[[#This Row],[budget_x]]</f>
        <v>-0.11764705882352941</v>
      </c>
      <c r="L6376" t="str" cm="1">
        <f t="array" ref="L6376">_xlfn.IFS(Table1[[#This Row],[score]]&gt;70,"high",Table1[[#This Row],[score]]&gt;50,"medium",Table1[[#This Row],[score]]&lt;=50,"low")</f>
        <v>medium</v>
      </c>
    </row>
    <row r="6377" spans="1:12" x14ac:dyDescent="0.3">
      <c r="A6377" t="s">
        <v>6157</v>
      </c>
      <c r="B6377" s="1">
        <v>39492</v>
      </c>
      <c r="C6377">
        <v>72</v>
      </c>
      <c r="D6377" t="s">
        <v>9</v>
      </c>
      <c r="E6377" t="s">
        <v>10</v>
      </c>
      <c r="F6377">
        <v>45000000</v>
      </c>
      <c r="G6377">
        <v>174807445</v>
      </c>
      <c r="H6377" t="s">
        <v>11</v>
      </c>
      <c r="I6377">
        <f>YEAR(Table1[[#This Row],[date]])</f>
        <v>2008</v>
      </c>
      <c r="J6377">
        <f>Table1[[#This Row],[revenue]]-Table1[[#This Row],[budget_x]]</f>
        <v>129807445</v>
      </c>
      <c r="K6377" s="7">
        <f>Table1[[#This Row],[profit /loss ]]/Table1[[#This Row],[budget_x]]</f>
        <v>2.8846098888888889</v>
      </c>
      <c r="L6377" t="str" cm="1">
        <f t="array" ref="L6377">_xlfn.IFS(Table1[[#This Row],[score]]&gt;70,"high",Table1[[#This Row],[score]]&gt;50,"medium",Table1[[#This Row],[score]]&lt;=50,"low")</f>
        <v>high</v>
      </c>
    </row>
    <row r="6378" spans="1:12" x14ac:dyDescent="0.3">
      <c r="A6378" t="s">
        <v>6158</v>
      </c>
      <c r="B6378" s="1">
        <v>34552</v>
      </c>
      <c r="C6378">
        <v>69</v>
      </c>
      <c r="D6378" t="s">
        <v>9</v>
      </c>
      <c r="E6378" t="s">
        <v>69</v>
      </c>
      <c r="F6378">
        <v>97500000</v>
      </c>
      <c r="G6378">
        <v>589458929.79999995</v>
      </c>
      <c r="H6378" t="s">
        <v>143</v>
      </c>
      <c r="I6378">
        <f>YEAR(Table1[[#This Row],[date]])</f>
        <v>1994</v>
      </c>
      <c r="J6378">
        <f>Table1[[#This Row],[revenue]]-Table1[[#This Row],[budget_x]]</f>
        <v>491958929.79999995</v>
      </c>
      <c r="K6378" s="7">
        <f>Table1[[#This Row],[profit /loss ]]/Table1[[#This Row],[budget_x]]</f>
        <v>5.0457326133333327</v>
      </c>
      <c r="L6378" t="str" cm="1">
        <f t="array" ref="L6378">_xlfn.IFS(Table1[[#This Row],[score]]&gt;70,"high",Table1[[#This Row],[score]]&gt;50,"medium",Table1[[#This Row],[score]]&lt;=50,"low")</f>
        <v>medium</v>
      </c>
    </row>
    <row r="6379" spans="1:12" x14ac:dyDescent="0.3">
      <c r="A6379" t="s">
        <v>6159</v>
      </c>
      <c r="B6379" s="1">
        <v>35803</v>
      </c>
      <c r="C6379">
        <v>63</v>
      </c>
      <c r="D6379" t="s">
        <v>9</v>
      </c>
      <c r="E6379" t="s">
        <v>10</v>
      </c>
      <c r="F6379">
        <v>60000000</v>
      </c>
      <c r="G6379">
        <v>159356941</v>
      </c>
      <c r="H6379" t="s">
        <v>11</v>
      </c>
      <c r="I6379">
        <f>YEAR(Table1[[#This Row],[date]])</f>
        <v>1998</v>
      </c>
      <c r="J6379">
        <f>Table1[[#This Row],[revenue]]-Table1[[#This Row],[budget_x]]</f>
        <v>99356941</v>
      </c>
      <c r="K6379" s="7">
        <f>Table1[[#This Row],[profit /loss ]]/Table1[[#This Row],[budget_x]]</f>
        <v>1.6559490166666666</v>
      </c>
      <c r="L6379" t="str" cm="1">
        <f t="array" ref="L6379">_xlfn.IFS(Table1[[#This Row],[score]]&gt;70,"high",Table1[[#This Row],[score]]&gt;50,"medium",Table1[[#This Row],[score]]&lt;=50,"low")</f>
        <v>medium</v>
      </c>
    </row>
    <row r="6380" spans="1:12" x14ac:dyDescent="0.3">
      <c r="A6380" t="s">
        <v>6160</v>
      </c>
      <c r="B6380" s="1">
        <v>44473</v>
      </c>
      <c r="C6380">
        <v>62</v>
      </c>
      <c r="D6380" t="s">
        <v>9</v>
      </c>
      <c r="E6380" t="s">
        <v>10</v>
      </c>
      <c r="F6380">
        <v>5000000</v>
      </c>
      <c r="G6380">
        <v>144894</v>
      </c>
      <c r="H6380" t="s">
        <v>11</v>
      </c>
      <c r="I6380">
        <f>YEAR(Table1[[#This Row],[date]])</f>
        <v>2021</v>
      </c>
      <c r="J6380">
        <f>Table1[[#This Row],[revenue]]-Table1[[#This Row],[budget_x]]</f>
        <v>-4855106</v>
      </c>
      <c r="K6380" s="7">
        <f>Table1[[#This Row],[profit /loss ]]/Table1[[#This Row],[budget_x]]</f>
        <v>-0.97102120000000003</v>
      </c>
      <c r="L6380" t="str" cm="1">
        <f t="array" ref="L6380">_xlfn.IFS(Table1[[#This Row],[score]]&gt;70,"high",Table1[[#This Row],[score]]&gt;50,"medium",Table1[[#This Row],[score]]&lt;=50,"low")</f>
        <v>medium</v>
      </c>
    </row>
    <row r="6381" spans="1:12" x14ac:dyDescent="0.3">
      <c r="A6381" t="s">
        <v>6161</v>
      </c>
      <c r="B6381" s="1">
        <v>39709</v>
      </c>
      <c r="C6381">
        <v>52</v>
      </c>
      <c r="D6381" t="s">
        <v>9</v>
      </c>
      <c r="E6381" t="s">
        <v>171</v>
      </c>
      <c r="F6381">
        <v>97250400</v>
      </c>
      <c r="G6381">
        <v>132900000</v>
      </c>
      <c r="H6381" t="s">
        <v>11</v>
      </c>
      <c r="I6381">
        <f>YEAR(Table1[[#This Row],[date]])</f>
        <v>2008</v>
      </c>
      <c r="J6381">
        <f>Table1[[#This Row],[revenue]]-Table1[[#This Row],[budget_x]]</f>
        <v>35649600</v>
      </c>
      <c r="K6381" s="7">
        <f>Table1[[#This Row],[profit /loss ]]/Table1[[#This Row],[budget_x]]</f>
        <v>0.36657535598825303</v>
      </c>
      <c r="L6381" t="str" cm="1">
        <f t="array" ref="L6381">_xlfn.IFS(Table1[[#This Row],[score]]&gt;70,"high",Table1[[#This Row],[score]]&gt;50,"medium",Table1[[#This Row],[score]]&lt;=50,"low")</f>
        <v>medium</v>
      </c>
    </row>
    <row r="6382" spans="1:12" x14ac:dyDescent="0.3">
      <c r="A6382" t="s">
        <v>6162</v>
      </c>
      <c r="B6382" s="1">
        <v>29853</v>
      </c>
      <c r="C6382">
        <v>68</v>
      </c>
      <c r="D6382" t="s">
        <v>9</v>
      </c>
      <c r="E6382" t="s">
        <v>10</v>
      </c>
      <c r="F6382">
        <v>5500000</v>
      </c>
      <c r="G6382">
        <v>61910507</v>
      </c>
      <c r="H6382" t="s">
        <v>11</v>
      </c>
      <c r="I6382">
        <f>YEAR(Table1[[#This Row],[date]])</f>
        <v>1981</v>
      </c>
      <c r="J6382">
        <f>Table1[[#This Row],[revenue]]-Table1[[#This Row],[budget_x]]</f>
        <v>56410507</v>
      </c>
      <c r="K6382" s="7">
        <f>Table1[[#This Row],[profit /loss ]]/Table1[[#This Row],[budget_x]]</f>
        <v>10.256455818181818</v>
      </c>
      <c r="L6382" t="str" cm="1">
        <f t="array" ref="L6382">_xlfn.IFS(Table1[[#This Row],[score]]&gt;70,"high",Table1[[#This Row],[score]]&gt;50,"medium",Table1[[#This Row],[score]]&lt;=50,"low")</f>
        <v>medium</v>
      </c>
    </row>
    <row r="6383" spans="1:12" x14ac:dyDescent="0.3">
      <c r="A6383" t="s">
        <v>6163</v>
      </c>
      <c r="B6383" s="1">
        <v>28957</v>
      </c>
      <c r="C6383">
        <v>74</v>
      </c>
      <c r="D6383" t="s">
        <v>9</v>
      </c>
      <c r="E6383" t="s">
        <v>125</v>
      </c>
      <c r="F6383">
        <v>1400000</v>
      </c>
      <c r="G6383">
        <v>57450549.600000001</v>
      </c>
      <c r="H6383" t="s">
        <v>132</v>
      </c>
      <c r="I6383">
        <f>YEAR(Table1[[#This Row],[date]])</f>
        <v>1979</v>
      </c>
      <c r="J6383">
        <f>Table1[[#This Row],[revenue]]-Table1[[#This Row],[budget_x]]</f>
        <v>56050549.600000001</v>
      </c>
      <c r="K6383" s="7">
        <f>Table1[[#This Row],[profit /loss ]]/Table1[[#This Row],[budget_x]]</f>
        <v>40.036106857142855</v>
      </c>
      <c r="L6383" t="str" cm="1">
        <f t="array" ref="L6383">_xlfn.IFS(Table1[[#This Row],[score]]&gt;70,"high",Table1[[#This Row],[score]]&gt;50,"medium",Table1[[#This Row],[score]]&lt;=50,"low")</f>
        <v>high</v>
      </c>
    </row>
    <row r="6384" spans="1:12" x14ac:dyDescent="0.3">
      <c r="A6384" t="s">
        <v>6164</v>
      </c>
      <c r="B6384" s="1">
        <v>40921</v>
      </c>
      <c r="C6384">
        <v>59</v>
      </c>
      <c r="D6384" t="s">
        <v>9</v>
      </c>
      <c r="E6384" t="s">
        <v>10</v>
      </c>
      <c r="F6384">
        <v>78000000</v>
      </c>
      <c r="G6384">
        <v>960466466</v>
      </c>
      <c r="H6384" t="s">
        <v>17</v>
      </c>
      <c r="I6384">
        <f>YEAR(Table1[[#This Row],[date]])</f>
        <v>2012</v>
      </c>
      <c r="J6384">
        <f>Table1[[#This Row],[revenue]]-Table1[[#This Row],[budget_x]]</f>
        <v>882466466</v>
      </c>
      <c r="K6384" s="7">
        <f>Table1[[#This Row],[profit /loss ]]/Table1[[#This Row],[budget_x]]</f>
        <v>11.313672641025642</v>
      </c>
      <c r="L6384" t="str" cm="1">
        <f t="array" ref="L6384">_xlfn.IFS(Table1[[#This Row],[score]]&gt;70,"high",Table1[[#This Row],[score]]&gt;50,"medium",Table1[[#This Row],[score]]&lt;=50,"low")</f>
        <v>medium</v>
      </c>
    </row>
    <row r="6385" spans="1:12" x14ac:dyDescent="0.3">
      <c r="A6385" t="s">
        <v>6165</v>
      </c>
      <c r="B6385" s="1">
        <v>34999</v>
      </c>
      <c r="C6385">
        <v>65</v>
      </c>
      <c r="D6385" t="s">
        <v>9</v>
      </c>
      <c r="E6385" t="s">
        <v>10</v>
      </c>
      <c r="F6385">
        <v>20000000</v>
      </c>
      <c r="G6385">
        <v>32051917</v>
      </c>
      <c r="H6385" t="s">
        <v>17</v>
      </c>
      <c r="I6385">
        <f>YEAR(Table1[[#This Row],[date]])</f>
        <v>1995</v>
      </c>
      <c r="J6385">
        <f>Table1[[#This Row],[revenue]]-Table1[[#This Row],[budget_x]]</f>
        <v>12051917</v>
      </c>
      <c r="K6385" s="7">
        <f>Table1[[#This Row],[profit /loss ]]/Table1[[#This Row],[budget_x]]</f>
        <v>0.60259585000000004</v>
      </c>
      <c r="L6385" t="str" cm="1">
        <f t="array" ref="L6385">_xlfn.IFS(Table1[[#This Row],[score]]&gt;70,"high",Table1[[#This Row],[score]]&gt;50,"medium",Table1[[#This Row],[score]]&lt;=50,"low")</f>
        <v>medium</v>
      </c>
    </row>
    <row r="6386" spans="1:12" x14ac:dyDescent="0.3">
      <c r="A6386" t="s">
        <v>6166</v>
      </c>
      <c r="B6386" s="1">
        <v>44602</v>
      </c>
      <c r="C6386">
        <v>74</v>
      </c>
      <c r="D6386" t="s">
        <v>9</v>
      </c>
      <c r="E6386" t="s">
        <v>69</v>
      </c>
      <c r="F6386">
        <v>3006525.2</v>
      </c>
      <c r="G6386">
        <v>15308325</v>
      </c>
      <c r="H6386" t="s">
        <v>11</v>
      </c>
      <c r="I6386">
        <f>YEAR(Table1[[#This Row],[date]])</f>
        <v>2022</v>
      </c>
      <c r="J6386">
        <f>Table1[[#This Row],[revenue]]-Table1[[#This Row],[budget_x]]</f>
        <v>12301799.800000001</v>
      </c>
      <c r="K6386" s="7">
        <f>Table1[[#This Row],[profit /loss ]]/Table1[[#This Row],[budget_x]]</f>
        <v>4.0917002125909336</v>
      </c>
      <c r="L6386" t="str" cm="1">
        <f t="array" ref="L6386">_xlfn.IFS(Table1[[#This Row],[score]]&gt;70,"high",Table1[[#This Row],[score]]&gt;50,"medium",Table1[[#This Row],[score]]&lt;=50,"low")</f>
        <v>high</v>
      </c>
    </row>
    <row r="6387" spans="1:12" x14ac:dyDescent="0.3">
      <c r="A6387" t="s">
        <v>6167</v>
      </c>
      <c r="B6387" s="1">
        <v>44792</v>
      </c>
      <c r="C6387">
        <v>60</v>
      </c>
      <c r="D6387" t="s">
        <v>9</v>
      </c>
      <c r="E6387" t="s">
        <v>6168</v>
      </c>
      <c r="F6387">
        <v>165800000</v>
      </c>
      <c r="G6387">
        <v>385711392.19999999</v>
      </c>
      <c r="H6387" t="s">
        <v>17</v>
      </c>
      <c r="I6387">
        <f>YEAR(Table1[[#This Row],[date]])</f>
        <v>2022</v>
      </c>
      <c r="J6387">
        <f>Table1[[#This Row],[revenue]]-Table1[[#This Row],[budget_x]]</f>
        <v>219911392.19999999</v>
      </c>
      <c r="K6387" s="7">
        <f>Table1[[#This Row],[profit /loss ]]/Table1[[#This Row],[budget_x]]</f>
        <v>1.3263654535585041</v>
      </c>
      <c r="L6387" t="str" cm="1">
        <f t="array" ref="L6387">_xlfn.IFS(Table1[[#This Row],[score]]&gt;70,"high",Table1[[#This Row],[score]]&gt;50,"medium",Table1[[#This Row],[score]]&lt;=50,"low")</f>
        <v>medium</v>
      </c>
    </row>
    <row r="6388" spans="1:12" x14ac:dyDescent="0.3">
      <c r="A6388" t="s">
        <v>6169</v>
      </c>
      <c r="B6388" s="1">
        <v>37784</v>
      </c>
      <c r="C6388">
        <v>61</v>
      </c>
      <c r="D6388" t="s">
        <v>9</v>
      </c>
      <c r="E6388" t="s">
        <v>10</v>
      </c>
      <c r="F6388">
        <v>36000000</v>
      </c>
      <c r="G6388">
        <v>43797731</v>
      </c>
      <c r="H6388" t="s">
        <v>11</v>
      </c>
      <c r="I6388">
        <f>YEAR(Table1[[#This Row],[date]])</f>
        <v>2003</v>
      </c>
      <c r="J6388">
        <f>Table1[[#This Row],[revenue]]-Table1[[#This Row],[budget_x]]</f>
        <v>7797731</v>
      </c>
      <c r="K6388" s="7">
        <f>Table1[[#This Row],[profit /loss ]]/Table1[[#This Row],[budget_x]]</f>
        <v>0.21660363888888889</v>
      </c>
      <c r="L6388" t="str" cm="1">
        <f t="array" ref="L6388">_xlfn.IFS(Table1[[#This Row],[score]]&gt;70,"high",Table1[[#This Row],[score]]&gt;50,"medium",Table1[[#This Row],[score]]&lt;=50,"low")</f>
        <v>medium</v>
      </c>
    </row>
    <row r="6389" spans="1:12" x14ac:dyDescent="0.3">
      <c r="A6389" t="s">
        <v>6170</v>
      </c>
      <c r="B6389" s="1">
        <v>38180</v>
      </c>
      <c r="C6389">
        <v>62</v>
      </c>
      <c r="D6389" t="s">
        <v>9</v>
      </c>
      <c r="E6389" t="s">
        <v>10</v>
      </c>
      <c r="F6389">
        <v>160000000</v>
      </c>
      <c r="G6389">
        <v>472290835.19999999</v>
      </c>
      <c r="H6389" t="s">
        <v>11</v>
      </c>
      <c r="I6389">
        <f>YEAR(Table1[[#This Row],[date]])</f>
        <v>2004</v>
      </c>
      <c r="J6389">
        <f>Table1[[#This Row],[revenue]]-Table1[[#This Row],[budget_x]]</f>
        <v>312290835.19999999</v>
      </c>
      <c r="K6389" s="7">
        <f>Table1[[#This Row],[profit /loss ]]/Table1[[#This Row],[budget_x]]</f>
        <v>1.95181772</v>
      </c>
      <c r="L6389" t="str" cm="1">
        <f t="array" ref="L6389">_xlfn.IFS(Table1[[#This Row],[score]]&gt;70,"high",Table1[[#This Row],[score]]&gt;50,"medium",Table1[[#This Row],[score]]&lt;=50,"low")</f>
        <v>medium</v>
      </c>
    </row>
    <row r="6390" spans="1:12" x14ac:dyDescent="0.3">
      <c r="A6390" t="s">
        <v>6171</v>
      </c>
      <c r="B6390" s="1">
        <v>41640</v>
      </c>
      <c r="C6390">
        <v>64</v>
      </c>
      <c r="D6390" t="s">
        <v>9</v>
      </c>
      <c r="E6390" t="s">
        <v>10</v>
      </c>
      <c r="F6390">
        <v>28000000</v>
      </c>
      <c r="G6390">
        <v>112914167</v>
      </c>
      <c r="H6390" t="s">
        <v>11</v>
      </c>
      <c r="I6390">
        <f>YEAR(Table1[[#This Row],[date]])</f>
        <v>2014</v>
      </c>
      <c r="J6390">
        <f>Table1[[#This Row],[revenue]]-Table1[[#This Row],[budget_x]]</f>
        <v>84914167</v>
      </c>
      <c r="K6390" s="7">
        <f>Table1[[#This Row],[profit /loss ]]/Table1[[#This Row],[budget_x]]</f>
        <v>3.0326488214285714</v>
      </c>
      <c r="L6390" t="str" cm="1">
        <f t="array" ref="L6390">_xlfn.IFS(Table1[[#This Row],[score]]&gt;70,"high",Table1[[#This Row],[score]]&gt;50,"medium",Table1[[#This Row],[score]]&lt;=50,"low")</f>
        <v>medium</v>
      </c>
    </row>
    <row r="6391" spans="1:12" x14ac:dyDescent="0.3">
      <c r="A6391" t="s">
        <v>6172</v>
      </c>
      <c r="B6391" s="1">
        <v>42195</v>
      </c>
      <c r="C6391">
        <v>81</v>
      </c>
      <c r="D6391" t="s">
        <v>9</v>
      </c>
      <c r="E6391" t="s">
        <v>10</v>
      </c>
      <c r="F6391">
        <v>94600000</v>
      </c>
      <c r="G6391">
        <v>796928361.60000002</v>
      </c>
      <c r="H6391" t="s">
        <v>17</v>
      </c>
      <c r="I6391">
        <f>YEAR(Table1[[#This Row],[date]])</f>
        <v>2015</v>
      </c>
      <c r="J6391">
        <f>Table1[[#This Row],[revenue]]-Table1[[#This Row],[budget_x]]</f>
        <v>702328361.60000002</v>
      </c>
      <c r="K6391" s="7">
        <f>Table1[[#This Row],[profit /loss ]]/Table1[[#This Row],[budget_x]]</f>
        <v>7.4241898689217765</v>
      </c>
      <c r="L6391" t="str" cm="1">
        <f t="array" ref="L6391">_xlfn.IFS(Table1[[#This Row],[score]]&gt;70,"high",Table1[[#This Row],[score]]&gt;50,"medium",Table1[[#This Row],[score]]&lt;=50,"low")</f>
        <v>high</v>
      </c>
    </row>
    <row r="6392" spans="1:12" x14ac:dyDescent="0.3">
      <c r="A6392" t="s">
        <v>6173</v>
      </c>
      <c r="B6392" s="1">
        <v>40458</v>
      </c>
      <c r="C6392">
        <v>66</v>
      </c>
      <c r="D6392" t="s">
        <v>9</v>
      </c>
      <c r="E6392" t="s">
        <v>10</v>
      </c>
      <c r="F6392">
        <v>1987650</v>
      </c>
      <c r="G6392">
        <v>21270290</v>
      </c>
      <c r="H6392" t="s">
        <v>11</v>
      </c>
      <c r="I6392">
        <f>YEAR(Table1[[#This Row],[date]])</f>
        <v>2010</v>
      </c>
      <c r="J6392">
        <f>Table1[[#This Row],[revenue]]-Table1[[#This Row],[budget_x]]</f>
        <v>19282640</v>
      </c>
      <c r="K6392" s="7">
        <f>Table1[[#This Row],[profit /loss ]]/Table1[[#This Row],[budget_x]]</f>
        <v>9.7012250647749863</v>
      </c>
      <c r="L6392" t="str" cm="1">
        <f t="array" ref="L6392">_xlfn.IFS(Table1[[#This Row],[score]]&gt;70,"high",Table1[[#This Row],[score]]&gt;50,"medium",Table1[[#This Row],[score]]&lt;=50,"low")</f>
        <v>medium</v>
      </c>
    </row>
    <row r="6393" spans="1:12" x14ac:dyDescent="0.3">
      <c r="A6393" t="s">
        <v>6174</v>
      </c>
      <c r="B6393" s="1">
        <v>34734</v>
      </c>
      <c r="C6393">
        <v>76</v>
      </c>
      <c r="D6393" t="s">
        <v>9</v>
      </c>
      <c r="E6393" t="s">
        <v>86</v>
      </c>
      <c r="F6393">
        <v>31655933.199999999</v>
      </c>
      <c r="G6393">
        <v>2692748</v>
      </c>
      <c r="H6393" t="s">
        <v>87</v>
      </c>
      <c r="I6393">
        <f>YEAR(Table1[[#This Row],[date]])</f>
        <v>1995</v>
      </c>
      <c r="J6393">
        <f>Table1[[#This Row],[revenue]]-Table1[[#This Row],[budget_x]]</f>
        <v>-28963185.199999999</v>
      </c>
      <c r="K6393" s="7">
        <f>Table1[[#This Row],[profit /loss ]]/Table1[[#This Row],[budget_x]]</f>
        <v>-0.91493702040033364</v>
      </c>
      <c r="L6393" t="str" cm="1">
        <f t="array" ref="L6393">_xlfn.IFS(Table1[[#This Row],[score]]&gt;70,"high",Table1[[#This Row],[score]]&gt;50,"medium",Table1[[#This Row],[score]]&lt;=50,"low")</f>
        <v>high</v>
      </c>
    </row>
    <row r="6394" spans="1:12" x14ac:dyDescent="0.3">
      <c r="A6394" t="s">
        <v>6175</v>
      </c>
      <c r="B6394" s="1">
        <v>42977</v>
      </c>
      <c r="C6394">
        <v>51</v>
      </c>
      <c r="D6394" t="s">
        <v>9</v>
      </c>
      <c r="E6394" t="s">
        <v>10</v>
      </c>
      <c r="F6394">
        <v>154400000</v>
      </c>
      <c r="G6394">
        <v>870340802.60000002</v>
      </c>
      <c r="H6394" t="s">
        <v>17</v>
      </c>
      <c r="I6394">
        <f>YEAR(Table1[[#This Row],[date]])</f>
        <v>2017</v>
      </c>
      <c r="J6394">
        <f>Table1[[#This Row],[revenue]]-Table1[[#This Row],[budget_x]]</f>
        <v>715940802.60000002</v>
      </c>
      <c r="K6394" s="7">
        <f>Table1[[#This Row],[profit /loss ]]/Table1[[#This Row],[budget_x]]</f>
        <v>4.6369222966321244</v>
      </c>
      <c r="L6394" t="str" cm="1">
        <f t="array" ref="L6394">_xlfn.IFS(Table1[[#This Row],[score]]&gt;70,"high",Table1[[#This Row],[score]]&gt;50,"medium",Table1[[#This Row],[score]]&lt;=50,"low")</f>
        <v>medium</v>
      </c>
    </row>
    <row r="6395" spans="1:12" x14ac:dyDescent="0.3">
      <c r="A6395" t="s">
        <v>6176</v>
      </c>
      <c r="B6395" s="1">
        <v>36734</v>
      </c>
      <c r="C6395">
        <v>66</v>
      </c>
      <c r="D6395" t="s">
        <v>9</v>
      </c>
      <c r="E6395" t="s">
        <v>10</v>
      </c>
      <c r="F6395">
        <v>75000000</v>
      </c>
      <c r="G6395">
        <v>36751979</v>
      </c>
      <c r="H6395" t="s">
        <v>11</v>
      </c>
      <c r="I6395">
        <f>YEAR(Table1[[#This Row],[date]])</f>
        <v>2000</v>
      </c>
      <c r="J6395">
        <f>Table1[[#This Row],[revenue]]-Table1[[#This Row],[budget_x]]</f>
        <v>-38248021</v>
      </c>
      <c r="K6395" s="7">
        <f>Table1[[#This Row],[profit /loss ]]/Table1[[#This Row],[budget_x]]</f>
        <v>-0.50997361333333335</v>
      </c>
      <c r="L6395" t="str" cm="1">
        <f t="array" ref="L6395">_xlfn.IFS(Table1[[#This Row],[score]]&gt;70,"high",Table1[[#This Row],[score]]&gt;50,"medium",Table1[[#This Row],[score]]&lt;=50,"low")</f>
        <v>medium</v>
      </c>
    </row>
    <row r="6396" spans="1:12" x14ac:dyDescent="0.3">
      <c r="A6396" t="s">
        <v>6177</v>
      </c>
      <c r="B6396" s="1">
        <v>32435</v>
      </c>
      <c r="C6396">
        <v>62</v>
      </c>
      <c r="D6396" t="s">
        <v>9</v>
      </c>
      <c r="E6396" t="s">
        <v>10</v>
      </c>
      <c r="F6396">
        <v>29000000</v>
      </c>
      <c r="G6396">
        <v>34994648</v>
      </c>
      <c r="H6396" t="s">
        <v>11</v>
      </c>
      <c r="I6396">
        <f>YEAR(Table1[[#This Row],[date]])</f>
        <v>1988</v>
      </c>
      <c r="J6396">
        <f>Table1[[#This Row],[revenue]]-Table1[[#This Row],[budget_x]]</f>
        <v>5994648</v>
      </c>
      <c r="K6396" s="7">
        <f>Table1[[#This Row],[profit /loss ]]/Table1[[#This Row],[budget_x]]</f>
        <v>0.20671200000000001</v>
      </c>
      <c r="L6396" t="str" cm="1">
        <f t="array" ref="L6396">_xlfn.IFS(Table1[[#This Row],[score]]&gt;70,"high",Table1[[#This Row],[score]]&gt;50,"medium",Table1[[#This Row],[score]]&lt;=50,"low")</f>
        <v>medium</v>
      </c>
    </row>
    <row r="6397" spans="1:12" x14ac:dyDescent="0.3">
      <c r="A6397" t="s">
        <v>3040</v>
      </c>
      <c r="B6397" s="1">
        <v>18899</v>
      </c>
      <c r="C6397">
        <v>75</v>
      </c>
      <c r="D6397" t="s">
        <v>9</v>
      </c>
      <c r="E6397" t="s">
        <v>10</v>
      </c>
      <c r="F6397">
        <v>80000000</v>
      </c>
      <c r="G6397">
        <v>237370350</v>
      </c>
      <c r="H6397" t="s">
        <v>17</v>
      </c>
      <c r="I6397">
        <f>YEAR(Table1[[#This Row],[date]])</f>
        <v>1951</v>
      </c>
      <c r="J6397">
        <f>Table1[[#This Row],[revenue]]-Table1[[#This Row],[budget_x]]</f>
        <v>157370350</v>
      </c>
      <c r="K6397" s="7">
        <f>Table1[[#This Row],[profit /loss ]]/Table1[[#This Row],[budget_x]]</f>
        <v>1.9671293750000001</v>
      </c>
      <c r="L6397" t="str" cm="1">
        <f t="array" ref="L6397">_xlfn.IFS(Table1[[#This Row],[score]]&gt;70,"high",Table1[[#This Row],[score]]&gt;50,"medium",Table1[[#This Row],[score]]&lt;=50,"low")</f>
        <v>high</v>
      </c>
    </row>
    <row r="6398" spans="1:12" x14ac:dyDescent="0.3">
      <c r="A6398" t="s">
        <v>3040</v>
      </c>
      <c r="B6398" s="1">
        <v>18899</v>
      </c>
      <c r="C6398">
        <v>75</v>
      </c>
      <c r="D6398" t="s">
        <v>9</v>
      </c>
      <c r="E6398" t="s">
        <v>10</v>
      </c>
      <c r="F6398">
        <v>1200000</v>
      </c>
      <c r="G6398">
        <v>3700000</v>
      </c>
      <c r="H6398" t="s">
        <v>17</v>
      </c>
      <c r="I6398">
        <f>YEAR(Table1[[#This Row],[date]])</f>
        <v>1951</v>
      </c>
      <c r="J6398">
        <f>Table1[[#This Row],[revenue]]-Table1[[#This Row],[budget_x]]</f>
        <v>2500000</v>
      </c>
      <c r="K6398" s="7">
        <f>Table1[[#This Row],[profit /loss ]]/Table1[[#This Row],[budget_x]]</f>
        <v>2.0833333333333335</v>
      </c>
      <c r="L6398" t="str" cm="1">
        <f t="array" ref="L6398">_xlfn.IFS(Table1[[#This Row],[score]]&gt;70,"high",Table1[[#This Row],[score]]&gt;50,"medium",Table1[[#This Row],[score]]&lt;=50,"low")</f>
        <v>high</v>
      </c>
    </row>
    <row r="6399" spans="1:12" x14ac:dyDescent="0.3">
      <c r="A6399" t="s">
        <v>6178</v>
      </c>
      <c r="B6399" s="1">
        <v>41893</v>
      </c>
      <c r="C6399">
        <v>58</v>
      </c>
      <c r="D6399" t="s">
        <v>9</v>
      </c>
      <c r="E6399" t="s">
        <v>69</v>
      </c>
      <c r="F6399">
        <v>76300000</v>
      </c>
      <c r="G6399">
        <v>493662105.19999999</v>
      </c>
      <c r="H6399" t="s">
        <v>143</v>
      </c>
      <c r="I6399">
        <f>YEAR(Table1[[#This Row],[date]])</f>
        <v>2014</v>
      </c>
      <c r="J6399">
        <f>Table1[[#This Row],[revenue]]-Table1[[#This Row],[budget_x]]</f>
        <v>417362105.19999999</v>
      </c>
      <c r="K6399" s="7">
        <f>Table1[[#This Row],[profit /loss ]]/Table1[[#This Row],[budget_x]]</f>
        <v>5.4700144849279155</v>
      </c>
      <c r="L6399" t="str" cm="1">
        <f t="array" ref="L6399">_xlfn.IFS(Table1[[#This Row],[score]]&gt;70,"high",Table1[[#This Row],[score]]&gt;50,"medium",Table1[[#This Row],[score]]&lt;=50,"low")</f>
        <v>medium</v>
      </c>
    </row>
    <row r="6400" spans="1:12" x14ac:dyDescent="0.3">
      <c r="A6400" t="s">
        <v>3837</v>
      </c>
      <c r="B6400" s="1">
        <v>27357</v>
      </c>
      <c r="C6400">
        <v>72</v>
      </c>
      <c r="D6400" t="s">
        <v>9</v>
      </c>
      <c r="E6400" t="s">
        <v>10</v>
      </c>
      <c r="F6400">
        <v>55000000</v>
      </c>
      <c r="G6400">
        <v>351767147</v>
      </c>
      <c r="H6400" t="s">
        <v>17</v>
      </c>
      <c r="I6400">
        <f>YEAR(Table1[[#This Row],[date]])</f>
        <v>1974</v>
      </c>
      <c r="J6400">
        <f>Table1[[#This Row],[revenue]]-Table1[[#This Row],[budget_x]]</f>
        <v>296767147</v>
      </c>
      <c r="K6400" s="7">
        <f>Table1[[#This Row],[profit /loss ]]/Table1[[#This Row],[budget_x]]</f>
        <v>5.3957663090909094</v>
      </c>
      <c r="L6400" t="str" cm="1">
        <f t="array" ref="L6400">_xlfn.IFS(Table1[[#This Row],[score]]&gt;70,"high",Table1[[#This Row],[score]]&gt;50,"medium",Table1[[#This Row],[score]]&lt;=50,"low")</f>
        <v>high</v>
      </c>
    </row>
    <row r="6401" spans="1:12" x14ac:dyDescent="0.3">
      <c r="A6401" t="s">
        <v>6179</v>
      </c>
      <c r="B6401" s="1">
        <v>42669</v>
      </c>
      <c r="C6401">
        <v>63</v>
      </c>
      <c r="D6401" t="s">
        <v>9</v>
      </c>
      <c r="E6401" t="s">
        <v>10</v>
      </c>
      <c r="F6401">
        <v>2000000</v>
      </c>
      <c r="G6401">
        <v>11239</v>
      </c>
      <c r="H6401" t="s">
        <v>11</v>
      </c>
      <c r="I6401">
        <f>YEAR(Table1[[#This Row],[date]])</f>
        <v>2016</v>
      </c>
      <c r="J6401">
        <f>Table1[[#This Row],[revenue]]-Table1[[#This Row],[budget_x]]</f>
        <v>-1988761</v>
      </c>
      <c r="K6401" s="7">
        <f>Table1[[#This Row],[profit /loss ]]/Table1[[#This Row],[budget_x]]</f>
        <v>-0.9943805</v>
      </c>
      <c r="L6401" t="str" cm="1">
        <f t="array" ref="L6401">_xlfn.IFS(Table1[[#This Row],[score]]&gt;70,"high",Table1[[#This Row],[score]]&gt;50,"medium",Table1[[#This Row],[score]]&lt;=50,"low")</f>
        <v>medium</v>
      </c>
    </row>
    <row r="6402" spans="1:12" x14ac:dyDescent="0.3">
      <c r="A6402" t="s">
        <v>6180</v>
      </c>
      <c r="B6402" s="1">
        <v>43762</v>
      </c>
      <c r="C6402">
        <v>54</v>
      </c>
      <c r="D6402" t="s">
        <v>9</v>
      </c>
      <c r="E6402" t="s">
        <v>10</v>
      </c>
      <c r="F6402">
        <v>20700000</v>
      </c>
      <c r="G6402">
        <v>12104595</v>
      </c>
      <c r="H6402" t="s">
        <v>11</v>
      </c>
      <c r="I6402">
        <f>YEAR(Table1[[#This Row],[date]])</f>
        <v>2019</v>
      </c>
      <c r="J6402">
        <f>Table1[[#This Row],[revenue]]-Table1[[#This Row],[budget_x]]</f>
        <v>-8595405</v>
      </c>
      <c r="K6402" s="7">
        <f>Table1[[#This Row],[profit /loss ]]/Table1[[#This Row],[budget_x]]</f>
        <v>-0.41523695652173914</v>
      </c>
      <c r="L6402" t="str" cm="1">
        <f t="array" ref="L6402">_xlfn.IFS(Table1[[#This Row],[score]]&gt;70,"high",Table1[[#This Row],[score]]&gt;50,"medium",Table1[[#This Row],[score]]&lt;=50,"low")</f>
        <v>medium</v>
      </c>
    </row>
    <row r="6403" spans="1:12" x14ac:dyDescent="0.3">
      <c r="A6403" t="s">
        <v>6181</v>
      </c>
      <c r="B6403" s="1">
        <v>27563</v>
      </c>
      <c r="C6403">
        <v>90</v>
      </c>
      <c r="D6403" t="s">
        <v>9</v>
      </c>
      <c r="E6403" t="s">
        <v>69</v>
      </c>
      <c r="F6403">
        <v>222000000</v>
      </c>
      <c r="G6403">
        <v>1610291205</v>
      </c>
      <c r="H6403" t="s">
        <v>143</v>
      </c>
      <c r="I6403">
        <f>YEAR(Table1[[#This Row],[date]])</f>
        <v>1975</v>
      </c>
      <c r="J6403">
        <f>Table1[[#This Row],[revenue]]-Table1[[#This Row],[budget_x]]</f>
        <v>1388291205</v>
      </c>
      <c r="K6403" s="7">
        <f>Table1[[#This Row],[profit /loss ]]/Table1[[#This Row],[budget_x]]</f>
        <v>6.2535639864864869</v>
      </c>
      <c r="L6403" t="str" cm="1">
        <f t="array" ref="L6403">_xlfn.IFS(Table1[[#This Row],[score]]&gt;70,"high",Table1[[#This Row],[score]]&gt;50,"medium",Table1[[#This Row],[score]]&lt;=50,"low")</f>
        <v>high</v>
      </c>
    </row>
    <row r="6404" spans="1:12" x14ac:dyDescent="0.3">
      <c r="A6404" t="s">
        <v>6182</v>
      </c>
      <c r="B6404" s="1">
        <v>31106</v>
      </c>
      <c r="C6404">
        <v>81</v>
      </c>
      <c r="D6404" t="s">
        <v>9</v>
      </c>
      <c r="E6404" t="s">
        <v>10</v>
      </c>
      <c r="F6404">
        <v>1746964</v>
      </c>
      <c r="G6404">
        <v>2181987</v>
      </c>
      <c r="H6404" t="s">
        <v>11</v>
      </c>
      <c r="I6404">
        <f>YEAR(Table1[[#This Row],[date]])</f>
        <v>1985</v>
      </c>
      <c r="J6404">
        <f>Table1[[#This Row],[revenue]]-Table1[[#This Row],[budget_x]]</f>
        <v>435023</v>
      </c>
      <c r="K6404" s="7">
        <f>Table1[[#This Row],[profit /loss ]]/Table1[[#This Row],[budget_x]]</f>
        <v>0.24901657962041576</v>
      </c>
      <c r="L6404" t="str" cm="1">
        <f t="array" ref="L6404">_xlfn.IFS(Table1[[#This Row],[score]]&gt;70,"high",Table1[[#This Row],[score]]&gt;50,"medium",Table1[[#This Row],[score]]&lt;=50,"low")</f>
        <v>high</v>
      </c>
    </row>
    <row r="6405" spans="1:12" x14ac:dyDescent="0.3">
      <c r="A6405" t="s">
        <v>6183</v>
      </c>
      <c r="B6405" s="1">
        <v>43609</v>
      </c>
      <c r="C6405">
        <v>46</v>
      </c>
      <c r="D6405" t="s">
        <v>9</v>
      </c>
      <c r="E6405" t="s">
        <v>10</v>
      </c>
      <c r="F6405">
        <v>3265000</v>
      </c>
      <c r="G6405">
        <v>323754</v>
      </c>
      <c r="H6405" t="s">
        <v>17</v>
      </c>
      <c r="I6405">
        <f>YEAR(Table1[[#This Row],[date]])</f>
        <v>2019</v>
      </c>
      <c r="J6405">
        <f>Table1[[#This Row],[revenue]]-Table1[[#This Row],[budget_x]]</f>
        <v>-2941246</v>
      </c>
      <c r="K6405" s="7">
        <f>Table1[[#This Row],[profit /loss ]]/Table1[[#This Row],[budget_x]]</f>
        <v>-0.90084104134762633</v>
      </c>
      <c r="L6405" t="str" cm="1">
        <f t="array" ref="L6405">_xlfn.IFS(Table1[[#This Row],[score]]&gt;70,"high",Table1[[#This Row],[score]]&gt;50,"medium",Table1[[#This Row],[score]]&lt;=50,"low")</f>
        <v>low</v>
      </c>
    </row>
    <row r="6406" spans="1:12" x14ac:dyDescent="0.3">
      <c r="A6406" t="s">
        <v>6184</v>
      </c>
      <c r="B6406" s="1">
        <v>44903</v>
      </c>
      <c r="C6406">
        <v>73</v>
      </c>
      <c r="D6406" t="s">
        <v>9</v>
      </c>
      <c r="E6406" t="s">
        <v>1018</v>
      </c>
      <c r="F6406">
        <v>53600000</v>
      </c>
      <c r="G6406">
        <v>682429959.60000002</v>
      </c>
      <c r="H6406" t="s">
        <v>17</v>
      </c>
      <c r="I6406">
        <f>YEAR(Table1[[#This Row],[date]])</f>
        <v>2022</v>
      </c>
      <c r="J6406">
        <f>Table1[[#This Row],[revenue]]-Table1[[#This Row],[budget_x]]</f>
        <v>628829959.60000002</v>
      </c>
      <c r="K6406" s="7">
        <f>Table1[[#This Row],[profit /loss ]]/Table1[[#This Row],[budget_x]]</f>
        <v>11.731902231343284</v>
      </c>
      <c r="L6406" t="str" cm="1">
        <f t="array" ref="L6406">_xlfn.IFS(Table1[[#This Row],[score]]&gt;70,"high",Table1[[#This Row],[score]]&gt;50,"medium",Table1[[#This Row],[score]]&lt;=50,"low")</f>
        <v>high</v>
      </c>
    </row>
    <row r="6407" spans="1:12" x14ac:dyDescent="0.3">
      <c r="A6407" t="s">
        <v>6185</v>
      </c>
      <c r="B6407" s="1">
        <v>44091</v>
      </c>
      <c r="C6407">
        <v>64</v>
      </c>
      <c r="D6407" t="s">
        <v>9</v>
      </c>
      <c r="E6407" t="s">
        <v>10</v>
      </c>
      <c r="F6407">
        <v>45725000</v>
      </c>
      <c r="G6407">
        <v>889816</v>
      </c>
      <c r="H6407" t="s">
        <v>11</v>
      </c>
      <c r="I6407">
        <f>YEAR(Table1[[#This Row],[date]])</f>
        <v>2020</v>
      </c>
      <c r="J6407">
        <f>Table1[[#This Row],[revenue]]-Table1[[#This Row],[budget_x]]</f>
        <v>-44835184</v>
      </c>
      <c r="K6407" s="7">
        <f>Table1[[#This Row],[profit /loss ]]/Table1[[#This Row],[budget_x]]</f>
        <v>-0.98053983597594319</v>
      </c>
      <c r="L6407" t="str" cm="1">
        <f t="array" ref="L6407">_xlfn.IFS(Table1[[#This Row],[score]]&gt;70,"high",Table1[[#This Row],[score]]&gt;50,"medium",Table1[[#This Row],[score]]&lt;=50,"low")</f>
        <v>medium</v>
      </c>
    </row>
    <row r="6408" spans="1:12" x14ac:dyDescent="0.3">
      <c r="A6408" t="s">
        <v>6186</v>
      </c>
      <c r="B6408" s="1">
        <v>31413</v>
      </c>
      <c r="C6408">
        <v>72</v>
      </c>
      <c r="D6408" t="s">
        <v>9</v>
      </c>
      <c r="E6408" t="s">
        <v>10</v>
      </c>
      <c r="F6408">
        <v>28000000</v>
      </c>
      <c r="G6408">
        <v>258210860</v>
      </c>
      <c r="H6408" t="s">
        <v>11</v>
      </c>
      <c r="I6408">
        <f>YEAR(Table1[[#This Row],[date]])</f>
        <v>1986</v>
      </c>
      <c r="J6408">
        <f>Table1[[#This Row],[revenue]]-Table1[[#This Row],[budget_x]]</f>
        <v>230210860</v>
      </c>
      <c r="K6408" s="7">
        <f>Table1[[#This Row],[profit /loss ]]/Table1[[#This Row],[budget_x]]</f>
        <v>8.2218164285714277</v>
      </c>
      <c r="L6408" t="str" cm="1">
        <f t="array" ref="L6408">_xlfn.IFS(Table1[[#This Row],[score]]&gt;70,"high",Table1[[#This Row],[score]]&gt;50,"medium",Table1[[#This Row],[score]]&lt;=50,"low")</f>
        <v>high</v>
      </c>
    </row>
    <row r="6409" spans="1:12" x14ac:dyDescent="0.3">
      <c r="A6409" t="s">
        <v>6187</v>
      </c>
      <c r="B6409" s="1">
        <v>44330</v>
      </c>
      <c r="C6409">
        <v>60</v>
      </c>
      <c r="D6409" t="s">
        <v>9</v>
      </c>
      <c r="E6409" t="s">
        <v>10</v>
      </c>
      <c r="F6409">
        <v>40000000</v>
      </c>
      <c r="G6409">
        <v>0</v>
      </c>
      <c r="H6409" t="s">
        <v>11</v>
      </c>
      <c r="I6409">
        <f>YEAR(Table1[[#This Row],[date]])</f>
        <v>2021</v>
      </c>
      <c r="J6409">
        <f>Table1[[#This Row],[revenue]]-Table1[[#This Row],[budget_x]]</f>
        <v>-40000000</v>
      </c>
      <c r="K6409" s="7">
        <f>Table1[[#This Row],[profit /loss ]]/Table1[[#This Row],[budget_x]]</f>
        <v>-1</v>
      </c>
      <c r="L6409" t="str" cm="1">
        <f t="array" ref="L6409">_xlfn.IFS(Table1[[#This Row],[score]]&gt;70,"high",Table1[[#This Row],[score]]&gt;50,"medium",Table1[[#This Row],[score]]&lt;=50,"low")</f>
        <v>medium</v>
      </c>
    </row>
    <row r="6410" spans="1:12" x14ac:dyDescent="0.3">
      <c r="A6410" t="s">
        <v>6188</v>
      </c>
      <c r="B6410" s="1">
        <v>36377</v>
      </c>
      <c r="C6410">
        <v>60</v>
      </c>
      <c r="D6410" t="s">
        <v>9</v>
      </c>
      <c r="E6410" t="s">
        <v>10</v>
      </c>
      <c r="F6410">
        <v>45000000</v>
      </c>
      <c r="G6410">
        <v>10667893</v>
      </c>
      <c r="H6410" t="s">
        <v>11</v>
      </c>
      <c r="I6410">
        <f>YEAR(Table1[[#This Row],[date]])</f>
        <v>1999</v>
      </c>
      <c r="J6410">
        <f>Table1[[#This Row],[revenue]]-Table1[[#This Row],[budget_x]]</f>
        <v>-34332107</v>
      </c>
      <c r="K6410" s="7">
        <f>Table1[[#This Row],[profit /loss ]]/Table1[[#This Row],[budget_x]]</f>
        <v>-0.76293571111111114</v>
      </c>
      <c r="L6410" t="str" cm="1">
        <f t="array" ref="L6410">_xlfn.IFS(Table1[[#This Row],[score]]&gt;70,"high",Table1[[#This Row],[score]]&gt;50,"medium",Table1[[#This Row],[score]]&lt;=50,"low")</f>
        <v>medium</v>
      </c>
    </row>
    <row r="6411" spans="1:12" x14ac:dyDescent="0.3">
      <c r="A6411" t="s">
        <v>6189</v>
      </c>
      <c r="B6411" s="1">
        <v>39114</v>
      </c>
      <c r="C6411">
        <v>68</v>
      </c>
      <c r="D6411" t="s">
        <v>9</v>
      </c>
      <c r="E6411" t="s">
        <v>319</v>
      </c>
      <c r="F6411">
        <v>45000000</v>
      </c>
      <c r="G6411">
        <v>78568977</v>
      </c>
      <c r="H6411" t="s">
        <v>11</v>
      </c>
      <c r="I6411">
        <f>YEAR(Table1[[#This Row],[date]])</f>
        <v>2007</v>
      </c>
      <c r="J6411">
        <f>Table1[[#This Row],[revenue]]-Table1[[#This Row],[budget_x]]</f>
        <v>33568977</v>
      </c>
      <c r="K6411" s="7">
        <f>Table1[[#This Row],[profit /loss ]]/Table1[[#This Row],[budget_x]]</f>
        <v>0.74597726666666664</v>
      </c>
      <c r="L6411" t="str" cm="1">
        <f t="array" ref="L6411">_xlfn.IFS(Table1[[#This Row],[score]]&gt;70,"high",Table1[[#This Row],[score]]&gt;50,"medium",Table1[[#This Row],[score]]&lt;=50,"low")</f>
        <v>medium</v>
      </c>
    </row>
    <row r="6412" spans="1:12" x14ac:dyDescent="0.3">
      <c r="A6412" t="s">
        <v>6190</v>
      </c>
      <c r="B6412" s="1">
        <v>41914</v>
      </c>
      <c r="C6412">
        <v>63</v>
      </c>
      <c r="D6412" t="s">
        <v>9</v>
      </c>
      <c r="E6412" t="s">
        <v>74</v>
      </c>
      <c r="F6412">
        <v>128400000</v>
      </c>
      <c r="G6412">
        <v>347841682</v>
      </c>
      <c r="H6412" t="s">
        <v>75</v>
      </c>
      <c r="I6412">
        <f>YEAR(Table1[[#This Row],[date]])</f>
        <v>2014</v>
      </c>
      <c r="J6412">
        <f>Table1[[#This Row],[revenue]]-Table1[[#This Row],[budget_x]]</f>
        <v>219441682</v>
      </c>
      <c r="K6412" s="7">
        <f>Table1[[#This Row],[profit /loss ]]/Table1[[#This Row],[budget_x]]</f>
        <v>1.7090473676012461</v>
      </c>
      <c r="L6412" t="str" cm="1">
        <f t="array" ref="L6412">_xlfn.IFS(Table1[[#This Row],[score]]&gt;70,"high",Table1[[#This Row],[score]]&gt;50,"medium",Table1[[#This Row],[score]]&lt;=50,"low")</f>
        <v>medium</v>
      </c>
    </row>
    <row r="6413" spans="1:12" x14ac:dyDescent="0.3">
      <c r="A6413" t="s">
        <v>6191</v>
      </c>
      <c r="B6413" s="1">
        <v>37420</v>
      </c>
      <c r="C6413">
        <v>76</v>
      </c>
      <c r="D6413" t="s">
        <v>9</v>
      </c>
      <c r="E6413" t="s">
        <v>10</v>
      </c>
      <c r="F6413">
        <v>22000000</v>
      </c>
      <c r="G6413">
        <v>92542418</v>
      </c>
      <c r="H6413" t="s">
        <v>11</v>
      </c>
      <c r="I6413">
        <f>YEAR(Table1[[#This Row],[date]])</f>
        <v>2002</v>
      </c>
      <c r="J6413">
        <f>Table1[[#This Row],[revenue]]-Table1[[#This Row],[budget_x]]</f>
        <v>70542418</v>
      </c>
      <c r="K6413" s="7">
        <f>Table1[[#This Row],[profit /loss ]]/Table1[[#This Row],[budget_x]]</f>
        <v>3.2064735454545454</v>
      </c>
      <c r="L6413" t="str" cm="1">
        <f t="array" ref="L6413">_xlfn.IFS(Table1[[#This Row],[score]]&gt;70,"high",Table1[[#This Row],[score]]&gt;50,"medium",Table1[[#This Row],[score]]&lt;=50,"low")</f>
        <v>high</v>
      </c>
    </row>
    <row r="6414" spans="1:12" x14ac:dyDescent="0.3">
      <c r="A6414" t="s">
        <v>6192</v>
      </c>
      <c r="B6414" s="1">
        <v>43707</v>
      </c>
      <c r="C6414">
        <v>73</v>
      </c>
      <c r="D6414" t="s">
        <v>9</v>
      </c>
      <c r="E6414" t="s">
        <v>10</v>
      </c>
      <c r="F6414">
        <v>3398000</v>
      </c>
      <c r="G6414">
        <v>1096179</v>
      </c>
      <c r="H6414" t="s">
        <v>17</v>
      </c>
      <c r="I6414">
        <f>YEAR(Table1[[#This Row],[date]])</f>
        <v>2019</v>
      </c>
      <c r="J6414">
        <f>Table1[[#This Row],[revenue]]-Table1[[#This Row],[budget_x]]</f>
        <v>-2301821</v>
      </c>
      <c r="K6414" s="7">
        <f>Table1[[#This Row],[profit /loss ]]/Table1[[#This Row],[budget_x]]</f>
        <v>-0.67740464979399651</v>
      </c>
      <c r="L6414" t="str" cm="1">
        <f t="array" ref="L6414">_xlfn.IFS(Table1[[#This Row],[score]]&gt;70,"high",Table1[[#This Row],[score]]&gt;50,"medium",Table1[[#This Row],[score]]&lt;=50,"low")</f>
        <v>high</v>
      </c>
    </row>
    <row r="6415" spans="1:12" x14ac:dyDescent="0.3">
      <c r="A6415" t="s">
        <v>6193</v>
      </c>
      <c r="B6415" s="1">
        <v>36266</v>
      </c>
      <c r="C6415">
        <v>77</v>
      </c>
      <c r="D6415" t="s">
        <v>9</v>
      </c>
      <c r="E6415" t="s">
        <v>15</v>
      </c>
      <c r="F6415">
        <v>8272296</v>
      </c>
      <c r="G6415">
        <v>67872296</v>
      </c>
      <c r="H6415" t="s">
        <v>52</v>
      </c>
      <c r="I6415">
        <f>YEAR(Table1[[#This Row],[date]])</f>
        <v>1999</v>
      </c>
      <c r="J6415">
        <f>Table1[[#This Row],[revenue]]-Table1[[#This Row],[budget_x]]</f>
        <v>59600000</v>
      </c>
      <c r="K6415" s="7">
        <f>Table1[[#This Row],[profit /loss ]]/Table1[[#This Row],[budget_x]]</f>
        <v>7.2047712025778576</v>
      </c>
      <c r="L6415" t="str" cm="1">
        <f t="array" ref="L6415">_xlfn.IFS(Table1[[#This Row],[score]]&gt;70,"high",Table1[[#This Row],[score]]&gt;50,"medium",Table1[[#This Row],[score]]&lt;=50,"low")</f>
        <v>high</v>
      </c>
    </row>
    <row r="6416" spans="1:12" x14ac:dyDescent="0.3">
      <c r="A6416" t="s">
        <v>6194</v>
      </c>
      <c r="B6416" s="1">
        <v>37544</v>
      </c>
      <c r="C6416">
        <v>49</v>
      </c>
      <c r="D6416" t="s">
        <v>9</v>
      </c>
      <c r="E6416" t="s">
        <v>10</v>
      </c>
      <c r="F6416">
        <v>3000000</v>
      </c>
      <c r="G6416">
        <v>2862233.6000000001</v>
      </c>
      <c r="H6416" t="s">
        <v>655</v>
      </c>
      <c r="I6416">
        <f>YEAR(Table1[[#This Row],[date]])</f>
        <v>2002</v>
      </c>
      <c r="J6416">
        <f>Table1[[#This Row],[revenue]]-Table1[[#This Row],[budget_x]]</f>
        <v>-137766.39999999991</v>
      </c>
      <c r="K6416" s="7">
        <f>Table1[[#This Row],[profit /loss ]]/Table1[[#This Row],[budget_x]]</f>
        <v>-4.5922133333333302E-2</v>
      </c>
      <c r="L6416" t="str" cm="1">
        <f t="array" ref="L6416">_xlfn.IFS(Table1[[#This Row],[score]]&gt;70,"high",Table1[[#This Row],[score]]&gt;50,"medium",Table1[[#This Row],[score]]&lt;=50,"low")</f>
        <v>low</v>
      </c>
    </row>
    <row r="6417" spans="1:12" x14ac:dyDescent="0.3">
      <c r="A6417" t="s">
        <v>6195</v>
      </c>
      <c r="B6417" s="1">
        <v>29524</v>
      </c>
      <c r="C6417">
        <v>70</v>
      </c>
      <c r="D6417" t="s">
        <v>9</v>
      </c>
      <c r="E6417" t="s">
        <v>10</v>
      </c>
      <c r="F6417">
        <v>7600000</v>
      </c>
      <c r="G6417">
        <v>12000000</v>
      </c>
      <c r="H6417" t="s">
        <v>11</v>
      </c>
      <c r="I6417">
        <f>YEAR(Table1[[#This Row],[date]])</f>
        <v>1980</v>
      </c>
      <c r="J6417">
        <f>Table1[[#This Row],[revenue]]-Table1[[#This Row],[budget_x]]</f>
        <v>4400000</v>
      </c>
      <c r="K6417" s="7">
        <f>Table1[[#This Row],[profit /loss ]]/Table1[[#This Row],[budget_x]]</f>
        <v>0.57894736842105265</v>
      </c>
      <c r="L6417" t="str" cm="1">
        <f t="array" ref="L6417">_xlfn.IFS(Table1[[#This Row],[score]]&gt;70,"high",Table1[[#This Row],[score]]&gt;50,"medium",Table1[[#This Row],[score]]&lt;=50,"low")</f>
        <v>medium</v>
      </c>
    </row>
    <row r="6418" spans="1:12" x14ac:dyDescent="0.3">
      <c r="A6418" t="s">
        <v>6196</v>
      </c>
      <c r="B6418" s="1">
        <v>44370</v>
      </c>
      <c r="C6418">
        <v>78</v>
      </c>
      <c r="D6418" t="s">
        <v>9</v>
      </c>
      <c r="E6418" t="s">
        <v>74</v>
      </c>
      <c r="F6418">
        <v>201860000</v>
      </c>
      <c r="G6418">
        <v>486913179</v>
      </c>
      <c r="H6418" t="s">
        <v>75</v>
      </c>
      <c r="I6418">
        <f>YEAR(Table1[[#This Row],[date]])</f>
        <v>2021</v>
      </c>
      <c r="J6418">
        <f>Table1[[#This Row],[revenue]]-Table1[[#This Row],[budget_x]]</f>
        <v>285053179</v>
      </c>
      <c r="K6418" s="7">
        <f>Table1[[#This Row],[profit /loss ]]/Table1[[#This Row],[budget_x]]</f>
        <v>1.4121330575646487</v>
      </c>
      <c r="L6418" t="str" cm="1">
        <f t="array" ref="L6418">_xlfn.IFS(Table1[[#This Row],[score]]&gt;70,"high",Table1[[#This Row],[score]]&gt;50,"medium",Table1[[#This Row],[score]]&lt;=50,"low")</f>
        <v>high</v>
      </c>
    </row>
    <row r="6419" spans="1:12" x14ac:dyDescent="0.3">
      <c r="A6419" t="s">
        <v>6197</v>
      </c>
      <c r="B6419" s="1">
        <v>37974</v>
      </c>
      <c r="C6419">
        <v>57</v>
      </c>
      <c r="D6419" t="s">
        <v>9</v>
      </c>
      <c r="E6419" t="s">
        <v>10</v>
      </c>
      <c r="F6419">
        <v>95000000</v>
      </c>
      <c r="G6419">
        <v>160099222</v>
      </c>
      <c r="H6419" t="s">
        <v>11</v>
      </c>
      <c r="I6419">
        <f>YEAR(Table1[[#This Row],[date]])</f>
        <v>2003</v>
      </c>
      <c r="J6419">
        <f>Table1[[#This Row],[revenue]]-Table1[[#This Row],[budget_x]]</f>
        <v>65099222</v>
      </c>
      <c r="K6419" s="7">
        <f>Table1[[#This Row],[profit /loss ]]/Table1[[#This Row],[budget_x]]</f>
        <v>0.6852549684210526</v>
      </c>
      <c r="L6419" t="str" cm="1">
        <f t="array" ref="L6419">_xlfn.IFS(Table1[[#This Row],[score]]&gt;70,"high",Table1[[#This Row],[score]]&gt;50,"medium",Table1[[#This Row],[score]]&lt;=50,"low")</f>
        <v>medium</v>
      </c>
    </row>
    <row r="6420" spans="1:12" x14ac:dyDescent="0.3">
      <c r="A6420" t="s">
        <v>6198</v>
      </c>
      <c r="B6420" s="1">
        <v>43370</v>
      </c>
      <c r="C6420">
        <v>0</v>
      </c>
      <c r="D6420" t="s">
        <v>9</v>
      </c>
      <c r="E6420" t="s">
        <v>74</v>
      </c>
      <c r="F6420">
        <v>203940000</v>
      </c>
      <c r="G6420">
        <v>178359863</v>
      </c>
      <c r="H6420" t="s">
        <v>75</v>
      </c>
      <c r="I6420">
        <f>YEAR(Table1[[#This Row],[date]])</f>
        <v>2018</v>
      </c>
      <c r="J6420">
        <f>Table1[[#This Row],[revenue]]-Table1[[#This Row],[budget_x]]</f>
        <v>-25580137</v>
      </c>
      <c r="K6420" s="7">
        <f>Table1[[#This Row],[profit /loss ]]/Table1[[#This Row],[budget_x]]</f>
        <v>-0.12542971952535059</v>
      </c>
      <c r="L6420" t="str" cm="1">
        <f t="array" ref="L6420">_xlfn.IFS(Table1[[#This Row],[score]]&gt;70,"high",Table1[[#This Row],[score]]&gt;50,"medium",Table1[[#This Row],[score]]&lt;=50,"low")</f>
        <v>low</v>
      </c>
    </row>
    <row r="6421" spans="1:12" x14ac:dyDescent="0.3">
      <c r="A6421" t="s">
        <v>6199</v>
      </c>
      <c r="B6421" s="1">
        <v>32589</v>
      </c>
      <c r="C6421">
        <v>61</v>
      </c>
      <c r="D6421" t="s">
        <v>9</v>
      </c>
      <c r="E6421" t="s">
        <v>10</v>
      </c>
      <c r="F6421">
        <v>10000000</v>
      </c>
      <c r="G6421">
        <v>21630088</v>
      </c>
      <c r="H6421" t="s">
        <v>11</v>
      </c>
      <c r="I6421">
        <f>YEAR(Table1[[#This Row],[date]])</f>
        <v>1989</v>
      </c>
      <c r="J6421">
        <f>Table1[[#This Row],[revenue]]-Table1[[#This Row],[budget_x]]</f>
        <v>11630088</v>
      </c>
      <c r="K6421" s="7">
        <f>Table1[[#This Row],[profit /loss ]]/Table1[[#This Row],[budget_x]]</f>
        <v>1.1630088000000001</v>
      </c>
      <c r="L6421" t="str" cm="1">
        <f t="array" ref="L6421">_xlfn.IFS(Table1[[#This Row],[score]]&gt;70,"high",Table1[[#This Row],[score]]&gt;50,"medium",Table1[[#This Row],[score]]&lt;=50,"low")</f>
        <v>medium</v>
      </c>
    </row>
    <row r="6422" spans="1:12" x14ac:dyDescent="0.3">
      <c r="A6422" t="s">
        <v>6200</v>
      </c>
      <c r="B6422" s="1">
        <v>27229</v>
      </c>
      <c r="C6422">
        <v>75</v>
      </c>
      <c r="D6422" t="s">
        <v>9</v>
      </c>
      <c r="E6422" t="s">
        <v>10</v>
      </c>
      <c r="F6422">
        <v>1600000</v>
      </c>
      <c r="G6422">
        <v>4574909</v>
      </c>
      <c r="H6422" t="s">
        <v>11</v>
      </c>
      <c r="I6422">
        <f>YEAR(Table1[[#This Row],[date]])</f>
        <v>1974</v>
      </c>
      <c r="J6422">
        <f>Table1[[#This Row],[revenue]]-Table1[[#This Row],[budget_x]]</f>
        <v>2974909</v>
      </c>
      <c r="K6422" s="7">
        <f>Table1[[#This Row],[profit /loss ]]/Table1[[#This Row],[budget_x]]</f>
        <v>1.8593181249999999</v>
      </c>
      <c r="L6422" t="str" cm="1">
        <f t="array" ref="L6422">_xlfn.IFS(Table1[[#This Row],[score]]&gt;70,"high",Table1[[#This Row],[score]]&gt;50,"medium",Table1[[#This Row],[score]]&lt;=50,"low")</f>
        <v>high</v>
      </c>
    </row>
    <row r="6423" spans="1:12" x14ac:dyDescent="0.3">
      <c r="A6423" t="s">
        <v>6201</v>
      </c>
      <c r="B6423" s="1">
        <v>27194</v>
      </c>
      <c r="C6423">
        <v>68</v>
      </c>
      <c r="D6423" t="s">
        <v>9</v>
      </c>
      <c r="E6423" t="s">
        <v>10</v>
      </c>
      <c r="F6423">
        <v>116200000</v>
      </c>
      <c r="G6423">
        <v>572201947</v>
      </c>
      <c r="H6423" t="s">
        <v>17</v>
      </c>
      <c r="I6423">
        <f>YEAR(Table1[[#This Row],[date]])</f>
        <v>1974</v>
      </c>
      <c r="J6423">
        <f>Table1[[#This Row],[revenue]]-Table1[[#This Row],[budget_x]]</f>
        <v>456001947</v>
      </c>
      <c r="K6423" s="7">
        <f>Table1[[#This Row],[profit /loss ]]/Table1[[#This Row],[budget_x]]</f>
        <v>3.9242852581755594</v>
      </c>
      <c r="L6423" t="str" cm="1">
        <f t="array" ref="L6423">_xlfn.IFS(Table1[[#This Row],[score]]&gt;70,"high",Table1[[#This Row],[score]]&gt;50,"medium",Table1[[#This Row],[score]]&lt;=50,"low")</f>
        <v>medium</v>
      </c>
    </row>
    <row r="6424" spans="1:12" x14ac:dyDescent="0.3">
      <c r="A6424" t="s">
        <v>6202</v>
      </c>
      <c r="B6424" s="1">
        <v>41669</v>
      </c>
      <c r="C6424">
        <v>48</v>
      </c>
      <c r="D6424" t="s">
        <v>9</v>
      </c>
      <c r="E6424" t="s">
        <v>10</v>
      </c>
      <c r="F6424">
        <v>70000000</v>
      </c>
      <c r="G6424">
        <v>58953319</v>
      </c>
      <c r="H6424" t="s">
        <v>11</v>
      </c>
      <c r="I6424">
        <f>YEAR(Table1[[#This Row],[date]])</f>
        <v>2014</v>
      </c>
      <c r="J6424">
        <f>Table1[[#This Row],[revenue]]-Table1[[#This Row],[budget_x]]</f>
        <v>-11046681</v>
      </c>
      <c r="K6424" s="7">
        <f>Table1[[#This Row],[profit /loss ]]/Table1[[#This Row],[budget_x]]</f>
        <v>-0.15780972857142858</v>
      </c>
      <c r="L6424" t="str" cm="1">
        <f t="array" ref="L6424">_xlfn.IFS(Table1[[#This Row],[score]]&gt;70,"high",Table1[[#This Row],[score]]&gt;50,"medium",Table1[[#This Row],[score]]&lt;=50,"low")</f>
        <v>low</v>
      </c>
    </row>
    <row r="6425" spans="1:12" x14ac:dyDescent="0.3">
      <c r="A6425" t="s">
        <v>6203</v>
      </c>
      <c r="B6425" s="1">
        <v>43374</v>
      </c>
      <c r="C6425">
        <v>68</v>
      </c>
      <c r="D6425" t="s">
        <v>9</v>
      </c>
      <c r="E6425" t="s">
        <v>10</v>
      </c>
      <c r="F6425">
        <v>20000000</v>
      </c>
      <c r="G6425">
        <v>219315950.80000001</v>
      </c>
      <c r="H6425" t="s">
        <v>17</v>
      </c>
      <c r="I6425">
        <f>YEAR(Table1[[#This Row],[date]])</f>
        <v>2018</v>
      </c>
      <c r="J6425">
        <f>Table1[[#This Row],[revenue]]-Table1[[#This Row],[budget_x]]</f>
        <v>199315950.80000001</v>
      </c>
      <c r="K6425" s="7">
        <f>Table1[[#This Row],[profit /loss ]]/Table1[[#This Row],[budget_x]]</f>
        <v>9.9657975400000005</v>
      </c>
      <c r="L6425" t="str" cm="1">
        <f t="array" ref="L6425">_xlfn.IFS(Table1[[#This Row],[score]]&gt;70,"high",Table1[[#This Row],[score]]&gt;50,"medium",Table1[[#This Row],[score]]&lt;=50,"low")</f>
        <v>medium</v>
      </c>
    </row>
    <row r="6426" spans="1:12" x14ac:dyDescent="0.3">
      <c r="A6426" t="s">
        <v>6204</v>
      </c>
      <c r="B6426" s="1">
        <v>41403</v>
      </c>
      <c r="C6426">
        <v>61</v>
      </c>
      <c r="D6426" t="s">
        <v>9</v>
      </c>
      <c r="E6426" t="s">
        <v>10</v>
      </c>
      <c r="F6426">
        <v>15000000</v>
      </c>
      <c r="G6426">
        <v>57907734</v>
      </c>
      <c r="H6426" t="s">
        <v>11</v>
      </c>
      <c r="I6426">
        <f>YEAR(Table1[[#This Row],[date]])</f>
        <v>2013</v>
      </c>
      <c r="J6426">
        <f>Table1[[#This Row],[revenue]]-Table1[[#This Row],[budget_x]]</f>
        <v>42907734</v>
      </c>
      <c r="K6426" s="7">
        <f>Table1[[#This Row],[profit /loss ]]/Table1[[#This Row],[budget_x]]</f>
        <v>2.8605155999999998</v>
      </c>
      <c r="L6426" t="str" cm="1">
        <f t="array" ref="L6426">_xlfn.IFS(Table1[[#This Row],[score]]&gt;70,"high",Table1[[#This Row],[score]]&gt;50,"medium",Table1[[#This Row],[score]]&lt;=50,"low")</f>
        <v>medium</v>
      </c>
    </row>
    <row r="6427" spans="1:12" x14ac:dyDescent="0.3">
      <c r="A6427" t="s">
        <v>6204</v>
      </c>
      <c r="B6427" s="1">
        <v>41403</v>
      </c>
      <c r="C6427">
        <v>61</v>
      </c>
      <c r="D6427" t="s">
        <v>9</v>
      </c>
      <c r="E6427" t="s">
        <v>10</v>
      </c>
      <c r="F6427">
        <v>850000</v>
      </c>
      <c r="G6427">
        <v>0</v>
      </c>
      <c r="H6427" t="s">
        <v>11</v>
      </c>
      <c r="I6427">
        <f>YEAR(Table1[[#This Row],[date]])</f>
        <v>2013</v>
      </c>
      <c r="J6427">
        <f>Table1[[#This Row],[revenue]]-Table1[[#This Row],[budget_x]]</f>
        <v>-850000</v>
      </c>
      <c r="K6427" s="7">
        <f>Table1[[#This Row],[profit /loss ]]/Table1[[#This Row],[budget_x]]</f>
        <v>-1</v>
      </c>
      <c r="L6427" t="str" cm="1">
        <f t="array" ref="L6427">_xlfn.IFS(Table1[[#This Row],[score]]&gt;70,"high",Table1[[#This Row],[score]]&gt;50,"medium",Table1[[#This Row],[score]]&lt;=50,"low")</f>
        <v>medium</v>
      </c>
    </row>
    <row r="6428" spans="1:12" x14ac:dyDescent="0.3">
      <c r="A6428" t="s">
        <v>6205</v>
      </c>
      <c r="B6428" s="1">
        <v>35958</v>
      </c>
      <c r="C6428">
        <v>60</v>
      </c>
      <c r="D6428" t="s">
        <v>9</v>
      </c>
      <c r="E6428" t="s">
        <v>10</v>
      </c>
      <c r="F6428">
        <v>70000000</v>
      </c>
      <c r="G6428">
        <v>164839294</v>
      </c>
      <c r="H6428" t="s">
        <v>17</v>
      </c>
      <c r="I6428">
        <f>YEAR(Table1[[#This Row],[date]])</f>
        <v>1998</v>
      </c>
      <c r="J6428">
        <f>Table1[[#This Row],[revenue]]-Table1[[#This Row],[budget_x]]</f>
        <v>94839294</v>
      </c>
      <c r="K6428" s="7">
        <f>Table1[[#This Row],[profit /loss ]]/Table1[[#This Row],[budget_x]]</f>
        <v>1.3548470571428572</v>
      </c>
      <c r="L6428" t="str" cm="1">
        <f t="array" ref="L6428">_xlfn.IFS(Table1[[#This Row],[score]]&gt;70,"high",Table1[[#This Row],[score]]&gt;50,"medium",Table1[[#This Row],[score]]&lt;=50,"low")</f>
        <v>medium</v>
      </c>
    </row>
    <row r="6429" spans="1:12" x14ac:dyDescent="0.3">
      <c r="A6429" t="s">
        <v>6206</v>
      </c>
      <c r="B6429" s="1">
        <v>43589</v>
      </c>
      <c r="C6429">
        <v>62</v>
      </c>
      <c r="D6429" t="s">
        <v>9</v>
      </c>
      <c r="E6429" t="s">
        <v>10</v>
      </c>
      <c r="F6429">
        <v>110000000</v>
      </c>
      <c r="G6429">
        <v>244165005.19999999</v>
      </c>
      <c r="H6429" t="s">
        <v>17</v>
      </c>
      <c r="I6429">
        <f>YEAR(Table1[[#This Row],[date]])</f>
        <v>2019</v>
      </c>
      <c r="J6429">
        <f>Table1[[#This Row],[revenue]]-Table1[[#This Row],[budget_x]]</f>
        <v>134165005.19999999</v>
      </c>
      <c r="K6429" s="7">
        <f>Table1[[#This Row],[profit /loss ]]/Table1[[#This Row],[budget_x]]</f>
        <v>1.2196818654545454</v>
      </c>
      <c r="L6429" t="str" cm="1">
        <f t="array" ref="L6429">_xlfn.IFS(Table1[[#This Row],[score]]&gt;70,"high",Table1[[#This Row],[score]]&gt;50,"medium",Table1[[#This Row],[score]]&lt;=50,"low")</f>
        <v>medium</v>
      </c>
    </row>
    <row r="6430" spans="1:12" x14ac:dyDescent="0.3">
      <c r="A6430" t="s">
        <v>6207</v>
      </c>
      <c r="B6430" s="1">
        <v>43147</v>
      </c>
      <c r="C6430">
        <v>63</v>
      </c>
      <c r="D6430" t="s">
        <v>9</v>
      </c>
      <c r="E6430" t="s">
        <v>10</v>
      </c>
      <c r="F6430">
        <v>22000000</v>
      </c>
      <c r="G6430">
        <v>12967012</v>
      </c>
      <c r="H6430" t="s">
        <v>11</v>
      </c>
      <c r="I6430">
        <f>YEAR(Table1[[#This Row],[date]])</f>
        <v>2018</v>
      </c>
      <c r="J6430">
        <f>Table1[[#This Row],[revenue]]-Table1[[#This Row],[budget_x]]</f>
        <v>-9032988</v>
      </c>
      <c r="K6430" s="7">
        <f>Table1[[#This Row],[profit /loss ]]/Table1[[#This Row],[budget_x]]</f>
        <v>-0.41059036363636364</v>
      </c>
      <c r="L6430" t="str" cm="1">
        <f t="array" ref="L6430">_xlfn.IFS(Table1[[#This Row],[score]]&gt;70,"high",Table1[[#This Row],[score]]&gt;50,"medium",Table1[[#This Row],[score]]&lt;=50,"low")</f>
        <v>medium</v>
      </c>
    </row>
    <row r="6431" spans="1:12" x14ac:dyDescent="0.3">
      <c r="A6431" t="s">
        <v>6208</v>
      </c>
      <c r="B6431" s="1">
        <v>42411</v>
      </c>
      <c r="C6431">
        <v>49</v>
      </c>
      <c r="D6431" t="s">
        <v>9</v>
      </c>
      <c r="E6431" t="s">
        <v>10</v>
      </c>
      <c r="F6431">
        <v>50000000</v>
      </c>
      <c r="G6431">
        <v>55348693</v>
      </c>
      <c r="H6431" t="s">
        <v>11</v>
      </c>
      <c r="I6431">
        <f>YEAR(Table1[[#This Row],[date]])</f>
        <v>2016</v>
      </c>
      <c r="J6431">
        <f>Table1[[#This Row],[revenue]]-Table1[[#This Row],[budget_x]]</f>
        <v>5348693</v>
      </c>
      <c r="K6431" s="7">
        <f>Table1[[#This Row],[profit /loss ]]/Table1[[#This Row],[budget_x]]</f>
        <v>0.10697386</v>
      </c>
      <c r="L6431" t="str" cm="1">
        <f t="array" ref="L6431">_xlfn.IFS(Table1[[#This Row],[score]]&gt;70,"high",Table1[[#This Row],[score]]&gt;50,"medium",Table1[[#This Row],[score]]&lt;=50,"low")</f>
        <v>low</v>
      </c>
    </row>
    <row r="6432" spans="1:12" x14ac:dyDescent="0.3">
      <c r="A6432" t="s">
        <v>1906</v>
      </c>
      <c r="B6432" s="1">
        <v>28787</v>
      </c>
      <c r="C6432">
        <v>71</v>
      </c>
      <c r="D6432" t="s">
        <v>9</v>
      </c>
      <c r="E6432" t="s">
        <v>10</v>
      </c>
      <c r="F6432">
        <v>90000000</v>
      </c>
      <c r="G6432">
        <v>130298184</v>
      </c>
      <c r="H6432" t="s">
        <v>30</v>
      </c>
      <c r="I6432">
        <f>YEAR(Table1[[#This Row],[date]])</f>
        <v>1978</v>
      </c>
      <c r="J6432">
        <f>Table1[[#This Row],[revenue]]-Table1[[#This Row],[budget_x]]</f>
        <v>40298184</v>
      </c>
      <c r="K6432" s="7">
        <f>Table1[[#This Row],[profit /loss ]]/Table1[[#This Row],[budget_x]]</f>
        <v>0.44775759999999998</v>
      </c>
      <c r="L6432" t="str" cm="1">
        <f t="array" ref="L6432">_xlfn.IFS(Table1[[#This Row],[score]]&gt;70,"high",Table1[[#This Row],[score]]&gt;50,"medium",Table1[[#This Row],[score]]&lt;=50,"low")</f>
        <v>high</v>
      </c>
    </row>
    <row r="6433" spans="1:12" x14ac:dyDescent="0.3">
      <c r="A6433" t="s">
        <v>6209</v>
      </c>
      <c r="B6433" s="1">
        <v>23162</v>
      </c>
      <c r="C6433">
        <v>80</v>
      </c>
      <c r="D6433" t="s">
        <v>9</v>
      </c>
      <c r="E6433" t="s">
        <v>10</v>
      </c>
      <c r="F6433">
        <v>2000000</v>
      </c>
      <c r="G6433">
        <v>13129846</v>
      </c>
      <c r="H6433" t="s">
        <v>11</v>
      </c>
      <c r="I6433">
        <f>YEAR(Table1[[#This Row],[date]])</f>
        <v>1963</v>
      </c>
      <c r="J6433">
        <f>Table1[[#This Row],[revenue]]-Table1[[#This Row],[budget_x]]</f>
        <v>11129846</v>
      </c>
      <c r="K6433" s="7">
        <f>Table1[[#This Row],[profit /loss ]]/Table1[[#This Row],[budget_x]]</f>
        <v>5.5649230000000003</v>
      </c>
      <c r="L6433" t="str" cm="1">
        <f t="array" ref="L6433">_xlfn.IFS(Table1[[#This Row],[score]]&gt;70,"high",Table1[[#This Row],[score]]&gt;50,"medium",Table1[[#This Row],[score]]&lt;=50,"low")</f>
        <v>high</v>
      </c>
    </row>
    <row r="6434" spans="1:12" x14ac:dyDescent="0.3">
      <c r="A6434" t="s">
        <v>6210</v>
      </c>
      <c r="B6434" s="1">
        <v>44357</v>
      </c>
      <c r="C6434">
        <v>53</v>
      </c>
      <c r="D6434" t="s">
        <v>9</v>
      </c>
      <c r="E6434" t="s">
        <v>10</v>
      </c>
      <c r="F6434">
        <v>7240000</v>
      </c>
      <c r="G6434">
        <v>517929</v>
      </c>
      <c r="H6434" t="s">
        <v>11</v>
      </c>
      <c r="I6434">
        <f>YEAR(Table1[[#This Row],[date]])</f>
        <v>2021</v>
      </c>
      <c r="J6434">
        <f>Table1[[#This Row],[revenue]]-Table1[[#This Row],[budget_x]]</f>
        <v>-6722071</v>
      </c>
      <c r="K6434" s="7">
        <f>Table1[[#This Row],[profit /loss ]]/Table1[[#This Row],[budget_x]]</f>
        <v>-0.92846284530386736</v>
      </c>
      <c r="L6434" t="str" cm="1">
        <f t="array" ref="L6434">_xlfn.IFS(Table1[[#This Row],[score]]&gt;70,"high",Table1[[#This Row],[score]]&gt;50,"medium",Table1[[#This Row],[score]]&lt;=50,"low")</f>
        <v>medium</v>
      </c>
    </row>
    <row r="6435" spans="1:12" x14ac:dyDescent="0.3">
      <c r="A6435" t="s">
        <v>6211</v>
      </c>
      <c r="B6435" s="1">
        <v>43763</v>
      </c>
      <c r="C6435">
        <v>100</v>
      </c>
      <c r="D6435" t="s">
        <v>9</v>
      </c>
      <c r="E6435" t="s">
        <v>69</v>
      </c>
      <c r="F6435">
        <v>201000000</v>
      </c>
      <c r="G6435">
        <v>1569323844</v>
      </c>
      <c r="H6435" t="s">
        <v>143</v>
      </c>
      <c r="I6435">
        <f>YEAR(Table1[[#This Row],[date]])</f>
        <v>2019</v>
      </c>
      <c r="J6435">
        <f>Table1[[#This Row],[revenue]]-Table1[[#This Row],[budget_x]]</f>
        <v>1368323844</v>
      </c>
      <c r="K6435" s="7">
        <f>Table1[[#This Row],[profit /loss ]]/Table1[[#This Row],[budget_x]]</f>
        <v>6.807581313432836</v>
      </c>
      <c r="L6435" t="str" cm="1">
        <f t="array" ref="L6435">_xlfn.IFS(Table1[[#This Row],[score]]&gt;70,"high",Table1[[#This Row],[score]]&gt;50,"medium",Table1[[#This Row],[score]]&lt;=50,"low")</f>
        <v>high</v>
      </c>
    </row>
    <row r="6436" spans="1:12" x14ac:dyDescent="0.3">
      <c r="A6436" t="s">
        <v>6212</v>
      </c>
      <c r="B6436" s="1">
        <v>38267</v>
      </c>
      <c r="C6436">
        <v>65</v>
      </c>
      <c r="D6436" t="s">
        <v>9</v>
      </c>
      <c r="E6436" t="s">
        <v>10</v>
      </c>
      <c r="F6436">
        <v>7000000</v>
      </c>
      <c r="G6436">
        <v>25269040</v>
      </c>
      <c r="H6436" t="s">
        <v>30</v>
      </c>
      <c r="I6436">
        <f>YEAR(Table1[[#This Row],[date]])</f>
        <v>2004</v>
      </c>
      <c r="J6436">
        <f>Table1[[#This Row],[revenue]]-Table1[[#This Row],[budget_x]]</f>
        <v>18269040</v>
      </c>
      <c r="K6436" s="7">
        <f>Table1[[#This Row],[profit /loss ]]/Table1[[#This Row],[budget_x]]</f>
        <v>2.6098628571428573</v>
      </c>
      <c r="L6436" t="str" cm="1">
        <f t="array" ref="L6436">_xlfn.IFS(Table1[[#This Row],[score]]&gt;70,"high",Table1[[#This Row],[score]]&gt;50,"medium",Table1[[#This Row],[score]]&lt;=50,"low")</f>
        <v>medium</v>
      </c>
    </row>
    <row r="6437" spans="1:12" x14ac:dyDescent="0.3">
      <c r="A6437" t="s">
        <v>6213</v>
      </c>
      <c r="B6437" s="1">
        <v>40192</v>
      </c>
      <c r="C6437">
        <v>68</v>
      </c>
      <c r="D6437" t="s">
        <v>9</v>
      </c>
      <c r="E6437" t="s">
        <v>10</v>
      </c>
      <c r="F6437">
        <v>25000000</v>
      </c>
      <c r="G6437">
        <v>166842739</v>
      </c>
      <c r="H6437" t="s">
        <v>11</v>
      </c>
      <c r="I6437">
        <f>YEAR(Table1[[#This Row],[date]])</f>
        <v>2010</v>
      </c>
      <c r="J6437">
        <f>Table1[[#This Row],[revenue]]-Table1[[#This Row],[budget_x]]</f>
        <v>141842739</v>
      </c>
      <c r="K6437" s="7">
        <f>Table1[[#This Row],[profit /loss ]]/Table1[[#This Row],[budget_x]]</f>
        <v>5.6737095599999998</v>
      </c>
      <c r="L6437" t="str" cm="1">
        <f t="array" ref="L6437">_xlfn.IFS(Table1[[#This Row],[score]]&gt;70,"high",Table1[[#This Row],[score]]&gt;50,"medium",Table1[[#This Row],[score]]&lt;=50,"low")</f>
        <v>medium</v>
      </c>
    </row>
    <row r="6438" spans="1:12" x14ac:dyDescent="0.3">
      <c r="A6438" t="s">
        <v>6214</v>
      </c>
      <c r="B6438" s="1">
        <v>44344</v>
      </c>
      <c r="C6438">
        <v>72</v>
      </c>
      <c r="D6438" t="s">
        <v>9</v>
      </c>
      <c r="E6438" t="s">
        <v>10</v>
      </c>
      <c r="F6438">
        <v>93800000</v>
      </c>
      <c r="G6438">
        <v>456883743.39999998</v>
      </c>
      <c r="H6438" t="s">
        <v>17</v>
      </c>
      <c r="I6438">
        <f>YEAR(Table1[[#This Row],[date]])</f>
        <v>2021</v>
      </c>
      <c r="J6438">
        <f>Table1[[#This Row],[revenue]]-Table1[[#This Row],[budget_x]]</f>
        <v>363083743.39999998</v>
      </c>
      <c r="K6438" s="7">
        <f>Table1[[#This Row],[profit /loss ]]/Table1[[#This Row],[budget_x]]</f>
        <v>3.8708288208955222</v>
      </c>
      <c r="L6438" t="str" cm="1">
        <f t="array" ref="L6438">_xlfn.IFS(Table1[[#This Row],[score]]&gt;70,"high",Table1[[#This Row],[score]]&gt;50,"medium",Table1[[#This Row],[score]]&lt;=50,"low")</f>
        <v>high</v>
      </c>
    </row>
    <row r="6439" spans="1:12" x14ac:dyDescent="0.3">
      <c r="A6439" t="s">
        <v>6215</v>
      </c>
      <c r="B6439" s="1">
        <v>27746</v>
      </c>
      <c r="C6439">
        <v>75</v>
      </c>
      <c r="D6439" t="s">
        <v>9</v>
      </c>
      <c r="E6439" t="s">
        <v>10</v>
      </c>
      <c r="F6439">
        <v>1200000</v>
      </c>
      <c r="G6439">
        <v>2318156</v>
      </c>
      <c r="H6439" t="s">
        <v>11</v>
      </c>
      <c r="I6439">
        <f>YEAR(Table1[[#This Row],[date]])</f>
        <v>1975</v>
      </c>
      <c r="J6439">
        <f>Table1[[#This Row],[revenue]]-Table1[[#This Row],[budget_x]]</f>
        <v>1118156</v>
      </c>
      <c r="K6439" s="7">
        <f>Table1[[#This Row],[profit /loss ]]/Table1[[#This Row],[budget_x]]</f>
        <v>0.93179666666666672</v>
      </c>
      <c r="L6439" t="str" cm="1">
        <f t="array" ref="L6439">_xlfn.IFS(Table1[[#This Row],[score]]&gt;70,"high",Table1[[#This Row],[score]]&gt;50,"medium",Table1[[#This Row],[score]]&lt;=50,"low")</f>
        <v>high</v>
      </c>
    </row>
    <row r="6440" spans="1:12" x14ac:dyDescent="0.3">
      <c r="A6440" t="s">
        <v>6216</v>
      </c>
      <c r="B6440" s="1">
        <v>37821</v>
      </c>
      <c r="C6440">
        <v>81</v>
      </c>
      <c r="D6440" t="s">
        <v>9</v>
      </c>
      <c r="E6440" t="s">
        <v>171</v>
      </c>
      <c r="F6440">
        <v>174400000</v>
      </c>
      <c r="G6440">
        <v>895189907</v>
      </c>
      <c r="H6440" t="s">
        <v>11</v>
      </c>
      <c r="I6440">
        <f>YEAR(Table1[[#This Row],[date]])</f>
        <v>2003</v>
      </c>
      <c r="J6440">
        <f>Table1[[#This Row],[revenue]]-Table1[[#This Row],[budget_x]]</f>
        <v>720789907</v>
      </c>
      <c r="K6440" s="7">
        <f>Table1[[#This Row],[profit /loss ]]/Table1[[#This Row],[budget_x]]</f>
        <v>4.1329696502293576</v>
      </c>
      <c r="L6440" t="str" cm="1">
        <f t="array" ref="L6440">_xlfn.IFS(Table1[[#This Row],[score]]&gt;70,"high",Table1[[#This Row],[score]]&gt;50,"medium",Table1[[#This Row],[score]]&lt;=50,"low")</f>
        <v>high</v>
      </c>
    </row>
    <row r="6441" spans="1:12" x14ac:dyDescent="0.3">
      <c r="A6441" t="s">
        <v>6217</v>
      </c>
      <c r="B6441" s="1">
        <v>44988</v>
      </c>
      <c r="C6441">
        <v>81</v>
      </c>
      <c r="D6441" t="s">
        <v>9</v>
      </c>
      <c r="E6441" t="s">
        <v>69</v>
      </c>
      <c r="F6441">
        <v>81980000</v>
      </c>
      <c r="G6441">
        <v>712455872.79999995</v>
      </c>
      <c r="H6441" t="s">
        <v>143</v>
      </c>
      <c r="I6441">
        <f>YEAR(Table1[[#This Row],[date]])</f>
        <v>2023</v>
      </c>
      <c r="J6441">
        <f>Table1[[#This Row],[revenue]]-Table1[[#This Row],[budget_x]]</f>
        <v>630475872.79999995</v>
      </c>
      <c r="K6441" s="7">
        <f>Table1[[#This Row],[profit /loss ]]/Table1[[#This Row],[budget_x]]</f>
        <v>7.690605913637472</v>
      </c>
      <c r="L6441" t="str" cm="1">
        <f t="array" ref="L6441">_xlfn.IFS(Table1[[#This Row],[score]]&gt;70,"high",Table1[[#This Row],[score]]&gt;50,"medium",Table1[[#This Row],[score]]&lt;=50,"low")</f>
        <v>high</v>
      </c>
    </row>
    <row r="6442" spans="1:12" x14ac:dyDescent="0.3">
      <c r="A6442" t="s">
        <v>6218</v>
      </c>
      <c r="B6442" s="1">
        <v>44897</v>
      </c>
      <c r="C6442">
        <v>0</v>
      </c>
      <c r="D6442" t="s">
        <v>9</v>
      </c>
      <c r="E6442" t="s">
        <v>10</v>
      </c>
      <c r="F6442">
        <v>241940000</v>
      </c>
      <c r="G6442">
        <v>175269998.80000001</v>
      </c>
      <c r="H6442" t="s">
        <v>17</v>
      </c>
      <c r="I6442">
        <f>YEAR(Table1[[#This Row],[date]])</f>
        <v>2022</v>
      </c>
      <c r="J6442">
        <f>Table1[[#This Row],[revenue]]-Table1[[#This Row],[budget_x]]</f>
        <v>-66670001.199999988</v>
      </c>
      <c r="K6442" s="7">
        <f>Table1[[#This Row],[profit /loss ]]/Table1[[#This Row],[budget_x]]</f>
        <v>-0.2755641944283706</v>
      </c>
      <c r="L6442" t="str" cm="1">
        <f t="array" ref="L6442">_xlfn.IFS(Table1[[#This Row],[score]]&gt;70,"high",Table1[[#This Row],[score]]&gt;50,"medium",Table1[[#This Row],[score]]&lt;=50,"low")</f>
        <v>low</v>
      </c>
    </row>
    <row r="6443" spans="1:12" x14ac:dyDescent="0.3">
      <c r="A6443" t="s">
        <v>6219</v>
      </c>
      <c r="B6443" s="1">
        <v>41861</v>
      </c>
      <c r="C6443">
        <v>63</v>
      </c>
      <c r="D6443" t="s">
        <v>9</v>
      </c>
      <c r="E6443" t="s">
        <v>10</v>
      </c>
      <c r="F6443">
        <v>120000000</v>
      </c>
      <c r="G6443">
        <v>303727772.60000002</v>
      </c>
      <c r="H6443" t="s">
        <v>17</v>
      </c>
      <c r="I6443">
        <f>YEAR(Table1[[#This Row],[date]])</f>
        <v>2014</v>
      </c>
      <c r="J6443">
        <f>Table1[[#This Row],[revenue]]-Table1[[#This Row],[budget_x]]</f>
        <v>183727772.60000002</v>
      </c>
      <c r="K6443" s="7">
        <f>Table1[[#This Row],[profit /loss ]]/Table1[[#This Row],[budget_x]]</f>
        <v>1.5310647716666668</v>
      </c>
      <c r="L6443" t="str" cm="1">
        <f t="array" ref="L6443">_xlfn.IFS(Table1[[#This Row],[score]]&gt;70,"high",Table1[[#This Row],[score]]&gt;50,"medium",Table1[[#This Row],[score]]&lt;=50,"low")</f>
        <v>medium</v>
      </c>
    </row>
    <row r="6444" spans="1:12" x14ac:dyDescent="0.3">
      <c r="A6444" t="s">
        <v>6220</v>
      </c>
      <c r="B6444" s="1">
        <v>40073</v>
      </c>
      <c r="C6444">
        <v>55</v>
      </c>
      <c r="D6444" t="s">
        <v>9</v>
      </c>
      <c r="E6444" t="s">
        <v>10</v>
      </c>
      <c r="F6444">
        <v>150000000</v>
      </c>
      <c r="G6444">
        <v>292817841</v>
      </c>
      <c r="H6444" t="s">
        <v>11</v>
      </c>
      <c r="I6444">
        <f>YEAR(Table1[[#This Row],[date]])</f>
        <v>2009</v>
      </c>
      <c r="J6444">
        <f>Table1[[#This Row],[revenue]]-Table1[[#This Row],[budget_x]]</f>
        <v>142817841</v>
      </c>
      <c r="K6444" s="7">
        <f>Table1[[#This Row],[profit /loss ]]/Table1[[#This Row],[budget_x]]</f>
        <v>0.95211893999999997</v>
      </c>
      <c r="L6444" t="str" cm="1">
        <f t="array" ref="L6444">_xlfn.IFS(Table1[[#This Row],[score]]&gt;70,"high",Table1[[#This Row],[score]]&gt;50,"medium",Table1[[#This Row],[score]]&lt;=50,"low")</f>
        <v>medium</v>
      </c>
    </row>
    <row r="6445" spans="1:12" x14ac:dyDescent="0.3">
      <c r="A6445" t="s">
        <v>6221</v>
      </c>
      <c r="B6445" s="1">
        <v>39568</v>
      </c>
      <c r="C6445">
        <v>60</v>
      </c>
      <c r="D6445" t="s">
        <v>9</v>
      </c>
      <c r="E6445" t="s">
        <v>74</v>
      </c>
      <c r="F6445">
        <v>146400000</v>
      </c>
      <c r="G6445">
        <v>259934071.19999999</v>
      </c>
      <c r="H6445" t="s">
        <v>75</v>
      </c>
      <c r="I6445">
        <f>YEAR(Table1[[#This Row],[date]])</f>
        <v>2008</v>
      </c>
      <c r="J6445">
        <f>Table1[[#This Row],[revenue]]-Table1[[#This Row],[budget_x]]</f>
        <v>113534071.19999999</v>
      </c>
      <c r="K6445" s="7">
        <f>Table1[[#This Row],[profit /loss ]]/Table1[[#This Row],[budget_x]]</f>
        <v>0.775505950819672</v>
      </c>
      <c r="L6445" t="str" cm="1">
        <f t="array" ref="L6445">_xlfn.IFS(Table1[[#This Row],[score]]&gt;70,"high",Table1[[#This Row],[score]]&gt;50,"medium",Table1[[#This Row],[score]]&lt;=50,"low")</f>
        <v>medium</v>
      </c>
    </row>
    <row r="6446" spans="1:12" x14ac:dyDescent="0.3">
      <c r="A6446" t="s">
        <v>6222</v>
      </c>
      <c r="B6446" s="1">
        <v>35761</v>
      </c>
      <c r="C6446">
        <v>59</v>
      </c>
      <c r="D6446" t="s">
        <v>9</v>
      </c>
      <c r="E6446" t="s">
        <v>10</v>
      </c>
      <c r="F6446">
        <v>17000000</v>
      </c>
      <c r="G6446">
        <v>125250091</v>
      </c>
      <c r="H6446" t="s">
        <v>11</v>
      </c>
      <c r="I6446">
        <f>YEAR(Table1[[#This Row],[date]])</f>
        <v>1997</v>
      </c>
      <c r="J6446">
        <f>Table1[[#This Row],[revenue]]-Table1[[#This Row],[budget_x]]</f>
        <v>108250091</v>
      </c>
      <c r="K6446" s="7">
        <f>Table1[[#This Row],[profit /loss ]]/Table1[[#This Row],[budget_x]]</f>
        <v>6.3676524117647055</v>
      </c>
      <c r="L6446" t="str" cm="1">
        <f t="array" ref="L6446">_xlfn.IFS(Table1[[#This Row],[score]]&gt;70,"high",Table1[[#This Row],[score]]&gt;50,"medium",Table1[[#This Row],[score]]&lt;=50,"low")</f>
        <v>medium</v>
      </c>
    </row>
    <row r="6447" spans="1:12" x14ac:dyDescent="0.3">
      <c r="A6447" t="s">
        <v>6223</v>
      </c>
      <c r="B6447" s="1">
        <v>31162</v>
      </c>
      <c r="C6447">
        <v>70</v>
      </c>
      <c r="D6447" t="s">
        <v>9</v>
      </c>
      <c r="E6447" t="s">
        <v>10</v>
      </c>
      <c r="F6447">
        <v>20000000</v>
      </c>
      <c r="G6447">
        <v>18400000</v>
      </c>
      <c r="H6447" t="s">
        <v>11</v>
      </c>
      <c r="I6447">
        <f>YEAR(Table1[[#This Row],[date]])</f>
        <v>1985</v>
      </c>
      <c r="J6447">
        <f>Table1[[#This Row],[revenue]]-Table1[[#This Row],[budget_x]]</f>
        <v>-1600000</v>
      </c>
      <c r="K6447" s="7">
        <f>Table1[[#This Row],[profit /loss ]]/Table1[[#This Row],[budget_x]]</f>
        <v>-0.08</v>
      </c>
      <c r="L6447" t="str" cm="1">
        <f t="array" ref="L6447">_xlfn.IFS(Table1[[#This Row],[score]]&gt;70,"high",Table1[[#This Row],[score]]&gt;50,"medium",Table1[[#This Row],[score]]&lt;=50,"low")</f>
        <v>medium</v>
      </c>
    </row>
    <row r="6448" spans="1:12" x14ac:dyDescent="0.3">
      <c r="A6448" t="s">
        <v>6224</v>
      </c>
      <c r="B6448" s="1">
        <v>43138</v>
      </c>
      <c r="C6448">
        <v>61</v>
      </c>
      <c r="D6448" t="s">
        <v>9</v>
      </c>
      <c r="E6448" t="s">
        <v>10</v>
      </c>
      <c r="F6448">
        <v>70600000</v>
      </c>
      <c r="G6448">
        <v>264218338.59999999</v>
      </c>
      <c r="H6448" t="s">
        <v>11</v>
      </c>
      <c r="I6448">
        <f>YEAR(Table1[[#This Row],[date]])</f>
        <v>2018</v>
      </c>
      <c r="J6448">
        <f>Table1[[#This Row],[revenue]]-Table1[[#This Row],[budget_x]]</f>
        <v>193618338.59999999</v>
      </c>
      <c r="K6448" s="7">
        <f>Table1[[#This Row],[profit /loss ]]/Table1[[#This Row],[budget_x]]</f>
        <v>2.7424693852691218</v>
      </c>
      <c r="L6448" t="str" cm="1">
        <f t="array" ref="L6448">_xlfn.IFS(Table1[[#This Row],[score]]&gt;70,"high",Table1[[#This Row],[score]]&gt;50,"medium",Table1[[#This Row],[score]]&lt;=50,"low")</f>
        <v>medium</v>
      </c>
    </row>
    <row r="6449" spans="1:12" x14ac:dyDescent="0.3">
      <c r="A6449" t="s">
        <v>6225</v>
      </c>
      <c r="B6449" s="1">
        <v>42763</v>
      </c>
      <c r="C6449">
        <v>61</v>
      </c>
      <c r="D6449" t="s">
        <v>9</v>
      </c>
      <c r="E6449" t="s">
        <v>319</v>
      </c>
      <c r="F6449">
        <v>63300000</v>
      </c>
      <c r="G6449">
        <v>731607</v>
      </c>
      <c r="H6449" t="s">
        <v>480</v>
      </c>
      <c r="I6449">
        <f>YEAR(Table1[[#This Row],[date]])</f>
        <v>2017</v>
      </c>
      <c r="J6449">
        <f>Table1[[#This Row],[revenue]]-Table1[[#This Row],[budget_x]]</f>
        <v>-62568393</v>
      </c>
      <c r="K6449" s="7">
        <f>Table1[[#This Row],[profit /loss ]]/Table1[[#This Row],[budget_x]]</f>
        <v>-0.98844222748815169</v>
      </c>
      <c r="L6449" t="str" cm="1">
        <f t="array" ref="L6449">_xlfn.IFS(Table1[[#This Row],[score]]&gt;70,"high",Table1[[#This Row],[score]]&gt;50,"medium",Table1[[#This Row],[score]]&lt;=50,"low")</f>
        <v>medium</v>
      </c>
    </row>
    <row r="6450" spans="1:12" x14ac:dyDescent="0.3">
      <c r="A6450" t="s">
        <v>6226</v>
      </c>
      <c r="B6450" s="1">
        <v>38117</v>
      </c>
      <c r="C6450">
        <v>43</v>
      </c>
      <c r="D6450" t="s">
        <v>9</v>
      </c>
      <c r="E6450" t="s">
        <v>10</v>
      </c>
      <c r="F6450">
        <v>7000000</v>
      </c>
      <c r="G6450">
        <v>1647997.6</v>
      </c>
      <c r="H6450" t="s">
        <v>11</v>
      </c>
      <c r="I6450">
        <f>YEAR(Table1[[#This Row],[date]])</f>
        <v>2004</v>
      </c>
      <c r="J6450">
        <f>Table1[[#This Row],[revenue]]-Table1[[#This Row],[budget_x]]</f>
        <v>-5352002.4000000004</v>
      </c>
      <c r="K6450" s="7">
        <f>Table1[[#This Row],[profit /loss ]]/Table1[[#This Row],[budget_x]]</f>
        <v>-0.76457177142857147</v>
      </c>
      <c r="L6450" t="str" cm="1">
        <f t="array" ref="L6450">_xlfn.IFS(Table1[[#This Row],[score]]&gt;70,"high",Table1[[#This Row],[score]]&gt;50,"medium",Table1[[#This Row],[score]]&lt;=50,"low")</f>
        <v>low</v>
      </c>
    </row>
    <row r="6451" spans="1:12" x14ac:dyDescent="0.3">
      <c r="A6451" t="s">
        <v>6227</v>
      </c>
      <c r="B6451" s="1">
        <v>42773</v>
      </c>
      <c r="C6451">
        <v>46</v>
      </c>
      <c r="D6451" t="s">
        <v>9</v>
      </c>
      <c r="E6451" t="s">
        <v>10</v>
      </c>
      <c r="F6451">
        <v>134500000</v>
      </c>
      <c r="G6451">
        <v>400536996.80000001</v>
      </c>
      <c r="H6451" t="s">
        <v>17</v>
      </c>
      <c r="I6451">
        <f>YEAR(Table1[[#This Row],[date]])</f>
        <v>2017</v>
      </c>
      <c r="J6451">
        <f>Table1[[#This Row],[revenue]]-Table1[[#This Row],[budget_x]]</f>
        <v>266036996.80000001</v>
      </c>
      <c r="K6451" s="7">
        <f>Table1[[#This Row],[profit /loss ]]/Table1[[#This Row],[budget_x]]</f>
        <v>1.9779702364312268</v>
      </c>
      <c r="L6451" t="str" cm="1">
        <f t="array" ref="L6451">_xlfn.IFS(Table1[[#This Row],[score]]&gt;70,"high",Table1[[#This Row],[score]]&gt;50,"medium",Table1[[#This Row],[score]]&lt;=50,"low")</f>
        <v>low</v>
      </c>
    </row>
    <row r="6452" spans="1:12" x14ac:dyDescent="0.3">
      <c r="A6452" t="s">
        <v>1196</v>
      </c>
      <c r="B6452" s="1">
        <v>44308</v>
      </c>
      <c r="C6452">
        <v>59</v>
      </c>
      <c r="D6452" t="s">
        <v>9</v>
      </c>
      <c r="E6452" t="s">
        <v>10</v>
      </c>
      <c r="F6452">
        <v>10000000</v>
      </c>
      <c r="G6452">
        <v>97710924.200000003</v>
      </c>
      <c r="H6452" t="s">
        <v>11</v>
      </c>
      <c r="I6452">
        <f>YEAR(Table1[[#This Row],[date]])</f>
        <v>2021</v>
      </c>
      <c r="J6452">
        <f>Table1[[#This Row],[revenue]]-Table1[[#This Row],[budget_x]]</f>
        <v>87710924.200000003</v>
      </c>
      <c r="K6452" s="7">
        <f>Table1[[#This Row],[profit /loss ]]/Table1[[#This Row],[budget_x]]</f>
        <v>8.7710924200000004</v>
      </c>
      <c r="L6452" t="str" cm="1">
        <f t="array" ref="L6452">_xlfn.IFS(Table1[[#This Row],[score]]&gt;70,"high",Table1[[#This Row],[score]]&gt;50,"medium",Table1[[#This Row],[score]]&lt;=50,"low")</f>
        <v>medium</v>
      </c>
    </row>
    <row r="6453" spans="1:12" x14ac:dyDescent="0.3">
      <c r="A6453" t="s">
        <v>6228</v>
      </c>
      <c r="B6453" s="1">
        <v>33906</v>
      </c>
      <c r="C6453">
        <v>62</v>
      </c>
      <c r="D6453" t="s">
        <v>9</v>
      </c>
      <c r="E6453" t="s">
        <v>10</v>
      </c>
      <c r="F6453">
        <v>47000000</v>
      </c>
      <c r="G6453">
        <v>7191399</v>
      </c>
      <c r="H6453" t="s">
        <v>11</v>
      </c>
      <c r="I6453">
        <f>YEAR(Table1[[#This Row],[date]])</f>
        <v>1992</v>
      </c>
      <c r="J6453">
        <f>Table1[[#This Row],[revenue]]-Table1[[#This Row],[budget_x]]</f>
        <v>-39808601</v>
      </c>
      <c r="K6453" s="7">
        <f>Table1[[#This Row],[profit /loss ]]/Table1[[#This Row],[budget_x]]</f>
        <v>-0.84699151063829792</v>
      </c>
      <c r="L6453" t="str" cm="1">
        <f t="array" ref="L6453">_xlfn.IFS(Table1[[#This Row],[score]]&gt;70,"high",Table1[[#This Row],[score]]&gt;50,"medium",Table1[[#This Row],[score]]&lt;=50,"low")</f>
        <v>medium</v>
      </c>
    </row>
    <row r="6454" spans="1:12" x14ac:dyDescent="0.3">
      <c r="A6454" t="s">
        <v>6229</v>
      </c>
      <c r="B6454" s="1">
        <v>43525</v>
      </c>
      <c r="C6454">
        <v>77</v>
      </c>
      <c r="D6454" t="s">
        <v>9</v>
      </c>
      <c r="E6454" t="s">
        <v>69</v>
      </c>
      <c r="F6454">
        <v>65000000</v>
      </c>
      <c r="G6454">
        <v>161443195.59999999</v>
      </c>
      <c r="H6454" t="s">
        <v>143</v>
      </c>
      <c r="I6454">
        <f>YEAR(Table1[[#This Row],[date]])</f>
        <v>2019</v>
      </c>
      <c r="J6454">
        <f>Table1[[#This Row],[revenue]]-Table1[[#This Row],[budget_x]]</f>
        <v>96443195.599999994</v>
      </c>
      <c r="K6454" s="7">
        <f>Table1[[#This Row],[profit /loss ]]/Table1[[#This Row],[budget_x]]</f>
        <v>1.4837414707692307</v>
      </c>
      <c r="L6454" t="str" cm="1">
        <f t="array" ref="L6454">_xlfn.IFS(Table1[[#This Row],[score]]&gt;70,"high",Table1[[#This Row],[score]]&gt;50,"medium",Table1[[#This Row],[score]]&lt;=50,"low")</f>
        <v>high</v>
      </c>
    </row>
    <row r="6455" spans="1:12" x14ac:dyDescent="0.3">
      <c r="A6455" t="s">
        <v>6230</v>
      </c>
      <c r="B6455" s="1">
        <v>32310</v>
      </c>
      <c r="C6455">
        <v>52</v>
      </c>
      <c r="D6455" t="s">
        <v>9</v>
      </c>
      <c r="E6455" t="s">
        <v>10</v>
      </c>
      <c r="F6455">
        <v>9500000</v>
      </c>
      <c r="G6455">
        <v>14114000</v>
      </c>
      <c r="H6455" t="s">
        <v>11</v>
      </c>
      <c r="I6455">
        <f>YEAR(Table1[[#This Row],[date]])</f>
        <v>1988</v>
      </c>
      <c r="J6455">
        <f>Table1[[#This Row],[revenue]]-Table1[[#This Row],[budget_x]]</f>
        <v>4614000</v>
      </c>
      <c r="K6455" s="7">
        <f>Table1[[#This Row],[profit /loss ]]/Table1[[#This Row],[budget_x]]</f>
        <v>0.48568421052631577</v>
      </c>
      <c r="L6455" t="str" cm="1">
        <f t="array" ref="L6455">_xlfn.IFS(Table1[[#This Row],[score]]&gt;70,"high",Table1[[#This Row],[score]]&gt;50,"medium",Table1[[#This Row],[score]]&lt;=50,"low")</f>
        <v>medium</v>
      </c>
    </row>
    <row r="6456" spans="1:12" x14ac:dyDescent="0.3">
      <c r="A6456" t="s">
        <v>6231</v>
      </c>
      <c r="B6456" s="1">
        <v>41978</v>
      </c>
      <c r="C6456">
        <v>52</v>
      </c>
      <c r="D6456" t="s">
        <v>9</v>
      </c>
      <c r="E6456" t="s">
        <v>10</v>
      </c>
      <c r="F6456">
        <v>6500000</v>
      </c>
      <c r="G6456">
        <v>16861137</v>
      </c>
      <c r="H6456" t="s">
        <v>17</v>
      </c>
      <c r="I6456">
        <f>YEAR(Table1[[#This Row],[date]])</f>
        <v>2014</v>
      </c>
      <c r="J6456">
        <f>Table1[[#This Row],[revenue]]-Table1[[#This Row],[budget_x]]</f>
        <v>10361137</v>
      </c>
      <c r="K6456" s="7">
        <f>Table1[[#This Row],[profit /loss ]]/Table1[[#This Row],[budget_x]]</f>
        <v>1.5940210769230769</v>
      </c>
      <c r="L6456" t="str" cm="1">
        <f t="array" ref="L6456">_xlfn.IFS(Table1[[#This Row],[score]]&gt;70,"high",Table1[[#This Row],[score]]&gt;50,"medium",Table1[[#This Row],[score]]&lt;=50,"low")</f>
        <v>medium</v>
      </c>
    </row>
    <row r="6457" spans="1:12" x14ac:dyDescent="0.3">
      <c r="A6457" t="s">
        <v>6232</v>
      </c>
      <c r="B6457" s="1">
        <v>31169</v>
      </c>
      <c r="C6457">
        <v>71</v>
      </c>
      <c r="D6457" t="s">
        <v>9</v>
      </c>
      <c r="E6457" t="s">
        <v>10</v>
      </c>
      <c r="F6457">
        <v>12000000</v>
      </c>
      <c r="G6457">
        <v>65532576</v>
      </c>
      <c r="H6457" t="s">
        <v>11</v>
      </c>
      <c r="I6457">
        <f>YEAR(Table1[[#This Row],[date]])</f>
        <v>1985</v>
      </c>
      <c r="J6457">
        <f>Table1[[#This Row],[revenue]]-Table1[[#This Row],[budget_x]]</f>
        <v>53532576</v>
      </c>
      <c r="K6457" s="7">
        <f>Table1[[#This Row],[profit /loss ]]/Table1[[#This Row],[budget_x]]</f>
        <v>4.4610479999999999</v>
      </c>
      <c r="L6457" t="str" cm="1">
        <f t="array" ref="L6457">_xlfn.IFS(Table1[[#This Row],[score]]&gt;70,"high",Table1[[#This Row],[score]]&gt;50,"medium",Table1[[#This Row],[score]]&lt;=50,"low")</f>
        <v>high</v>
      </c>
    </row>
    <row r="6458" spans="1:12" x14ac:dyDescent="0.3">
      <c r="A6458" t="s">
        <v>6233</v>
      </c>
      <c r="B6458" s="1">
        <v>42285</v>
      </c>
      <c r="C6458">
        <v>68</v>
      </c>
      <c r="D6458" t="s">
        <v>9</v>
      </c>
      <c r="E6458" t="s">
        <v>125</v>
      </c>
      <c r="F6458">
        <v>3196621</v>
      </c>
      <c r="G6458">
        <v>25513752</v>
      </c>
      <c r="H6458" t="s">
        <v>132</v>
      </c>
      <c r="I6458">
        <f>YEAR(Table1[[#This Row],[date]])</f>
        <v>2015</v>
      </c>
      <c r="J6458">
        <f>Table1[[#This Row],[revenue]]-Table1[[#This Row],[budget_x]]</f>
        <v>22317131</v>
      </c>
      <c r="K6458" s="7">
        <f>Table1[[#This Row],[profit /loss ]]/Table1[[#This Row],[budget_x]]</f>
        <v>6.9814754392216027</v>
      </c>
      <c r="L6458" t="str" cm="1">
        <f t="array" ref="L6458">_xlfn.IFS(Table1[[#This Row],[score]]&gt;70,"high",Table1[[#This Row],[score]]&gt;50,"medium",Table1[[#This Row],[score]]&lt;=50,"low")</f>
        <v>medium</v>
      </c>
    </row>
    <row r="6459" spans="1:12" x14ac:dyDescent="0.3">
      <c r="A6459" t="s">
        <v>6234</v>
      </c>
      <c r="B6459" s="1">
        <v>43070</v>
      </c>
      <c r="C6459">
        <v>54</v>
      </c>
      <c r="D6459" t="s">
        <v>9</v>
      </c>
      <c r="E6459" t="s">
        <v>69</v>
      </c>
      <c r="F6459">
        <v>10000000</v>
      </c>
      <c r="G6459">
        <v>45269004.600000001</v>
      </c>
      <c r="H6459" t="s">
        <v>143</v>
      </c>
      <c r="I6459">
        <f>YEAR(Table1[[#This Row],[date]])</f>
        <v>2017</v>
      </c>
      <c r="J6459">
        <f>Table1[[#This Row],[revenue]]-Table1[[#This Row],[budget_x]]</f>
        <v>35269004.600000001</v>
      </c>
      <c r="K6459" s="7">
        <f>Table1[[#This Row],[profit /loss ]]/Table1[[#This Row],[budget_x]]</f>
        <v>3.5269004600000002</v>
      </c>
      <c r="L6459" t="str" cm="1">
        <f t="array" ref="L6459">_xlfn.IFS(Table1[[#This Row],[score]]&gt;70,"high",Table1[[#This Row],[score]]&gt;50,"medium",Table1[[#This Row],[score]]&lt;=50,"low")</f>
        <v>medium</v>
      </c>
    </row>
    <row r="6460" spans="1:12" x14ac:dyDescent="0.3">
      <c r="A6460" t="s">
        <v>1010</v>
      </c>
      <c r="B6460" s="1">
        <v>43083</v>
      </c>
      <c r="C6460">
        <v>0</v>
      </c>
      <c r="D6460" t="s">
        <v>9</v>
      </c>
      <c r="E6460" t="s">
        <v>10</v>
      </c>
      <c r="F6460">
        <v>35000000</v>
      </c>
      <c r="G6460">
        <v>701012746</v>
      </c>
      <c r="H6460" t="s">
        <v>302</v>
      </c>
      <c r="I6460">
        <f>YEAR(Table1[[#This Row],[date]])</f>
        <v>2017</v>
      </c>
      <c r="J6460">
        <f>Table1[[#This Row],[revenue]]-Table1[[#This Row],[budget_x]]</f>
        <v>666012746</v>
      </c>
      <c r="K6460" s="7">
        <f>Table1[[#This Row],[profit /loss ]]/Table1[[#This Row],[budget_x]]</f>
        <v>19.028935600000001</v>
      </c>
      <c r="L6460" t="str" cm="1">
        <f t="array" ref="L6460">_xlfn.IFS(Table1[[#This Row],[score]]&gt;70,"high",Table1[[#This Row],[score]]&gt;50,"medium",Table1[[#This Row],[score]]&lt;=50,"low")</f>
        <v>low</v>
      </c>
    </row>
    <row r="6461" spans="1:12" x14ac:dyDescent="0.3">
      <c r="A6461" t="s">
        <v>6235</v>
      </c>
      <c r="B6461" s="1">
        <v>42238</v>
      </c>
      <c r="C6461">
        <v>69</v>
      </c>
      <c r="D6461" t="s">
        <v>9</v>
      </c>
      <c r="E6461" t="s">
        <v>69</v>
      </c>
      <c r="F6461">
        <v>32200000</v>
      </c>
      <c r="G6461">
        <v>480440467.39999998</v>
      </c>
      <c r="H6461" t="s">
        <v>143</v>
      </c>
      <c r="I6461">
        <f>YEAR(Table1[[#This Row],[date]])</f>
        <v>2015</v>
      </c>
      <c r="J6461">
        <f>Table1[[#This Row],[revenue]]-Table1[[#This Row],[budget_x]]</f>
        <v>448240467.39999998</v>
      </c>
      <c r="K6461" s="7">
        <f>Table1[[#This Row],[profit /loss ]]/Table1[[#This Row],[budget_x]]</f>
        <v>13.920511409937887</v>
      </c>
      <c r="L6461" t="str" cm="1">
        <f t="array" ref="L6461">_xlfn.IFS(Table1[[#This Row],[score]]&gt;70,"high",Table1[[#This Row],[score]]&gt;50,"medium",Table1[[#This Row],[score]]&lt;=50,"low")</f>
        <v>medium</v>
      </c>
    </row>
    <row r="6462" spans="1:12" x14ac:dyDescent="0.3">
      <c r="A6462" t="s">
        <v>6236</v>
      </c>
      <c r="B6462" s="1">
        <v>36797</v>
      </c>
      <c r="C6462">
        <v>48</v>
      </c>
      <c r="D6462" t="s">
        <v>9</v>
      </c>
      <c r="E6462" t="s">
        <v>10</v>
      </c>
      <c r="F6462">
        <v>15000000</v>
      </c>
      <c r="G6462">
        <v>38574362</v>
      </c>
      <c r="H6462" t="s">
        <v>11</v>
      </c>
      <c r="I6462">
        <f>YEAR(Table1[[#This Row],[date]])</f>
        <v>2000</v>
      </c>
      <c r="J6462">
        <f>Table1[[#This Row],[revenue]]-Table1[[#This Row],[budget_x]]</f>
        <v>23574362</v>
      </c>
      <c r="K6462" s="7">
        <f>Table1[[#This Row],[profit /loss ]]/Table1[[#This Row],[budget_x]]</f>
        <v>1.5716241333333334</v>
      </c>
      <c r="L6462" t="str" cm="1">
        <f t="array" ref="L6462">_xlfn.IFS(Table1[[#This Row],[score]]&gt;70,"high",Table1[[#This Row],[score]]&gt;50,"medium",Table1[[#This Row],[score]]&lt;=50,"low")</f>
        <v>low</v>
      </c>
    </row>
    <row r="6463" spans="1:12" x14ac:dyDescent="0.3">
      <c r="A6463" t="s">
        <v>6237</v>
      </c>
      <c r="B6463" s="1">
        <v>35152</v>
      </c>
      <c r="C6463">
        <v>58</v>
      </c>
      <c r="D6463" t="s">
        <v>9</v>
      </c>
      <c r="E6463" t="s">
        <v>10</v>
      </c>
      <c r="F6463">
        <v>4000000</v>
      </c>
      <c r="G6463">
        <v>4301000</v>
      </c>
      <c r="H6463" t="s">
        <v>11</v>
      </c>
      <c r="I6463">
        <f>YEAR(Table1[[#This Row],[date]])</f>
        <v>1996</v>
      </c>
      <c r="J6463">
        <f>Table1[[#This Row],[revenue]]-Table1[[#This Row],[budget_x]]</f>
        <v>301000</v>
      </c>
      <c r="K6463" s="7">
        <f>Table1[[#This Row],[profit /loss ]]/Table1[[#This Row],[budget_x]]</f>
        <v>7.5249999999999997E-2</v>
      </c>
      <c r="L6463" t="str" cm="1">
        <f t="array" ref="L6463">_xlfn.IFS(Table1[[#This Row],[score]]&gt;70,"high",Table1[[#This Row],[score]]&gt;50,"medium",Table1[[#This Row],[score]]&lt;=50,"low")</f>
        <v>medium</v>
      </c>
    </row>
    <row r="6464" spans="1:12" x14ac:dyDescent="0.3">
      <c r="A6464" t="s">
        <v>6238</v>
      </c>
      <c r="B6464" s="1">
        <v>40080</v>
      </c>
      <c r="C6464">
        <v>65</v>
      </c>
      <c r="D6464" t="s">
        <v>9</v>
      </c>
      <c r="E6464" t="s">
        <v>10</v>
      </c>
      <c r="F6464">
        <v>32000000</v>
      </c>
      <c r="G6464">
        <v>7162618</v>
      </c>
      <c r="H6464" t="s">
        <v>11</v>
      </c>
      <c r="I6464">
        <f>YEAR(Table1[[#This Row],[date]])</f>
        <v>2009</v>
      </c>
      <c r="J6464">
        <f>Table1[[#This Row],[revenue]]-Table1[[#This Row],[budget_x]]</f>
        <v>-24837382</v>
      </c>
      <c r="K6464" s="7">
        <f>Table1[[#This Row],[profit /loss ]]/Table1[[#This Row],[budget_x]]</f>
        <v>-0.77616818750000005</v>
      </c>
      <c r="L6464" t="str" cm="1">
        <f t="array" ref="L6464">_xlfn.IFS(Table1[[#This Row],[score]]&gt;70,"high",Table1[[#This Row],[score]]&gt;50,"medium",Table1[[#This Row],[score]]&lt;=50,"low")</f>
        <v>medium</v>
      </c>
    </row>
    <row r="6465" spans="1:12" x14ac:dyDescent="0.3">
      <c r="A6465" t="s">
        <v>4185</v>
      </c>
      <c r="B6465" s="1">
        <v>26999</v>
      </c>
      <c r="C6465">
        <v>74</v>
      </c>
      <c r="D6465" t="s">
        <v>9</v>
      </c>
      <c r="E6465" t="s">
        <v>10</v>
      </c>
      <c r="F6465">
        <v>810000</v>
      </c>
      <c r="G6465">
        <v>61653477.200000003</v>
      </c>
      <c r="H6465" t="s">
        <v>30</v>
      </c>
      <c r="I6465">
        <f>YEAR(Table1[[#This Row],[date]])</f>
        <v>1973</v>
      </c>
      <c r="J6465">
        <f>Table1[[#This Row],[revenue]]-Table1[[#This Row],[budget_x]]</f>
        <v>60843477.200000003</v>
      </c>
      <c r="K6465" s="7">
        <f>Table1[[#This Row],[profit /loss ]]/Table1[[#This Row],[budget_x]]</f>
        <v>75.115403950617292</v>
      </c>
      <c r="L6465" t="str" cm="1">
        <f t="array" ref="L6465">_xlfn.IFS(Table1[[#This Row],[score]]&gt;70,"high",Table1[[#This Row],[score]]&gt;50,"medium",Table1[[#This Row],[score]]&lt;=50,"low")</f>
        <v>high</v>
      </c>
    </row>
    <row r="6466" spans="1:12" x14ac:dyDescent="0.3">
      <c r="A6466" t="s">
        <v>6239</v>
      </c>
      <c r="B6466" s="1">
        <v>41003</v>
      </c>
      <c r="C6466">
        <v>52</v>
      </c>
      <c r="D6466" t="s">
        <v>9</v>
      </c>
      <c r="E6466" t="s">
        <v>171</v>
      </c>
      <c r="F6466">
        <v>50000000</v>
      </c>
      <c r="G6466">
        <v>50100000</v>
      </c>
      <c r="H6466" t="s">
        <v>184</v>
      </c>
      <c r="I6466">
        <f>YEAR(Table1[[#This Row],[date]])</f>
        <v>2012</v>
      </c>
      <c r="J6466">
        <f>Table1[[#This Row],[revenue]]-Table1[[#This Row],[budget_x]]</f>
        <v>100000</v>
      </c>
      <c r="K6466" s="7">
        <f>Table1[[#This Row],[profit /loss ]]/Table1[[#This Row],[budget_x]]</f>
        <v>2E-3</v>
      </c>
      <c r="L6466" t="str" cm="1">
        <f t="array" ref="L6466">_xlfn.IFS(Table1[[#This Row],[score]]&gt;70,"high",Table1[[#This Row],[score]]&gt;50,"medium",Table1[[#This Row],[score]]&lt;=50,"low")</f>
        <v>medium</v>
      </c>
    </row>
    <row r="6467" spans="1:12" x14ac:dyDescent="0.3">
      <c r="A6467" t="s">
        <v>6240</v>
      </c>
      <c r="B6467" s="1">
        <v>43207</v>
      </c>
      <c r="C6467">
        <v>56</v>
      </c>
      <c r="D6467" t="s">
        <v>9</v>
      </c>
      <c r="E6467" t="s">
        <v>10</v>
      </c>
      <c r="F6467">
        <v>130200000</v>
      </c>
      <c r="G6467">
        <v>390377803.80000001</v>
      </c>
      <c r="H6467" t="s">
        <v>17</v>
      </c>
      <c r="I6467">
        <f>YEAR(Table1[[#This Row],[date]])</f>
        <v>2018</v>
      </c>
      <c r="J6467">
        <f>Table1[[#This Row],[revenue]]-Table1[[#This Row],[budget_x]]</f>
        <v>260177803.80000001</v>
      </c>
      <c r="K6467" s="7">
        <f>Table1[[#This Row],[profit /loss ]]/Table1[[#This Row],[budget_x]]</f>
        <v>1.9982934239631338</v>
      </c>
      <c r="L6467" t="str" cm="1">
        <f t="array" ref="L6467">_xlfn.IFS(Table1[[#This Row],[score]]&gt;70,"high",Table1[[#This Row],[score]]&gt;50,"medium",Table1[[#This Row],[score]]&lt;=50,"low")</f>
        <v>medium</v>
      </c>
    </row>
    <row r="6468" spans="1:12" x14ac:dyDescent="0.3">
      <c r="A6468" t="s">
        <v>6241</v>
      </c>
      <c r="B6468" s="1">
        <v>42159</v>
      </c>
      <c r="C6468">
        <v>64</v>
      </c>
      <c r="D6468" t="s">
        <v>9</v>
      </c>
      <c r="E6468" t="s">
        <v>249</v>
      </c>
      <c r="F6468">
        <v>77400000</v>
      </c>
      <c r="G6468">
        <v>527322591.60000002</v>
      </c>
      <c r="H6468" t="s">
        <v>666</v>
      </c>
      <c r="I6468">
        <f>YEAR(Table1[[#This Row],[date]])</f>
        <v>2015</v>
      </c>
      <c r="J6468">
        <f>Table1[[#This Row],[revenue]]-Table1[[#This Row],[budget_x]]</f>
        <v>449922591.60000002</v>
      </c>
      <c r="K6468" s="7">
        <f>Table1[[#This Row],[profit /loss ]]/Table1[[#This Row],[budget_x]]</f>
        <v>5.812953379844962</v>
      </c>
      <c r="L6468" t="str" cm="1">
        <f t="array" ref="L6468">_xlfn.IFS(Table1[[#This Row],[score]]&gt;70,"high",Table1[[#This Row],[score]]&gt;50,"medium",Table1[[#This Row],[score]]&lt;=50,"low")</f>
        <v>medium</v>
      </c>
    </row>
    <row r="6469" spans="1:12" x14ac:dyDescent="0.3">
      <c r="A6469" t="s">
        <v>6242</v>
      </c>
      <c r="B6469" s="1">
        <v>44427</v>
      </c>
      <c r="C6469">
        <v>68</v>
      </c>
      <c r="D6469" t="s">
        <v>9</v>
      </c>
      <c r="E6469" t="s">
        <v>10</v>
      </c>
      <c r="F6469">
        <v>54200004</v>
      </c>
      <c r="G6469">
        <v>31217372</v>
      </c>
      <c r="H6469" t="s">
        <v>11</v>
      </c>
      <c r="I6469">
        <f>YEAR(Table1[[#This Row],[date]])</f>
        <v>2021</v>
      </c>
      <c r="J6469">
        <f>Table1[[#This Row],[revenue]]-Table1[[#This Row],[budget_x]]</f>
        <v>-22982632</v>
      </c>
      <c r="K6469" s="7">
        <f>Table1[[#This Row],[profit /loss ]]/Table1[[#This Row],[budget_x]]</f>
        <v>-0.42403376944400223</v>
      </c>
      <c r="L6469" t="str" cm="1">
        <f t="array" ref="L6469">_xlfn.IFS(Table1[[#This Row],[score]]&gt;70,"high",Table1[[#This Row],[score]]&gt;50,"medium",Table1[[#This Row],[score]]&lt;=50,"low")</f>
        <v>medium</v>
      </c>
    </row>
    <row r="6470" spans="1:12" x14ac:dyDescent="0.3">
      <c r="A6470" t="s">
        <v>6243</v>
      </c>
      <c r="B6470" s="1">
        <v>39675</v>
      </c>
      <c r="C6470">
        <v>76</v>
      </c>
      <c r="D6470" t="s">
        <v>9</v>
      </c>
      <c r="E6470" t="s">
        <v>10</v>
      </c>
      <c r="F6470">
        <v>119400000</v>
      </c>
      <c r="G6470">
        <v>500107045.19999999</v>
      </c>
      <c r="H6470" t="s">
        <v>17</v>
      </c>
      <c r="I6470">
        <f>YEAR(Table1[[#This Row],[date]])</f>
        <v>2008</v>
      </c>
      <c r="J6470">
        <f>Table1[[#This Row],[revenue]]-Table1[[#This Row],[budget_x]]</f>
        <v>380707045.19999999</v>
      </c>
      <c r="K6470" s="7">
        <f>Table1[[#This Row],[profit /loss ]]/Table1[[#This Row],[budget_x]]</f>
        <v>3.188501216080402</v>
      </c>
      <c r="L6470" t="str" cm="1">
        <f t="array" ref="L6470">_xlfn.IFS(Table1[[#This Row],[score]]&gt;70,"high",Table1[[#This Row],[score]]&gt;50,"medium",Table1[[#This Row],[score]]&lt;=50,"low")</f>
        <v>high</v>
      </c>
    </row>
    <row r="6471" spans="1:12" x14ac:dyDescent="0.3">
      <c r="A6471" t="s">
        <v>6244</v>
      </c>
      <c r="B6471" s="1">
        <v>43161</v>
      </c>
      <c r="C6471">
        <v>64</v>
      </c>
      <c r="D6471" t="s">
        <v>9</v>
      </c>
      <c r="E6471" t="s">
        <v>6245</v>
      </c>
      <c r="F6471">
        <v>115600000</v>
      </c>
      <c r="G6471">
        <v>297850716</v>
      </c>
      <c r="H6471" t="s">
        <v>52</v>
      </c>
      <c r="I6471">
        <f>YEAR(Table1[[#This Row],[date]])</f>
        <v>2018</v>
      </c>
      <c r="J6471">
        <f>Table1[[#This Row],[revenue]]-Table1[[#This Row],[budget_x]]</f>
        <v>182250716</v>
      </c>
      <c r="K6471" s="7">
        <f>Table1[[#This Row],[profit /loss ]]/Table1[[#This Row],[budget_x]]</f>
        <v>1.5765632871972319</v>
      </c>
      <c r="L6471" t="str" cm="1">
        <f t="array" ref="L6471">_xlfn.IFS(Table1[[#This Row],[score]]&gt;70,"high",Table1[[#This Row],[score]]&gt;50,"medium",Table1[[#This Row],[score]]&lt;=50,"low")</f>
        <v>medium</v>
      </c>
    </row>
    <row r="6472" spans="1:12" x14ac:dyDescent="0.3">
      <c r="A6472" t="s">
        <v>6246</v>
      </c>
      <c r="B6472" s="1">
        <v>37721</v>
      </c>
      <c r="C6472">
        <v>59</v>
      </c>
      <c r="D6472" t="s">
        <v>9</v>
      </c>
      <c r="E6472" t="s">
        <v>10</v>
      </c>
      <c r="F6472">
        <v>20000000</v>
      </c>
      <c r="G6472">
        <v>139924202</v>
      </c>
      <c r="H6472" t="s">
        <v>11</v>
      </c>
      <c r="I6472">
        <f>YEAR(Table1[[#This Row],[date]])</f>
        <v>2003</v>
      </c>
      <c r="J6472">
        <f>Table1[[#This Row],[revenue]]-Table1[[#This Row],[budget_x]]</f>
        <v>119924202</v>
      </c>
      <c r="K6472" s="7">
        <f>Table1[[#This Row],[profit /loss ]]/Table1[[#This Row],[budget_x]]</f>
        <v>5.9962100999999999</v>
      </c>
      <c r="L6472" t="str" cm="1">
        <f t="array" ref="L6472">_xlfn.IFS(Table1[[#This Row],[score]]&gt;70,"high",Table1[[#This Row],[score]]&gt;50,"medium",Table1[[#This Row],[score]]&lt;=50,"low")</f>
        <v>medium</v>
      </c>
    </row>
    <row r="6473" spans="1:12" x14ac:dyDescent="0.3">
      <c r="A6473" t="s">
        <v>6247</v>
      </c>
      <c r="B6473" s="1">
        <v>41898</v>
      </c>
      <c r="C6473">
        <v>72</v>
      </c>
      <c r="D6473" t="s">
        <v>9</v>
      </c>
      <c r="E6473" t="s">
        <v>10</v>
      </c>
      <c r="F6473">
        <v>115500000</v>
      </c>
      <c r="G6473">
        <v>425732545.60000002</v>
      </c>
      <c r="H6473" t="s">
        <v>17</v>
      </c>
      <c r="I6473">
        <f>YEAR(Table1[[#This Row],[date]])</f>
        <v>2014</v>
      </c>
      <c r="J6473">
        <f>Table1[[#This Row],[revenue]]-Table1[[#This Row],[budget_x]]</f>
        <v>310232545.60000002</v>
      </c>
      <c r="K6473" s="7">
        <f>Table1[[#This Row],[profit /loss ]]/Table1[[#This Row],[budget_x]]</f>
        <v>2.6859960658008659</v>
      </c>
      <c r="L6473" t="str" cm="1">
        <f t="array" ref="L6473">_xlfn.IFS(Table1[[#This Row],[score]]&gt;70,"high",Table1[[#This Row],[score]]&gt;50,"medium",Table1[[#This Row],[score]]&lt;=50,"low")</f>
        <v>high</v>
      </c>
    </row>
    <row r="6474" spans="1:12" x14ac:dyDescent="0.3">
      <c r="A6474" t="s">
        <v>6248</v>
      </c>
      <c r="B6474" s="1">
        <v>43839</v>
      </c>
      <c r="C6474">
        <v>13</v>
      </c>
      <c r="D6474" t="s">
        <v>9</v>
      </c>
      <c r="E6474" t="s">
        <v>74</v>
      </c>
      <c r="F6474">
        <v>132000040</v>
      </c>
      <c r="G6474">
        <v>38157314</v>
      </c>
      <c r="H6474" t="s">
        <v>75</v>
      </c>
      <c r="I6474">
        <f>YEAR(Table1[[#This Row],[date]])</f>
        <v>2020</v>
      </c>
      <c r="J6474">
        <f>Table1[[#This Row],[revenue]]-Table1[[#This Row],[budget_x]]</f>
        <v>-93842726</v>
      </c>
      <c r="K6474" s="7">
        <f>Table1[[#This Row],[profit /loss ]]/Table1[[#This Row],[budget_x]]</f>
        <v>-0.71092952699105239</v>
      </c>
      <c r="L6474" t="str" cm="1">
        <f t="array" ref="L6474">_xlfn.IFS(Table1[[#This Row],[score]]&gt;70,"high",Table1[[#This Row],[score]]&gt;50,"medium",Table1[[#This Row],[score]]&lt;=50,"low")</f>
        <v>low</v>
      </c>
    </row>
    <row r="6475" spans="1:12" x14ac:dyDescent="0.3">
      <c r="A6475" t="s">
        <v>6249</v>
      </c>
      <c r="B6475" s="1">
        <v>44266</v>
      </c>
      <c r="C6475">
        <v>69</v>
      </c>
      <c r="D6475" t="s">
        <v>9</v>
      </c>
      <c r="E6475" t="s">
        <v>83</v>
      </c>
      <c r="F6475">
        <v>744835</v>
      </c>
      <c r="G6475">
        <v>257720413.19999999</v>
      </c>
      <c r="H6475" t="s">
        <v>108</v>
      </c>
      <c r="I6475">
        <f>YEAR(Table1[[#This Row],[date]])</f>
        <v>2021</v>
      </c>
      <c r="J6475">
        <f>Table1[[#This Row],[revenue]]-Table1[[#This Row],[budget_x]]</f>
        <v>256975578.19999999</v>
      </c>
      <c r="K6475" s="7">
        <f>Table1[[#This Row],[profit /loss ]]/Table1[[#This Row],[budget_x]]</f>
        <v>345.01007364047069</v>
      </c>
      <c r="L6475" t="str" cm="1">
        <f t="array" ref="L6475">_xlfn.IFS(Table1[[#This Row],[score]]&gt;70,"high",Table1[[#This Row],[score]]&gt;50,"medium",Table1[[#This Row],[score]]&lt;=50,"low")</f>
        <v>medium</v>
      </c>
    </row>
    <row r="6476" spans="1:12" x14ac:dyDescent="0.3">
      <c r="A6476" t="s">
        <v>6250</v>
      </c>
      <c r="B6476" s="1">
        <v>33465</v>
      </c>
      <c r="C6476">
        <v>72</v>
      </c>
      <c r="D6476" t="s">
        <v>9</v>
      </c>
      <c r="E6476" t="s">
        <v>86</v>
      </c>
      <c r="F6476">
        <v>25657792</v>
      </c>
      <c r="G6476">
        <v>3826459</v>
      </c>
      <c r="H6476" t="s">
        <v>87</v>
      </c>
      <c r="I6476">
        <f>YEAR(Table1[[#This Row],[date]])</f>
        <v>1991</v>
      </c>
      <c r="J6476">
        <f>Table1[[#This Row],[revenue]]-Table1[[#This Row],[budget_x]]</f>
        <v>-21831333</v>
      </c>
      <c r="K6476" s="7">
        <f>Table1[[#This Row],[profit /loss ]]/Table1[[#This Row],[budget_x]]</f>
        <v>-0.85086561618396472</v>
      </c>
      <c r="L6476" t="str" cm="1">
        <f t="array" ref="L6476">_xlfn.IFS(Table1[[#This Row],[score]]&gt;70,"high",Table1[[#This Row],[score]]&gt;50,"medium",Table1[[#This Row],[score]]&lt;=50,"low")</f>
        <v>high</v>
      </c>
    </row>
    <row r="6477" spans="1:12" x14ac:dyDescent="0.3">
      <c r="A6477" t="s">
        <v>6251</v>
      </c>
      <c r="B6477" s="1">
        <v>37039</v>
      </c>
      <c r="C6477">
        <v>79</v>
      </c>
      <c r="D6477" t="s">
        <v>9</v>
      </c>
      <c r="E6477" t="s">
        <v>10</v>
      </c>
      <c r="F6477">
        <v>12500000</v>
      </c>
      <c r="G6477">
        <v>45556774</v>
      </c>
      <c r="H6477" t="s">
        <v>11</v>
      </c>
      <c r="I6477">
        <f>YEAR(Table1[[#This Row],[date]])</f>
        <v>2001</v>
      </c>
      <c r="J6477">
        <f>Table1[[#This Row],[revenue]]-Table1[[#This Row],[budget_x]]</f>
        <v>33056774</v>
      </c>
      <c r="K6477" s="7">
        <f>Table1[[#This Row],[profit /loss ]]/Table1[[#This Row],[budget_x]]</f>
        <v>2.64454192</v>
      </c>
      <c r="L6477" t="str" cm="1">
        <f t="array" ref="L6477">_xlfn.IFS(Table1[[#This Row],[score]]&gt;70,"high",Table1[[#This Row],[score]]&gt;50,"medium",Table1[[#This Row],[score]]&lt;=50,"low")</f>
        <v>high</v>
      </c>
    </row>
    <row r="6478" spans="1:12" x14ac:dyDescent="0.3">
      <c r="A6478" t="s">
        <v>6252</v>
      </c>
      <c r="B6478" s="1">
        <v>39862</v>
      </c>
      <c r="C6478">
        <v>64</v>
      </c>
      <c r="D6478" t="s">
        <v>9</v>
      </c>
      <c r="E6478" t="s">
        <v>171</v>
      </c>
      <c r="F6478">
        <v>15000000</v>
      </c>
      <c r="G6478">
        <v>8786375</v>
      </c>
      <c r="H6478" t="s">
        <v>184</v>
      </c>
      <c r="I6478">
        <f>YEAR(Table1[[#This Row],[date]])</f>
        <v>2009</v>
      </c>
      <c r="J6478">
        <f>Table1[[#This Row],[revenue]]-Table1[[#This Row],[budget_x]]</f>
        <v>-6213625</v>
      </c>
      <c r="K6478" s="7">
        <f>Table1[[#This Row],[profit /loss ]]/Table1[[#This Row],[budget_x]]</f>
        <v>-0.41424166666666667</v>
      </c>
      <c r="L6478" t="str" cm="1">
        <f t="array" ref="L6478">_xlfn.IFS(Table1[[#This Row],[score]]&gt;70,"high",Table1[[#This Row],[score]]&gt;50,"medium",Table1[[#This Row],[score]]&lt;=50,"low")</f>
        <v>medium</v>
      </c>
    </row>
    <row r="6479" spans="1:12" x14ac:dyDescent="0.3">
      <c r="A6479" t="s">
        <v>6253</v>
      </c>
      <c r="B6479" s="1">
        <v>41633</v>
      </c>
      <c r="C6479">
        <v>73</v>
      </c>
      <c r="D6479" t="s">
        <v>9</v>
      </c>
      <c r="E6479" t="s">
        <v>10</v>
      </c>
      <c r="F6479">
        <v>36000000</v>
      </c>
      <c r="G6479">
        <v>57284237</v>
      </c>
      <c r="H6479" t="s">
        <v>132</v>
      </c>
      <c r="I6479">
        <f>YEAR(Table1[[#This Row],[date]])</f>
        <v>2013</v>
      </c>
      <c r="J6479">
        <f>Table1[[#This Row],[revenue]]-Table1[[#This Row],[budget_x]]</f>
        <v>21284237</v>
      </c>
      <c r="K6479" s="7">
        <f>Table1[[#This Row],[profit /loss ]]/Table1[[#This Row],[budget_x]]</f>
        <v>0.59122880555555557</v>
      </c>
      <c r="L6479" t="str" cm="1">
        <f t="array" ref="L6479">_xlfn.IFS(Table1[[#This Row],[score]]&gt;70,"high",Table1[[#This Row],[score]]&gt;50,"medium",Table1[[#This Row],[score]]&lt;=50,"low")</f>
        <v>high</v>
      </c>
    </row>
    <row r="6480" spans="1:12" x14ac:dyDescent="0.3">
      <c r="A6480" t="s">
        <v>6254</v>
      </c>
      <c r="B6480" s="1">
        <v>36874</v>
      </c>
      <c r="C6480">
        <v>62</v>
      </c>
      <c r="D6480" t="s">
        <v>9</v>
      </c>
      <c r="E6480" t="s">
        <v>10</v>
      </c>
      <c r="F6480">
        <v>28000000</v>
      </c>
      <c r="G6480">
        <v>90449929</v>
      </c>
      <c r="H6480" t="s">
        <v>11</v>
      </c>
      <c r="I6480">
        <f>YEAR(Table1[[#This Row],[date]])</f>
        <v>2000</v>
      </c>
      <c r="J6480">
        <f>Table1[[#This Row],[revenue]]-Table1[[#This Row],[budget_x]]</f>
        <v>62449929</v>
      </c>
      <c r="K6480" s="7">
        <f>Table1[[#This Row],[profit /loss ]]/Table1[[#This Row],[budget_x]]</f>
        <v>2.230354607142857</v>
      </c>
      <c r="L6480" t="str" cm="1">
        <f t="array" ref="L6480">_xlfn.IFS(Table1[[#This Row],[score]]&gt;70,"high",Table1[[#This Row],[score]]&gt;50,"medium",Table1[[#This Row],[score]]&lt;=50,"low")</f>
        <v>medium</v>
      </c>
    </row>
    <row r="6481" spans="1:12" x14ac:dyDescent="0.3">
      <c r="A6481" t="s">
        <v>6255</v>
      </c>
      <c r="B6481" s="1">
        <v>42488</v>
      </c>
      <c r="C6481">
        <v>60</v>
      </c>
      <c r="D6481" t="s">
        <v>9</v>
      </c>
      <c r="E6481" t="s">
        <v>10</v>
      </c>
      <c r="F6481">
        <v>25000000</v>
      </c>
      <c r="G6481">
        <v>48782670</v>
      </c>
      <c r="H6481" t="s">
        <v>11</v>
      </c>
      <c r="I6481">
        <f>YEAR(Table1[[#This Row],[date]])</f>
        <v>2016</v>
      </c>
      <c r="J6481">
        <f>Table1[[#This Row],[revenue]]-Table1[[#This Row],[budget_x]]</f>
        <v>23782670</v>
      </c>
      <c r="K6481" s="7">
        <f>Table1[[#This Row],[profit /loss ]]/Table1[[#This Row],[budget_x]]</f>
        <v>0.95130680000000001</v>
      </c>
      <c r="L6481" t="str" cm="1">
        <f t="array" ref="L6481">_xlfn.IFS(Table1[[#This Row],[score]]&gt;70,"high",Table1[[#This Row],[score]]&gt;50,"medium",Table1[[#This Row],[score]]&lt;=50,"low")</f>
        <v>medium</v>
      </c>
    </row>
    <row r="6482" spans="1:12" x14ac:dyDescent="0.3">
      <c r="A6482" t="s">
        <v>6256</v>
      </c>
      <c r="B6482" s="1">
        <v>26227</v>
      </c>
      <c r="C6482">
        <v>74</v>
      </c>
      <c r="D6482" t="s">
        <v>9</v>
      </c>
      <c r="E6482" t="s">
        <v>95</v>
      </c>
      <c r="F6482">
        <v>6122001.4000000004</v>
      </c>
      <c r="G6482">
        <v>2100000</v>
      </c>
      <c r="H6482" t="s">
        <v>96</v>
      </c>
      <c r="I6482">
        <f>YEAR(Table1[[#This Row],[date]])</f>
        <v>1971</v>
      </c>
      <c r="J6482">
        <f>Table1[[#This Row],[revenue]]-Table1[[#This Row],[budget_x]]</f>
        <v>-4022001.4000000004</v>
      </c>
      <c r="K6482" s="7">
        <f>Table1[[#This Row],[profit /loss ]]/Table1[[#This Row],[budget_x]]</f>
        <v>-0.65697492326610707</v>
      </c>
      <c r="L6482" t="str" cm="1">
        <f t="array" ref="L6482">_xlfn.IFS(Table1[[#This Row],[score]]&gt;70,"high",Table1[[#This Row],[score]]&gt;50,"medium",Table1[[#This Row],[score]]&lt;=50,"low")</f>
        <v>high</v>
      </c>
    </row>
    <row r="6483" spans="1:12" x14ac:dyDescent="0.3">
      <c r="A6483" t="s">
        <v>3954</v>
      </c>
      <c r="B6483" s="1">
        <v>44501</v>
      </c>
      <c r="C6483">
        <v>57</v>
      </c>
      <c r="D6483" t="s">
        <v>9</v>
      </c>
      <c r="E6483" t="s">
        <v>10</v>
      </c>
      <c r="F6483">
        <v>127000000</v>
      </c>
      <c r="G6483">
        <v>495926639.80000001</v>
      </c>
      <c r="H6483" t="s">
        <v>11</v>
      </c>
      <c r="I6483">
        <f>YEAR(Table1[[#This Row],[date]])</f>
        <v>2021</v>
      </c>
      <c r="J6483">
        <f>Table1[[#This Row],[revenue]]-Table1[[#This Row],[budget_x]]</f>
        <v>368926639.80000001</v>
      </c>
      <c r="K6483" s="7">
        <f>Table1[[#This Row],[profit /loss ]]/Table1[[#This Row],[budget_x]]</f>
        <v>2.9049341716535433</v>
      </c>
      <c r="L6483" t="str" cm="1">
        <f t="array" ref="L6483">_xlfn.IFS(Table1[[#This Row],[score]]&gt;70,"high",Table1[[#This Row],[score]]&gt;50,"medium",Table1[[#This Row],[score]]&lt;=50,"low")</f>
        <v>medium</v>
      </c>
    </row>
    <row r="6484" spans="1:12" x14ac:dyDescent="0.3">
      <c r="A6484" t="s">
        <v>6257</v>
      </c>
      <c r="B6484" s="1">
        <v>28369</v>
      </c>
      <c r="C6484">
        <v>44</v>
      </c>
      <c r="D6484" t="s">
        <v>9</v>
      </c>
      <c r="E6484" t="s">
        <v>125</v>
      </c>
      <c r="F6484">
        <v>97300000</v>
      </c>
      <c r="G6484">
        <v>423147746.80000001</v>
      </c>
      <c r="H6484" t="s">
        <v>132</v>
      </c>
      <c r="I6484">
        <f>YEAR(Table1[[#This Row],[date]])</f>
        <v>1977</v>
      </c>
      <c r="J6484">
        <f>Table1[[#This Row],[revenue]]-Table1[[#This Row],[budget_x]]</f>
        <v>325847746.80000001</v>
      </c>
      <c r="K6484" s="7">
        <f>Table1[[#This Row],[profit /loss ]]/Table1[[#This Row],[budget_x]]</f>
        <v>3.3488977060637204</v>
      </c>
      <c r="L6484" t="str" cm="1">
        <f t="array" ref="L6484">_xlfn.IFS(Table1[[#This Row],[score]]&gt;70,"high",Table1[[#This Row],[score]]&gt;50,"medium",Table1[[#This Row],[score]]&lt;=50,"low")</f>
        <v>low</v>
      </c>
    </row>
    <row r="6485" spans="1:12" x14ac:dyDescent="0.3">
      <c r="A6485" t="s">
        <v>6258</v>
      </c>
      <c r="B6485" s="1">
        <v>40834</v>
      </c>
      <c r="C6485">
        <v>73</v>
      </c>
      <c r="D6485" t="s">
        <v>9</v>
      </c>
      <c r="E6485" t="s">
        <v>10</v>
      </c>
      <c r="F6485">
        <v>163500000</v>
      </c>
      <c r="G6485">
        <v>591092450.39999998</v>
      </c>
      <c r="H6485" t="s">
        <v>17</v>
      </c>
      <c r="I6485">
        <f>YEAR(Table1[[#This Row],[date]])</f>
        <v>2011</v>
      </c>
      <c r="J6485">
        <f>Table1[[#This Row],[revenue]]-Table1[[#This Row],[budget_x]]</f>
        <v>427592450.39999998</v>
      </c>
      <c r="K6485" s="7">
        <f>Table1[[#This Row],[profit /loss ]]/Table1[[#This Row],[budget_x]]</f>
        <v>2.6152443449541285</v>
      </c>
      <c r="L6485" t="str" cm="1">
        <f t="array" ref="L6485">_xlfn.IFS(Table1[[#This Row],[score]]&gt;70,"high",Table1[[#This Row],[score]]&gt;50,"medium",Table1[[#This Row],[score]]&lt;=50,"low")</f>
        <v>high</v>
      </c>
    </row>
    <row r="6486" spans="1:12" x14ac:dyDescent="0.3">
      <c r="A6486" t="s">
        <v>6259</v>
      </c>
      <c r="B6486" s="1">
        <v>37490</v>
      </c>
      <c r="C6486">
        <v>58</v>
      </c>
      <c r="D6486" t="s">
        <v>9</v>
      </c>
      <c r="E6486" t="s">
        <v>10</v>
      </c>
      <c r="F6486">
        <v>50000000</v>
      </c>
      <c r="G6486">
        <v>171269535</v>
      </c>
      <c r="H6486" t="s">
        <v>11</v>
      </c>
      <c r="I6486">
        <f>YEAR(Table1[[#This Row],[date]])</f>
        <v>2002</v>
      </c>
      <c r="J6486">
        <f>Table1[[#This Row],[revenue]]-Table1[[#This Row],[budget_x]]</f>
        <v>121269535</v>
      </c>
      <c r="K6486" s="7">
        <f>Table1[[#This Row],[profit /loss ]]/Table1[[#This Row],[budget_x]]</f>
        <v>2.4253906999999999</v>
      </c>
      <c r="L6486" t="str" cm="1">
        <f t="array" ref="L6486">_xlfn.IFS(Table1[[#This Row],[score]]&gt;70,"high",Table1[[#This Row],[score]]&gt;50,"medium",Table1[[#This Row],[score]]&lt;=50,"low")</f>
        <v>medium</v>
      </c>
    </row>
    <row r="6487" spans="1:12" x14ac:dyDescent="0.3">
      <c r="A6487" t="s">
        <v>6260</v>
      </c>
      <c r="B6487" s="1">
        <v>43826</v>
      </c>
      <c r="C6487">
        <v>69</v>
      </c>
      <c r="D6487" t="s">
        <v>9</v>
      </c>
      <c r="E6487" t="s">
        <v>10</v>
      </c>
      <c r="F6487">
        <v>5000000</v>
      </c>
      <c r="G6487">
        <v>10601127</v>
      </c>
      <c r="H6487" t="s">
        <v>11</v>
      </c>
      <c r="I6487">
        <f>YEAR(Table1[[#This Row],[date]])</f>
        <v>2019</v>
      </c>
      <c r="J6487">
        <f>Table1[[#This Row],[revenue]]-Table1[[#This Row],[budget_x]]</f>
        <v>5601127</v>
      </c>
      <c r="K6487" s="7">
        <f>Table1[[#This Row],[profit /loss ]]/Table1[[#This Row],[budget_x]]</f>
        <v>1.1202254</v>
      </c>
      <c r="L6487" t="str" cm="1">
        <f t="array" ref="L6487">_xlfn.IFS(Table1[[#This Row],[score]]&gt;70,"high",Table1[[#This Row],[score]]&gt;50,"medium",Table1[[#This Row],[score]]&lt;=50,"low")</f>
        <v>medium</v>
      </c>
    </row>
    <row r="6488" spans="1:12" x14ac:dyDescent="0.3">
      <c r="A6488" t="s">
        <v>6261</v>
      </c>
      <c r="B6488" s="1">
        <v>33165</v>
      </c>
      <c r="C6488">
        <v>62</v>
      </c>
      <c r="D6488" t="s">
        <v>9</v>
      </c>
      <c r="E6488" t="s">
        <v>10</v>
      </c>
      <c r="F6488">
        <v>14586840.6</v>
      </c>
      <c r="G6488">
        <v>17487531</v>
      </c>
      <c r="H6488" t="s">
        <v>17</v>
      </c>
      <c r="I6488">
        <f>YEAR(Table1[[#This Row],[date]])</f>
        <v>1990</v>
      </c>
      <c r="J6488">
        <f>Table1[[#This Row],[revenue]]-Table1[[#This Row],[budget_x]]</f>
        <v>2900690.4000000004</v>
      </c>
      <c r="K6488" s="7">
        <f>Table1[[#This Row],[profit /loss ]]/Table1[[#This Row],[budget_x]]</f>
        <v>0.19885665988562323</v>
      </c>
      <c r="L6488" t="str" cm="1">
        <f t="array" ref="L6488">_xlfn.IFS(Table1[[#This Row],[score]]&gt;70,"high",Table1[[#This Row],[score]]&gt;50,"medium",Table1[[#This Row],[score]]&lt;=50,"low")</f>
        <v>medium</v>
      </c>
    </row>
    <row r="6489" spans="1:12" x14ac:dyDescent="0.3">
      <c r="A6489" t="s">
        <v>6262</v>
      </c>
      <c r="B6489" s="1">
        <v>35090</v>
      </c>
      <c r="C6489">
        <v>68</v>
      </c>
      <c r="D6489" t="s">
        <v>9</v>
      </c>
      <c r="E6489" t="s">
        <v>69</v>
      </c>
      <c r="F6489">
        <v>112400000</v>
      </c>
      <c r="G6489">
        <v>251358333.19999999</v>
      </c>
      <c r="H6489" t="s">
        <v>143</v>
      </c>
      <c r="I6489">
        <f>YEAR(Table1[[#This Row],[date]])</f>
        <v>1996</v>
      </c>
      <c r="J6489">
        <f>Table1[[#This Row],[revenue]]-Table1[[#This Row],[budget_x]]</f>
        <v>138958333.19999999</v>
      </c>
      <c r="K6489" s="7">
        <f>Table1[[#This Row],[profit /loss ]]/Table1[[#This Row],[budget_x]]</f>
        <v>1.2362841032028469</v>
      </c>
      <c r="L6489" t="str" cm="1">
        <f t="array" ref="L6489">_xlfn.IFS(Table1[[#This Row],[score]]&gt;70,"high",Table1[[#This Row],[score]]&gt;50,"medium",Table1[[#This Row],[score]]&lt;=50,"low")</f>
        <v>medium</v>
      </c>
    </row>
    <row r="6490" spans="1:12" x14ac:dyDescent="0.3">
      <c r="A6490" t="s">
        <v>6263</v>
      </c>
      <c r="B6490" s="1">
        <v>40659</v>
      </c>
      <c r="C6490">
        <v>60</v>
      </c>
      <c r="D6490" t="s">
        <v>9</v>
      </c>
      <c r="E6490" t="s">
        <v>10</v>
      </c>
      <c r="F6490">
        <v>82000000</v>
      </c>
      <c r="G6490">
        <v>314796630</v>
      </c>
      <c r="H6490" t="s">
        <v>17</v>
      </c>
      <c r="I6490">
        <f>YEAR(Table1[[#This Row],[date]])</f>
        <v>2011</v>
      </c>
      <c r="J6490">
        <f>Table1[[#This Row],[revenue]]-Table1[[#This Row],[budget_x]]</f>
        <v>232796630</v>
      </c>
      <c r="K6490" s="7">
        <f>Table1[[#This Row],[profit /loss ]]/Table1[[#This Row],[budget_x]]</f>
        <v>2.838983292682927</v>
      </c>
      <c r="L6490" t="str" cm="1">
        <f t="array" ref="L6490">_xlfn.IFS(Table1[[#This Row],[score]]&gt;70,"high",Table1[[#This Row],[score]]&gt;50,"medium",Table1[[#This Row],[score]]&lt;=50,"low")</f>
        <v>medium</v>
      </c>
    </row>
    <row r="6491" spans="1:12" x14ac:dyDescent="0.3">
      <c r="A6491" t="s">
        <v>6264</v>
      </c>
      <c r="B6491" s="1">
        <v>38757</v>
      </c>
      <c r="C6491">
        <v>62</v>
      </c>
      <c r="D6491" t="s">
        <v>9</v>
      </c>
      <c r="E6491" t="s">
        <v>10</v>
      </c>
      <c r="F6491">
        <v>16800000</v>
      </c>
      <c r="G6491">
        <v>50817508</v>
      </c>
      <c r="H6491" t="s">
        <v>11</v>
      </c>
      <c r="I6491">
        <f>YEAR(Table1[[#This Row],[date]])</f>
        <v>2006</v>
      </c>
      <c r="J6491">
        <f>Table1[[#This Row],[revenue]]-Table1[[#This Row],[budget_x]]</f>
        <v>34017508</v>
      </c>
      <c r="K6491" s="7">
        <f>Table1[[#This Row],[profit /loss ]]/Table1[[#This Row],[budget_x]]</f>
        <v>2.0248516666666667</v>
      </c>
      <c r="L6491" t="str" cm="1">
        <f t="array" ref="L6491">_xlfn.IFS(Table1[[#This Row],[score]]&gt;70,"high",Table1[[#This Row],[score]]&gt;50,"medium",Table1[[#This Row],[score]]&lt;=50,"low")</f>
        <v>medium</v>
      </c>
    </row>
    <row r="6492" spans="1:12" x14ac:dyDescent="0.3">
      <c r="A6492" t="s">
        <v>6265</v>
      </c>
      <c r="B6492" s="1">
        <v>36119</v>
      </c>
      <c r="C6492">
        <v>70</v>
      </c>
      <c r="D6492" t="s">
        <v>9</v>
      </c>
      <c r="E6492" t="s">
        <v>10</v>
      </c>
      <c r="F6492">
        <v>12000000</v>
      </c>
      <c r="G6492">
        <v>22921898</v>
      </c>
      <c r="H6492" t="s">
        <v>11</v>
      </c>
      <c r="I6492">
        <f>YEAR(Table1[[#This Row],[date]])</f>
        <v>1998</v>
      </c>
      <c r="J6492">
        <f>Table1[[#This Row],[revenue]]-Table1[[#This Row],[budget_x]]</f>
        <v>10921898</v>
      </c>
      <c r="K6492" s="7">
        <f>Table1[[#This Row],[profit /loss ]]/Table1[[#This Row],[budget_x]]</f>
        <v>0.91015816666666671</v>
      </c>
      <c r="L6492" t="str" cm="1">
        <f t="array" ref="L6492">_xlfn.IFS(Table1[[#This Row],[score]]&gt;70,"high",Table1[[#This Row],[score]]&gt;50,"medium",Table1[[#This Row],[score]]&lt;=50,"low")</f>
        <v>medium</v>
      </c>
    </row>
    <row r="6493" spans="1:12" x14ac:dyDescent="0.3">
      <c r="A6493" t="s">
        <v>6266</v>
      </c>
      <c r="B6493" s="1">
        <v>44087</v>
      </c>
      <c r="C6493">
        <v>62</v>
      </c>
      <c r="D6493" t="s">
        <v>9</v>
      </c>
      <c r="E6493" t="s">
        <v>10</v>
      </c>
      <c r="F6493">
        <v>57000000</v>
      </c>
      <c r="G6493">
        <v>552139144.60000002</v>
      </c>
      <c r="H6493" t="s">
        <v>17</v>
      </c>
      <c r="I6493">
        <f>YEAR(Table1[[#This Row],[date]])</f>
        <v>2020</v>
      </c>
      <c r="J6493">
        <f>Table1[[#This Row],[revenue]]-Table1[[#This Row],[budget_x]]</f>
        <v>495139144.60000002</v>
      </c>
      <c r="K6493" s="7">
        <f>Table1[[#This Row],[profit /loss ]]/Table1[[#This Row],[budget_x]]</f>
        <v>8.6866516596491223</v>
      </c>
      <c r="L6493" t="str" cm="1">
        <f t="array" ref="L6493">_xlfn.IFS(Table1[[#This Row],[score]]&gt;70,"high",Table1[[#This Row],[score]]&gt;50,"medium",Table1[[#This Row],[score]]&lt;=50,"low")</f>
        <v>medium</v>
      </c>
    </row>
    <row r="6494" spans="1:12" x14ac:dyDescent="0.3">
      <c r="A6494" t="s">
        <v>6267</v>
      </c>
      <c r="B6494" s="1">
        <v>43803</v>
      </c>
      <c r="C6494">
        <v>59</v>
      </c>
      <c r="D6494" t="s">
        <v>9</v>
      </c>
      <c r="E6494" t="s">
        <v>74</v>
      </c>
      <c r="F6494">
        <v>75600000</v>
      </c>
      <c r="G6494">
        <v>360738075.19999999</v>
      </c>
      <c r="H6494" t="s">
        <v>75</v>
      </c>
      <c r="I6494">
        <f>YEAR(Table1[[#This Row],[date]])</f>
        <v>2019</v>
      </c>
      <c r="J6494">
        <f>Table1[[#This Row],[revenue]]-Table1[[#This Row],[budget_x]]</f>
        <v>285138075.19999999</v>
      </c>
      <c r="K6494" s="7">
        <f>Table1[[#This Row],[profit /loss ]]/Table1[[#This Row],[budget_x]]</f>
        <v>3.7716676613756612</v>
      </c>
      <c r="L6494" t="str" cm="1">
        <f t="array" ref="L6494">_xlfn.IFS(Table1[[#This Row],[score]]&gt;70,"high",Table1[[#This Row],[score]]&gt;50,"medium",Table1[[#This Row],[score]]&lt;=50,"low")</f>
        <v>medium</v>
      </c>
    </row>
    <row r="6495" spans="1:12" x14ac:dyDescent="0.3">
      <c r="A6495" t="s">
        <v>6268</v>
      </c>
      <c r="B6495" s="1">
        <v>43110</v>
      </c>
      <c r="C6495">
        <v>74</v>
      </c>
      <c r="D6495" t="s">
        <v>9</v>
      </c>
      <c r="E6495" t="s">
        <v>10</v>
      </c>
      <c r="F6495">
        <v>101400000</v>
      </c>
      <c r="G6495">
        <v>365247355.39999998</v>
      </c>
      <c r="H6495" t="s">
        <v>11</v>
      </c>
      <c r="I6495">
        <f>YEAR(Table1[[#This Row],[date]])</f>
        <v>2018</v>
      </c>
      <c r="J6495">
        <f>Table1[[#This Row],[revenue]]-Table1[[#This Row],[budget_x]]</f>
        <v>263847355.39999998</v>
      </c>
      <c r="K6495" s="7">
        <f>Table1[[#This Row],[profit /loss ]]/Table1[[#This Row],[budget_x]]</f>
        <v>2.6020449250493094</v>
      </c>
      <c r="L6495" t="str" cm="1">
        <f t="array" ref="L6495">_xlfn.IFS(Table1[[#This Row],[score]]&gt;70,"high",Table1[[#This Row],[score]]&gt;50,"medium",Table1[[#This Row],[score]]&lt;=50,"low")</f>
        <v>high</v>
      </c>
    </row>
    <row r="6496" spans="1:12" x14ac:dyDescent="0.3">
      <c r="A6496" t="s">
        <v>6269</v>
      </c>
      <c r="B6496" s="1">
        <v>36944</v>
      </c>
      <c r="C6496">
        <v>75</v>
      </c>
      <c r="D6496" t="s">
        <v>9</v>
      </c>
      <c r="E6496" t="s">
        <v>10</v>
      </c>
      <c r="F6496">
        <v>60000000</v>
      </c>
      <c r="G6496">
        <v>47371191</v>
      </c>
      <c r="H6496" t="s">
        <v>11</v>
      </c>
      <c r="I6496">
        <f>YEAR(Table1[[#This Row],[date]])</f>
        <v>2001</v>
      </c>
      <c r="J6496">
        <f>Table1[[#This Row],[revenue]]-Table1[[#This Row],[budget_x]]</f>
        <v>-12628809</v>
      </c>
      <c r="K6496" s="7">
        <f>Table1[[#This Row],[profit /loss ]]/Table1[[#This Row],[budget_x]]</f>
        <v>-0.21048015</v>
      </c>
      <c r="L6496" t="str" cm="1">
        <f t="array" ref="L6496">_xlfn.IFS(Table1[[#This Row],[score]]&gt;70,"high",Table1[[#This Row],[score]]&gt;50,"medium",Table1[[#This Row],[score]]&lt;=50,"low")</f>
        <v>high</v>
      </c>
    </row>
    <row r="6497" spans="1:12" x14ac:dyDescent="0.3">
      <c r="A6497" t="s">
        <v>6270</v>
      </c>
      <c r="B6497" s="1">
        <v>43370</v>
      </c>
      <c r="C6497">
        <v>61</v>
      </c>
      <c r="D6497" t="s">
        <v>9</v>
      </c>
      <c r="E6497" t="s">
        <v>368</v>
      </c>
      <c r="F6497">
        <v>107000000</v>
      </c>
      <c r="G6497">
        <v>247575382.59999999</v>
      </c>
      <c r="H6497" t="s">
        <v>369</v>
      </c>
      <c r="I6497">
        <f>YEAR(Table1[[#This Row],[date]])</f>
        <v>2018</v>
      </c>
      <c r="J6497">
        <f>Table1[[#This Row],[revenue]]-Table1[[#This Row],[budget_x]]</f>
        <v>140575382.59999999</v>
      </c>
      <c r="K6497" s="7">
        <f>Table1[[#This Row],[profit /loss ]]/Table1[[#This Row],[budget_x]]</f>
        <v>1.3137886224299065</v>
      </c>
      <c r="L6497" t="str" cm="1">
        <f t="array" ref="L6497">_xlfn.IFS(Table1[[#This Row],[score]]&gt;70,"high",Table1[[#This Row],[score]]&gt;50,"medium",Table1[[#This Row],[score]]&lt;=50,"low")</f>
        <v>medium</v>
      </c>
    </row>
    <row r="6498" spans="1:12" x14ac:dyDescent="0.3">
      <c r="A6498" t="s">
        <v>6271</v>
      </c>
      <c r="B6498" s="1">
        <v>28844</v>
      </c>
      <c r="C6498">
        <v>72</v>
      </c>
      <c r="D6498" t="s">
        <v>9</v>
      </c>
      <c r="E6498" t="s">
        <v>10</v>
      </c>
      <c r="F6498">
        <v>3500000</v>
      </c>
      <c r="G6498">
        <v>24946533</v>
      </c>
      <c r="H6498" t="s">
        <v>17</v>
      </c>
      <c r="I6498">
        <f>YEAR(Table1[[#This Row],[date]])</f>
        <v>1978</v>
      </c>
      <c r="J6498">
        <f>Table1[[#This Row],[revenue]]-Table1[[#This Row],[budget_x]]</f>
        <v>21446533</v>
      </c>
      <c r="K6498" s="7">
        <f>Table1[[#This Row],[profit /loss ]]/Table1[[#This Row],[budget_x]]</f>
        <v>6.1275808571428572</v>
      </c>
      <c r="L6498" t="str" cm="1">
        <f t="array" ref="L6498">_xlfn.IFS(Table1[[#This Row],[score]]&gt;70,"high",Table1[[#This Row],[score]]&gt;50,"medium",Table1[[#This Row],[score]]&lt;=50,"low")</f>
        <v>high</v>
      </c>
    </row>
    <row r="6499" spans="1:12" x14ac:dyDescent="0.3">
      <c r="A6499" t="s">
        <v>6272</v>
      </c>
      <c r="B6499" s="1">
        <v>36566</v>
      </c>
      <c r="C6499">
        <v>56</v>
      </c>
      <c r="D6499" t="s">
        <v>9</v>
      </c>
      <c r="E6499" t="s">
        <v>10</v>
      </c>
      <c r="F6499">
        <v>19000000</v>
      </c>
      <c r="G6499">
        <v>65090541</v>
      </c>
      <c r="H6499" t="s">
        <v>11</v>
      </c>
      <c r="I6499">
        <f>YEAR(Table1[[#This Row],[date]])</f>
        <v>2000</v>
      </c>
      <c r="J6499">
        <f>Table1[[#This Row],[revenue]]-Table1[[#This Row],[budget_x]]</f>
        <v>46090541</v>
      </c>
      <c r="K6499" s="7">
        <f>Table1[[#This Row],[profit /loss ]]/Table1[[#This Row],[budget_x]]</f>
        <v>2.4258179473684209</v>
      </c>
      <c r="L6499" t="str" cm="1">
        <f t="array" ref="L6499">_xlfn.IFS(Table1[[#This Row],[score]]&gt;70,"high",Table1[[#This Row],[score]]&gt;50,"medium",Table1[[#This Row],[score]]&lt;=50,"low")</f>
        <v>medium</v>
      </c>
    </row>
    <row r="6500" spans="1:12" x14ac:dyDescent="0.3">
      <c r="A6500" t="s">
        <v>4589</v>
      </c>
      <c r="B6500" s="1">
        <v>29259</v>
      </c>
      <c r="C6500">
        <v>67</v>
      </c>
      <c r="D6500" t="s">
        <v>9</v>
      </c>
      <c r="E6500" t="s">
        <v>10</v>
      </c>
      <c r="F6500">
        <v>18000000</v>
      </c>
      <c r="G6500">
        <v>37048526</v>
      </c>
      <c r="H6500" t="s">
        <v>17</v>
      </c>
      <c r="I6500">
        <f>YEAR(Table1[[#This Row],[date]])</f>
        <v>1980</v>
      </c>
      <c r="J6500">
        <f>Table1[[#This Row],[revenue]]-Table1[[#This Row],[budget_x]]</f>
        <v>19048526</v>
      </c>
      <c r="K6500" s="7">
        <f>Table1[[#This Row],[profit /loss ]]/Table1[[#This Row],[budget_x]]</f>
        <v>1.0582514444444444</v>
      </c>
      <c r="L6500" t="str" cm="1">
        <f t="array" ref="L6500">_xlfn.IFS(Table1[[#This Row],[score]]&gt;70,"high",Table1[[#This Row],[score]]&gt;50,"medium",Table1[[#This Row],[score]]&lt;=50,"low")</f>
        <v>medium</v>
      </c>
    </row>
    <row r="6501" spans="1:12" x14ac:dyDescent="0.3">
      <c r="A6501" t="s">
        <v>4589</v>
      </c>
      <c r="B6501" s="1">
        <v>29259</v>
      </c>
      <c r="C6501">
        <v>67</v>
      </c>
      <c r="D6501" t="s">
        <v>9</v>
      </c>
      <c r="E6501" t="s">
        <v>10</v>
      </c>
      <c r="F6501">
        <v>1100000</v>
      </c>
      <c r="G6501">
        <v>21445868</v>
      </c>
      <c r="H6501" t="s">
        <v>17</v>
      </c>
      <c r="I6501">
        <f>YEAR(Table1[[#This Row],[date]])</f>
        <v>1980</v>
      </c>
      <c r="J6501">
        <f>Table1[[#This Row],[revenue]]-Table1[[#This Row],[budget_x]]</f>
        <v>20345868</v>
      </c>
      <c r="K6501" s="7">
        <f>Table1[[#This Row],[profit /loss ]]/Table1[[#This Row],[budget_x]]</f>
        <v>18.496243636363637</v>
      </c>
      <c r="L6501" t="str" cm="1">
        <f t="array" ref="L6501">_xlfn.IFS(Table1[[#This Row],[score]]&gt;70,"high",Table1[[#This Row],[score]]&gt;50,"medium",Table1[[#This Row],[score]]&lt;=50,"low")</f>
        <v>medium</v>
      </c>
    </row>
    <row r="6502" spans="1:12" x14ac:dyDescent="0.3">
      <c r="A6502" t="s">
        <v>6273</v>
      </c>
      <c r="B6502" s="1">
        <v>33542</v>
      </c>
      <c r="C6502">
        <v>47</v>
      </c>
      <c r="D6502" t="s">
        <v>9</v>
      </c>
      <c r="E6502" t="s">
        <v>10</v>
      </c>
      <c r="F6502">
        <v>30000000</v>
      </c>
      <c r="G6502">
        <v>15556340</v>
      </c>
      <c r="H6502" t="s">
        <v>11</v>
      </c>
      <c r="I6502">
        <f>YEAR(Table1[[#This Row],[date]])</f>
        <v>1991</v>
      </c>
      <c r="J6502">
        <f>Table1[[#This Row],[revenue]]-Table1[[#This Row],[budget_x]]</f>
        <v>-14443660</v>
      </c>
      <c r="K6502" s="7">
        <f>Table1[[#This Row],[profit /loss ]]/Table1[[#This Row],[budget_x]]</f>
        <v>-0.48145533333333335</v>
      </c>
      <c r="L6502" t="str" cm="1">
        <f t="array" ref="L6502">_xlfn.IFS(Table1[[#This Row],[score]]&gt;70,"high",Table1[[#This Row],[score]]&gt;50,"medium",Table1[[#This Row],[score]]&lt;=50,"low")</f>
        <v>low</v>
      </c>
    </row>
    <row r="6503" spans="1:12" x14ac:dyDescent="0.3">
      <c r="A6503" t="s">
        <v>6274</v>
      </c>
      <c r="B6503" s="1">
        <v>44651</v>
      </c>
      <c r="C6503">
        <v>70</v>
      </c>
      <c r="D6503" t="s">
        <v>9</v>
      </c>
      <c r="E6503" t="s">
        <v>10</v>
      </c>
      <c r="F6503">
        <v>127500000</v>
      </c>
      <c r="G6503">
        <v>555512512.20000005</v>
      </c>
      <c r="H6503" t="s">
        <v>11</v>
      </c>
      <c r="I6503">
        <f>YEAR(Table1[[#This Row],[date]])</f>
        <v>2022</v>
      </c>
      <c r="J6503">
        <f>Table1[[#This Row],[revenue]]-Table1[[#This Row],[budget_x]]</f>
        <v>428012512.20000005</v>
      </c>
      <c r="K6503" s="7">
        <f>Table1[[#This Row],[profit /loss ]]/Table1[[#This Row],[budget_x]]</f>
        <v>3.3569608800000004</v>
      </c>
      <c r="L6503" t="str" cm="1">
        <f t="array" ref="L6503">_xlfn.IFS(Table1[[#This Row],[score]]&gt;70,"high",Table1[[#This Row],[score]]&gt;50,"medium",Table1[[#This Row],[score]]&lt;=50,"low")</f>
        <v>medium</v>
      </c>
    </row>
    <row r="6504" spans="1:12" x14ac:dyDescent="0.3">
      <c r="A6504" t="s">
        <v>127</v>
      </c>
      <c r="B6504" s="1">
        <v>29594</v>
      </c>
      <c r="C6504">
        <v>41</v>
      </c>
      <c r="D6504" t="s">
        <v>9</v>
      </c>
      <c r="E6504" t="s">
        <v>10</v>
      </c>
      <c r="F6504">
        <v>24000000</v>
      </c>
      <c r="G6504">
        <v>138874789</v>
      </c>
      <c r="H6504" t="s">
        <v>17</v>
      </c>
      <c r="I6504">
        <f>YEAR(Table1[[#This Row],[date]])</f>
        <v>1981</v>
      </c>
      <c r="J6504">
        <f>Table1[[#This Row],[revenue]]-Table1[[#This Row],[budget_x]]</f>
        <v>114874789</v>
      </c>
      <c r="K6504" s="7">
        <f>Table1[[#This Row],[profit /loss ]]/Table1[[#This Row],[budget_x]]</f>
        <v>4.7864495416666664</v>
      </c>
      <c r="L6504" t="str" cm="1">
        <f t="array" ref="L6504">_xlfn.IFS(Table1[[#This Row],[score]]&gt;70,"high",Table1[[#This Row],[score]]&gt;50,"medium",Table1[[#This Row],[score]]&lt;=50,"low")</f>
        <v>low</v>
      </c>
    </row>
    <row r="6505" spans="1:12" x14ac:dyDescent="0.3">
      <c r="A6505" t="s">
        <v>127</v>
      </c>
      <c r="B6505" s="1">
        <v>29594</v>
      </c>
      <c r="C6505">
        <v>41</v>
      </c>
      <c r="D6505" t="s">
        <v>9</v>
      </c>
      <c r="E6505" t="s">
        <v>10</v>
      </c>
      <c r="F6505">
        <v>15000000</v>
      </c>
      <c r="G6505">
        <v>173046640</v>
      </c>
      <c r="H6505" t="s">
        <v>17</v>
      </c>
      <c r="I6505">
        <f>YEAR(Table1[[#This Row],[date]])</f>
        <v>1981</v>
      </c>
      <c r="J6505">
        <f>Table1[[#This Row],[revenue]]-Table1[[#This Row],[budget_x]]</f>
        <v>158046640</v>
      </c>
      <c r="K6505" s="7">
        <f>Table1[[#This Row],[profit /loss ]]/Table1[[#This Row],[budget_x]]</f>
        <v>10.536442666666666</v>
      </c>
      <c r="L6505" t="str" cm="1">
        <f t="array" ref="L6505">_xlfn.IFS(Table1[[#This Row],[score]]&gt;70,"high",Table1[[#This Row],[score]]&gt;50,"medium",Table1[[#This Row],[score]]&lt;=50,"low")</f>
        <v>low</v>
      </c>
    </row>
    <row r="6506" spans="1:12" x14ac:dyDescent="0.3">
      <c r="A6506" t="s">
        <v>6275</v>
      </c>
      <c r="B6506" s="1">
        <v>42979</v>
      </c>
      <c r="C6506">
        <v>67</v>
      </c>
      <c r="D6506" t="s">
        <v>9</v>
      </c>
      <c r="E6506" t="s">
        <v>10</v>
      </c>
      <c r="F6506">
        <v>113600000</v>
      </c>
      <c r="G6506">
        <v>523551882.39999998</v>
      </c>
      <c r="H6506" t="s">
        <v>17</v>
      </c>
      <c r="I6506">
        <f>YEAR(Table1[[#This Row],[date]])</f>
        <v>2017</v>
      </c>
      <c r="J6506">
        <f>Table1[[#This Row],[revenue]]-Table1[[#This Row],[budget_x]]</f>
        <v>409951882.39999998</v>
      </c>
      <c r="K6506" s="7">
        <f>Table1[[#This Row],[profit /loss ]]/Table1[[#This Row],[budget_x]]</f>
        <v>3.6087313591549295</v>
      </c>
      <c r="L6506" t="str" cm="1">
        <f t="array" ref="L6506">_xlfn.IFS(Table1[[#This Row],[score]]&gt;70,"high",Table1[[#This Row],[score]]&gt;50,"medium",Table1[[#This Row],[score]]&lt;=50,"low")</f>
        <v>medium</v>
      </c>
    </row>
    <row r="6507" spans="1:12" x14ac:dyDescent="0.3">
      <c r="A6507" t="s">
        <v>6276</v>
      </c>
      <c r="B6507" s="1">
        <v>37315</v>
      </c>
      <c r="C6507">
        <v>63</v>
      </c>
      <c r="D6507" t="s">
        <v>9</v>
      </c>
      <c r="E6507" t="s">
        <v>10</v>
      </c>
      <c r="F6507">
        <v>10000000</v>
      </c>
      <c r="G6507">
        <v>17033556</v>
      </c>
      <c r="H6507" t="s">
        <v>11</v>
      </c>
      <c r="I6507">
        <f>YEAR(Table1[[#This Row],[date]])</f>
        <v>2002</v>
      </c>
      <c r="J6507">
        <f>Table1[[#This Row],[revenue]]-Table1[[#This Row],[budget_x]]</f>
        <v>7033556</v>
      </c>
      <c r="K6507" s="7">
        <f>Table1[[#This Row],[profit /loss ]]/Table1[[#This Row],[budget_x]]</f>
        <v>0.70335559999999997</v>
      </c>
      <c r="L6507" t="str" cm="1">
        <f t="array" ref="L6507">_xlfn.IFS(Table1[[#This Row],[score]]&gt;70,"high",Table1[[#This Row],[score]]&gt;50,"medium",Table1[[#This Row],[score]]&lt;=50,"low")</f>
        <v>medium</v>
      </c>
    </row>
    <row r="6508" spans="1:12" x14ac:dyDescent="0.3">
      <c r="A6508" t="s">
        <v>6277</v>
      </c>
      <c r="B6508" s="1">
        <v>43910</v>
      </c>
      <c r="C6508">
        <v>57</v>
      </c>
      <c r="D6508" t="s">
        <v>9</v>
      </c>
      <c r="E6508" t="s">
        <v>74</v>
      </c>
      <c r="F6508">
        <v>117600000</v>
      </c>
      <c r="G6508">
        <v>174067112.19999999</v>
      </c>
      <c r="H6508" t="s">
        <v>75</v>
      </c>
      <c r="I6508">
        <f>YEAR(Table1[[#This Row],[date]])</f>
        <v>2020</v>
      </c>
      <c r="J6508">
        <f>Table1[[#This Row],[revenue]]-Table1[[#This Row],[budget_x]]</f>
        <v>56467112.199999988</v>
      </c>
      <c r="K6508" s="7">
        <f>Table1[[#This Row],[profit /loss ]]/Table1[[#This Row],[budget_x]]</f>
        <v>0.48016251870748289</v>
      </c>
      <c r="L6508" t="str" cm="1">
        <f t="array" ref="L6508">_xlfn.IFS(Table1[[#This Row],[score]]&gt;70,"high",Table1[[#This Row],[score]]&gt;50,"medium",Table1[[#This Row],[score]]&lt;=50,"low")</f>
        <v>medium</v>
      </c>
    </row>
    <row r="6509" spans="1:12" x14ac:dyDescent="0.3">
      <c r="A6509" t="s">
        <v>6278</v>
      </c>
      <c r="B6509" s="1">
        <v>41170</v>
      </c>
      <c r="C6509">
        <v>63</v>
      </c>
      <c r="D6509" t="s">
        <v>9</v>
      </c>
      <c r="E6509" t="s">
        <v>10</v>
      </c>
      <c r="F6509">
        <v>2000000</v>
      </c>
      <c r="G6509">
        <v>2151887</v>
      </c>
      <c r="H6509" t="s">
        <v>11</v>
      </c>
      <c r="I6509">
        <f>YEAR(Table1[[#This Row],[date]])</f>
        <v>2012</v>
      </c>
      <c r="J6509">
        <f>Table1[[#This Row],[revenue]]-Table1[[#This Row],[budget_x]]</f>
        <v>151887</v>
      </c>
      <c r="K6509" s="7">
        <f>Table1[[#This Row],[profit /loss ]]/Table1[[#This Row],[budget_x]]</f>
        <v>7.5943499999999997E-2</v>
      </c>
      <c r="L6509" t="str" cm="1">
        <f t="array" ref="L6509">_xlfn.IFS(Table1[[#This Row],[score]]&gt;70,"high",Table1[[#This Row],[score]]&gt;50,"medium",Table1[[#This Row],[score]]&lt;=50,"low")</f>
        <v>medium</v>
      </c>
    </row>
    <row r="6510" spans="1:12" x14ac:dyDescent="0.3">
      <c r="A6510" t="s">
        <v>6279</v>
      </c>
      <c r="B6510" s="1">
        <v>42106</v>
      </c>
      <c r="C6510">
        <v>55</v>
      </c>
      <c r="D6510" t="s">
        <v>9</v>
      </c>
      <c r="E6510" t="s">
        <v>69</v>
      </c>
      <c r="F6510">
        <v>86100000</v>
      </c>
      <c r="G6510">
        <v>488100778</v>
      </c>
      <c r="H6510" t="s">
        <v>143</v>
      </c>
      <c r="I6510">
        <f>YEAR(Table1[[#This Row],[date]])</f>
        <v>2015</v>
      </c>
      <c r="J6510">
        <f>Table1[[#This Row],[revenue]]-Table1[[#This Row],[budget_x]]</f>
        <v>402000778</v>
      </c>
      <c r="K6510" s="7">
        <f>Table1[[#This Row],[profit /loss ]]/Table1[[#This Row],[budget_x]]</f>
        <v>4.6689985830429732</v>
      </c>
      <c r="L6510" t="str" cm="1">
        <f t="array" ref="L6510">_xlfn.IFS(Table1[[#This Row],[score]]&gt;70,"high",Table1[[#This Row],[score]]&gt;50,"medium",Table1[[#This Row],[score]]&lt;=50,"low")</f>
        <v>medium</v>
      </c>
    </row>
    <row r="6511" spans="1:12" x14ac:dyDescent="0.3">
      <c r="A6511" t="s">
        <v>6280</v>
      </c>
      <c r="B6511" s="1">
        <v>35768</v>
      </c>
      <c r="C6511">
        <v>60</v>
      </c>
      <c r="D6511" t="s">
        <v>9</v>
      </c>
      <c r="E6511" t="s">
        <v>10</v>
      </c>
      <c r="F6511">
        <v>50000000</v>
      </c>
      <c r="G6511">
        <v>62967368</v>
      </c>
      <c r="H6511" t="s">
        <v>11</v>
      </c>
      <c r="I6511">
        <f>YEAR(Table1[[#This Row],[date]])</f>
        <v>1997</v>
      </c>
      <c r="J6511">
        <f>Table1[[#This Row],[revenue]]-Table1[[#This Row],[budget_x]]</f>
        <v>12967368</v>
      </c>
      <c r="K6511" s="7">
        <f>Table1[[#This Row],[profit /loss ]]/Table1[[#This Row],[budget_x]]</f>
        <v>0.25934736000000003</v>
      </c>
      <c r="L6511" t="str" cm="1">
        <f t="array" ref="L6511">_xlfn.IFS(Table1[[#This Row],[score]]&gt;70,"high",Table1[[#This Row],[score]]&gt;50,"medium",Table1[[#This Row],[score]]&lt;=50,"low")</f>
        <v>medium</v>
      </c>
    </row>
    <row r="6512" spans="1:12" x14ac:dyDescent="0.3">
      <c r="A6512" t="s">
        <v>6281</v>
      </c>
      <c r="B6512" s="1">
        <v>31274</v>
      </c>
      <c r="C6512">
        <v>63</v>
      </c>
      <c r="D6512" t="s">
        <v>9</v>
      </c>
      <c r="E6512" t="s">
        <v>10</v>
      </c>
      <c r="F6512">
        <v>25000000</v>
      </c>
      <c r="G6512">
        <v>11603545</v>
      </c>
      <c r="H6512" t="s">
        <v>11</v>
      </c>
      <c r="I6512">
        <f>YEAR(Table1[[#This Row],[date]])</f>
        <v>1985</v>
      </c>
      <c r="J6512">
        <f>Table1[[#This Row],[revenue]]-Table1[[#This Row],[budget_x]]</f>
        <v>-13396455</v>
      </c>
      <c r="K6512" s="7">
        <f>Table1[[#This Row],[profit /loss ]]/Table1[[#This Row],[budget_x]]</f>
        <v>-0.53585819999999995</v>
      </c>
      <c r="L6512" t="str" cm="1">
        <f t="array" ref="L6512">_xlfn.IFS(Table1[[#This Row],[score]]&gt;70,"high",Table1[[#This Row],[score]]&gt;50,"medium",Table1[[#This Row],[score]]&lt;=50,"low")</f>
        <v>medium</v>
      </c>
    </row>
    <row r="6513" spans="1:12" x14ac:dyDescent="0.3">
      <c r="A6513" t="s">
        <v>6282</v>
      </c>
      <c r="B6513" s="1">
        <v>33458</v>
      </c>
      <c r="C6513">
        <v>64</v>
      </c>
      <c r="D6513" t="s">
        <v>9</v>
      </c>
      <c r="E6513" t="s">
        <v>10</v>
      </c>
      <c r="F6513">
        <v>27000000</v>
      </c>
      <c r="G6513">
        <v>179033791</v>
      </c>
      <c r="H6513" t="s">
        <v>11</v>
      </c>
      <c r="I6513">
        <f>YEAR(Table1[[#This Row],[date]])</f>
        <v>1991</v>
      </c>
      <c r="J6513">
        <f>Table1[[#This Row],[revenue]]-Table1[[#This Row],[budget_x]]</f>
        <v>152033791</v>
      </c>
      <c r="K6513" s="7">
        <f>Table1[[#This Row],[profit /loss ]]/Table1[[#This Row],[budget_x]]</f>
        <v>5.6308811481481484</v>
      </c>
      <c r="L6513" t="str" cm="1">
        <f t="array" ref="L6513">_xlfn.IFS(Table1[[#This Row],[score]]&gt;70,"high",Table1[[#This Row],[score]]&gt;50,"medium",Table1[[#This Row],[score]]&lt;=50,"low")</f>
        <v>medium</v>
      </c>
    </row>
    <row r="6514" spans="1:12" x14ac:dyDescent="0.3">
      <c r="A6514" t="s">
        <v>6283</v>
      </c>
      <c r="B6514" s="1">
        <v>11646</v>
      </c>
      <c r="C6514">
        <v>75</v>
      </c>
      <c r="D6514" t="s">
        <v>9</v>
      </c>
      <c r="E6514" t="s">
        <v>10</v>
      </c>
      <c r="F6514">
        <v>45000000</v>
      </c>
      <c r="G6514">
        <v>112006296</v>
      </c>
      <c r="H6514" t="s">
        <v>17</v>
      </c>
      <c r="I6514">
        <f>YEAR(Table1[[#This Row],[date]])</f>
        <v>1931</v>
      </c>
      <c r="J6514">
        <f>Table1[[#This Row],[revenue]]-Table1[[#This Row],[budget_x]]</f>
        <v>67006296</v>
      </c>
      <c r="K6514" s="7">
        <f>Table1[[#This Row],[profit /loss ]]/Table1[[#This Row],[budget_x]]</f>
        <v>1.4890288</v>
      </c>
      <c r="L6514" t="str" cm="1">
        <f t="array" ref="L6514">_xlfn.IFS(Table1[[#This Row],[score]]&gt;70,"high",Table1[[#This Row],[score]]&gt;50,"medium",Table1[[#This Row],[score]]&lt;=50,"low")</f>
        <v>high</v>
      </c>
    </row>
    <row r="6515" spans="1:12" x14ac:dyDescent="0.3">
      <c r="A6515" t="s">
        <v>6284</v>
      </c>
      <c r="B6515" s="1">
        <v>43448</v>
      </c>
      <c r="C6515">
        <v>53</v>
      </c>
      <c r="D6515" t="s">
        <v>9</v>
      </c>
      <c r="E6515" t="s">
        <v>10</v>
      </c>
      <c r="F6515">
        <v>117000000</v>
      </c>
      <c r="G6515">
        <v>936305669.39999998</v>
      </c>
      <c r="H6515" t="s">
        <v>17</v>
      </c>
      <c r="I6515">
        <f>YEAR(Table1[[#This Row],[date]])</f>
        <v>2018</v>
      </c>
      <c r="J6515">
        <f>Table1[[#This Row],[revenue]]-Table1[[#This Row],[budget_x]]</f>
        <v>819305669.39999998</v>
      </c>
      <c r="K6515" s="7">
        <f>Table1[[#This Row],[profit /loss ]]/Table1[[#This Row],[budget_x]]</f>
        <v>7.0026125589743584</v>
      </c>
      <c r="L6515" t="str" cm="1">
        <f t="array" ref="L6515">_xlfn.IFS(Table1[[#This Row],[score]]&gt;70,"high",Table1[[#This Row],[score]]&gt;50,"medium",Table1[[#This Row],[score]]&lt;=50,"low")</f>
        <v>medium</v>
      </c>
    </row>
    <row r="6516" spans="1:12" x14ac:dyDescent="0.3">
      <c r="A6516" t="s">
        <v>6285</v>
      </c>
      <c r="B6516" s="1">
        <v>42620</v>
      </c>
      <c r="C6516">
        <v>63</v>
      </c>
      <c r="D6516" t="s">
        <v>9</v>
      </c>
      <c r="E6516" t="s">
        <v>10</v>
      </c>
      <c r="F6516">
        <v>75000000</v>
      </c>
      <c r="G6516">
        <v>885302500</v>
      </c>
      <c r="H6516" t="s">
        <v>11</v>
      </c>
      <c r="I6516">
        <f>YEAR(Table1[[#This Row],[date]])</f>
        <v>2016</v>
      </c>
      <c r="J6516">
        <f>Table1[[#This Row],[revenue]]-Table1[[#This Row],[budget_x]]</f>
        <v>810302500</v>
      </c>
      <c r="K6516" s="7">
        <f>Table1[[#This Row],[profit /loss ]]/Table1[[#This Row],[budget_x]]</f>
        <v>10.804033333333333</v>
      </c>
      <c r="L6516" t="str" cm="1">
        <f t="array" ref="L6516">_xlfn.IFS(Table1[[#This Row],[score]]&gt;70,"high",Table1[[#This Row],[score]]&gt;50,"medium",Table1[[#This Row],[score]]&lt;=50,"low")</f>
        <v>medium</v>
      </c>
    </row>
    <row r="6517" spans="1:12" x14ac:dyDescent="0.3">
      <c r="A6517" t="s">
        <v>6286</v>
      </c>
      <c r="B6517" s="1">
        <v>31006</v>
      </c>
      <c r="C6517">
        <v>69</v>
      </c>
      <c r="D6517" t="s">
        <v>9</v>
      </c>
      <c r="E6517" t="s">
        <v>10</v>
      </c>
      <c r="F6517">
        <v>136900000</v>
      </c>
      <c r="G6517">
        <v>278909359.19999999</v>
      </c>
      <c r="H6517" t="s">
        <v>11</v>
      </c>
      <c r="I6517">
        <f>YEAR(Table1[[#This Row],[date]])</f>
        <v>1984</v>
      </c>
      <c r="J6517">
        <f>Table1[[#This Row],[revenue]]-Table1[[#This Row],[budget_x]]</f>
        <v>142009359.19999999</v>
      </c>
      <c r="K6517" s="7">
        <f>Table1[[#This Row],[profit /loss ]]/Table1[[#This Row],[budget_x]]</f>
        <v>1.0373218349159969</v>
      </c>
      <c r="L6517" t="str" cm="1">
        <f t="array" ref="L6517">_xlfn.IFS(Table1[[#This Row],[score]]&gt;70,"high",Table1[[#This Row],[score]]&gt;50,"medium",Table1[[#This Row],[score]]&lt;=50,"low")</f>
        <v>medium</v>
      </c>
    </row>
    <row r="6518" spans="1:12" x14ac:dyDescent="0.3">
      <c r="A6518" t="s">
        <v>6287</v>
      </c>
      <c r="B6518" s="1">
        <v>44461</v>
      </c>
      <c r="C6518">
        <v>69</v>
      </c>
      <c r="D6518" t="s">
        <v>9</v>
      </c>
      <c r="E6518" t="s">
        <v>253</v>
      </c>
      <c r="F6518">
        <v>65500000</v>
      </c>
      <c r="G6518">
        <v>455599297.60000002</v>
      </c>
      <c r="H6518" t="s">
        <v>254</v>
      </c>
      <c r="I6518">
        <f>YEAR(Table1[[#This Row],[date]])</f>
        <v>2021</v>
      </c>
      <c r="J6518">
        <f>Table1[[#This Row],[revenue]]-Table1[[#This Row],[budget_x]]</f>
        <v>390099297.60000002</v>
      </c>
      <c r="K6518" s="7">
        <f>Table1[[#This Row],[profit /loss ]]/Table1[[#This Row],[budget_x]]</f>
        <v>5.9557144671755733</v>
      </c>
      <c r="L6518" t="str" cm="1">
        <f t="array" ref="L6518">_xlfn.IFS(Table1[[#This Row],[score]]&gt;70,"high",Table1[[#This Row],[score]]&gt;50,"medium",Table1[[#This Row],[score]]&lt;=50,"low")</f>
        <v>medium</v>
      </c>
    </row>
    <row r="6519" spans="1:12" x14ac:dyDescent="0.3">
      <c r="A6519" t="s">
        <v>6288</v>
      </c>
      <c r="B6519" s="1">
        <v>33857</v>
      </c>
      <c r="C6519">
        <v>72</v>
      </c>
      <c r="D6519" t="s">
        <v>9</v>
      </c>
      <c r="E6519" t="s">
        <v>10</v>
      </c>
      <c r="F6519">
        <v>40000000</v>
      </c>
      <c r="G6519">
        <v>132440066</v>
      </c>
      <c r="H6519" t="s">
        <v>11</v>
      </c>
      <c r="I6519">
        <f>YEAR(Table1[[#This Row],[date]])</f>
        <v>1992</v>
      </c>
      <c r="J6519">
        <f>Table1[[#This Row],[revenue]]-Table1[[#This Row],[budget_x]]</f>
        <v>92440066</v>
      </c>
      <c r="K6519" s="7">
        <f>Table1[[#This Row],[profit /loss ]]/Table1[[#This Row],[budget_x]]</f>
        <v>2.3110016500000001</v>
      </c>
      <c r="L6519" t="str" cm="1">
        <f t="array" ref="L6519">_xlfn.IFS(Table1[[#This Row],[score]]&gt;70,"high",Table1[[#This Row],[score]]&gt;50,"medium",Table1[[#This Row],[score]]&lt;=50,"low")</f>
        <v>high</v>
      </c>
    </row>
    <row r="6520" spans="1:12" x14ac:dyDescent="0.3">
      <c r="A6520" t="s">
        <v>6289</v>
      </c>
      <c r="B6520" s="1">
        <v>38510</v>
      </c>
      <c r="C6520">
        <v>46</v>
      </c>
      <c r="D6520" t="s">
        <v>9</v>
      </c>
      <c r="E6520" t="s">
        <v>10</v>
      </c>
      <c r="F6520">
        <v>4000000</v>
      </c>
      <c r="G6520">
        <v>6411510.7999999998</v>
      </c>
      <c r="H6520" t="s">
        <v>17</v>
      </c>
      <c r="I6520">
        <f>YEAR(Table1[[#This Row],[date]])</f>
        <v>2005</v>
      </c>
      <c r="J6520">
        <f>Table1[[#This Row],[revenue]]-Table1[[#This Row],[budget_x]]</f>
        <v>2411510.7999999998</v>
      </c>
      <c r="K6520" s="7">
        <f>Table1[[#This Row],[profit /loss ]]/Table1[[#This Row],[budget_x]]</f>
        <v>0.60287769999999996</v>
      </c>
      <c r="L6520" t="str" cm="1">
        <f t="array" ref="L6520">_xlfn.IFS(Table1[[#This Row],[score]]&gt;70,"high",Table1[[#This Row],[score]]&gt;50,"medium",Table1[[#This Row],[score]]&lt;=50,"low")</f>
        <v>low</v>
      </c>
    </row>
    <row r="6521" spans="1:12" x14ac:dyDescent="0.3">
      <c r="A6521" t="s">
        <v>6290</v>
      </c>
      <c r="B6521" s="1">
        <v>43720</v>
      </c>
      <c r="C6521">
        <v>67</v>
      </c>
      <c r="D6521" t="s">
        <v>9</v>
      </c>
      <c r="E6521" t="s">
        <v>10</v>
      </c>
      <c r="F6521">
        <v>45000000</v>
      </c>
      <c r="G6521">
        <v>32630599</v>
      </c>
      <c r="H6521" t="s">
        <v>11</v>
      </c>
      <c r="I6521">
        <f>YEAR(Table1[[#This Row],[date]])</f>
        <v>2019</v>
      </c>
      <c r="J6521">
        <f>Table1[[#This Row],[revenue]]-Table1[[#This Row],[budget_x]]</f>
        <v>-12369401</v>
      </c>
      <c r="K6521" s="7">
        <f>Table1[[#This Row],[profit /loss ]]/Table1[[#This Row],[budget_x]]</f>
        <v>-0.27487557777777777</v>
      </c>
      <c r="L6521" t="str" cm="1">
        <f t="array" ref="L6521">_xlfn.IFS(Table1[[#This Row],[score]]&gt;70,"high",Table1[[#This Row],[score]]&gt;50,"medium",Table1[[#This Row],[score]]&lt;=50,"low")</f>
        <v>medium</v>
      </c>
    </row>
    <row r="6522" spans="1:12" x14ac:dyDescent="0.3">
      <c r="A6522" t="s">
        <v>6291</v>
      </c>
      <c r="B6522" s="1">
        <v>31911</v>
      </c>
      <c r="C6522">
        <v>71</v>
      </c>
      <c r="D6522" t="s">
        <v>9</v>
      </c>
      <c r="E6522" t="s">
        <v>10</v>
      </c>
      <c r="F6522">
        <v>17000000</v>
      </c>
      <c r="G6522">
        <v>17186348</v>
      </c>
      <c r="H6522" t="s">
        <v>11</v>
      </c>
      <c r="I6522">
        <f>YEAR(Table1[[#This Row],[date]])</f>
        <v>1987</v>
      </c>
      <c r="J6522">
        <f>Table1[[#This Row],[revenue]]-Table1[[#This Row],[budget_x]]</f>
        <v>186348</v>
      </c>
      <c r="K6522" s="7">
        <f>Table1[[#This Row],[profit /loss ]]/Table1[[#This Row],[budget_x]]</f>
        <v>1.0961647058823529E-2</v>
      </c>
      <c r="L6522" t="str" cm="1">
        <f t="array" ref="L6522">_xlfn.IFS(Table1[[#This Row],[score]]&gt;70,"high",Table1[[#This Row],[score]]&gt;50,"medium",Table1[[#This Row],[score]]&lt;=50,"low")</f>
        <v>high</v>
      </c>
    </row>
    <row r="6523" spans="1:12" x14ac:dyDescent="0.3">
      <c r="A6523" t="s">
        <v>6292</v>
      </c>
      <c r="B6523" s="1">
        <v>26517</v>
      </c>
      <c r="C6523">
        <v>66</v>
      </c>
      <c r="D6523" t="s">
        <v>9</v>
      </c>
      <c r="E6523" t="s">
        <v>10</v>
      </c>
      <c r="F6523">
        <v>2000000</v>
      </c>
      <c r="G6523">
        <v>18016290</v>
      </c>
      <c r="H6523" t="s">
        <v>17</v>
      </c>
      <c r="I6523">
        <f>YEAR(Table1[[#This Row],[date]])</f>
        <v>1972</v>
      </c>
      <c r="J6523">
        <f>Table1[[#This Row],[revenue]]-Table1[[#This Row],[budget_x]]</f>
        <v>16016290</v>
      </c>
      <c r="K6523" s="7">
        <f>Table1[[#This Row],[profit /loss ]]/Table1[[#This Row],[budget_x]]</f>
        <v>8.0081450000000007</v>
      </c>
      <c r="L6523" t="str" cm="1">
        <f t="array" ref="L6523">_xlfn.IFS(Table1[[#This Row],[score]]&gt;70,"high",Table1[[#This Row],[score]]&gt;50,"medium",Table1[[#This Row],[score]]&lt;=50,"low")</f>
        <v>medium</v>
      </c>
    </row>
    <row r="6524" spans="1:12" x14ac:dyDescent="0.3">
      <c r="A6524" t="s">
        <v>6293</v>
      </c>
      <c r="B6524" s="1">
        <v>41662</v>
      </c>
      <c r="C6524">
        <v>61</v>
      </c>
      <c r="D6524" t="s">
        <v>9</v>
      </c>
      <c r="E6524" t="s">
        <v>10</v>
      </c>
      <c r="F6524">
        <v>40000000</v>
      </c>
      <c r="G6524">
        <v>69817991</v>
      </c>
      <c r="H6524" t="s">
        <v>11</v>
      </c>
      <c r="I6524">
        <f>YEAR(Table1[[#This Row],[date]])</f>
        <v>2014</v>
      </c>
      <c r="J6524">
        <f>Table1[[#This Row],[revenue]]-Table1[[#This Row],[budget_x]]</f>
        <v>29817991</v>
      </c>
      <c r="K6524" s="7">
        <f>Table1[[#This Row],[profit /loss ]]/Table1[[#This Row],[budget_x]]</f>
        <v>0.74544977499999998</v>
      </c>
      <c r="L6524" t="str" cm="1">
        <f t="array" ref="L6524">_xlfn.IFS(Table1[[#This Row],[score]]&gt;70,"high",Table1[[#This Row],[score]]&gt;50,"medium",Table1[[#This Row],[score]]&lt;=50,"low")</f>
        <v>medium</v>
      </c>
    </row>
    <row r="6525" spans="1:12" x14ac:dyDescent="0.3">
      <c r="A6525" t="s">
        <v>6294</v>
      </c>
      <c r="B6525" s="1">
        <v>42791</v>
      </c>
      <c r="C6525">
        <v>70</v>
      </c>
      <c r="D6525" t="s">
        <v>9</v>
      </c>
      <c r="E6525" t="s">
        <v>69</v>
      </c>
      <c r="F6525">
        <v>143000000</v>
      </c>
      <c r="G6525">
        <v>710606089.39999998</v>
      </c>
      <c r="H6525" t="s">
        <v>143</v>
      </c>
      <c r="I6525">
        <f>YEAR(Table1[[#This Row],[date]])</f>
        <v>2017</v>
      </c>
      <c r="J6525">
        <f>Table1[[#This Row],[revenue]]-Table1[[#This Row],[budget_x]]</f>
        <v>567606089.39999998</v>
      </c>
      <c r="K6525" s="7">
        <f>Table1[[#This Row],[profit /loss ]]/Table1[[#This Row],[budget_x]]</f>
        <v>3.9692733524475523</v>
      </c>
      <c r="L6525" t="str" cm="1">
        <f t="array" ref="L6525">_xlfn.IFS(Table1[[#This Row],[score]]&gt;70,"high",Table1[[#This Row],[score]]&gt;50,"medium",Table1[[#This Row],[score]]&lt;=50,"low")</f>
        <v>medium</v>
      </c>
    </row>
    <row r="6526" spans="1:12" x14ac:dyDescent="0.3">
      <c r="A6526" t="s">
        <v>6295</v>
      </c>
      <c r="B6526" s="1">
        <v>42866</v>
      </c>
      <c r="C6526">
        <v>67</v>
      </c>
      <c r="D6526" t="s">
        <v>9</v>
      </c>
      <c r="E6526" t="s">
        <v>10</v>
      </c>
      <c r="F6526">
        <v>132600000</v>
      </c>
      <c r="G6526">
        <v>745182666.20000005</v>
      </c>
      <c r="H6526" t="s">
        <v>17</v>
      </c>
      <c r="I6526">
        <f>YEAR(Table1[[#This Row],[date]])</f>
        <v>2017</v>
      </c>
      <c r="J6526">
        <f>Table1[[#This Row],[revenue]]-Table1[[#This Row],[budget_x]]</f>
        <v>612582666.20000005</v>
      </c>
      <c r="K6526" s="7">
        <f>Table1[[#This Row],[profit /loss ]]/Table1[[#This Row],[budget_x]]</f>
        <v>4.619778779788839</v>
      </c>
      <c r="L6526" t="str" cm="1">
        <f t="array" ref="L6526">_xlfn.IFS(Table1[[#This Row],[score]]&gt;70,"high",Table1[[#This Row],[score]]&gt;50,"medium",Table1[[#This Row],[score]]&lt;=50,"low")</f>
        <v>medium</v>
      </c>
    </row>
    <row r="6527" spans="1:12" x14ac:dyDescent="0.3">
      <c r="A6527" t="s">
        <v>6296</v>
      </c>
      <c r="B6527" s="1">
        <v>43277</v>
      </c>
      <c r="C6527">
        <v>10</v>
      </c>
      <c r="D6527" t="s">
        <v>9</v>
      </c>
      <c r="E6527" t="s">
        <v>74</v>
      </c>
      <c r="F6527">
        <v>201940000</v>
      </c>
      <c r="G6527">
        <v>38157314</v>
      </c>
      <c r="H6527" t="s">
        <v>75</v>
      </c>
      <c r="I6527">
        <f>YEAR(Table1[[#This Row],[date]])</f>
        <v>2018</v>
      </c>
      <c r="J6527">
        <f>Table1[[#This Row],[revenue]]-Table1[[#This Row],[budget_x]]</f>
        <v>-163782686</v>
      </c>
      <c r="K6527" s="7">
        <f>Table1[[#This Row],[profit /loss ]]/Table1[[#This Row],[budget_x]]</f>
        <v>-0.81104628107358623</v>
      </c>
      <c r="L6527" t="str" cm="1">
        <f t="array" ref="L6527">_xlfn.IFS(Table1[[#This Row],[score]]&gt;70,"high",Table1[[#This Row],[score]]&gt;50,"medium",Table1[[#This Row],[score]]&lt;=50,"low")</f>
        <v>low</v>
      </c>
    </row>
    <row r="6528" spans="1:12" x14ac:dyDescent="0.3">
      <c r="A6528" t="s">
        <v>6297</v>
      </c>
      <c r="B6528" s="1">
        <v>35861</v>
      </c>
      <c r="C6528">
        <v>70</v>
      </c>
      <c r="D6528" t="s">
        <v>9</v>
      </c>
      <c r="E6528" t="s">
        <v>69</v>
      </c>
      <c r="F6528">
        <v>72000000</v>
      </c>
      <c r="G6528">
        <v>757565646.39999998</v>
      </c>
      <c r="H6528" t="s">
        <v>143</v>
      </c>
      <c r="I6528">
        <f>YEAR(Table1[[#This Row],[date]])</f>
        <v>1998</v>
      </c>
      <c r="J6528">
        <f>Table1[[#This Row],[revenue]]-Table1[[#This Row],[budget_x]]</f>
        <v>685565646.39999998</v>
      </c>
      <c r="K6528" s="7">
        <f>Table1[[#This Row],[profit /loss ]]/Table1[[#This Row],[budget_x]]</f>
        <v>9.5217450888888884</v>
      </c>
      <c r="L6528" t="str" cm="1">
        <f t="array" ref="L6528">_xlfn.IFS(Table1[[#This Row],[score]]&gt;70,"high",Table1[[#This Row],[score]]&gt;50,"medium",Table1[[#This Row],[score]]&lt;=50,"low")</f>
        <v>medium</v>
      </c>
    </row>
    <row r="6529" spans="1:12" x14ac:dyDescent="0.3">
      <c r="A6529" t="s">
        <v>6298</v>
      </c>
      <c r="B6529" s="1">
        <v>43804</v>
      </c>
      <c r="C6529">
        <v>65</v>
      </c>
      <c r="D6529" t="s">
        <v>9</v>
      </c>
      <c r="E6529" t="s">
        <v>10</v>
      </c>
      <c r="F6529">
        <v>147000000</v>
      </c>
      <c r="G6529">
        <v>790320116.79999995</v>
      </c>
      <c r="H6529" t="s">
        <v>17</v>
      </c>
      <c r="I6529">
        <f>YEAR(Table1[[#This Row],[date]])</f>
        <v>2019</v>
      </c>
      <c r="J6529">
        <f>Table1[[#This Row],[revenue]]-Table1[[#This Row],[budget_x]]</f>
        <v>643320116.79999995</v>
      </c>
      <c r="K6529" s="7">
        <f>Table1[[#This Row],[profit /loss ]]/Table1[[#This Row],[budget_x]]</f>
        <v>4.3763273251700676</v>
      </c>
      <c r="L6529" t="str" cm="1">
        <f t="array" ref="L6529">_xlfn.IFS(Table1[[#This Row],[score]]&gt;70,"high",Table1[[#This Row],[score]]&gt;50,"medium",Table1[[#This Row],[score]]&lt;=50,"low")</f>
        <v>medium</v>
      </c>
    </row>
    <row r="6530" spans="1:12" x14ac:dyDescent="0.3">
      <c r="A6530" t="s">
        <v>6299</v>
      </c>
      <c r="B6530" s="1">
        <v>44679</v>
      </c>
      <c r="C6530">
        <v>64</v>
      </c>
      <c r="D6530" t="s">
        <v>9</v>
      </c>
      <c r="E6530" t="s">
        <v>10</v>
      </c>
      <c r="F6530">
        <v>43540000</v>
      </c>
      <c r="G6530">
        <v>131465</v>
      </c>
      <c r="H6530" t="s">
        <v>11</v>
      </c>
      <c r="I6530">
        <f>YEAR(Table1[[#This Row],[date]])</f>
        <v>2022</v>
      </c>
      <c r="J6530">
        <f>Table1[[#This Row],[revenue]]-Table1[[#This Row],[budget_x]]</f>
        <v>-43408535</v>
      </c>
      <c r="K6530" s="7">
        <f>Table1[[#This Row],[profit /loss ]]/Table1[[#This Row],[budget_x]]</f>
        <v>-0.99698059255856686</v>
      </c>
      <c r="L6530" t="str" cm="1">
        <f t="array" ref="L6530">_xlfn.IFS(Table1[[#This Row],[score]]&gt;70,"high",Table1[[#This Row],[score]]&gt;50,"medium",Table1[[#This Row],[score]]&lt;=50,"low")</f>
        <v>medium</v>
      </c>
    </row>
    <row r="6531" spans="1:12" x14ac:dyDescent="0.3">
      <c r="A6531" t="s">
        <v>6300</v>
      </c>
      <c r="B6531" s="1">
        <v>41768</v>
      </c>
      <c r="C6531">
        <v>53</v>
      </c>
      <c r="D6531" t="s">
        <v>9</v>
      </c>
      <c r="E6531" t="s">
        <v>10</v>
      </c>
      <c r="F6531">
        <v>15000000</v>
      </c>
      <c r="G6531">
        <v>2424381</v>
      </c>
      <c r="H6531" t="s">
        <v>17</v>
      </c>
      <c r="I6531">
        <f>YEAR(Table1[[#This Row],[date]])</f>
        <v>2014</v>
      </c>
      <c r="J6531">
        <f>Table1[[#This Row],[revenue]]-Table1[[#This Row],[budget_x]]</f>
        <v>-12575619</v>
      </c>
      <c r="K6531" s="7">
        <f>Table1[[#This Row],[profit /loss ]]/Table1[[#This Row],[budget_x]]</f>
        <v>-0.83837459999999997</v>
      </c>
      <c r="L6531" t="str" cm="1">
        <f t="array" ref="L6531">_xlfn.IFS(Table1[[#This Row],[score]]&gt;70,"high",Table1[[#This Row],[score]]&gt;50,"medium",Table1[[#This Row],[score]]&lt;=50,"low")</f>
        <v>medium</v>
      </c>
    </row>
    <row r="6532" spans="1:12" x14ac:dyDescent="0.3">
      <c r="A6532" t="s">
        <v>6301</v>
      </c>
      <c r="B6532" s="1">
        <v>43620</v>
      </c>
      <c r="C6532">
        <v>64</v>
      </c>
      <c r="D6532" t="s">
        <v>9</v>
      </c>
      <c r="E6532" t="s">
        <v>10</v>
      </c>
      <c r="F6532">
        <v>110400000</v>
      </c>
      <c r="G6532">
        <v>478763533.39999998</v>
      </c>
      <c r="H6532" t="s">
        <v>11</v>
      </c>
      <c r="I6532">
        <f>YEAR(Table1[[#This Row],[date]])</f>
        <v>2019</v>
      </c>
      <c r="J6532">
        <f>Table1[[#This Row],[revenue]]-Table1[[#This Row],[budget_x]]</f>
        <v>368363533.39999998</v>
      </c>
      <c r="K6532" s="7">
        <f>Table1[[#This Row],[profit /loss ]]/Table1[[#This Row],[budget_x]]</f>
        <v>3.3366262083333331</v>
      </c>
      <c r="L6532" t="str" cm="1">
        <f t="array" ref="L6532">_xlfn.IFS(Table1[[#This Row],[score]]&gt;70,"high",Table1[[#This Row],[score]]&gt;50,"medium",Table1[[#This Row],[score]]&lt;=50,"low")</f>
        <v>medium</v>
      </c>
    </row>
    <row r="6533" spans="1:12" x14ac:dyDescent="0.3">
      <c r="A6533" t="s">
        <v>6302</v>
      </c>
      <c r="B6533" s="1">
        <v>42888</v>
      </c>
      <c r="C6533">
        <v>35</v>
      </c>
      <c r="D6533" t="s">
        <v>9</v>
      </c>
      <c r="E6533" t="s">
        <v>10</v>
      </c>
      <c r="F6533">
        <v>49770000</v>
      </c>
      <c r="G6533">
        <v>329856760.80000001</v>
      </c>
      <c r="H6533" t="s">
        <v>761</v>
      </c>
      <c r="I6533">
        <f>YEAR(Table1[[#This Row],[date]])</f>
        <v>2017</v>
      </c>
      <c r="J6533">
        <f>Table1[[#This Row],[revenue]]-Table1[[#This Row],[budget_x]]</f>
        <v>280086760.80000001</v>
      </c>
      <c r="K6533" s="7">
        <f>Table1[[#This Row],[profit /loss ]]/Table1[[#This Row],[budget_x]]</f>
        <v>5.627622278481013</v>
      </c>
      <c r="L6533" t="str" cm="1">
        <f t="array" ref="L6533">_xlfn.IFS(Table1[[#This Row],[score]]&gt;70,"high",Table1[[#This Row],[score]]&gt;50,"medium",Table1[[#This Row],[score]]&lt;=50,"low")</f>
        <v>low</v>
      </c>
    </row>
    <row r="6534" spans="1:12" x14ac:dyDescent="0.3">
      <c r="A6534" t="s">
        <v>6303</v>
      </c>
      <c r="B6534" s="1">
        <v>35439</v>
      </c>
      <c r="C6534">
        <v>68</v>
      </c>
      <c r="D6534" t="s">
        <v>9</v>
      </c>
      <c r="E6534" t="s">
        <v>10</v>
      </c>
      <c r="F6534">
        <v>55000000</v>
      </c>
      <c r="G6534">
        <v>38564422</v>
      </c>
      <c r="H6534" t="s">
        <v>11</v>
      </c>
      <c r="I6534">
        <f>YEAR(Table1[[#This Row],[date]])</f>
        <v>1997</v>
      </c>
      <c r="J6534">
        <f>Table1[[#This Row],[revenue]]-Table1[[#This Row],[budget_x]]</f>
        <v>-16435578</v>
      </c>
      <c r="K6534" s="7">
        <f>Table1[[#This Row],[profit /loss ]]/Table1[[#This Row],[budget_x]]</f>
        <v>-0.29882869090909092</v>
      </c>
      <c r="L6534" t="str" cm="1">
        <f t="array" ref="L6534">_xlfn.IFS(Table1[[#This Row],[score]]&gt;70,"high",Table1[[#This Row],[score]]&gt;50,"medium",Table1[[#This Row],[score]]&lt;=50,"low")</f>
        <v>medium</v>
      </c>
    </row>
    <row r="6535" spans="1:12" x14ac:dyDescent="0.3">
      <c r="A6535" t="s">
        <v>6304</v>
      </c>
      <c r="B6535" s="1">
        <v>43533</v>
      </c>
      <c r="C6535">
        <v>54</v>
      </c>
      <c r="D6535" t="s">
        <v>9</v>
      </c>
      <c r="E6535" t="s">
        <v>10</v>
      </c>
      <c r="F6535">
        <v>106000000</v>
      </c>
      <c r="G6535">
        <v>135557991.59999999</v>
      </c>
      <c r="H6535" t="s">
        <v>17</v>
      </c>
      <c r="I6535">
        <f>YEAR(Table1[[#This Row],[date]])</f>
        <v>2019</v>
      </c>
      <c r="J6535">
        <f>Table1[[#This Row],[revenue]]-Table1[[#This Row],[budget_x]]</f>
        <v>29557991.599999994</v>
      </c>
      <c r="K6535" s="7">
        <f>Table1[[#This Row],[profit /loss ]]/Table1[[#This Row],[budget_x]]</f>
        <v>0.27884897735849051</v>
      </c>
      <c r="L6535" t="str" cm="1">
        <f t="array" ref="L6535">_xlfn.IFS(Table1[[#This Row],[score]]&gt;70,"high",Table1[[#This Row],[score]]&gt;50,"medium",Table1[[#This Row],[score]]&lt;=50,"low")</f>
        <v>medium</v>
      </c>
    </row>
    <row r="6536" spans="1:12" x14ac:dyDescent="0.3">
      <c r="A6536" t="s">
        <v>6305</v>
      </c>
      <c r="B6536" s="1">
        <v>41439</v>
      </c>
      <c r="C6536">
        <v>54</v>
      </c>
      <c r="D6536" t="s">
        <v>9</v>
      </c>
      <c r="E6536" t="s">
        <v>10</v>
      </c>
      <c r="F6536">
        <v>103000000</v>
      </c>
      <c r="G6536">
        <v>704267152.39999998</v>
      </c>
      <c r="H6536" t="s">
        <v>17</v>
      </c>
      <c r="I6536">
        <f>YEAR(Table1[[#This Row],[date]])</f>
        <v>2013</v>
      </c>
      <c r="J6536">
        <f>Table1[[#This Row],[revenue]]-Table1[[#This Row],[budget_x]]</f>
        <v>601267152.39999998</v>
      </c>
      <c r="K6536" s="7">
        <f>Table1[[#This Row],[profit /loss ]]/Table1[[#This Row],[budget_x]]</f>
        <v>5.8375451689320386</v>
      </c>
      <c r="L6536" t="str" cm="1">
        <f t="array" ref="L6536">_xlfn.IFS(Table1[[#This Row],[score]]&gt;70,"high",Table1[[#This Row],[score]]&gt;50,"medium",Table1[[#This Row],[score]]&lt;=50,"low")</f>
        <v>medium</v>
      </c>
    </row>
    <row r="6537" spans="1:12" x14ac:dyDescent="0.3">
      <c r="A6537" t="s">
        <v>6306</v>
      </c>
      <c r="B6537" s="1">
        <v>35700</v>
      </c>
      <c r="C6537">
        <v>69</v>
      </c>
      <c r="D6537" t="s">
        <v>9</v>
      </c>
      <c r="E6537" t="s">
        <v>10</v>
      </c>
      <c r="F6537">
        <v>18000000</v>
      </c>
      <c r="G6537">
        <v>16011975</v>
      </c>
      <c r="H6537" t="s">
        <v>17</v>
      </c>
      <c r="I6537">
        <f>YEAR(Table1[[#This Row],[date]])</f>
        <v>1997</v>
      </c>
      <c r="J6537">
        <f>Table1[[#This Row],[revenue]]-Table1[[#This Row],[budget_x]]</f>
        <v>-1988025</v>
      </c>
      <c r="K6537" s="7">
        <f>Table1[[#This Row],[profit /loss ]]/Table1[[#This Row],[budget_x]]</f>
        <v>-0.11044583333333333</v>
      </c>
      <c r="L6537" t="str" cm="1">
        <f t="array" ref="L6537">_xlfn.IFS(Table1[[#This Row],[score]]&gt;70,"high",Table1[[#This Row],[score]]&gt;50,"medium",Table1[[#This Row],[score]]&lt;=50,"low")</f>
        <v>medium</v>
      </c>
    </row>
    <row r="6538" spans="1:12" x14ac:dyDescent="0.3">
      <c r="A6538" t="s">
        <v>6307</v>
      </c>
      <c r="B6538" s="1">
        <v>44281</v>
      </c>
      <c r="C6538">
        <v>69</v>
      </c>
      <c r="D6538" t="s">
        <v>9</v>
      </c>
      <c r="E6538" t="s">
        <v>10</v>
      </c>
      <c r="F6538">
        <v>97000000</v>
      </c>
      <c r="G6538">
        <v>580151910</v>
      </c>
      <c r="H6538" t="s">
        <v>17</v>
      </c>
      <c r="I6538">
        <f>YEAR(Table1[[#This Row],[date]])</f>
        <v>2021</v>
      </c>
      <c r="J6538">
        <f>Table1[[#This Row],[revenue]]-Table1[[#This Row],[budget_x]]</f>
        <v>483151910</v>
      </c>
      <c r="K6538" s="7">
        <f>Table1[[#This Row],[profit /loss ]]/Table1[[#This Row],[budget_x]]</f>
        <v>4.9809475257731961</v>
      </c>
      <c r="L6538" t="str" cm="1">
        <f t="array" ref="L6538">_xlfn.IFS(Table1[[#This Row],[score]]&gt;70,"high",Table1[[#This Row],[score]]&gt;50,"medium",Table1[[#This Row],[score]]&lt;=50,"low")</f>
        <v>medium</v>
      </c>
    </row>
    <row r="6539" spans="1:12" x14ac:dyDescent="0.3">
      <c r="A6539" t="s">
        <v>6308</v>
      </c>
      <c r="B6539" s="1">
        <v>43965</v>
      </c>
      <c r="C6539">
        <v>10</v>
      </c>
      <c r="D6539" t="s">
        <v>9</v>
      </c>
      <c r="E6539" t="s">
        <v>74</v>
      </c>
      <c r="F6539">
        <v>201940000</v>
      </c>
      <c r="G6539">
        <v>38157314</v>
      </c>
      <c r="H6539" t="s">
        <v>75</v>
      </c>
      <c r="I6539">
        <f>YEAR(Table1[[#This Row],[date]])</f>
        <v>2020</v>
      </c>
      <c r="J6539">
        <f>Table1[[#This Row],[revenue]]-Table1[[#This Row],[budget_x]]</f>
        <v>-163782686</v>
      </c>
      <c r="K6539" s="7">
        <f>Table1[[#This Row],[profit /loss ]]/Table1[[#This Row],[budget_x]]</f>
        <v>-0.81104628107358623</v>
      </c>
      <c r="L6539" t="str" cm="1">
        <f t="array" ref="L6539">_xlfn.IFS(Table1[[#This Row],[score]]&gt;70,"high",Table1[[#This Row],[score]]&gt;50,"medium",Table1[[#This Row],[score]]&lt;=50,"low")</f>
        <v>low</v>
      </c>
    </row>
    <row r="6540" spans="1:12" x14ac:dyDescent="0.3">
      <c r="A6540" t="s">
        <v>6309</v>
      </c>
      <c r="B6540" s="1">
        <v>34548</v>
      </c>
      <c r="C6540">
        <v>77</v>
      </c>
      <c r="D6540" t="s">
        <v>9</v>
      </c>
      <c r="E6540" t="s">
        <v>10</v>
      </c>
      <c r="F6540">
        <v>109000000</v>
      </c>
      <c r="G6540">
        <v>662171130.60000002</v>
      </c>
      <c r="H6540" t="s">
        <v>11</v>
      </c>
      <c r="I6540">
        <f>YEAR(Table1[[#This Row],[date]])</f>
        <v>1994</v>
      </c>
      <c r="J6540">
        <f>Table1[[#This Row],[revenue]]-Table1[[#This Row],[budget_x]]</f>
        <v>553171130.60000002</v>
      </c>
      <c r="K6540" s="7">
        <f>Table1[[#This Row],[profit /loss ]]/Table1[[#This Row],[budget_x]]</f>
        <v>5.0749645009174316</v>
      </c>
      <c r="L6540" t="str" cm="1">
        <f t="array" ref="L6540">_xlfn.IFS(Table1[[#This Row],[score]]&gt;70,"high",Table1[[#This Row],[score]]&gt;50,"medium",Table1[[#This Row],[score]]&lt;=50,"low")</f>
        <v>high</v>
      </c>
    </row>
    <row r="6541" spans="1:12" x14ac:dyDescent="0.3">
      <c r="A6541" t="s">
        <v>6310</v>
      </c>
      <c r="B6541" s="1">
        <v>40718</v>
      </c>
      <c r="C6541">
        <v>62</v>
      </c>
      <c r="D6541" t="s">
        <v>9</v>
      </c>
      <c r="E6541" t="s">
        <v>10</v>
      </c>
      <c r="F6541">
        <v>25000000</v>
      </c>
      <c r="G6541">
        <v>5297411</v>
      </c>
      <c r="H6541" t="s">
        <v>11</v>
      </c>
      <c r="I6541">
        <f>YEAR(Table1[[#This Row],[date]])</f>
        <v>2011</v>
      </c>
      <c r="J6541">
        <f>Table1[[#This Row],[revenue]]-Table1[[#This Row],[budget_x]]</f>
        <v>-19702589</v>
      </c>
      <c r="K6541" s="7">
        <f>Table1[[#This Row],[profit /loss ]]/Table1[[#This Row],[budget_x]]</f>
        <v>-0.78810356000000004</v>
      </c>
      <c r="L6541" t="str" cm="1">
        <f t="array" ref="L6541">_xlfn.IFS(Table1[[#This Row],[score]]&gt;70,"high",Table1[[#This Row],[score]]&gt;50,"medium",Table1[[#This Row],[score]]&lt;=50,"low")</f>
        <v>medium</v>
      </c>
    </row>
    <row r="6542" spans="1:12" x14ac:dyDescent="0.3">
      <c r="A6542" t="s">
        <v>6311</v>
      </c>
      <c r="B6542" s="1">
        <v>42179</v>
      </c>
      <c r="C6542">
        <v>58</v>
      </c>
      <c r="D6542" t="s">
        <v>9</v>
      </c>
      <c r="E6542" t="s">
        <v>171</v>
      </c>
      <c r="F6542">
        <v>108200000</v>
      </c>
      <c r="G6542">
        <v>196920944.40000001</v>
      </c>
      <c r="H6542" t="s">
        <v>184</v>
      </c>
      <c r="I6542">
        <f>YEAR(Table1[[#This Row],[date]])</f>
        <v>2015</v>
      </c>
      <c r="J6542">
        <f>Table1[[#This Row],[revenue]]-Table1[[#This Row],[budget_x]]</f>
        <v>88720944.400000006</v>
      </c>
      <c r="K6542" s="7">
        <f>Table1[[#This Row],[profit /loss ]]/Table1[[#This Row],[budget_x]]</f>
        <v>0.8199717597042514</v>
      </c>
      <c r="L6542" t="str" cm="1">
        <f t="array" ref="L6542">_xlfn.IFS(Table1[[#This Row],[score]]&gt;70,"high",Table1[[#This Row],[score]]&gt;50,"medium",Table1[[#This Row],[score]]&lt;=50,"low")</f>
        <v>medium</v>
      </c>
    </row>
    <row r="6543" spans="1:12" x14ac:dyDescent="0.3">
      <c r="A6543" t="s">
        <v>6312</v>
      </c>
      <c r="B6543" s="1">
        <v>43867</v>
      </c>
      <c r="C6543">
        <v>60</v>
      </c>
      <c r="D6543" t="s">
        <v>9</v>
      </c>
      <c r="E6543" t="s">
        <v>10</v>
      </c>
      <c r="F6543">
        <v>6000000</v>
      </c>
      <c r="G6543">
        <v>1023510</v>
      </c>
      <c r="H6543" t="s">
        <v>11</v>
      </c>
      <c r="I6543">
        <f>YEAR(Table1[[#This Row],[date]])</f>
        <v>2020</v>
      </c>
      <c r="J6543">
        <f>Table1[[#This Row],[revenue]]-Table1[[#This Row],[budget_x]]</f>
        <v>-4976490</v>
      </c>
      <c r="K6543" s="7">
        <f>Table1[[#This Row],[profit /loss ]]/Table1[[#This Row],[budget_x]]</f>
        <v>-0.82941500000000001</v>
      </c>
      <c r="L6543" t="str" cm="1">
        <f t="array" ref="L6543">_xlfn.IFS(Table1[[#This Row],[score]]&gt;70,"high",Table1[[#This Row],[score]]&gt;50,"medium",Table1[[#This Row],[score]]&lt;=50,"low")</f>
        <v>medium</v>
      </c>
    </row>
    <row r="6544" spans="1:12" x14ac:dyDescent="0.3">
      <c r="A6544" t="s">
        <v>6313</v>
      </c>
      <c r="B6544" s="1">
        <v>37617</v>
      </c>
      <c r="C6544">
        <v>66</v>
      </c>
      <c r="D6544" t="s">
        <v>9</v>
      </c>
      <c r="E6544" t="s">
        <v>10</v>
      </c>
      <c r="F6544">
        <v>167000000</v>
      </c>
      <c r="G6544">
        <v>498004423.60000002</v>
      </c>
      <c r="H6544" t="s">
        <v>17</v>
      </c>
      <c r="I6544">
        <f>YEAR(Table1[[#This Row],[date]])</f>
        <v>2002</v>
      </c>
      <c r="J6544">
        <f>Table1[[#This Row],[revenue]]-Table1[[#This Row],[budget_x]]</f>
        <v>331004423.60000002</v>
      </c>
      <c r="K6544" s="7">
        <f>Table1[[#This Row],[profit /loss ]]/Table1[[#This Row],[budget_x]]</f>
        <v>1.9820624167664671</v>
      </c>
      <c r="L6544" t="str" cm="1">
        <f t="array" ref="L6544">_xlfn.IFS(Table1[[#This Row],[score]]&gt;70,"high",Table1[[#This Row],[score]]&gt;50,"medium",Table1[[#This Row],[score]]&lt;=50,"low")</f>
        <v>medium</v>
      </c>
    </row>
    <row r="6545" spans="1:12" x14ac:dyDescent="0.3">
      <c r="A6545" t="s">
        <v>6314</v>
      </c>
      <c r="B6545" s="1">
        <v>30554</v>
      </c>
      <c r="C6545">
        <v>66</v>
      </c>
      <c r="D6545" t="s">
        <v>9</v>
      </c>
      <c r="E6545" t="s">
        <v>10</v>
      </c>
      <c r="F6545">
        <v>1200000</v>
      </c>
      <c r="G6545">
        <v>760883</v>
      </c>
      <c r="H6545" t="s">
        <v>17</v>
      </c>
      <c r="I6545">
        <f>YEAR(Table1[[#This Row],[date]])</f>
        <v>1983</v>
      </c>
      <c r="J6545">
        <f>Table1[[#This Row],[revenue]]-Table1[[#This Row],[budget_x]]</f>
        <v>-439117</v>
      </c>
      <c r="K6545" s="7">
        <f>Table1[[#This Row],[profit /loss ]]/Table1[[#This Row],[budget_x]]</f>
        <v>-0.36593083333333332</v>
      </c>
      <c r="L6545" t="str" cm="1">
        <f t="array" ref="L6545">_xlfn.IFS(Table1[[#This Row],[score]]&gt;70,"high",Table1[[#This Row],[score]]&gt;50,"medium",Table1[[#This Row],[score]]&lt;=50,"low")</f>
        <v>medium</v>
      </c>
    </row>
    <row r="6546" spans="1:12" x14ac:dyDescent="0.3">
      <c r="A6546" t="s">
        <v>6315</v>
      </c>
      <c r="B6546" s="1">
        <v>31479</v>
      </c>
      <c r="C6546">
        <v>69</v>
      </c>
      <c r="D6546" t="s">
        <v>9</v>
      </c>
      <c r="E6546" t="s">
        <v>69</v>
      </c>
      <c r="F6546">
        <v>27220000</v>
      </c>
      <c r="G6546">
        <v>18000000</v>
      </c>
      <c r="H6546" t="s">
        <v>143</v>
      </c>
      <c r="I6546">
        <f>YEAR(Table1[[#This Row],[date]])</f>
        <v>1986</v>
      </c>
      <c r="J6546">
        <f>Table1[[#This Row],[revenue]]-Table1[[#This Row],[budget_x]]</f>
        <v>-9220000</v>
      </c>
      <c r="K6546" s="7">
        <f>Table1[[#This Row],[profit /loss ]]/Table1[[#This Row],[budget_x]]</f>
        <v>-0.33872152828802349</v>
      </c>
      <c r="L6546" t="str" cm="1">
        <f t="array" ref="L6546">_xlfn.IFS(Table1[[#This Row],[score]]&gt;70,"high",Table1[[#This Row],[score]]&gt;50,"medium",Table1[[#This Row],[score]]&lt;=50,"low")</f>
        <v>medium</v>
      </c>
    </row>
    <row r="6547" spans="1:12" x14ac:dyDescent="0.3">
      <c r="A6547" t="s">
        <v>4565</v>
      </c>
      <c r="B6547" s="1">
        <v>36692</v>
      </c>
      <c r="C6547">
        <v>60</v>
      </c>
      <c r="D6547" t="s">
        <v>9</v>
      </c>
      <c r="E6547" t="s">
        <v>10</v>
      </c>
      <c r="F6547">
        <v>53012938</v>
      </c>
      <c r="G6547">
        <v>107190108</v>
      </c>
      <c r="H6547" t="s">
        <v>17</v>
      </c>
      <c r="I6547">
        <f>YEAR(Table1[[#This Row],[date]])</f>
        <v>2000</v>
      </c>
      <c r="J6547">
        <f>Table1[[#This Row],[revenue]]-Table1[[#This Row],[budget_x]]</f>
        <v>54177170</v>
      </c>
      <c r="K6547" s="7">
        <f>Table1[[#This Row],[profit /loss ]]/Table1[[#This Row],[budget_x]]</f>
        <v>1.0219612804708165</v>
      </c>
      <c r="L6547" t="str" cm="1">
        <f t="array" ref="L6547">_xlfn.IFS(Table1[[#This Row],[score]]&gt;70,"high",Table1[[#This Row],[score]]&gt;50,"medium",Table1[[#This Row],[score]]&lt;=50,"low")</f>
        <v>medium</v>
      </c>
    </row>
    <row r="6548" spans="1:12" x14ac:dyDescent="0.3">
      <c r="A6548" t="s">
        <v>4565</v>
      </c>
      <c r="B6548" s="1">
        <v>36692</v>
      </c>
      <c r="C6548">
        <v>60</v>
      </c>
      <c r="D6548" t="s">
        <v>9</v>
      </c>
      <c r="E6548" t="s">
        <v>10</v>
      </c>
      <c r="F6548">
        <v>30000000</v>
      </c>
      <c r="G6548">
        <v>21360215</v>
      </c>
      <c r="H6548" t="s">
        <v>17</v>
      </c>
      <c r="I6548">
        <f>YEAR(Table1[[#This Row],[date]])</f>
        <v>2000</v>
      </c>
      <c r="J6548">
        <f>Table1[[#This Row],[revenue]]-Table1[[#This Row],[budget_x]]</f>
        <v>-8639785</v>
      </c>
      <c r="K6548" s="7">
        <f>Table1[[#This Row],[profit /loss ]]/Table1[[#This Row],[budget_x]]</f>
        <v>-0.28799283333333331</v>
      </c>
      <c r="L6548" t="str" cm="1">
        <f t="array" ref="L6548">_xlfn.IFS(Table1[[#This Row],[score]]&gt;70,"high",Table1[[#This Row],[score]]&gt;50,"medium",Table1[[#This Row],[score]]&lt;=50,"low")</f>
        <v>medium</v>
      </c>
    </row>
    <row r="6549" spans="1:12" x14ac:dyDescent="0.3">
      <c r="A6549" t="s">
        <v>6316</v>
      </c>
      <c r="B6549" s="1">
        <v>38387</v>
      </c>
      <c r="C6549">
        <v>68</v>
      </c>
      <c r="D6549" t="s">
        <v>9</v>
      </c>
      <c r="E6549" t="s">
        <v>10</v>
      </c>
      <c r="F6549">
        <v>15000000</v>
      </c>
      <c r="G6549">
        <v>47175038</v>
      </c>
      <c r="H6549" t="s">
        <v>17</v>
      </c>
      <c r="I6549">
        <f>YEAR(Table1[[#This Row],[date]])</f>
        <v>2005</v>
      </c>
      <c r="J6549">
        <f>Table1[[#This Row],[revenue]]-Table1[[#This Row],[budget_x]]</f>
        <v>32175038</v>
      </c>
      <c r="K6549" s="7">
        <f>Table1[[#This Row],[profit /loss ]]/Table1[[#This Row],[budget_x]]</f>
        <v>2.1450025333333333</v>
      </c>
      <c r="L6549" t="str" cm="1">
        <f t="array" ref="L6549">_xlfn.IFS(Table1[[#This Row],[score]]&gt;70,"high",Table1[[#This Row],[score]]&gt;50,"medium",Table1[[#This Row],[score]]&lt;=50,"low")</f>
        <v>medium</v>
      </c>
    </row>
    <row r="6550" spans="1:12" x14ac:dyDescent="0.3">
      <c r="A6550" t="s">
        <v>6317</v>
      </c>
      <c r="B6550" s="1">
        <v>42619</v>
      </c>
      <c r="C6550">
        <v>66</v>
      </c>
      <c r="D6550" t="s">
        <v>9</v>
      </c>
      <c r="E6550" t="s">
        <v>10</v>
      </c>
      <c r="F6550">
        <v>70740523.799999997</v>
      </c>
      <c r="G6550">
        <v>312970471.80000001</v>
      </c>
      <c r="H6550" t="s">
        <v>17</v>
      </c>
      <c r="I6550">
        <f>YEAR(Table1[[#This Row],[date]])</f>
        <v>2016</v>
      </c>
      <c r="J6550">
        <f>Table1[[#This Row],[revenue]]-Table1[[#This Row],[budget_x]]</f>
        <v>242229948</v>
      </c>
      <c r="K6550" s="7">
        <f>Table1[[#This Row],[profit /loss ]]/Table1[[#This Row],[budget_x]]</f>
        <v>3.4242034832091535</v>
      </c>
      <c r="L6550" t="str" cm="1">
        <f t="array" ref="L6550">_xlfn.IFS(Table1[[#This Row],[score]]&gt;70,"high",Table1[[#This Row],[score]]&gt;50,"medium",Table1[[#This Row],[score]]&lt;=50,"low")</f>
        <v>medium</v>
      </c>
    </row>
    <row r="6551" spans="1:12" x14ac:dyDescent="0.3">
      <c r="A6551" t="s">
        <v>6318</v>
      </c>
      <c r="B6551" s="1">
        <v>36863</v>
      </c>
      <c r="C6551">
        <v>67</v>
      </c>
      <c r="D6551" t="s">
        <v>9</v>
      </c>
      <c r="E6551" t="s">
        <v>10</v>
      </c>
      <c r="F6551">
        <v>123000000</v>
      </c>
      <c r="G6551">
        <v>694331770.39999998</v>
      </c>
      <c r="H6551" t="s">
        <v>17</v>
      </c>
      <c r="I6551">
        <f>YEAR(Table1[[#This Row],[date]])</f>
        <v>2000</v>
      </c>
      <c r="J6551">
        <f>Table1[[#This Row],[revenue]]-Table1[[#This Row],[budget_x]]</f>
        <v>571331770.39999998</v>
      </c>
      <c r="K6551" s="7">
        <f>Table1[[#This Row],[profit /loss ]]/Table1[[#This Row],[budget_x]]</f>
        <v>4.6449737430894311</v>
      </c>
      <c r="L6551" t="str" cm="1">
        <f t="array" ref="L6551">_xlfn.IFS(Table1[[#This Row],[score]]&gt;70,"high",Table1[[#This Row],[score]]&gt;50,"medium",Table1[[#This Row],[score]]&lt;=50,"low")</f>
        <v>medium</v>
      </c>
    </row>
    <row r="6552" spans="1:12" x14ac:dyDescent="0.3">
      <c r="A6552" t="s">
        <v>6319</v>
      </c>
      <c r="B6552" s="1">
        <v>28419</v>
      </c>
      <c r="C6552">
        <v>50</v>
      </c>
      <c r="D6552" t="s">
        <v>9</v>
      </c>
      <c r="E6552" t="s">
        <v>95</v>
      </c>
      <c r="F6552">
        <v>159600000</v>
      </c>
      <c r="G6552">
        <v>380590375</v>
      </c>
      <c r="H6552" t="s">
        <v>96</v>
      </c>
      <c r="I6552">
        <f>YEAR(Table1[[#This Row],[date]])</f>
        <v>1977</v>
      </c>
      <c r="J6552">
        <f>Table1[[#This Row],[revenue]]-Table1[[#This Row],[budget_x]]</f>
        <v>220990375</v>
      </c>
      <c r="K6552" s="7">
        <f>Table1[[#This Row],[profit /loss ]]/Table1[[#This Row],[budget_x]]</f>
        <v>1.3846514724310777</v>
      </c>
      <c r="L6552" t="str" cm="1">
        <f t="array" ref="L6552">_xlfn.IFS(Table1[[#This Row],[score]]&gt;70,"high",Table1[[#This Row],[score]]&gt;50,"medium",Table1[[#This Row],[score]]&lt;=50,"low")</f>
        <v>low</v>
      </c>
    </row>
    <row r="6553" spans="1:12" x14ac:dyDescent="0.3">
      <c r="A6553" t="s">
        <v>6320</v>
      </c>
      <c r="B6553" s="1">
        <v>24825</v>
      </c>
      <c r="C6553">
        <v>75</v>
      </c>
      <c r="D6553" t="s">
        <v>9</v>
      </c>
      <c r="E6553" t="s">
        <v>10</v>
      </c>
      <c r="F6553">
        <v>2500000</v>
      </c>
      <c r="G6553">
        <v>50700128</v>
      </c>
      <c r="H6553" t="s">
        <v>11</v>
      </c>
      <c r="I6553">
        <f>YEAR(Table1[[#This Row],[date]])</f>
        <v>1967</v>
      </c>
      <c r="J6553">
        <f>Table1[[#This Row],[revenue]]-Table1[[#This Row],[budget_x]]</f>
        <v>48200128</v>
      </c>
      <c r="K6553" s="7">
        <f>Table1[[#This Row],[profit /loss ]]/Table1[[#This Row],[budget_x]]</f>
        <v>19.280051199999999</v>
      </c>
      <c r="L6553" t="str" cm="1">
        <f t="array" ref="L6553">_xlfn.IFS(Table1[[#This Row],[score]]&gt;70,"high",Table1[[#This Row],[score]]&gt;50,"medium",Table1[[#This Row],[score]]&lt;=50,"low")</f>
        <v>high</v>
      </c>
    </row>
    <row r="6554" spans="1:12" x14ac:dyDescent="0.3">
      <c r="A6554" t="s">
        <v>6321</v>
      </c>
      <c r="B6554" s="1">
        <v>44482</v>
      </c>
      <c r="C6554">
        <v>74</v>
      </c>
      <c r="D6554" t="s">
        <v>9</v>
      </c>
      <c r="E6554" t="s">
        <v>10</v>
      </c>
      <c r="F6554">
        <v>79500000</v>
      </c>
      <c r="G6554">
        <v>708023892.39999998</v>
      </c>
      <c r="H6554" t="s">
        <v>17</v>
      </c>
      <c r="I6554">
        <f>YEAR(Table1[[#This Row],[date]])</f>
        <v>2021</v>
      </c>
      <c r="J6554">
        <f>Table1[[#This Row],[revenue]]-Table1[[#This Row],[budget_x]]</f>
        <v>628523892.39999998</v>
      </c>
      <c r="K6554" s="7">
        <f>Table1[[#This Row],[profit /loss ]]/Table1[[#This Row],[budget_x]]</f>
        <v>7.9059609106918236</v>
      </c>
      <c r="L6554" t="str" cm="1">
        <f t="array" ref="L6554">_xlfn.IFS(Table1[[#This Row],[score]]&gt;70,"high",Table1[[#This Row],[score]]&gt;50,"medium",Table1[[#This Row],[score]]&lt;=50,"low")</f>
        <v>high</v>
      </c>
    </row>
    <row r="6555" spans="1:12" x14ac:dyDescent="0.3">
      <c r="A6555" t="s">
        <v>6322</v>
      </c>
      <c r="B6555" s="1">
        <v>39145</v>
      </c>
      <c r="C6555">
        <v>63</v>
      </c>
      <c r="D6555" t="s">
        <v>9</v>
      </c>
      <c r="E6555" t="s">
        <v>10</v>
      </c>
      <c r="F6555">
        <v>5000000</v>
      </c>
      <c r="G6555">
        <v>258679249.40000001</v>
      </c>
      <c r="H6555" t="s">
        <v>17</v>
      </c>
      <c r="I6555">
        <f>YEAR(Table1[[#This Row],[date]])</f>
        <v>2007</v>
      </c>
      <c r="J6555">
        <f>Table1[[#This Row],[revenue]]-Table1[[#This Row],[budget_x]]</f>
        <v>253679249.40000001</v>
      </c>
      <c r="K6555" s="7">
        <f>Table1[[#This Row],[profit /loss ]]/Table1[[#This Row],[budget_x]]</f>
        <v>50.735849880000004</v>
      </c>
      <c r="L6555" t="str" cm="1">
        <f t="array" ref="L6555">_xlfn.IFS(Table1[[#This Row],[score]]&gt;70,"high",Table1[[#This Row],[score]]&gt;50,"medium",Table1[[#This Row],[score]]&lt;=50,"low")</f>
        <v>medium</v>
      </c>
    </row>
    <row r="6556" spans="1:12" x14ac:dyDescent="0.3">
      <c r="A6556" t="s">
        <v>6323</v>
      </c>
      <c r="B6556" s="1">
        <v>37425</v>
      </c>
      <c r="C6556">
        <v>69</v>
      </c>
      <c r="D6556" t="s">
        <v>9</v>
      </c>
      <c r="E6556" t="s">
        <v>10</v>
      </c>
      <c r="F6556">
        <v>28000000</v>
      </c>
      <c r="G6556">
        <v>77477297</v>
      </c>
      <c r="H6556" t="s">
        <v>11</v>
      </c>
      <c r="I6556">
        <f>YEAR(Table1[[#This Row],[date]])</f>
        <v>2002</v>
      </c>
      <c r="J6556">
        <f>Table1[[#This Row],[revenue]]-Table1[[#This Row],[budget_x]]</f>
        <v>49477297</v>
      </c>
      <c r="K6556" s="7">
        <f>Table1[[#This Row],[profit /loss ]]/Table1[[#This Row],[budget_x]]</f>
        <v>1.7670463214285714</v>
      </c>
      <c r="L6556" t="str" cm="1">
        <f t="array" ref="L6556">_xlfn.IFS(Table1[[#This Row],[score]]&gt;70,"high",Table1[[#This Row],[score]]&gt;50,"medium",Table1[[#This Row],[score]]&lt;=50,"low")</f>
        <v>medium</v>
      </c>
    </row>
    <row r="6557" spans="1:12" x14ac:dyDescent="0.3">
      <c r="A6557" t="s">
        <v>6324</v>
      </c>
      <c r="B6557" s="1">
        <v>34886</v>
      </c>
      <c r="C6557">
        <v>55</v>
      </c>
      <c r="D6557" t="s">
        <v>9</v>
      </c>
      <c r="E6557" t="s">
        <v>10</v>
      </c>
      <c r="F6557">
        <v>50000000</v>
      </c>
      <c r="G6557">
        <v>152022333</v>
      </c>
      <c r="H6557" t="s">
        <v>11</v>
      </c>
      <c r="I6557">
        <f>YEAR(Table1[[#This Row],[date]])</f>
        <v>1995</v>
      </c>
      <c r="J6557">
        <f>Table1[[#This Row],[revenue]]-Table1[[#This Row],[budget_x]]</f>
        <v>102022333</v>
      </c>
      <c r="K6557" s="7">
        <f>Table1[[#This Row],[profit /loss ]]/Table1[[#This Row],[budget_x]]</f>
        <v>2.0404466600000002</v>
      </c>
      <c r="L6557" t="str" cm="1">
        <f t="array" ref="L6557">_xlfn.IFS(Table1[[#This Row],[score]]&gt;70,"high",Table1[[#This Row],[score]]&gt;50,"medium",Table1[[#This Row],[score]]&lt;=50,"low")</f>
        <v>medium</v>
      </c>
    </row>
    <row r="6558" spans="1:12" x14ac:dyDescent="0.3">
      <c r="A6558" t="s">
        <v>6325</v>
      </c>
      <c r="B6558" s="1">
        <v>28572</v>
      </c>
      <c r="C6558">
        <v>64</v>
      </c>
      <c r="D6558" t="s">
        <v>9</v>
      </c>
      <c r="E6558" t="s">
        <v>86</v>
      </c>
      <c r="F6558">
        <v>850000</v>
      </c>
      <c r="G6558">
        <v>211802400.40000001</v>
      </c>
      <c r="H6558" t="s">
        <v>87</v>
      </c>
      <c r="I6558">
        <f>YEAR(Table1[[#This Row],[date]])</f>
        <v>1978</v>
      </c>
      <c r="J6558">
        <f>Table1[[#This Row],[revenue]]-Table1[[#This Row],[budget_x]]</f>
        <v>210952400.40000001</v>
      </c>
      <c r="K6558" s="7">
        <f>Table1[[#This Row],[profit /loss ]]/Table1[[#This Row],[budget_x]]</f>
        <v>248.17929458823531</v>
      </c>
      <c r="L6558" t="str" cm="1">
        <f t="array" ref="L6558">_xlfn.IFS(Table1[[#This Row],[score]]&gt;70,"high",Table1[[#This Row],[score]]&gt;50,"medium",Table1[[#This Row],[score]]&lt;=50,"low")</f>
        <v>medium</v>
      </c>
    </row>
    <row r="6559" spans="1:12" x14ac:dyDescent="0.3">
      <c r="A6559" t="s">
        <v>6326</v>
      </c>
      <c r="B6559" s="1">
        <v>34460</v>
      </c>
      <c r="C6559">
        <v>55</v>
      </c>
      <c r="D6559" t="s">
        <v>9</v>
      </c>
      <c r="E6559" t="s">
        <v>10</v>
      </c>
      <c r="F6559">
        <v>20000000</v>
      </c>
      <c r="G6559">
        <v>11744960</v>
      </c>
      <c r="H6559" t="s">
        <v>17</v>
      </c>
      <c r="I6559">
        <f>YEAR(Table1[[#This Row],[date]])</f>
        <v>1994</v>
      </c>
      <c r="J6559">
        <f>Table1[[#This Row],[revenue]]-Table1[[#This Row],[budget_x]]</f>
        <v>-8255040</v>
      </c>
      <c r="K6559" s="7">
        <f>Table1[[#This Row],[profit /loss ]]/Table1[[#This Row],[budget_x]]</f>
        <v>-0.41275200000000001</v>
      </c>
      <c r="L6559" t="str" cm="1">
        <f t="array" ref="L6559">_xlfn.IFS(Table1[[#This Row],[score]]&gt;70,"high",Table1[[#This Row],[score]]&gt;50,"medium",Table1[[#This Row],[score]]&lt;=50,"low")</f>
        <v>medium</v>
      </c>
    </row>
    <row r="6560" spans="1:12" x14ac:dyDescent="0.3">
      <c r="A6560" t="s">
        <v>6327</v>
      </c>
      <c r="B6560" s="1">
        <v>44200</v>
      </c>
      <c r="C6560">
        <v>20</v>
      </c>
      <c r="D6560" t="s">
        <v>9</v>
      </c>
      <c r="E6560" t="s">
        <v>319</v>
      </c>
      <c r="F6560">
        <v>12001040</v>
      </c>
      <c r="G6560">
        <v>38139010</v>
      </c>
      <c r="H6560" t="s">
        <v>480</v>
      </c>
      <c r="I6560">
        <f>YEAR(Table1[[#This Row],[date]])</f>
        <v>2021</v>
      </c>
      <c r="J6560">
        <f>Table1[[#This Row],[revenue]]-Table1[[#This Row],[budget_x]]</f>
        <v>26137970</v>
      </c>
      <c r="K6560" s="7">
        <f>Table1[[#This Row],[profit /loss ]]/Table1[[#This Row],[budget_x]]</f>
        <v>2.177975408797904</v>
      </c>
      <c r="L6560" t="str" cm="1">
        <f t="array" ref="L6560">_xlfn.IFS(Table1[[#This Row],[score]]&gt;70,"high",Table1[[#This Row],[score]]&gt;50,"medium",Table1[[#This Row],[score]]&lt;=50,"low")</f>
        <v>low</v>
      </c>
    </row>
    <row r="6561" spans="1:12" x14ac:dyDescent="0.3">
      <c r="A6561" t="s">
        <v>6328</v>
      </c>
      <c r="B6561" s="1">
        <v>37770</v>
      </c>
      <c r="C6561">
        <v>63</v>
      </c>
      <c r="D6561" t="s">
        <v>9</v>
      </c>
      <c r="E6561" t="s">
        <v>10</v>
      </c>
      <c r="F6561">
        <v>12000000</v>
      </c>
      <c r="G6561">
        <v>77063461</v>
      </c>
      <c r="H6561" t="s">
        <v>11</v>
      </c>
      <c r="I6561">
        <f>YEAR(Table1[[#This Row],[date]])</f>
        <v>2003</v>
      </c>
      <c r="J6561">
        <f>Table1[[#This Row],[revenue]]-Table1[[#This Row],[budget_x]]</f>
        <v>65063461</v>
      </c>
      <c r="K6561" s="7">
        <f>Table1[[#This Row],[profit /loss ]]/Table1[[#This Row],[budget_x]]</f>
        <v>5.4219550833333336</v>
      </c>
      <c r="L6561" t="str" cm="1">
        <f t="array" ref="L6561">_xlfn.IFS(Table1[[#This Row],[score]]&gt;70,"high",Table1[[#This Row],[score]]&gt;50,"medium",Table1[[#This Row],[score]]&lt;=50,"low")</f>
        <v>medium</v>
      </c>
    </row>
    <row r="6562" spans="1:12" x14ac:dyDescent="0.3">
      <c r="A6562" t="s">
        <v>6329</v>
      </c>
      <c r="B6562" s="1">
        <v>38242</v>
      </c>
      <c r="C6562">
        <v>78</v>
      </c>
      <c r="D6562" t="s">
        <v>9</v>
      </c>
      <c r="E6562" t="s">
        <v>10</v>
      </c>
      <c r="F6562">
        <v>101700000</v>
      </c>
      <c r="G6562">
        <v>716719914.20000005</v>
      </c>
      <c r="H6562" t="s">
        <v>17</v>
      </c>
      <c r="I6562">
        <f>YEAR(Table1[[#This Row],[date]])</f>
        <v>2004</v>
      </c>
      <c r="J6562">
        <f>Table1[[#This Row],[revenue]]-Table1[[#This Row],[budget_x]]</f>
        <v>615019914.20000005</v>
      </c>
      <c r="K6562" s="7">
        <f>Table1[[#This Row],[profit /loss ]]/Table1[[#This Row],[budget_x]]</f>
        <v>6.0473934532940028</v>
      </c>
      <c r="L6562" t="str" cm="1">
        <f t="array" ref="L6562">_xlfn.IFS(Table1[[#This Row],[score]]&gt;70,"high",Table1[[#This Row],[score]]&gt;50,"medium",Table1[[#This Row],[score]]&lt;=50,"low")</f>
        <v>high</v>
      </c>
    </row>
    <row r="6563" spans="1:12" x14ac:dyDescent="0.3">
      <c r="A6563" t="s">
        <v>6330</v>
      </c>
      <c r="B6563" s="1">
        <v>40844</v>
      </c>
      <c r="C6563">
        <v>58</v>
      </c>
      <c r="D6563" t="s">
        <v>9</v>
      </c>
      <c r="E6563" t="s">
        <v>10</v>
      </c>
      <c r="F6563">
        <v>17000000</v>
      </c>
      <c r="G6563">
        <v>4729855</v>
      </c>
      <c r="H6563" t="s">
        <v>17</v>
      </c>
      <c r="I6563">
        <f>YEAR(Table1[[#This Row],[date]])</f>
        <v>2011</v>
      </c>
      <c r="J6563">
        <f>Table1[[#This Row],[revenue]]-Table1[[#This Row],[budget_x]]</f>
        <v>-12270145</v>
      </c>
      <c r="K6563" s="7">
        <f>Table1[[#This Row],[profit /loss ]]/Table1[[#This Row],[budget_x]]</f>
        <v>-0.72177323529411763</v>
      </c>
      <c r="L6563" t="str" cm="1">
        <f t="array" ref="L6563">_xlfn.IFS(Table1[[#This Row],[score]]&gt;70,"high",Table1[[#This Row],[score]]&gt;50,"medium",Table1[[#This Row],[score]]&lt;=50,"low")</f>
        <v>medium</v>
      </c>
    </row>
    <row r="6564" spans="1:12" x14ac:dyDescent="0.3">
      <c r="A6564" t="s">
        <v>6331</v>
      </c>
      <c r="B6564" s="1">
        <v>43620</v>
      </c>
      <c r="C6564">
        <v>40</v>
      </c>
      <c r="D6564" t="s">
        <v>9</v>
      </c>
      <c r="E6564" t="s">
        <v>10</v>
      </c>
      <c r="F6564">
        <v>118800000</v>
      </c>
      <c r="G6564">
        <v>858637629</v>
      </c>
      <c r="H6564" t="s">
        <v>17</v>
      </c>
      <c r="I6564">
        <f>YEAR(Table1[[#This Row],[date]])</f>
        <v>2019</v>
      </c>
      <c r="J6564">
        <f>Table1[[#This Row],[revenue]]-Table1[[#This Row],[budget_x]]</f>
        <v>739837629</v>
      </c>
      <c r="K6564" s="7">
        <f>Table1[[#This Row],[profit /loss ]]/Table1[[#This Row],[budget_x]]</f>
        <v>6.2275894696969694</v>
      </c>
      <c r="L6564" t="str" cm="1">
        <f t="array" ref="L6564">_xlfn.IFS(Table1[[#This Row],[score]]&gt;70,"high",Table1[[#This Row],[score]]&gt;50,"medium",Table1[[#This Row],[score]]&lt;=50,"low")</f>
        <v>low</v>
      </c>
    </row>
    <row r="6565" spans="1:12" x14ac:dyDescent="0.3">
      <c r="A6565" t="s">
        <v>6332</v>
      </c>
      <c r="B6565" s="1">
        <v>39988</v>
      </c>
      <c r="C6565">
        <v>61</v>
      </c>
      <c r="D6565" t="s">
        <v>9</v>
      </c>
      <c r="E6565" t="s">
        <v>171</v>
      </c>
      <c r="F6565">
        <v>11000000</v>
      </c>
      <c r="G6565">
        <v>2141798</v>
      </c>
      <c r="H6565" t="s">
        <v>184</v>
      </c>
      <c r="I6565">
        <f>YEAR(Table1[[#This Row],[date]])</f>
        <v>2009</v>
      </c>
      <c r="J6565">
        <f>Table1[[#This Row],[revenue]]-Table1[[#This Row],[budget_x]]</f>
        <v>-8858202</v>
      </c>
      <c r="K6565" s="7">
        <f>Table1[[#This Row],[profit /loss ]]/Table1[[#This Row],[budget_x]]</f>
        <v>-0.8052910909090909</v>
      </c>
      <c r="L6565" t="str" cm="1">
        <f t="array" ref="L6565">_xlfn.IFS(Table1[[#This Row],[score]]&gt;70,"high",Table1[[#This Row],[score]]&gt;50,"medium",Table1[[#This Row],[score]]&lt;=50,"low")</f>
        <v>medium</v>
      </c>
    </row>
    <row r="6566" spans="1:12" x14ac:dyDescent="0.3">
      <c r="A6566" t="s">
        <v>6333</v>
      </c>
      <c r="B6566" s="1">
        <v>39029</v>
      </c>
      <c r="C6566">
        <v>67</v>
      </c>
      <c r="D6566" t="s">
        <v>9</v>
      </c>
      <c r="E6566" t="s">
        <v>10</v>
      </c>
      <c r="F6566">
        <v>18000000</v>
      </c>
      <c r="G6566">
        <v>262552893</v>
      </c>
      <c r="H6566" t="s">
        <v>11</v>
      </c>
      <c r="I6566">
        <f>YEAR(Table1[[#This Row],[date]])</f>
        <v>2006</v>
      </c>
      <c r="J6566">
        <f>Table1[[#This Row],[revenue]]-Table1[[#This Row],[budget_x]]</f>
        <v>244552893</v>
      </c>
      <c r="K6566" s="7">
        <f>Table1[[#This Row],[profit /loss ]]/Table1[[#This Row],[budget_x]]</f>
        <v>13.586271833333333</v>
      </c>
      <c r="L6566" t="str" cm="1">
        <f t="array" ref="L6566">_xlfn.IFS(Table1[[#This Row],[score]]&gt;70,"high",Table1[[#This Row],[score]]&gt;50,"medium",Table1[[#This Row],[score]]&lt;=50,"low")</f>
        <v>medium</v>
      </c>
    </row>
    <row r="6567" spans="1:12" x14ac:dyDescent="0.3">
      <c r="A6567" t="s">
        <v>6334</v>
      </c>
      <c r="B6567" s="1">
        <v>42929</v>
      </c>
      <c r="C6567">
        <v>59</v>
      </c>
      <c r="D6567" t="s">
        <v>9</v>
      </c>
      <c r="E6567" t="s">
        <v>10</v>
      </c>
      <c r="F6567">
        <v>205740000</v>
      </c>
      <c r="G6567">
        <v>369568165</v>
      </c>
      <c r="H6567" t="s">
        <v>1054</v>
      </c>
      <c r="I6567">
        <f>YEAR(Table1[[#This Row],[date]])</f>
        <v>2017</v>
      </c>
      <c r="J6567">
        <f>Table1[[#This Row],[revenue]]-Table1[[#This Row],[budget_x]]</f>
        <v>163828165</v>
      </c>
      <c r="K6567" s="7">
        <f>Table1[[#This Row],[profit /loss ]]/Table1[[#This Row],[budget_x]]</f>
        <v>0.79628737727228538</v>
      </c>
      <c r="L6567" t="str" cm="1">
        <f t="array" ref="L6567">_xlfn.IFS(Table1[[#This Row],[score]]&gt;70,"high",Table1[[#This Row],[score]]&gt;50,"medium",Table1[[#This Row],[score]]&lt;=50,"low")</f>
        <v>medium</v>
      </c>
    </row>
    <row r="6568" spans="1:12" x14ac:dyDescent="0.3">
      <c r="A6568" t="s">
        <v>6335</v>
      </c>
      <c r="B6568" s="1">
        <v>42558</v>
      </c>
      <c r="C6568">
        <v>49</v>
      </c>
      <c r="D6568" t="s">
        <v>9</v>
      </c>
      <c r="E6568" t="s">
        <v>10</v>
      </c>
      <c r="F6568">
        <v>21000000</v>
      </c>
      <c r="G6568">
        <v>991329</v>
      </c>
      <c r="H6568" t="s">
        <v>11</v>
      </c>
      <c r="I6568">
        <f>YEAR(Table1[[#This Row],[date]])</f>
        <v>2016</v>
      </c>
      <c r="J6568">
        <f>Table1[[#This Row],[revenue]]-Table1[[#This Row],[budget_x]]</f>
        <v>-20008671</v>
      </c>
      <c r="K6568" s="7">
        <f>Table1[[#This Row],[profit /loss ]]/Table1[[#This Row],[budget_x]]</f>
        <v>-0.95279385714285714</v>
      </c>
      <c r="L6568" t="str" cm="1">
        <f t="array" ref="L6568">_xlfn.IFS(Table1[[#This Row],[score]]&gt;70,"high",Table1[[#This Row],[score]]&gt;50,"medium",Table1[[#This Row],[score]]&lt;=50,"low")</f>
        <v>low</v>
      </c>
    </row>
    <row r="6569" spans="1:12" x14ac:dyDescent="0.3">
      <c r="A6569" t="s">
        <v>6336</v>
      </c>
      <c r="B6569" s="1">
        <v>44959</v>
      </c>
      <c r="C6569">
        <v>30</v>
      </c>
      <c r="D6569" t="s">
        <v>9</v>
      </c>
      <c r="E6569" t="s">
        <v>6337</v>
      </c>
      <c r="F6569">
        <v>15541000</v>
      </c>
      <c r="G6569">
        <v>38139010</v>
      </c>
      <c r="H6569" t="s">
        <v>6338</v>
      </c>
      <c r="I6569">
        <f>YEAR(Table1[[#This Row],[date]])</f>
        <v>2023</v>
      </c>
      <c r="J6569">
        <f>Table1[[#This Row],[revenue]]-Table1[[#This Row],[budget_x]]</f>
        <v>22598010</v>
      </c>
      <c r="K6569" s="7">
        <f>Table1[[#This Row],[profit /loss ]]/Table1[[#This Row],[budget_x]]</f>
        <v>1.4540898269094653</v>
      </c>
      <c r="L6569" t="str" cm="1">
        <f t="array" ref="L6569">_xlfn.IFS(Table1[[#This Row],[score]]&gt;70,"high",Table1[[#This Row],[score]]&gt;50,"medium",Table1[[#This Row],[score]]&lt;=50,"low")</f>
        <v>low</v>
      </c>
    </row>
    <row r="6570" spans="1:12" x14ac:dyDescent="0.3">
      <c r="A6570" t="s">
        <v>6179</v>
      </c>
      <c r="B6570" s="1">
        <v>43552</v>
      </c>
      <c r="C6570">
        <v>67</v>
      </c>
      <c r="D6570" t="s">
        <v>9</v>
      </c>
      <c r="E6570" t="s">
        <v>305</v>
      </c>
      <c r="F6570">
        <v>119000000</v>
      </c>
      <c r="G6570">
        <v>658226946.79999995</v>
      </c>
      <c r="H6570" t="s">
        <v>306</v>
      </c>
      <c r="I6570">
        <f>YEAR(Table1[[#This Row],[date]])</f>
        <v>2019</v>
      </c>
      <c r="J6570">
        <f>Table1[[#This Row],[revenue]]-Table1[[#This Row],[budget_x]]</f>
        <v>539226946.79999995</v>
      </c>
      <c r="K6570" s="7">
        <f>Table1[[#This Row],[profit /loss ]]/Table1[[#This Row],[budget_x]]</f>
        <v>4.5313188806722682</v>
      </c>
      <c r="L6570" t="str" cm="1">
        <f t="array" ref="L6570">_xlfn.IFS(Table1[[#This Row],[score]]&gt;70,"high",Table1[[#This Row],[score]]&gt;50,"medium",Table1[[#This Row],[score]]&lt;=50,"low")</f>
        <v>medium</v>
      </c>
    </row>
    <row r="6571" spans="1:12" x14ac:dyDescent="0.3">
      <c r="A6571" t="s">
        <v>6339</v>
      </c>
      <c r="B6571" s="1">
        <v>25106</v>
      </c>
      <c r="C6571">
        <v>74</v>
      </c>
      <c r="D6571" t="s">
        <v>9</v>
      </c>
      <c r="E6571" t="s">
        <v>10</v>
      </c>
      <c r="F6571">
        <v>4340001.4000000004</v>
      </c>
      <c r="G6571">
        <v>38901218</v>
      </c>
      <c r="H6571" t="s">
        <v>17</v>
      </c>
      <c r="I6571">
        <f>YEAR(Table1[[#This Row],[date]])</f>
        <v>1968</v>
      </c>
      <c r="J6571">
        <f>Table1[[#This Row],[revenue]]-Table1[[#This Row],[budget_x]]</f>
        <v>34561216.600000001</v>
      </c>
      <c r="K6571" s="7">
        <f>Table1[[#This Row],[profit /loss ]]/Table1[[#This Row],[budget_x]]</f>
        <v>7.9634113942912546</v>
      </c>
      <c r="L6571" t="str" cm="1">
        <f t="array" ref="L6571">_xlfn.IFS(Table1[[#This Row],[score]]&gt;70,"high",Table1[[#This Row],[score]]&gt;50,"medium",Table1[[#This Row],[score]]&lt;=50,"low")</f>
        <v>high</v>
      </c>
    </row>
    <row r="6572" spans="1:12" x14ac:dyDescent="0.3">
      <c r="A6572" t="s">
        <v>3574</v>
      </c>
      <c r="B6572" s="1">
        <v>26717</v>
      </c>
      <c r="C6572">
        <v>67</v>
      </c>
      <c r="D6572" t="s">
        <v>9</v>
      </c>
      <c r="E6572" t="s">
        <v>10</v>
      </c>
      <c r="F6572">
        <v>56000000</v>
      </c>
      <c r="G6572">
        <v>47856383</v>
      </c>
      <c r="H6572" t="s">
        <v>17</v>
      </c>
      <c r="I6572">
        <f>YEAR(Table1[[#This Row],[date]])</f>
        <v>1973</v>
      </c>
      <c r="J6572">
        <f>Table1[[#This Row],[revenue]]-Table1[[#This Row],[budget_x]]</f>
        <v>-8143617</v>
      </c>
      <c r="K6572" s="7">
        <f>Table1[[#This Row],[profit /loss ]]/Table1[[#This Row],[budget_x]]</f>
        <v>-0.14542173214285714</v>
      </c>
      <c r="L6572" t="str" cm="1">
        <f t="array" ref="L6572">_xlfn.IFS(Table1[[#This Row],[score]]&gt;70,"high",Table1[[#This Row],[score]]&gt;50,"medium",Table1[[#This Row],[score]]&lt;=50,"low")</f>
        <v>medium</v>
      </c>
    </row>
    <row r="6573" spans="1:12" x14ac:dyDescent="0.3">
      <c r="A6573" t="s">
        <v>236</v>
      </c>
      <c r="B6573" s="1">
        <v>43483</v>
      </c>
      <c r="C6573">
        <v>58</v>
      </c>
      <c r="D6573" t="s">
        <v>9</v>
      </c>
      <c r="E6573" t="s">
        <v>10</v>
      </c>
      <c r="F6573">
        <v>121000000</v>
      </c>
      <c r="G6573">
        <v>261081731</v>
      </c>
      <c r="H6573" t="s">
        <v>17</v>
      </c>
      <c r="I6573">
        <f>YEAR(Table1[[#This Row],[date]])</f>
        <v>2019</v>
      </c>
      <c r="J6573">
        <f>Table1[[#This Row],[revenue]]-Table1[[#This Row],[budget_x]]</f>
        <v>140081731</v>
      </c>
      <c r="K6573" s="7">
        <f>Table1[[#This Row],[profit /loss ]]/Table1[[#This Row],[budget_x]]</f>
        <v>1.1577002561983472</v>
      </c>
      <c r="L6573" t="str" cm="1">
        <f t="array" ref="L6573">_xlfn.IFS(Table1[[#This Row],[score]]&gt;70,"high",Table1[[#This Row],[score]]&gt;50,"medium",Table1[[#This Row],[score]]&lt;=50,"low")</f>
        <v>medium</v>
      </c>
    </row>
    <row r="6574" spans="1:12" x14ac:dyDescent="0.3">
      <c r="A6574" t="s">
        <v>6340</v>
      </c>
      <c r="B6574" s="1">
        <v>31540</v>
      </c>
      <c r="C6574">
        <v>65</v>
      </c>
      <c r="D6574" t="s">
        <v>9</v>
      </c>
      <c r="E6574" t="s">
        <v>10</v>
      </c>
      <c r="F6574">
        <v>10000000</v>
      </c>
      <c r="G6574">
        <v>54999651</v>
      </c>
      <c r="H6574" t="s">
        <v>11</v>
      </c>
      <c r="I6574">
        <f>YEAR(Table1[[#This Row],[date]])</f>
        <v>1986</v>
      </c>
      <c r="J6574">
        <f>Table1[[#This Row],[revenue]]-Table1[[#This Row],[budget_x]]</f>
        <v>44999651</v>
      </c>
      <c r="K6574" s="7">
        <f>Table1[[#This Row],[profit /loss ]]/Table1[[#This Row],[budget_x]]</f>
        <v>4.4999650999999998</v>
      </c>
      <c r="L6574" t="str" cm="1">
        <f t="array" ref="L6574">_xlfn.IFS(Table1[[#This Row],[score]]&gt;70,"high",Table1[[#This Row],[score]]&gt;50,"medium",Table1[[#This Row],[score]]&lt;=50,"low")</f>
        <v>medium</v>
      </c>
    </row>
    <row r="6575" spans="1:12" x14ac:dyDescent="0.3">
      <c r="A6575" t="s">
        <v>6341</v>
      </c>
      <c r="B6575" s="1">
        <v>38975</v>
      </c>
      <c r="C6575">
        <v>77</v>
      </c>
      <c r="D6575" t="s">
        <v>9</v>
      </c>
      <c r="E6575" t="s">
        <v>10</v>
      </c>
      <c r="F6575">
        <v>151000000</v>
      </c>
      <c r="G6575">
        <v>867111926.39999998</v>
      </c>
      <c r="H6575" t="s">
        <v>17</v>
      </c>
      <c r="I6575">
        <f>YEAR(Table1[[#This Row],[date]])</f>
        <v>2006</v>
      </c>
      <c r="J6575">
        <f>Table1[[#This Row],[revenue]]-Table1[[#This Row],[budget_x]]</f>
        <v>716111926.39999998</v>
      </c>
      <c r="K6575" s="7">
        <f>Table1[[#This Row],[profit /loss ]]/Table1[[#This Row],[budget_x]]</f>
        <v>4.7424630887417214</v>
      </c>
      <c r="L6575" t="str" cm="1">
        <f t="array" ref="L6575">_xlfn.IFS(Table1[[#This Row],[score]]&gt;70,"high",Table1[[#This Row],[score]]&gt;50,"medium",Table1[[#This Row],[score]]&lt;=50,"low")</f>
        <v>high</v>
      </c>
    </row>
    <row r="6576" spans="1:12" x14ac:dyDescent="0.3">
      <c r="A6576" t="s">
        <v>6342</v>
      </c>
      <c r="B6576" s="1">
        <v>35894</v>
      </c>
      <c r="C6576">
        <v>63</v>
      </c>
      <c r="D6576" t="s">
        <v>9</v>
      </c>
      <c r="E6576" t="s">
        <v>10</v>
      </c>
      <c r="F6576">
        <v>60000000</v>
      </c>
      <c r="G6576">
        <v>32983332</v>
      </c>
      <c r="H6576" t="s">
        <v>11</v>
      </c>
      <c r="I6576">
        <f>YEAR(Table1[[#This Row],[date]])</f>
        <v>1998</v>
      </c>
      <c r="J6576">
        <f>Table1[[#This Row],[revenue]]-Table1[[#This Row],[budget_x]]</f>
        <v>-27016668</v>
      </c>
      <c r="K6576" s="7">
        <f>Table1[[#This Row],[profit /loss ]]/Table1[[#This Row],[budget_x]]</f>
        <v>-0.45027780000000001</v>
      </c>
      <c r="L6576" t="str" cm="1">
        <f t="array" ref="L6576">_xlfn.IFS(Table1[[#This Row],[score]]&gt;70,"high",Table1[[#This Row],[score]]&gt;50,"medium",Table1[[#This Row],[score]]&lt;=50,"low")</f>
        <v>medium</v>
      </c>
    </row>
    <row r="6577" spans="1:12" x14ac:dyDescent="0.3">
      <c r="A6577" t="s">
        <v>6343</v>
      </c>
      <c r="B6577" s="1">
        <v>29260</v>
      </c>
      <c r="C6577">
        <v>68</v>
      </c>
      <c r="D6577" t="s">
        <v>9</v>
      </c>
      <c r="E6577" t="s">
        <v>86</v>
      </c>
      <c r="F6577">
        <v>117000000</v>
      </c>
      <c r="G6577">
        <v>633888899</v>
      </c>
      <c r="H6577" t="s">
        <v>87</v>
      </c>
      <c r="I6577">
        <f>YEAR(Table1[[#This Row],[date]])</f>
        <v>1980</v>
      </c>
      <c r="J6577">
        <f>Table1[[#This Row],[revenue]]-Table1[[#This Row],[budget_x]]</f>
        <v>516888899</v>
      </c>
      <c r="K6577" s="7">
        <f>Table1[[#This Row],[profit /loss ]]/Table1[[#This Row],[budget_x]]</f>
        <v>4.4178538376068373</v>
      </c>
      <c r="L6577" t="str" cm="1">
        <f t="array" ref="L6577">_xlfn.IFS(Table1[[#This Row],[score]]&gt;70,"high",Table1[[#This Row],[score]]&gt;50,"medium",Table1[[#This Row],[score]]&lt;=50,"low")</f>
        <v>medium</v>
      </c>
    </row>
    <row r="6578" spans="1:12" x14ac:dyDescent="0.3">
      <c r="A6578" t="s">
        <v>6344</v>
      </c>
      <c r="B6578" s="1">
        <v>38607</v>
      </c>
      <c r="C6578">
        <v>72</v>
      </c>
      <c r="D6578" t="s">
        <v>9</v>
      </c>
      <c r="E6578" t="s">
        <v>10</v>
      </c>
      <c r="F6578">
        <v>30000000</v>
      </c>
      <c r="G6578">
        <v>23676771</v>
      </c>
      <c r="H6578" t="s">
        <v>17</v>
      </c>
      <c r="I6578">
        <f>YEAR(Table1[[#This Row],[date]])</f>
        <v>2005</v>
      </c>
      <c r="J6578">
        <f>Table1[[#This Row],[revenue]]-Table1[[#This Row],[budget_x]]</f>
        <v>-6323229</v>
      </c>
      <c r="K6578" s="7">
        <f>Table1[[#This Row],[profit /loss ]]/Table1[[#This Row],[budget_x]]</f>
        <v>-0.2107743</v>
      </c>
      <c r="L6578" t="str" cm="1">
        <f t="array" ref="L6578">_xlfn.IFS(Table1[[#This Row],[score]]&gt;70,"high",Table1[[#This Row],[score]]&gt;50,"medium",Table1[[#This Row],[score]]&lt;=50,"low")</f>
        <v>high</v>
      </c>
    </row>
    <row r="6579" spans="1:12" x14ac:dyDescent="0.3">
      <c r="A6579" t="s">
        <v>6345</v>
      </c>
      <c r="B6579" s="1">
        <v>43511</v>
      </c>
      <c r="C6579">
        <v>56</v>
      </c>
      <c r="D6579" t="s">
        <v>9</v>
      </c>
      <c r="E6579" t="s">
        <v>10</v>
      </c>
      <c r="F6579">
        <v>114200000</v>
      </c>
      <c r="G6579">
        <v>590920307.39999998</v>
      </c>
      <c r="H6579" t="s">
        <v>17</v>
      </c>
      <c r="I6579">
        <f>YEAR(Table1[[#This Row],[date]])</f>
        <v>2019</v>
      </c>
      <c r="J6579">
        <f>Table1[[#This Row],[revenue]]-Table1[[#This Row],[budget_x]]</f>
        <v>476720307.39999998</v>
      </c>
      <c r="K6579" s="7">
        <f>Table1[[#This Row],[profit /loss ]]/Table1[[#This Row],[budget_x]]</f>
        <v>4.1744335148861644</v>
      </c>
      <c r="L6579" t="str" cm="1">
        <f t="array" ref="L6579">_xlfn.IFS(Table1[[#This Row],[score]]&gt;70,"high",Table1[[#This Row],[score]]&gt;50,"medium",Table1[[#This Row],[score]]&lt;=50,"low")</f>
        <v>medium</v>
      </c>
    </row>
    <row r="6580" spans="1:12" x14ac:dyDescent="0.3">
      <c r="A6580" t="s">
        <v>6346</v>
      </c>
      <c r="B6580" s="1">
        <v>42988</v>
      </c>
      <c r="C6580">
        <v>70</v>
      </c>
      <c r="D6580" t="s">
        <v>9</v>
      </c>
      <c r="E6580" t="s">
        <v>10</v>
      </c>
      <c r="F6580">
        <v>95000000</v>
      </c>
      <c r="G6580">
        <v>738869672.39999998</v>
      </c>
      <c r="H6580" t="s">
        <v>11</v>
      </c>
      <c r="I6580">
        <f>YEAR(Table1[[#This Row],[date]])</f>
        <v>2017</v>
      </c>
      <c r="J6580">
        <f>Table1[[#This Row],[revenue]]-Table1[[#This Row],[budget_x]]</f>
        <v>643869672.39999998</v>
      </c>
      <c r="K6580" s="7">
        <f>Table1[[#This Row],[profit /loss ]]/Table1[[#This Row],[budget_x]]</f>
        <v>6.7775754989473684</v>
      </c>
      <c r="L6580" t="str" cm="1">
        <f t="array" ref="L6580">_xlfn.IFS(Table1[[#This Row],[score]]&gt;70,"high",Table1[[#This Row],[score]]&gt;50,"medium",Table1[[#This Row],[score]]&lt;=50,"low")</f>
        <v>medium</v>
      </c>
    </row>
    <row r="6581" spans="1:12" x14ac:dyDescent="0.3">
      <c r="A6581" t="s">
        <v>6347</v>
      </c>
      <c r="B6581" s="1">
        <v>42692</v>
      </c>
      <c r="C6581">
        <v>66</v>
      </c>
      <c r="D6581" t="s">
        <v>9</v>
      </c>
      <c r="E6581" t="s">
        <v>6348</v>
      </c>
      <c r="F6581">
        <v>101400000</v>
      </c>
      <c r="G6581">
        <v>556363847.39999998</v>
      </c>
      <c r="H6581" t="s">
        <v>480</v>
      </c>
      <c r="I6581">
        <f>YEAR(Table1[[#This Row],[date]])</f>
        <v>2016</v>
      </c>
      <c r="J6581">
        <f>Table1[[#This Row],[revenue]]-Table1[[#This Row],[budget_x]]</f>
        <v>454963847.39999998</v>
      </c>
      <c r="K6581" s="7">
        <f>Table1[[#This Row],[profit /loss ]]/Table1[[#This Row],[budget_x]]</f>
        <v>4.4868229526627212</v>
      </c>
      <c r="L6581" t="str" cm="1">
        <f t="array" ref="L6581">_xlfn.IFS(Table1[[#This Row],[score]]&gt;70,"high",Table1[[#This Row],[score]]&gt;50,"medium",Table1[[#This Row],[score]]&lt;=50,"low")</f>
        <v>medium</v>
      </c>
    </row>
    <row r="6582" spans="1:12" x14ac:dyDescent="0.3">
      <c r="A6582" t="s">
        <v>6349</v>
      </c>
      <c r="B6582" s="1">
        <v>43169</v>
      </c>
      <c r="C6582">
        <v>47</v>
      </c>
      <c r="D6582" t="s">
        <v>9</v>
      </c>
      <c r="E6582" t="s">
        <v>10</v>
      </c>
      <c r="F6582">
        <v>139200000</v>
      </c>
      <c r="G6582">
        <v>937727043.79999995</v>
      </c>
      <c r="H6582" t="s">
        <v>17</v>
      </c>
      <c r="I6582">
        <f>YEAR(Table1[[#This Row],[date]])</f>
        <v>2018</v>
      </c>
      <c r="J6582">
        <f>Table1[[#This Row],[revenue]]-Table1[[#This Row],[budget_x]]</f>
        <v>798527043.79999995</v>
      </c>
      <c r="K6582" s="7">
        <f>Table1[[#This Row],[profit /loss ]]/Table1[[#This Row],[budget_x]]</f>
        <v>5.7365448548850573</v>
      </c>
      <c r="L6582" t="str" cm="1">
        <f t="array" ref="L6582">_xlfn.IFS(Table1[[#This Row],[score]]&gt;70,"high",Table1[[#This Row],[score]]&gt;50,"medium",Table1[[#This Row],[score]]&lt;=50,"low")</f>
        <v>low</v>
      </c>
    </row>
    <row r="6583" spans="1:12" x14ac:dyDescent="0.3">
      <c r="A6583" t="s">
        <v>6350</v>
      </c>
      <c r="B6583" s="1">
        <v>42902</v>
      </c>
      <c r="C6583">
        <v>48</v>
      </c>
      <c r="D6583" t="s">
        <v>9</v>
      </c>
      <c r="E6583" t="s">
        <v>10</v>
      </c>
      <c r="F6583">
        <v>1000000</v>
      </c>
      <c r="G6583">
        <v>23525362.800000001</v>
      </c>
      <c r="H6583" t="s">
        <v>17</v>
      </c>
      <c r="I6583">
        <f>YEAR(Table1[[#This Row],[date]])</f>
        <v>2017</v>
      </c>
      <c r="J6583">
        <f>Table1[[#This Row],[revenue]]-Table1[[#This Row],[budget_x]]</f>
        <v>22525362.800000001</v>
      </c>
      <c r="K6583" s="7">
        <f>Table1[[#This Row],[profit /loss ]]/Table1[[#This Row],[budget_x]]</f>
        <v>22.5253628</v>
      </c>
      <c r="L6583" t="str" cm="1">
        <f t="array" ref="L6583">_xlfn.IFS(Table1[[#This Row],[score]]&gt;70,"high",Table1[[#This Row],[score]]&gt;50,"medium",Table1[[#This Row],[score]]&lt;=50,"low")</f>
        <v>low</v>
      </c>
    </row>
    <row r="6584" spans="1:12" x14ac:dyDescent="0.3">
      <c r="A6584" t="s">
        <v>6351</v>
      </c>
      <c r="B6584" s="1">
        <v>45020</v>
      </c>
      <c r="C6584">
        <v>70</v>
      </c>
      <c r="D6584" t="s">
        <v>9</v>
      </c>
      <c r="E6584" t="s">
        <v>10</v>
      </c>
      <c r="F6584">
        <v>99660000</v>
      </c>
      <c r="G6584">
        <v>505449648.80000001</v>
      </c>
      <c r="H6584" t="s">
        <v>17</v>
      </c>
      <c r="I6584">
        <f>YEAR(Table1[[#This Row],[date]])</f>
        <v>2023</v>
      </c>
      <c r="J6584">
        <f>Table1[[#This Row],[revenue]]-Table1[[#This Row],[budget_x]]</f>
        <v>405789648.80000001</v>
      </c>
      <c r="K6584" s="7">
        <f>Table1[[#This Row],[profit /loss ]]/Table1[[#This Row],[budget_x]]</f>
        <v>4.0717404053782866</v>
      </c>
      <c r="L6584" t="str" cm="1">
        <f t="array" ref="L6584">_xlfn.IFS(Table1[[#This Row],[score]]&gt;70,"high",Table1[[#This Row],[score]]&gt;50,"medium",Table1[[#This Row],[score]]&lt;=50,"low")</f>
        <v>medium</v>
      </c>
    </row>
    <row r="6585" spans="1:12" x14ac:dyDescent="0.3">
      <c r="A6585" t="s">
        <v>6352</v>
      </c>
      <c r="B6585" s="1">
        <v>36468</v>
      </c>
      <c r="C6585">
        <v>64</v>
      </c>
      <c r="D6585" t="s">
        <v>9</v>
      </c>
      <c r="E6585" t="s">
        <v>10</v>
      </c>
      <c r="F6585">
        <v>60000000</v>
      </c>
      <c r="G6585">
        <v>149705852</v>
      </c>
      <c r="H6585" t="s">
        <v>11</v>
      </c>
      <c r="I6585">
        <f>YEAR(Table1[[#This Row],[date]])</f>
        <v>1999</v>
      </c>
      <c r="J6585">
        <f>Table1[[#This Row],[revenue]]-Table1[[#This Row],[budget_x]]</f>
        <v>89705852</v>
      </c>
      <c r="K6585" s="7">
        <f>Table1[[#This Row],[profit /loss ]]/Table1[[#This Row],[budget_x]]</f>
        <v>1.4950975333333334</v>
      </c>
      <c r="L6585" t="str" cm="1">
        <f t="array" ref="L6585">_xlfn.IFS(Table1[[#This Row],[score]]&gt;70,"high",Table1[[#This Row],[score]]&gt;50,"medium",Table1[[#This Row],[score]]&lt;=50,"low")</f>
        <v>medium</v>
      </c>
    </row>
    <row r="6586" spans="1:12" x14ac:dyDescent="0.3">
      <c r="A6586" t="s">
        <v>6353</v>
      </c>
      <c r="B6586" s="1">
        <v>34570</v>
      </c>
      <c r="C6586">
        <v>26</v>
      </c>
      <c r="D6586" t="s">
        <v>9</v>
      </c>
      <c r="E6586" t="s">
        <v>10</v>
      </c>
      <c r="F6586">
        <v>14001040</v>
      </c>
      <c r="G6586">
        <v>38139010</v>
      </c>
      <c r="H6586" t="s">
        <v>17</v>
      </c>
      <c r="I6586">
        <f>YEAR(Table1[[#This Row],[date]])</f>
        <v>1994</v>
      </c>
      <c r="J6586">
        <f>Table1[[#This Row],[revenue]]-Table1[[#This Row],[budget_x]]</f>
        <v>24137970</v>
      </c>
      <c r="K6586" s="7">
        <f>Table1[[#This Row],[profit /loss ]]/Table1[[#This Row],[budget_x]]</f>
        <v>1.7240126447749595</v>
      </c>
      <c r="L6586" t="str" cm="1">
        <f t="array" ref="L6586">_xlfn.IFS(Table1[[#This Row],[score]]&gt;70,"high",Table1[[#This Row],[score]]&gt;50,"medium",Table1[[#This Row],[score]]&lt;=50,"low")</f>
        <v>low</v>
      </c>
    </row>
    <row r="6587" spans="1:12" x14ac:dyDescent="0.3">
      <c r="A6587" t="s">
        <v>6354</v>
      </c>
      <c r="B6587" s="1">
        <v>40564</v>
      </c>
      <c r="C6587">
        <v>70</v>
      </c>
      <c r="D6587" t="s">
        <v>9</v>
      </c>
      <c r="E6587" t="s">
        <v>69</v>
      </c>
      <c r="F6587">
        <v>109700000</v>
      </c>
      <c r="G6587">
        <v>351533956.80000001</v>
      </c>
      <c r="H6587" t="s">
        <v>143</v>
      </c>
      <c r="I6587">
        <f>YEAR(Table1[[#This Row],[date]])</f>
        <v>2011</v>
      </c>
      <c r="J6587">
        <f>Table1[[#This Row],[revenue]]-Table1[[#This Row],[budget_x]]</f>
        <v>241833956.80000001</v>
      </c>
      <c r="K6587" s="7">
        <f>Table1[[#This Row],[profit /loss ]]/Table1[[#This Row],[budget_x]]</f>
        <v>2.2045027967183226</v>
      </c>
      <c r="L6587" t="str" cm="1">
        <f t="array" ref="L6587">_xlfn.IFS(Table1[[#This Row],[score]]&gt;70,"high",Table1[[#This Row],[score]]&gt;50,"medium",Table1[[#This Row],[score]]&lt;=50,"low")</f>
        <v>medium</v>
      </c>
    </row>
    <row r="6588" spans="1:12" x14ac:dyDescent="0.3">
      <c r="A6588" t="s">
        <v>6355</v>
      </c>
      <c r="B6588" s="1">
        <v>43132</v>
      </c>
      <c r="C6588">
        <v>69</v>
      </c>
      <c r="D6588" t="s">
        <v>9</v>
      </c>
      <c r="E6588" t="s">
        <v>36</v>
      </c>
      <c r="F6588">
        <v>5741614</v>
      </c>
      <c r="G6588">
        <v>1471656</v>
      </c>
      <c r="H6588" t="s">
        <v>11</v>
      </c>
      <c r="I6588">
        <f>YEAR(Table1[[#This Row],[date]])</f>
        <v>2018</v>
      </c>
      <c r="J6588">
        <f>Table1[[#This Row],[revenue]]-Table1[[#This Row],[budget_x]]</f>
        <v>-4269958</v>
      </c>
      <c r="K6588" s="7">
        <f>Table1[[#This Row],[profit /loss ]]/Table1[[#This Row],[budget_x]]</f>
        <v>-0.74368600884698977</v>
      </c>
      <c r="L6588" t="str" cm="1">
        <f t="array" ref="L6588">_xlfn.IFS(Table1[[#This Row],[score]]&gt;70,"high",Table1[[#This Row],[score]]&gt;50,"medium",Table1[[#This Row],[score]]&lt;=50,"low")</f>
        <v>medium</v>
      </c>
    </row>
    <row r="6589" spans="1:12" x14ac:dyDescent="0.3">
      <c r="A6589" t="s">
        <v>6356</v>
      </c>
      <c r="B6589" s="1">
        <v>44847</v>
      </c>
      <c r="C6589">
        <v>75</v>
      </c>
      <c r="D6589" t="s">
        <v>9</v>
      </c>
      <c r="E6589" t="s">
        <v>4580</v>
      </c>
      <c r="F6589">
        <v>4102101.8</v>
      </c>
      <c r="G6589">
        <v>1252637</v>
      </c>
      <c r="H6589" t="s">
        <v>306</v>
      </c>
      <c r="I6589">
        <f>YEAR(Table1[[#This Row],[date]])</f>
        <v>2022</v>
      </c>
      <c r="J6589">
        <f>Table1[[#This Row],[revenue]]-Table1[[#This Row],[budget_x]]</f>
        <v>-2849464.8</v>
      </c>
      <c r="K6589" s="7">
        <f>Table1[[#This Row],[profit /loss ]]/Table1[[#This Row],[budget_x]]</f>
        <v>-0.69463532084942403</v>
      </c>
      <c r="L6589" t="str" cm="1">
        <f t="array" ref="L6589">_xlfn.IFS(Table1[[#This Row],[score]]&gt;70,"high",Table1[[#This Row],[score]]&gt;50,"medium",Table1[[#This Row],[score]]&lt;=50,"low")</f>
        <v>high</v>
      </c>
    </row>
    <row r="6590" spans="1:12" x14ac:dyDescent="0.3">
      <c r="A6590" t="s">
        <v>6357</v>
      </c>
      <c r="B6590" s="1">
        <v>44894</v>
      </c>
      <c r="C6590">
        <v>63</v>
      </c>
      <c r="D6590" t="s">
        <v>9</v>
      </c>
      <c r="E6590" t="s">
        <v>15</v>
      </c>
      <c r="F6590">
        <v>110000000</v>
      </c>
      <c r="G6590">
        <v>271669045.60000002</v>
      </c>
      <c r="H6590" t="s">
        <v>52</v>
      </c>
      <c r="I6590">
        <f>YEAR(Table1[[#This Row],[date]])</f>
        <v>2022</v>
      </c>
      <c r="J6590">
        <f>Table1[[#This Row],[revenue]]-Table1[[#This Row],[budget_x]]</f>
        <v>161669045.60000002</v>
      </c>
      <c r="K6590" s="7">
        <f>Table1[[#This Row],[profit /loss ]]/Table1[[#This Row],[budget_x]]</f>
        <v>1.4697185963636366</v>
      </c>
      <c r="L6590" t="str" cm="1">
        <f t="array" ref="L6590">_xlfn.IFS(Table1[[#This Row],[score]]&gt;70,"high",Table1[[#This Row],[score]]&gt;50,"medium",Table1[[#This Row],[score]]&lt;=50,"low")</f>
        <v>medium</v>
      </c>
    </row>
    <row r="6591" spans="1:12" x14ac:dyDescent="0.3">
      <c r="A6591" t="s">
        <v>6358</v>
      </c>
      <c r="B6591" s="1">
        <v>28600</v>
      </c>
      <c r="C6591">
        <v>66</v>
      </c>
      <c r="D6591" t="s">
        <v>9</v>
      </c>
      <c r="E6591" t="s">
        <v>95</v>
      </c>
      <c r="F6591">
        <v>47220616.399999999</v>
      </c>
      <c r="G6591">
        <v>319773152.60000002</v>
      </c>
      <c r="H6591" t="s">
        <v>96</v>
      </c>
      <c r="I6591">
        <f>YEAR(Table1[[#This Row],[date]])</f>
        <v>1978</v>
      </c>
      <c r="J6591">
        <f>Table1[[#This Row],[revenue]]-Table1[[#This Row],[budget_x]]</f>
        <v>272552536.20000005</v>
      </c>
      <c r="K6591" s="7">
        <f>Table1[[#This Row],[profit /loss ]]/Table1[[#This Row],[budget_x]]</f>
        <v>5.7718970436819639</v>
      </c>
      <c r="L6591" t="str" cm="1">
        <f t="array" ref="L6591">_xlfn.IFS(Table1[[#This Row],[score]]&gt;70,"high",Table1[[#This Row],[score]]&gt;50,"medium",Table1[[#This Row],[score]]&lt;=50,"low")</f>
        <v>medium</v>
      </c>
    </row>
    <row r="6592" spans="1:12" x14ac:dyDescent="0.3">
      <c r="A6592" t="s">
        <v>6359</v>
      </c>
      <c r="B6592" s="1">
        <v>35915</v>
      </c>
      <c r="C6592">
        <v>65</v>
      </c>
      <c r="D6592" t="s">
        <v>9</v>
      </c>
      <c r="E6592" t="s">
        <v>10</v>
      </c>
      <c r="F6592">
        <v>60000000</v>
      </c>
      <c r="G6592">
        <v>57833603</v>
      </c>
      <c r="H6592" t="s">
        <v>11</v>
      </c>
      <c r="I6592">
        <f>YEAR(Table1[[#This Row],[date]])</f>
        <v>1998</v>
      </c>
      <c r="J6592">
        <f>Table1[[#This Row],[revenue]]-Table1[[#This Row],[budget_x]]</f>
        <v>-2166397</v>
      </c>
      <c r="K6592" s="7">
        <f>Table1[[#This Row],[profit /loss ]]/Table1[[#This Row],[budget_x]]</f>
        <v>-3.6106616666666667E-2</v>
      </c>
      <c r="L6592" t="str" cm="1">
        <f t="array" ref="L6592">_xlfn.IFS(Table1[[#This Row],[score]]&gt;70,"high",Table1[[#This Row],[score]]&gt;50,"medium",Table1[[#This Row],[score]]&lt;=50,"low")</f>
        <v>medium</v>
      </c>
    </row>
    <row r="6593" spans="1:12" x14ac:dyDescent="0.3">
      <c r="A6593" t="s">
        <v>6360</v>
      </c>
      <c r="B6593" s="1">
        <v>37448</v>
      </c>
      <c r="C6593">
        <v>58</v>
      </c>
      <c r="D6593" t="s">
        <v>9</v>
      </c>
      <c r="E6593" t="s">
        <v>10</v>
      </c>
      <c r="F6593">
        <v>15000000</v>
      </c>
      <c r="G6593">
        <v>52461017</v>
      </c>
      <c r="H6593" t="s">
        <v>11</v>
      </c>
      <c r="I6593">
        <f>YEAR(Table1[[#This Row],[date]])</f>
        <v>2002</v>
      </c>
      <c r="J6593">
        <f>Table1[[#This Row],[revenue]]-Table1[[#This Row],[budget_x]]</f>
        <v>37461017</v>
      </c>
      <c r="K6593" s="7">
        <f>Table1[[#This Row],[profit /loss ]]/Table1[[#This Row],[budget_x]]</f>
        <v>2.4974011333333332</v>
      </c>
      <c r="L6593" t="str" cm="1">
        <f t="array" ref="L6593">_xlfn.IFS(Table1[[#This Row],[score]]&gt;70,"high",Table1[[#This Row],[score]]&gt;50,"medium",Table1[[#This Row],[score]]&lt;=50,"low")</f>
        <v>medium</v>
      </c>
    </row>
    <row r="6594" spans="1:12" x14ac:dyDescent="0.3">
      <c r="A6594" t="s">
        <v>6361</v>
      </c>
      <c r="B6594" s="1">
        <v>25355</v>
      </c>
      <c r="C6594">
        <v>69</v>
      </c>
      <c r="D6594" t="s">
        <v>9</v>
      </c>
      <c r="E6594" t="s">
        <v>10</v>
      </c>
      <c r="F6594">
        <v>48000000</v>
      </c>
      <c r="G6594">
        <v>124304264</v>
      </c>
      <c r="H6594" t="s">
        <v>11</v>
      </c>
      <c r="I6594">
        <f>YEAR(Table1[[#This Row],[date]])</f>
        <v>1969</v>
      </c>
      <c r="J6594">
        <f>Table1[[#This Row],[revenue]]-Table1[[#This Row],[budget_x]]</f>
        <v>76304264</v>
      </c>
      <c r="K6594" s="7">
        <f>Table1[[#This Row],[profit /loss ]]/Table1[[#This Row],[budget_x]]</f>
        <v>1.5896721666666667</v>
      </c>
      <c r="L6594" t="str" cm="1">
        <f t="array" ref="L6594">_xlfn.IFS(Table1[[#This Row],[score]]&gt;70,"high",Table1[[#This Row],[score]]&gt;50,"medium",Table1[[#This Row],[score]]&lt;=50,"low")</f>
        <v>medium</v>
      </c>
    </row>
    <row r="6595" spans="1:12" x14ac:dyDescent="0.3">
      <c r="A6595" t="s">
        <v>6362</v>
      </c>
      <c r="B6595" s="1">
        <v>40087</v>
      </c>
      <c r="C6595">
        <v>66</v>
      </c>
      <c r="D6595" t="s">
        <v>9</v>
      </c>
      <c r="E6595" t="s">
        <v>15</v>
      </c>
      <c r="F6595">
        <v>5600000</v>
      </c>
      <c r="G6595">
        <v>18469680</v>
      </c>
      <c r="H6595" t="s">
        <v>52</v>
      </c>
      <c r="I6595">
        <f>YEAR(Table1[[#This Row],[date]])</f>
        <v>2009</v>
      </c>
      <c r="J6595">
        <f>Table1[[#This Row],[revenue]]-Table1[[#This Row],[budget_x]]</f>
        <v>12869680</v>
      </c>
      <c r="K6595" s="7">
        <f>Table1[[#This Row],[profit /loss ]]/Table1[[#This Row],[budget_x]]</f>
        <v>2.2981571428571428</v>
      </c>
      <c r="L6595" t="str" cm="1">
        <f t="array" ref="L6595">_xlfn.IFS(Table1[[#This Row],[score]]&gt;70,"high",Table1[[#This Row],[score]]&gt;50,"medium",Table1[[#This Row],[score]]&lt;=50,"low")</f>
        <v>medium</v>
      </c>
    </row>
    <row r="6596" spans="1:12" x14ac:dyDescent="0.3">
      <c r="A6596" t="s">
        <v>6363</v>
      </c>
      <c r="B6596" s="1">
        <v>39354</v>
      </c>
      <c r="C6596">
        <v>76</v>
      </c>
      <c r="D6596" t="s">
        <v>9</v>
      </c>
      <c r="E6596" t="s">
        <v>69</v>
      </c>
      <c r="F6596">
        <v>109200000</v>
      </c>
      <c r="G6596">
        <v>723094904</v>
      </c>
      <c r="H6596" t="s">
        <v>143</v>
      </c>
      <c r="I6596">
        <f>YEAR(Table1[[#This Row],[date]])</f>
        <v>2007</v>
      </c>
      <c r="J6596">
        <f>Table1[[#This Row],[revenue]]-Table1[[#This Row],[budget_x]]</f>
        <v>613894904</v>
      </c>
      <c r="K6596" s="7">
        <f>Table1[[#This Row],[profit /loss ]]/Table1[[#This Row],[budget_x]]</f>
        <v>5.6217482051282053</v>
      </c>
      <c r="L6596" t="str" cm="1">
        <f t="array" ref="L6596">_xlfn.IFS(Table1[[#This Row],[score]]&gt;70,"high",Table1[[#This Row],[score]]&gt;50,"medium",Table1[[#This Row],[score]]&lt;=50,"low")</f>
        <v>high</v>
      </c>
    </row>
    <row r="6597" spans="1:12" x14ac:dyDescent="0.3">
      <c r="A6597" t="s">
        <v>6364</v>
      </c>
      <c r="B6597" s="1">
        <v>34657</v>
      </c>
      <c r="C6597">
        <v>90</v>
      </c>
      <c r="D6597" t="s">
        <v>9</v>
      </c>
      <c r="E6597" t="s">
        <v>69</v>
      </c>
      <c r="F6597">
        <v>154800000</v>
      </c>
      <c r="G6597">
        <v>1156945606</v>
      </c>
      <c r="H6597" t="s">
        <v>143</v>
      </c>
      <c r="I6597">
        <f>YEAR(Table1[[#This Row],[date]])</f>
        <v>1994</v>
      </c>
      <c r="J6597">
        <f>Table1[[#This Row],[revenue]]-Table1[[#This Row],[budget_x]]</f>
        <v>1002145606</v>
      </c>
      <c r="K6597" s="7">
        <f>Table1[[#This Row],[profit /loss ]]/Table1[[#This Row],[budget_x]]</f>
        <v>6.4738088242894056</v>
      </c>
      <c r="L6597" t="str" cm="1">
        <f t="array" ref="L6597">_xlfn.IFS(Table1[[#This Row],[score]]&gt;70,"high",Table1[[#This Row],[score]]&gt;50,"medium",Table1[[#This Row],[score]]&lt;=50,"low")</f>
        <v>high</v>
      </c>
    </row>
    <row r="6598" spans="1:12" x14ac:dyDescent="0.3">
      <c r="A6598" t="s">
        <v>6365</v>
      </c>
      <c r="B6598" s="1">
        <v>43140</v>
      </c>
      <c r="C6598">
        <v>74</v>
      </c>
      <c r="D6598" t="s">
        <v>9</v>
      </c>
      <c r="E6598" t="s">
        <v>10</v>
      </c>
      <c r="F6598">
        <v>55720000</v>
      </c>
      <c r="G6598">
        <v>670286403.39999998</v>
      </c>
      <c r="H6598" t="s">
        <v>17</v>
      </c>
      <c r="I6598">
        <f>YEAR(Table1[[#This Row],[date]])</f>
        <v>2018</v>
      </c>
      <c r="J6598">
        <f>Table1[[#This Row],[revenue]]-Table1[[#This Row],[budget_x]]</f>
        <v>614566403.39999998</v>
      </c>
      <c r="K6598" s="7">
        <f>Table1[[#This Row],[profit /loss ]]/Table1[[#This Row],[budget_x]]</f>
        <v>11.02954779971285</v>
      </c>
      <c r="L6598" t="str" cm="1">
        <f t="array" ref="L6598">_xlfn.IFS(Table1[[#This Row],[score]]&gt;70,"high",Table1[[#This Row],[score]]&gt;50,"medium",Table1[[#This Row],[score]]&lt;=50,"low")</f>
        <v>high</v>
      </c>
    </row>
    <row r="6599" spans="1:12" x14ac:dyDescent="0.3">
      <c r="A6599" t="s">
        <v>6366</v>
      </c>
      <c r="B6599" s="1">
        <v>33540</v>
      </c>
      <c r="C6599">
        <v>75</v>
      </c>
      <c r="D6599" t="s">
        <v>9</v>
      </c>
      <c r="E6599" t="s">
        <v>10</v>
      </c>
      <c r="F6599">
        <v>9000000</v>
      </c>
      <c r="G6599">
        <v>6153939</v>
      </c>
      <c r="H6599" t="s">
        <v>11</v>
      </c>
      <c r="I6599">
        <f>YEAR(Table1[[#This Row],[date]])</f>
        <v>1991</v>
      </c>
      <c r="J6599">
        <f>Table1[[#This Row],[revenue]]-Table1[[#This Row],[budget_x]]</f>
        <v>-2846061</v>
      </c>
      <c r="K6599" s="7">
        <f>Table1[[#This Row],[profit /loss ]]/Table1[[#This Row],[budget_x]]</f>
        <v>-0.31622899999999998</v>
      </c>
      <c r="L6599" t="str" cm="1">
        <f t="array" ref="L6599">_xlfn.IFS(Table1[[#This Row],[score]]&gt;70,"high",Table1[[#This Row],[score]]&gt;50,"medium",Table1[[#This Row],[score]]&lt;=50,"low")</f>
        <v>high</v>
      </c>
    </row>
    <row r="6600" spans="1:12" x14ac:dyDescent="0.3">
      <c r="A6600" t="s">
        <v>6367</v>
      </c>
      <c r="B6600" s="1">
        <v>42436</v>
      </c>
      <c r="C6600">
        <v>37</v>
      </c>
      <c r="D6600" t="s">
        <v>9</v>
      </c>
      <c r="E6600" t="s">
        <v>10</v>
      </c>
      <c r="F6600">
        <v>58670000</v>
      </c>
      <c r="G6600">
        <v>385960548.19999999</v>
      </c>
      <c r="H6600" t="s">
        <v>30</v>
      </c>
      <c r="I6600">
        <f>YEAR(Table1[[#This Row],[date]])</f>
        <v>2016</v>
      </c>
      <c r="J6600">
        <f>Table1[[#This Row],[revenue]]-Table1[[#This Row],[budget_x]]</f>
        <v>327290548.19999999</v>
      </c>
      <c r="K6600" s="7">
        <f>Table1[[#This Row],[profit /loss ]]/Table1[[#This Row],[budget_x]]</f>
        <v>5.5784992023180502</v>
      </c>
      <c r="L6600" t="str" cm="1">
        <f t="array" ref="L6600">_xlfn.IFS(Table1[[#This Row],[score]]&gt;70,"high",Table1[[#This Row],[score]]&gt;50,"medium",Table1[[#This Row],[score]]&lt;=50,"low")</f>
        <v>low</v>
      </c>
    </row>
    <row r="6601" spans="1:12" x14ac:dyDescent="0.3">
      <c r="A6601" t="s">
        <v>6368</v>
      </c>
      <c r="B6601" s="1">
        <v>38009</v>
      </c>
      <c r="C6601">
        <v>70</v>
      </c>
      <c r="D6601" t="s">
        <v>9</v>
      </c>
      <c r="E6601" t="s">
        <v>10</v>
      </c>
      <c r="F6601">
        <v>532673</v>
      </c>
      <c r="G6601">
        <v>3000000</v>
      </c>
      <c r="H6601" t="s">
        <v>17</v>
      </c>
      <c r="I6601">
        <f>YEAR(Table1[[#This Row],[date]])</f>
        <v>2004</v>
      </c>
      <c r="J6601">
        <f>Table1[[#This Row],[revenue]]-Table1[[#This Row],[budget_x]]</f>
        <v>2467327</v>
      </c>
      <c r="K6601" s="7">
        <f>Table1[[#This Row],[profit /loss ]]/Table1[[#This Row],[budget_x]]</f>
        <v>4.6319730866779434</v>
      </c>
      <c r="L6601" t="str" cm="1">
        <f t="array" ref="L6601">_xlfn.IFS(Table1[[#This Row],[score]]&gt;70,"high",Table1[[#This Row],[score]]&gt;50,"medium",Table1[[#This Row],[score]]&lt;=50,"low")</f>
        <v>medium</v>
      </c>
    </row>
    <row r="6602" spans="1:12" x14ac:dyDescent="0.3">
      <c r="A6602" t="s">
        <v>6369</v>
      </c>
      <c r="B6602" s="1">
        <v>38064</v>
      </c>
      <c r="C6602">
        <v>62</v>
      </c>
      <c r="D6602" t="s">
        <v>9</v>
      </c>
      <c r="E6602" t="s">
        <v>10</v>
      </c>
      <c r="F6602">
        <v>60000000</v>
      </c>
      <c r="G6602">
        <v>98819789</v>
      </c>
      <c r="H6602" t="s">
        <v>11</v>
      </c>
      <c r="I6602">
        <f>YEAR(Table1[[#This Row],[date]])</f>
        <v>2004</v>
      </c>
      <c r="J6602">
        <f>Table1[[#This Row],[revenue]]-Table1[[#This Row],[budget_x]]</f>
        <v>38819789</v>
      </c>
      <c r="K6602" s="7">
        <f>Table1[[#This Row],[profit /loss ]]/Table1[[#This Row],[budget_x]]</f>
        <v>0.64699648333333337</v>
      </c>
      <c r="L6602" t="str" cm="1">
        <f t="array" ref="L6602">_xlfn.IFS(Table1[[#This Row],[score]]&gt;70,"high",Table1[[#This Row],[score]]&gt;50,"medium",Table1[[#This Row],[score]]&lt;=50,"low")</f>
        <v>medium</v>
      </c>
    </row>
    <row r="6603" spans="1:12" x14ac:dyDescent="0.3">
      <c r="A6603" t="s">
        <v>6370</v>
      </c>
      <c r="B6603" s="1">
        <v>32926</v>
      </c>
      <c r="C6603">
        <v>64</v>
      </c>
      <c r="D6603" t="s">
        <v>9</v>
      </c>
      <c r="E6603" t="s">
        <v>10</v>
      </c>
      <c r="F6603">
        <v>55000000</v>
      </c>
      <c r="G6603">
        <v>63408614</v>
      </c>
      <c r="H6603" t="s">
        <v>11</v>
      </c>
      <c r="I6603">
        <f>YEAR(Table1[[#This Row],[date]])</f>
        <v>1990</v>
      </c>
      <c r="J6603">
        <f>Table1[[#This Row],[revenue]]-Table1[[#This Row],[budget_x]]</f>
        <v>8408614</v>
      </c>
      <c r="K6603" s="7">
        <f>Table1[[#This Row],[profit /loss ]]/Table1[[#This Row],[budget_x]]</f>
        <v>0.15288389090909091</v>
      </c>
      <c r="L6603" t="str" cm="1">
        <f t="array" ref="L6603">_xlfn.IFS(Table1[[#This Row],[score]]&gt;70,"high",Table1[[#This Row],[score]]&gt;50,"medium",Table1[[#This Row],[score]]&lt;=50,"low")</f>
        <v>medium</v>
      </c>
    </row>
    <row r="6604" spans="1:12" x14ac:dyDescent="0.3">
      <c r="A6604" t="s">
        <v>6371</v>
      </c>
      <c r="B6604" s="1">
        <v>41584</v>
      </c>
      <c r="C6604">
        <v>74</v>
      </c>
      <c r="D6604" t="s">
        <v>9</v>
      </c>
      <c r="E6604" t="s">
        <v>69</v>
      </c>
      <c r="F6604">
        <v>160400000</v>
      </c>
      <c r="G6604">
        <v>607150395.79999995</v>
      </c>
      <c r="H6604" t="s">
        <v>11</v>
      </c>
      <c r="I6604">
        <f>YEAR(Table1[[#This Row],[date]])</f>
        <v>2013</v>
      </c>
      <c r="J6604">
        <f>Table1[[#This Row],[revenue]]-Table1[[#This Row],[budget_x]]</f>
        <v>446750395.79999995</v>
      </c>
      <c r="K6604" s="7">
        <f>Table1[[#This Row],[profit /loss ]]/Table1[[#This Row],[budget_x]]</f>
        <v>2.78522690648379</v>
      </c>
      <c r="L6604" t="str" cm="1">
        <f t="array" ref="L6604">_xlfn.IFS(Table1[[#This Row],[score]]&gt;70,"high",Table1[[#This Row],[score]]&gt;50,"medium",Table1[[#This Row],[score]]&lt;=50,"low")</f>
        <v>high</v>
      </c>
    </row>
    <row r="6605" spans="1:12" x14ac:dyDescent="0.3">
      <c r="A6605" t="s">
        <v>6372</v>
      </c>
      <c r="B6605" s="1">
        <v>33591</v>
      </c>
      <c r="C6605">
        <v>62</v>
      </c>
      <c r="D6605" t="s">
        <v>9</v>
      </c>
      <c r="E6605" t="s">
        <v>95</v>
      </c>
      <c r="F6605">
        <v>110800000</v>
      </c>
      <c r="G6605">
        <v>408974526</v>
      </c>
      <c r="H6605" t="s">
        <v>52</v>
      </c>
      <c r="I6605">
        <f>YEAR(Table1[[#This Row],[date]])</f>
        <v>1991</v>
      </c>
      <c r="J6605">
        <f>Table1[[#This Row],[revenue]]-Table1[[#This Row],[budget_x]]</f>
        <v>298174526</v>
      </c>
      <c r="K6605" s="7">
        <f>Table1[[#This Row],[profit /loss ]]/Table1[[#This Row],[budget_x]]</f>
        <v>2.6911058303249096</v>
      </c>
      <c r="L6605" t="str" cm="1">
        <f t="array" ref="L6605">_xlfn.IFS(Table1[[#This Row],[score]]&gt;70,"high",Table1[[#This Row],[score]]&gt;50,"medium",Table1[[#This Row],[score]]&lt;=50,"low")</f>
        <v>medium</v>
      </c>
    </row>
    <row r="6606" spans="1:12" x14ac:dyDescent="0.3">
      <c r="A6606" t="s">
        <v>6373</v>
      </c>
      <c r="B6606" s="1">
        <v>42700</v>
      </c>
      <c r="C6606">
        <v>63</v>
      </c>
      <c r="D6606" t="s">
        <v>9</v>
      </c>
      <c r="E6606" t="s">
        <v>10</v>
      </c>
      <c r="F6606">
        <v>10000000</v>
      </c>
      <c r="G6606">
        <v>3793739</v>
      </c>
      <c r="H6606" t="s">
        <v>11</v>
      </c>
      <c r="I6606">
        <f>YEAR(Table1[[#This Row],[date]])</f>
        <v>2016</v>
      </c>
      <c r="J6606">
        <f>Table1[[#This Row],[revenue]]-Table1[[#This Row],[budget_x]]</f>
        <v>-6206261</v>
      </c>
      <c r="K6606" s="7">
        <f>Table1[[#This Row],[profit /loss ]]/Table1[[#This Row],[budget_x]]</f>
        <v>-0.62062609999999996</v>
      </c>
      <c r="L6606" t="str" cm="1">
        <f t="array" ref="L6606">_xlfn.IFS(Table1[[#This Row],[score]]&gt;70,"high",Table1[[#This Row],[score]]&gt;50,"medium",Table1[[#This Row],[score]]&lt;=50,"low")</f>
        <v>medium</v>
      </c>
    </row>
    <row r="6607" spans="1:12" x14ac:dyDescent="0.3">
      <c r="A6607" t="s">
        <v>6374</v>
      </c>
      <c r="B6607" s="1">
        <v>41152</v>
      </c>
      <c r="C6607">
        <v>57</v>
      </c>
      <c r="D6607" t="s">
        <v>9</v>
      </c>
      <c r="E6607" t="s">
        <v>10</v>
      </c>
      <c r="F6607">
        <v>119000000</v>
      </c>
      <c r="G6607">
        <v>254963976.80000001</v>
      </c>
      <c r="H6607" t="s">
        <v>30</v>
      </c>
      <c r="I6607">
        <f>YEAR(Table1[[#This Row],[date]])</f>
        <v>2012</v>
      </c>
      <c r="J6607">
        <f>Table1[[#This Row],[revenue]]-Table1[[#This Row],[budget_x]]</f>
        <v>135963976.80000001</v>
      </c>
      <c r="K6607" s="7">
        <f>Table1[[#This Row],[profit /loss ]]/Table1[[#This Row],[budget_x]]</f>
        <v>1.1425544268907564</v>
      </c>
      <c r="L6607" t="str" cm="1">
        <f t="array" ref="L6607">_xlfn.IFS(Table1[[#This Row],[score]]&gt;70,"high",Table1[[#This Row],[score]]&gt;50,"medium",Table1[[#This Row],[score]]&lt;=50,"low")</f>
        <v>medium</v>
      </c>
    </row>
    <row r="6608" spans="1:12" x14ac:dyDescent="0.3">
      <c r="A6608" t="s">
        <v>6375</v>
      </c>
      <c r="B6608" s="1">
        <v>44442</v>
      </c>
      <c r="C6608">
        <v>80</v>
      </c>
      <c r="D6608" t="s">
        <v>9</v>
      </c>
      <c r="E6608" t="s">
        <v>10</v>
      </c>
      <c r="F6608">
        <v>124600000</v>
      </c>
      <c r="G6608">
        <v>721323777.20000005</v>
      </c>
      <c r="H6608" t="s">
        <v>11</v>
      </c>
      <c r="I6608">
        <f>YEAR(Table1[[#This Row],[date]])</f>
        <v>2021</v>
      </c>
      <c r="J6608">
        <f>Table1[[#This Row],[revenue]]-Table1[[#This Row],[budget_x]]</f>
        <v>596723777.20000005</v>
      </c>
      <c r="K6608" s="7">
        <f>Table1[[#This Row],[profit /loss ]]/Table1[[#This Row],[budget_x]]</f>
        <v>4.7891153868378815</v>
      </c>
      <c r="L6608" t="str" cm="1">
        <f t="array" ref="L6608">_xlfn.IFS(Table1[[#This Row],[score]]&gt;70,"high",Table1[[#This Row],[score]]&gt;50,"medium",Table1[[#This Row],[score]]&lt;=50,"low")</f>
        <v>high</v>
      </c>
    </row>
    <row r="6609" spans="1:12" x14ac:dyDescent="0.3">
      <c r="A6609" t="s">
        <v>6376</v>
      </c>
      <c r="B6609" s="1">
        <v>43657</v>
      </c>
      <c r="C6609">
        <v>79</v>
      </c>
      <c r="D6609" t="s">
        <v>9</v>
      </c>
      <c r="E6609" t="s">
        <v>10</v>
      </c>
      <c r="F6609">
        <v>146780000</v>
      </c>
      <c r="G6609">
        <v>452617670.60000002</v>
      </c>
      <c r="H6609" t="s">
        <v>11</v>
      </c>
      <c r="I6609">
        <f>YEAR(Table1[[#This Row],[date]])</f>
        <v>2019</v>
      </c>
      <c r="J6609">
        <f>Table1[[#This Row],[revenue]]-Table1[[#This Row],[budget_x]]</f>
        <v>305837670.60000002</v>
      </c>
      <c r="K6609" s="7">
        <f>Table1[[#This Row],[profit /loss ]]/Table1[[#This Row],[budget_x]]</f>
        <v>2.0836467543262027</v>
      </c>
      <c r="L6609" t="str" cm="1">
        <f t="array" ref="L6609">_xlfn.IFS(Table1[[#This Row],[score]]&gt;70,"high",Table1[[#This Row],[score]]&gt;50,"medium",Table1[[#This Row],[score]]&lt;=50,"low")</f>
        <v>high</v>
      </c>
    </row>
    <row r="6610" spans="1:12" x14ac:dyDescent="0.3">
      <c r="A6610" t="s">
        <v>6377</v>
      </c>
      <c r="B6610" s="1">
        <v>37525</v>
      </c>
      <c r="C6610">
        <v>57</v>
      </c>
      <c r="D6610" t="s">
        <v>9</v>
      </c>
      <c r="E6610" t="s">
        <v>10</v>
      </c>
      <c r="F6610">
        <v>30000000</v>
      </c>
      <c r="G6610">
        <v>36722311</v>
      </c>
      <c r="H6610" t="s">
        <v>11</v>
      </c>
      <c r="I6610">
        <f>YEAR(Table1[[#This Row],[date]])</f>
        <v>2002</v>
      </c>
      <c r="J6610">
        <f>Table1[[#This Row],[revenue]]-Table1[[#This Row],[budget_x]]</f>
        <v>6722311</v>
      </c>
      <c r="K6610" s="7">
        <f>Table1[[#This Row],[profit /loss ]]/Table1[[#This Row],[budget_x]]</f>
        <v>0.22407703333333334</v>
      </c>
      <c r="L6610" t="str" cm="1">
        <f t="array" ref="L6610">_xlfn.IFS(Table1[[#This Row],[score]]&gt;70,"high",Table1[[#This Row],[score]]&gt;50,"medium",Table1[[#This Row],[score]]&lt;=50,"low")</f>
        <v>medium</v>
      </c>
    </row>
    <row r="6611" spans="1:12" x14ac:dyDescent="0.3">
      <c r="A6611" t="s">
        <v>6378</v>
      </c>
      <c r="B6611" s="1">
        <v>38082</v>
      </c>
      <c r="C6611">
        <v>61</v>
      </c>
      <c r="D6611" t="s">
        <v>9</v>
      </c>
      <c r="E6611" t="s">
        <v>10</v>
      </c>
      <c r="F6611">
        <v>35000000</v>
      </c>
      <c r="G6611">
        <v>37066129</v>
      </c>
      <c r="H6611" t="s">
        <v>11</v>
      </c>
      <c r="I6611">
        <f>YEAR(Table1[[#This Row],[date]])</f>
        <v>2004</v>
      </c>
      <c r="J6611">
        <f>Table1[[#This Row],[revenue]]-Table1[[#This Row],[budget_x]]</f>
        <v>2066129</v>
      </c>
      <c r="K6611" s="7">
        <f>Table1[[#This Row],[profit /loss ]]/Table1[[#This Row],[budget_x]]</f>
        <v>5.903225714285714E-2</v>
      </c>
      <c r="L6611" t="str" cm="1">
        <f t="array" ref="L6611">_xlfn.IFS(Table1[[#This Row],[score]]&gt;70,"high",Table1[[#This Row],[score]]&gt;50,"medium",Table1[[#This Row],[score]]&lt;=50,"low")</f>
        <v>medium</v>
      </c>
    </row>
    <row r="6612" spans="1:12" x14ac:dyDescent="0.3">
      <c r="A6612" t="s">
        <v>6379</v>
      </c>
      <c r="B6612" s="1">
        <v>42314</v>
      </c>
      <c r="C6612">
        <v>51</v>
      </c>
      <c r="D6612" t="s">
        <v>9</v>
      </c>
      <c r="E6612" t="s">
        <v>10</v>
      </c>
      <c r="F6612">
        <v>75000000</v>
      </c>
      <c r="G6612">
        <v>554030386</v>
      </c>
      <c r="H6612" t="s">
        <v>17</v>
      </c>
      <c r="I6612">
        <f>YEAR(Table1[[#This Row],[date]])</f>
        <v>2015</v>
      </c>
      <c r="J6612">
        <f>Table1[[#This Row],[revenue]]-Table1[[#This Row],[budget_x]]</f>
        <v>479030386</v>
      </c>
      <c r="K6612" s="7">
        <f>Table1[[#This Row],[profit /loss ]]/Table1[[#This Row],[budget_x]]</f>
        <v>6.3870718133333337</v>
      </c>
      <c r="L6612" t="str" cm="1">
        <f t="array" ref="L6612">_xlfn.IFS(Table1[[#This Row],[score]]&gt;70,"high",Table1[[#This Row],[score]]&gt;50,"medium",Table1[[#This Row],[score]]&lt;=50,"low")</f>
        <v>medium</v>
      </c>
    </row>
    <row r="6613" spans="1:12" x14ac:dyDescent="0.3">
      <c r="A6613" t="s">
        <v>6380</v>
      </c>
      <c r="B6613" s="1">
        <v>44105</v>
      </c>
      <c r="C6613">
        <v>68</v>
      </c>
      <c r="D6613" t="s">
        <v>9</v>
      </c>
      <c r="E6613" t="s">
        <v>10</v>
      </c>
      <c r="F6613">
        <v>27000000</v>
      </c>
      <c r="G6613">
        <v>25893810</v>
      </c>
      <c r="H6613" t="s">
        <v>11</v>
      </c>
      <c r="I6613">
        <f>YEAR(Table1[[#This Row],[date]])</f>
        <v>2020</v>
      </c>
      <c r="J6613">
        <f>Table1[[#This Row],[revenue]]-Table1[[#This Row],[budget_x]]</f>
        <v>-1106190</v>
      </c>
      <c r="K6613" s="7">
        <f>Table1[[#This Row],[profit /loss ]]/Table1[[#This Row],[budget_x]]</f>
        <v>-4.0969999999999999E-2</v>
      </c>
      <c r="L6613" t="str" cm="1">
        <f t="array" ref="L6613">_xlfn.IFS(Table1[[#This Row],[score]]&gt;70,"high",Table1[[#This Row],[score]]&gt;50,"medium",Table1[[#This Row],[score]]&lt;=50,"low")</f>
        <v>medium</v>
      </c>
    </row>
    <row r="6614" spans="1:12" x14ac:dyDescent="0.3">
      <c r="A6614" t="s">
        <v>6381</v>
      </c>
      <c r="B6614" s="1">
        <v>12894</v>
      </c>
      <c r="C6614">
        <v>76</v>
      </c>
      <c r="D6614" t="s">
        <v>9</v>
      </c>
      <c r="E6614" t="s">
        <v>10</v>
      </c>
      <c r="F6614">
        <v>393750</v>
      </c>
      <c r="G6614">
        <v>2000000</v>
      </c>
      <c r="H6614" t="s">
        <v>17</v>
      </c>
      <c r="I6614">
        <f>YEAR(Table1[[#This Row],[date]])</f>
        <v>1935</v>
      </c>
      <c r="J6614">
        <f>Table1[[#This Row],[revenue]]-Table1[[#This Row],[budget_x]]</f>
        <v>1606250</v>
      </c>
      <c r="K6614" s="7">
        <f>Table1[[#This Row],[profit /loss ]]/Table1[[#This Row],[budget_x]]</f>
        <v>4.0793650793650791</v>
      </c>
      <c r="L6614" t="str" cm="1">
        <f t="array" ref="L6614">_xlfn.IFS(Table1[[#This Row],[score]]&gt;70,"high",Table1[[#This Row],[score]]&gt;50,"medium",Table1[[#This Row],[score]]&lt;=50,"low")</f>
        <v>high</v>
      </c>
    </row>
    <row r="6615" spans="1:12" x14ac:dyDescent="0.3">
      <c r="A6615" t="s">
        <v>6382</v>
      </c>
      <c r="B6615" s="1">
        <v>39800</v>
      </c>
      <c r="C6615">
        <v>77</v>
      </c>
      <c r="D6615" t="s">
        <v>9</v>
      </c>
      <c r="E6615" t="s">
        <v>86</v>
      </c>
      <c r="F6615">
        <v>11715578</v>
      </c>
      <c r="G6615">
        <v>22108789</v>
      </c>
      <c r="H6615" t="s">
        <v>11</v>
      </c>
      <c r="I6615">
        <f>YEAR(Table1[[#This Row],[date]])</f>
        <v>2008</v>
      </c>
      <c r="J6615">
        <f>Table1[[#This Row],[revenue]]-Table1[[#This Row],[budget_x]]</f>
        <v>10393211</v>
      </c>
      <c r="K6615" s="7">
        <f>Table1[[#This Row],[profit /loss ]]/Table1[[#This Row],[budget_x]]</f>
        <v>0.88712746396293896</v>
      </c>
      <c r="L6615" t="str" cm="1">
        <f t="array" ref="L6615">_xlfn.IFS(Table1[[#This Row],[score]]&gt;70,"high",Table1[[#This Row],[score]]&gt;50,"medium",Table1[[#This Row],[score]]&lt;=50,"low")</f>
        <v>high</v>
      </c>
    </row>
    <row r="6616" spans="1:12" x14ac:dyDescent="0.3">
      <c r="A6616" t="s">
        <v>6383</v>
      </c>
      <c r="B6616" s="1">
        <v>41627</v>
      </c>
      <c r="C6616">
        <v>61</v>
      </c>
      <c r="D6616" t="s">
        <v>9</v>
      </c>
      <c r="E6616" t="s">
        <v>10</v>
      </c>
      <c r="F6616">
        <v>50000000</v>
      </c>
      <c r="G6616">
        <v>172246223</v>
      </c>
      <c r="H6616" t="s">
        <v>11</v>
      </c>
      <c r="I6616">
        <f>YEAR(Table1[[#This Row],[date]])</f>
        <v>2013</v>
      </c>
      <c r="J6616">
        <f>Table1[[#This Row],[revenue]]-Table1[[#This Row],[budget_x]]</f>
        <v>122246223</v>
      </c>
      <c r="K6616" s="7">
        <f>Table1[[#This Row],[profit /loss ]]/Table1[[#This Row],[budget_x]]</f>
        <v>2.4449244600000002</v>
      </c>
      <c r="L6616" t="str" cm="1">
        <f t="array" ref="L6616">_xlfn.IFS(Table1[[#This Row],[score]]&gt;70,"high",Table1[[#This Row],[score]]&gt;50,"medium",Table1[[#This Row],[score]]&lt;=50,"low")</f>
        <v>medium</v>
      </c>
    </row>
    <row r="6617" spans="1:12" x14ac:dyDescent="0.3">
      <c r="A6617" t="s">
        <v>6384</v>
      </c>
      <c r="B6617" s="1">
        <v>34046</v>
      </c>
      <c r="C6617">
        <v>59</v>
      </c>
      <c r="D6617" t="s">
        <v>9</v>
      </c>
      <c r="E6617" t="s">
        <v>10</v>
      </c>
      <c r="F6617">
        <v>15000000</v>
      </c>
      <c r="G6617">
        <v>44065653</v>
      </c>
      <c r="H6617" t="s">
        <v>11</v>
      </c>
      <c r="I6617">
        <f>YEAR(Table1[[#This Row],[date]])</f>
        <v>1993</v>
      </c>
      <c r="J6617">
        <f>Table1[[#This Row],[revenue]]-Table1[[#This Row],[budget_x]]</f>
        <v>29065653</v>
      </c>
      <c r="K6617" s="7">
        <f>Table1[[#This Row],[profit /loss ]]/Table1[[#This Row],[budget_x]]</f>
        <v>1.9377101999999999</v>
      </c>
      <c r="L6617" t="str" cm="1">
        <f t="array" ref="L6617">_xlfn.IFS(Table1[[#This Row],[score]]&gt;70,"high",Table1[[#This Row],[score]]&gt;50,"medium",Table1[[#This Row],[score]]&lt;=50,"low")</f>
        <v>medium</v>
      </c>
    </row>
    <row r="6618" spans="1:12" x14ac:dyDescent="0.3">
      <c r="A6618" t="s">
        <v>6385</v>
      </c>
      <c r="B6618" s="1">
        <v>44465</v>
      </c>
      <c r="C6618">
        <v>62</v>
      </c>
      <c r="D6618" t="s">
        <v>9</v>
      </c>
      <c r="E6618" t="s">
        <v>10</v>
      </c>
      <c r="F6618">
        <v>83600000</v>
      </c>
      <c r="G6618">
        <v>320393939.39999998</v>
      </c>
      <c r="H6618" t="s">
        <v>17</v>
      </c>
      <c r="I6618">
        <f>YEAR(Table1[[#This Row],[date]])</f>
        <v>2021</v>
      </c>
      <c r="J6618">
        <f>Table1[[#This Row],[revenue]]-Table1[[#This Row],[budget_x]]</f>
        <v>236793939.39999998</v>
      </c>
      <c r="K6618" s="7">
        <f>Table1[[#This Row],[profit /loss ]]/Table1[[#This Row],[budget_x]]</f>
        <v>2.832463389952153</v>
      </c>
      <c r="L6618" t="str" cm="1">
        <f t="array" ref="L6618">_xlfn.IFS(Table1[[#This Row],[score]]&gt;70,"high",Table1[[#This Row],[score]]&gt;50,"medium",Table1[[#This Row],[score]]&lt;=50,"low")</f>
        <v>medium</v>
      </c>
    </row>
    <row r="6619" spans="1:12" x14ac:dyDescent="0.3">
      <c r="A6619" t="s">
        <v>6386</v>
      </c>
      <c r="B6619" s="1">
        <v>37098</v>
      </c>
      <c r="C6619">
        <v>62</v>
      </c>
      <c r="D6619" t="s">
        <v>9</v>
      </c>
      <c r="E6619" t="s">
        <v>10</v>
      </c>
      <c r="F6619">
        <v>137000000</v>
      </c>
      <c r="G6619">
        <v>85131830</v>
      </c>
      <c r="H6619" t="s">
        <v>11</v>
      </c>
      <c r="I6619">
        <f>YEAR(Table1[[#This Row],[date]])</f>
        <v>2001</v>
      </c>
      <c r="J6619">
        <f>Table1[[#This Row],[revenue]]-Table1[[#This Row],[budget_x]]</f>
        <v>-51868170</v>
      </c>
      <c r="K6619" s="7">
        <f>Table1[[#This Row],[profit /loss ]]/Table1[[#This Row],[budget_x]]</f>
        <v>-0.37859978102189779</v>
      </c>
      <c r="L6619" t="str" cm="1">
        <f t="array" ref="L6619">_xlfn.IFS(Table1[[#This Row],[score]]&gt;70,"high",Table1[[#This Row],[score]]&gt;50,"medium",Table1[[#This Row],[score]]&lt;=50,"low")</f>
        <v>medium</v>
      </c>
    </row>
    <row r="6620" spans="1:12" x14ac:dyDescent="0.3">
      <c r="A6620" t="s">
        <v>5053</v>
      </c>
      <c r="B6620" s="1">
        <v>42384</v>
      </c>
      <c r="C6620">
        <v>59</v>
      </c>
      <c r="D6620" t="s">
        <v>9</v>
      </c>
      <c r="E6620" t="s">
        <v>10</v>
      </c>
      <c r="F6620">
        <v>1587000</v>
      </c>
      <c r="G6620">
        <v>8019</v>
      </c>
      <c r="H6620" t="s">
        <v>17</v>
      </c>
      <c r="I6620">
        <f>YEAR(Table1[[#This Row],[date]])</f>
        <v>2016</v>
      </c>
      <c r="J6620">
        <f>Table1[[#This Row],[revenue]]-Table1[[#This Row],[budget_x]]</f>
        <v>-1578981</v>
      </c>
      <c r="K6620" s="7">
        <f>Table1[[#This Row],[profit /loss ]]/Table1[[#This Row],[budget_x]]</f>
        <v>-0.99494706994328919</v>
      </c>
      <c r="L6620" t="str" cm="1">
        <f t="array" ref="L6620">_xlfn.IFS(Table1[[#This Row],[score]]&gt;70,"high",Table1[[#This Row],[score]]&gt;50,"medium",Table1[[#This Row],[score]]&lt;=50,"low")</f>
        <v>medium</v>
      </c>
    </row>
    <row r="6621" spans="1:12" x14ac:dyDescent="0.3">
      <c r="A6621" t="s">
        <v>6387</v>
      </c>
      <c r="B6621" s="1">
        <v>43112</v>
      </c>
      <c r="C6621">
        <v>78</v>
      </c>
      <c r="D6621" t="s">
        <v>9</v>
      </c>
      <c r="E6621" t="s">
        <v>15</v>
      </c>
      <c r="F6621">
        <v>116600000</v>
      </c>
      <c r="G6621">
        <v>586907459</v>
      </c>
      <c r="H6621" t="s">
        <v>25</v>
      </c>
      <c r="I6621">
        <f>YEAR(Table1[[#This Row],[date]])</f>
        <v>2018</v>
      </c>
      <c r="J6621">
        <f>Table1[[#This Row],[revenue]]-Table1[[#This Row],[budget_x]]</f>
        <v>470307459</v>
      </c>
      <c r="K6621" s="7">
        <f>Table1[[#This Row],[profit /loss ]]/Table1[[#This Row],[budget_x]]</f>
        <v>4.0335116552315613</v>
      </c>
      <c r="L6621" t="str" cm="1">
        <f t="array" ref="L6621">_xlfn.IFS(Table1[[#This Row],[score]]&gt;70,"high",Table1[[#This Row],[score]]&gt;50,"medium",Table1[[#This Row],[score]]&lt;=50,"low")</f>
        <v>high</v>
      </c>
    </row>
    <row r="6622" spans="1:12" x14ac:dyDescent="0.3">
      <c r="A6622" t="s">
        <v>6388</v>
      </c>
      <c r="B6622" s="1">
        <v>38477</v>
      </c>
      <c r="C6622">
        <v>56</v>
      </c>
      <c r="D6622" t="s">
        <v>9</v>
      </c>
      <c r="E6622" t="s">
        <v>10</v>
      </c>
      <c r="F6622">
        <v>20000000</v>
      </c>
      <c r="G6622">
        <v>98114471</v>
      </c>
      <c r="H6622" t="s">
        <v>11</v>
      </c>
      <c r="I6622">
        <f>YEAR(Table1[[#This Row],[date]])</f>
        <v>2005</v>
      </c>
      <c r="J6622">
        <f>Table1[[#This Row],[revenue]]-Table1[[#This Row],[budget_x]]</f>
        <v>78114471</v>
      </c>
      <c r="K6622" s="7">
        <f>Table1[[#This Row],[profit /loss ]]/Table1[[#This Row],[budget_x]]</f>
        <v>3.9057235499999998</v>
      </c>
      <c r="L6622" t="str" cm="1">
        <f t="array" ref="L6622">_xlfn.IFS(Table1[[#This Row],[score]]&gt;70,"high",Table1[[#This Row],[score]]&gt;50,"medium",Table1[[#This Row],[score]]&lt;=50,"low")</f>
        <v>medium</v>
      </c>
    </row>
    <row r="6623" spans="1:12" x14ac:dyDescent="0.3">
      <c r="A6623" t="s">
        <v>6389</v>
      </c>
      <c r="B6623" s="1">
        <v>31709</v>
      </c>
      <c r="C6623">
        <v>64</v>
      </c>
      <c r="D6623" t="s">
        <v>9</v>
      </c>
      <c r="E6623" t="s">
        <v>10</v>
      </c>
      <c r="F6623">
        <v>8800000</v>
      </c>
      <c r="G6623">
        <v>328203506</v>
      </c>
      <c r="H6623" t="s">
        <v>11</v>
      </c>
      <c r="I6623">
        <f>YEAR(Table1[[#This Row],[date]])</f>
        <v>1986</v>
      </c>
      <c r="J6623">
        <f>Table1[[#This Row],[revenue]]-Table1[[#This Row],[budget_x]]</f>
        <v>319403506</v>
      </c>
      <c r="K6623" s="7">
        <f>Table1[[#This Row],[profit /loss ]]/Table1[[#This Row],[budget_x]]</f>
        <v>36.295852954545452</v>
      </c>
      <c r="L6623" t="str" cm="1">
        <f t="array" ref="L6623">_xlfn.IFS(Table1[[#This Row],[score]]&gt;70,"high",Table1[[#This Row],[score]]&gt;50,"medium",Table1[[#This Row],[score]]&lt;=50,"low")</f>
        <v>medium</v>
      </c>
    </row>
    <row r="6624" spans="1:12" x14ac:dyDescent="0.3">
      <c r="A6624" t="s">
        <v>6390</v>
      </c>
      <c r="B6624" s="1">
        <v>28440</v>
      </c>
      <c r="C6624">
        <v>60</v>
      </c>
      <c r="D6624" t="s">
        <v>9</v>
      </c>
      <c r="E6624" t="s">
        <v>86</v>
      </c>
      <c r="F6624">
        <v>133600000</v>
      </c>
      <c r="G6624">
        <v>234641242</v>
      </c>
      <c r="H6624" t="s">
        <v>87</v>
      </c>
      <c r="I6624">
        <f>YEAR(Table1[[#This Row],[date]])</f>
        <v>1977</v>
      </c>
      <c r="J6624">
        <f>Table1[[#This Row],[revenue]]-Table1[[#This Row],[budget_x]]</f>
        <v>101041242</v>
      </c>
      <c r="K6624" s="7">
        <f>Table1[[#This Row],[profit /loss ]]/Table1[[#This Row],[budget_x]]</f>
        <v>0.75629672155688621</v>
      </c>
      <c r="L6624" t="str" cm="1">
        <f t="array" ref="L6624">_xlfn.IFS(Table1[[#This Row],[score]]&gt;70,"high",Table1[[#This Row],[score]]&gt;50,"medium",Table1[[#This Row],[score]]&lt;=50,"low")</f>
        <v>medium</v>
      </c>
    </row>
    <row r="6625" spans="1:12" x14ac:dyDescent="0.3">
      <c r="A6625" t="s">
        <v>6391</v>
      </c>
      <c r="B6625" s="1">
        <v>40133</v>
      </c>
      <c r="C6625">
        <v>65</v>
      </c>
      <c r="D6625" t="s">
        <v>9</v>
      </c>
      <c r="E6625" t="s">
        <v>10</v>
      </c>
      <c r="F6625">
        <v>101500000</v>
      </c>
      <c r="G6625">
        <v>635622084.20000005</v>
      </c>
      <c r="H6625" t="s">
        <v>17</v>
      </c>
      <c r="I6625">
        <f>YEAR(Table1[[#This Row],[date]])</f>
        <v>2009</v>
      </c>
      <c r="J6625">
        <f>Table1[[#This Row],[revenue]]-Table1[[#This Row],[budget_x]]</f>
        <v>534122084.20000005</v>
      </c>
      <c r="K6625" s="7">
        <f>Table1[[#This Row],[profit /loss ]]/Table1[[#This Row],[budget_x]]</f>
        <v>5.2622865438423654</v>
      </c>
      <c r="L6625" t="str" cm="1">
        <f t="array" ref="L6625">_xlfn.IFS(Table1[[#This Row],[score]]&gt;70,"high",Table1[[#This Row],[score]]&gt;50,"medium",Table1[[#This Row],[score]]&lt;=50,"low")</f>
        <v>medium</v>
      </c>
    </row>
    <row r="6626" spans="1:12" x14ac:dyDescent="0.3">
      <c r="A6626" t="s">
        <v>6392</v>
      </c>
      <c r="B6626" s="1">
        <v>43439</v>
      </c>
      <c r="C6626">
        <v>69</v>
      </c>
      <c r="D6626" t="s">
        <v>9</v>
      </c>
      <c r="E6626" t="s">
        <v>171</v>
      </c>
      <c r="F6626">
        <v>54700000</v>
      </c>
      <c r="G6626">
        <v>47349002</v>
      </c>
      <c r="H6626" t="s">
        <v>184</v>
      </c>
      <c r="I6626">
        <f>YEAR(Table1[[#This Row],[date]])</f>
        <v>2018</v>
      </c>
      <c r="J6626">
        <f>Table1[[#This Row],[revenue]]-Table1[[#This Row],[budget_x]]</f>
        <v>-7350998</v>
      </c>
      <c r="K6626" s="7">
        <f>Table1[[#This Row],[profit /loss ]]/Table1[[#This Row],[budget_x]]</f>
        <v>-0.13438753199268738</v>
      </c>
      <c r="L6626" t="str" cm="1">
        <f t="array" ref="L6626">_xlfn.IFS(Table1[[#This Row],[score]]&gt;70,"high",Table1[[#This Row],[score]]&gt;50,"medium",Table1[[#This Row],[score]]&lt;=50,"low")</f>
        <v>medium</v>
      </c>
    </row>
    <row r="6627" spans="1:12" x14ac:dyDescent="0.3">
      <c r="A6627" t="s">
        <v>6393</v>
      </c>
      <c r="B6627" s="1">
        <v>30909</v>
      </c>
      <c r="C6627">
        <v>62</v>
      </c>
      <c r="D6627" t="s">
        <v>9</v>
      </c>
      <c r="E6627" t="s">
        <v>10</v>
      </c>
      <c r="F6627">
        <v>9000000</v>
      </c>
      <c r="G6627">
        <v>25308147</v>
      </c>
      <c r="H6627" t="s">
        <v>17</v>
      </c>
      <c r="I6627">
        <f>YEAR(Table1[[#This Row],[date]])</f>
        <v>1984</v>
      </c>
      <c r="J6627">
        <f>Table1[[#This Row],[revenue]]-Table1[[#This Row],[budget_x]]</f>
        <v>16308147</v>
      </c>
      <c r="K6627" s="7">
        <f>Table1[[#This Row],[profit /loss ]]/Table1[[#This Row],[budget_x]]</f>
        <v>1.8120163333333332</v>
      </c>
      <c r="L6627" t="str" cm="1">
        <f t="array" ref="L6627">_xlfn.IFS(Table1[[#This Row],[score]]&gt;70,"high",Table1[[#This Row],[score]]&gt;50,"medium",Table1[[#This Row],[score]]&lt;=50,"low")</f>
        <v>medium</v>
      </c>
    </row>
    <row r="6628" spans="1:12" x14ac:dyDescent="0.3">
      <c r="A6628" t="s">
        <v>6394</v>
      </c>
      <c r="B6628" s="1">
        <v>43020</v>
      </c>
      <c r="C6628">
        <v>72</v>
      </c>
      <c r="D6628" t="s">
        <v>9</v>
      </c>
      <c r="E6628" t="s">
        <v>10</v>
      </c>
      <c r="F6628">
        <v>26240000</v>
      </c>
      <c r="G6628">
        <v>3283369</v>
      </c>
      <c r="H6628" t="s">
        <v>11</v>
      </c>
      <c r="I6628">
        <f>YEAR(Table1[[#This Row],[date]])</f>
        <v>2017</v>
      </c>
      <c r="J6628">
        <f>Table1[[#This Row],[revenue]]-Table1[[#This Row],[budget_x]]</f>
        <v>-22956631</v>
      </c>
      <c r="K6628" s="7">
        <f>Table1[[#This Row],[profit /loss ]]/Table1[[#This Row],[budget_x]]</f>
        <v>-0.87487160823170729</v>
      </c>
      <c r="L6628" t="str" cm="1">
        <f t="array" ref="L6628">_xlfn.IFS(Table1[[#This Row],[score]]&gt;70,"high",Table1[[#This Row],[score]]&gt;50,"medium",Table1[[#This Row],[score]]&lt;=50,"low")</f>
        <v>high</v>
      </c>
    </row>
    <row r="6629" spans="1:12" x14ac:dyDescent="0.3">
      <c r="A6629" t="s">
        <v>6395</v>
      </c>
      <c r="B6629" s="1">
        <v>39520</v>
      </c>
      <c r="C6629">
        <v>66</v>
      </c>
      <c r="D6629" t="s">
        <v>9</v>
      </c>
      <c r="E6629" t="s">
        <v>10</v>
      </c>
      <c r="F6629">
        <v>40000000</v>
      </c>
      <c r="G6629">
        <v>78269970</v>
      </c>
      <c r="H6629" t="s">
        <v>11</v>
      </c>
      <c r="I6629">
        <f>YEAR(Table1[[#This Row],[date]])</f>
        <v>2008</v>
      </c>
      <c r="J6629">
        <f>Table1[[#This Row],[revenue]]-Table1[[#This Row],[budget_x]]</f>
        <v>38269970</v>
      </c>
      <c r="K6629" s="7">
        <f>Table1[[#This Row],[profit /loss ]]/Table1[[#This Row],[budget_x]]</f>
        <v>0.95674925</v>
      </c>
      <c r="L6629" t="str" cm="1">
        <f t="array" ref="L6629">_xlfn.IFS(Table1[[#This Row],[score]]&gt;70,"high",Table1[[#This Row],[score]]&gt;50,"medium",Table1[[#This Row],[score]]&lt;=50,"low")</f>
        <v>medium</v>
      </c>
    </row>
    <row r="6630" spans="1:12" x14ac:dyDescent="0.3">
      <c r="A6630" t="s">
        <v>3804</v>
      </c>
      <c r="B6630" s="1">
        <v>34634</v>
      </c>
      <c r="C6630">
        <v>63</v>
      </c>
      <c r="D6630" t="s">
        <v>9</v>
      </c>
      <c r="E6630" t="s">
        <v>10</v>
      </c>
      <c r="F6630">
        <v>5000000</v>
      </c>
      <c r="G6630">
        <v>42844516</v>
      </c>
      <c r="H6630" t="s">
        <v>11</v>
      </c>
      <c r="I6630">
        <f>YEAR(Table1[[#This Row],[date]])</f>
        <v>1994</v>
      </c>
      <c r="J6630">
        <f>Table1[[#This Row],[revenue]]-Table1[[#This Row],[budget_x]]</f>
        <v>37844516</v>
      </c>
      <c r="K6630" s="7">
        <f>Table1[[#This Row],[profit /loss ]]/Table1[[#This Row],[budget_x]]</f>
        <v>7.5689032000000003</v>
      </c>
      <c r="L6630" t="str" cm="1">
        <f t="array" ref="L6630">_xlfn.IFS(Table1[[#This Row],[score]]&gt;70,"high",Table1[[#This Row],[score]]&gt;50,"medium",Table1[[#This Row],[score]]&lt;=50,"low")</f>
        <v>medium</v>
      </c>
    </row>
    <row r="6631" spans="1:12" x14ac:dyDescent="0.3">
      <c r="A6631" t="s">
        <v>6396</v>
      </c>
      <c r="B6631" s="1">
        <v>42592</v>
      </c>
      <c r="C6631">
        <v>76</v>
      </c>
      <c r="D6631" t="s">
        <v>9</v>
      </c>
      <c r="E6631" t="s">
        <v>10</v>
      </c>
      <c r="F6631">
        <v>120000000</v>
      </c>
      <c r="G6631">
        <v>337633178.39999998</v>
      </c>
      <c r="H6631" t="s">
        <v>11</v>
      </c>
      <c r="I6631">
        <f>YEAR(Table1[[#This Row],[date]])</f>
        <v>2016</v>
      </c>
      <c r="J6631">
        <f>Table1[[#This Row],[revenue]]-Table1[[#This Row],[budget_x]]</f>
        <v>217633178.39999998</v>
      </c>
      <c r="K6631" s="7">
        <f>Table1[[#This Row],[profit /loss ]]/Table1[[#This Row],[budget_x]]</f>
        <v>1.8136098199999997</v>
      </c>
      <c r="L6631" t="str" cm="1">
        <f t="array" ref="L6631">_xlfn.IFS(Table1[[#This Row],[score]]&gt;70,"high",Table1[[#This Row],[score]]&gt;50,"medium",Table1[[#This Row],[score]]&lt;=50,"low")</f>
        <v>high</v>
      </c>
    </row>
    <row r="6632" spans="1:12" x14ac:dyDescent="0.3">
      <c r="A6632" t="s">
        <v>6397</v>
      </c>
      <c r="B6632" s="1">
        <v>41383</v>
      </c>
      <c r="C6632">
        <v>66</v>
      </c>
      <c r="D6632" t="s">
        <v>9</v>
      </c>
      <c r="E6632" t="s">
        <v>69</v>
      </c>
      <c r="F6632">
        <v>99000000</v>
      </c>
      <c r="G6632">
        <v>865571278</v>
      </c>
      <c r="H6632" t="s">
        <v>143</v>
      </c>
      <c r="I6632">
        <f>YEAR(Table1[[#This Row],[date]])</f>
        <v>2013</v>
      </c>
      <c r="J6632">
        <f>Table1[[#This Row],[revenue]]-Table1[[#This Row],[budget_x]]</f>
        <v>766571278</v>
      </c>
      <c r="K6632" s="7">
        <f>Table1[[#This Row],[profit /loss ]]/Table1[[#This Row],[budget_x]]</f>
        <v>7.743144222222222</v>
      </c>
      <c r="L6632" t="str" cm="1">
        <f t="array" ref="L6632">_xlfn.IFS(Table1[[#This Row],[score]]&gt;70,"high",Table1[[#This Row],[score]]&gt;50,"medium",Table1[[#This Row],[score]]&lt;=50,"low")</f>
        <v>medium</v>
      </c>
    </row>
    <row r="6633" spans="1:12" x14ac:dyDescent="0.3">
      <c r="A6633" t="s">
        <v>6398</v>
      </c>
      <c r="B6633" s="1">
        <v>40213</v>
      </c>
      <c r="C6633">
        <v>63</v>
      </c>
      <c r="D6633" t="s">
        <v>9</v>
      </c>
      <c r="E6633" t="s">
        <v>10</v>
      </c>
      <c r="F6633">
        <v>20000000</v>
      </c>
      <c r="G6633">
        <v>51445503</v>
      </c>
      <c r="H6633" t="s">
        <v>11</v>
      </c>
      <c r="I6633">
        <f>YEAR(Table1[[#This Row],[date]])</f>
        <v>2010</v>
      </c>
      <c r="J6633">
        <f>Table1[[#This Row],[revenue]]-Table1[[#This Row],[budget_x]]</f>
        <v>31445503</v>
      </c>
      <c r="K6633" s="7">
        <f>Table1[[#This Row],[profit /loss ]]/Table1[[#This Row],[budget_x]]</f>
        <v>1.5722751500000001</v>
      </c>
      <c r="L6633" t="str" cm="1">
        <f t="array" ref="L6633">_xlfn.IFS(Table1[[#This Row],[score]]&gt;70,"high",Table1[[#This Row],[score]]&gt;50,"medium",Table1[[#This Row],[score]]&lt;=50,"low")</f>
        <v>medium</v>
      </c>
    </row>
    <row r="6634" spans="1:12" x14ac:dyDescent="0.3">
      <c r="A6634" t="s">
        <v>6399</v>
      </c>
      <c r="B6634" s="1">
        <v>41524</v>
      </c>
      <c r="C6634">
        <v>67</v>
      </c>
      <c r="D6634" t="s">
        <v>9</v>
      </c>
      <c r="E6634" t="s">
        <v>10</v>
      </c>
      <c r="F6634">
        <v>11000000</v>
      </c>
      <c r="G6634">
        <v>9814566</v>
      </c>
      <c r="H6634" t="s">
        <v>655</v>
      </c>
      <c r="I6634">
        <f>YEAR(Table1[[#This Row],[date]])</f>
        <v>2013</v>
      </c>
      <c r="J6634">
        <f>Table1[[#This Row],[revenue]]-Table1[[#This Row],[budget_x]]</f>
        <v>-1185434</v>
      </c>
      <c r="K6634" s="7">
        <f>Table1[[#This Row],[profit /loss ]]/Table1[[#This Row],[budget_x]]</f>
        <v>-0.10776672727272728</v>
      </c>
      <c r="L6634" t="str" cm="1">
        <f t="array" ref="L6634">_xlfn.IFS(Table1[[#This Row],[score]]&gt;70,"high",Table1[[#This Row],[score]]&gt;50,"medium",Table1[[#This Row],[score]]&lt;=50,"low")</f>
        <v>medium</v>
      </c>
    </row>
    <row r="6635" spans="1:12" x14ac:dyDescent="0.3">
      <c r="A6635" t="s">
        <v>6400</v>
      </c>
      <c r="B6635" s="1">
        <v>40465</v>
      </c>
      <c r="C6635">
        <v>61</v>
      </c>
      <c r="D6635" t="s">
        <v>9</v>
      </c>
      <c r="E6635" t="s">
        <v>10</v>
      </c>
      <c r="F6635">
        <v>13000000</v>
      </c>
      <c r="G6635">
        <v>13176612</v>
      </c>
      <c r="H6635" t="s">
        <v>11</v>
      </c>
      <c r="I6635">
        <f>YEAR(Table1[[#This Row],[date]])</f>
        <v>2010</v>
      </c>
      <c r="J6635">
        <f>Table1[[#This Row],[revenue]]-Table1[[#This Row],[budget_x]]</f>
        <v>176612</v>
      </c>
      <c r="K6635" s="7">
        <f>Table1[[#This Row],[profit /loss ]]/Table1[[#This Row],[budget_x]]</f>
        <v>1.3585538461538461E-2</v>
      </c>
      <c r="L6635" t="str" cm="1">
        <f t="array" ref="L6635">_xlfn.IFS(Table1[[#This Row],[score]]&gt;70,"high",Table1[[#This Row],[score]]&gt;50,"medium",Table1[[#This Row],[score]]&lt;=50,"low")</f>
        <v>medium</v>
      </c>
    </row>
    <row r="6636" spans="1:12" x14ac:dyDescent="0.3">
      <c r="A6636" t="s">
        <v>6401</v>
      </c>
      <c r="B6636" s="1">
        <v>43868</v>
      </c>
      <c r="C6636">
        <v>60</v>
      </c>
      <c r="D6636" t="s">
        <v>9</v>
      </c>
      <c r="E6636" t="s">
        <v>69</v>
      </c>
      <c r="F6636">
        <v>5320000</v>
      </c>
      <c r="G6636">
        <v>12175665</v>
      </c>
      <c r="H6636" t="s">
        <v>143</v>
      </c>
      <c r="I6636">
        <f>YEAR(Table1[[#This Row],[date]])</f>
        <v>2020</v>
      </c>
      <c r="J6636">
        <f>Table1[[#This Row],[revenue]]-Table1[[#This Row],[budget_x]]</f>
        <v>6855665</v>
      </c>
      <c r="K6636" s="7">
        <f>Table1[[#This Row],[profit /loss ]]/Table1[[#This Row],[budget_x]]</f>
        <v>1.2886588345864662</v>
      </c>
      <c r="L6636" t="str" cm="1">
        <f t="array" ref="L6636">_xlfn.IFS(Table1[[#This Row],[score]]&gt;70,"high",Table1[[#This Row],[score]]&gt;50,"medium",Table1[[#This Row],[score]]&lt;=50,"low")</f>
        <v>medium</v>
      </c>
    </row>
    <row r="6637" spans="1:12" x14ac:dyDescent="0.3">
      <c r="A6637" t="s">
        <v>6402</v>
      </c>
      <c r="B6637" s="1">
        <v>40445</v>
      </c>
      <c r="C6637">
        <v>46</v>
      </c>
      <c r="D6637" t="s">
        <v>9</v>
      </c>
      <c r="E6637" t="s">
        <v>10</v>
      </c>
      <c r="F6637">
        <v>2000000</v>
      </c>
      <c r="G6637">
        <v>636706</v>
      </c>
      <c r="H6637" t="s">
        <v>17</v>
      </c>
      <c r="I6637">
        <f>YEAR(Table1[[#This Row],[date]])</f>
        <v>2010</v>
      </c>
      <c r="J6637">
        <f>Table1[[#This Row],[revenue]]-Table1[[#This Row],[budget_x]]</f>
        <v>-1363294</v>
      </c>
      <c r="K6637" s="7">
        <f>Table1[[#This Row],[profit /loss ]]/Table1[[#This Row],[budget_x]]</f>
        <v>-0.681647</v>
      </c>
      <c r="L6637" t="str" cm="1">
        <f t="array" ref="L6637">_xlfn.IFS(Table1[[#This Row],[score]]&gt;70,"high",Table1[[#This Row],[score]]&gt;50,"medium",Table1[[#This Row],[score]]&lt;=50,"low")</f>
        <v>low</v>
      </c>
    </row>
    <row r="6638" spans="1:12" x14ac:dyDescent="0.3">
      <c r="A6638" t="s">
        <v>6403</v>
      </c>
      <c r="B6638" s="1">
        <v>37856</v>
      </c>
      <c r="C6638">
        <v>63</v>
      </c>
      <c r="D6638" t="s">
        <v>9</v>
      </c>
      <c r="E6638" t="s">
        <v>69</v>
      </c>
      <c r="F6638">
        <v>20000000</v>
      </c>
      <c r="G6638">
        <v>70700000</v>
      </c>
      <c r="H6638" t="s">
        <v>143</v>
      </c>
      <c r="I6638">
        <f>YEAR(Table1[[#This Row],[date]])</f>
        <v>2003</v>
      </c>
      <c r="J6638">
        <f>Table1[[#This Row],[revenue]]-Table1[[#This Row],[budget_x]]</f>
        <v>50700000</v>
      </c>
      <c r="K6638" s="7">
        <f>Table1[[#This Row],[profit /loss ]]/Table1[[#This Row],[budget_x]]</f>
        <v>2.5350000000000001</v>
      </c>
      <c r="L6638" t="str" cm="1">
        <f t="array" ref="L6638">_xlfn.IFS(Table1[[#This Row],[score]]&gt;70,"high",Table1[[#This Row],[score]]&gt;50,"medium",Table1[[#This Row],[score]]&lt;=50,"low")</f>
        <v>medium</v>
      </c>
    </row>
    <row r="6639" spans="1:12" x14ac:dyDescent="0.3">
      <c r="A6639" t="s">
        <v>6404</v>
      </c>
      <c r="B6639" s="1">
        <v>38643</v>
      </c>
      <c r="C6639">
        <v>70</v>
      </c>
      <c r="D6639" t="s">
        <v>9</v>
      </c>
      <c r="E6639" t="s">
        <v>10</v>
      </c>
      <c r="F6639">
        <v>156000000</v>
      </c>
      <c r="G6639">
        <v>411149393.19999999</v>
      </c>
      <c r="H6639" t="s">
        <v>17</v>
      </c>
      <c r="I6639">
        <f>YEAR(Table1[[#This Row],[date]])</f>
        <v>2005</v>
      </c>
      <c r="J6639">
        <f>Table1[[#This Row],[revenue]]-Table1[[#This Row],[budget_x]]</f>
        <v>255149393.19999999</v>
      </c>
      <c r="K6639" s="7">
        <f>Table1[[#This Row],[profit /loss ]]/Table1[[#This Row],[budget_x]]</f>
        <v>1.6355730333333331</v>
      </c>
      <c r="L6639" t="str" cm="1">
        <f t="array" ref="L6639">_xlfn.IFS(Table1[[#This Row],[score]]&gt;70,"high",Table1[[#This Row],[score]]&gt;50,"medium",Table1[[#This Row],[score]]&lt;=50,"low")</f>
        <v>medium</v>
      </c>
    </row>
    <row r="6640" spans="1:12" x14ac:dyDescent="0.3">
      <c r="A6640" t="s">
        <v>6405</v>
      </c>
      <c r="B6640" s="1">
        <v>39986</v>
      </c>
      <c r="C6640">
        <v>40</v>
      </c>
      <c r="D6640" t="s">
        <v>9</v>
      </c>
      <c r="E6640" t="s">
        <v>10</v>
      </c>
      <c r="F6640">
        <v>10000000</v>
      </c>
      <c r="G6640">
        <v>1240261.6000000001</v>
      </c>
      <c r="H6640" t="s">
        <v>132</v>
      </c>
      <c r="I6640">
        <f>YEAR(Table1[[#This Row],[date]])</f>
        <v>2009</v>
      </c>
      <c r="J6640">
        <f>Table1[[#This Row],[revenue]]-Table1[[#This Row],[budget_x]]</f>
        <v>-8759738.4000000004</v>
      </c>
      <c r="K6640" s="7">
        <f>Table1[[#This Row],[profit /loss ]]/Table1[[#This Row],[budget_x]]</f>
        <v>-0.87597384</v>
      </c>
      <c r="L6640" t="str" cm="1">
        <f t="array" ref="L6640">_xlfn.IFS(Table1[[#This Row],[score]]&gt;70,"high",Table1[[#This Row],[score]]&gt;50,"medium",Table1[[#This Row],[score]]&lt;=50,"low")</f>
        <v>low</v>
      </c>
    </row>
    <row r="6641" spans="1:12" x14ac:dyDescent="0.3">
      <c r="A6641" t="s">
        <v>6406</v>
      </c>
      <c r="B6641" s="1">
        <v>38814</v>
      </c>
      <c r="C6641">
        <v>83</v>
      </c>
      <c r="D6641" t="s">
        <v>9</v>
      </c>
      <c r="E6641" t="s">
        <v>69</v>
      </c>
      <c r="F6641">
        <v>961023.8</v>
      </c>
      <c r="G6641">
        <v>55240</v>
      </c>
      <c r="H6641" t="s">
        <v>11</v>
      </c>
      <c r="I6641">
        <f>YEAR(Table1[[#This Row],[date]])</f>
        <v>2006</v>
      </c>
      <c r="J6641">
        <f>Table1[[#This Row],[revenue]]-Table1[[#This Row],[budget_x]]</f>
        <v>-905783.8</v>
      </c>
      <c r="K6641" s="7">
        <f>Table1[[#This Row],[profit /loss ]]/Table1[[#This Row],[budget_x]]</f>
        <v>-0.94251963374892489</v>
      </c>
      <c r="L6641" t="str" cm="1">
        <f t="array" ref="L6641">_xlfn.IFS(Table1[[#This Row],[score]]&gt;70,"high",Table1[[#This Row],[score]]&gt;50,"medium",Table1[[#This Row],[score]]&lt;=50,"low")</f>
        <v>high</v>
      </c>
    </row>
    <row r="6642" spans="1:12" x14ac:dyDescent="0.3">
      <c r="A6642" t="s">
        <v>6407</v>
      </c>
      <c r="B6642" s="1">
        <v>36190</v>
      </c>
      <c r="C6642">
        <v>63</v>
      </c>
      <c r="D6642" t="s">
        <v>9</v>
      </c>
      <c r="E6642" t="s">
        <v>10</v>
      </c>
      <c r="F6642">
        <v>3000000</v>
      </c>
      <c r="G6642">
        <v>3076820</v>
      </c>
      <c r="H6642" t="s">
        <v>17</v>
      </c>
      <c r="I6642">
        <f>YEAR(Table1[[#This Row],[date]])</f>
        <v>1999</v>
      </c>
      <c r="J6642">
        <f>Table1[[#This Row],[revenue]]-Table1[[#This Row],[budget_x]]</f>
        <v>76820</v>
      </c>
      <c r="K6642" s="7">
        <f>Table1[[#This Row],[profit /loss ]]/Table1[[#This Row],[budget_x]]</f>
        <v>2.5606666666666666E-2</v>
      </c>
      <c r="L6642" t="str" cm="1">
        <f t="array" ref="L6642">_xlfn.IFS(Table1[[#This Row],[score]]&gt;70,"high",Table1[[#This Row],[score]]&gt;50,"medium",Table1[[#This Row],[score]]&lt;=50,"low")</f>
        <v>medium</v>
      </c>
    </row>
    <row r="6643" spans="1:12" x14ac:dyDescent="0.3">
      <c r="A6643" t="s">
        <v>6408</v>
      </c>
      <c r="B6643" s="1">
        <v>34859</v>
      </c>
      <c r="C6643">
        <v>68</v>
      </c>
      <c r="D6643" t="s">
        <v>9</v>
      </c>
      <c r="E6643" t="s">
        <v>10</v>
      </c>
      <c r="F6643">
        <v>4500000</v>
      </c>
      <c r="G6643">
        <v>27093116</v>
      </c>
      <c r="H6643" t="s">
        <v>11</v>
      </c>
      <c r="I6643">
        <f>YEAR(Table1[[#This Row],[date]])</f>
        <v>1995</v>
      </c>
      <c r="J6643">
        <f>Table1[[#This Row],[revenue]]-Table1[[#This Row],[budget_x]]</f>
        <v>22593116</v>
      </c>
      <c r="K6643" s="7">
        <f>Table1[[#This Row],[profit /loss ]]/Table1[[#This Row],[budget_x]]</f>
        <v>5.0206924444444443</v>
      </c>
      <c r="L6643" t="str" cm="1">
        <f t="array" ref="L6643">_xlfn.IFS(Table1[[#This Row],[score]]&gt;70,"high",Table1[[#This Row],[score]]&gt;50,"medium",Table1[[#This Row],[score]]&lt;=50,"low")</f>
        <v>medium</v>
      </c>
    </row>
    <row r="6644" spans="1:12" x14ac:dyDescent="0.3">
      <c r="A6644" t="s">
        <v>6409</v>
      </c>
      <c r="B6644" s="1">
        <v>43998</v>
      </c>
      <c r="C6644">
        <v>63</v>
      </c>
      <c r="D6644" t="s">
        <v>9</v>
      </c>
      <c r="E6644" t="s">
        <v>10</v>
      </c>
      <c r="F6644">
        <v>121500000</v>
      </c>
      <c r="G6644">
        <v>322321439.39999998</v>
      </c>
      <c r="H6644" t="s">
        <v>17</v>
      </c>
      <c r="I6644">
        <f>YEAR(Table1[[#This Row],[date]])</f>
        <v>2020</v>
      </c>
      <c r="J6644">
        <f>Table1[[#This Row],[revenue]]-Table1[[#This Row],[budget_x]]</f>
        <v>200821439.39999998</v>
      </c>
      <c r="K6644" s="7">
        <f>Table1[[#This Row],[profit /loss ]]/Table1[[#This Row],[budget_x]]</f>
        <v>1.6528513530864195</v>
      </c>
      <c r="L6644" t="str" cm="1">
        <f t="array" ref="L6644">_xlfn.IFS(Table1[[#This Row],[score]]&gt;70,"high",Table1[[#This Row],[score]]&gt;50,"medium",Table1[[#This Row],[score]]&lt;=50,"low")</f>
        <v>medium</v>
      </c>
    </row>
    <row r="6645" spans="1:12" x14ac:dyDescent="0.3">
      <c r="A6645" t="s">
        <v>6410</v>
      </c>
      <c r="B6645" s="1">
        <v>44504</v>
      </c>
      <c r="C6645">
        <v>80</v>
      </c>
      <c r="D6645" t="s">
        <v>9</v>
      </c>
      <c r="E6645" t="s">
        <v>589</v>
      </c>
      <c r="F6645">
        <v>101200000</v>
      </c>
      <c r="G6645">
        <v>365969533</v>
      </c>
      <c r="H6645" t="s">
        <v>3235</v>
      </c>
      <c r="I6645">
        <f>YEAR(Table1[[#This Row],[date]])</f>
        <v>2021</v>
      </c>
      <c r="J6645">
        <f>Table1[[#This Row],[revenue]]-Table1[[#This Row],[budget_x]]</f>
        <v>264769533</v>
      </c>
      <c r="K6645" s="7">
        <f>Table1[[#This Row],[profit /loss ]]/Table1[[#This Row],[budget_x]]</f>
        <v>2.6162997332015809</v>
      </c>
      <c r="L6645" t="str" cm="1">
        <f t="array" ref="L6645">_xlfn.IFS(Table1[[#This Row],[score]]&gt;70,"high",Table1[[#This Row],[score]]&gt;50,"medium",Table1[[#This Row],[score]]&lt;=50,"low")</f>
        <v>high</v>
      </c>
    </row>
    <row r="6646" spans="1:12" x14ac:dyDescent="0.3">
      <c r="A6646" t="s">
        <v>6411</v>
      </c>
      <c r="B6646" s="1">
        <v>26289</v>
      </c>
      <c r="C6646">
        <v>90</v>
      </c>
      <c r="D6646" t="s">
        <v>9</v>
      </c>
      <c r="E6646" t="s">
        <v>69</v>
      </c>
      <c r="F6646">
        <v>154800000</v>
      </c>
      <c r="G6646">
        <v>1156945606</v>
      </c>
      <c r="H6646" t="s">
        <v>143</v>
      </c>
      <c r="I6646">
        <f>YEAR(Table1[[#This Row],[date]])</f>
        <v>1971</v>
      </c>
      <c r="J6646">
        <f>Table1[[#This Row],[revenue]]-Table1[[#This Row],[budget_x]]</f>
        <v>1002145606</v>
      </c>
      <c r="K6646" s="7">
        <f>Table1[[#This Row],[profit /loss ]]/Table1[[#This Row],[budget_x]]</f>
        <v>6.4738088242894056</v>
      </c>
      <c r="L6646" t="str" cm="1">
        <f t="array" ref="L6646">_xlfn.IFS(Table1[[#This Row],[score]]&gt;70,"high",Table1[[#This Row],[score]]&gt;50,"medium",Table1[[#This Row],[score]]&lt;=50,"low")</f>
        <v>high</v>
      </c>
    </row>
    <row r="6647" spans="1:12" x14ac:dyDescent="0.3">
      <c r="A6647" t="s">
        <v>6412</v>
      </c>
      <c r="B6647" s="1">
        <v>34740</v>
      </c>
      <c r="C6647">
        <v>65</v>
      </c>
      <c r="D6647" t="s">
        <v>9</v>
      </c>
      <c r="E6647" t="s">
        <v>10</v>
      </c>
      <c r="F6647">
        <v>38000000</v>
      </c>
      <c r="G6647">
        <v>120000000</v>
      </c>
      <c r="H6647" t="s">
        <v>11</v>
      </c>
      <c r="I6647">
        <f>YEAR(Table1[[#This Row],[date]])</f>
        <v>1995</v>
      </c>
      <c r="J6647">
        <f>Table1[[#This Row],[revenue]]-Table1[[#This Row],[budget_x]]</f>
        <v>82000000</v>
      </c>
      <c r="K6647" s="7">
        <f>Table1[[#This Row],[profit /loss ]]/Table1[[#This Row],[budget_x]]</f>
        <v>2.1578947368421053</v>
      </c>
      <c r="L6647" t="str" cm="1">
        <f t="array" ref="L6647">_xlfn.IFS(Table1[[#This Row],[score]]&gt;70,"high",Table1[[#This Row],[score]]&gt;50,"medium",Table1[[#This Row],[score]]&lt;=50,"low")</f>
        <v>medium</v>
      </c>
    </row>
    <row r="6648" spans="1:12" x14ac:dyDescent="0.3">
      <c r="A6648" t="s">
        <v>6413</v>
      </c>
      <c r="B6648" s="1">
        <v>41593</v>
      </c>
      <c r="C6648">
        <v>78</v>
      </c>
      <c r="D6648" t="s">
        <v>9</v>
      </c>
      <c r="E6648" t="s">
        <v>310</v>
      </c>
      <c r="F6648">
        <v>108000000</v>
      </c>
      <c r="G6648">
        <v>973912359</v>
      </c>
      <c r="H6648" t="s">
        <v>311</v>
      </c>
      <c r="I6648">
        <f>YEAR(Table1[[#This Row],[date]])</f>
        <v>2013</v>
      </c>
      <c r="J6648">
        <f>Table1[[#This Row],[revenue]]-Table1[[#This Row],[budget_x]]</f>
        <v>865912359</v>
      </c>
      <c r="K6648" s="7">
        <f>Table1[[#This Row],[profit /loss ]]/Table1[[#This Row],[budget_x]]</f>
        <v>8.017707027777778</v>
      </c>
      <c r="L6648" t="str" cm="1">
        <f t="array" ref="L6648">_xlfn.IFS(Table1[[#This Row],[score]]&gt;70,"high",Table1[[#This Row],[score]]&gt;50,"medium",Table1[[#This Row],[score]]&lt;=50,"low")</f>
        <v>high</v>
      </c>
    </row>
    <row r="6649" spans="1:12" x14ac:dyDescent="0.3">
      <c r="A6649" t="s">
        <v>6414</v>
      </c>
      <c r="B6649" s="1">
        <v>32990</v>
      </c>
      <c r="C6649">
        <v>53</v>
      </c>
      <c r="D6649" t="s">
        <v>9</v>
      </c>
      <c r="E6649" t="s">
        <v>10</v>
      </c>
      <c r="F6649">
        <v>7000000</v>
      </c>
      <c r="G6649">
        <v>11060485</v>
      </c>
      <c r="H6649" t="s">
        <v>17</v>
      </c>
      <c r="I6649">
        <f>YEAR(Table1[[#This Row],[date]])</f>
        <v>1990</v>
      </c>
      <c r="J6649">
        <f>Table1[[#This Row],[revenue]]-Table1[[#This Row],[budget_x]]</f>
        <v>4060485</v>
      </c>
      <c r="K6649" s="7">
        <f>Table1[[#This Row],[profit /loss ]]/Table1[[#This Row],[budget_x]]</f>
        <v>0.58006928571428573</v>
      </c>
      <c r="L6649" t="str" cm="1">
        <f t="array" ref="L6649">_xlfn.IFS(Table1[[#This Row],[score]]&gt;70,"high",Table1[[#This Row],[score]]&gt;50,"medium",Table1[[#This Row],[score]]&lt;=50,"low")</f>
        <v>medium</v>
      </c>
    </row>
    <row r="6650" spans="1:12" x14ac:dyDescent="0.3">
      <c r="A6650" t="s">
        <v>6415</v>
      </c>
      <c r="B6650" s="1">
        <v>27633</v>
      </c>
      <c r="C6650">
        <v>57</v>
      </c>
      <c r="D6650" t="s">
        <v>9</v>
      </c>
      <c r="E6650" t="s">
        <v>171</v>
      </c>
      <c r="F6650">
        <v>156600000</v>
      </c>
      <c r="G6650">
        <v>568184516.60000002</v>
      </c>
      <c r="H6650" t="s">
        <v>184</v>
      </c>
      <c r="I6650">
        <f>YEAR(Table1[[#This Row],[date]])</f>
        <v>1975</v>
      </c>
      <c r="J6650">
        <f>Table1[[#This Row],[revenue]]-Table1[[#This Row],[budget_x]]</f>
        <v>411584516.60000002</v>
      </c>
      <c r="K6650" s="7">
        <f>Table1[[#This Row],[profit /loss ]]/Table1[[#This Row],[budget_x]]</f>
        <v>2.6282536181353771</v>
      </c>
      <c r="L6650" t="str" cm="1">
        <f t="array" ref="L6650">_xlfn.IFS(Table1[[#This Row],[score]]&gt;70,"high",Table1[[#This Row],[score]]&gt;50,"medium",Table1[[#This Row],[score]]&lt;=50,"low")</f>
        <v>medium</v>
      </c>
    </row>
    <row r="6651" spans="1:12" x14ac:dyDescent="0.3">
      <c r="A6651" t="s">
        <v>6416</v>
      </c>
      <c r="B6651" s="1">
        <v>42020</v>
      </c>
      <c r="C6651">
        <v>68</v>
      </c>
      <c r="D6651" t="s">
        <v>9</v>
      </c>
      <c r="E6651" t="s">
        <v>171</v>
      </c>
      <c r="F6651">
        <v>30000000</v>
      </c>
      <c r="G6651">
        <v>42830578</v>
      </c>
      <c r="H6651" t="s">
        <v>11</v>
      </c>
      <c r="I6651">
        <f>YEAR(Table1[[#This Row],[date]])</f>
        <v>2015</v>
      </c>
      <c r="J6651">
        <f>Table1[[#This Row],[revenue]]-Table1[[#This Row],[budget_x]]</f>
        <v>12830578</v>
      </c>
      <c r="K6651" s="7">
        <f>Table1[[#This Row],[profit /loss ]]/Table1[[#This Row],[budget_x]]</f>
        <v>0.42768593333333332</v>
      </c>
      <c r="L6651" t="str" cm="1">
        <f t="array" ref="L6651">_xlfn.IFS(Table1[[#This Row],[score]]&gt;70,"high",Table1[[#This Row],[score]]&gt;50,"medium",Table1[[#This Row],[score]]&lt;=50,"low")</f>
        <v>medium</v>
      </c>
    </row>
    <row r="6652" spans="1:12" x14ac:dyDescent="0.3">
      <c r="A6652" t="s">
        <v>6417</v>
      </c>
      <c r="B6652" s="1">
        <v>33409</v>
      </c>
      <c r="C6652">
        <v>57</v>
      </c>
      <c r="D6652" t="s">
        <v>9</v>
      </c>
      <c r="E6652" t="s">
        <v>10</v>
      </c>
      <c r="F6652">
        <v>65000000</v>
      </c>
      <c r="G6652">
        <v>17218916</v>
      </c>
      <c r="H6652" t="s">
        <v>11</v>
      </c>
      <c r="I6652">
        <f>YEAR(Table1[[#This Row],[date]])</f>
        <v>1991</v>
      </c>
      <c r="J6652">
        <f>Table1[[#This Row],[revenue]]-Table1[[#This Row],[budget_x]]</f>
        <v>-47781084</v>
      </c>
      <c r="K6652" s="7">
        <f>Table1[[#This Row],[profit /loss ]]/Table1[[#This Row],[budget_x]]</f>
        <v>-0.73509360000000001</v>
      </c>
      <c r="L6652" t="str" cm="1">
        <f t="array" ref="L6652">_xlfn.IFS(Table1[[#This Row],[score]]&gt;70,"high",Table1[[#This Row],[score]]&gt;50,"medium",Table1[[#This Row],[score]]&lt;=50,"low")</f>
        <v>medium</v>
      </c>
    </row>
    <row r="6653" spans="1:12" x14ac:dyDescent="0.3">
      <c r="A6653" t="s">
        <v>4104</v>
      </c>
      <c r="B6653" s="1">
        <v>39518</v>
      </c>
      <c r="C6653">
        <v>75</v>
      </c>
      <c r="D6653" t="s">
        <v>9</v>
      </c>
      <c r="E6653" t="s">
        <v>125</v>
      </c>
      <c r="F6653">
        <v>7500000</v>
      </c>
      <c r="G6653">
        <v>19000000</v>
      </c>
      <c r="H6653" t="s">
        <v>132</v>
      </c>
      <c r="I6653">
        <f>YEAR(Table1[[#This Row],[date]])</f>
        <v>2008</v>
      </c>
      <c r="J6653">
        <f>Table1[[#This Row],[revenue]]-Table1[[#This Row],[budget_x]]</f>
        <v>11500000</v>
      </c>
      <c r="K6653" s="7">
        <f>Table1[[#This Row],[profit /loss ]]/Table1[[#This Row],[budget_x]]</f>
        <v>1.5333333333333334</v>
      </c>
      <c r="L6653" t="str" cm="1">
        <f t="array" ref="L6653">_xlfn.IFS(Table1[[#This Row],[score]]&gt;70,"high",Table1[[#This Row],[score]]&gt;50,"medium",Table1[[#This Row],[score]]&lt;=50,"low")</f>
        <v>high</v>
      </c>
    </row>
    <row r="6654" spans="1:12" x14ac:dyDescent="0.3">
      <c r="A6654" t="s">
        <v>6418</v>
      </c>
      <c r="B6654" s="1">
        <v>39695</v>
      </c>
      <c r="C6654">
        <v>70</v>
      </c>
      <c r="D6654" t="s">
        <v>9</v>
      </c>
      <c r="E6654" t="s">
        <v>10</v>
      </c>
      <c r="F6654">
        <v>18000000</v>
      </c>
      <c r="G6654">
        <v>27794339</v>
      </c>
      <c r="H6654" t="s">
        <v>11</v>
      </c>
      <c r="I6654">
        <f>YEAR(Table1[[#This Row],[date]])</f>
        <v>2008</v>
      </c>
      <c r="J6654">
        <f>Table1[[#This Row],[revenue]]-Table1[[#This Row],[budget_x]]</f>
        <v>9794339</v>
      </c>
      <c r="K6654" s="7">
        <f>Table1[[#This Row],[profit /loss ]]/Table1[[#This Row],[budget_x]]</f>
        <v>0.5441299444444444</v>
      </c>
      <c r="L6654" t="str" cm="1">
        <f t="array" ref="L6654">_xlfn.IFS(Table1[[#This Row],[score]]&gt;70,"high",Table1[[#This Row],[score]]&gt;50,"medium",Table1[[#This Row],[score]]&lt;=50,"low")</f>
        <v>medium</v>
      </c>
    </row>
    <row r="6655" spans="1:12" x14ac:dyDescent="0.3">
      <c r="A6655" t="s">
        <v>6419</v>
      </c>
      <c r="B6655" s="1">
        <v>34022</v>
      </c>
      <c r="C6655">
        <v>67</v>
      </c>
      <c r="D6655" t="s">
        <v>9</v>
      </c>
      <c r="E6655" t="s">
        <v>15</v>
      </c>
      <c r="F6655">
        <v>7225</v>
      </c>
      <c r="G6655">
        <v>2040920</v>
      </c>
      <c r="H6655" t="s">
        <v>11</v>
      </c>
      <c r="I6655">
        <f>YEAR(Table1[[#This Row],[date]])</f>
        <v>1993</v>
      </c>
      <c r="J6655">
        <f>Table1[[#This Row],[revenue]]-Table1[[#This Row],[budget_x]]</f>
        <v>2033695</v>
      </c>
      <c r="K6655" s="7">
        <f>Table1[[#This Row],[profit /loss ]]/Table1[[#This Row],[budget_x]]</f>
        <v>281.48027681660898</v>
      </c>
      <c r="L6655" t="str" cm="1">
        <f t="array" ref="L6655">_xlfn.IFS(Table1[[#This Row],[score]]&gt;70,"high",Table1[[#This Row],[score]]&gt;50,"medium",Table1[[#This Row],[score]]&lt;=50,"low")</f>
        <v>medium</v>
      </c>
    </row>
    <row r="6656" spans="1:12" x14ac:dyDescent="0.3">
      <c r="A6656" t="s">
        <v>6420</v>
      </c>
      <c r="B6656" s="1">
        <v>37785</v>
      </c>
      <c r="C6656">
        <v>62</v>
      </c>
      <c r="D6656" t="s">
        <v>9</v>
      </c>
      <c r="E6656" t="s">
        <v>10</v>
      </c>
      <c r="F6656">
        <v>25000000</v>
      </c>
      <c r="G6656">
        <v>55443032</v>
      </c>
      <c r="H6656" t="s">
        <v>17</v>
      </c>
      <c r="I6656">
        <f>YEAR(Table1[[#This Row],[date]])</f>
        <v>2003</v>
      </c>
      <c r="J6656">
        <f>Table1[[#This Row],[revenue]]-Table1[[#This Row],[budget_x]]</f>
        <v>30443032</v>
      </c>
      <c r="K6656" s="7">
        <f>Table1[[#This Row],[profit /loss ]]/Table1[[#This Row],[budget_x]]</f>
        <v>1.2177212799999999</v>
      </c>
      <c r="L6656" t="str" cm="1">
        <f t="array" ref="L6656">_xlfn.IFS(Table1[[#This Row],[score]]&gt;70,"high",Table1[[#This Row],[score]]&gt;50,"medium",Table1[[#This Row],[score]]&lt;=50,"low")</f>
        <v>medium</v>
      </c>
    </row>
    <row r="6657" spans="1:12" x14ac:dyDescent="0.3">
      <c r="A6657" t="s">
        <v>5836</v>
      </c>
      <c r="B6657" s="1">
        <v>43103</v>
      </c>
      <c r="C6657">
        <v>57</v>
      </c>
      <c r="D6657" t="s">
        <v>9</v>
      </c>
      <c r="E6657" t="s">
        <v>10</v>
      </c>
      <c r="F6657">
        <v>26000000</v>
      </c>
      <c r="G6657">
        <v>61308153</v>
      </c>
      <c r="H6657" t="s">
        <v>11</v>
      </c>
      <c r="I6657">
        <f>YEAR(Table1[[#This Row],[date]])</f>
        <v>2018</v>
      </c>
      <c r="J6657">
        <f>Table1[[#This Row],[revenue]]-Table1[[#This Row],[budget_x]]</f>
        <v>35308153</v>
      </c>
      <c r="K6657" s="7">
        <f>Table1[[#This Row],[profit /loss ]]/Table1[[#This Row],[budget_x]]</f>
        <v>1.3580058846153846</v>
      </c>
      <c r="L6657" t="str" cm="1">
        <f t="array" ref="L6657">_xlfn.IFS(Table1[[#This Row],[score]]&gt;70,"high",Table1[[#This Row],[score]]&gt;50,"medium",Table1[[#This Row],[score]]&lt;=50,"low")</f>
        <v>medium</v>
      </c>
    </row>
    <row r="6658" spans="1:12" x14ac:dyDescent="0.3">
      <c r="A6658" t="s">
        <v>5836</v>
      </c>
      <c r="B6658" s="1">
        <v>43103</v>
      </c>
      <c r="C6658">
        <v>57</v>
      </c>
      <c r="D6658" t="s">
        <v>9</v>
      </c>
      <c r="E6658" t="s">
        <v>10</v>
      </c>
      <c r="F6658">
        <v>20000000</v>
      </c>
      <c r="G6658">
        <v>45173738</v>
      </c>
      <c r="H6658" t="s">
        <v>11</v>
      </c>
      <c r="I6658">
        <f>YEAR(Table1[[#This Row],[date]])</f>
        <v>2018</v>
      </c>
      <c r="J6658">
        <f>Table1[[#This Row],[revenue]]-Table1[[#This Row],[budget_x]]</f>
        <v>25173738</v>
      </c>
      <c r="K6658" s="7">
        <f>Table1[[#This Row],[profit /loss ]]/Table1[[#This Row],[budget_x]]</f>
        <v>1.2586869000000001</v>
      </c>
      <c r="L6658" t="str" cm="1">
        <f t="array" ref="L6658">_xlfn.IFS(Table1[[#This Row],[score]]&gt;70,"high",Table1[[#This Row],[score]]&gt;50,"medium",Table1[[#This Row],[score]]&lt;=50,"low")</f>
        <v>medium</v>
      </c>
    </row>
    <row r="6659" spans="1:12" x14ac:dyDescent="0.3">
      <c r="A6659" t="s">
        <v>5166</v>
      </c>
      <c r="B6659" s="1">
        <v>28593</v>
      </c>
      <c r="C6659">
        <v>64</v>
      </c>
      <c r="D6659" t="s">
        <v>9</v>
      </c>
      <c r="E6659" t="s">
        <v>10</v>
      </c>
      <c r="F6659">
        <v>10000000</v>
      </c>
      <c r="G6659">
        <v>268973914.60000002</v>
      </c>
      <c r="H6659" t="s">
        <v>11</v>
      </c>
      <c r="I6659">
        <f>YEAR(Table1[[#This Row],[date]])</f>
        <v>1978</v>
      </c>
      <c r="J6659">
        <f>Table1[[#This Row],[revenue]]-Table1[[#This Row],[budget_x]]</f>
        <v>258973914.60000002</v>
      </c>
      <c r="K6659" s="7">
        <f>Table1[[#This Row],[profit /loss ]]/Table1[[#This Row],[budget_x]]</f>
        <v>25.897391460000001</v>
      </c>
      <c r="L6659" t="str" cm="1">
        <f t="array" ref="L6659">_xlfn.IFS(Table1[[#This Row],[score]]&gt;70,"high",Table1[[#This Row],[score]]&gt;50,"medium",Table1[[#This Row],[score]]&lt;=50,"low")</f>
        <v>medium</v>
      </c>
    </row>
    <row r="6660" spans="1:12" x14ac:dyDescent="0.3">
      <c r="A6660" t="s">
        <v>6421</v>
      </c>
      <c r="B6660" s="1">
        <v>36503</v>
      </c>
      <c r="C6660">
        <v>61</v>
      </c>
      <c r="D6660" t="s">
        <v>9</v>
      </c>
      <c r="E6660" t="s">
        <v>10</v>
      </c>
      <c r="F6660">
        <v>15000000</v>
      </c>
      <c r="G6660">
        <v>4024147</v>
      </c>
      <c r="H6660" t="s">
        <v>11</v>
      </c>
      <c r="I6660">
        <f>YEAR(Table1[[#This Row],[date]])</f>
        <v>1999</v>
      </c>
      <c r="J6660">
        <f>Table1[[#This Row],[revenue]]-Table1[[#This Row],[budget_x]]</f>
        <v>-10975853</v>
      </c>
      <c r="K6660" s="7">
        <f>Table1[[#This Row],[profit /loss ]]/Table1[[#This Row],[budget_x]]</f>
        <v>-0.73172353333333329</v>
      </c>
      <c r="L6660" t="str" cm="1">
        <f t="array" ref="L6660">_xlfn.IFS(Table1[[#This Row],[score]]&gt;70,"high",Table1[[#This Row],[score]]&gt;50,"medium",Table1[[#This Row],[score]]&lt;=50,"low")</f>
        <v>medium</v>
      </c>
    </row>
    <row r="6661" spans="1:12" x14ac:dyDescent="0.3">
      <c r="A6661" t="s">
        <v>6422</v>
      </c>
      <c r="B6661" s="1">
        <v>31252</v>
      </c>
      <c r="C6661">
        <v>63</v>
      </c>
      <c r="D6661" t="s">
        <v>9</v>
      </c>
      <c r="E6661" t="s">
        <v>95</v>
      </c>
      <c r="F6661">
        <v>90000000</v>
      </c>
      <c r="G6661">
        <v>556720975</v>
      </c>
      <c r="H6661" t="s">
        <v>184</v>
      </c>
      <c r="I6661">
        <f>YEAR(Table1[[#This Row],[date]])</f>
        <v>1985</v>
      </c>
      <c r="J6661">
        <f>Table1[[#This Row],[revenue]]-Table1[[#This Row],[budget_x]]</f>
        <v>466720975</v>
      </c>
      <c r="K6661" s="7">
        <f>Table1[[#This Row],[profit /loss ]]/Table1[[#This Row],[budget_x]]</f>
        <v>5.1857886111111107</v>
      </c>
      <c r="L6661" t="str" cm="1">
        <f t="array" ref="L6661">_xlfn.IFS(Table1[[#This Row],[score]]&gt;70,"high",Table1[[#This Row],[score]]&gt;50,"medium",Table1[[#This Row],[score]]&lt;=50,"low")</f>
        <v>medium</v>
      </c>
    </row>
    <row r="6662" spans="1:12" x14ac:dyDescent="0.3">
      <c r="A6662" t="s">
        <v>6423</v>
      </c>
      <c r="B6662" s="1">
        <v>43743</v>
      </c>
      <c r="C6662">
        <v>70</v>
      </c>
      <c r="D6662" t="s">
        <v>9</v>
      </c>
      <c r="E6662" t="s">
        <v>69</v>
      </c>
      <c r="F6662">
        <v>95900000</v>
      </c>
      <c r="G6662">
        <v>592133862.20000005</v>
      </c>
      <c r="H6662" t="s">
        <v>143</v>
      </c>
      <c r="I6662">
        <f>YEAR(Table1[[#This Row],[date]])</f>
        <v>2019</v>
      </c>
      <c r="J6662">
        <f>Table1[[#This Row],[revenue]]-Table1[[#This Row],[budget_x]]</f>
        <v>496233862.20000005</v>
      </c>
      <c r="K6662" s="7">
        <f>Table1[[#This Row],[profit /loss ]]/Table1[[#This Row],[budget_x]]</f>
        <v>5.1744928279457776</v>
      </c>
      <c r="L6662" t="str" cm="1">
        <f t="array" ref="L6662">_xlfn.IFS(Table1[[#This Row],[score]]&gt;70,"high",Table1[[#This Row],[score]]&gt;50,"medium",Table1[[#This Row],[score]]&lt;=50,"low")</f>
        <v>medium</v>
      </c>
    </row>
    <row r="6663" spans="1:12" x14ac:dyDescent="0.3">
      <c r="A6663" t="s">
        <v>6424</v>
      </c>
      <c r="B6663" s="1">
        <v>28260</v>
      </c>
      <c r="C6663">
        <v>51</v>
      </c>
      <c r="D6663" t="s">
        <v>9</v>
      </c>
      <c r="E6663" t="s">
        <v>10</v>
      </c>
      <c r="F6663">
        <v>132200000</v>
      </c>
      <c r="G6663">
        <v>249632395.40000001</v>
      </c>
      <c r="H6663" t="s">
        <v>17</v>
      </c>
      <c r="I6663">
        <f>YEAR(Table1[[#This Row],[date]])</f>
        <v>1977</v>
      </c>
      <c r="J6663">
        <f>Table1[[#This Row],[revenue]]-Table1[[#This Row],[budget_x]]</f>
        <v>117432395.40000001</v>
      </c>
      <c r="K6663" s="7">
        <f>Table1[[#This Row],[profit /loss ]]/Table1[[#This Row],[budget_x]]</f>
        <v>0.88829345990922848</v>
      </c>
      <c r="L6663" t="str" cm="1">
        <f t="array" ref="L6663">_xlfn.IFS(Table1[[#This Row],[score]]&gt;70,"high",Table1[[#This Row],[score]]&gt;50,"medium",Table1[[#This Row],[score]]&lt;=50,"low")</f>
        <v>medium</v>
      </c>
    </row>
    <row r="6664" spans="1:12" x14ac:dyDescent="0.3">
      <c r="A6664" t="s">
        <v>6425</v>
      </c>
      <c r="B6664" s="1">
        <v>43014</v>
      </c>
      <c r="C6664">
        <v>64</v>
      </c>
      <c r="D6664" t="s">
        <v>9</v>
      </c>
      <c r="E6664" t="s">
        <v>10</v>
      </c>
      <c r="F6664">
        <v>4200000</v>
      </c>
      <c r="G6664">
        <v>313230</v>
      </c>
      <c r="H6664" t="s">
        <v>11</v>
      </c>
      <c r="I6664">
        <f>YEAR(Table1[[#This Row],[date]])</f>
        <v>2017</v>
      </c>
      <c r="J6664">
        <f>Table1[[#This Row],[revenue]]-Table1[[#This Row],[budget_x]]</f>
        <v>-3886770</v>
      </c>
      <c r="K6664" s="7">
        <f>Table1[[#This Row],[profit /loss ]]/Table1[[#This Row],[budget_x]]</f>
        <v>-0.92542142857142862</v>
      </c>
      <c r="L6664" t="str" cm="1">
        <f t="array" ref="L6664">_xlfn.IFS(Table1[[#This Row],[score]]&gt;70,"high",Table1[[#This Row],[score]]&gt;50,"medium",Table1[[#This Row],[score]]&lt;=50,"low")</f>
        <v>medium</v>
      </c>
    </row>
    <row r="6665" spans="1:12" x14ac:dyDescent="0.3">
      <c r="A6665" t="s">
        <v>6426</v>
      </c>
      <c r="B6665" s="1">
        <v>27724</v>
      </c>
      <c r="C6665">
        <v>80</v>
      </c>
      <c r="D6665" t="s">
        <v>9</v>
      </c>
      <c r="E6665" t="s">
        <v>10</v>
      </c>
      <c r="F6665">
        <v>11000000</v>
      </c>
      <c r="G6665">
        <v>20198512</v>
      </c>
      <c r="H6665" t="s">
        <v>30</v>
      </c>
      <c r="I6665">
        <f>YEAR(Table1[[#This Row],[date]])</f>
        <v>1975</v>
      </c>
      <c r="J6665">
        <f>Table1[[#This Row],[revenue]]-Table1[[#This Row],[budget_x]]</f>
        <v>9198512</v>
      </c>
      <c r="K6665" s="7">
        <f>Table1[[#This Row],[profit /loss ]]/Table1[[#This Row],[budget_x]]</f>
        <v>0.83622836363636366</v>
      </c>
      <c r="L6665" t="str" cm="1">
        <f t="array" ref="L6665">_xlfn.IFS(Table1[[#This Row],[score]]&gt;70,"high",Table1[[#This Row],[score]]&gt;50,"medium",Table1[[#This Row],[score]]&lt;=50,"low")</f>
        <v>high</v>
      </c>
    </row>
    <row r="6666" spans="1:12" x14ac:dyDescent="0.3">
      <c r="A6666" t="s">
        <v>6427</v>
      </c>
      <c r="B6666" s="1">
        <v>32731</v>
      </c>
      <c r="C6666">
        <v>54</v>
      </c>
      <c r="D6666" t="s">
        <v>9</v>
      </c>
      <c r="E6666" t="s">
        <v>10</v>
      </c>
      <c r="F6666">
        <v>6000000</v>
      </c>
      <c r="G6666">
        <v>22168359</v>
      </c>
      <c r="H6666" t="s">
        <v>17</v>
      </c>
      <c r="I6666">
        <f>YEAR(Table1[[#This Row],[date]])</f>
        <v>1989</v>
      </c>
      <c r="J6666">
        <f>Table1[[#This Row],[revenue]]-Table1[[#This Row],[budget_x]]</f>
        <v>16168359</v>
      </c>
      <c r="K6666" s="7">
        <f>Table1[[#This Row],[profit /loss ]]/Table1[[#This Row],[budget_x]]</f>
        <v>2.6947264999999998</v>
      </c>
      <c r="L6666" t="str" cm="1">
        <f t="array" ref="L6666">_xlfn.IFS(Table1[[#This Row],[score]]&gt;70,"high",Table1[[#This Row],[score]]&gt;50,"medium",Table1[[#This Row],[score]]&lt;=50,"low")</f>
        <v>medium</v>
      </c>
    </row>
    <row r="6667" spans="1:12" x14ac:dyDescent="0.3">
      <c r="A6667" t="s">
        <v>6428</v>
      </c>
      <c r="B6667" s="1">
        <v>31877</v>
      </c>
      <c r="C6667">
        <v>69</v>
      </c>
      <c r="D6667" t="s">
        <v>9</v>
      </c>
      <c r="E6667" t="s">
        <v>10</v>
      </c>
      <c r="F6667">
        <v>9000000</v>
      </c>
      <c r="G6667">
        <v>18564613</v>
      </c>
      <c r="H6667" t="s">
        <v>11</v>
      </c>
      <c r="I6667">
        <f>YEAR(Table1[[#This Row],[date]])</f>
        <v>1987</v>
      </c>
      <c r="J6667">
        <f>Table1[[#This Row],[revenue]]-Table1[[#This Row],[budget_x]]</f>
        <v>9564613</v>
      </c>
      <c r="K6667" s="7">
        <f>Table1[[#This Row],[profit /loss ]]/Table1[[#This Row],[budget_x]]</f>
        <v>1.0627347777777778</v>
      </c>
      <c r="L6667" t="str" cm="1">
        <f t="array" ref="L6667">_xlfn.IFS(Table1[[#This Row],[score]]&gt;70,"high",Table1[[#This Row],[score]]&gt;50,"medium",Table1[[#This Row],[score]]&lt;=50,"low")</f>
        <v>medium</v>
      </c>
    </row>
    <row r="6668" spans="1:12" x14ac:dyDescent="0.3">
      <c r="A6668" t="s">
        <v>6429</v>
      </c>
      <c r="B6668" s="1">
        <v>45022</v>
      </c>
      <c r="C6668">
        <v>0</v>
      </c>
      <c r="D6668" t="s">
        <v>9</v>
      </c>
      <c r="E6668" t="s">
        <v>10</v>
      </c>
      <c r="F6668">
        <v>246000000</v>
      </c>
      <c r="G6668">
        <v>178359863</v>
      </c>
      <c r="H6668" t="s">
        <v>132</v>
      </c>
      <c r="I6668">
        <f>YEAR(Table1[[#This Row],[date]])</f>
        <v>2023</v>
      </c>
      <c r="J6668">
        <f>Table1[[#This Row],[revenue]]-Table1[[#This Row],[budget_x]]</f>
        <v>-67640137</v>
      </c>
      <c r="K6668" s="7">
        <f>Table1[[#This Row],[profit /loss ]]/Table1[[#This Row],[budget_x]]</f>
        <v>-0.27495990650406504</v>
      </c>
      <c r="L6668" t="str" cm="1">
        <f t="array" ref="L6668">_xlfn.IFS(Table1[[#This Row],[score]]&gt;70,"high",Table1[[#This Row],[score]]&gt;50,"medium",Table1[[#This Row],[score]]&lt;=50,"low")</f>
        <v>low</v>
      </c>
    </row>
    <row r="6669" spans="1:12" x14ac:dyDescent="0.3">
      <c r="A6669" t="s">
        <v>6430</v>
      </c>
      <c r="B6669" s="1">
        <v>25924</v>
      </c>
      <c r="C6669">
        <v>76</v>
      </c>
      <c r="D6669" t="s">
        <v>9</v>
      </c>
      <c r="E6669" t="s">
        <v>95</v>
      </c>
      <c r="F6669">
        <v>100800000</v>
      </c>
      <c r="G6669">
        <v>422334998</v>
      </c>
      <c r="H6669" t="s">
        <v>96</v>
      </c>
      <c r="I6669">
        <f>YEAR(Table1[[#This Row],[date]])</f>
        <v>1970</v>
      </c>
      <c r="J6669">
        <f>Table1[[#This Row],[revenue]]-Table1[[#This Row],[budget_x]]</f>
        <v>321534998</v>
      </c>
      <c r="K6669" s="7">
        <f>Table1[[#This Row],[profit /loss ]]/Table1[[#This Row],[budget_x]]</f>
        <v>3.1898313293650795</v>
      </c>
      <c r="L6669" t="str" cm="1">
        <f t="array" ref="L6669">_xlfn.IFS(Table1[[#This Row],[score]]&gt;70,"high",Table1[[#This Row],[score]]&gt;50,"medium",Table1[[#This Row],[score]]&lt;=50,"low")</f>
        <v>high</v>
      </c>
    </row>
    <row r="6670" spans="1:12" x14ac:dyDescent="0.3">
      <c r="A6670" t="s">
        <v>6431</v>
      </c>
      <c r="B6670" s="1">
        <v>43245</v>
      </c>
      <c r="C6670">
        <v>44</v>
      </c>
      <c r="D6670" t="s">
        <v>9</v>
      </c>
      <c r="E6670" t="s">
        <v>10</v>
      </c>
      <c r="F6670">
        <v>96300000</v>
      </c>
      <c r="G6670">
        <v>439688164.19999999</v>
      </c>
      <c r="H6670" t="s">
        <v>17</v>
      </c>
      <c r="I6670">
        <f>YEAR(Table1[[#This Row],[date]])</f>
        <v>2018</v>
      </c>
      <c r="J6670">
        <f>Table1[[#This Row],[revenue]]-Table1[[#This Row],[budget_x]]</f>
        <v>343388164.19999999</v>
      </c>
      <c r="K6670" s="7">
        <f>Table1[[#This Row],[profit /loss ]]/Table1[[#This Row],[budget_x]]</f>
        <v>3.5658168660436136</v>
      </c>
      <c r="L6670" t="str" cm="1">
        <f t="array" ref="L6670">_xlfn.IFS(Table1[[#This Row],[score]]&gt;70,"high",Table1[[#This Row],[score]]&gt;50,"medium",Table1[[#This Row],[score]]&lt;=50,"low")</f>
        <v>low</v>
      </c>
    </row>
    <row r="6671" spans="1:12" x14ac:dyDescent="0.3">
      <c r="A6671" t="s">
        <v>6432</v>
      </c>
      <c r="B6671" s="1">
        <v>26989</v>
      </c>
      <c r="C6671">
        <v>68</v>
      </c>
      <c r="D6671" t="s">
        <v>9</v>
      </c>
      <c r="E6671" t="s">
        <v>10</v>
      </c>
      <c r="F6671">
        <v>104800000</v>
      </c>
      <c r="G6671">
        <v>316773344.39999998</v>
      </c>
      <c r="H6671" t="s">
        <v>11</v>
      </c>
      <c r="I6671">
        <f>YEAR(Table1[[#This Row],[date]])</f>
        <v>1973</v>
      </c>
      <c r="J6671">
        <f>Table1[[#This Row],[revenue]]-Table1[[#This Row],[budget_x]]</f>
        <v>211973344.39999998</v>
      </c>
      <c r="K6671" s="7">
        <f>Table1[[#This Row],[profit /loss ]]/Table1[[#This Row],[budget_x]]</f>
        <v>2.022646416030534</v>
      </c>
      <c r="L6671" t="str" cm="1">
        <f t="array" ref="L6671">_xlfn.IFS(Table1[[#This Row],[score]]&gt;70,"high",Table1[[#This Row],[score]]&gt;50,"medium",Table1[[#This Row],[score]]&lt;=50,"low")</f>
        <v>medium</v>
      </c>
    </row>
    <row r="6672" spans="1:12" x14ac:dyDescent="0.3">
      <c r="A6672" t="s">
        <v>357</v>
      </c>
      <c r="B6672" s="1">
        <v>19460</v>
      </c>
      <c r="C6672">
        <v>66</v>
      </c>
      <c r="D6672" t="s">
        <v>9</v>
      </c>
      <c r="E6672" t="s">
        <v>10</v>
      </c>
      <c r="F6672">
        <v>200000000</v>
      </c>
      <c r="G6672">
        <v>2222985568</v>
      </c>
      <c r="H6672" t="s">
        <v>17</v>
      </c>
      <c r="I6672">
        <f>YEAR(Table1[[#This Row],[date]])</f>
        <v>1953</v>
      </c>
      <c r="J6672">
        <f>Table1[[#This Row],[revenue]]-Table1[[#This Row],[budget_x]]</f>
        <v>2022985568</v>
      </c>
      <c r="K6672" s="7">
        <f>Table1[[#This Row],[profit /loss ]]/Table1[[#This Row],[budget_x]]</f>
        <v>10.11492784</v>
      </c>
      <c r="L6672" t="str" cm="1">
        <f t="array" ref="L6672">_xlfn.IFS(Table1[[#This Row],[score]]&gt;70,"high",Table1[[#This Row],[score]]&gt;50,"medium",Table1[[#This Row],[score]]&lt;=50,"low")</f>
        <v>medium</v>
      </c>
    </row>
    <row r="6673" spans="1:12" x14ac:dyDescent="0.3">
      <c r="A6673" t="s">
        <v>6433</v>
      </c>
      <c r="B6673" s="1">
        <v>43888</v>
      </c>
      <c r="C6673">
        <v>67</v>
      </c>
      <c r="D6673" t="s">
        <v>9</v>
      </c>
      <c r="E6673" t="s">
        <v>10</v>
      </c>
      <c r="F6673">
        <v>131200000</v>
      </c>
      <c r="G6673">
        <v>732357781.39999998</v>
      </c>
      <c r="H6673" t="s">
        <v>11</v>
      </c>
      <c r="I6673">
        <f>YEAR(Table1[[#This Row],[date]])</f>
        <v>2020</v>
      </c>
      <c r="J6673">
        <f>Table1[[#This Row],[revenue]]-Table1[[#This Row],[budget_x]]</f>
        <v>601157781.39999998</v>
      </c>
      <c r="K6673" s="7">
        <f>Table1[[#This Row],[profit /loss ]]/Table1[[#This Row],[budget_x]]</f>
        <v>4.5819952850609758</v>
      </c>
      <c r="L6673" t="str" cm="1">
        <f t="array" ref="L6673">_xlfn.IFS(Table1[[#This Row],[score]]&gt;70,"high",Table1[[#This Row],[score]]&gt;50,"medium",Table1[[#This Row],[score]]&lt;=50,"low")</f>
        <v>medium</v>
      </c>
    </row>
    <row r="6674" spans="1:12" x14ac:dyDescent="0.3">
      <c r="A6674" t="s">
        <v>6434</v>
      </c>
      <c r="B6674" s="1">
        <v>39350</v>
      </c>
      <c r="C6674">
        <v>0</v>
      </c>
      <c r="D6674" t="s">
        <v>9</v>
      </c>
      <c r="E6674" t="s">
        <v>10</v>
      </c>
      <c r="F6674">
        <v>167540000</v>
      </c>
      <c r="G6674">
        <v>175269998.80000001</v>
      </c>
      <c r="H6674" t="s">
        <v>17</v>
      </c>
      <c r="I6674">
        <f>YEAR(Table1[[#This Row],[date]])</f>
        <v>2007</v>
      </c>
      <c r="J6674">
        <f>Table1[[#This Row],[revenue]]-Table1[[#This Row],[budget_x]]</f>
        <v>7729998.8000000119</v>
      </c>
      <c r="K6674" s="7">
        <f>Table1[[#This Row],[profit /loss ]]/Table1[[#This Row],[budget_x]]</f>
        <v>4.6138228482750461E-2</v>
      </c>
      <c r="L6674" t="str" cm="1">
        <f t="array" ref="L6674">_xlfn.IFS(Table1[[#This Row],[score]]&gt;70,"high",Table1[[#This Row],[score]]&gt;50,"medium",Table1[[#This Row],[score]]&lt;=50,"low")</f>
        <v>low</v>
      </c>
    </row>
    <row r="6675" spans="1:12" x14ac:dyDescent="0.3">
      <c r="A6675" t="s">
        <v>6435</v>
      </c>
      <c r="B6675" s="1">
        <v>43866</v>
      </c>
      <c r="C6675">
        <v>73</v>
      </c>
      <c r="D6675" t="s">
        <v>9</v>
      </c>
      <c r="E6675" t="s">
        <v>74</v>
      </c>
      <c r="F6675">
        <v>151000000</v>
      </c>
      <c r="G6675">
        <v>455339133</v>
      </c>
      <c r="H6675" t="s">
        <v>75</v>
      </c>
      <c r="I6675">
        <f>YEAR(Table1[[#This Row],[date]])</f>
        <v>2020</v>
      </c>
      <c r="J6675">
        <f>Table1[[#This Row],[revenue]]-Table1[[#This Row],[budget_x]]</f>
        <v>304339133</v>
      </c>
      <c r="K6675" s="7">
        <f>Table1[[#This Row],[profit /loss ]]/Table1[[#This Row],[budget_x]]</f>
        <v>2.0154909470198676</v>
      </c>
      <c r="L6675" t="str" cm="1">
        <f t="array" ref="L6675">_xlfn.IFS(Table1[[#This Row],[score]]&gt;70,"high",Table1[[#This Row],[score]]&gt;50,"medium",Table1[[#This Row],[score]]&lt;=50,"low")</f>
        <v>high</v>
      </c>
    </row>
    <row r="6676" spans="1:12" x14ac:dyDescent="0.3">
      <c r="A6676" t="s">
        <v>6436</v>
      </c>
      <c r="B6676" s="1">
        <v>39010</v>
      </c>
      <c r="C6676">
        <v>51</v>
      </c>
      <c r="D6676" t="s">
        <v>9</v>
      </c>
      <c r="E6676" t="s">
        <v>10</v>
      </c>
      <c r="F6676">
        <v>128800000</v>
      </c>
      <c r="G6676">
        <v>649084190.39999998</v>
      </c>
      <c r="H6676" t="s">
        <v>17</v>
      </c>
      <c r="I6676">
        <f>YEAR(Table1[[#This Row],[date]])</f>
        <v>2006</v>
      </c>
      <c r="J6676">
        <f>Table1[[#This Row],[revenue]]-Table1[[#This Row],[budget_x]]</f>
        <v>520284190.39999998</v>
      </c>
      <c r="K6676" s="7">
        <f>Table1[[#This Row],[profit /loss ]]/Table1[[#This Row],[budget_x]]</f>
        <v>4.0394735279503102</v>
      </c>
      <c r="L6676" t="str" cm="1">
        <f t="array" ref="L6676">_xlfn.IFS(Table1[[#This Row],[score]]&gt;70,"high",Table1[[#This Row],[score]]&gt;50,"medium",Table1[[#This Row],[score]]&lt;=50,"low")</f>
        <v>medium</v>
      </c>
    </row>
    <row r="6677" spans="1:12" x14ac:dyDescent="0.3">
      <c r="A6677" t="s">
        <v>2930</v>
      </c>
      <c r="B6677" s="1">
        <v>44363</v>
      </c>
      <c r="C6677">
        <v>56</v>
      </c>
      <c r="D6677" t="s">
        <v>9</v>
      </c>
      <c r="E6677" t="s">
        <v>95</v>
      </c>
      <c r="F6677">
        <v>115000000</v>
      </c>
      <c r="G6677">
        <v>604531768.39999998</v>
      </c>
      <c r="H6677" t="s">
        <v>11</v>
      </c>
      <c r="I6677">
        <f>YEAR(Table1[[#This Row],[date]])</f>
        <v>2021</v>
      </c>
      <c r="J6677">
        <f>Table1[[#This Row],[revenue]]-Table1[[#This Row],[budget_x]]</f>
        <v>489531768.39999998</v>
      </c>
      <c r="K6677" s="7">
        <f>Table1[[#This Row],[profit /loss ]]/Table1[[#This Row],[budget_x]]</f>
        <v>4.2567979860869567</v>
      </c>
      <c r="L6677" t="str" cm="1">
        <f t="array" ref="L6677">_xlfn.IFS(Table1[[#This Row],[score]]&gt;70,"high",Table1[[#This Row],[score]]&gt;50,"medium",Table1[[#This Row],[score]]&lt;=50,"low")</f>
        <v>medium</v>
      </c>
    </row>
    <row r="6678" spans="1:12" x14ac:dyDescent="0.3">
      <c r="A6678" t="s">
        <v>6437</v>
      </c>
      <c r="B6678" s="1">
        <v>43425</v>
      </c>
      <c r="C6678">
        <v>57</v>
      </c>
      <c r="D6678" t="s">
        <v>9</v>
      </c>
      <c r="E6678" t="s">
        <v>10</v>
      </c>
      <c r="F6678">
        <v>40000000</v>
      </c>
      <c r="G6678">
        <v>27506412</v>
      </c>
      <c r="H6678" t="s">
        <v>11</v>
      </c>
      <c r="I6678">
        <f>YEAR(Table1[[#This Row],[date]])</f>
        <v>2018</v>
      </c>
      <c r="J6678">
        <f>Table1[[#This Row],[revenue]]-Table1[[#This Row],[budget_x]]</f>
        <v>-12493588</v>
      </c>
      <c r="K6678" s="7">
        <f>Table1[[#This Row],[profit /loss ]]/Table1[[#This Row],[budget_x]]</f>
        <v>-0.3123397</v>
      </c>
      <c r="L6678" t="str" cm="1">
        <f t="array" ref="L6678">_xlfn.IFS(Table1[[#This Row],[score]]&gt;70,"high",Table1[[#This Row],[score]]&gt;50,"medium",Table1[[#This Row],[score]]&lt;=50,"low")</f>
        <v>medium</v>
      </c>
    </row>
    <row r="6679" spans="1:12" x14ac:dyDescent="0.3">
      <c r="A6679" t="s">
        <v>6438</v>
      </c>
      <c r="B6679" s="1">
        <v>34297</v>
      </c>
      <c r="C6679">
        <v>75</v>
      </c>
      <c r="D6679" t="s">
        <v>9</v>
      </c>
      <c r="E6679" t="s">
        <v>10</v>
      </c>
      <c r="F6679">
        <v>30000000</v>
      </c>
      <c r="G6679">
        <v>135130999</v>
      </c>
      <c r="H6679" t="s">
        <v>17</v>
      </c>
      <c r="I6679">
        <f>YEAR(Table1[[#This Row],[date]])</f>
        <v>1993</v>
      </c>
      <c r="J6679">
        <f>Table1[[#This Row],[revenue]]-Table1[[#This Row],[budget_x]]</f>
        <v>105130999</v>
      </c>
      <c r="K6679" s="7">
        <f>Table1[[#This Row],[profit /loss ]]/Table1[[#This Row],[budget_x]]</f>
        <v>3.5043666333333334</v>
      </c>
      <c r="L6679" t="str" cm="1">
        <f t="array" ref="L6679">_xlfn.IFS(Table1[[#This Row],[score]]&gt;70,"high",Table1[[#This Row],[score]]&gt;50,"medium",Table1[[#This Row],[score]]&lt;=50,"low")</f>
        <v>high</v>
      </c>
    </row>
    <row r="6680" spans="1:12" x14ac:dyDescent="0.3">
      <c r="A6680" t="s">
        <v>6439</v>
      </c>
      <c r="B6680" s="1">
        <v>39359</v>
      </c>
      <c r="C6680">
        <v>64</v>
      </c>
      <c r="D6680" t="s">
        <v>9</v>
      </c>
      <c r="E6680" t="s">
        <v>10</v>
      </c>
      <c r="F6680">
        <v>20000000</v>
      </c>
      <c r="G6680">
        <v>47817020</v>
      </c>
      <c r="H6680" t="s">
        <v>11</v>
      </c>
      <c r="I6680">
        <f>YEAR(Table1[[#This Row],[date]])</f>
        <v>2007</v>
      </c>
      <c r="J6680">
        <f>Table1[[#This Row],[revenue]]-Table1[[#This Row],[budget_x]]</f>
        <v>27817020</v>
      </c>
      <c r="K6680" s="7">
        <f>Table1[[#This Row],[profit /loss ]]/Table1[[#This Row],[budget_x]]</f>
        <v>1.3908510000000001</v>
      </c>
      <c r="L6680" t="str" cm="1">
        <f t="array" ref="L6680">_xlfn.IFS(Table1[[#This Row],[score]]&gt;70,"high",Table1[[#This Row],[score]]&gt;50,"medium",Table1[[#This Row],[score]]&lt;=50,"low")</f>
        <v>medium</v>
      </c>
    </row>
    <row r="6681" spans="1:12" x14ac:dyDescent="0.3">
      <c r="A6681" t="s">
        <v>6440</v>
      </c>
      <c r="B6681" s="1">
        <v>44161</v>
      </c>
      <c r="C6681">
        <v>74</v>
      </c>
      <c r="D6681" t="s">
        <v>9</v>
      </c>
      <c r="E6681" t="s">
        <v>10</v>
      </c>
      <c r="F6681">
        <v>3390460</v>
      </c>
      <c r="G6681">
        <v>1401954</v>
      </c>
      <c r="H6681" t="s">
        <v>11</v>
      </c>
      <c r="I6681">
        <f>YEAR(Table1[[#This Row],[date]])</f>
        <v>2020</v>
      </c>
      <c r="J6681">
        <f>Table1[[#This Row],[revenue]]-Table1[[#This Row],[budget_x]]</f>
        <v>-1988506</v>
      </c>
      <c r="K6681" s="7">
        <f>Table1[[#This Row],[profit /loss ]]/Table1[[#This Row],[budget_x]]</f>
        <v>-0.5865003568837267</v>
      </c>
      <c r="L6681" t="str" cm="1">
        <f t="array" ref="L6681">_xlfn.IFS(Table1[[#This Row],[score]]&gt;70,"high",Table1[[#This Row],[score]]&gt;50,"medium",Table1[[#This Row],[score]]&lt;=50,"low")</f>
        <v>high</v>
      </c>
    </row>
    <row r="6682" spans="1:12" x14ac:dyDescent="0.3">
      <c r="A6682" t="s">
        <v>6441</v>
      </c>
      <c r="B6682" s="1">
        <v>44152</v>
      </c>
      <c r="C6682">
        <v>67</v>
      </c>
      <c r="D6682" t="s">
        <v>9</v>
      </c>
      <c r="E6682" t="s">
        <v>10</v>
      </c>
      <c r="F6682">
        <v>108144000</v>
      </c>
      <c r="G6682">
        <v>424370509.39999998</v>
      </c>
      <c r="H6682" t="s">
        <v>11</v>
      </c>
      <c r="I6682">
        <f>YEAR(Table1[[#This Row],[date]])</f>
        <v>2020</v>
      </c>
      <c r="J6682">
        <f>Table1[[#This Row],[revenue]]-Table1[[#This Row],[budget_x]]</f>
        <v>316226509.39999998</v>
      </c>
      <c r="K6682" s="7">
        <f>Table1[[#This Row],[profit /loss ]]/Table1[[#This Row],[budget_x]]</f>
        <v>2.9241244026483204</v>
      </c>
      <c r="L6682" t="str" cm="1">
        <f t="array" ref="L6682">_xlfn.IFS(Table1[[#This Row],[score]]&gt;70,"high",Table1[[#This Row],[score]]&gt;50,"medium",Table1[[#This Row],[score]]&lt;=50,"low")</f>
        <v>medium</v>
      </c>
    </row>
    <row r="6683" spans="1:12" x14ac:dyDescent="0.3">
      <c r="A6683" t="s">
        <v>6442</v>
      </c>
      <c r="B6683" s="1">
        <v>41231</v>
      </c>
      <c r="C6683">
        <v>73</v>
      </c>
      <c r="D6683" t="s">
        <v>9</v>
      </c>
      <c r="E6683" t="s">
        <v>10</v>
      </c>
      <c r="F6683">
        <v>59000000</v>
      </c>
      <c r="G6683">
        <v>590853673</v>
      </c>
      <c r="H6683" t="s">
        <v>17</v>
      </c>
      <c r="I6683">
        <f>YEAR(Table1[[#This Row],[date]])</f>
        <v>2012</v>
      </c>
      <c r="J6683">
        <f>Table1[[#This Row],[revenue]]-Table1[[#This Row],[budget_x]]</f>
        <v>531853673</v>
      </c>
      <c r="K6683" s="7">
        <f>Table1[[#This Row],[profit /loss ]]/Table1[[#This Row],[budget_x]]</f>
        <v>9.0144690338983047</v>
      </c>
      <c r="L6683" t="str" cm="1">
        <f t="array" ref="L6683">_xlfn.IFS(Table1[[#This Row],[score]]&gt;70,"high",Table1[[#This Row],[score]]&gt;50,"medium",Table1[[#This Row],[score]]&lt;=50,"low")</f>
        <v>high</v>
      </c>
    </row>
    <row r="6684" spans="1:12" x14ac:dyDescent="0.3">
      <c r="A6684" t="s">
        <v>6443</v>
      </c>
      <c r="B6684" s="1">
        <v>34173</v>
      </c>
      <c r="C6684">
        <v>69</v>
      </c>
      <c r="D6684" t="s">
        <v>9</v>
      </c>
      <c r="E6684" t="s">
        <v>10</v>
      </c>
      <c r="F6684">
        <v>14000000</v>
      </c>
      <c r="G6684">
        <v>27450453</v>
      </c>
      <c r="H6684" t="s">
        <v>17</v>
      </c>
      <c r="I6684">
        <f>YEAR(Table1[[#This Row],[date]])</f>
        <v>1993</v>
      </c>
      <c r="J6684">
        <f>Table1[[#This Row],[revenue]]-Table1[[#This Row],[budget_x]]</f>
        <v>13450453</v>
      </c>
      <c r="K6684" s="7">
        <f>Table1[[#This Row],[profit /loss ]]/Table1[[#This Row],[budget_x]]</f>
        <v>0.96074664285714284</v>
      </c>
      <c r="L6684" t="str" cm="1">
        <f t="array" ref="L6684">_xlfn.IFS(Table1[[#This Row],[score]]&gt;70,"high",Table1[[#This Row],[score]]&gt;50,"medium",Table1[[#This Row],[score]]&lt;=50,"low")</f>
        <v>medium</v>
      </c>
    </row>
    <row r="6685" spans="1:12" x14ac:dyDescent="0.3">
      <c r="A6685" t="s">
        <v>6444</v>
      </c>
      <c r="B6685" s="1">
        <v>44021</v>
      </c>
      <c r="C6685">
        <v>74</v>
      </c>
      <c r="D6685" t="s">
        <v>9</v>
      </c>
      <c r="E6685" t="s">
        <v>10</v>
      </c>
      <c r="F6685">
        <v>6000000</v>
      </c>
      <c r="G6685">
        <v>2576990</v>
      </c>
      <c r="H6685" t="s">
        <v>11</v>
      </c>
      <c r="I6685">
        <f>YEAR(Table1[[#This Row],[date]])</f>
        <v>2020</v>
      </c>
      <c r="J6685">
        <f>Table1[[#This Row],[revenue]]-Table1[[#This Row],[budget_x]]</f>
        <v>-3423010</v>
      </c>
      <c r="K6685" s="7">
        <f>Table1[[#This Row],[profit /loss ]]/Table1[[#This Row],[budget_x]]</f>
        <v>-0.57050166666666668</v>
      </c>
      <c r="L6685" t="str" cm="1">
        <f t="array" ref="L6685">_xlfn.IFS(Table1[[#This Row],[score]]&gt;70,"high",Table1[[#This Row],[score]]&gt;50,"medium",Table1[[#This Row],[score]]&lt;=50,"low")</f>
        <v>high</v>
      </c>
    </row>
    <row r="6686" spans="1:12" x14ac:dyDescent="0.3">
      <c r="A6686" t="s">
        <v>6445</v>
      </c>
      <c r="B6686" s="1">
        <v>42510</v>
      </c>
      <c r="C6686">
        <v>50</v>
      </c>
      <c r="D6686" t="s">
        <v>9</v>
      </c>
      <c r="E6686" t="s">
        <v>74</v>
      </c>
      <c r="F6686">
        <v>63000000</v>
      </c>
      <c r="G6686">
        <v>652818078</v>
      </c>
      <c r="H6686" t="s">
        <v>75</v>
      </c>
      <c r="I6686">
        <f>YEAR(Table1[[#This Row],[date]])</f>
        <v>2016</v>
      </c>
      <c r="J6686">
        <f>Table1[[#This Row],[revenue]]-Table1[[#This Row],[budget_x]]</f>
        <v>589818078</v>
      </c>
      <c r="K6686" s="7">
        <f>Table1[[#This Row],[profit /loss ]]/Table1[[#This Row],[budget_x]]</f>
        <v>9.3621917142857143</v>
      </c>
      <c r="L6686" t="str" cm="1">
        <f t="array" ref="L6686">_xlfn.IFS(Table1[[#This Row],[score]]&gt;70,"high",Table1[[#This Row],[score]]&gt;50,"medium",Table1[[#This Row],[score]]&lt;=50,"low")</f>
        <v>low</v>
      </c>
    </row>
    <row r="6687" spans="1:12" x14ac:dyDescent="0.3">
      <c r="A6687" t="s">
        <v>6446</v>
      </c>
      <c r="B6687" s="1">
        <v>43444</v>
      </c>
      <c r="C6687">
        <v>69</v>
      </c>
      <c r="D6687" t="s">
        <v>9</v>
      </c>
      <c r="E6687" t="s">
        <v>10</v>
      </c>
      <c r="F6687">
        <v>15720000</v>
      </c>
      <c r="G6687">
        <v>14273033</v>
      </c>
      <c r="H6687" t="s">
        <v>11</v>
      </c>
      <c r="I6687">
        <f>YEAR(Table1[[#This Row],[date]])</f>
        <v>2018</v>
      </c>
      <c r="J6687">
        <f>Table1[[#This Row],[revenue]]-Table1[[#This Row],[budget_x]]</f>
        <v>-1446967</v>
      </c>
      <c r="K6687" s="7">
        <f>Table1[[#This Row],[profit /loss ]]/Table1[[#This Row],[budget_x]]</f>
        <v>-9.2046246819338429E-2</v>
      </c>
      <c r="L6687" t="str" cm="1">
        <f t="array" ref="L6687">_xlfn.IFS(Table1[[#This Row],[score]]&gt;70,"high",Table1[[#This Row],[score]]&gt;50,"medium",Table1[[#This Row],[score]]&lt;=50,"low")</f>
        <v>medium</v>
      </c>
    </row>
    <row r="6688" spans="1:12" x14ac:dyDescent="0.3">
      <c r="A6688" t="s">
        <v>6447</v>
      </c>
      <c r="B6688" s="1">
        <v>43117</v>
      </c>
      <c r="C6688">
        <v>72</v>
      </c>
      <c r="D6688" t="s">
        <v>9</v>
      </c>
      <c r="E6688" t="s">
        <v>10</v>
      </c>
      <c r="F6688">
        <v>180400000</v>
      </c>
      <c r="G6688">
        <v>184680050</v>
      </c>
      <c r="H6688" t="s">
        <v>11</v>
      </c>
      <c r="I6688">
        <f>YEAR(Table1[[#This Row],[date]])</f>
        <v>2018</v>
      </c>
      <c r="J6688">
        <f>Table1[[#This Row],[revenue]]-Table1[[#This Row],[budget_x]]</f>
        <v>4280050</v>
      </c>
      <c r="K6688" s="7">
        <f>Table1[[#This Row],[profit /loss ]]/Table1[[#This Row],[budget_x]]</f>
        <v>2.3725332594235034E-2</v>
      </c>
      <c r="L6688" t="str" cm="1">
        <f t="array" ref="L6688">_xlfn.IFS(Table1[[#This Row],[score]]&gt;70,"high",Table1[[#This Row],[score]]&gt;50,"medium",Table1[[#This Row],[score]]&lt;=50,"low")</f>
        <v>high</v>
      </c>
    </row>
    <row r="6689" spans="1:12" x14ac:dyDescent="0.3">
      <c r="A6689" t="s">
        <v>6448</v>
      </c>
      <c r="B6689" s="1">
        <v>43578</v>
      </c>
      <c r="C6689">
        <v>30</v>
      </c>
      <c r="D6689" t="s">
        <v>9</v>
      </c>
      <c r="E6689" t="s">
        <v>10</v>
      </c>
      <c r="F6689">
        <v>15541000</v>
      </c>
      <c r="G6689">
        <v>38139010</v>
      </c>
      <c r="H6689" t="s">
        <v>17</v>
      </c>
      <c r="I6689">
        <f>YEAR(Table1[[#This Row],[date]])</f>
        <v>2019</v>
      </c>
      <c r="J6689">
        <f>Table1[[#This Row],[revenue]]-Table1[[#This Row],[budget_x]]</f>
        <v>22598010</v>
      </c>
      <c r="K6689" s="7">
        <f>Table1[[#This Row],[profit /loss ]]/Table1[[#This Row],[budget_x]]</f>
        <v>1.4540898269094653</v>
      </c>
      <c r="L6689" t="str" cm="1">
        <f t="array" ref="L6689">_xlfn.IFS(Table1[[#This Row],[score]]&gt;70,"high",Table1[[#This Row],[score]]&gt;50,"medium",Table1[[#This Row],[score]]&lt;=50,"low")</f>
        <v>low</v>
      </c>
    </row>
    <row r="6690" spans="1:12" x14ac:dyDescent="0.3">
      <c r="A6690" t="s">
        <v>2214</v>
      </c>
      <c r="B6690" s="1">
        <v>37003</v>
      </c>
      <c r="C6690">
        <v>71</v>
      </c>
      <c r="D6690" t="s">
        <v>9</v>
      </c>
      <c r="E6690" t="s">
        <v>10</v>
      </c>
      <c r="F6690">
        <v>196200000</v>
      </c>
      <c r="G6690">
        <v>428915824</v>
      </c>
      <c r="H6690" t="s">
        <v>17</v>
      </c>
      <c r="I6690">
        <f>YEAR(Table1[[#This Row],[date]])</f>
        <v>2001</v>
      </c>
      <c r="J6690">
        <f>Table1[[#This Row],[revenue]]-Table1[[#This Row],[budget_x]]</f>
        <v>232715824</v>
      </c>
      <c r="K6690" s="7">
        <f>Table1[[#This Row],[profit /loss ]]/Table1[[#This Row],[budget_x]]</f>
        <v>1.1861153109072375</v>
      </c>
      <c r="L6690" t="str" cm="1">
        <f t="array" ref="L6690">_xlfn.IFS(Table1[[#This Row],[score]]&gt;70,"high",Table1[[#This Row],[score]]&gt;50,"medium",Table1[[#This Row],[score]]&lt;=50,"low")</f>
        <v>high</v>
      </c>
    </row>
    <row r="6691" spans="1:12" x14ac:dyDescent="0.3">
      <c r="A6691" t="s">
        <v>6449</v>
      </c>
      <c r="B6691" s="1">
        <v>34566</v>
      </c>
      <c r="C6691">
        <v>77</v>
      </c>
      <c r="D6691" t="s">
        <v>9</v>
      </c>
      <c r="E6691" t="s">
        <v>69</v>
      </c>
      <c r="F6691">
        <v>65400000</v>
      </c>
      <c r="G6691">
        <v>413459843.19999999</v>
      </c>
      <c r="H6691" t="s">
        <v>143</v>
      </c>
      <c r="I6691">
        <f>YEAR(Table1[[#This Row],[date]])</f>
        <v>1994</v>
      </c>
      <c r="J6691">
        <f>Table1[[#This Row],[revenue]]-Table1[[#This Row],[budget_x]]</f>
        <v>348059843.19999999</v>
      </c>
      <c r="K6691" s="7">
        <f>Table1[[#This Row],[profit /loss ]]/Table1[[#This Row],[budget_x]]</f>
        <v>5.3220159510703366</v>
      </c>
      <c r="L6691" t="str" cm="1">
        <f t="array" ref="L6691">_xlfn.IFS(Table1[[#This Row],[score]]&gt;70,"high",Table1[[#This Row],[score]]&gt;50,"medium",Table1[[#This Row],[score]]&lt;=50,"low")</f>
        <v>high</v>
      </c>
    </row>
    <row r="6692" spans="1:12" x14ac:dyDescent="0.3">
      <c r="A6692" t="s">
        <v>6450</v>
      </c>
      <c r="B6692" s="1">
        <v>30002</v>
      </c>
      <c r="C6692">
        <v>63</v>
      </c>
      <c r="D6692" t="s">
        <v>9</v>
      </c>
      <c r="E6692" t="s">
        <v>10</v>
      </c>
      <c r="F6692">
        <v>2000000</v>
      </c>
      <c r="G6692">
        <v>45000000</v>
      </c>
      <c r="H6692" t="s">
        <v>17</v>
      </c>
      <c r="I6692">
        <f>YEAR(Table1[[#This Row],[date]])</f>
        <v>1982</v>
      </c>
      <c r="J6692">
        <f>Table1[[#This Row],[revenue]]-Table1[[#This Row],[budget_x]]</f>
        <v>43000000</v>
      </c>
      <c r="K6692" s="7">
        <f>Table1[[#This Row],[profit /loss ]]/Table1[[#This Row],[budget_x]]</f>
        <v>21.5</v>
      </c>
      <c r="L6692" t="str" cm="1">
        <f t="array" ref="L6692">_xlfn.IFS(Table1[[#This Row],[score]]&gt;70,"high",Table1[[#This Row],[score]]&gt;50,"medium",Table1[[#This Row],[score]]&lt;=50,"low")</f>
        <v>medium</v>
      </c>
    </row>
    <row r="6693" spans="1:12" x14ac:dyDescent="0.3">
      <c r="A6693" t="s">
        <v>6451</v>
      </c>
      <c r="B6693" s="1">
        <v>39648</v>
      </c>
      <c r="C6693">
        <v>68</v>
      </c>
      <c r="D6693" t="s">
        <v>9</v>
      </c>
      <c r="E6693" t="s">
        <v>69</v>
      </c>
      <c r="F6693">
        <v>56700000</v>
      </c>
      <c r="G6693">
        <v>43300000</v>
      </c>
      <c r="H6693" t="s">
        <v>143</v>
      </c>
      <c r="I6693">
        <f>YEAR(Table1[[#This Row],[date]])</f>
        <v>2008</v>
      </c>
      <c r="J6693">
        <f>Table1[[#This Row],[revenue]]-Table1[[#This Row],[budget_x]]</f>
        <v>-13400000</v>
      </c>
      <c r="K6693" s="7">
        <f>Table1[[#This Row],[profit /loss ]]/Table1[[#This Row],[budget_x]]</f>
        <v>-0.23633156966490299</v>
      </c>
      <c r="L6693" t="str" cm="1">
        <f t="array" ref="L6693">_xlfn.IFS(Table1[[#This Row],[score]]&gt;70,"high",Table1[[#This Row],[score]]&gt;50,"medium",Table1[[#This Row],[score]]&lt;=50,"low")</f>
        <v>medium</v>
      </c>
    </row>
    <row r="6694" spans="1:12" x14ac:dyDescent="0.3">
      <c r="A6694" t="s">
        <v>6452</v>
      </c>
      <c r="B6694" s="1">
        <v>42249</v>
      </c>
      <c r="C6694">
        <v>52</v>
      </c>
      <c r="D6694" t="s">
        <v>9</v>
      </c>
      <c r="E6694" t="s">
        <v>10</v>
      </c>
      <c r="F6694">
        <v>14000000</v>
      </c>
      <c r="G6694">
        <v>12826644</v>
      </c>
      <c r="H6694" t="s">
        <v>11</v>
      </c>
      <c r="I6694">
        <f>YEAR(Table1[[#This Row],[date]])</f>
        <v>2015</v>
      </c>
      <c r="J6694">
        <f>Table1[[#This Row],[revenue]]-Table1[[#This Row],[budget_x]]</f>
        <v>-1173356</v>
      </c>
      <c r="K6694" s="7">
        <f>Table1[[#This Row],[profit /loss ]]/Table1[[#This Row],[budget_x]]</f>
        <v>-8.3811142857142862E-2</v>
      </c>
      <c r="L6694" t="str" cm="1">
        <f t="array" ref="L6694">_xlfn.IFS(Table1[[#This Row],[score]]&gt;70,"high",Table1[[#This Row],[score]]&gt;50,"medium",Table1[[#This Row],[score]]&lt;=50,"low")</f>
        <v>medium</v>
      </c>
    </row>
    <row r="6695" spans="1:12" x14ac:dyDescent="0.3">
      <c r="A6695" t="s">
        <v>6453</v>
      </c>
      <c r="B6695" s="1">
        <v>43700</v>
      </c>
      <c r="C6695">
        <v>66</v>
      </c>
      <c r="D6695" t="s">
        <v>9</v>
      </c>
      <c r="E6695" t="s">
        <v>69</v>
      </c>
      <c r="F6695">
        <v>103000000</v>
      </c>
      <c r="G6695">
        <v>395805039.19999999</v>
      </c>
      <c r="H6695" t="s">
        <v>143</v>
      </c>
      <c r="I6695">
        <f>YEAR(Table1[[#This Row],[date]])</f>
        <v>2019</v>
      </c>
      <c r="J6695">
        <f>Table1[[#This Row],[revenue]]-Table1[[#This Row],[budget_x]]</f>
        <v>292805039.19999999</v>
      </c>
      <c r="K6695" s="7">
        <f>Table1[[#This Row],[profit /loss ]]/Table1[[#This Row],[budget_x]]</f>
        <v>2.8427673708737862</v>
      </c>
      <c r="L6695" t="str" cm="1">
        <f t="array" ref="L6695">_xlfn.IFS(Table1[[#This Row],[score]]&gt;70,"high",Table1[[#This Row],[score]]&gt;50,"medium",Table1[[#This Row],[score]]&lt;=50,"low")</f>
        <v>medium</v>
      </c>
    </row>
    <row r="6696" spans="1:12" x14ac:dyDescent="0.3">
      <c r="A6696" t="s">
        <v>6454</v>
      </c>
      <c r="B6696" s="1">
        <v>44351</v>
      </c>
      <c r="C6696">
        <v>65</v>
      </c>
      <c r="D6696" t="s">
        <v>9</v>
      </c>
      <c r="E6696" t="s">
        <v>15</v>
      </c>
      <c r="F6696">
        <v>149000000</v>
      </c>
      <c r="G6696">
        <v>251276175</v>
      </c>
      <c r="H6696" t="s">
        <v>11</v>
      </c>
      <c r="I6696">
        <f>YEAR(Table1[[#This Row],[date]])</f>
        <v>2021</v>
      </c>
      <c r="J6696">
        <f>Table1[[#This Row],[revenue]]-Table1[[#This Row],[budget_x]]</f>
        <v>102276175</v>
      </c>
      <c r="K6696" s="7">
        <f>Table1[[#This Row],[profit /loss ]]/Table1[[#This Row],[budget_x]]</f>
        <v>0.6864172818791946</v>
      </c>
      <c r="L6696" t="str" cm="1">
        <f t="array" ref="L6696">_xlfn.IFS(Table1[[#This Row],[score]]&gt;70,"high",Table1[[#This Row],[score]]&gt;50,"medium",Table1[[#This Row],[score]]&lt;=50,"low")</f>
        <v>medium</v>
      </c>
    </row>
    <row r="6697" spans="1:12" x14ac:dyDescent="0.3">
      <c r="A6697" t="s">
        <v>6455</v>
      </c>
      <c r="B6697" s="1">
        <v>36615</v>
      </c>
      <c r="C6697">
        <v>64</v>
      </c>
      <c r="D6697" t="s">
        <v>9</v>
      </c>
      <c r="E6697" t="s">
        <v>10</v>
      </c>
      <c r="F6697">
        <v>24000000</v>
      </c>
      <c r="G6697">
        <v>85527867</v>
      </c>
      <c r="H6697" t="s">
        <v>11</v>
      </c>
      <c r="I6697">
        <f>YEAR(Table1[[#This Row],[date]])</f>
        <v>2000</v>
      </c>
      <c r="J6697">
        <f>Table1[[#This Row],[revenue]]-Table1[[#This Row],[budget_x]]</f>
        <v>61527867</v>
      </c>
      <c r="K6697" s="7">
        <f>Table1[[#This Row],[profit /loss ]]/Table1[[#This Row],[budget_x]]</f>
        <v>2.5636611249999999</v>
      </c>
      <c r="L6697" t="str" cm="1">
        <f t="array" ref="L6697">_xlfn.IFS(Table1[[#This Row],[score]]&gt;70,"high",Table1[[#This Row],[score]]&gt;50,"medium",Table1[[#This Row],[score]]&lt;=50,"low")</f>
        <v>medium</v>
      </c>
    </row>
    <row r="6698" spans="1:12" x14ac:dyDescent="0.3">
      <c r="A6698" t="s">
        <v>6456</v>
      </c>
      <c r="B6698" s="1">
        <v>30365</v>
      </c>
      <c r="C6698">
        <v>78</v>
      </c>
      <c r="D6698" t="s">
        <v>9</v>
      </c>
      <c r="E6698" t="s">
        <v>10</v>
      </c>
      <c r="F6698">
        <v>20000000</v>
      </c>
      <c r="G6698">
        <v>2536000</v>
      </c>
      <c r="H6698" t="s">
        <v>17</v>
      </c>
      <c r="I6698">
        <f>YEAR(Table1[[#This Row],[date]])</f>
        <v>1983</v>
      </c>
      <c r="J6698">
        <f>Table1[[#This Row],[revenue]]-Table1[[#This Row],[budget_x]]</f>
        <v>-17464000</v>
      </c>
      <c r="K6698" s="7">
        <f>Table1[[#This Row],[profit /loss ]]/Table1[[#This Row],[budget_x]]</f>
        <v>-0.87319999999999998</v>
      </c>
      <c r="L6698" t="str" cm="1">
        <f t="array" ref="L6698">_xlfn.IFS(Table1[[#This Row],[score]]&gt;70,"high",Table1[[#This Row],[score]]&gt;50,"medium",Table1[[#This Row],[score]]&lt;=50,"low")</f>
        <v>high</v>
      </c>
    </row>
    <row r="6699" spans="1:12" x14ac:dyDescent="0.3">
      <c r="A6699" t="s">
        <v>6457</v>
      </c>
      <c r="B6699" s="1">
        <v>23623</v>
      </c>
      <c r="C6699">
        <v>79</v>
      </c>
      <c r="D6699" t="s">
        <v>9</v>
      </c>
      <c r="E6699" t="s">
        <v>15</v>
      </c>
      <c r="F6699">
        <v>113870000</v>
      </c>
      <c r="G6699">
        <v>530850720</v>
      </c>
      <c r="H6699" t="s">
        <v>25</v>
      </c>
      <c r="I6699">
        <f>YEAR(Table1[[#This Row],[date]])</f>
        <v>1964</v>
      </c>
      <c r="J6699">
        <f>Table1[[#This Row],[revenue]]-Table1[[#This Row],[budget_x]]</f>
        <v>416980720</v>
      </c>
      <c r="K6699" s="7">
        <f>Table1[[#This Row],[profit /loss ]]/Table1[[#This Row],[budget_x]]</f>
        <v>3.6619014665847018</v>
      </c>
      <c r="L6699" t="str" cm="1">
        <f t="array" ref="L6699">_xlfn.IFS(Table1[[#This Row],[score]]&gt;70,"high",Table1[[#This Row],[score]]&gt;50,"medium",Table1[[#This Row],[score]]&lt;=50,"low")</f>
        <v>high</v>
      </c>
    </row>
    <row r="6700" spans="1:12" x14ac:dyDescent="0.3">
      <c r="A6700" t="s">
        <v>6458</v>
      </c>
      <c r="B6700" s="1">
        <v>43488</v>
      </c>
      <c r="C6700">
        <v>70</v>
      </c>
      <c r="D6700" t="s">
        <v>9</v>
      </c>
      <c r="E6700" t="s">
        <v>74</v>
      </c>
      <c r="F6700">
        <v>8120000</v>
      </c>
      <c r="G6700">
        <v>124652206</v>
      </c>
      <c r="H6700" t="s">
        <v>75</v>
      </c>
      <c r="I6700">
        <f>YEAR(Table1[[#This Row],[date]])</f>
        <v>2019</v>
      </c>
      <c r="J6700">
        <f>Table1[[#This Row],[revenue]]-Table1[[#This Row],[budget_x]]</f>
        <v>116532206</v>
      </c>
      <c r="K6700" s="7">
        <f>Table1[[#This Row],[profit /loss ]]/Table1[[#This Row],[budget_x]]</f>
        <v>14.351256896551725</v>
      </c>
      <c r="L6700" t="str" cm="1">
        <f t="array" ref="L6700">_xlfn.IFS(Table1[[#This Row],[score]]&gt;70,"high",Table1[[#This Row],[score]]&gt;50,"medium",Table1[[#This Row],[score]]&lt;=50,"low")</f>
        <v>medium</v>
      </c>
    </row>
    <row r="6701" spans="1:12" x14ac:dyDescent="0.3">
      <c r="A6701" t="s">
        <v>6459</v>
      </c>
      <c r="B6701" s="1">
        <v>39159</v>
      </c>
      <c r="C6701">
        <v>61</v>
      </c>
      <c r="D6701" t="s">
        <v>9</v>
      </c>
      <c r="E6701" t="s">
        <v>10</v>
      </c>
      <c r="F6701">
        <v>62900000</v>
      </c>
      <c r="G6701">
        <v>414820827.80000001</v>
      </c>
      <c r="H6701" t="s">
        <v>30</v>
      </c>
      <c r="I6701">
        <f>YEAR(Table1[[#This Row],[date]])</f>
        <v>2007</v>
      </c>
      <c r="J6701">
        <f>Table1[[#This Row],[revenue]]-Table1[[#This Row],[budget_x]]</f>
        <v>351920827.80000001</v>
      </c>
      <c r="K6701" s="7">
        <f>Table1[[#This Row],[profit /loss ]]/Table1[[#This Row],[budget_x]]</f>
        <v>5.5949257201907789</v>
      </c>
      <c r="L6701" t="str" cm="1">
        <f t="array" ref="L6701">_xlfn.IFS(Table1[[#This Row],[score]]&gt;70,"high",Table1[[#This Row],[score]]&gt;50,"medium",Table1[[#This Row],[score]]&lt;=50,"low")</f>
        <v>medium</v>
      </c>
    </row>
    <row r="6702" spans="1:12" x14ac:dyDescent="0.3">
      <c r="A6702" t="s">
        <v>6460</v>
      </c>
      <c r="B6702" s="1">
        <v>39822</v>
      </c>
      <c r="C6702">
        <v>75</v>
      </c>
      <c r="D6702" t="s">
        <v>9</v>
      </c>
      <c r="E6702" t="s">
        <v>10</v>
      </c>
      <c r="F6702">
        <v>6000000</v>
      </c>
      <c r="G6702">
        <v>46634275</v>
      </c>
      <c r="H6702" t="s">
        <v>11</v>
      </c>
      <c r="I6702">
        <f>YEAR(Table1[[#This Row],[date]])</f>
        <v>2009</v>
      </c>
      <c r="J6702">
        <f>Table1[[#This Row],[revenue]]-Table1[[#This Row],[budget_x]]</f>
        <v>40634275</v>
      </c>
      <c r="K6702" s="7">
        <f>Table1[[#This Row],[profit /loss ]]/Table1[[#This Row],[budget_x]]</f>
        <v>6.7723791666666671</v>
      </c>
      <c r="L6702" t="str" cm="1">
        <f t="array" ref="L6702">_xlfn.IFS(Table1[[#This Row],[score]]&gt;70,"high",Table1[[#This Row],[score]]&gt;50,"medium",Table1[[#This Row],[score]]&lt;=50,"low")</f>
        <v>high</v>
      </c>
    </row>
    <row r="6703" spans="1:12" x14ac:dyDescent="0.3">
      <c r="A6703" t="s">
        <v>6461</v>
      </c>
      <c r="B6703" s="1">
        <v>44645</v>
      </c>
      <c r="C6703">
        <v>73</v>
      </c>
      <c r="D6703" t="s">
        <v>9</v>
      </c>
      <c r="E6703" t="s">
        <v>626</v>
      </c>
      <c r="F6703">
        <v>71400000</v>
      </c>
      <c r="G6703">
        <v>751654707.39999998</v>
      </c>
      <c r="H6703" t="s">
        <v>627</v>
      </c>
      <c r="I6703">
        <f>YEAR(Table1[[#This Row],[date]])</f>
        <v>2022</v>
      </c>
      <c r="J6703">
        <f>Table1[[#This Row],[revenue]]-Table1[[#This Row],[budget_x]]</f>
        <v>680254707.39999998</v>
      </c>
      <c r="K6703" s="7">
        <f>Table1[[#This Row],[profit /loss ]]/Table1[[#This Row],[budget_x]]</f>
        <v>9.5273768543417372</v>
      </c>
      <c r="L6703" t="str" cm="1">
        <f t="array" ref="L6703">_xlfn.IFS(Table1[[#This Row],[score]]&gt;70,"high",Table1[[#This Row],[score]]&gt;50,"medium",Table1[[#This Row],[score]]&lt;=50,"low")</f>
        <v>high</v>
      </c>
    </row>
    <row r="6704" spans="1:12" x14ac:dyDescent="0.3">
      <c r="A6704" t="s">
        <v>6462</v>
      </c>
      <c r="B6704" s="1">
        <v>42664</v>
      </c>
      <c r="C6704">
        <v>71</v>
      </c>
      <c r="D6704" t="s">
        <v>9</v>
      </c>
      <c r="E6704" t="s">
        <v>15</v>
      </c>
      <c r="F6704">
        <v>1600000</v>
      </c>
      <c r="G6704">
        <v>5138140</v>
      </c>
      <c r="H6704" t="s">
        <v>25</v>
      </c>
      <c r="I6704">
        <f>YEAR(Table1[[#This Row],[date]])</f>
        <v>2016</v>
      </c>
      <c r="J6704">
        <f>Table1[[#This Row],[revenue]]-Table1[[#This Row],[budget_x]]</f>
        <v>3538140</v>
      </c>
      <c r="K6704" s="7">
        <f>Table1[[#This Row],[profit /loss ]]/Table1[[#This Row],[budget_x]]</f>
        <v>2.2113375</v>
      </c>
      <c r="L6704" t="str" cm="1">
        <f t="array" ref="L6704">_xlfn.IFS(Table1[[#This Row],[score]]&gt;70,"high",Table1[[#This Row],[score]]&gt;50,"medium",Table1[[#This Row],[score]]&lt;=50,"low")</f>
        <v>high</v>
      </c>
    </row>
    <row r="6705" spans="1:12" x14ac:dyDescent="0.3">
      <c r="A6705" t="s">
        <v>6463</v>
      </c>
      <c r="B6705" s="1">
        <v>43807</v>
      </c>
      <c r="C6705">
        <v>65</v>
      </c>
      <c r="D6705" t="s">
        <v>9</v>
      </c>
      <c r="E6705" t="s">
        <v>10</v>
      </c>
      <c r="F6705">
        <v>39600000</v>
      </c>
      <c r="G6705">
        <v>175862433.80000001</v>
      </c>
      <c r="H6705" t="s">
        <v>17</v>
      </c>
      <c r="I6705">
        <f>YEAR(Table1[[#This Row],[date]])</f>
        <v>2019</v>
      </c>
      <c r="J6705">
        <f>Table1[[#This Row],[revenue]]-Table1[[#This Row],[budget_x]]</f>
        <v>136262433.80000001</v>
      </c>
      <c r="K6705" s="7">
        <f>Table1[[#This Row],[profit /loss ]]/Table1[[#This Row],[budget_x]]</f>
        <v>3.440970550505051</v>
      </c>
      <c r="L6705" t="str" cm="1">
        <f t="array" ref="L6705">_xlfn.IFS(Table1[[#This Row],[score]]&gt;70,"high",Table1[[#This Row],[score]]&gt;50,"medium",Table1[[#This Row],[score]]&lt;=50,"low")</f>
        <v>medium</v>
      </c>
    </row>
    <row r="6706" spans="1:12" x14ac:dyDescent="0.3">
      <c r="A6706" t="s">
        <v>6464</v>
      </c>
      <c r="B6706" s="1">
        <v>44105</v>
      </c>
      <c r="C6706">
        <v>73</v>
      </c>
      <c r="D6706" t="s">
        <v>9</v>
      </c>
      <c r="E6706" t="s">
        <v>10</v>
      </c>
      <c r="F6706">
        <v>21000000</v>
      </c>
      <c r="G6706">
        <v>3215636</v>
      </c>
      <c r="H6706" t="s">
        <v>11</v>
      </c>
      <c r="I6706">
        <f>YEAR(Table1[[#This Row],[date]])</f>
        <v>2020</v>
      </c>
      <c r="J6706">
        <f>Table1[[#This Row],[revenue]]-Table1[[#This Row],[budget_x]]</f>
        <v>-17784364</v>
      </c>
      <c r="K6706" s="7">
        <f>Table1[[#This Row],[profit /loss ]]/Table1[[#This Row],[budget_x]]</f>
        <v>-0.84687447619047618</v>
      </c>
      <c r="L6706" t="str" cm="1">
        <f t="array" ref="L6706">_xlfn.IFS(Table1[[#This Row],[score]]&gt;70,"high",Table1[[#This Row],[score]]&gt;50,"medium",Table1[[#This Row],[score]]&lt;=50,"low")</f>
        <v>high</v>
      </c>
    </row>
    <row r="6707" spans="1:12" x14ac:dyDescent="0.3">
      <c r="A6707" t="s">
        <v>6465</v>
      </c>
      <c r="B6707" s="1">
        <v>26274</v>
      </c>
      <c r="C6707">
        <v>70</v>
      </c>
      <c r="D6707" t="s">
        <v>9</v>
      </c>
      <c r="E6707" t="s">
        <v>10</v>
      </c>
      <c r="F6707">
        <v>20000000</v>
      </c>
      <c r="G6707">
        <v>17900000</v>
      </c>
      <c r="H6707" t="s">
        <v>11</v>
      </c>
      <c r="I6707">
        <f>YEAR(Table1[[#This Row],[date]])</f>
        <v>1971</v>
      </c>
      <c r="J6707">
        <f>Table1[[#This Row],[revenue]]-Table1[[#This Row],[budget_x]]</f>
        <v>-2100000</v>
      </c>
      <c r="K6707" s="7">
        <f>Table1[[#This Row],[profit /loss ]]/Table1[[#This Row],[budget_x]]</f>
        <v>-0.105</v>
      </c>
      <c r="L6707" t="str" cm="1">
        <f t="array" ref="L6707">_xlfn.IFS(Table1[[#This Row],[score]]&gt;70,"high",Table1[[#This Row],[score]]&gt;50,"medium",Table1[[#This Row],[score]]&lt;=50,"low")</f>
        <v>medium</v>
      </c>
    </row>
    <row r="6708" spans="1:12" x14ac:dyDescent="0.3">
      <c r="A6708" t="s">
        <v>6466</v>
      </c>
      <c r="B6708" s="1">
        <v>38951</v>
      </c>
      <c r="C6708">
        <v>43</v>
      </c>
      <c r="D6708" t="s">
        <v>9</v>
      </c>
      <c r="E6708" t="s">
        <v>10</v>
      </c>
      <c r="F6708">
        <v>87600000</v>
      </c>
      <c r="G6708">
        <v>817860943.79999995</v>
      </c>
      <c r="H6708" t="s">
        <v>17</v>
      </c>
      <c r="I6708">
        <f>YEAR(Table1[[#This Row],[date]])</f>
        <v>2006</v>
      </c>
      <c r="J6708">
        <f>Table1[[#This Row],[revenue]]-Table1[[#This Row],[budget_x]]</f>
        <v>730260943.79999995</v>
      </c>
      <c r="K6708" s="7">
        <f>Table1[[#This Row],[profit /loss ]]/Table1[[#This Row],[budget_x]]</f>
        <v>8.3363121438356167</v>
      </c>
      <c r="L6708" t="str" cm="1">
        <f t="array" ref="L6708">_xlfn.IFS(Table1[[#This Row],[score]]&gt;70,"high",Table1[[#This Row],[score]]&gt;50,"medium",Table1[[#This Row],[score]]&lt;=50,"low")</f>
        <v>low</v>
      </c>
    </row>
    <row r="6709" spans="1:12" x14ac:dyDescent="0.3">
      <c r="A6709" t="s">
        <v>6467</v>
      </c>
      <c r="B6709" s="1">
        <v>40065</v>
      </c>
      <c r="C6709">
        <v>60</v>
      </c>
      <c r="D6709" t="s">
        <v>9</v>
      </c>
      <c r="E6709" t="s">
        <v>10</v>
      </c>
      <c r="F6709">
        <v>10500000</v>
      </c>
      <c r="G6709">
        <v>4706919</v>
      </c>
      <c r="H6709" t="s">
        <v>30</v>
      </c>
      <c r="I6709">
        <f>YEAR(Table1[[#This Row],[date]])</f>
        <v>2009</v>
      </c>
      <c r="J6709">
        <f>Table1[[#This Row],[revenue]]-Table1[[#This Row],[budget_x]]</f>
        <v>-5793081</v>
      </c>
      <c r="K6709" s="7">
        <f>Table1[[#This Row],[profit /loss ]]/Table1[[#This Row],[budget_x]]</f>
        <v>-0.55172200000000005</v>
      </c>
      <c r="L6709" t="str" cm="1">
        <f t="array" ref="L6709">_xlfn.IFS(Table1[[#This Row],[score]]&gt;70,"high",Table1[[#This Row],[score]]&gt;50,"medium",Table1[[#This Row],[score]]&lt;=50,"low")</f>
        <v>medium</v>
      </c>
    </row>
    <row r="6710" spans="1:12" x14ac:dyDescent="0.3">
      <c r="A6710" t="s">
        <v>6468</v>
      </c>
      <c r="B6710" s="1">
        <v>42439</v>
      </c>
      <c r="C6710">
        <v>59</v>
      </c>
      <c r="D6710" t="s">
        <v>9</v>
      </c>
      <c r="E6710" t="s">
        <v>10</v>
      </c>
      <c r="F6710">
        <v>40000000</v>
      </c>
      <c r="G6710">
        <v>31124367</v>
      </c>
      <c r="H6710" t="s">
        <v>11</v>
      </c>
      <c r="I6710">
        <f>YEAR(Table1[[#This Row],[date]])</f>
        <v>2016</v>
      </c>
      <c r="J6710">
        <f>Table1[[#This Row],[revenue]]-Table1[[#This Row],[budget_x]]</f>
        <v>-8875633</v>
      </c>
      <c r="K6710" s="7">
        <f>Table1[[#This Row],[profit /loss ]]/Table1[[#This Row],[budget_x]]</f>
        <v>-0.22189082500000001</v>
      </c>
      <c r="L6710" t="str" cm="1">
        <f t="array" ref="L6710">_xlfn.IFS(Table1[[#This Row],[score]]&gt;70,"high",Table1[[#This Row],[score]]&gt;50,"medium",Table1[[#This Row],[score]]&lt;=50,"low")</f>
        <v>medium</v>
      </c>
    </row>
    <row r="6711" spans="1:12" x14ac:dyDescent="0.3">
      <c r="A6711" t="s">
        <v>6469</v>
      </c>
      <c r="B6711" s="1">
        <v>41667</v>
      </c>
      <c r="C6711">
        <v>74</v>
      </c>
      <c r="D6711" t="s">
        <v>9</v>
      </c>
      <c r="E6711" t="s">
        <v>10</v>
      </c>
      <c r="F6711">
        <v>900000</v>
      </c>
      <c r="G6711">
        <v>17549645</v>
      </c>
      <c r="H6711" t="s">
        <v>11</v>
      </c>
      <c r="I6711">
        <f>YEAR(Table1[[#This Row],[date]])</f>
        <v>2014</v>
      </c>
      <c r="J6711">
        <f>Table1[[#This Row],[revenue]]-Table1[[#This Row],[budget_x]]</f>
        <v>16649645</v>
      </c>
      <c r="K6711" s="7">
        <f>Table1[[#This Row],[profit /loss ]]/Table1[[#This Row],[budget_x]]</f>
        <v>18.499605555555554</v>
      </c>
      <c r="L6711" t="str" cm="1">
        <f t="array" ref="L6711">_xlfn.IFS(Table1[[#This Row],[score]]&gt;70,"high",Table1[[#This Row],[score]]&gt;50,"medium",Table1[[#This Row],[score]]&lt;=50,"low")</f>
        <v>high</v>
      </c>
    </row>
    <row r="6712" spans="1:12" x14ac:dyDescent="0.3">
      <c r="A6712" t="s">
        <v>6470</v>
      </c>
      <c r="B6712" s="1">
        <v>41157</v>
      </c>
      <c r="C6712">
        <v>54</v>
      </c>
      <c r="D6712" t="s">
        <v>9</v>
      </c>
      <c r="E6712" t="s">
        <v>10</v>
      </c>
      <c r="F6712">
        <v>3000000</v>
      </c>
      <c r="G6712">
        <v>12577401</v>
      </c>
      <c r="H6712" t="s">
        <v>11</v>
      </c>
      <c r="I6712">
        <f>YEAR(Table1[[#This Row],[date]])</f>
        <v>2012</v>
      </c>
      <c r="J6712">
        <f>Table1[[#This Row],[revenue]]-Table1[[#This Row],[budget_x]]</f>
        <v>9577401</v>
      </c>
      <c r="K6712" s="7">
        <f>Table1[[#This Row],[profit /loss ]]/Table1[[#This Row],[budget_x]]</f>
        <v>3.1924670000000002</v>
      </c>
      <c r="L6712" t="str" cm="1">
        <f t="array" ref="L6712">_xlfn.IFS(Table1[[#This Row],[score]]&gt;70,"high",Table1[[#This Row],[score]]&gt;50,"medium",Table1[[#This Row],[score]]&lt;=50,"low")</f>
        <v>medium</v>
      </c>
    </row>
    <row r="6713" spans="1:12" x14ac:dyDescent="0.3">
      <c r="A6713" t="s">
        <v>6471</v>
      </c>
      <c r="B6713" s="1">
        <v>40927</v>
      </c>
      <c r="C6713">
        <v>58</v>
      </c>
      <c r="D6713" t="s">
        <v>9</v>
      </c>
      <c r="E6713" t="s">
        <v>10</v>
      </c>
      <c r="F6713">
        <v>12000000</v>
      </c>
      <c r="G6713">
        <v>22750356</v>
      </c>
      <c r="H6713" t="s">
        <v>11</v>
      </c>
      <c r="I6713">
        <f>YEAR(Table1[[#This Row],[date]])</f>
        <v>2012</v>
      </c>
      <c r="J6713">
        <f>Table1[[#This Row],[revenue]]-Table1[[#This Row],[budget_x]]</f>
        <v>10750356</v>
      </c>
      <c r="K6713" s="7">
        <f>Table1[[#This Row],[profit /loss ]]/Table1[[#This Row],[budget_x]]</f>
        <v>0.89586299999999996</v>
      </c>
      <c r="L6713" t="str" cm="1">
        <f t="array" ref="L6713">_xlfn.IFS(Table1[[#This Row],[score]]&gt;70,"high",Table1[[#This Row],[score]]&gt;50,"medium",Table1[[#This Row],[score]]&lt;=50,"low")</f>
        <v>medium</v>
      </c>
    </row>
    <row r="6714" spans="1:12" x14ac:dyDescent="0.3">
      <c r="A6714" t="s">
        <v>6472</v>
      </c>
      <c r="B6714" s="1">
        <v>44652</v>
      </c>
      <c r="C6714">
        <v>47</v>
      </c>
      <c r="D6714" t="s">
        <v>9</v>
      </c>
      <c r="E6714" t="s">
        <v>10</v>
      </c>
      <c r="F6714">
        <v>100100000</v>
      </c>
      <c r="G6714">
        <v>947468745.79999995</v>
      </c>
      <c r="H6714" t="s">
        <v>11</v>
      </c>
      <c r="I6714">
        <f>YEAR(Table1[[#This Row],[date]])</f>
        <v>2022</v>
      </c>
      <c r="J6714">
        <f>Table1[[#This Row],[revenue]]-Table1[[#This Row],[budget_x]]</f>
        <v>847368745.79999995</v>
      </c>
      <c r="K6714" s="7">
        <f>Table1[[#This Row],[profit /loss ]]/Table1[[#This Row],[budget_x]]</f>
        <v>8.4652222357642355</v>
      </c>
      <c r="L6714" t="str" cm="1">
        <f t="array" ref="L6714">_xlfn.IFS(Table1[[#This Row],[score]]&gt;70,"high",Table1[[#This Row],[score]]&gt;50,"medium",Table1[[#This Row],[score]]&lt;=50,"low")</f>
        <v>low</v>
      </c>
    </row>
    <row r="6715" spans="1:12" x14ac:dyDescent="0.3">
      <c r="A6715" t="s">
        <v>6473</v>
      </c>
      <c r="B6715" s="1">
        <v>41594</v>
      </c>
      <c r="C6715">
        <v>71</v>
      </c>
      <c r="D6715" t="s">
        <v>9</v>
      </c>
      <c r="E6715" t="s">
        <v>171</v>
      </c>
      <c r="F6715">
        <v>4300000</v>
      </c>
      <c r="G6715">
        <v>10165694</v>
      </c>
      <c r="H6715" t="s">
        <v>11</v>
      </c>
      <c r="I6715">
        <f>YEAR(Table1[[#This Row],[date]])</f>
        <v>2013</v>
      </c>
      <c r="J6715">
        <f>Table1[[#This Row],[revenue]]-Table1[[#This Row],[budget_x]]</f>
        <v>5865694</v>
      </c>
      <c r="K6715" s="7">
        <f>Table1[[#This Row],[profit /loss ]]/Table1[[#This Row],[budget_x]]</f>
        <v>1.3641148837209303</v>
      </c>
      <c r="L6715" t="str" cm="1">
        <f t="array" ref="L6715">_xlfn.IFS(Table1[[#This Row],[score]]&gt;70,"high",Table1[[#This Row],[score]]&gt;50,"medium",Table1[[#This Row],[score]]&lt;=50,"low")</f>
        <v>high</v>
      </c>
    </row>
    <row r="6716" spans="1:12" x14ac:dyDescent="0.3">
      <c r="A6716" t="s">
        <v>6474</v>
      </c>
      <c r="B6716" s="1">
        <v>26529</v>
      </c>
      <c r="C6716">
        <v>48</v>
      </c>
      <c r="D6716" t="s">
        <v>9</v>
      </c>
      <c r="E6716" t="s">
        <v>10</v>
      </c>
      <c r="F6716">
        <v>83000000</v>
      </c>
      <c r="G6716">
        <v>475986048.19999999</v>
      </c>
      <c r="H6716" t="s">
        <v>132</v>
      </c>
      <c r="I6716">
        <f>YEAR(Table1[[#This Row],[date]])</f>
        <v>1972</v>
      </c>
      <c r="J6716">
        <f>Table1[[#This Row],[revenue]]-Table1[[#This Row],[budget_x]]</f>
        <v>392986048.19999999</v>
      </c>
      <c r="K6716" s="7">
        <f>Table1[[#This Row],[profit /loss ]]/Table1[[#This Row],[budget_x]]</f>
        <v>4.7347716650602409</v>
      </c>
      <c r="L6716" t="str" cm="1">
        <f t="array" ref="L6716">_xlfn.IFS(Table1[[#This Row],[score]]&gt;70,"high",Table1[[#This Row],[score]]&gt;50,"medium",Table1[[#This Row],[score]]&lt;=50,"low")</f>
        <v>low</v>
      </c>
    </row>
    <row r="6717" spans="1:12" x14ac:dyDescent="0.3">
      <c r="A6717" t="s">
        <v>6475</v>
      </c>
      <c r="B6717" s="1">
        <v>40527</v>
      </c>
      <c r="C6717">
        <v>67</v>
      </c>
      <c r="D6717" t="s">
        <v>9</v>
      </c>
      <c r="E6717" t="s">
        <v>10</v>
      </c>
      <c r="F6717">
        <v>15000000</v>
      </c>
      <c r="G6717">
        <v>200996247.40000001</v>
      </c>
      <c r="H6717" t="s">
        <v>11</v>
      </c>
      <c r="I6717">
        <f>YEAR(Table1[[#This Row],[date]])</f>
        <v>2010</v>
      </c>
      <c r="J6717">
        <f>Table1[[#This Row],[revenue]]-Table1[[#This Row],[budget_x]]</f>
        <v>185996247.40000001</v>
      </c>
      <c r="K6717" s="7">
        <f>Table1[[#This Row],[profit /loss ]]/Table1[[#This Row],[budget_x]]</f>
        <v>12.399749826666667</v>
      </c>
      <c r="L6717" t="str" cm="1">
        <f t="array" ref="L6717">_xlfn.IFS(Table1[[#This Row],[score]]&gt;70,"high",Table1[[#This Row],[score]]&gt;50,"medium",Table1[[#This Row],[score]]&lt;=50,"low")</f>
        <v>medium</v>
      </c>
    </row>
    <row r="6718" spans="1:12" x14ac:dyDescent="0.3">
      <c r="A6718" t="s">
        <v>6476</v>
      </c>
      <c r="B6718" s="1">
        <v>39702</v>
      </c>
      <c r="C6718">
        <v>66</v>
      </c>
      <c r="D6718" t="s">
        <v>9</v>
      </c>
      <c r="E6718" t="s">
        <v>10</v>
      </c>
      <c r="F6718">
        <v>37000000</v>
      </c>
      <c r="G6718">
        <v>168167798</v>
      </c>
      <c r="H6718" t="s">
        <v>11</v>
      </c>
      <c r="I6718">
        <f>YEAR(Table1[[#This Row],[date]])</f>
        <v>2008</v>
      </c>
      <c r="J6718">
        <f>Table1[[#This Row],[revenue]]-Table1[[#This Row],[budget_x]]</f>
        <v>131167798</v>
      </c>
      <c r="K6718" s="7">
        <f>Table1[[#This Row],[profit /loss ]]/Table1[[#This Row],[budget_x]]</f>
        <v>3.5450756216216215</v>
      </c>
      <c r="L6718" t="str" cm="1">
        <f t="array" ref="L6718">_xlfn.IFS(Table1[[#This Row],[score]]&gt;70,"high",Table1[[#This Row],[score]]&gt;50,"medium",Table1[[#This Row],[score]]&lt;=50,"low")</f>
        <v>medium</v>
      </c>
    </row>
    <row r="6719" spans="1:12" x14ac:dyDescent="0.3">
      <c r="A6719" t="s">
        <v>6477</v>
      </c>
      <c r="B6719" s="1">
        <v>44439</v>
      </c>
      <c r="C6719">
        <v>52</v>
      </c>
      <c r="D6719" t="s">
        <v>9</v>
      </c>
      <c r="E6719" t="s">
        <v>10</v>
      </c>
      <c r="F6719">
        <v>139400000</v>
      </c>
      <c r="G6719">
        <v>329571985.80000001</v>
      </c>
      <c r="H6719" t="s">
        <v>11</v>
      </c>
      <c r="I6719">
        <f>YEAR(Table1[[#This Row],[date]])</f>
        <v>2021</v>
      </c>
      <c r="J6719">
        <f>Table1[[#This Row],[revenue]]-Table1[[#This Row],[budget_x]]</f>
        <v>190171985.80000001</v>
      </c>
      <c r="K6719" s="7">
        <f>Table1[[#This Row],[profit /loss ]]/Table1[[#This Row],[budget_x]]</f>
        <v>1.3642179756097561</v>
      </c>
      <c r="L6719" t="str" cm="1">
        <f t="array" ref="L6719">_xlfn.IFS(Table1[[#This Row],[score]]&gt;70,"high",Table1[[#This Row],[score]]&gt;50,"medium",Table1[[#This Row],[score]]&lt;=50,"low")</f>
        <v>medium</v>
      </c>
    </row>
    <row r="6720" spans="1:12" x14ac:dyDescent="0.3">
      <c r="A6720" t="s">
        <v>6478</v>
      </c>
      <c r="B6720" s="1">
        <v>42763</v>
      </c>
      <c r="C6720">
        <v>68</v>
      </c>
      <c r="D6720" t="s">
        <v>9</v>
      </c>
      <c r="E6720" t="s">
        <v>69</v>
      </c>
      <c r="F6720">
        <v>91200000</v>
      </c>
      <c r="G6720">
        <v>251678636</v>
      </c>
      <c r="H6720" t="s">
        <v>143</v>
      </c>
      <c r="I6720">
        <f>YEAR(Table1[[#This Row],[date]])</f>
        <v>2017</v>
      </c>
      <c r="J6720">
        <f>Table1[[#This Row],[revenue]]-Table1[[#This Row],[budget_x]]</f>
        <v>160478636</v>
      </c>
      <c r="K6720" s="7">
        <f>Table1[[#This Row],[profit /loss ]]/Table1[[#This Row],[budget_x]]</f>
        <v>1.7596341666666666</v>
      </c>
      <c r="L6720" t="str" cm="1">
        <f t="array" ref="L6720">_xlfn.IFS(Table1[[#This Row],[score]]&gt;70,"high",Table1[[#This Row],[score]]&gt;50,"medium",Table1[[#This Row],[score]]&lt;=50,"low")</f>
        <v>medium</v>
      </c>
    </row>
    <row r="6721" spans="1:12" x14ac:dyDescent="0.3">
      <c r="A6721" t="s">
        <v>6479</v>
      </c>
      <c r="B6721" s="1">
        <v>35790</v>
      </c>
      <c r="C6721">
        <v>56</v>
      </c>
      <c r="D6721" t="s">
        <v>9</v>
      </c>
      <c r="E6721" t="s">
        <v>10</v>
      </c>
      <c r="F6721">
        <v>80000000</v>
      </c>
      <c r="G6721">
        <v>177993801</v>
      </c>
      <c r="H6721" t="s">
        <v>11</v>
      </c>
      <c r="I6721">
        <f>YEAR(Table1[[#This Row],[date]])</f>
        <v>1997</v>
      </c>
      <c r="J6721">
        <f>Table1[[#This Row],[revenue]]-Table1[[#This Row],[budget_x]]</f>
        <v>97993801</v>
      </c>
      <c r="K6721" s="7">
        <f>Table1[[#This Row],[profit /loss ]]/Table1[[#This Row],[budget_x]]</f>
        <v>1.2249225125000001</v>
      </c>
      <c r="L6721" t="str" cm="1">
        <f t="array" ref="L6721">_xlfn.IFS(Table1[[#This Row],[score]]&gt;70,"high",Table1[[#This Row],[score]]&gt;50,"medium",Table1[[#This Row],[score]]&lt;=50,"low")</f>
        <v>medium</v>
      </c>
    </row>
    <row r="6722" spans="1:12" x14ac:dyDescent="0.3">
      <c r="A6722" t="s">
        <v>6480</v>
      </c>
      <c r="B6722" s="1">
        <v>37588</v>
      </c>
      <c r="C6722">
        <v>47</v>
      </c>
      <c r="D6722" t="s">
        <v>9</v>
      </c>
      <c r="E6722" t="s">
        <v>10</v>
      </c>
      <c r="F6722">
        <v>15000000</v>
      </c>
      <c r="G6722">
        <v>37659652</v>
      </c>
      <c r="H6722" t="s">
        <v>11</v>
      </c>
      <c r="I6722">
        <f>YEAR(Table1[[#This Row],[date]])</f>
        <v>2002</v>
      </c>
      <c r="J6722">
        <f>Table1[[#This Row],[revenue]]-Table1[[#This Row],[budget_x]]</f>
        <v>22659652</v>
      </c>
      <c r="K6722" s="7">
        <f>Table1[[#This Row],[profit /loss ]]/Table1[[#This Row],[budget_x]]</f>
        <v>1.5106434666666666</v>
      </c>
      <c r="L6722" t="str" cm="1">
        <f t="array" ref="L6722">_xlfn.IFS(Table1[[#This Row],[score]]&gt;70,"high",Table1[[#This Row],[score]]&gt;50,"medium",Table1[[#This Row],[score]]&lt;=50,"low")</f>
        <v>low</v>
      </c>
    </row>
    <row r="6723" spans="1:12" x14ac:dyDescent="0.3">
      <c r="A6723" t="s">
        <v>6481</v>
      </c>
      <c r="B6723" s="1">
        <v>32759</v>
      </c>
      <c r="C6723">
        <v>70</v>
      </c>
      <c r="D6723" t="s">
        <v>9</v>
      </c>
      <c r="E6723" t="s">
        <v>86</v>
      </c>
      <c r="F6723">
        <v>120000000</v>
      </c>
      <c r="G6723">
        <v>321668463</v>
      </c>
      <c r="H6723" t="s">
        <v>11</v>
      </c>
      <c r="I6723">
        <f>YEAR(Table1[[#This Row],[date]])</f>
        <v>1989</v>
      </c>
      <c r="J6723">
        <f>Table1[[#This Row],[revenue]]-Table1[[#This Row],[budget_x]]</f>
        <v>201668463</v>
      </c>
      <c r="K6723" s="7">
        <f>Table1[[#This Row],[profit /loss ]]/Table1[[#This Row],[budget_x]]</f>
        <v>1.680570525</v>
      </c>
      <c r="L6723" t="str" cm="1">
        <f t="array" ref="L6723">_xlfn.IFS(Table1[[#This Row],[score]]&gt;70,"high",Table1[[#This Row],[score]]&gt;50,"medium",Table1[[#This Row],[score]]&lt;=50,"low")</f>
        <v>medium</v>
      </c>
    </row>
    <row r="6724" spans="1:12" x14ac:dyDescent="0.3">
      <c r="A6724" t="s">
        <v>6482</v>
      </c>
      <c r="B6724" s="1">
        <v>42542</v>
      </c>
      <c r="C6724">
        <v>69</v>
      </c>
      <c r="D6724" t="s">
        <v>9</v>
      </c>
      <c r="E6724" t="s">
        <v>10</v>
      </c>
      <c r="F6724">
        <v>133400000</v>
      </c>
      <c r="G6724">
        <v>732081775.60000002</v>
      </c>
      <c r="H6724" t="s">
        <v>17</v>
      </c>
      <c r="I6724">
        <f>YEAR(Table1[[#This Row],[date]])</f>
        <v>2016</v>
      </c>
      <c r="J6724">
        <f>Table1[[#This Row],[revenue]]-Table1[[#This Row],[budget_x]]</f>
        <v>598681775.60000002</v>
      </c>
      <c r="K6724" s="7">
        <f>Table1[[#This Row],[profit /loss ]]/Table1[[#This Row],[budget_x]]</f>
        <v>4.4878693823088458</v>
      </c>
      <c r="L6724" t="str" cm="1">
        <f t="array" ref="L6724">_xlfn.IFS(Table1[[#This Row],[score]]&gt;70,"high",Table1[[#This Row],[score]]&gt;50,"medium",Table1[[#This Row],[score]]&lt;=50,"low")</f>
        <v>medium</v>
      </c>
    </row>
    <row r="6725" spans="1:12" x14ac:dyDescent="0.3">
      <c r="A6725" t="s">
        <v>6483</v>
      </c>
      <c r="B6725" s="1">
        <v>40498</v>
      </c>
      <c r="C6725">
        <v>57</v>
      </c>
      <c r="D6725" t="s">
        <v>9</v>
      </c>
      <c r="E6725" t="s">
        <v>10</v>
      </c>
      <c r="F6725">
        <v>80000000</v>
      </c>
      <c r="G6725">
        <v>234272533.19999999</v>
      </c>
      <c r="H6725" t="s">
        <v>17</v>
      </c>
      <c r="I6725">
        <f>YEAR(Table1[[#This Row],[date]])</f>
        <v>2010</v>
      </c>
      <c r="J6725">
        <f>Table1[[#This Row],[revenue]]-Table1[[#This Row],[budget_x]]</f>
        <v>154272533.19999999</v>
      </c>
      <c r="K6725" s="7">
        <f>Table1[[#This Row],[profit /loss ]]/Table1[[#This Row],[budget_x]]</f>
        <v>1.9284066649999998</v>
      </c>
      <c r="L6725" t="str" cm="1">
        <f t="array" ref="L6725">_xlfn.IFS(Table1[[#This Row],[score]]&gt;70,"high",Table1[[#This Row],[score]]&gt;50,"medium",Table1[[#This Row],[score]]&lt;=50,"low")</f>
        <v>medium</v>
      </c>
    </row>
    <row r="6726" spans="1:12" x14ac:dyDescent="0.3">
      <c r="A6726" t="s">
        <v>6484</v>
      </c>
      <c r="B6726" s="1">
        <v>35117</v>
      </c>
      <c r="C6726">
        <v>81</v>
      </c>
      <c r="D6726" t="s">
        <v>9</v>
      </c>
      <c r="E6726" t="s">
        <v>171</v>
      </c>
      <c r="F6726">
        <v>2600000</v>
      </c>
      <c r="G6726">
        <v>15300000</v>
      </c>
      <c r="H6726" t="s">
        <v>11</v>
      </c>
      <c r="I6726">
        <f>YEAR(Table1[[#This Row],[date]])</f>
        <v>1996</v>
      </c>
      <c r="J6726">
        <f>Table1[[#This Row],[revenue]]-Table1[[#This Row],[budget_x]]</f>
        <v>12700000</v>
      </c>
      <c r="K6726" s="7">
        <f>Table1[[#This Row],[profit /loss ]]/Table1[[#This Row],[budget_x]]</f>
        <v>4.884615384615385</v>
      </c>
      <c r="L6726" t="str" cm="1">
        <f t="array" ref="L6726">_xlfn.IFS(Table1[[#This Row],[score]]&gt;70,"high",Table1[[#This Row],[score]]&gt;50,"medium",Table1[[#This Row],[score]]&lt;=50,"low")</f>
        <v>high</v>
      </c>
    </row>
    <row r="6727" spans="1:12" x14ac:dyDescent="0.3">
      <c r="A6727" t="s">
        <v>6485</v>
      </c>
      <c r="B6727" s="1">
        <v>43502</v>
      </c>
      <c r="C6727">
        <v>65</v>
      </c>
      <c r="D6727" t="s">
        <v>9</v>
      </c>
      <c r="E6727" t="s">
        <v>171</v>
      </c>
      <c r="F6727">
        <v>42780000</v>
      </c>
      <c r="G6727">
        <v>14702744</v>
      </c>
      <c r="H6727" t="s">
        <v>184</v>
      </c>
      <c r="I6727">
        <f>YEAR(Table1[[#This Row],[date]])</f>
        <v>2019</v>
      </c>
      <c r="J6727">
        <f>Table1[[#This Row],[revenue]]-Table1[[#This Row],[budget_x]]</f>
        <v>-28077256</v>
      </c>
      <c r="K6727" s="7">
        <f>Table1[[#This Row],[profit /loss ]]/Table1[[#This Row],[budget_x]]</f>
        <v>-0.65631734455352964</v>
      </c>
      <c r="L6727" t="str" cm="1">
        <f t="array" ref="L6727">_xlfn.IFS(Table1[[#This Row],[score]]&gt;70,"high",Table1[[#This Row],[score]]&gt;50,"medium",Table1[[#This Row],[score]]&lt;=50,"low")</f>
        <v>medium</v>
      </c>
    </row>
    <row r="6728" spans="1:12" x14ac:dyDescent="0.3">
      <c r="A6728" t="s">
        <v>6486</v>
      </c>
      <c r="B6728" s="1">
        <v>40054</v>
      </c>
      <c r="C6728">
        <v>80</v>
      </c>
      <c r="D6728" t="s">
        <v>9</v>
      </c>
      <c r="E6728" t="s">
        <v>1607</v>
      </c>
      <c r="F6728">
        <v>2600000</v>
      </c>
      <c r="G6728">
        <v>28430000</v>
      </c>
      <c r="H6728" t="s">
        <v>11</v>
      </c>
      <c r="I6728">
        <f>YEAR(Table1[[#This Row],[date]])</f>
        <v>2009</v>
      </c>
      <c r="J6728">
        <f>Table1[[#This Row],[revenue]]-Table1[[#This Row],[budget_x]]</f>
        <v>25830000</v>
      </c>
      <c r="K6728" s="7">
        <f>Table1[[#This Row],[profit /loss ]]/Table1[[#This Row],[budget_x]]</f>
        <v>9.934615384615384</v>
      </c>
      <c r="L6728" t="str" cm="1">
        <f t="array" ref="L6728">_xlfn.IFS(Table1[[#This Row],[score]]&gt;70,"high",Table1[[#This Row],[score]]&gt;50,"medium",Table1[[#This Row],[score]]&lt;=50,"low")</f>
        <v>high</v>
      </c>
    </row>
    <row r="6729" spans="1:12" x14ac:dyDescent="0.3">
      <c r="A6729" t="s">
        <v>6487</v>
      </c>
      <c r="B6729" s="1">
        <v>30834</v>
      </c>
      <c r="C6729">
        <v>69</v>
      </c>
      <c r="D6729" t="s">
        <v>9</v>
      </c>
      <c r="E6729" t="s">
        <v>10</v>
      </c>
      <c r="F6729">
        <v>14500000</v>
      </c>
      <c r="G6729">
        <v>8089290</v>
      </c>
      <c r="H6729" t="s">
        <v>17</v>
      </c>
      <c r="I6729">
        <f>YEAR(Table1[[#This Row],[date]])</f>
        <v>1984</v>
      </c>
      <c r="J6729">
        <f>Table1[[#This Row],[revenue]]-Table1[[#This Row],[budget_x]]</f>
        <v>-6410710</v>
      </c>
      <c r="K6729" s="7">
        <f>Table1[[#This Row],[profit /loss ]]/Table1[[#This Row],[budget_x]]</f>
        <v>-0.44211793103448277</v>
      </c>
      <c r="L6729" t="str" cm="1">
        <f t="array" ref="L6729">_xlfn.IFS(Table1[[#This Row],[score]]&gt;70,"high",Table1[[#This Row],[score]]&gt;50,"medium",Table1[[#This Row],[score]]&lt;=50,"low")</f>
        <v>medium</v>
      </c>
    </row>
    <row r="6730" spans="1:12" x14ac:dyDescent="0.3">
      <c r="A6730" t="s">
        <v>6488</v>
      </c>
      <c r="B6730" s="1">
        <v>44547</v>
      </c>
      <c r="C6730">
        <v>67</v>
      </c>
      <c r="D6730" t="s">
        <v>9</v>
      </c>
      <c r="E6730" t="s">
        <v>10</v>
      </c>
      <c r="F6730">
        <v>14000004</v>
      </c>
      <c r="G6730">
        <v>24322</v>
      </c>
      <c r="H6730" t="s">
        <v>17</v>
      </c>
      <c r="I6730">
        <f>YEAR(Table1[[#This Row],[date]])</f>
        <v>2021</v>
      </c>
      <c r="J6730">
        <f>Table1[[#This Row],[revenue]]-Table1[[#This Row],[budget_x]]</f>
        <v>-13975682</v>
      </c>
      <c r="K6730" s="7">
        <f>Table1[[#This Row],[profit /loss ]]/Table1[[#This Row],[budget_x]]</f>
        <v>-0.99826271478208151</v>
      </c>
      <c r="L6730" t="str" cm="1">
        <f t="array" ref="L6730">_xlfn.IFS(Table1[[#This Row],[score]]&gt;70,"high",Table1[[#This Row],[score]]&gt;50,"medium",Table1[[#This Row],[score]]&lt;=50,"low")</f>
        <v>medium</v>
      </c>
    </row>
    <row r="6731" spans="1:12" x14ac:dyDescent="0.3">
      <c r="A6731" t="s">
        <v>6489</v>
      </c>
      <c r="B6731" s="1">
        <v>41262</v>
      </c>
      <c r="C6731">
        <v>60</v>
      </c>
      <c r="D6731" t="s">
        <v>9</v>
      </c>
      <c r="E6731" t="s">
        <v>10</v>
      </c>
      <c r="F6731">
        <v>14000000</v>
      </c>
      <c r="G6731">
        <v>82925064</v>
      </c>
      <c r="H6731" t="s">
        <v>11</v>
      </c>
      <c r="I6731">
        <f>YEAR(Table1[[#This Row],[date]])</f>
        <v>2012</v>
      </c>
      <c r="J6731">
        <f>Table1[[#This Row],[revenue]]-Table1[[#This Row],[budget_x]]</f>
        <v>68925064</v>
      </c>
      <c r="K6731" s="7">
        <f>Table1[[#This Row],[profit /loss ]]/Table1[[#This Row],[budget_x]]</f>
        <v>4.9232188571428575</v>
      </c>
      <c r="L6731" t="str" cm="1">
        <f t="array" ref="L6731">_xlfn.IFS(Table1[[#This Row],[score]]&gt;70,"high",Table1[[#This Row],[score]]&gt;50,"medium",Table1[[#This Row],[score]]&lt;=50,"low")</f>
        <v>medium</v>
      </c>
    </row>
    <row r="6732" spans="1:12" x14ac:dyDescent="0.3">
      <c r="A6732" t="s">
        <v>6490</v>
      </c>
      <c r="B6732" s="1">
        <v>41031</v>
      </c>
      <c r="C6732">
        <v>65</v>
      </c>
      <c r="D6732" t="s">
        <v>9</v>
      </c>
      <c r="E6732" t="s">
        <v>10</v>
      </c>
      <c r="F6732">
        <v>12000000</v>
      </c>
      <c r="G6732">
        <v>82497035</v>
      </c>
      <c r="H6732" t="s">
        <v>11</v>
      </c>
      <c r="I6732">
        <f>YEAR(Table1[[#This Row],[date]])</f>
        <v>2012</v>
      </c>
      <c r="J6732">
        <f>Table1[[#This Row],[revenue]]-Table1[[#This Row],[budget_x]]</f>
        <v>70497035</v>
      </c>
      <c r="K6732" s="7">
        <f>Table1[[#This Row],[profit /loss ]]/Table1[[#This Row],[budget_x]]</f>
        <v>5.874752916666667</v>
      </c>
      <c r="L6732" t="str" cm="1">
        <f t="array" ref="L6732">_xlfn.IFS(Table1[[#This Row],[score]]&gt;70,"high",Table1[[#This Row],[score]]&gt;50,"medium",Table1[[#This Row],[score]]&lt;=50,"low")</f>
        <v>medium</v>
      </c>
    </row>
    <row r="6733" spans="1:12" x14ac:dyDescent="0.3">
      <c r="A6733" t="s">
        <v>6491</v>
      </c>
      <c r="B6733" s="1">
        <v>27205</v>
      </c>
      <c r="C6733">
        <v>59</v>
      </c>
      <c r="D6733" t="s">
        <v>9</v>
      </c>
      <c r="E6733" t="s">
        <v>171</v>
      </c>
      <c r="F6733">
        <v>500000</v>
      </c>
      <c r="G6733">
        <v>50319294</v>
      </c>
      <c r="H6733" t="s">
        <v>184</v>
      </c>
      <c r="I6733">
        <f>YEAR(Table1[[#This Row],[date]])</f>
        <v>1974</v>
      </c>
      <c r="J6733">
        <f>Table1[[#This Row],[revenue]]-Table1[[#This Row],[budget_x]]</f>
        <v>49819294</v>
      </c>
      <c r="K6733" s="7">
        <f>Table1[[#This Row],[profit /loss ]]/Table1[[#This Row],[budget_x]]</f>
        <v>99.638587999999999</v>
      </c>
      <c r="L6733" t="str" cm="1">
        <f t="array" ref="L6733">_xlfn.IFS(Table1[[#This Row],[score]]&gt;70,"high",Table1[[#This Row],[score]]&gt;50,"medium",Table1[[#This Row],[score]]&lt;=50,"low")</f>
        <v>medium</v>
      </c>
    </row>
    <row r="6734" spans="1:12" x14ac:dyDescent="0.3">
      <c r="A6734" t="s">
        <v>6492</v>
      </c>
      <c r="B6734" s="1">
        <v>41716</v>
      </c>
      <c r="C6734">
        <v>70</v>
      </c>
      <c r="D6734" t="s">
        <v>9</v>
      </c>
      <c r="E6734" t="s">
        <v>10</v>
      </c>
      <c r="F6734">
        <v>95400000</v>
      </c>
      <c r="G6734">
        <v>314897128.39999998</v>
      </c>
      <c r="H6734" t="s">
        <v>17</v>
      </c>
      <c r="I6734">
        <f>YEAR(Table1[[#This Row],[date]])</f>
        <v>2014</v>
      </c>
      <c r="J6734">
        <f>Table1[[#This Row],[revenue]]-Table1[[#This Row],[budget_x]]</f>
        <v>219497128.39999998</v>
      </c>
      <c r="K6734" s="7">
        <f>Table1[[#This Row],[profit /loss ]]/Table1[[#This Row],[budget_x]]</f>
        <v>2.3008084737945489</v>
      </c>
      <c r="L6734" t="str" cm="1">
        <f t="array" ref="L6734">_xlfn.IFS(Table1[[#This Row],[score]]&gt;70,"high",Table1[[#This Row],[score]]&gt;50,"medium",Table1[[#This Row],[score]]&lt;=50,"low")</f>
        <v>medium</v>
      </c>
    </row>
    <row r="6735" spans="1:12" x14ac:dyDescent="0.3">
      <c r="A6735" t="s">
        <v>6493</v>
      </c>
      <c r="B6735" s="1">
        <v>42293</v>
      </c>
      <c r="C6735">
        <v>76</v>
      </c>
      <c r="D6735" t="s">
        <v>9</v>
      </c>
      <c r="E6735" t="s">
        <v>10</v>
      </c>
      <c r="F6735">
        <v>6000000</v>
      </c>
      <c r="G6735">
        <v>90777</v>
      </c>
      <c r="H6735" t="s">
        <v>17</v>
      </c>
      <c r="I6735">
        <f>YEAR(Table1[[#This Row],[date]])</f>
        <v>2015</v>
      </c>
      <c r="J6735">
        <f>Table1[[#This Row],[revenue]]-Table1[[#This Row],[budget_x]]</f>
        <v>-5909223</v>
      </c>
      <c r="K6735" s="7">
        <f>Table1[[#This Row],[profit /loss ]]/Table1[[#This Row],[budget_x]]</f>
        <v>-0.98487049999999998</v>
      </c>
      <c r="L6735" t="str" cm="1">
        <f t="array" ref="L6735">_xlfn.IFS(Table1[[#This Row],[score]]&gt;70,"high",Table1[[#This Row],[score]]&gt;50,"medium",Table1[[#This Row],[score]]&lt;=50,"low")</f>
        <v>high</v>
      </c>
    </row>
    <row r="6736" spans="1:12" x14ac:dyDescent="0.3">
      <c r="A6736" t="s">
        <v>6494</v>
      </c>
      <c r="B6736" s="1">
        <v>43874</v>
      </c>
      <c r="C6736">
        <v>74</v>
      </c>
      <c r="D6736" t="s">
        <v>9</v>
      </c>
      <c r="E6736" t="s">
        <v>10</v>
      </c>
      <c r="F6736">
        <v>45000000</v>
      </c>
      <c r="G6736">
        <v>43092210</v>
      </c>
      <c r="H6736" t="s">
        <v>11</v>
      </c>
      <c r="I6736">
        <f>YEAR(Table1[[#This Row],[date]])</f>
        <v>2020</v>
      </c>
      <c r="J6736">
        <f>Table1[[#This Row],[revenue]]-Table1[[#This Row],[budget_x]]</f>
        <v>-1907790</v>
      </c>
      <c r="K6736" s="7">
        <f>Table1[[#This Row],[profit /loss ]]/Table1[[#This Row],[budget_x]]</f>
        <v>-4.2395333333333333E-2</v>
      </c>
      <c r="L6736" t="str" cm="1">
        <f t="array" ref="L6736">_xlfn.IFS(Table1[[#This Row],[score]]&gt;70,"high",Table1[[#This Row],[score]]&gt;50,"medium",Table1[[#This Row],[score]]&lt;=50,"low")</f>
        <v>high</v>
      </c>
    </row>
    <row r="6737" spans="1:12" x14ac:dyDescent="0.3">
      <c r="A6737" t="s">
        <v>6495</v>
      </c>
      <c r="B6737" s="1">
        <v>42426</v>
      </c>
      <c r="C6737">
        <v>60</v>
      </c>
      <c r="D6737" t="s">
        <v>9</v>
      </c>
      <c r="E6737" t="s">
        <v>10</v>
      </c>
      <c r="F6737">
        <v>8000000</v>
      </c>
      <c r="G6737">
        <v>30664525.199999999</v>
      </c>
      <c r="H6737" t="s">
        <v>17</v>
      </c>
      <c r="I6737">
        <f>YEAR(Table1[[#This Row],[date]])</f>
        <v>2016</v>
      </c>
      <c r="J6737">
        <f>Table1[[#This Row],[revenue]]-Table1[[#This Row],[budget_x]]</f>
        <v>22664525.199999999</v>
      </c>
      <c r="K6737" s="7">
        <f>Table1[[#This Row],[profit /loss ]]/Table1[[#This Row],[budget_x]]</f>
        <v>2.83306565</v>
      </c>
      <c r="L6737" t="str" cm="1">
        <f t="array" ref="L6737">_xlfn.IFS(Table1[[#This Row],[score]]&gt;70,"high",Table1[[#This Row],[score]]&gt;50,"medium",Table1[[#This Row],[score]]&lt;=50,"low")</f>
        <v>medium</v>
      </c>
    </row>
    <row r="6738" spans="1:12" x14ac:dyDescent="0.3">
      <c r="A6738" t="s">
        <v>6496</v>
      </c>
      <c r="B6738" s="1">
        <v>43732</v>
      </c>
      <c r="C6738">
        <v>66</v>
      </c>
      <c r="D6738" t="s">
        <v>9</v>
      </c>
      <c r="E6738" t="s">
        <v>10</v>
      </c>
      <c r="F6738">
        <v>101000000</v>
      </c>
      <c r="G6738">
        <v>321357348.60000002</v>
      </c>
      <c r="H6738" t="s">
        <v>17</v>
      </c>
      <c r="I6738">
        <f>YEAR(Table1[[#This Row],[date]])</f>
        <v>2019</v>
      </c>
      <c r="J6738">
        <f>Table1[[#This Row],[revenue]]-Table1[[#This Row],[budget_x]]</f>
        <v>220357348.60000002</v>
      </c>
      <c r="K6738" s="7">
        <f>Table1[[#This Row],[profit /loss ]]/Table1[[#This Row],[budget_x]]</f>
        <v>2.1817559267326736</v>
      </c>
      <c r="L6738" t="str" cm="1">
        <f t="array" ref="L6738">_xlfn.IFS(Table1[[#This Row],[score]]&gt;70,"high",Table1[[#This Row],[score]]&gt;50,"medium",Table1[[#This Row],[score]]&lt;=50,"low")</f>
        <v>medium</v>
      </c>
    </row>
    <row r="6739" spans="1:12" x14ac:dyDescent="0.3">
      <c r="A6739" t="s">
        <v>6497</v>
      </c>
      <c r="B6739" s="1">
        <v>31331</v>
      </c>
      <c r="C6739">
        <v>66</v>
      </c>
      <c r="D6739" t="s">
        <v>9</v>
      </c>
      <c r="E6739" t="s">
        <v>10</v>
      </c>
      <c r="F6739">
        <v>7000000</v>
      </c>
      <c r="G6739">
        <v>10803211</v>
      </c>
      <c r="H6739" t="s">
        <v>17</v>
      </c>
      <c r="I6739">
        <f>YEAR(Table1[[#This Row],[date]])</f>
        <v>1985</v>
      </c>
      <c r="J6739">
        <f>Table1[[#This Row],[revenue]]-Table1[[#This Row],[budget_x]]</f>
        <v>3803211</v>
      </c>
      <c r="K6739" s="7">
        <f>Table1[[#This Row],[profit /loss ]]/Table1[[#This Row],[budget_x]]</f>
        <v>0.54331585714285713</v>
      </c>
      <c r="L6739" t="str" cm="1">
        <f t="array" ref="L6739">_xlfn.IFS(Table1[[#This Row],[score]]&gt;70,"high",Table1[[#This Row],[score]]&gt;50,"medium",Table1[[#This Row],[score]]&lt;=50,"low")</f>
        <v>medium</v>
      </c>
    </row>
    <row r="6740" spans="1:12" x14ac:dyDescent="0.3">
      <c r="A6740">
        <v>1922</v>
      </c>
      <c r="B6740" s="1">
        <v>43028</v>
      </c>
      <c r="C6740">
        <v>59</v>
      </c>
      <c r="D6740" t="s">
        <v>9</v>
      </c>
      <c r="E6740" t="s">
        <v>10</v>
      </c>
      <c r="F6740">
        <v>93459000</v>
      </c>
      <c r="G6740">
        <v>720295760.39999998</v>
      </c>
      <c r="H6740" t="s">
        <v>11</v>
      </c>
      <c r="I6740">
        <f>YEAR(Table1[[#This Row],[date]])</f>
        <v>2017</v>
      </c>
      <c r="J6740">
        <f>Table1[[#This Row],[revenue]]-Table1[[#This Row],[budget_x]]</f>
        <v>626836760.39999998</v>
      </c>
      <c r="K6740" s="7">
        <f>Table1[[#This Row],[profit /loss ]]/Table1[[#This Row],[budget_x]]</f>
        <v>6.7070775463037267</v>
      </c>
      <c r="L6740" t="str" cm="1">
        <f t="array" ref="L6740">_xlfn.IFS(Table1[[#This Row],[score]]&gt;70,"high",Table1[[#This Row],[score]]&gt;50,"medium",Table1[[#This Row],[score]]&lt;=50,"low")</f>
        <v>medium</v>
      </c>
    </row>
    <row r="6741" spans="1:12" x14ac:dyDescent="0.3">
      <c r="A6741" t="s">
        <v>6498</v>
      </c>
      <c r="B6741" s="1">
        <v>34943</v>
      </c>
      <c r="C6741">
        <v>65</v>
      </c>
      <c r="D6741" t="s">
        <v>9</v>
      </c>
      <c r="E6741" t="s">
        <v>10</v>
      </c>
      <c r="F6741">
        <v>8000000</v>
      </c>
      <c r="G6741">
        <v>16115878</v>
      </c>
      <c r="H6741" t="s">
        <v>17</v>
      </c>
      <c r="I6741">
        <f>YEAR(Table1[[#This Row],[date]])</f>
        <v>1995</v>
      </c>
      <c r="J6741">
        <f>Table1[[#This Row],[revenue]]-Table1[[#This Row],[budget_x]]</f>
        <v>8115878</v>
      </c>
      <c r="K6741" s="7">
        <f>Table1[[#This Row],[profit /loss ]]/Table1[[#This Row],[budget_x]]</f>
        <v>1.01448475</v>
      </c>
      <c r="L6741" t="str" cm="1">
        <f t="array" ref="L6741">_xlfn.IFS(Table1[[#This Row],[score]]&gt;70,"high",Table1[[#This Row],[score]]&gt;50,"medium",Table1[[#This Row],[score]]&lt;=50,"low")</f>
        <v>medium</v>
      </c>
    </row>
    <row r="6742" spans="1:12" x14ac:dyDescent="0.3">
      <c r="A6742" t="s">
        <v>6499</v>
      </c>
      <c r="B6742" s="1">
        <v>42902</v>
      </c>
      <c r="C6742">
        <v>52</v>
      </c>
      <c r="D6742" t="s">
        <v>9</v>
      </c>
      <c r="E6742" t="s">
        <v>10</v>
      </c>
      <c r="F6742">
        <v>8520000</v>
      </c>
      <c r="G6742">
        <v>855888</v>
      </c>
      <c r="H6742" t="s">
        <v>17</v>
      </c>
      <c r="I6742">
        <f>YEAR(Table1[[#This Row],[date]])</f>
        <v>2017</v>
      </c>
      <c r="J6742">
        <f>Table1[[#This Row],[revenue]]-Table1[[#This Row],[budget_x]]</f>
        <v>-7664112</v>
      </c>
      <c r="K6742" s="7">
        <f>Table1[[#This Row],[profit /loss ]]/Table1[[#This Row],[budget_x]]</f>
        <v>-0.899543661971831</v>
      </c>
      <c r="L6742" t="str" cm="1">
        <f t="array" ref="L6742">_xlfn.IFS(Table1[[#This Row],[score]]&gt;70,"high",Table1[[#This Row],[score]]&gt;50,"medium",Table1[[#This Row],[score]]&lt;=50,"low")</f>
        <v>medium</v>
      </c>
    </row>
    <row r="6743" spans="1:12" x14ac:dyDescent="0.3">
      <c r="A6743" t="s">
        <v>6500</v>
      </c>
      <c r="B6743" s="1">
        <v>40704</v>
      </c>
      <c r="C6743">
        <v>69</v>
      </c>
      <c r="D6743" t="s">
        <v>9</v>
      </c>
      <c r="E6743" t="s">
        <v>10</v>
      </c>
      <c r="F6743">
        <v>126000000</v>
      </c>
      <c r="G6743">
        <v>465470606</v>
      </c>
      <c r="H6743" t="s">
        <v>17</v>
      </c>
      <c r="I6743">
        <f>YEAR(Table1[[#This Row],[date]])</f>
        <v>2011</v>
      </c>
      <c r="J6743">
        <f>Table1[[#This Row],[revenue]]-Table1[[#This Row],[budget_x]]</f>
        <v>339470606</v>
      </c>
      <c r="K6743" s="7">
        <f>Table1[[#This Row],[profit /loss ]]/Table1[[#This Row],[budget_x]]</f>
        <v>2.6942111587301589</v>
      </c>
      <c r="L6743" t="str" cm="1">
        <f t="array" ref="L6743">_xlfn.IFS(Table1[[#This Row],[score]]&gt;70,"high",Table1[[#This Row],[score]]&gt;50,"medium",Table1[[#This Row],[score]]&lt;=50,"low")</f>
        <v>medium</v>
      </c>
    </row>
    <row r="6744" spans="1:12" x14ac:dyDescent="0.3">
      <c r="A6744" t="s">
        <v>6501</v>
      </c>
      <c r="B6744" s="1">
        <v>38961</v>
      </c>
      <c r="C6744">
        <v>74</v>
      </c>
      <c r="D6744" t="s">
        <v>9</v>
      </c>
      <c r="E6744" t="s">
        <v>69</v>
      </c>
      <c r="F6744">
        <v>8344625.5999999996</v>
      </c>
      <c r="G6744">
        <v>473110</v>
      </c>
      <c r="H6744" t="s">
        <v>11</v>
      </c>
      <c r="I6744">
        <f>YEAR(Table1[[#This Row],[date]])</f>
        <v>2006</v>
      </c>
      <c r="J6744">
        <f>Table1[[#This Row],[revenue]]-Table1[[#This Row],[budget_x]]</f>
        <v>-7871515.5999999996</v>
      </c>
      <c r="K6744" s="7">
        <f>Table1[[#This Row],[profit /loss ]]/Table1[[#This Row],[budget_x]]</f>
        <v>-0.94330362766665055</v>
      </c>
      <c r="L6744" t="str" cm="1">
        <f t="array" ref="L6744">_xlfn.IFS(Table1[[#This Row],[score]]&gt;70,"high",Table1[[#This Row],[score]]&gt;50,"medium",Table1[[#This Row],[score]]&lt;=50,"low")</f>
        <v>high</v>
      </c>
    </row>
    <row r="6745" spans="1:12" x14ac:dyDescent="0.3">
      <c r="A6745" t="s">
        <v>6502</v>
      </c>
      <c r="B6745" s="1">
        <v>40668</v>
      </c>
      <c r="C6745">
        <v>63</v>
      </c>
      <c r="D6745" t="s">
        <v>9</v>
      </c>
      <c r="E6745" t="s">
        <v>10</v>
      </c>
      <c r="F6745">
        <v>35000000</v>
      </c>
      <c r="G6745">
        <v>65084116</v>
      </c>
      <c r="H6745" t="s">
        <v>11</v>
      </c>
      <c r="I6745">
        <f>YEAR(Table1[[#This Row],[date]])</f>
        <v>2011</v>
      </c>
      <c r="J6745">
        <f>Table1[[#This Row],[revenue]]-Table1[[#This Row],[budget_x]]</f>
        <v>30084116</v>
      </c>
      <c r="K6745" s="7">
        <f>Table1[[#This Row],[profit /loss ]]/Table1[[#This Row],[budget_x]]</f>
        <v>0.85954617142857148</v>
      </c>
      <c r="L6745" t="str" cm="1">
        <f t="array" ref="L6745">_xlfn.IFS(Table1[[#This Row],[score]]&gt;70,"high",Table1[[#This Row],[score]]&gt;50,"medium",Table1[[#This Row],[score]]&lt;=50,"low")</f>
        <v>medium</v>
      </c>
    </row>
    <row r="6746" spans="1:12" x14ac:dyDescent="0.3">
      <c r="A6746" t="s">
        <v>6503</v>
      </c>
      <c r="B6746" s="1">
        <v>44273</v>
      </c>
      <c r="C6746">
        <v>50</v>
      </c>
      <c r="D6746" t="s">
        <v>9</v>
      </c>
      <c r="E6746" t="s">
        <v>10</v>
      </c>
      <c r="F6746">
        <v>165600000</v>
      </c>
      <c r="G6746">
        <v>372589869</v>
      </c>
      <c r="H6746" t="s">
        <v>30</v>
      </c>
      <c r="I6746">
        <f>YEAR(Table1[[#This Row],[date]])</f>
        <v>2021</v>
      </c>
      <c r="J6746">
        <f>Table1[[#This Row],[revenue]]-Table1[[#This Row],[budget_x]]</f>
        <v>206989869</v>
      </c>
      <c r="K6746" s="7">
        <f>Table1[[#This Row],[profit /loss ]]/Table1[[#This Row],[budget_x]]</f>
        <v>1.2499388224637682</v>
      </c>
      <c r="L6746" t="str" cm="1">
        <f t="array" ref="L6746">_xlfn.IFS(Table1[[#This Row],[score]]&gt;70,"high",Table1[[#This Row],[score]]&gt;50,"medium",Table1[[#This Row],[score]]&lt;=50,"low")</f>
        <v>low</v>
      </c>
    </row>
    <row r="6747" spans="1:12" x14ac:dyDescent="0.3">
      <c r="A6747" t="s">
        <v>6504</v>
      </c>
      <c r="B6747" s="1">
        <v>44267</v>
      </c>
      <c r="C6747">
        <v>81</v>
      </c>
      <c r="D6747" t="s">
        <v>9</v>
      </c>
      <c r="E6747" t="s">
        <v>310</v>
      </c>
      <c r="F6747">
        <v>174400000</v>
      </c>
      <c r="G6747">
        <v>895189907</v>
      </c>
      <c r="H6747" t="s">
        <v>311</v>
      </c>
      <c r="I6747">
        <f>YEAR(Table1[[#This Row],[date]])</f>
        <v>2021</v>
      </c>
      <c r="J6747">
        <f>Table1[[#This Row],[revenue]]-Table1[[#This Row],[budget_x]]</f>
        <v>720789907</v>
      </c>
      <c r="K6747" s="7">
        <f>Table1[[#This Row],[profit /loss ]]/Table1[[#This Row],[budget_x]]</f>
        <v>4.1329696502293576</v>
      </c>
      <c r="L6747" t="str" cm="1">
        <f t="array" ref="L6747">_xlfn.IFS(Table1[[#This Row],[score]]&gt;70,"high",Table1[[#This Row],[score]]&gt;50,"medium",Table1[[#This Row],[score]]&lt;=50,"low")</f>
        <v>high</v>
      </c>
    </row>
    <row r="6748" spans="1:12" x14ac:dyDescent="0.3">
      <c r="A6748" t="s">
        <v>6505</v>
      </c>
      <c r="B6748" s="1">
        <v>43160</v>
      </c>
      <c r="C6748">
        <v>58</v>
      </c>
      <c r="D6748" t="s">
        <v>9</v>
      </c>
      <c r="E6748" t="s">
        <v>10</v>
      </c>
      <c r="F6748">
        <v>107000000</v>
      </c>
      <c r="G6748">
        <v>297177664</v>
      </c>
      <c r="H6748" t="s">
        <v>17</v>
      </c>
      <c r="I6748">
        <f>YEAR(Table1[[#This Row],[date]])</f>
        <v>2018</v>
      </c>
      <c r="J6748">
        <f>Table1[[#This Row],[revenue]]-Table1[[#This Row],[budget_x]]</f>
        <v>190177664</v>
      </c>
      <c r="K6748" s="7">
        <f>Table1[[#This Row],[profit /loss ]]/Table1[[#This Row],[budget_x]]</f>
        <v>1.7773613457943924</v>
      </c>
      <c r="L6748" t="str" cm="1">
        <f t="array" ref="L6748">_xlfn.IFS(Table1[[#This Row],[score]]&gt;70,"high",Table1[[#This Row],[score]]&gt;50,"medium",Table1[[#This Row],[score]]&lt;=50,"low")</f>
        <v>medium</v>
      </c>
    </row>
    <row r="6749" spans="1:12" x14ac:dyDescent="0.3">
      <c r="A6749" t="s">
        <v>6506</v>
      </c>
      <c r="B6749" s="1">
        <v>40621</v>
      </c>
      <c r="C6749">
        <v>69</v>
      </c>
      <c r="D6749" t="s">
        <v>9</v>
      </c>
      <c r="E6749" t="s">
        <v>10</v>
      </c>
      <c r="F6749">
        <v>54600000</v>
      </c>
      <c r="G6749">
        <v>225671705</v>
      </c>
      <c r="H6749" t="s">
        <v>17</v>
      </c>
      <c r="I6749">
        <f>YEAR(Table1[[#This Row],[date]])</f>
        <v>2011</v>
      </c>
      <c r="J6749">
        <f>Table1[[#This Row],[revenue]]-Table1[[#This Row],[budget_x]]</f>
        <v>171071705</v>
      </c>
      <c r="K6749" s="7">
        <f>Table1[[#This Row],[profit /loss ]]/Table1[[#This Row],[budget_x]]</f>
        <v>3.1331814102564102</v>
      </c>
      <c r="L6749" t="str" cm="1">
        <f t="array" ref="L6749">_xlfn.IFS(Table1[[#This Row],[score]]&gt;70,"high",Table1[[#This Row],[score]]&gt;50,"medium",Table1[[#This Row],[score]]&lt;=50,"low")</f>
        <v>medium</v>
      </c>
    </row>
    <row r="6750" spans="1:12" x14ac:dyDescent="0.3">
      <c r="A6750" t="s">
        <v>6507</v>
      </c>
      <c r="B6750" s="1">
        <v>40953</v>
      </c>
      <c r="C6750">
        <v>61</v>
      </c>
      <c r="D6750" t="s">
        <v>9</v>
      </c>
      <c r="E6750" t="s">
        <v>10</v>
      </c>
      <c r="F6750">
        <v>65000000</v>
      </c>
      <c r="G6750">
        <v>156974557</v>
      </c>
      <c r="H6750" t="s">
        <v>11</v>
      </c>
      <c r="I6750">
        <f>YEAR(Table1[[#This Row],[date]])</f>
        <v>2012</v>
      </c>
      <c r="J6750">
        <f>Table1[[#This Row],[revenue]]-Table1[[#This Row],[budget_x]]</f>
        <v>91974557</v>
      </c>
      <c r="K6750" s="7">
        <f>Table1[[#This Row],[profit /loss ]]/Table1[[#This Row],[budget_x]]</f>
        <v>1.4149931846153847</v>
      </c>
      <c r="L6750" t="str" cm="1">
        <f t="array" ref="L6750">_xlfn.IFS(Table1[[#This Row],[score]]&gt;70,"high",Table1[[#This Row],[score]]&gt;50,"medium",Table1[[#This Row],[score]]&lt;=50,"low")</f>
        <v>medium</v>
      </c>
    </row>
    <row r="6751" spans="1:12" x14ac:dyDescent="0.3">
      <c r="A6751" t="s">
        <v>6508</v>
      </c>
      <c r="B6751" s="1">
        <v>37400</v>
      </c>
      <c r="C6751">
        <v>69</v>
      </c>
      <c r="D6751" t="s">
        <v>9</v>
      </c>
      <c r="E6751" t="s">
        <v>10</v>
      </c>
      <c r="F6751">
        <v>124400000</v>
      </c>
      <c r="G6751">
        <v>508761361.19999999</v>
      </c>
      <c r="H6751" t="s">
        <v>17</v>
      </c>
      <c r="I6751">
        <f>YEAR(Table1[[#This Row],[date]])</f>
        <v>2002</v>
      </c>
      <c r="J6751">
        <f>Table1[[#This Row],[revenue]]-Table1[[#This Row],[budget_x]]</f>
        <v>384361361.19999999</v>
      </c>
      <c r="K6751" s="7">
        <f>Table1[[#This Row],[profit /loss ]]/Table1[[#This Row],[budget_x]]</f>
        <v>3.0897215530546625</v>
      </c>
      <c r="L6751" t="str" cm="1">
        <f t="array" ref="L6751">_xlfn.IFS(Table1[[#This Row],[score]]&gt;70,"high",Table1[[#This Row],[score]]&gt;50,"medium",Table1[[#This Row],[score]]&lt;=50,"low")</f>
        <v>medium</v>
      </c>
    </row>
    <row r="6752" spans="1:12" x14ac:dyDescent="0.3">
      <c r="A6752" t="s">
        <v>6509</v>
      </c>
      <c r="B6752" s="1">
        <v>43761</v>
      </c>
      <c r="C6752">
        <v>74</v>
      </c>
      <c r="D6752" t="s">
        <v>9</v>
      </c>
      <c r="E6752" t="s">
        <v>74</v>
      </c>
      <c r="F6752">
        <v>67800000</v>
      </c>
      <c r="G6752">
        <v>653988016.39999998</v>
      </c>
      <c r="H6752" t="s">
        <v>75</v>
      </c>
      <c r="I6752">
        <f>YEAR(Table1[[#This Row],[date]])</f>
        <v>2019</v>
      </c>
      <c r="J6752">
        <f>Table1[[#This Row],[revenue]]-Table1[[#This Row],[budget_x]]</f>
        <v>586188016.39999998</v>
      </c>
      <c r="K6752" s="7">
        <f>Table1[[#This Row],[profit /loss ]]/Table1[[#This Row],[budget_x]]</f>
        <v>8.6458409498525075</v>
      </c>
      <c r="L6752" t="str" cm="1">
        <f t="array" ref="L6752">_xlfn.IFS(Table1[[#This Row],[score]]&gt;70,"high",Table1[[#This Row],[score]]&gt;50,"medium",Table1[[#This Row],[score]]&lt;=50,"low")</f>
        <v>high</v>
      </c>
    </row>
    <row r="6753" spans="1:12" x14ac:dyDescent="0.3">
      <c r="A6753" t="s">
        <v>6510</v>
      </c>
      <c r="B6753" s="1">
        <v>37545</v>
      </c>
      <c r="C6753">
        <v>67</v>
      </c>
      <c r="D6753" t="s">
        <v>9</v>
      </c>
      <c r="E6753" t="s">
        <v>10</v>
      </c>
      <c r="F6753">
        <v>38000000</v>
      </c>
      <c r="G6753">
        <v>50970660</v>
      </c>
      <c r="H6753" t="s">
        <v>11</v>
      </c>
      <c r="I6753">
        <f>YEAR(Table1[[#This Row],[date]])</f>
        <v>2002</v>
      </c>
      <c r="J6753">
        <f>Table1[[#This Row],[revenue]]-Table1[[#This Row],[budget_x]]</f>
        <v>12970660</v>
      </c>
      <c r="K6753" s="7">
        <f>Table1[[#This Row],[profit /loss ]]/Table1[[#This Row],[budget_x]]</f>
        <v>0.34133315789473684</v>
      </c>
      <c r="L6753" t="str" cm="1">
        <f t="array" ref="L6753">_xlfn.IFS(Table1[[#This Row],[score]]&gt;70,"high",Table1[[#This Row],[score]]&gt;50,"medium",Table1[[#This Row],[score]]&lt;=50,"low")</f>
        <v>medium</v>
      </c>
    </row>
    <row r="6754" spans="1:12" x14ac:dyDescent="0.3">
      <c r="A6754" t="s">
        <v>6511</v>
      </c>
      <c r="B6754" s="1">
        <v>43546</v>
      </c>
      <c r="C6754">
        <v>75</v>
      </c>
      <c r="D6754" t="s">
        <v>9</v>
      </c>
      <c r="E6754" t="s">
        <v>10</v>
      </c>
      <c r="F6754">
        <v>125000000</v>
      </c>
      <c r="G6754">
        <v>709147883.20000005</v>
      </c>
      <c r="H6754" t="s">
        <v>11</v>
      </c>
      <c r="I6754">
        <f>YEAR(Table1[[#This Row],[date]])</f>
        <v>2019</v>
      </c>
      <c r="J6754">
        <f>Table1[[#This Row],[revenue]]-Table1[[#This Row],[budget_x]]</f>
        <v>584147883.20000005</v>
      </c>
      <c r="K6754" s="7">
        <f>Table1[[#This Row],[profit /loss ]]/Table1[[#This Row],[budget_x]]</f>
        <v>4.6731830656</v>
      </c>
      <c r="L6754" t="str" cm="1">
        <f t="array" ref="L6754">_xlfn.IFS(Table1[[#This Row],[score]]&gt;70,"high",Table1[[#This Row],[score]]&gt;50,"medium",Table1[[#This Row],[score]]&lt;=50,"low")</f>
        <v>high</v>
      </c>
    </row>
    <row r="6755" spans="1:12" x14ac:dyDescent="0.3">
      <c r="A6755" t="s">
        <v>6512</v>
      </c>
      <c r="B6755" s="1">
        <v>38674</v>
      </c>
      <c r="C6755">
        <v>70</v>
      </c>
      <c r="D6755" t="s">
        <v>9</v>
      </c>
      <c r="E6755" t="s">
        <v>319</v>
      </c>
      <c r="F6755">
        <v>125600000</v>
      </c>
      <c r="G6755">
        <v>327562228.60000002</v>
      </c>
      <c r="H6755" t="s">
        <v>87</v>
      </c>
      <c r="I6755">
        <f>YEAR(Table1[[#This Row],[date]])</f>
        <v>2005</v>
      </c>
      <c r="J6755">
        <f>Table1[[#This Row],[revenue]]-Table1[[#This Row],[budget_x]]</f>
        <v>201962228.60000002</v>
      </c>
      <c r="K6755" s="7">
        <f>Table1[[#This Row],[profit /loss ]]/Table1[[#This Row],[budget_x]]</f>
        <v>1.6079795270700639</v>
      </c>
      <c r="L6755" t="str" cm="1">
        <f t="array" ref="L6755">_xlfn.IFS(Table1[[#This Row],[score]]&gt;70,"high",Table1[[#This Row],[score]]&gt;50,"medium",Table1[[#This Row],[score]]&lt;=50,"low")</f>
        <v>medium</v>
      </c>
    </row>
    <row r="6756" spans="1:12" x14ac:dyDescent="0.3">
      <c r="A6756" t="s">
        <v>6513</v>
      </c>
      <c r="B6756" s="1">
        <v>35231</v>
      </c>
      <c r="C6756">
        <v>63</v>
      </c>
      <c r="D6756" t="s">
        <v>9</v>
      </c>
      <c r="E6756" t="s">
        <v>86</v>
      </c>
      <c r="F6756">
        <v>76200000</v>
      </c>
      <c r="G6756">
        <v>333183868.19999999</v>
      </c>
      <c r="H6756" t="s">
        <v>87</v>
      </c>
      <c r="I6756">
        <f>YEAR(Table1[[#This Row],[date]])</f>
        <v>1996</v>
      </c>
      <c r="J6756">
        <f>Table1[[#This Row],[revenue]]-Table1[[#This Row],[budget_x]]</f>
        <v>256983868.19999999</v>
      </c>
      <c r="K6756" s="7">
        <f>Table1[[#This Row],[profit /loss ]]/Table1[[#This Row],[budget_x]]</f>
        <v>3.3724917086614172</v>
      </c>
      <c r="L6756" t="str" cm="1">
        <f t="array" ref="L6756">_xlfn.IFS(Table1[[#This Row],[score]]&gt;70,"high",Table1[[#This Row],[score]]&gt;50,"medium",Table1[[#This Row],[score]]&lt;=50,"low")</f>
        <v>medium</v>
      </c>
    </row>
    <row r="6757" spans="1:12" x14ac:dyDescent="0.3">
      <c r="A6757" t="s">
        <v>6514</v>
      </c>
      <c r="B6757" s="1">
        <v>10749</v>
      </c>
      <c r="C6757">
        <v>75</v>
      </c>
      <c r="D6757" t="s">
        <v>9</v>
      </c>
      <c r="E6757" t="s">
        <v>171</v>
      </c>
      <c r="F6757">
        <v>80800000</v>
      </c>
      <c r="G6757">
        <v>517852458.39999998</v>
      </c>
      <c r="H6757" t="s">
        <v>184</v>
      </c>
      <c r="I6757">
        <f>YEAR(Table1[[#This Row],[date]])</f>
        <v>1929</v>
      </c>
      <c r="J6757">
        <f>Table1[[#This Row],[revenue]]-Table1[[#This Row],[budget_x]]</f>
        <v>437052458.39999998</v>
      </c>
      <c r="K6757" s="7">
        <f>Table1[[#This Row],[profit /loss ]]/Table1[[#This Row],[budget_x]]</f>
        <v>5.4090650792079202</v>
      </c>
      <c r="L6757" t="str" cm="1">
        <f t="array" ref="L6757">_xlfn.IFS(Table1[[#This Row],[score]]&gt;70,"high",Table1[[#This Row],[score]]&gt;50,"medium",Table1[[#This Row],[score]]&lt;=50,"low")</f>
        <v>high</v>
      </c>
    </row>
    <row r="6758" spans="1:12" x14ac:dyDescent="0.3">
      <c r="A6758" t="s">
        <v>6515</v>
      </c>
      <c r="B6758" s="1">
        <v>37162</v>
      </c>
      <c r="C6758">
        <v>64</v>
      </c>
      <c r="D6758" t="s">
        <v>9</v>
      </c>
      <c r="E6758" t="s">
        <v>368</v>
      </c>
      <c r="F6758">
        <v>102000000</v>
      </c>
      <c r="G6758">
        <v>254278668.19999999</v>
      </c>
      <c r="H6758" t="s">
        <v>369</v>
      </c>
      <c r="I6758">
        <f>YEAR(Table1[[#This Row],[date]])</f>
        <v>2001</v>
      </c>
      <c r="J6758">
        <f>Table1[[#This Row],[revenue]]-Table1[[#This Row],[budget_x]]</f>
        <v>152278668.19999999</v>
      </c>
      <c r="K6758" s="7">
        <f>Table1[[#This Row],[profit /loss ]]/Table1[[#This Row],[budget_x]]</f>
        <v>1.492928119607843</v>
      </c>
      <c r="L6758" t="str" cm="1">
        <f t="array" ref="L6758">_xlfn.IFS(Table1[[#This Row],[score]]&gt;70,"high",Table1[[#This Row],[score]]&gt;50,"medium",Table1[[#This Row],[score]]&lt;=50,"low")</f>
        <v>medium</v>
      </c>
    </row>
    <row r="6759" spans="1:12" x14ac:dyDescent="0.3">
      <c r="A6759" t="s">
        <v>6516</v>
      </c>
      <c r="B6759" s="1">
        <v>42800</v>
      </c>
      <c r="C6759">
        <v>73</v>
      </c>
      <c r="D6759" t="s">
        <v>9</v>
      </c>
      <c r="E6759" t="s">
        <v>10</v>
      </c>
      <c r="F6759">
        <v>61140000</v>
      </c>
      <c r="G6759">
        <v>611503763.39999998</v>
      </c>
      <c r="H6759" t="s">
        <v>11</v>
      </c>
      <c r="I6759">
        <f>YEAR(Table1[[#This Row],[date]])</f>
        <v>2017</v>
      </c>
      <c r="J6759">
        <f>Table1[[#This Row],[revenue]]-Table1[[#This Row],[budget_x]]</f>
        <v>550363763.39999998</v>
      </c>
      <c r="K6759" s="7">
        <f>Table1[[#This Row],[profit /loss ]]/Table1[[#This Row],[budget_x]]</f>
        <v>9.0016971442590776</v>
      </c>
      <c r="L6759" t="str" cm="1">
        <f t="array" ref="L6759">_xlfn.IFS(Table1[[#This Row],[score]]&gt;70,"high",Table1[[#This Row],[score]]&gt;50,"medium",Table1[[#This Row],[score]]&lt;=50,"low")</f>
        <v>high</v>
      </c>
    </row>
    <row r="6760" spans="1:12" x14ac:dyDescent="0.3">
      <c r="A6760" t="s">
        <v>6517</v>
      </c>
      <c r="B6760" s="1">
        <v>32184</v>
      </c>
      <c r="C6760">
        <v>72</v>
      </c>
      <c r="D6760" t="s">
        <v>9</v>
      </c>
      <c r="E6760" t="s">
        <v>86</v>
      </c>
      <c r="F6760">
        <v>81520000</v>
      </c>
      <c r="G6760">
        <v>669312691.79999995</v>
      </c>
      <c r="H6760" t="s">
        <v>87</v>
      </c>
      <c r="I6760">
        <f>YEAR(Table1[[#This Row],[date]])</f>
        <v>1988</v>
      </c>
      <c r="J6760">
        <f>Table1[[#This Row],[revenue]]-Table1[[#This Row],[budget_x]]</f>
        <v>587792691.79999995</v>
      </c>
      <c r="K6760" s="7">
        <f>Table1[[#This Row],[profit /loss ]]/Table1[[#This Row],[budget_x]]</f>
        <v>7.2104108415112851</v>
      </c>
      <c r="L6760" t="str" cm="1">
        <f t="array" ref="L6760">_xlfn.IFS(Table1[[#This Row],[score]]&gt;70,"high",Table1[[#This Row],[score]]&gt;50,"medium",Table1[[#This Row],[score]]&lt;=50,"low")</f>
        <v>high</v>
      </c>
    </row>
    <row r="6761" spans="1:12" x14ac:dyDescent="0.3">
      <c r="A6761" t="s">
        <v>6518</v>
      </c>
      <c r="B6761" s="1">
        <v>36770</v>
      </c>
      <c r="C6761">
        <v>58</v>
      </c>
      <c r="D6761" t="s">
        <v>9</v>
      </c>
      <c r="E6761" t="s">
        <v>10</v>
      </c>
      <c r="F6761">
        <v>104140000</v>
      </c>
      <c r="G6761">
        <v>239010826.40000001</v>
      </c>
      <c r="H6761" t="s">
        <v>17</v>
      </c>
      <c r="I6761">
        <f>YEAR(Table1[[#This Row],[date]])</f>
        <v>2000</v>
      </c>
      <c r="J6761">
        <f>Table1[[#This Row],[revenue]]-Table1[[#This Row],[budget_x]]</f>
        <v>134870826.40000001</v>
      </c>
      <c r="K6761" s="7">
        <f>Table1[[#This Row],[profit /loss ]]/Table1[[#This Row],[budget_x]]</f>
        <v>1.2950914768580757</v>
      </c>
      <c r="L6761" t="str" cm="1">
        <f t="array" ref="L6761">_xlfn.IFS(Table1[[#This Row],[score]]&gt;70,"high",Table1[[#This Row],[score]]&gt;50,"medium",Table1[[#This Row],[score]]&lt;=50,"low")</f>
        <v>medium</v>
      </c>
    </row>
    <row r="6762" spans="1:12" x14ac:dyDescent="0.3">
      <c r="A6762" t="s">
        <v>6519</v>
      </c>
      <c r="B6762" s="1">
        <v>40213</v>
      </c>
      <c r="C6762">
        <v>74</v>
      </c>
      <c r="D6762" t="s">
        <v>9</v>
      </c>
      <c r="E6762" t="s">
        <v>10</v>
      </c>
      <c r="F6762">
        <v>10000000</v>
      </c>
      <c r="G6762">
        <v>47536959</v>
      </c>
      <c r="H6762" t="s">
        <v>11</v>
      </c>
      <c r="I6762">
        <f>YEAR(Table1[[#This Row],[date]])</f>
        <v>2010</v>
      </c>
      <c r="J6762">
        <f>Table1[[#This Row],[revenue]]-Table1[[#This Row],[budget_x]]</f>
        <v>37536959</v>
      </c>
      <c r="K6762" s="7">
        <f>Table1[[#This Row],[profit /loss ]]/Table1[[#This Row],[budget_x]]</f>
        <v>3.7536958999999999</v>
      </c>
      <c r="L6762" t="str" cm="1">
        <f t="array" ref="L6762">_xlfn.IFS(Table1[[#This Row],[score]]&gt;70,"high",Table1[[#This Row],[score]]&gt;50,"medium",Table1[[#This Row],[score]]&lt;=50,"low")</f>
        <v>high</v>
      </c>
    </row>
    <row r="6763" spans="1:12" x14ac:dyDescent="0.3">
      <c r="A6763" t="s">
        <v>6520</v>
      </c>
      <c r="B6763" s="1">
        <v>33801</v>
      </c>
      <c r="C6763">
        <v>52</v>
      </c>
      <c r="D6763" t="s">
        <v>9</v>
      </c>
      <c r="E6763" t="s">
        <v>10</v>
      </c>
      <c r="F6763">
        <v>40000000</v>
      </c>
      <c r="G6763">
        <v>58662452</v>
      </c>
      <c r="H6763" t="s">
        <v>17</v>
      </c>
      <c r="I6763">
        <f>YEAR(Table1[[#This Row],[date]])</f>
        <v>1992</v>
      </c>
      <c r="J6763">
        <f>Table1[[#This Row],[revenue]]-Table1[[#This Row],[budget_x]]</f>
        <v>18662452</v>
      </c>
      <c r="K6763" s="7">
        <f>Table1[[#This Row],[profit /loss ]]/Table1[[#This Row],[budget_x]]</f>
        <v>0.46656130000000001</v>
      </c>
      <c r="L6763" t="str" cm="1">
        <f t="array" ref="L6763">_xlfn.IFS(Table1[[#This Row],[score]]&gt;70,"high",Table1[[#This Row],[score]]&gt;50,"medium",Table1[[#This Row],[score]]&lt;=50,"low")</f>
        <v>medium</v>
      </c>
    </row>
    <row r="6764" spans="1:12" x14ac:dyDescent="0.3">
      <c r="A6764" t="s">
        <v>4851</v>
      </c>
      <c r="B6764" s="1">
        <v>37037</v>
      </c>
      <c r="C6764">
        <v>71</v>
      </c>
      <c r="D6764" t="s">
        <v>9</v>
      </c>
      <c r="E6764" t="s">
        <v>69</v>
      </c>
      <c r="F6764">
        <v>15000000</v>
      </c>
      <c r="G6764">
        <v>1405032</v>
      </c>
      <c r="H6764" t="s">
        <v>143</v>
      </c>
      <c r="I6764">
        <f>YEAR(Table1[[#This Row],[date]])</f>
        <v>2001</v>
      </c>
      <c r="J6764">
        <f>Table1[[#This Row],[revenue]]-Table1[[#This Row],[budget_x]]</f>
        <v>-13594968</v>
      </c>
      <c r="K6764" s="7">
        <f>Table1[[#This Row],[profit /loss ]]/Table1[[#This Row],[budget_x]]</f>
        <v>-0.9063312</v>
      </c>
      <c r="L6764" t="str" cm="1">
        <f t="array" ref="L6764">_xlfn.IFS(Table1[[#This Row],[score]]&gt;70,"high",Table1[[#This Row],[score]]&gt;50,"medium",Table1[[#This Row],[score]]&lt;=50,"low")</f>
        <v>high</v>
      </c>
    </row>
    <row r="6765" spans="1:12" x14ac:dyDescent="0.3">
      <c r="A6765" t="s">
        <v>6521</v>
      </c>
      <c r="B6765" s="1">
        <v>32912</v>
      </c>
      <c r="C6765">
        <v>70</v>
      </c>
      <c r="D6765" t="s">
        <v>9</v>
      </c>
      <c r="E6765" t="s">
        <v>10</v>
      </c>
      <c r="F6765">
        <v>14000000</v>
      </c>
      <c r="G6765">
        <v>70001698</v>
      </c>
      <c r="H6765" t="s">
        <v>11</v>
      </c>
      <c r="I6765">
        <f>YEAR(Table1[[#This Row],[date]])</f>
        <v>1990</v>
      </c>
      <c r="J6765">
        <f>Table1[[#This Row],[revenue]]-Table1[[#This Row],[budget_x]]</f>
        <v>56001698</v>
      </c>
      <c r="K6765" s="7">
        <f>Table1[[#This Row],[profit /loss ]]/Table1[[#This Row],[budget_x]]</f>
        <v>4.000121285714286</v>
      </c>
      <c r="L6765" t="str" cm="1">
        <f t="array" ref="L6765">_xlfn.IFS(Table1[[#This Row],[score]]&gt;70,"high",Table1[[#This Row],[score]]&gt;50,"medium",Table1[[#This Row],[score]]&lt;=50,"low")</f>
        <v>medium</v>
      </c>
    </row>
    <row r="6766" spans="1:12" x14ac:dyDescent="0.3">
      <c r="A6766" t="s">
        <v>6522</v>
      </c>
      <c r="B6766" s="1">
        <v>44483</v>
      </c>
      <c r="C6766">
        <v>65</v>
      </c>
      <c r="D6766" t="s">
        <v>9</v>
      </c>
      <c r="E6766" t="s">
        <v>210</v>
      </c>
      <c r="F6766">
        <v>37595000</v>
      </c>
      <c r="G6766">
        <v>3189087</v>
      </c>
      <c r="H6766" t="s">
        <v>11</v>
      </c>
      <c r="I6766">
        <f>YEAR(Table1[[#This Row],[date]])</f>
        <v>2021</v>
      </c>
      <c r="J6766">
        <f>Table1[[#This Row],[revenue]]-Table1[[#This Row],[budget_x]]</f>
        <v>-34405913</v>
      </c>
      <c r="K6766" s="7">
        <f>Table1[[#This Row],[profit /loss ]]/Table1[[#This Row],[budget_x]]</f>
        <v>-0.91517257614044423</v>
      </c>
      <c r="L6766" t="str" cm="1">
        <f t="array" ref="L6766">_xlfn.IFS(Table1[[#This Row],[score]]&gt;70,"high",Table1[[#This Row],[score]]&gt;50,"medium",Table1[[#This Row],[score]]&lt;=50,"low")</f>
        <v>medium</v>
      </c>
    </row>
    <row r="6767" spans="1:12" x14ac:dyDescent="0.3">
      <c r="A6767" t="s">
        <v>6523</v>
      </c>
      <c r="B6767" s="1">
        <v>42061</v>
      </c>
      <c r="C6767">
        <v>66</v>
      </c>
      <c r="D6767" t="s">
        <v>9</v>
      </c>
      <c r="E6767" t="s">
        <v>10</v>
      </c>
      <c r="F6767">
        <v>20000000</v>
      </c>
      <c r="G6767">
        <v>8869722</v>
      </c>
      <c r="H6767" t="s">
        <v>11</v>
      </c>
      <c r="I6767">
        <f>YEAR(Table1[[#This Row],[date]])</f>
        <v>2015</v>
      </c>
      <c r="J6767">
        <f>Table1[[#This Row],[revenue]]-Table1[[#This Row],[budget_x]]</f>
        <v>-11130278</v>
      </c>
      <c r="K6767" s="7">
        <f>Table1[[#This Row],[profit /loss ]]/Table1[[#This Row],[budget_x]]</f>
        <v>-0.55651390000000001</v>
      </c>
      <c r="L6767" t="str" cm="1">
        <f t="array" ref="L6767">_xlfn.IFS(Table1[[#This Row],[score]]&gt;70,"high",Table1[[#This Row],[score]]&gt;50,"medium",Table1[[#This Row],[score]]&lt;=50,"low")</f>
        <v>medium</v>
      </c>
    </row>
    <row r="6768" spans="1:12" x14ac:dyDescent="0.3">
      <c r="A6768" t="s">
        <v>6524</v>
      </c>
      <c r="B6768" s="1">
        <v>34347</v>
      </c>
      <c r="C6768">
        <v>58</v>
      </c>
      <c r="D6768" t="s">
        <v>9</v>
      </c>
      <c r="E6768" t="s">
        <v>10</v>
      </c>
      <c r="F6768">
        <v>140159000</v>
      </c>
      <c r="G6768">
        <v>1136586915</v>
      </c>
      <c r="H6768" t="s">
        <v>11</v>
      </c>
      <c r="I6768">
        <f>YEAR(Table1[[#This Row],[date]])</f>
        <v>1994</v>
      </c>
      <c r="J6768">
        <f>Table1[[#This Row],[revenue]]-Table1[[#This Row],[budget_x]]</f>
        <v>996427915</v>
      </c>
      <c r="K6768" s="7">
        <f>Table1[[#This Row],[profit /loss ]]/Table1[[#This Row],[budget_x]]</f>
        <v>7.1092681525981209</v>
      </c>
      <c r="L6768" t="str" cm="1">
        <f t="array" ref="L6768">_xlfn.IFS(Table1[[#This Row],[score]]&gt;70,"high",Table1[[#This Row],[score]]&gt;50,"medium",Table1[[#This Row],[score]]&lt;=50,"low")</f>
        <v>medium</v>
      </c>
    </row>
    <row r="6769" spans="1:12" x14ac:dyDescent="0.3">
      <c r="A6769" t="s">
        <v>6525</v>
      </c>
      <c r="B6769" s="1">
        <v>33375</v>
      </c>
      <c r="C6769">
        <v>59</v>
      </c>
      <c r="D6769" t="s">
        <v>9</v>
      </c>
      <c r="E6769" t="s">
        <v>10</v>
      </c>
      <c r="F6769">
        <v>13000000</v>
      </c>
      <c r="G6769">
        <v>3752426</v>
      </c>
      <c r="H6769" t="s">
        <v>17</v>
      </c>
      <c r="I6769">
        <f>YEAR(Table1[[#This Row],[date]])</f>
        <v>1991</v>
      </c>
      <c r="J6769">
        <f>Table1[[#This Row],[revenue]]-Table1[[#This Row],[budget_x]]</f>
        <v>-9247574</v>
      </c>
      <c r="K6769" s="7">
        <f>Table1[[#This Row],[profit /loss ]]/Table1[[#This Row],[budget_x]]</f>
        <v>-0.71135184615384617</v>
      </c>
      <c r="L6769" t="str" cm="1">
        <f t="array" ref="L6769">_xlfn.IFS(Table1[[#This Row],[score]]&gt;70,"high",Table1[[#This Row],[score]]&gt;50,"medium",Table1[[#This Row],[score]]&lt;=50,"low")</f>
        <v>medium</v>
      </c>
    </row>
    <row r="6770" spans="1:12" x14ac:dyDescent="0.3">
      <c r="A6770" t="s">
        <v>6526</v>
      </c>
      <c r="B6770" s="1">
        <v>37239</v>
      </c>
      <c r="C6770">
        <v>78</v>
      </c>
      <c r="D6770" t="s">
        <v>9</v>
      </c>
      <c r="E6770" t="s">
        <v>1607</v>
      </c>
      <c r="F6770">
        <v>120000000</v>
      </c>
      <c r="G6770">
        <v>252034622.19999999</v>
      </c>
      <c r="H6770" t="s">
        <v>1019</v>
      </c>
      <c r="I6770">
        <f>YEAR(Table1[[#This Row],[date]])</f>
        <v>2001</v>
      </c>
      <c r="J6770">
        <f>Table1[[#This Row],[revenue]]-Table1[[#This Row],[budget_x]]</f>
        <v>132034622.19999999</v>
      </c>
      <c r="K6770" s="7">
        <f>Table1[[#This Row],[profit /loss ]]/Table1[[#This Row],[budget_x]]</f>
        <v>1.1002885183333333</v>
      </c>
      <c r="L6770" t="str" cm="1">
        <f t="array" ref="L6770">_xlfn.IFS(Table1[[#This Row],[score]]&gt;70,"high",Table1[[#This Row],[score]]&gt;50,"medium",Table1[[#This Row],[score]]&lt;=50,"low")</f>
        <v>high</v>
      </c>
    </row>
    <row r="6771" spans="1:12" x14ac:dyDescent="0.3">
      <c r="A6771" t="s">
        <v>6527</v>
      </c>
      <c r="B6771" s="1">
        <v>40974</v>
      </c>
      <c r="C6771">
        <v>50</v>
      </c>
      <c r="D6771" t="s">
        <v>9</v>
      </c>
      <c r="E6771" t="s">
        <v>10</v>
      </c>
      <c r="F6771">
        <v>5000000</v>
      </c>
      <c r="G6771">
        <v>26641255.199999999</v>
      </c>
      <c r="H6771" t="s">
        <v>17</v>
      </c>
      <c r="I6771">
        <f>YEAR(Table1[[#This Row],[date]])</f>
        <v>2012</v>
      </c>
      <c r="J6771">
        <f>Table1[[#This Row],[revenue]]-Table1[[#This Row],[budget_x]]</f>
        <v>21641255.199999999</v>
      </c>
      <c r="K6771" s="7">
        <f>Table1[[#This Row],[profit /loss ]]/Table1[[#This Row],[budget_x]]</f>
        <v>4.3282510399999996</v>
      </c>
      <c r="L6771" t="str" cm="1">
        <f t="array" ref="L6771">_xlfn.IFS(Table1[[#This Row],[score]]&gt;70,"high",Table1[[#This Row],[score]]&gt;50,"medium",Table1[[#This Row],[score]]&lt;=50,"low")</f>
        <v>low</v>
      </c>
    </row>
    <row r="6772" spans="1:12" x14ac:dyDescent="0.3">
      <c r="A6772" t="s">
        <v>6528</v>
      </c>
      <c r="B6772" s="1">
        <v>42851</v>
      </c>
      <c r="C6772">
        <v>46</v>
      </c>
      <c r="D6772" t="s">
        <v>9</v>
      </c>
      <c r="E6772" t="s">
        <v>10</v>
      </c>
      <c r="F6772">
        <v>116300000</v>
      </c>
      <c r="G6772">
        <v>872776677.39999998</v>
      </c>
      <c r="H6772" t="s">
        <v>11</v>
      </c>
      <c r="I6772">
        <f>YEAR(Table1[[#This Row],[date]])</f>
        <v>2017</v>
      </c>
      <c r="J6772">
        <f>Table1[[#This Row],[revenue]]-Table1[[#This Row],[budget_x]]</f>
        <v>756476677.39999998</v>
      </c>
      <c r="K6772" s="7">
        <f>Table1[[#This Row],[profit /loss ]]/Table1[[#This Row],[budget_x]]</f>
        <v>6.5045286104901114</v>
      </c>
      <c r="L6772" t="str" cm="1">
        <f t="array" ref="L6772">_xlfn.IFS(Table1[[#This Row],[score]]&gt;70,"high",Table1[[#This Row],[score]]&gt;50,"medium",Table1[[#This Row],[score]]&lt;=50,"low")</f>
        <v>low</v>
      </c>
    </row>
    <row r="6773" spans="1:12" x14ac:dyDescent="0.3">
      <c r="A6773" t="s">
        <v>6529</v>
      </c>
      <c r="B6773" s="1">
        <v>39478</v>
      </c>
      <c r="C6773">
        <v>72</v>
      </c>
      <c r="D6773" t="s">
        <v>9</v>
      </c>
      <c r="E6773" t="s">
        <v>10</v>
      </c>
      <c r="F6773">
        <v>48000000</v>
      </c>
      <c r="G6773">
        <v>71171825</v>
      </c>
      <c r="H6773" t="s">
        <v>11</v>
      </c>
      <c r="I6773">
        <f>YEAR(Table1[[#This Row],[date]])</f>
        <v>2008</v>
      </c>
      <c r="J6773">
        <f>Table1[[#This Row],[revenue]]-Table1[[#This Row],[budget_x]]</f>
        <v>23171825</v>
      </c>
      <c r="K6773" s="7">
        <f>Table1[[#This Row],[profit /loss ]]/Table1[[#This Row],[budget_x]]</f>
        <v>0.48274635416666667</v>
      </c>
      <c r="L6773" t="str" cm="1">
        <f t="array" ref="L6773">_xlfn.IFS(Table1[[#This Row],[score]]&gt;70,"high",Table1[[#This Row],[score]]&gt;50,"medium",Table1[[#This Row],[score]]&lt;=50,"low")</f>
        <v>high</v>
      </c>
    </row>
    <row r="6774" spans="1:12" x14ac:dyDescent="0.3">
      <c r="A6774" t="s">
        <v>6530</v>
      </c>
      <c r="B6774" s="1">
        <v>37183</v>
      </c>
      <c r="C6774">
        <v>73</v>
      </c>
      <c r="D6774" t="s">
        <v>9</v>
      </c>
      <c r="E6774" t="s">
        <v>15</v>
      </c>
      <c r="F6774">
        <v>4500000</v>
      </c>
      <c r="G6774">
        <v>6582065</v>
      </c>
      <c r="H6774" t="s">
        <v>25</v>
      </c>
      <c r="I6774">
        <f>YEAR(Table1[[#This Row],[date]])</f>
        <v>2001</v>
      </c>
      <c r="J6774">
        <f>Table1[[#This Row],[revenue]]-Table1[[#This Row],[budget_x]]</f>
        <v>2082065</v>
      </c>
      <c r="K6774" s="7">
        <f>Table1[[#This Row],[profit /loss ]]/Table1[[#This Row],[budget_x]]</f>
        <v>0.4626811111111111</v>
      </c>
      <c r="L6774" t="str" cm="1">
        <f t="array" ref="L6774">_xlfn.IFS(Table1[[#This Row],[score]]&gt;70,"high",Table1[[#This Row],[score]]&gt;50,"medium",Table1[[#This Row],[score]]&lt;=50,"low")</f>
        <v>high</v>
      </c>
    </row>
    <row r="6775" spans="1:12" x14ac:dyDescent="0.3">
      <c r="A6775" t="s">
        <v>6531</v>
      </c>
      <c r="B6775" s="1">
        <v>41116</v>
      </c>
      <c r="C6775">
        <v>61</v>
      </c>
      <c r="D6775" t="s">
        <v>9</v>
      </c>
      <c r="E6775" t="s">
        <v>10</v>
      </c>
      <c r="F6775">
        <v>11000000</v>
      </c>
      <c r="G6775">
        <v>10477506</v>
      </c>
      <c r="H6775" t="s">
        <v>11</v>
      </c>
      <c r="I6775">
        <f>YEAR(Table1[[#This Row],[date]])</f>
        <v>2012</v>
      </c>
      <c r="J6775">
        <f>Table1[[#This Row],[revenue]]-Table1[[#This Row],[budget_x]]</f>
        <v>-522494</v>
      </c>
      <c r="K6775" s="7">
        <f>Table1[[#This Row],[profit /loss ]]/Table1[[#This Row],[budget_x]]</f>
        <v>-4.7499454545454546E-2</v>
      </c>
      <c r="L6775" t="str" cm="1">
        <f t="array" ref="L6775">_xlfn.IFS(Table1[[#This Row],[score]]&gt;70,"high",Table1[[#This Row],[score]]&gt;50,"medium",Table1[[#This Row],[score]]&lt;=50,"low")</f>
        <v>medium</v>
      </c>
    </row>
    <row r="6776" spans="1:12" x14ac:dyDescent="0.3">
      <c r="A6776" t="s">
        <v>6532</v>
      </c>
      <c r="B6776" s="1">
        <v>39840</v>
      </c>
      <c r="C6776">
        <v>68</v>
      </c>
      <c r="D6776" t="s">
        <v>9</v>
      </c>
      <c r="E6776" t="s">
        <v>10</v>
      </c>
      <c r="F6776">
        <v>103600000</v>
      </c>
      <c r="G6776">
        <v>327260945.80000001</v>
      </c>
      <c r="H6776" t="s">
        <v>11</v>
      </c>
      <c r="I6776">
        <f>YEAR(Table1[[#This Row],[date]])</f>
        <v>2009</v>
      </c>
      <c r="J6776">
        <f>Table1[[#This Row],[revenue]]-Table1[[#This Row],[budget_x]]</f>
        <v>223660945.80000001</v>
      </c>
      <c r="K6776" s="7">
        <f>Table1[[#This Row],[profit /loss ]]/Table1[[#This Row],[budget_x]]</f>
        <v>2.1588894382239383</v>
      </c>
      <c r="L6776" t="str" cm="1">
        <f t="array" ref="L6776">_xlfn.IFS(Table1[[#This Row],[score]]&gt;70,"high",Table1[[#This Row],[score]]&gt;50,"medium",Table1[[#This Row],[score]]&lt;=50,"low")</f>
        <v>medium</v>
      </c>
    </row>
    <row r="6777" spans="1:12" x14ac:dyDescent="0.3">
      <c r="A6777" t="s">
        <v>6533</v>
      </c>
      <c r="B6777" s="1">
        <v>33599</v>
      </c>
      <c r="C6777">
        <v>70</v>
      </c>
      <c r="D6777" t="s">
        <v>9</v>
      </c>
      <c r="E6777" t="s">
        <v>10</v>
      </c>
      <c r="F6777">
        <v>16000000</v>
      </c>
      <c r="G6777">
        <v>2641357</v>
      </c>
      <c r="H6777" t="s">
        <v>17</v>
      </c>
      <c r="I6777">
        <f>YEAR(Table1[[#This Row],[date]])</f>
        <v>1991</v>
      </c>
      <c r="J6777">
        <f>Table1[[#This Row],[revenue]]-Table1[[#This Row],[budget_x]]</f>
        <v>-13358643</v>
      </c>
      <c r="K6777" s="7">
        <f>Table1[[#This Row],[profit /loss ]]/Table1[[#This Row],[budget_x]]</f>
        <v>-0.83491518750000004</v>
      </c>
      <c r="L6777" t="str" cm="1">
        <f t="array" ref="L6777">_xlfn.IFS(Table1[[#This Row],[score]]&gt;70,"high",Table1[[#This Row],[score]]&gt;50,"medium",Table1[[#This Row],[score]]&lt;=50,"low")</f>
        <v>medium</v>
      </c>
    </row>
    <row r="6778" spans="1:12" x14ac:dyDescent="0.3">
      <c r="A6778" t="s">
        <v>6534</v>
      </c>
      <c r="B6778" s="1">
        <v>42901</v>
      </c>
      <c r="C6778">
        <v>50</v>
      </c>
      <c r="D6778" t="s">
        <v>9</v>
      </c>
      <c r="E6778" t="s">
        <v>74</v>
      </c>
      <c r="F6778">
        <v>151600000</v>
      </c>
      <c r="G6778">
        <v>665194474</v>
      </c>
      <c r="H6778" t="s">
        <v>75</v>
      </c>
      <c r="I6778">
        <f>YEAR(Table1[[#This Row],[date]])</f>
        <v>2017</v>
      </c>
      <c r="J6778">
        <f>Table1[[#This Row],[revenue]]-Table1[[#This Row],[budget_x]]</f>
        <v>513594474</v>
      </c>
      <c r="K6778" s="7">
        <f>Table1[[#This Row],[profit /loss ]]/Table1[[#This Row],[budget_x]]</f>
        <v>3.3878263456464381</v>
      </c>
      <c r="L6778" t="str" cm="1">
        <f t="array" ref="L6778">_xlfn.IFS(Table1[[#This Row],[score]]&gt;70,"high",Table1[[#This Row],[score]]&gt;50,"medium",Table1[[#This Row],[score]]&lt;=50,"low")</f>
        <v>low</v>
      </c>
    </row>
    <row r="6779" spans="1:12" x14ac:dyDescent="0.3">
      <c r="A6779" t="s">
        <v>6535</v>
      </c>
      <c r="B6779" s="1">
        <v>29763</v>
      </c>
      <c r="C6779">
        <v>65</v>
      </c>
      <c r="D6779" t="s">
        <v>9</v>
      </c>
      <c r="E6779" t="s">
        <v>10</v>
      </c>
      <c r="F6779">
        <v>18000000</v>
      </c>
      <c r="G6779">
        <v>6000000</v>
      </c>
      <c r="H6779" t="s">
        <v>17</v>
      </c>
      <c r="I6779">
        <f>YEAR(Table1[[#This Row],[date]])</f>
        <v>1981</v>
      </c>
      <c r="J6779">
        <f>Table1[[#This Row],[revenue]]-Table1[[#This Row],[budget_x]]</f>
        <v>-12000000</v>
      </c>
      <c r="K6779" s="7">
        <f>Table1[[#This Row],[profit /loss ]]/Table1[[#This Row],[budget_x]]</f>
        <v>-0.66666666666666663</v>
      </c>
      <c r="L6779" t="str" cm="1">
        <f t="array" ref="L6779">_xlfn.IFS(Table1[[#This Row],[score]]&gt;70,"high",Table1[[#This Row],[score]]&gt;50,"medium",Table1[[#This Row],[score]]&lt;=50,"low")</f>
        <v>medium</v>
      </c>
    </row>
    <row r="6780" spans="1:12" x14ac:dyDescent="0.3">
      <c r="A6780" t="s">
        <v>6536</v>
      </c>
      <c r="B6780" s="1">
        <v>38008</v>
      </c>
      <c r="C6780">
        <v>60</v>
      </c>
      <c r="D6780" t="s">
        <v>9</v>
      </c>
      <c r="E6780" t="s">
        <v>10</v>
      </c>
      <c r="F6780">
        <v>42000000</v>
      </c>
      <c r="G6780">
        <v>173044410</v>
      </c>
      <c r="H6780" t="s">
        <v>11</v>
      </c>
      <c r="I6780">
        <f>YEAR(Table1[[#This Row],[date]])</f>
        <v>2004</v>
      </c>
      <c r="J6780">
        <f>Table1[[#This Row],[revenue]]-Table1[[#This Row],[budget_x]]</f>
        <v>131044410</v>
      </c>
      <c r="K6780" s="7">
        <f>Table1[[#This Row],[profit /loss ]]/Table1[[#This Row],[budget_x]]</f>
        <v>3.1201050000000001</v>
      </c>
      <c r="L6780" t="str" cm="1">
        <f t="array" ref="L6780">_xlfn.IFS(Table1[[#This Row],[score]]&gt;70,"high",Table1[[#This Row],[score]]&gt;50,"medium",Table1[[#This Row],[score]]&lt;=50,"low")</f>
        <v>medium</v>
      </c>
    </row>
    <row r="6781" spans="1:12" x14ac:dyDescent="0.3">
      <c r="A6781" t="s">
        <v>6537</v>
      </c>
      <c r="B6781" s="1">
        <v>39345</v>
      </c>
      <c r="C6781">
        <v>58</v>
      </c>
      <c r="D6781" t="s">
        <v>9</v>
      </c>
      <c r="E6781" t="s">
        <v>10</v>
      </c>
      <c r="F6781">
        <v>20000000</v>
      </c>
      <c r="G6781">
        <v>26000000</v>
      </c>
      <c r="H6781" t="s">
        <v>11</v>
      </c>
      <c r="I6781">
        <f>YEAR(Table1[[#This Row],[date]])</f>
        <v>2007</v>
      </c>
      <c r="J6781">
        <f>Table1[[#This Row],[revenue]]-Table1[[#This Row],[budget_x]]</f>
        <v>6000000</v>
      </c>
      <c r="K6781" s="7">
        <f>Table1[[#This Row],[profit /loss ]]/Table1[[#This Row],[budget_x]]</f>
        <v>0.3</v>
      </c>
      <c r="L6781" t="str" cm="1">
        <f t="array" ref="L6781">_xlfn.IFS(Table1[[#This Row],[score]]&gt;70,"high",Table1[[#This Row],[score]]&gt;50,"medium",Table1[[#This Row],[score]]&lt;=50,"low")</f>
        <v>medium</v>
      </c>
    </row>
    <row r="6782" spans="1:12" x14ac:dyDescent="0.3">
      <c r="A6782" t="s">
        <v>6538</v>
      </c>
      <c r="B6782" s="1">
        <v>42364</v>
      </c>
      <c r="C6782">
        <v>65</v>
      </c>
      <c r="D6782" t="s">
        <v>9</v>
      </c>
      <c r="E6782" t="s">
        <v>10</v>
      </c>
      <c r="F6782">
        <v>60000000</v>
      </c>
      <c r="G6782">
        <v>101134059</v>
      </c>
      <c r="H6782" t="s">
        <v>11</v>
      </c>
      <c r="I6782">
        <f>YEAR(Table1[[#This Row],[date]])</f>
        <v>2015</v>
      </c>
      <c r="J6782">
        <f>Table1[[#This Row],[revenue]]-Table1[[#This Row],[budget_x]]</f>
        <v>41134059</v>
      </c>
      <c r="K6782" s="7">
        <f>Table1[[#This Row],[profit /loss ]]/Table1[[#This Row],[budget_x]]</f>
        <v>0.68556764999999997</v>
      </c>
      <c r="L6782" t="str" cm="1">
        <f t="array" ref="L6782">_xlfn.IFS(Table1[[#This Row],[score]]&gt;70,"high",Table1[[#This Row],[score]]&gt;50,"medium",Table1[[#This Row],[score]]&lt;=50,"low")</f>
        <v>medium</v>
      </c>
    </row>
    <row r="6783" spans="1:12" x14ac:dyDescent="0.3">
      <c r="A6783" t="s">
        <v>6539</v>
      </c>
      <c r="B6783" s="1">
        <v>44980</v>
      </c>
      <c r="C6783">
        <v>71</v>
      </c>
      <c r="D6783" t="s">
        <v>9</v>
      </c>
      <c r="E6783" t="s">
        <v>69</v>
      </c>
      <c r="F6783">
        <v>100000000</v>
      </c>
      <c r="G6783">
        <v>369861963.80000001</v>
      </c>
      <c r="H6783" t="s">
        <v>143</v>
      </c>
      <c r="I6783">
        <f>YEAR(Table1[[#This Row],[date]])</f>
        <v>2023</v>
      </c>
      <c r="J6783">
        <f>Table1[[#This Row],[revenue]]-Table1[[#This Row],[budget_x]]</f>
        <v>269861963.80000001</v>
      </c>
      <c r="K6783" s="7">
        <f>Table1[[#This Row],[profit /loss ]]/Table1[[#This Row],[budget_x]]</f>
        <v>2.6986196380000003</v>
      </c>
      <c r="L6783" t="str" cm="1">
        <f t="array" ref="L6783">_xlfn.IFS(Table1[[#This Row],[score]]&gt;70,"high",Table1[[#This Row],[score]]&gt;50,"medium",Table1[[#This Row],[score]]&lt;=50,"low")</f>
        <v>high</v>
      </c>
    </row>
    <row r="6784" spans="1:12" x14ac:dyDescent="0.3">
      <c r="A6784" t="s">
        <v>6540</v>
      </c>
      <c r="B6784" s="1">
        <v>44322</v>
      </c>
      <c r="C6784">
        <v>61</v>
      </c>
      <c r="D6784" t="s">
        <v>9</v>
      </c>
      <c r="E6784" t="s">
        <v>10</v>
      </c>
      <c r="F6784">
        <v>98400000</v>
      </c>
      <c r="G6784">
        <v>251792115.19999999</v>
      </c>
      <c r="H6784" t="s">
        <v>11</v>
      </c>
      <c r="I6784">
        <f>YEAR(Table1[[#This Row],[date]])</f>
        <v>2021</v>
      </c>
      <c r="J6784">
        <f>Table1[[#This Row],[revenue]]-Table1[[#This Row],[budget_x]]</f>
        <v>153392115.19999999</v>
      </c>
      <c r="K6784" s="7">
        <f>Table1[[#This Row],[profit /loss ]]/Table1[[#This Row],[budget_x]]</f>
        <v>1.5588629593495933</v>
      </c>
      <c r="L6784" t="str" cm="1">
        <f t="array" ref="L6784">_xlfn.IFS(Table1[[#This Row],[score]]&gt;70,"high",Table1[[#This Row],[score]]&gt;50,"medium",Table1[[#This Row],[score]]&lt;=50,"low")</f>
        <v>medium</v>
      </c>
    </row>
    <row r="6785" spans="1:12" x14ac:dyDescent="0.3">
      <c r="A6785" t="s">
        <v>6541</v>
      </c>
      <c r="B6785" s="1">
        <v>26665</v>
      </c>
      <c r="C6785">
        <v>51</v>
      </c>
      <c r="D6785" t="s">
        <v>9</v>
      </c>
      <c r="E6785" t="s">
        <v>95</v>
      </c>
      <c r="F6785">
        <v>164400000</v>
      </c>
      <c r="G6785">
        <v>701118478.39999998</v>
      </c>
      <c r="H6785" t="s">
        <v>96</v>
      </c>
      <c r="I6785">
        <f>YEAR(Table1[[#This Row],[date]])</f>
        <v>1973</v>
      </c>
      <c r="J6785">
        <f>Table1[[#This Row],[revenue]]-Table1[[#This Row],[budget_x]]</f>
        <v>536718478.39999998</v>
      </c>
      <c r="K6785" s="7">
        <f>Table1[[#This Row],[profit /loss ]]/Table1[[#This Row],[budget_x]]</f>
        <v>3.2647109391727493</v>
      </c>
      <c r="L6785" t="str" cm="1">
        <f t="array" ref="L6785">_xlfn.IFS(Table1[[#This Row],[score]]&gt;70,"high",Table1[[#This Row],[score]]&gt;50,"medium",Table1[[#This Row],[score]]&lt;=50,"low")</f>
        <v>medium</v>
      </c>
    </row>
    <row r="6786" spans="1:12" x14ac:dyDescent="0.3">
      <c r="A6786" t="s">
        <v>6542</v>
      </c>
      <c r="B6786" s="1">
        <v>34716</v>
      </c>
      <c r="C6786">
        <v>74</v>
      </c>
      <c r="D6786" t="s">
        <v>9</v>
      </c>
      <c r="E6786" t="s">
        <v>10</v>
      </c>
      <c r="F6786">
        <v>27000</v>
      </c>
      <c r="G6786">
        <v>3894240</v>
      </c>
      <c r="H6786" t="s">
        <v>11</v>
      </c>
      <c r="I6786">
        <f>YEAR(Table1[[#This Row],[date]])</f>
        <v>1995</v>
      </c>
      <c r="J6786">
        <f>Table1[[#This Row],[revenue]]-Table1[[#This Row],[budget_x]]</f>
        <v>3867240</v>
      </c>
      <c r="K6786" s="7">
        <f>Table1[[#This Row],[profit /loss ]]/Table1[[#This Row],[budget_x]]</f>
        <v>143.23111111111112</v>
      </c>
      <c r="L6786" t="str" cm="1">
        <f t="array" ref="L6786">_xlfn.IFS(Table1[[#This Row],[score]]&gt;70,"high",Table1[[#This Row],[score]]&gt;50,"medium",Table1[[#This Row],[score]]&lt;=50,"low")</f>
        <v>high</v>
      </c>
    </row>
    <row r="6787" spans="1:12" x14ac:dyDescent="0.3">
      <c r="A6787" t="s">
        <v>6543</v>
      </c>
      <c r="B6787" s="1">
        <v>44084</v>
      </c>
      <c r="C6787">
        <v>50</v>
      </c>
      <c r="D6787" t="s">
        <v>9</v>
      </c>
      <c r="E6787" t="s">
        <v>74</v>
      </c>
      <c r="F6787">
        <v>151600000</v>
      </c>
      <c r="G6787">
        <v>665194474</v>
      </c>
      <c r="H6787" t="s">
        <v>75</v>
      </c>
      <c r="I6787">
        <f>YEAR(Table1[[#This Row],[date]])</f>
        <v>2020</v>
      </c>
      <c r="J6787">
        <f>Table1[[#This Row],[revenue]]-Table1[[#This Row],[budget_x]]</f>
        <v>513594474</v>
      </c>
      <c r="K6787" s="7">
        <f>Table1[[#This Row],[profit /loss ]]/Table1[[#This Row],[budget_x]]</f>
        <v>3.3878263456464381</v>
      </c>
      <c r="L6787" t="str" cm="1">
        <f t="array" ref="L6787">_xlfn.IFS(Table1[[#This Row],[score]]&gt;70,"high",Table1[[#This Row],[score]]&gt;50,"medium",Table1[[#This Row],[score]]&lt;=50,"low")</f>
        <v>low</v>
      </c>
    </row>
    <row r="6788" spans="1:12" x14ac:dyDescent="0.3">
      <c r="A6788" t="s">
        <v>6544</v>
      </c>
      <c r="B6788" s="1">
        <v>44897</v>
      </c>
      <c r="C6788">
        <v>65</v>
      </c>
      <c r="D6788" t="s">
        <v>9</v>
      </c>
      <c r="E6788" t="s">
        <v>10</v>
      </c>
      <c r="F6788">
        <v>81000000</v>
      </c>
      <c r="G6788">
        <v>383536021</v>
      </c>
      <c r="H6788" t="s">
        <v>17</v>
      </c>
      <c r="I6788">
        <f>YEAR(Table1[[#This Row],[date]])</f>
        <v>2022</v>
      </c>
      <c r="J6788">
        <f>Table1[[#This Row],[revenue]]-Table1[[#This Row],[budget_x]]</f>
        <v>302536021</v>
      </c>
      <c r="K6788" s="7">
        <f>Table1[[#This Row],[profit /loss ]]/Table1[[#This Row],[budget_x]]</f>
        <v>3.7350126049382717</v>
      </c>
      <c r="L6788" t="str" cm="1">
        <f t="array" ref="L6788">_xlfn.IFS(Table1[[#This Row],[score]]&gt;70,"high",Table1[[#This Row],[score]]&gt;50,"medium",Table1[[#This Row],[score]]&lt;=50,"low")</f>
        <v>medium</v>
      </c>
    </row>
    <row r="6789" spans="1:12" x14ac:dyDescent="0.3">
      <c r="A6789" t="s">
        <v>6545</v>
      </c>
      <c r="B6789" s="1">
        <v>43405</v>
      </c>
      <c r="C6789">
        <v>72</v>
      </c>
      <c r="D6789" t="s">
        <v>9</v>
      </c>
      <c r="E6789" t="s">
        <v>249</v>
      </c>
      <c r="F6789">
        <v>1750000</v>
      </c>
      <c r="G6789">
        <v>8719182</v>
      </c>
      <c r="H6789" t="s">
        <v>666</v>
      </c>
      <c r="I6789">
        <f>YEAR(Table1[[#This Row],[date]])</f>
        <v>2018</v>
      </c>
      <c r="J6789">
        <f>Table1[[#This Row],[revenue]]-Table1[[#This Row],[budget_x]]</f>
        <v>6969182</v>
      </c>
      <c r="K6789" s="7">
        <f>Table1[[#This Row],[profit /loss ]]/Table1[[#This Row],[budget_x]]</f>
        <v>3.9823897142857141</v>
      </c>
      <c r="L6789" t="str" cm="1">
        <f t="array" ref="L6789">_xlfn.IFS(Table1[[#This Row],[score]]&gt;70,"high",Table1[[#This Row],[score]]&gt;50,"medium",Table1[[#This Row],[score]]&lt;=50,"low")</f>
        <v>high</v>
      </c>
    </row>
    <row r="6790" spans="1:12" x14ac:dyDescent="0.3">
      <c r="A6790" t="s">
        <v>6546</v>
      </c>
      <c r="B6790" s="1">
        <v>27955</v>
      </c>
      <c r="C6790">
        <v>75</v>
      </c>
      <c r="D6790" t="s">
        <v>9</v>
      </c>
      <c r="E6790" t="s">
        <v>10</v>
      </c>
      <c r="F6790">
        <v>3700000</v>
      </c>
      <c r="G6790">
        <v>31800000</v>
      </c>
      <c r="H6790" t="s">
        <v>17</v>
      </c>
      <c r="I6790">
        <f>YEAR(Table1[[#This Row],[date]])</f>
        <v>1976</v>
      </c>
      <c r="J6790">
        <f>Table1[[#This Row],[revenue]]-Table1[[#This Row],[budget_x]]</f>
        <v>28100000</v>
      </c>
      <c r="K6790" s="7">
        <f>Table1[[#This Row],[profit /loss ]]/Table1[[#This Row],[budget_x]]</f>
        <v>7.5945945945945947</v>
      </c>
      <c r="L6790" t="str" cm="1">
        <f t="array" ref="L6790">_xlfn.IFS(Table1[[#This Row],[score]]&gt;70,"high",Table1[[#This Row],[score]]&gt;50,"medium",Table1[[#This Row],[score]]&lt;=50,"low")</f>
        <v>high</v>
      </c>
    </row>
    <row r="6791" spans="1:12" x14ac:dyDescent="0.3">
      <c r="A6791" t="s">
        <v>6547</v>
      </c>
      <c r="B6791" s="1">
        <v>41683</v>
      </c>
      <c r="C6791">
        <v>61</v>
      </c>
      <c r="D6791" t="s">
        <v>9</v>
      </c>
      <c r="E6791" t="s">
        <v>10</v>
      </c>
      <c r="F6791">
        <v>8000000</v>
      </c>
      <c r="G6791">
        <v>53068955</v>
      </c>
      <c r="H6791" t="s">
        <v>11</v>
      </c>
      <c r="I6791">
        <f>YEAR(Table1[[#This Row],[date]])</f>
        <v>2014</v>
      </c>
      <c r="J6791">
        <f>Table1[[#This Row],[revenue]]-Table1[[#This Row],[budget_x]]</f>
        <v>45068955</v>
      </c>
      <c r="K6791" s="7">
        <f>Table1[[#This Row],[profit /loss ]]/Table1[[#This Row],[budget_x]]</f>
        <v>5.6336193750000003</v>
      </c>
      <c r="L6791" t="str" cm="1">
        <f t="array" ref="L6791">_xlfn.IFS(Table1[[#This Row],[score]]&gt;70,"high",Table1[[#This Row],[score]]&gt;50,"medium",Table1[[#This Row],[score]]&lt;=50,"low")</f>
        <v>medium</v>
      </c>
    </row>
    <row r="6792" spans="1:12" x14ac:dyDescent="0.3">
      <c r="A6792" t="s">
        <v>6548</v>
      </c>
      <c r="B6792" s="1">
        <v>41249</v>
      </c>
      <c r="C6792">
        <v>55</v>
      </c>
      <c r="D6792" t="s">
        <v>9</v>
      </c>
      <c r="E6792" t="s">
        <v>10</v>
      </c>
      <c r="F6792">
        <v>15000000</v>
      </c>
      <c r="G6792">
        <v>22018988</v>
      </c>
      <c r="H6792" t="s">
        <v>11</v>
      </c>
      <c r="I6792">
        <f>YEAR(Table1[[#This Row],[date]])</f>
        <v>2012</v>
      </c>
      <c r="J6792">
        <f>Table1[[#This Row],[revenue]]-Table1[[#This Row],[budget_x]]</f>
        <v>7018988</v>
      </c>
      <c r="K6792" s="7">
        <f>Table1[[#This Row],[profit /loss ]]/Table1[[#This Row],[budget_x]]</f>
        <v>0.46793253333333334</v>
      </c>
      <c r="L6792" t="str" cm="1">
        <f t="array" ref="L6792">_xlfn.IFS(Table1[[#This Row],[score]]&gt;70,"high",Table1[[#This Row],[score]]&gt;50,"medium",Table1[[#This Row],[score]]&lt;=50,"low")</f>
        <v>medium</v>
      </c>
    </row>
    <row r="6793" spans="1:12" x14ac:dyDescent="0.3">
      <c r="A6793" t="s">
        <v>6549</v>
      </c>
      <c r="B6793" s="1">
        <v>43319</v>
      </c>
      <c r="C6793">
        <v>68</v>
      </c>
      <c r="D6793" t="s">
        <v>9</v>
      </c>
      <c r="E6793" t="s">
        <v>10</v>
      </c>
      <c r="F6793">
        <v>56600000</v>
      </c>
      <c r="G6793">
        <v>583921229</v>
      </c>
      <c r="H6793" t="s">
        <v>11</v>
      </c>
      <c r="I6793">
        <f>YEAR(Table1[[#This Row],[date]])</f>
        <v>2018</v>
      </c>
      <c r="J6793">
        <f>Table1[[#This Row],[revenue]]-Table1[[#This Row],[budget_x]]</f>
        <v>527321229</v>
      </c>
      <c r="K6793" s="7">
        <f>Table1[[#This Row],[profit /loss ]]/Table1[[#This Row],[budget_x]]</f>
        <v>9.3166294876325093</v>
      </c>
      <c r="L6793" t="str" cm="1">
        <f t="array" ref="L6793">_xlfn.IFS(Table1[[#This Row],[score]]&gt;70,"high",Table1[[#This Row],[score]]&gt;50,"medium",Table1[[#This Row],[score]]&lt;=50,"low")</f>
        <v>medium</v>
      </c>
    </row>
    <row r="6794" spans="1:12" x14ac:dyDescent="0.3">
      <c r="A6794" t="s">
        <v>6550</v>
      </c>
      <c r="B6794" s="1">
        <v>41284</v>
      </c>
      <c r="C6794">
        <v>64</v>
      </c>
      <c r="D6794" t="s">
        <v>9</v>
      </c>
      <c r="E6794" t="s">
        <v>10</v>
      </c>
      <c r="F6794">
        <v>60000000</v>
      </c>
      <c r="G6794">
        <v>104100903</v>
      </c>
      <c r="H6794" t="s">
        <v>11</v>
      </c>
      <c r="I6794">
        <f>YEAR(Table1[[#This Row],[date]])</f>
        <v>2013</v>
      </c>
      <c r="J6794">
        <f>Table1[[#This Row],[revenue]]-Table1[[#This Row],[budget_x]]</f>
        <v>44100903</v>
      </c>
      <c r="K6794" s="7">
        <f>Table1[[#This Row],[profit /loss ]]/Table1[[#This Row],[budget_x]]</f>
        <v>0.73501505</v>
      </c>
      <c r="L6794" t="str" cm="1">
        <f t="array" ref="L6794">_xlfn.IFS(Table1[[#This Row],[score]]&gt;70,"high",Table1[[#This Row],[score]]&gt;50,"medium",Table1[[#This Row],[score]]&lt;=50,"low")</f>
        <v>medium</v>
      </c>
    </row>
    <row r="6795" spans="1:12" x14ac:dyDescent="0.3">
      <c r="A6795" t="s">
        <v>6551</v>
      </c>
      <c r="B6795" s="1">
        <v>44378</v>
      </c>
      <c r="C6795">
        <v>66</v>
      </c>
      <c r="D6795" t="s">
        <v>9</v>
      </c>
      <c r="E6795" t="s">
        <v>10</v>
      </c>
      <c r="F6795">
        <v>127000000</v>
      </c>
      <c r="G6795">
        <v>325823441.80000001</v>
      </c>
      <c r="H6795" t="s">
        <v>11</v>
      </c>
      <c r="I6795">
        <f>YEAR(Table1[[#This Row],[date]])</f>
        <v>2021</v>
      </c>
      <c r="J6795">
        <f>Table1[[#This Row],[revenue]]-Table1[[#This Row],[budget_x]]</f>
        <v>198823441.80000001</v>
      </c>
      <c r="K6795" s="7">
        <f>Table1[[#This Row],[profit /loss ]]/Table1[[#This Row],[budget_x]]</f>
        <v>1.5655389118110237</v>
      </c>
      <c r="L6795" t="str" cm="1">
        <f t="array" ref="L6795">_xlfn.IFS(Table1[[#This Row],[score]]&gt;70,"high",Table1[[#This Row],[score]]&gt;50,"medium",Table1[[#This Row],[score]]&lt;=50,"low")</f>
        <v>medium</v>
      </c>
    </row>
    <row r="6796" spans="1:12" x14ac:dyDescent="0.3">
      <c r="A6796" t="s">
        <v>6552</v>
      </c>
      <c r="B6796" s="1">
        <v>43426</v>
      </c>
      <c r="C6796">
        <v>72</v>
      </c>
      <c r="D6796" t="s">
        <v>9</v>
      </c>
      <c r="E6796" t="s">
        <v>10</v>
      </c>
      <c r="F6796">
        <v>157400000</v>
      </c>
      <c r="G6796">
        <v>536395062.60000002</v>
      </c>
      <c r="H6796" t="s">
        <v>17</v>
      </c>
      <c r="I6796">
        <f>YEAR(Table1[[#This Row],[date]])</f>
        <v>2018</v>
      </c>
      <c r="J6796">
        <f>Table1[[#This Row],[revenue]]-Table1[[#This Row],[budget_x]]</f>
        <v>378995062.60000002</v>
      </c>
      <c r="K6796" s="7">
        <f>Table1[[#This Row],[profit /loss ]]/Table1[[#This Row],[budget_x]]</f>
        <v>2.4078466493011437</v>
      </c>
      <c r="L6796" t="str" cm="1">
        <f t="array" ref="L6796">_xlfn.IFS(Table1[[#This Row],[score]]&gt;70,"high",Table1[[#This Row],[score]]&gt;50,"medium",Table1[[#This Row],[score]]&lt;=50,"low")</f>
        <v>high</v>
      </c>
    </row>
    <row r="6797" spans="1:12" x14ac:dyDescent="0.3">
      <c r="A6797" t="s">
        <v>6553</v>
      </c>
      <c r="B6797" s="1">
        <v>39757</v>
      </c>
      <c r="C6797">
        <v>72</v>
      </c>
      <c r="D6797" t="s">
        <v>9</v>
      </c>
      <c r="E6797" t="s">
        <v>10</v>
      </c>
      <c r="F6797">
        <v>2900000</v>
      </c>
      <c r="G6797">
        <v>135625049</v>
      </c>
      <c r="H6797" t="s">
        <v>11</v>
      </c>
      <c r="I6797">
        <f>YEAR(Table1[[#This Row],[date]])</f>
        <v>2008</v>
      </c>
      <c r="J6797">
        <f>Table1[[#This Row],[revenue]]-Table1[[#This Row],[budget_x]]</f>
        <v>132725049</v>
      </c>
      <c r="K6797" s="7">
        <f>Table1[[#This Row],[profit /loss ]]/Table1[[#This Row],[budget_x]]</f>
        <v>45.767258275862069</v>
      </c>
      <c r="L6797" t="str" cm="1">
        <f t="array" ref="L6797">_xlfn.IFS(Table1[[#This Row],[score]]&gt;70,"high",Table1[[#This Row],[score]]&gt;50,"medium",Table1[[#This Row],[score]]&lt;=50,"low")</f>
        <v>high</v>
      </c>
    </row>
    <row r="6798" spans="1:12" x14ac:dyDescent="0.3">
      <c r="A6798" t="s">
        <v>6554</v>
      </c>
      <c r="B6798" s="1">
        <v>44238</v>
      </c>
      <c r="C6798">
        <v>53</v>
      </c>
      <c r="D6798" t="s">
        <v>9</v>
      </c>
      <c r="E6798" t="s">
        <v>15</v>
      </c>
      <c r="F6798">
        <v>4800017.8</v>
      </c>
      <c r="G6798">
        <v>6009</v>
      </c>
      <c r="H6798" t="s">
        <v>52</v>
      </c>
      <c r="I6798">
        <f>YEAR(Table1[[#This Row],[date]])</f>
        <v>2021</v>
      </c>
      <c r="J6798">
        <f>Table1[[#This Row],[revenue]]-Table1[[#This Row],[budget_x]]</f>
        <v>-4794008.8</v>
      </c>
      <c r="K6798" s="7">
        <f>Table1[[#This Row],[profit /loss ]]/Table1[[#This Row],[budget_x]]</f>
        <v>-0.9987481296423526</v>
      </c>
      <c r="L6798" t="str" cm="1">
        <f t="array" ref="L6798">_xlfn.IFS(Table1[[#This Row],[score]]&gt;70,"high",Table1[[#This Row],[score]]&gt;50,"medium",Table1[[#This Row],[score]]&lt;=50,"low")</f>
        <v>medium</v>
      </c>
    </row>
    <row r="6799" spans="1:12" x14ac:dyDescent="0.3">
      <c r="A6799" t="s">
        <v>6555</v>
      </c>
      <c r="B6799" s="1">
        <v>43362</v>
      </c>
      <c r="C6799">
        <v>54</v>
      </c>
      <c r="D6799" t="s">
        <v>9</v>
      </c>
      <c r="E6799" t="s">
        <v>10</v>
      </c>
      <c r="F6799">
        <v>120200000</v>
      </c>
      <c r="G6799">
        <v>891217697</v>
      </c>
      <c r="H6799" t="s">
        <v>11</v>
      </c>
      <c r="I6799">
        <f>YEAR(Table1[[#This Row],[date]])</f>
        <v>2018</v>
      </c>
      <c r="J6799">
        <f>Table1[[#This Row],[revenue]]-Table1[[#This Row],[budget_x]]</f>
        <v>771017697</v>
      </c>
      <c r="K6799" s="7">
        <f>Table1[[#This Row],[profit /loss ]]/Table1[[#This Row],[budget_x]]</f>
        <v>6.4144567138103161</v>
      </c>
      <c r="L6799" t="str" cm="1">
        <f t="array" ref="L6799">_xlfn.IFS(Table1[[#This Row],[score]]&gt;70,"high",Table1[[#This Row],[score]]&gt;50,"medium",Table1[[#This Row],[score]]&lt;=50,"low")</f>
        <v>medium</v>
      </c>
    </row>
    <row r="6800" spans="1:12" x14ac:dyDescent="0.3">
      <c r="A6800" t="s">
        <v>6556</v>
      </c>
      <c r="B6800" s="1">
        <v>37572</v>
      </c>
      <c r="C6800">
        <v>68</v>
      </c>
      <c r="D6800" t="s">
        <v>9</v>
      </c>
      <c r="E6800" t="s">
        <v>10</v>
      </c>
      <c r="F6800">
        <v>98140000</v>
      </c>
      <c r="G6800">
        <v>494358731.60000002</v>
      </c>
      <c r="H6800" t="s">
        <v>17</v>
      </c>
      <c r="I6800">
        <f>YEAR(Table1[[#This Row],[date]])</f>
        <v>2002</v>
      </c>
      <c r="J6800">
        <f>Table1[[#This Row],[revenue]]-Table1[[#This Row],[budget_x]]</f>
        <v>396218731.60000002</v>
      </c>
      <c r="K6800" s="7">
        <f>Table1[[#This Row],[profit /loss ]]/Table1[[#This Row],[budget_x]]</f>
        <v>4.0372807377216224</v>
      </c>
      <c r="L6800" t="str" cm="1">
        <f t="array" ref="L6800">_xlfn.IFS(Table1[[#This Row],[score]]&gt;70,"high",Table1[[#This Row],[score]]&gt;50,"medium",Table1[[#This Row],[score]]&lt;=50,"low")</f>
        <v>medium</v>
      </c>
    </row>
    <row r="6801" spans="1:12" x14ac:dyDescent="0.3">
      <c r="A6801" t="s">
        <v>6557</v>
      </c>
      <c r="B6801" s="1">
        <v>43620</v>
      </c>
      <c r="C6801">
        <v>68</v>
      </c>
      <c r="D6801" t="s">
        <v>9</v>
      </c>
      <c r="E6801" t="s">
        <v>10</v>
      </c>
      <c r="F6801">
        <v>2400000</v>
      </c>
      <c r="G6801">
        <v>242252666.59999999</v>
      </c>
      <c r="H6801" t="s">
        <v>11</v>
      </c>
      <c r="I6801">
        <f>YEAR(Table1[[#This Row],[date]])</f>
        <v>2019</v>
      </c>
      <c r="J6801">
        <f>Table1[[#This Row],[revenue]]-Table1[[#This Row],[budget_x]]</f>
        <v>239852666.59999999</v>
      </c>
      <c r="K6801" s="7">
        <f>Table1[[#This Row],[profit /loss ]]/Table1[[#This Row],[budget_x]]</f>
        <v>99.938611083333328</v>
      </c>
      <c r="L6801" t="str" cm="1">
        <f t="array" ref="L6801">_xlfn.IFS(Table1[[#This Row],[score]]&gt;70,"high",Table1[[#This Row],[score]]&gt;50,"medium",Table1[[#This Row],[score]]&lt;=50,"low")</f>
        <v>medium</v>
      </c>
    </row>
    <row r="6802" spans="1:12" x14ac:dyDescent="0.3">
      <c r="A6802" t="s">
        <v>6558</v>
      </c>
      <c r="B6802" s="1">
        <v>25127</v>
      </c>
      <c r="C6802">
        <v>68</v>
      </c>
      <c r="D6802" t="s">
        <v>9</v>
      </c>
      <c r="E6802" t="s">
        <v>10</v>
      </c>
      <c r="F6802">
        <v>131600000</v>
      </c>
      <c r="G6802">
        <v>465459221.39999998</v>
      </c>
      <c r="H6802" t="s">
        <v>17</v>
      </c>
      <c r="I6802">
        <f>YEAR(Table1[[#This Row],[date]])</f>
        <v>1968</v>
      </c>
      <c r="J6802">
        <f>Table1[[#This Row],[revenue]]-Table1[[#This Row],[budget_x]]</f>
        <v>333859221.39999998</v>
      </c>
      <c r="K6802" s="7">
        <f>Table1[[#This Row],[profit /loss ]]/Table1[[#This Row],[budget_x]]</f>
        <v>2.5369241747720364</v>
      </c>
      <c r="L6802" t="str" cm="1">
        <f t="array" ref="L6802">_xlfn.IFS(Table1[[#This Row],[score]]&gt;70,"high",Table1[[#This Row],[score]]&gt;50,"medium",Table1[[#This Row],[score]]&lt;=50,"low")</f>
        <v>medium</v>
      </c>
    </row>
    <row r="6803" spans="1:12" x14ac:dyDescent="0.3">
      <c r="A6803" t="s">
        <v>6559</v>
      </c>
      <c r="B6803" s="1">
        <v>42004</v>
      </c>
      <c r="C6803">
        <v>63</v>
      </c>
      <c r="D6803" t="s">
        <v>9</v>
      </c>
      <c r="E6803" t="s">
        <v>10</v>
      </c>
      <c r="F6803">
        <v>7000000</v>
      </c>
      <c r="G6803">
        <v>2360281</v>
      </c>
      <c r="H6803" t="s">
        <v>17</v>
      </c>
      <c r="I6803">
        <f>YEAR(Table1[[#This Row],[date]])</f>
        <v>2014</v>
      </c>
      <c r="J6803">
        <f>Table1[[#This Row],[revenue]]-Table1[[#This Row],[budget_x]]</f>
        <v>-4639719</v>
      </c>
      <c r="K6803" s="7">
        <f>Table1[[#This Row],[profit /loss ]]/Table1[[#This Row],[budget_x]]</f>
        <v>-0.66281699999999999</v>
      </c>
      <c r="L6803" t="str" cm="1">
        <f t="array" ref="L6803">_xlfn.IFS(Table1[[#This Row],[score]]&gt;70,"high",Table1[[#This Row],[score]]&gt;50,"medium",Table1[[#This Row],[score]]&lt;=50,"low")</f>
        <v>medium</v>
      </c>
    </row>
    <row r="6804" spans="1:12" x14ac:dyDescent="0.3">
      <c r="A6804" t="s">
        <v>1784</v>
      </c>
      <c r="B6804" s="1">
        <v>30484</v>
      </c>
      <c r="C6804">
        <v>70</v>
      </c>
      <c r="D6804" t="s">
        <v>9</v>
      </c>
      <c r="E6804" t="s">
        <v>10</v>
      </c>
      <c r="F6804">
        <v>23000000</v>
      </c>
      <c r="G6804">
        <v>141247413</v>
      </c>
      <c r="H6804" t="s">
        <v>11</v>
      </c>
      <c r="I6804">
        <f>YEAR(Table1[[#This Row],[date]])</f>
        <v>1983</v>
      </c>
      <c r="J6804">
        <f>Table1[[#This Row],[revenue]]-Table1[[#This Row],[budget_x]]</f>
        <v>118247413</v>
      </c>
      <c r="K6804" s="7">
        <f>Table1[[#This Row],[profit /loss ]]/Table1[[#This Row],[budget_x]]</f>
        <v>5.1411918695652172</v>
      </c>
      <c r="L6804" t="str" cm="1">
        <f t="array" ref="L6804">_xlfn.IFS(Table1[[#This Row],[score]]&gt;70,"high",Table1[[#This Row],[score]]&gt;50,"medium",Table1[[#This Row],[score]]&lt;=50,"low")</f>
        <v>medium</v>
      </c>
    </row>
    <row r="6805" spans="1:12" x14ac:dyDescent="0.3">
      <c r="A6805" t="s">
        <v>6560</v>
      </c>
      <c r="B6805" s="1">
        <v>28053</v>
      </c>
      <c r="C6805">
        <v>74</v>
      </c>
      <c r="D6805" t="s">
        <v>9</v>
      </c>
      <c r="E6805" t="s">
        <v>171</v>
      </c>
      <c r="F6805">
        <v>92500000</v>
      </c>
      <c r="G6805">
        <v>540305844.79999995</v>
      </c>
      <c r="H6805" t="s">
        <v>184</v>
      </c>
      <c r="I6805">
        <f>YEAR(Table1[[#This Row],[date]])</f>
        <v>1976</v>
      </c>
      <c r="J6805">
        <f>Table1[[#This Row],[revenue]]-Table1[[#This Row],[budget_x]]</f>
        <v>447805844.79999995</v>
      </c>
      <c r="K6805" s="7">
        <f>Table1[[#This Row],[profit /loss ]]/Table1[[#This Row],[budget_x]]</f>
        <v>4.8411442681081072</v>
      </c>
      <c r="L6805" t="str" cm="1">
        <f t="array" ref="L6805">_xlfn.IFS(Table1[[#This Row],[score]]&gt;70,"high",Table1[[#This Row],[score]]&gt;50,"medium",Table1[[#This Row],[score]]&lt;=50,"low")</f>
        <v>high</v>
      </c>
    </row>
    <row r="6806" spans="1:12" x14ac:dyDescent="0.3">
      <c r="A6806" t="s">
        <v>6561</v>
      </c>
      <c r="B6806" s="1">
        <v>41930</v>
      </c>
      <c r="C6806">
        <v>57</v>
      </c>
      <c r="D6806" t="s">
        <v>9</v>
      </c>
      <c r="E6806" t="s">
        <v>10</v>
      </c>
      <c r="F6806">
        <v>173600000</v>
      </c>
      <c r="G6806">
        <v>481323479.39999998</v>
      </c>
      <c r="H6806" t="s">
        <v>17</v>
      </c>
      <c r="I6806">
        <f>YEAR(Table1[[#This Row],[date]])</f>
        <v>2014</v>
      </c>
      <c r="J6806">
        <f>Table1[[#This Row],[revenue]]-Table1[[#This Row],[budget_x]]</f>
        <v>307723479.39999998</v>
      </c>
      <c r="K6806" s="7">
        <f>Table1[[#This Row],[profit /loss ]]/Table1[[#This Row],[budget_x]]</f>
        <v>1.7726006877880183</v>
      </c>
      <c r="L6806" t="str" cm="1">
        <f t="array" ref="L6806">_xlfn.IFS(Table1[[#This Row],[score]]&gt;70,"high",Table1[[#This Row],[score]]&gt;50,"medium",Table1[[#This Row],[score]]&lt;=50,"low")</f>
        <v>medium</v>
      </c>
    </row>
    <row r="6807" spans="1:12" x14ac:dyDescent="0.3">
      <c r="A6807" t="s">
        <v>6562</v>
      </c>
      <c r="B6807" s="1">
        <v>41074</v>
      </c>
      <c r="C6807">
        <v>62</v>
      </c>
      <c r="D6807" t="s">
        <v>9</v>
      </c>
      <c r="E6807" t="s">
        <v>10</v>
      </c>
      <c r="F6807">
        <v>70000000</v>
      </c>
      <c r="G6807">
        <v>61031932</v>
      </c>
      <c r="H6807" t="s">
        <v>11</v>
      </c>
      <c r="I6807">
        <f>YEAR(Table1[[#This Row],[date]])</f>
        <v>2012</v>
      </c>
      <c r="J6807">
        <f>Table1[[#This Row],[revenue]]-Table1[[#This Row],[budget_x]]</f>
        <v>-8968068</v>
      </c>
      <c r="K6807" s="7">
        <f>Table1[[#This Row],[profit /loss ]]/Table1[[#This Row],[budget_x]]</f>
        <v>-0.12811525714285715</v>
      </c>
      <c r="L6807" t="str" cm="1">
        <f t="array" ref="L6807">_xlfn.IFS(Table1[[#This Row],[score]]&gt;70,"high",Table1[[#This Row],[score]]&gt;50,"medium",Table1[[#This Row],[score]]&lt;=50,"low")</f>
        <v>medium</v>
      </c>
    </row>
    <row r="6808" spans="1:12" x14ac:dyDescent="0.3">
      <c r="A6808" t="s">
        <v>6563</v>
      </c>
      <c r="B6808" s="1">
        <v>25466</v>
      </c>
      <c r="C6808">
        <v>71</v>
      </c>
      <c r="D6808" t="s">
        <v>9</v>
      </c>
      <c r="E6808" t="s">
        <v>10</v>
      </c>
      <c r="F6808">
        <v>400000</v>
      </c>
      <c r="G6808">
        <v>60000000</v>
      </c>
      <c r="H6808" t="s">
        <v>11</v>
      </c>
      <c r="I6808">
        <f>YEAR(Table1[[#This Row],[date]])</f>
        <v>1969</v>
      </c>
      <c r="J6808">
        <f>Table1[[#This Row],[revenue]]-Table1[[#This Row],[budget_x]]</f>
        <v>59600000</v>
      </c>
      <c r="K6808" s="7">
        <f>Table1[[#This Row],[profit /loss ]]/Table1[[#This Row],[budget_x]]</f>
        <v>149</v>
      </c>
      <c r="L6808" t="str" cm="1">
        <f t="array" ref="L6808">_xlfn.IFS(Table1[[#This Row],[score]]&gt;70,"high",Table1[[#This Row],[score]]&gt;50,"medium",Table1[[#This Row],[score]]&lt;=50,"low")</f>
        <v>high</v>
      </c>
    </row>
    <row r="6809" spans="1:12" x14ac:dyDescent="0.3">
      <c r="A6809" t="s">
        <v>6564</v>
      </c>
      <c r="B6809" s="1">
        <v>23671</v>
      </c>
      <c r="C6809">
        <v>75</v>
      </c>
      <c r="D6809" t="s">
        <v>9</v>
      </c>
      <c r="E6809" t="s">
        <v>10</v>
      </c>
      <c r="F6809">
        <v>17000000</v>
      </c>
      <c r="G6809">
        <v>72072607</v>
      </c>
      <c r="H6809" t="s">
        <v>17</v>
      </c>
      <c r="I6809">
        <f>YEAR(Table1[[#This Row],[date]])</f>
        <v>1964</v>
      </c>
      <c r="J6809">
        <f>Table1[[#This Row],[revenue]]-Table1[[#This Row],[budget_x]]</f>
        <v>55072607</v>
      </c>
      <c r="K6809" s="7">
        <f>Table1[[#This Row],[profit /loss ]]/Table1[[#This Row],[budget_x]]</f>
        <v>3.239565117647059</v>
      </c>
      <c r="L6809" t="str" cm="1">
        <f t="array" ref="L6809">_xlfn.IFS(Table1[[#This Row],[score]]&gt;70,"high",Table1[[#This Row],[score]]&gt;50,"medium",Table1[[#This Row],[score]]&lt;=50,"low")</f>
        <v>high</v>
      </c>
    </row>
    <row r="6810" spans="1:12" x14ac:dyDescent="0.3">
      <c r="A6810" t="s">
        <v>6565</v>
      </c>
      <c r="B6810" s="1">
        <v>45170</v>
      </c>
      <c r="C6810">
        <v>0</v>
      </c>
      <c r="D6810" t="s">
        <v>838</v>
      </c>
      <c r="E6810" t="s">
        <v>10</v>
      </c>
      <c r="F6810">
        <v>205000000</v>
      </c>
      <c r="G6810">
        <v>175269998.80000001</v>
      </c>
      <c r="H6810" t="s">
        <v>17</v>
      </c>
      <c r="I6810">
        <f>YEAR(Table1[[#This Row],[date]])</f>
        <v>2023</v>
      </c>
      <c r="J6810">
        <f>Table1[[#This Row],[revenue]]-Table1[[#This Row],[budget_x]]</f>
        <v>-29730001.199999988</v>
      </c>
      <c r="K6810" s="7">
        <f>Table1[[#This Row],[profit /loss ]]/Table1[[#This Row],[budget_x]]</f>
        <v>-0.1450243960975609</v>
      </c>
      <c r="L6810" t="str" cm="1">
        <f t="array" ref="L6810">_xlfn.IFS(Table1[[#This Row],[score]]&gt;70,"high",Table1[[#This Row],[score]]&gt;50,"medium",Table1[[#This Row],[score]]&lt;=50,"low")</f>
        <v>low</v>
      </c>
    </row>
    <row r="6811" spans="1:12" x14ac:dyDescent="0.3">
      <c r="A6811" t="s">
        <v>6566</v>
      </c>
      <c r="B6811" s="1">
        <v>19472</v>
      </c>
      <c r="C6811">
        <v>75</v>
      </c>
      <c r="D6811" t="s">
        <v>9</v>
      </c>
      <c r="E6811" t="s">
        <v>10</v>
      </c>
      <c r="F6811">
        <v>3100000</v>
      </c>
      <c r="G6811">
        <v>20000000</v>
      </c>
      <c r="H6811" t="s">
        <v>17</v>
      </c>
      <c r="I6811">
        <f>YEAR(Table1[[#This Row],[date]])</f>
        <v>1953</v>
      </c>
      <c r="J6811">
        <f>Table1[[#This Row],[revenue]]-Table1[[#This Row],[budget_x]]</f>
        <v>16900000</v>
      </c>
      <c r="K6811" s="7">
        <f>Table1[[#This Row],[profit /loss ]]/Table1[[#This Row],[budget_x]]</f>
        <v>5.4516129032258061</v>
      </c>
      <c r="L6811" t="str" cm="1">
        <f t="array" ref="L6811">_xlfn.IFS(Table1[[#This Row],[score]]&gt;70,"high",Table1[[#This Row],[score]]&gt;50,"medium",Table1[[#This Row],[score]]&lt;=50,"low")</f>
        <v>high</v>
      </c>
    </row>
    <row r="6812" spans="1:12" x14ac:dyDescent="0.3">
      <c r="A6812" t="s">
        <v>6567</v>
      </c>
      <c r="B6812" s="1">
        <v>38007</v>
      </c>
      <c r="C6812">
        <v>64</v>
      </c>
      <c r="D6812" t="s">
        <v>9</v>
      </c>
      <c r="E6812" t="s">
        <v>10</v>
      </c>
      <c r="F6812">
        <v>3500000</v>
      </c>
      <c r="G6812">
        <v>96793</v>
      </c>
      <c r="H6812" t="s">
        <v>17</v>
      </c>
      <c r="I6812">
        <f>YEAR(Table1[[#This Row],[date]])</f>
        <v>2004</v>
      </c>
      <c r="J6812">
        <f>Table1[[#This Row],[revenue]]-Table1[[#This Row],[budget_x]]</f>
        <v>-3403207</v>
      </c>
      <c r="K6812" s="7">
        <f>Table1[[#This Row],[profit /loss ]]/Table1[[#This Row],[budget_x]]</f>
        <v>-0.97234485714285712</v>
      </c>
      <c r="L6812" t="str" cm="1">
        <f t="array" ref="L6812">_xlfn.IFS(Table1[[#This Row],[score]]&gt;70,"high",Table1[[#This Row],[score]]&gt;50,"medium",Table1[[#This Row],[score]]&lt;=50,"low")</f>
        <v>medium</v>
      </c>
    </row>
    <row r="6813" spans="1:12" x14ac:dyDescent="0.3">
      <c r="A6813" t="s">
        <v>6568</v>
      </c>
      <c r="B6813" s="1">
        <v>40268</v>
      </c>
      <c r="C6813">
        <v>72</v>
      </c>
      <c r="D6813" t="s">
        <v>9</v>
      </c>
      <c r="E6813" t="s">
        <v>10</v>
      </c>
      <c r="F6813">
        <v>20000000</v>
      </c>
      <c r="G6813">
        <v>92678948</v>
      </c>
      <c r="H6813" t="s">
        <v>17</v>
      </c>
      <c r="I6813">
        <f>YEAR(Table1[[#This Row],[date]])</f>
        <v>2010</v>
      </c>
      <c r="J6813">
        <f>Table1[[#This Row],[revenue]]-Table1[[#This Row],[budget_x]]</f>
        <v>72678948</v>
      </c>
      <c r="K6813" s="7">
        <f>Table1[[#This Row],[profit /loss ]]/Table1[[#This Row],[budget_x]]</f>
        <v>3.6339473999999998</v>
      </c>
      <c r="L6813" t="str" cm="1">
        <f t="array" ref="L6813">_xlfn.IFS(Table1[[#This Row],[score]]&gt;70,"high",Table1[[#This Row],[score]]&gt;50,"medium",Table1[[#This Row],[score]]&lt;=50,"low")</f>
        <v>high</v>
      </c>
    </row>
    <row r="6814" spans="1:12" x14ac:dyDescent="0.3">
      <c r="A6814" t="s">
        <v>6569</v>
      </c>
      <c r="B6814" s="1">
        <v>44043</v>
      </c>
      <c r="C6814">
        <v>84</v>
      </c>
      <c r="D6814" t="s">
        <v>9</v>
      </c>
      <c r="E6814" t="s">
        <v>10</v>
      </c>
      <c r="F6814">
        <v>80872600</v>
      </c>
      <c r="G6814">
        <v>1339895902</v>
      </c>
      <c r="H6814" t="s">
        <v>17</v>
      </c>
      <c r="I6814">
        <f>YEAR(Table1[[#This Row],[date]])</f>
        <v>2020</v>
      </c>
      <c r="J6814">
        <f>Table1[[#This Row],[revenue]]-Table1[[#This Row],[budget_x]]</f>
        <v>1259023302</v>
      </c>
      <c r="K6814" s="7">
        <f>Table1[[#This Row],[profit /loss ]]/Table1[[#This Row],[budget_x]]</f>
        <v>15.567983495027983</v>
      </c>
      <c r="L6814" t="str" cm="1">
        <f t="array" ref="L6814">_xlfn.IFS(Table1[[#This Row],[score]]&gt;70,"high",Table1[[#This Row],[score]]&gt;50,"medium",Table1[[#This Row],[score]]&lt;=50,"low")</f>
        <v>high</v>
      </c>
    </row>
    <row r="6815" spans="1:12" x14ac:dyDescent="0.3">
      <c r="A6815" t="s">
        <v>6570</v>
      </c>
      <c r="B6815" s="1">
        <v>29337</v>
      </c>
      <c r="C6815">
        <v>78</v>
      </c>
      <c r="D6815" t="s">
        <v>9</v>
      </c>
      <c r="E6815" t="s">
        <v>69</v>
      </c>
      <c r="F6815">
        <v>6000000</v>
      </c>
      <c r="G6815">
        <v>4000000</v>
      </c>
      <c r="H6815" t="s">
        <v>143</v>
      </c>
      <c r="I6815">
        <f>YEAR(Table1[[#This Row],[date]])</f>
        <v>1980</v>
      </c>
      <c r="J6815">
        <f>Table1[[#This Row],[revenue]]-Table1[[#This Row],[budget_x]]</f>
        <v>-2000000</v>
      </c>
      <c r="K6815" s="7">
        <f>Table1[[#This Row],[profit /loss ]]/Table1[[#This Row],[budget_x]]</f>
        <v>-0.33333333333333331</v>
      </c>
      <c r="L6815" t="str" cm="1">
        <f t="array" ref="L6815">_xlfn.IFS(Table1[[#This Row],[score]]&gt;70,"high",Table1[[#This Row],[score]]&gt;50,"medium",Table1[[#This Row],[score]]&lt;=50,"low")</f>
        <v>high</v>
      </c>
    </row>
    <row r="6816" spans="1:12" x14ac:dyDescent="0.3">
      <c r="A6816" t="s">
        <v>6571</v>
      </c>
      <c r="B6816" s="1">
        <v>41403</v>
      </c>
      <c r="C6816">
        <v>52</v>
      </c>
      <c r="D6816" t="s">
        <v>9</v>
      </c>
      <c r="E6816" t="s">
        <v>10</v>
      </c>
      <c r="F6816">
        <v>5000000</v>
      </c>
      <c r="G6816">
        <v>31149251</v>
      </c>
      <c r="H6816" t="s">
        <v>11</v>
      </c>
      <c r="I6816">
        <f>YEAR(Table1[[#This Row],[date]])</f>
        <v>2013</v>
      </c>
      <c r="J6816">
        <f>Table1[[#This Row],[revenue]]-Table1[[#This Row],[budget_x]]</f>
        <v>26149251</v>
      </c>
      <c r="K6816" s="7">
        <f>Table1[[#This Row],[profit /loss ]]/Table1[[#This Row],[budget_x]]</f>
        <v>5.2298501999999996</v>
      </c>
      <c r="L6816" t="str" cm="1">
        <f t="array" ref="L6816">_xlfn.IFS(Table1[[#This Row],[score]]&gt;70,"high",Table1[[#This Row],[score]]&gt;50,"medium",Table1[[#This Row],[score]]&lt;=50,"low")</f>
        <v>medium</v>
      </c>
    </row>
    <row r="6817" spans="1:12" x14ac:dyDescent="0.3">
      <c r="A6817" t="s">
        <v>6572</v>
      </c>
      <c r="B6817" s="1">
        <v>39557</v>
      </c>
      <c r="C6817">
        <v>70</v>
      </c>
      <c r="D6817" t="s">
        <v>9</v>
      </c>
      <c r="E6817" t="s">
        <v>69</v>
      </c>
      <c r="F6817">
        <v>159940523.80000001</v>
      </c>
      <c r="G6817">
        <v>544794087.20000005</v>
      </c>
      <c r="H6817" t="s">
        <v>143</v>
      </c>
      <c r="I6817">
        <f>YEAR(Table1[[#This Row],[date]])</f>
        <v>2008</v>
      </c>
      <c r="J6817">
        <f>Table1[[#This Row],[revenue]]-Table1[[#This Row],[budget_x]]</f>
        <v>384853563.40000004</v>
      </c>
      <c r="K6817" s="7">
        <f>Table1[[#This Row],[profit /loss ]]/Table1[[#This Row],[budget_x]]</f>
        <v>2.4062292298182406</v>
      </c>
      <c r="L6817" t="str" cm="1">
        <f t="array" ref="L6817">_xlfn.IFS(Table1[[#This Row],[score]]&gt;70,"high",Table1[[#This Row],[score]]&gt;50,"medium",Table1[[#This Row],[score]]&lt;=50,"low")</f>
        <v>medium</v>
      </c>
    </row>
    <row r="6818" spans="1:12" x14ac:dyDescent="0.3">
      <c r="A6818" t="s">
        <v>6573</v>
      </c>
      <c r="B6818" s="1">
        <v>37497</v>
      </c>
      <c r="C6818">
        <v>74</v>
      </c>
      <c r="D6818" t="s">
        <v>9</v>
      </c>
      <c r="E6818" t="s">
        <v>10</v>
      </c>
      <c r="F6818">
        <v>12000000</v>
      </c>
      <c r="G6818">
        <v>56131239</v>
      </c>
      <c r="H6818" t="s">
        <v>17</v>
      </c>
      <c r="I6818">
        <f>YEAR(Table1[[#This Row],[date]])</f>
        <v>2002</v>
      </c>
      <c r="J6818">
        <f>Table1[[#This Row],[revenue]]-Table1[[#This Row],[budget_x]]</f>
        <v>44131239</v>
      </c>
      <c r="K6818" s="7">
        <f>Table1[[#This Row],[profit /loss ]]/Table1[[#This Row],[budget_x]]</f>
        <v>3.6776032500000002</v>
      </c>
      <c r="L6818" t="str" cm="1">
        <f t="array" ref="L6818">_xlfn.IFS(Table1[[#This Row],[score]]&gt;70,"high",Table1[[#This Row],[score]]&gt;50,"medium",Table1[[#This Row],[score]]&lt;=50,"low")</f>
        <v>high</v>
      </c>
    </row>
    <row r="6819" spans="1:12" x14ac:dyDescent="0.3">
      <c r="A6819" t="s">
        <v>6574</v>
      </c>
      <c r="B6819" s="1">
        <v>41318</v>
      </c>
      <c r="C6819">
        <v>60</v>
      </c>
      <c r="D6819" t="s">
        <v>9</v>
      </c>
      <c r="E6819" t="s">
        <v>10</v>
      </c>
      <c r="F6819">
        <v>50000000</v>
      </c>
      <c r="G6819">
        <v>60282876</v>
      </c>
      <c r="H6819" t="s">
        <v>11</v>
      </c>
      <c r="I6819">
        <f>YEAR(Table1[[#This Row],[date]])</f>
        <v>2013</v>
      </c>
      <c r="J6819">
        <f>Table1[[#This Row],[revenue]]-Table1[[#This Row],[budget_x]]</f>
        <v>10282876</v>
      </c>
      <c r="K6819" s="7">
        <f>Table1[[#This Row],[profit /loss ]]/Table1[[#This Row],[budget_x]]</f>
        <v>0.20565752000000001</v>
      </c>
      <c r="L6819" t="str" cm="1">
        <f t="array" ref="L6819">_xlfn.IFS(Table1[[#This Row],[score]]&gt;70,"high",Table1[[#This Row],[score]]&gt;50,"medium",Table1[[#This Row],[score]]&lt;=50,"low")</f>
        <v>medium</v>
      </c>
    </row>
    <row r="6820" spans="1:12" x14ac:dyDescent="0.3">
      <c r="A6820" t="s">
        <v>6575</v>
      </c>
      <c r="B6820" s="1">
        <v>44075</v>
      </c>
      <c r="C6820">
        <v>65</v>
      </c>
      <c r="D6820" t="s">
        <v>9</v>
      </c>
      <c r="E6820" t="s">
        <v>10</v>
      </c>
      <c r="F6820">
        <v>133000000</v>
      </c>
      <c r="G6820">
        <v>638164005.20000005</v>
      </c>
      <c r="H6820" t="s">
        <v>17</v>
      </c>
      <c r="I6820">
        <f>YEAR(Table1[[#This Row],[date]])</f>
        <v>2020</v>
      </c>
      <c r="J6820">
        <f>Table1[[#This Row],[revenue]]-Table1[[#This Row],[budget_x]]</f>
        <v>505164005.20000005</v>
      </c>
      <c r="K6820" s="7">
        <f>Table1[[#This Row],[profit /loss ]]/Table1[[#This Row],[budget_x]]</f>
        <v>3.798225603007519</v>
      </c>
      <c r="L6820" t="str" cm="1">
        <f t="array" ref="L6820">_xlfn.IFS(Table1[[#This Row],[score]]&gt;70,"high",Table1[[#This Row],[score]]&gt;50,"medium",Table1[[#This Row],[score]]&lt;=50,"low")</f>
        <v>medium</v>
      </c>
    </row>
    <row r="6821" spans="1:12" x14ac:dyDescent="0.3">
      <c r="A6821" t="s">
        <v>6576</v>
      </c>
      <c r="B6821" s="1">
        <v>42101</v>
      </c>
      <c r="C6821">
        <v>51</v>
      </c>
      <c r="D6821" t="s">
        <v>9</v>
      </c>
      <c r="E6821" t="s">
        <v>10</v>
      </c>
      <c r="F6821">
        <v>108400000</v>
      </c>
      <c r="G6821">
        <v>218436574.80000001</v>
      </c>
      <c r="H6821" t="s">
        <v>17</v>
      </c>
      <c r="I6821">
        <f>YEAR(Table1[[#This Row],[date]])</f>
        <v>2015</v>
      </c>
      <c r="J6821">
        <f>Table1[[#This Row],[revenue]]-Table1[[#This Row],[budget_x]]</f>
        <v>110036574.80000001</v>
      </c>
      <c r="K6821" s="7">
        <f>Table1[[#This Row],[profit /loss ]]/Table1[[#This Row],[budget_x]]</f>
        <v>1.0150975535055351</v>
      </c>
      <c r="L6821" t="str" cm="1">
        <f t="array" ref="L6821">_xlfn.IFS(Table1[[#This Row],[score]]&gt;70,"high",Table1[[#This Row],[score]]&gt;50,"medium",Table1[[#This Row],[score]]&lt;=50,"low")</f>
        <v>medium</v>
      </c>
    </row>
    <row r="6822" spans="1:12" x14ac:dyDescent="0.3">
      <c r="A6822" t="s">
        <v>6577</v>
      </c>
      <c r="B6822" s="1">
        <v>32213</v>
      </c>
      <c r="C6822">
        <v>76</v>
      </c>
      <c r="D6822" t="s">
        <v>9</v>
      </c>
      <c r="E6822" t="s">
        <v>10</v>
      </c>
      <c r="F6822">
        <v>5775000</v>
      </c>
      <c r="G6822">
        <v>13994920</v>
      </c>
      <c r="H6822" t="s">
        <v>17</v>
      </c>
      <c r="I6822">
        <f>YEAR(Table1[[#This Row],[date]])</f>
        <v>1988</v>
      </c>
      <c r="J6822">
        <f>Table1[[#This Row],[revenue]]-Table1[[#This Row],[budget_x]]</f>
        <v>8219920</v>
      </c>
      <c r="K6822" s="7">
        <f>Table1[[#This Row],[profit /loss ]]/Table1[[#This Row],[budget_x]]</f>
        <v>1.4233627705627705</v>
      </c>
      <c r="L6822" t="str" cm="1">
        <f t="array" ref="L6822">_xlfn.IFS(Table1[[#This Row],[score]]&gt;70,"high",Table1[[#This Row],[score]]&gt;50,"medium",Table1[[#This Row],[score]]&lt;=50,"low")</f>
        <v>high</v>
      </c>
    </row>
    <row r="6823" spans="1:12" x14ac:dyDescent="0.3">
      <c r="A6823" t="s">
        <v>6578</v>
      </c>
      <c r="B6823" s="1">
        <v>36497</v>
      </c>
      <c r="C6823">
        <v>74</v>
      </c>
      <c r="D6823" t="s">
        <v>9</v>
      </c>
      <c r="E6823" t="s">
        <v>10</v>
      </c>
      <c r="F6823">
        <v>13000000</v>
      </c>
      <c r="G6823">
        <v>32382381</v>
      </c>
      <c r="H6823" t="s">
        <v>11</v>
      </c>
      <c r="I6823">
        <f>YEAR(Table1[[#This Row],[date]])</f>
        <v>1999</v>
      </c>
      <c r="J6823">
        <f>Table1[[#This Row],[revenue]]-Table1[[#This Row],[budget_x]]</f>
        <v>19382381</v>
      </c>
      <c r="K6823" s="7">
        <f>Table1[[#This Row],[profit /loss ]]/Table1[[#This Row],[budget_x]]</f>
        <v>1.4909523846153847</v>
      </c>
      <c r="L6823" t="str" cm="1">
        <f t="array" ref="L6823">_xlfn.IFS(Table1[[#This Row],[score]]&gt;70,"high",Table1[[#This Row],[score]]&gt;50,"medium",Table1[[#This Row],[score]]&lt;=50,"low")</f>
        <v>high</v>
      </c>
    </row>
    <row r="6824" spans="1:12" x14ac:dyDescent="0.3">
      <c r="A6824" t="s">
        <v>5761</v>
      </c>
      <c r="B6824" s="1">
        <v>35288</v>
      </c>
      <c r="C6824">
        <v>60</v>
      </c>
      <c r="D6824" t="s">
        <v>9</v>
      </c>
      <c r="E6824" t="s">
        <v>10</v>
      </c>
      <c r="F6824">
        <v>65000000</v>
      </c>
      <c r="G6824">
        <v>148345997</v>
      </c>
      <c r="H6824" t="s">
        <v>11</v>
      </c>
      <c r="I6824">
        <f>YEAR(Table1[[#This Row],[date]])</f>
        <v>1996</v>
      </c>
      <c r="J6824">
        <f>Table1[[#This Row],[revenue]]-Table1[[#This Row],[budget_x]]</f>
        <v>83345997</v>
      </c>
      <c r="K6824" s="7">
        <f>Table1[[#This Row],[profit /loss ]]/Table1[[#This Row],[budget_x]]</f>
        <v>1.2822461076923077</v>
      </c>
      <c r="L6824" t="str" cm="1">
        <f t="array" ref="L6824">_xlfn.IFS(Table1[[#This Row],[score]]&gt;70,"high",Table1[[#This Row],[score]]&gt;50,"medium",Table1[[#This Row],[score]]&lt;=50,"low")</f>
        <v>medium</v>
      </c>
    </row>
    <row r="6825" spans="1:12" x14ac:dyDescent="0.3">
      <c r="A6825" t="s">
        <v>6579</v>
      </c>
      <c r="B6825" s="1">
        <v>42927</v>
      </c>
      <c r="C6825">
        <v>53</v>
      </c>
      <c r="D6825" t="s">
        <v>9</v>
      </c>
      <c r="E6825" t="s">
        <v>10</v>
      </c>
      <c r="F6825">
        <v>90000000</v>
      </c>
      <c r="G6825">
        <v>169400000</v>
      </c>
      <c r="H6825" t="s">
        <v>17</v>
      </c>
      <c r="I6825">
        <f>YEAR(Table1[[#This Row],[date]])</f>
        <v>2017</v>
      </c>
      <c r="J6825">
        <f>Table1[[#This Row],[revenue]]-Table1[[#This Row],[budget_x]]</f>
        <v>79400000</v>
      </c>
      <c r="K6825" s="7">
        <f>Table1[[#This Row],[profit /loss ]]/Table1[[#This Row],[budget_x]]</f>
        <v>0.88222222222222224</v>
      </c>
      <c r="L6825" t="str" cm="1">
        <f t="array" ref="L6825">_xlfn.IFS(Table1[[#This Row],[score]]&gt;70,"high",Table1[[#This Row],[score]]&gt;50,"medium",Table1[[#This Row],[score]]&lt;=50,"low")</f>
        <v>medium</v>
      </c>
    </row>
    <row r="6826" spans="1:12" x14ac:dyDescent="0.3">
      <c r="A6826" t="s">
        <v>6580</v>
      </c>
      <c r="B6826" s="1">
        <v>44478</v>
      </c>
      <c r="C6826">
        <v>54</v>
      </c>
      <c r="D6826" t="s">
        <v>9</v>
      </c>
      <c r="E6826" t="s">
        <v>15</v>
      </c>
      <c r="F6826">
        <v>101400000</v>
      </c>
      <c r="G6826">
        <v>276260104.39999998</v>
      </c>
      <c r="H6826" t="s">
        <v>30</v>
      </c>
      <c r="I6826">
        <f>YEAR(Table1[[#This Row],[date]])</f>
        <v>2021</v>
      </c>
      <c r="J6826">
        <f>Table1[[#This Row],[revenue]]-Table1[[#This Row],[budget_x]]</f>
        <v>174860104.39999998</v>
      </c>
      <c r="K6826" s="7">
        <f>Table1[[#This Row],[profit /loss ]]/Table1[[#This Row],[budget_x]]</f>
        <v>1.7244586232741614</v>
      </c>
      <c r="L6826" t="str" cm="1">
        <f t="array" ref="L6826">_xlfn.IFS(Table1[[#This Row],[score]]&gt;70,"high",Table1[[#This Row],[score]]&gt;50,"medium",Table1[[#This Row],[score]]&lt;=50,"low")</f>
        <v>medium</v>
      </c>
    </row>
    <row r="6827" spans="1:12" x14ac:dyDescent="0.3">
      <c r="A6827" t="s">
        <v>6581</v>
      </c>
      <c r="B6827" s="1">
        <v>38759</v>
      </c>
      <c r="C6827">
        <v>47</v>
      </c>
      <c r="D6827" t="s">
        <v>9</v>
      </c>
      <c r="E6827" t="s">
        <v>10</v>
      </c>
      <c r="F6827">
        <v>6000000</v>
      </c>
      <c r="G6827">
        <v>1329068.8</v>
      </c>
      <c r="H6827" t="s">
        <v>17</v>
      </c>
      <c r="I6827">
        <f>YEAR(Table1[[#This Row],[date]])</f>
        <v>2006</v>
      </c>
      <c r="J6827">
        <f>Table1[[#This Row],[revenue]]-Table1[[#This Row],[budget_x]]</f>
        <v>-4670931.2</v>
      </c>
      <c r="K6827" s="7">
        <f>Table1[[#This Row],[profit /loss ]]/Table1[[#This Row],[budget_x]]</f>
        <v>-0.77848853333333334</v>
      </c>
      <c r="L6827" t="str" cm="1">
        <f t="array" ref="L6827">_xlfn.IFS(Table1[[#This Row],[score]]&gt;70,"high",Table1[[#This Row],[score]]&gt;50,"medium",Table1[[#This Row],[score]]&lt;=50,"low")</f>
        <v>low</v>
      </c>
    </row>
    <row r="6828" spans="1:12" x14ac:dyDescent="0.3">
      <c r="A6828" t="s">
        <v>6582</v>
      </c>
      <c r="B6828" s="1">
        <v>43027</v>
      </c>
      <c r="C6828">
        <v>69</v>
      </c>
      <c r="D6828" t="s">
        <v>9</v>
      </c>
      <c r="E6828" t="s">
        <v>83</v>
      </c>
      <c r="F6828">
        <v>8250000</v>
      </c>
      <c r="G6828">
        <v>30060061</v>
      </c>
      <c r="H6828" t="s">
        <v>108</v>
      </c>
      <c r="I6828">
        <f>YEAR(Table1[[#This Row],[date]])</f>
        <v>2017</v>
      </c>
      <c r="J6828">
        <f>Table1[[#This Row],[revenue]]-Table1[[#This Row],[budget_x]]</f>
        <v>21810061</v>
      </c>
      <c r="K6828" s="7">
        <f>Table1[[#This Row],[profit /loss ]]/Table1[[#This Row],[budget_x]]</f>
        <v>2.6436437575757576</v>
      </c>
      <c r="L6828" t="str" cm="1">
        <f t="array" ref="L6828">_xlfn.IFS(Table1[[#This Row],[score]]&gt;70,"high",Table1[[#This Row],[score]]&gt;50,"medium",Table1[[#This Row],[score]]&lt;=50,"low")</f>
        <v>medium</v>
      </c>
    </row>
    <row r="6829" spans="1:12" x14ac:dyDescent="0.3">
      <c r="A6829" t="s">
        <v>6583</v>
      </c>
      <c r="B6829" s="1">
        <v>40115</v>
      </c>
      <c r="C6829">
        <v>64</v>
      </c>
      <c r="D6829" t="s">
        <v>9</v>
      </c>
      <c r="E6829" t="s">
        <v>10</v>
      </c>
      <c r="F6829">
        <v>30000000</v>
      </c>
      <c r="G6829">
        <v>64352607</v>
      </c>
      <c r="H6829" t="s">
        <v>11</v>
      </c>
      <c r="I6829">
        <f>YEAR(Table1[[#This Row],[date]])</f>
        <v>2009</v>
      </c>
      <c r="J6829">
        <f>Table1[[#This Row],[revenue]]-Table1[[#This Row],[budget_x]]</f>
        <v>34352607</v>
      </c>
      <c r="K6829" s="7">
        <f>Table1[[#This Row],[profit /loss ]]/Table1[[#This Row],[budget_x]]</f>
        <v>1.1450868999999999</v>
      </c>
      <c r="L6829" t="str" cm="1">
        <f t="array" ref="L6829">_xlfn.IFS(Table1[[#This Row],[score]]&gt;70,"high",Table1[[#This Row],[score]]&gt;50,"medium",Table1[[#This Row],[score]]&lt;=50,"low")</f>
        <v>medium</v>
      </c>
    </row>
    <row r="6830" spans="1:12" x14ac:dyDescent="0.3">
      <c r="A6830" t="s">
        <v>6584</v>
      </c>
      <c r="B6830" s="1">
        <v>43875</v>
      </c>
      <c r="C6830">
        <v>63</v>
      </c>
      <c r="D6830" t="s">
        <v>9</v>
      </c>
      <c r="E6830" t="s">
        <v>86</v>
      </c>
      <c r="F6830">
        <v>17830000</v>
      </c>
      <c r="G6830">
        <v>46855</v>
      </c>
      <c r="H6830" t="s">
        <v>480</v>
      </c>
      <c r="I6830">
        <f>YEAR(Table1[[#This Row],[date]])</f>
        <v>2020</v>
      </c>
      <c r="J6830">
        <f>Table1[[#This Row],[revenue]]-Table1[[#This Row],[budget_x]]</f>
        <v>-17783145</v>
      </c>
      <c r="K6830" s="7">
        <f>Table1[[#This Row],[profit /loss ]]/Table1[[#This Row],[budget_x]]</f>
        <v>-0.99737212563095901</v>
      </c>
      <c r="L6830" t="str" cm="1">
        <f t="array" ref="L6830">_xlfn.IFS(Table1[[#This Row],[score]]&gt;70,"high",Table1[[#This Row],[score]]&gt;50,"medium",Table1[[#This Row],[score]]&lt;=50,"low")</f>
        <v>medium</v>
      </c>
    </row>
    <row r="6831" spans="1:12" x14ac:dyDescent="0.3">
      <c r="A6831" t="s">
        <v>6585</v>
      </c>
      <c r="B6831" s="1">
        <v>41557</v>
      </c>
      <c r="C6831">
        <v>64</v>
      </c>
      <c r="D6831" t="s">
        <v>9</v>
      </c>
      <c r="E6831" t="s">
        <v>10</v>
      </c>
      <c r="F6831">
        <v>30000000</v>
      </c>
      <c r="G6831">
        <v>80588942</v>
      </c>
      <c r="H6831" t="s">
        <v>11</v>
      </c>
      <c r="I6831">
        <f>YEAR(Table1[[#This Row],[date]])</f>
        <v>2013</v>
      </c>
      <c r="J6831">
        <f>Table1[[#This Row],[revenue]]-Table1[[#This Row],[budget_x]]</f>
        <v>50588942</v>
      </c>
      <c r="K6831" s="7">
        <f>Table1[[#This Row],[profit /loss ]]/Table1[[#This Row],[budget_x]]</f>
        <v>1.6862980666666667</v>
      </c>
      <c r="L6831" t="str" cm="1">
        <f t="array" ref="L6831">_xlfn.IFS(Table1[[#This Row],[score]]&gt;70,"high",Table1[[#This Row],[score]]&gt;50,"medium",Table1[[#This Row],[score]]&lt;=50,"low")</f>
        <v>medium</v>
      </c>
    </row>
    <row r="6832" spans="1:12" x14ac:dyDescent="0.3">
      <c r="A6832" t="s">
        <v>6586</v>
      </c>
      <c r="B6832" s="1">
        <v>42752</v>
      </c>
      <c r="C6832">
        <v>42</v>
      </c>
      <c r="D6832" t="s">
        <v>9</v>
      </c>
      <c r="E6832" t="s">
        <v>10</v>
      </c>
      <c r="F6832">
        <v>114000000</v>
      </c>
      <c r="G6832">
        <v>187045374</v>
      </c>
      <c r="H6832" t="s">
        <v>17</v>
      </c>
      <c r="I6832">
        <f>YEAR(Table1[[#This Row],[date]])</f>
        <v>2017</v>
      </c>
      <c r="J6832">
        <f>Table1[[#This Row],[revenue]]-Table1[[#This Row],[budget_x]]</f>
        <v>73045374</v>
      </c>
      <c r="K6832" s="7">
        <f>Table1[[#This Row],[profit /loss ]]/Table1[[#This Row],[budget_x]]</f>
        <v>0.64074889473684216</v>
      </c>
      <c r="L6832" t="str" cm="1">
        <f t="array" ref="L6832">_xlfn.IFS(Table1[[#This Row],[score]]&gt;70,"high",Table1[[#This Row],[score]]&gt;50,"medium",Table1[[#This Row],[score]]&lt;=50,"low")</f>
        <v>low</v>
      </c>
    </row>
    <row r="6833" spans="1:12" x14ac:dyDescent="0.3">
      <c r="A6833" t="s">
        <v>6587</v>
      </c>
      <c r="B6833" s="1">
        <v>41013</v>
      </c>
      <c r="C6833">
        <v>69</v>
      </c>
      <c r="D6833" t="s">
        <v>9</v>
      </c>
      <c r="E6833" t="s">
        <v>69</v>
      </c>
      <c r="F6833">
        <v>149000000</v>
      </c>
      <c r="G6833">
        <v>504700275.80000001</v>
      </c>
      <c r="H6833" t="s">
        <v>143</v>
      </c>
      <c r="I6833">
        <f>YEAR(Table1[[#This Row],[date]])</f>
        <v>2012</v>
      </c>
      <c r="J6833">
        <f>Table1[[#This Row],[revenue]]-Table1[[#This Row],[budget_x]]</f>
        <v>355700275.80000001</v>
      </c>
      <c r="K6833" s="7">
        <f>Table1[[#This Row],[profit /loss ]]/Table1[[#This Row],[budget_x]]</f>
        <v>2.3872501731543623</v>
      </c>
      <c r="L6833" t="str" cm="1">
        <f t="array" ref="L6833">_xlfn.IFS(Table1[[#This Row],[score]]&gt;70,"high",Table1[[#This Row],[score]]&gt;50,"medium",Table1[[#This Row],[score]]&lt;=50,"low")</f>
        <v>medium</v>
      </c>
    </row>
    <row r="6834" spans="1:12" x14ac:dyDescent="0.3">
      <c r="A6834" t="s">
        <v>6588</v>
      </c>
      <c r="B6834" s="1">
        <v>40648</v>
      </c>
      <c r="C6834">
        <v>75</v>
      </c>
      <c r="D6834" t="s">
        <v>9</v>
      </c>
      <c r="E6834" t="s">
        <v>10</v>
      </c>
      <c r="F6834">
        <v>117200000</v>
      </c>
      <c r="G6834">
        <v>542517314.60000002</v>
      </c>
      <c r="H6834" t="s">
        <v>17</v>
      </c>
      <c r="I6834">
        <f>YEAR(Table1[[#This Row],[date]])</f>
        <v>2011</v>
      </c>
      <c r="J6834">
        <f>Table1[[#This Row],[revenue]]-Table1[[#This Row],[budget_x]]</f>
        <v>425317314.60000002</v>
      </c>
      <c r="K6834" s="7">
        <f>Table1[[#This Row],[profit /loss ]]/Table1[[#This Row],[budget_x]]</f>
        <v>3.6289873259385668</v>
      </c>
      <c r="L6834" t="str" cm="1">
        <f t="array" ref="L6834">_xlfn.IFS(Table1[[#This Row],[score]]&gt;70,"high",Table1[[#This Row],[score]]&gt;50,"medium",Table1[[#This Row],[score]]&lt;=50,"low")</f>
        <v>high</v>
      </c>
    </row>
    <row r="6835" spans="1:12" x14ac:dyDescent="0.3">
      <c r="A6835" t="s">
        <v>6589</v>
      </c>
      <c r="B6835" s="1">
        <v>30981</v>
      </c>
      <c r="C6835">
        <v>68</v>
      </c>
      <c r="D6835" t="s">
        <v>9</v>
      </c>
      <c r="E6835" t="s">
        <v>10</v>
      </c>
      <c r="F6835">
        <v>10000000</v>
      </c>
      <c r="G6835">
        <v>8801940</v>
      </c>
      <c r="H6835" t="s">
        <v>17</v>
      </c>
      <c r="I6835">
        <f>YEAR(Table1[[#This Row],[date]])</f>
        <v>1984</v>
      </c>
      <c r="J6835">
        <f>Table1[[#This Row],[revenue]]-Table1[[#This Row],[budget_x]]</f>
        <v>-1198060</v>
      </c>
      <c r="K6835" s="7">
        <f>Table1[[#This Row],[profit /loss ]]/Table1[[#This Row],[budget_x]]</f>
        <v>-0.119806</v>
      </c>
      <c r="L6835" t="str" cm="1">
        <f t="array" ref="L6835">_xlfn.IFS(Table1[[#This Row],[score]]&gt;70,"high",Table1[[#This Row],[score]]&gt;50,"medium",Table1[[#This Row],[score]]&lt;=50,"low")</f>
        <v>medium</v>
      </c>
    </row>
    <row r="6836" spans="1:12" x14ac:dyDescent="0.3">
      <c r="A6836" t="s">
        <v>6590</v>
      </c>
      <c r="B6836" s="1">
        <v>42663</v>
      </c>
      <c r="C6836">
        <v>65</v>
      </c>
      <c r="D6836" t="s">
        <v>9</v>
      </c>
      <c r="E6836" t="s">
        <v>10</v>
      </c>
      <c r="F6836">
        <v>7500000</v>
      </c>
      <c r="G6836">
        <v>3559803</v>
      </c>
      <c r="H6836" t="s">
        <v>11</v>
      </c>
      <c r="I6836">
        <f>YEAR(Table1[[#This Row],[date]])</f>
        <v>2016</v>
      </c>
      <c r="J6836">
        <f>Table1[[#This Row],[revenue]]-Table1[[#This Row],[budget_x]]</f>
        <v>-3940197</v>
      </c>
      <c r="K6836" s="7">
        <f>Table1[[#This Row],[profit /loss ]]/Table1[[#This Row],[budget_x]]</f>
        <v>-0.52535960000000004</v>
      </c>
      <c r="L6836" t="str" cm="1">
        <f t="array" ref="L6836">_xlfn.IFS(Table1[[#This Row],[score]]&gt;70,"high",Table1[[#This Row],[score]]&gt;50,"medium",Table1[[#This Row],[score]]&lt;=50,"low")</f>
        <v>medium</v>
      </c>
    </row>
    <row r="6837" spans="1:12" x14ac:dyDescent="0.3">
      <c r="A6837" t="s">
        <v>6591</v>
      </c>
      <c r="B6837" s="1">
        <v>40885</v>
      </c>
      <c r="C6837">
        <v>59</v>
      </c>
      <c r="D6837" t="s">
        <v>9</v>
      </c>
      <c r="E6837" t="s">
        <v>10</v>
      </c>
      <c r="F6837">
        <v>56000000</v>
      </c>
      <c r="G6837">
        <v>142044638</v>
      </c>
      <c r="H6837" t="s">
        <v>11</v>
      </c>
      <c r="I6837">
        <f>YEAR(Table1[[#This Row],[date]])</f>
        <v>2011</v>
      </c>
      <c r="J6837">
        <f>Table1[[#This Row],[revenue]]-Table1[[#This Row],[budget_x]]</f>
        <v>86044638</v>
      </c>
      <c r="K6837" s="7">
        <f>Table1[[#This Row],[profit /loss ]]/Table1[[#This Row],[budget_x]]</f>
        <v>1.5365113928571428</v>
      </c>
      <c r="L6837" t="str" cm="1">
        <f t="array" ref="L6837">_xlfn.IFS(Table1[[#This Row],[score]]&gt;70,"high",Table1[[#This Row],[score]]&gt;50,"medium",Table1[[#This Row],[score]]&lt;=50,"low")</f>
        <v>medium</v>
      </c>
    </row>
    <row r="6838" spans="1:12" x14ac:dyDescent="0.3">
      <c r="A6838" t="s">
        <v>6592</v>
      </c>
      <c r="B6838" s="1">
        <v>39789</v>
      </c>
      <c r="C6838">
        <v>85</v>
      </c>
      <c r="D6838" t="s">
        <v>9</v>
      </c>
      <c r="E6838" t="s">
        <v>10</v>
      </c>
      <c r="F6838">
        <v>208000000</v>
      </c>
      <c r="G6838">
        <v>791131156.20000005</v>
      </c>
      <c r="H6838" t="s">
        <v>17</v>
      </c>
      <c r="I6838">
        <f>YEAR(Table1[[#This Row],[date]])</f>
        <v>2008</v>
      </c>
      <c r="J6838">
        <f>Table1[[#This Row],[revenue]]-Table1[[#This Row],[budget_x]]</f>
        <v>583131156.20000005</v>
      </c>
      <c r="K6838" s="7">
        <f>Table1[[#This Row],[profit /loss ]]/Table1[[#This Row],[budget_x]]</f>
        <v>2.8035151740384618</v>
      </c>
      <c r="L6838" t="str" cm="1">
        <f t="array" ref="L6838">_xlfn.IFS(Table1[[#This Row],[score]]&gt;70,"high",Table1[[#This Row],[score]]&gt;50,"medium",Table1[[#This Row],[score]]&lt;=50,"low")</f>
        <v>high</v>
      </c>
    </row>
    <row r="6839" spans="1:12" x14ac:dyDescent="0.3">
      <c r="A6839" t="s">
        <v>6593</v>
      </c>
      <c r="B6839" s="1">
        <v>36734</v>
      </c>
      <c r="C6839">
        <v>65</v>
      </c>
      <c r="D6839" t="s">
        <v>9</v>
      </c>
      <c r="E6839" t="s">
        <v>10</v>
      </c>
      <c r="F6839">
        <v>9500000</v>
      </c>
      <c r="G6839">
        <v>59675307</v>
      </c>
      <c r="H6839" t="s">
        <v>11</v>
      </c>
      <c r="I6839">
        <f>YEAR(Table1[[#This Row],[date]])</f>
        <v>2000</v>
      </c>
      <c r="J6839">
        <f>Table1[[#This Row],[revenue]]-Table1[[#This Row],[budget_x]]</f>
        <v>50175307</v>
      </c>
      <c r="K6839" s="7">
        <f>Table1[[#This Row],[profit /loss ]]/Table1[[#This Row],[budget_x]]</f>
        <v>5.2816112631578944</v>
      </c>
      <c r="L6839" t="str" cm="1">
        <f t="array" ref="L6839">_xlfn.IFS(Table1[[#This Row],[score]]&gt;70,"high",Table1[[#This Row],[score]]&gt;50,"medium",Table1[[#This Row],[score]]&lt;=50,"low")</f>
        <v>medium</v>
      </c>
    </row>
    <row r="6840" spans="1:12" x14ac:dyDescent="0.3">
      <c r="A6840" t="s">
        <v>6594</v>
      </c>
      <c r="B6840" s="1">
        <v>26875</v>
      </c>
      <c r="C6840">
        <v>69</v>
      </c>
      <c r="D6840" t="s">
        <v>9</v>
      </c>
      <c r="E6840" t="s">
        <v>10</v>
      </c>
      <c r="F6840">
        <v>60600000</v>
      </c>
      <c r="G6840">
        <v>3600000</v>
      </c>
      <c r="H6840" t="s">
        <v>11</v>
      </c>
      <c r="I6840">
        <f>YEAR(Table1[[#This Row],[date]])</f>
        <v>1973</v>
      </c>
      <c r="J6840">
        <f>Table1[[#This Row],[revenue]]-Table1[[#This Row],[budget_x]]</f>
        <v>-57000000</v>
      </c>
      <c r="K6840" s="7">
        <f>Table1[[#This Row],[profit /loss ]]/Table1[[#This Row],[budget_x]]</f>
        <v>-0.94059405940594054</v>
      </c>
      <c r="L6840" t="str" cm="1">
        <f t="array" ref="L6840">_xlfn.IFS(Table1[[#This Row],[score]]&gt;70,"high",Table1[[#This Row],[score]]&gt;50,"medium",Table1[[#This Row],[score]]&lt;=50,"low")</f>
        <v>medium</v>
      </c>
    </row>
    <row r="6841" spans="1:12" x14ac:dyDescent="0.3">
      <c r="A6841" t="s">
        <v>6595</v>
      </c>
      <c r="B6841" s="1">
        <v>37551</v>
      </c>
      <c r="C6841">
        <v>46</v>
      </c>
      <c r="D6841" t="s">
        <v>9</v>
      </c>
      <c r="E6841" t="s">
        <v>10</v>
      </c>
      <c r="F6841">
        <v>500000</v>
      </c>
      <c r="G6841">
        <v>1361417.8</v>
      </c>
      <c r="H6841" t="s">
        <v>17</v>
      </c>
      <c r="I6841">
        <f>YEAR(Table1[[#This Row],[date]])</f>
        <v>2002</v>
      </c>
      <c r="J6841">
        <f>Table1[[#This Row],[revenue]]-Table1[[#This Row],[budget_x]]</f>
        <v>861417.8</v>
      </c>
      <c r="K6841" s="7">
        <f>Table1[[#This Row],[profit /loss ]]/Table1[[#This Row],[budget_x]]</f>
        <v>1.7228356</v>
      </c>
      <c r="L6841" t="str" cm="1">
        <f t="array" ref="L6841">_xlfn.IFS(Table1[[#This Row],[score]]&gt;70,"high",Table1[[#This Row],[score]]&gt;50,"medium",Table1[[#This Row],[score]]&lt;=50,"low")</f>
        <v>low</v>
      </c>
    </row>
    <row r="6842" spans="1:12" x14ac:dyDescent="0.3">
      <c r="A6842" t="s">
        <v>6596</v>
      </c>
      <c r="B6842" s="1">
        <v>44888</v>
      </c>
      <c r="C6842">
        <v>54</v>
      </c>
      <c r="D6842" t="s">
        <v>9</v>
      </c>
      <c r="E6842" t="s">
        <v>10</v>
      </c>
      <c r="F6842">
        <v>85800000</v>
      </c>
      <c r="G6842">
        <v>548186237.20000005</v>
      </c>
      <c r="H6842" t="s">
        <v>17</v>
      </c>
      <c r="I6842">
        <f>YEAR(Table1[[#This Row],[date]])</f>
        <v>2022</v>
      </c>
      <c r="J6842">
        <f>Table1[[#This Row],[revenue]]-Table1[[#This Row],[budget_x]]</f>
        <v>462386237.20000005</v>
      </c>
      <c r="K6842" s="7">
        <f>Table1[[#This Row],[profit /loss ]]/Table1[[#This Row],[budget_x]]</f>
        <v>5.3891169836829844</v>
      </c>
      <c r="L6842" t="str" cm="1">
        <f t="array" ref="L6842">_xlfn.IFS(Table1[[#This Row],[score]]&gt;70,"high",Table1[[#This Row],[score]]&gt;50,"medium",Table1[[#This Row],[score]]&lt;=50,"low")</f>
        <v>medium</v>
      </c>
    </row>
    <row r="6843" spans="1:12" x14ac:dyDescent="0.3">
      <c r="A6843" t="s">
        <v>6597</v>
      </c>
      <c r="B6843" s="1">
        <v>41076</v>
      </c>
      <c r="C6843">
        <v>51</v>
      </c>
      <c r="D6843" t="s">
        <v>9</v>
      </c>
      <c r="E6843" t="s">
        <v>10</v>
      </c>
      <c r="F6843">
        <v>1000000</v>
      </c>
      <c r="G6843">
        <v>8663341.8000000007</v>
      </c>
      <c r="H6843" t="s">
        <v>17</v>
      </c>
      <c r="I6843">
        <f>YEAR(Table1[[#This Row],[date]])</f>
        <v>2012</v>
      </c>
      <c r="J6843">
        <f>Table1[[#This Row],[revenue]]-Table1[[#This Row],[budget_x]]</f>
        <v>7663341.8000000007</v>
      </c>
      <c r="K6843" s="7">
        <f>Table1[[#This Row],[profit /loss ]]/Table1[[#This Row],[budget_x]]</f>
        <v>7.6633418000000004</v>
      </c>
      <c r="L6843" t="str" cm="1">
        <f t="array" ref="L6843">_xlfn.IFS(Table1[[#This Row],[score]]&gt;70,"high",Table1[[#This Row],[score]]&gt;50,"medium",Table1[[#This Row],[score]]&lt;=50,"low")</f>
        <v>medium</v>
      </c>
    </row>
    <row r="6844" spans="1:12" x14ac:dyDescent="0.3">
      <c r="A6844" t="s">
        <v>6598</v>
      </c>
      <c r="B6844" s="1">
        <v>36398</v>
      </c>
      <c r="C6844">
        <v>61</v>
      </c>
      <c r="D6844" t="s">
        <v>9</v>
      </c>
      <c r="E6844" t="s">
        <v>10</v>
      </c>
      <c r="F6844">
        <v>70000000</v>
      </c>
      <c r="G6844">
        <v>310138178</v>
      </c>
      <c r="H6844" t="s">
        <v>11</v>
      </c>
      <c r="I6844">
        <f>YEAR(Table1[[#This Row],[date]])</f>
        <v>1999</v>
      </c>
      <c r="J6844">
        <f>Table1[[#This Row],[revenue]]-Table1[[#This Row],[budget_x]]</f>
        <v>240138178</v>
      </c>
      <c r="K6844" s="7">
        <f>Table1[[#This Row],[profit /loss ]]/Table1[[#This Row],[budget_x]]</f>
        <v>3.4305454000000002</v>
      </c>
      <c r="L6844" t="str" cm="1">
        <f t="array" ref="L6844">_xlfn.IFS(Table1[[#This Row],[score]]&gt;70,"high",Table1[[#This Row],[score]]&gt;50,"medium",Table1[[#This Row],[score]]&lt;=50,"low")</f>
        <v>medium</v>
      </c>
    </row>
    <row r="6845" spans="1:12" x14ac:dyDescent="0.3">
      <c r="A6845" t="s">
        <v>6599</v>
      </c>
      <c r="B6845" s="1">
        <v>41691</v>
      </c>
      <c r="C6845">
        <v>63</v>
      </c>
      <c r="D6845" t="s">
        <v>9</v>
      </c>
      <c r="E6845" t="s">
        <v>10</v>
      </c>
      <c r="F6845">
        <v>161000000</v>
      </c>
      <c r="G6845">
        <v>431879777.19999999</v>
      </c>
      <c r="H6845" t="s">
        <v>17</v>
      </c>
      <c r="I6845">
        <f>YEAR(Table1[[#This Row],[date]])</f>
        <v>2014</v>
      </c>
      <c r="J6845">
        <f>Table1[[#This Row],[revenue]]-Table1[[#This Row],[budget_x]]</f>
        <v>270879777.19999999</v>
      </c>
      <c r="K6845" s="7">
        <f>Table1[[#This Row],[profit /loss ]]/Table1[[#This Row],[budget_x]]</f>
        <v>1.6824830881987576</v>
      </c>
      <c r="L6845" t="str" cm="1">
        <f t="array" ref="L6845">_xlfn.IFS(Table1[[#This Row],[score]]&gt;70,"high",Table1[[#This Row],[score]]&gt;50,"medium",Table1[[#This Row],[score]]&lt;=50,"low")</f>
        <v>medium</v>
      </c>
    </row>
    <row r="6846" spans="1:12" x14ac:dyDescent="0.3">
      <c r="A6846" t="s">
        <v>6600</v>
      </c>
      <c r="B6846" s="1">
        <v>41387</v>
      </c>
      <c r="C6846">
        <v>66</v>
      </c>
      <c r="D6846" t="s">
        <v>9</v>
      </c>
      <c r="E6846" t="s">
        <v>10</v>
      </c>
      <c r="F6846">
        <v>7017332</v>
      </c>
      <c r="G6846">
        <v>2915767</v>
      </c>
      <c r="H6846" t="s">
        <v>17</v>
      </c>
      <c r="I6846">
        <f>YEAR(Table1[[#This Row],[date]])</f>
        <v>2013</v>
      </c>
      <c r="J6846">
        <f>Table1[[#This Row],[revenue]]-Table1[[#This Row],[budget_x]]</f>
        <v>-4101565</v>
      </c>
      <c r="K6846" s="7">
        <f>Table1[[#This Row],[profit /loss ]]/Table1[[#This Row],[budget_x]]</f>
        <v>-0.58449065827297331</v>
      </c>
      <c r="L6846" t="str" cm="1">
        <f t="array" ref="L6846">_xlfn.IFS(Table1[[#This Row],[score]]&gt;70,"high",Table1[[#This Row],[score]]&gt;50,"medium",Table1[[#This Row],[score]]&lt;=50,"low")</f>
        <v>medium</v>
      </c>
    </row>
    <row r="6847" spans="1:12" x14ac:dyDescent="0.3">
      <c r="A6847" t="s">
        <v>6601</v>
      </c>
      <c r="B6847" s="1">
        <v>41779</v>
      </c>
      <c r="C6847">
        <v>77</v>
      </c>
      <c r="D6847" t="s">
        <v>9</v>
      </c>
      <c r="E6847" t="s">
        <v>319</v>
      </c>
      <c r="F6847">
        <v>40000000</v>
      </c>
      <c r="G6847">
        <v>230890092</v>
      </c>
      <c r="H6847" t="s">
        <v>480</v>
      </c>
      <c r="I6847">
        <f>YEAR(Table1[[#This Row],[date]])</f>
        <v>2014</v>
      </c>
      <c r="J6847">
        <f>Table1[[#This Row],[revenue]]-Table1[[#This Row],[budget_x]]</f>
        <v>190890092</v>
      </c>
      <c r="K6847" s="7">
        <f>Table1[[#This Row],[profit /loss ]]/Table1[[#This Row],[budget_x]]</f>
        <v>4.7722522999999999</v>
      </c>
      <c r="L6847" t="str" cm="1">
        <f t="array" ref="L6847">_xlfn.IFS(Table1[[#This Row],[score]]&gt;70,"high",Table1[[#This Row],[score]]&gt;50,"medium",Table1[[#This Row],[score]]&lt;=50,"low")</f>
        <v>high</v>
      </c>
    </row>
    <row r="6848" spans="1:12" x14ac:dyDescent="0.3">
      <c r="A6848" t="s">
        <v>6602</v>
      </c>
      <c r="B6848" s="1">
        <v>44372</v>
      </c>
      <c r="C6848">
        <v>60</v>
      </c>
      <c r="D6848" t="s">
        <v>9</v>
      </c>
      <c r="E6848" t="s">
        <v>69</v>
      </c>
      <c r="F6848">
        <v>102600000</v>
      </c>
      <c r="G6848">
        <v>498800975.39999998</v>
      </c>
      <c r="H6848" t="s">
        <v>143</v>
      </c>
      <c r="I6848">
        <f>YEAR(Table1[[#This Row],[date]])</f>
        <v>2021</v>
      </c>
      <c r="J6848">
        <f>Table1[[#This Row],[revenue]]-Table1[[#This Row],[budget_x]]</f>
        <v>396200975.39999998</v>
      </c>
      <c r="K6848" s="7">
        <f>Table1[[#This Row],[profit /loss ]]/Table1[[#This Row],[budget_x]]</f>
        <v>3.8616079473684208</v>
      </c>
      <c r="L6848" t="str" cm="1">
        <f t="array" ref="L6848">_xlfn.IFS(Table1[[#This Row],[score]]&gt;70,"high",Table1[[#This Row],[score]]&gt;50,"medium",Table1[[#This Row],[score]]&lt;=50,"low")</f>
        <v>medium</v>
      </c>
    </row>
    <row r="6849" spans="1:12" x14ac:dyDescent="0.3">
      <c r="A6849" t="s">
        <v>6603</v>
      </c>
      <c r="B6849" s="1">
        <v>11368</v>
      </c>
      <c r="C6849">
        <v>72</v>
      </c>
      <c r="D6849" t="s">
        <v>9</v>
      </c>
      <c r="E6849" t="s">
        <v>10</v>
      </c>
      <c r="F6849">
        <v>355000</v>
      </c>
      <c r="G6849">
        <v>700000</v>
      </c>
      <c r="H6849" t="s">
        <v>17</v>
      </c>
      <c r="I6849">
        <f>YEAR(Table1[[#This Row],[date]])</f>
        <v>1931</v>
      </c>
      <c r="J6849">
        <f>Table1[[#This Row],[revenue]]-Table1[[#This Row],[budget_x]]</f>
        <v>345000</v>
      </c>
      <c r="K6849" s="7">
        <f>Table1[[#This Row],[profit /loss ]]/Table1[[#This Row],[budget_x]]</f>
        <v>0.971830985915493</v>
      </c>
      <c r="L6849" t="str" cm="1">
        <f t="array" ref="L6849">_xlfn.IFS(Table1[[#This Row],[score]]&gt;70,"high",Table1[[#This Row],[score]]&gt;50,"medium",Table1[[#This Row],[score]]&lt;=50,"low")</f>
        <v>high</v>
      </c>
    </row>
    <row r="6850" spans="1:12" x14ac:dyDescent="0.3">
      <c r="A6850" t="s">
        <v>6604</v>
      </c>
      <c r="B6850" s="1">
        <v>36189</v>
      </c>
      <c r="C6850">
        <v>63</v>
      </c>
      <c r="D6850" t="s">
        <v>9</v>
      </c>
      <c r="E6850" t="s">
        <v>10</v>
      </c>
      <c r="F6850">
        <v>10000000</v>
      </c>
      <c r="G6850">
        <v>63465522</v>
      </c>
      <c r="H6850" t="s">
        <v>17</v>
      </c>
      <c r="I6850">
        <f>YEAR(Table1[[#This Row],[date]])</f>
        <v>1999</v>
      </c>
      <c r="J6850">
        <f>Table1[[#This Row],[revenue]]-Table1[[#This Row],[budget_x]]</f>
        <v>53465522</v>
      </c>
      <c r="K6850" s="7">
        <f>Table1[[#This Row],[profit /loss ]]/Table1[[#This Row],[budget_x]]</f>
        <v>5.3465521999999996</v>
      </c>
      <c r="L6850" t="str" cm="1">
        <f t="array" ref="L6850">_xlfn.IFS(Table1[[#This Row],[score]]&gt;70,"high",Table1[[#This Row],[score]]&gt;50,"medium",Table1[[#This Row],[score]]&lt;=50,"low")</f>
        <v>medium</v>
      </c>
    </row>
    <row r="6851" spans="1:12" x14ac:dyDescent="0.3">
      <c r="A6851" t="s">
        <v>6605</v>
      </c>
      <c r="B6851" s="1">
        <v>39365</v>
      </c>
      <c r="C6851">
        <v>69</v>
      </c>
      <c r="D6851" t="s">
        <v>9</v>
      </c>
      <c r="E6851" t="s">
        <v>10</v>
      </c>
      <c r="F6851">
        <v>21000000</v>
      </c>
      <c r="G6851">
        <v>48977233</v>
      </c>
      <c r="H6851" t="s">
        <v>11</v>
      </c>
      <c r="I6851">
        <f>YEAR(Table1[[#This Row],[date]])</f>
        <v>2007</v>
      </c>
      <c r="J6851">
        <f>Table1[[#This Row],[revenue]]-Table1[[#This Row],[budget_x]]</f>
        <v>27977233</v>
      </c>
      <c r="K6851" s="7">
        <f>Table1[[#This Row],[profit /loss ]]/Table1[[#This Row],[budget_x]]</f>
        <v>1.3322491904761904</v>
      </c>
      <c r="L6851" t="str" cm="1">
        <f t="array" ref="L6851">_xlfn.IFS(Table1[[#This Row],[score]]&gt;70,"high",Table1[[#This Row],[score]]&gt;50,"medium",Table1[[#This Row],[score]]&lt;=50,"low")</f>
        <v>medium</v>
      </c>
    </row>
    <row r="6852" spans="1:12" x14ac:dyDescent="0.3">
      <c r="A6852" t="s">
        <v>6605</v>
      </c>
      <c r="B6852" s="1">
        <v>39365</v>
      </c>
      <c r="C6852">
        <v>69</v>
      </c>
      <c r="D6852" t="s">
        <v>9</v>
      </c>
      <c r="E6852" t="s">
        <v>10</v>
      </c>
      <c r="F6852">
        <v>20000000</v>
      </c>
      <c r="G6852">
        <v>47289148</v>
      </c>
      <c r="H6852" t="s">
        <v>11</v>
      </c>
      <c r="I6852">
        <f>YEAR(Table1[[#This Row],[date]])</f>
        <v>2007</v>
      </c>
      <c r="J6852">
        <f>Table1[[#This Row],[revenue]]-Table1[[#This Row],[budget_x]]</f>
        <v>27289148</v>
      </c>
      <c r="K6852" s="7">
        <f>Table1[[#This Row],[profit /loss ]]/Table1[[#This Row],[budget_x]]</f>
        <v>1.3644574</v>
      </c>
      <c r="L6852" t="str" cm="1">
        <f t="array" ref="L6852">_xlfn.IFS(Table1[[#This Row],[score]]&gt;70,"high",Table1[[#This Row],[score]]&gt;50,"medium",Table1[[#This Row],[score]]&lt;=50,"low")</f>
        <v>medium</v>
      </c>
    </row>
    <row r="6853" spans="1:12" x14ac:dyDescent="0.3">
      <c r="A6853" t="s">
        <v>6606</v>
      </c>
      <c r="B6853" s="1">
        <v>40653</v>
      </c>
      <c r="C6853">
        <v>72</v>
      </c>
      <c r="D6853" t="s">
        <v>9</v>
      </c>
      <c r="E6853" t="s">
        <v>10</v>
      </c>
      <c r="F6853">
        <v>125000000</v>
      </c>
      <c r="G6853">
        <v>630163454</v>
      </c>
      <c r="H6853" t="s">
        <v>11</v>
      </c>
      <c r="I6853">
        <f>YEAR(Table1[[#This Row],[date]])</f>
        <v>2011</v>
      </c>
      <c r="J6853">
        <f>Table1[[#This Row],[revenue]]-Table1[[#This Row],[budget_x]]</f>
        <v>505163454</v>
      </c>
      <c r="K6853" s="7">
        <f>Table1[[#This Row],[profit /loss ]]/Table1[[#This Row],[budget_x]]</f>
        <v>4.0413076319999996</v>
      </c>
      <c r="L6853" t="str" cm="1">
        <f t="array" ref="L6853">_xlfn.IFS(Table1[[#This Row],[score]]&gt;70,"high",Table1[[#This Row],[score]]&gt;50,"medium",Table1[[#This Row],[score]]&lt;=50,"low")</f>
        <v>high</v>
      </c>
    </row>
    <row r="6854" spans="1:12" x14ac:dyDescent="0.3">
      <c r="A6854" t="s">
        <v>6607</v>
      </c>
      <c r="B6854" s="1">
        <v>41818</v>
      </c>
      <c r="C6854">
        <v>69</v>
      </c>
      <c r="D6854" t="s">
        <v>9</v>
      </c>
      <c r="E6854" t="s">
        <v>69</v>
      </c>
      <c r="F6854">
        <v>154000000</v>
      </c>
      <c r="G6854">
        <v>749502771.39999998</v>
      </c>
      <c r="H6854" t="s">
        <v>143</v>
      </c>
      <c r="I6854">
        <f>YEAR(Table1[[#This Row],[date]])</f>
        <v>2014</v>
      </c>
      <c r="J6854">
        <f>Table1[[#This Row],[revenue]]-Table1[[#This Row],[budget_x]]</f>
        <v>595502771.39999998</v>
      </c>
      <c r="K6854" s="7">
        <f>Table1[[#This Row],[profit /loss ]]/Table1[[#This Row],[budget_x]]</f>
        <v>3.866901112987013</v>
      </c>
      <c r="L6854" t="str" cm="1">
        <f t="array" ref="L6854">_xlfn.IFS(Table1[[#This Row],[score]]&gt;70,"high",Table1[[#This Row],[score]]&gt;50,"medium",Table1[[#This Row],[score]]&lt;=50,"low")</f>
        <v>medium</v>
      </c>
    </row>
    <row r="6855" spans="1:12" x14ac:dyDescent="0.3">
      <c r="A6855" t="s">
        <v>6608</v>
      </c>
      <c r="B6855" s="1">
        <v>44655</v>
      </c>
      <c r="C6855">
        <v>61</v>
      </c>
      <c r="D6855" t="s">
        <v>9</v>
      </c>
      <c r="E6855" t="s">
        <v>95</v>
      </c>
      <c r="F6855">
        <v>3500000</v>
      </c>
      <c r="G6855">
        <v>13795053</v>
      </c>
      <c r="H6855" t="s">
        <v>96</v>
      </c>
      <c r="I6855">
        <f>YEAR(Table1[[#This Row],[date]])</f>
        <v>2022</v>
      </c>
      <c r="J6855">
        <f>Table1[[#This Row],[revenue]]-Table1[[#This Row],[budget_x]]</f>
        <v>10295053</v>
      </c>
      <c r="K6855" s="7">
        <f>Table1[[#This Row],[profit /loss ]]/Table1[[#This Row],[budget_x]]</f>
        <v>2.9414437142857142</v>
      </c>
      <c r="L6855" t="str" cm="1">
        <f t="array" ref="L6855">_xlfn.IFS(Table1[[#This Row],[score]]&gt;70,"high",Table1[[#This Row],[score]]&gt;50,"medium",Table1[[#This Row],[score]]&lt;=50,"low")</f>
        <v>medium</v>
      </c>
    </row>
    <row r="6856" spans="1:12" x14ac:dyDescent="0.3">
      <c r="A6856" t="s">
        <v>6609</v>
      </c>
      <c r="B6856" s="1">
        <v>44217</v>
      </c>
      <c r="C6856">
        <v>63</v>
      </c>
      <c r="D6856" t="s">
        <v>9</v>
      </c>
      <c r="E6856" t="s">
        <v>10</v>
      </c>
      <c r="F6856">
        <v>43369746</v>
      </c>
      <c r="G6856">
        <v>1019041</v>
      </c>
      <c r="H6856" t="s">
        <v>11</v>
      </c>
      <c r="I6856">
        <f>YEAR(Table1[[#This Row],[date]])</f>
        <v>2021</v>
      </c>
      <c r="J6856">
        <f>Table1[[#This Row],[revenue]]-Table1[[#This Row],[budget_x]]</f>
        <v>-42350705</v>
      </c>
      <c r="K6856" s="7">
        <f>Table1[[#This Row],[profit /loss ]]/Table1[[#This Row],[budget_x]]</f>
        <v>-0.9765034132318875</v>
      </c>
      <c r="L6856" t="str" cm="1">
        <f t="array" ref="L6856">_xlfn.IFS(Table1[[#This Row],[score]]&gt;70,"high",Table1[[#This Row],[score]]&gt;50,"medium",Table1[[#This Row],[score]]&lt;=50,"low")</f>
        <v>medium</v>
      </c>
    </row>
    <row r="6857" spans="1:12" x14ac:dyDescent="0.3">
      <c r="A6857" t="s">
        <v>6610</v>
      </c>
      <c r="B6857" s="1">
        <v>44847</v>
      </c>
      <c r="C6857">
        <v>65</v>
      </c>
      <c r="D6857" t="s">
        <v>9</v>
      </c>
      <c r="E6857" t="s">
        <v>10</v>
      </c>
      <c r="F6857">
        <v>125200000</v>
      </c>
      <c r="G6857">
        <v>551186546.60000002</v>
      </c>
      <c r="H6857" t="s">
        <v>11</v>
      </c>
      <c r="I6857">
        <f>YEAR(Table1[[#This Row],[date]])</f>
        <v>2022</v>
      </c>
      <c r="J6857">
        <f>Table1[[#This Row],[revenue]]-Table1[[#This Row],[budget_x]]</f>
        <v>425986546.60000002</v>
      </c>
      <c r="K6857" s="7">
        <f>Table1[[#This Row],[profit /loss ]]/Table1[[#This Row],[budget_x]]</f>
        <v>3.4024484552715655</v>
      </c>
      <c r="L6857" t="str" cm="1">
        <f t="array" ref="L6857">_xlfn.IFS(Table1[[#This Row],[score]]&gt;70,"high",Table1[[#This Row],[score]]&gt;50,"medium",Table1[[#This Row],[score]]&lt;=50,"low")</f>
        <v>medium</v>
      </c>
    </row>
    <row r="6858" spans="1:12" x14ac:dyDescent="0.3">
      <c r="A6858" t="s">
        <v>6611</v>
      </c>
      <c r="B6858" s="1">
        <v>42901</v>
      </c>
      <c r="C6858">
        <v>57</v>
      </c>
      <c r="D6858" t="s">
        <v>9</v>
      </c>
      <c r="E6858" t="s">
        <v>10</v>
      </c>
      <c r="F6858">
        <v>20000000</v>
      </c>
      <c r="G6858">
        <v>46844357</v>
      </c>
      <c r="H6858" t="s">
        <v>11</v>
      </c>
      <c r="I6858">
        <f>YEAR(Table1[[#This Row],[date]])</f>
        <v>2017</v>
      </c>
      <c r="J6858">
        <f>Table1[[#This Row],[revenue]]-Table1[[#This Row],[budget_x]]</f>
        <v>26844357</v>
      </c>
      <c r="K6858" s="7">
        <f>Table1[[#This Row],[profit /loss ]]/Table1[[#This Row],[budget_x]]</f>
        <v>1.3422178499999999</v>
      </c>
      <c r="L6858" t="str" cm="1">
        <f t="array" ref="L6858">_xlfn.IFS(Table1[[#This Row],[score]]&gt;70,"high",Table1[[#This Row],[score]]&gt;50,"medium",Table1[[#This Row],[score]]&lt;=50,"low")</f>
        <v>medium</v>
      </c>
    </row>
    <row r="6859" spans="1:12" x14ac:dyDescent="0.3">
      <c r="A6859" t="s">
        <v>6612</v>
      </c>
      <c r="B6859" s="1">
        <v>40864</v>
      </c>
      <c r="C6859">
        <v>76</v>
      </c>
      <c r="D6859" t="s">
        <v>9</v>
      </c>
      <c r="E6859" t="s">
        <v>10</v>
      </c>
      <c r="F6859">
        <v>7000000</v>
      </c>
      <c r="G6859">
        <v>10765283</v>
      </c>
      <c r="H6859" t="s">
        <v>11</v>
      </c>
      <c r="I6859">
        <f>YEAR(Table1[[#This Row],[date]])</f>
        <v>2011</v>
      </c>
      <c r="J6859">
        <f>Table1[[#This Row],[revenue]]-Table1[[#This Row],[budget_x]]</f>
        <v>3765283</v>
      </c>
      <c r="K6859" s="7">
        <f>Table1[[#This Row],[profit /loss ]]/Table1[[#This Row],[budget_x]]</f>
        <v>0.53789757142857142</v>
      </c>
      <c r="L6859" t="str" cm="1">
        <f t="array" ref="L6859">_xlfn.IFS(Table1[[#This Row],[score]]&gt;70,"high",Table1[[#This Row],[score]]&gt;50,"medium",Table1[[#This Row],[score]]&lt;=50,"low")</f>
        <v>high</v>
      </c>
    </row>
    <row r="6860" spans="1:12" x14ac:dyDescent="0.3">
      <c r="A6860" t="s">
        <v>6613</v>
      </c>
      <c r="B6860" s="1">
        <v>26416</v>
      </c>
      <c r="C6860">
        <v>75</v>
      </c>
      <c r="D6860" t="s">
        <v>9</v>
      </c>
      <c r="E6860" t="s">
        <v>10</v>
      </c>
      <c r="F6860">
        <v>4000000</v>
      </c>
      <c r="G6860">
        <v>35976000</v>
      </c>
      <c r="H6860" t="s">
        <v>11</v>
      </c>
      <c r="I6860">
        <f>YEAR(Table1[[#This Row],[date]])</f>
        <v>1972</v>
      </c>
      <c r="J6860">
        <f>Table1[[#This Row],[revenue]]-Table1[[#This Row],[budget_x]]</f>
        <v>31976000</v>
      </c>
      <c r="K6860" s="7">
        <f>Table1[[#This Row],[profit /loss ]]/Table1[[#This Row],[budget_x]]</f>
        <v>7.9939999999999998</v>
      </c>
      <c r="L6860" t="str" cm="1">
        <f t="array" ref="L6860">_xlfn.IFS(Table1[[#This Row],[score]]&gt;70,"high",Table1[[#This Row],[score]]&gt;50,"medium",Table1[[#This Row],[score]]&lt;=50,"low")</f>
        <v>high</v>
      </c>
    </row>
    <row r="6861" spans="1:12" x14ac:dyDescent="0.3">
      <c r="A6861" t="s">
        <v>6614</v>
      </c>
      <c r="B6861" s="1">
        <v>37918</v>
      </c>
      <c r="C6861">
        <v>71</v>
      </c>
      <c r="D6861" t="s">
        <v>9</v>
      </c>
      <c r="E6861" t="s">
        <v>10</v>
      </c>
      <c r="F6861">
        <v>3000000</v>
      </c>
      <c r="G6861">
        <v>10051516</v>
      </c>
      <c r="H6861" t="s">
        <v>17</v>
      </c>
      <c r="I6861">
        <f>YEAR(Table1[[#This Row],[date]])</f>
        <v>2003</v>
      </c>
      <c r="J6861">
        <f>Table1[[#This Row],[revenue]]-Table1[[#This Row],[budget_x]]</f>
        <v>7051516</v>
      </c>
      <c r="K6861" s="7">
        <f>Table1[[#This Row],[profit /loss ]]/Table1[[#This Row],[budget_x]]</f>
        <v>2.3505053333333334</v>
      </c>
      <c r="L6861" t="str" cm="1">
        <f t="array" ref="L6861">_xlfn.IFS(Table1[[#This Row],[score]]&gt;70,"high",Table1[[#This Row],[score]]&gt;50,"medium",Table1[[#This Row],[score]]&lt;=50,"low")</f>
        <v>high</v>
      </c>
    </row>
    <row r="6862" spans="1:12" x14ac:dyDescent="0.3">
      <c r="A6862" t="s">
        <v>6615</v>
      </c>
      <c r="B6862" s="1">
        <v>39619</v>
      </c>
      <c r="C6862">
        <v>64</v>
      </c>
      <c r="D6862" t="s">
        <v>9</v>
      </c>
      <c r="E6862" t="s">
        <v>10</v>
      </c>
      <c r="F6862">
        <v>142000000</v>
      </c>
      <c r="G6862">
        <v>426559612</v>
      </c>
      <c r="H6862" t="s">
        <v>17</v>
      </c>
      <c r="I6862">
        <f>YEAR(Table1[[#This Row],[date]])</f>
        <v>2008</v>
      </c>
      <c r="J6862">
        <f>Table1[[#This Row],[revenue]]-Table1[[#This Row],[budget_x]]</f>
        <v>284559612</v>
      </c>
      <c r="K6862" s="7">
        <f>Table1[[#This Row],[profit /loss ]]/Table1[[#This Row],[budget_x]]</f>
        <v>2.0039409295774648</v>
      </c>
      <c r="L6862" t="str" cm="1">
        <f t="array" ref="L6862">_xlfn.IFS(Table1[[#This Row],[score]]&gt;70,"high",Table1[[#This Row],[score]]&gt;50,"medium",Table1[[#This Row],[score]]&lt;=50,"low")</f>
        <v>medium</v>
      </c>
    </row>
    <row r="6863" spans="1:12" x14ac:dyDescent="0.3">
      <c r="A6863" t="s">
        <v>6616</v>
      </c>
      <c r="B6863" s="1">
        <v>44046</v>
      </c>
      <c r="C6863">
        <v>60</v>
      </c>
      <c r="D6863" t="s">
        <v>9</v>
      </c>
      <c r="E6863" t="s">
        <v>10</v>
      </c>
      <c r="F6863">
        <v>5000000</v>
      </c>
      <c r="G6863">
        <v>22052456</v>
      </c>
      <c r="H6863" t="s">
        <v>11</v>
      </c>
      <c r="I6863">
        <f>YEAR(Table1[[#This Row],[date]])</f>
        <v>2020</v>
      </c>
      <c r="J6863">
        <f>Table1[[#This Row],[revenue]]-Table1[[#This Row],[budget_x]]</f>
        <v>17052456</v>
      </c>
      <c r="K6863" s="7">
        <f>Table1[[#This Row],[profit /loss ]]/Table1[[#This Row],[budget_x]]</f>
        <v>3.4104912000000001</v>
      </c>
      <c r="L6863" t="str" cm="1">
        <f t="array" ref="L6863">_xlfn.IFS(Table1[[#This Row],[score]]&gt;70,"high",Table1[[#This Row],[score]]&gt;50,"medium",Table1[[#This Row],[score]]&lt;=50,"low")</f>
        <v>medium</v>
      </c>
    </row>
    <row r="6864" spans="1:12" x14ac:dyDescent="0.3">
      <c r="A6864" t="s">
        <v>6617</v>
      </c>
      <c r="B6864" s="1">
        <v>35209</v>
      </c>
      <c r="C6864">
        <v>72</v>
      </c>
      <c r="D6864" t="s">
        <v>9</v>
      </c>
      <c r="E6864" t="s">
        <v>10</v>
      </c>
      <c r="F6864">
        <v>800000</v>
      </c>
      <c r="G6864">
        <v>5034794</v>
      </c>
      <c r="H6864" t="s">
        <v>17</v>
      </c>
      <c r="I6864">
        <f>YEAR(Table1[[#This Row],[date]])</f>
        <v>1996</v>
      </c>
      <c r="J6864">
        <f>Table1[[#This Row],[revenue]]-Table1[[#This Row],[budget_x]]</f>
        <v>4234794</v>
      </c>
      <c r="K6864" s="7">
        <f>Table1[[#This Row],[profit /loss ]]/Table1[[#This Row],[budget_x]]</f>
        <v>5.2934925000000002</v>
      </c>
      <c r="L6864" t="str" cm="1">
        <f t="array" ref="L6864">_xlfn.IFS(Table1[[#This Row],[score]]&gt;70,"high",Table1[[#This Row],[score]]&gt;50,"medium",Table1[[#This Row],[score]]&lt;=50,"low")</f>
        <v>high</v>
      </c>
    </row>
    <row r="6865" spans="1:12" x14ac:dyDescent="0.3">
      <c r="A6865" t="s">
        <v>6618</v>
      </c>
      <c r="B6865" s="1">
        <v>43916</v>
      </c>
      <c r="C6865">
        <v>79</v>
      </c>
      <c r="D6865" t="s">
        <v>9</v>
      </c>
      <c r="E6865" t="s">
        <v>319</v>
      </c>
      <c r="F6865">
        <v>81200000</v>
      </c>
      <c r="G6865">
        <v>895840281.20000005</v>
      </c>
      <c r="H6865" t="s">
        <v>480</v>
      </c>
      <c r="I6865">
        <f>YEAR(Table1[[#This Row],[date]])</f>
        <v>2020</v>
      </c>
      <c r="J6865">
        <f>Table1[[#This Row],[revenue]]-Table1[[#This Row],[budget_x]]</f>
        <v>814640281.20000005</v>
      </c>
      <c r="K6865" s="7">
        <f>Table1[[#This Row],[profit /loss ]]/Table1[[#This Row],[budget_x]]</f>
        <v>10.032515778325124</v>
      </c>
      <c r="L6865" t="str" cm="1">
        <f t="array" ref="L6865">_xlfn.IFS(Table1[[#This Row],[score]]&gt;70,"high",Table1[[#This Row],[score]]&gt;50,"medium",Table1[[#This Row],[score]]&lt;=50,"low")</f>
        <v>high</v>
      </c>
    </row>
    <row r="6866" spans="1:12" x14ac:dyDescent="0.3">
      <c r="A6866" t="s">
        <v>6619</v>
      </c>
      <c r="B6866" s="1">
        <v>42593</v>
      </c>
      <c r="C6866">
        <v>67</v>
      </c>
      <c r="D6866" t="s">
        <v>9</v>
      </c>
      <c r="E6866" t="s">
        <v>10</v>
      </c>
      <c r="F6866">
        <v>50000000</v>
      </c>
      <c r="G6866">
        <v>23237252</v>
      </c>
      <c r="H6866" t="s">
        <v>11</v>
      </c>
      <c r="I6866">
        <f>YEAR(Table1[[#This Row],[date]])</f>
        <v>2016</v>
      </c>
      <c r="J6866">
        <f>Table1[[#This Row],[revenue]]-Table1[[#This Row],[budget_x]]</f>
        <v>-26762748</v>
      </c>
      <c r="K6866" s="7">
        <f>Table1[[#This Row],[profit /loss ]]/Table1[[#This Row],[budget_x]]</f>
        <v>-0.53525495999999995</v>
      </c>
      <c r="L6866" t="str" cm="1">
        <f t="array" ref="L6866">_xlfn.IFS(Table1[[#This Row],[score]]&gt;70,"high",Table1[[#This Row],[score]]&gt;50,"medium",Table1[[#This Row],[score]]&lt;=50,"low")</f>
        <v>medium</v>
      </c>
    </row>
    <row r="6867" spans="1:12" x14ac:dyDescent="0.3">
      <c r="A6867" t="s">
        <v>6620</v>
      </c>
      <c r="B6867" s="1">
        <v>39568</v>
      </c>
      <c r="C6867">
        <v>63</v>
      </c>
      <c r="D6867" t="s">
        <v>9</v>
      </c>
      <c r="E6867" t="s">
        <v>10</v>
      </c>
      <c r="F6867">
        <v>12000000</v>
      </c>
      <c r="G6867">
        <v>43353117</v>
      </c>
      <c r="H6867" t="s">
        <v>11</v>
      </c>
      <c r="I6867">
        <f>YEAR(Table1[[#This Row],[date]])</f>
        <v>2008</v>
      </c>
      <c r="J6867">
        <f>Table1[[#This Row],[revenue]]-Table1[[#This Row],[budget_x]]</f>
        <v>31353117</v>
      </c>
      <c r="K6867" s="7">
        <f>Table1[[#This Row],[profit /loss ]]/Table1[[#This Row],[budget_x]]</f>
        <v>2.6127597499999999</v>
      </c>
      <c r="L6867" t="str" cm="1">
        <f t="array" ref="L6867">_xlfn.IFS(Table1[[#This Row],[score]]&gt;70,"high",Table1[[#This Row],[score]]&gt;50,"medium",Table1[[#This Row],[score]]&lt;=50,"low")</f>
        <v>medium</v>
      </c>
    </row>
    <row r="6868" spans="1:12" x14ac:dyDescent="0.3">
      <c r="A6868" t="s">
        <v>6621</v>
      </c>
      <c r="B6868" s="1">
        <v>32457</v>
      </c>
      <c r="C6868">
        <v>72</v>
      </c>
      <c r="D6868" t="s">
        <v>9</v>
      </c>
      <c r="E6868" t="s">
        <v>10</v>
      </c>
      <c r="F6868">
        <v>7500000</v>
      </c>
      <c r="G6868">
        <v>62493712</v>
      </c>
      <c r="H6868" t="s">
        <v>11</v>
      </c>
      <c r="I6868">
        <f>YEAR(Table1[[#This Row],[date]])</f>
        <v>1988</v>
      </c>
      <c r="J6868">
        <f>Table1[[#This Row],[revenue]]-Table1[[#This Row],[budget_x]]</f>
        <v>54993712</v>
      </c>
      <c r="K6868" s="7">
        <f>Table1[[#This Row],[profit /loss ]]/Table1[[#This Row],[budget_x]]</f>
        <v>7.3324949333333329</v>
      </c>
      <c r="L6868" t="str" cm="1">
        <f t="array" ref="L6868">_xlfn.IFS(Table1[[#This Row],[score]]&gt;70,"high",Table1[[#This Row],[score]]&gt;50,"medium",Table1[[#This Row],[score]]&lt;=50,"low")</f>
        <v>high</v>
      </c>
    </row>
    <row r="6869" spans="1:12" x14ac:dyDescent="0.3">
      <c r="A6869" t="s">
        <v>3241</v>
      </c>
      <c r="B6869" s="1">
        <v>38295</v>
      </c>
      <c r="C6869">
        <v>60</v>
      </c>
      <c r="D6869" t="s">
        <v>9</v>
      </c>
      <c r="E6869" t="s">
        <v>10</v>
      </c>
      <c r="F6869">
        <v>15000000</v>
      </c>
      <c r="G6869">
        <v>46526243</v>
      </c>
      <c r="H6869" t="s">
        <v>11</v>
      </c>
      <c r="I6869">
        <f>YEAR(Table1[[#This Row],[date]])</f>
        <v>2004</v>
      </c>
      <c r="J6869">
        <f>Table1[[#This Row],[revenue]]-Table1[[#This Row],[budget_x]]</f>
        <v>31526243</v>
      </c>
      <c r="K6869" s="7">
        <f>Table1[[#This Row],[profit /loss ]]/Table1[[#This Row],[budget_x]]</f>
        <v>2.1017495333333334</v>
      </c>
      <c r="L6869" t="str" cm="1">
        <f t="array" ref="L6869">_xlfn.IFS(Table1[[#This Row],[score]]&gt;70,"high",Table1[[#This Row],[score]]&gt;50,"medium",Table1[[#This Row],[score]]&lt;=50,"low")</f>
        <v>medium</v>
      </c>
    </row>
    <row r="6870" spans="1:12" x14ac:dyDescent="0.3">
      <c r="A6870" t="s">
        <v>3241</v>
      </c>
      <c r="B6870" s="1">
        <v>38295</v>
      </c>
      <c r="C6870">
        <v>60</v>
      </c>
      <c r="D6870" t="s">
        <v>9</v>
      </c>
      <c r="E6870" t="s">
        <v>10</v>
      </c>
      <c r="F6870">
        <v>87000</v>
      </c>
      <c r="G6870">
        <v>3100000</v>
      </c>
      <c r="H6870" t="s">
        <v>11</v>
      </c>
      <c r="I6870">
        <f>YEAR(Table1[[#This Row],[date]])</f>
        <v>2004</v>
      </c>
      <c r="J6870">
        <f>Table1[[#This Row],[revenue]]-Table1[[#This Row],[budget_x]]</f>
        <v>3013000</v>
      </c>
      <c r="K6870" s="7">
        <f>Table1[[#This Row],[profit /loss ]]/Table1[[#This Row],[budget_x]]</f>
        <v>34.632183908045974</v>
      </c>
      <c r="L6870" t="str" cm="1">
        <f t="array" ref="L6870">_xlfn.IFS(Table1[[#This Row],[score]]&gt;70,"high",Table1[[#This Row],[score]]&gt;50,"medium",Table1[[#This Row],[score]]&lt;=50,"low")</f>
        <v>medium</v>
      </c>
    </row>
    <row r="6871" spans="1:12" x14ac:dyDescent="0.3">
      <c r="A6871" t="s">
        <v>6622</v>
      </c>
      <c r="B6871" s="1">
        <v>36636</v>
      </c>
      <c r="C6871">
        <v>65</v>
      </c>
      <c r="D6871" t="s">
        <v>9</v>
      </c>
      <c r="E6871" t="s">
        <v>10</v>
      </c>
      <c r="F6871">
        <v>62000000</v>
      </c>
      <c r="G6871">
        <v>127630030</v>
      </c>
      <c r="H6871" t="s">
        <v>11</v>
      </c>
      <c r="I6871">
        <f>YEAR(Table1[[#This Row],[date]])</f>
        <v>2000</v>
      </c>
      <c r="J6871">
        <f>Table1[[#This Row],[revenue]]-Table1[[#This Row],[budget_x]]</f>
        <v>65630030</v>
      </c>
      <c r="K6871" s="7">
        <f>Table1[[#This Row],[profit /loss ]]/Table1[[#This Row],[budget_x]]</f>
        <v>1.058548870967742</v>
      </c>
      <c r="L6871" t="str" cm="1">
        <f t="array" ref="L6871">_xlfn.IFS(Table1[[#This Row],[score]]&gt;70,"high",Table1[[#This Row],[score]]&gt;50,"medium",Table1[[#This Row],[score]]&lt;=50,"low")</f>
        <v>medium</v>
      </c>
    </row>
    <row r="6872" spans="1:12" x14ac:dyDescent="0.3">
      <c r="A6872" t="s">
        <v>6623</v>
      </c>
      <c r="B6872" s="1">
        <v>44631</v>
      </c>
      <c r="C6872">
        <v>54</v>
      </c>
      <c r="D6872" t="s">
        <v>9</v>
      </c>
      <c r="E6872" t="s">
        <v>10</v>
      </c>
      <c r="F6872">
        <v>148000000</v>
      </c>
      <c r="G6872">
        <v>497940019.80000001</v>
      </c>
      <c r="H6872" t="s">
        <v>17</v>
      </c>
      <c r="I6872">
        <f>YEAR(Table1[[#This Row],[date]])</f>
        <v>2022</v>
      </c>
      <c r="J6872">
        <f>Table1[[#This Row],[revenue]]-Table1[[#This Row],[budget_x]]</f>
        <v>349940019.80000001</v>
      </c>
      <c r="K6872" s="7">
        <f>Table1[[#This Row],[profit /loss ]]/Table1[[#This Row],[budget_x]]</f>
        <v>2.3644595932432435</v>
      </c>
      <c r="L6872" t="str" cm="1">
        <f t="array" ref="L6872">_xlfn.IFS(Table1[[#This Row],[score]]&gt;70,"high",Table1[[#This Row],[score]]&gt;50,"medium",Table1[[#This Row],[score]]&lt;=50,"low")</f>
        <v>medium</v>
      </c>
    </row>
    <row r="6873" spans="1:12" x14ac:dyDescent="0.3">
      <c r="A6873" t="s">
        <v>6624</v>
      </c>
      <c r="B6873" s="1">
        <v>38260</v>
      </c>
      <c r="C6873">
        <v>64</v>
      </c>
      <c r="D6873" t="s">
        <v>9</v>
      </c>
      <c r="E6873" t="s">
        <v>10</v>
      </c>
      <c r="F6873">
        <v>8000000</v>
      </c>
      <c r="G6873">
        <v>50811858</v>
      </c>
      <c r="H6873" t="s">
        <v>11</v>
      </c>
      <c r="I6873">
        <f>YEAR(Table1[[#This Row],[date]])</f>
        <v>2004</v>
      </c>
      <c r="J6873">
        <f>Table1[[#This Row],[revenue]]-Table1[[#This Row],[budget_x]]</f>
        <v>42811858</v>
      </c>
      <c r="K6873" s="7">
        <f>Table1[[#This Row],[profit /loss ]]/Table1[[#This Row],[budget_x]]</f>
        <v>5.3514822500000001</v>
      </c>
      <c r="L6873" t="str" cm="1">
        <f t="array" ref="L6873">_xlfn.IFS(Table1[[#This Row],[score]]&gt;70,"high",Table1[[#This Row],[score]]&gt;50,"medium",Table1[[#This Row],[score]]&lt;=50,"low")</f>
        <v>medium</v>
      </c>
    </row>
    <row r="6874" spans="1:12" x14ac:dyDescent="0.3">
      <c r="A6874" t="s">
        <v>6625</v>
      </c>
      <c r="B6874" s="1">
        <v>44575</v>
      </c>
      <c r="C6874">
        <v>62</v>
      </c>
      <c r="D6874" t="s">
        <v>9</v>
      </c>
      <c r="E6874" t="s">
        <v>10</v>
      </c>
      <c r="F6874">
        <v>15240689</v>
      </c>
      <c r="G6874">
        <v>6807158</v>
      </c>
      <c r="H6874" t="s">
        <v>11</v>
      </c>
      <c r="I6874">
        <f>YEAR(Table1[[#This Row],[date]])</f>
        <v>2022</v>
      </c>
      <c r="J6874">
        <f>Table1[[#This Row],[revenue]]-Table1[[#This Row],[budget_x]]</f>
        <v>-8433531</v>
      </c>
      <c r="K6874" s="7">
        <f>Table1[[#This Row],[profit /loss ]]/Table1[[#This Row],[budget_x]]</f>
        <v>-0.55335628198961351</v>
      </c>
      <c r="L6874" t="str" cm="1">
        <f t="array" ref="L6874">_xlfn.IFS(Table1[[#This Row],[score]]&gt;70,"high",Table1[[#This Row],[score]]&gt;50,"medium",Table1[[#This Row],[score]]&lt;=50,"low")</f>
        <v>medium</v>
      </c>
    </row>
    <row r="6875" spans="1:12" x14ac:dyDescent="0.3">
      <c r="A6875" t="s">
        <v>6626</v>
      </c>
      <c r="B6875" s="1">
        <v>32478</v>
      </c>
      <c r="C6875">
        <v>68</v>
      </c>
      <c r="D6875" t="s">
        <v>9</v>
      </c>
      <c r="E6875" t="s">
        <v>10</v>
      </c>
      <c r="F6875">
        <v>32000000</v>
      </c>
      <c r="G6875">
        <v>59450796</v>
      </c>
      <c r="H6875" t="s">
        <v>11</v>
      </c>
      <c r="I6875">
        <f>YEAR(Table1[[#This Row],[date]])</f>
        <v>1988</v>
      </c>
      <c r="J6875">
        <f>Table1[[#This Row],[revenue]]-Table1[[#This Row],[budget_x]]</f>
        <v>27450796</v>
      </c>
      <c r="K6875" s="7">
        <f>Table1[[#This Row],[profit /loss ]]/Table1[[#This Row],[budget_x]]</f>
        <v>0.85783737500000001</v>
      </c>
      <c r="L6875" t="str" cm="1">
        <f t="array" ref="L6875">_xlfn.IFS(Table1[[#This Row],[score]]&gt;70,"high",Table1[[#This Row],[score]]&gt;50,"medium",Table1[[#This Row],[score]]&lt;=50,"low")</f>
        <v>medium</v>
      </c>
    </row>
    <row r="6876" spans="1:12" x14ac:dyDescent="0.3">
      <c r="A6876" t="s">
        <v>6627</v>
      </c>
      <c r="B6876" s="1">
        <v>32443</v>
      </c>
      <c r="C6876">
        <v>61</v>
      </c>
      <c r="D6876" t="s">
        <v>9</v>
      </c>
      <c r="E6876" t="s">
        <v>10</v>
      </c>
      <c r="F6876">
        <v>7500000</v>
      </c>
      <c r="G6876">
        <v>18869631</v>
      </c>
      <c r="H6876" t="s">
        <v>11</v>
      </c>
      <c r="I6876">
        <f>YEAR(Table1[[#This Row],[date]])</f>
        <v>1988</v>
      </c>
      <c r="J6876">
        <f>Table1[[#This Row],[revenue]]-Table1[[#This Row],[budget_x]]</f>
        <v>11369631</v>
      </c>
      <c r="K6876" s="7">
        <f>Table1[[#This Row],[profit /loss ]]/Table1[[#This Row],[budget_x]]</f>
        <v>1.5159507999999999</v>
      </c>
      <c r="L6876" t="str" cm="1">
        <f t="array" ref="L6876">_xlfn.IFS(Table1[[#This Row],[score]]&gt;70,"high",Table1[[#This Row],[score]]&gt;50,"medium",Table1[[#This Row],[score]]&lt;=50,"low")</f>
        <v>medium</v>
      </c>
    </row>
    <row r="6877" spans="1:12" x14ac:dyDescent="0.3">
      <c r="A6877" t="s">
        <v>6628</v>
      </c>
      <c r="B6877" s="1">
        <v>44424</v>
      </c>
      <c r="C6877">
        <v>75</v>
      </c>
      <c r="D6877" t="s">
        <v>9</v>
      </c>
      <c r="E6877" t="s">
        <v>10</v>
      </c>
      <c r="F6877">
        <v>98800000</v>
      </c>
      <c r="G6877">
        <v>580810039.60000002</v>
      </c>
      <c r="H6877" t="s">
        <v>11</v>
      </c>
      <c r="I6877">
        <f>YEAR(Table1[[#This Row],[date]])</f>
        <v>2021</v>
      </c>
      <c r="J6877">
        <f>Table1[[#This Row],[revenue]]-Table1[[#This Row],[budget_x]]</f>
        <v>482010039.60000002</v>
      </c>
      <c r="K6877" s="7">
        <f>Table1[[#This Row],[profit /loss ]]/Table1[[#This Row],[budget_x]]</f>
        <v>4.8786441255060735</v>
      </c>
      <c r="L6877" t="str" cm="1">
        <f t="array" ref="L6877">_xlfn.IFS(Table1[[#This Row],[score]]&gt;70,"high",Table1[[#This Row],[score]]&gt;50,"medium",Table1[[#This Row],[score]]&lt;=50,"low")</f>
        <v>high</v>
      </c>
    </row>
    <row r="6878" spans="1:12" x14ac:dyDescent="0.3">
      <c r="A6878" t="s">
        <v>6629</v>
      </c>
      <c r="B6878" s="1">
        <v>40163</v>
      </c>
      <c r="C6878">
        <v>57</v>
      </c>
      <c r="D6878" t="s">
        <v>9</v>
      </c>
      <c r="E6878" t="s">
        <v>10</v>
      </c>
      <c r="F6878">
        <v>50000000</v>
      </c>
      <c r="G6878">
        <v>42002029</v>
      </c>
      <c r="H6878" t="s">
        <v>11</v>
      </c>
      <c r="I6878">
        <f>YEAR(Table1[[#This Row],[date]])</f>
        <v>2009</v>
      </c>
      <c r="J6878">
        <f>Table1[[#This Row],[revenue]]-Table1[[#This Row],[budget_x]]</f>
        <v>-7997971</v>
      </c>
      <c r="K6878" s="7">
        <f>Table1[[#This Row],[profit /loss ]]/Table1[[#This Row],[budget_x]]</f>
        <v>-0.15995941999999999</v>
      </c>
      <c r="L6878" t="str" cm="1">
        <f t="array" ref="L6878">_xlfn.IFS(Table1[[#This Row],[score]]&gt;70,"high",Table1[[#This Row],[score]]&gt;50,"medium",Table1[[#This Row],[score]]&lt;=50,"low")</f>
        <v>medium</v>
      </c>
    </row>
    <row r="6879" spans="1:12" x14ac:dyDescent="0.3">
      <c r="A6879" t="s">
        <v>6630</v>
      </c>
      <c r="B6879" s="1">
        <v>44166</v>
      </c>
      <c r="C6879">
        <v>56</v>
      </c>
      <c r="D6879" t="s">
        <v>9</v>
      </c>
      <c r="E6879" t="s">
        <v>10</v>
      </c>
      <c r="F6879">
        <v>23000000</v>
      </c>
      <c r="G6879">
        <v>4673377</v>
      </c>
      <c r="H6879" t="s">
        <v>11</v>
      </c>
      <c r="I6879">
        <f>YEAR(Table1[[#This Row],[date]])</f>
        <v>2020</v>
      </c>
      <c r="J6879">
        <f>Table1[[#This Row],[revenue]]-Table1[[#This Row],[budget_x]]</f>
        <v>-18326623</v>
      </c>
      <c r="K6879" s="7">
        <f>Table1[[#This Row],[profit /loss ]]/Table1[[#This Row],[budget_x]]</f>
        <v>-0.79680969565217397</v>
      </c>
      <c r="L6879" t="str" cm="1">
        <f t="array" ref="L6879">_xlfn.IFS(Table1[[#This Row],[score]]&gt;70,"high",Table1[[#This Row],[score]]&gt;50,"medium",Table1[[#This Row],[score]]&lt;=50,"low")</f>
        <v>medium</v>
      </c>
    </row>
    <row r="6880" spans="1:12" x14ac:dyDescent="0.3">
      <c r="A6880" t="s">
        <v>6631</v>
      </c>
      <c r="B6880" s="1">
        <v>40710</v>
      </c>
      <c r="C6880">
        <v>57</v>
      </c>
      <c r="D6880" t="s">
        <v>9</v>
      </c>
      <c r="E6880" t="s">
        <v>10</v>
      </c>
      <c r="F6880">
        <v>4000000</v>
      </c>
      <c r="G6880">
        <v>6747342</v>
      </c>
      <c r="H6880" t="s">
        <v>17</v>
      </c>
      <c r="I6880">
        <f>YEAR(Table1[[#This Row],[date]])</f>
        <v>2011</v>
      </c>
      <c r="J6880">
        <f>Table1[[#This Row],[revenue]]-Table1[[#This Row],[budget_x]]</f>
        <v>2747342</v>
      </c>
      <c r="K6880" s="7">
        <f>Table1[[#This Row],[profit /loss ]]/Table1[[#This Row],[budget_x]]</f>
        <v>0.68683550000000004</v>
      </c>
      <c r="L6880" t="str" cm="1">
        <f t="array" ref="L6880">_xlfn.IFS(Table1[[#This Row],[score]]&gt;70,"high",Table1[[#This Row],[score]]&gt;50,"medium",Table1[[#This Row],[score]]&lt;=50,"low")</f>
        <v>medium</v>
      </c>
    </row>
    <row r="6881" spans="1:12" x14ac:dyDescent="0.3">
      <c r="A6881" t="s">
        <v>6632</v>
      </c>
      <c r="B6881" s="1">
        <v>38300</v>
      </c>
      <c r="C6881">
        <v>68</v>
      </c>
      <c r="D6881" t="s">
        <v>9</v>
      </c>
      <c r="E6881" t="s">
        <v>171</v>
      </c>
      <c r="F6881">
        <v>12000000</v>
      </c>
      <c r="G6881">
        <v>9584131</v>
      </c>
      <c r="H6881" t="s">
        <v>184</v>
      </c>
      <c r="I6881">
        <f>YEAR(Table1[[#This Row],[date]])</f>
        <v>2004</v>
      </c>
      <c r="J6881">
        <f>Table1[[#This Row],[revenue]]-Table1[[#This Row],[budget_x]]</f>
        <v>-2415869</v>
      </c>
      <c r="K6881" s="7">
        <f>Table1[[#This Row],[profit /loss ]]/Table1[[#This Row],[budget_x]]</f>
        <v>-0.20132241666666667</v>
      </c>
      <c r="L6881" t="str" cm="1">
        <f t="array" ref="L6881">_xlfn.IFS(Table1[[#This Row],[score]]&gt;70,"high",Table1[[#This Row],[score]]&gt;50,"medium",Table1[[#This Row],[score]]&lt;=50,"low")</f>
        <v>medium</v>
      </c>
    </row>
    <row r="6882" spans="1:12" x14ac:dyDescent="0.3">
      <c r="A6882" t="s">
        <v>6633</v>
      </c>
      <c r="B6882" s="1">
        <v>41711</v>
      </c>
      <c r="C6882">
        <v>60</v>
      </c>
      <c r="D6882" t="s">
        <v>9</v>
      </c>
      <c r="E6882" t="s">
        <v>10</v>
      </c>
      <c r="F6882">
        <v>70000000</v>
      </c>
      <c r="G6882">
        <v>158702748</v>
      </c>
      <c r="H6882" t="s">
        <v>11</v>
      </c>
      <c r="I6882">
        <f>YEAR(Table1[[#This Row],[date]])</f>
        <v>2014</v>
      </c>
      <c r="J6882">
        <f>Table1[[#This Row],[revenue]]-Table1[[#This Row],[budget_x]]</f>
        <v>88702748</v>
      </c>
      <c r="K6882" s="7">
        <f>Table1[[#This Row],[profit /loss ]]/Table1[[#This Row],[budget_x]]</f>
        <v>1.2671821142857143</v>
      </c>
      <c r="L6882" t="str" cm="1">
        <f t="array" ref="L6882">_xlfn.IFS(Table1[[#This Row],[score]]&gt;70,"high",Table1[[#This Row],[score]]&gt;50,"medium",Table1[[#This Row],[score]]&lt;=50,"low")</f>
        <v>medium</v>
      </c>
    </row>
    <row r="6883" spans="1:12" x14ac:dyDescent="0.3">
      <c r="A6883" t="s">
        <v>951</v>
      </c>
      <c r="B6883" s="1">
        <v>42685</v>
      </c>
      <c r="C6883">
        <v>53</v>
      </c>
      <c r="D6883" t="s">
        <v>9</v>
      </c>
      <c r="E6883" t="s">
        <v>10</v>
      </c>
      <c r="F6883">
        <v>10000000</v>
      </c>
      <c r="G6883">
        <v>11360665</v>
      </c>
      <c r="H6883" t="s">
        <v>17</v>
      </c>
      <c r="I6883">
        <f>YEAR(Table1[[#This Row],[date]])</f>
        <v>2016</v>
      </c>
      <c r="J6883">
        <f>Table1[[#This Row],[revenue]]-Table1[[#This Row],[budget_x]]</f>
        <v>1360665</v>
      </c>
      <c r="K6883" s="7">
        <f>Table1[[#This Row],[profit /loss ]]/Table1[[#This Row],[budget_x]]</f>
        <v>0.13606650000000001</v>
      </c>
      <c r="L6883" t="str" cm="1">
        <f t="array" ref="L6883">_xlfn.IFS(Table1[[#This Row],[score]]&gt;70,"high",Table1[[#This Row],[score]]&gt;50,"medium",Table1[[#This Row],[score]]&lt;=50,"low")</f>
        <v>medium</v>
      </c>
    </row>
    <row r="6884" spans="1:12" x14ac:dyDescent="0.3">
      <c r="A6884" t="s">
        <v>6634</v>
      </c>
      <c r="B6884" s="1">
        <v>40547</v>
      </c>
      <c r="C6884">
        <v>62</v>
      </c>
      <c r="D6884" t="s">
        <v>9</v>
      </c>
      <c r="E6884" t="s">
        <v>10</v>
      </c>
      <c r="F6884">
        <v>19000000</v>
      </c>
      <c r="G6884">
        <v>49858465</v>
      </c>
      <c r="H6884" t="s">
        <v>11</v>
      </c>
      <c r="I6884">
        <f>YEAR(Table1[[#This Row],[date]])</f>
        <v>2011</v>
      </c>
      <c r="J6884">
        <f>Table1[[#This Row],[revenue]]-Table1[[#This Row],[budget_x]]</f>
        <v>30858465</v>
      </c>
      <c r="K6884" s="7">
        <f>Table1[[#This Row],[profit /loss ]]/Table1[[#This Row],[budget_x]]</f>
        <v>1.6241297368421053</v>
      </c>
      <c r="L6884" t="str" cm="1">
        <f t="array" ref="L6884">_xlfn.IFS(Table1[[#This Row],[score]]&gt;70,"high",Table1[[#This Row],[score]]&gt;50,"medium",Table1[[#This Row],[score]]&lt;=50,"low")</f>
        <v>medium</v>
      </c>
    </row>
    <row r="6885" spans="1:12" x14ac:dyDescent="0.3">
      <c r="A6885" t="s">
        <v>6635</v>
      </c>
      <c r="B6885" s="1">
        <v>42500</v>
      </c>
      <c r="C6885">
        <v>20</v>
      </c>
      <c r="D6885" t="s">
        <v>9</v>
      </c>
      <c r="E6885" t="s">
        <v>10</v>
      </c>
      <c r="F6885">
        <v>12001040</v>
      </c>
      <c r="G6885">
        <v>38139010</v>
      </c>
      <c r="H6885" t="s">
        <v>17</v>
      </c>
      <c r="I6885">
        <f>YEAR(Table1[[#This Row],[date]])</f>
        <v>2016</v>
      </c>
      <c r="J6885">
        <f>Table1[[#This Row],[revenue]]-Table1[[#This Row],[budget_x]]</f>
        <v>26137970</v>
      </c>
      <c r="K6885" s="7">
        <f>Table1[[#This Row],[profit /loss ]]/Table1[[#This Row],[budget_x]]</f>
        <v>2.177975408797904</v>
      </c>
      <c r="L6885" t="str" cm="1">
        <f t="array" ref="L6885">_xlfn.IFS(Table1[[#This Row],[score]]&gt;70,"high",Table1[[#This Row],[score]]&gt;50,"medium",Table1[[#This Row],[score]]&lt;=50,"low")</f>
        <v>low</v>
      </c>
    </row>
    <row r="6886" spans="1:12" x14ac:dyDescent="0.3">
      <c r="A6886" t="s">
        <v>6636</v>
      </c>
      <c r="B6886" s="1">
        <v>44136</v>
      </c>
      <c r="C6886">
        <v>51</v>
      </c>
      <c r="D6886" t="s">
        <v>9</v>
      </c>
      <c r="E6886" t="s">
        <v>10</v>
      </c>
      <c r="F6886">
        <v>7240000</v>
      </c>
      <c r="G6886">
        <v>111523</v>
      </c>
      <c r="H6886" t="s">
        <v>11</v>
      </c>
      <c r="I6886">
        <f>YEAR(Table1[[#This Row],[date]])</f>
        <v>2020</v>
      </c>
      <c r="J6886">
        <f>Table1[[#This Row],[revenue]]-Table1[[#This Row],[budget_x]]</f>
        <v>-7128477</v>
      </c>
      <c r="K6886" s="7">
        <f>Table1[[#This Row],[profit /loss ]]/Table1[[#This Row],[budget_x]]</f>
        <v>-0.98459627071823208</v>
      </c>
      <c r="L6886" t="str" cm="1">
        <f t="array" ref="L6886">_xlfn.IFS(Table1[[#This Row],[score]]&gt;70,"high",Table1[[#This Row],[score]]&gt;50,"medium",Table1[[#This Row],[score]]&lt;=50,"low")</f>
        <v>medium</v>
      </c>
    </row>
    <row r="6887" spans="1:12" x14ac:dyDescent="0.3">
      <c r="A6887" t="s">
        <v>6637</v>
      </c>
      <c r="B6887" s="1">
        <v>38693</v>
      </c>
      <c r="C6887">
        <v>53</v>
      </c>
      <c r="D6887" t="s">
        <v>9</v>
      </c>
      <c r="E6887" t="s">
        <v>10</v>
      </c>
      <c r="F6887">
        <v>113600000</v>
      </c>
      <c r="G6887">
        <v>476737265.19999999</v>
      </c>
      <c r="H6887" t="s">
        <v>11</v>
      </c>
      <c r="I6887">
        <f>YEAR(Table1[[#This Row],[date]])</f>
        <v>2005</v>
      </c>
      <c r="J6887">
        <f>Table1[[#This Row],[revenue]]-Table1[[#This Row],[budget_x]]</f>
        <v>363137265.19999999</v>
      </c>
      <c r="K6887" s="7">
        <f>Table1[[#This Row],[profit /loss ]]/Table1[[#This Row],[budget_x]]</f>
        <v>3.1966308556338028</v>
      </c>
      <c r="L6887" t="str" cm="1">
        <f t="array" ref="L6887">_xlfn.IFS(Table1[[#This Row],[score]]&gt;70,"high",Table1[[#This Row],[score]]&gt;50,"medium",Table1[[#This Row],[score]]&lt;=50,"low")</f>
        <v>medium</v>
      </c>
    </row>
    <row r="6888" spans="1:12" x14ac:dyDescent="0.3">
      <c r="A6888" t="s">
        <v>6638</v>
      </c>
      <c r="B6888" s="1">
        <v>43524</v>
      </c>
      <c r="C6888">
        <v>55</v>
      </c>
      <c r="D6888" t="s">
        <v>9</v>
      </c>
      <c r="E6888" t="s">
        <v>10</v>
      </c>
      <c r="F6888">
        <v>102800000</v>
      </c>
      <c r="G6888">
        <v>537098095.79999995</v>
      </c>
      <c r="H6888" t="s">
        <v>11</v>
      </c>
      <c r="I6888">
        <f>YEAR(Table1[[#This Row],[date]])</f>
        <v>2019</v>
      </c>
      <c r="J6888">
        <f>Table1[[#This Row],[revenue]]-Table1[[#This Row],[budget_x]]</f>
        <v>434298095.79999995</v>
      </c>
      <c r="K6888" s="7">
        <f>Table1[[#This Row],[profit /loss ]]/Table1[[#This Row],[budget_x]]</f>
        <v>4.2246896478599218</v>
      </c>
      <c r="L6888" t="str" cm="1">
        <f t="array" ref="L6888">_xlfn.IFS(Table1[[#This Row],[score]]&gt;70,"high",Table1[[#This Row],[score]]&gt;50,"medium",Table1[[#This Row],[score]]&lt;=50,"low")</f>
        <v>medium</v>
      </c>
    </row>
    <row r="6889" spans="1:12" x14ac:dyDescent="0.3">
      <c r="A6889" t="s">
        <v>6639</v>
      </c>
      <c r="B6889" s="1">
        <v>24412</v>
      </c>
      <c r="C6889">
        <v>71</v>
      </c>
      <c r="D6889" t="s">
        <v>9</v>
      </c>
      <c r="E6889" t="s">
        <v>10</v>
      </c>
      <c r="F6889">
        <v>65700000</v>
      </c>
      <c r="G6889">
        <v>658456889.79999995</v>
      </c>
      <c r="H6889" t="s">
        <v>17</v>
      </c>
      <c r="I6889">
        <f>YEAR(Table1[[#This Row],[date]])</f>
        <v>1966</v>
      </c>
      <c r="J6889">
        <f>Table1[[#This Row],[revenue]]-Table1[[#This Row],[budget_x]]</f>
        <v>592756889.79999995</v>
      </c>
      <c r="K6889" s="7">
        <f>Table1[[#This Row],[profit /loss ]]/Table1[[#This Row],[budget_x]]</f>
        <v>9.0221748828006074</v>
      </c>
      <c r="L6889" t="str" cm="1">
        <f t="array" ref="L6889">_xlfn.IFS(Table1[[#This Row],[score]]&gt;70,"high",Table1[[#This Row],[score]]&gt;50,"medium",Table1[[#This Row],[score]]&lt;=50,"low")</f>
        <v>high</v>
      </c>
    </row>
    <row r="6890" spans="1:12" x14ac:dyDescent="0.3">
      <c r="A6890" t="s">
        <v>6640</v>
      </c>
      <c r="B6890" s="1">
        <v>43853</v>
      </c>
      <c r="C6890">
        <v>70</v>
      </c>
      <c r="D6890" t="s">
        <v>9</v>
      </c>
      <c r="E6890" t="s">
        <v>10</v>
      </c>
      <c r="F6890">
        <v>45000000</v>
      </c>
      <c r="G6890">
        <v>68590003</v>
      </c>
      <c r="H6890" t="s">
        <v>11</v>
      </c>
      <c r="I6890">
        <f>YEAR(Table1[[#This Row],[date]])</f>
        <v>2020</v>
      </c>
      <c r="J6890">
        <f>Table1[[#This Row],[revenue]]-Table1[[#This Row],[budget_x]]</f>
        <v>23590003</v>
      </c>
      <c r="K6890" s="7">
        <f>Table1[[#This Row],[profit /loss ]]/Table1[[#This Row],[budget_x]]</f>
        <v>0.52422228888888889</v>
      </c>
      <c r="L6890" t="str" cm="1">
        <f t="array" ref="L6890">_xlfn.IFS(Table1[[#This Row],[score]]&gt;70,"high",Table1[[#This Row],[score]]&gt;50,"medium",Table1[[#This Row],[score]]&lt;=50,"low")</f>
        <v>medium</v>
      </c>
    </row>
    <row r="6891" spans="1:12" x14ac:dyDescent="0.3">
      <c r="A6891" t="s">
        <v>6641</v>
      </c>
      <c r="B6891" s="1">
        <v>35740</v>
      </c>
      <c r="C6891">
        <v>25</v>
      </c>
      <c r="D6891" t="s">
        <v>9</v>
      </c>
      <c r="E6891" t="s">
        <v>86</v>
      </c>
      <c r="F6891">
        <v>12001040</v>
      </c>
      <c r="G6891">
        <v>38139010</v>
      </c>
      <c r="H6891" t="s">
        <v>87</v>
      </c>
      <c r="I6891">
        <f>YEAR(Table1[[#This Row],[date]])</f>
        <v>1997</v>
      </c>
      <c r="J6891">
        <f>Table1[[#This Row],[revenue]]-Table1[[#This Row],[budget_x]]</f>
        <v>26137970</v>
      </c>
      <c r="K6891" s="7">
        <f>Table1[[#This Row],[profit /loss ]]/Table1[[#This Row],[budget_x]]</f>
        <v>2.177975408797904</v>
      </c>
      <c r="L6891" t="str" cm="1">
        <f t="array" ref="L6891">_xlfn.IFS(Table1[[#This Row],[score]]&gt;70,"high",Table1[[#This Row],[score]]&gt;50,"medium",Table1[[#This Row],[score]]&lt;=50,"low")</f>
        <v>low</v>
      </c>
    </row>
    <row r="6892" spans="1:12" x14ac:dyDescent="0.3">
      <c r="A6892" t="s">
        <v>6642</v>
      </c>
      <c r="B6892" s="1">
        <v>44301</v>
      </c>
      <c r="C6892">
        <v>70</v>
      </c>
      <c r="D6892" t="s">
        <v>9</v>
      </c>
      <c r="E6892" t="s">
        <v>10</v>
      </c>
      <c r="F6892">
        <v>60000000</v>
      </c>
      <c r="G6892">
        <v>14816494</v>
      </c>
      <c r="H6892" t="s">
        <v>11</v>
      </c>
      <c r="I6892">
        <f>YEAR(Table1[[#This Row],[date]])</f>
        <v>2021</v>
      </c>
      <c r="J6892">
        <f>Table1[[#This Row],[revenue]]-Table1[[#This Row],[budget_x]]</f>
        <v>-45183506</v>
      </c>
      <c r="K6892" s="7">
        <f>Table1[[#This Row],[profit /loss ]]/Table1[[#This Row],[budget_x]]</f>
        <v>-0.75305843333333333</v>
      </c>
      <c r="L6892" t="str" cm="1">
        <f t="array" ref="L6892">_xlfn.IFS(Table1[[#This Row],[score]]&gt;70,"high",Table1[[#This Row],[score]]&gt;50,"medium",Table1[[#This Row],[score]]&lt;=50,"low")</f>
        <v>medium</v>
      </c>
    </row>
    <row r="6893" spans="1:12" x14ac:dyDescent="0.3">
      <c r="A6893" t="s">
        <v>6643</v>
      </c>
      <c r="B6893" s="1">
        <v>41853</v>
      </c>
      <c r="C6893">
        <v>70</v>
      </c>
      <c r="D6893" t="s">
        <v>9</v>
      </c>
      <c r="E6893" t="s">
        <v>10</v>
      </c>
      <c r="F6893">
        <v>82095400</v>
      </c>
      <c r="G6893">
        <v>501240695.39999998</v>
      </c>
      <c r="H6893" t="s">
        <v>17</v>
      </c>
      <c r="I6893">
        <f>YEAR(Table1[[#This Row],[date]])</f>
        <v>2014</v>
      </c>
      <c r="J6893">
        <f>Table1[[#This Row],[revenue]]-Table1[[#This Row],[budget_x]]</f>
        <v>419145295.39999998</v>
      </c>
      <c r="K6893" s="7">
        <f>Table1[[#This Row],[profit /loss ]]/Table1[[#This Row],[budget_x]]</f>
        <v>5.1055880767984565</v>
      </c>
      <c r="L6893" t="str" cm="1">
        <f t="array" ref="L6893">_xlfn.IFS(Table1[[#This Row],[score]]&gt;70,"high",Table1[[#This Row],[score]]&gt;50,"medium",Table1[[#This Row],[score]]&lt;=50,"low")</f>
        <v>medium</v>
      </c>
    </row>
    <row r="6894" spans="1:12" x14ac:dyDescent="0.3">
      <c r="A6894" t="s">
        <v>6644</v>
      </c>
      <c r="B6894" s="1">
        <v>41535</v>
      </c>
      <c r="C6894">
        <v>78</v>
      </c>
      <c r="D6894" t="s">
        <v>9</v>
      </c>
      <c r="E6894" t="s">
        <v>10</v>
      </c>
      <c r="F6894">
        <v>163200000</v>
      </c>
      <c r="G6894">
        <v>952596757</v>
      </c>
      <c r="H6894" t="s">
        <v>11</v>
      </c>
      <c r="I6894">
        <f>YEAR(Table1[[#This Row],[date]])</f>
        <v>2013</v>
      </c>
      <c r="J6894">
        <f>Table1[[#This Row],[revenue]]-Table1[[#This Row],[budget_x]]</f>
        <v>789396757</v>
      </c>
      <c r="K6894" s="7">
        <f>Table1[[#This Row],[profit /loss ]]/Table1[[#This Row],[budget_x]]</f>
        <v>4.8369899325980388</v>
      </c>
      <c r="L6894" t="str" cm="1">
        <f t="array" ref="L6894">_xlfn.IFS(Table1[[#This Row],[score]]&gt;70,"high",Table1[[#This Row],[score]]&gt;50,"medium",Table1[[#This Row],[score]]&lt;=50,"low")</f>
        <v>high</v>
      </c>
    </row>
    <row r="6895" spans="1:12" x14ac:dyDescent="0.3">
      <c r="A6895" t="s">
        <v>6645</v>
      </c>
      <c r="B6895" s="1">
        <v>42632</v>
      </c>
      <c r="C6895">
        <v>64</v>
      </c>
      <c r="D6895" t="s">
        <v>9</v>
      </c>
      <c r="E6895" t="s">
        <v>10</v>
      </c>
      <c r="F6895">
        <v>41527862.600000001</v>
      </c>
      <c r="G6895">
        <v>35000</v>
      </c>
      <c r="H6895" t="s">
        <v>11</v>
      </c>
      <c r="I6895">
        <f>YEAR(Table1[[#This Row],[date]])</f>
        <v>2016</v>
      </c>
      <c r="J6895">
        <f>Table1[[#This Row],[revenue]]-Table1[[#This Row],[budget_x]]</f>
        <v>-41492862.600000001</v>
      </c>
      <c r="K6895" s="7">
        <f>Table1[[#This Row],[profit /loss ]]/Table1[[#This Row],[budget_x]]</f>
        <v>-0.99915719235692135</v>
      </c>
      <c r="L6895" t="str" cm="1">
        <f t="array" ref="L6895">_xlfn.IFS(Table1[[#This Row],[score]]&gt;70,"high",Table1[[#This Row],[score]]&gt;50,"medium",Table1[[#This Row],[score]]&lt;=50,"low")</f>
        <v>medium</v>
      </c>
    </row>
    <row r="6896" spans="1:12" x14ac:dyDescent="0.3">
      <c r="A6896" t="s">
        <v>6646</v>
      </c>
      <c r="B6896" s="1">
        <v>43398</v>
      </c>
      <c r="C6896">
        <v>69</v>
      </c>
      <c r="D6896" t="s">
        <v>9</v>
      </c>
      <c r="E6896" t="s">
        <v>74</v>
      </c>
      <c r="F6896">
        <v>112000000</v>
      </c>
      <c r="G6896">
        <v>531123847.60000002</v>
      </c>
      <c r="H6896" t="s">
        <v>75</v>
      </c>
      <c r="I6896">
        <f>YEAR(Table1[[#This Row],[date]])</f>
        <v>2018</v>
      </c>
      <c r="J6896">
        <f>Table1[[#This Row],[revenue]]-Table1[[#This Row],[budget_x]]</f>
        <v>419123847.60000002</v>
      </c>
      <c r="K6896" s="7">
        <f>Table1[[#This Row],[profit /loss ]]/Table1[[#This Row],[budget_x]]</f>
        <v>3.7421772107142859</v>
      </c>
      <c r="L6896" t="str" cm="1">
        <f t="array" ref="L6896">_xlfn.IFS(Table1[[#This Row],[score]]&gt;70,"high",Table1[[#This Row],[score]]&gt;50,"medium",Table1[[#This Row],[score]]&lt;=50,"low")</f>
        <v>medium</v>
      </c>
    </row>
    <row r="6897" spans="1:12" x14ac:dyDescent="0.3">
      <c r="A6897" t="s">
        <v>6647</v>
      </c>
      <c r="B6897" s="1">
        <v>40465</v>
      </c>
      <c r="C6897">
        <v>68</v>
      </c>
      <c r="D6897" t="s">
        <v>9</v>
      </c>
      <c r="E6897" t="s">
        <v>10</v>
      </c>
      <c r="F6897">
        <v>20000000</v>
      </c>
      <c r="G6897">
        <v>28270399</v>
      </c>
      <c r="H6897" t="s">
        <v>11</v>
      </c>
      <c r="I6897">
        <f>YEAR(Table1[[#This Row],[date]])</f>
        <v>2010</v>
      </c>
      <c r="J6897">
        <f>Table1[[#This Row],[revenue]]-Table1[[#This Row],[budget_x]]</f>
        <v>8270399</v>
      </c>
      <c r="K6897" s="7">
        <f>Table1[[#This Row],[profit /loss ]]/Table1[[#This Row],[budget_x]]</f>
        <v>0.41351995000000003</v>
      </c>
      <c r="L6897" t="str" cm="1">
        <f t="array" ref="L6897">_xlfn.IFS(Table1[[#This Row],[score]]&gt;70,"high",Table1[[#This Row],[score]]&gt;50,"medium",Table1[[#This Row],[score]]&lt;=50,"low")</f>
        <v>medium</v>
      </c>
    </row>
    <row r="6898" spans="1:12" x14ac:dyDescent="0.3">
      <c r="A6898" t="s">
        <v>6648</v>
      </c>
      <c r="B6898" s="1">
        <v>36594</v>
      </c>
      <c r="C6898">
        <v>65</v>
      </c>
      <c r="D6898" t="s">
        <v>9</v>
      </c>
      <c r="E6898" t="s">
        <v>10</v>
      </c>
      <c r="F6898">
        <v>50000000</v>
      </c>
      <c r="G6898">
        <v>39778599</v>
      </c>
      <c r="H6898" t="s">
        <v>11</v>
      </c>
      <c r="I6898">
        <f>YEAR(Table1[[#This Row],[date]])</f>
        <v>2000</v>
      </c>
      <c r="J6898">
        <f>Table1[[#This Row],[revenue]]-Table1[[#This Row],[budget_x]]</f>
        <v>-10221401</v>
      </c>
      <c r="K6898" s="7">
        <f>Table1[[#This Row],[profit /loss ]]/Table1[[#This Row],[budget_x]]</f>
        <v>-0.20442801999999999</v>
      </c>
      <c r="L6898" t="str" cm="1">
        <f t="array" ref="L6898">_xlfn.IFS(Table1[[#This Row],[score]]&gt;70,"high",Table1[[#This Row],[score]]&gt;50,"medium",Table1[[#This Row],[score]]&lt;=50,"low")</f>
        <v>medium</v>
      </c>
    </row>
    <row r="6899" spans="1:12" x14ac:dyDescent="0.3">
      <c r="A6899" t="s">
        <v>6649</v>
      </c>
      <c r="B6899" s="1">
        <v>29659</v>
      </c>
      <c r="C6899">
        <v>69</v>
      </c>
      <c r="D6899" t="s">
        <v>9</v>
      </c>
      <c r="E6899" t="s">
        <v>69</v>
      </c>
      <c r="F6899">
        <v>99600000</v>
      </c>
      <c r="G6899">
        <v>451280994.60000002</v>
      </c>
      <c r="H6899" t="s">
        <v>143</v>
      </c>
      <c r="I6899">
        <f>YEAR(Table1[[#This Row],[date]])</f>
        <v>1981</v>
      </c>
      <c r="J6899">
        <f>Table1[[#This Row],[revenue]]-Table1[[#This Row],[budget_x]]</f>
        <v>351680994.60000002</v>
      </c>
      <c r="K6899" s="7">
        <f>Table1[[#This Row],[profit /loss ]]/Table1[[#This Row],[budget_x]]</f>
        <v>3.5309336807228919</v>
      </c>
      <c r="L6899" t="str" cm="1">
        <f t="array" ref="L6899">_xlfn.IFS(Table1[[#This Row],[score]]&gt;70,"high",Table1[[#This Row],[score]]&gt;50,"medium",Table1[[#This Row],[score]]&lt;=50,"low")</f>
        <v>medium</v>
      </c>
    </row>
    <row r="6900" spans="1:12" x14ac:dyDescent="0.3">
      <c r="A6900" t="s">
        <v>6650</v>
      </c>
      <c r="B6900" s="1">
        <v>44960</v>
      </c>
      <c r="C6900">
        <v>25</v>
      </c>
      <c r="D6900" t="s">
        <v>9</v>
      </c>
      <c r="E6900" t="s">
        <v>626</v>
      </c>
      <c r="F6900">
        <v>12001040</v>
      </c>
      <c r="G6900">
        <v>38139010</v>
      </c>
      <c r="H6900" t="s">
        <v>627</v>
      </c>
      <c r="I6900">
        <f>YEAR(Table1[[#This Row],[date]])</f>
        <v>2023</v>
      </c>
      <c r="J6900">
        <f>Table1[[#This Row],[revenue]]-Table1[[#This Row],[budget_x]]</f>
        <v>26137970</v>
      </c>
      <c r="K6900" s="7">
        <f>Table1[[#This Row],[profit /loss ]]/Table1[[#This Row],[budget_x]]</f>
        <v>2.177975408797904</v>
      </c>
      <c r="L6900" t="str" cm="1">
        <f t="array" ref="L6900">_xlfn.IFS(Table1[[#This Row],[score]]&gt;70,"high",Table1[[#This Row],[score]]&gt;50,"medium",Table1[[#This Row],[score]]&lt;=50,"low")</f>
        <v>low</v>
      </c>
    </row>
    <row r="6901" spans="1:12" x14ac:dyDescent="0.3">
      <c r="A6901" t="s">
        <v>6651</v>
      </c>
      <c r="B6901" s="1">
        <v>44820</v>
      </c>
      <c r="C6901">
        <v>75</v>
      </c>
      <c r="D6901" t="s">
        <v>9</v>
      </c>
      <c r="E6901" t="s">
        <v>10</v>
      </c>
      <c r="F6901">
        <v>98800000</v>
      </c>
      <c r="G6901">
        <v>580810039.60000002</v>
      </c>
      <c r="H6901" t="s">
        <v>17</v>
      </c>
      <c r="I6901">
        <f>YEAR(Table1[[#This Row],[date]])</f>
        <v>2022</v>
      </c>
      <c r="J6901">
        <f>Table1[[#This Row],[revenue]]-Table1[[#This Row],[budget_x]]</f>
        <v>482010039.60000002</v>
      </c>
      <c r="K6901" s="7">
        <f>Table1[[#This Row],[profit /loss ]]/Table1[[#This Row],[budget_x]]</f>
        <v>4.8786441255060735</v>
      </c>
      <c r="L6901" t="str" cm="1">
        <f t="array" ref="L6901">_xlfn.IFS(Table1[[#This Row],[score]]&gt;70,"high",Table1[[#This Row],[score]]&gt;50,"medium",Table1[[#This Row],[score]]&lt;=50,"low")</f>
        <v>high</v>
      </c>
    </row>
    <row r="6902" spans="1:12" x14ac:dyDescent="0.3">
      <c r="A6902" t="s">
        <v>6652</v>
      </c>
      <c r="B6902" s="1">
        <v>40082</v>
      </c>
      <c r="C6902">
        <v>61</v>
      </c>
      <c r="D6902" t="s">
        <v>9</v>
      </c>
      <c r="E6902" t="s">
        <v>10</v>
      </c>
      <c r="F6902">
        <v>38000000</v>
      </c>
      <c r="G6902">
        <v>49678401</v>
      </c>
      <c r="H6902" t="s">
        <v>11</v>
      </c>
      <c r="I6902">
        <f>YEAR(Table1[[#This Row],[date]])</f>
        <v>2009</v>
      </c>
      <c r="J6902">
        <f>Table1[[#This Row],[revenue]]-Table1[[#This Row],[budget_x]]</f>
        <v>11678401</v>
      </c>
      <c r="K6902" s="7">
        <f>Table1[[#This Row],[profit /loss ]]/Table1[[#This Row],[budget_x]]</f>
        <v>0.30732634210526316</v>
      </c>
      <c r="L6902" t="str" cm="1">
        <f t="array" ref="L6902">_xlfn.IFS(Table1[[#This Row],[score]]&gt;70,"high",Table1[[#This Row],[score]]&gt;50,"medium",Table1[[#This Row],[score]]&lt;=50,"low")</f>
        <v>medium</v>
      </c>
    </row>
    <row r="6903" spans="1:12" x14ac:dyDescent="0.3">
      <c r="A6903" t="s">
        <v>6653</v>
      </c>
      <c r="B6903" s="1">
        <v>34297</v>
      </c>
      <c r="C6903">
        <v>67</v>
      </c>
      <c r="D6903" t="s">
        <v>9</v>
      </c>
      <c r="E6903" t="s">
        <v>10</v>
      </c>
      <c r="F6903">
        <v>21000000</v>
      </c>
      <c r="G6903">
        <v>227799884</v>
      </c>
      <c r="H6903" t="s">
        <v>11</v>
      </c>
      <c r="I6903">
        <f>YEAR(Table1[[#This Row],[date]])</f>
        <v>1993</v>
      </c>
      <c r="J6903">
        <f>Table1[[#This Row],[revenue]]-Table1[[#This Row],[budget_x]]</f>
        <v>206799884</v>
      </c>
      <c r="K6903" s="7">
        <f>Table1[[#This Row],[profit /loss ]]/Table1[[#This Row],[budget_x]]</f>
        <v>9.8476135238095246</v>
      </c>
      <c r="L6903" t="str" cm="1">
        <f t="array" ref="L6903">_xlfn.IFS(Table1[[#This Row],[score]]&gt;70,"high",Table1[[#This Row],[score]]&gt;50,"medium",Table1[[#This Row],[score]]&lt;=50,"low")</f>
        <v>medium</v>
      </c>
    </row>
    <row r="6904" spans="1:12" x14ac:dyDescent="0.3">
      <c r="A6904" t="s">
        <v>6654</v>
      </c>
      <c r="B6904" s="1">
        <v>36755</v>
      </c>
      <c r="C6904">
        <v>63</v>
      </c>
      <c r="D6904" t="s">
        <v>9</v>
      </c>
      <c r="E6904" t="s">
        <v>10</v>
      </c>
      <c r="F6904">
        <v>35000000</v>
      </c>
      <c r="G6904">
        <v>104102747</v>
      </c>
      <c r="H6904" t="s">
        <v>17</v>
      </c>
      <c r="I6904">
        <f>YEAR(Table1[[#This Row],[date]])</f>
        <v>2000</v>
      </c>
      <c r="J6904">
        <f>Table1[[#This Row],[revenue]]-Table1[[#This Row],[budget_x]]</f>
        <v>69102747</v>
      </c>
      <c r="K6904" s="7">
        <f>Table1[[#This Row],[profit /loss ]]/Table1[[#This Row],[budget_x]]</f>
        <v>1.9743641999999999</v>
      </c>
      <c r="L6904" t="str" cm="1">
        <f t="array" ref="L6904">_xlfn.IFS(Table1[[#This Row],[score]]&gt;70,"high",Table1[[#This Row],[score]]&gt;50,"medium",Table1[[#This Row],[score]]&lt;=50,"low")</f>
        <v>medium</v>
      </c>
    </row>
    <row r="6905" spans="1:12" x14ac:dyDescent="0.3">
      <c r="A6905" t="s">
        <v>6655</v>
      </c>
      <c r="B6905" s="1">
        <v>34524</v>
      </c>
      <c r="C6905">
        <v>47</v>
      </c>
      <c r="D6905" t="s">
        <v>9</v>
      </c>
      <c r="E6905" t="s">
        <v>69</v>
      </c>
      <c r="F6905">
        <v>147200000</v>
      </c>
      <c r="G6905">
        <v>937727043.79999995</v>
      </c>
      <c r="H6905" t="s">
        <v>143</v>
      </c>
      <c r="I6905">
        <f>YEAR(Table1[[#This Row],[date]])</f>
        <v>1994</v>
      </c>
      <c r="J6905">
        <f>Table1[[#This Row],[revenue]]-Table1[[#This Row],[budget_x]]</f>
        <v>790527043.79999995</v>
      </c>
      <c r="K6905" s="7">
        <f>Table1[[#This Row],[profit /loss ]]/Table1[[#This Row],[budget_x]]</f>
        <v>5.3704282866847821</v>
      </c>
      <c r="L6905" t="str" cm="1">
        <f t="array" ref="L6905">_xlfn.IFS(Table1[[#This Row],[score]]&gt;70,"high",Table1[[#This Row],[score]]&gt;50,"medium",Table1[[#This Row],[score]]&lt;=50,"low")</f>
        <v>low</v>
      </c>
    </row>
    <row r="6906" spans="1:12" x14ac:dyDescent="0.3">
      <c r="A6906" t="s">
        <v>6656</v>
      </c>
      <c r="B6906" s="1">
        <v>33655</v>
      </c>
      <c r="C6906">
        <v>53</v>
      </c>
      <c r="D6906" t="s">
        <v>9</v>
      </c>
      <c r="E6906" t="s">
        <v>10</v>
      </c>
      <c r="F6906">
        <v>6345817.7999999998</v>
      </c>
      <c r="G6906">
        <v>70611210</v>
      </c>
      <c r="H6906" t="s">
        <v>17</v>
      </c>
      <c r="I6906">
        <f>YEAR(Table1[[#This Row],[date]])</f>
        <v>1992</v>
      </c>
      <c r="J6906">
        <f>Table1[[#This Row],[revenue]]-Table1[[#This Row],[budget_x]]</f>
        <v>64265392.200000003</v>
      </c>
      <c r="K6906" s="7">
        <f>Table1[[#This Row],[profit /loss ]]/Table1[[#This Row],[budget_x]]</f>
        <v>10.127204124896243</v>
      </c>
      <c r="L6906" t="str" cm="1">
        <f t="array" ref="L6906">_xlfn.IFS(Table1[[#This Row],[score]]&gt;70,"high",Table1[[#This Row],[score]]&gt;50,"medium",Table1[[#This Row],[score]]&lt;=50,"low")</f>
        <v>medium</v>
      </c>
    </row>
    <row r="6907" spans="1:12" x14ac:dyDescent="0.3">
      <c r="A6907" t="s">
        <v>6657</v>
      </c>
      <c r="B6907" s="1">
        <v>41431</v>
      </c>
      <c r="C6907">
        <v>71</v>
      </c>
      <c r="D6907" t="s">
        <v>9</v>
      </c>
      <c r="E6907" t="s">
        <v>10</v>
      </c>
      <c r="F6907">
        <v>5000000</v>
      </c>
      <c r="G6907">
        <v>26853810</v>
      </c>
      <c r="H6907" t="s">
        <v>11</v>
      </c>
      <c r="I6907">
        <f>YEAR(Table1[[#This Row],[date]])</f>
        <v>2013</v>
      </c>
      <c r="J6907">
        <f>Table1[[#This Row],[revenue]]-Table1[[#This Row],[budget_x]]</f>
        <v>21853810</v>
      </c>
      <c r="K6907" s="7">
        <f>Table1[[#This Row],[profit /loss ]]/Table1[[#This Row],[budget_x]]</f>
        <v>4.370762</v>
      </c>
      <c r="L6907" t="str" cm="1">
        <f t="array" ref="L6907">_xlfn.IFS(Table1[[#This Row],[score]]&gt;70,"high",Table1[[#This Row],[score]]&gt;50,"medium",Table1[[#This Row],[score]]&lt;=50,"low")</f>
        <v>high</v>
      </c>
    </row>
    <row r="6908" spans="1:12" x14ac:dyDescent="0.3">
      <c r="A6908" t="s">
        <v>6658</v>
      </c>
      <c r="B6908" s="1">
        <v>39020</v>
      </c>
      <c r="C6908">
        <v>67</v>
      </c>
      <c r="D6908" t="s">
        <v>9</v>
      </c>
      <c r="E6908" t="s">
        <v>69</v>
      </c>
      <c r="F6908">
        <v>102400000</v>
      </c>
      <c r="G6908">
        <v>385654388.19999999</v>
      </c>
      <c r="H6908" t="s">
        <v>143</v>
      </c>
      <c r="I6908">
        <f>YEAR(Table1[[#This Row],[date]])</f>
        <v>2006</v>
      </c>
      <c r="J6908">
        <f>Table1[[#This Row],[revenue]]-Table1[[#This Row],[budget_x]]</f>
        <v>283254388.19999999</v>
      </c>
      <c r="K6908" s="7">
        <f>Table1[[#This Row],[profit /loss ]]/Table1[[#This Row],[budget_x]]</f>
        <v>2.7661561347656249</v>
      </c>
      <c r="L6908" t="str" cm="1">
        <f t="array" ref="L6908">_xlfn.IFS(Table1[[#This Row],[score]]&gt;70,"high",Table1[[#This Row],[score]]&gt;50,"medium",Table1[[#This Row],[score]]&lt;=50,"low")</f>
        <v>medium</v>
      </c>
    </row>
    <row r="6909" spans="1:12" x14ac:dyDescent="0.3">
      <c r="A6909" t="s">
        <v>6659</v>
      </c>
      <c r="B6909" s="1">
        <v>33556</v>
      </c>
      <c r="C6909">
        <v>63</v>
      </c>
      <c r="D6909" t="s">
        <v>9</v>
      </c>
      <c r="E6909" t="s">
        <v>10</v>
      </c>
      <c r="F6909">
        <v>23000000</v>
      </c>
      <c r="G6909">
        <v>7018525</v>
      </c>
      <c r="H6909" t="s">
        <v>11</v>
      </c>
      <c r="I6909">
        <f>YEAR(Table1[[#This Row],[date]])</f>
        <v>1991</v>
      </c>
      <c r="J6909">
        <f>Table1[[#This Row],[revenue]]-Table1[[#This Row],[budget_x]]</f>
        <v>-15981475</v>
      </c>
      <c r="K6909" s="7">
        <f>Table1[[#This Row],[profit /loss ]]/Table1[[#This Row],[budget_x]]</f>
        <v>-0.69484673913043482</v>
      </c>
      <c r="L6909" t="str" cm="1">
        <f t="array" ref="L6909">_xlfn.IFS(Table1[[#This Row],[score]]&gt;70,"high",Table1[[#This Row],[score]]&gt;50,"medium",Table1[[#This Row],[score]]&lt;=50,"low")</f>
        <v>medium</v>
      </c>
    </row>
    <row r="6910" spans="1:12" x14ac:dyDescent="0.3">
      <c r="A6910" t="s">
        <v>6660</v>
      </c>
      <c r="B6910" s="1">
        <v>27030</v>
      </c>
      <c r="C6910">
        <v>61</v>
      </c>
      <c r="D6910" t="s">
        <v>9</v>
      </c>
      <c r="E6910" t="s">
        <v>10</v>
      </c>
      <c r="F6910">
        <v>7000000</v>
      </c>
      <c r="G6910">
        <v>79700000</v>
      </c>
      <c r="H6910" t="s">
        <v>11</v>
      </c>
      <c r="I6910">
        <f>YEAR(Table1[[#This Row],[date]])</f>
        <v>1974</v>
      </c>
      <c r="J6910">
        <f>Table1[[#This Row],[revenue]]-Table1[[#This Row],[budget_x]]</f>
        <v>72700000</v>
      </c>
      <c r="K6910" s="7">
        <f>Table1[[#This Row],[profit /loss ]]/Table1[[#This Row],[budget_x]]</f>
        <v>10.385714285714286</v>
      </c>
      <c r="L6910" t="str" cm="1">
        <f t="array" ref="L6910">_xlfn.IFS(Table1[[#This Row],[score]]&gt;70,"high",Table1[[#This Row],[score]]&gt;50,"medium",Table1[[#This Row],[score]]&lt;=50,"low")</f>
        <v>medium</v>
      </c>
    </row>
    <row r="6911" spans="1:12" x14ac:dyDescent="0.3">
      <c r="A6911" t="s">
        <v>6661</v>
      </c>
      <c r="B6911" s="1">
        <v>43119</v>
      </c>
      <c r="C6911">
        <v>80</v>
      </c>
      <c r="D6911" t="s">
        <v>9</v>
      </c>
      <c r="E6911" t="s">
        <v>15</v>
      </c>
      <c r="F6911">
        <v>82600000</v>
      </c>
      <c r="G6911">
        <v>787229985</v>
      </c>
      <c r="H6911" t="s">
        <v>25</v>
      </c>
      <c r="I6911">
        <f>YEAR(Table1[[#This Row],[date]])</f>
        <v>2018</v>
      </c>
      <c r="J6911">
        <f>Table1[[#This Row],[revenue]]-Table1[[#This Row],[budget_x]]</f>
        <v>704629985</v>
      </c>
      <c r="K6911" s="7">
        <f>Table1[[#This Row],[profit /loss ]]/Table1[[#This Row],[budget_x]]</f>
        <v>8.5306293583535115</v>
      </c>
      <c r="L6911" t="str" cm="1">
        <f t="array" ref="L6911">_xlfn.IFS(Table1[[#This Row],[score]]&gt;70,"high",Table1[[#This Row],[score]]&gt;50,"medium",Table1[[#This Row],[score]]&lt;=50,"low")</f>
        <v>high</v>
      </c>
    </row>
    <row r="6912" spans="1:12" x14ac:dyDescent="0.3">
      <c r="A6912" t="s">
        <v>6662</v>
      </c>
      <c r="B6912" s="1">
        <v>44069</v>
      </c>
      <c r="C6912">
        <v>75</v>
      </c>
      <c r="D6912" t="s">
        <v>9</v>
      </c>
      <c r="E6912" t="s">
        <v>171</v>
      </c>
      <c r="F6912">
        <v>262504.59999999998</v>
      </c>
      <c r="G6912">
        <v>6928960</v>
      </c>
      <c r="H6912" t="s">
        <v>184</v>
      </c>
      <c r="I6912">
        <f>YEAR(Table1[[#This Row],[date]])</f>
        <v>2020</v>
      </c>
      <c r="J6912">
        <f>Table1[[#This Row],[revenue]]-Table1[[#This Row],[budget_x]]</f>
        <v>6666455.4000000004</v>
      </c>
      <c r="K6912" s="7">
        <f>Table1[[#This Row],[profit /loss ]]/Table1[[#This Row],[budget_x]]</f>
        <v>25.395575544199993</v>
      </c>
      <c r="L6912" t="str" cm="1">
        <f t="array" ref="L6912">_xlfn.IFS(Table1[[#This Row],[score]]&gt;70,"high",Table1[[#This Row],[score]]&gt;50,"medium",Table1[[#This Row],[score]]&lt;=50,"low")</f>
        <v>high</v>
      </c>
    </row>
    <row r="6913" spans="1:12" x14ac:dyDescent="0.3">
      <c r="A6913" t="s">
        <v>6663</v>
      </c>
      <c r="B6913" s="1">
        <v>31029</v>
      </c>
      <c r="C6913">
        <v>68</v>
      </c>
      <c r="D6913" t="s">
        <v>9</v>
      </c>
      <c r="E6913" t="s">
        <v>10</v>
      </c>
      <c r="F6913">
        <v>6500000</v>
      </c>
      <c r="G6913">
        <v>23686027</v>
      </c>
      <c r="H6913" t="s">
        <v>11</v>
      </c>
      <c r="I6913">
        <f>YEAR(Table1[[#This Row],[date]])</f>
        <v>1984</v>
      </c>
      <c r="J6913">
        <f>Table1[[#This Row],[revenue]]-Table1[[#This Row],[budget_x]]</f>
        <v>17186027</v>
      </c>
      <c r="K6913" s="7">
        <f>Table1[[#This Row],[profit /loss ]]/Table1[[#This Row],[budget_x]]</f>
        <v>2.6440041538461538</v>
      </c>
      <c r="L6913" t="str" cm="1">
        <f t="array" ref="L6913">_xlfn.IFS(Table1[[#This Row],[score]]&gt;70,"high",Table1[[#This Row],[score]]&gt;50,"medium",Table1[[#This Row],[score]]&lt;=50,"low")</f>
        <v>medium</v>
      </c>
    </row>
    <row r="6914" spans="1:12" x14ac:dyDescent="0.3">
      <c r="A6914" t="s">
        <v>6664</v>
      </c>
      <c r="B6914" s="1">
        <v>44701</v>
      </c>
      <c r="C6914">
        <v>55</v>
      </c>
      <c r="D6914" t="s">
        <v>9</v>
      </c>
      <c r="E6914" t="s">
        <v>249</v>
      </c>
      <c r="F6914">
        <v>49000000</v>
      </c>
      <c r="G6914">
        <v>641555930.20000005</v>
      </c>
      <c r="H6914" t="s">
        <v>666</v>
      </c>
      <c r="I6914">
        <f>YEAR(Table1[[#This Row],[date]])</f>
        <v>2022</v>
      </c>
      <c r="J6914">
        <f>Table1[[#This Row],[revenue]]-Table1[[#This Row],[budget_x]]</f>
        <v>592555930.20000005</v>
      </c>
      <c r="K6914" s="7">
        <f>Table1[[#This Row],[profit /loss ]]/Table1[[#This Row],[budget_x]]</f>
        <v>12.09297816734694</v>
      </c>
      <c r="L6914" t="str" cm="1">
        <f t="array" ref="L6914">_xlfn.IFS(Table1[[#This Row],[score]]&gt;70,"high",Table1[[#This Row],[score]]&gt;50,"medium",Table1[[#This Row],[score]]&lt;=50,"low")</f>
        <v>medium</v>
      </c>
    </row>
    <row r="6915" spans="1:12" x14ac:dyDescent="0.3">
      <c r="A6915" t="s">
        <v>6665</v>
      </c>
      <c r="B6915" s="1">
        <v>36216</v>
      </c>
      <c r="C6915">
        <v>73</v>
      </c>
      <c r="D6915" t="s">
        <v>9</v>
      </c>
      <c r="E6915" t="s">
        <v>10</v>
      </c>
      <c r="F6915">
        <v>60000000</v>
      </c>
      <c r="G6915">
        <v>49805462</v>
      </c>
      <c r="H6915" t="s">
        <v>11</v>
      </c>
      <c r="I6915">
        <f>YEAR(Table1[[#This Row],[date]])</f>
        <v>1999</v>
      </c>
      <c r="J6915">
        <f>Table1[[#This Row],[revenue]]-Table1[[#This Row],[budget_x]]</f>
        <v>-10194538</v>
      </c>
      <c r="K6915" s="7">
        <f>Table1[[#This Row],[profit /loss ]]/Table1[[#This Row],[budget_x]]</f>
        <v>-0.16990896666666666</v>
      </c>
      <c r="L6915" t="str" cm="1">
        <f t="array" ref="L6915">_xlfn.IFS(Table1[[#This Row],[score]]&gt;70,"high",Table1[[#This Row],[score]]&gt;50,"medium",Table1[[#This Row],[score]]&lt;=50,"low")</f>
        <v>high</v>
      </c>
    </row>
    <row r="6916" spans="1:12" x14ac:dyDescent="0.3">
      <c r="A6916" t="s">
        <v>6666</v>
      </c>
      <c r="B6916" s="1">
        <v>44785</v>
      </c>
      <c r="C6916">
        <v>69</v>
      </c>
      <c r="D6916" t="s">
        <v>9</v>
      </c>
      <c r="E6916" t="s">
        <v>15</v>
      </c>
      <c r="F6916">
        <v>103740000</v>
      </c>
      <c r="G6916">
        <v>608633534</v>
      </c>
      <c r="H6916" t="s">
        <v>52</v>
      </c>
      <c r="I6916">
        <f>YEAR(Table1[[#This Row],[date]])</f>
        <v>2022</v>
      </c>
      <c r="J6916">
        <f>Table1[[#This Row],[revenue]]-Table1[[#This Row],[budget_x]]</f>
        <v>504893534</v>
      </c>
      <c r="K6916" s="7">
        <f>Table1[[#This Row],[profit /loss ]]/Table1[[#This Row],[budget_x]]</f>
        <v>4.8669128012338536</v>
      </c>
      <c r="L6916" t="str" cm="1">
        <f t="array" ref="L6916">_xlfn.IFS(Table1[[#This Row],[score]]&gt;70,"high",Table1[[#This Row],[score]]&gt;50,"medium",Table1[[#This Row],[score]]&lt;=50,"low")</f>
        <v>medium</v>
      </c>
    </row>
    <row r="6917" spans="1:12" x14ac:dyDescent="0.3">
      <c r="A6917" t="s">
        <v>6667</v>
      </c>
      <c r="B6917" s="1">
        <v>30504</v>
      </c>
      <c r="C6917">
        <v>69</v>
      </c>
      <c r="D6917" t="s">
        <v>9</v>
      </c>
      <c r="E6917" t="s">
        <v>86</v>
      </c>
      <c r="F6917">
        <v>81860000</v>
      </c>
      <c r="G6917">
        <v>586446551.20000005</v>
      </c>
      <c r="H6917" t="s">
        <v>87</v>
      </c>
      <c r="I6917">
        <f>YEAR(Table1[[#This Row],[date]])</f>
        <v>1983</v>
      </c>
      <c r="J6917">
        <f>Table1[[#This Row],[revenue]]-Table1[[#This Row],[budget_x]]</f>
        <v>504586551.20000005</v>
      </c>
      <c r="K6917" s="7">
        <f>Table1[[#This Row],[profit /loss ]]/Table1[[#This Row],[budget_x]]</f>
        <v>6.1640184607867097</v>
      </c>
      <c r="L6917" t="str" cm="1">
        <f t="array" ref="L6917">_xlfn.IFS(Table1[[#This Row],[score]]&gt;70,"high",Table1[[#This Row],[score]]&gt;50,"medium",Table1[[#This Row],[score]]&lt;=50,"low")</f>
        <v>medium</v>
      </c>
    </row>
    <row r="6918" spans="1:12" x14ac:dyDescent="0.3">
      <c r="A6918" t="s">
        <v>6668</v>
      </c>
      <c r="B6918" s="1">
        <v>42776</v>
      </c>
      <c r="C6918">
        <v>75</v>
      </c>
      <c r="D6918" t="s">
        <v>9</v>
      </c>
      <c r="E6918" t="s">
        <v>86</v>
      </c>
      <c r="F6918">
        <v>125000</v>
      </c>
      <c r="G6918">
        <v>60687780</v>
      </c>
      <c r="H6918" t="s">
        <v>480</v>
      </c>
      <c r="I6918">
        <f>YEAR(Table1[[#This Row],[date]])</f>
        <v>2017</v>
      </c>
      <c r="J6918">
        <f>Table1[[#This Row],[revenue]]-Table1[[#This Row],[budget_x]]</f>
        <v>60562780</v>
      </c>
      <c r="K6918" s="7">
        <f>Table1[[#This Row],[profit /loss ]]/Table1[[#This Row],[budget_x]]</f>
        <v>484.50223999999997</v>
      </c>
      <c r="L6918" t="str" cm="1">
        <f t="array" ref="L6918">_xlfn.IFS(Table1[[#This Row],[score]]&gt;70,"high",Table1[[#This Row],[score]]&gt;50,"medium",Table1[[#This Row],[score]]&lt;=50,"low")</f>
        <v>high</v>
      </c>
    </row>
    <row r="6919" spans="1:12" x14ac:dyDescent="0.3">
      <c r="A6919" t="s">
        <v>6669</v>
      </c>
      <c r="B6919" s="1">
        <v>40024</v>
      </c>
      <c r="C6919">
        <v>74</v>
      </c>
      <c r="D6919" t="s">
        <v>9</v>
      </c>
      <c r="E6919" t="s">
        <v>10</v>
      </c>
      <c r="F6919">
        <v>30000000</v>
      </c>
      <c r="G6919">
        <v>95714875</v>
      </c>
      <c r="H6919" t="s">
        <v>11</v>
      </c>
      <c r="I6919">
        <f>YEAR(Table1[[#This Row],[date]])</f>
        <v>2009</v>
      </c>
      <c r="J6919">
        <f>Table1[[#This Row],[revenue]]-Table1[[#This Row],[budget_x]]</f>
        <v>65714875</v>
      </c>
      <c r="K6919" s="7">
        <f>Table1[[#This Row],[profit /loss ]]/Table1[[#This Row],[budget_x]]</f>
        <v>2.1904958333333333</v>
      </c>
      <c r="L6919" t="str" cm="1">
        <f t="array" ref="L6919">_xlfn.IFS(Table1[[#This Row],[score]]&gt;70,"high",Table1[[#This Row],[score]]&gt;50,"medium",Table1[[#This Row],[score]]&lt;=50,"low")</f>
        <v>high</v>
      </c>
    </row>
    <row r="6920" spans="1:12" x14ac:dyDescent="0.3">
      <c r="A6920" t="s">
        <v>6670</v>
      </c>
      <c r="B6920" s="1">
        <v>36816</v>
      </c>
      <c r="C6920">
        <v>47</v>
      </c>
      <c r="D6920" t="s">
        <v>9</v>
      </c>
      <c r="E6920" t="s">
        <v>10</v>
      </c>
      <c r="F6920">
        <v>5000000</v>
      </c>
      <c r="G6920">
        <v>1500903.6</v>
      </c>
      <c r="H6920" t="s">
        <v>17</v>
      </c>
      <c r="I6920">
        <f>YEAR(Table1[[#This Row],[date]])</f>
        <v>2000</v>
      </c>
      <c r="J6920">
        <f>Table1[[#This Row],[revenue]]-Table1[[#This Row],[budget_x]]</f>
        <v>-3499096.4</v>
      </c>
      <c r="K6920" s="7">
        <f>Table1[[#This Row],[profit /loss ]]/Table1[[#This Row],[budget_x]]</f>
        <v>-0.69981927999999993</v>
      </c>
      <c r="L6920" t="str" cm="1">
        <f t="array" ref="L6920">_xlfn.IFS(Table1[[#This Row],[score]]&gt;70,"high",Table1[[#This Row],[score]]&gt;50,"medium",Table1[[#This Row],[score]]&lt;=50,"low")</f>
        <v>low</v>
      </c>
    </row>
    <row r="6921" spans="1:12" x14ac:dyDescent="0.3">
      <c r="A6921" t="s">
        <v>6671</v>
      </c>
      <c r="B6921" s="1">
        <v>40951</v>
      </c>
      <c r="C6921">
        <v>79</v>
      </c>
      <c r="D6921" t="s">
        <v>9</v>
      </c>
      <c r="E6921" t="s">
        <v>10</v>
      </c>
      <c r="F6921">
        <v>145400000</v>
      </c>
      <c r="G6921">
        <v>452617670.60000002</v>
      </c>
      <c r="H6921" t="s">
        <v>17</v>
      </c>
      <c r="I6921">
        <f>YEAR(Table1[[#This Row],[date]])</f>
        <v>2012</v>
      </c>
      <c r="J6921">
        <f>Table1[[#This Row],[revenue]]-Table1[[#This Row],[budget_x]]</f>
        <v>307217670.60000002</v>
      </c>
      <c r="K6921" s="7">
        <f>Table1[[#This Row],[profit /loss ]]/Table1[[#This Row],[budget_x]]</f>
        <v>2.1129138280605231</v>
      </c>
      <c r="L6921" t="str" cm="1">
        <f t="array" ref="L6921">_xlfn.IFS(Table1[[#This Row],[score]]&gt;70,"high",Table1[[#This Row],[score]]&gt;50,"medium",Table1[[#This Row],[score]]&lt;=50,"low")</f>
        <v>high</v>
      </c>
    </row>
    <row r="6922" spans="1:12" x14ac:dyDescent="0.3">
      <c r="A6922" t="s">
        <v>6672</v>
      </c>
      <c r="B6922" s="1">
        <v>41928</v>
      </c>
      <c r="C6922">
        <v>64</v>
      </c>
      <c r="D6922" t="s">
        <v>9</v>
      </c>
      <c r="E6922" t="s">
        <v>10</v>
      </c>
      <c r="F6922">
        <v>116500000</v>
      </c>
      <c r="G6922">
        <v>260244429.80000001</v>
      </c>
      <c r="H6922" t="s">
        <v>11</v>
      </c>
      <c r="I6922">
        <f>YEAR(Table1[[#This Row],[date]])</f>
        <v>2014</v>
      </c>
      <c r="J6922">
        <f>Table1[[#This Row],[revenue]]-Table1[[#This Row],[budget_x]]</f>
        <v>143744429.80000001</v>
      </c>
      <c r="K6922" s="7">
        <f>Table1[[#This Row],[profit /loss ]]/Table1[[#This Row],[budget_x]]</f>
        <v>1.2338577665236052</v>
      </c>
      <c r="L6922" t="str" cm="1">
        <f t="array" ref="L6922">_xlfn.IFS(Table1[[#This Row],[score]]&gt;70,"high",Table1[[#This Row],[score]]&gt;50,"medium",Table1[[#This Row],[score]]&lt;=50,"low")</f>
        <v>medium</v>
      </c>
    </row>
    <row r="6923" spans="1:12" x14ac:dyDescent="0.3">
      <c r="A6923" t="s">
        <v>6673</v>
      </c>
      <c r="B6923" s="1">
        <v>37414</v>
      </c>
      <c r="C6923">
        <v>54</v>
      </c>
      <c r="D6923" t="s">
        <v>9</v>
      </c>
      <c r="E6923" t="s">
        <v>10</v>
      </c>
      <c r="F6923">
        <v>70000000</v>
      </c>
      <c r="G6923">
        <v>69157016</v>
      </c>
      <c r="H6923" t="s">
        <v>17</v>
      </c>
      <c r="I6923">
        <f>YEAR(Table1[[#This Row],[date]])</f>
        <v>2002</v>
      </c>
      <c r="J6923">
        <f>Table1[[#This Row],[revenue]]-Table1[[#This Row],[budget_x]]</f>
        <v>-842984</v>
      </c>
      <c r="K6923" s="7">
        <f>Table1[[#This Row],[profit /loss ]]/Table1[[#This Row],[budget_x]]</f>
        <v>-1.2042628571428571E-2</v>
      </c>
      <c r="L6923" t="str" cm="1">
        <f t="array" ref="L6923">_xlfn.IFS(Table1[[#This Row],[score]]&gt;70,"high",Table1[[#This Row],[score]]&gt;50,"medium",Table1[[#This Row],[score]]&lt;=50,"low")</f>
        <v>medium</v>
      </c>
    </row>
    <row r="6924" spans="1:12" x14ac:dyDescent="0.3">
      <c r="A6924" t="s">
        <v>6674</v>
      </c>
      <c r="B6924" s="1">
        <v>39003</v>
      </c>
      <c r="C6924">
        <v>62</v>
      </c>
      <c r="D6924" t="s">
        <v>9</v>
      </c>
      <c r="E6924" t="s">
        <v>36</v>
      </c>
      <c r="F6924">
        <v>89600000</v>
      </c>
      <c r="G6924">
        <v>500625176.19999999</v>
      </c>
      <c r="H6924" t="s">
        <v>37</v>
      </c>
      <c r="I6924">
        <f>YEAR(Table1[[#This Row],[date]])</f>
        <v>2006</v>
      </c>
      <c r="J6924">
        <f>Table1[[#This Row],[revenue]]-Table1[[#This Row],[budget_x]]</f>
        <v>411025176.19999999</v>
      </c>
      <c r="K6924" s="7">
        <f>Table1[[#This Row],[profit /loss ]]/Table1[[#This Row],[budget_x]]</f>
        <v>4.5873345558035714</v>
      </c>
      <c r="L6924" t="str" cm="1">
        <f t="array" ref="L6924">_xlfn.IFS(Table1[[#This Row],[score]]&gt;70,"high",Table1[[#This Row],[score]]&gt;50,"medium",Table1[[#This Row],[score]]&lt;=50,"low")</f>
        <v>medium</v>
      </c>
    </row>
    <row r="6925" spans="1:12" x14ac:dyDescent="0.3">
      <c r="A6925" t="s">
        <v>6675</v>
      </c>
      <c r="B6925" s="1">
        <v>36835</v>
      </c>
      <c r="C6925">
        <v>58</v>
      </c>
      <c r="D6925" t="s">
        <v>9</v>
      </c>
      <c r="E6925" t="s">
        <v>10</v>
      </c>
      <c r="F6925">
        <v>178800000</v>
      </c>
      <c r="G6925">
        <v>235003236.80000001</v>
      </c>
      <c r="H6925" t="s">
        <v>17</v>
      </c>
      <c r="I6925">
        <f>YEAR(Table1[[#This Row],[date]])</f>
        <v>2000</v>
      </c>
      <c r="J6925">
        <f>Table1[[#This Row],[revenue]]-Table1[[#This Row],[budget_x]]</f>
        <v>56203236.800000012</v>
      </c>
      <c r="K6925" s="7">
        <f>Table1[[#This Row],[profit /loss ]]/Table1[[#This Row],[budget_x]]</f>
        <v>0.31433577628635351</v>
      </c>
      <c r="L6925" t="str" cm="1">
        <f t="array" ref="L6925">_xlfn.IFS(Table1[[#This Row],[score]]&gt;70,"high",Table1[[#This Row],[score]]&gt;50,"medium",Table1[[#This Row],[score]]&lt;=50,"low")</f>
        <v>medium</v>
      </c>
    </row>
    <row r="6926" spans="1:12" x14ac:dyDescent="0.3">
      <c r="A6926" t="s">
        <v>6676</v>
      </c>
      <c r="B6926" s="1">
        <v>44896</v>
      </c>
      <c r="C6926">
        <v>57</v>
      </c>
      <c r="D6926" t="s">
        <v>9</v>
      </c>
      <c r="E6926" t="s">
        <v>10</v>
      </c>
      <c r="F6926">
        <v>1200000</v>
      </c>
      <c r="G6926">
        <v>29845992.199999999</v>
      </c>
      <c r="H6926" t="s">
        <v>11</v>
      </c>
      <c r="I6926">
        <f>YEAR(Table1[[#This Row],[date]])</f>
        <v>2022</v>
      </c>
      <c r="J6926">
        <f>Table1[[#This Row],[revenue]]-Table1[[#This Row],[budget_x]]</f>
        <v>28645992.199999999</v>
      </c>
      <c r="K6926" s="7">
        <f>Table1[[#This Row],[profit /loss ]]/Table1[[#This Row],[budget_x]]</f>
        <v>23.871660166666665</v>
      </c>
      <c r="L6926" t="str" cm="1">
        <f t="array" ref="L6926">_xlfn.IFS(Table1[[#This Row],[score]]&gt;70,"high",Table1[[#This Row],[score]]&gt;50,"medium",Table1[[#This Row],[score]]&lt;=50,"low")</f>
        <v>medium</v>
      </c>
    </row>
    <row r="6927" spans="1:12" x14ac:dyDescent="0.3">
      <c r="A6927" t="s">
        <v>6677</v>
      </c>
      <c r="B6927" s="1">
        <v>18500</v>
      </c>
      <c r="C6927">
        <v>65</v>
      </c>
      <c r="D6927" t="s">
        <v>9</v>
      </c>
      <c r="E6927" t="s">
        <v>10</v>
      </c>
      <c r="F6927">
        <v>95200000</v>
      </c>
      <c r="G6927">
        <v>686675747</v>
      </c>
      <c r="H6927" t="s">
        <v>11</v>
      </c>
      <c r="I6927">
        <f>YEAR(Table1[[#This Row],[date]])</f>
        <v>1950</v>
      </c>
      <c r="J6927">
        <f>Table1[[#This Row],[revenue]]-Table1[[#This Row],[budget_x]]</f>
        <v>591475747</v>
      </c>
      <c r="K6927" s="7">
        <f>Table1[[#This Row],[profit /loss ]]/Table1[[#This Row],[budget_x]]</f>
        <v>6.2129805357142853</v>
      </c>
      <c r="L6927" t="str" cm="1">
        <f t="array" ref="L6927">_xlfn.IFS(Table1[[#This Row],[score]]&gt;70,"high",Table1[[#This Row],[score]]&gt;50,"medium",Table1[[#This Row],[score]]&lt;=50,"low")</f>
        <v>medium</v>
      </c>
    </row>
    <row r="6928" spans="1:12" x14ac:dyDescent="0.3">
      <c r="A6928" t="s">
        <v>6678</v>
      </c>
      <c r="B6928" s="1">
        <v>37672</v>
      </c>
      <c r="C6928">
        <v>57</v>
      </c>
      <c r="D6928" t="s">
        <v>9</v>
      </c>
      <c r="E6928" t="s">
        <v>10</v>
      </c>
      <c r="F6928">
        <v>19000000</v>
      </c>
      <c r="G6928">
        <v>101564935</v>
      </c>
      <c r="H6928" t="s">
        <v>11</v>
      </c>
      <c r="I6928">
        <f>YEAR(Table1[[#This Row],[date]])</f>
        <v>2003</v>
      </c>
      <c r="J6928">
        <f>Table1[[#This Row],[revenue]]-Table1[[#This Row],[budget_x]]</f>
        <v>82564935</v>
      </c>
      <c r="K6928" s="7">
        <f>Table1[[#This Row],[profit /loss ]]/Table1[[#This Row],[budget_x]]</f>
        <v>4.3455228947368418</v>
      </c>
      <c r="L6928" t="str" cm="1">
        <f t="array" ref="L6928">_xlfn.IFS(Table1[[#This Row],[score]]&gt;70,"high",Table1[[#This Row],[score]]&gt;50,"medium",Table1[[#This Row],[score]]&lt;=50,"low")</f>
        <v>medium</v>
      </c>
    </row>
    <row r="6929" spans="1:12" x14ac:dyDescent="0.3">
      <c r="A6929" t="s">
        <v>6679</v>
      </c>
      <c r="B6929" s="1">
        <v>36519</v>
      </c>
      <c r="C6929">
        <v>72</v>
      </c>
      <c r="D6929" t="s">
        <v>9</v>
      </c>
      <c r="E6929" t="s">
        <v>10</v>
      </c>
      <c r="F6929">
        <v>40000000</v>
      </c>
      <c r="G6929">
        <v>128792130</v>
      </c>
      <c r="H6929" t="s">
        <v>17</v>
      </c>
      <c r="I6929">
        <f>YEAR(Table1[[#This Row],[date]])</f>
        <v>1999</v>
      </c>
      <c r="J6929">
        <f>Table1[[#This Row],[revenue]]-Table1[[#This Row],[budget_x]]</f>
        <v>88792130</v>
      </c>
      <c r="K6929" s="7">
        <f>Table1[[#This Row],[profit /loss ]]/Table1[[#This Row],[budget_x]]</f>
        <v>2.21980325</v>
      </c>
      <c r="L6929" t="str" cm="1">
        <f t="array" ref="L6929">_xlfn.IFS(Table1[[#This Row],[score]]&gt;70,"high",Table1[[#This Row],[score]]&gt;50,"medium",Table1[[#This Row],[score]]&lt;=50,"low")</f>
        <v>high</v>
      </c>
    </row>
    <row r="6930" spans="1:12" x14ac:dyDescent="0.3">
      <c r="A6930" t="s">
        <v>6680</v>
      </c>
      <c r="B6930" s="1">
        <v>34067</v>
      </c>
      <c r="C6930">
        <v>70</v>
      </c>
      <c r="D6930" t="s">
        <v>9</v>
      </c>
      <c r="E6930" t="s">
        <v>10</v>
      </c>
      <c r="F6930">
        <v>12000000</v>
      </c>
      <c r="G6930">
        <v>43440294</v>
      </c>
      <c r="H6930" t="s">
        <v>11</v>
      </c>
      <c r="I6930">
        <f>YEAR(Table1[[#This Row],[date]])</f>
        <v>1993</v>
      </c>
      <c r="J6930">
        <f>Table1[[#This Row],[revenue]]-Table1[[#This Row],[budget_x]]</f>
        <v>31440294</v>
      </c>
      <c r="K6930" s="7">
        <f>Table1[[#This Row],[profit /loss ]]/Table1[[#This Row],[budget_x]]</f>
        <v>2.6200245</v>
      </c>
      <c r="L6930" t="str" cm="1">
        <f t="array" ref="L6930">_xlfn.IFS(Table1[[#This Row],[score]]&gt;70,"high",Table1[[#This Row],[score]]&gt;50,"medium",Table1[[#This Row],[score]]&lt;=50,"low")</f>
        <v>medium</v>
      </c>
    </row>
    <row r="6931" spans="1:12" x14ac:dyDescent="0.3">
      <c r="A6931" t="s">
        <v>6681</v>
      </c>
      <c r="B6931" s="1">
        <v>41863</v>
      </c>
      <c r="C6931">
        <v>40</v>
      </c>
      <c r="D6931" t="s">
        <v>9</v>
      </c>
      <c r="E6931" t="s">
        <v>10</v>
      </c>
      <c r="F6931">
        <v>101800000</v>
      </c>
      <c r="G6931">
        <v>836011985.39999998</v>
      </c>
      <c r="H6931" t="s">
        <v>17</v>
      </c>
      <c r="I6931">
        <f>YEAR(Table1[[#This Row],[date]])</f>
        <v>2014</v>
      </c>
      <c r="J6931">
        <f>Table1[[#This Row],[revenue]]-Table1[[#This Row],[budget_x]]</f>
        <v>734211985.39999998</v>
      </c>
      <c r="K6931" s="7">
        <f>Table1[[#This Row],[profit /loss ]]/Table1[[#This Row],[budget_x]]</f>
        <v>7.212298481335953</v>
      </c>
      <c r="L6931" t="str" cm="1">
        <f t="array" ref="L6931">_xlfn.IFS(Table1[[#This Row],[score]]&gt;70,"high",Table1[[#This Row],[score]]&gt;50,"medium",Table1[[#This Row],[score]]&lt;=50,"low")</f>
        <v>low</v>
      </c>
    </row>
    <row r="6932" spans="1:12" x14ac:dyDescent="0.3">
      <c r="A6932" t="s">
        <v>6682</v>
      </c>
      <c r="B6932" s="1">
        <v>39870</v>
      </c>
      <c r="C6932">
        <v>40</v>
      </c>
      <c r="D6932" t="s">
        <v>9</v>
      </c>
      <c r="E6932" t="s">
        <v>10</v>
      </c>
      <c r="F6932">
        <v>101800000</v>
      </c>
      <c r="G6932">
        <v>567601271.20000005</v>
      </c>
      <c r="H6932" t="s">
        <v>11</v>
      </c>
      <c r="I6932">
        <f>YEAR(Table1[[#This Row],[date]])</f>
        <v>2009</v>
      </c>
      <c r="J6932">
        <f>Table1[[#This Row],[revenue]]-Table1[[#This Row],[budget_x]]</f>
        <v>465801271.20000005</v>
      </c>
      <c r="K6932" s="7">
        <f>Table1[[#This Row],[profit /loss ]]/Table1[[#This Row],[budget_x]]</f>
        <v>4.5756509941060912</v>
      </c>
      <c r="L6932" t="str" cm="1">
        <f t="array" ref="L6932">_xlfn.IFS(Table1[[#This Row],[score]]&gt;70,"high",Table1[[#This Row],[score]]&gt;50,"medium",Table1[[#This Row],[score]]&lt;=50,"low")</f>
        <v>low</v>
      </c>
    </row>
    <row r="6933" spans="1:12" x14ac:dyDescent="0.3">
      <c r="A6933" t="s">
        <v>6683</v>
      </c>
      <c r="B6933" s="1">
        <v>41341</v>
      </c>
      <c r="C6933">
        <v>50</v>
      </c>
      <c r="D6933" t="s">
        <v>9</v>
      </c>
      <c r="E6933" t="s">
        <v>10</v>
      </c>
      <c r="F6933">
        <v>2801100</v>
      </c>
      <c r="G6933">
        <v>23589</v>
      </c>
      <c r="H6933" t="s">
        <v>17</v>
      </c>
      <c r="I6933">
        <f>YEAR(Table1[[#This Row],[date]])</f>
        <v>2013</v>
      </c>
      <c r="J6933">
        <f>Table1[[#This Row],[revenue]]-Table1[[#This Row],[budget_x]]</f>
        <v>-2777511</v>
      </c>
      <c r="K6933" s="7">
        <f>Table1[[#This Row],[profit /loss ]]/Table1[[#This Row],[budget_x]]</f>
        <v>-0.99157866552425833</v>
      </c>
      <c r="L6933" t="str" cm="1">
        <f t="array" ref="L6933">_xlfn.IFS(Table1[[#This Row],[score]]&gt;70,"high",Table1[[#This Row],[score]]&gt;50,"medium",Table1[[#This Row],[score]]&lt;=50,"low")</f>
        <v>low</v>
      </c>
    </row>
    <row r="6934" spans="1:12" x14ac:dyDescent="0.3">
      <c r="A6934" t="s">
        <v>676</v>
      </c>
      <c r="B6934" s="1">
        <v>42356</v>
      </c>
      <c r="C6934">
        <v>46</v>
      </c>
      <c r="D6934" t="s">
        <v>9</v>
      </c>
      <c r="E6934" t="s">
        <v>10</v>
      </c>
      <c r="F6934">
        <v>65000000</v>
      </c>
      <c r="G6934">
        <v>0</v>
      </c>
      <c r="H6934" t="s">
        <v>17</v>
      </c>
      <c r="I6934">
        <f>YEAR(Table1[[#This Row],[date]])</f>
        <v>2015</v>
      </c>
      <c r="J6934">
        <f>Table1[[#This Row],[revenue]]-Table1[[#This Row],[budget_x]]</f>
        <v>-65000000</v>
      </c>
      <c r="K6934" s="7">
        <f>Table1[[#This Row],[profit /loss ]]/Table1[[#This Row],[budget_x]]</f>
        <v>-1</v>
      </c>
      <c r="L6934" t="str" cm="1">
        <f t="array" ref="L6934">_xlfn.IFS(Table1[[#This Row],[score]]&gt;70,"high",Table1[[#This Row],[score]]&gt;50,"medium",Table1[[#This Row],[score]]&lt;=50,"low")</f>
        <v>low</v>
      </c>
    </row>
    <row r="6935" spans="1:12" x14ac:dyDescent="0.3">
      <c r="A6935" t="s">
        <v>6684</v>
      </c>
      <c r="B6935" s="1">
        <v>33562</v>
      </c>
      <c r="C6935">
        <v>37</v>
      </c>
      <c r="D6935" t="s">
        <v>9</v>
      </c>
      <c r="E6935" t="s">
        <v>86</v>
      </c>
      <c r="F6935">
        <v>49870000</v>
      </c>
      <c r="G6935">
        <v>338083083.60000002</v>
      </c>
      <c r="H6935" t="s">
        <v>87</v>
      </c>
      <c r="I6935">
        <f>YEAR(Table1[[#This Row],[date]])</f>
        <v>1991</v>
      </c>
      <c r="J6935">
        <f>Table1[[#This Row],[revenue]]-Table1[[#This Row],[budget_x]]</f>
        <v>288213083.60000002</v>
      </c>
      <c r="K6935" s="7">
        <f>Table1[[#This Row],[profit /loss ]]/Table1[[#This Row],[budget_x]]</f>
        <v>5.7792878203328657</v>
      </c>
      <c r="L6935" t="str" cm="1">
        <f t="array" ref="L6935">_xlfn.IFS(Table1[[#This Row],[score]]&gt;70,"high",Table1[[#This Row],[score]]&gt;50,"medium",Table1[[#This Row],[score]]&lt;=50,"low")</f>
        <v>low</v>
      </c>
    </row>
    <row r="6936" spans="1:12" x14ac:dyDescent="0.3">
      <c r="A6936" t="s">
        <v>6685</v>
      </c>
      <c r="B6936" s="1">
        <v>44566</v>
      </c>
      <c r="C6936">
        <v>73</v>
      </c>
      <c r="D6936" t="s">
        <v>9</v>
      </c>
      <c r="E6936" t="s">
        <v>10</v>
      </c>
      <c r="F6936">
        <v>147400000</v>
      </c>
      <c r="G6936">
        <v>507297468.19999999</v>
      </c>
      <c r="H6936" t="s">
        <v>30</v>
      </c>
      <c r="I6936">
        <f>YEAR(Table1[[#This Row],[date]])</f>
        <v>2022</v>
      </c>
      <c r="J6936">
        <f>Table1[[#This Row],[revenue]]-Table1[[#This Row],[budget_x]]</f>
        <v>359897468.19999999</v>
      </c>
      <c r="K6936" s="7">
        <f>Table1[[#This Row],[profit /loss ]]/Table1[[#This Row],[budget_x]]</f>
        <v>2.441638183175034</v>
      </c>
      <c r="L6936" t="str" cm="1">
        <f t="array" ref="L6936">_xlfn.IFS(Table1[[#This Row],[score]]&gt;70,"high",Table1[[#This Row],[score]]&gt;50,"medium",Table1[[#This Row],[score]]&lt;=50,"low")</f>
        <v>high</v>
      </c>
    </row>
    <row r="6937" spans="1:12" x14ac:dyDescent="0.3">
      <c r="A6937" t="s">
        <v>6686</v>
      </c>
      <c r="B6937" s="1">
        <v>34370</v>
      </c>
      <c r="C6937">
        <v>67</v>
      </c>
      <c r="D6937" t="s">
        <v>9</v>
      </c>
      <c r="E6937" t="s">
        <v>86</v>
      </c>
      <c r="F6937">
        <v>86300000</v>
      </c>
      <c r="G6937">
        <v>853406448.79999995</v>
      </c>
      <c r="H6937" t="s">
        <v>17</v>
      </c>
      <c r="I6937">
        <f>YEAR(Table1[[#This Row],[date]])</f>
        <v>1994</v>
      </c>
      <c r="J6937">
        <f>Table1[[#This Row],[revenue]]-Table1[[#This Row],[budget_x]]</f>
        <v>767106448.79999995</v>
      </c>
      <c r="K6937" s="7">
        <f>Table1[[#This Row],[profit /loss ]]/Table1[[#This Row],[budget_x]]</f>
        <v>8.8888348644264195</v>
      </c>
      <c r="L6937" t="str" cm="1">
        <f t="array" ref="L6937">_xlfn.IFS(Table1[[#This Row],[score]]&gt;70,"high",Table1[[#This Row],[score]]&gt;50,"medium",Table1[[#This Row],[score]]&lt;=50,"low")</f>
        <v>medium</v>
      </c>
    </row>
    <row r="6938" spans="1:12" x14ac:dyDescent="0.3">
      <c r="A6938" t="s">
        <v>6687</v>
      </c>
      <c r="B6938" s="1">
        <v>32665</v>
      </c>
      <c r="C6938">
        <v>67</v>
      </c>
      <c r="D6938" t="s">
        <v>9</v>
      </c>
      <c r="E6938" t="s">
        <v>10</v>
      </c>
      <c r="F6938">
        <v>18000000</v>
      </c>
      <c r="G6938">
        <v>46908987</v>
      </c>
      <c r="H6938" t="s">
        <v>11</v>
      </c>
      <c r="I6938">
        <f>YEAR(Table1[[#This Row],[date]])</f>
        <v>1989</v>
      </c>
      <c r="J6938">
        <f>Table1[[#This Row],[revenue]]-Table1[[#This Row],[budget_x]]</f>
        <v>28908987</v>
      </c>
      <c r="K6938" s="7">
        <f>Table1[[#This Row],[profit /loss ]]/Table1[[#This Row],[budget_x]]</f>
        <v>1.6060548333333333</v>
      </c>
      <c r="L6938" t="str" cm="1">
        <f t="array" ref="L6938">_xlfn.IFS(Table1[[#This Row],[score]]&gt;70,"high",Table1[[#This Row],[score]]&gt;50,"medium",Table1[[#This Row],[score]]&lt;=50,"low")</f>
        <v>medium</v>
      </c>
    </row>
    <row r="6939" spans="1:12" x14ac:dyDescent="0.3">
      <c r="A6939" t="s">
        <v>6688</v>
      </c>
      <c r="B6939" s="1">
        <v>36910</v>
      </c>
      <c r="C6939">
        <v>64</v>
      </c>
      <c r="D6939" t="s">
        <v>9</v>
      </c>
      <c r="E6939" t="s">
        <v>10</v>
      </c>
      <c r="F6939">
        <v>10000000</v>
      </c>
      <c r="G6939">
        <v>44567606</v>
      </c>
      <c r="H6939" t="s">
        <v>11</v>
      </c>
      <c r="I6939">
        <f>YEAR(Table1[[#This Row],[date]])</f>
        <v>2001</v>
      </c>
      <c r="J6939">
        <f>Table1[[#This Row],[revenue]]-Table1[[#This Row],[budget_x]]</f>
        <v>34567606</v>
      </c>
      <c r="K6939" s="7">
        <f>Table1[[#This Row],[profit /loss ]]/Table1[[#This Row],[budget_x]]</f>
        <v>3.4567606</v>
      </c>
      <c r="L6939" t="str" cm="1">
        <f t="array" ref="L6939">_xlfn.IFS(Table1[[#This Row],[score]]&gt;70,"high",Table1[[#This Row],[score]]&gt;50,"medium",Table1[[#This Row],[score]]&lt;=50,"low")</f>
        <v>medium</v>
      </c>
    </row>
    <row r="6940" spans="1:12" x14ac:dyDescent="0.3">
      <c r="A6940" t="s">
        <v>6688</v>
      </c>
      <c r="B6940" s="1">
        <v>36910</v>
      </c>
      <c r="C6940">
        <v>64</v>
      </c>
      <c r="D6940" t="s">
        <v>9</v>
      </c>
      <c r="E6940" t="s">
        <v>10</v>
      </c>
      <c r="F6940">
        <v>5000000</v>
      </c>
      <c r="G6940">
        <v>58978477</v>
      </c>
      <c r="H6940" t="s">
        <v>11</v>
      </c>
      <c r="I6940">
        <f>YEAR(Table1[[#This Row],[date]])</f>
        <v>2001</v>
      </c>
      <c r="J6940">
        <f>Table1[[#This Row],[revenue]]-Table1[[#This Row],[budget_x]]</f>
        <v>53978477</v>
      </c>
      <c r="K6940" s="7">
        <f>Table1[[#This Row],[profit /loss ]]/Table1[[#This Row],[budget_x]]</f>
        <v>10.7956954</v>
      </c>
      <c r="L6940" t="str" cm="1">
        <f t="array" ref="L6940">_xlfn.IFS(Table1[[#This Row],[score]]&gt;70,"high",Table1[[#This Row],[score]]&gt;50,"medium",Table1[[#This Row],[score]]&lt;=50,"low")</f>
        <v>medium</v>
      </c>
    </row>
    <row r="6941" spans="1:12" x14ac:dyDescent="0.3">
      <c r="A6941" t="s">
        <v>6689</v>
      </c>
      <c r="B6941" s="1">
        <v>37855</v>
      </c>
      <c r="C6941">
        <v>65</v>
      </c>
      <c r="D6941" t="s">
        <v>9</v>
      </c>
      <c r="E6941" t="s">
        <v>10</v>
      </c>
      <c r="F6941">
        <v>7800000</v>
      </c>
      <c r="G6941">
        <v>24021282</v>
      </c>
      <c r="H6941" t="s">
        <v>30</v>
      </c>
      <c r="I6941">
        <f>YEAR(Table1[[#This Row],[date]])</f>
        <v>2003</v>
      </c>
      <c r="J6941">
        <f>Table1[[#This Row],[revenue]]-Table1[[#This Row],[budget_x]]</f>
        <v>16221282</v>
      </c>
      <c r="K6941" s="7">
        <f>Table1[[#This Row],[profit /loss ]]/Table1[[#This Row],[budget_x]]</f>
        <v>2.0796515384615386</v>
      </c>
      <c r="L6941" t="str" cm="1">
        <f t="array" ref="L6941">_xlfn.IFS(Table1[[#This Row],[score]]&gt;70,"high",Table1[[#This Row],[score]]&gt;50,"medium",Table1[[#This Row],[score]]&lt;=50,"low")</f>
        <v>medium</v>
      </c>
    </row>
    <row r="6942" spans="1:12" x14ac:dyDescent="0.3">
      <c r="A6942" t="s">
        <v>6690</v>
      </c>
      <c r="B6942" s="1">
        <v>41668</v>
      </c>
      <c r="C6942">
        <v>69</v>
      </c>
      <c r="D6942" t="s">
        <v>9</v>
      </c>
      <c r="E6942" t="s">
        <v>171</v>
      </c>
      <c r="F6942">
        <v>19700000</v>
      </c>
      <c r="G6942">
        <v>30000000</v>
      </c>
      <c r="H6942" t="s">
        <v>184</v>
      </c>
      <c r="I6942">
        <f>YEAR(Table1[[#This Row],[date]])</f>
        <v>2014</v>
      </c>
      <c r="J6942">
        <f>Table1[[#This Row],[revenue]]-Table1[[#This Row],[budget_x]]</f>
        <v>10300000</v>
      </c>
      <c r="K6942" s="7">
        <f>Table1[[#This Row],[profit /loss ]]/Table1[[#This Row],[budget_x]]</f>
        <v>0.52284263959390864</v>
      </c>
      <c r="L6942" t="str" cm="1">
        <f t="array" ref="L6942">_xlfn.IFS(Table1[[#This Row],[score]]&gt;70,"high",Table1[[#This Row],[score]]&gt;50,"medium",Table1[[#This Row],[score]]&lt;=50,"low")</f>
        <v>medium</v>
      </c>
    </row>
    <row r="6943" spans="1:12" x14ac:dyDescent="0.3">
      <c r="A6943" t="s">
        <v>6691</v>
      </c>
      <c r="B6943" s="1">
        <v>20753</v>
      </c>
      <c r="C6943">
        <v>76</v>
      </c>
      <c r="D6943" t="s">
        <v>9</v>
      </c>
      <c r="E6943" t="s">
        <v>10</v>
      </c>
      <c r="F6943">
        <v>1500000</v>
      </c>
      <c r="G6943">
        <v>199963</v>
      </c>
      <c r="H6943" t="s">
        <v>11</v>
      </c>
      <c r="I6943">
        <f>YEAR(Table1[[#This Row],[date]])</f>
        <v>1956</v>
      </c>
      <c r="J6943">
        <f>Table1[[#This Row],[revenue]]-Table1[[#This Row],[budget_x]]</f>
        <v>-1300037</v>
      </c>
      <c r="K6943" s="7">
        <f>Table1[[#This Row],[profit /loss ]]/Table1[[#This Row],[budget_x]]</f>
        <v>-0.86669133333333337</v>
      </c>
      <c r="L6943" t="str" cm="1">
        <f t="array" ref="L6943">_xlfn.IFS(Table1[[#This Row],[score]]&gt;70,"high",Table1[[#This Row],[score]]&gt;50,"medium",Table1[[#This Row],[score]]&lt;=50,"low")</f>
        <v>high</v>
      </c>
    </row>
    <row r="6944" spans="1:12" x14ac:dyDescent="0.3">
      <c r="A6944" t="s">
        <v>6692</v>
      </c>
      <c r="B6944" s="1">
        <v>42993</v>
      </c>
      <c r="C6944">
        <v>56</v>
      </c>
      <c r="D6944" t="s">
        <v>9</v>
      </c>
      <c r="E6944" t="s">
        <v>10</v>
      </c>
      <c r="F6944">
        <v>25300000</v>
      </c>
      <c r="G6944">
        <v>4526</v>
      </c>
      <c r="H6944" t="s">
        <v>17</v>
      </c>
      <c r="I6944">
        <f>YEAR(Table1[[#This Row],[date]])</f>
        <v>2017</v>
      </c>
      <c r="J6944">
        <f>Table1[[#This Row],[revenue]]-Table1[[#This Row],[budget_x]]</f>
        <v>-25295474</v>
      </c>
      <c r="K6944" s="7">
        <f>Table1[[#This Row],[profit /loss ]]/Table1[[#This Row],[budget_x]]</f>
        <v>-0.99982110671936764</v>
      </c>
      <c r="L6944" t="str" cm="1">
        <f t="array" ref="L6944">_xlfn.IFS(Table1[[#This Row],[score]]&gt;70,"high",Table1[[#This Row],[score]]&gt;50,"medium",Table1[[#This Row],[score]]&lt;=50,"low")</f>
        <v>medium</v>
      </c>
    </row>
    <row r="6945" spans="1:12" x14ac:dyDescent="0.3">
      <c r="A6945" t="s">
        <v>6693</v>
      </c>
      <c r="B6945" s="1">
        <v>42404</v>
      </c>
      <c r="C6945">
        <v>57</v>
      </c>
      <c r="D6945" t="s">
        <v>9</v>
      </c>
      <c r="E6945" t="s">
        <v>74</v>
      </c>
      <c r="F6945">
        <v>103200000</v>
      </c>
      <c r="G6945">
        <v>302027407.19999999</v>
      </c>
      <c r="H6945" t="s">
        <v>75</v>
      </c>
      <c r="I6945">
        <f>YEAR(Table1[[#This Row],[date]])</f>
        <v>2016</v>
      </c>
      <c r="J6945">
        <f>Table1[[#This Row],[revenue]]-Table1[[#This Row],[budget_x]]</f>
        <v>198827407.19999999</v>
      </c>
      <c r="K6945" s="7">
        <f>Table1[[#This Row],[profit /loss ]]/Table1[[#This Row],[budget_x]]</f>
        <v>1.9266221627906976</v>
      </c>
      <c r="L6945" t="str" cm="1">
        <f t="array" ref="L6945">_xlfn.IFS(Table1[[#This Row],[score]]&gt;70,"high",Table1[[#This Row],[score]]&gt;50,"medium",Table1[[#This Row],[score]]&lt;=50,"low")</f>
        <v>medium</v>
      </c>
    </row>
    <row r="6946" spans="1:12" x14ac:dyDescent="0.3">
      <c r="A6946" t="s">
        <v>6694</v>
      </c>
      <c r="B6946" s="1">
        <v>35915</v>
      </c>
      <c r="C6946">
        <v>53</v>
      </c>
      <c r="D6946" t="s">
        <v>9</v>
      </c>
      <c r="E6946" t="s">
        <v>10</v>
      </c>
      <c r="F6946">
        <v>28000000</v>
      </c>
      <c r="G6946">
        <v>14051384</v>
      </c>
      <c r="H6946" t="s">
        <v>11</v>
      </c>
      <c r="I6946">
        <f>YEAR(Table1[[#This Row],[date]])</f>
        <v>1998</v>
      </c>
      <c r="J6946">
        <f>Table1[[#This Row],[revenue]]-Table1[[#This Row],[budget_x]]</f>
        <v>-13948616</v>
      </c>
      <c r="K6946" s="7">
        <f>Table1[[#This Row],[profit /loss ]]/Table1[[#This Row],[budget_x]]</f>
        <v>-0.49816485714285713</v>
      </c>
      <c r="L6946" t="str" cm="1">
        <f t="array" ref="L6946">_xlfn.IFS(Table1[[#This Row],[score]]&gt;70,"high",Table1[[#This Row],[score]]&gt;50,"medium",Table1[[#This Row],[score]]&lt;=50,"low")</f>
        <v>medium</v>
      </c>
    </row>
    <row r="6947" spans="1:12" x14ac:dyDescent="0.3">
      <c r="A6947" t="s">
        <v>6695</v>
      </c>
      <c r="B6947" s="1">
        <v>40466</v>
      </c>
      <c r="C6947">
        <v>66</v>
      </c>
      <c r="D6947" t="s">
        <v>9</v>
      </c>
      <c r="E6947" t="s">
        <v>10</v>
      </c>
      <c r="F6947">
        <v>20000000</v>
      </c>
      <c r="G6947">
        <v>171685793</v>
      </c>
      <c r="H6947" t="s">
        <v>17</v>
      </c>
      <c r="I6947">
        <f>YEAR(Table1[[#This Row],[date]])</f>
        <v>2010</v>
      </c>
      <c r="J6947">
        <f>Table1[[#This Row],[revenue]]-Table1[[#This Row],[budget_x]]</f>
        <v>151685793</v>
      </c>
      <c r="K6947" s="7">
        <f>Table1[[#This Row],[profit /loss ]]/Table1[[#This Row],[budget_x]]</f>
        <v>7.5842896499999997</v>
      </c>
      <c r="L6947" t="str" cm="1">
        <f t="array" ref="L6947">_xlfn.IFS(Table1[[#This Row],[score]]&gt;70,"high",Table1[[#This Row],[score]]&gt;50,"medium",Table1[[#This Row],[score]]&lt;=50,"low")</f>
        <v>medium</v>
      </c>
    </row>
    <row r="6948" spans="1:12" x14ac:dyDescent="0.3">
      <c r="A6948" t="s">
        <v>6696</v>
      </c>
      <c r="B6948" s="1">
        <v>45022</v>
      </c>
      <c r="C6948">
        <v>0</v>
      </c>
      <c r="D6948" t="s">
        <v>150</v>
      </c>
      <c r="E6948" t="s">
        <v>3845</v>
      </c>
      <c r="F6948">
        <v>223940000</v>
      </c>
      <c r="G6948">
        <v>178359863</v>
      </c>
      <c r="H6948" t="s">
        <v>1019</v>
      </c>
      <c r="I6948">
        <f>YEAR(Table1[[#This Row],[date]])</f>
        <v>2023</v>
      </c>
      <c r="J6948">
        <f>Table1[[#This Row],[revenue]]-Table1[[#This Row],[budget_x]]</f>
        <v>-45580137</v>
      </c>
      <c r="K6948" s="7">
        <f>Table1[[#This Row],[profit /loss ]]/Table1[[#This Row],[budget_x]]</f>
        <v>-0.20353727337679736</v>
      </c>
      <c r="L6948" t="str" cm="1">
        <f t="array" ref="L6948">_xlfn.IFS(Table1[[#This Row],[score]]&gt;70,"high",Table1[[#This Row],[score]]&gt;50,"medium",Table1[[#This Row],[score]]&lt;=50,"low")</f>
        <v>low</v>
      </c>
    </row>
    <row r="6949" spans="1:12" x14ac:dyDescent="0.3">
      <c r="A6949" t="s">
        <v>6697</v>
      </c>
      <c r="B6949" s="1">
        <v>44239</v>
      </c>
      <c r="C6949">
        <v>68</v>
      </c>
      <c r="D6949" t="s">
        <v>9</v>
      </c>
      <c r="E6949" t="s">
        <v>319</v>
      </c>
      <c r="F6949">
        <v>81200000</v>
      </c>
      <c r="G6949">
        <v>443238805.80000001</v>
      </c>
      <c r="H6949" t="s">
        <v>480</v>
      </c>
      <c r="I6949">
        <f>YEAR(Table1[[#This Row],[date]])</f>
        <v>2021</v>
      </c>
      <c r="J6949">
        <f>Table1[[#This Row],[revenue]]-Table1[[#This Row],[budget_x]]</f>
        <v>362038805.80000001</v>
      </c>
      <c r="K6949" s="7">
        <f>Table1[[#This Row],[profit /loss ]]/Table1[[#This Row],[budget_x]]</f>
        <v>4.4586059827586206</v>
      </c>
      <c r="L6949" t="str" cm="1">
        <f t="array" ref="L6949">_xlfn.IFS(Table1[[#This Row],[score]]&gt;70,"high",Table1[[#This Row],[score]]&gt;50,"medium",Table1[[#This Row],[score]]&lt;=50,"low")</f>
        <v>medium</v>
      </c>
    </row>
    <row r="6950" spans="1:12" x14ac:dyDescent="0.3">
      <c r="A6950" t="s">
        <v>6698</v>
      </c>
      <c r="B6950" s="1">
        <v>44008</v>
      </c>
      <c r="C6950">
        <v>70</v>
      </c>
      <c r="D6950" t="s">
        <v>9</v>
      </c>
      <c r="E6950" t="s">
        <v>10</v>
      </c>
      <c r="F6950">
        <v>100971600</v>
      </c>
      <c r="G6950">
        <v>728608266</v>
      </c>
      <c r="H6950" t="s">
        <v>6699</v>
      </c>
      <c r="I6950">
        <f>YEAR(Table1[[#This Row],[date]])</f>
        <v>2020</v>
      </c>
      <c r="J6950">
        <f>Table1[[#This Row],[revenue]]-Table1[[#This Row],[budget_x]]</f>
        <v>627636666</v>
      </c>
      <c r="K6950" s="7">
        <f>Table1[[#This Row],[profit /loss ]]/Table1[[#This Row],[budget_x]]</f>
        <v>6.215972273391726</v>
      </c>
      <c r="L6950" t="str" cm="1">
        <f t="array" ref="L6950">_xlfn.IFS(Table1[[#This Row],[score]]&gt;70,"high",Table1[[#This Row],[score]]&gt;50,"medium",Table1[[#This Row],[score]]&lt;=50,"low")</f>
        <v>medium</v>
      </c>
    </row>
    <row r="6951" spans="1:12" x14ac:dyDescent="0.3">
      <c r="A6951" t="s">
        <v>6700</v>
      </c>
      <c r="B6951" s="1">
        <v>43784</v>
      </c>
      <c r="C6951">
        <v>59</v>
      </c>
      <c r="D6951" t="s">
        <v>9</v>
      </c>
      <c r="E6951" t="s">
        <v>10</v>
      </c>
      <c r="F6951">
        <v>187740000</v>
      </c>
      <c r="G6951">
        <v>445444963.19999999</v>
      </c>
      <c r="H6951" t="s">
        <v>17</v>
      </c>
      <c r="I6951">
        <f>YEAR(Table1[[#This Row],[date]])</f>
        <v>2019</v>
      </c>
      <c r="J6951">
        <f>Table1[[#This Row],[revenue]]-Table1[[#This Row],[budget_x]]</f>
        <v>257704963.19999999</v>
      </c>
      <c r="K6951" s="7">
        <f>Table1[[#This Row],[profit /loss ]]/Table1[[#This Row],[budget_x]]</f>
        <v>1.3726694534995205</v>
      </c>
      <c r="L6951" t="str" cm="1">
        <f t="array" ref="L6951">_xlfn.IFS(Table1[[#This Row],[score]]&gt;70,"high",Table1[[#This Row],[score]]&gt;50,"medium",Table1[[#This Row],[score]]&lt;=50,"low")</f>
        <v>medium</v>
      </c>
    </row>
    <row r="6952" spans="1:12" x14ac:dyDescent="0.3">
      <c r="A6952" t="s">
        <v>6701</v>
      </c>
      <c r="B6952" s="1">
        <v>38170</v>
      </c>
      <c r="C6952">
        <v>65</v>
      </c>
      <c r="D6952" t="s">
        <v>9</v>
      </c>
      <c r="E6952" t="s">
        <v>10</v>
      </c>
      <c r="F6952">
        <v>9000000</v>
      </c>
      <c r="G6952">
        <v>19474552</v>
      </c>
      <c r="H6952" t="s">
        <v>11</v>
      </c>
      <c r="I6952">
        <f>YEAR(Table1[[#This Row],[date]])</f>
        <v>2004</v>
      </c>
      <c r="J6952">
        <f>Table1[[#This Row],[revenue]]-Table1[[#This Row],[budget_x]]</f>
        <v>10474552</v>
      </c>
      <c r="K6952" s="7">
        <f>Table1[[#This Row],[profit /loss ]]/Table1[[#This Row],[budget_x]]</f>
        <v>1.163839111111111</v>
      </c>
      <c r="L6952" t="str" cm="1">
        <f t="array" ref="L6952">_xlfn.IFS(Table1[[#This Row],[score]]&gt;70,"high",Table1[[#This Row],[score]]&gt;50,"medium",Table1[[#This Row],[score]]&lt;=50,"low")</f>
        <v>medium</v>
      </c>
    </row>
    <row r="6953" spans="1:12" x14ac:dyDescent="0.3">
      <c r="A6953" t="s">
        <v>6702</v>
      </c>
      <c r="B6953" s="1">
        <v>35209</v>
      </c>
      <c r="C6953">
        <v>85</v>
      </c>
      <c r="D6953" t="s">
        <v>9</v>
      </c>
      <c r="E6953" t="s">
        <v>86</v>
      </c>
      <c r="F6953">
        <v>187000000</v>
      </c>
      <c r="G6953">
        <v>873913042</v>
      </c>
      <c r="H6953" t="s">
        <v>87</v>
      </c>
      <c r="I6953">
        <f>YEAR(Table1[[#This Row],[date]])</f>
        <v>1996</v>
      </c>
      <c r="J6953">
        <f>Table1[[#This Row],[revenue]]-Table1[[#This Row],[budget_x]]</f>
        <v>686913042</v>
      </c>
      <c r="K6953" s="7">
        <f>Table1[[#This Row],[profit /loss ]]/Table1[[#This Row],[budget_x]]</f>
        <v>3.6733317754010697</v>
      </c>
      <c r="L6953" t="str" cm="1">
        <f t="array" ref="L6953">_xlfn.IFS(Table1[[#This Row],[score]]&gt;70,"high",Table1[[#This Row],[score]]&gt;50,"medium",Table1[[#This Row],[score]]&lt;=50,"low")</f>
        <v>high</v>
      </c>
    </row>
    <row r="6954" spans="1:12" x14ac:dyDescent="0.3">
      <c r="A6954" t="s">
        <v>6703</v>
      </c>
      <c r="B6954" s="1">
        <v>37434</v>
      </c>
      <c r="C6954">
        <v>57</v>
      </c>
      <c r="D6954" t="s">
        <v>9</v>
      </c>
      <c r="E6954" t="s">
        <v>10</v>
      </c>
      <c r="F6954">
        <v>32000000</v>
      </c>
      <c r="G6954">
        <v>116898028</v>
      </c>
      <c r="H6954" t="s">
        <v>11</v>
      </c>
      <c r="I6954">
        <f>YEAR(Table1[[#This Row],[date]])</f>
        <v>2002</v>
      </c>
      <c r="J6954">
        <f>Table1[[#This Row],[revenue]]-Table1[[#This Row],[budget_x]]</f>
        <v>84898028</v>
      </c>
      <c r="K6954" s="7">
        <f>Table1[[#This Row],[profit /loss ]]/Table1[[#This Row],[budget_x]]</f>
        <v>2.6530633749999999</v>
      </c>
      <c r="L6954" t="str" cm="1">
        <f t="array" ref="L6954">_xlfn.IFS(Table1[[#This Row],[score]]&gt;70,"high",Table1[[#This Row],[score]]&gt;50,"medium",Table1[[#This Row],[score]]&lt;=50,"low")</f>
        <v>medium</v>
      </c>
    </row>
    <row r="6955" spans="1:12" x14ac:dyDescent="0.3">
      <c r="A6955" t="s">
        <v>6704</v>
      </c>
      <c r="B6955" s="1">
        <v>37798</v>
      </c>
      <c r="C6955">
        <v>67</v>
      </c>
      <c r="D6955" t="s">
        <v>9</v>
      </c>
      <c r="E6955" t="s">
        <v>10</v>
      </c>
      <c r="F6955">
        <v>46000000</v>
      </c>
      <c r="G6955">
        <v>62870546</v>
      </c>
      <c r="H6955" t="s">
        <v>11</v>
      </c>
      <c r="I6955">
        <f>YEAR(Table1[[#This Row],[date]])</f>
        <v>2003</v>
      </c>
      <c r="J6955">
        <f>Table1[[#This Row],[revenue]]-Table1[[#This Row],[budget_x]]</f>
        <v>16870546</v>
      </c>
      <c r="K6955" s="7">
        <f>Table1[[#This Row],[profit /loss ]]/Table1[[#This Row],[budget_x]]</f>
        <v>0.36675099999999999</v>
      </c>
      <c r="L6955" t="str" cm="1">
        <f t="array" ref="L6955">_xlfn.IFS(Table1[[#This Row],[score]]&gt;70,"high",Table1[[#This Row],[score]]&gt;50,"medium",Table1[[#This Row],[score]]&lt;=50,"low")</f>
        <v>medium</v>
      </c>
    </row>
    <row r="6956" spans="1:12" x14ac:dyDescent="0.3">
      <c r="A6956" t="s">
        <v>6705</v>
      </c>
      <c r="B6956" s="1">
        <v>35132</v>
      </c>
      <c r="C6956">
        <v>52</v>
      </c>
      <c r="D6956" t="s">
        <v>9</v>
      </c>
      <c r="E6956" t="s">
        <v>10</v>
      </c>
      <c r="F6956">
        <v>4000000</v>
      </c>
      <c r="G6956">
        <v>16675000</v>
      </c>
      <c r="H6956" t="s">
        <v>17</v>
      </c>
      <c r="I6956">
        <f>YEAR(Table1[[#This Row],[date]])</f>
        <v>1996</v>
      </c>
      <c r="J6956">
        <f>Table1[[#This Row],[revenue]]-Table1[[#This Row],[budget_x]]</f>
        <v>12675000</v>
      </c>
      <c r="K6956" s="7">
        <f>Table1[[#This Row],[profit /loss ]]/Table1[[#This Row],[budget_x]]</f>
        <v>3.1687500000000002</v>
      </c>
      <c r="L6956" t="str" cm="1">
        <f t="array" ref="L6956">_xlfn.IFS(Table1[[#This Row],[score]]&gt;70,"high",Table1[[#This Row],[score]]&gt;50,"medium",Table1[[#This Row],[score]]&lt;=50,"low")</f>
        <v>medium</v>
      </c>
    </row>
    <row r="6957" spans="1:12" x14ac:dyDescent="0.3">
      <c r="A6957" t="s">
        <v>6706</v>
      </c>
      <c r="B6957" s="1">
        <v>38364</v>
      </c>
      <c r="C6957">
        <v>71</v>
      </c>
      <c r="D6957" t="s">
        <v>9</v>
      </c>
      <c r="E6957" t="s">
        <v>10</v>
      </c>
      <c r="F6957">
        <v>50000000</v>
      </c>
      <c r="G6957">
        <v>34806726</v>
      </c>
      <c r="H6957" t="s">
        <v>11</v>
      </c>
      <c r="I6957">
        <f>YEAR(Table1[[#This Row],[date]])</f>
        <v>2005</v>
      </c>
      <c r="J6957">
        <f>Table1[[#This Row],[revenue]]-Table1[[#This Row],[budget_x]]</f>
        <v>-15193274</v>
      </c>
      <c r="K6957" s="7">
        <f>Table1[[#This Row],[profit /loss ]]/Table1[[#This Row],[budget_x]]</f>
        <v>-0.30386548000000002</v>
      </c>
      <c r="L6957" t="str" cm="1">
        <f t="array" ref="L6957">_xlfn.IFS(Table1[[#This Row],[score]]&gt;70,"high",Table1[[#This Row],[score]]&gt;50,"medium",Table1[[#This Row],[score]]&lt;=50,"low")</f>
        <v>high</v>
      </c>
    </row>
    <row r="6958" spans="1:12" x14ac:dyDescent="0.3">
      <c r="A6958" t="s">
        <v>6707</v>
      </c>
      <c r="B6958" s="1">
        <v>38370</v>
      </c>
      <c r="C6958">
        <v>67</v>
      </c>
      <c r="D6958" t="s">
        <v>9</v>
      </c>
      <c r="E6958" t="s">
        <v>10</v>
      </c>
      <c r="F6958">
        <v>112800000</v>
      </c>
      <c r="G6958">
        <v>356126924.80000001</v>
      </c>
      <c r="H6958" t="s">
        <v>17</v>
      </c>
      <c r="I6958">
        <f>YEAR(Table1[[#This Row],[date]])</f>
        <v>2005</v>
      </c>
      <c r="J6958">
        <f>Table1[[#This Row],[revenue]]-Table1[[#This Row],[budget_x]]</f>
        <v>243326924.80000001</v>
      </c>
      <c r="K6958" s="7">
        <f>Table1[[#This Row],[profit /loss ]]/Table1[[#This Row],[budget_x]]</f>
        <v>2.1571535886524824</v>
      </c>
      <c r="L6958" t="str" cm="1">
        <f t="array" ref="L6958">_xlfn.IFS(Table1[[#This Row],[score]]&gt;70,"high",Table1[[#This Row],[score]]&gt;50,"medium",Table1[[#This Row],[score]]&lt;=50,"low")</f>
        <v>medium</v>
      </c>
    </row>
    <row r="6959" spans="1:12" x14ac:dyDescent="0.3">
      <c r="A6959" t="s">
        <v>6708</v>
      </c>
      <c r="B6959" s="1">
        <v>38260</v>
      </c>
      <c r="C6959">
        <v>67</v>
      </c>
      <c r="D6959" t="s">
        <v>9</v>
      </c>
      <c r="E6959" t="s">
        <v>10</v>
      </c>
      <c r="F6959">
        <v>83500000</v>
      </c>
      <c r="G6959">
        <v>410365754.80000001</v>
      </c>
      <c r="H6959" t="s">
        <v>17</v>
      </c>
      <c r="I6959">
        <f>YEAR(Table1[[#This Row],[date]])</f>
        <v>2004</v>
      </c>
      <c r="J6959">
        <f>Table1[[#This Row],[revenue]]-Table1[[#This Row],[budget_x]]</f>
        <v>326865754.80000001</v>
      </c>
      <c r="K6959" s="7">
        <f>Table1[[#This Row],[profit /loss ]]/Table1[[#This Row],[budget_x]]</f>
        <v>3.914559937724551</v>
      </c>
      <c r="L6959" t="str" cm="1">
        <f t="array" ref="L6959">_xlfn.IFS(Table1[[#This Row],[score]]&gt;70,"high",Table1[[#This Row],[score]]&gt;50,"medium",Table1[[#This Row],[score]]&lt;=50,"low")</f>
        <v>medium</v>
      </c>
    </row>
    <row r="6960" spans="1:12" x14ac:dyDescent="0.3">
      <c r="A6960" t="s">
        <v>6709</v>
      </c>
      <c r="B6960" s="1">
        <v>42786</v>
      </c>
      <c r="C6960">
        <v>64</v>
      </c>
      <c r="D6960" t="s">
        <v>9</v>
      </c>
      <c r="E6960" t="s">
        <v>10</v>
      </c>
      <c r="F6960">
        <v>67800000</v>
      </c>
      <c r="G6960">
        <v>348256501.80000001</v>
      </c>
      <c r="H6960" t="s">
        <v>30</v>
      </c>
      <c r="I6960">
        <f>YEAR(Table1[[#This Row],[date]])</f>
        <v>2017</v>
      </c>
      <c r="J6960">
        <f>Table1[[#This Row],[revenue]]-Table1[[#This Row],[budget_x]]</f>
        <v>280456501.80000001</v>
      </c>
      <c r="K6960" s="7">
        <f>Table1[[#This Row],[profit /loss ]]/Table1[[#This Row],[budget_x]]</f>
        <v>4.1365265752212395</v>
      </c>
      <c r="L6960" t="str" cm="1">
        <f t="array" ref="L6960">_xlfn.IFS(Table1[[#This Row],[score]]&gt;70,"high",Table1[[#This Row],[score]]&gt;50,"medium",Table1[[#This Row],[score]]&lt;=50,"low")</f>
        <v>medium</v>
      </c>
    </row>
    <row r="6961" spans="1:12" x14ac:dyDescent="0.3">
      <c r="A6961" t="s">
        <v>6710</v>
      </c>
      <c r="B6961" s="1">
        <v>38995</v>
      </c>
      <c r="C6961">
        <v>61</v>
      </c>
      <c r="D6961" t="s">
        <v>9</v>
      </c>
      <c r="E6961" t="s">
        <v>10</v>
      </c>
      <c r="F6961">
        <v>65000000</v>
      </c>
      <c r="G6961">
        <v>163295654</v>
      </c>
      <c r="H6961" t="s">
        <v>11</v>
      </c>
      <c r="I6961">
        <f>YEAR(Table1[[#This Row],[date]])</f>
        <v>2006</v>
      </c>
      <c r="J6961">
        <f>Table1[[#This Row],[revenue]]-Table1[[#This Row],[budget_x]]</f>
        <v>98295654</v>
      </c>
      <c r="K6961" s="7">
        <f>Table1[[#This Row],[profit /loss ]]/Table1[[#This Row],[budget_x]]</f>
        <v>1.5122408307692308</v>
      </c>
      <c r="L6961" t="str" cm="1">
        <f t="array" ref="L6961">_xlfn.IFS(Table1[[#This Row],[score]]&gt;70,"high",Table1[[#This Row],[score]]&gt;50,"medium",Table1[[#This Row],[score]]&lt;=50,"low")</f>
        <v>medium</v>
      </c>
    </row>
    <row r="6962" spans="1:12" x14ac:dyDescent="0.3">
      <c r="A6962" t="s">
        <v>6711</v>
      </c>
      <c r="B6962" s="1">
        <v>44081</v>
      </c>
      <c r="C6962">
        <v>79</v>
      </c>
      <c r="D6962" t="s">
        <v>9</v>
      </c>
      <c r="E6962" t="s">
        <v>10</v>
      </c>
      <c r="F6962">
        <v>126000000</v>
      </c>
      <c r="G6962">
        <v>601130942.39999998</v>
      </c>
      <c r="H6962" t="s">
        <v>17</v>
      </c>
      <c r="I6962">
        <f>YEAR(Table1[[#This Row],[date]])</f>
        <v>2020</v>
      </c>
      <c r="J6962">
        <f>Table1[[#This Row],[revenue]]-Table1[[#This Row],[budget_x]]</f>
        <v>475130942.39999998</v>
      </c>
      <c r="K6962" s="7">
        <f>Table1[[#This Row],[profit /loss ]]/Table1[[#This Row],[budget_x]]</f>
        <v>3.770880495238095</v>
      </c>
      <c r="L6962" t="str" cm="1">
        <f t="array" ref="L6962">_xlfn.IFS(Table1[[#This Row],[score]]&gt;70,"high",Table1[[#This Row],[score]]&gt;50,"medium",Table1[[#This Row],[score]]&lt;=50,"low")</f>
        <v>high</v>
      </c>
    </row>
    <row r="6963" spans="1:12" x14ac:dyDescent="0.3">
      <c r="A6963" t="s">
        <v>6712</v>
      </c>
      <c r="B6963" s="1">
        <v>42131</v>
      </c>
      <c r="C6963">
        <v>58</v>
      </c>
      <c r="D6963" t="s">
        <v>9</v>
      </c>
      <c r="E6963" t="s">
        <v>10</v>
      </c>
      <c r="F6963">
        <v>7500000</v>
      </c>
      <c r="G6963">
        <v>0</v>
      </c>
      <c r="H6963" t="s">
        <v>17</v>
      </c>
      <c r="I6963">
        <f>YEAR(Table1[[#This Row],[date]])</f>
        <v>2015</v>
      </c>
      <c r="J6963">
        <f>Table1[[#This Row],[revenue]]-Table1[[#This Row],[budget_x]]</f>
        <v>-7500000</v>
      </c>
      <c r="K6963" s="7">
        <f>Table1[[#This Row],[profit /loss ]]/Table1[[#This Row],[budget_x]]</f>
        <v>-1</v>
      </c>
      <c r="L6963" t="str" cm="1">
        <f t="array" ref="L6963">_xlfn.IFS(Table1[[#This Row],[score]]&gt;70,"high",Table1[[#This Row],[score]]&gt;50,"medium",Table1[[#This Row],[score]]&lt;=50,"low")</f>
        <v>medium</v>
      </c>
    </row>
    <row r="6964" spans="1:12" x14ac:dyDescent="0.3">
      <c r="A6964" t="s">
        <v>6713</v>
      </c>
      <c r="B6964" s="1">
        <v>44315</v>
      </c>
      <c r="C6964">
        <v>71</v>
      </c>
      <c r="D6964" t="s">
        <v>9</v>
      </c>
      <c r="E6964" t="s">
        <v>69</v>
      </c>
      <c r="F6964">
        <v>101000000</v>
      </c>
      <c r="G6964">
        <v>508582208.60000002</v>
      </c>
      <c r="H6964" t="s">
        <v>143</v>
      </c>
      <c r="I6964">
        <f>YEAR(Table1[[#This Row],[date]])</f>
        <v>2021</v>
      </c>
      <c r="J6964">
        <f>Table1[[#This Row],[revenue]]-Table1[[#This Row],[budget_x]]</f>
        <v>407582208.60000002</v>
      </c>
      <c r="K6964" s="7">
        <f>Table1[[#This Row],[profit /loss ]]/Table1[[#This Row],[budget_x]]</f>
        <v>4.0354674118811884</v>
      </c>
      <c r="L6964" t="str" cm="1">
        <f t="array" ref="L6964">_xlfn.IFS(Table1[[#This Row],[score]]&gt;70,"high",Table1[[#This Row],[score]]&gt;50,"medium",Table1[[#This Row],[score]]&lt;=50,"low")</f>
        <v>high</v>
      </c>
    </row>
    <row r="6965" spans="1:12" x14ac:dyDescent="0.3">
      <c r="A6965">
        <v>211</v>
      </c>
      <c r="B6965" s="1">
        <v>43259</v>
      </c>
      <c r="C6965">
        <v>54</v>
      </c>
      <c r="D6965" t="s">
        <v>9</v>
      </c>
      <c r="E6965" t="s">
        <v>10</v>
      </c>
      <c r="F6965">
        <v>5380000</v>
      </c>
      <c r="G6965">
        <v>1052222</v>
      </c>
      <c r="H6965" t="s">
        <v>17</v>
      </c>
      <c r="I6965">
        <f>YEAR(Table1[[#This Row],[date]])</f>
        <v>2018</v>
      </c>
      <c r="J6965">
        <f>Table1[[#This Row],[revenue]]-Table1[[#This Row],[budget_x]]</f>
        <v>-4327778</v>
      </c>
      <c r="K6965" s="7">
        <f>Table1[[#This Row],[profit /loss ]]/Table1[[#This Row],[budget_x]]</f>
        <v>-0.8044197026022305</v>
      </c>
      <c r="L6965" t="str" cm="1">
        <f t="array" ref="L6965">_xlfn.IFS(Table1[[#This Row],[score]]&gt;70,"high",Table1[[#This Row],[score]]&gt;50,"medium",Table1[[#This Row],[score]]&lt;=50,"low")</f>
        <v>medium</v>
      </c>
    </row>
    <row r="6966" spans="1:12" x14ac:dyDescent="0.3">
      <c r="A6966" t="s">
        <v>2908</v>
      </c>
      <c r="B6966" s="1">
        <v>42790</v>
      </c>
      <c r="C6966">
        <v>55</v>
      </c>
      <c r="D6966" t="s">
        <v>9</v>
      </c>
      <c r="E6966" t="s">
        <v>10</v>
      </c>
      <c r="F6966">
        <v>29200000</v>
      </c>
      <c r="G6966">
        <v>5466698</v>
      </c>
      <c r="H6966" t="s">
        <v>17</v>
      </c>
      <c r="I6966">
        <f>YEAR(Table1[[#This Row],[date]])</f>
        <v>2017</v>
      </c>
      <c r="J6966">
        <f>Table1[[#This Row],[revenue]]-Table1[[#This Row],[budget_x]]</f>
        <v>-23733302</v>
      </c>
      <c r="K6966" s="7">
        <f>Table1[[#This Row],[profit /loss ]]/Table1[[#This Row],[budget_x]]</f>
        <v>-0.81278431506849314</v>
      </c>
      <c r="L6966" t="str" cm="1">
        <f t="array" ref="L6966">_xlfn.IFS(Table1[[#This Row],[score]]&gt;70,"high",Table1[[#This Row],[score]]&gt;50,"medium",Table1[[#This Row],[score]]&lt;=50,"low")</f>
        <v>medium</v>
      </c>
    </row>
    <row r="6967" spans="1:12" x14ac:dyDescent="0.3">
      <c r="A6967" t="s">
        <v>6714</v>
      </c>
      <c r="B6967" s="1">
        <v>40570</v>
      </c>
      <c r="C6967">
        <v>74</v>
      </c>
      <c r="D6967" t="s">
        <v>9</v>
      </c>
      <c r="E6967" t="s">
        <v>10</v>
      </c>
      <c r="F6967">
        <v>11000000</v>
      </c>
      <c r="G6967">
        <v>129262388</v>
      </c>
      <c r="H6967" t="s">
        <v>11</v>
      </c>
      <c r="I6967">
        <f>YEAR(Table1[[#This Row],[date]])</f>
        <v>2011</v>
      </c>
      <c r="J6967">
        <f>Table1[[#This Row],[revenue]]-Table1[[#This Row],[budget_x]]</f>
        <v>118262388</v>
      </c>
      <c r="K6967" s="7">
        <f>Table1[[#This Row],[profit /loss ]]/Table1[[#This Row],[budget_x]]</f>
        <v>10.751126181818181</v>
      </c>
      <c r="L6967" t="str" cm="1">
        <f t="array" ref="L6967">_xlfn.IFS(Table1[[#This Row],[score]]&gt;70,"high",Table1[[#This Row],[score]]&gt;50,"medium",Table1[[#This Row],[score]]&lt;=50,"low")</f>
        <v>high</v>
      </c>
    </row>
    <row r="6968" spans="1:12" x14ac:dyDescent="0.3">
      <c r="A6968" t="s">
        <v>6715</v>
      </c>
      <c r="B6968" s="1">
        <v>38787</v>
      </c>
      <c r="C6968">
        <v>67</v>
      </c>
      <c r="D6968" t="s">
        <v>9</v>
      </c>
      <c r="E6968" t="s">
        <v>69</v>
      </c>
      <c r="F6968">
        <v>109144000</v>
      </c>
      <c r="G6968">
        <v>305481707.39999998</v>
      </c>
      <c r="H6968" t="s">
        <v>143</v>
      </c>
      <c r="I6968">
        <f>YEAR(Table1[[#This Row],[date]])</f>
        <v>2006</v>
      </c>
      <c r="J6968">
        <f>Table1[[#This Row],[revenue]]-Table1[[#This Row],[budget_x]]</f>
        <v>196337707.39999998</v>
      </c>
      <c r="K6968" s="7">
        <f>Table1[[#This Row],[profit /loss ]]/Table1[[#This Row],[budget_x]]</f>
        <v>1.7988868595616798</v>
      </c>
      <c r="L6968" t="str" cm="1">
        <f t="array" ref="L6968">_xlfn.IFS(Table1[[#This Row],[score]]&gt;70,"high",Table1[[#This Row],[score]]&gt;50,"medium",Table1[[#This Row],[score]]&lt;=50,"low")</f>
        <v>medium</v>
      </c>
    </row>
    <row r="6969" spans="1:12" x14ac:dyDescent="0.3">
      <c r="A6969" t="s">
        <v>6716</v>
      </c>
      <c r="B6969" s="1">
        <v>40606</v>
      </c>
      <c r="C6969">
        <v>69</v>
      </c>
      <c r="D6969" t="s">
        <v>9</v>
      </c>
      <c r="E6969" t="s">
        <v>15</v>
      </c>
      <c r="F6969">
        <v>30000000</v>
      </c>
      <c r="G6969">
        <v>451516855.80000001</v>
      </c>
      <c r="H6969" t="s">
        <v>25</v>
      </c>
      <c r="I6969">
        <f>YEAR(Table1[[#This Row],[date]])</f>
        <v>2011</v>
      </c>
      <c r="J6969">
        <f>Table1[[#This Row],[revenue]]-Table1[[#This Row],[budget_x]]</f>
        <v>421516855.80000001</v>
      </c>
      <c r="K6969" s="7">
        <f>Table1[[#This Row],[profit /loss ]]/Table1[[#This Row],[budget_x]]</f>
        <v>14.05056186</v>
      </c>
      <c r="L6969" t="str" cm="1">
        <f t="array" ref="L6969">_xlfn.IFS(Table1[[#This Row],[score]]&gt;70,"high",Table1[[#This Row],[score]]&gt;50,"medium",Table1[[#This Row],[score]]&lt;=50,"low")</f>
        <v>medium</v>
      </c>
    </row>
    <row r="6970" spans="1:12" x14ac:dyDescent="0.3">
      <c r="A6970" t="s">
        <v>6717</v>
      </c>
      <c r="B6970" s="1">
        <v>33590</v>
      </c>
      <c r="C6970">
        <v>80</v>
      </c>
      <c r="D6970" t="s">
        <v>9</v>
      </c>
      <c r="E6970" t="s">
        <v>319</v>
      </c>
      <c r="F6970">
        <v>172000000</v>
      </c>
      <c r="G6970">
        <v>682835308.60000002</v>
      </c>
      <c r="H6970" t="s">
        <v>96</v>
      </c>
      <c r="I6970">
        <f>YEAR(Table1[[#This Row],[date]])</f>
        <v>1991</v>
      </c>
      <c r="J6970">
        <f>Table1[[#This Row],[revenue]]-Table1[[#This Row],[budget_x]]</f>
        <v>510835308.60000002</v>
      </c>
      <c r="K6970" s="7">
        <f>Table1[[#This Row],[profit /loss ]]/Table1[[#This Row],[budget_x]]</f>
        <v>2.9699727244186049</v>
      </c>
      <c r="L6970" t="str" cm="1">
        <f t="array" ref="L6970">_xlfn.IFS(Table1[[#This Row],[score]]&gt;70,"high",Table1[[#This Row],[score]]&gt;50,"medium",Table1[[#This Row],[score]]&lt;=50,"low")</f>
        <v>high</v>
      </c>
    </row>
    <row r="6971" spans="1:12" x14ac:dyDescent="0.3">
      <c r="A6971" t="s">
        <v>6718</v>
      </c>
      <c r="B6971" s="1">
        <v>43373</v>
      </c>
      <c r="C6971">
        <v>69</v>
      </c>
      <c r="D6971" t="s">
        <v>9</v>
      </c>
      <c r="E6971" t="s">
        <v>86</v>
      </c>
      <c r="F6971">
        <v>38272500</v>
      </c>
      <c r="G6971">
        <v>268331114.40000001</v>
      </c>
      <c r="H6971" t="s">
        <v>480</v>
      </c>
      <c r="I6971">
        <f>YEAR(Table1[[#This Row],[date]])</f>
        <v>2018</v>
      </c>
      <c r="J6971">
        <f>Table1[[#This Row],[revenue]]-Table1[[#This Row],[budget_x]]</f>
        <v>230058614.40000001</v>
      </c>
      <c r="K6971" s="7">
        <f>Table1[[#This Row],[profit /loss ]]/Table1[[#This Row],[budget_x]]</f>
        <v>6.0110683754654124</v>
      </c>
      <c r="L6971" t="str" cm="1">
        <f t="array" ref="L6971">_xlfn.IFS(Table1[[#This Row],[score]]&gt;70,"high",Table1[[#This Row],[score]]&gt;50,"medium",Table1[[#This Row],[score]]&lt;=50,"low")</f>
        <v>medium</v>
      </c>
    </row>
    <row r="6972" spans="1:12" x14ac:dyDescent="0.3">
      <c r="A6972" t="s">
        <v>6719</v>
      </c>
      <c r="B6972" s="1">
        <v>42299</v>
      </c>
      <c r="C6972">
        <v>72</v>
      </c>
      <c r="D6972" t="s">
        <v>9</v>
      </c>
      <c r="E6972" t="s">
        <v>10</v>
      </c>
      <c r="F6972">
        <v>40000000</v>
      </c>
      <c r="G6972">
        <v>162498338</v>
      </c>
      <c r="H6972" t="s">
        <v>11</v>
      </c>
      <c r="I6972">
        <f>YEAR(Table1[[#This Row],[date]])</f>
        <v>2015</v>
      </c>
      <c r="J6972">
        <f>Table1[[#This Row],[revenue]]-Table1[[#This Row],[budget_x]]</f>
        <v>122498338</v>
      </c>
      <c r="K6972" s="7">
        <f>Table1[[#This Row],[profit /loss ]]/Table1[[#This Row],[budget_x]]</f>
        <v>3.0624584499999998</v>
      </c>
      <c r="L6972" t="str" cm="1">
        <f t="array" ref="L6972">_xlfn.IFS(Table1[[#This Row],[score]]&gt;70,"high",Table1[[#This Row],[score]]&gt;50,"medium",Table1[[#This Row],[score]]&lt;=50,"low")</f>
        <v>high</v>
      </c>
    </row>
    <row r="6973" spans="1:12" x14ac:dyDescent="0.3">
      <c r="A6973" t="s">
        <v>6720</v>
      </c>
      <c r="B6973" s="1">
        <v>43824</v>
      </c>
      <c r="C6973">
        <v>78</v>
      </c>
      <c r="D6973" t="s">
        <v>9</v>
      </c>
      <c r="E6973" t="s">
        <v>74</v>
      </c>
      <c r="F6973">
        <v>101000000</v>
      </c>
      <c r="G6973">
        <v>893800197.20000005</v>
      </c>
      <c r="H6973" t="s">
        <v>75</v>
      </c>
      <c r="I6973">
        <f>YEAR(Table1[[#This Row],[date]])</f>
        <v>2019</v>
      </c>
      <c r="J6973">
        <f>Table1[[#This Row],[revenue]]-Table1[[#This Row],[budget_x]]</f>
        <v>792800197.20000005</v>
      </c>
      <c r="K6973" s="7">
        <f>Table1[[#This Row],[profit /loss ]]/Table1[[#This Row],[budget_x]]</f>
        <v>7.8495069029702975</v>
      </c>
      <c r="L6973" t="str" cm="1">
        <f t="array" ref="L6973">_xlfn.IFS(Table1[[#This Row],[score]]&gt;70,"high",Table1[[#This Row],[score]]&gt;50,"medium",Table1[[#This Row],[score]]&lt;=50,"low")</f>
        <v>high</v>
      </c>
    </row>
    <row r="6974" spans="1:12" x14ac:dyDescent="0.3">
      <c r="A6974" t="s">
        <v>6721</v>
      </c>
      <c r="B6974" s="1">
        <v>31268</v>
      </c>
      <c r="C6974">
        <v>62</v>
      </c>
      <c r="D6974" t="s">
        <v>9</v>
      </c>
      <c r="E6974" t="s">
        <v>95</v>
      </c>
      <c r="F6974">
        <v>140200000</v>
      </c>
      <c r="G6974">
        <v>503360993.39999998</v>
      </c>
      <c r="H6974" t="s">
        <v>96</v>
      </c>
      <c r="I6974">
        <f>YEAR(Table1[[#This Row],[date]])</f>
        <v>1985</v>
      </c>
      <c r="J6974">
        <f>Table1[[#This Row],[revenue]]-Table1[[#This Row],[budget_x]]</f>
        <v>363160993.39999998</v>
      </c>
      <c r="K6974" s="7">
        <f>Table1[[#This Row],[profit /loss ]]/Table1[[#This Row],[budget_x]]</f>
        <v>2.5903066576319542</v>
      </c>
      <c r="L6974" t="str" cm="1">
        <f t="array" ref="L6974">_xlfn.IFS(Table1[[#This Row],[score]]&gt;70,"high",Table1[[#This Row],[score]]&gt;50,"medium",Table1[[#This Row],[score]]&lt;=50,"low")</f>
        <v>medium</v>
      </c>
    </row>
    <row r="6975" spans="1:12" x14ac:dyDescent="0.3">
      <c r="A6975" t="s">
        <v>6722</v>
      </c>
      <c r="B6975" s="1">
        <v>44629</v>
      </c>
      <c r="C6975">
        <v>56</v>
      </c>
      <c r="D6975" t="s">
        <v>9</v>
      </c>
      <c r="E6975" t="s">
        <v>171</v>
      </c>
      <c r="F6975">
        <v>140000000</v>
      </c>
      <c r="G6975">
        <v>167096014.40000001</v>
      </c>
      <c r="H6975" t="s">
        <v>184</v>
      </c>
      <c r="I6975">
        <f>YEAR(Table1[[#This Row],[date]])</f>
        <v>2022</v>
      </c>
      <c r="J6975">
        <f>Table1[[#This Row],[revenue]]-Table1[[#This Row],[budget_x]]</f>
        <v>27096014.400000006</v>
      </c>
      <c r="K6975" s="7">
        <f>Table1[[#This Row],[profit /loss ]]/Table1[[#This Row],[budget_x]]</f>
        <v>0.19354296000000004</v>
      </c>
      <c r="L6975" t="str" cm="1">
        <f t="array" ref="L6975">_xlfn.IFS(Table1[[#This Row],[score]]&gt;70,"high",Table1[[#This Row],[score]]&gt;50,"medium",Table1[[#This Row],[score]]&lt;=50,"low")</f>
        <v>medium</v>
      </c>
    </row>
    <row r="6976" spans="1:12" x14ac:dyDescent="0.3">
      <c r="A6976" t="s">
        <v>6723</v>
      </c>
      <c r="B6976" s="1">
        <v>43224</v>
      </c>
      <c r="C6976">
        <v>41</v>
      </c>
      <c r="D6976" t="s">
        <v>9</v>
      </c>
      <c r="E6976" t="s">
        <v>10</v>
      </c>
      <c r="F6976">
        <v>13000000</v>
      </c>
      <c r="G6976">
        <v>6667322.7999999998</v>
      </c>
      <c r="H6976" t="s">
        <v>17</v>
      </c>
      <c r="I6976">
        <f>YEAR(Table1[[#This Row],[date]])</f>
        <v>2018</v>
      </c>
      <c r="J6976">
        <f>Table1[[#This Row],[revenue]]-Table1[[#This Row],[budget_x]]</f>
        <v>-6332677.2000000002</v>
      </c>
      <c r="K6976" s="7">
        <f>Table1[[#This Row],[profit /loss ]]/Table1[[#This Row],[budget_x]]</f>
        <v>-0.48712901538461539</v>
      </c>
      <c r="L6976" t="str" cm="1">
        <f t="array" ref="L6976">_xlfn.IFS(Table1[[#This Row],[score]]&gt;70,"high",Table1[[#This Row],[score]]&gt;50,"medium",Table1[[#This Row],[score]]&lt;=50,"low")</f>
        <v>low</v>
      </c>
    </row>
    <row r="6977" spans="1:12" x14ac:dyDescent="0.3">
      <c r="A6977" t="s">
        <v>6724</v>
      </c>
      <c r="B6977" s="1">
        <v>33795</v>
      </c>
      <c r="C6977">
        <v>56</v>
      </c>
      <c r="D6977" t="s">
        <v>9</v>
      </c>
      <c r="E6977" t="s">
        <v>10</v>
      </c>
      <c r="F6977">
        <v>30000000</v>
      </c>
      <c r="G6977">
        <v>14110589</v>
      </c>
      <c r="H6977" t="s">
        <v>17</v>
      </c>
      <c r="I6977">
        <f>YEAR(Table1[[#This Row],[date]])</f>
        <v>1992</v>
      </c>
      <c r="J6977">
        <f>Table1[[#This Row],[revenue]]-Table1[[#This Row],[budget_x]]</f>
        <v>-15889411</v>
      </c>
      <c r="K6977" s="7">
        <f>Table1[[#This Row],[profit /loss ]]/Table1[[#This Row],[budget_x]]</f>
        <v>-0.52964703333333329</v>
      </c>
      <c r="L6977" t="str" cm="1">
        <f t="array" ref="L6977">_xlfn.IFS(Table1[[#This Row],[score]]&gt;70,"high",Table1[[#This Row],[score]]&gt;50,"medium",Table1[[#This Row],[score]]&lt;=50,"low")</f>
        <v>medium</v>
      </c>
    </row>
    <row r="6978" spans="1:12" x14ac:dyDescent="0.3">
      <c r="A6978" t="s">
        <v>6725</v>
      </c>
      <c r="B6978" s="1">
        <v>43812</v>
      </c>
      <c r="C6978">
        <v>66</v>
      </c>
      <c r="D6978" t="s">
        <v>9</v>
      </c>
      <c r="E6978" t="s">
        <v>69</v>
      </c>
      <c r="F6978">
        <v>102300000</v>
      </c>
      <c r="G6978">
        <v>517328396.39999998</v>
      </c>
      <c r="H6978" t="s">
        <v>143</v>
      </c>
      <c r="I6978">
        <f>YEAR(Table1[[#This Row],[date]])</f>
        <v>2019</v>
      </c>
      <c r="J6978">
        <f>Table1[[#This Row],[revenue]]-Table1[[#This Row],[budget_x]]</f>
        <v>415028396.39999998</v>
      </c>
      <c r="K6978" s="7">
        <f>Table1[[#This Row],[profit /loss ]]/Table1[[#This Row],[budget_x]]</f>
        <v>4.0569735718475073</v>
      </c>
      <c r="L6978" t="str" cm="1">
        <f t="array" ref="L6978">_xlfn.IFS(Table1[[#This Row],[score]]&gt;70,"high",Table1[[#This Row],[score]]&gt;50,"medium",Table1[[#This Row],[score]]&lt;=50,"low")</f>
        <v>medium</v>
      </c>
    </row>
    <row r="6979" spans="1:12" x14ac:dyDescent="0.3">
      <c r="A6979" t="s">
        <v>6726</v>
      </c>
      <c r="B6979" s="1">
        <v>38524</v>
      </c>
      <c r="C6979">
        <v>50</v>
      </c>
      <c r="D6979" t="s">
        <v>9</v>
      </c>
      <c r="E6979" t="s">
        <v>10</v>
      </c>
      <c r="F6979">
        <v>80000000</v>
      </c>
      <c r="G6979">
        <v>131159306</v>
      </c>
      <c r="H6979" t="s">
        <v>11</v>
      </c>
      <c r="I6979">
        <f>YEAR(Table1[[#This Row],[date]])</f>
        <v>2005</v>
      </c>
      <c r="J6979">
        <f>Table1[[#This Row],[revenue]]-Table1[[#This Row],[budget_x]]</f>
        <v>51159306</v>
      </c>
      <c r="K6979" s="7">
        <f>Table1[[#This Row],[profit /loss ]]/Table1[[#This Row],[budget_x]]</f>
        <v>0.63949132500000005</v>
      </c>
      <c r="L6979" t="str" cm="1">
        <f t="array" ref="L6979">_xlfn.IFS(Table1[[#This Row],[score]]&gt;70,"high",Table1[[#This Row],[score]]&gt;50,"medium",Table1[[#This Row],[score]]&lt;=50,"low")</f>
        <v>low</v>
      </c>
    </row>
    <row r="6980" spans="1:12" x14ac:dyDescent="0.3">
      <c r="A6980" t="s">
        <v>6727</v>
      </c>
      <c r="B6980" s="1">
        <v>39988</v>
      </c>
      <c r="C6980">
        <v>70</v>
      </c>
      <c r="D6980" t="s">
        <v>9</v>
      </c>
      <c r="E6980" t="s">
        <v>10</v>
      </c>
      <c r="F6980">
        <v>230000</v>
      </c>
      <c r="G6980">
        <v>2703762</v>
      </c>
      <c r="H6980" t="s">
        <v>11</v>
      </c>
      <c r="I6980">
        <f>YEAR(Table1[[#This Row],[date]])</f>
        <v>2009</v>
      </c>
      <c r="J6980">
        <f>Table1[[#This Row],[revenue]]-Table1[[#This Row],[budget_x]]</f>
        <v>2473762</v>
      </c>
      <c r="K6980" s="7">
        <f>Table1[[#This Row],[profit /loss ]]/Table1[[#This Row],[budget_x]]</f>
        <v>10.755486956521739</v>
      </c>
      <c r="L6980" t="str" cm="1">
        <f t="array" ref="L6980">_xlfn.IFS(Table1[[#This Row],[score]]&gt;70,"high",Table1[[#This Row],[score]]&gt;50,"medium",Table1[[#This Row],[score]]&lt;=50,"low")</f>
        <v>medium</v>
      </c>
    </row>
    <row r="6981" spans="1:12" x14ac:dyDescent="0.3">
      <c r="A6981" t="s">
        <v>6728</v>
      </c>
      <c r="B6981" s="1">
        <v>41534</v>
      </c>
      <c r="C6981">
        <v>73</v>
      </c>
      <c r="D6981" t="s">
        <v>9</v>
      </c>
      <c r="E6981" t="s">
        <v>10</v>
      </c>
      <c r="F6981">
        <v>116800000</v>
      </c>
      <c r="G6981">
        <v>613280132</v>
      </c>
      <c r="H6981" t="s">
        <v>17</v>
      </c>
      <c r="I6981">
        <f>YEAR(Table1[[#This Row],[date]])</f>
        <v>2013</v>
      </c>
      <c r="J6981">
        <f>Table1[[#This Row],[revenue]]-Table1[[#This Row],[budget_x]]</f>
        <v>496480132</v>
      </c>
      <c r="K6981" s="7">
        <f>Table1[[#This Row],[profit /loss ]]/Table1[[#This Row],[budget_x]]</f>
        <v>4.2506860616438358</v>
      </c>
      <c r="L6981" t="str" cm="1">
        <f t="array" ref="L6981">_xlfn.IFS(Table1[[#This Row],[score]]&gt;70,"high",Table1[[#This Row],[score]]&gt;50,"medium",Table1[[#This Row],[score]]&lt;=50,"low")</f>
        <v>high</v>
      </c>
    </row>
    <row r="6982" spans="1:12" x14ac:dyDescent="0.3">
      <c r="A6982" t="s">
        <v>6729</v>
      </c>
      <c r="B6982" s="1">
        <v>35404</v>
      </c>
      <c r="C6982">
        <v>56</v>
      </c>
      <c r="D6982" t="s">
        <v>9</v>
      </c>
      <c r="E6982" t="s">
        <v>10</v>
      </c>
      <c r="F6982">
        <v>25000000</v>
      </c>
      <c r="G6982">
        <v>51702929</v>
      </c>
      <c r="H6982" t="s">
        <v>11</v>
      </c>
      <c r="I6982">
        <f>YEAR(Table1[[#This Row],[date]])</f>
        <v>1996</v>
      </c>
      <c r="J6982">
        <f>Table1[[#This Row],[revenue]]-Table1[[#This Row],[budget_x]]</f>
        <v>26702929</v>
      </c>
      <c r="K6982" s="7">
        <f>Table1[[#This Row],[profit /loss ]]/Table1[[#This Row],[budget_x]]</f>
        <v>1.0681171599999999</v>
      </c>
      <c r="L6982" t="str" cm="1">
        <f t="array" ref="L6982">_xlfn.IFS(Table1[[#This Row],[score]]&gt;70,"high",Table1[[#This Row],[score]]&gt;50,"medium",Table1[[#This Row],[score]]&lt;=50,"low")</f>
        <v>medium</v>
      </c>
    </row>
    <row r="6983" spans="1:12" x14ac:dyDescent="0.3">
      <c r="A6983" t="s">
        <v>6730</v>
      </c>
      <c r="B6983" s="1">
        <v>36174</v>
      </c>
      <c r="C6983">
        <v>75</v>
      </c>
      <c r="D6983" t="s">
        <v>9</v>
      </c>
      <c r="E6983" t="s">
        <v>10</v>
      </c>
      <c r="F6983">
        <v>52000000</v>
      </c>
      <c r="G6983">
        <v>97709034</v>
      </c>
      <c r="H6983" t="s">
        <v>655</v>
      </c>
      <c r="I6983">
        <f>YEAR(Table1[[#This Row],[date]])</f>
        <v>1999</v>
      </c>
      <c r="J6983">
        <f>Table1[[#This Row],[revenue]]-Table1[[#This Row],[budget_x]]</f>
        <v>45709034</v>
      </c>
      <c r="K6983" s="7">
        <f>Table1[[#This Row],[profit /loss ]]/Table1[[#This Row],[budget_x]]</f>
        <v>0.87901988461538461</v>
      </c>
      <c r="L6983" t="str" cm="1">
        <f t="array" ref="L6983">_xlfn.IFS(Table1[[#This Row],[score]]&gt;70,"high",Table1[[#This Row],[score]]&gt;50,"medium",Table1[[#This Row],[score]]&lt;=50,"low")</f>
        <v>high</v>
      </c>
    </row>
    <row r="6984" spans="1:12" x14ac:dyDescent="0.3">
      <c r="A6984" t="s">
        <v>6731</v>
      </c>
      <c r="B6984" s="1">
        <v>30864</v>
      </c>
      <c r="C6984">
        <v>55</v>
      </c>
      <c r="D6984" t="s">
        <v>9</v>
      </c>
      <c r="E6984" t="s">
        <v>10</v>
      </c>
      <c r="F6984">
        <v>35000000</v>
      </c>
      <c r="G6984">
        <v>14296438</v>
      </c>
      <c r="H6984" t="s">
        <v>11</v>
      </c>
      <c r="I6984">
        <f>YEAR(Table1[[#This Row],[date]])</f>
        <v>1984</v>
      </c>
      <c r="J6984">
        <f>Table1[[#This Row],[revenue]]-Table1[[#This Row],[budget_x]]</f>
        <v>-20703562</v>
      </c>
      <c r="K6984" s="7">
        <f>Table1[[#This Row],[profit /loss ]]/Table1[[#This Row],[budget_x]]</f>
        <v>-0.5915303428571429</v>
      </c>
      <c r="L6984" t="str" cm="1">
        <f t="array" ref="L6984">_xlfn.IFS(Table1[[#This Row],[score]]&gt;70,"high",Table1[[#This Row],[score]]&gt;50,"medium",Table1[[#This Row],[score]]&lt;=50,"low")</f>
        <v>medium</v>
      </c>
    </row>
    <row r="6985" spans="1:12" x14ac:dyDescent="0.3">
      <c r="A6985" t="s">
        <v>6732</v>
      </c>
      <c r="B6985" s="1">
        <v>25730</v>
      </c>
      <c r="C6985">
        <v>68</v>
      </c>
      <c r="D6985" t="s">
        <v>9</v>
      </c>
      <c r="E6985" t="s">
        <v>10</v>
      </c>
      <c r="F6985">
        <v>1800000</v>
      </c>
      <c r="G6985">
        <v>6800000</v>
      </c>
      <c r="H6985" t="s">
        <v>11</v>
      </c>
      <c r="I6985">
        <f>YEAR(Table1[[#This Row],[date]])</f>
        <v>1970</v>
      </c>
      <c r="J6985">
        <f>Table1[[#This Row],[revenue]]-Table1[[#This Row],[budget_x]]</f>
        <v>5000000</v>
      </c>
      <c r="K6985" s="7">
        <f>Table1[[#This Row],[profit /loss ]]/Table1[[#This Row],[budget_x]]</f>
        <v>2.7777777777777777</v>
      </c>
      <c r="L6985" t="str" cm="1">
        <f t="array" ref="L6985">_xlfn.IFS(Table1[[#This Row],[score]]&gt;70,"high",Table1[[#This Row],[score]]&gt;50,"medium",Table1[[#This Row],[score]]&lt;=50,"low")</f>
        <v>medium</v>
      </c>
    </row>
    <row r="6986" spans="1:12" x14ac:dyDescent="0.3">
      <c r="A6986" t="s">
        <v>6733</v>
      </c>
      <c r="B6986" s="1">
        <v>39497</v>
      </c>
      <c r="C6986">
        <v>55</v>
      </c>
      <c r="D6986" t="s">
        <v>9</v>
      </c>
      <c r="E6986" t="s">
        <v>10</v>
      </c>
      <c r="F6986">
        <v>825000</v>
      </c>
      <c r="G6986">
        <v>15327010</v>
      </c>
      <c r="H6986" t="s">
        <v>17</v>
      </c>
      <c r="I6986">
        <f>YEAR(Table1[[#This Row],[date]])</f>
        <v>2008</v>
      </c>
      <c r="J6986">
        <f>Table1[[#This Row],[revenue]]-Table1[[#This Row],[budget_x]]</f>
        <v>14502010</v>
      </c>
      <c r="K6986" s="7">
        <f>Table1[[#This Row],[profit /loss ]]/Table1[[#This Row],[budget_x]]</f>
        <v>17.578193939393941</v>
      </c>
      <c r="L6986" t="str" cm="1">
        <f t="array" ref="L6986">_xlfn.IFS(Table1[[#This Row],[score]]&gt;70,"high",Table1[[#This Row],[score]]&gt;50,"medium",Table1[[#This Row],[score]]&lt;=50,"low")</f>
        <v>medium</v>
      </c>
    </row>
    <row r="6987" spans="1:12" x14ac:dyDescent="0.3">
      <c r="A6987" t="s">
        <v>6734</v>
      </c>
      <c r="B6987" s="1">
        <v>43352</v>
      </c>
      <c r="C6987">
        <v>71</v>
      </c>
      <c r="D6987" t="s">
        <v>9</v>
      </c>
      <c r="E6987" t="s">
        <v>10</v>
      </c>
      <c r="F6987">
        <v>75000000</v>
      </c>
      <c r="G6987">
        <v>875796742.79999995</v>
      </c>
      <c r="H6987" t="s">
        <v>17</v>
      </c>
      <c r="I6987">
        <f>YEAR(Table1[[#This Row],[date]])</f>
        <v>2018</v>
      </c>
      <c r="J6987">
        <f>Table1[[#This Row],[revenue]]-Table1[[#This Row],[budget_x]]</f>
        <v>800796742.79999995</v>
      </c>
      <c r="K6987" s="7">
        <f>Table1[[#This Row],[profit /loss ]]/Table1[[#This Row],[budget_x]]</f>
        <v>10.677289904</v>
      </c>
      <c r="L6987" t="str" cm="1">
        <f t="array" ref="L6987">_xlfn.IFS(Table1[[#This Row],[score]]&gt;70,"high",Table1[[#This Row],[score]]&gt;50,"medium",Table1[[#This Row],[score]]&lt;=50,"low")</f>
        <v>high</v>
      </c>
    </row>
    <row r="6988" spans="1:12" x14ac:dyDescent="0.3">
      <c r="A6988" t="s">
        <v>6735</v>
      </c>
      <c r="B6988" s="1">
        <v>37275</v>
      </c>
      <c r="C6988">
        <v>68</v>
      </c>
      <c r="D6988" t="s">
        <v>9</v>
      </c>
      <c r="E6988" t="s">
        <v>69</v>
      </c>
      <c r="F6988">
        <v>60000000</v>
      </c>
      <c r="G6988">
        <v>49473093</v>
      </c>
      <c r="H6988" t="s">
        <v>143</v>
      </c>
      <c r="I6988">
        <f>YEAR(Table1[[#This Row],[date]])</f>
        <v>2002</v>
      </c>
      <c r="J6988">
        <f>Table1[[#This Row],[revenue]]-Table1[[#This Row],[budget_x]]</f>
        <v>-10526907</v>
      </c>
      <c r="K6988" s="7">
        <f>Table1[[#This Row],[profit /loss ]]/Table1[[#This Row],[budget_x]]</f>
        <v>-0.17544845000000001</v>
      </c>
      <c r="L6988" t="str" cm="1">
        <f t="array" ref="L6988">_xlfn.IFS(Table1[[#This Row],[score]]&gt;70,"high",Table1[[#This Row],[score]]&gt;50,"medium",Table1[[#This Row],[score]]&lt;=50,"low")</f>
        <v>medium</v>
      </c>
    </row>
    <row r="6989" spans="1:12" x14ac:dyDescent="0.3">
      <c r="A6989" t="s">
        <v>6736</v>
      </c>
      <c r="B6989" s="1">
        <v>43027</v>
      </c>
      <c r="C6989">
        <v>52</v>
      </c>
      <c r="D6989" t="s">
        <v>9</v>
      </c>
      <c r="E6989" t="s">
        <v>10</v>
      </c>
      <c r="F6989">
        <v>35000000</v>
      </c>
      <c r="G6989">
        <v>43164679</v>
      </c>
      <c r="H6989" t="s">
        <v>11</v>
      </c>
      <c r="I6989">
        <f>YEAR(Table1[[#This Row],[date]])</f>
        <v>2017</v>
      </c>
      <c r="J6989">
        <f>Table1[[#This Row],[revenue]]-Table1[[#This Row],[budget_x]]</f>
        <v>8164679</v>
      </c>
      <c r="K6989" s="7">
        <f>Table1[[#This Row],[profit /loss ]]/Table1[[#This Row],[budget_x]]</f>
        <v>0.23327654285714286</v>
      </c>
      <c r="L6989" t="str" cm="1">
        <f t="array" ref="L6989">_xlfn.IFS(Table1[[#This Row],[score]]&gt;70,"high",Table1[[#This Row],[score]]&gt;50,"medium",Table1[[#This Row],[score]]&lt;=50,"low")</f>
        <v>medium</v>
      </c>
    </row>
    <row r="6990" spans="1:12" x14ac:dyDescent="0.3">
      <c r="A6990" t="s">
        <v>6737</v>
      </c>
      <c r="B6990" s="1">
        <v>41244</v>
      </c>
      <c r="C6990">
        <v>80</v>
      </c>
      <c r="D6990" t="s">
        <v>9</v>
      </c>
      <c r="E6990" t="s">
        <v>69</v>
      </c>
      <c r="F6990">
        <v>209000000</v>
      </c>
      <c r="G6990">
        <v>815350721.20000005</v>
      </c>
      <c r="H6990" t="s">
        <v>143</v>
      </c>
      <c r="I6990">
        <f>YEAR(Table1[[#This Row],[date]])</f>
        <v>2012</v>
      </c>
      <c r="J6990">
        <f>Table1[[#This Row],[revenue]]-Table1[[#This Row],[budget_x]]</f>
        <v>606350721.20000005</v>
      </c>
      <c r="K6990" s="7">
        <f>Table1[[#This Row],[profit /loss ]]/Table1[[#This Row],[budget_x]]</f>
        <v>2.9011996229665074</v>
      </c>
      <c r="L6990" t="str" cm="1">
        <f t="array" ref="L6990">_xlfn.IFS(Table1[[#This Row],[score]]&gt;70,"high",Table1[[#This Row],[score]]&gt;50,"medium",Table1[[#This Row],[score]]&lt;=50,"low")</f>
        <v>high</v>
      </c>
    </row>
    <row r="6991" spans="1:12" x14ac:dyDescent="0.3">
      <c r="A6991" t="s">
        <v>6738</v>
      </c>
      <c r="B6991" s="1">
        <v>42901</v>
      </c>
      <c r="C6991">
        <v>67</v>
      </c>
      <c r="D6991" t="s">
        <v>9</v>
      </c>
      <c r="E6991" t="s">
        <v>10</v>
      </c>
      <c r="F6991">
        <v>45000000</v>
      </c>
      <c r="G6991">
        <v>57697426</v>
      </c>
      <c r="H6991" t="s">
        <v>11</v>
      </c>
      <c r="I6991">
        <f>YEAR(Table1[[#This Row],[date]])</f>
        <v>2017</v>
      </c>
      <c r="J6991">
        <f>Table1[[#This Row],[revenue]]-Table1[[#This Row],[budget_x]]</f>
        <v>12697426</v>
      </c>
      <c r="K6991" s="7">
        <f>Table1[[#This Row],[profit /loss ]]/Table1[[#This Row],[budget_x]]</f>
        <v>0.28216502222222223</v>
      </c>
      <c r="L6991" t="str" cm="1">
        <f t="array" ref="L6991">_xlfn.IFS(Table1[[#This Row],[score]]&gt;70,"high",Table1[[#This Row],[score]]&gt;50,"medium",Table1[[#This Row],[score]]&lt;=50,"low")</f>
        <v>medium</v>
      </c>
    </row>
    <row r="6992" spans="1:12" x14ac:dyDescent="0.3">
      <c r="A6992" t="s">
        <v>6739</v>
      </c>
      <c r="B6992" s="1">
        <v>44872</v>
      </c>
      <c r="C6992">
        <v>65</v>
      </c>
      <c r="D6992" t="s">
        <v>9</v>
      </c>
      <c r="E6992" t="s">
        <v>10</v>
      </c>
      <c r="F6992">
        <v>111600000</v>
      </c>
      <c r="G6992">
        <v>534358853.39999998</v>
      </c>
      <c r="H6992" t="s">
        <v>11</v>
      </c>
      <c r="I6992">
        <f>YEAR(Table1[[#This Row],[date]])</f>
        <v>2022</v>
      </c>
      <c r="J6992">
        <f>Table1[[#This Row],[revenue]]-Table1[[#This Row],[budget_x]]</f>
        <v>422758853.39999998</v>
      </c>
      <c r="K6992" s="7">
        <f>Table1[[#This Row],[profit /loss ]]/Table1[[#This Row],[budget_x]]</f>
        <v>3.7881617688172042</v>
      </c>
      <c r="L6992" t="str" cm="1">
        <f t="array" ref="L6992">_xlfn.IFS(Table1[[#This Row],[score]]&gt;70,"high",Table1[[#This Row],[score]]&gt;50,"medium",Table1[[#This Row],[score]]&lt;=50,"low")</f>
        <v>medium</v>
      </c>
    </row>
    <row r="6993" spans="1:12" x14ac:dyDescent="0.3">
      <c r="A6993" t="s">
        <v>6740</v>
      </c>
      <c r="B6993" s="1">
        <v>43551</v>
      </c>
      <c r="C6993">
        <v>63</v>
      </c>
      <c r="D6993" t="s">
        <v>9</v>
      </c>
      <c r="E6993" t="s">
        <v>10</v>
      </c>
      <c r="F6993">
        <v>7000000</v>
      </c>
      <c r="G6993">
        <v>2852759</v>
      </c>
      <c r="H6993" t="s">
        <v>11</v>
      </c>
      <c r="I6993">
        <f>YEAR(Table1[[#This Row],[date]])</f>
        <v>2019</v>
      </c>
      <c r="J6993">
        <f>Table1[[#This Row],[revenue]]-Table1[[#This Row],[budget_x]]</f>
        <v>-4147241</v>
      </c>
      <c r="K6993" s="7">
        <f>Table1[[#This Row],[profit /loss ]]/Table1[[#This Row],[budget_x]]</f>
        <v>-0.59246299999999996</v>
      </c>
      <c r="L6993" t="str" cm="1">
        <f t="array" ref="L6993">_xlfn.IFS(Table1[[#This Row],[score]]&gt;70,"high",Table1[[#This Row],[score]]&gt;50,"medium",Table1[[#This Row],[score]]&lt;=50,"low")</f>
        <v>medium</v>
      </c>
    </row>
    <row r="6994" spans="1:12" x14ac:dyDescent="0.3">
      <c r="A6994" t="s">
        <v>6741</v>
      </c>
      <c r="B6994" s="1">
        <v>44743</v>
      </c>
      <c r="C6994">
        <v>60</v>
      </c>
      <c r="D6994" t="s">
        <v>9</v>
      </c>
      <c r="E6994" t="s">
        <v>10</v>
      </c>
      <c r="F6994">
        <v>109600000</v>
      </c>
      <c r="G6994">
        <v>520431822.19999999</v>
      </c>
      <c r="H6994" t="s">
        <v>17</v>
      </c>
      <c r="I6994">
        <f>YEAR(Table1[[#This Row],[date]])</f>
        <v>2022</v>
      </c>
      <c r="J6994">
        <f>Table1[[#This Row],[revenue]]-Table1[[#This Row],[budget_x]]</f>
        <v>410831822.19999999</v>
      </c>
      <c r="K6994" s="7">
        <f>Table1[[#This Row],[profit /loss ]]/Table1[[#This Row],[budget_x]]</f>
        <v>3.7484655310218975</v>
      </c>
      <c r="L6994" t="str" cm="1">
        <f t="array" ref="L6994">_xlfn.IFS(Table1[[#This Row],[score]]&gt;70,"high",Table1[[#This Row],[score]]&gt;50,"medium",Table1[[#This Row],[score]]&lt;=50,"low")</f>
        <v>medium</v>
      </c>
    </row>
    <row r="6995" spans="1:12" x14ac:dyDescent="0.3">
      <c r="A6995" t="s">
        <v>6742</v>
      </c>
      <c r="B6995" s="1">
        <v>40417</v>
      </c>
      <c r="C6995">
        <v>73</v>
      </c>
      <c r="D6995" t="s">
        <v>9</v>
      </c>
      <c r="E6995" t="s">
        <v>15</v>
      </c>
      <c r="F6995">
        <v>99000000</v>
      </c>
      <c r="G6995">
        <v>567214986.60000002</v>
      </c>
      <c r="H6995" t="s">
        <v>17</v>
      </c>
      <c r="I6995">
        <f>YEAR(Table1[[#This Row],[date]])</f>
        <v>2010</v>
      </c>
      <c r="J6995">
        <f>Table1[[#This Row],[revenue]]-Table1[[#This Row],[budget_x]]</f>
        <v>468214986.60000002</v>
      </c>
      <c r="K6995" s="7">
        <f>Table1[[#This Row],[profit /loss ]]/Table1[[#This Row],[budget_x]]</f>
        <v>4.7294443090909093</v>
      </c>
      <c r="L6995" t="str" cm="1">
        <f t="array" ref="L6995">_xlfn.IFS(Table1[[#This Row],[score]]&gt;70,"high",Table1[[#This Row],[score]]&gt;50,"medium",Table1[[#This Row],[score]]&lt;=50,"low")</f>
        <v>high</v>
      </c>
    </row>
    <row r="6996" spans="1:12" x14ac:dyDescent="0.3">
      <c r="A6996" t="s">
        <v>6743</v>
      </c>
      <c r="B6996" s="1">
        <v>39345</v>
      </c>
      <c r="C6996">
        <v>54</v>
      </c>
      <c r="D6996" t="s">
        <v>9</v>
      </c>
      <c r="E6996" t="s">
        <v>10</v>
      </c>
      <c r="F6996">
        <v>25000000</v>
      </c>
      <c r="G6996">
        <v>65270477</v>
      </c>
      <c r="H6996" t="s">
        <v>11</v>
      </c>
      <c r="I6996">
        <f>YEAR(Table1[[#This Row],[date]])</f>
        <v>2007</v>
      </c>
      <c r="J6996">
        <f>Table1[[#This Row],[revenue]]-Table1[[#This Row],[budget_x]]</f>
        <v>40270477</v>
      </c>
      <c r="K6996" s="7">
        <f>Table1[[#This Row],[profit /loss ]]/Table1[[#This Row],[budget_x]]</f>
        <v>1.61081908</v>
      </c>
      <c r="L6996" t="str" cm="1">
        <f t="array" ref="L6996">_xlfn.IFS(Table1[[#This Row],[score]]&gt;70,"high",Table1[[#This Row],[score]]&gt;50,"medium",Table1[[#This Row],[score]]&lt;=50,"low")</f>
        <v>medium</v>
      </c>
    </row>
    <row r="6997" spans="1:12" x14ac:dyDescent="0.3">
      <c r="A6997" t="s">
        <v>6744</v>
      </c>
      <c r="B6997" s="1">
        <v>43785</v>
      </c>
      <c r="C6997">
        <v>72</v>
      </c>
      <c r="D6997" t="s">
        <v>9</v>
      </c>
      <c r="E6997" t="s">
        <v>10</v>
      </c>
      <c r="F6997">
        <v>10000000</v>
      </c>
      <c r="G6997">
        <v>714255</v>
      </c>
      <c r="H6997" t="s">
        <v>17</v>
      </c>
      <c r="I6997">
        <f>YEAR(Table1[[#This Row],[date]])</f>
        <v>2019</v>
      </c>
      <c r="J6997">
        <f>Table1[[#This Row],[revenue]]-Table1[[#This Row],[budget_x]]</f>
        <v>-9285745</v>
      </c>
      <c r="K6997" s="7">
        <f>Table1[[#This Row],[profit /loss ]]/Table1[[#This Row],[budget_x]]</f>
        <v>-0.92857449999999997</v>
      </c>
      <c r="L6997" t="str" cm="1">
        <f t="array" ref="L6997">_xlfn.IFS(Table1[[#This Row],[score]]&gt;70,"high",Table1[[#This Row],[score]]&gt;50,"medium",Table1[[#This Row],[score]]&lt;=50,"low")</f>
        <v>high</v>
      </c>
    </row>
    <row r="6998" spans="1:12" x14ac:dyDescent="0.3">
      <c r="A6998" t="s">
        <v>6745</v>
      </c>
      <c r="B6998" s="1">
        <v>44991</v>
      </c>
      <c r="C6998">
        <v>58</v>
      </c>
      <c r="D6998" t="s">
        <v>9</v>
      </c>
      <c r="E6998" t="s">
        <v>171</v>
      </c>
      <c r="F6998">
        <v>166000000</v>
      </c>
      <c r="G6998">
        <v>384554704</v>
      </c>
      <c r="H6998" t="s">
        <v>184</v>
      </c>
      <c r="I6998">
        <f>YEAR(Table1[[#This Row],[date]])</f>
        <v>2023</v>
      </c>
      <c r="J6998">
        <f>Table1[[#This Row],[revenue]]-Table1[[#This Row],[budget_x]]</f>
        <v>218554704</v>
      </c>
      <c r="K6998" s="7">
        <f>Table1[[#This Row],[profit /loss ]]/Table1[[#This Row],[budget_x]]</f>
        <v>1.3165946024096387</v>
      </c>
      <c r="L6998" t="str" cm="1">
        <f t="array" ref="L6998">_xlfn.IFS(Table1[[#This Row],[score]]&gt;70,"high",Table1[[#This Row],[score]]&gt;50,"medium",Table1[[#This Row],[score]]&lt;=50,"low")</f>
        <v>medium</v>
      </c>
    </row>
    <row r="6999" spans="1:12" x14ac:dyDescent="0.3">
      <c r="A6999" t="s">
        <v>6746</v>
      </c>
      <c r="B6999" s="1">
        <v>44574</v>
      </c>
      <c r="C6999">
        <v>69</v>
      </c>
      <c r="D6999" t="s">
        <v>9</v>
      </c>
      <c r="E6999" t="s">
        <v>15</v>
      </c>
      <c r="F6999">
        <v>147000000</v>
      </c>
      <c r="G6999">
        <v>369556482.60000002</v>
      </c>
      <c r="H6999" t="s">
        <v>52</v>
      </c>
      <c r="I6999">
        <f>YEAR(Table1[[#This Row],[date]])</f>
        <v>2022</v>
      </c>
      <c r="J6999">
        <f>Table1[[#This Row],[revenue]]-Table1[[#This Row],[budget_x]]</f>
        <v>222556482.60000002</v>
      </c>
      <c r="K6999" s="7">
        <f>Table1[[#This Row],[profit /loss ]]/Table1[[#This Row],[budget_x]]</f>
        <v>1.5139896775510207</v>
      </c>
      <c r="L6999" t="str" cm="1">
        <f t="array" ref="L6999">_xlfn.IFS(Table1[[#This Row],[score]]&gt;70,"high",Table1[[#This Row],[score]]&gt;50,"medium",Table1[[#This Row],[score]]&lt;=50,"low")</f>
        <v>medium</v>
      </c>
    </row>
    <row r="7000" spans="1:12" x14ac:dyDescent="0.3">
      <c r="A7000" t="s">
        <v>6747</v>
      </c>
      <c r="B7000" s="1">
        <v>44470</v>
      </c>
      <c r="C7000">
        <v>56</v>
      </c>
      <c r="D7000" t="s">
        <v>9</v>
      </c>
      <c r="E7000" t="s">
        <v>10</v>
      </c>
      <c r="F7000">
        <v>115000000</v>
      </c>
      <c r="G7000">
        <v>604531768.39999998</v>
      </c>
      <c r="H7000" t="s">
        <v>17</v>
      </c>
      <c r="I7000">
        <f>YEAR(Table1[[#This Row],[date]])</f>
        <v>2021</v>
      </c>
      <c r="J7000">
        <f>Table1[[#This Row],[revenue]]-Table1[[#This Row],[budget_x]]</f>
        <v>489531768.39999998</v>
      </c>
      <c r="K7000" s="7">
        <f>Table1[[#This Row],[profit /loss ]]/Table1[[#This Row],[budget_x]]</f>
        <v>4.2567979860869567</v>
      </c>
      <c r="L7000" t="str" cm="1">
        <f t="array" ref="L7000">_xlfn.IFS(Table1[[#This Row],[score]]&gt;70,"high",Table1[[#This Row],[score]]&gt;50,"medium",Table1[[#This Row],[score]]&lt;=50,"low")</f>
        <v>medium</v>
      </c>
    </row>
    <row r="7001" spans="1:12" x14ac:dyDescent="0.3">
      <c r="A7001" t="s">
        <v>6748</v>
      </c>
      <c r="B7001" s="1">
        <v>29473</v>
      </c>
      <c r="C7001">
        <v>66</v>
      </c>
      <c r="D7001" t="s">
        <v>9</v>
      </c>
      <c r="E7001" t="s">
        <v>10</v>
      </c>
      <c r="F7001">
        <v>12000000</v>
      </c>
      <c r="G7001">
        <v>16647800</v>
      </c>
      <c r="H7001" t="s">
        <v>11</v>
      </c>
      <c r="I7001">
        <f>YEAR(Table1[[#This Row],[date]])</f>
        <v>1980</v>
      </c>
      <c r="J7001">
        <f>Table1[[#This Row],[revenue]]-Table1[[#This Row],[budget_x]]</f>
        <v>4647800</v>
      </c>
      <c r="K7001" s="7">
        <f>Table1[[#This Row],[profit /loss ]]/Table1[[#This Row],[budget_x]]</f>
        <v>0.38731666666666664</v>
      </c>
      <c r="L7001" t="str" cm="1">
        <f t="array" ref="L7001">_xlfn.IFS(Table1[[#This Row],[score]]&gt;70,"high",Table1[[#This Row],[score]]&gt;50,"medium",Table1[[#This Row],[score]]&lt;=50,"low")</f>
        <v>medium</v>
      </c>
    </row>
    <row r="7002" spans="1:12" x14ac:dyDescent="0.3">
      <c r="A7002" t="s">
        <v>2114</v>
      </c>
      <c r="B7002" s="1">
        <v>24709</v>
      </c>
      <c r="C7002">
        <v>63</v>
      </c>
      <c r="D7002" t="s">
        <v>9</v>
      </c>
      <c r="E7002" t="s">
        <v>10</v>
      </c>
      <c r="F7002">
        <v>35000000</v>
      </c>
      <c r="G7002">
        <v>411348924</v>
      </c>
      <c r="H7002" t="s">
        <v>11</v>
      </c>
      <c r="I7002">
        <f>YEAR(Table1[[#This Row],[date]])</f>
        <v>1967</v>
      </c>
      <c r="J7002">
        <f>Table1[[#This Row],[revenue]]-Table1[[#This Row],[budget_x]]</f>
        <v>376348924</v>
      </c>
      <c r="K7002" s="7">
        <f>Table1[[#This Row],[profit /loss ]]/Table1[[#This Row],[budget_x]]</f>
        <v>10.7528264</v>
      </c>
      <c r="L7002" t="str" cm="1">
        <f t="array" ref="L7002">_xlfn.IFS(Table1[[#This Row],[score]]&gt;70,"high",Table1[[#This Row],[score]]&gt;50,"medium",Table1[[#This Row],[score]]&lt;=50,"low")</f>
        <v>medium</v>
      </c>
    </row>
    <row r="7003" spans="1:12" x14ac:dyDescent="0.3">
      <c r="A7003" t="s">
        <v>6749</v>
      </c>
      <c r="B7003" s="1">
        <v>32442</v>
      </c>
      <c r="C7003">
        <v>67</v>
      </c>
      <c r="D7003" t="s">
        <v>9</v>
      </c>
      <c r="E7003" t="s">
        <v>10</v>
      </c>
      <c r="F7003">
        <v>13000000</v>
      </c>
      <c r="G7003">
        <v>44726644</v>
      </c>
      <c r="H7003" t="s">
        <v>11</v>
      </c>
      <c r="I7003">
        <f>YEAR(Table1[[#This Row],[date]])</f>
        <v>1988</v>
      </c>
      <c r="J7003">
        <f>Table1[[#This Row],[revenue]]-Table1[[#This Row],[budget_x]]</f>
        <v>31726644</v>
      </c>
      <c r="K7003" s="7">
        <f>Table1[[#This Row],[profit /loss ]]/Table1[[#This Row],[budget_x]]</f>
        <v>2.4405110769230771</v>
      </c>
      <c r="L7003" t="str" cm="1">
        <f t="array" ref="L7003">_xlfn.IFS(Table1[[#This Row],[score]]&gt;70,"high",Table1[[#This Row],[score]]&gt;50,"medium",Table1[[#This Row],[score]]&lt;=50,"low")</f>
        <v>medium</v>
      </c>
    </row>
    <row r="7004" spans="1:12" x14ac:dyDescent="0.3">
      <c r="A7004" t="s">
        <v>6750</v>
      </c>
      <c r="B7004" s="1">
        <v>33864</v>
      </c>
      <c r="C7004">
        <v>56</v>
      </c>
      <c r="D7004" t="s">
        <v>9</v>
      </c>
      <c r="E7004" t="s">
        <v>10</v>
      </c>
      <c r="F7004">
        <v>7000000</v>
      </c>
      <c r="G7004">
        <v>14231669</v>
      </c>
      <c r="H7004" t="s">
        <v>11</v>
      </c>
      <c r="I7004">
        <f>YEAR(Table1[[#This Row],[date]])</f>
        <v>1992</v>
      </c>
      <c r="J7004">
        <f>Table1[[#This Row],[revenue]]-Table1[[#This Row],[budget_x]]</f>
        <v>7231669</v>
      </c>
      <c r="K7004" s="7">
        <f>Table1[[#This Row],[profit /loss ]]/Table1[[#This Row],[budget_x]]</f>
        <v>1.0330955714285714</v>
      </c>
      <c r="L7004" t="str" cm="1">
        <f t="array" ref="L7004">_xlfn.IFS(Table1[[#This Row],[score]]&gt;70,"high",Table1[[#This Row],[score]]&gt;50,"medium",Table1[[#This Row],[score]]&lt;=50,"low")</f>
        <v>medium</v>
      </c>
    </row>
    <row r="7005" spans="1:12" x14ac:dyDescent="0.3">
      <c r="A7005" t="s">
        <v>6688</v>
      </c>
      <c r="B7005" s="1">
        <v>42243</v>
      </c>
      <c r="C7005">
        <v>67</v>
      </c>
      <c r="D7005" t="s">
        <v>9</v>
      </c>
      <c r="E7005" t="s">
        <v>10</v>
      </c>
      <c r="F7005">
        <v>10000000</v>
      </c>
      <c r="G7005">
        <v>44567606</v>
      </c>
      <c r="H7005" t="s">
        <v>11</v>
      </c>
      <c r="I7005">
        <f>YEAR(Table1[[#This Row],[date]])</f>
        <v>2015</v>
      </c>
      <c r="J7005">
        <f>Table1[[#This Row],[revenue]]-Table1[[#This Row],[budget_x]]</f>
        <v>34567606</v>
      </c>
      <c r="K7005" s="7">
        <f>Table1[[#This Row],[profit /loss ]]/Table1[[#This Row],[budget_x]]</f>
        <v>3.4567606</v>
      </c>
      <c r="L7005" t="str" cm="1">
        <f t="array" ref="L7005">_xlfn.IFS(Table1[[#This Row],[score]]&gt;70,"high",Table1[[#This Row],[score]]&gt;50,"medium",Table1[[#This Row],[score]]&lt;=50,"low")</f>
        <v>medium</v>
      </c>
    </row>
    <row r="7006" spans="1:12" x14ac:dyDescent="0.3">
      <c r="A7006" t="s">
        <v>6688</v>
      </c>
      <c r="B7006" s="1">
        <v>42243</v>
      </c>
      <c r="C7006">
        <v>67</v>
      </c>
      <c r="D7006" t="s">
        <v>9</v>
      </c>
      <c r="E7006" t="s">
        <v>10</v>
      </c>
      <c r="F7006">
        <v>5000000</v>
      </c>
      <c r="G7006">
        <v>58978477</v>
      </c>
      <c r="H7006" t="s">
        <v>11</v>
      </c>
      <c r="I7006">
        <f>YEAR(Table1[[#This Row],[date]])</f>
        <v>2015</v>
      </c>
      <c r="J7006">
        <f>Table1[[#This Row],[revenue]]-Table1[[#This Row],[budget_x]]</f>
        <v>53978477</v>
      </c>
      <c r="K7006" s="7">
        <f>Table1[[#This Row],[profit /loss ]]/Table1[[#This Row],[budget_x]]</f>
        <v>10.7956954</v>
      </c>
      <c r="L7006" t="str" cm="1">
        <f t="array" ref="L7006">_xlfn.IFS(Table1[[#This Row],[score]]&gt;70,"high",Table1[[#This Row],[score]]&gt;50,"medium",Table1[[#This Row],[score]]&lt;=50,"low")</f>
        <v>medium</v>
      </c>
    </row>
    <row r="7007" spans="1:12" x14ac:dyDescent="0.3">
      <c r="A7007" t="s">
        <v>6751</v>
      </c>
      <c r="B7007" s="1">
        <v>44134</v>
      </c>
      <c r="C7007">
        <v>59</v>
      </c>
      <c r="D7007" t="s">
        <v>9</v>
      </c>
      <c r="E7007" t="s">
        <v>171</v>
      </c>
      <c r="F7007">
        <v>13000000</v>
      </c>
      <c r="G7007">
        <v>8573</v>
      </c>
      <c r="H7007" t="s">
        <v>184</v>
      </c>
      <c r="I7007">
        <f>YEAR(Table1[[#This Row],[date]])</f>
        <v>2020</v>
      </c>
      <c r="J7007">
        <f>Table1[[#This Row],[revenue]]-Table1[[#This Row],[budget_x]]</f>
        <v>-12991427</v>
      </c>
      <c r="K7007" s="7">
        <f>Table1[[#This Row],[profit /loss ]]/Table1[[#This Row],[budget_x]]</f>
        <v>-0.99934053846153847</v>
      </c>
      <c r="L7007" t="str" cm="1">
        <f t="array" ref="L7007">_xlfn.IFS(Table1[[#This Row],[score]]&gt;70,"high",Table1[[#This Row],[score]]&gt;50,"medium",Table1[[#This Row],[score]]&lt;=50,"low")</f>
        <v>medium</v>
      </c>
    </row>
    <row r="7008" spans="1:12" x14ac:dyDescent="0.3">
      <c r="A7008" t="s">
        <v>6752</v>
      </c>
      <c r="B7008" s="1">
        <v>40398</v>
      </c>
      <c r="C7008">
        <v>62</v>
      </c>
      <c r="D7008" t="s">
        <v>9</v>
      </c>
      <c r="E7008" t="s">
        <v>10</v>
      </c>
      <c r="F7008">
        <v>27000000</v>
      </c>
      <c r="G7008">
        <v>16504936</v>
      </c>
      <c r="H7008" t="s">
        <v>11</v>
      </c>
      <c r="I7008">
        <f>YEAR(Table1[[#This Row],[date]])</f>
        <v>2010</v>
      </c>
      <c r="J7008">
        <f>Table1[[#This Row],[revenue]]-Table1[[#This Row],[budget_x]]</f>
        <v>-10495064</v>
      </c>
      <c r="K7008" s="7">
        <f>Table1[[#This Row],[profit /loss ]]/Table1[[#This Row],[budget_x]]</f>
        <v>-0.38870607407407409</v>
      </c>
      <c r="L7008" t="str" cm="1">
        <f t="array" ref="L7008">_xlfn.IFS(Table1[[#This Row],[score]]&gt;70,"high",Table1[[#This Row],[score]]&gt;50,"medium",Table1[[#This Row],[score]]&lt;=50,"low")</f>
        <v>medium</v>
      </c>
    </row>
    <row r="7009" spans="1:12" x14ac:dyDescent="0.3">
      <c r="A7009" t="s">
        <v>6753</v>
      </c>
      <c r="B7009" s="1">
        <v>40019</v>
      </c>
      <c r="C7009">
        <v>43</v>
      </c>
      <c r="D7009" t="s">
        <v>9</v>
      </c>
      <c r="E7009" t="s">
        <v>10</v>
      </c>
      <c r="F7009">
        <v>3000000</v>
      </c>
      <c r="G7009">
        <v>3690227.8</v>
      </c>
      <c r="H7009" t="s">
        <v>17</v>
      </c>
      <c r="I7009">
        <f>YEAR(Table1[[#This Row],[date]])</f>
        <v>2009</v>
      </c>
      <c r="J7009">
        <f>Table1[[#This Row],[revenue]]-Table1[[#This Row],[budget_x]]</f>
        <v>690227.79999999981</v>
      </c>
      <c r="K7009" s="7">
        <f>Table1[[#This Row],[profit /loss ]]/Table1[[#This Row],[budget_x]]</f>
        <v>0.23007593333333326</v>
      </c>
      <c r="L7009" t="str" cm="1">
        <f t="array" ref="L7009">_xlfn.IFS(Table1[[#This Row],[score]]&gt;70,"high",Table1[[#This Row],[score]]&gt;50,"medium",Table1[[#This Row],[score]]&lt;=50,"low")</f>
        <v>low</v>
      </c>
    </row>
    <row r="7010" spans="1:12" x14ac:dyDescent="0.3">
      <c r="A7010" t="s">
        <v>6754</v>
      </c>
      <c r="B7010" s="1">
        <v>42509</v>
      </c>
      <c r="C7010">
        <v>0</v>
      </c>
      <c r="D7010" t="s">
        <v>9</v>
      </c>
      <c r="E7010" t="s">
        <v>74</v>
      </c>
      <c r="F7010">
        <v>181600000</v>
      </c>
      <c r="G7010">
        <v>175269998.80000001</v>
      </c>
      <c r="H7010" t="s">
        <v>75</v>
      </c>
      <c r="I7010">
        <f>YEAR(Table1[[#This Row],[date]])</f>
        <v>2016</v>
      </c>
      <c r="J7010">
        <f>Table1[[#This Row],[revenue]]-Table1[[#This Row],[budget_x]]</f>
        <v>-6330001.1999999881</v>
      </c>
      <c r="K7010" s="7">
        <f>Table1[[#This Row],[profit /loss ]]/Table1[[#This Row],[budget_x]]</f>
        <v>-3.4856834801762049E-2</v>
      </c>
      <c r="L7010" t="str" cm="1">
        <f t="array" ref="L7010">_xlfn.IFS(Table1[[#This Row],[score]]&gt;70,"high",Table1[[#This Row],[score]]&gt;50,"medium",Table1[[#This Row],[score]]&lt;=50,"low")</f>
        <v>low</v>
      </c>
    </row>
    <row r="7011" spans="1:12" x14ac:dyDescent="0.3">
      <c r="A7011" t="s">
        <v>6755</v>
      </c>
      <c r="B7011" s="1">
        <v>41082</v>
      </c>
      <c r="C7011">
        <v>61</v>
      </c>
      <c r="D7011" t="s">
        <v>9</v>
      </c>
      <c r="E7011" t="s">
        <v>10</v>
      </c>
      <c r="F7011">
        <v>103600000</v>
      </c>
      <c r="G7011">
        <v>374906050.39999998</v>
      </c>
      <c r="H7011" t="s">
        <v>11</v>
      </c>
      <c r="I7011">
        <f>YEAR(Table1[[#This Row],[date]])</f>
        <v>2012</v>
      </c>
      <c r="J7011">
        <f>Table1[[#This Row],[revenue]]-Table1[[#This Row],[budget_x]]</f>
        <v>271306050.39999998</v>
      </c>
      <c r="K7011" s="7">
        <f>Table1[[#This Row],[profit /loss ]]/Table1[[#This Row],[budget_x]]</f>
        <v>2.6187842702702699</v>
      </c>
      <c r="L7011" t="str" cm="1">
        <f t="array" ref="L7011">_xlfn.IFS(Table1[[#This Row],[score]]&gt;70,"high",Table1[[#This Row],[score]]&gt;50,"medium",Table1[[#This Row],[score]]&lt;=50,"low")</f>
        <v>medium</v>
      </c>
    </row>
    <row r="7012" spans="1:12" x14ac:dyDescent="0.3">
      <c r="A7012" t="s">
        <v>6756</v>
      </c>
      <c r="B7012" s="1">
        <v>42139</v>
      </c>
      <c r="C7012">
        <v>48</v>
      </c>
      <c r="D7012" t="s">
        <v>9</v>
      </c>
      <c r="E7012" t="s">
        <v>10</v>
      </c>
      <c r="F7012">
        <v>5000000</v>
      </c>
      <c r="G7012">
        <v>7556</v>
      </c>
      <c r="H7012" t="s">
        <v>17</v>
      </c>
      <c r="I7012">
        <f>YEAR(Table1[[#This Row],[date]])</f>
        <v>2015</v>
      </c>
      <c r="J7012">
        <f>Table1[[#This Row],[revenue]]-Table1[[#This Row],[budget_x]]</f>
        <v>-4992444</v>
      </c>
      <c r="K7012" s="7">
        <f>Table1[[#This Row],[profit /loss ]]/Table1[[#This Row],[budget_x]]</f>
        <v>-0.99848879999999995</v>
      </c>
      <c r="L7012" t="str" cm="1">
        <f t="array" ref="L7012">_xlfn.IFS(Table1[[#This Row],[score]]&gt;70,"high",Table1[[#This Row],[score]]&gt;50,"medium",Table1[[#This Row],[score]]&lt;=50,"low")</f>
        <v>low</v>
      </c>
    </row>
    <row r="7013" spans="1:12" x14ac:dyDescent="0.3">
      <c r="A7013" t="s">
        <v>6757</v>
      </c>
      <c r="B7013" s="1">
        <v>40830</v>
      </c>
      <c r="C7013">
        <v>51</v>
      </c>
      <c r="D7013" t="s">
        <v>9</v>
      </c>
      <c r="E7013" t="s">
        <v>10</v>
      </c>
      <c r="F7013">
        <v>90000000</v>
      </c>
      <c r="G7013">
        <v>17177993</v>
      </c>
      <c r="H7013" t="s">
        <v>11</v>
      </c>
      <c r="I7013">
        <f>YEAR(Table1[[#This Row],[date]])</f>
        <v>2011</v>
      </c>
      <c r="J7013">
        <f>Table1[[#This Row],[revenue]]-Table1[[#This Row],[budget_x]]</f>
        <v>-72822007</v>
      </c>
      <c r="K7013" s="7">
        <f>Table1[[#This Row],[profit /loss ]]/Table1[[#This Row],[budget_x]]</f>
        <v>-0.80913341111111114</v>
      </c>
      <c r="L7013" t="str" cm="1">
        <f t="array" ref="L7013">_xlfn.IFS(Table1[[#This Row],[score]]&gt;70,"high",Table1[[#This Row],[score]]&gt;50,"medium",Table1[[#This Row],[score]]&lt;=50,"low")</f>
        <v>medium</v>
      </c>
    </row>
    <row r="7014" spans="1:12" x14ac:dyDescent="0.3">
      <c r="A7014" t="s">
        <v>6758</v>
      </c>
      <c r="B7014" s="1">
        <v>34849</v>
      </c>
      <c r="C7014">
        <v>49</v>
      </c>
      <c r="D7014" t="s">
        <v>9</v>
      </c>
      <c r="E7014" t="s">
        <v>10</v>
      </c>
      <c r="F7014">
        <v>500000</v>
      </c>
      <c r="G7014">
        <v>2862233.6000000001</v>
      </c>
      <c r="H7014" t="s">
        <v>17</v>
      </c>
      <c r="I7014">
        <f>YEAR(Table1[[#This Row],[date]])</f>
        <v>1995</v>
      </c>
      <c r="J7014">
        <f>Table1[[#This Row],[revenue]]-Table1[[#This Row],[budget_x]]</f>
        <v>2362233.6</v>
      </c>
      <c r="K7014" s="7">
        <f>Table1[[#This Row],[profit /loss ]]/Table1[[#This Row],[budget_x]]</f>
        <v>4.7244672000000003</v>
      </c>
      <c r="L7014" t="str" cm="1">
        <f t="array" ref="L7014">_xlfn.IFS(Table1[[#This Row],[score]]&gt;70,"high",Table1[[#This Row],[score]]&gt;50,"medium",Table1[[#This Row],[score]]&lt;=50,"low")</f>
        <v>low</v>
      </c>
    </row>
    <row r="7015" spans="1:12" x14ac:dyDescent="0.3">
      <c r="A7015" t="s">
        <v>6759</v>
      </c>
      <c r="B7015" s="1">
        <v>32569</v>
      </c>
      <c r="C7015">
        <v>66</v>
      </c>
      <c r="D7015" t="s">
        <v>9</v>
      </c>
      <c r="E7015" t="s">
        <v>10</v>
      </c>
      <c r="F7015">
        <v>28000000</v>
      </c>
      <c r="G7015">
        <v>103173635</v>
      </c>
      <c r="H7015" t="s">
        <v>11</v>
      </c>
      <c r="I7015">
        <f>YEAR(Table1[[#This Row],[date]])</f>
        <v>1989</v>
      </c>
      <c r="J7015">
        <f>Table1[[#This Row],[revenue]]-Table1[[#This Row],[budget_x]]</f>
        <v>75173635</v>
      </c>
      <c r="K7015" s="7">
        <f>Table1[[#This Row],[profit /loss ]]/Table1[[#This Row],[budget_x]]</f>
        <v>2.6847726785714285</v>
      </c>
      <c r="L7015" t="str" cm="1">
        <f t="array" ref="L7015">_xlfn.IFS(Table1[[#This Row],[score]]&gt;70,"high",Table1[[#This Row],[score]]&gt;50,"medium",Table1[[#This Row],[score]]&lt;=50,"low")</f>
        <v>medium</v>
      </c>
    </row>
    <row r="7016" spans="1:12" x14ac:dyDescent="0.3">
      <c r="A7016" t="s">
        <v>6760</v>
      </c>
      <c r="B7016" s="1">
        <v>44630</v>
      </c>
      <c r="C7016">
        <v>57</v>
      </c>
      <c r="D7016" t="s">
        <v>9</v>
      </c>
      <c r="E7016" t="s">
        <v>10</v>
      </c>
      <c r="F7016">
        <v>128000000</v>
      </c>
      <c r="G7016">
        <v>419965614.60000002</v>
      </c>
      <c r="H7016" t="s">
        <v>11</v>
      </c>
      <c r="I7016">
        <f>YEAR(Table1[[#This Row],[date]])</f>
        <v>2022</v>
      </c>
      <c r="J7016">
        <f>Table1[[#This Row],[revenue]]-Table1[[#This Row],[budget_x]]</f>
        <v>291965614.60000002</v>
      </c>
      <c r="K7016" s="7">
        <f>Table1[[#This Row],[profit /loss ]]/Table1[[#This Row],[budget_x]]</f>
        <v>2.2809813640625003</v>
      </c>
      <c r="L7016" t="str" cm="1">
        <f t="array" ref="L7016">_xlfn.IFS(Table1[[#This Row],[score]]&gt;70,"high",Table1[[#This Row],[score]]&gt;50,"medium",Table1[[#This Row],[score]]&lt;=50,"low")</f>
        <v>medium</v>
      </c>
    </row>
    <row r="7017" spans="1:12" x14ac:dyDescent="0.3">
      <c r="A7017" t="s">
        <v>6761</v>
      </c>
      <c r="B7017" s="1">
        <v>35320</v>
      </c>
      <c r="C7017">
        <v>60</v>
      </c>
      <c r="D7017" t="s">
        <v>9</v>
      </c>
      <c r="E7017" t="s">
        <v>10</v>
      </c>
      <c r="F7017">
        <v>47000000</v>
      </c>
      <c r="G7017">
        <v>102825796</v>
      </c>
      <c r="H7017" t="s">
        <v>11</v>
      </c>
      <c r="I7017">
        <f>YEAR(Table1[[#This Row],[date]])</f>
        <v>1996</v>
      </c>
      <c r="J7017">
        <f>Table1[[#This Row],[revenue]]-Table1[[#This Row],[budget_x]]</f>
        <v>55825796</v>
      </c>
      <c r="K7017" s="7">
        <f>Table1[[#This Row],[profit /loss ]]/Table1[[#This Row],[budget_x]]</f>
        <v>1.1877828936170214</v>
      </c>
      <c r="L7017" t="str" cm="1">
        <f t="array" ref="L7017">_xlfn.IFS(Table1[[#This Row],[score]]&gt;70,"high",Table1[[#This Row],[score]]&gt;50,"medium",Table1[[#This Row],[score]]&lt;=50,"low")</f>
        <v>medium</v>
      </c>
    </row>
    <row r="7018" spans="1:12" x14ac:dyDescent="0.3">
      <c r="A7018" t="s">
        <v>6762</v>
      </c>
      <c r="B7018" s="1">
        <v>38722</v>
      </c>
      <c r="C7018">
        <v>55</v>
      </c>
      <c r="D7018" t="s">
        <v>9</v>
      </c>
      <c r="E7018" t="s">
        <v>10</v>
      </c>
      <c r="F7018">
        <v>35000000</v>
      </c>
      <c r="G7018">
        <v>64188387</v>
      </c>
      <c r="H7018" t="s">
        <v>11</v>
      </c>
      <c r="I7018">
        <f>YEAR(Table1[[#This Row],[date]])</f>
        <v>2006</v>
      </c>
      <c r="J7018">
        <f>Table1[[#This Row],[revenue]]-Table1[[#This Row],[budget_x]]</f>
        <v>29188387</v>
      </c>
      <c r="K7018" s="7">
        <f>Table1[[#This Row],[profit /loss ]]/Table1[[#This Row],[budget_x]]</f>
        <v>0.8339539142857143</v>
      </c>
      <c r="L7018" t="str" cm="1">
        <f t="array" ref="L7018">_xlfn.IFS(Table1[[#This Row],[score]]&gt;70,"high",Table1[[#This Row],[score]]&gt;50,"medium",Table1[[#This Row],[score]]&lt;=50,"low")</f>
        <v>medium</v>
      </c>
    </row>
    <row r="7019" spans="1:12" x14ac:dyDescent="0.3">
      <c r="A7019" t="s">
        <v>6763</v>
      </c>
      <c r="B7019" s="1">
        <v>44785</v>
      </c>
      <c r="C7019">
        <v>62</v>
      </c>
      <c r="D7019" t="s">
        <v>9</v>
      </c>
      <c r="E7019" t="s">
        <v>10</v>
      </c>
      <c r="F7019">
        <v>135400000</v>
      </c>
      <c r="G7019">
        <v>374821369.19999999</v>
      </c>
      <c r="H7019" t="s">
        <v>17</v>
      </c>
      <c r="I7019">
        <f>YEAR(Table1[[#This Row],[date]])</f>
        <v>2022</v>
      </c>
      <c r="J7019">
        <f>Table1[[#This Row],[revenue]]-Table1[[#This Row],[budget_x]]</f>
        <v>239421369.19999999</v>
      </c>
      <c r="K7019" s="7">
        <f>Table1[[#This Row],[profit /loss ]]/Table1[[#This Row],[budget_x]]</f>
        <v>1.7682523574593796</v>
      </c>
      <c r="L7019" t="str" cm="1">
        <f t="array" ref="L7019">_xlfn.IFS(Table1[[#This Row],[score]]&gt;70,"high",Table1[[#This Row],[score]]&gt;50,"medium",Table1[[#This Row],[score]]&lt;=50,"low")</f>
        <v>medium</v>
      </c>
    </row>
    <row r="7020" spans="1:12" x14ac:dyDescent="0.3">
      <c r="A7020" t="s">
        <v>6764</v>
      </c>
      <c r="B7020" s="1">
        <v>44281</v>
      </c>
      <c r="C7020">
        <v>49</v>
      </c>
      <c r="D7020" t="s">
        <v>9</v>
      </c>
      <c r="E7020" t="s">
        <v>10</v>
      </c>
      <c r="F7020">
        <v>70200000</v>
      </c>
      <c r="G7020">
        <v>716958659</v>
      </c>
      <c r="H7020" t="s">
        <v>30</v>
      </c>
      <c r="I7020">
        <f>YEAR(Table1[[#This Row],[date]])</f>
        <v>2021</v>
      </c>
      <c r="J7020">
        <f>Table1[[#This Row],[revenue]]-Table1[[#This Row],[budget_x]]</f>
        <v>646758659</v>
      </c>
      <c r="K7020" s="7">
        <f>Table1[[#This Row],[profit /loss ]]/Table1[[#This Row],[budget_x]]</f>
        <v>9.2130863105413106</v>
      </c>
      <c r="L7020" t="str" cm="1">
        <f t="array" ref="L7020">_xlfn.IFS(Table1[[#This Row],[score]]&gt;70,"high",Table1[[#This Row],[score]]&gt;50,"medium",Table1[[#This Row],[score]]&lt;=50,"low")</f>
        <v>low</v>
      </c>
    </row>
    <row r="7021" spans="1:12" x14ac:dyDescent="0.3">
      <c r="A7021" t="s">
        <v>6765</v>
      </c>
      <c r="B7021" s="1">
        <v>34067</v>
      </c>
      <c r="C7021">
        <v>54</v>
      </c>
      <c r="D7021" t="s">
        <v>9</v>
      </c>
      <c r="E7021" t="s">
        <v>10</v>
      </c>
      <c r="F7021">
        <v>21000000</v>
      </c>
      <c r="G7021">
        <v>42273609</v>
      </c>
      <c r="H7021" t="s">
        <v>11</v>
      </c>
      <c r="I7021">
        <f>YEAR(Table1[[#This Row],[date]])</f>
        <v>1993</v>
      </c>
      <c r="J7021">
        <f>Table1[[#This Row],[revenue]]-Table1[[#This Row],[budget_x]]</f>
        <v>21273609</v>
      </c>
      <c r="K7021" s="7">
        <f>Table1[[#This Row],[profit /loss ]]/Table1[[#This Row],[budget_x]]</f>
        <v>1.013029</v>
      </c>
      <c r="L7021" t="str" cm="1">
        <f t="array" ref="L7021">_xlfn.IFS(Table1[[#This Row],[score]]&gt;70,"high",Table1[[#This Row],[score]]&gt;50,"medium",Table1[[#This Row],[score]]&lt;=50,"low")</f>
        <v>medium</v>
      </c>
    </row>
    <row r="7022" spans="1:12" x14ac:dyDescent="0.3">
      <c r="A7022" t="s">
        <v>6766</v>
      </c>
      <c r="B7022" s="1">
        <v>40898</v>
      </c>
      <c r="C7022">
        <v>80</v>
      </c>
      <c r="D7022" t="s">
        <v>9</v>
      </c>
      <c r="E7022" t="s">
        <v>74</v>
      </c>
      <c r="F7022">
        <v>25500000</v>
      </c>
      <c r="G7022">
        <v>16653488</v>
      </c>
      <c r="H7022" t="s">
        <v>75</v>
      </c>
      <c r="I7022">
        <f>YEAR(Table1[[#This Row],[date]])</f>
        <v>2011</v>
      </c>
      <c r="J7022">
        <f>Table1[[#This Row],[revenue]]-Table1[[#This Row],[budget_x]]</f>
        <v>-8846512</v>
      </c>
      <c r="K7022" s="7">
        <f>Table1[[#This Row],[profit /loss ]]/Table1[[#This Row],[budget_x]]</f>
        <v>-0.34692203921568626</v>
      </c>
      <c r="L7022" t="str" cm="1">
        <f t="array" ref="L7022">_xlfn.IFS(Table1[[#This Row],[score]]&gt;70,"high",Table1[[#This Row],[score]]&gt;50,"medium",Table1[[#This Row],[score]]&lt;=50,"low")</f>
        <v>high</v>
      </c>
    </row>
    <row r="7023" spans="1:12" x14ac:dyDescent="0.3">
      <c r="A7023" t="s">
        <v>6767</v>
      </c>
      <c r="B7023" s="1">
        <v>39570</v>
      </c>
      <c r="C7023">
        <v>64</v>
      </c>
      <c r="D7023" t="s">
        <v>9</v>
      </c>
      <c r="E7023" t="s">
        <v>10</v>
      </c>
      <c r="F7023">
        <v>40000000</v>
      </c>
      <c r="G7023">
        <v>106548738</v>
      </c>
      <c r="H7023" t="s">
        <v>30</v>
      </c>
      <c r="I7023">
        <f>YEAR(Table1[[#This Row],[date]])</f>
        <v>2008</v>
      </c>
      <c r="J7023">
        <f>Table1[[#This Row],[revenue]]-Table1[[#This Row],[budget_x]]</f>
        <v>66548738</v>
      </c>
      <c r="K7023" s="7">
        <f>Table1[[#This Row],[profit /loss ]]/Table1[[#This Row],[budget_x]]</f>
        <v>1.66371845</v>
      </c>
      <c r="L7023" t="str" cm="1">
        <f t="array" ref="L7023">_xlfn.IFS(Table1[[#This Row],[score]]&gt;70,"high",Table1[[#This Row],[score]]&gt;50,"medium",Table1[[#This Row],[score]]&lt;=50,"low")</f>
        <v>medium</v>
      </c>
    </row>
    <row r="7024" spans="1:12" x14ac:dyDescent="0.3">
      <c r="A7024" t="s">
        <v>6768</v>
      </c>
      <c r="B7024" s="1">
        <v>40299</v>
      </c>
      <c r="C7024">
        <v>49</v>
      </c>
      <c r="D7024" t="s">
        <v>9</v>
      </c>
      <c r="E7024" t="s">
        <v>10</v>
      </c>
      <c r="F7024">
        <v>35000000</v>
      </c>
      <c r="G7024">
        <v>39340177</v>
      </c>
      <c r="H7024" t="s">
        <v>11</v>
      </c>
      <c r="I7024">
        <f>YEAR(Table1[[#This Row],[date]])</f>
        <v>2010</v>
      </c>
      <c r="J7024">
        <f>Table1[[#This Row],[revenue]]-Table1[[#This Row],[budget_x]]</f>
        <v>4340177</v>
      </c>
      <c r="K7024" s="7">
        <f>Table1[[#This Row],[profit /loss ]]/Table1[[#This Row],[budget_x]]</f>
        <v>0.12400505714285714</v>
      </c>
      <c r="L7024" t="str" cm="1">
        <f t="array" ref="L7024">_xlfn.IFS(Table1[[#This Row],[score]]&gt;70,"high",Table1[[#This Row],[score]]&gt;50,"medium",Table1[[#This Row],[score]]&lt;=50,"low")</f>
        <v>low</v>
      </c>
    </row>
    <row r="7025" spans="1:12" x14ac:dyDescent="0.3">
      <c r="A7025" t="s">
        <v>6769</v>
      </c>
      <c r="B7025" s="1">
        <v>44026</v>
      </c>
      <c r="C7025">
        <v>74</v>
      </c>
      <c r="D7025" t="s">
        <v>9</v>
      </c>
      <c r="E7025" t="s">
        <v>171</v>
      </c>
      <c r="F7025">
        <v>6900000</v>
      </c>
      <c r="G7025">
        <v>3600000</v>
      </c>
      <c r="H7025" t="s">
        <v>184</v>
      </c>
      <c r="I7025">
        <f>YEAR(Table1[[#This Row],[date]])</f>
        <v>2020</v>
      </c>
      <c r="J7025">
        <f>Table1[[#This Row],[revenue]]-Table1[[#This Row],[budget_x]]</f>
        <v>-3300000</v>
      </c>
      <c r="K7025" s="7">
        <f>Table1[[#This Row],[profit /loss ]]/Table1[[#This Row],[budget_x]]</f>
        <v>-0.47826086956521741</v>
      </c>
      <c r="L7025" t="str" cm="1">
        <f t="array" ref="L7025">_xlfn.IFS(Table1[[#This Row],[score]]&gt;70,"high",Table1[[#This Row],[score]]&gt;50,"medium",Table1[[#This Row],[score]]&lt;=50,"low")</f>
        <v>high</v>
      </c>
    </row>
    <row r="7026" spans="1:12" x14ac:dyDescent="0.3">
      <c r="A7026" t="s">
        <v>5404</v>
      </c>
      <c r="B7026" s="1">
        <v>34998</v>
      </c>
      <c r="C7026">
        <v>65</v>
      </c>
      <c r="D7026" t="s">
        <v>9</v>
      </c>
      <c r="E7026" t="s">
        <v>10</v>
      </c>
      <c r="F7026">
        <v>50000000</v>
      </c>
      <c r="G7026">
        <v>83306268</v>
      </c>
      <c r="H7026" t="s">
        <v>11</v>
      </c>
      <c r="I7026">
        <f>YEAR(Table1[[#This Row],[date]])</f>
        <v>1995</v>
      </c>
      <c r="J7026">
        <f>Table1[[#This Row],[revenue]]-Table1[[#This Row],[budget_x]]</f>
        <v>33306268</v>
      </c>
      <c r="K7026" s="7">
        <f>Table1[[#This Row],[profit /loss ]]/Table1[[#This Row],[budget_x]]</f>
        <v>0.66612536</v>
      </c>
      <c r="L7026" t="str" cm="1">
        <f t="array" ref="L7026">_xlfn.IFS(Table1[[#This Row],[score]]&gt;70,"high",Table1[[#This Row],[score]]&gt;50,"medium",Table1[[#This Row],[score]]&lt;=50,"low")</f>
        <v>medium</v>
      </c>
    </row>
    <row r="7027" spans="1:12" x14ac:dyDescent="0.3">
      <c r="A7027" t="s">
        <v>6770</v>
      </c>
      <c r="B7027" s="1">
        <v>41958</v>
      </c>
      <c r="C7027">
        <v>64</v>
      </c>
      <c r="D7027" t="s">
        <v>9</v>
      </c>
      <c r="E7027" t="s">
        <v>69</v>
      </c>
      <c r="F7027">
        <v>61002587.600000001</v>
      </c>
      <c r="G7027">
        <v>258021218</v>
      </c>
      <c r="H7027" t="s">
        <v>143</v>
      </c>
      <c r="I7027">
        <f>YEAR(Table1[[#This Row],[date]])</f>
        <v>2014</v>
      </c>
      <c r="J7027">
        <f>Table1[[#This Row],[revenue]]-Table1[[#This Row],[budget_x]]</f>
        <v>197018630.40000001</v>
      </c>
      <c r="K7027" s="7">
        <f>Table1[[#This Row],[profit /loss ]]/Table1[[#This Row],[budget_x]]</f>
        <v>3.2296766112918136</v>
      </c>
      <c r="L7027" t="str" cm="1">
        <f t="array" ref="L7027">_xlfn.IFS(Table1[[#This Row],[score]]&gt;70,"high",Table1[[#This Row],[score]]&gt;50,"medium",Table1[[#This Row],[score]]&lt;=50,"low")</f>
        <v>medium</v>
      </c>
    </row>
    <row r="7028" spans="1:12" x14ac:dyDescent="0.3">
      <c r="A7028" t="s">
        <v>6771</v>
      </c>
      <c r="B7028" s="1">
        <v>32429</v>
      </c>
      <c r="C7028">
        <v>63</v>
      </c>
      <c r="D7028" t="s">
        <v>9</v>
      </c>
      <c r="E7028" t="s">
        <v>10</v>
      </c>
      <c r="F7028">
        <v>6000000</v>
      </c>
      <c r="G7028">
        <v>12793213</v>
      </c>
      <c r="H7028" t="s">
        <v>17</v>
      </c>
      <c r="I7028">
        <f>YEAR(Table1[[#This Row],[date]])</f>
        <v>1988</v>
      </c>
      <c r="J7028">
        <f>Table1[[#This Row],[revenue]]-Table1[[#This Row],[budget_x]]</f>
        <v>6793213</v>
      </c>
      <c r="K7028" s="7">
        <f>Table1[[#This Row],[profit /loss ]]/Table1[[#This Row],[budget_x]]</f>
        <v>1.1322021666666666</v>
      </c>
      <c r="L7028" t="str" cm="1">
        <f t="array" ref="L7028">_xlfn.IFS(Table1[[#This Row],[score]]&gt;70,"high",Table1[[#This Row],[score]]&gt;50,"medium",Table1[[#This Row],[score]]&lt;=50,"low")</f>
        <v>medium</v>
      </c>
    </row>
    <row r="7029" spans="1:12" x14ac:dyDescent="0.3">
      <c r="A7029" t="s">
        <v>6772</v>
      </c>
      <c r="B7029" s="1">
        <v>33325</v>
      </c>
      <c r="C7029">
        <v>67</v>
      </c>
      <c r="D7029" t="s">
        <v>9</v>
      </c>
      <c r="E7029" t="s">
        <v>10</v>
      </c>
      <c r="F7029">
        <v>14000000</v>
      </c>
      <c r="G7029">
        <v>34729091</v>
      </c>
      <c r="H7029" t="s">
        <v>11</v>
      </c>
      <c r="I7029">
        <f>YEAR(Table1[[#This Row],[date]])</f>
        <v>1991</v>
      </c>
      <c r="J7029">
        <f>Table1[[#This Row],[revenue]]-Table1[[#This Row],[budget_x]]</f>
        <v>20729091</v>
      </c>
      <c r="K7029" s="7">
        <f>Table1[[#This Row],[profit /loss ]]/Table1[[#This Row],[budget_x]]</f>
        <v>1.4806493571428572</v>
      </c>
      <c r="L7029" t="str" cm="1">
        <f t="array" ref="L7029">_xlfn.IFS(Table1[[#This Row],[score]]&gt;70,"high",Table1[[#This Row],[score]]&gt;50,"medium",Table1[[#This Row],[score]]&lt;=50,"low")</f>
        <v>medium</v>
      </c>
    </row>
    <row r="7030" spans="1:12" x14ac:dyDescent="0.3">
      <c r="A7030" t="s">
        <v>6773</v>
      </c>
      <c r="B7030" s="1">
        <v>42849</v>
      </c>
      <c r="C7030">
        <v>71</v>
      </c>
      <c r="D7030" t="s">
        <v>9</v>
      </c>
      <c r="E7030" t="s">
        <v>10</v>
      </c>
      <c r="F7030">
        <v>100000</v>
      </c>
      <c r="G7030">
        <v>2769782</v>
      </c>
      <c r="H7030" t="s">
        <v>11</v>
      </c>
      <c r="I7030">
        <f>YEAR(Table1[[#This Row],[date]])</f>
        <v>2017</v>
      </c>
      <c r="J7030">
        <f>Table1[[#This Row],[revenue]]-Table1[[#This Row],[budget_x]]</f>
        <v>2669782</v>
      </c>
      <c r="K7030" s="7">
        <f>Table1[[#This Row],[profit /loss ]]/Table1[[#This Row],[budget_x]]</f>
        <v>26.69782</v>
      </c>
      <c r="L7030" t="str" cm="1">
        <f t="array" ref="L7030">_xlfn.IFS(Table1[[#This Row],[score]]&gt;70,"high",Table1[[#This Row],[score]]&gt;50,"medium",Table1[[#This Row],[score]]&lt;=50,"low")</f>
        <v>high</v>
      </c>
    </row>
    <row r="7031" spans="1:12" x14ac:dyDescent="0.3">
      <c r="A7031" t="s">
        <v>6774</v>
      </c>
      <c r="B7031" s="1">
        <v>43566</v>
      </c>
      <c r="C7031">
        <v>80</v>
      </c>
      <c r="D7031" t="s">
        <v>9</v>
      </c>
      <c r="E7031" t="s">
        <v>10</v>
      </c>
      <c r="F7031">
        <v>5043197</v>
      </c>
      <c r="G7031">
        <v>128269</v>
      </c>
      <c r="H7031" t="s">
        <v>11</v>
      </c>
      <c r="I7031">
        <f>YEAR(Table1[[#This Row],[date]])</f>
        <v>2019</v>
      </c>
      <c r="J7031">
        <f>Table1[[#This Row],[revenue]]-Table1[[#This Row],[budget_x]]</f>
        <v>-4914928</v>
      </c>
      <c r="K7031" s="7">
        <f>Table1[[#This Row],[profit /loss ]]/Table1[[#This Row],[budget_x]]</f>
        <v>-0.97456593506063716</v>
      </c>
      <c r="L7031" t="str" cm="1">
        <f t="array" ref="L7031">_xlfn.IFS(Table1[[#This Row],[score]]&gt;70,"high",Table1[[#This Row],[score]]&gt;50,"medium",Table1[[#This Row],[score]]&lt;=50,"low")</f>
        <v>high</v>
      </c>
    </row>
    <row r="7032" spans="1:12" x14ac:dyDescent="0.3">
      <c r="A7032" t="s">
        <v>6775</v>
      </c>
      <c r="B7032" s="1">
        <v>43313</v>
      </c>
      <c r="C7032">
        <v>62</v>
      </c>
      <c r="D7032" t="s">
        <v>9</v>
      </c>
      <c r="E7032" t="s">
        <v>10</v>
      </c>
      <c r="F7032">
        <v>30000000</v>
      </c>
      <c r="G7032">
        <v>65859911</v>
      </c>
      <c r="H7032" t="s">
        <v>11</v>
      </c>
      <c r="I7032">
        <f>YEAR(Table1[[#This Row],[date]])</f>
        <v>2018</v>
      </c>
      <c r="J7032">
        <f>Table1[[#This Row],[revenue]]-Table1[[#This Row],[budget_x]]</f>
        <v>35859911</v>
      </c>
      <c r="K7032" s="7">
        <f>Table1[[#This Row],[profit /loss ]]/Table1[[#This Row],[budget_x]]</f>
        <v>1.1953303666666666</v>
      </c>
      <c r="L7032" t="str" cm="1">
        <f t="array" ref="L7032">_xlfn.IFS(Table1[[#This Row],[score]]&gt;70,"high",Table1[[#This Row],[score]]&gt;50,"medium",Table1[[#This Row],[score]]&lt;=50,"low")</f>
        <v>medium</v>
      </c>
    </row>
    <row r="7033" spans="1:12" x14ac:dyDescent="0.3">
      <c r="A7033" t="s">
        <v>6776</v>
      </c>
      <c r="B7033" s="1">
        <v>40337</v>
      </c>
      <c r="C7033">
        <v>67</v>
      </c>
      <c r="D7033" t="s">
        <v>9</v>
      </c>
      <c r="E7033" t="s">
        <v>10</v>
      </c>
      <c r="F7033">
        <v>7500</v>
      </c>
      <c r="G7033">
        <v>300547224.80000001</v>
      </c>
      <c r="H7033" t="s">
        <v>17</v>
      </c>
      <c r="I7033">
        <f>YEAR(Table1[[#This Row],[date]])</f>
        <v>2010</v>
      </c>
      <c r="J7033">
        <f>Table1[[#This Row],[revenue]]-Table1[[#This Row],[budget_x]]</f>
        <v>300539724.80000001</v>
      </c>
      <c r="K7033" s="7">
        <f>Table1[[#This Row],[profit /loss ]]/Table1[[#This Row],[budget_x]]</f>
        <v>40071.963306666665</v>
      </c>
      <c r="L7033" t="str" cm="1">
        <f t="array" ref="L7033">_xlfn.IFS(Table1[[#This Row],[score]]&gt;70,"high",Table1[[#This Row],[score]]&gt;50,"medium",Table1[[#This Row],[score]]&lt;=50,"low")</f>
        <v>medium</v>
      </c>
    </row>
    <row r="7034" spans="1:12" x14ac:dyDescent="0.3">
      <c r="A7034" t="s">
        <v>930</v>
      </c>
      <c r="B7034" s="1">
        <v>32899</v>
      </c>
      <c r="C7034">
        <v>74</v>
      </c>
      <c r="D7034" t="s">
        <v>9</v>
      </c>
      <c r="E7034" t="s">
        <v>284</v>
      </c>
      <c r="F7034">
        <v>121600000</v>
      </c>
      <c r="G7034">
        <v>453782050.80000001</v>
      </c>
      <c r="H7034" t="s">
        <v>396</v>
      </c>
      <c r="I7034">
        <f>YEAR(Table1[[#This Row],[date]])</f>
        <v>1990</v>
      </c>
      <c r="J7034">
        <f>Table1[[#This Row],[revenue]]-Table1[[#This Row],[budget_x]]</f>
        <v>332182050.80000001</v>
      </c>
      <c r="K7034" s="7">
        <f>Table1[[#This Row],[profit /loss ]]/Table1[[#This Row],[budget_x]]</f>
        <v>2.7317602861842105</v>
      </c>
      <c r="L7034" t="str" cm="1">
        <f t="array" ref="L7034">_xlfn.IFS(Table1[[#This Row],[score]]&gt;70,"high",Table1[[#This Row],[score]]&gt;50,"medium",Table1[[#This Row],[score]]&lt;=50,"low")</f>
        <v>high</v>
      </c>
    </row>
    <row r="7035" spans="1:12" x14ac:dyDescent="0.3">
      <c r="A7035" t="s">
        <v>6777</v>
      </c>
      <c r="B7035" s="1">
        <v>37779</v>
      </c>
      <c r="C7035">
        <v>57</v>
      </c>
      <c r="D7035" t="s">
        <v>9</v>
      </c>
      <c r="E7035" t="s">
        <v>10</v>
      </c>
      <c r="F7035">
        <v>103600000</v>
      </c>
      <c r="G7035">
        <v>134150172.59999999</v>
      </c>
      <c r="H7035" t="s">
        <v>17</v>
      </c>
      <c r="I7035">
        <f>YEAR(Table1[[#This Row],[date]])</f>
        <v>2003</v>
      </c>
      <c r="J7035">
        <f>Table1[[#This Row],[revenue]]-Table1[[#This Row],[budget_x]]</f>
        <v>30550172.599999994</v>
      </c>
      <c r="K7035" s="7">
        <f>Table1[[#This Row],[profit /loss ]]/Table1[[#This Row],[budget_x]]</f>
        <v>0.29488583590733586</v>
      </c>
      <c r="L7035" t="str" cm="1">
        <f t="array" ref="L7035">_xlfn.IFS(Table1[[#This Row],[score]]&gt;70,"high",Table1[[#This Row],[score]]&gt;50,"medium",Table1[[#This Row],[score]]&lt;=50,"low")</f>
        <v>medium</v>
      </c>
    </row>
    <row r="7036" spans="1:12" x14ac:dyDescent="0.3">
      <c r="A7036" t="s">
        <v>6778</v>
      </c>
      <c r="B7036" s="1">
        <v>42405</v>
      </c>
      <c r="C7036">
        <v>72</v>
      </c>
      <c r="D7036" t="s">
        <v>9</v>
      </c>
      <c r="E7036" t="s">
        <v>10</v>
      </c>
      <c r="F7036">
        <v>10000000</v>
      </c>
      <c r="G7036">
        <v>18730891</v>
      </c>
      <c r="H7036" t="s">
        <v>17</v>
      </c>
      <c r="I7036">
        <f>YEAR(Table1[[#This Row],[date]])</f>
        <v>2016</v>
      </c>
      <c r="J7036">
        <f>Table1[[#This Row],[revenue]]-Table1[[#This Row],[budget_x]]</f>
        <v>8730891</v>
      </c>
      <c r="K7036" s="7">
        <f>Table1[[#This Row],[profit /loss ]]/Table1[[#This Row],[budget_x]]</f>
        <v>0.87308909999999995</v>
      </c>
      <c r="L7036" t="str" cm="1">
        <f t="array" ref="L7036">_xlfn.IFS(Table1[[#This Row],[score]]&gt;70,"high",Table1[[#This Row],[score]]&gt;50,"medium",Table1[[#This Row],[score]]&lt;=50,"low")</f>
        <v>high</v>
      </c>
    </row>
    <row r="7037" spans="1:12" x14ac:dyDescent="0.3">
      <c r="A7037" t="s">
        <v>6779</v>
      </c>
      <c r="B7037" s="1">
        <v>39107</v>
      </c>
      <c r="C7037">
        <v>69</v>
      </c>
      <c r="D7037" t="s">
        <v>9</v>
      </c>
      <c r="E7037" t="s">
        <v>10</v>
      </c>
      <c r="F7037">
        <v>35000000</v>
      </c>
      <c r="G7037">
        <v>15461638</v>
      </c>
      <c r="H7037" t="s">
        <v>11</v>
      </c>
      <c r="I7037">
        <f>YEAR(Table1[[#This Row],[date]])</f>
        <v>2007</v>
      </c>
      <c r="J7037">
        <f>Table1[[#This Row],[revenue]]-Table1[[#This Row],[budget_x]]</f>
        <v>-19538362</v>
      </c>
      <c r="K7037" s="7">
        <f>Table1[[#This Row],[profit /loss ]]/Table1[[#This Row],[budget_x]]</f>
        <v>-0.55823891428571426</v>
      </c>
      <c r="L7037" t="str" cm="1">
        <f t="array" ref="L7037">_xlfn.IFS(Table1[[#This Row],[score]]&gt;70,"high",Table1[[#This Row],[score]]&gt;50,"medium",Table1[[#This Row],[score]]&lt;=50,"low")</f>
        <v>medium</v>
      </c>
    </row>
    <row r="7038" spans="1:12" x14ac:dyDescent="0.3">
      <c r="A7038" t="s">
        <v>6780</v>
      </c>
      <c r="B7038" s="1">
        <v>43854</v>
      </c>
      <c r="C7038">
        <v>58</v>
      </c>
      <c r="D7038" t="s">
        <v>9</v>
      </c>
      <c r="E7038" t="s">
        <v>10</v>
      </c>
      <c r="F7038">
        <v>12000000</v>
      </c>
      <c r="G7038">
        <v>18460739</v>
      </c>
      <c r="H7038" t="s">
        <v>17</v>
      </c>
      <c r="I7038">
        <f>YEAR(Table1[[#This Row],[date]])</f>
        <v>2020</v>
      </c>
      <c r="J7038">
        <f>Table1[[#This Row],[revenue]]-Table1[[#This Row],[budget_x]]</f>
        <v>6460739</v>
      </c>
      <c r="K7038" s="7">
        <f>Table1[[#This Row],[profit /loss ]]/Table1[[#This Row],[budget_x]]</f>
        <v>0.53839491666666661</v>
      </c>
      <c r="L7038" t="str" cm="1">
        <f t="array" ref="L7038">_xlfn.IFS(Table1[[#This Row],[score]]&gt;70,"high",Table1[[#This Row],[score]]&gt;50,"medium",Table1[[#This Row],[score]]&lt;=50,"low")</f>
        <v>medium</v>
      </c>
    </row>
    <row r="7039" spans="1:12" x14ac:dyDescent="0.3">
      <c r="A7039" t="s">
        <v>6781</v>
      </c>
      <c r="B7039" s="1">
        <v>31772</v>
      </c>
      <c r="C7039">
        <v>52</v>
      </c>
      <c r="D7039" t="s">
        <v>9</v>
      </c>
      <c r="E7039" t="s">
        <v>10</v>
      </c>
      <c r="F7039">
        <v>10000000</v>
      </c>
      <c r="G7039">
        <v>4711220</v>
      </c>
      <c r="H7039" t="s">
        <v>11</v>
      </c>
      <c r="I7039">
        <f>YEAR(Table1[[#This Row],[date]])</f>
        <v>1986</v>
      </c>
      <c r="J7039">
        <f>Table1[[#This Row],[revenue]]-Table1[[#This Row],[budget_x]]</f>
        <v>-5288780</v>
      </c>
      <c r="K7039" s="7">
        <f>Table1[[#This Row],[profit /loss ]]/Table1[[#This Row],[budget_x]]</f>
        <v>-0.52887799999999996</v>
      </c>
      <c r="L7039" t="str" cm="1">
        <f t="array" ref="L7039">_xlfn.IFS(Table1[[#This Row],[score]]&gt;70,"high",Table1[[#This Row],[score]]&gt;50,"medium",Table1[[#This Row],[score]]&lt;=50,"low")</f>
        <v>medium</v>
      </c>
    </row>
    <row r="7040" spans="1:12" x14ac:dyDescent="0.3">
      <c r="A7040" t="s">
        <v>6782</v>
      </c>
      <c r="B7040" s="1">
        <v>44330</v>
      </c>
      <c r="C7040">
        <v>68</v>
      </c>
      <c r="D7040" t="s">
        <v>9</v>
      </c>
      <c r="E7040" t="s">
        <v>249</v>
      </c>
      <c r="F7040">
        <v>61400000</v>
      </c>
      <c r="G7040">
        <v>515295729.60000002</v>
      </c>
      <c r="H7040" t="s">
        <v>666</v>
      </c>
      <c r="I7040">
        <f>YEAR(Table1[[#This Row],[date]])</f>
        <v>2021</v>
      </c>
      <c r="J7040">
        <f>Table1[[#This Row],[revenue]]-Table1[[#This Row],[budget_x]]</f>
        <v>453895729.60000002</v>
      </c>
      <c r="K7040" s="7">
        <f>Table1[[#This Row],[profit /loss ]]/Table1[[#This Row],[budget_x]]</f>
        <v>7.3924385928338765</v>
      </c>
      <c r="L7040" t="str" cm="1">
        <f t="array" ref="L7040">_xlfn.IFS(Table1[[#This Row],[score]]&gt;70,"high",Table1[[#This Row],[score]]&gt;50,"medium",Table1[[#This Row],[score]]&lt;=50,"low")</f>
        <v>medium</v>
      </c>
    </row>
    <row r="7041" spans="1:12" x14ac:dyDescent="0.3">
      <c r="A7041" t="s">
        <v>6783</v>
      </c>
      <c r="B7041" s="1">
        <v>44245</v>
      </c>
      <c r="C7041">
        <v>74</v>
      </c>
      <c r="D7041" t="s">
        <v>9</v>
      </c>
      <c r="E7041" t="s">
        <v>10</v>
      </c>
      <c r="F7041">
        <v>2000000</v>
      </c>
      <c r="G7041">
        <v>15474659</v>
      </c>
      <c r="H7041" t="s">
        <v>11</v>
      </c>
      <c r="I7041">
        <f>YEAR(Table1[[#This Row],[date]])</f>
        <v>2021</v>
      </c>
      <c r="J7041">
        <f>Table1[[#This Row],[revenue]]-Table1[[#This Row],[budget_x]]</f>
        <v>13474659</v>
      </c>
      <c r="K7041" s="7">
        <f>Table1[[#This Row],[profit /loss ]]/Table1[[#This Row],[budget_x]]</f>
        <v>6.7373295000000004</v>
      </c>
      <c r="L7041" t="str" cm="1">
        <f t="array" ref="L7041">_xlfn.IFS(Table1[[#This Row],[score]]&gt;70,"high",Table1[[#This Row],[score]]&gt;50,"medium",Table1[[#This Row],[score]]&lt;=50,"low")</f>
        <v>high</v>
      </c>
    </row>
    <row r="7042" spans="1:12" x14ac:dyDescent="0.3">
      <c r="A7042" t="s">
        <v>6784</v>
      </c>
      <c r="B7042" s="1">
        <v>40963</v>
      </c>
      <c r="C7042">
        <v>62</v>
      </c>
      <c r="D7042" t="s">
        <v>9</v>
      </c>
      <c r="E7042" t="s">
        <v>10</v>
      </c>
      <c r="F7042">
        <v>19000000</v>
      </c>
      <c r="G7042">
        <v>18100189</v>
      </c>
      <c r="H7042" t="s">
        <v>17</v>
      </c>
      <c r="I7042">
        <f>YEAR(Table1[[#This Row],[date]])</f>
        <v>2012</v>
      </c>
      <c r="J7042">
        <f>Table1[[#This Row],[revenue]]-Table1[[#This Row],[budget_x]]</f>
        <v>-899811</v>
      </c>
      <c r="K7042" s="7">
        <f>Table1[[#This Row],[profit /loss ]]/Table1[[#This Row],[budget_x]]</f>
        <v>-4.7358473684210527E-2</v>
      </c>
      <c r="L7042" t="str" cm="1">
        <f t="array" ref="L7042">_xlfn.IFS(Table1[[#This Row],[score]]&gt;70,"high",Table1[[#This Row],[score]]&gt;50,"medium",Table1[[#This Row],[score]]&lt;=50,"low")</f>
        <v>medium</v>
      </c>
    </row>
    <row r="7043" spans="1:12" x14ac:dyDescent="0.3">
      <c r="A7043" t="s">
        <v>6785</v>
      </c>
      <c r="B7043" s="1">
        <v>44722</v>
      </c>
      <c r="C7043">
        <v>61</v>
      </c>
      <c r="D7043" t="s">
        <v>9</v>
      </c>
      <c r="E7043" t="s">
        <v>10</v>
      </c>
      <c r="F7043">
        <v>72400000</v>
      </c>
      <c r="G7043">
        <v>471064868.80000001</v>
      </c>
      <c r="H7043" t="s">
        <v>11</v>
      </c>
      <c r="I7043">
        <f>YEAR(Table1[[#This Row],[date]])</f>
        <v>2022</v>
      </c>
      <c r="J7043">
        <f>Table1[[#This Row],[revenue]]-Table1[[#This Row],[budget_x]]</f>
        <v>398664868.80000001</v>
      </c>
      <c r="K7043" s="7">
        <f>Table1[[#This Row],[profit /loss ]]/Table1[[#This Row],[budget_x]]</f>
        <v>5.5064208397790058</v>
      </c>
      <c r="L7043" t="str" cm="1">
        <f t="array" ref="L7043">_xlfn.IFS(Table1[[#This Row],[score]]&gt;70,"high",Table1[[#This Row],[score]]&gt;50,"medium",Table1[[#This Row],[score]]&lt;=50,"low")</f>
        <v>medium</v>
      </c>
    </row>
    <row r="7044" spans="1:12" x14ac:dyDescent="0.3">
      <c r="A7044" t="s">
        <v>6786</v>
      </c>
      <c r="B7044" s="1">
        <v>44070</v>
      </c>
      <c r="C7044">
        <v>0</v>
      </c>
      <c r="D7044" t="s">
        <v>9</v>
      </c>
      <c r="E7044" t="s">
        <v>74</v>
      </c>
      <c r="F7044">
        <v>174600000</v>
      </c>
      <c r="G7044">
        <v>175269998.80000001</v>
      </c>
      <c r="H7044" t="s">
        <v>75</v>
      </c>
      <c r="I7044">
        <f>YEAR(Table1[[#This Row],[date]])</f>
        <v>2020</v>
      </c>
      <c r="J7044">
        <f>Table1[[#This Row],[revenue]]-Table1[[#This Row],[budget_x]]</f>
        <v>669998.80000001192</v>
      </c>
      <c r="K7044" s="7">
        <f>Table1[[#This Row],[profit /loss ]]/Table1[[#This Row],[budget_x]]</f>
        <v>3.837335624284146E-3</v>
      </c>
      <c r="L7044" t="str" cm="1">
        <f t="array" ref="L7044">_xlfn.IFS(Table1[[#This Row],[score]]&gt;70,"high",Table1[[#This Row],[score]]&gt;50,"medium",Table1[[#This Row],[score]]&lt;=50,"low")</f>
        <v>low</v>
      </c>
    </row>
    <row r="7045" spans="1:12" x14ac:dyDescent="0.3">
      <c r="A7045" t="s">
        <v>6787</v>
      </c>
      <c r="B7045" s="1">
        <v>31352</v>
      </c>
      <c r="C7045">
        <v>62</v>
      </c>
      <c r="D7045" t="s">
        <v>9</v>
      </c>
      <c r="E7045" t="s">
        <v>10</v>
      </c>
      <c r="F7045">
        <v>9000000</v>
      </c>
      <c r="G7045">
        <v>16116878</v>
      </c>
      <c r="H7045" t="s">
        <v>17</v>
      </c>
      <c r="I7045">
        <f>YEAR(Table1[[#This Row],[date]])</f>
        <v>1985</v>
      </c>
      <c r="J7045">
        <f>Table1[[#This Row],[revenue]]-Table1[[#This Row],[budget_x]]</f>
        <v>7116878</v>
      </c>
      <c r="K7045" s="7">
        <f>Table1[[#This Row],[profit /loss ]]/Table1[[#This Row],[budget_x]]</f>
        <v>0.7907642222222222</v>
      </c>
      <c r="L7045" t="str" cm="1">
        <f t="array" ref="L7045">_xlfn.IFS(Table1[[#This Row],[score]]&gt;70,"high",Table1[[#This Row],[score]]&gt;50,"medium",Table1[[#This Row],[score]]&lt;=50,"low")</f>
        <v>medium</v>
      </c>
    </row>
    <row r="7046" spans="1:12" x14ac:dyDescent="0.3">
      <c r="A7046" t="s">
        <v>6788</v>
      </c>
      <c r="B7046" s="1">
        <v>32509</v>
      </c>
      <c r="C7046">
        <v>65</v>
      </c>
      <c r="D7046" t="s">
        <v>9</v>
      </c>
      <c r="E7046" t="s">
        <v>6168</v>
      </c>
      <c r="F7046">
        <v>38600000</v>
      </c>
      <c r="G7046">
        <v>542233172.20000005</v>
      </c>
      <c r="H7046" t="s">
        <v>6789</v>
      </c>
      <c r="I7046">
        <f>YEAR(Table1[[#This Row],[date]])</f>
        <v>1989</v>
      </c>
      <c r="J7046">
        <f>Table1[[#This Row],[revenue]]-Table1[[#This Row],[budget_x]]</f>
        <v>503633172.20000005</v>
      </c>
      <c r="K7046" s="7">
        <f>Table1[[#This Row],[profit /loss ]]/Table1[[#This Row],[budget_x]]</f>
        <v>13.047491507772023</v>
      </c>
      <c r="L7046" t="str" cm="1">
        <f t="array" ref="L7046">_xlfn.IFS(Table1[[#This Row],[score]]&gt;70,"high",Table1[[#This Row],[score]]&gt;50,"medium",Table1[[#This Row],[score]]&lt;=50,"low")</f>
        <v>medium</v>
      </c>
    </row>
    <row r="7047" spans="1:12" x14ac:dyDescent="0.3">
      <c r="A7047" t="s">
        <v>6790</v>
      </c>
      <c r="B7047" s="1">
        <v>44952</v>
      </c>
      <c r="C7047">
        <v>63</v>
      </c>
      <c r="D7047" t="s">
        <v>9</v>
      </c>
      <c r="E7047" t="s">
        <v>10</v>
      </c>
      <c r="F7047">
        <v>90000000</v>
      </c>
      <c r="G7047">
        <v>433079565.60000002</v>
      </c>
      <c r="H7047" t="s">
        <v>30</v>
      </c>
      <c r="I7047">
        <f>YEAR(Table1[[#This Row],[date]])</f>
        <v>2023</v>
      </c>
      <c r="J7047">
        <f>Table1[[#This Row],[revenue]]-Table1[[#This Row],[budget_x]]</f>
        <v>343079565.60000002</v>
      </c>
      <c r="K7047" s="7">
        <f>Table1[[#This Row],[profit /loss ]]/Table1[[#This Row],[budget_x]]</f>
        <v>3.8119951733333335</v>
      </c>
      <c r="L7047" t="str" cm="1">
        <f t="array" ref="L7047">_xlfn.IFS(Table1[[#This Row],[score]]&gt;70,"high",Table1[[#This Row],[score]]&gt;50,"medium",Table1[[#This Row],[score]]&lt;=50,"low")</f>
        <v>medium</v>
      </c>
    </row>
    <row r="7048" spans="1:12" x14ac:dyDescent="0.3">
      <c r="A7048" t="s">
        <v>6791</v>
      </c>
      <c r="B7048" s="1">
        <v>39100</v>
      </c>
      <c r="C7048">
        <v>68</v>
      </c>
      <c r="D7048" t="s">
        <v>9</v>
      </c>
      <c r="E7048" t="s">
        <v>10</v>
      </c>
      <c r="F7048">
        <v>75000000</v>
      </c>
      <c r="G7048">
        <v>155620350</v>
      </c>
      <c r="H7048" t="s">
        <v>11</v>
      </c>
      <c r="I7048">
        <f>YEAR(Table1[[#This Row],[date]])</f>
        <v>2007</v>
      </c>
      <c r="J7048">
        <f>Table1[[#This Row],[revenue]]-Table1[[#This Row],[budget_x]]</f>
        <v>80620350</v>
      </c>
      <c r="K7048" s="7">
        <f>Table1[[#This Row],[profit /loss ]]/Table1[[#This Row],[budget_x]]</f>
        <v>1.0749379999999999</v>
      </c>
      <c r="L7048" t="str" cm="1">
        <f t="array" ref="L7048">_xlfn.IFS(Table1[[#This Row],[score]]&gt;70,"high",Table1[[#This Row],[score]]&gt;50,"medium",Table1[[#This Row],[score]]&lt;=50,"low")</f>
        <v>medium</v>
      </c>
    </row>
    <row r="7049" spans="1:12" x14ac:dyDescent="0.3">
      <c r="A7049" t="s">
        <v>6792</v>
      </c>
      <c r="B7049" s="1">
        <v>40914</v>
      </c>
      <c r="C7049">
        <v>47</v>
      </c>
      <c r="D7049" t="s">
        <v>9</v>
      </c>
      <c r="E7049" t="s">
        <v>10</v>
      </c>
      <c r="F7049">
        <v>1000000</v>
      </c>
      <c r="G7049">
        <v>101759490</v>
      </c>
      <c r="H7049" t="s">
        <v>17</v>
      </c>
      <c r="I7049">
        <f>YEAR(Table1[[#This Row],[date]])</f>
        <v>2012</v>
      </c>
      <c r="J7049">
        <f>Table1[[#This Row],[revenue]]-Table1[[#This Row],[budget_x]]</f>
        <v>100759490</v>
      </c>
      <c r="K7049" s="7">
        <f>Table1[[#This Row],[profit /loss ]]/Table1[[#This Row],[budget_x]]</f>
        <v>100.75949</v>
      </c>
      <c r="L7049" t="str" cm="1">
        <f t="array" ref="L7049">_xlfn.IFS(Table1[[#This Row],[score]]&gt;70,"high",Table1[[#This Row],[score]]&gt;50,"medium",Table1[[#This Row],[score]]&lt;=50,"low")</f>
        <v>low</v>
      </c>
    </row>
    <row r="7050" spans="1:12" x14ac:dyDescent="0.3">
      <c r="A7050" t="s">
        <v>6793</v>
      </c>
      <c r="B7050" s="1">
        <v>44387</v>
      </c>
      <c r="C7050">
        <v>59</v>
      </c>
      <c r="D7050" t="s">
        <v>9</v>
      </c>
      <c r="E7050" t="s">
        <v>10</v>
      </c>
      <c r="F7050">
        <v>115000000</v>
      </c>
      <c r="G7050">
        <v>307075984.19999999</v>
      </c>
      <c r="H7050" t="s">
        <v>17</v>
      </c>
      <c r="I7050">
        <f>YEAR(Table1[[#This Row],[date]])</f>
        <v>2021</v>
      </c>
      <c r="J7050">
        <f>Table1[[#This Row],[revenue]]-Table1[[#This Row],[budget_x]]</f>
        <v>192075984.19999999</v>
      </c>
      <c r="K7050" s="7">
        <f>Table1[[#This Row],[profit /loss ]]/Table1[[#This Row],[budget_x]]</f>
        <v>1.6702259495652172</v>
      </c>
      <c r="L7050" t="str" cm="1">
        <f t="array" ref="L7050">_xlfn.IFS(Table1[[#This Row],[score]]&gt;70,"high",Table1[[#This Row],[score]]&gt;50,"medium",Table1[[#This Row],[score]]&lt;=50,"low")</f>
        <v>medium</v>
      </c>
    </row>
    <row r="7051" spans="1:12" x14ac:dyDescent="0.3">
      <c r="A7051" t="s">
        <v>6794</v>
      </c>
      <c r="B7051" s="1">
        <v>37340</v>
      </c>
      <c r="C7051">
        <v>68</v>
      </c>
      <c r="D7051" t="s">
        <v>9</v>
      </c>
      <c r="E7051" t="s">
        <v>10</v>
      </c>
      <c r="F7051">
        <v>22000000</v>
      </c>
      <c r="G7051">
        <v>80491516</v>
      </c>
      <c r="H7051" t="s">
        <v>17</v>
      </c>
      <c r="I7051">
        <f>YEAR(Table1[[#This Row],[date]])</f>
        <v>2002</v>
      </c>
      <c r="J7051">
        <f>Table1[[#This Row],[revenue]]-Table1[[#This Row],[budget_x]]</f>
        <v>58491516</v>
      </c>
      <c r="K7051" s="7">
        <f>Table1[[#This Row],[profit /loss ]]/Table1[[#This Row],[budget_x]]</f>
        <v>2.6587052727272726</v>
      </c>
      <c r="L7051" t="str" cm="1">
        <f t="array" ref="L7051">_xlfn.IFS(Table1[[#This Row],[score]]&gt;70,"high",Table1[[#This Row],[score]]&gt;50,"medium",Table1[[#This Row],[score]]&lt;=50,"low")</f>
        <v>medium</v>
      </c>
    </row>
    <row r="7052" spans="1:12" x14ac:dyDescent="0.3">
      <c r="A7052" t="s">
        <v>6795</v>
      </c>
      <c r="B7052" s="1">
        <v>42706</v>
      </c>
      <c r="C7052">
        <v>45</v>
      </c>
      <c r="D7052" t="s">
        <v>9</v>
      </c>
      <c r="E7052" t="s">
        <v>10</v>
      </c>
      <c r="F7052">
        <v>114500000</v>
      </c>
      <c r="G7052">
        <v>172414685</v>
      </c>
      <c r="H7052" t="s">
        <v>17</v>
      </c>
      <c r="I7052">
        <f>YEAR(Table1[[#This Row],[date]])</f>
        <v>2016</v>
      </c>
      <c r="J7052">
        <f>Table1[[#This Row],[revenue]]-Table1[[#This Row],[budget_x]]</f>
        <v>57914685</v>
      </c>
      <c r="K7052" s="7">
        <f>Table1[[#This Row],[profit /loss ]]/Table1[[#This Row],[budget_x]]</f>
        <v>0.50580510917030563</v>
      </c>
      <c r="L7052" t="str" cm="1">
        <f t="array" ref="L7052">_xlfn.IFS(Table1[[#This Row],[score]]&gt;70,"high",Table1[[#This Row],[score]]&gt;50,"medium",Table1[[#This Row],[score]]&lt;=50,"low")</f>
        <v>low</v>
      </c>
    </row>
    <row r="7053" spans="1:12" x14ac:dyDescent="0.3">
      <c r="A7053" t="s">
        <v>6796</v>
      </c>
      <c r="B7053" s="1">
        <v>35124</v>
      </c>
      <c r="C7053">
        <v>50</v>
      </c>
      <c r="D7053" t="s">
        <v>9</v>
      </c>
      <c r="E7053" t="s">
        <v>10</v>
      </c>
      <c r="F7053">
        <v>14000000</v>
      </c>
      <c r="G7053">
        <v>19637147</v>
      </c>
      <c r="H7053" t="s">
        <v>11</v>
      </c>
      <c r="I7053">
        <f>YEAR(Table1[[#This Row],[date]])</f>
        <v>1996</v>
      </c>
      <c r="J7053">
        <f>Table1[[#This Row],[revenue]]-Table1[[#This Row],[budget_x]]</f>
        <v>5637147</v>
      </c>
      <c r="K7053" s="7">
        <f>Table1[[#This Row],[profit /loss ]]/Table1[[#This Row],[budget_x]]</f>
        <v>0.40265335714285716</v>
      </c>
      <c r="L7053" t="str" cm="1">
        <f t="array" ref="L7053">_xlfn.IFS(Table1[[#This Row],[score]]&gt;70,"high",Table1[[#This Row],[score]]&gt;50,"medium",Table1[[#This Row],[score]]&lt;=50,"low")</f>
        <v>low</v>
      </c>
    </row>
    <row r="7054" spans="1:12" x14ac:dyDescent="0.3">
      <c r="A7054" t="s">
        <v>6797</v>
      </c>
      <c r="B7054" s="1">
        <v>29585</v>
      </c>
      <c r="C7054">
        <v>58</v>
      </c>
      <c r="D7054" t="s">
        <v>9</v>
      </c>
      <c r="E7054" t="s">
        <v>10</v>
      </c>
      <c r="F7054">
        <v>15000000</v>
      </c>
      <c r="G7054">
        <v>70687344</v>
      </c>
      <c r="H7054" t="s">
        <v>11</v>
      </c>
      <c r="I7054">
        <f>YEAR(Table1[[#This Row],[date]])</f>
        <v>1980</v>
      </c>
      <c r="J7054">
        <f>Table1[[#This Row],[revenue]]-Table1[[#This Row],[budget_x]]</f>
        <v>55687344</v>
      </c>
      <c r="K7054" s="7">
        <f>Table1[[#This Row],[profit /loss ]]/Table1[[#This Row],[budget_x]]</f>
        <v>3.7124896000000001</v>
      </c>
      <c r="L7054" t="str" cm="1">
        <f t="array" ref="L7054">_xlfn.IFS(Table1[[#This Row],[score]]&gt;70,"high",Table1[[#This Row],[score]]&gt;50,"medium",Table1[[#This Row],[score]]&lt;=50,"low")</f>
        <v>medium</v>
      </c>
    </row>
    <row r="7055" spans="1:12" x14ac:dyDescent="0.3">
      <c r="A7055" t="s">
        <v>6798</v>
      </c>
      <c r="B7055" s="1">
        <v>44556</v>
      </c>
      <c r="C7055">
        <v>70</v>
      </c>
      <c r="D7055" t="s">
        <v>9</v>
      </c>
      <c r="E7055" t="s">
        <v>10</v>
      </c>
      <c r="F7055">
        <v>111800000</v>
      </c>
      <c r="G7055">
        <v>479494795</v>
      </c>
      <c r="H7055" t="s">
        <v>11</v>
      </c>
      <c r="I7055">
        <f>YEAR(Table1[[#This Row],[date]])</f>
        <v>2021</v>
      </c>
      <c r="J7055">
        <f>Table1[[#This Row],[revenue]]-Table1[[#This Row],[budget_x]]</f>
        <v>367694795</v>
      </c>
      <c r="K7055" s="7">
        <f>Table1[[#This Row],[profit /loss ]]/Table1[[#This Row],[budget_x]]</f>
        <v>3.2888622093023256</v>
      </c>
      <c r="L7055" t="str" cm="1">
        <f t="array" ref="L7055">_xlfn.IFS(Table1[[#This Row],[score]]&gt;70,"high",Table1[[#This Row],[score]]&gt;50,"medium",Table1[[#This Row],[score]]&lt;=50,"low")</f>
        <v>medium</v>
      </c>
    </row>
    <row r="7056" spans="1:12" x14ac:dyDescent="0.3">
      <c r="A7056" t="s">
        <v>6799</v>
      </c>
      <c r="B7056" s="1">
        <v>41163</v>
      </c>
      <c r="C7056">
        <v>69</v>
      </c>
      <c r="D7056" t="s">
        <v>9</v>
      </c>
      <c r="E7056" t="s">
        <v>10</v>
      </c>
      <c r="F7056">
        <v>40200000</v>
      </c>
      <c r="G7056">
        <v>45250</v>
      </c>
      <c r="H7056" t="s">
        <v>655</v>
      </c>
      <c r="I7056">
        <f>YEAR(Table1[[#This Row],[date]])</f>
        <v>2012</v>
      </c>
      <c r="J7056">
        <f>Table1[[#This Row],[revenue]]-Table1[[#This Row],[budget_x]]</f>
        <v>-40154750</v>
      </c>
      <c r="K7056" s="7">
        <f>Table1[[#This Row],[profit /loss ]]/Table1[[#This Row],[budget_x]]</f>
        <v>-0.99887437810945279</v>
      </c>
      <c r="L7056" t="str" cm="1">
        <f t="array" ref="L7056">_xlfn.IFS(Table1[[#This Row],[score]]&gt;70,"high",Table1[[#This Row],[score]]&gt;50,"medium",Table1[[#This Row],[score]]&lt;=50,"low")</f>
        <v>medium</v>
      </c>
    </row>
    <row r="7057" spans="1:12" x14ac:dyDescent="0.3">
      <c r="A7057" t="s">
        <v>6800</v>
      </c>
      <c r="B7057" s="1">
        <v>37568</v>
      </c>
      <c r="C7057">
        <v>77</v>
      </c>
      <c r="D7057" t="s">
        <v>9</v>
      </c>
      <c r="E7057" t="s">
        <v>15</v>
      </c>
      <c r="F7057">
        <v>10000000</v>
      </c>
      <c r="G7057">
        <v>65771546.600000001</v>
      </c>
      <c r="H7057" t="s">
        <v>25</v>
      </c>
      <c r="I7057">
        <f>YEAR(Table1[[#This Row],[date]])</f>
        <v>2002</v>
      </c>
      <c r="J7057">
        <f>Table1[[#This Row],[revenue]]-Table1[[#This Row],[budget_x]]</f>
        <v>55771546.600000001</v>
      </c>
      <c r="K7057" s="7">
        <f>Table1[[#This Row],[profit /loss ]]/Table1[[#This Row],[budget_x]]</f>
        <v>5.5771546599999997</v>
      </c>
      <c r="L7057" t="str" cm="1">
        <f t="array" ref="L7057">_xlfn.IFS(Table1[[#This Row],[score]]&gt;70,"high",Table1[[#This Row],[score]]&gt;50,"medium",Table1[[#This Row],[score]]&lt;=50,"low")</f>
        <v>high</v>
      </c>
    </row>
    <row r="7058" spans="1:12" x14ac:dyDescent="0.3">
      <c r="A7058" t="s">
        <v>6801</v>
      </c>
      <c r="B7058" s="1">
        <v>24203</v>
      </c>
      <c r="C7058">
        <v>72</v>
      </c>
      <c r="D7058" t="s">
        <v>9</v>
      </c>
      <c r="E7058" t="s">
        <v>95</v>
      </c>
      <c r="F7058">
        <v>26380000</v>
      </c>
      <c r="G7058">
        <v>17277</v>
      </c>
      <c r="H7058" t="s">
        <v>96</v>
      </c>
      <c r="I7058">
        <f>YEAR(Table1[[#This Row],[date]])</f>
        <v>1966</v>
      </c>
      <c r="J7058">
        <f>Table1[[#This Row],[revenue]]-Table1[[#This Row],[budget_x]]</f>
        <v>-26362723</v>
      </c>
      <c r="K7058" s="7">
        <f>Table1[[#This Row],[profit /loss ]]/Table1[[#This Row],[budget_x]]</f>
        <v>-0.99934507202426082</v>
      </c>
      <c r="L7058" t="str" cm="1">
        <f t="array" ref="L7058">_xlfn.IFS(Table1[[#This Row],[score]]&gt;70,"high",Table1[[#This Row],[score]]&gt;50,"medium",Table1[[#This Row],[score]]&lt;=50,"low")</f>
        <v>high</v>
      </c>
    </row>
    <row r="7059" spans="1:12" x14ac:dyDescent="0.3">
      <c r="A7059" t="s">
        <v>6802</v>
      </c>
      <c r="B7059" s="1">
        <v>37667</v>
      </c>
      <c r="C7059">
        <v>59</v>
      </c>
      <c r="D7059" t="s">
        <v>9</v>
      </c>
      <c r="E7059" t="s">
        <v>10</v>
      </c>
      <c r="F7059">
        <v>150000000</v>
      </c>
      <c r="G7059">
        <v>408174438.19999999</v>
      </c>
      <c r="H7059" t="s">
        <v>17</v>
      </c>
      <c r="I7059">
        <f>YEAR(Table1[[#This Row],[date]])</f>
        <v>2003</v>
      </c>
      <c r="J7059">
        <f>Table1[[#This Row],[revenue]]-Table1[[#This Row],[budget_x]]</f>
        <v>258174438.19999999</v>
      </c>
      <c r="K7059" s="7">
        <f>Table1[[#This Row],[profit /loss ]]/Table1[[#This Row],[budget_x]]</f>
        <v>1.7211629213333333</v>
      </c>
      <c r="L7059" t="str" cm="1">
        <f t="array" ref="L7059">_xlfn.IFS(Table1[[#This Row],[score]]&gt;70,"high",Table1[[#This Row],[score]]&gt;50,"medium",Table1[[#This Row],[score]]&lt;=50,"low")</f>
        <v>medium</v>
      </c>
    </row>
    <row r="7060" spans="1:12" x14ac:dyDescent="0.3">
      <c r="A7060" t="s">
        <v>6735</v>
      </c>
      <c r="B7060" s="1">
        <v>38645</v>
      </c>
      <c r="C7060">
        <v>56</v>
      </c>
      <c r="D7060" t="s">
        <v>9</v>
      </c>
      <c r="E7060" t="s">
        <v>10</v>
      </c>
      <c r="F7060">
        <v>60000000</v>
      </c>
      <c r="G7060">
        <v>49473093</v>
      </c>
      <c r="H7060" t="s">
        <v>11</v>
      </c>
      <c r="I7060">
        <f>YEAR(Table1[[#This Row],[date]])</f>
        <v>2005</v>
      </c>
      <c r="J7060">
        <f>Table1[[#This Row],[revenue]]-Table1[[#This Row],[budget_x]]</f>
        <v>-10526907</v>
      </c>
      <c r="K7060" s="7">
        <f>Table1[[#This Row],[profit /loss ]]/Table1[[#This Row],[budget_x]]</f>
        <v>-0.17544845000000001</v>
      </c>
      <c r="L7060" t="str" cm="1">
        <f t="array" ref="L7060">_xlfn.IFS(Table1[[#This Row],[score]]&gt;70,"high",Table1[[#This Row],[score]]&gt;50,"medium",Table1[[#This Row],[score]]&lt;=50,"low")</f>
        <v>medium</v>
      </c>
    </row>
    <row r="7061" spans="1:12" x14ac:dyDescent="0.3">
      <c r="A7061" t="s">
        <v>6803</v>
      </c>
      <c r="B7061" s="1">
        <v>26648</v>
      </c>
      <c r="C7061">
        <v>70</v>
      </c>
      <c r="D7061" t="s">
        <v>9</v>
      </c>
      <c r="E7061" t="s">
        <v>95</v>
      </c>
      <c r="F7061">
        <v>1250000</v>
      </c>
      <c r="G7061">
        <v>36144000</v>
      </c>
      <c r="H7061" t="s">
        <v>96</v>
      </c>
      <c r="I7061">
        <f>YEAR(Table1[[#This Row],[date]])</f>
        <v>1972</v>
      </c>
      <c r="J7061">
        <f>Table1[[#This Row],[revenue]]-Table1[[#This Row],[budget_x]]</f>
        <v>34894000</v>
      </c>
      <c r="K7061" s="7">
        <f>Table1[[#This Row],[profit /loss ]]/Table1[[#This Row],[budget_x]]</f>
        <v>27.915199999999999</v>
      </c>
      <c r="L7061" t="str" cm="1">
        <f t="array" ref="L7061">_xlfn.IFS(Table1[[#This Row],[score]]&gt;70,"high",Table1[[#This Row],[score]]&gt;50,"medium",Table1[[#This Row],[score]]&lt;=50,"low")</f>
        <v>medium</v>
      </c>
    </row>
    <row r="7062" spans="1:12" x14ac:dyDescent="0.3">
      <c r="A7062" t="s">
        <v>6804</v>
      </c>
      <c r="B7062" s="1">
        <v>44973</v>
      </c>
      <c r="C7062">
        <v>68</v>
      </c>
      <c r="D7062" t="s">
        <v>9</v>
      </c>
      <c r="E7062" t="s">
        <v>83</v>
      </c>
      <c r="F7062">
        <v>154000000</v>
      </c>
      <c r="G7062">
        <v>344626472</v>
      </c>
      <c r="H7062" t="s">
        <v>108</v>
      </c>
      <c r="I7062">
        <f>YEAR(Table1[[#This Row],[date]])</f>
        <v>2023</v>
      </c>
      <c r="J7062">
        <f>Table1[[#This Row],[revenue]]-Table1[[#This Row],[budget_x]]</f>
        <v>190626472</v>
      </c>
      <c r="K7062" s="7">
        <f>Table1[[#This Row],[profit /loss ]]/Table1[[#This Row],[budget_x]]</f>
        <v>1.2378342337662338</v>
      </c>
      <c r="L7062" t="str" cm="1">
        <f t="array" ref="L7062">_xlfn.IFS(Table1[[#This Row],[score]]&gt;70,"high",Table1[[#This Row],[score]]&gt;50,"medium",Table1[[#This Row],[score]]&lt;=50,"low")</f>
        <v>medium</v>
      </c>
    </row>
    <row r="7063" spans="1:12" x14ac:dyDescent="0.3">
      <c r="A7063" t="s">
        <v>6805</v>
      </c>
      <c r="B7063" s="1">
        <v>43790</v>
      </c>
      <c r="C7063">
        <v>65</v>
      </c>
      <c r="D7063" t="s">
        <v>9</v>
      </c>
      <c r="E7063" t="s">
        <v>10</v>
      </c>
      <c r="F7063">
        <v>131500000</v>
      </c>
      <c r="G7063">
        <v>146729703.59999999</v>
      </c>
      <c r="H7063" t="s">
        <v>17</v>
      </c>
      <c r="I7063">
        <f>YEAR(Table1[[#This Row],[date]])</f>
        <v>2019</v>
      </c>
      <c r="J7063">
        <f>Table1[[#This Row],[revenue]]-Table1[[#This Row],[budget_x]]</f>
        <v>15229703.599999994</v>
      </c>
      <c r="K7063" s="7">
        <f>Table1[[#This Row],[profit /loss ]]/Table1[[#This Row],[budget_x]]</f>
        <v>0.11581523650190109</v>
      </c>
      <c r="L7063" t="str" cm="1">
        <f t="array" ref="L7063">_xlfn.IFS(Table1[[#This Row],[score]]&gt;70,"high",Table1[[#This Row],[score]]&gt;50,"medium",Table1[[#This Row],[score]]&lt;=50,"low")</f>
        <v>medium</v>
      </c>
    </row>
    <row r="7064" spans="1:12" x14ac:dyDescent="0.3">
      <c r="A7064" t="s">
        <v>6806</v>
      </c>
      <c r="B7064" s="1">
        <v>31274</v>
      </c>
      <c r="C7064">
        <v>68</v>
      </c>
      <c r="D7064" t="s">
        <v>9</v>
      </c>
      <c r="E7064" t="s">
        <v>86</v>
      </c>
      <c r="F7064">
        <v>9023199</v>
      </c>
      <c r="G7064">
        <v>233836556.19999999</v>
      </c>
      <c r="H7064" t="s">
        <v>87</v>
      </c>
      <c r="I7064">
        <f>YEAR(Table1[[#This Row],[date]])</f>
        <v>1985</v>
      </c>
      <c r="J7064">
        <f>Table1[[#This Row],[revenue]]-Table1[[#This Row],[budget_x]]</f>
        <v>224813357.19999999</v>
      </c>
      <c r="K7064" s="7">
        <f>Table1[[#This Row],[profit /loss ]]/Table1[[#This Row],[budget_x]]</f>
        <v>24.915039244950709</v>
      </c>
      <c r="L7064" t="str" cm="1">
        <f t="array" ref="L7064">_xlfn.IFS(Table1[[#This Row],[score]]&gt;70,"high",Table1[[#This Row],[score]]&gt;50,"medium",Table1[[#This Row],[score]]&lt;=50,"low")</f>
        <v>medium</v>
      </c>
    </row>
    <row r="7065" spans="1:12" x14ac:dyDescent="0.3">
      <c r="A7065" t="s">
        <v>6807</v>
      </c>
      <c r="B7065" s="1">
        <v>44700</v>
      </c>
      <c r="C7065">
        <v>70</v>
      </c>
      <c r="D7065" t="s">
        <v>9</v>
      </c>
      <c r="E7065" t="s">
        <v>10</v>
      </c>
      <c r="F7065">
        <v>4096412.8</v>
      </c>
      <c r="G7065">
        <v>253583</v>
      </c>
      <c r="H7065" t="s">
        <v>11</v>
      </c>
      <c r="I7065">
        <f>YEAR(Table1[[#This Row],[date]])</f>
        <v>2022</v>
      </c>
      <c r="J7065">
        <f>Table1[[#This Row],[revenue]]-Table1[[#This Row],[budget_x]]</f>
        <v>-3842829.8</v>
      </c>
      <c r="K7065" s="7">
        <f>Table1[[#This Row],[profit /loss ]]/Table1[[#This Row],[budget_x]]</f>
        <v>-0.93809632662020781</v>
      </c>
      <c r="L7065" t="str" cm="1">
        <f t="array" ref="L7065">_xlfn.IFS(Table1[[#This Row],[score]]&gt;70,"high",Table1[[#This Row],[score]]&gt;50,"medium",Table1[[#This Row],[score]]&lt;=50,"low")</f>
        <v>medium</v>
      </c>
    </row>
    <row r="7066" spans="1:12" x14ac:dyDescent="0.3">
      <c r="A7066" t="s">
        <v>6808</v>
      </c>
      <c r="B7066" s="1">
        <v>40186</v>
      </c>
      <c r="C7066">
        <v>47</v>
      </c>
      <c r="D7066" t="s">
        <v>9</v>
      </c>
      <c r="E7066" t="s">
        <v>10</v>
      </c>
      <c r="F7066">
        <v>6900017.4000000004</v>
      </c>
      <c r="G7066">
        <v>199436</v>
      </c>
      <c r="H7066" t="s">
        <v>17</v>
      </c>
      <c r="I7066">
        <f>YEAR(Table1[[#This Row],[date]])</f>
        <v>2010</v>
      </c>
      <c r="J7066">
        <f>Table1[[#This Row],[revenue]]-Table1[[#This Row],[budget_x]]</f>
        <v>-6700581.4000000004</v>
      </c>
      <c r="K7066" s="7">
        <f>Table1[[#This Row],[profit /loss ]]/Table1[[#This Row],[budget_x]]</f>
        <v>-0.97109630477163722</v>
      </c>
      <c r="L7066" t="str" cm="1">
        <f t="array" ref="L7066">_xlfn.IFS(Table1[[#This Row],[score]]&gt;70,"high",Table1[[#This Row],[score]]&gt;50,"medium",Table1[[#This Row],[score]]&lt;=50,"low")</f>
        <v>low</v>
      </c>
    </row>
    <row r="7067" spans="1:12" x14ac:dyDescent="0.3">
      <c r="A7067" t="s">
        <v>6809</v>
      </c>
      <c r="B7067" s="1">
        <v>39840</v>
      </c>
      <c r="C7067">
        <v>71</v>
      </c>
      <c r="D7067" t="s">
        <v>9</v>
      </c>
      <c r="E7067" t="s">
        <v>10</v>
      </c>
      <c r="F7067">
        <v>103000000</v>
      </c>
      <c r="G7067">
        <v>491289863.39999998</v>
      </c>
      <c r="H7067" t="s">
        <v>11</v>
      </c>
      <c r="I7067">
        <f>YEAR(Table1[[#This Row],[date]])</f>
        <v>2009</v>
      </c>
      <c r="J7067">
        <f>Table1[[#This Row],[revenue]]-Table1[[#This Row],[budget_x]]</f>
        <v>388289863.39999998</v>
      </c>
      <c r="K7067" s="7">
        <f>Table1[[#This Row],[profit /loss ]]/Table1[[#This Row],[budget_x]]</f>
        <v>3.7698044990291262</v>
      </c>
      <c r="L7067" t="str" cm="1">
        <f t="array" ref="L7067">_xlfn.IFS(Table1[[#This Row],[score]]&gt;70,"high",Table1[[#This Row],[score]]&gt;50,"medium",Table1[[#This Row],[score]]&lt;=50,"low")</f>
        <v>high</v>
      </c>
    </row>
    <row r="7068" spans="1:12" x14ac:dyDescent="0.3">
      <c r="A7068" t="s">
        <v>6810</v>
      </c>
      <c r="B7068" s="1">
        <v>44155</v>
      </c>
      <c r="C7068">
        <v>66</v>
      </c>
      <c r="D7068" t="s">
        <v>9</v>
      </c>
      <c r="E7068" t="s">
        <v>10</v>
      </c>
      <c r="F7068">
        <v>118800000</v>
      </c>
      <c r="G7068">
        <v>439832736.39999998</v>
      </c>
      <c r="H7068" t="s">
        <v>11</v>
      </c>
      <c r="I7068">
        <f>YEAR(Table1[[#This Row],[date]])</f>
        <v>2020</v>
      </c>
      <c r="J7068">
        <f>Table1[[#This Row],[revenue]]-Table1[[#This Row],[budget_x]]</f>
        <v>321032736.39999998</v>
      </c>
      <c r="K7068" s="7">
        <f>Table1[[#This Row],[profit /loss ]]/Table1[[#This Row],[budget_x]]</f>
        <v>2.7022957609427607</v>
      </c>
      <c r="L7068" t="str" cm="1">
        <f t="array" ref="L7068">_xlfn.IFS(Table1[[#This Row],[score]]&gt;70,"high",Table1[[#This Row],[score]]&gt;50,"medium",Table1[[#This Row],[score]]&lt;=50,"low")</f>
        <v>medium</v>
      </c>
    </row>
    <row r="7069" spans="1:12" x14ac:dyDescent="0.3">
      <c r="A7069" t="s">
        <v>6811</v>
      </c>
      <c r="B7069" s="1">
        <v>44595</v>
      </c>
      <c r="C7069">
        <v>73</v>
      </c>
      <c r="D7069" t="s">
        <v>9</v>
      </c>
      <c r="E7069" t="s">
        <v>125</v>
      </c>
      <c r="F7069">
        <v>99000000</v>
      </c>
      <c r="G7069">
        <v>567214986.60000002</v>
      </c>
      <c r="H7069" t="s">
        <v>132</v>
      </c>
      <c r="I7069">
        <f>YEAR(Table1[[#This Row],[date]])</f>
        <v>2022</v>
      </c>
      <c r="J7069">
        <f>Table1[[#This Row],[revenue]]-Table1[[#This Row],[budget_x]]</f>
        <v>468214986.60000002</v>
      </c>
      <c r="K7069" s="7">
        <f>Table1[[#This Row],[profit /loss ]]/Table1[[#This Row],[budget_x]]</f>
        <v>4.7294443090909093</v>
      </c>
      <c r="L7069" t="str" cm="1">
        <f t="array" ref="L7069">_xlfn.IFS(Table1[[#This Row],[score]]&gt;70,"high",Table1[[#This Row],[score]]&gt;50,"medium",Table1[[#This Row],[score]]&lt;=50,"low")</f>
        <v>high</v>
      </c>
    </row>
    <row r="7070" spans="1:12" x14ac:dyDescent="0.3">
      <c r="A7070" t="s">
        <v>6812</v>
      </c>
      <c r="B7070" s="1">
        <v>23631</v>
      </c>
      <c r="C7070">
        <v>72</v>
      </c>
      <c r="D7070" t="s">
        <v>9</v>
      </c>
      <c r="E7070" t="s">
        <v>10</v>
      </c>
      <c r="F7070">
        <v>2135000</v>
      </c>
      <c r="G7070">
        <v>7000000</v>
      </c>
      <c r="H7070" t="s">
        <v>11</v>
      </c>
      <c r="I7070">
        <f>YEAR(Table1[[#This Row],[date]])</f>
        <v>1964</v>
      </c>
      <c r="J7070">
        <f>Table1[[#This Row],[revenue]]-Table1[[#This Row],[budget_x]]</f>
        <v>4865000</v>
      </c>
      <c r="K7070" s="7">
        <f>Table1[[#This Row],[profit /loss ]]/Table1[[#This Row],[budget_x]]</f>
        <v>2.278688524590164</v>
      </c>
      <c r="L7070" t="str" cm="1">
        <f t="array" ref="L7070">_xlfn.IFS(Table1[[#This Row],[score]]&gt;70,"high",Table1[[#This Row],[score]]&gt;50,"medium",Table1[[#This Row],[score]]&lt;=50,"low")</f>
        <v>high</v>
      </c>
    </row>
    <row r="7071" spans="1:12" x14ac:dyDescent="0.3">
      <c r="A7071" t="s">
        <v>6813</v>
      </c>
      <c r="B7071" s="1">
        <v>41682</v>
      </c>
      <c r="C7071">
        <v>62</v>
      </c>
      <c r="D7071" t="s">
        <v>9</v>
      </c>
      <c r="E7071" t="s">
        <v>10</v>
      </c>
      <c r="F7071">
        <v>25000000</v>
      </c>
      <c r="G7071">
        <v>153733800</v>
      </c>
      <c r="H7071" t="s">
        <v>11</v>
      </c>
      <c r="I7071">
        <f>YEAR(Table1[[#This Row],[date]])</f>
        <v>2014</v>
      </c>
      <c r="J7071">
        <f>Table1[[#This Row],[revenue]]-Table1[[#This Row],[budget_x]]</f>
        <v>128733800</v>
      </c>
      <c r="K7071" s="7">
        <f>Table1[[#This Row],[profit /loss ]]/Table1[[#This Row],[budget_x]]</f>
        <v>5.1493520000000004</v>
      </c>
      <c r="L7071" t="str" cm="1">
        <f t="array" ref="L7071">_xlfn.IFS(Table1[[#This Row],[score]]&gt;70,"high",Table1[[#This Row],[score]]&gt;50,"medium",Table1[[#This Row],[score]]&lt;=50,"low")</f>
        <v>medium</v>
      </c>
    </row>
    <row r="7072" spans="1:12" x14ac:dyDescent="0.3">
      <c r="A7072" t="s">
        <v>6814</v>
      </c>
      <c r="B7072" s="1">
        <v>44735</v>
      </c>
      <c r="C7072">
        <v>60</v>
      </c>
      <c r="D7072" t="s">
        <v>9</v>
      </c>
      <c r="E7072" t="s">
        <v>10</v>
      </c>
      <c r="F7072">
        <v>119800000</v>
      </c>
      <c r="G7072">
        <v>198373187.80000001</v>
      </c>
      <c r="H7072" t="s">
        <v>17</v>
      </c>
      <c r="I7072">
        <f>YEAR(Table1[[#This Row],[date]])</f>
        <v>2022</v>
      </c>
      <c r="J7072">
        <f>Table1[[#This Row],[revenue]]-Table1[[#This Row],[budget_x]]</f>
        <v>78573187.800000012</v>
      </c>
      <c r="K7072" s="7">
        <f>Table1[[#This Row],[profit /loss ]]/Table1[[#This Row],[budget_x]]</f>
        <v>0.65586968113522548</v>
      </c>
      <c r="L7072" t="str" cm="1">
        <f t="array" ref="L7072">_xlfn.IFS(Table1[[#This Row],[score]]&gt;70,"high",Table1[[#This Row],[score]]&gt;50,"medium",Table1[[#This Row],[score]]&lt;=50,"low")</f>
        <v>medium</v>
      </c>
    </row>
    <row r="7073" spans="1:12" x14ac:dyDescent="0.3">
      <c r="A7073" t="s">
        <v>6815</v>
      </c>
      <c r="B7073" s="1">
        <v>44806</v>
      </c>
      <c r="C7073">
        <v>69</v>
      </c>
      <c r="D7073" t="s">
        <v>9</v>
      </c>
      <c r="E7073" t="s">
        <v>15</v>
      </c>
      <c r="F7073">
        <v>95000000</v>
      </c>
      <c r="G7073">
        <v>406434252.19999999</v>
      </c>
      <c r="H7073" t="s">
        <v>52</v>
      </c>
      <c r="I7073">
        <f>YEAR(Table1[[#This Row],[date]])</f>
        <v>2022</v>
      </c>
      <c r="J7073">
        <f>Table1[[#This Row],[revenue]]-Table1[[#This Row],[budget_x]]</f>
        <v>311434252.19999999</v>
      </c>
      <c r="K7073" s="7">
        <f>Table1[[#This Row],[profit /loss ]]/Table1[[#This Row],[budget_x]]</f>
        <v>3.2782552863157894</v>
      </c>
      <c r="L7073" t="str" cm="1">
        <f t="array" ref="L7073">_xlfn.IFS(Table1[[#This Row],[score]]&gt;70,"high",Table1[[#This Row],[score]]&gt;50,"medium",Table1[[#This Row],[score]]&lt;=50,"low")</f>
        <v>medium</v>
      </c>
    </row>
    <row r="7074" spans="1:12" x14ac:dyDescent="0.3">
      <c r="A7074" t="s">
        <v>6816</v>
      </c>
      <c r="B7074" s="1">
        <v>41214</v>
      </c>
      <c r="C7074">
        <v>73</v>
      </c>
      <c r="D7074" t="s">
        <v>9</v>
      </c>
      <c r="E7074" t="s">
        <v>10</v>
      </c>
      <c r="F7074">
        <v>15000000</v>
      </c>
      <c r="G7074">
        <v>57586606</v>
      </c>
      <c r="H7074" t="s">
        <v>11</v>
      </c>
      <c r="I7074">
        <f>YEAR(Table1[[#This Row],[date]])</f>
        <v>2012</v>
      </c>
      <c r="J7074">
        <f>Table1[[#This Row],[revenue]]-Table1[[#This Row],[budget_x]]</f>
        <v>42586606</v>
      </c>
      <c r="K7074" s="7">
        <f>Table1[[#This Row],[profit /loss ]]/Table1[[#This Row],[budget_x]]</f>
        <v>2.8391070666666667</v>
      </c>
      <c r="L7074" t="str" cm="1">
        <f t="array" ref="L7074">_xlfn.IFS(Table1[[#This Row],[score]]&gt;70,"high",Table1[[#This Row],[score]]&gt;50,"medium",Table1[[#This Row],[score]]&lt;=50,"low")</f>
        <v>high</v>
      </c>
    </row>
    <row r="7075" spans="1:12" x14ac:dyDescent="0.3">
      <c r="A7075" t="s">
        <v>6817</v>
      </c>
      <c r="B7075" s="1">
        <v>37481</v>
      </c>
      <c r="C7075">
        <v>55</v>
      </c>
      <c r="D7075" t="s">
        <v>9</v>
      </c>
      <c r="E7075" t="s">
        <v>10</v>
      </c>
      <c r="F7075">
        <v>2200000</v>
      </c>
      <c r="G7075">
        <v>3847849</v>
      </c>
      <c r="H7075" t="s">
        <v>17</v>
      </c>
      <c r="I7075">
        <f>YEAR(Table1[[#This Row],[date]])</f>
        <v>2002</v>
      </c>
      <c r="J7075">
        <f>Table1[[#This Row],[revenue]]-Table1[[#This Row],[budget_x]]</f>
        <v>1647849</v>
      </c>
      <c r="K7075" s="7">
        <f>Table1[[#This Row],[profit /loss ]]/Table1[[#This Row],[budget_x]]</f>
        <v>0.74902227272727273</v>
      </c>
      <c r="L7075" t="str" cm="1">
        <f t="array" ref="L7075">_xlfn.IFS(Table1[[#This Row],[score]]&gt;70,"high",Table1[[#This Row],[score]]&gt;50,"medium",Table1[[#This Row],[score]]&lt;=50,"low")</f>
        <v>medium</v>
      </c>
    </row>
    <row r="7076" spans="1:12" x14ac:dyDescent="0.3">
      <c r="A7076" t="s">
        <v>6818</v>
      </c>
      <c r="B7076" s="1">
        <v>44631</v>
      </c>
      <c r="C7076">
        <v>64</v>
      </c>
      <c r="D7076" t="s">
        <v>9</v>
      </c>
      <c r="E7076" t="s">
        <v>10</v>
      </c>
      <c r="F7076">
        <v>107400000</v>
      </c>
      <c r="G7076">
        <v>360987353.80000001</v>
      </c>
      <c r="H7076" t="s">
        <v>17</v>
      </c>
      <c r="I7076">
        <f>YEAR(Table1[[#This Row],[date]])</f>
        <v>2022</v>
      </c>
      <c r="J7076">
        <f>Table1[[#This Row],[revenue]]-Table1[[#This Row],[budget_x]]</f>
        <v>253587353.80000001</v>
      </c>
      <c r="K7076" s="7">
        <f>Table1[[#This Row],[profit /loss ]]/Table1[[#This Row],[budget_x]]</f>
        <v>2.3611485456238364</v>
      </c>
      <c r="L7076" t="str" cm="1">
        <f t="array" ref="L7076">_xlfn.IFS(Table1[[#This Row],[score]]&gt;70,"high",Table1[[#This Row],[score]]&gt;50,"medium",Table1[[#This Row],[score]]&lt;=50,"low")</f>
        <v>medium</v>
      </c>
    </row>
    <row r="7077" spans="1:12" x14ac:dyDescent="0.3">
      <c r="A7077" t="s">
        <v>3546</v>
      </c>
      <c r="B7077" s="1">
        <v>30294</v>
      </c>
      <c r="C7077">
        <v>65</v>
      </c>
      <c r="D7077" t="s">
        <v>9</v>
      </c>
      <c r="E7077" t="s">
        <v>10</v>
      </c>
      <c r="F7077">
        <v>65000000</v>
      </c>
      <c r="G7077">
        <v>139829625</v>
      </c>
      <c r="H7077" t="s">
        <v>11</v>
      </c>
      <c r="I7077">
        <f>YEAR(Table1[[#This Row],[date]])</f>
        <v>1982</v>
      </c>
      <c r="J7077">
        <f>Table1[[#This Row],[revenue]]-Table1[[#This Row],[budget_x]]</f>
        <v>74829625</v>
      </c>
      <c r="K7077" s="7">
        <f>Table1[[#This Row],[profit /loss ]]/Table1[[#This Row],[budget_x]]</f>
        <v>1.1512249999999999</v>
      </c>
      <c r="L7077" t="str" cm="1">
        <f t="array" ref="L7077">_xlfn.IFS(Table1[[#This Row],[score]]&gt;70,"high",Table1[[#This Row],[score]]&gt;50,"medium",Table1[[#This Row],[score]]&lt;=50,"low")</f>
        <v>medium</v>
      </c>
    </row>
    <row r="7078" spans="1:12" x14ac:dyDescent="0.3">
      <c r="A7078" t="s">
        <v>6819</v>
      </c>
      <c r="B7078" s="1">
        <v>42636</v>
      </c>
      <c r="C7078">
        <v>54</v>
      </c>
      <c r="D7078" t="s">
        <v>9</v>
      </c>
      <c r="E7078" t="s">
        <v>10</v>
      </c>
      <c r="F7078">
        <v>13000000</v>
      </c>
      <c r="G7078">
        <v>3811826.8</v>
      </c>
      <c r="H7078" t="s">
        <v>17</v>
      </c>
      <c r="I7078">
        <f>YEAR(Table1[[#This Row],[date]])</f>
        <v>2016</v>
      </c>
      <c r="J7078">
        <f>Table1[[#This Row],[revenue]]-Table1[[#This Row],[budget_x]]</f>
        <v>-9188173.1999999993</v>
      </c>
      <c r="K7078" s="7">
        <f>Table1[[#This Row],[profit /loss ]]/Table1[[#This Row],[budget_x]]</f>
        <v>-0.70678255384615374</v>
      </c>
      <c r="L7078" t="str" cm="1">
        <f t="array" ref="L7078">_xlfn.IFS(Table1[[#This Row],[score]]&gt;70,"high",Table1[[#This Row],[score]]&gt;50,"medium",Table1[[#This Row],[score]]&lt;=50,"low")</f>
        <v>medium</v>
      </c>
    </row>
    <row r="7079" spans="1:12" x14ac:dyDescent="0.3">
      <c r="A7079" t="s">
        <v>6820</v>
      </c>
      <c r="B7079" s="1">
        <v>30911</v>
      </c>
      <c r="C7079">
        <v>61</v>
      </c>
      <c r="D7079" t="s">
        <v>9</v>
      </c>
      <c r="E7079" t="s">
        <v>10</v>
      </c>
      <c r="F7079">
        <v>22000000</v>
      </c>
      <c r="G7079">
        <v>42313354</v>
      </c>
      <c r="H7079" t="s">
        <v>11</v>
      </c>
      <c r="I7079">
        <f>YEAR(Table1[[#This Row],[date]])</f>
        <v>1984</v>
      </c>
      <c r="J7079">
        <f>Table1[[#This Row],[revenue]]-Table1[[#This Row],[budget_x]]</f>
        <v>20313354</v>
      </c>
      <c r="K7079" s="7">
        <f>Table1[[#This Row],[profit /loss ]]/Table1[[#This Row],[budget_x]]</f>
        <v>0.92333427272727275</v>
      </c>
      <c r="L7079" t="str" cm="1">
        <f t="array" ref="L7079">_xlfn.IFS(Table1[[#This Row],[score]]&gt;70,"high",Table1[[#This Row],[score]]&gt;50,"medium",Table1[[#This Row],[score]]&lt;=50,"low")</f>
        <v>medium</v>
      </c>
    </row>
    <row r="7080" spans="1:12" x14ac:dyDescent="0.3">
      <c r="A7080" t="s">
        <v>6821</v>
      </c>
      <c r="B7080" s="1">
        <v>44162</v>
      </c>
      <c r="C7080">
        <v>81</v>
      </c>
      <c r="D7080" t="s">
        <v>9</v>
      </c>
      <c r="E7080" t="s">
        <v>10</v>
      </c>
      <c r="F7080">
        <v>174400000</v>
      </c>
      <c r="G7080">
        <v>895189907</v>
      </c>
      <c r="H7080" t="s">
        <v>17</v>
      </c>
      <c r="I7080">
        <f>YEAR(Table1[[#This Row],[date]])</f>
        <v>2020</v>
      </c>
      <c r="J7080">
        <f>Table1[[#This Row],[revenue]]-Table1[[#This Row],[budget_x]]</f>
        <v>720789907</v>
      </c>
      <c r="K7080" s="7">
        <f>Table1[[#This Row],[profit /loss ]]/Table1[[#This Row],[budget_x]]</f>
        <v>4.1329696502293576</v>
      </c>
      <c r="L7080" t="str" cm="1">
        <f t="array" ref="L7080">_xlfn.IFS(Table1[[#This Row],[score]]&gt;70,"high",Table1[[#This Row],[score]]&gt;50,"medium",Table1[[#This Row],[score]]&lt;=50,"low")</f>
        <v>high</v>
      </c>
    </row>
    <row r="7081" spans="1:12" x14ac:dyDescent="0.3">
      <c r="A7081" t="s">
        <v>6822</v>
      </c>
      <c r="B7081" s="1">
        <v>34711</v>
      </c>
      <c r="C7081">
        <v>45</v>
      </c>
      <c r="D7081" t="s">
        <v>9</v>
      </c>
      <c r="E7081" t="s">
        <v>10</v>
      </c>
      <c r="F7081">
        <v>35000000</v>
      </c>
      <c r="G7081">
        <v>99423000</v>
      </c>
      <c r="H7081" t="s">
        <v>11</v>
      </c>
      <c r="I7081">
        <f>YEAR(Table1[[#This Row],[date]])</f>
        <v>1995</v>
      </c>
      <c r="J7081">
        <f>Table1[[#This Row],[revenue]]-Table1[[#This Row],[budget_x]]</f>
        <v>64423000</v>
      </c>
      <c r="K7081" s="7">
        <f>Table1[[#This Row],[profit /loss ]]/Table1[[#This Row],[budget_x]]</f>
        <v>1.8406571428571428</v>
      </c>
      <c r="L7081" t="str" cm="1">
        <f t="array" ref="L7081">_xlfn.IFS(Table1[[#This Row],[score]]&gt;70,"high",Table1[[#This Row],[score]]&gt;50,"medium",Table1[[#This Row],[score]]&lt;=50,"low")</f>
        <v>low</v>
      </c>
    </row>
    <row r="7082" spans="1:12" x14ac:dyDescent="0.3">
      <c r="A7082" t="s">
        <v>6823</v>
      </c>
      <c r="B7082" s="1">
        <v>32002</v>
      </c>
      <c r="C7082">
        <v>64</v>
      </c>
      <c r="D7082" t="s">
        <v>9</v>
      </c>
      <c r="E7082" t="s">
        <v>10</v>
      </c>
      <c r="F7082">
        <v>2700000</v>
      </c>
      <c r="G7082">
        <v>3500000</v>
      </c>
      <c r="H7082" t="s">
        <v>11</v>
      </c>
      <c r="I7082">
        <f>YEAR(Table1[[#This Row],[date]])</f>
        <v>1987</v>
      </c>
      <c r="J7082">
        <f>Table1[[#This Row],[revenue]]-Table1[[#This Row],[budget_x]]</f>
        <v>800000</v>
      </c>
      <c r="K7082" s="7">
        <f>Table1[[#This Row],[profit /loss ]]/Table1[[#This Row],[budget_x]]</f>
        <v>0.29629629629629628</v>
      </c>
      <c r="L7082" t="str" cm="1">
        <f t="array" ref="L7082">_xlfn.IFS(Table1[[#This Row],[score]]&gt;70,"high",Table1[[#This Row],[score]]&gt;50,"medium",Table1[[#This Row],[score]]&lt;=50,"low")</f>
        <v>medium</v>
      </c>
    </row>
    <row r="7083" spans="1:12" x14ac:dyDescent="0.3">
      <c r="A7083" t="s">
        <v>6824</v>
      </c>
      <c r="B7083" s="1">
        <v>42087</v>
      </c>
      <c r="C7083">
        <v>74</v>
      </c>
      <c r="D7083" t="s">
        <v>9</v>
      </c>
      <c r="E7083" t="s">
        <v>10</v>
      </c>
      <c r="F7083">
        <v>113200000</v>
      </c>
      <c r="G7083">
        <v>697428874</v>
      </c>
      <c r="H7083" t="s">
        <v>17</v>
      </c>
      <c r="I7083">
        <f>YEAR(Table1[[#This Row],[date]])</f>
        <v>2015</v>
      </c>
      <c r="J7083">
        <f>Table1[[#This Row],[revenue]]-Table1[[#This Row],[budget_x]]</f>
        <v>584228874</v>
      </c>
      <c r="K7083" s="7">
        <f>Table1[[#This Row],[profit /loss ]]/Table1[[#This Row],[budget_x]]</f>
        <v>5.1610324558303891</v>
      </c>
      <c r="L7083" t="str" cm="1">
        <f t="array" ref="L7083">_xlfn.IFS(Table1[[#This Row],[score]]&gt;70,"high",Table1[[#This Row],[score]]&gt;50,"medium",Table1[[#This Row],[score]]&lt;=50,"low")</f>
        <v>high</v>
      </c>
    </row>
    <row r="7084" spans="1:12" x14ac:dyDescent="0.3">
      <c r="A7084" t="s">
        <v>6825</v>
      </c>
      <c r="B7084" s="1">
        <v>42628</v>
      </c>
      <c r="C7084">
        <v>64</v>
      </c>
      <c r="D7084" t="s">
        <v>9</v>
      </c>
      <c r="E7084" t="s">
        <v>10</v>
      </c>
      <c r="F7084">
        <v>35000000</v>
      </c>
      <c r="G7084">
        <v>211952420</v>
      </c>
      <c r="H7084" t="s">
        <v>11</v>
      </c>
      <c r="I7084">
        <f>YEAR(Table1[[#This Row],[date]])</f>
        <v>2016</v>
      </c>
      <c r="J7084">
        <f>Table1[[#This Row],[revenue]]-Table1[[#This Row],[budget_x]]</f>
        <v>176952420</v>
      </c>
      <c r="K7084" s="7">
        <f>Table1[[#This Row],[profit /loss ]]/Table1[[#This Row],[budget_x]]</f>
        <v>5.0557834285714289</v>
      </c>
      <c r="L7084" t="str" cm="1">
        <f t="array" ref="L7084">_xlfn.IFS(Table1[[#This Row],[score]]&gt;70,"high",Table1[[#This Row],[score]]&gt;50,"medium",Table1[[#This Row],[score]]&lt;=50,"low")</f>
        <v>medium</v>
      </c>
    </row>
    <row r="7085" spans="1:12" x14ac:dyDescent="0.3">
      <c r="A7085" t="s">
        <v>6826</v>
      </c>
      <c r="B7085" s="1">
        <v>38092</v>
      </c>
      <c r="C7085">
        <v>64</v>
      </c>
      <c r="D7085" t="s">
        <v>9</v>
      </c>
      <c r="E7085" t="s">
        <v>10</v>
      </c>
      <c r="F7085">
        <v>45000000</v>
      </c>
      <c r="G7085">
        <v>65470529</v>
      </c>
      <c r="H7085" t="s">
        <v>11</v>
      </c>
      <c r="I7085">
        <f>YEAR(Table1[[#This Row],[date]])</f>
        <v>2004</v>
      </c>
      <c r="J7085">
        <f>Table1[[#This Row],[revenue]]-Table1[[#This Row],[budget_x]]</f>
        <v>20470529</v>
      </c>
      <c r="K7085" s="7">
        <f>Table1[[#This Row],[profit /loss ]]/Table1[[#This Row],[budget_x]]</f>
        <v>0.45490064444444445</v>
      </c>
      <c r="L7085" t="str" cm="1">
        <f t="array" ref="L7085">_xlfn.IFS(Table1[[#This Row],[score]]&gt;70,"high",Table1[[#This Row],[score]]&gt;50,"medium",Table1[[#This Row],[score]]&lt;=50,"low")</f>
        <v>medium</v>
      </c>
    </row>
    <row r="7086" spans="1:12" x14ac:dyDescent="0.3">
      <c r="A7086" t="s">
        <v>6827</v>
      </c>
      <c r="B7086" s="1">
        <v>32856</v>
      </c>
      <c r="C7086">
        <v>78</v>
      </c>
      <c r="D7086" t="s">
        <v>9</v>
      </c>
      <c r="E7086" t="s">
        <v>10</v>
      </c>
      <c r="F7086">
        <v>6000000</v>
      </c>
      <c r="G7086">
        <v>26051502</v>
      </c>
      <c r="H7086" t="s">
        <v>11</v>
      </c>
      <c r="I7086">
        <f>YEAR(Table1[[#This Row],[date]])</f>
        <v>1989</v>
      </c>
      <c r="J7086">
        <f>Table1[[#This Row],[revenue]]-Table1[[#This Row],[budget_x]]</f>
        <v>20051502</v>
      </c>
      <c r="K7086" s="7">
        <f>Table1[[#This Row],[profit /loss ]]/Table1[[#This Row],[budget_x]]</f>
        <v>3.341917</v>
      </c>
      <c r="L7086" t="str" cm="1">
        <f t="array" ref="L7086">_xlfn.IFS(Table1[[#This Row],[score]]&gt;70,"high",Table1[[#This Row],[score]]&gt;50,"medium",Table1[[#This Row],[score]]&lt;=50,"low")</f>
        <v>high</v>
      </c>
    </row>
    <row r="7087" spans="1:12" x14ac:dyDescent="0.3">
      <c r="A7087" t="s">
        <v>6828</v>
      </c>
      <c r="B7087" s="1">
        <v>40075</v>
      </c>
      <c r="C7087">
        <v>68</v>
      </c>
      <c r="D7087" t="s">
        <v>9</v>
      </c>
      <c r="E7087" t="s">
        <v>10</v>
      </c>
      <c r="F7087">
        <v>50000000</v>
      </c>
      <c r="G7087">
        <v>52987754</v>
      </c>
      <c r="H7087" t="s">
        <v>11</v>
      </c>
      <c r="I7087">
        <f>YEAR(Table1[[#This Row],[date]])</f>
        <v>2009</v>
      </c>
      <c r="J7087">
        <f>Table1[[#This Row],[revenue]]-Table1[[#This Row],[budget_x]]</f>
        <v>2987754</v>
      </c>
      <c r="K7087" s="7">
        <f>Table1[[#This Row],[profit /loss ]]/Table1[[#This Row],[budget_x]]</f>
        <v>5.9755080000000002E-2</v>
      </c>
      <c r="L7087" t="str" cm="1">
        <f t="array" ref="L7087">_xlfn.IFS(Table1[[#This Row],[score]]&gt;70,"high",Table1[[#This Row],[score]]&gt;50,"medium",Table1[[#This Row],[score]]&lt;=50,"low")</f>
        <v>medium</v>
      </c>
    </row>
    <row r="7088" spans="1:12" x14ac:dyDescent="0.3">
      <c r="A7088" t="s">
        <v>6829</v>
      </c>
      <c r="B7088" s="1">
        <v>37721</v>
      </c>
      <c r="C7088">
        <v>61</v>
      </c>
      <c r="D7088" t="s">
        <v>9</v>
      </c>
      <c r="E7088" t="s">
        <v>10</v>
      </c>
      <c r="F7088">
        <v>50000000</v>
      </c>
      <c r="G7088">
        <v>88316835</v>
      </c>
      <c r="H7088" t="s">
        <v>11</v>
      </c>
      <c r="I7088">
        <f>YEAR(Table1[[#This Row],[date]])</f>
        <v>2003</v>
      </c>
      <c r="J7088">
        <f>Table1[[#This Row],[revenue]]-Table1[[#This Row],[budget_x]]</f>
        <v>38316835</v>
      </c>
      <c r="K7088" s="7">
        <f>Table1[[#This Row],[profit /loss ]]/Table1[[#This Row],[budget_x]]</f>
        <v>0.76633669999999998</v>
      </c>
      <c r="L7088" t="str" cm="1">
        <f t="array" ref="L7088">_xlfn.IFS(Table1[[#This Row],[score]]&gt;70,"high",Table1[[#This Row],[score]]&gt;50,"medium",Table1[[#This Row],[score]]&lt;=50,"low")</f>
        <v>medium</v>
      </c>
    </row>
    <row r="7089" spans="1:12" x14ac:dyDescent="0.3">
      <c r="A7089" t="s">
        <v>6830</v>
      </c>
      <c r="B7089" s="1">
        <v>31837</v>
      </c>
      <c r="C7089">
        <v>70</v>
      </c>
      <c r="D7089" t="s">
        <v>9</v>
      </c>
      <c r="E7089" t="s">
        <v>10</v>
      </c>
      <c r="F7089">
        <v>6000000</v>
      </c>
      <c r="G7089">
        <v>29180280</v>
      </c>
      <c r="H7089" t="s">
        <v>17</v>
      </c>
      <c r="I7089">
        <f>YEAR(Table1[[#This Row],[date]])</f>
        <v>1987</v>
      </c>
      <c r="J7089">
        <f>Table1[[#This Row],[revenue]]-Table1[[#This Row],[budget_x]]</f>
        <v>23180280</v>
      </c>
      <c r="K7089" s="7">
        <f>Table1[[#This Row],[profit /loss ]]/Table1[[#This Row],[budget_x]]</f>
        <v>3.8633799999999998</v>
      </c>
      <c r="L7089" t="str" cm="1">
        <f t="array" ref="L7089">_xlfn.IFS(Table1[[#This Row],[score]]&gt;70,"high",Table1[[#This Row],[score]]&gt;50,"medium",Table1[[#This Row],[score]]&lt;=50,"low")</f>
        <v>medium</v>
      </c>
    </row>
    <row r="7090" spans="1:12" x14ac:dyDescent="0.3">
      <c r="A7090" t="s">
        <v>2536</v>
      </c>
      <c r="B7090" s="1">
        <v>27115</v>
      </c>
      <c r="C7090">
        <v>63</v>
      </c>
      <c r="D7090" t="s">
        <v>9</v>
      </c>
      <c r="E7090" t="s">
        <v>10</v>
      </c>
      <c r="F7090">
        <v>190000000</v>
      </c>
      <c r="G7090">
        <v>353640419</v>
      </c>
      <c r="H7090" t="s">
        <v>17</v>
      </c>
      <c r="I7090">
        <f>YEAR(Table1[[#This Row],[date]])</f>
        <v>1974</v>
      </c>
      <c r="J7090">
        <f>Table1[[#This Row],[revenue]]-Table1[[#This Row],[budget_x]]</f>
        <v>163640419</v>
      </c>
      <c r="K7090" s="7">
        <f>Table1[[#This Row],[profit /loss ]]/Table1[[#This Row],[budget_x]]</f>
        <v>0.8612653631578947</v>
      </c>
      <c r="L7090" t="str" cm="1">
        <f t="array" ref="L7090">_xlfn.IFS(Table1[[#This Row],[score]]&gt;70,"high",Table1[[#This Row],[score]]&gt;50,"medium",Table1[[#This Row],[score]]&lt;=50,"low")</f>
        <v>medium</v>
      </c>
    </row>
    <row r="7091" spans="1:12" x14ac:dyDescent="0.3">
      <c r="A7091" t="s">
        <v>2536</v>
      </c>
      <c r="B7091" s="1">
        <v>27115</v>
      </c>
      <c r="C7091">
        <v>63</v>
      </c>
      <c r="D7091" t="s">
        <v>9</v>
      </c>
      <c r="E7091" t="s">
        <v>10</v>
      </c>
      <c r="F7091">
        <v>7000000</v>
      </c>
      <c r="G7091">
        <v>26533200</v>
      </c>
      <c r="H7091" t="s">
        <v>17</v>
      </c>
      <c r="I7091">
        <f>YEAR(Table1[[#This Row],[date]])</f>
        <v>1974</v>
      </c>
      <c r="J7091">
        <f>Table1[[#This Row],[revenue]]-Table1[[#This Row],[budget_x]]</f>
        <v>19533200</v>
      </c>
      <c r="K7091" s="7">
        <f>Table1[[#This Row],[profit /loss ]]/Table1[[#This Row],[budget_x]]</f>
        <v>2.790457142857143</v>
      </c>
      <c r="L7091" t="str" cm="1">
        <f t="array" ref="L7091">_xlfn.IFS(Table1[[#This Row],[score]]&gt;70,"high",Table1[[#This Row],[score]]&gt;50,"medium",Table1[[#This Row],[score]]&lt;=50,"low")</f>
        <v>medium</v>
      </c>
    </row>
    <row r="7092" spans="1:12" x14ac:dyDescent="0.3">
      <c r="A7092" t="s">
        <v>6831</v>
      </c>
      <c r="B7092" s="1">
        <v>44848</v>
      </c>
      <c r="C7092">
        <v>60</v>
      </c>
      <c r="D7092" t="s">
        <v>9</v>
      </c>
      <c r="E7092" t="s">
        <v>626</v>
      </c>
      <c r="F7092">
        <v>82000000</v>
      </c>
      <c r="G7092">
        <v>618157116.20000005</v>
      </c>
      <c r="H7092" t="s">
        <v>627</v>
      </c>
      <c r="I7092">
        <f>YEAR(Table1[[#This Row],[date]])</f>
        <v>2022</v>
      </c>
      <c r="J7092">
        <f>Table1[[#This Row],[revenue]]-Table1[[#This Row],[budget_x]]</f>
        <v>536157116.20000005</v>
      </c>
      <c r="K7092" s="7">
        <f>Table1[[#This Row],[profit /loss ]]/Table1[[#This Row],[budget_x]]</f>
        <v>6.5385014170731717</v>
      </c>
      <c r="L7092" t="str" cm="1">
        <f t="array" ref="L7092">_xlfn.IFS(Table1[[#This Row],[score]]&gt;70,"high",Table1[[#This Row],[score]]&gt;50,"medium",Table1[[#This Row],[score]]&lt;=50,"low")</f>
        <v>medium</v>
      </c>
    </row>
    <row r="7093" spans="1:12" x14ac:dyDescent="0.3">
      <c r="A7093" t="s">
        <v>6832</v>
      </c>
      <c r="B7093" s="1">
        <v>38421</v>
      </c>
      <c r="C7093">
        <v>69</v>
      </c>
      <c r="D7093" t="s">
        <v>9</v>
      </c>
      <c r="E7093" t="s">
        <v>10</v>
      </c>
      <c r="F7093">
        <v>30000000</v>
      </c>
      <c r="G7093">
        <v>61950770</v>
      </c>
      <c r="H7093" t="s">
        <v>11</v>
      </c>
      <c r="I7093">
        <f>YEAR(Table1[[#This Row],[date]])</f>
        <v>2005</v>
      </c>
      <c r="J7093">
        <f>Table1[[#This Row],[revenue]]-Table1[[#This Row],[budget_x]]</f>
        <v>31950770</v>
      </c>
      <c r="K7093" s="7">
        <f>Table1[[#This Row],[profit /loss ]]/Table1[[#This Row],[budget_x]]</f>
        <v>1.0650256666666666</v>
      </c>
      <c r="L7093" t="str" cm="1">
        <f t="array" ref="L7093">_xlfn.IFS(Table1[[#This Row],[score]]&gt;70,"high",Table1[[#This Row],[score]]&gt;50,"medium",Table1[[#This Row],[score]]&lt;=50,"low")</f>
        <v>medium</v>
      </c>
    </row>
    <row r="7094" spans="1:12" x14ac:dyDescent="0.3">
      <c r="A7094" t="s">
        <v>6833</v>
      </c>
      <c r="B7094" s="1">
        <v>32171</v>
      </c>
      <c r="C7094">
        <v>52</v>
      </c>
      <c r="D7094" t="s">
        <v>9</v>
      </c>
      <c r="E7094" t="s">
        <v>125</v>
      </c>
      <c r="F7094">
        <v>103000000</v>
      </c>
      <c r="G7094">
        <v>252514495.19999999</v>
      </c>
      <c r="H7094" t="s">
        <v>132</v>
      </c>
      <c r="I7094">
        <f>YEAR(Table1[[#This Row],[date]])</f>
        <v>1988</v>
      </c>
      <c r="J7094">
        <f>Table1[[#This Row],[revenue]]-Table1[[#This Row],[budget_x]]</f>
        <v>149514495.19999999</v>
      </c>
      <c r="K7094" s="7">
        <f>Table1[[#This Row],[profit /loss ]]/Table1[[#This Row],[budget_x]]</f>
        <v>1.4515970407766989</v>
      </c>
      <c r="L7094" t="str" cm="1">
        <f t="array" ref="L7094">_xlfn.IFS(Table1[[#This Row],[score]]&gt;70,"high",Table1[[#This Row],[score]]&gt;50,"medium",Table1[[#This Row],[score]]&lt;=50,"low")</f>
        <v>medium</v>
      </c>
    </row>
    <row r="7095" spans="1:12" x14ac:dyDescent="0.3">
      <c r="A7095" t="s">
        <v>6834</v>
      </c>
      <c r="B7095" s="1">
        <v>29678</v>
      </c>
      <c r="C7095">
        <v>73</v>
      </c>
      <c r="D7095" t="s">
        <v>9</v>
      </c>
      <c r="E7095" t="s">
        <v>125</v>
      </c>
      <c r="F7095">
        <v>71400000</v>
      </c>
      <c r="G7095">
        <v>751654707.39999998</v>
      </c>
      <c r="H7095" t="s">
        <v>132</v>
      </c>
      <c r="I7095">
        <f>YEAR(Table1[[#This Row],[date]])</f>
        <v>1981</v>
      </c>
      <c r="J7095">
        <f>Table1[[#This Row],[revenue]]-Table1[[#This Row],[budget_x]]</f>
        <v>680254707.39999998</v>
      </c>
      <c r="K7095" s="7">
        <f>Table1[[#This Row],[profit /loss ]]/Table1[[#This Row],[budget_x]]</f>
        <v>9.5273768543417372</v>
      </c>
      <c r="L7095" t="str" cm="1">
        <f t="array" ref="L7095">_xlfn.IFS(Table1[[#This Row],[score]]&gt;70,"high",Table1[[#This Row],[score]]&gt;50,"medium",Table1[[#This Row],[score]]&lt;=50,"low")</f>
        <v>high</v>
      </c>
    </row>
    <row r="7096" spans="1:12" x14ac:dyDescent="0.3">
      <c r="A7096" t="s">
        <v>6835</v>
      </c>
      <c r="B7096" s="1">
        <v>44258</v>
      </c>
      <c r="C7096">
        <v>74</v>
      </c>
      <c r="D7096" t="s">
        <v>9</v>
      </c>
      <c r="E7096" t="s">
        <v>10</v>
      </c>
      <c r="F7096">
        <v>124000000</v>
      </c>
      <c r="G7096">
        <v>622727955.39999998</v>
      </c>
      <c r="H7096" t="s">
        <v>17</v>
      </c>
      <c r="I7096">
        <f>YEAR(Table1[[#This Row],[date]])</f>
        <v>2021</v>
      </c>
      <c r="J7096">
        <f>Table1[[#This Row],[revenue]]-Table1[[#This Row],[budget_x]]</f>
        <v>498727955.39999998</v>
      </c>
      <c r="K7096" s="7">
        <f>Table1[[#This Row],[profit /loss ]]/Table1[[#This Row],[budget_x]]</f>
        <v>4.0219996403225808</v>
      </c>
      <c r="L7096" t="str" cm="1">
        <f t="array" ref="L7096">_xlfn.IFS(Table1[[#This Row],[score]]&gt;70,"high",Table1[[#This Row],[score]]&gt;50,"medium",Table1[[#This Row],[score]]&lt;=50,"low")</f>
        <v>high</v>
      </c>
    </row>
    <row r="7097" spans="1:12" x14ac:dyDescent="0.3">
      <c r="A7097" t="s">
        <v>6836</v>
      </c>
      <c r="B7097" s="1">
        <v>38380</v>
      </c>
      <c r="C7097">
        <v>59</v>
      </c>
      <c r="D7097" t="s">
        <v>9</v>
      </c>
      <c r="E7097" t="s">
        <v>10</v>
      </c>
      <c r="F7097">
        <v>139000000</v>
      </c>
      <c r="G7097">
        <v>405888913.19999999</v>
      </c>
      <c r="H7097" t="s">
        <v>30</v>
      </c>
      <c r="I7097">
        <f>YEAR(Table1[[#This Row],[date]])</f>
        <v>2005</v>
      </c>
      <c r="J7097">
        <f>Table1[[#This Row],[revenue]]-Table1[[#This Row],[budget_x]]</f>
        <v>266888913.19999999</v>
      </c>
      <c r="K7097" s="7">
        <f>Table1[[#This Row],[profit /loss ]]/Table1[[#This Row],[budget_x]]</f>
        <v>1.9200641237410072</v>
      </c>
      <c r="L7097" t="str" cm="1">
        <f t="array" ref="L7097">_xlfn.IFS(Table1[[#This Row],[score]]&gt;70,"high",Table1[[#This Row],[score]]&gt;50,"medium",Table1[[#This Row],[score]]&lt;=50,"low")</f>
        <v>medium</v>
      </c>
    </row>
    <row r="7098" spans="1:12" x14ac:dyDescent="0.3">
      <c r="A7098" t="s">
        <v>6837</v>
      </c>
      <c r="B7098" s="1">
        <v>43713</v>
      </c>
      <c r="C7098">
        <v>63</v>
      </c>
      <c r="D7098" t="s">
        <v>9</v>
      </c>
      <c r="E7098" t="s">
        <v>10</v>
      </c>
      <c r="F7098">
        <v>7174052.2000000002</v>
      </c>
      <c r="G7098">
        <v>230193</v>
      </c>
      <c r="H7098" t="s">
        <v>11</v>
      </c>
      <c r="I7098">
        <f>YEAR(Table1[[#This Row],[date]])</f>
        <v>2019</v>
      </c>
      <c r="J7098">
        <f>Table1[[#This Row],[revenue]]-Table1[[#This Row],[budget_x]]</f>
        <v>-6943859.2000000002</v>
      </c>
      <c r="K7098" s="7">
        <f>Table1[[#This Row],[profit /loss ]]/Table1[[#This Row],[budget_x]]</f>
        <v>-0.96791311331690622</v>
      </c>
      <c r="L7098" t="str" cm="1">
        <f t="array" ref="L7098">_xlfn.IFS(Table1[[#This Row],[score]]&gt;70,"high",Table1[[#This Row],[score]]&gt;50,"medium",Table1[[#This Row],[score]]&lt;=50,"low")</f>
        <v>medium</v>
      </c>
    </row>
    <row r="7099" spans="1:12" x14ac:dyDescent="0.3">
      <c r="A7099" t="s">
        <v>6838</v>
      </c>
      <c r="B7099" s="1">
        <v>42283</v>
      </c>
      <c r="C7099">
        <v>44</v>
      </c>
      <c r="D7099" t="s">
        <v>9</v>
      </c>
      <c r="E7099" t="s">
        <v>10</v>
      </c>
      <c r="F7099">
        <v>108800000</v>
      </c>
      <c r="G7099">
        <v>615996146.79999995</v>
      </c>
      <c r="H7099" t="s">
        <v>17</v>
      </c>
      <c r="I7099">
        <f>YEAR(Table1[[#This Row],[date]])</f>
        <v>2015</v>
      </c>
      <c r="J7099">
        <f>Table1[[#This Row],[revenue]]-Table1[[#This Row],[budget_x]]</f>
        <v>507196146.79999995</v>
      </c>
      <c r="K7099" s="7">
        <f>Table1[[#This Row],[profit /loss ]]/Table1[[#This Row],[budget_x]]</f>
        <v>4.6617292904411762</v>
      </c>
      <c r="L7099" t="str" cm="1">
        <f t="array" ref="L7099">_xlfn.IFS(Table1[[#This Row],[score]]&gt;70,"high",Table1[[#This Row],[score]]&gt;50,"medium",Table1[[#This Row],[score]]&lt;=50,"low")</f>
        <v>low</v>
      </c>
    </row>
    <row r="7100" spans="1:12" x14ac:dyDescent="0.3">
      <c r="A7100" t="s">
        <v>6839</v>
      </c>
      <c r="B7100" s="1">
        <v>36473</v>
      </c>
      <c r="C7100">
        <v>80</v>
      </c>
      <c r="D7100" t="s">
        <v>9</v>
      </c>
      <c r="E7100" t="s">
        <v>15</v>
      </c>
      <c r="F7100">
        <v>17363393</v>
      </c>
      <c r="G7100">
        <v>52000</v>
      </c>
      <c r="H7100" t="s">
        <v>25</v>
      </c>
      <c r="I7100">
        <f>YEAR(Table1[[#This Row],[date]])</f>
        <v>1999</v>
      </c>
      <c r="J7100">
        <f>Table1[[#This Row],[revenue]]-Table1[[#This Row],[budget_x]]</f>
        <v>-17311393</v>
      </c>
      <c r="K7100" s="7">
        <f>Table1[[#This Row],[profit /loss ]]/Table1[[#This Row],[budget_x]]</f>
        <v>-0.99700519362776618</v>
      </c>
      <c r="L7100" t="str" cm="1">
        <f t="array" ref="L7100">_xlfn.IFS(Table1[[#This Row],[score]]&gt;70,"high",Table1[[#This Row],[score]]&gt;50,"medium",Table1[[#This Row],[score]]&lt;=50,"low")</f>
        <v>high</v>
      </c>
    </row>
    <row r="7101" spans="1:12" x14ac:dyDescent="0.3">
      <c r="A7101" t="s">
        <v>6840</v>
      </c>
      <c r="B7101" s="1">
        <v>43503</v>
      </c>
      <c r="C7101">
        <v>69</v>
      </c>
      <c r="D7101" t="s">
        <v>9</v>
      </c>
      <c r="E7101" t="s">
        <v>10</v>
      </c>
      <c r="F7101">
        <v>4000000</v>
      </c>
      <c r="G7101">
        <v>143837</v>
      </c>
      <c r="H7101" t="s">
        <v>17</v>
      </c>
      <c r="I7101">
        <f>YEAR(Table1[[#This Row],[date]])</f>
        <v>2019</v>
      </c>
      <c r="J7101">
        <f>Table1[[#This Row],[revenue]]-Table1[[#This Row],[budget_x]]</f>
        <v>-3856163</v>
      </c>
      <c r="K7101" s="7">
        <f>Table1[[#This Row],[profit /loss ]]/Table1[[#This Row],[budget_x]]</f>
        <v>-0.96404075</v>
      </c>
      <c r="L7101" t="str" cm="1">
        <f t="array" ref="L7101">_xlfn.IFS(Table1[[#This Row],[score]]&gt;70,"high",Table1[[#This Row],[score]]&gt;50,"medium",Table1[[#This Row],[score]]&lt;=50,"low")</f>
        <v>medium</v>
      </c>
    </row>
    <row r="7102" spans="1:12" x14ac:dyDescent="0.3">
      <c r="A7102" t="s">
        <v>6841</v>
      </c>
      <c r="B7102" s="1">
        <v>37714</v>
      </c>
      <c r="C7102">
        <v>71</v>
      </c>
      <c r="D7102" t="s">
        <v>9</v>
      </c>
      <c r="E7102" t="s">
        <v>10</v>
      </c>
      <c r="F7102">
        <v>25000000</v>
      </c>
      <c r="G7102">
        <v>24591031</v>
      </c>
      <c r="H7102" t="s">
        <v>11</v>
      </c>
      <c r="I7102">
        <f>YEAR(Table1[[#This Row],[date]])</f>
        <v>2003</v>
      </c>
      <c r="J7102">
        <f>Table1[[#This Row],[revenue]]-Table1[[#This Row],[budget_x]]</f>
        <v>-408969</v>
      </c>
      <c r="K7102" s="7">
        <f>Table1[[#This Row],[profit /loss ]]/Table1[[#This Row],[budget_x]]</f>
        <v>-1.635876E-2</v>
      </c>
      <c r="L7102" t="str" cm="1">
        <f t="array" ref="L7102">_xlfn.IFS(Table1[[#This Row],[score]]&gt;70,"high",Table1[[#This Row],[score]]&gt;50,"medium",Table1[[#This Row],[score]]&lt;=50,"low")</f>
        <v>high</v>
      </c>
    </row>
    <row r="7103" spans="1:12" x14ac:dyDescent="0.3">
      <c r="A7103" t="s">
        <v>6842</v>
      </c>
      <c r="B7103" s="1">
        <v>34459</v>
      </c>
      <c r="C7103">
        <v>78</v>
      </c>
      <c r="D7103" t="s">
        <v>9</v>
      </c>
      <c r="E7103" t="s">
        <v>171</v>
      </c>
      <c r="F7103">
        <v>25273270.600000001</v>
      </c>
      <c r="G7103">
        <v>39481</v>
      </c>
      <c r="H7103" t="s">
        <v>11</v>
      </c>
      <c r="I7103">
        <f>YEAR(Table1[[#This Row],[date]])</f>
        <v>1994</v>
      </c>
      <c r="J7103">
        <f>Table1[[#This Row],[revenue]]-Table1[[#This Row],[budget_x]]</f>
        <v>-25233789.600000001</v>
      </c>
      <c r="K7103" s="7">
        <f>Table1[[#This Row],[profit /loss ]]/Table1[[#This Row],[budget_x]]</f>
        <v>-0.99843783574255718</v>
      </c>
      <c r="L7103" t="str" cm="1">
        <f t="array" ref="L7103">_xlfn.IFS(Table1[[#This Row],[score]]&gt;70,"high",Table1[[#This Row],[score]]&gt;50,"medium",Table1[[#This Row],[score]]&lt;=50,"low")</f>
        <v>high</v>
      </c>
    </row>
    <row r="7104" spans="1:12" x14ac:dyDescent="0.3">
      <c r="A7104" t="s">
        <v>6843</v>
      </c>
      <c r="B7104" s="1">
        <v>21947</v>
      </c>
      <c r="C7104">
        <v>61</v>
      </c>
      <c r="D7104" t="s">
        <v>9</v>
      </c>
      <c r="E7104" t="s">
        <v>10</v>
      </c>
      <c r="F7104">
        <v>84700000</v>
      </c>
      <c r="G7104">
        <v>364298815.19999999</v>
      </c>
      <c r="H7104" t="s">
        <v>17</v>
      </c>
      <c r="I7104">
        <f>YEAR(Table1[[#This Row],[date]])</f>
        <v>1960</v>
      </c>
      <c r="J7104">
        <f>Table1[[#This Row],[revenue]]-Table1[[#This Row],[budget_x]]</f>
        <v>279598815.19999999</v>
      </c>
      <c r="K7104" s="7">
        <f>Table1[[#This Row],[profit /loss ]]/Table1[[#This Row],[budget_x]]</f>
        <v>3.3010485855962219</v>
      </c>
      <c r="L7104" t="str" cm="1">
        <f t="array" ref="L7104">_xlfn.IFS(Table1[[#This Row],[score]]&gt;70,"high",Table1[[#This Row],[score]]&gt;50,"medium",Table1[[#This Row],[score]]&lt;=50,"low")</f>
        <v>medium</v>
      </c>
    </row>
    <row r="7105" spans="1:12" x14ac:dyDescent="0.3">
      <c r="A7105" t="s">
        <v>3157</v>
      </c>
      <c r="B7105" s="1">
        <v>41201</v>
      </c>
      <c r="C7105">
        <v>70</v>
      </c>
      <c r="D7105" t="s">
        <v>9</v>
      </c>
      <c r="E7105" t="s">
        <v>10</v>
      </c>
      <c r="F7105">
        <v>27690400</v>
      </c>
      <c r="G7105">
        <v>22836</v>
      </c>
      <c r="H7105" t="s">
        <v>17</v>
      </c>
      <c r="I7105">
        <f>YEAR(Table1[[#This Row],[date]])</f>
        <v>2012</v>
      </c>
      <c r="J7105">
        <f>Table1[[#This Row],[revenue]]-Table1[[#This Row],[budget_x]]</f>
        <v>-27667564</v>
      </c>
      <c r="K7105" s="7">
        <f>Table1[[#This Row],[profit /loss ]]/Table1[[#This Row],[budget_x]]</f>
        <v>-0.99917530985467884</v>
      </c>
      <c r="L7105" t="str" cm="1">
        <f t="array" ref="L7105">_xlfn.IFS(Table1[[#This Row],[score]]&gt;70,"high",Table1[[#This Row],[score]]&gt;50,"medium",Table1[[#This Row],[score]]&lt;=50,"low")</f>
        <v>medium</v>
      </c>
    </row>
    <row r="7106" spans="1:12" x14ac:dyDescent="0.3">
      <c r="A7106" t="s">
        <v>6844</v>
      </c>
      <c r="B7106" s="1">
        <v>40774</v>
      </c>
      <c r="C7106">
        <v>63</v>
      </c>
      <c r="D7106" t="s">
        <v>9</v>
      </c>
      <c r="E7106" t="s">
        <v>36</v>
      </c>
      <c r="F7106">
        <v>3100000</v>
      </c>
      <c r="G7106">
        <v>183518920</v>
      </c>
      <c r="H7106" t="s">
        <v>37</v>
      </c>
      <c r="I7106">
        <f>YEAR(Table1[[#This Row],[date]])</f>
        <v>2011</v>
      </c>
      <c r="J7106">
        <f>Table1[[#This Row],[revenue]]-Table1[[#This Row],[budget_x]]</f>
        <v>180418920</v>
      </c>
      <c r="K7106" s="7">
        <f>Table1[[#This Row],[profit /loss ]]/Table1[[#This Row],[budget_x]]</f>
        <v>58.199651612903224</v>
      </c>
      <c r="L7106" t="str" cm="1">
        <f t="array" ref="L7106">_xlfn.IFS(Table1[[#This Row],[score]]&gt;70,"high",Table1[[#This Row],[score]]&gt;50,"medium",Table1[[#This Row],[score]]&lt;=50,"low")</f>
        <v>medium</v>
      </c>
    </row>
    <row r="7107" spans="1:12" x14ac:dyDescent="0.3">
      <c r="A7107" t="s">
        <v>6845</v>
      </c>
      <c r="B7107" s="1">
        <v>35026</v>
      </c>
      <c r="C7107">
        <v>63</v>
      </c>
      <c r="D7107" t="s">
        <v>9</v>
      </c>
      <c r="E7107" t="s">
        <v>10</v>
      </c>
      <c r="F7107">
        <v>9368225.8000000007</v>
      </c>
      <c r="G7107">
        <v>30112050</v>
      </c>
      <c r="H7107" t="s">
        <v>11</v>
      </c>
      <c r="I7107">
        <f>YEAR(Table1[[#This Row],[date]])</f>
        <v>1995</v>
      </c>
      <c r="J7107">
        <f>Table1[[#This Row],[revenue]]-Table1[[#This Row],[budget_x]]</f>
        <v>20743824.199999999</v>
      </c>
      <c r="K7107" s="7">
        <f>Table1[[#This Row],[profit /loss ]]/Table1[[#This Row],[budget_x]]</f>
        <v>2.214274574807964</v>
      </c>
      <c r="L7107" t="str" cm="1">
        <f t="array" ref="L7107">_xlfn.IFS(Table1[[#This Row],[score]]&gt;70,"high",Table1[[#This Row],[score]]&gt;50,"medium",Table1[[#This Row],[score]]&lt;=50,"low")</f>
        <v>medium</v>
      </c>
    </row>
    <row r="7108" spans="1:12" x14ac:dyDescent="0.3">
      <c r="A7108" t="s">
        <v>6846</v>
      </c>
      <c r="B7108" s="1">
        <v>37344</v>
      </c>
      <c r="C7108">
        <v>75</v>
      </c>
      <c r="D7108" t="s">
        <v>9</v>
      </c>
      <c r="E7108" t="s">
        <v>74</v>
      </c>
      <c r="F7108">
        <v>4000000</v>
      </c>
      <c r="G7108">
        <v>1954937</v>
      </c>
      <c r="H7108" t="s">
        <v>75</v>
      </c>
      <c r="I7108">
        <f>YEAR(Table1[[#This Row],[date]])</f>
        <v>2002</v>
      </c>
      <c r="J7108">
        <f>Table1[[#This Row],[revenue]]-Table1[[#This Row],[budget_x]]</f>
        <v>-2045063</v>
      </c>
      <c r="K7108" s="7">
        <f>Table1[[#This Row],[profit /loss ]]/Table1[[#This Row],[budget_x]]</f>
        <v>-0.51126574999999996</v>
      </c>
      <c r="L7108" t="str" cm="1">
        <f t="array" ref="L7108">_xlfn.IFS(Table1[[#This Row],[score]]&gt;70,"high",Table1[[#This Row],[score]]&gt;50,"medium",Table1[[#This Row],[score]]&lt;=50,"low")</f>
        <v>high</v>
      </c>
    </row>
    <row r="7109" spans="1:12" x14ac:dyDescent="0.3">
      <c r="A7109" t="s">
        <v>6847</v>
      </c>
      <c r="B7109" s="1">
        <v>43528</v>
      </c>
      <c r="C7109">
        <v>57</v>
      </c>
      <c r="D7109" t="s">
        <v>9</v>
      </c>
      <c r="E7109" t="s">
        <v>10</v>
      </c>
      <c r="F7109">
        <v>133400000</v>
      </c>
      <c r="G7109">
        <v>276032164.80000001</v>
      </c>
      <c r="H7109" t="s">
        <v>11</v>
      </c>
      <c r="I7109">
        <f>YEAR(Table1[[#This Row],[date]])</f>
        <v>2019</v>
      </c>
      <c r="J7109">
        <f>Table1[[#This Row],[revenue]]-Table1[[#This Row],[budget_x]]</f>
        <v>142632164.80000001</v>
      </c>
      <c r="K7109" s="7">
        <f>Table1[[#This Row],[profit /loss ]]/Table1[[#This Row],[budget_x]]</f>
        <v>1.0692066326836582</v>
      </c>
      <c r="L7109" t="str" cm="1">
        <f t="array" ref="L7109">_xlfn.IFS(Table1[[#This Row],[score]]&gt;70,"high",Table1[[#This Row],[score]]&gt;50,"medium",Table1[[#This Row],[score]]&lt;=50,"low")</f>
        <v>medium</v>
      </c>
    </row>
    <row r="7110" spans="1:12" x14ac:dyDescent="0.3">
      <c r="A7110" t="s">
        <v>6848</v>
      </c>
      <c r="B7110" s="1">
        <v>34019</v>
      </c>
      <c r="C7110">
        <v>70</v>
      </c>
      <c r="D7110" t="s">
        <v>9</v>
      </c>
      <c r="E7110" t="s">
        <v>86</v>
      </c>
      <c r="F7110">
        <v>100140523.8</v>
      </c>
      <c r="G7110">
        <v>625891229</v>
      </c>
      <c r="H7110" t="s">
        <v>87</v>
      </c>
      <c r="I7110">
        <f>YEAR(Table1[[#This Row],[date]])</f>
        <v>1993</v>
      </c>
      <c r="J7110">
        <f>Table1[[#This Row],[revenue]]-Table1[[#This Row],[budget_x]]</f>
        <v>525750705.19999999</v>
      </c>
      <c r="K7110" s="7">
        <f>Table1[[#This Row],[profit /loss ]]/Table1[[#This Row],[budget_x]]</f>
        <v>5.2501293707033714</v>
      </c>
      <c r="L7110" t="str" cm="1">
        <f t="array" ref="L7110">_xlfn.IFS(Table1[[#This Row],[score]]&gt;70,"high",Table1[[#This Row],[score]]&gt;50,"medium",Table1[[#This Row],[score]]&lt;=50,"low")</f>
        <v>medium</v>
      </c>
    </row>
    <row r="7111" spans="1:12" x14ac:dyDescent="0.3">
      <c r="A7111" t="s">
        <v>6849</v>
      </c>
      <c r="B7111" s="1">
        <v>38126</v>
      </c>
      <c r="C7111">
        <v>45</v>
      </c>
      <c r="D7111" t="s">
        <v>9</v>
      </c>
      <c r="E7111" t="s">
        <v>171</v>
      </c>
      <c r="F7111">
        <v>124000000</v>
      </c>
      <c r="G7111">
        <v>153968300.40000001</v>
      </c>
      <c r="H7111" t="s">
        <v>184</v>
      </c>
      <c r="I7111">
        <f>YEAR(Table1[[#This Row],[date]])</f>
        <v>2004</v>
      </c>
      <c r="J7111">
        <f>Table1[[#This Row],[revenue]]-Table1[[#This Row],[budget_x]]</f>
        <v>29968300.400000006</v>
      </c>
      <c r="K7111" s="7">
        <f>Table1[[#This Row],[profit /loss ]]/Table1[[#This Row],[budget_x]]</f>
        <v>0.24167984193548392</v>
      </c>
      <c r="L7111" t="str" cm="1">
        <f t="array" ref="L7111">_xlfn.IFS(Table1[[#This Row],[score]]&gt;70,"high",Table1[[#This Row],[score]]&gt;50,"medium",Table1[[#This Row],[score]]&lt;=50,"low")</f>
        <v>low</v>
      </c>
    </row>
    <row r="7112" spans="1:12" x14ac:dyDescent="0.3">
      <c r="A7112" t="s">
        <v>6850</v>
      </c>
      <c r="B7112" s="1">
        <v>40582</v>
      </c>
      <c r="C7112">
        <v>59</v>
      </c>
      <c r="D7112" t="s">
        <v>9</v>
      </c>
      <c r="E7112" t="s">
        <v>10</v>
      </c>
      <c r="F7112">
        <v>20000000</v>
      </c>
      <c r="G7112">
        <v>48958353</v>
      </c>
      <c r="H7112" t="s">
        <v>11</v>
      </c>
      <c r="I7112">
        <f>YEAR(Table1[[#This Row],[date]])</f>
        <v>2011</v>
      </c>
      <c r="J7112">
        <f>Table1[[#This Row],[revenue]]-Table1[[#This Row],[budget_x]]</f>
        <v>28958353</v>
      </c>
      <c r="K7112" s="7">
        <f>Table1[[#This Row],[profit /loss ]]/Table1[[#This Row],[budget_x]]</f>
        <v>1.4479176499999999</v>
      </c>
      <c r="L7112" t="str" cm="1">
        <f t="array" ref="L7112">_xlfn.IFS(Table1[[#This Row],[score]]&gt;70,"high",Table1[[#This Row],[score]]&gt;50,"medium",Table1[[#This Row],[score]]&lt;=50,"low")</f>
        <v>medium</v>
      </c>
    </row>
    <row r="7113" spans="1:12" x14ac:dyDescent="0.3">
      <c r="A7113" t="s">
        <v>6851</v>
      </c>
      <c r="B7113" s="1">
        <v>43616</v>
      </c>
      <c r="C7113">
        <v>66</v>
      </c>
      <c r="D7113" t="s">
        <v>9</v>
      </c>
      <c r="E7113" t="s">
        <v>10</v>
      </c>
      <c r="F7113">
        <v>106860000</v>
      </c>
      <c r="G7113">
        <v>492613567.19999999</v>
      </c>
      <c r="H7113" t="s">
        <v>17</v>
      </c>
      <c r="I7113">
        <f>YEAR(Table1[[#This Row],[date]])</f>
        <v>2019</v>
      </c>
      <c r="J7113">
        <f>Table1[[#This Row],[revenue]]-Table1[[#This Row],[budget_x]]</f>
        <v>385753567.19999999</v>
      </c>
      <c r="K7113" s="7">
        <f>Table1[[#This Row],[profit /loss ]]/Table1[[#This Row],[budget_x]]</f>
        <v>3.6098967546322291</v>
      </c>
      <c r="L7113" t="str" cm="1">
        <f t="array" ref="L7113">_xlfn.IFS(Table1[[#This Row],[score]]&gt;70,"high",Table1[[#This Row],[score]]&gt;50,"medium",Table1[[#This Row],[score]]&lt;=50,"low")</f>
        <v>medium</v>
      </c>
    </row>
    <row r="7114" spans="1:12" x14ac:dyDescent="0.3">
      <c r="A7114" t="s">
        <v>6852</v>
      </c>
      <c r="B7114" s="1">
        <v>34068</v>
      </c>
      <c r="C7114">
        <v>71</v>
      </c>
      <c r="D7114" t="s">
        <v>9</v>
      </c>
      <c r="E7114" t="s">
        <v>10</v>
      </c>
      <c r="F7114">
        <v>26730400</v>
      </c>
      <c r="G7114">
        <v>4104962</v>
      </c>
      <c r="H7114" t="s">
        <v>17</v>
      </c>
      <c r="I7114">
        <f>YEAR(Table1[[#This Row],[date]])</f>
        <v>1993</v>
      </c>
      <c r="J7114">
        <f>Table1[[#This Row],[revenue]]-Table1[[#This Row],[budget_x]]</f>
        <v>-22625438</v>
      </c>
      <c r="K7114" s="7">
        <f>Table1[[#This Row],[profit /loss ]]/Table1[[#This Row],[budget_x]]</f>
        <v>-0.8464309550175082</v>
      </c>
      <c r="L7114" t="str" cm="1">
        <f t="array" ref="L7114">_xlfn.IFS(Table1[[#This Row],[score]]&gt;70,"high",Table1[[#This Row],[score]]&gt;50,"medium",Table1[[#This Row],[score]]&lt;=50,"low")</f>
        <v>high</v>
      </c>
    </row>
    <row r="7115" spans="1:12" x14ac:dyDescent="0.3">
      <c r="A7115" t="s">
        <v>6853</v>
      </c>
      <c r="B7115" s="1">
        <v>44364</v>
      </c>
      <c r="C7115">
        <v>68</v>
      </c>
      <c r="D7115" t="s">
        <v>9</v>
      </c>
      <c r="E7115" t="s">
        <v>74</v>
      </c>
      <c r="F7115">
        <v>84800000</v>
      </c>
      <c r="G7115">
        <v>293483805.19999999</v>
      </c>
      <c r="H7115" t="s">
        <v>75</v>
      </c>
      <c r="I7115">
        <f>YEAR(Table1[[#This Row],[date]])</f>
        <v>2021</v>
      </c>
      <c r="J7115">
        <f>Table1[[#This Row],[revenue]]-Table1[[#This Row],[budget_x]]</f>
        <v>208683805.19999999</v>
      </c>
      <c r="K7115" s="7">
        <f>Table1[[#This Row],[profit /loss ]]/Table1[[#This Row],[budget_x]]</f>
        <v>2.4608939292452829</v>
      </c>
      <c r="L7115" t="str" cm="1">
        <f t="array" ref="L7115">_xlfn.IFS(Table1[[#This Row],[score]]&gt;70,"high",Table1[[#This Row],[score]]&gt;50,"medium",Table1[[#This Row],[score]]&lt;=50,"low")</f>
        <v>medium</v>
      </c>
    </row>
    <row r="7116" spans="1:12" x14ac:dyDescent="0.3">
      <c r="A7116" t="s">
        <v>6854</v>
      </c>
      <c r="B7116" s="1">
        <v>42635</v>
      </c>
      <c r="C7116">
        <v>71</v>
      </c>
      <c r="D7116" t="s">
        <v>9</v>
      </c>
      <c r="E7116" t="s">
        <v>10</v>
      </c>
      <c r="F7116">
        <v>50000000</v>
      </c>
      <c r="G7116">
        <v>35380918</v>
      </c>
      <c r="H7116" t="s">
        <v>11</v>
      </c>
      <c r="I7116">
        <f>YEAR(Table1[[#This Row],[date]])</f>
        <v>2016</v>
      </c>
      <c r="J7116">
        <f>Table1[[#This Row],[revenue]]-Table1[[#This Row],[budget_x]]</f>
        <v>-14619082</v>
      </c>
      <c r="K7116" s="7">
        <f>Table1[[#This Row],[profit /loss ]]/Table1[[#This Row],[budget_x]]</f>
        <v>-0.29238164</v>
      </c>
      <c r="L7116" t="str" cm="1">
        <f t="array" ref="L7116">_xlfn.IFS(Table1[[#This Row],[score]]&gt;70,"high",Table1[[#This Row],[score]]&gt;50,"medium",Table1[[#This Row],[score]]&lt;=50,"low")</f>
        <v>high</v>
      </c>
    </row>
    <row r="7117" spans="1:12" x14ac:dyDescent="0.3">
      <c r="A7117" t="s">
        <v>6855</v>
      </c>
      <c r="B7117" s="1">
        <v>27551</v>
      </c>
      <c r="C7117">
        <v>67</v>
      </c>
      <c r="D7117" t="s">
        <v>9</v>
      </c>
      <c r="E7117" t="s">
        <v>10</v>
      </c>
      <c r="F7117">
        <v>121200000</v>
      </c>
      <c r="G7117">
        <v>577402665.79999995</v>
      </c>
      <c r="H7117" t="s">
        <v>11</v>
      </c>
      <c r="I7117">
        <f>YEAR(Table1[[#This Row],[date]])</f>
        <v>1975</v>
      </c>
      <c r="J7117">
        <f>Table1[[#This Row],[revenue]]-Table1[[#This Row],[budget_x]]</f>
        <v>456202665.79999995</v>
      </c>
      <c r="K7117" s="7">
        <f>Table1[[#This Row],[profit /loss ]]/Table1[[#This Row],[budget_x]]</f>
        <v>3.7640483976897685</v>
      </c>
      <c r="L7117" t="str" cm="1">
        <f t="array" ref="L7117">_xlfn.IFS(Table1[[#This Row],[score]]&gt;70,"high",Table1[[#This Row],[score]]&gt;50,"medium",Table1[[#This Row],[score]]&lt;=50,"low")</f>
        <v>medium</v>
      </c>
    </row>
    <row r="7118" spans="1:12" x14ac:dyDescent="0.3">
      <c r="A7118" t="s">
        <v>6856</v>
      </c>
      <c r="B7118" s="1">
        <v>41732</v>
      </c>
      <c r="C7118">
        <v>63</v>
      </c>
      <c r="D7118" t="s">
        <v>9</v>
      </c>
      <c r="E7118" t="s">
        <v>10</v>
      </c>
      <c r="F7118">
        <v>55000000</v>
      </c>
      <c r="G7118">
        <v>79312301</v>
      </c>
      <c r="H7118" t="s">
        <v>11</v>
      </c>
      <c r="I7118">
        <f>YEAR(Table1[[#This Row],[date]])</f>
        <v>2014</v>
      </c>
      <c r="J7118">
        <f>Table1[[#This Row],[revenue]]-Table1[[#This Row],[budget_x]]</f>
        <v>24312301</v>
      </c>
      <c r="K7118" s="7">
        <f>Table1[[#This Row],[profit /loss ]]/Table1[[#This Row],[budget_x]]</f>
        <v>0.44204183636363636</v>
      </c>
      <c r="L7118" t="str" cm="1">
        <f t="array" ref="L7118">_xlfn.IFS(Table1[[#This Row],[score]]&gt;70,"high",Table1[[#This Row],[score]]&gt;50,"medium",Table1[[#This Row],[score]]&lt;=50,"low")</f>
        <v>medium</v>
      </c>
    </row>
    <row r="7119" spans="1:12" x14ac:dyDescent="0.3">
      <c r="A7119" t="s">
        <v>6857</v>
      </c>
      <c r="B7119" s="1">
        <v>35817</v>
      </c>
      <c r="C7119">
        <v>70</v>
      </c>
      <c r="D7119" t="s">
        <v>9</v>
      </c>
      <c r="E7119" t="s">
        <v>10</v>
      </c>
      <c r="F7119">
        <v>40000000</v>
      </c>
      <c r="G7119">
        <v>45916769</v>
      </c>
      <c r="H7119" t="s">
        <v>11</v>
      </c>
      <c r="I7119">
        <f>YEAR(Table1[[#This Row],[date]])</f>
        <v>1998</v>
      </c>
      <c r="J7119">
        <f>Table1[[#This Row],[revenue]]-Table1[[#This Row],[budget_x]]</f>
        <v>5916769</v>
      </c>
      <c r="K7119" s="7">
        <f>Table1[[#This Row],[profit /loss ]]/Table1[[#This Row],[budget_x]]</f>
        <v>0.14791922499999999</v>
      </c>
      <c r="L7119" t="str" cm="1">
        <f t="array" ref="L7119">_xlfn.IFS(Table1[[#This Row],[score]]&gt;70,"high",Table1[[#This Row],[score]]&gt;50,"medium",Table1[[#This Row],[score]]&lt;=50,"low")</f>
        <v>medium</v>
      </c>
    </row>
    <row r="7120" spans="1:12" x14ac:dyDescent="0.3">
      <c r="A7120" t="s">
        <v>6858</v>
      </c>
      <c r="B7120" s="1">
        <v>39332</v>
      </c>
      <c r="C7120">
        <v>72</v>
      </c>
      <c r="D7120" t="s">
        <v>9</v>
      </c>
      <c r="E7120" t="s">
        <v>10</v>
      </c>
      <c r="F7120">
        <v>16000000</v>
      </c>
      <c r="G7120">
        <v>24377151</v>
      </c>
      <c r="H7120" t="s">
        <v>11</v>
      </c>
      <c r="I7120">
        <f>YEAR(Table1[[#This Row],[date]])</f>
        <v>2007</v>
      </c>
      <c r="J7120">
        <f>Table1[[#This Row],[revenue]]-Table1[[#This Row],[budget_x]]</f>
        <v>8377151</v>
      </c>
      <c r="K7120" s="7">
        <f>Table1[[#This Row],[profit /loss ]]/Table1[[#This Row],[budget_x]]</f>
        <v>0.52357193749999997</v>
      </c>
      <c r="L7120" t="str" cm="1">
        <f t="array" ref="L7120">_xlfn.IFS(Table1[[#This Row],[score]]&gt;70,"high",Table1[[#This Row],[score]]&gt;50,"medium",Table1[[#This Row],[score]]&lt;=50,"low")</f>
        <v>high</v>
      </c>
    </row>
    <row r="7121" spans="1:12" x14ac:dyDescent="0.3">
      <c r="A7121" t="s">
        <v>6859</v>
      </c>
      <c r="B7121" s="1">
        <v>44123</v>
      </c>
      <c r="C7121">
        <v>84</v>
      </c>
      <c r="D7121" t="s">
        <v>9</v>
      </c>
      <c r="E7121" t="s">
        <v>10</v>
      </c>
      <c r="F7121">
        <v>139860000</v>
      </c>
      <c r="G7121">
        <v>734239056.60000002</v>
      </c>
      <c r="H7121" t="s">
        <v>17</v>
      </c>
      <c r="I7121">
        <f>YEAR(Table1[[#This Row],[date]])</f>
        <v>2020</v>
      </c>
      <c r="J7121">
        <f>Table1[[#This Row],[revenue]]-Table1[[#This Row],[budget_x]]</f>
        <v>594379056.60000002</v>
      </c>
      <c r="K7121" s="7">
        <f>Table1[[#This Row],[profit /loss ]]/Table1[[#This Row],[budget_x]]</f>
        <v>4.2498145045045046</v>
      </c>
      <c r="L7121" t="str" cm="1">
        <f t="array" ref="L7121">_xlfn.IFS(Table1[[#This Row],[score]]&gt;70,"high",Table1[[#This Row],[score]]&gt;50,"medium",Table1[[#This Row],[score]]&lt;=50,"low")</f>
        <v>high</v>
      </c>
    </row>
    <row r="7122" spans="1:12" x14ac:dyDescent="0.3">
      <c r="A7122" t="s">
        <v>6860</v>
      </c>
      <c r="B7122" s="1">
        <v>40781</v>
      </c>
      <c r="C7122">
        <v>63</v>
      </c>
      <c r="D7122" t="s">
        <v>9</v>
      </c>
      <c r="E7122" t="s">
        <v>10</v>
      </c>
      <c r="F7122">
        <v>145540000</v>
      </c>
      <c r="G7122">
        <v>486702545.19999999</v>
      </c>
      <c r="H7122" t="s">
        <v>11</v>
      </c>
      <c r="I7122">
        <f>YEAR(Table1[[#This Row],[date]])</f>
        <v>2011</v>
      </c>
      <c r="J7122">
        <f>Table1[[#This Row],[revenue]]-Table1[[#This Row],[budget_x]]</f>
        <v>341162545.19999999</v>
      </c>
      <c r="K7122" s="7">
        <f>Table1[[#This Row],[profit /loss ]]/Table1[[#This Row],[budget_x]]</f>
        <v>2.3441153304933349</v>
      </c>
      <c r="L7122" t="str" cm="1">
        <f t="array" ref="L7122">_xlfn.IFS(Table1[[#This Row],[score]]&gt;70,"high",Table1[[#This Row],[score]]&gt;50,"medium",Table1[[#This Row],[score]]&lt;=50,"low")</f>
        <v>medium</v>
      </c>
    </row>
    <row r="7123" spans="1:12" x14ac:dyDescent="0.3">
      <c r="A7123" t="s">
        <v>6861</v>
      </c>
      <c r="B7123" s="1">
        <v>37435</v>
      </c>
      <c r="C7123">
        <v>65</v>
      </c>
      <c r="D7123" t="s">
        <v>9</v>
      </c>
      <c r="E7123" t="s">
        <v>10</v>
      </c>
      <c r="F7123">
        <v>10000000</v>
      </c>
      <c r="G7123">
        <v>13684949</v>
      </c>
      <c r="H7123" t="s">
        <v>17</v>
      </c>
      <c r="I7123">
        <f>YEAR(Table1[[#This Row],[date]])</f>
        <v>2002</v>
      </c>
      <c r="J7123">
        <f>Table1[[#This Row],[revenue]]-Table1[[#This Row],[budget_x]]</f>
        <v>3684949</v>
      </c>
      <c r="K7123" s="7">
        <f>Table1[[#This Row],[profit /loss ]]/Table1[[#This Row],[budget_x]]</f>
        <v>0.36849490000000001</v>
      </c>
      <c r="L7123" t="str" cm="1">
        <f t="array" ref="L7123">_xlfn.IFS(Table1[[#This Row],[score]]&gt;70,"high",Table1[[#This Row],[score]]&gt;50,"medium",Table1[[#This Row],[score]]&lt;=50,"low")</f>
        <v>medium</v>
      </c>
    </row>
    <row r="7124" spans="1:12" x14ac:dyDescent="0.3">
      <c r="A7124" t="s">
        <v>6862</v>
      </c>
      <c r="B7124" s="1">
        <v>44870</v>
      </c>
      <c r="C7124">
        <v>83</v>
      </c>
      <c r="D7124" t="s">
        <v>9</v>
      </c>
      <c r="E7124" t="s">
        <v>15</v>
      </c>
      <c r="F7124">
        <v>1800000</v>
      </c>
      <c r="G7124">
        <v>0</v>
      </c>
      <c r="H7124" t="s">
        <v>72</v>
      </c>
      <c r="I7124">
        <f>YEAR(Table1[[#This Row],[date]])</f>
        <v>2022</v>
      </c>
      <c r="J7124">
        <f>Table1[[#This Row],[revenue]]-Table1[[#This Row],[budget_x]]</f>
        <v>-1800000</v>
      </c>
      <c r="K7124" s="7">
        <f>Table1[[#This Row],[profit /loss ]]/Table1[[#This Row],[budget_x]]</f>
        <v>-1</v>
      </c>
      <c r="L7124" t="str" cm="1">
        <f t="array" ref="L7124">_xlfn.IFS(Table1[[#This Row],[score]]&gt;70,"high",Table1[[#This Row],[score]]&gt;50,"medium",Table1[[#This Row],[score]]&lt;=50,"low")</f>
        <v>high</v>
      </c>
    </row>
    <row r="7125" spans="1:12" x14ac:dyDescent="0.3">
      <c r="A7125" t="s">
        <v>6863</v>
      </c>
      <c r="B7125" s="1">
        <v>43132</v>
      </c>
      <c r="C7125">
        <v>73</v>
      </c>
      <c r="D7125" t="s">
        <v>9</v>
      </c>
      <c r="E7125" t="s">
        <v>10</v>
      </c>
      <c r="F7125">
        <v>35000000</v>
      </c>
      <c r="G7125">
        <v>47740743</v>
      </c>
      <c r="H7125" t="s">
        <v>11</v>
      </c>
      <c r="I7125">
        <f>YEAR(Table1[[#This Row],[date]])</f>
        <v>2018</v>
      </c>
      <c r="J7125">
        <f>Table1[[#This Row],[revenue]]-Table1[[#This Row],[budget_x]]</f>
        <v>12740743</v>
      </c>
      <c r="K7125" s="7">
        <f>Table1[[#This Row],[profit /loss ]]/Table1[[#This Row],[budget_x]]</f>
        <v>0.36402122857142855</v>
      </c>
      <c r="L7125" t="str" cm="1">
        <f t="array" ref="L7125">_xlfn.IFS(Table1[[#This Row],[score]]&gt;70,"high",Table1[[#This Row],[score]]&gt;50,"medium",Table1[[#This Row],[score]]&lt;=50,"low")</f>
        <v>high</v>
      </c>
    </row>
    <row r="7126" spans="1:12" x14ac:dyDescent="0.3">
      <c r="A7126" t="s">
        <v>6864</v>
      </c>
      <c r="B7126" s="1">
        <v>37268</v>
      </c>
      <c r="C7126">
        <v>69</v>
      </c>
      <c r="D7126" t="s">
        <v>9</v>
      </c>
      <c r="E7126" t="s">
        <v>10</v>
      </c>
      <c r="F7126">
        <v>90000000</v>
      </c>
      <c r="G7126">
        <v>143049560</v>
      </c>
      <c r="H7126" t="s">
        <v>11</v>
      </c>
      <c r="I7126">
        <f>YEAR(Table1[[#This Row],[date]])</f>
        <v>2002</v>
      </c>
      <c r="J7126">
        <f>Table1[[#This Row],[revenue]]-Table1[[#This Row],[budget_x]]</f>
        <v>53049560</v>
      </c>
      <c r="K7126" s="7">
        <f>Table1[[#This Row],[profit /loss ]]/Table1[[#This Row],[budget_x]]</f>
        <v>0.58943955555555561</v>
      </c>
      <c r="L7126" t="str" cm="1">
        <f t="array" ref="L7126">_xlfn.IFS(Table1[[#This Row],[score]]&gt;70,"high",Table1[[#This Row],[score]]&gt;50,"medium",Table1[[#This Row],[score]]&lt;=50,"low")</f>
        <v>medium</v>
      </c>
    </row>
    <row r="7127" spans="1:12" x14ac:dyDescent="0.3">
      <c r="A7127" t="s">
        <v>6865</v>
      </c>
      <c r="B7127" s="1">
        <v>44820</v>
      </c>
      <c r="C7127">
        <v>68</v>
      </c>
      <c r="D7127" t="s">
        <v>9</v>
      </c>
      <c r="E7127" t="s">
        <v>15</v>
      </c>
      <c r="F7127">
        <v>51880004</v>
      </c>
      <c r="G7127">
        <v>2035911</v>
      </c>
      <c r="H7127" t="s">
        <v>52</v>
      </c>
      <c r="I7127">
        <f>YEAR(Table1[[#This Row],[date]])</f>
        <v>2022</v>
      </c>
      <c r="J7127">
        <f>Table1[[#This Row],[revenue]]-Table1[[#This Row],[budget_x]]</f>
        <v>-49844093</v>
      </c>
      <c r="K7127" s="7">
        <f>Table1[[#This Row],[profit /loss ]]/Table1[[#This Row],[budget_x]]</f>
        <v>-0.96075730834562001</v>
      </c>
      <c r="L7127" t="str" cm="1">
        <f t="array" ref="L7127">_xlfn.IFS(Table1[[#This Row],[score]]&gt;70,"high",Table1[[#This Row],[score]]&gt;50,"medium",Table1[[#This Row],[score]]&lt;=50,"low")</f>
        <v>medium</v>
      </c>
    </row>
    <row r="7128" spans="1:12" x14ac:dyDescent="0.3">
      <c r="A7128" t="s">
        <v>6866</v>
      </c>
      <c r="B7128" s="1">
        <v>40331</v>
      </c>
      <c r="C7128">
        <v>60</v>
      </c>
      <c r="D7128" t="s">
        <v>9</v>
      </c>
      <c r="E7128" t="s">
        <v>74</v>
      </c>
      <c r="F7128">
        <v>145600000</v>
      </c>
      <c r="G7128">
        <v>694095376.20000005</v>
      </c>
      <c r="H7128" t="s">
        <v>75</v>
      </c>
      <c r="I7128">
        <f>YEAR(Table1[[#This Row],[date]])</f>
        <v>2010</v>
      </c>
      <c r="J7128">
        <f>Table1[[#This Row],[revenue]]-Table1[[#This Row],[budget_x]]</f>
        <v>548495376.20000005</v>
      </c>
      <c r="K7128" s="7">
        <f>Table1[[#This Row],[profit /loss ]]/Table1[[#This Row],[budget_x]]</f>
        <v>3.7671385728021982</v>
      </c>
      <c r="L7128" t="str" cm="1">
        <f t="array" ref="L7128">_xlfn.IFS(Table1[[#This Row],[score]]&gt;70,"high",Table1[[#This Row],[score]]&gt;50,"medium",Table1[[#This Row],[score]]&lt;=50,"low")</f>
        <v>medium</v>
      </c>
    </row>
    <row r="7129" spans="1:12" x14ac:dyDescent="0.3">
      <c r="A7129" t="s">
        <v>6867</v>
      </c>
      <c r="B7129" s="1">
        <v>36892</v>
      </c>
      <c r="C7129">
        <v>62</v>
      </c>
      <c r="D7129" t="s">
        <v>9</v>
      </c>
      <c r="E7129" t="s">
        <v>10</v>
      </c>
      <c r="F7129">
        <v>45000000</v>
      </c>
      <c r="G7129">
        <v>113916474</v>
      </c>
      <c r="H7129" t="s">
        <v>11</v>
      </c>
      <c r="I7129">
        <f>YEAR(Table1[[#This Row],[date]])</f>
        <v>2001</v>
      </c>
      <c r="J7129">
        <f>Table1[[#This Row],[revenue]]-Table1[[#This Row],[budget_x]]</f>
        <v>68916474</v>
      </c>
      <c r="K7129" s="7">
        <f>Table1[[#This Row],[profit /loss ]]/Table1[[#This Row],[budget_x]]</f>
        <v>1.5314772000000001</v>
      </c>
      <c r="L7129" t="str" cm="1">
        <f t="array" ref="L7129">_xlfn.IFS(Table1[[#This Row],[score]]&gt;70,"high",Table1[[#This Row],[score]]&gt;50,"medium",Table1[[#This Row],[score]]&lt;=50,"low")</f>
        <v>medium</v>
      </c>
    </row>
    <row r="7130" spans="1:12" x14ac:dyDescent="0.3">
      <c r="A7130" t="s">
        <v>6868</v>
      </c>
      <c r="B7130" s="1">
        <v>40206</v>
      </c>
      <c r="C7130">
        <v>60</v>
      </c>
      <c r="D7130" t="s">
        <v>9</v>
      </c>
      <c r="E7130" t="s">
        <v>10</v>
      </c>
      <c r="F7130">
        <v>1000000</v>
      </c>
      <c r="G7130">
        <v>20349255</v>
      </c>
      <c r="H7130" t="s">
        <v>17</v>
      </c>
      <c r="I7130">
        <f>YEAR(Table1[[#This Row],[date]])</f>
        <v>2010</v>
      </c>
      <c r="J7130">
        <f>Table1[[#This Row],[revenue]]-Table1[[#This Row],[budget_x]]</f>
        <v>19349255</v>
      </c>
      <c r="K7130" s="7">
        <f>Table1[[#This Row],[profit /loss ]]/Table1[[#This Row],[budget_x]]</f>
        <v>19.349254999999999</v>
      </c>
      <c r="L7130" t="str" cm="1">
        <f t="array" ref="L7130">_xlfn.IFS(Table1[[#This Row],[score]]&gt;70,"high",Table1[[#This Row],[score]]&gt;50,"medium",Table1[[#This Row],[score]]&lt;=50,"low")</f>
        <v>medium</v>
      </c>
    </row>
    <row r="7131" spans="1:12" x14ac:dyDescent="0.3">
      <c r="A7131" t="s">
        <v>6869</v>
      </c>
      <c r="B7131" s="1">
        <v>42626</v>
      </c>
      <c r="C7131">
        <v>70</v>
      </c>
      <c r="D7131" t="s">
        <v>9</v>
      </c>
      <c r="E7131" t="s">
        <v>10</v>
      </c>
      <c r="F7131">
        <v>95000000</v>
      </c>
      <c r="G7131">
        <v>738869672.39999998</v>
      </c>
      <c r="H7131" t="s">
        <v>17</v>
      </c>
      <c r="I7131">
        <f>YEAR(Table1[[#This Row],[date]])</f>
        <v>2016</v>
      </c>
      <c r="J7131">
        <f>Table1[[#This Row],[revenue]]-Table1[[#This Row],[budget_x]]</f>
        <v>643869672.39999998</v>
      </c>
      <c r="K7131" s="7">
        <f>Table1[[#This Row],[profit /loss ]]/Table1[[#This Row],[budget_x]]</f>
        <v>6.7775754989473684</v>
      </c>
      <c r="L7131" t="str" cm="1">
        <f t="array" ref="L7131">_xlfn.IFS(Table1[[#This Row],[score]]&gt;70,"high",Table1[[#This Row],[score]]&gt;50,"medium",Table1[[#This Row],[score]]&lt;=50,"low")</f>
        <v>medium</v>
      </c>
    </row>
    <row r="7132" spans="1:12" x14ac:dyDescent="0.3">
      <c r="A7132" t="s">
        <v>6870</v>
      </c>
      <c r="B7132" s="1">
        <v>34672</v>
      </c>
      <c r="C7132">
        <v>59</v>
      </c>
      <c r="D7132" t="s">
        <v>9</v>
      </c>
      <c r="E7132" t="s">
        <v>10</v>
      </c>
      <c r="F7132">
        <v>202400000</v>
      </c>
      <c r="G7132">
        <v>606550296.20000005</v>
      </c>
      <c r="H7132" t="s">
        <v>17</v>
      </c>
      <c r="I7132">
        <f>YEAR(Table1[[#This Row],[date]])</f>
        <v>1994</v>
      </c>
      <c r="J7132">
        <f>Table1[[#This Row],[revenue]]-Table1[[#This Row],[budget_x]]</f>
        <v>404150296.20000005</v>
      </c>
      <c r="K7132" s="7">
        <f>Table1[[#This Row],[profit /loss ]]/Table1[[#This Row],[budget_x]]</f>
        <v>1.9967900009881425</v>
      </c>
      <c r="L7132" t="str" cm="1">
        <f t="array" ref="L7132">_xlfn.IFS(Table1[[#This Row],[score]]&gt;70,"high",Table1[[#This Row],[score]]&gt;50,"medium",Table1[[#This Row],[score]]&lt;=50,"low")</f>
        <v>medium</v>
      </c>
    </row>
    <row r="7133" spans="1:12" x14ac:dyDescent="0.3">
      <c r="A7133" t="s">
        <v>6871</v>
      </c>
      <c r="B7133" s="1">
        <v>41431</v>
      </c>
      <c r="C7133">
        <v>62</v>
      </c>
      <c r="D7133" t="s">
        <v>9</v>
      </c>
      <c r="E7133" t="s">
        <v>10</v>
      </c>
      <c r="F7133">
        <v>5088225.8</v>
      </c>
      <c r="G7133">
        <v>21833</v>
      </c>
      <c r="H7133" t="s">
        <v>17</v>
      </c>
      <c r="I7133">
        <f>YEAR(Table1[[#This Row],[date]])</f>
        <v>2013</v>
      </c>
      <c r="J7133">
        <f>Table1[[#This Row],[revenue]]-Table1[[#This Row],[budget_x]]</f>
        <v>-5066392.8</v>
      </c>
      <c r="K7133" s="7">
        <f>Table1[[#This Row],[profit /loss ]]/Table1[[#This Row],[budget_x]]</f>
        <v>-0.99570911338093526</v>
      </c>
      <c r="L7133" t="str" cm="1">
        <f t="array" ref="L7133">_xlfn.IFS(Table1[[#This Row],[score]]&gt;70,"high",Table1[[#This Row],[score]]&gt;50,"medium",Table1[[#This Row],[score]]&lt;=50,"low")</f>
        <v>medium</v>
      </c>
    </row>
    <row r="7134" spans="1:12" x14ac:dyDescent="0.3">
      <c r="A7134" t="s">
        <v>6872</v>
      </c>
      <c r="B7134" s="1">
        <v>33970</v>
      </c>
      <c r="C7134">
        <v>79</v>
      </c>
      <c r="D7134" t="s">
        <v>9</v>
      </c>
      <c r="E7134" t="s">
        <v>319</v>
      </c>
      <c r="F7134">
        <v>28519270.600000001</v>
      </c>
      <c r="G7134">
        <v>5750000</v>
      </c>
      <c r="H7134" t="s">
        <v>87</v>
      </c>
      <c r="I7134">
        <f>YEAR(Table1[[#This Row],[date]])</f>
        <v>1993</v>
      </c>
      <c r="J7134">
        <f>Table1[[#This Row],[revenue]]-Table1[[#This Row],[budget_x]]</f>
        <v>-22769270.600000001</v>
      </c>
      <c r="K7134" s="7">
        <f>Table1[[#This Row],[profit /loss ]]/Table1[[#This Row],[budget_x]]</f>
        <v>-0.79838194038524957</v>
      </c>
      <c r="L7134" t="str" cm="1">
        <f t="array" ref="L7134">_xlfn.IFS(Table1[[#This Row],[score]]&gt;70,"high",Table1[[#This Row],[score]]&gt;50,"medium",Table1[[#This Row],[score]]&lt;=50,"low")</f>
        <v>high</v>
      </c>
    </row>
    <row r="7135" spans="1:12" x14ac:dyDescent="0.3">
      <c r="A7135" t="s">
        <v>6873</v>
      </c>
      <c r="B7135" s="1">
        <v>31589</v>
      </c>
      <c r="C7135">
        <v>66</v>
      </c>
      <c r="D7135" t="s">
        <v>9</v>
      </c>
      <c r="E7135" t="s">
        <v>10</v>
      </c>
      <c r="F7135">
        <v>10000000</v>
      </c>
      <c r="G7135">
        <v>40697761</v>
      </c>
      <c r="H7135" t="s">
        <v>11</v>
      </c>
      <c r="I7135">
        <f>YEAR(Table1[[#This Row],[date]])</f>
        <v>1986</v>
      </c>
      <c r="J7135">
        <f>Table1[[#This Row],[revenue]]-Table1[[#This Row],[budget_x]]</f>
        <v>30697761</v>
      </c>
      <c r="K7135" s="7">
        <f>Table1[[#This Row],[profit /loss ]]/Table1[[#This Row],[budget_x]]</f>
        <v>3.0697760999999999</v>
      </c>
      <c r="L7135" t="str" cm="1">
        <f t="array" ref="L7135">_xlfn.IFS(Table1[[#This Row],[score]]&gt;70,"high",Table1[[#This Row],[score]]&gt;50,"medium",Table1[[#This Row],[score]]&lt;=50,"low")</f>
        <v>medium</v>
      </c>
    </row>
    <row r="7136" spans="1:12" x14ac:dyDescent="0.3">
      <c r="A7136" t="s">
        <v>6874</v>
      </c>
      <c r="B7136" s="1">
        <v>44029</v>
      </c>
      <c r="C7136">
        <v>70</v>
      </c>
      <c r="D7136" t="s">
        <v>9</v>
      </c>
      <c r="E7136" t="s">
        <v>74</v>
      </c>
      <c r="F7136">
        <v>62200000</v>
      </c>
      <c r="G7136">
        <v>606036971</v>
      </c>
      <c r="H7136" t="s">
        <v>75</v>
      </c>
      <c r="I7136">
        <f>YEAR(Table1[[#This Row],[date]])</f>
        <v>2020</v>
      </c>
      <c r="J7136">
        <f>Table1[[#This Row],[revenue]]-Table1[[#This Row],[budget_x]]</f>
        <v>543836971</v>
      </c>
      <c r="K7136" s="7">
        <f>Table1[[#This Row],[profit /loss ]]/Table1[[#This Row],[budget_x]]</f>
        <v>8.7433596623794205</v>
      </c>
      <c r="L7136" t="str" cm="1">
        <f t="array" ref="L7136">_xlfn.IFS(Table1[[#This Row],[score]]&gt;70,"high",Table1[[#This Row],[score]]&gt;50,"medium",Table1[[#This Row],[score]]&lt;=50,"low")</f>
        <v>medium</v>
      </c>
    </row>
    <row r="7137" spans="1:12" x14ac:dyDescent="0.3">
      <c r="A7137" t="s">
        <v>6875</v>
      </c>
      <c r="B7137" s="1">
        <v>43573</v>
      </c>
      <c r="C7137">
        <v>65</v>
      </c>
      <c r="D7137" t="s">
        <v>9</v>
      </c>
      <c r="E7137" t="s">
        <v>10</v>
      </c>
      <c r="F7137">
        <v>41540000</v>
      </c>
      <c r="G7137">
        <v>9215591</v>
      </c>
      <c r="H7137" t="s">
        <v>11</v>
      </c>
      <c r="I7137">
        <f>YEAR(Table1[[#This Row],[date]])</f>
        <v>2019</v>
      </c>
      <c r="J7137">
        <f>Table1[[#This Row],[revenue]]-Table1[[#This Row],[budget_x]]</f>
        <v>-32324409</v>
      </c>
      <c r="K7137" s="7">
        <f>Table1[[#This Row],[profit /loss ]]/Table1[[#This Row],[budget_x]]</f>
        <v>-0.77815139624458352</v>
      </c>
      <c r="L7137" t="str" cm="1">
        <f t="array" ref="L7137">_xlfn.IFS(Table1[[#This Row],[score]]&gt;70,"high",Table1[[#This Row],[score]]&gt;50,"medium",Table1[[#This Row],[score]]&lt;=50,"low")</f>
        <v>medium</v>
      </c>
    </row>
    <row r="7138" spans="1:12" x14ac:dyDescent="0.3">
      <c r="A7138" t="s">
        <v>6876</v>
      </c>
      <c r="B7138" s="1">
        <v>44126</v>
      </c>
      <c r="C7138">
        <v>63</v>
      </c>
      <c r="D7138" t="s">
        <v>9</v>
      </c>
      <c r="E7138" t="s">
        <v>10</v>
      </c>
      <c r="F7138">
        <v>43040000</v>
      </c>
      <c r="G7138">
        <v>829900</v>
      </c>
      <c r="H7138" t="s">
        <v>11</v>
      </c>
      <c r="I7138">
        <f>YEAR(Table1[[#This Row],[date]])</f>
        <v>2020</v>
      </c>
      <c r="J7138">
        <f>Table1[[#This Row],[revenue]]-Table1[[#This Row],[budget_x]]</f>
        <v>-42210100</v>
      </c>
      <c r="K7138" s="7">
        <f>Table1[[#This Row],[profit /loss ]]/Table1[[#This Row],[budget_x]]</f>
        <v>-0.98071793680297403</v>
      </c>
      <c r="L7138" t="str" cm="1">
        <f t="array" ref="L7138">_xlfn.IFS(Table1[[#This Row],[score]]&gt;70,"high",Table1[[#This Row],[score]]&gt;50,"medium",Table1[[#This Row],[score]]&lt;=50,"low")</f>
        <v>medium</v>
      </c>
    </row>
    <row r="7139" spans="1:12" x14ac:dyDescent="0.3">
      <c r="A7139" t="s">
        <v>6877</v>
      </c>
      <c r="B7139" s="1">
        <v>43490</v>
      </c>
      <c r="C7139">
        <v>69</v>
      </c>
      <c r="D7139" t="s">
        <v>9</v>
      </c>
      <c r="E7139" t="s">
        <v>69</v>
      </c>
      <c r="F7139">
        <v>175000000</v>
      </c>
      <c r="G7139">
        <v>650461717.20000005</v>
      </c>
      <c r="H7139" t="s">
        <v>143</v>
      </c>
      <c r="I7139">
        <f>YEAR(Table1[[#This Row],[date]])</f>
        <v>2019</v>
      </c>
      <c r="J7139">
        <f>Table1[[#This Row],[revenue]]-Table1[[#This Row],[budget_x]]</f>
        <v>475461717.20000005</v>
      </c>
      <c r="K7139" s="7">
        <f>Table1[[#This Row],[profit /loss ]]/Table1[[#This Row],[budget_x]]</f>
        <v>2.7169240982857144</v>
      </c>
      <c r="L7139" t="str" cm="1">
        <f t="array" ref="L7139">_xlfn.IFS(Table1[[#This Row],[score]]&gt;70,"high",Table1[[#This Row],[score]]&gt;50,"medium",Table1[[#This Row],[score]]&lt;=50,"low")</f>
        <v>medium</v>
      </c>
    </row>
    <row r="7140" spans="1:12" x14ac:dyDescent="0.3">
      <c r="A7140" t="s">
        <v>6878</v>
      </c>
      <c r="B7140" s="1">
        <v>38584</v>
      </c>
      <c r="C7140">
        <v>69</v>
      </c>
      <c r="D7140" t="s">
        <v>9</v>
      </c>
      <c r="E7140" t="s">
        <v>69</v>
      </c>
      <c r="F7140">
        <v>2000000</v>
      </c>
      <c r="G7140">
        <v>257720413.19999999</v>
      </c>
      <c r="H7140" t="s">
        <v>143</v>
      </c>
      <c r="I7140">
        <f>YEAR(Table1[[#This Row],[date]])</f>
        <v>2005</v>
      </c>
      <c r="J7140">
        <f>Table1[[#This Row],[revenue]]-Table1[[#This Row],[budget_x]]</f>
        <v>255720413.19999999</v>
      </c>
      <c r="K7140" s="7">
        <f>Table1[[#This Row],[profit /loss ]]/Table1[[#This Row],[budget_x]]</f>
        <v>127.8602066</v>
      </c>
      <c r="L7140" t="str" cm="1">
        <f t="array" ref="L7140">_xlfn.IFS(Table1[[#This Row],[score]]&gt;70,"high",Table1[[#This Row],[score]]&gt;50,"medium",Table1[[#This Row],[score]]&lt;=50,"low")</f>
        <v>medium</v>
      </c>
    </row>
    <row r="7141" spans="1:12" x14ac:dyDescent="0.3">
      <c r="A7141" t="s">
        <v>6879</v>
      </c>
      <c r="B7141" s="1">
        <v>30686</v>
      </c>
      <c r="C7141">
        <v>66</v>
      </c>
      <c r="D7141" t="s">
        <v>9</v>
      </c>
      <c r="E7141" t="s">
        <v>10</v>
      </c>
      <c r="F7141">
        <v>6200000</v>
      </c>
      <c r="G7141">
        <v>63541777</v>
      </c>
      <c r="H7141" t="s">
        <v>11</v>
      </c>
      <c r="I7141">
        <f>YEAR(Table1[[#This Row],[date]])</f>
        <v>1984</v>
      </c>
      <c r="J7141">
        <f>Table1[[#This Row],[revenue]]-Table1[[#This Row],[budget_x]]</f>
        <v>57341777</v>
      </c>
      <c r="K7141" s="7">
        <f>Table1[[#This Row],[profit /loss ]]/Table1[[#This Row],[budget_x]]</f>
        <v>9.2486737096774192</v>
      </c>
      <c r="L7141" t="str" cm="1">
        <f t="array" ref="L7141">_xlfn.IFS(Table1[[#This Row],[score]]&gt;70,"high",Table1[[#This Row],[score]]&gt;50,"medium",Table1[[#This Row],[score]]&lt;=50,"low")</f>
        <v>medium</v>
      </c>
    </row>
    <row r="7142" spans="1:12" x14ac:dyDescent="0.3">
      <c r="A7142" t="s">
        <v>6880</v>
      </c>
      <c r="B7142" s="1">
        <v>42775</v>
      </c>
      <c r="C7142">
        <v>78</v>
      </c>
      <c r="D7142" t="s">
        <v>9</v>
      </c>
      <c r="E7142" t="s">
        <v>74</v>
      </c>
      <c r="F7142">
        <v>192400000</v>
      </c>
      <c r="G7142">
        <v>717762740.20000005</v>
      </c>
      <c r="H7142" t="s">
        <v>75</v>
      </c>
      <c r="I7142">
        <f>YEAR(Table1[[#This Row],[date]])</f>
        <v>2017</v>
      </c>
      <c r="J7142">
        <f>Table1[[#This Row],[revenue]]-Table1[[#This Row],[budget_x]]</f>
        <v>525362740.20000005</v>
      </c>
      <c r="K7142" s="7">
        <f>Table1[[#This Row],[profit /loss ]]/Table1[[#This Row],[budget_x]]</f>
        <v>2.7305755727650731</v>
      </c>
      <c r="L7142" t="str" cm="1">
        <f t="array" ref="L7142">_xlfn.IFS(Table1[[#This Row],[score]]&gt;70,"high",Table1[[#This Row],[score]]&gt;50,"medium",Table1[[#This Row],[score]]&lt;=50,"low")</f>
        <v>high</v>
      </c>
    </row>
    <row r="7143" spans="1:12" x14ac:dyDescent="0.3">
      <c r="A7143" t="s">
        <v>6881</v>
      </c>
      <c r="B7143" s="1">
        <v>36819</v>
      </c>
      <c r="C7143">
        <v>73</v>
      </c>
      <c r="D7143" t="s">
        <v>9</v>
      </c>
      <c r="E7143" t="s">
        <v>10</v>
      </c>
      <c r="F7143">
        <v>40000000</v>
      </c>
      <c r="G7143">
        <v>55707411</v>
      </c>
      <c r="H7143" t="s">
        <v>17</v>
      </c>
      <c r="I7143">
        <f>YEAR(Table1[[#This Row],[date]])</f>
        <v>2000</v>
      </c>
      <c r="J7143">
        <f>Table1[[#This Row],[revenue]]-Table1[[#This Row],[budget_x]]</f>
        <v>15707411</v>
      </c>
      <c r="K7143" s="7">
        <f>Table1[[#This Row],[profit /loss ]]/Table1[[#This Row],[budget_x]]</f>
        <v>0.392685275</v>
      </c>
      <c r="L7143" t="str" cm="1">
        <f t="array" ref="L7143">_xlfn.IFS(Table1[[#This Row],[score]]&gt;70,"high",Table1[[#This Row],[score]]&gt;50,"medium",Table1[[#This Row],[score]]&lt;=50,"low")</f>
        <v>high</v>
      </c>
    </row>
    <row r="7144" spans="1:12" x14ac:dyDescent="0.3">
      <c r="A7144" t="s">
        <v>6882</v>
      </c>
      <c r="B7144" s="1">
        <v>34657</v>
      </c>
      <c r="C7144">
        <v>0</v>
      </c>
      <c r="D7144" t="s">
        <v>9</v>
      </c>
      <c r="E7144" t="s">
        <v>69</v>
      </c>
      <c r="F7144">
        <v>167540000</v>
      </c>
      <c r="G7144">
        <v>175269998.80000001</v>
      </c>
      <c r="H7144" t="s">
        <v>143</v>
      </c>
      <c r="I7144">
        <f>YEAR(Table1[[#This Row],[date]])</f>
        <v>1994</v>
      </c>
      <c r="J7144">
        <f>Table1[[#This Row],[revenue]]-Table1[[#This Row],[budget_x]]</f>
        <v>7729998.8000000119</v>
      </c>
      <c r="K7144" s="7">
        <f>Table1[[#This Row],[profit /loss ]]/Table1[[#This Row],[budget_x]]</f>
        <v>4.6138228482750461E-2</v>
      </c>
      <c r="L7144" t="str" cm="1">
        <f t="array" ref="L7144">_xlfn.IFS(Table1[[#This Row],[score]]&gt;70,"high",Table1[[#This Row],[score]]&gt;50,"medium",Table1[[#This Row],[score]]&lt;=50,"low")</f>
        <v>low</v>
      </c>
    </row>
    <row r="7145" spans="1:12" x14ac:dyDescent="0.3">
      <c r="A7145" t="s">
        <v>6883</v>
      </c>
      <c r="B7145" s="1">
        <v>41948</v>
      </c>
      <c r="C7145">
        <v>73</v>
      </c>
      <c r="D7145" t="s">
        <v>9</v>
      </c>
      <c r="E7145" t="s">
        <v>10</v>
      </c>
      <c r="F7145">
        <v>15000000</v>
      </c>
      <c r="G7145">
        <v>9104716</v>
      </c>
      <c r="H7145" t="s">
        <v>17</v>
      </c>
      <c r="I7145">
        <f>YEAR(Table1[[#This Row],[date]])</f>
        <v>2014</v>
      </c>
      <c r="J7145">
        <f>Table1[[#This Row],[revenue]]-Table1[[#This Row],[budget_x]]</f>
        <v>-5895284</v>
      </c>
      <c r="K7145" s="7">
        <f>Table1[[#This Row],[profit /loss ]]/Table1[[#This Row],[budget_x]]</f>
        <v>-0.39301893333333332</v>
      </c>
      <c r="L7145" t="str" cm="1">
        <f t="array" ref="L7145">_xlfn.IFS(Table1[[#This Row],[score]]&gt;70,"high",Table1[[#This Row],[score]]&gt;50,"medium",Table1[[#This Row],[score]]&lt;=50,"low")</f>
        <v>high</v>
      </c>
    </row>
    <row r="7146" spans="1:12" x14ac:dyDescent="0.3">
      <c r="A7146" t="s">
        <v>6884</v>
      </c>
      <c r="B7146" s="1">
        <v>44855</v>
      </c>
      <c r="C7146">
        <v>70</v>
      </c>
      <c r="D7146" t="s">
        <v>9</v>
      </c>
      <c r="E7146" t="s">
        <v>10</v>
      </c>
      <c r="F7146">
        <v>71200000</v>
      </c>
      <c r="G7146">
        <v>530413654.60000002</v>
      </c>
      <c r="H7146" t="s">
        <v>396</v>
      </c>
      <c r="I7146">
        <f>YEAR(Table1[[#This Row],[date]])</f>
        <v>2022</v>
      </c>
      <c r="J7146">
        <f>Table1[[#This Row],[revenue]]-Table1[[#This Row],[budget_x]]</f>
        <v>459213654.60000002</v>
      </c>
      <c r="K7146" s="7">
        <f>Table1[[#This Row],[profit /loss ]]/Table1[[#This Row],[budget_x]]</f>
        <v>6.4496299803370789</v>
      </c>
      <c r="L7146" t="str" cm="1">
        <f t="array" ref="L7146">_xlfn.IFS(Table1[[#This Row],[score]]&gt;70,"high",Table1[[#This Row],[score]]&gt;50,"medium",Table1[[#This Row],[score]]&lt;=50,"low")</f>
        <v>medium</v>
      </c>
    </row>
    <row r="7147" spans="1:12" x14ac:dyDescent="0.3">
      <c r="A7147" t="s">
        <v>6885</v>
      </c>
      <c r="B7147" s="1">
        <v>42398</v>
      </c>
      <c r="C7147">
        <v>58</v>
      </c>
      <c r="D7147" t="s">
        <v>9</v>
      </c>
      <c r="E7147" t="s">
        <v>10</v>
      </c>
      <c r="F7147">
        <v>25000000</v>
      </c>
      <c r="G7147">
        <v>3771345</v>
      </c>
      <c r="H7147" t="s">
        <v>17</v>
      </c>
      <c r="I7147">
        <f>YEAR(Table1[[#This Row],[date]])</f>
        <v>2016</v>
      </c>
      <c r="J7147">
        <f>Table1[[#This Row],[revenue]]-Table1[[#This Row],[budget_x]]</f>
        <v>-21228655</v>
      </c>
      <c r="K7147" s="7">
        <f>Table1[[#This Row],[profit /loss ]]/Table1[[#This Row],[budget_x]]</f>
        <v>-0.84914619999999996</v>
      </c>
      <c r="L7147" t="str" cm="1">
        <f t="array" ref="L7147">_xlfn.IFS(Table1[[#This Row],[score]]&gt;70,"high",Table1[[#This Row],[score]]&gt;50,"medium",Table1[[#This Row],[score]]&lt;=50,"low")</f>
        <v>medium</v>
      </c>
    </row>
    <row r="7148" spans="1:12" x14ac:dyDescent="0.3">
      <c r="A7148" t="s">
        <v>6886</v>
      </c>
      <c r="B7148" s="1">
        <v>40460</v>
      </c>
      <c r="C7148">
        <v>67</v>
      </c>
      <c r="D7148" t="s">
        <v>9</v>
      </c>
      <c r="E7148" t="s">
        <v>86</v>
      </c>
      <c r="F7148">
        <v>26660000</v>
      </c>
      <c r="G7148">
        <v>48398</v>
      </c>
      <c r="H7148" t="s">
        <v>11</v>
      </c>
      <c r="I7148">
        <f>YEAR(Table1[[#This Row],[date]])</f>
        <v>2010</v>
      </c>
      <c r="J7148">
        <f>Table1[[#This Row],[revenue]]-Table1[[#This Row],[budget_x]]</f>
        <v>-26611602</v>
      </c>
      <c r="K7148" s="7">
        <f>Table1[[#This Row],[profit /loss ]]/Table1[[#This Row],[budget_x]]</f>
        <v>-0.99818462115528883</v>
      </c>
      <c r="L7148" t="str" cm="1">
        <f t="array" ref="L7148">_xlfn.IFS(Table1[[#This Row],[score]]&gt;70,"high",Table1[[#This Row],[score]]&gt;50,"medium",Table1[[#This Row],[score]]&lt;=50,"low")</f>
        <v>medium</v>
      </c>
    </row>
    <row r="7149" spans="1:12" x14ac:dyDescent="0.3">
      <c r="A7149" t="s">
        <v>6887</v>
      </c>
      <c r="B7149" s="1">
        <v>33466</v>
      </c>
      <c r="C7149">
        <v>58</v>
      </c>
      <c r="D7149" t="s">
        <v>9</v>
      </c>
      <c r="E7149" t="s">
        <v>69</v>
      </c>
      <c r="F7149">
        <v>90498000</v>
      </c>
      <c r="G7149">
        <v>404097025.19999999</v>
      </c>
      <c r="H7149" t="s">
        <v>143</v>
      </c>
      <c r="I7149">
        <f>YEAR(Table1[[#This Row],[date]])</f>
        <v>1991</v>
      </c>
      <c r="J7149">
        <f>Table1[[#This Row],[revenue]]-Table1[[#This Row],[budget_x]]</f>
        <v>313599025.19999999</v>
      </c>
      <c r="K7149" s="7">
        <f>Table1[[#This Row],[profit /loss ]]/Table1[[#This Row],[budget_x]]</f>
        <v>3.4652591792083802</v>
      </c>
      <c r="L7149" t="str" cm="1">
        <f t="array" ref="L7149">_xlfn.IFS(Table1[[#This Row],[score]]&gt;70,"high",Table1[[#This Row],[score]]&gt;50,"medium",Table1[[#This Row],[score]]&lt;=50,"low")</f>
        <v>medium</v>
      </c>
    </row>
    <row r="7150" spans="1:12" x14ac:dyDescent="0.3">
      <c r="A7150" t="s">
        <v>6888</v>
      </c>
      <c r="B7150" s="1">
        <v>36671</v>
      </c>
      <c r="C7150">
        <v>65</v>
      </c>
      <c r="D7150" t="s">
        <v>9</v>
      </c>
      <c r="E7150" t="s">
        <v>69</v>
      </c>
      <c r="F7150">
        <v>101500000</v>
      </c>
      <c r="G7150">
        <v>437389639</v>
      </c>
      <c r="H7150" t="s">
        <v>143</v>
      </c>
      <c r="I7150">
        <f>YEAR(Table1[[#This Row],[date]])</f>
        <v>2000</v>
      </c>
      <c r="J7150">
        <f>Table1[[#This Row],[revenue]]-Table1[[#This Row],[budget_x]]</f>
        <v>335889639</v>
      </c>
      <c r="K7150" s="7">
        <f>Table1[[#This Row],[profit /loss ]]/Table1[[#This Row],[budget_x]]</f>
        <v>3.309257527093596</v>
      </c>
      <c r="L7150" t="str" cm="1">
        <f t="array" ref="L7150">_xlfn.IFS(Table1[[#This Row],[score]]&gt;70,"high",Table1[[#This Row],[score]]&gt;50,"medium",Table1[[#This Row],[score]]&lt;=50,"low")</f>
        <v>medium</v>
      </c>
    </row>
    <row r="7151" spans="1:12" x14ac:dyDescent="0.3">
      <c r="A7151" t="s">
        <v>6889</v>
      </c>
      <c r="B7151" s="1">
        <v>41221</v>
      </c>
      <c r="C7151">
        <v>68</v>
      </c>
      <c r="D7151" t="s">
        <v>9</v>
      </c>
      <c r="E7151" t="s">
        <v>10</v>
      </c>
      <c r="F7151">
        <v>13500000</v>
      </c>
      <c r="G7151">
        <v>33035736</v>
      </c>
      <c r="H7151" t="s">
        <v>11</v>
      </c>
      <c r="I7151">
        <f>YEAR(Table1[[#This Row],[date]])</f>
        <v>2012</v>
      </c>
      <c r="J7151">
        <f>Table1[[#This Row],[revenue]]-Table1[[#This Row],[budget_x]]</f>
        <v>19535736</v>
      </c>
      <c r="K7151" s="7">
        <f>Table1[[#This Row],[profit /loss ]]/Table1[[#This Row],[budget_x]]</f>
        <v>1.4470915555555555</v>
      </c>
      <c r="L7151" t="str" cm="1">
        <f t="array" ref="L7151">_xlfn.IFS(Table1[[#This Row],[score]]&gt;70,"high",Table1[[#This Row],[score]]&gt;50,"medium",Table1[[#This Row],[score]]&lt;=50,"low")</f>
        <v>medium</v>
      </c>
    </row>
    <row r="7152" spans="1:12" x14ac:dyDescent="0.3">
      <c r="A7152" t="s">
        <v>6890</v>
      </c>
      <c r="B7152" s="1">
        <v>37693</v>
      </c>
      <c r="C7152">
        <v>54</v>
      </c>
      <c r="D7152" t="s">
        <v>9</v>
      </c>
      <c r="E7152" t="s">
        <v>10</v>
      </c>
      <c r="F7152">
        <v>5000000</v>
      </c>
      <c r="G7152">
        <v>30493831.199999999</v>
      </c>
      <c r="H7152" t="s">
        <v>11</v>
      </c>
      <c r="I7152">
        <f>YEAR(Table1[[#This Row],[date]])</f>
        <v>2003</v>
      </c>
      <c r="J7152">
        <f>Table1[[#This Row],[revenue]]-Table1[[#This Row],[budget_x]]</f>
        <v>25493831.199999999</v>
      </c>
      <c r="K7152" s="7">
        <f>Table1[[#This Row],[profit /loss ]]/Table1[[#This Row],[budget_x]]</f>
        <v>5.0987662399999998</v>
      </c>
      <c r="L7152" t="str" cm="1">
        <f t="array" ref="L7152">_xlfn.IFS(Table1[[#This Row],[score]]&gt;70,"high",Table1[[#This Row],[score]]&gt;50,"medium",Table1[[#This Row],[score]]&lt;=50,"low")</f>
        <v>medium</v>
      </c>
    </row>
    <row r="7153" spans="1:12" x14ac:dyDescent="0.3">
      <c r="A7153" t="s">
        <v>6891</v>
      </c>
      <c r="B7153" s="1">
        <v>36993</v>
      </c>
      <c r="C7153">
        <v>66</v>
      </c>
      <c r="D7153" t="s">
        <v>9</v>
      </c>
      <c r="E7153" t="s">
        <v>305</v>
      </c>
      <c r="F7153">
        <v>18000000</v>
      </c>
      <c r="G7153">
        <v>5595327</v>
      </c>
      <c r="H7153" t="s">
        <v>132</v>
      </c>
      <c r="I7153">
        <f>YEAR(Table1[[#This Row],[date]])</f>
        <v>2001</v>
      </c>
      <c r="J7153">
        <f>Table1[[#This Row],[revenue]]-Table1[[#This Row],[budget_x]]</f>
        <v>-12404673</v>
      </c>
      <c r="K7153" s="7">
        <f>Table1[[#This Row],[profit /loss ]]/Table1[[#This Row],[budget_x]]</f>
        <v>-0.68914850000000005</v>
      </c>
      <c r="L7153" t="str" cm="1">
        <f t="array" ref="L7153">_xlfn.IFS(Table1[[#This Row],[score]]&gt;70,"high",Table1[[#This Row],[score]]&gt;50,"medium",Table1[[#This Row],[score]]&lt;=50,"low")</f>
        <v>medium</v>
      </c>
    </row>
    <row r="7154" spans="1:12" x14ac:dyDescent="0.3">
      <c r="A7154" t="s">
        <v>6892</v>
      </c>
      <c r="B7154" s="1">
        <v>31190</v>
      </c>
      <c r="C7154">
        <v>72</v>
      </c>
      <c r="D7154" t="s">
        <v>9</v>
      </c>
      <c r="E7154" t="s">
        <v>15</v>
      </c>
      <c r="F7154">
        <v>82400000</v>
      </c>
      <c r="G7154">
        <v>400066522</v>
      </c>
      <c r="H7154" t="s">
        <v>25</v>
      </c>
      <c r="I7154">
        <f>YEAR(Table1[[#This Row],[date]])</f>
        <v>1985</v>
      </c>
      <c r="J7154">
        <f>Table1[[#This Row],[revenue]]-Table1[[#This Row],[budget_x]]</f>
        <v>317666522</v>
      </c>
      <c r="K7154" s="7">
        <f>Table1[[#This Row],[profit /loss ]]/Table1[[#This Row],[budget_x]]</f>
        <v>3.8551762378640775</v>
      </c>
      <c r="L7154" t="str" cm="1">
        <f t="array" ref="L7154">_xlfn.IFS(Table1[[#This Row],[score]]&gt;70,"high",Table1[[#This Row],[score]]&gt;50,"medium",Table1[[#This Row],[score]]&lt;=50,"low")</f>
        <v>high</v>
      </c>
    </row>
    <row r="7155" spans="1:12" x14ac:dyDescent="0.3">
      <c r="A7155" t="s">
        <v>1891</v>
      </c>
      <c r="B7155" s="1">
        <v>38018</v>
      </c>
      <c r="C7155">
        <v>46</v>
      </c>
      <c r="D7155" t="s">
        <v>9</v>
      </c>
      <c r="E7155" t="s">
        <v>10</v>
      </c>
      <c r="F7155">
        <v>134300000</v>
      </c>
      <c r="G7155">
        <v>909309627.39999998</v>
      </c>
      <c r="H7155" t="s">
        <v>17</v>
      </c>
      <c r="I7155">
        <f>YEAR(Table1[[#This Row],[date]])</f>
        <v>2004</v>
      </c>
      <c r="J7155">
        <f>Table1[[#This Row],[revenue]]-Table1[[#This Row],[budget_x]]</f>
        <v>775009627.39999998</v>
      </c>
      <c r="K7155" s="7">
        <f>Table1[[#This Row],[profit /loss ]]/Table1[[#This Row],[budget_x]]</f>
        <v>5.7707343812360383</v>
      </c>
      <c r="L7155" t="str" cm="1">
        <f t="array" ref="L7155">_xlfn.IFS(Table1[[#This Row],[score]]&gt;70,"high",Table1[[#This Row],[score]]&gt;50,"medium",Table1[[#This Row],[score]]&lt;=50,"low")</f>
        <v>low</v>
      </c>
    </row>
    <row r="7156" spans="1:12" x14ac:dyDescent="0.3">
      <c r="A7156" t="s">
        <v>6893</v>
      </c>
      <c r="B7156" s="1">
        <v>45008</v>
      </c>
      <c r="C7156">
        <v>0</v>
      </c>
      <c r="D7156" t="s">
        <v>9</v>
      </c>
      <c r="E7156" t="s">
        <v>10</v>
      </c>
      <c r="F7156">
        <v>176600000</v>
      </c>
      <c r="G7156">
        <v>175269998.80000001</v>
      </c>
      <c r="H7156" t="s">
        <v>11</v>
      </c>
      <c r="I7156">
        <f>YEAR(Table1[[#This Row],[date]])</f>
        <v>2023</v>
      </c>
      <c r="J7156">
        <f>Table1[[#This Row],[revenue]]-Table1[[#This Row],[budget_x]]</f>
        <v>-1330001.1999999881</v>
      </c>
      <c r="K7156" s="7">
        <f>Table1[[#This Row],[profit /loss ]]/Table1[[#This Row],[budget_x]]</f>
        <v>-7.5311506228764894E-3</v>
      </c>
      <c r="L7156" t="str" cm="1">
        <f t="array" ref="L7156">_xlfn.IFS(Table1[[#This Row],[score]]&gt;70,"high",Table1[[#This Row],[score]]&gt;50,"medium",Table1[[#This Row],[score]]&lt;=50,"low")</f>
        <v>low</v>
      </c>
    </row>
    <row r="7157" spans="1:12" x14ac:dyDescent="0.3">
      <c r="A7157" t="s">
        <v>6894</v>
      </c>
      <c r="B7157" s="1">
        <v>26050</v>
      </c>
      <c r="C7157">
        <v>71</v>
      </c>
      <c r="D7157" t="s">
        <v>9</v>
      </c>
      <c r="E7157" t="s">
        <v>171</v>
      </c>
      <c r="F7157">
        <v>50600000</v>
      </c>
      <c r="G7157">
        <v>460177562</v>
      </c>
      <c r="H7157" t="s">
        <v>184</v>
      </c>
      <c r="I7157">
        <f>YEAR(Table1[[#This Row],[date]])</f>
        <v>1971</v>
      </c>
      <c r="J7157">
        <f>Table1[[#This Row],[revenue]]-Table1[[#This Row],[budget_x]]</f>
        <v>409577562</v>
      </c>
      <c r="K7157" s="7">
        <f>Table1[[#This Row],[profit /loss ]]/Table1[[#This Row],[budget_x]]</f>
        <v>8.094418221343874</v>
      </c>
      <c r="L7157" t="str" cm="1">
        <f t="array" ref="L7157">_xlfn.IFS(Table1[[#This Row],[score]]&gt;70,"high",Table1[[#This Row],[score]]&gt;50,"medium",Table1[[#This Row],[score]]&lt;=50,"low")</f>
        <v>high</v>
      </c>
    </row>
    <row r="7158" spans="1:12" x14ac:dyDescent="0.3">
      <c r="A7158" t="s">
        <v>6895</v>
      </c>
      <c r="B7158" s="1">
        <v>42012</v>
      </c>
      <c r="C7158">
        <v>58</v>
      </c>
      <c r="D7158" t="s">
        <v>9</v>
      </c>
      <c r="E7158" t="s">
        <v>10</v>
      </c>
      <c r="F7158">
        <v>56200000</v>
      </c>
      <c r="G7158">
        <v>212416317</v>
      </c>
      <c r="H7158" t="s">
        <v>11</v>
      </c>
      <c r="I7158">
        <f>YEAR(Table1[[#This Row],[date]])</f>
        <v>2015</v>
      </c>
      <c r="J7158">
        <f>Table1[[#This Row],[revenue]]-Table1[[#This Row],[budget_x]]</f>
        <v>156216317</v>
      </c>
      <c r="K7158" s="7">
        <f>Table1[[#This Row],[profit /loss ]]/Table1[[#This Row],[budget_x]]</f>
        <v>2.779649768683274</v>
      </c>
      <c r="L7158" t="str" cm="1">
        <f t="array" ref="L7158">_xlfn.IFS(Table1[[#This Row],[score]]&gt;70,"high",Table1[[#This Row],[score]]&gt;50,"medium",Table1[[#This Row],[score]]&lt;=50,"low")</f>
        <v>medium</v>
      </c>
    </row>
    <row r="7159" spans="1:12" x14ac:dyDescent="0.3">
      <c r="A7159" t="s">
        <v>6896</v>
      </c>
      <c r="B7159" s="1">
        <v>43154</v>
      </c>
      <c r="C7159">
        <v>72</v>
      </c>
      <c r="D7159" t="s">
        <v>9</v>
      </c>
      <c r="E7159" t="s">
        <v>10</v>
      </c>
      <c r="F7159">
        <v>4900000</v>
      </c>
      <c r="G7159">
        <v>12826031</v>
      </c>
      <c r="H7159" t="s">
        <v>17</v>
      </c>
      <c r="I7159">
        <f>YEAR(Table1[[#This Row],[date]])</f>
        <v>2018</v>
      </c>
      <c r="J7159">
        <f>Table1[[#This Row],[revenue]]-Table1[[#This Row],[budget_x]]</f>
        <v>7926031</v>
      </c>
      <c r="K7159" s="7">
        <f>Table1[[#This Row],[profit /loss ]]/Table1[[#This Row],[budget_x]]</f>
        <v>1.6175573469387756</v>
      </c>
      <c r="L7159" t="str" cm="1">
        <f t="array" ref="L7159">_xlfn.IFS(Table1[[#This Row],[score]]&gt;70,"high",Table1[[#This Row],[score]]&gt;50,"medium",Table1[[#This Row],[score]]&lt;=50,"low")</f>
        <v>high</v>
      </c>
    </row>
    <row r="7160" spans="1:12" x14ac:dyDescent="0.3">
      <c r="A7160" t="s">
        <v>6897</v>
      </c>
      <c r="B7160" s="1">
        <v>44112</v>
      </c>
      <c r="C7160">
        <v>55</v>
      </c>
      <c r="D7160" t="s">
        <v>9</v>
      </c>
      <c r="E7160" t="s">
        <v>10</v>
      </c>
      <c r="F7160">
        <v>80300000</v>
      </c>
      <c r="G7160">
        <v>313072073.80000001</v>
      </c>
      <c r="H7160" t="s">
        <v>17</v>
      </c>
      <c r="I7160">
        <f>YEAR(Table1[[#This Row],[date]])</f>
        <v>2020</v>
      </c>
      <c r="J7160">
        <f>Table1[[#This Row],[revenue]]-Table1[[#This Row],[budget_x]]</f>
        <v>232772073.80000001</v>
      </c>
      <c r="K7160" s="7">
        <f>Table1[[#This Row],[profit /loss ]]/Table1[[#This Row],[budget_x]]</f>
        <v>2.8987804956413452</v>
      </c>
      <c r="L7160" t="str" cm="1">
        <f t="array" ref="L7160">_xlfn.IFS(Table1[[#This Row],[score]]&gt;70,"high",Table1[[#This Row],[score]]&gt;50,"medium",Table1[[#This Row],[score]]&lt;=50,"low")</f>
        <v>medium</v>
      </c>
    </row>
    <row r="7161" spans="1:12" x14ac:dyDescent="0.3">
      <c r="A7161" t="s">
        <v>6898</v>
      </c>
      <c r="B7161" s="1">
        <v>43420</v>
      </c>
      <c r="C7161">
        <v>70</v>
      </c>
      <c r="D7161" t="s">
        <v>9</v>
      </c>
      <c r="E7161" t="s">
        <v>10</v>
      </c>
      <c r="F7161">
        <v>94100000</v>
      </c>
      <c r="G7161">
        <v>683545513.39999998</v>
      </c>
      <c r="H7161" t="s">
        <v>17</v>
      </c>
      <c r="I7161">
        <f>YEAR(Table1[[#This Row],[date]])</f>
        <v>2018</v>
      </c>
      <c r="J7161">
        <f>Table1[[#This Row],[revenue]]-Table1[[#This Row],[budget_x]]</f>
        <v>589445513.39999998</v>
      </c>
      <c r="K7161" s="7">
        <f>Table1[[#This Row],[profit /loss ]]/Table1[[#This Row],[budget_x]]</f>
        <v>6.2640330860786397</v>
      </c>
      <c r="L7161" t="str" cm="1">
        <f t="array" ref="L7161">_xlfn.IFS(Table1[[#This Row],[score]]&gt;70,"high",Table1[[#This Row],[score]]&gt;50,"medium",Table1[[#This Row],[score]]&lt;=50,"low")</f>
        <v>medium</v>
      </c>
    </row>
    <row r="7162" spans="1:12" x14ac:dyDescent="0.3">
      <c r="A7162" t="s">
        <v>6899</v>
      </c>
      <c r="B7162" s="1">
        <v>43790</v>
      </c>
      <c r="C7162">
        <v>56</v>
      </c>
      <c r="D7162" t="s">
        <v>9</v>
      </c>
      <c r="E7162" t="s">
        <v>10</v>
      </c>
      <c r="F7162">
        <v>211000000</v>
      </c>
      <c r="G7162">
        <v>380737637.60000002</v>
      </c>
      <c r="H7162" t="s">
        <v>17</v>
      </c>
      <c r="I7162">
        <f>YEAR(Table1[[#This Row],[date]])</f>
        <v>2019</v>
      </c>
      <c r="J7162">
        <f>Table1[[#This Row],[revenue]]-Table1[[#This Row],[budget_x]]</f>
        <v>169737637.60000002</v>
      </c>
      <c r="K7162" s="7">
        <f>Table1[[#This Row],[profit /loss ]]/Table1[[#This Row],[budget_x]]</f>
        <v>0.8044437800947869</v>
      </c>
      <c r="L7162" t="str" cm="1">
        <f t="array" ref="L7162">_xlfn.IFS(Table1[[#This Row],[score]]&gt;70,"high",Table1[[#This Row],[score]]&gt;50,"medium",Table1[[#This Row],[score]]&lt;=50,"low")</f>
        <v>medium</v>
      </c>
    </row>
    <row r="7163" spans="1:12" x14ac:dyDescent="0.3">
      <c r="A7163" t="s">
        <v>6900</v>
      </c>
      <c r="B7163" s="1">
        <v>41930</v>
      </c>
      <c r="C7163">
        <v>47</v>
      </c>
      <c r="D7163" t="s">
        <v>9</v>
      </c>
      <c r="E7163" t="s">
        <v>10</v>
      </c>
      <c r="F7163">
        <v>147200000</v>
      </c>
      <c r="G7163">
        <v>937727043.79999995</v>
      </c>
      <c r="H7163" t="s">
        <v>17</v>
      </c>
      <c r="I7163">
        <f>YEAR(Table1[[#This Row],[date]])</f>
        <v>2014</v>
      </c>
      <c r="J7163">
        <f>Table1[[#This Row],[revenue]]-Table1[[#This Row],[budget_x]]</f>
        <v>790527043.79999995</v>
      </c>
      <c r="K7163" s="7">
        <f>Table1[[#This Row],[profit /loss ]]/Table1[[#This Row],[budget_x]]</f>
        <v>5.3704282866847821</v>
      </c>
      <c r="L7163" t="str" cm="1">
        <f t="array" ref="L7163">_xlfn.IFS(Table1[[#This Row],[score]]&gt;70,"high",Table1[[#This Row],[score]]&gt;50,"medium",Table1[[#This Row],[score]]&lt;=50,"low")</f>
        <v>low</v>
      </c>
    </row>
    <row r="7164" spans="1:12" x14ac:dyDescent="0.3">
      <c r="A7164" t="s">
        <v>6901</v>
      </c>
      <c r="B7164" s="1">
        <v>44680</v>
      </c>
      <c r="C7164">
        <v>69</v>
      </c>
      <c r="D7164" t="s">
        <v>9</v>
      </c>
      <c r="E7164" t="s">
        <v>196</v>
      </c>
      <c r="F7164">
        <v>95000000</v>
      </c>
      <c r="G7164">
        <v>406434252.19999999</v>
      </c>
      <c r="H7164" t="s">
        <v>52</v>
      </c>
      <c r="I7164">
        <f>YEAR(Table1[[#This Row],[date]])</f>
        <v>2022</v>
      </c>
      <c r="J7164">
        <f>Table1[[#This Row],[revenue]]-Table1[[#This Row],[budget_x]]</f>
        <v>311434252.19999999</v>
      </c>
      <c r="K7164" s="7">
        <f>Table1[[#This Row],[profit /loss ]]/Table1[[#This Row],[budget_x]]</f>
        <v>3.2782552863157894</v>
      </c>
      <c r="L7164" t="str" cm="1">
        <f t="array" ref="L7164">_xlfn.IFS(Table1[[#This Row],[score]]&gt;70,"high",Table1[[#This Row],[score]]&gt;50,"medium",Table1[[#This Row],[score]]&lt;=50,"low")</f>
        <v>medium</v>
      </c>
    </row>
    <row r="7165" spans="1:12" x14ac:dyDescent="0.3">
      <c r="A7165" t="s">
        <v>6902</v>
      </c>
      <c r="B7165" s="1">
        <v>24653</v>
      </c>
      <c r="C7165">
        <v>74</v>
      </c>
      <c r="D7165" t="s">
        <v>9</v>
      </c>
      <c r="E7165" t="s">
        <v>10</v>
      </c>
      <c r="F7165">
        <v>4653000</v>
      </c>
      <c r="G7165">
        <v>6000000</v>
      </c>
      <c r="H7165" t="s">
        <v>11</v>
      </c>
      <c r="I7165">
        <f>YEAR(Table1[[#This Row],[date]])</f>
        <v>1967</v>
      </c>
      <c r="J7165">
        <f>Table1[[#This Row],[revenue]]-Table1[[#This Row],[budget_x]]</f>
        <v>1347000</v>
      </c>
      <c r="K7165" s="7">
        <f>Table1[[#This Row],[profit /loss ]]/Table1[[#This Row],[budget_x]]</f>
        <v>0.28949065119277884</v>
      </c>
      <c r="L7165" t="str" cm="1">
        <f t="array" ref="L7165">_xlfn.IFS(Table1[[#This Row],[score]]&gt;70,"high",Table1[[#This Row],[score]]&gt;50,"medium",Table1[[#This Row],[score]]&lt;=50,"low")</f>
        <v>high</v>
      </c>
    </row>
    <row r="7166" spans="1:12" x14ac:dyDescent="0.3">
      <c r="A7166" t="s">
        <v>6903</v>
      </c>
      <c r="B7166" s="1">
        <v>32349</v>
      </c>
      <c r="C7166">
        <v>50</v>
      </c>
      <c r="D7166" t="s">
        <v>9</v>
      </c>
      <c r="E7166" t="s">
        <v>69</v>
      </c>
      <c r="F7166">
        <v>5500</v>
      </c>
      <c r="G7166">
        <v>2873204.8</v>
      </c>
      <c r="H7166" t="s">
        <v>143</v>
      </c>
      <c r="I7166">
        <f>YEAR(Table1[[#This Row],[date]])</f>
        <v>1988</v>
      </c>
      <c r="J7166">
        <f>Table1[[#This Row],[revenue]]-Table1[[#This Row],[budget_x]]</f>
        <v>2867704.8</v>
      </c>
      <c r="K7166" s="7">
        <f>Table1[[#This Row],[profit /loss ]]/Table1[[#This Row],[budget_x]]</f>
        <v>521.40087272727271</v>
      </c>
      <c r="L7166" t="str" cm="1">
        <f t="array" ref="L7166">_xlfn.IFS(Table1[[#This Row],[score]]&gt;70,"high",Table1[[#This Row],[score]]&gt;50,"medium",Table1[[#This Row],[score]]&lt;=50,"low")</f>
        <v>low</v>
      </c>
    </row>
    <row r="7167" spans="1:12" x14ac:dyDescent="0.3">
      <c r="A7167" t="s">
        <v>6904</v>
      </c>
      <c r="B7167" s="1">
        <v>17492</v>
      </c>
      <c r="C7167">
        <v>74</v>
      </c>
      <c r="D7167" t="s">
        <v>9</v>
      </c>
      <c r="E7167" t="s">
        <v>10</v>
      </c>
      <c r="F7167">
        <v>630000</v>
      </c>
      <c r="G7167">
        <v>2700000</v>
      </c>
      <c r="H7167" t="s">
        <v>11</v>
      </c>
      <c r="I7167">
        <f>YEAR(Table1[[#This Row],[date]])</f>
        <v>1947</v>
      </c>
      <c r="J7167">
        <f>Table1[[#This Row],[revenue]]-Table1[[#This Row],[budget_x]]</f>
        <v>2070000</v>
      </c>
      <c r="K7167" s="7">
        <f>Table1[[#This Row],[profit /loss ]]/Table1[[#This Row],[budget_x]]</f>
        <v>3.2857142857142856</v>
      </c>
      <c r="L7167" t="str" cm="1">
        <f t="array" ref="L7167">_xlfn.IFS(Table1[[#This Row],[score]]&gt;70,"high",Table1[[#This Row],[score]]&gt;50,"medium",Table1[[#This Row],[score]]&lt;=50,"low")</f>
        <v>high</v>
      </c>
    </row>
    <row r="7168" spans="1:12" x14ac:dyDescent="0.3">
      <c r="A7168" t="s">
        <v>6905</v>
      </c>
      <c r="B7168" s="1">
        <v>43175</v>
      </c>
      <c r="C7168">
        <v>69</v>
      </c>
      <c r="D7168" t="s">
        <v>9</v>
      </c>
      <c r="E7168" t="s">
        <v>10</v>
      </c>
      <c r="F7168">
        <v>6000000</v>
      </c>
      <c r="G7168">
        <v>585333</v>
      </c>
      <c r="H7168" t="s">
        <v>17</v>
      </c>
      <c r="I7168">
        <f>YEAR(Table1[[#This Row],[date]])</f>
        <v>2018</v>
      </c>
      <c r="J7168">
        <f>Table1[[#This Row],[revenue]]-Table1[[#This Row],[budget_x]]</f>
        <v>-5414667</v>
      </c>
      <c r="K7168" s="7">
        <f>Table1[[#This Row],[profit /loss ]]/Table1[[#This Row],[budget_x]]</f>
        <v>-0.90244449999999998</v>
      </c>
      <c r="L7168" t="str" cm="1">
        <f t="array" ref="L7168">_xlfn.IFS(Table1[[#This Row],[score]]&gt;70,"high",Table1[[#This Row],[score]]&gt;50,"medium",Table1[[#This Row],[score]]&lt;=50,"low")</f>
        <v>medium</v>
      </c>
    </row>
    <row r="7169" spans="1:12" x14ac:dyDescent="0.3">
      <c r="A7169" t="s">
        <v>6905</v>
      </c>
      <c r="B7169" s="1">
        <v>43175</v>
      </c>
      <c r="C7169">
        <v>69</v>
      </c>
      <c r="D7169" t="s">
        <v>9</v>
      </c>
      <c r="E7169" t="s">
        <v>10</v>
      </c>
      <c r="F7169">
        <v>500000</v>
      </c>
      <c r="G7169">
        <v>31559560</v>
      </c>
      <c r="H7169" t="s">
        <v>17</v>
      </c>
      <c r="I7169">
        <f>YEAR(Table1[[#This Row],[date]])</f>
        <v>2018</v>
      </c>
      <c r="J7169">
        <f>Table1[[#This Row],[revenue]]-Table1[[#This Row],[budget_x]]</f>
        <v>31059560</v>
      </c>
      <c r="K7169" s="7">
        <f>Table1[[#This Row],[profit /loss ]]/Table1[[#This Row],[budget_x]]</f>
        <v>62.119120000000002</v>
      </c>
      <c r="L7169" t="str" cm="1">
        <f t="array" ref="L7169">_xlfn.IFS(Table1[[#This Row],[score]]&gt;70,"high",Table1[[#This Row],[score]]&gt;50,"medium",Table1[[#This Row],[score]]&lt;=50,"low")</f>
        <v>medium</v>
      </c>
    </row>
    <row r="7170" spans="1:12" x14ac:dyDescent="0.3">
      <c r="A7170" t="s">
        <v>6906</v>
      </c>
      <c r="B7170" s="1">
        <v>39457</v>
      </c>
      <c r="C7170">
        <v>64</v>
      </c>
      <c r="D7170" t="s">
        <v>9</v>
      </c>
      <c r="E7170" t="s">
        <v>10</v>
      </c>
      <c r="F7170">
        <v>30000000</v>
      </c>
      <c r="G7170">
        <v>160247805</v>
      </c>
      <c r="H7170" t="s">
        <v>11</v>
      </c>
      <c r="I7170">
        <f>YEAR(Table1[[#This Row],[date]])</f>
        <v>2008</v>
      </c>
      <c r="J7170">
        <f>Table1[[#This Row],[revenue]]-Table1[[#This Row],[budget_x]]</f>
        <v>130247805</v>
      </c>
      <c r="K7170" s="7">
        <f>Table1[[#This Row],[profit /loss ]]/Table1[[#This Row],[budget_x]]</f>
        <v>4.3415935000000001</v>
      </c>
      <c r="L7170" t="str" cm="1">
        <f t="array" ref="L7170">_xlfn.IFS(Table1[[#This Row],[score]]&gt;70,"high",Table1[[#This Row],[score]]&gt;50,"medium",Table1[[#This Row],[score]]&lt;=50,"low")</f>
        <v>medium</v>
      </c>
    </row>
    <row r="7171" spans="1:12" x14ac:dyDescent="0.3">
      <c r="A7171" t="s">
        <v>5083</v>
      </c>
      <c r="B7171" s="1">
        <v>42767</v>
      </c>
      <c r="C7171">
        <v>59</v>
      </c>
      <c r="D7171" t="s">
        <v>9</v>
      </c>
      <c r="E7171" t="s">
        <v>171</v>
      </c>
      <c r="F7171">
        <v>145000000</v>
      </c>
      <c r="G7171">
        <v>121645390</v>
      </c>
      <c r="H7171" t="s">
        <v>184</v>
      </c>
      <c r="I7171">
        <f>YEAR(Table1[[#This Row],[date]])</f>
        <v>2017</v>
      </c>
      <c r="J7171">
        <f>Table1[[#This Row],[revenue]]-Table1[[#This Row],[budget_x]]</f>
        <v>-23354610</v>
      </c>
      <c r="K7171" s="7">
        <f>Table1[[#This Row],[profit /loss ]]/Table1[[#This Row],[budget_x]]</f>
        <v>-0.16106627586206895</v>
      </c>
      <c r="L7171" t="str" cm="1">
        <f t="array" ref="L7171">_xlfn.IFS(Table1[[#This Row],[score]]&gt;70,"high",Table1[[#This Row],[score]]&gt;50,"medium",Table1[[#This Row],[score]]&lt;=50,"low")</f>
        <v>medium</v>
      </c>
    </row>
    <row r="7172" spans="1:12" x14ac:dyDescent="0.3">
      <c r="A7172" t="s">
        <v>6907</v>
      </c>
      <c r="B7172" s="1">
        <v>26766</v>
      </c>
      <c r="C7172">
        <v>49</v>
      </c>
      <c r="D7172" t="s">
        <v>9</v>
      </c>
      <c r="E7172" t="s">
        <v>95</v>
      </c>
      <c r="F7172">
        <v>127450000</v>
      </c>
      <c r="G7172">
        <v>909180760</v>
      </c>
      <c r="H7172" t="s">
        <v>96</v>
      </c>
      <c r="I7172">
        <f>YEAR(Table1[[#This Row],[date]])</f>
        <v>1973</v>
      </c>
      <c r="J7172">
        <f>Table1[[#This Row],[revenue]]-Table1[[#This Row],[budget_x]]</f>
        <v>781730760</v>
      </c>
      <c r="K7172" s="7">
        <f>Table1[[#This Row],[profit /loss ]]/Table1[[#This Row],[budget_x]]</f>
        <v>6.1336269909768539</v>
      </c>
      <c r="L7172" t="str" cm="1">
        <f t="array" ref="L7172">_xlfn.IFS(Table1[[#This Row],[score]]&gt;70,"high",Table1[[#This Row],[score]]&gt;50,"medium",Table1[[#This Row],[score]]&lt;=50,"low")</f>
        <v>low</v>
      </c>
    </row>
    <row r="7173" spans="1:12" x14ac:dyDescent="0.3">
      <c r="A7173" t="s">
        <v>6908</v>
      </c>
      <c r="B7173" s="1">
        <v>40196</v>
      </c>
      <c r="C7173">
        <v>50</v>
      </c>
      <c r="D7173" t="s">
        <v>9</v>
      </c>
      <c r="E7173" t="s">
        <v>171</v>
      </c>
      <c r="F7173">
        <v>151600000</v>
      </c>
      <c r="G7173">
        <v>665194474</v>
      </c>
      <c r="H7173" t="s">
        <v>184</v>
      </c>
      <c r="I7173">
        <f>YEAR(Table1[[#This Row],[date]])</f>
        <v>2010</v>
      </c>
      <c r="J7173">
        <f>Table1[[#This Row],[revenue]]-Table1[[#This Row],[budget_x]]</f>
        <v>513594474</v>
      </c>
      <c r="K7173" s="7">
        <f>Table1[[#This Row],[profit /loss ]]/Table1[[#This Row],[budget_x]]</f>
        <v>3.3878263456464381</v>
      </c>
      <c r="L7173" t="str" cm="1">
        <f t="array" ref="L7173">_xlfn.IFS(Table1[[#This Row],[score]]&gt;70,"high",Table1[[#This Row],[score]]&gt;50,"medium",Table1[[#This Row],[score]]&lt;=50,"low")</f>
        <v>low</v>
      </c>
    </row>
    <row r="7174" spans="1:12" x14ac:dyDescent="0.3">
      <c r="A7174" t="s">
        <v>6909</v>
      </c>
      <c r="B7174" s="1">
        <v>41305</v>
      </c>
      <c r="C7174">
        <v>56</v>
      </c>
      <c r="D7174" t="s">
        <v>9</v>
      </c>
      <c r="E7174" t="s">
        <v>10</v>
      </c>
      <c r="F7174">
        <v>55000000</v>
      </c>
      <c r="G7174">
        <v>22597969</v>
      </c>
      <c r="H7174" t="s">
        <v>11</v>
      </c>
      <c r="I7174">
        <f>YEAR(Table1[[#This Row],[date]])</f>
        <v>2013</v>
      </c>
      <c r="J7174">
        <f>Table1[[#This Row],[revenue]]-Table1[[#This Row],[budget_x]]</f>
        <v>-32402031</v>
      </c>
      <c r="K7174" s="7">
        <f>Table1[[#This Row],[profit /loss ]]/Table1[[#This Row],[budget_x]]</f>
        <v>-0.58912783636363641</v>
      </c>
      <c r="L7174" t="str" cm="1">
        <f t="array" ref="L7174">_xlfn.IFS(Table1[[#This Row],[score]]&gt;70,"high",Table1[[#This Row],[score]]&gt;50,"medium",Table1[[#This Row],[score]]&lt;=50,"low")</f>
        <v>medium</v>
      </c>
    </row>
    <row r="7175" spans="1:12" x14ac:dyDescent="0.3">
      <c r="A7175" t="s">
        <v>6910</v>
      </c>
      <c r="B7175" s="1">
        <v>42476</v>
      </c>
      <c r="C7175">
        <v>68</v>
      </c>
      <c r="D7175" t="s">
        <v>9</v>
      </c>
      <c r="E7175" t="s">
        <v>69</v>
      </c>
      <c r="F7175">
        <v>52533596.600000001</v>
      </c>
      <c r="G7175">
        <v>9953934</v>
      </c>
      <c r="H7175" t="s">
        <v>143</v>
      </c>
      <c r="I7175">
        <f>YEAR(Table1[[#This Row],[date]])</f>
        <v>2016</v>
      </c>
      <c r="J7175">
        <f>Table1[[#This Row],[revenue]]-Table1[[#This Row],[budget_x]]</f>
        <v>-42579662.600000001</v>
      </c>
      <c r="K7175" s="7">
        <f>Table1[[#This Row],[profit /loss ]]/Table1[[#This Row],[budget_x]]</f>
        <v>-0.81052251046523627</v>
      </c>
      <c r="L7175" t="str" cm="1">
        <f t="array" ref="L7175">_xlfn.IFS(Table1[[#This Row],[score]]&gt;70,"high",Table1[[#This Row],[score]]&gt;50,"medium",Table1[[#This Row],[score]]&lt;=50,"low")</f>
        <v>medium</v>
      </c>
    </row>
    <row r="7176" spans="1:12" x14ac:dyDescent="0.3">
      <c r="A7176" t="s">
        <v>3879</v>
      </c>
      <c r="B7176" s="1">
        <v>44057</v>
      </c>
      <c r="C7176">
        <v>62</v>
      </c>
      <c r="D7176" t="s">
        <v>9</v>
      </c>
      <c r="E7176" t="s">
        <v>10</v>
      </c>
      <c r="F7176">
        <v>139000000</v>
      </c>
      <c r="G7176">
        <v>433413956.39999998</v>
      </c>
      <c r="H7176" t="s">
        <v>17</v>
      </c>
      <c r="I7176">
        <f>YEAR(Table1[[#This Row],[date]])</f>
        <v>2020</v>
      </c>
      <c r="J7176">
        <f>Table1[[#This Row],[revenue]]-Table1[[#This Row],[budget_x]]</f>
        <v>294413956.39999998</v>
      </c>
      <c r="K7176" s="7">
        <f>Table1[[#This Row],[profit /loss ]]/Table1[[#This Row],[budget_x]]</f>
        <v>2.1180860172661871</v>
      </c>
      <c r="L7176" t="str" cm="1">
        <f t="array" ref="L7176">_xlfn.IFS(Table1[[#This Row],[score]]&gt;70,"high",Table1[[#This Row],[score]]&gt;50,"medium",Table1[[#This Row],[score]]&lt;=50,"low")</f>
        <v>medium</v>
      </c>
    </row>
    <row r="7177" spans="1:12" x14ac:dyDescent="0.3">
      <c r="A7177" t="s">
        <v>6911</v>
      </c>
      <c r="B7177" s="1">
        <v>42587</v>
      </c>
      <c r="C7177">
        <v>57</v>
      </c>
      <c r="D7177" t="s">
        <v>9</v>
      </c>
      <c r="E7177" t="s">
        <v>10</v>
      </c>
      <c r="F7177">
        <v>30000000</v>
      </c>
      <c r="G7177">
        <v>57814445</v>
      </c>
      <c r="H7177" t="s">
        <v>17</v>
      </c>
      <c r="I7177">
        <f>YEAR(Table1[[#This Row],[date]])</f>
        <v>2016</v>
      </c>
      <c r="J7177">
        <f>Table1[[#This Row],[revenue]]-Table1[[#This Row],[budget_x]]</f>
        <v>27814445</v>
      </c>
      <c r="K7177" s="7">
        <f>Table1[[#This Row],[profit /loss ]]/Table1[[#This Row],[budget_x]]</f>
        <v>0.92714816666666666</v>
      </c>
      <c r="L7177" t="str" cm="1">
        <f t="array" ref="L7177">_xlfn.IFS(Table1[[#This Row],[score]]&gt;70,"high",Table1[[#This Row],[score]]&gt;50,"medium",Table1[[#This Row],[score]]&lt;=50,"low")</f>
        <v>medium</v>
      </c>
    </row>
    <row r="7178" spans="1:12" x14ac:dyDescent="0.3">
      <c r="A7178" t="s">
        <v>2219</v>
      </c>
      <c r="B7178" s="1">
        <v>44197</v>
      </c>
      <c r="C7178">
        <v>59</v>
      </c>
      <c r="D7178" t="s">
        <v>9</v>
      </c>
      <c r="E7178" t="s">
        <v>10</v>
      </c>
      <c r="F7178">
        <v>104600000</v>
      </c>
      <c r="G7178">
        <v>508441693</v>
      </c>
      <c r="H7178" t="s">
        <v>11</v>
      </c>
      <c r="I7178">
        <f>YEAR(Table1[[#This Row],[date]])</f>
        <v>2021</v>
      </c>
      <c r="J7178">
        <f>Table1[[#This Row],[revenue]]-Table1[[#This Row],[budget_x]]</f>
        <v>403841693</v>
      </c>
      <c r="K7178" s="7">
        <f>Table1[[#This Row],[profit /loss ]]/Table1[[#This Row],[budget_x]]</f>
        <v>3.8608192447418737</v>
      </c>
      <c r="L7178" t="str" cm="1">
        <f t="array" ref="L7178">_xlfn.IFS(Table1[[#This Row],[score]]&gt;70,"high",Table1[[#This Row],[score]]&gt;50,"medium",Table1[[#This Row],[score]]&lt;=50,"low")</f>
        <v>medium</v>
      </c>
    </row>
    <row r="7179" spans="1:12" x14ac:dyDescent="0.3">
      <c r="A7179" t="s">
        <v>6912</v>
      </c>
      <c r="B7179" s="1">
        <v>36847</v>
      </c>
      <c r="C7179">
        <v>66</v>
      </c>
      <c r="D7179" t="s">
        <v>9</v>
      </c>
      <c r="E7179" t="s">
        <v>10</v>
      </c>
      <c r="F7179">
        <v>30000000</v>
      </c>
      <c r="G7179">
        <v>103291131</v>
      </c>
      <c r="H7179" t="s">
        <v>17</v>
      </c>
      <c r="I7179">
        <f>YEAR(Table1[[#This Row],[date]])</f>
        <v>2000</v>
      </c>
      <c r="J7179">
        <f>Table1[[#This Row],[revenue]]-Table1[[#This Row],[budget_x]]</f>
        <v>73291131</v>
      </c>
      <c r="K7179" s="7">
        <f>Table1[[#This Row],[profit /loss ]]/Table1[[#This Row],[budget_x]]</f>
        <v>2.4430377000000001</v>
      </c>
      <c r="L7179" t="str" cm="1">
        <f t="array" ref="L7179">_xlfn.IFS(Table1[[#This Row],[score]]&gt;70,"high",Table1[[#This Row],[score]]&gt;50,"medium",Table1[[#This Row],[score]]&lt;=50,"low")</f>
        <v>medium</v>
      </c>
    </row>
    <row r="7180" spans="1:12" x14ac:dyDescent="0.3">
      <c r="A7180" t="s">
        <v>6913</v>
      </c>
      <c r="B7180" s="1">
        <v>43222</v>
      </c>
      <c r="C7180">
        <v>58</v>
      </c>
      <c r="D7180" t="s">
        <v>9</v>
      </c>
      <c r="E7180" t="s">
        <v>171</v>
      </c>
      <c r="F7180">
        <v>11883300.6</v>
      </c>
      <c r="G7180">
        <v>1100000</v>
      </c>
      <c r="H7180" t="s">
        <v>184</v>
      </c>
      <c r="I7180">
        <f>YEAR(Table1[[#This Row],[date]])</f>
        <v>2018</v>
      </c>
      <c r="J7180">
        <f>Table1[[#This Row],[revenue]]-Table1[[#This Row],[budget_x]]</f>
        <v>-10783300.6</v>
      </c>
      <c r="K7180" s="7">
        <f>Table1[[#This Row],[profit /loss ]]/Table1[[#This Row],[budget_x]]</f>
        <v>-0.90743312510330676</v>
      </c>
      <c r="L7180" t="str" cm="1">
        <f t="array" ref="L7180">_xlfn.IFS(Table1[[#This Row],[score]]&gt;70,"high",Table1[[#This Row],[score]]&gt;50,"medium",Table1[[#This Row],[score]]&lt;=50,"low")</f>
        <v>medium</v>
      </c>
    </row>
    <row r="7181" spans="1:12" x14ac:dyDescent="0.3">
      <c r="A7181" t="s">
        <v>6914</v>
      </c>
      <c r="B7181" s="1">
        <v>36993</v>
      </c>
      <c r="C7181">
        <v>52</v>
      </c>
      <c r="D7181" t="s">
        <v>9</v>
      </c>
      <c r="E7181" t="s">
        <v>10</v>
      </c>
      <c r="F7181">
        <v>25000000</v>
      </c>
      <c r="G7181">
        <v>39393111</v>
      </c>
      <c r="H7181" t="s">
        <v>11</v>
      </c>
      <c r="I7181">
        <f>YEAR(Table1[[#This Row],[date]])</f>
        <v>2001</v>
      </c>
      <c r="J7181">
        <f>Table1[[#This Row],[revenue]]-Table1[[#This Row],[budget_x]]</f>
        <v>14393111</v>
      </c>
      <c r="K7181" s="7">
        <f>Table1[[#This Row],[profit /loss ]]/Table1[[#This Row],[budget_x]]</f>
        <v>0.57572444</v>
      </c>
      <c r="L7181" t="str" cm="1">
        <f t="array" ref="L7181">_xlfn.IFS(Table1[[#This Row],[score]]&gt;70,"high",Table1[[#This Row],[score]]&gt;50,"medium",Table1[[#This Row],[score]]&lt;=50,"low")</f>
        <v>medium</v>
      </c>
    </row>
    <row r="7182" spans="1:12" x14ac:dyDescent="0.3">
      <c r="A7182" t="s">
        <v>6915</v>
      </c>
      <c r="B7182" s="1">
        <v>42425</v>
      </c>
      <c r="C7182">
        <v>74</v>
      </c>
      <c r="D7182" t="s">
        <v>9</v>
      </c>
      <c r="E7182" t="s">
        <v>95</v>
      </c>
      <c r="F7182">
        <v>1900000</v>
      </c>
      <c r="G7182">
        <v>50765702.799999997</v>
      </c>
      <c r="H7182" t="s">
        <v>96</v>
      </c>
      <c r="I7182">
        <f>YEAR(Table1[[#This Row],[date]])</f>
        <v>2016</v>
      </c>
      <c r="J7182">
        <f>Table1[[#This Row],[revenue]]-Table1[[#This Row],[budget_x]]</f>
        <v>48865702.799999997</v>
      </c>
      <c r="K7182" s="7">
        <f>Table1[[#This Row],[profit /loss ]]/Table1[[#This Row],[budget_x]]</f>
        <v>25.718790947368419</v>
      </c>
      <c r="L7182" t="str" cm="1">
        <f t="array" ref="L7182">_xlfn.IFS(Table1[[#This Row],[score]]&gt;70,"high",Table1[[#This Row],[score]]&gt;50,"medium",Table1[[#This Row],[score]]&lt;=50,"low")</f>
        <v>high</v>
      </c>
    </row>
    <row r="7183" spans="1:12" x14ac:dyDescent="0.3">
      <c r="A7183" t="s">
        <v>6916</v>
      </c>
      <c r="B7183" s="1">
        <v>32961</v>
      </c>
      <c r="C7183">
        <v>74</v>
      </c>
      <c r="D7183" t="s">
        <v>9</v>
      </c>
      <c r="E7183" t="s">
        <v>10</v>
      </c>
      <c r="F7183">
        <v>2300000</v>
      </c>
      <c r="G7183">
        <v>7724701</v>
      </c>
      <c r="H7183" t="s">
        <v>11</v>
      </c>
      <c r="I7183">
        <f>YEAR(Table1[[#This Row],[date]])</f>
        <v>1990</v>
      </c>
      <c r="J7183">
        <f>Table1[[#This Row],[revenue]]-Table1[[#This Row],[budget_x]]</f>
        <v>5424701</v>
      </c>
      <c r="K7183" s="7">
        <f>Table1[[#This Row],[profit /loss ]]/Table1[[#This Row],[budget_x]]</f>
        <v>2.3585656521739131</v>
      </c>
      <c r="L7183" t="str" cm="1">
        <f t="array" ref="L7183">_xlfn.IFS(Table1[[#This Row],[score]]&gt;70,"high",Table1[[#This Row],[score]]&gt;50,"medium",Table1[[#This Row],[score]]&lt;=50,"low")</f>
        <v>high</v>
      </c>
    </row>
    <row r="7184" spans="1:12" x14ac:dyDescent="0.3">
      <c r="A7184" t="s">
        <v>6917</v>
      </c>
      <c r="B7184" s="1">
        <v>27821</v>
      </c>
      <c r="C7184">
        <v>55</v>
      </c>
      <c r="D7184" t="s">
        <v>9</v>
      </c>
      <c r="E7184" t="s">
        <v>95</v>
      </c>
      <c r="F7184">
        <v>92000000</v>
      </c>
      <c r="G7184">
        <v>536874186.20000005</v>
      </c>
      <c r="H7184" t="s">
        <v>96</v>
      </c>
      <c r="I7184">
        <f>YEAR(Table1[[#This Row],[date]])</f>
        <v>1976</v>
      </c>
      <c r="J7184">
        <f>Table1[[#This Row],[revenue]]-Table1[[#This Row],[budget_x]]</f>
        <v>444874186.20000005</v>
      </c>
      <c r="K7184" s="7">
        <f>Table1[[#This Row],[profit /loss ]]/Table1[[#This Row],[budget_x]]</f>
        <v>4.8355889804347827</v>
      </c>
      <c r="L7184" t="str" cm="1">
        <f t="array" ref="L7184">_xlfn.IFS(Table1[[#This Row],[score]]&gt;70,"high",Table1[[#This Row],[score]]&gt;50,"medium",Table1[[#This Row],[score]]&lt;=50,"low")</f>
        <v>medium</v>
      </c>
    </row>
    <row r="7185" spans="1:12" x14ac:dyDescent="0.3">
      <c r="A7185" t="s">
        <v>6918</v>
      </c>
      <c r="B7185" s="1">
        <v>44434</v>
      </c>
      <c r="C7185">
        <v>68</v>
      </c>
      <c r="D7185" t="s">
        <v>9</v>
      </c>
      <c r="E7185" t="s">
        <v>10</v>
      </c>
      <c r="F7185">
        <v>15500000</v>
      </c>
      <c r="G7185">
        <v>3349127</v>
      </c>
      <c r="H7185" t="s">
        <v>11</v>
      </c>
      <c r="I7185">
        <f>YEAR(Table1[[#This Row],[date]])</f>
        <v>2021</v>
      </c>
      <c r="J7185">
        <f>Table1[[#This Row],[revenue]]-Table1[[#This Row],[budget_x]]</f>
        <v>-12150873</v>
      </c>
      <c r="K7185" s="7">
        <f>Table1[[#This Row],[profit /loss ]]/Table1[[#This Row],[budget_x]]</f>
        <v>-0.78392729032258068</v>
      </c>
      <c r="L7185" t="str" cm="1">
        <f t="array" ref="L7185">_xlfn.IFS(Table1[[#This Row],[score]]&gt;70,"high",Table1[[#This Row],[score]]&gt;50,"medium",Table1[[#This Row],[score]]&lt;=50,"low")</f>
        <v>medium</v>
      </c>
    </row>
    <row r="7186" spans="1:12" x14ac:dyDescent="0.3">
      <c r="A7186" t="s">
        <v>6919</v>
      </c>
      <c r="B7186" s="1">
        <v>44492</v>
      </c>
      <c r="C7186">
        <v>50</v>
      </c>
      <c r="D7186" t="s">
        <v>9</v>
      </c>
      <c r="E7186" t="s">
        <v>15</v>
      </c>
      <c r="F7186">
        <v>162200000</v>
      </c>
      <c r="G7186">
        <v>516156224.39999998</v>
      </c>
      <c r="H7186" t="s">
        <v>52</v>
      </c>
      <c r="I7186">
        <f>YEAR(Table1[[#This Row],[date]])</f>
        <v>2021</v>
      </c>
      <c r="J7186">
        <f>Table1[[#This Row],[revenue]]-Table1[[#This Row],[budget_x]]</f>
        <v>353956224.39999998</v>
      </c>
      <c r="K7186" s="7">
        <f>Table1[[#This Row],[profit /loss ]]/Table1[[#This Row],[budget_x]]</f>
        <v>2.1822208655980271</v>
      </c>
      <c r="L7186" t="str" cm="1">
        <f t="array" ref="L7186">_xlfn.IFS(Table1[[#This Row],[score]]&gt;70,"high",Table1[[#This Row],[score]]&gt;50,"medium",Table1[[#This Row],[score]]&lt;=50,"low")</f>
        <v>low</v>
      </c>
    </row>
    <row r="7187" spans="1:12" x14ac:dyDescent="0.3">
      <c r="A7187" t="s">
        <v>6920</v>
      </c>
      <c r="B7187" s="1">
        <v>42265</v>
      </c>
      <c r="C7187">
        <v>59</v>
      </c>
      <c r="D7187" t="s">
        <v>9</v>
      </c>
      <c r="E7187" t="s">
        <v>10</v>
      </c>
      <c r="F7187">
        <v>22224600</v>
      </c>
      <c r="G7187">
        <v>581011</v>
      </c>
      <c r="H7187" t="s">
        <v>17</v>
      </c>
      <c r="I7187">
        <f>YEAR(Table1[[#This Row],[date]])</f>
        <v>2015</v>
      </c>
      <c r="J7187">
        <f>Table1[[#This Row],[revenue]]-Table1[[#This Row],[budget_x]]</f>
        <v>-21643589</v>
      </c>
      <c r="K7187" s="7">
        <f>Table1[[#This Row],[profit /loss ]]/Table1[[#This Row],[budget_x]]</f>
        <v>-0.9738573022686573</v>
      </c>
      <c r="L7187" t="str" cm="1">
        <f t="array" ref="L7187">_xlfn.IFS(Table1[[#This Row],[score]]&gt;70,"high",Table1[[#This Row],[score]]&gt;50,"medium",Table1[[#This Row],[score]]&lt;=50,"low")</f>
        <v>medium</v>
      </c>
    </row>
    <row r="7188" spans="1:12" x14ac:dyDescent="0.3">
      <c r="A7188" t="s">
        <v>6921</v>
      </c>
      <c r="B7188" s="1">
        <v>43644</v>
      </c>
      <c r="C7188">
        <v>57</v>
      </c>
      <c r="D7188" t="s">
        <v>9</v>
      </c>
      <c r="E7188" t="s">
        <v>10</v>
      </c>
      <c r="F7188">
        <v>162000000</v>
      </c>
      <c r="G7188">
        <v>526249819.19999999</v>
      </c>
      <c r="H7188" t="s">
        <v>30</v>
      </c>
      <c r="I7188">
        <f>YEAR(Table1[[#This Row],[date]])</f>
        <v>2019</v>
      </c>
      <c r="J7188">
        <f>Table1[[#This Row],[revenue]]-Table1[[#This Row],[budget_x]]</f>
        <v>364249819.19999999</v>
      </c>
      <c r="K7188" s="7">
        <f>Table1[[#This Row],[profit /loss ]]/Table1[[#This Row],[budget_x]]</f>
        <v>2.2484556740740742</v>
      </c>
      <c r="L7188" t="str" cm="1">
        <f t="array" ref="L7188">_xlfn.IFS(Table1[[#This Row],[score]]&gt;70,"high",Table1[[#This Row],[score]]&gt;50,"medium",Table1[[#This Row],[score]]&lt;=50,"low")</f>
        <v>medium</v>
      </c>
    </row>
    <row r="7189" spans="1:12" x14ac:dyDescent="0.3">
      <c r="A7189" t="s">
        <v>6922</v>
      </c>
      <c r="B7189" s="1">
        <v>30771</v>
      </c>
      <c r="C7189">
        <v>64</v>
      </c>
      <c r="D7189" t="s">
        <v>9</v>
      </c>
      <c r="E7189" t="s">
        <v>10</v>
      </c>
      <c r="F7189">
        <v>41960000</v>
      </c>
      <c r="G7189">
        <v>45858563</v>
      </c>
      <c r="H7189" t="s">
        <v>17</v>
      </c>
      <c r="I7189">
        <f>YEAR(Table1[[#This Row],[date]])</f>
        <v>1984</v>
      </c>
      <c r="J7189">
        <f>Table1[[#This Row],[revenue]]-Table1[[#This Row],[budget_x]]</f>
        <v>3898563</v>
      </c>
      <c r="K7189" s="7">
        <f>Table1[[#This Row],[profit /loss ]]/Table1[[#This Row],[budget_x]]</f>
        <v>9.2911415633937081E-2</v>
      </c>
      <c r="L7189" t="str" cm="1">
        <f t="array" ref="L7189">_xlfn.IFS(Table1[[#This Row],[score]]&gt;70,"high",Table1[[#This Row],[score]]&gt;50,"medium",Table1[[#This Row],[score]]&lt;=50,"low")</f>
        <v>medium</v>
      </c>
    </row>
    <row r="7190" spans="1:12" x14ac:dyDescent="0.3">
      <c r="A7190" t="s">
        <v>6923</v>
      </c>
      <c r="B7190" s="1">
        <v>33710</v>
      </c>
      <c r="C7190">
        <v>71</v>
      </c>
      <c r="D7190" t="s">
        <v>9</v>
      </c>
      <c r="E7190" t="s">
        <v>86</v>
      </c>
      <c r="F7190">
        <v>24451800</v>
      </c>
      <c r="G7190">
        <v>30399676</v>
      </c>
      <c r="H7190" t="s">
        <v>87</v>
      </c>
      <c r="I7190">
        <f>YEAR(Table1[[#This Row],[date]])</f>
        <v>1992</v>
      </c>
      <c r="J7190">
        <f>Table1[[#This Row],[revenue]]-Table1[[#This Row],[budget_x]]</f>
        <v>5947876</v>
      </c>
      <c r="K7190" s="7">
        <f>Table1[[#This Row],[profit /loss ]]/Table1[[#This Row],[budget_x]]</f>
        <v>0.24324900416329268</v>
      </c>
      <c r="L7190" t="str" cm="1">
        <f t="array" ref="L7190">_xlfn.IFS(Table1[[#This Row],[score]]&gt;70,"high",Table1[[#This Row],[score]]&gt;50,"medium",Table1[[#This Row],[score]]&lt;=50,"low")</f>
        <v>high</v>
      </c>
    </row>
    <row r="7191" spans="1:12" x14ac:dyDescent="0.3">
      <c r="A7191" t="s">
        <v>6924</v>
      </c>
      <c r="B7191" s="1">
        <v>41915</v>
      </c>
      <c r="C7191">
        <v>48</v>
      </c>
      <c r="D7191" t="s">
        <v>9</v>
      </c>
      <c r="E7191" t="s">
        <v>10</v>
      </c>
      <c r="F7191">
        <v>147200000</v>
      </c>
      <c r="G7191">
        <v>937727043.79999995</v>
      </c>
      <c r="H7191" t="s">
        <v>17</v>
      </c>
      <c r="I7191">
        <f>YEAR(Table1[[#This Row],[date]])</f>
        <v>2014</v>
      </c>
      <c r="J7191">
        <f>Table1[[#This Row],[revenue]]-Table1[[#This Row],[budget_x]]</f>
        <v>790527043.79999995</v>
      </c>
      <c r="K7191" s="7">
        <f>Table1[[#This Row],[profit /loss ]]/Table1[[#This Row],[budget_x]]</f>
        <v>5.3704282866847821</v>
      </c>
      <c r="L7191" t="str" cm="1">
        <f t="array" ref="L7191">_xlfn.IFS(Table1[[#This Row],[score]]&gt;70,"high",Table1[[#This Row],[score]]&gt;50,"medium",Table1[[#This Row],[score]]&lt;=50,"low")</f>
        <v>low</v>
      </c>
    </row>
    <row r="7192" spans="1:12" x14ac:dyDescent="0.3">
      <c r="A7192" t="s">
        <v>6925</v>
      </c>
      <c r="B7192" s="1">
        <v>43405</v>
      </c>
      <c r="C7192">
        <v>65</v>
      </c>
      <c r="D7192" t="s">
        <v>9</v>
      </c>
      <c r="E7192" t="s">
        <v>10</v>
      </c>
      <c r="F7192">
        <v>20000000</v>
      </c>
      <c r="G7192">
        <v>8751856</v>
      </c>
      <c r="H7192" t="s">
        <v>11</v>
      </c>
      <c r="I7192">
        <f>YEAR(Table1[[#This Row],[date]])</f>
        <v>2018</v>
      </c>
      <c r="J7192">
        <f>Table1[[#This Row],[revenue]]-Table1[[#This Row],[budget_x]]</f>
        <v>-11248144</v>
      </c>
      <c r="K7192" s="7">
        <f>Table1[[#This Row],[profit /loss ]]/Table1[[#This Row],[budget_x]]</f>
        <v>-0.5624072</v>
      </c>
      <c r="L7192" t="str" cm="1">
        <f t="array" ref="L7192">_xlfn.IFS(Table1[[#This Row],[score]]&gt;70,"high",Table1[[#This Row],[score]]&gt;50,"medium",Table1[[#This Row],[score]]&lt;=50,"low")</f>
        <v>medium</v>
      </c>
    </row>
    <row r="7193" spans="1:12" x14ac:dyDescent="0.3">
      <c r="A7193" t="s">
        <v>6926</v>
      </c>
      <c r="B7193" s="1">
        <v>41715</v>
      </c>
      <c r="C7193">
        <v>55</v>
      </c>
      <c r="D7193" t="s">
        <v>9</v>
      </c>
      <c r="E7193" t="s">
        <v>10</v>
      </c>
      <c r="F7193">
        <v>49200000</v>
      </c>
      <c r="G7193">
        <v>427304425.60000002</v>
      </c>
      <c r="H7193" t="s">
        <v>17</v>
      </c>
      <c r="I7193">
        <f>YEAR(Table1[[#This Row],[date]])</f>
        <v>2014</v>
      </c>
      <c r="J7193">
        <f>Table1[[#This Row],[revenue]]-Table1[[#This Row],[budget_x]]</f>
        <v>378104425.60000002</v>
      </c>
      <c r="K7193" s="7">
        <f>Table1[[#This Row],[profit /loss ]]/Table1[[#This Row],[budget_x]]</f>
        <v>7.6850493008130085</v>
      </c>
      <c r="L7193" t="str" cm="1">
        <f t="array" ref="L7193">_xlfn.IFS(Table1[[#This Row],[score]]&gt;70,"high",Table1[[#This Row],[score]]&gt;50,"medium",Table1[[#This Row],[score]]&lt;=50,"low")</f>
        <v>medium</v>
      </c>
    </row>
    <row r="7194" spans="1:12" x14ac:dyDescent="0.3">
      <c r="A7194" t="s">
        <v>6927</v>
      </c>
      <c r="B7194" s="1">
        <v>44650</v>
      </c>
      <c r="C7194">
        <v>60</v>
      </c>
      <c r="D7194" t="s">
        <v>9</v>
      </c>
      <c r="E7194" t="s">
        <v>10</v>
      </c>
      <c r="F7194">
        <v>102000000</v>
      </c>
      <c r="G7194">
        <v>186333762.19999999</v>
      </c>
      <c r="H7194" t="s">
        <v>17</v>
      </c>
      <c r="I7194">
        <f>YEAR(Table1[[#This Row],[date]])</f>
        <v>2022</v>
      </c>
      <c r="J7194">
        <f>Table1[[#This Row],[revenue]]-Table1[[#This Row],[budget_x]]</f>
        <v>84333762.199999988</v>
      </c>
      <c r="K7194" s="7">
        <f>Table1[[#This Row],[profit /loss ]]/Table1[[#This Row],[budget_x]]</f>
        <v>0.82680159019607835</v>
      </c>
      <c r="L7194" t="str" cm="1">
        <f t="array" ref="L7194">_xlfn.IFS(Table1[[#This Row],[score]]&gt;70,"high",Table1[[#This Row],[score]]&gt;50,"medium",Table1[[#This Row],[score]]&lt;=50,"low")</f>
        <v>medium</v>
      </c>
    </row>
    <row r="7195" spans="1:12" x14ac:dyDescent="0.3">
      <c r="A7195" t="s">
        <v>6928</v>
      </c>
      <c r="B7195" s="1">
        <v>44470</v>
      </c>
      <c r="C7195">
        <v>51</v>
      </c>
      <c r="D7195" t="s">
        <v>9</v>
      </c>
      <c r="E7195" t="s">
        <v>15</v>
      </c>
      <c r="F7195">
        <v>97850080</v>
      </c>
      <c r="G7195">
        <v>667095399.79999995</v>
      </c>
      <c r="H7195" t="s">
        <v>25</v>
      </c>
      <c r="I7195">
        <f>YEAR(Table1[[#This Row],[date]])</f>
        <v>2021</v>
      </c>
      <c r="J7195">
        <f>Table1[[#This Row],[revenue]]-Table1[[#This Row],[budget_x]]</f>
        <v>569245319.79999995</v>
      </c>
      <c r="K7195" s="7">
        <f>Table1[[#This Row],[profit /loss ]]/Table1[[#This Row],[budget_x]]</f>
        <v>5.8175253387631356</v>
      </c>
      <c r="L7195" t="str" cm="1">
        <f t="array" ref="L7195">_xlfn.IFS(Table1[[#This Row],[score]]&gt;70,"high",Table1[[#This Row],[score]]&gt;50,"medium",Table1[[#This Row],[score]]&lt;=50,"low")</f>
        <v>medium</v>
      </c>
    </row>
    <row r="7196" spans="1:12" x14ac:dyDescent="0.3">
      <c r="A7196" t="s">
        <v>6929</v>
      </c>
      <c r="B7196" s="1">
        <v>33716</v>
      </c>
      <c r="C7196">
        <v>67</v>
      </c>
      <c r="D7196" t="s">
        <v>9</v>
      </c>
      <c r="E7196" t="s">
        <v>10</v>
      </c>
      <c r="F7196">
        <v>20000000</v>
      </c>
      <c r="G7196">
        <v>183097323</v>
      </c>
      <c r="H7196" t="s">
        <v>11</v>
      </c>
      <c r="I7196">
        <f>YEAR(Table1[[#This Row],[date]])</f>
        <v>1992</v>
      </c>
      <c r="J7196">
        <f>Table1[[#This Row],[revenue]]-Table1[[#This Row],[budget_x]]</f>
        <v>163097323</v>
      </c>
      <c r="K7196" s="7">
        <f>Table1[[#This Row],[profit /loss ]]/Table1[[#This Row],[budget_x]]</f>
        <v>8.1548661500000001</v>
      </c>
      <c r="L7196" t="str" cm="1">
        <f t="array" ref="L7196">_xlfn.IFS(Table1[[#This Row],[score]]&gt;70,"high",Table1[[#This Row],[score]]&gt;50,"medium",Table1[[#This Row],[score]]&lt;=50,"low")</f>
        <v>medium</v>
      </c>
    </row>
    <row r="7197" spans="1:12" x14ac:dyDescent="0.3">
      <c r="A7197" t="s">
        <v>6930</v>
      </c>
      <c r="B7197" s="1">
        <v>31375</v>
      </c>
      <c r="C7197">
        <v>53</v>
      </c>
      <c r="D7197" t="s">
        <v>9</v>
      </c>
      <c r="E7197" t="s">
        <v>10</v>
      </c>
      <c r="F7197">
        <v>146800000</v>
      </c>
      <c r="G7197">
        <v>437062753.39999998</v>
      </c>
      <c r="H7197" t="s">
        <v>11</v>
      </c>
      <c r="I7197">
        <f>YEAR(Table1[[#This Row],[date]])</f>
        <v>1985</v>
      </c>
      <c r="J7197">
        <f>Table1[[#This Row],[revenue]]-Table1[[#This Row],[budget_x]]</f>
        <v>290262753.39999998</v>
      </c>
      <c r="K7197" s="7">
        <f>Table1[[#This Row],[profit /loss ]]/Table1[[#This Row],[budget_x]]</f>
        <v>1.9772667125340597</v>
      </c>
      <c r="L7197" t="str" cm="1">
        <f t="array" ref="L7197">_xlfn.IFS(Table1[[#This Row],[score]]&gt;70,"high",Table1[[#This Row],[score]]&gt;50,"medium",Table1[[#This Row],[score]]&lt;=50,"low")</f>
        <v>medium</v>
      </c>
    </row>
    <row r="7198" spans="1:12" x14ac:dyDescent="0.3">
      <c r="A7198" t="s">
        <v>6931</v>
      </c>
      <c r="B7198" s="1">
        <v>26479</v>
      </c>
      <c r="C7198">
        <v>61</v>
      </c>
      <c r="D7198" t="s">
        <v>9</v>
      </c>
      <c r="E7198" t="s">
        <v>10</v>
      </c>
      <c r="F7198">
        <v>1700000</v>
      </c>
      <c r="G7198">
        <v>9700000</v>
      </c>
      <c r="H7198" t="s">
        <v>17</v>
      </c>
      <c r="I7198">
        <f>YEAR(Table1[[#This Row],[date]])</f>
        <v>1972</v>
      </c>
      <c r="J7198">
        <f>Table1[[#This Row],[revenue]]-Table1[[#This Row],[budget_x]]</f>
        <v>8000000</v>
      </c>
      <c r="K7198" s="7">
        <f>Table1[[#This Row],[profit /loss ]]/Table1[[#This Row],[budget_x]]</f>
        <v>4.7058823529411766</v>
      </c>
      <c r="L7198" t="str" cm="1">
        <f t="array" ref="L7198">_xlfn.IFS(Table1[[#This Row],[score]]&gt;70,"high",Table1[[#This Row],[score]]&gt;50,"medium",Table1[[#This Row],[score]]&lt;=50,"low")</f>
        <v>medium</v>
      </c>
    </row>
    <row r="7199" spans="1:12" x14ac:dyDescent="0.3">
      <c r="A7199" t="s">
        <v>6932</v>
      </c>
      <c r="B7199" s="1">
        <v>44273</v>
      </c>
      <c r="C7199">
        <v>67</v>
      </c>
      <c r="D7199" t="s">
        <v>9</v>
      </c>
      <c r="E7199" t="s">
        <v>10</v>
      </c>
      <c r="F7199">
        <v>6660004</v>
      </c>
      <c r="G7199">
        <v>1640866</v>
      </c>
      <c r="H7199" t="s">
        <v>11</v>
      </c>
      <c r="I7199">
        <f>YEAR(Table1[[#This Row],[date]])</f>
        <v>2021</v>
      </c>
      <c r="J7199">
        <f>Table1[[#This Row],[revenue]]-Table1[[#This Row],[budget_x]]</f>
        <v>-5019138</v>
      </c>
      <c r="K7199" s="7">
        <f>Table1[[#This Row],[profit /loss ]]/Table1[[#This Row],[budget_x]]</f>
        <v>-0.75362387169737433</v>
      </c>
      <c r="L7199" t="str" cm="1">
        <f t="array" ref="L7199">_xlfn.IFS(Table1[[#This Row],[score]]&gt;70,"high",Table1[[#This Row],[score]]&gt;50,"medium",Table1[[#This Row],[score]]&lt;=50,"low")</f>
        <v>medium</v>
      </c>
    </row>
    <row r="7200" spans="1:12" x14ac:dyDescent="0.3">
      <c r="A7200" t="s">
        <v>6933</v>
      </c>
      <c r="B7200" s="1">
        <v>36930</v>
      </c>
      <c r="C7200">
        <v>80</v>
      </c>
      <c r="D7200" t="s">
        <v>9</v>
      </c>
      <c r="E7200" t="s">
        <v>10</v>
      </c>
      <c r="F7200">
        <v>4500000</v>
      </c>
      <c r="G7200">
        <v>7389233</v>
      </c>
      <c r="H7200" t="s">
        <v>11</v>
      </c>
      <c r="I7200">
        <f>YEAR(Table1[[#This Row],[date]])</f>
        <v>2001</v>
      </c>
      <c r="J7200">
        <f>Table1[[#This Row],[revenue]]-Table1[[#This Row],[budget_x]]</f>
        <v>2889233</v>
      </c>
      <c r="K7200" s="7">
        <f>Table1[[#This Row],[profit /loss ]]/Table1[[#This Row],[budget_x]]</f>
        <v>0.64205177777777778</v>
      </c>
      <c r="L7200" t="str" cm="1">
        <f t="array" ref="L7200">_xlfn.IFS(Table1[[#This Row],[score]]&gt;70,"high",Table1[[#This Row],[score]]&gt;50,"medium",Table1[[#This Row],[score]]&lt;=50,"low")</f>
        <v>high</v>
      </c>
    </row>
    <row r="7201" spans="1:12" x14ac:dyDescent="0.3">
      <c r="A7201" t="s">
        <v>6934</v>
      </c>
      <c r="B7201" s="1">
        <v>30900</v>
      </c>
      <c r="C7201">
        <v>41</v>
      </c>
      <c r="D7201" t="s">
        <v>9</v>
      </c>
      <c r="E7201" t="s">
        <v>171</v>
      </c>
      <c r="F7201">
        <v>139800000</v>
      </c>
      <c r="G7201">
        <v>581972415.79999995</v>
      </c>
      <c r="H7201" t="s">
        <v>184</v>
      </c>
      <c r="I7201">
        <f>YEAR(Table1[[#This Row],[date]])</f>
        <v>1984</v>
      </c>
      <c r="J7201">
        <f>Table1[[#This Row],[revenue]]-Table1[[#This Row],[budget_x]]</f>
        <v>442172415.79999995</v>
      </c>
      <c r="K7201" s="7">
        <f>Table1[[#This Row],[profit /loss ]]/Table1[[#This Row],[budget_x]]</f>
        <v>3.1628928168812585</v>
      </c>
      <c r="L7201" t="str" cm="1">
        <f t="array" ref="L7201">_xlfn.IFS(Table1[[#This Row],[score]]&gt;70,"high",Table1[[#This Row],[score]]&gt;50,"medium",Table1[[#This Row],[score]]&lt;=50,"low")</f>
        <v>low</v>
      </c>
    </row>
    <row r="7202" spans="1:12" x14ac:dyDescent="0.3">
      <c r="A7202" t="s">
        <v>6935</v>
      </c>
      <c r="B7202" s="1">
        <v>42481</v>
      </c>
      <c r="C7202">
        <v>69</v>
      </c>
      <c r="D7202" t="s">
        <v>9</v>
      </c>
      <c r="E7202" t="s">
        <v>83</v>
      </c>
      <c r="F7202">
        <v>10000000</v>
      </c>
      <c r="G7202">
        <v>27305571</v>
      </c>
      <c r="H7202" t="s">
        <v>108</v>
      </c>
      <c r="I7202">
        <f>YEAR(Table1[[#This Row],[date]])</f>
        <v>2016</v>
      </c>
      <c r="J7202">
        <f>Table1[[#This Row],[revenue]]-Table1[[#This Row],[budget_x]]</f>
        <v>17305571</v>
      </c>
      <c r="K7202" s="7">
        <f>Table1[[#This Row],[profit /loss ]]/Table1[[#This Row],[budget_x]]</f>
        <v>1.7305571</v>
      </c>
      <c r="L7202" t="str" cm="1">
        <f t="array" ref="L7202">_xlfn.IFS(Table1[[#This Row],[score]]&gt;70,"high",Table1[[#This Row],[score]]&gt;50,"medium",Table1[[#This Row],[score]]&lt;=50,"low")</f>
        <v>medium</v>
      </c>
    </row>
    <row r="7203" spans="1:12" x14ac:dyDescent="0.3">
      <c r="A7203" t="s">
        <v>1336</v>
      </c>
      <c r="B7203" s="1">
        <v>39630</v>
      </c>
      <c r="C7203">
        <v>40</v>
      </c>
      <c r="D7203" t="s">
        <v>9</v>
      </c>
      <c r="E7203" t="s">
        <v>10</v>
      </c>
      <c r="F7203">
        <v>45000000</v>
      </c>
      <c r="G7203">
        <v>243180937</v>
      </c>
      <c r="H7203" t="s">
        <v>17</v>
      </c>
      <c r="I7203">
        <f>YEAR(Table1[[#This Row],[date]])</f>
        <v>2008</v>
      </c>
      <c r="J7203">
        <f>Table1[[#This Row],[revenue]]-Table1[[#This Row],[budget_x]]</f>
        <v>198180937</v>
      </c>
      <c r="K7203" s="7">
        <f>Table1[[#This Row],[profit /loss ]]/Table1[[#This Row],[budget_x]]</f>
        <v>4.4040208222222219</v>
      </c>
      <c r="L7203" t="str" cm="1">
        <f t="array" ref="L7203">_xlfn.IFS(Table1[[#This Row],[score]]&gt;70,"high",Table1[[#This Row],[score]]&gt;50,"medium",Table1[[#This Row],[score]]&lt;=50,"low")</f>
        <v>low</v>
      </c>
    </row>
    <row r="7204" spans="1:12" x14ac:dyDescent="0.3">
      <c r="A7204" t="s">
        <v>6936</v>
      </c>
      <c r="B7204" s="1">
        <v>31485</v>
      </c>
      <c r="C7204">
        <v>74</v>
      </c>
      <c r="D7204" t="s">
        <v>9</v>
      </c>
      <c r="E7204" t="s">
        <v>10</v>
      </c>
      <c r="F7204">
        <v>12000000</v>
      </c>
      <c r="G7204">
        <v>57000000</v>
      </c>
      <c r="H7204" t="s">
        <v>17</v>
      </c>
      <c r="I7204">
        <f>YEAR(Table1[[#This Row],[date]])</f>
        <v>1986</v>
      </c>
      <c r="J7204">
        <f>Table1[[#This Row],[revenue]]-Table1[[#This Row],[budget_x]]</f>
        <v>45000000</v>
      </c>
      <c r="K7204" s="7">
        <f>Table1[[#This Row],[profit /loss ]]/Table1[[#This Row],[budget_x]]</f>
        <v>3.75</v>
      </c>
      <c r="L7204" t="str" cm="1">
        <f t="array" ref="L7204">_xlfn.IFS(Table1[[#This Row],[score]]&gt;70,"high",Table1[[#This Row],[score]]&gt;50,"medium",Table1[[#This Row],[score]]&lt;=50,"low")</f>
        <v>high</v>
      </c>
    </row>
    <row r="7205" spans="1:12" x14ac:dyDescent="0.3">
      <c r="A7205" t="s">
        <v>6936</v>
      </c>
      <c r="B7205" s="1">
        <v>31485</v>
      </c>
      <c r="C7205">
        <v>74</v>
      </c>
      <c r="D7205" t="s">
        <v>9</v>
      </c>
      <c r="E7205" t="s">
        <v>10</v>
      </c>
      <c r="F7205">
        <v>500000</v>
      </c>
      <c r="G7205">
        <v>0</v>
      </c>
      <c r="H7205" t="s">
        <v>17</v>
      </c>
      <c r="I7205">
        <f>YEAR(Table1[[#This Row],[date]])</f>
        <v>1986</v>
      </c>
      <c r="J7205">
        <f>Table1[[#This Row],[revenue]]-Table1[[#This Row],[budget_x]]</f>
        <v>-500000</v>
      </c>
      <c r="K7205" s="7">
        <f>Table1[[#This Row],[profit /loss ]]/Table1[[#This Row],[budget_x]]</f>
        <v>-1</v>
      </c>
      <c r="L7205" t="str" cm="1">
        <f t="array" ref="L7205">_xlfn.IFS(Table1[[#This Row],[score]]&gt;70,"high",Table1[[#This Row],[score]]&gt;50,"medium",Table1[[#This Row],[score]]&lt;=50,"low")</f>
        <v>high</v>
      </c>
    </row>
    <row r="7206" spans="1:12" x14ac:dyDescent="0.3">
      <c r="A7206" t="s">
        <v>6937</v>
      </c>
      <c r="B7206" s="1">
        <v>41494</v>
      </c>
      <c r="C7206">
        <v>54</v>
      </c>
      <c r="D7206" t="s">
        <v>9</v>
      </c>
      <c r="E7206" t="s">
        <v>10</v>
      </c>
      <c r="F7206">
        <v>94700000</v>
      </c>
      <c r="G7206">
        <v>140288308.80000001</v>
      </c>
      <c r="H7206" t="s">
        <v>11</v>
      </c>
      <c r="I7206">
        <f>YEAR(Table1[[#This Row],[date]])</f>
        <v>2013</v>
      </c>
      <c r="J7206">
        <f>Table1[[#This Row],[revenue]]-Table1[[#This Row],[budget_x]]</f>
        <v>45588308.800000012</v>
      </c>
      <c r="K7206" s="7">
        <f>Table1[[#This Row],[profit /loss ]]/Table1[[#This Row],[budget_x]]</f>
        <v>0.48139713621964109</v>
      </c>
      <c r="L7206" t="str" cm="1">
        <f t="array" ref="L7206">_xlfn.IFS(Table1[[#This Row],[score]]&gt;70,"high",Table1[[#This Row],[score]]&gt;50,"medium",Table1[[#This Row],[score]]&lt;=50,"low")</f>
        <v>medium</v>
      </c>
    </row>
    <row r="7207" spans="1:12" x14ac:dyDescent="0.3">
      <c r="A7207" t="s">
        <v>6938</v>
      </c>
      <c r="B7207" s="1">
        <v>42591</v>
      </c>
      <c r="C7207">
        <v>40</v>
      </c>
      <c r="D7207" t="s">
        <v>9</v>
      </c>
      <c r="E7207" t="s">
        <v>69</v>
      </c>
      <c r="F7207">
        <v>118800000</v>
      </c>
      <c r="G7207">
        <v>836011985.39999998</v>
      </c>
      <c r="H7207" t="s">
        <v>143</v>
      </c>
      <c r="I7207">
        <f>YEAR(Table1[[#This Row],[date]])</f>
        <v>2016</v>
      </c>
      <c r="J7207">
        <f>Table1[[#This Row],[revenue]]-Table1[[#This Row],[budget_x]]</f>
        <v>717211985.39999998</v>
      </c>
      <c r="K7207" s="7">
        <f>Table1[[#This Row],[profit /loss ]]/Table1[[#This Row],[budget_x]]</f>
        <v>6.0371379242424243</v>
      </c>
      <c r="L7207" t="str" cm="1">
        <f t="array" ref="L7207">_xlfn.IFS(Table1[[#This Row],[score]]&gt;70,"high",Table1[[#This Row],[score]]&gt;50,"medium",Table1[[#This Row],[score]]&lt;=50,"low")</f>
        <v>low</v>
      </c>
    </row>
    <row r="7208" spans="1:12" x14ac:dyDescent="0.3">
      <c r="A7208" t="s">
        <v>6939</v>
      </c>
      <c r="B7208" s="1">
        <v>37230</v>
      </c>
      <c r="C7208">
        <v>72</v>
      </c>
      <c r="D7208" t="s">
        <v>9</v>
      </c>
      <c r="E7208" t="s">
        <v>10</v>
      </c>
      <c r="F7208">
        <v>48000000</v>
      </c>
      <c r="G7208">
        <v>64978140</v>
      </c>
      <c r="H7208" t="s">
        <v>11</v>
      </c>
      <c r="I7208">
        <f>YEAR(Table1[[#This Row],[date]])</f>
        <v>2001</v>
      </c>
      <c r="J7208">
        <f>Table1[[#This Row],[revenue]]-Table1[[#This Row],[budget_x]]</f>
        <v>16978140</v>
      </c>
      <c r="K7208" s="7">
        <f>Table1[[#This Row],[profit /loss ]]/Table1[[#This Row],[budget_x]]</f>
        <v>0.35371124999999998</v>
      </c>
      <c r="L7208" t="str" cm="1">
        <f t="array" ref="L7208">_xlfn.IFS(Table1[[#This Row],[score]]&gt;70,"high",Table1[[#This Row],[score]]&gt;50,"medium",Table1[[#This Row],[score]]&lt;=50,"low")</f>
        <v>high</v>
      </c>
    </row>
    <row r="7209" spans="1:12" x14ac:dyDescent="0.3">
      <c r="A7209" t="s">
        <v>6940</v>
      </c>
      <c r="B7209" s="1">
        <v>41849</v>
      </c>
      <c r="C7209">
        <v>63</v>
      </c>
      <c r="D7209" t="s">
        <v>9</v>
      </c>
      <c r="E7209" t="s">
        <v>10</v>
      </c>
      <c r="F7209">
        <v>113160000</v>
      </c>
      <c r="G7209">
        <v>486991084</v>
      </c>
      <c r="H7209" t="s">
        <v>17</v>
      </c>
      <c r="I7209">
        <f>YEAR(Table1[[#This Row],[date]])</f>
        <v>2014</v>
      </c>
      <c r="J7209">
        <f>Table1[[#This Row],[revenue]]-Table1[[#This Row],[budget_x]]</f>
        <v>373831084</v>
      </c>
      <c r="K7209" s="7">
        <f>Table1[[#This Row],[profit /loss ]]/Table1[[#This Row],[budget_x]]</f>
        <v>3.3035620714033227</v>
      </c>
      <c r="L7209" t="str" cm="1">
        <f t="array" ref="L7209">_xlfn.IFS(Table1[[#This Row],[score]]&gt;70,"high",Table1[[#This Row],[score]]&gt;50,"medium",Table1[[#This Row],[score]]&lt;=50,"low")</f>
        <v>medium</v>
      </c>
    </row>
    <row r="7210" spans="1:12" x14ac:dyDescent="0.3">
      <c r="A7210" t="s">
        <v>6941</v>
      </c>
      <c r="B7210" s="1">
        <v>43341</v>
      </c>
      <c r="C7210">
        <v>58</v>
      </c>
      <c r="D7210" t="s">
        <v>9</v>
      </c>
      <c r="E7210" t="s">
        <v>10</v>
      </c>
      <c r="F7210">
        <v>6206068</v>
      </c>
      <c r="G7210">
        <v>9196740</v>
      </c>
      <c r="H7210" t="s">
        <v>11</v>
      </c>
      <c r="I7210">
        <f>YEAR(Table1[[#This Row],[date]])</f>
        <v>2018</v>
      </c>
      <c r="J7210">
        <f>Table1[[#This Row],[revenue]]-Table1[[#This Row],[budget_x]]</f>
        <v>2990672</v>
      </c>
      <c r="K7210" s="7">
        <f>Table1[[#This Row],[profit /loss ]]/Table1[[#This Row],[budget_x]]</f>
        <v>0.48189481649250376</v>
      </c>
      <c r="L7210" t="str" cm="1">
        <f t="array" ref="L7210">_xlfn.IFS(Table1[[#This Row],[score]]&gt;70,"high",Table1[[#This Row],[score]]&gt;50,"medium",Table1[[#This Row],[score]]&lt;=50,"low")</f>
        <v>medium</v>
      </c>
    </row>
    <row r="7211" spans="1:12" x14ac:dyDescent="0.3">
      <c r="A7211" t="s">
        <v>6942</v>
      </c>
      <c r="B7211" s="1">
        <v>44959</v>
      </c>
      <c r="C7211">
        <v>83</v>
      </c>
      <c r="D7211" t="s">
        <v>9</v>
      </c>
      <c r="E7211" t="s">
        <v>10</v>
      </c>
      <c r="F7211">
        <v>101680000</v>
      </c>
      <c r="G7211">
        <v>908144700.39999998</v>
      </c>
      <c r="H7211" t="s">
        <v>17</v>
      </c>
      <c r="I7211">
        <f>YEAR(Table1[[#This Row],[date]])</f>
        <v>2023</v>
      </c>
      <c r="J7211">
        <f>Table1[[#This Row],[revenue]]-Table1[[#This Row],[budget_x]]</f>
        <v>806464700.39999998</v>
      </c>
      <c r="K7211" s="7">
        <f>Table1[[#This Row],[profit /loss ]]/Table1[[#This Row],[budget_x]]</f>
        <v>7.9313994925255704</v>
      </c>
      <c r="L7211" t="str" cm="1">
        <f t="array" ref="L7211">_xlfn.IFS(Table1[[#This Row],[score]]&gt;70,"high",Table1[[#This Row],[score]]&gt;50,"medium",Table1[[#This Row],[score]]&lt;=50,"low")</f>
        <v>high</v>
      </c>
    </row>
    <row r="7212" spans="1:12" x14ac:dyDescent="0.3">
      <c r="A7212" t="s">
        <v>6943</v>
      </c>
      <c r="B7212" s="1">
        <v>41425</v>
      </c>
      <c r="C7212">
        <v>70</v>
      </c>
      <c r="D7212" t="s">
        <v>9</v>
      </c>
      <c r="E7212" t="s">
        <v>10</v>
      </c>
      <c r="F7212">
        <v>1500000</v>
      </c>
      <c r="G7212">
        <v>1400000</v>
      </c>
      <c r="H7212" t="s">
        <v>17</v>
      </c>
      <c r="I7212">
        <f>YEAR(Table1[[#This Row],[date]])</f>
        <v>2013</v>
      </c>
      <c r="J7212">
        <f>Table1[[#This Row],[revenue]]-Table1[[#This Row],[budget_x]]</f>
        <v>-100000</v>
      </c>
      <c r="K7212" s="7">
        <f>Table1[[#This Row],[profit /loss ]]/Table1[[#This Row],[budget_x]]</f>
        <v>-6.6666666666666666E-2</v>
      </c>
      <c r="L7212" t="str" cm="1">
        <f t="array" ref="L7212">_xlfn.IFS(Table1[[#This Row],[score]]&gt;70,"high",Table1[[#This Row],[score]]&gt;50,"medium",Table1[[#This Row],[score]]&lt;=50,"low")</f>
        <v>medium</v>
      </c>
    </row>
    <row r="7213" spans="1:12" x14ac:dyDescent="0.3">
      <c r="A7213" t="s">
        <v>6944</v>
      </c>
      <c r="B7213" s="1">
        <v>43094</v>
      </c>
      <c r="C7213">
        <v>57</v>
      </c>
      <c r="D7213" t="s">
        <v>9</v>
      </c>
      <c r="E7213" t="s">
        <v>15</v>
      </c>
      <c r="F7213">
        <v>99000000</v>
      </c>
      <c r="G7213">
        <v>291486030.19999999</v>
      </c>
      <c r="H7213" t="s">
        <v>34</v>
      </c>
      <c r="I7213">
        <f>YEAR(Table1[[#This Row],[date]])</f>
        <v>2017</v>
      </c>
      <c r="J7213">
        <f>Table1[[#This Row],[revenue]]-Table1[[#This Row],[budget_x]]</f>
        <v>192486030.19999999</v>
      </c>
      <c r="K7213" s="7">
        <f>Table1[[#This Row],[profit /loss ]]/Table1[[#This Row],[budget_x]]</f>
        <v>1.9443033353535353</v>
      </c>
      <c r="L7213" t="str" cm="1">
        <f t="array" ref="L7213">_xlfn.IFS(Table1[[#This Row],[score]]&gt;70,"high",Table1[[#This Row],[score]]&gt;50,"medium",Table1[[#This Row],[score]]&lt;=50,"low")</f>
        <v>medium</v>
      </c>
    </row>
    <row r="7214" spans="1:12" x14ac:dyDescent="0.3">
      <c r="A7214" t="s">
        <v>6945</v>
      </c>
      <c r="B7214" s="1">
        <v>42788</v>
      </c>
      <c r="C7214">
        <v>53</v>
      </c>
      <c r="D7214" t="s">
        <v>9</v>
      </c>
      <c r="E7214" t="s">
        <v>171</v>
      </c>
      <c r="F7214">
        <v>5520017.7999999998</v>
      </c>
      <c r="G7214">
        <v>1162912</v>
      </c>
      <c r="H7214" t="s">
        <v>184</v>
      </c>
      <c r="I7214">
        <f>YEAR(Table1[[#This Row],[date]])</f>
        <v>2017</v>
      </c>
      <c r="J7214">
        <f>Table1[[#This Row],[revenue]]-Table1[[#This Row],[budget_x]]</f>
        <v>-4357105.8</v>
      </c>
      <c r="K7214" s="7">
        <f>Table1[[#This Row],[profit /loss ]]/Table1[[#This Row],[budget_x]]</f>
        <v>-0.78932821557205846</v>
      </c>
      <c r="L7214" t="str" cm="1">
        <f t="array" ref="L7214">_xlfn.IFS(Table1[[#This Row],[score]]&gt;70,"high",Table1[[#This Row],[score]]&gt;50,"medium",Table1[[#This Row],[score]]&lt;=50,"low")</f>
        <v>medium</v>
      </c>
    </row>
    <row r="7215" spans="1:12" x14ac:dyDescent="0.3">
      <c r="A7215" t="s">
        <v>2963</v>
      </c>
      <c r="B7215" s="1">
        <v>30964</v>
      </c>
      <c r="C7215">
        <v>74</v>
      </c>
      <c r="D7215" t="s">
        <v>9</v>
      </c>
      <c r="E7215" t="s">
        <v>10</v>
      </c>
      <c r="F7215">
        <v>104200000</v>
      </c>
      <c r="G7215">
        <v>379238515.80000001</v>
      </c>
      <c r="H7215" t="s">
        <v>30</v>
      </c>
      <c r="I7215">
        <f>YEAR(Table1[[#This Row],[date]])</f>
        <v>1984</v>
      </c>
      <c r="J7215">
        <f>Table1[[#This Row],[revenue]]-Table1[[#This Row],[budget_x]]</f>
        <v>275038515.80000001</v>
      </c>
      <c r="K7215" s="7">
        <f>Table1[[#This Row],[profit /loss ]]/Table1[[#This Row],[budget_x]]</f>
        <v>2.6395251036468332</v>
      </c>
      <c r="L7215" t="str" cm="1">
        <f t="array" ref="L7215">_xlfn.IFS(Table1[[#This Row],[score]]&gt;70,"high",Table1[[#This Row],[score]]&gt;50,"medium",Table1[[#This Row],[score]]&lt;=50,"low")</f>
        <v>high</v>
      </c>
    </row>
    <row r="7216" spans="1:12" x14ac:dyDescent="0.3">
      <c r="A7216" t="s">
        <v>6946</v>
      </c>
      <c r="B7216" s="1">
        <v>33490</v>
      </c>
      <c r="C7216">
        <v>63</v>
      </c>
      <c r="D7216" t="s">
        <v>9</v>
      </c>
      <c r="E7216" t="s">
        <v>10</v>
      </c>
      <c r="F7216">
        <v>20000000</v>
      </c>
      <c r="G7216">
        <v>37540012</v>
      </c>
      <c r="H7216" t="s">
        <v>11</v>
      </c>
      <c r="I7216">
        <f>YEAR(Table1[[#This Row],[date]])</f>
        <v>1991</v>
      </c>
      <c r="J7216">
        <f>Table1[[#This Row],[revenue]]-Table1[[#This Row],[budget_x]]</f>
        <v>17540012</v>
      </c>
      <c r="K7216" s="7">
        <f>Table1[[#This Row],[profit /loss ]]/Table1[[#This Row],[budget_x]]</f>
        <v>0.87700060000000002</v>
      </c>
      <c r="L7216" t="str" cm="1">
        <f t="array" ref="L7216">_xlfn.IFS(Table1[[#This Row],[score]]&gt;70,"high",Table1[[#This Row],[score]]&gt;50,"medium",Table1[[#This Row],[score]]&lt;=50,"low")</f>
        <v>medium</v>
      </c>
    </row>
    <row r="7217" spans="1:12" x14ac:dyDescent="0.3">
      <c r="A7217" t="s">
        <v>536</v>
      </c>
      <c r="B7217" s="1">
        <v>40846</v>
      </c>
      <c r="C7217">
        <v>68</v>
      </c>
      <c r="D7217" t="s">
        <v>9</v>
      </c>
      <c r="E7217" t="s">
        <v>95</v>
      </c>
      <c r="F7217">
        <v>95000000</v>
      </c>
      <c r="G7217">
        <v>542351353</v>
      </c>
      <c r="H7217" t="s">
        <v>96</v>
      </c>
      <c r="I7217">
        <f>YEAR(Table1[[#This Row],[date]])</f>
        <v>2011</v>
      </c>
      <c r="J7217">
        <f>Table1[[#This Row],[revenue]]-Table1[[#This Row],[budget_x]]</f>
        <v>447351353</v>
      </c>
      <c r="K7217" s="7">
        <f>Table1[[#This Row],[profit /loss ]]/Table1[[#This Row],[budget_x]]</f>
        <v>4.7089616105263161</v>
      </c>
      <c r="L7217" t="str" cm="1">
        <f t="array" ref="L7217">_xlfn.IFS(Table1[[#This Row],[score]]&gt;70,"high",Table1[[#This Row],[score]]&gt;50,"medium",Table1[[#This Row],[score]]&lt;=50,"low")</f>
        <v>medium</v>
      </c>
    </row>
    <row r="7218" spans="1:12" x14ac:dyDescent="0.3">
      <c r="A7218" t="s">
        <v>536</v>
      </c>
      <c r="B7218" s="1">
        <v>40846</v>
      </c>
      <c r="C7218">
        <v>68</v>
      </c>
      <c r="D7218" t="s">
        <v>9</v>
      </c>
      <c r="E7218" t="s">
        <v>95</v>
      </c>
      <c r="F7218">
        <v>2900000</v>
      </c>
      <c r="G7218">
        <v>263591415</v>
      </c>
      <c r="H7218" t="s">
        <v>96</v>
      </c>
      <c r="I7218">
        <f>YEAR(Table1[[#This Row],[date]])</f>
        <v>2011</v>
      </c>
      <c r="J7218">
        <f>Table1[[#This Row],[revenue]]-Table1[[#This Row],[budget_x]]</f>
        <v>260691415</v>
      </c>
      <c r="K7218" s="7">
        <f>Table1[[#This Row],[profit /loss ]]/Table1[[#This Row],[budget_x]]</f>
        <v>89.893591379310351</v>
      </c>
      <c r="L7218" t="str" cm="1">
        <f t="array" ref="L7218">_xlfn.IFS(Table1[[#This Row],[score]]&gt;70,"high",Table1[[#This Row],[score]]&gt;50,"medium",Table1[[#This Row],[score]]&lt;=50,"low")</f>
        <v>medium</v>
      </c>
    </row>
    <row r="7219" spans="1:12" x14ac:dyDescent="0.3">
      <c r="A7219" t="s">
        <v>6947</v>
      </c>
      <c r="B7219" s="1">
        <v>44812</v>
      </c>
      <c r="C7219">
        <v>76</v>
      </c>
      <c r="D7219" t="s">
        <v>9</v>
      </c>
      <c r="E7219" t="s">
        <v>6948</v>
      </c>
      <c r="F7219">
        <v>5389600</v>
      </c>
      <c r="G7219">
        <v>1756887</v>
      </c>
      <c r="H7219" t="s">
        <v>11</v>
      </c>
      <c r="I7219">
        <f>YEAR(Table1[[#This Row],[date]])</f>
        <v>2022</v>
      </c>
      <c r="J7219">
        <f>Table1[[#This Row],[revenue]]-Table1[[#This Row],[budget_x]]</f>
        <v>-3632713</v>
      </c>
      <c r="K7219" s="7">
        <f>Table1[[#This Row],[profit /loss ]]/Table1[[#This Row],[budget_x]]</f>
        <v>-0.67402274751373015</v>
      </c>
      <c r="L7219" t="str" cm="1">
        <f t="array" ref="L7219">_xlfn.IFS(Table1[[#This Row],[score]]&gt;70,"high",Table1[[#This Row],[score]]&gt;50,"medium",Table1[[#This Row],[score]]&lt;=50,"low")</f>
        <v>high</v>
      </c>
    </row>
    <row r="7220" spans="1:12" x14ac:dyDescent="0.3">
      <c r="A7220" t="s">
        <v>6949</v>
      </c>
      <c r="B7220" s="1">
        <v>43153</v>
      </c>
      <c r="C7220">
        <v>54</v>
      </c>
      <c r="D7220" t="s">
        <v>9</v>
      </c>
      <c r="E7220" t="s">
        <v>125</v>
      </c>
      <c r="F7220">
        <v>3280017.8</v>
      </c>
      <c r="G7220">
        <v>2330777</v>
      </c>
      <c r="H7220" t="s">
        <v>132</v>
      </c>
      <c r="I7220">
        <f>YEAR(Table1[[#This Row],[date]])</f>
        <v>2018</v>
      </c>
      <c r="J7220">
        <f>Table1[[#This Row],[revenue]]-Table1[[#This Row],[budget_x]]</f>
        <v>-949240.79999999981</v>
      </c>
      <c r="K7220" s="7">
        <f>Table1[[#This Row],[profit /loss ]]/Table1[[#This Row],[budget_x]]</f>
        <v>-0.2894011123964022</v>
      </c>
      <c r="L7220" t="str" cm="1">
        <f t="array" ref="L7220">_xlfn.IFS(Table1[[#This Row],[score]]&gt;70,"high",Table1[[#This Row],[score]]&gt;50,"medium",Table1[[#This Row],[score]]&lt;=50,"low")</f>
        <v>medium</v>
      </c>
    </row>
    <row r="7221" spans="1:12" x14ac:dyDescent="0.3">
      <c r="A7221" t="s">
        <v>2153</v>
      </c>
      <c r="B7221" s="1">
        <v>26984</v>
      </c>
      <c r="C7221">
        <v>76</v>
      </c>
      <c r="D7221" t="s">
        <v>9</v>
      </c>
      <c r="E7221" t="s">
        <v>6950</v>
      </c>
      <c r="F7221">
        <v>580000</v>
      </c>
      <c r="G7221">
        <v>23146523.199999999</v>
      </c>
      <c r="H7221" t="s">
        <v>6951</v>
      </c>
      <c r="I7221">
        <f>YEAR(Table1[[#This Row],[date]])</f>
        <v>1973</v>
      </c>
      <c r="J7221">
        <f>Table1[[#This Row],[revenue]]-Table1[[#This Row],[budget_x]]</f>
        <v>22566523.199999999</v>
      </c>
      <c r="K7221" s="7">
        <f>Table1[[#This Row],[profit /loss ]]/Table1[[#This Row],[budget_x]]</f>
        <v>38.907798620689654</v>
      </c>
      <c r="L7221" t="str" cm="1">
        <f t="array" ref="L7221">_xlfn.IFS(Table1[[#This Row],[score]]&gt;70,"high",Table1[[#This Row],[score]]&gt;50,"medium",Table1[[#This Row],[score]]&lt;=50,"low")</f>
        <v>high</v>
      </c>
    </row>
    <row r="7222" spans="1:12" x14ac:dyDescent="0.3">
      <c r="A7222" t="s">
        <v>6952</v>
      </c>
      <c r="B7222" s="1">
        <v>42893</v>
      </c>
      <c r="C7222">
        <v>58</v>
      </c>
      <c r="D7222" t="s">
        <v>9</v>
      </c>
      <c r="E7222" t="s">
        <v>10</v>
      </c>
      <c r="F7222">
        <v>72440000</v>
      </c>
      <c r="G7222">
        <v>220176894.40000001</v>
      </c>
      <c r="H7222" t="s">
        <v>11</v>
      </c>
      <c r="I7222">
        <f>YEAR(Table1[[#This Row],[date]])</f>
        <v>2017</v>
      </c>
      <c r="J7222">
        <f>Table1[[#This Row],[revenue]]-Table1[[#This Row],[budget_x]]</f>
        <v>147736894.40000001</v>
      </c>
      <c r="K7222" s="7">
        <f>Table1[[#This Row],[profit /loss ]]/Table1[[#This Row],[budget_x]]</f>
        <v>2.0394380784097184</v>
      </c>
      <c r="L7222" t="str" cm="1">
        <f t="array" ref="L7222">_xlfn.IFS(Table1[[#This Row],[score]]&gt;70,"high",Table1[[#This Row],[score]]&gt;50,"medium",Table1[[#This Row],[score]]&lt;=50,"low")</f>
        <v>medium</v>
      </c>
    </row>
    <row r="7223" spans="1:12" x14ac:dyDescent="0.3">
      <c r="A7223" t="s">
        <v>6953</v>
      </c>
      <c r="B7223" s="1">
        <v>43140</v>
      </c>
      <c r="C7223">
        <v>66</v>
      </c>
      <c r="D7223" t="s">
        <v>9</v>
      </c>
      <c r="E7223" t="s">
        <v>10</v>
      </c>
      <c r="F7223">
        <v>9500000</v>
      </c>
      <c r="G7223">
        <v>0</v>
      </c>
      <c r="H7223" t="s">
        <v>17</v>
      </c>
      <c r="I7223">
        <f>YEAR(Table1[[#This Row],[date]])</f>
        <v>2018</v>
      </c>
      <c r="J7223">
        <f>Table1[[#This Row],[revenue]]-Table1[[#This Row],[budget_x]]</f>
        <v>-9500000</v>
      </c>
      <c r="K7223" s="7">
        <f>Table1[[#This Row],[profit /loss ]]/Table1[[#This Row],[budget_x]]</f>
        <v>-1</v>
      </c>
      <c r="L7223" t="str" cm="1">
        <f t="array" ref="L7223">_xlfn.IFS(Table1[[#This Row],[score]]&gt;70,"high",Table1[[#This Row],[score]]&gt;50,"medium",Table1[[#This Row],[score]]&lt;=50,"low")</f>
        <v>medium</v>
      </c>
    </row>
    <row r="7224" spans="1:12" x14ac:dyDescent="0.3">
      <c r="A7224" t="s">
        <v>6954</v>
      </c>
      <c r="B7224" s="1">
        <v>32233</v>
      </c>
      <c r="C7224">
        <v>41</v>
      </c>
      <c r="D7224" t="s">
        <v>9</v>
      </c>
      <c r="E7224" t="s">
        <v>10</v>
      </c>
      <c r="F7224">
        <v>3000000</v>
      </c>
      <c r="G7224">
        <v>7888000</v>
      </c>
      <c r="H7224" t="s">
        <v>11</v>
      </c>
      <c r="I7224">
        <f>YEAR(Table1[[#This Row],[date]])</f>
        <v>1988</v>
      </c>
      <c r="J7224">
        <f>Table1[[#This Row],[revenue]]-Table1[[#This Row],[budget_x]]</f>
        <v>4888000</v>
      </c>
      <c r="K7224" s="7">
        <f>Table1[[#This Row],[profit /loss ]]/Table1[[#This Row],[budget_x]]</f>
        <v>1.6293333333333333</v>
      </c>
      <c r="L7224" t="str" cm="1">
        <f t="array" ref="L7224">_xlfn.IFS(Table1[[#This Row],[score]]&gt;70,"high",Table1[[#This Row],[score]]&gt;50,"medium",Table1[[#This Row],[score]]&lt;=50,"low")</f>
        <v>low</v>
      </c>
    </row>
    <row r="7225" spans="1:12" x14ac:dyDescent="0.3">
      <c r="A7225" t="s">
        <v>6955</v>
      </c>
      <c r="B7225" s="1">
        <v>43474</v>
      </c>
      <c r="C7225">
        <v>79</v>
      </c>
      <c r="D7225" t="s">
        <v>9</v>
      </c>
      <c r="E7225" t="s">
        <v>74</v>
      </c>
      <c r="F7225">
        <v>28905333.199999999</v>
      </c>
      <c r="G7225">
        <v>14651772</v>
      </c>
      <c r="H7225" t="s">
        <v>75</v>
      </c>
      <c r="I7225">
        <f>YEAR(Table1[[#This Row],[date]])</f>
        <v>2019</v>
      </c>
      <c r="J7225">
        <f>Table1[[#This Row],[revenue]]-Table1[[#This Row],[budget_x]]</f>
        <v>-14253561.199999999</v>
      </c>
      <c r="K7225" s="7">
        <f>Table1[[#This Row],[profit /loss ]]/Table1[[#This Row],[budget_x]]</f>
        <v>-0.49311181093736706</v>
      </c>
      <c r="L7225" t="str" cm="1">
        <f t="array" ref="L7225">_xlfn.IFS(Table1[[#This Row],[score]]&gt;70,"high",Table1[[#This Row],[score]]&gt;50,"medium",Table1[[#This Row],[score]]&lt;=50,"low")</f>
        <v>high</v>
      </c>
    </row>
    <row r="7226" spans="1:12" x14ac:dyDescent="0.3">
      <c r="A7226" t="s">
        <v>6956</v>
      </c>
      <c r="B7226" s="1">
        <v>44308</v>
      </c>
      <c r="C7226">
        <v>60</v>
      </c>
      <c r="D7226" t="s">
        <v>9</v>
      </c>
      <c r="E7226" t="s">
        <v>10</v>
      </c>
      <c r="F7226">
        <v>82000000</v>
      </c>
      <c r="G7226">
        <v>618157116.20000005</v>
      </c>
      <c r="H7226" t="s">
        <v>11</v>
      </c>
      <c r="I7226">
        <f>YEAR(Table1[[#This Row],[date]])</f>
        <v>2021</v>
      </c>
      <c r="J7226">
        <f>Table1[[#This Row],[revenue]]-Table1[[#This Row],[budget_x]]</f>
        <v>536157116.20000005</v>
      </c>
      <c r="K7226" s="7">
        <f>Table1[[#This Row],[profit /loss ]]/Table1[[#This Row],[budget_x]]</f>
        <v>6.5385014170731717</v>
      </c>
      <c r="L7226" t="str" cm="1">
        <f t="array" ref="L7226">_xlfn.IFS(Table1[[#This Row],[score]]&gt;70,"high",Table1[[#This Row],[score]]&gt;50,"medium",Table1[[#This Row],[score]]&lt;=50,"low")</f>
        <v>medium</v>
      </c>
    </row>
    <row r="7227" spans="1:12" x14ac:dyDescent="0.3">
      <c r="A7227" t="s">
        <v>6957</v>
      </c>
      <c r="B7227" s="1">
        <v>43447</v>
      </c>
      <c r="C7227">
        <v>46</v>
      </c>
      <c r="D7227" t="s">
        <v>9</v>
      </c>
      <c r="E7227" t="s">
        <v>10</v>
      </c>
      <c r="F7227">
        <v>107000000</v>
      </c>
      <c r="G7227">
        <v>625144639.79999995</v>
      </c>
      <c r="H7227" t="s">
        <v>17</v>
      </c>
      <c r="I7227">
        <f>YEAR(Table1[[#This Row],[date]])</f>
        <v>2018</v>
      </c>
      <c r="J7227">
        <f>Table1[[#This Row],[revenue]]-Table1[[#This Row],[budget_x]]</f>
        <v>518144639.79999995</v>
      </c>
      <c r="K7227" s="7">
        <f>Table1[[#This Row],[profit /loss ]]/Table1[[#This Row],[budget_x]]</f>
        <v>4.8424732691588783</v>
      </c>
      <c r="L7227" t="str" cm="1">
        <f t="array" ref="L7227">_xlfn.IFS(Table1[[#This Row],[score]]&gt;70,"high",Table1[[#This Row],[score]]&gt;50,"medium",Table1[[#This Row],[score]]&lt;=50,"low")</f>
        <v>low</v>
      </c>
    </row>
    <row r="7228" spans="1:12" x14ac:dyDescent="0.3">
      <c r="A7228" t="s">
        <v>6958</v>
      </c>
      <c r="B7228" s="1">
        <v>26081</v>
      </c>
      <c r="C7228">
        <v>66</v>
      </c>
      <c r="D7228" t="s">
        <v>9</v>
      </c>
      <c r="E7228" t="s">
        <v>10</v>
      </c>
      <c r="F7228">
        <v>123940000</v>
      </c>
      <c r="G7228">
        <v>854413587</v>
      </c>
      <c r="H7228" t="s">
        <v>17</v>
      </c>
      <c r="I7228">
        <f>YEAR(Table1[[#This Row],[date]])</f>
        <v>1971</v>
      </c>
      <c r="J7228">
        <f>Table1[[#This Row],[revenue]]-Table1[[#This Row],[budget_x]]</f>
        <v>730473587</v>
      </c>
      <c r="K7228" s="7">
        <f>Table1[[#This Row],[profit /loss ]]/Table1[[#This Row],[budget_x]]</f>
        <v>5.8937678473454902</v>
      </c>
      <c r="L7228" t="str" cm="1">
        <f t="array" ref="L7228">_xlfn.IFS(Table1[[#This Row],[score]]&gt;70,"high",Table1[[#This Row],[score]]&gt;50,"medium",Table1[[#This Row],[score]]&lt;=50,"low")</f>
        <v>medium</v>
      </c>
    </row>
    <row r="7229" spans="1:12" x14ac:dyDescent="0.3">
      <c r="A7229" t="s">
        <v>6959</v>
      </c>
      <c r="B7229" s="1">
        <v>40605</v>
      </c>
      <c r="C7229">
        <v>63</v>
      </c>
      <c r="D7229" t="s">
        <v>9</v>
      </c>
      <c r="E7229" t="s">
        <v>10</v>
      </c>
      <c r="F7229">
        <v>17000000</v>
      </c>
      <c r="G7229">
        <v>38028230</v>
      </c>
      <c r="H7229" t="s">
        <v>11</v>
      </c>
      <c r="I7229">
        <f>YEAR(Table1[[#This Row],[date]])</f>
        <v>2011</v>
      </c>
      <c r="J7229">
        <f>Table1[[#This Row],[revenue]]-Table1[[#This Row],[budget_x]]</f>
        <v>21028230</v>
      </c>
      <c r="K7229" s="7">
        <f>Table1[[#This Row],[profit /loss ]]/Table1[[#This Row],[budget_x]]</f>
        <v>1.2369547058823529</v>
      </c>
      <c r="L7229" t="str" cm="1">
        <f t="array" ref="L7229">_xlfn.IFS(Table1[[#This Row],[score]]&gt;70,"high",Table1[[#This Row],[score]]&gt;50,"medium",Table1[[#This Row],[score]]&lt;=50,"low")</f>
        <v>medium</v>
      </c>
    </row>
    <row r="7230" spans="1:12" x14ac:dyDescent="0.3">
      <c r="A7230" t="s">
        <v>6960</v>
      </c>
      <c r="B7230" s="1">
        <v>42296</v>
      </c>
      <c r="C7230">
        <v>76</v>
      </c>
      <c r="D7230" t="s">
        <v>9</v>
      </c>
      <c r="E7230" t="s">
        <v>10</v>
      </c>
      <c r="F7230">
        <v>159200000</v>
      </c>
      <c r="G7230">
        <v>768479242.79999995</v>
      </c>
      <c r="H7230" t="s">
        <v>17</v>
      </c>
      <c r="I7230">
        <f>YEAR(Table1[[#This Row],[date]])</f>
        <v>2015</v>
      </c>
      <c r="J7230">
        <f>Table1[[#This Row],[revenue]]-Table1[[#This Row],[budget_x]]</f>
        <v>609279242.79999995</v>
      </c>
      <c r="K7230" s="7">
        <f>Table1[[#This Row],[profit /loss ]]/Table1[[#This Row],[budget_x]]</f>
        <v>3.8271309221105523</v>
      </c>
      <c r="L7230" t="str" cm="1">
        <f t="array" ref="L7230">_xlfn.IFS(Table1[[#This Row],[score]]&gt;70,"high",Table1[[#This Row],[score]]&gt;50,"medium",Table1[[#This Row],[score]]&lt;=50,"low")</f>
        <v>high</v>
      </c>
    </row>
    <row r="7231" spans="1:12" x14ac:dyDescent="0.3">
      <c r="A7231" t="s">
        <v>6961</v>
      </c>
      <c r="B7231" s="1">
        <v>45022</v>
      </c>
      <c r="C7231">
        <v>75</v>
      </c>
      <c r="D7231" t="s">
        <v>9</v>
      </c>
      <c r="E7231" t="s">
        <v>95</v>
      </c>
      <c r="F7231">
        <v>127200000</v>
      </c>
      <c r="G7231">
        <v>564158441.39999998</v>
      </c>
      <c r="H7231" t="s">
        <v>96</v>
      </c>
      <c r="I7231">
        <f>YEAR(Table1[[#This Row],[date]])</f>
        <v>2023</v>
      </c>
      <c r="J7231">
        <f>Table1[[#This Row],[revenue]]-Table1[[#This Row],[budget_x]]</f>
        <v>436958441.39999998</v>
      </c>
      <c r="K7231" s="7">
        <f>Table1[[#This Row],[profit /loss ]]/Table1[[#This Row],[budget_x]]</f>
        <v>3.4352078726415094</v>
      </c>
      <c r="L7231" t="str" cm="1">
        <f t="array" ref="L7231">_xlfn.IFS(Table1[[#This Row],[score]]&gt;70,"high",Table1[[#This Row],[score]]&gt;50,"medium",Table1[[#This Row],[score]]&lt;=50,"low")</f>
        <v>high</v>
      </c>
    </row>
    <row r="7232" spans="1:12" x14ac:dyDescent="0.3">
      <c r="A7232" t="s">
        <v>6962</v>
      </c>
      <c r="B7232" s="1">
        <v>36028</v>
      </c>
      <c r="C7232">
        <v>69</v>
      </c>
      <c r="D7232" t="s">
        <v>9</v>
      </c>
      <c r="E7232" t="s">
        <v>10</v>
      </c>
      <c r="F7232">
        <v>9000004</v>
      </c>
      <c r="G7232">
        <v>15923122</v>
      </c>
      <c r="H7232" t="s">
        <v>17</v>
      </c>
      <c r="I7232">
        <f>YEAR(Table1[[#This Row],[date]])</f>
        <v>1998</v>
      </c>
      <c r="J7232">
        <f>Table1[[#This Row],[revenue]]-Table1[[#This Row],[budget_x]]</f>
        <v>6923118</v>
      </c>
      <c r="K7232" s="7">
        <f>Table1[[#This Row],[profit /loss ]]/Table1[[#This Row],[budget_x]]</f>
        <v>0.76923499145111496</v>
      </c>
      <c r="L7232" t="str" cm="1">
        <f t="array" ref="L7232">_xlfn.IFS(Table1[[#This Row],[score]]&gt;70,"high",Table1[[#This Row],[score]]&gt;50,"medium",Table1[[#This Row],[score]]&lt;=50,"low")</f>
        <v>medium</v>
      </c>
    </row>
    <row r="7233" spans="1:12" x14ac:dyDescent="0.3">
      <c r="A7233" t="s">
        <v>6963</v>
      </c>
      <c r="B7233" s="1">
        <v>37595</v>
      </c>
      <c r="C7233">
        <v>67</v>
      </c>
      <c r="D7233" t="s">
        <v>9</v>
      </c>
      <c r="E7233" t="s">
        <v>125</v>
      </c>
      <c r="F7233">
        <v>162000000</v>
      </c>
      <c r="G7233">
        <v>636854441.20000005</v>
      </c>
      <c r="H7233" t="s">
        <v>132</v>
      </c>
      <c r="I7233">
        <f>YEAR(Table1[[#This Row],[date]])</f>
        <v>2002</v>
      </c>
      <c r="J7233">
        <f>Table1[[#This Row],[revenue]]-Table1[[#This Row],[budget_x]]</f>
        <v>474854441.20000005</v>
      </c>
      <c r="K7233" s="7">
        <f>Table1[[#This Row],[profit /loss ]]/Table1[[#This Row],[budget_x]]</f>
        <v>2.9312002543209879</v>
      </c>
      <c r="L7233" t="str" cm="1">
        <f t="array" ref="L7233">_xlfn.IFS(Table1[[#This Row],[score]]&gt;70,"high",Table1[[#This Row],[score]]&gt;50,"medium",Table1[[#This Row],[score]]&lt;=50,"low")</f>
        <v>medium</v>
      </c>
    </row>
    <row r="7234" spans="1:12" x14ac:dyDescent="0.3">
      <c r="A7234" t="s">
        <v>6964</v>
      </c>
      <c r="B7234" s="1">
        <v>24898</v>
      </c>
      <c r="C7234">
        <v>77</v>
      </c>
      <c r="D7234" t="s">
        <v>9</v>
      </c>
      <c r="E7234" t="s">
        <v>10</v>
      </c>
      <c r="F7234">
        <v>2000000</v>
      </c>
      <c r="G7234">
        <v>24407647</v>
      </c>
      <c r="H7234" t="s">
        <v>11</v>
      </c>
      <c r="I7234">
        <f>YEAR(Table1[[#This Row],[date]])</f>
        <v>1968</v>
      </c>
      <c r="J7234">
        <f>Table1[[#This Row],[revenue]]-Table1[[#This Row],[budget_x]]</f>
        <v>22407647</v>
      </c>
      <c r="K7234" s="7">
        <f>Table1[[#This Row],[profit /loss ]]/Table1[[#This Row],[budget_x]]</f>
        <v>11.2038235</v>
      </c>
      <c r="L7234" t="str" cm="1">
        <f t="array" ref="L7234">_xlfn.IFS(Table1[[#This Row],[score]]&gt;70,"high",Table1[[#This Row],[score]]&gt;50,"medium",Table1[[#This Row],[score]]&lt;=50,"low")</f>
        <v>high</v>
      </c>
    </row>
    <row r="7235" spans="1:12" x14ac:dyDescent="0.3">
      <c r="A7235" t="s">
        <v>6965</v>
      </c>
      <c r="B7235" s="1">
        <v>39103</v>
      </c>
      <c r="C7235">
        <v>53</v>
      </c>
      <c r="D7235" t="s">
        <v>9</v>
      </c>
      <c r="E7235" t="s">
        <v>10</v>
      </c>
      <c r="F7235">
        <v>20000000</v>
      </c>
      <c r="G7235">
        <v>50224557.799999997</v>
      </c>
      <c r="H7235" t="s">
        <v>11</v>
      </c>
      <c r="I7235">
        <f>YEAR(Table1[[#This Row],[date]])</f>
        <v>2007</v>
      </c>
      <c r="J7235">
        <f>Table1[[#This Row],[revenue]]-Table1[[#This Row],[budget_x]]</f>
        <v>30224557.799999997</v>
      </c>
      <c r="K7235" s="7">
        <f>Table1[[#This Row],[profit /loss ]]/Table1[[#This Row],[budget_x]]</f>
        <v>1.5112278899999998</v>
      </c>
      <c r="L7235" t="str" cm="1">
        <f t="array" ref="L7235">_xlfn.IFS(Table1[[#This Row],[score]]&gt;70,"high",Table1[[#This Row],[score]]&gt;50,"medium",Table1[[#This Row],[score]]&lt;=50,"low")</f>
        <v>medium</v>
      </c>
    </row>
    <row r="7236" spans="1:12" x14ac:dyDescent="0.3">
      <c r="A7236" t="s">
        <v>6966</v>
      </c>
      <c r="B7236" s="1">
        <v>30659</v>
      </c>
      <c r="C7236">
        <v>57</v>
      </c>
      <c r="D7236" t="s">
        <v>9</v>
      </c>
      <c r="E7236" t="s">
        <v>10</v>
      </c>
      <c r="F7236">
        <v>22000000</v>
      </c>
      <c r="G7236">
        <v>64892670</v>
      </c>
      <c r="H7236" t="s">
        <v>11</v>
      </c>
      <c r="I7236">
        <f>YEAR(Table1[[#This Row],[date]])</f>
        <v>1983</v>
      </c>
      <c r="J7236">
        <f>Table1[[#This Row],[revenue]]-Table1[[#This Row],[budget_x]]</f>
        <v>42892670</v>
      </c>
      <c r="K7236" s="7">
        <f>Table1[[#This Row],[profit /loss ]]/Table1[[#This Row],[budget_x]]</f>
        <v>1.9496668181818182</v>
      </c>
      <c r="L7236" t="str" cm="1">
        <f t="array" ref="L7236">_xlfn.IFS(Table1[[#This Row],[score]]&gt;70,"high",Table1[[#This Row],[score]]&gt;50,"medium",Table1[[#This Row],[score]]&lt;=50,"low")</f>
        <v>medium</v>
      </c>
    </row>
    <row r="7237" spans="1:12" x14ac:dyDescent="0.3">
      <c r="A7237" t="s">
        <v>6967</v>
      </c>
      <c r="B7237" s="1">
        <v>39822</v>
      </c>
      <c r="C7237">
        <v>59</v>
      </c>
      <c r="D7237" t="s">
        <v>9</v>
      </c>
      <c r="E7237" t="s">
        <v>10</v>
      </c>
      <c r="F7237">
        <v>25000000</v>
      </c>
      <c r="G7237">
        <v>146955378.59999999</v>
      </c>
      <c r="H7237" t="s">
        <v>17</v>
      </c>
      <c r="I7237">
        <f>YEAR(Table1[[#This Row],[date]])</f>
        <v>2009</v>
      </c>
      <c r="J7237">
        <f>Table1[[#This Row],[revenue]]-Table1[[#This Row],[budget_x]]</f>
        <v>121955378.59999999</v>
      </c>
      <c r="K7237" s="7">
        <f>Table1[[#This Row],[profit /loss ]]/Table1[[#This Row],[budget_x]]</f>
        <v>4.8782151439999994</v>
      </c>
      <c r="L7237" t="str" cm="1">
        <f t="array" ref="L7237">_xlfn.IFS(Table1[[#This Row],[score]]&gt;70,"high",Table1[[#This Row],[score]]&gt;50,"medium",Table1[[#This Row],[score]]&lt;=50,"low")</f>
        <v>medium</v>
      </c>
    </row>
    <row r="7238" spans="1:12" x14ac:dyDescent="0.3">
      <c r="A7238" t="s">
        <v>6968</v>
      </c>
      <c r="B7238" s="1">
        <v>38402</v>
      </c>
      <c r="C7238">
        <v>49</v>
      </c>
      <c r="D7238" t="s">
        <v>9</v>
      </c>
      <c r="E7238" t="s">
        <v>10</v>
      </c>
      <c r="F7238">
        <v>165400000</v>
      </c>
      <c r="G7238">
        <v>616863030.39999998</v>
      </c>
      <c r="H7238" t="s">
        <v>17</v>
      </c>
      <c r="I7238">
        <f>YEAR(Table1[[#This Row],[date]])</f>
        <v>2005</v>
      </c>
      <c r="J7238">
        <f>Table1[[#This Row],[revenue]]-Table1[[#This Row],[budget_x]]</f>
        <v>451463030.39999998</v>
      </c>
      <c r="K7238" s="7">
        <f>Table1[[#This Row],[profit /loss ]]/Table1[[#This Row],[budget_x]]</f>
        <v>2.7295225538089478</v>
      </c>
      <c r="L7238" t="str" cm="1">
        <f t="array" ref="L7238">_xlfn.IFS(Table1[[#This Row],[score]]&gt;70,"high",Table1[[#This Row],[score]]&gt;50,"medium",Table1[[#This Row],[score]]&lt;=50,"low")</f>
        <v>low</v>
      </c>
    </row>
    <row r="7239" spans="1:12" x14ac:dyDescent="0.3">
      <c r="A7239" t="s">
        <v>6969</v>
      </c>
      <c r="B7239" s="1">
        <v>44102</v>
      </c>
      <c r="C7239">
        <v>41</v>
      </c>
      <c r="D7239" t="s">
        <v>9</v>
      </c>
      <c r="E7239" t="s">
        <v>10</v>
      </c>
      <c r="F7239">
        <v>101800000</v>
      </c>
      <c r="G7239">
        <v>426024199.80000001</v>
      </c>
      <c r="H7239" t="s">
        <v>17</v>
      </c>
      <c r="I7239">
        <f>YEAR(Table1[[#This Row],[date]])</f>
        <v>2020</v>
      </c>
      <c r="J7239">
        <f>Table1[[#This Row],[revenue]]-Table1[[#This Row],[budget_x]]</f>
        <v>324224199.80000001</v>
      </c>
      <c r="K7239" s="7">
        <f>Table1[[#This Row],[profit /loss ]]/Table1[[#This Row],[budget_x]]</f>
        <v>3.1849135540275051</v>
      </c>
      <c r="L7239" t="str" cm="1">
        <f t="array" ref="L7239">_xlfn.IFS(Table1[[#This Row],[score]]&gt;70,"high",Table1[[#This Row],[score]]&gt;50,"medium",Table1[[#This Row],[score]]&lt;=50,"low")</f>
        <v>low</v>
      </c>
    </row>
    <row r="7240" spans="1:12" x14ac:dyDescent="0.3">
      <c r="A7240" t="s">
        <v>6970</v>
      </c>
      <c r="B7240" s="1">
        <v>44145</v>
      </c>
      <c r="C7240">
        <v>58</v>
      </c>
      <c r="D7240" t="s">
        <v>9</v>
      </c>
      <c r="E7240" t="s">
        <v>10</v>
      </c>
      <c r="F7240">
        <v>109000000</v>
      </c>
      <c r="G7240">
        <v>653477685.39999998</v>
      </c>
      <c r="H7240" t="s">
        <v>11</v>
      </c>
      <c r="I7240">
        <f>YEAR(Table1[[#This Row],[date]])</f>
        <v>2020</v>
      </c>
      <c r="J7240">
        <f>Table1[[#This Row],[revenue]]-Table1[[#This Row],[budget_x]]</f>
        <v>544477685.39999998</v>
      </c>
      <c r="K7240" s="7">
        <f>Table1[[#This Row],[profit /loss ]]/Table1[[#This Row],[budget_x]]</f>
        <v>4.9952081229357796</v>
      </c>
      <c r="L7240" t="str" cm="1">
        <f t="array" ref="L7240">_xlfn.IFS(Table1[[#This Row],[score]]&gt;70,"high",Table1[[#This Row],[score]]&gt;50,"medium",Table1[[#This Row],[score]]&lt;=50,"low")</f>
        <v>medium</v>
      </c>
    </row>
    <row r="7241" spans="1:12" x14ac:dyDescent="0.3">
      <c r="A7241" t="s">
        <v>6971</v>
      </c>
      <c r="B7241" s="1">
        <v>42633</v>
      </c>
      <c r="C7241">
        <v>50</v>
      </c>
      <c r="D7241" t="s">
        <v>9</v>
      </c>
      <c r="E7241" t="s">
        <v>74</v>
      </c>
      <c r="F7241">
        <v>175600000</v>
      </c>
      <c r="G7241">
        <v>288568132.39999998</v>
      </c>
      <c r="H7241" t="s">
        <v>75</v>
      </c>
      <c r="I7241">
        <f>YEAR(Table1[[#This Row],[date]])</f>
        <v>2016</v>
      </c>
      <c r="J7241">
        <f>Table1[[#This Row],[revenue]]-Table1[[#This Row],[budget_x]]</f>
        <v>112968132.39999998</v>
      </c>
      <c r="K7241" s="7">
        <f>Table1[[#This Row],[profit /loss ]]/Table1[[#This Row],[budget_x]]</f>
        <v>0.64332649430523903</v>
      </c>
      <c r="L7241" t="str" cm="1">
        <f t="array" ref="L7241">_xlfn.IFS(Table1[[#This Row],[score]]&gt;70,"high",Table1[[#This Row],[score]]&gt;50,"medium",Table1[[#This Row],[score]]&lt;=50,"low")</f>
        <v>low</v>
      </c>
    </row>
    <row r="7242" spans="1:12" x14ac:dyDescent="0.3">
      <c r="A7242" t="s">
        <v>6972</v>
      </c>
      <c r="B7242" s="1">
        <v>39875</v>
      </c>
      <c r="C7242">
        <v>74</v>
      </c>
      <c r="D7242" t="s">
        <v>9</v>
      </c>
      <c r="E7242" t="s">
        <v>10</v>
      </c>
      <c r="F7242">
        <v>8000000</v>
      </c>
      <c r="G7242">
        <v>3582797</v>
      </c>
      <c r="H7242" t="s">
        <v>1054</v>
      </c>
      <c r="I7242">
        <f>YEAR(Table1[[#This Row],[date]])</f>
        <v>2009</v>
      </c>
      <c r="J7242">
        <f>Table1[[#This Row],[revenue]]-Table1[[#This Row],[budget_x]]</f>
        <v>-4417203</v>
      </c>
      <c r="K7242" s="7">
        <f>Table1[[#This Row],[profit /loss ]]/Table1[[#This Row],[budget_x]]</f>
        <v>-0.55215037499999997</v>
      </c>
      <c r="L7242" t="str" cm="1">
        <f t="array" ref="L7242">_xlfn.IFS(Table1[[#This Row],[score]]&gt;70,"high",Table1[[#This Row],[score]]&gt;50,"medium",Table1[[#This Row],[score]]&lt;=50,"low")</f>
        <v>high</v>
      </c>
    </row>
    <row r="7243" spans="1:12" x14ac:dyDescent="0.3">
      <c r="A7243" t="s">
        <v>6973</v>
      </c>
      <c r="B7243" s="1">
        <v>31382</v>
      </c>
      <c r="C7243">
        <v>81</v>
      </c>
      <c r="D7243" t="s">
        <v>9</v>
      </c>
      <c r="E7243" t="s">
        <v>10</v>
      </c>
      <c r="F7243">
        <v>145400000</v>
      </c>
      <c r="G7243">
        <v>610222910.20000005</v>
      </c>
      <c r="H7243" t="s">
        <v>655</v>
      </c>
      <c r="I7243">
        <f>YEAR(Table1[[#This Row],[date]])</f>
        <v>1985</v>
      </c>
      <c r="J7243">
        <f>Table1[[#This Row],[revenue]]-Table1[[#This Row],[budget_x]]</f>
        <v>464822910.20000005</v>
      </c>
      <c r="K7243" s="7">
        <f>Table1[[#This Row],[profit /loss ]]/Table1[[#This Row],[budget_x]]</f>
        <v>3.196856328748281</v>
      </c>
      <c r="L7243" t="str" cm="1">
        <f t="array" ref="L7243">_xlfn.IFS(Table1[[#This Row],[score]]&gt;70,"high",Table1[[#This Row],[score]]&gt;50,"medium",Table1[[#This Row],[score]]&lt;=50,"low")</f>
        <v>high</v>
      </c>
    </row>
    <row r="7244" spans="1:12" x14ac:dyDescent="0.3">
      <c r="A7244" t="s">
        <v>6974</v>
      </c>
      <c r="B7244" s="1">
        <v>38079</v>
      </c>
      <c r="C7244">
        <v>77</v>
      </c>
      <c r="D7244" t="s">
        <v>9</v>
      </c>
      <c r="E7244" t="s">
        <v>10</v>
      </c>
      <c r="F7244">
        <v>730000</v>
      </c>
      <c r="G7244">
        <v>8000000</v>
      </c>
      <c r="H7244" t="s">
        <v>11</v>
      </c>
      <c r="I7244">
        <f>YEAR(Table1[[#This Row],[date]])</f>
        <v>2004</v>
      </c>
      <c r="J7244">
        <f>Table1[[#This Row],[revenue]]-Table1[[#This Row],[budget_x]]</f>
        <v>7270000</v>
      </c>
      <c r="K7244" s="7">
        <f>Table1[[#This Row],[profit /loss ]]/Table1[[#This Row],[budget_x]]</f>
        <v>9.9589041095890405</v>
      </c>
      <c r="L7244" t="str" cm="1">
        <f t="array" ref="L7244">_xlfn.IFS(Table1[[#This Row],[score]]&gt;70,"high",Table1[[#This Row],[score]]&gt;50,"medium",Table1[[#This Row],[score]]&lt;=50,"low")</f>
        <v>high</v>
      </c>
    </row>
    <row r="7245" spans="1:12" x14ac:dyDescent="0.3">
      <c r="A7245" t="s">
        <v>6975</v>
      </c>
      <c r="B7245" s="1">
        <v>44624</v>
      </c>
      <c r="C7245">
        <v>66</v>
      </c>
      <c r="D7245" t="s">
        <v>9</v>
      </c>
      <c r="E7245" t="s">
        <v>10</v>
      </c>
      <c r="F7245">
        <v>52400000</v>
      </c>
      <c r="G7245">
        <v>294007250.19999999</v>
      </c>
      <c r="H7245" t="s">
        <v>17</v>
      </c>
      <c r="I7245">
        <f>YEAR(Table1[[#This Row],[date]])</f>
        <v>2022</v>
      </c>
      <c r="J7245">
        <f>Table1[[#This Row],[revenue]]-Table1[[#This Row],[budget_x]]</f>
        <v>241607250.19999999</v>
      </c>
      <c r="K7245" s="7">
        <f>Table1[[#This Row],[profit /loss ]]/Table1[[#This Row],[budget_x]]</f>
        <v>4.6108253854961827</v>
      </c>
      <c r="L7245" t="str" cm="1">
        <f t="array" ref="L7245">_xlfn.IFS(Table1[[#This Row],[score]]&gt;70,"high",Table1[[#This Row],[score]]&gt;50,"medium",Table1[[#This Row],[score]]&lt;=50,"low")</f>
        <v>medium</v>
      </c>
    </row>
    <row r="7246" spans="1:12" x14ac:dyDescent="0.3">
      <c r="A7246" t="s">
        <v>6976</v>
      </c>
      <c r="B7246" s="1">
        <v>44911</v>
      </c>
      <c r="C7246">
        <v>56</v>
      </c>
      <c r="D7246" t="s">
        <v>9</v>
      </c>
      <c r="E7246" t="s">
        <v>10</v>
      </c>
      <c r="F7246">
        <v>20000000</v>
      </c>
      <c r="G7246">
        <v>108938817.2</v>
      </c>
      <c r="H7246" t="s">
        <v>17</v>
      </c>
      <c r="I7246">
        <f>YEAR(Table1[[#This Row],[date]])</f>
        <v>2022</v>
      </c>
      <c r="J7246">
        <f>Table1[[#This Row],[revenue]]-Table1[[#This Row],[budget_x]]</f>
        <v>88938817.200000003</v>
      </c>
      <c r="K7246" s="7">
        <f>Table1[[#This Row],[profit /loss ]]/Table1[[#This Row],[budget_x]]</f>
        <v>4.4469408599999998</v>
      </c>
      <c r="L7246" t="str" cm="1">
        <f t="array" ref="L7246">_xlfn.IFS(Table1[[#This Row],[score]]&gt;70,"high",Table1[[#This Row],[score]]&gt;50,"medium",Table1[[#This Row],[score]]&lt;=50,"low")</f>
        <v>medium</v>
      </c>
    </row>
    <row r="7247" spans="1:12" x14ac:dyDescent="0.3">
      <c r="A7247" t="s">
        <v>6977</v>
      </c>
      <c r="B7247" s="1">
        <v>39491</v>
      </c>
      <c r="C7247">
        <v>56</v>
      </c>
      <c r="D7247" t="s">
        <v>9</v>
      </c>
      <c r="E7247" t="s">
        <v>10</v>
      </c>
      <c r="F7247">
        <v>67000000</v>
      </c>
      <c r="G7247">
        <v>25357771</v>
      </c>
      <c r="H7247" t="s">
        <v>11</v>
      </c>
      <c r="I7247">
        <f>YEAR(Table1[[#This Row],[date]])</f>
        <v>2008</v>
      </c>
      <c r="J7247">
        <f>Table1[[#This Row],[revenue]]-Table1[[#This Row],[budget_x]]</f>
        <v>-41642229</v>
      </c>
      <c r="K7247" s="7">
        <f>Table1[[#This Row],[profit /loss ]]/Table1[[#This Row],[budget_x]]</f>
        <v>-0.62152580597014928</v>
      </c>
      <c r="L7247" t="str" cm="1">
        <f t="array" ref="L7247">_xlfn.IFS(Table1[[#This Row],[score]]&gt;70,"high",Table1[[#This Row],[score]]&gt;50,"medium",Table1[[#This Row],[score]]&lt;=50,"low")</f>
        <v>medium</v>
      </c>
    </row>
    <row r="7248" spans="1:12" x14ac:dyDescent="0.3">
      <c r="A7248" t="s">
        <v>6978</v>
      </c>
      <c r="B7248" s="1">
        <v>43539</v>
      </c>
      <c r="C7248">
        <v>59</v>
      </c>
      <c r="D7248" t="s">
        <v>9</v>
      </c>
      <c r="E7248" t="s">
        <v>69</v>
      </c>
      <c r="F7248">
        <v>101300000</v>
      </c>
      <c r="G7248">
        <v>819177204.20000005</v>
      </c>
      <c r="H7248" t="s">
        <v>143</v>
      </c>
      <c r="I7248">
        <f>YEAR(Table1[[#This Row],[date]])</f>
        <v>2019</v>
      </c>
      <c r="J7248">
        <f>Table1[[#This Row],[revenue]]-Table1[[#This Row],[budget_x]]</f>
        <v>717877204.20000005</v>
      </c>
      <c r="K7248" s="7">
        <f>Table1[[#This Row],[profit /loss ]]/Table1[[#This Row],[budget_x]]</f>
        <v>7.0866456485686085</v>
      </c>
      <c r="L7248" t="str" cm="1">
        <f t="array" ref="L7248">_xlfn.IFS(Table1[[#This Row],[score]]&gt;70,"high",Table1[[#This Row],[score]]&gt;50,"medium",Table1[[#This Row],[score]]&lt;=50,"low")</f>
        <v>medium</v>
      </c>
    </row>
    <row r="7249" spans="1:12" x14ac:dyDescent="0.3">
      <c r="A7249" t="s">
        <v>6979</v>
      </c>
      <c r="B7249" s="1">
        <v>44986</v>
      </c>
      <c r="C7249">
        <v>20</v>
      </c>
      <c r="D7249" t="s">
        <v>9</v>
      </c>
      <c r="E7249" t="s">
        <v>626</v>
      </c>
      <c r="F7249">
        <v>12001040</v>
      </c>
      <c r="G7249">
        <v>38139010</v>
      </c>
      <c r="H7249" t="s">
        <v>627</v>
      </c>
      <c r="I7249">
        <f>YEAR(Table1[[#This Row],[date]])</f>
        <v>2023</v>
      </c>
      <c r="J7249">
        <f>Table1[[#This Row],[revenue]]-Table1[[#This Row],[budget_x]]</f>
        <v>26137970</v>
      </c>
      <c r="K7249" s="7">
        <f>Table1[[#This Row],[profit /loss ]]/Table1[[#This Row],[budget_x]]</f>
        <v>2.177975408797904</v>
      </c>
      <c r="L7249" t="str" cm="1">
        <f t="array" ref="L7249">_xlfn.IFS(Table1[[#This Row],[score]]&gt;70,"high",Table1[[#This Row],[score]]&gt;50,"medium",Table1[[#This Row],[score]]&lt;=50,"low")</f>
        <v>low</v>
      </c>
    </row>
    <row r="7250" spans="1:12" x14ac:dyDescent="0.3">
      <c r="A7250" t="s">
        <v>6980</v>
      </c>
      <c r="B7250" s="1">
        <v>34712</v>
      </c>
      <c r="C7250">
        <v>67</v>
      </c>
      <c r="D7250" t="s">
        <v>9</v>
      </c>
      <c r="E7250" t="s">
        <v>1607</v>
      </c>
      <c r="F7250">
        <v>1850000</v>
      </c>
      <c r="G7250">
        <v>16540000</v>
      </c>
      <c r="H7250" t="s">
        <v>1019</v>
      </c>
      <c r="I7250">
        <f>YEAR(Table1[[#This Row],[date]])</f>
        <v>1995</v>
      </c>
      <c r="J7250">
        <f>Table1[[#This Row],[revenue]]-Table1[[#This Row],[budget_x]]</f>
        <v>14690000</v>
      </c>
      <c r="K7250" s="7">
        <f>Table1[[#This Row],[profit /loss ]]/Table1[[#This Row],[budget_x]]</f>
        <v>7.9405405405405407</v>
      </c>
      <c r="L7250" t="str" cm="1">
        <f t="array" ref="L7250">_xlfn.IFS(Table1[[#This Row],[score]]&gt;70,"high",Table1[[#This Row],[score]]&gt;50,"medium",Table1[[#This Row],[score]]&lt;=50,"low")</f>
        <v>medium</v>
      </c>
    </row>
    <row r="7251" spans="1:12" x14ac:dyDescent="0.3">
      <c r="A7251" t="s">
        <v>6981</v>
      </c>
      <c r="B7251" s="1">
        <v>41529</v>
      </c>
      <c r="C7251">
        <v>70</v>
      </c>
      <c r="D7251" t="s">
        <v>9</v>
      </c>
      <c r="E7251" t="s">
        <v>10</v>
      </c>
      <c r="F7251">
        <v>18000000</v>
      </c>
      <c r="G7251">
        <v>102912961</v>
      </c>
      <c r="H7251" t="s">
        <v>11</v>
      </c>
      <c r="I7251">
        <f>YEAR(Table1[[#This Row],[date]])</f>
        <v>2013</v>
      </c>
      <c r="J7251">
        <f>Table1[[#This Row],[revenue]]-Table1[[#This Row],[budget_x]]</f>
        <v>84912961</v>
      </c>
      <c r="K7251" s="7">
        <f>Table1[[#This Row],[profit /loss ]]/Table1[[#This Row],[budget_x]]</f>
        <v>4.7173867222222219</v>
      </c>
      <c r="L7251" t="str" cm="1">
        <f t="array" ref="L7251">_xlfn.IFS(Table1[[#This Row],[score]]&gt;70,"high",Table1[[#This Row],[score]]&gt;50,"medium",Table1[[#This Row],[score]]&lt;=50,"low")</f>
        <v>medium</v>
      </c>
    </row>
    <row r="7252" spans="1:12" x14ac:dyDescent="0.3">
      <c r="A7252" t="s">
        <v>6982</v>
      </c>
      <c r="B7252" s="1">
        <v>14207</v>
      </c>
      <c r="C7252">
        <v>66</v>
      </c>
      <c r="D7252" t="s">
        <v>9</v>
      </c>
      <c r="E7252" t="s">
        <v>10</v>
      </c>
      <c r="F7252">
        <v>66260</v>
      </c>
      <c r="G7252">
        <v>245388402.80000001</v>
      </c>
      <c r="H7252" t="s">
        <v>17</v>
      </c>
      <c r="I7252">
        <f>YEAR(Table1[[#This Row],[date]])</f>
        <v>1938</v>
      </c>
      <c r="J7252">
        <f>Table1[[#This Row],[revenue]]-Table1[[#This Row],[budget_x]]</f>
        <v>245322142.80000001</v>
      </c>
      <c r="K7252" s="7">
        <f>Table1[[#This Row],[profit /loss ]]/Table1[[#This Row],[budget_x]]</f>
        <v>3702.4168849984908</v>
      </c>
      <c r="L7252" t="str" cm="1">
        <f t="array" ref="L7252">_xlfn.IFS(Table1[[#This Row],[score]]&gt;70,"high",Table1[[#This Row],[score]]&gt;50,"medium",Table1[[#This Row],[score]]&lt;=50,"low")</f>
        <v>medium</v>
      </c>
    </row>
    <row r="7253" spans="1:12" x14ac:dyDescent="0.3">
      <c r="A7253" t="s">
        <v>6983</v>
      </c>
      <c r="B7253" s="1">
        <v>44524</v>
      </c>
      <c r="C7253">
        <v>69</v>
      </c>
      <c r="D7253" t="s">
        <v>9</v>
      </c>
      <c r="E7253" t="s">
        <v>10</v>
      </c>
      <c r="F7253">
        <v>11000000</v>
      </c>
      <c r="G7253">
        <v>170645114.40000001</v>
      </c>
      <c r="H7253" t="s">
        <v>30</v>
      </c>
      <c r="I7253">
        <f>YEAR(Table1[[#This Row],[date]])</f>
        <v>2021</v>
      </c>
      <c r="J7253">
        <f>Table1[[#This Row],[revenue]]-Table1[[#This Row],[budget_x]]</f>
        <v>159645114.40000001</v>
      </c>
      <c r="K7253" s="7">
        <f>Table1[[#This Row],[profit /loss ]]/Table1[[#This Row],[budget_x]]</f>
        <v>14.513192218181819</v>
      </c>
      <c r="L7253" t="str" cm="1">
        <f t="array" ref="L7253">_xlfn.IFS(Table1[[#This Row],[score]]&gt;70,"high",Table1[[#This Row],[score]]&gt;50,"medium",Table1[[#This Row],[score]]&lt;=50,"low")</f>
        <v>medium</v>
      </c>
    </row>
    <row r="7254" spans="1:12" x14ac:dyDescent="0.3">
      <c r="A7254" t="s">
        <v>6984</v>
      </c>
      <c r="B7254" s="1">
        <v>44232</v>
      </c>
      <c r="C7254">
        <v>70</v>
      </c>
      <c r="D7254" t="s">
        <v>9</v>
      </c>
      <c r="E7254" t="s">
        <v>10</v>
      </c>
      <c r="F7254">
        <v>100140523.8</v>
      </c>
      <c r="G7254">
        <v>625891229</v>
      </c>
      <c r="H7254" t="s">
        <v>17</v>
      </c>
      <c r="I7254">
        <f>YEAR(Table1[[#This Row],[date]])</f>
        <v>2021</v>
      </c>
      <c r="J7254">
        <f>Table1[[#This Row],[revenue]]-Table1[[#This Row],[budget_x]]</f>
        <v>525750705.19999999</v>
      </c>
      <c r="K7254" s="7">
        <f>Table1[[#This Row],[profit /loss ]]/Table1[[#This Row],[budget_x]]</f>
        <v>5.2501293707033714</v>
      </c>
      <c r="L7254" t="str" cm="1">
        <f t="array" ref="L7254">_xlfn.IFS(Table1[[#This Row],[score]]&gt;70,"high",Table1[[#This Row],[score]]&gt;50,"medium",Table1[[#This Row],[score]]&lt;=50,"low")</f>
        <v>medium</v>
      </c>
    </row>
    <row r="7255" spans="1:12" x14ac:dyDescent="0.3">
      <c r="A7255" t="s">
        <v>6985</v>
      </c>
      <c r="B7255" s="1">
        <v>41632</v>
      </c>
      <c r="C7255">
        <v>61</v>
      </c>
      <c r="D7255" t="s">
        <v>9</v>
      </c>
      <c r="E7255" t="s">
        <v>319</v>
      </c>
      <c r="F7255">
        <v>12300000</v>
      </c>
      <c r="G7255">
        <v>94249025</v>
      </c>
      <c r="H7255" t="s">
        <v>11</v>
      </c>
      <c r="I7255">
        <f>YEAR(Table1[[#This Row],[date]])</f>
        <v>2013</v>
      </c>
      <c r="J7255">
        <f>Table1[[#This Row],[revenue]]-Table1[[#This Row],[budget_x]]</f>
        <v>81949025</v>
      </c>
      <c r="K7255" s="7">
        <f>Table1[[#This Row],[profit /loss ]]/Table1[[#This Row],[budget_x]]</f>
        <v>6.662522357723577</v>
      </c>
      <c r="L7255" t="str" cm="1">
        <f t="array" ref="L7255">_xlfn.IFS(Table1[[#This Row],[score]]&gt;70,"high",Table1[[#This Row],[score]]&gt;50,"medium",Table1[[#This Row],[score]]&lt;=50,"low")</f>
        <v>medium</v>
      </c>
    </row>
    <row r="7256" spans="1:12" x14ac:dyDescent="0.3">
      <c r="A7256" t="s">
        <v>6986</v>
      </c>
      <c r="B7256" s="1">
        <v>43874</v>
      </c>
      <c r="C7256">
        <v>59</v>
      </c>
      <c r="D7256" t="s">
        <v>9</v>
      </c>
      <c r="E7256" t="s">
        <v>10</v>
      </c>
      <c r="F7256">
        <v>7000000</v>
      </c>
      <c r="G7256">
        <v>48518957</v>
      </c>
      <c r="H7256" t="s">
        <v>11</v>
      </c>
      <c r="I7256">
        <f>YEAR(Table1[[#This Row],[date]])</f>
        <v>2020</v>
      </c>
      <c r="J7256">
        <f>Table1[[#This Row],[revenue]]-Table1[[#This Row],[budget_x]]</f>
        <v>41518957</v>
      </c>
      <c r="K7256" s="7">
        <f>Table1[[#This Row],[profit /loss ]]/Table1[[#This Row],[budget_x]]</f>
        <v>5.9312795714285711</v>
      </c>
      <c r="L7256" t="str" cm="1">
        <f t="array" ref="L7256">_xlfn.IFS(Table1[[#This Row],[score]]&gt;70,"high",Table1[[#This Row],[score]]&gt;50,"medium",Table1[[#This Row],[score]]&lt;=50,"low")</f>
        <v>medium</v>
      </c>
    </row>
    <row r="7257" spans="1:12" x14ac:dyDescent="0.3">
      <c r="A7257" t="s">
        <v>6987</v>
      </c>
      <c r="B7257" s="1">
        <v>43483</v>
      </c>
      <c r="C7257">
        <v>69</v>
      </c>
      <c r="D7257" t="s">
        <v>9</v>
      </c>
      <c r="E7257" t="s">
        <v>10</v>
      </c>
      <c r="F7257">
        <v>111600000</v>
      </c>
      <c r="G7257">
        <v>767228967.60000002</v>
      </c>
      <c r="H7257" t="s">
        <v>17</v>
      </c>
      <c r="I7257">
        <f>YEAR(Table1[[#This Row],[date]])</f>
        <v>2019</v>
      </c>
      <c r="J7257">
        <f>Table1[[#This Row],[revenue]]-Table1[[#This Row],[budget_x]]</f>
        <v>655628967.60000002</v>
      </c>
      <c r="K7257" s="7">
        <f>Table1[[#This Row],[profit /loss ]]/Table1[[#This Row],[budget_x]]</f>
        <v>5.8748115376344092</v>
      </c>
      <c r="L7257" t="str" cm="1">
        <f t="array" ref="L7257">_xlfn.IFS(Table1[[#This Row],[score]]&gt;70,"high",Table1[[#This Row],[score]]&gt;50,"medium",Table1[[#This Row],[score]]&lt;=50,"low")</f>
        <v>medium</v>
      </c>
    </row>
    <row r="7258" spans="1:12" x14ac:dyDescent="0.3">
      <c r="A7258" t="s">
        <v>6988</v>
      </c>
      <c r="B7258" s="1">
        <v>24084</v>
      </c>
      <c r="C7258">
        <v>68</v>
      </c>
      <c r="D7258" t="s">
        <v>9</v>
      </c>
      <c r="E7258" t="s">
        <v>171</v>
      </c>
      <c r="F7258">
        <v>108000000</v>
      </c>
      <c r="G7258">
        <v>612271907.60000002</v>
      </c>
      <c r="H7258" t="s">
        <v>184</v>
      </c>
      <c r="I7258">
        <f>YEAR(Table1[[#This Row],[date]])</f>
        <v>1965</v>
      </c>
      <c r="J7258">
        <f>Table1[[#This Row],[revenue]]-Table1[[#This Row],[budget_x]]</f>
        <v>504271907.60000002</v>
      </c>
      <c r="K7258" s="7">
        <f>Table1[[#This Row],[profit /loss ]]/Table1[[#This Row],[budget_x]]</f>
        <v>4.6691843296296298</v>
      </c>
      <c r="L7258" t="str" cm="1">
        <f t="array" ref="L7258">_xlfn.IFS(Table1[[#This Row],[score]]&gt;70,"high",Table1[[#This Row],[score]]&gt;50,"medium",Table1[[#This Row],[score]]&lt;=50,"low")</f>
        <v>medium</v>
      </c>
    </row>
    <row r="7259" spans="1:12" x14ac:dyDescent="0.3">
      <c r="A7259" t="s">
        <v>6989</v>
      </c>
      <c r="B7259" s="1">
        <v>43530</v>
      </c>
      <c r="C7259">
        <v>55</v>
      </c>
      <c r="D7259" t="s">
        <v>9</v>
      </c>
      <c r="E7259" t="s">
        <v>10</v>
      </c>
      <c r="F7259">
        <v>3940000</v>
      </c>
      <c r="G7259">
        <v>843970</v>
      </c>
      <c r="H7259" t="s">
        <v>11</v>
      </c>
      <c r="I7259">
        <f>YEAR(Table1[[#This Row],[date]])</f>
        <v>2019</v>
      </c>
      <c r="J7259">
        <f>Table1[[#This Row],[revenue]]-Table1[[#This Row],[budget_x]]</f>
        <v>-3096030</v>
      </c>
      <c r="K7259" s="7">
        <f>Table1[[#This Row],[profit /loss ]]/Table1[[#This Row],[budget_x]]</f>
        <v>-0.78579441624365487</v>
      </c>
      <c r="L7259" t="str" cm="1">
        <f t="array" ref="L7259">_xlfn.IFS(Table1[[#This Row],[score]]&gt;70,"high",Table1[[#This Row],[score]]&gt;50,"medium",Table1[[#This Row],[score]]&lt;=50,"low")</f>
        <v>medium</v>
      </c>
    </row>
    <row r="7260" spans="1:12" x14ac:dyDescent="0.3">
      <c r="A7260" t="s">
        <v>6990</v>
      </c>
      <c r="B7260" s="1">
        <v>42927</v>
      </c>
      <c r="C7260">
        <v>48</v>
      </c>
      <c r="D7260" t="s">
        <v>9</v>
      </c>
      <c r="E7260" t="s">
        <v>10</v>
      </c>
      <c r="F7260">
        <v>6000000</v>
      </c>
      <c r="G7260">
        <v>17544173</v>
      </c>
      <c r="H7260" t="s">
        <v>17</v>
      </c>
      <c r="I7260">
        <f>YEAR(Table1[[#This Row],[date]])</f>
        <v>2017</v>
      </c>
      <c r="J7260">
        <f>Table1[[#This Row],[revenue]]-Table1[[#This Row],[budget_x]]</f>
        <v>11544173</v>
      </c>
      <c r="K7260" s="7">
        <f>Table1[[#This Row],[profit /loss ]]/Table1[[#This Row],[budget_x]]</f>
        <v>1.9240288333333333</v>
      </c>
      <c r="L7260" t="str" cm="1">
        <f t="array" ref="L7260">_xlfn.IFS(Table1[[#This Row],[score]]&gt;70,"high",Table1[[#This Row],[score]]&gt;50,"medium",Table1[[#This Row],[score]]&lt;=50,"low")</f>
        <v>low</v>
      </c>
    </row>
    <row r="7261" spans="1:12" x14ac:dyDescent="0.3">
      <c r="A7261" t="s">
        <v>6991</v>
      </c>
      <c r="B7261" s="1">
        <v>41888</v>
      </c>
      <c r="C7261">
        <v>70</v>
      </c>
      <c r="D7261" t="s">
        <v>9</v>
      </c>
      <c r="E7261" t="s">
        <v>69</v>
      </c>
      <c r="F7261">
        <v>117200000</v>
      </c>
      <c r="G7261">
        <v>513422565</v>
      </c>
      <c r="H7261" t="s">
        <v>143</v>
      </c>
      <c r="I7261">
        <f>YEAR(Table1[[#This Row],[date]])</f>
        <v>2014</v>
      </c>
      <c r="J7261">
        <f>Table1[[#This Row],[revenue]]-Table1[[#This Row],[budget_x]]</f>
        <v>396222565</v>
      </c>
      <c r="K7261" s="7">
        <f>Table1[[#This Row],[profit /loss ]]/Table1[[#This Row],[budget_x]]</f>
        <v>3.3807386092150171</v>
      </c>
      <c r="L7261" t="str" cm="1">
        <f t="array" ref="L7261">_xlfn.IFS(Table1[[#This Row],[score]]&gt;70,"high",Table1[[#This Row],[score]]&gt;50,"medium",Table1[[#This Row],[score]]&lt;=50,"low")</f>
        <v>medium</v>
      </c>
    </row>
    <row r="7262" spans="1:12" x14ac:dyDescent="0.3">
      <c r="A7262" t="s">
        <v>6992</v>
      </c>
      <c r="B7262" s="1">
        <v>43280</v>
      </c>
      <c r="C7262">
        <v>72</v>
      </c>
      <c r="D7262" t="s">
        <v>9</v>
      </c>
      <c r="E7262" t="s">
        <v>319</v>
      </c>
      <c r="F7262">
        <v>125000</v>
      </c>
      <c r="G7262">
        <v>73773028.200000003</v>
      </c>
      <c r="H7262" t="s">
        <v>480</v>
      </c>
      <c r="I7262">
        <f>YEAR(Table1[[#This Row],[date]])</f>
        <v>2018</v>
      </c>
      <c r="J7262">
        <f>Table1[[#This Row],[revenue]]-Table1[[#This Row],[budget_x]]</f>
        <v>73648028.200000003</v>
      </c>
      <c r="K7262" s="7">
        <f>Table1[[#This Row],[profit /loss ]]/Table1[[#This Row],[budget_x]]</f>
        <v>589.18422559999999</v>
      </c>
      <c r="L7262" t="str" cm="1">
        <f t="array" ref="L7262">_xlfn.IFS(Table1[[#This Row],[score]]&gt;70,"high",Table1[[#This Row],[score]]&gt;50,"medium",Table1[[#This Row],[score]]&lt;=50,"low")</f>
        <v>high</v>
      </c>
    </row>
    <row r="7263" spans="1:12" x14ac:dyDescent="0.3">
      <c r="A7263" t="s">
        <v>6993</v>
      </c>
      <c r="B7263" s="1">
        <v>34662</v>
      </c>
      <c r="C7263">
        <v>65</v>
      </c>
      <c r="D7263" t="s">
        <v>9</v>
      </c>
      <c r="E7263" t="s">
        <v>10</v>
      </c>
      <c r="F7263">
        <v>22000000</v>
      </c>
      <c r="G7263">
        <v>190506000</v>
      </c>
      <c r="H7263" t="s">
        <v>11</v>
      </c>
      <c r="I7263">
        <f>YEAR(Table1[[#This Row],[date]])</f>
        <v>1994</v>
      </c>
      <c r="J7263">
        <f>Table1[[#This Row],[revenue]]-Table1[[#This Row],[budget_x]]</f>
        <v>168506000</v>
      </c>
      <c r="K7263" s="7">
        <f>Table1[[#This Row],[profit /loss ]]/Table1[[#This Row],[budget_x]]</f>
        <v>7.6593636363636364</v>
      </c>
      <c r="L7263" t="str" cm="1">
        <f t="array" ref="L7263">_xlfn.IFS(Table1[[#This Row],[score]]&gt;70,"high",Table1[[#This Row],[score]]&gt;50,"medium",Table1[[#This Row],[score]]&lt;=50,"low")</f>
        <v>medium</v>
      </c>
    </row>
    <row r="7264" spans="1:12" x14ac:dyDescent="0.3">
      <c r="A7264" t="s">
        <v>6994</v>
      </c>
      <c r="B7264" s="1">
        <v>35399</v>
      </c>
      <c r="C7264">
        <v>56</v>
      </c>
      <c r="D7264" t="s">
        <v>9</v>
      </c>
      <c r="E7264" t="s">
        <v>10</v>
      </c>
      <c r="F7264">
        <v>44400000</v>
      </c>
      <c r="G7264">
        <v>371501189.39999998</v>
      </c>
      <c r="H7264" t="s">
        <v>17</v>
      </c>
      <c r="I7264">
        <f>YEAR(Table1[[#This Row],[date]])</f>
        <v>1996</v>
      </c>
      <c r="J7264">
        <f>Table1[[#This Row],[revenue]]-Table1[[#This Row],[budget_x]]</f>
        <v>327101189.39999998</v>
      </c>
      <c r="K7264" s="7">
        <f>Table1[[#This Row],[profit /loss ]]/Table1[[#This Row],[budget_x]]</f>
        <v>7.3671439054054044</v>
      </c>
      <c r="L7264" t="str" cm="1">
        <f t="array" ref="L7264">_xlfn.IFS(Table1[[#This Row],[score]]&gt;70,"high",Table1[[#This Row],[score]]&gt;50,"medium",Table1[[#This Row],[score]]&lt;=50,"low")</f>
        <v>medium</v>
      </c>
    </row>
    <row r="7265" spans="1:12" x14ac:dyDescent="0.3">
      <c r="A7265" t="s">
        <v>6995</v>
      </c>
      <c r="B7265" s="1">
        <v>38632</v>
      </c>
      <c r="C7265">
        <v>67</v>
      </c>
      <c r="D7265" t="s">
        <v>9</v>
      </c>
      <c r="E7265" t="s">
        <v>10</v>
      </c>
      <c r="F7265">
        <v>65000000</v>
      </c>
      <c r="G7265">
        <v>26670920</v>
      </c>
      <c r="H7265" t="s">
        <v>30</v>
      </c>
      <c r="I7265">
        <f>YEAR(Table1[[#This Row],[date]])</f>
        <v>2005</v>
      </c>
      <c r="J7265">
        <f>Table1[[#This Row],[revenue]]-Table1[[#This Row],[budget_x]]</f>
        <v>-38329080</v>
      </c>
      <c r="K7265" s="7">
        <f>Table1[[#This Row],[profit /loss ]]/Table1[[#This Row],[budget_x]]</f>
        <v>-0.58967815384615385</v>
      </c>
      <c r="L7265" t="str" cm="1">
        <f t="array" ref="L7265">_xlfn.IFS(Table1[[#This Row],[score]]&gt;70,"high",Table1[[#This Row],[score]]&gt;50,"medium",Table1[[#This Row],[score]]&lt;=50,"low")</f>
        <v>medium</v>
      </c>
    </row>
    <row r="7266" spans="1:12" x14ac:dyDescent="0.3">
      <c r="A7266" t="s">
        <v>6996</v>
      </c>
      <c r="B7266" s="1">
        <v>43483</v>
      </c>
      <c r="C7266">
        <v>57</v>
      </c>
      <c r="D7266" t="s">
        <v>9</v>
      </c>
      <c r="E7266" t="s">
        <v>10</v>
      </c>
      <c r="F7266">
        <v>125000000</v>
      </c>
      <c r="G7266">
        <v>502896889.80000001</v>
      </c>
      <c r="H7266" t="s">
        <v>17</v>
      </c>
      <c r="I7266">
        <f>YEAR(Table1[[#This Row],[date]])</f>
        <v>2019</v>
      </c>
      <c r="J7266">
        <f>Table1[[#This Row],[revenue]]-Table1[[#This Row],[budget_x]]</f>
        <v>377896889.80000001</v>
      </c>
      <c r="K7266" s="7">
        <f>Table1[[#This Row],[profit /loss ]]/Table1[[#This Row],[budget_x]]</f>
        <v>3.0231751184000002</v>
      </c>
      <c r="L7266" t="str" cm="1">
        <f t="array" ref="L7266">_xlfn.IFS(Table1[[#This Row],[score]]&gt;70,"high",Table1[[#This Row],[score]]&gt;50,"medium",Table1[[#This Row],[score]]&lt;=50,"low")</f>
        <v>medium</v>
      </c>
    </row>
    <row r="7267" spans="1:12" x14ac:dyDescent="0.3">
      <c r="A7267" t="s">
        <v>6997</v>
      </c>
      <c r="B7267" s="1">
        <v>31673</v>
      </c>
      <c r="C7267">
        <v>72</v>
      </c>
      <c r="D7267" t="s">
        <v>9</v>
      </c>
      <c r="E7267" t="s">
        <v>10</v>
      </c>
      <c r="F7267">
        <v>27268000</v>
      </c>
      <c r="G7267">
        <v>6455530</v>
      </c>
      <c r="H7267" t="s">
        <v>11</v>
      </c>
      <c r="I7267">
        <f>YEAR(Table1[[#This Row],[date]])</f>
        <v>1986</v>
      </c>
      <c r="J7267">
        <f>Table1[[#This Row],[revenue]]-Table1[[#This Row],[budget_x]]</f>
        <v>-20812470</v>
      </c>
      <c r="K7267" s="7">
        <f>Table1[[#This Row],[profit /loss ]]/Table1[[#This Row],[budget_x]]</f>
        <v>-0.76325619774094178</v>
      </c>
      <c r="L7267" t="str" cm="1">
        <f t="array" ref="L7267">_xlfn.IFS(Table1[[#This Row],[score]]&gt;70,"high",Table1[[#This Row],[score]]&gt;50,"medium",Table1[[#This Row],[score]]&lt;=50,"low")</f>
        <v>high</v>
      </c>
    </row>
    <row r="7268" spans="1:12" x14ac:dyDescent="0.3">
      <c r="A7268" t="s">
        <v>6998</v>
      </c>
      <c r="B7268" s="1">
        <v>42578</v>
      </c>
      <c r="C7268">
        <v>58</v>
      </c>
      <c r="D7268" t="s">
        <v>9</v>
      </c>
      <c r="E7268" t="s">
        <v>74</v>
      </c>
      <c r="F7268">
        <v>12700000</v>
      </c>
      <c r="G7268">
        <v>49196532</v>
      </c>
      <c r="H7268" t="s">
        <v>75</v>
      </c>
      <c r="I7268">
        <f>YEAR(Table1[[#This Row],[date]])</f>
        <v>2016</v>
      </c>
      <c r="J7268">
        <f>Table1[[#This Row],[revenue]]-Table1[[#This Row],[budget_x]]</f>
        <v>36496532</v>
      </c>
      <c r="K7268" s="7">
        <f>Table1[[#This Row],[profit /loss ]]/Table1[[#This Row],[budget_x]]</f>
        <v>2.8737426771653545</v>
      </c>
      <c r="L7268" t="str" cm="1">
        <f t="array" ref="L7268">_xlfn.IFS(Table1[[#This Row],[score]]&gt;70,"high",Table1[[#This Row],[score]]&gt;50,"medium",Table1[[#This Row],[score]]&lt;=50,"low")</f>
        <v>medium</v>
      </c>
    </row>
    <row r="7269" spans="1:12" x14ac:dyDescent="0.3">
      <c r="A7269" t="s">
        <v>6999</v>
      </c>
      <c r="B7269" s="1">
        <v>30351</v>
      </c>
      <c r="C7269">
        <v>66</v>
      </c>
      <c r="D7269" t="s">
        <v>9</v>
      </c>
      <c r="E7269" t="s">
        <v>10</v>
      </c>
      <c r="F7269">
        <v>9000000</v>
      </c>
      <c r="G7269">
        <v>13277558</v>
      </c>
      <c r="H7269" t="s">
        <v>17</v>
      </c>
      <c r="I7269">
        <f>YEAR(Table1[[#This Row],[date]])</f>
        <v>1983</v>
      </c>
      <c r="J7269">
        <f>Table1[[#This Row],[revenue]]-Table1[[#This Row],[budget_x]]</f>
        <v>4277558</v>
      </c>
      <c r="K7269" s="7">
        <f>Table1[[#This Row],[profit /loss ]]/Table1[[#This Row],[budget_x]]</f>
        <v>0.47528422222222222</v>
      </c>
      <c r="L7269" t="str" cm="1">
        <f t="array" ref="L7269">_xlfn.IFS(Table1[[#This Row],[score]]&gt;70,"high",Table1[[#This Row],[score]]&gt;50,"medium",Table1[[#This Row],[score]]&lt;=50,"low")</f>
        <v>medium</v>
      </c>
    </row>
    <row r="7270" spans="1:12" x14ac:dyDescent="0.3">
      <c r="A7270" t="s">
        <v>7000</v>
      </c>
      <c r="B7270" s="1">
        <v>38932</v>
      </c>
      <c r="C7270">
        <v>64</v>
      </c>
      <c r="D7270" t="s">
        <v>9</v>
      </c>
      <c r="E7270" t="s">
        <v>10</v>
      </c>
      <c r="F7270">
        <v>45000000</v>
      </c>
      <c r="G7270">
        <v>65595141</v>
      </c>
      <c r="H7270" t="s">
        <v>11</v>
      </c>
      <c r="I7270">
        <f>YEAR(Table1[[#This Row],[date]])</f>
        <v>2006</v>
      </c>
      <c r="J7270">
        <f>Table1[[#This Row],[revenue]]-Table1[[#This Row],[budget_x]]</f>
        <v>20595141</v>
      </c>
      <c r="K7270" s="7">
        <f>Table1[[#This Row],[profit /loss ]]/Table1[[#This Row],[budget_x]]</f>
        <v>0.45766980000000002</v>
      </c>
      <c r="L7270" t="str" cm="1">
        <f t="array" ref="L7270">_xlfn.IFS(Table1[[#This Row],[score]]&gt;70,"high",Table1[[#This Row],[score]]&gt;50,"medium",Table1[[#This Row],[score]]&lt;=50,"low")</f>
        <v>medium</v>
      </c>
    </row>
    <row r="7271" spans="1:12" x14ac:dyDescent="0.3">
      <c r="A7271" t="s">
        <v>7001</v>
      </c>
      <c r="B7271" s="1">
        <v>41546</v>
      </c>
      <c r="C7271">
        <v>67</v>
      </c>
      <c r="D7271" t="s">
        <v>9</v>
      </c>
      <c r="E7271" t="s">
        <v>10</v>
      </c>
      <c r="F7271">
        <v>12000000</v>
      </c>
      <c r="G7271">
        <v>12034913</v>
      </c>
      <c r="H7271" t="s">
        <v>11</v>
      </c>
      <c r="I7271">
        <f>YEAR(Table1[[#This Row],[date]])</f>
        <v>2013</v>
      </c>
      <c r="J7271">
        <f>Table1[[#This Row],[revenue]]-Table1[[#This Row],[budget_x]]</f>
        <v>34913</v>
      </c>
      <c r="K7271" s="7">
        <f>Table1[[#This Row],[profit /loss ]]/Table1[[#This Row],[budget_x]]</f>
        <v>2.9094166666666665E-3</v>
      </c>
      <c r="L7271" t="str" cm="1">
        <f t="array" ref="L7271">_xlfn.IFS(Table1[[#This Row],[score]]&gt;70,"high",Table1[[#This Row],[score]]&gt;50,"medium",Table1[[#This Row],[score]]&lt;=50,"low")</f>
        <v>medium</v>
      </c>
    </row>
    <row r="7272" spans="1:12" x14ac:dyDescent="0.3">
      <c r="A7272" t="s">
        <v>7002</v>
      </c>
      <c r="B7272" s="1">
        <v>36356</v>
      </c>
      <c r="C7272">
        <v>71</v>
      </c>
      <c r="D7272" t="s">
        <v>9</v>
      </c>
      <c r="E7272" t="s">
        <v>10</v>
      </c>
      <c r="F7272">
        <v>68000</v>
      </c>
      <c r="G7272">
        <v>4678513</v>
      </c>
      <c r="H7272" t="s">
        <v>11</v>
      </c>
      <c r="I7272">
        <f>YEAR(Table1[[#This Row],[date]])</f>
        <v>1999</v>
      </c>
      <c r="J7272">
        <f>Table1[[#This Row],[revenue]]-Table1[[#This Row],[budget_x]]</f>
        <v>4610513</v>
      </c>
      <c r="K7272" s="7">
        <f>Table1[[#This Row],[profit /loss ]]/Table1[[#This Row],[budget_x]]</f>
        <v>67.801661764705884</v>
      </c>
      <c r="L7272" t="str" cm="1">
        <f t="array" ref="L7272">_xlfn.IFS(Table1[[#This Row],[score]]&gt;70,"high",Table1[[#This Row],[score]]&gt;50,"medium",Table1[[#This Row],[score]]&lt;=50,"low")</f>
        <v>high</v>
      </c>
    </row>
    <row r="7273" spans="1:12" x14ac:dyDescent="0.3">
      <c r="A7273" t="s">
        <v>7003</v>
      </c>
      <c r="B7273" s="1">
        <v>45022</v>
      </c>
      <c r="C7273">
        <v>40</v>
      </c>
      <c r="D7273" t="s">
        <v>9</v>
      </c>
      <c r="E7273" t="s">
        <v>125</v>
      </c>
      <c r="F7273">
        <v>101800000</v>
      </c>
      <c r="G7273">
        <v>567601271.20000005</v>
      </c>
      <c r="H7273" t="s">
        <v>132</v>
      </c>
      <c r="I7273">
        <f>YEAR(Table1[[#This Row],[date]])</f>
        <v>2023</v>
      </c>
      <c r="J7273">
        <f>Table1[[#This Row],[revenue]]-Table1[[#This Row],[budget_x]]</f>
        <v>465801271.20000005</v>
      </c>
      <c r="K7273" s="7">
        <f>Table1[[#This Row],[profit /loss ]]/Table1[[#This Row],[budget_x]]</f>
        <v>4.5756509941060912</v>
      </c>
      <c r="L7273" t="str" cm="1">
        <f t="array" ref="L7273">_xlfn.IFS(Table1[[#This Row],[score]]&gt;70,"high",Table1[[#This Row],[score]]&gt;50,"medium",Table1[[#This Row],[score]]&lt;=50,"low")</f>
        <v>low</v>
      </c>
    </row>
    <row r="7274" spans="1:12" x14ac:dyDescent="0.3">
      <c r="A7274" t="s">
        <v>7004</v>
      </c>
      <c r="B7274" s="1">
        <v>36096</v>
      </c>
      <c r="C7274">
        <v>83</v>
      </c>
      <c r="D7274" t="s">
        <v>9</v>
      </c>
      <c r="E7274" t="s">
        <v>95</v>
      </c>
      <c r="F7274">
        <v>9000000</v>
      </c>
      <c r="G7274">
        <v>21057208</v>
      </c>
      <c r="H7274" t="s">
        <v>96</v>
      </c>
      <c r="I7274">
        <f>YEAR(Table1[[#This Row],[date]])</f>
        <v>1998</v>
      </c>
      <c r="J7274">
        <f>Table1[[#This Row],[revenue]]-Table1[[#This Row],[budget_x]]</f>
        <v>12057208</v>
      </c>
      <c r="K7274" s="7">
        <f>Table1[[#This Row],[profit /loss ]]/Table1[[#This Row],[budget_x]]</f>
        <v>1.3396897777777779</v>
      </c>
      <c r="L7274" t="str" cm="1">
        <f t="array" ref="L7274">_xlfn.IFS(Table1[[#This Row],[score]]&gt;70,"high",Table1[[#This Row],[score]]&gt;50,"medium",Table1[[#This Row],[score]]&lt;=50,"low")</f>
        <v>high</v>
      </c>
    </row>
    <row r="7275" spans="1:12" x14ac:dyDescent="0.3">
      <c r="A7275" t="s">
        <v>5395</v>
      </c>
      <c r="B7275" s="1">
        <v>39234</v>
      </c>
      <c r="C7275">
        <v>59</v>
      </c>
      <c r="D7275" t="s">
        <v>9</v>
      </c>
      <c r="E7275" t="s">
        <v>10</v>
      </c>
      <c r="F7275">
        <v>700000</v>
      </c>
      <c r="G7275">
        <v>1271556</v>
      </c>
      <c r="H7275" t="s">
        <v>11</v>
      </c>
      <c r="I7275">
        <f>YEAR(Table1[[#This Row],[date]])</f>
        <v>2007</v>
      </c>
      <c r="J7275">
        <f>Table1[[#This Row],[revenue]]-Table1[[#This Row],[budget_x]]</f>
        <v>571556</v>
      </c>
      <c r="K7275" s="7">
        <f>Table1[[#This Row],[profit /loss ]]/Table1[[#This Row],[budget_x]]</f>
        <v>0.81650857142857147</v>
      </c>
      <c r="L7275" t="str" cm="1">
        <f t="array" ref="L7275">_xlfn.IFS(Table1[[#This Row],[score]]&gt;70,"high",Table1[[#This Row],[score]]&gt;50,"medium",Table1[[#This Row],[score]]&lt;=50,"low")</f>
        <v>medium</v>
      </c>
    </row>
    <row r="7276" spans="1:12" x14ac:dyDescent="0.3">
      <c r="A7276" t="s">
        <v>7005</v>
      </c>
      <c r="B7276" s="1">
        <v>43804</v>
      </c>
      <c r="C7276">
        <v>47</v>
      </c>
      <c r="D7276" t="s">
        <v>9</v>
      </c>
      <c r="E7276" t="s">
        <v>74</v>
      </c>
      <c r="F7276">
        <v>135200000</v>
      </c>
      <c r="G7276">
        <v>947468745.79999995</v>
      </c>
      <c r="H7276" t="s">
        <v>75</v>
      </c>
      <c r="I7276">
        <f>YEAR(Table1[[#This Row],[date]])</f>
        <v>2019</v>
      </c>
      <c r="J7276">
        <f>Table1[[#This Row],[revenue]]-Table1[[#This Row],[budget_x]]</f>
        <v>812268745.79999995</v>
      </c>
      <c r="K7276" s="7">
        <f>Table1[[#This Row],[profit /loss ]]/Table1[[#This Row],[budget_x]]</f>
        <v>6.0079049245562128</v>
      </c>
      <c r="L7276" t="str" cm="1">
        <f t="array" ref="L7276">_xlfn.IFS(Table1[[#This Row],[score]]&gt;70,"high",Table1[[#This Row],[score]]&gt;50,"medium",Table1[[#This Row],[score]]&lt;=50,"low")</f>
        <v>low</v>
      </c>
    </row>
    <row r="7277" spans="1:12" x14ac:dyDescent="0.3">
      <c r="A7277" t="s">
        <v>7006</v>
      </c>
      <c r="B7277" s="1">
        <v>44995</v>
      </c>
      <c r="C7277">
        <v>50</v>
      </c>
      <c r="D7277" t="s">
        <v>9</v>
      </c>
      <c r="E7277" t="s">
        <v>10</v>
      </c>
      <c r="F7277">
        <v>154400000</v>
      </c>
      <c r="G7277">
        <v>345020989.60000002</v>
      </c>
      <c r="H7277" t="s">
        <v>17</v>
      </c>
      <c r="I7277">
        <f>YEAR(Table1[[#This Row],[date]])</f>
        <v>2023</v>
      </c>
      <c r="J7277">
        <f>Table1[[#This Row],[revenue]]-Table1[[#This Row],[budget_x]]</f>
        <v>190620989.60000002</v>
      </c>
      <c r="K7277" s="7">
        <f>Table1[[#This Row],[profit /loss ]]/Table1[[#This Row],[budget_x]]</f>
        <v>1.2345919015544042</v>
      </c>
      <c r="L7277" t="str" cm="1">
        <f t="array" ref="L7277">_xlfn.IFS(Table1[[#This Row],[score]]&gt;70,"high",Table1[[#This Row],[score]]&gt;50,"medium",Table1[[#This Row],[score]]&lt;=50,"low")</f>
        <v>low</v>
      </c>
    </row>
    <row r="7278" spans="1:12" x14ac:dyDescent="0.3">
      <c r="A7278" t="s">
        <v>7007</v>
      </c>
      <c r="B7278" s="1">
        <v>40925</v>
      </c>
      <c r="C7278">
        <v>44</v>
      </c>
      <c r="D7278" t="s">
        <v>9</v>
      </c>
      <c r="E7278" t="s">
        <v>10</v>
      </c>
      <c r="F7278">
        <v>134300000</v>
      </c>
      <c r="G7278">
        <v>884382967</v>
      </c>
      <c r="H7278" t="s">
        <v>17</v>
      </c>
      <c r="I7278">
        <f>YEAR(Table1[[#This Row],[date]])</f>
        <v>2012</v>
      </c>
      <c r="J7278">
        <f>Table1[[#This Row],[revenue]]-Table1[[#This Row],[budget_x]]</f>
        <v>750082967</v>
      </c>
      <c r="K7278" s="7">
        <f>Table1[[#This Row],[profit /loss ]]/Table1[[#This Row],[budget_x]]</f>
        <v>5.5851300595681312</v>
      </c>
      <c r="L7278" t="str" cm="1">
        <f t="array" ref="L7278">_xlfn.IFS(Table1[[#This Row],[score]]&gt;70,"high",Table1[[#This Row],[score]]&gt;50,"medium",Table1[[#This Row],[score]]&lt;=50,"low")</f>
        <v>low</v>
      </c>
    </row>
    <row r="7279" spans="1:12" x14ac:dyDescent="0.3">
      <c r="A7279" t="s">
        <v>7008</v>
      </c>
      <c r="B7279" s="1">
        <v>43848</v>
      </c>
      <c r="C7279">
        <v>50</v>
      </c>
      <c r="D7279" t="s">
        <v>9</v>
      </c>
      <c r="E7279" t="s">
        <v>69</v>
      </c>
      <c r="F7279">
        <v>161400000</v>
      </c>
      <c r="G7279">
        <v>613028432.60000002</v>
      </c>
      <c r="H7279" t="s">
        <v>143</v>
      </c>
      <c r="I7279">
        <f>YEAR(Table1[[#This Row],[date]])</f>
        <v>2020</v>
      </c>
      <c r="J7279">
        <f>Table1[[#This Row],[revenue]]-Table1[[#This Row],[budget_x]]</f>
        <v>451628432.60000002</v>
      </c>
      <c r="K7279" s="7">
        <f>Table1[[#This Row],[profit /loss ]]/Table1[[#This Row],[budget_x]]</f>
        <v>2.7981935105328377</v>
      </c>
      <c r="L7279" t="str" cm="1">
        <f t="array" ref="L7279">_xlfn.IFS(Table1[[#This Row],[score]]&gt;70,"high",Table1[[#This Row],[score]]&gt;50,"medium",Table1[[#This Row],[score]]&lt;=50,"low")</f>
        <v>low</v>
      </c>
    </row>
    <row r="7280" spans="1:12" x14ac:dyDescent="0.3">
      <c r="A7280" t="s">
        <v>7009</v>
      </c>
      <c r="B7280" s="1">
        <v>42882</v>
      </c>
      <c r="C7280">
        <v>59</v>
      </c>
      <c r="D7280" t="s">
        <v>9</v>
      </c>
      <c r="E7280" t="s">
        <v>319</v>
      </c>
      <c r="F7280">
        <v>25000000</v>
      </c>
      <c r="G7280">
        <v>192580540.80000001</v>
      </c>
      <c r="H7280" t="s">
        <v>480</v>
      </c>
      <c r="I7280">
        <f>YEAR(Table1[[#This Row],[date]])</f>
        <v>2017</v>
      </c>
      <c r="J7280">
        <f>Table1[[#This Row],[revenue]]-Table1[[#This Row],[budget_x]]</f>
        <v>167580540.80000001</v>
      </c>
      <c r="K7280" s="7">
        <f>Table1[[#This Row],[profit /loss ]]/Table1[[#This Row],[budget_x]]</f>
        <v>6.7032216320000009</v>
      </c>
      <c r="L7280" t="str" cm="1">
        <f t="array" ref="L7280">_xlfn.IFS(Table1[[#This Row],[score]]&gt;70,"high",Table1[[#This Row],[score]]&gt;50,"medium",Table1[[#This Row],[score]]&lt;=50,"low")</f>
        <v>medium</v>
      </c>
    </row>
    <row r="7281" spans="1:12" x14ac:dyDescent="0.3">
      <c r="A7281" t="s">
        <v>7010</v>
      </c>
      <c r="B7281" s="1">
        <v>38302</v>
      </c>
      <c r="C7281">
        <v>73</v>
      </c>
      <c r="D7281" t="s">
        <v>9</v>
      </c>
      <c r="E7281" t="s">
        <v>10</v>
      </c>
      <c r="F7281">
        <v>25000000</v>
      </c>
      <c r="G7281">
        <v>115036108</v>
      </c>
      <c r="H7281" t="s">
        <v>17</v>
      </c>
      <c r="I7281">
        <f>YEAR(Table1[[#This Row],[date]])</f>
        <v>2004</v>
      </c>
      <c r="J7281">
        <f>Table1[[#This Row],[revenue]]-Table1[[#This Row],[budget_x]]</f>
        <v>90036108</v>
      </c>
      <c r="K7281" s="7">
        <f>Table1[[#This Row],[profit /loss ]]/Table1[[#This Row],[budget_x]]</f>
        <v>3.6014443200000001</v>
      </c>
      <c r="L7281" t="str" cm="1">
        <f t="array" ref="L7281">_xlfn.IFS(Table1[[#This Row],[score]]&gt;70,"high",Table1[[#This Row],[score]]&gt;50,"medium",Table1[[#This Row],[score]]&lt;=50,"low")</f>
        <v>high</v>
      </c>
    </row>
    <row r="7282" spans="1:12" x14ac:dyDescent="0.3">
      <c r="A7282" t="s">
        <v>7011</v>
      </c>
      <c r="B7282" s="1">
        <v>41957</v>
      </c>
      <c r="C7282">
        <v>58</v>
      </c>
      <c r="D7282" t="s">
        <v>9</v>
      </c>
      <c r="E7282" t="s">
        <v>10</v>
      </c>
      <c r="F7282">
        <v>7000000</v>
      </c>
      <c r="G7282">
        <v>58096837.399999999</v>
      </c>
      <c r="H7282" t="s">
        <v>11</v>
      </c>
      <c r="I7282">
        <f>YEAR(Table1[[#This Row],[date]])</f>
        <v>2014</v>
      </c>
      <c r="J7282">
        <f>Table1[[#This Row],[revenue]]-Table1[[#This Row],[budget_x]]</f>
        <v>51096837.399999999</v>
      </c>
      <c r="K7282" s="7">
        <f>Table1[[#This Row],[profit /loss ]]/Table1[[#This Row],[budget_x]]</f>
        <v>7.2995481999999994</v>
      </c>
      <c r="L7282" t="str" cm="1">
        <f t="array" ref="L7282">_xlfn.IFS(Table1[[#This Row],[score]]&gt;70,"high",Table1[[#This Row],[score]]&gt;50,"medium",Table1[[#This Row],[score]]&lt;=50,"low")</f>
        <v>medium</v>
      </c>
    </row>
    <row r="7283" spans="1:12" x14ac:dyDescent="0.3">
      <c r="A7283" t="s">
        <v>7012</v>
      </c>
      <c r="B7283" s="1">
        <v>43852</v>
      </c>
      <c r="C7283">
        <v>74</v>
      </c>
      <c r="D7283" t="s">
        <v>9</v>
      </c>
      <c r="E7283" t="s">
        <v>74</v>
      </c>
      <c r="F7283">
        <v>88240000</v>
      </c>
      <c r="G7283">
        <v>335240483</v>
      </c>
      <c r="H7283" t="s">
        <v>75</v>
      </c>
      <c r="I7283">
        <f>YEAR(Table1[[#This Row],[date]])</f>
        <v>2020</v>
      </c>
      <c r="J7283">
        <f>Table1[[#This Row],[revenue]]-Table1[[#This Row],[budget_x]]</f>
        <v>247000483</v>
      </c>
      <c r="K7283" s="7">
        <f>Table1[[#This Row],[profit /loss ]]/Table1[[#This Row],[budget_x]]</f>
        <v>2.7991895172257482</v>
      </c>
      <c r="L7283" t="str" cm="1">
        <f t="array" ref="L7283">_xlfn.IFS(Table1[[#This Row],[score]]&gt;70,"high",Table1[[#This Row],[score]]&gt;50,"medium",Table1[[#This Row],[score]]&lt;=50,"low")</f>
        <v>high</v>
      </c>
    </row>
    <row r="7284" spans="1:12" x14ac:dyDescent="0.3">
      <c r="A7284" t="s">
        <v>7013</v>
      </c>
      <c r="B7284" s="1">
        <v>41172</v>
      </c>
      <c r="C7284">
        <v>71</v>
      </c>
      <c r="D7284" t="s">
        <v>9</v>
      </c>
      <c r="E7284" t="s">
        <v>10</v>
      </c>
      <c r="F7284">
        <v>8000000</v>
      </c>
      <c r="G7284">
        <v>9128263</v>
      </c>
      <c r="H7284" t="s">
        <v>11</v>
      </c>
      <c r="I7284">
        <f>YEAR(Table1[[#This Row],[date]])</f>
        <v>2012</v>
      </c>
      <c r="J7284">
        <f>Table1[[#This Row],[revenue]]-Table1[[#This Row],[budget_x]]</f>
        <v>1128263</v>
      </c>
      <c r="K7284" s="7">
        <f>Table1[[#This Row],[profit /loss ]]/Table1[[#This Row],[budget_x]]</f>
        <v>0.141032875</v>
      </c>
      <c r="L7284" t="str" cm="1">
        <f t="array" ref="L7284">_xlfn.IFS(Table1[[#This Row],[score]]&gt;70,"high",Table1[[#This Row],[score]]&gt;50,"medium",Table1[[#This Row],[score]]&lt;=50,"low")</f>
        <v>high</v>
      </c>
    </row>
    <row r="7285" spans="1:12" x14ac:dyDescent="0.3">
      <c r="A7285" t="s">
        <v>7014</v>
      </c>
      <c r="B7285" s="1">
        <v>20452</v>
      </c>
      <c r="C7285">
        <v>71</v>
      </c>
      <c r="D7285" t="s">
        <v>9</v>
      </c>
      <c r="E7285" t="s">
        <v>10</v>
      </c>
      <c r="F7285">
        <v>5000000</v>
      </c>
      <c r="G7285">
        <v>28200000</v>
      </c>
      <c r="H7285" t="s">
        <v>11</v>
      </c>
      <c r="I7285">
        <f>YEAR(Table1[[#This Row],[date]])</f>
        <v>1955</v>
      </c>
      <c r="J7285">
        <f>Table1[[#This Row],[revenue]]-Table1[[#This Row],[budget_x]]</f>
        <v>23200000</v>
      </c>
      <c r="K7285" s="7">
        <f>Table1[[#This Row],[profit /loss ]]/Table1[[#This Row],[budget_x]]</f>
        <v>4.6399999999999997</v>
      </c>
      <c r="L7285" t="str" cm="1">
        <f t="array" ref="L7285">_xlfn.IFS(Table1[[#This Row],[score]]&gt;70,"high",Table1[[#This Row],[score]]&gt;50,"medium",Table1[[#This Row],[score]]&lt;=50,"low")</f>
        <v>high</v>
      </c>
    </row>
    <row r="7286" spans="1:12" x14ac:dyDescent="0.3">
      <c r="A7286" t="s">
        <v>7014</v>
      </c>
      <c r="B7286" s="1">
        <v>20452</v>
      </c>
      <c r="C7286">
        <v>71</v>
      </c>
      <c r="D7286" t="s">
        <v>9</v>
      </c>
      <c r="E7286" t="s">
        <v>10</v>
      </c>
      <c r="F7286">
        <v>200000</v>
      </c>
      <c r="G7286">
        <v>8000000</v>
      </c>
      <c r="H7286" t="s">
        <v>11</v>
      </c>
      <c r="I7286">
        <f>YEAR(Table1[[#This Row],[date]])</f>
        <v>1955</v>
      </c>
      <c r="J7286">
        <f>Table1[[#This Row],[revenue]]-Table1[[#This Row],[budget_x]]</f>
        <v>7800000</v>
      </c>
      <c r="K7286" s="7">
        <f>Table1[[#This Row],[profit /loss ]]/Table1[[#This Row],[budget_x]]</f>
        <v>39</v>
      </c>
      <c r="L7286" t="str" cm="1">
        <f t="array" ref="L7286">_xlfn.IFS(Table1[[#This Row],[score]]&gt;70,"high",Table1[[#This Row],[score]]&gt;50,"medium",Table1[[#This Row],[score]]&lt;=50,"low")</f>
        <v>high</v>
      </c>
    </row>
    <row r="7287" spans="1:12" x14ac:dyDescent="0.3">
      <c r="A7287" t="s">
        <v>7015</v>
      </c>
      <c r="B7287" s="1">
        <v>40920</v>
      </c>
      <c r="C7287">
        <v>68</v>
      </c>
      <c r="D7287" t="s">
        <v>9</v>
      </c>
      <c r="E7287" t="s">
        <v>10</v>
      </c>
      <c r="F7287">
        <v>20000000</v>
      </c>
      <c r="G7287">
        <v>175507800</v>
      </c>
      <c r="H7287" t="s">
        <v>11</v>
      </c>
      <c r="I7287">
        <f>YEAR(Table1[[#This Row],[date]])</f>
        <v>2012</v>
      </c>
      <c r="J7287">
        <f>Table1[[#This Row],[revenue]]-Table1[[#This Row],[budget_x]]</f>
        <v>155507800</v>
      </c>
      <c r="K7287" s="7">
        <f>Table1[[#This Row],[profit /loss ]]/Table1[[#This Row],[budget_x]]</f>
        <v>7.7753899999999998</v>
      </c>
      <c r="L7287" t="str" cm="1">
        <f t="array" ref="L7287">_xlfn.IFS(Table1[[#This Row],[score]]&gt;70,"high",Table1[[#This Row],[score]]&gt;50,"medium",Table1[[#This Row],[score]]&lt;=50,"low")</f>
        <v>medium</v>
      </c>
    </row>
    <row r="7288" spans="1:12" x14ac:dyDescent="0.3">
      <c r="A7288" t="s">
        <v>7016</v>
      </c>
      <c r="B7288" s="1">
        <v>38190</v>
      </c>
      <c r="C7288">
        <v>66</v>
      </c>
      <c r="D7288" t="s">
        <v>9</v>
      </c>
      <c r="E7288" t="s">
        <v>69</v>
      </c>
      <c r="F7288">
        <v>66160000</v>
      </c>
      <c r="G7288">
        <v>34300000</v>
      </c>
      <c r="H7288" t="s">
        <v>143</v>
      </c>
      <c r="I7288">
        <f>YEAR(Table1[[#This Row],[date]])</f>
        <v>2004</v>
      </c>
      <c r="J7288">
        <f>Table1[[#This Row],[revenue]]-Table1[[#This Row],[budget_x]]</f>
        <v>-31860000</v>
      </c>
      <c r="K7288" s="7">
        <f>Table1[[#This Row],[profit /loss ]]/Table1[[#This Row],[budget_x]]</f>
        <v>-0.48155985489721886</v>
      </c>
      <c r="L7288" t="str" cm="1">
        <f t="array" ref="L7288">_xlfn.IFS(Table1[[#This Row],[score]]&gt;70,"high",Table1[[#This Row],[score]]&gt;50,"medium",Table1[[#This Row],[score]]&lt;=50,"low")</f>
        <v>medium</v>
      </c>
    </row>
    <row r="7289" spans="1:12" x14ac:dyDescent="0.3">
      <c r="A7289" t="s">
        <v>7017</v>
      </c>
      <c r="B7289" s="1">
        <v>42948</v>
      </c>
      <c r="C7289">
        <v>50</v>
      </c>
      <c r="D7289" t="s">
        <v>9</v>
      </c>
      <c r="E7289" t="s">
        <v>74</v>
      </c>
      <c r="F7289">
        <v>175600000</v>
      </c>
      <c r="G7289">
        <v>288568132.39999998</v>
      </c>
      <c r="H7289" t="s">
        <v>75</v>
      </c>
      <c r="I7289">
        <f>YEAR(Table1[[#This Row],[date]])</f>
        <v>2017</v>
      </c>
      <c r="J7289">
        <f>Table1[[#This Row],[revenue]]-Table1[[#This Row],[budget_x]]</f>
        <v>112968132.39999998</v>
      </c>
      <c r="K7289" s="7">
        <f>Table1[[#This Row],[profit /loss ]]/Table1[[#This Row],[budget_x]]</f>
        <v>0.64332649430523903</v>
      </c>
      <c r="L7289" t="str" cm="1">
        <f t="array" ref="L7289">_xlfn.IFS(Table1[[#This Row],[score]]&gt;70,"high",Table1[[#This Row],[score]]&gt;50,"medium",Table1[[#This Row],[score]]&lt;=50,"low")</f>
        <v>low</v>
      </c>
    </row>
    <row r="7290" spans="1:12" x14ac:dyDescent="0.3">
      <c r="A7290" t="s">
        <v>7018</v>
      </c>
      <c r="B7290" s="1">
        <v>44989</v>
      </c>
      <c r="C7290">
        <v>62</v>
      </c>
      <c r="D7290" t="s">
        <v>9</v>
      </c>
      <c r="E7290" t="s">
        <v>10</v>
      </c>
      <c r="F7290">
        <v>161400000</v>
      </c>
      <c r="G7290">
        <v>287419513.39999998</v>
      </c>
      <c r="H7290" t="s">
        <v>17</v>
      </c>
      <c r="I7290">
        <f>YEAR(Table1[[#This Row],[date]])</f>
        <v>2023</v>
      </c>
      <c r="J7290">
        <f>Table1[[#This Row],[revenue]]-Table1[[#This Row],[budget_x]]</f>
        <v>126019513.39999998</v>
      </c>
      <c r="K7290" s="7">
        <f>Table1[[#This Row],[profit /loss ]]/Table1[[#This Row],[budget_x]]</f>
        <v>0.78079004584882261</v>
      </c>
      <c r="L7290" t="str" cm="1">
        <f t="array" ref="L7290">_xlfn.IFS(Table1[[#This Row],[score]]&gt;70,"high",Table1[[#This Row],[score]]&gt;50,"medium",Table1[[#This Row],[score]]&lt;=50,"low")</f>
        <v>medium</v>
      </c>
    </row>
    <row r="7291" spans="1:12" x14ac:dyDescent="0.3">
      <c r="A7291" t="s">
        <v>7019</v>
      </c>
      <c r="B7291" s="1">
        <v>43090</v>
      </c>
      <c r="C7291">
        <v>74</v>
      </c>
      <c r="D7291" t="s">
        <v>9</v>
      </c>
      <c r="E7291" t="s">
        <v>10</v>
      </c>
      <c r="F7291">
        <v>2000000</v>
      </c>
      <c r="G7291">
        <v>11275645</v>
      </c>
      <c r="H7291" t="s">
        <v>11</v>
      </c>
      <c r="I7291">
        <f>YEAR(Table1[[#This Row],[date]])</f>
        <v>2017</v>
      </c>
      <c r="J7291">
        <f>Table1[[#This Row],[revenue]]-Table1[[#This Row],[budget_x]]</f>
        <v>9275645</v>
      </c>
      <c r="K7291" s="7">
        <f>Table1[[#This Row],[profit /loss ]]/Table1[[#This Row],[budget_x]]</f>
        <v>4.6378225000000004</v>
      </c>
      <c r="L7291" t="str" cm="1">
        <f t="array" ref="L7291">_xlfn.IFS(Table1[[#This Row],[score]]&gt;70,"high",Table1[[#This Row],[score]]&gt;50,"medium",Table1[[#This Row],[score]]&lt;=50,"low")</f>
        <v>high</v>
      </c>
    </row>
    <row r="7292" spans="1:12" x14ac:dyDescent="0.3">
      <c r="A7292" t="s">
        <v>7020</v>
      </c>
      <c r="B7292" s="1">
        <v>33493</v>
      </c>
      <c r="C7292">
        <v>68</v>
      </c>
      <c r="D7292" t="s">
        <v>9</v>
      </c>
      <c r="E7292" t="s">
        <v>125</v>
      </c>
      <c r="F7292">
        <v>23000000</v>
      </c>
      <c r="G7292">
        <v>213407413.40000001</v>
      </c>
      <c r="H7292" t="s">
        <v>132</v>
      </c>
      <c r="I7292">
        <f>YEAR(Table1[[#This Row],[date]])</f>
        <v>1991</v>
      </c>
      <c r="J7292">
        <f>Table1[[#This Row],[revenue]]-Table1[[#This Row],[budget_x]]</f>
        <v>190407413.40000001</v>
      </c>
      <c r="K7292" s="7">
        <f>Table1[[#This Row],[profit /loss ]]/Table1[[#This Row],[budget_x]]</f>
        <v>8.2785831913043477</v>
      </c>
      <c r="L7292" t="str" cm="1">
        <f t="array" ref="L7292">_xlfn.IFS(Table1[[#This Row],[score]]&gt;70,"high",Table1[[#This Row],[score]]&gt;50,"medium",Table1[[#This Row],[score]]&lt;=50,"low")</f>
        <v>medium</v>
      </c>
    </row>
    <row r="7293" spans="1:12" x14ac:dyDescent="0.3">
      <c r="A7293" t="s">
        <v>7021</v>
      </c>
      <c r="B7293" s="1">
        <v>38218</v>
      </c>
      <c r="C7293">
        <v>67</v>
      </c>
      <c r="D7293" t="s">
        <v>9</v>
      </c>
      <c r="E7293" t="s">
        <v>86</v>
      </c>
      <c r="F7293">
        <v>60800000</v>
      </c>
      <c r="G7293">
        <v>470197771.39999998</v>
      </c>
      <c r="H7293" t="s">
        <v>87</v>
      </c>
      <c r="I7293">
        <f>YEAR(Table1[[#This Row],[date]])</f>
        <v>2004</v>
      </c>
      <c r="J7293">
        <f>Table1[[#This Row],[revenue]]-Table1[[#This Row],[budget_x]]</f>
        <v>409397771.39999998</v>
      </c>
      <c r="K7293" s="7">
        <f>Table1[[#This Row],[profit /loss ]]/Table1[[#This Row],[budget_x]]</f>
        <v>6.7335159769736839</v>
      </c>
      <c r="L7293" t="str" cm="1">
        <f t="array" ref="L7293">_xlfn.IFS(Table1[[#This Row],[score]]&gt;70,"high",Table1[[#This Row],[score]]&gt;50,"medium",Table1[[#This Row],[score]]&lt;=50,"low")</f>
        <v>medium</v>
      </c>
    </row>
    <row r="7294" spans="1:12" x14ac:dyDescent="0.3">
      <c r="A7294" t="s">
        <v>7022</v>
      </c>
      <c r="B7294" s="1">
        <v>45022</v>
      </c>
      <c r="C7294">
        <v>0</v>
      </c>
      <c r="D7294" t="s">
        <v>9</v>
      </c>
      <c r="E7294" t="s">
        <v>10</v>
      </c>
      <c r="F7294">
        <v>195000000</v>
      </c>
      <c r="G7294">
        <v>175269998.80000001</v>
      </c>
      <c r="H7294" t="s">
        <v>230</v>
      </c>
      <c r="I7294">
        <f>YEAR(Table1[[#This Row],[date]])</f>
        <v>2023</v>
      </c>
      <c r="J7294">
        <f>Table1[[#This Row],[revenue]]-Table1[[#This Row],[budget_x]]</f>
        <v>-19730001.199999988</v>
      </c>
      <c r="K7294" s="7">
        <f>Table1[[#This Row],[profit /loss ]]/Table1[[#This Row],[budget_x]]</f>
        <v>-0.10117949333333327</v>
      </c>
      <c r="L7294" t="str" cm="1">
        <f t="array" ref="L7294">_xlfn.IFS(Table1[[#This Row],[score]]&gt;70,"high",Table1[[#This Row],[score]]&gt;50,"medium",Table1[[#This Row],[score]]&lt;=50,"low")</f>
        <v>low</v>
      </c>
    </row>
    <row r="7295" spans="1:12" x14ac:dyDescent="0.3">
      <c r="A7295" t="s">
        <v>7023</v>
      </c>
      <c r="B7295" s="1">
        <v>34452</v>
      </c>
      <c r="C7295">
        <v>75</v>
      </c>
      <c r="D7295" t="s">
        <v>9</v>
      </c>
      <c r="E7295" t="s">
        <v>10</v>
      </c>
      <c r="F7295">
        <v>6000000</v>
      </c>
      <c r="G7295">
        <v>5617391</v>
      </c>
      <c r="H7295" t="s">
        <v>11</v>
      </c>
      <c r="I7295">
        <f>YEAR(Table1[[#This Row],[date]])</f>
        <v>1994</v>
      </c>
      <c r="J7295">
        <f>Table1[[#This Row],[revenue]]-Table1[[#This Row],[budget_x]]</f>
        <v>-382609</v>
      </c>
      <c r="K7295" s="7">
        <f>Table1[[#This Row],[profit /loss ]]/Table1[[#This Row],[budget_x]]</f>
        <v>-6.3768166666666667E-2</v>
      </c>
      <c r="L7295" t="str" cm="1">
        <f t="array" ref="L7295">_xlfn.IFS(Table1[[#This Row],[score]]&gt;70,"high",Table1[[#This Row],[score]]&gt;50,"medium",Table1[[#This Row],[score]]&lt;=50,"low")</f>
        <v>high</v>
      </c>
    </row>
    <row r="7296" spans="1:12" x14ac:dyDescent="0.3">
      <c r="A7296" t="s">
        <v>7024</v>
      </c>
      <c r="B7296" s="1">
        <v>42286</v>
      </c>
      <c r="C7296">
        <v>68</v>
      </c>
      <c r="D7296" t="s">
        <v>9</v>
      </c>
      <c r="E7296" t="s">
        <v>10</v>
      </c>
      <c r="F7296">
        <v>122000000</v>
      </c>
      <c r="G7296">
        <v>798902641.39999998</v>
      </c>
      <c r="H7296" t="s">
        <v>17</v>
      </c>
      <c r="I7296">
        <f>YEAR(Table1[[#This Row],[date]])</f>
        <v>2015</v>
      </c>
      <c r="J7296">
        <f>Table1[[#This Row],[revenue]]-Table1[[#This Row],[budget_x]]</f>
        <v>676902641.39999998</v>
      </c>
      <c r="K7296" s="7">
        <f>Table1[[#This Row],[profit /loss ]]/Table1[[#This Row],[budget_x]]</f>
        <v>5.548382306557377</v>
      </c>
      <c r="L7296" t="str" cm="1">
        <f t="array" ref="L7296">_xlfn.IFS(Table1[[#This Row],[score]]&gt;70,"high",Table1[[#This Row],[score]]&gt;50,"medium",Table1[[#This Row],[score]]&lt;=50,"low")</f>
        <v>medium</v>
      </c>
    </row>
    <row r="7297" spans="1:12" x14ac:dyDescent="0.3">
      <c r="A7297" t="s">
        <v>7025</v>
      </c>
      <c r="B7297" s="1">
        <v>34292</v>
      </c>
      <c r="C7297">
        <v>74</v>
      </c>
      <c r="D7297" t="s">
        <v>9</v>
      </c>
      <c r="E7297" t="s">
        <v>10</v>
      </c>
      <c r="F7297">
        <v>15000000</v>
      </c>
      <c r="G7297">
        <v>63954968</v>
      </c>
      <c r="H7297" t="s">
        <v>17</v>
      </c>
      <c r="I7297">
        <f>YEAR(Table1[[#This Row],[date]])</f>
        <v>1993</v>
      </c>
      <c r="J7297">
        <f>Table1[[#This Row],[revenue]]-Table1[[#This Row],[budget_x]]</f>
        <v>48954968</v>
      </c>
      <c r="K7297" s="7">
        <f>Table1[[#This Row],[profit /loss ]]/Table1[[#This Row],[budget_x]]</f>
        <v>3.2636645333333334</v>
      </c>
      <c r="L7297" t="str" cm="1">
        <f t="array" ref="L7297">_xlfn.IFS(Table1[[#This Row],[score]]&gt;70,"high",Table1[[#This Row],[score]]&gt;50,"medium",Table1[[#This Row],[score]]&lt;=50,"low")</f>
        <v>high</v>
      </c>
    </row>
    <row r="7298" spans="1:12" x14ac:dyDescent="0.3">
      <c r="A7298" t="s">
        <v>7026</v>
      </c>
      <c r="B7298" s="1">
        <v>38698</v>
      </c>
      <c r="C7298">
        <v>76</v>
      </c>
      <c r="D7298" t="s">
        <v>9</v>
      </c>
      <c r="E7298" t="s">
        <v>10</v>
      </c>
      <c r="F7298">
        <v>25000000</v>
      </c>
      <c r="G7298">
        <v>18991288</v>
      </c>
      <c r="H7298" t="s">
        <v>11</v>
      </c>
      <c r="I7298">
        <f>YEAR(Table1[[#This Row],[date]])</f>
        <v>2005</v>
      </c>
      <c r="J7298">
        <f>Table1[[#This Row],[revenue]]-Table1[[#This Row],[budget_x]]</f>
        <v>-6008712</v>
      </c>
      <c r="K7298" s="7">
        <f>Table1[[#This Row],[profit /loss ]]/Table1[[#This Row],[budget_x]]</f>
        <v>-0.24034848</v>
      </c>
      <c r="L7298" t="str" cm="1">
        <f t="array" ref="L7298">_xlfn.IFS(Table1[[#This Row],[score]]&gt;70,"high",Table1[[#This Row],[score]]&gt;50,"medium",Table1[[#This Row],[score]]&lt;=50,"low")</f>
        <v>high</v>
      </c>
    </row>
    <row r="7299" spans="1:12" x14ac:dyDescent="0.3">
      <c r="A7299" t="s">
        <v>7027</v>
      </c>
      <c r="B7299" s="1">
        <v>43020</v>
      </c>
      <c r="C7299">
        <v>20</v>
      </c>
      <c r="D7299" t="s">
        <v>9</v>
      </c>
      <c r="E7299" t="s">
        <v>74</v>
      </c>
      <c r="F7299">
        <v>12001040</v>
      </c>
      <c r="G7299">
        <v>38139010</v>
      </c>
      <c r="H7299" t="s">
        <v>75</v>
      </c>
      <c r="I7299">
        <f>YEAR(Table1[[#This Row],[date]])</f>
        <v>2017</v>
      </c>
      <c r="J7299">
        <f>Table1[[#This Row],[revenue]]-Table1[[#This Row],[budget_x]]</f>
        <v>26137970</v>
      </c>
      <c r="K7299" s="7">
        <f>Table1[[#This Row],[profit /loss ]]/Table1[[#This Row],[budget_x]]</f>
        <v>2.177975408797904</v>
      </c>
      <c r="L7299" t="str" cm="1">
        <f t="array" ref="L7299">_xlfn.IFS(Table1[[#This Row],[score]]&gt;70,"high",Table1[[#This Row],[score]]&gt;50,"medium",Table1[[#This Row],[score]]&lt;=50,"low")</f>
        <v>low</v>
      </c>
    </row>
    <row r="7300" spans="1:12" x14ac:dyDescent="0.3">
      <c r="A7300" t="s">
        <v>7028</v>
      </c>
      <c r="B7300" s="1">
        <v>41718</v>
      </c>
      <c r="C7300">
        <v>61</v>
      </c>
      <c r="D7300" t="s">
        <v>9</v>
      </c>
      <c r="E7300" t="s">
        <v>10</v>
      </c>
      <c r="F7300">
        <v>26000000</v>
      </c>
      <c r="G7300">
        <v>2923959</v>
      </c>
      <c r="H7300" t="s">
        <v>11</v>
      </c>
      <c r="I7300">
        <f>YEAR(Table1[[#This Row],[date]])</f>
        <v>2014</v>
      </c>
      <c r="J7300">
        <f>Table1[[#This Row],[revenue]]-Table1[[#This Row],[budget_x]]</f>
        <v>-23076041</v>
      </c>
      <c r="K7300" s="7">
        <f>Table1[[#This Row],[profit /loss ]]/Table1[[#This Row],[budget_x]]</f>
        <v>-0.88754003846153851</v>
      </c>
      <c r="L7300" t="str" cm="1">
        <f t="array" ref="L7300">_xlfn.IFS(Table1[[#This Row],[score]]&gt;70,"high",Table1[[#This Row],[score]]&gt;50,"medium",Table1[[#This Row],[score]]&lt;=50,"low")</f>
        <v>medium</v>
      </c>
    </row>
    <row r="7301" spans="1:12" x14ac:dyDescent="0.3">
      <c r="A7301" t="s">
        <v>1396</v>
      </c>
      <c r="B7301" s="1">
        <v>20031</v>
      </c>
      <c r="C7301">
        <v>76</v>
      </c>
      <c r="D7301" t="s">
        <v>9</v>
      </c>
      <c r="E7301" t="s">
        <v>69</v>
      </c>
      <c r="F7301">
        <v>160000000</v>
      </c>
      <c r="G7301">
        <v>529076069</v>
      </c>
      <c r="H7301" t="s">
        <v>143</v>
      </c>
      <c r="I7301">
        <f>YEAR(Table1[[#This Row],[date]])</f>
        <v>1954</v>
      </c>
      <c r="J7301">
        <f>Table1[[#This Row],[revenue]]-Table1[[#This Row],[budget_x]]</f>
        <v>369076069</v>
      </c>
      <c r="K7301" s="7">
        <f>Table1[[#This Row],[profit /loss ]]/Table1[[#This Row],[budget_x]]</f>
        <v>2.3067254312499998</v>
      </c>
      <c r="L7301" t="str" cm="1">
        <f t="array" ref="L7301">_xlfn.IFS(Table1[[#This Row],[score]]&gt;70,"high",Table1[[#This Row],[score]]&gt;50,"medium",Table1[[#This Row],[score]]&lt;=50,"low")</f>
        <v>high</v>
      </c>
    </row>
    <row r="7302" spans="1:12" x14ac:dyDescent="0.3">
      <c r="A7302" t="s">
        <v>1396</v>
      </c>
      <c r="B7302" s="1">
        <v>20031</v>
      </c>
      <c r="C7302">
        <v>76</v>
      </c>
      <c r="D7302" t="s">
        <v>9</v>
      </c>
      <c r="E7302" t="s">
        <v>69</v>
      </c>
      <c r="F7302">
        <v>125000000</v>
      </c>
      <c r="G7302">
        <v>376000000</v>
      </c>
      <c r="H7302" t="s">
        <v>143</v>
      </c>
      <c r="I7302">
        <f>YEAR(Table1[[#This Row],[date]])</f>
        <v>1954</v>
      </c>
      <c r="J7302">
        <f>Table1[[#This Row],[revenue]]-Table1[[#This Row],[budget_x]]</f>
        <v>251000000</v>
      </c>
      <c r="K7302" s="7">
        <f>Table1[[#This Row],[profit /loss ]]/Table1[[#This Row],[budget_x]]</f>
        <v>2.008</v>
      </c>
      <c r="L7302" t="str" cm="1">
        <f t="array" ref="L7302">_xlfn.IFS(Table1[[#This Row],[score]]&gt;70,"high",Table1[[#This Row],[score]]&gt;50,"medium",Table1[[#This Row],[score]]&lt;=50,"low")</f>
        <v>high</v>
      </c>
    </row>
    <row r="7303" spans="1:12" x14ac:dyDescent="0.3">
      <c r="A7303" t="s">
        <v>7029</v>
      </c>
      <c r="B7303" s="1">
        <v>44315</v>
      </c>
      <c r="C7303">
        <v>68</v>
      </c>
      <c r="D7303" t="s">
        <v>9</v>
      </c>
      <c r="E7303" t="s">
        <v>10</v>
      </c>
      <c r="F7303">
        <v>54200004</v>
      </c>
      <c r="G7303">
        <v>2375190</v>
      </c>
      <c r="H7303" t="s">
        <v>11</v>
      </c>
      <c r="I7303">
        <f>YEAR(Table1[[#This Row],[date]])</f>
        <v>2021</v>
      </c>
      <c r="J7303">
        <f>Table1[[#This Row],[revenue]]-Table1[[#This Row],[budget_x]]</f>
        <v>-51824814</v>
      </c>
      <c r="K7303" s="7">
        <f>Table1[[#This Row],[profit /loss ]]/Table1[[#This Row],[budget_x]]</f>
        <v>-0.95617730950720958</v>
      </c>
      <c r="L7303" t="str" cm="1">
        <f t="array" ref="L7303">_xlfn.IFS(Table1[[#This Row],[score]]&gt;70,"high",Table1[[#This Row],[score]]&gt;50,"medium",Table1[[#This Row],[score]]&lt;=50,"low")</f>
        <v>medium</v>
      </c>
    </row>
    <row r="7304" spans="1:12" x14ac:dyDescent="0.3">
      <c r="A7304" t="s">
        <v>7030</v>
      </c>
      <c r="B7304" s="1">
        <v>31497</v>
      </c>
      <c r="C7304">
        <v>69</v>
      </c>
      <c r="D7304" t="s">
        <v>9</v>
      </c>
      <c r="E7304" t="s">
        <v>10</v>
      </c>
      <c r="F7304">
        <v>40000000</v>
      </c>
      <c r="G7304">
        <v>12303411</v>
      </c>
      <c r="H7304" t="s">
        <v>11</v>
      </c>
      <c r="I7304">
        <f>YEAR(Table1[[#This Row],[date]])</f>
        <v>1986</v>
      </c>
      <c r="J7304">
        <f>Table1[[#This Row],[revenue]]-Table1[[#This Row],[budget_x]]</f>
        <v>-27696589</v>
      </c>
      <c r="K7304" s="7">
        <f>Table1[[#This Row],[profit /loss ]]/Table1[[#This Row],[budget_x]]</f>
        <v>-0.69241472500000001</v>
      </c>
      <c r="L7304" t="str" cm="1">
        <f t="array" ref="L7304">_xlfn.IFS(Table1[[#This Row],[score]]&gt;70,"high",Table1[[#This Row],[score]]&gt;50,"medium",Table1[[#This Row],[score]]&lt;=50,"low")</f>
        <v>medium</v>
      </c>
    </row>
    <row r="7305" spans="1:12" x14ac:dyDescent="0.3">
      <c r="A7305" t="s">
        <v>7031</v>
      </c>
      <c r="B7305" s="1">
        <v>38975</v>
      </c>
      <c r="C7305">
        <v>58</v>
      </c>
      <c r="D7305" t="s">
        <v>9</v>
      </c>
      <c r="E7305" t="s">
        <v>10</v>
      </c>
      <c r="F7305">
        <v>35000000</v>
      </c>
      <c r="G7305">
        <v>16627188</v>
      </c>
      <c r="H7305" t="s">
        <v>17</v>
      </c>
      <c r="I7305">
        <f>YEAR(Table1[[#This Row],[date]])</f>
        <v>2006</v>
      </c>
      <c r="J7305">
        <f>Table1[[#This Row],[revenue]]-Table1[[#This Row],[budget_x]]</f>
        <v>-18372812</v>
      </c>
      <c r="K7305" s="7">
        <f>Table1[[#This Row],[profit /loss ]]/Table1[[#This Row],[budget_x]]</f>
        <v>-0.52493748571428567</v>
      </c>
      <c r="L7305" t="str" cm="1">
        <f t="array" ref="L7305">_xlfn.IFS(Table1[[#This Row],[score]]&gt;70,"high",Table1[[#This Row],[score]]&gt;50,"medium",Table1[[#This Row],[score]]&lt;=50,"low")</f>
        <v>medium</v>
      </c>
    </row>
    <row r="7306" spans="1:12" x14ac:dyDescent="0.3">
      <c r="A7306" t="s">
        <v>7032</v>
      </c>
      <c r="B7306" s="1">
        <v>42704</v>
      </c>
      <c r="C7306">
        <v>56</v>
      </c>
      <c r="D7306" t="s">
        <v>9</v>
      </c>
      <c r="E7306" t="s">
        <v>171</v>
      </c>
      <c r="F7306">
        <v>80300000</v>
      </c>
      <c r="G7306">
        <v>321306715.60000002</v>
      </c>
      <c r="H7306" t="s">
        <v>184</v>
      </c>
      <c r="I7306">
        <f>YEAR(Table1[[#This Row],[date]])</f>
        <v>2016</v>
      </c>
      <c r="J7306">
        <f>Table1[[#This Row],[revenue]]-Table1[[#This Row],[budget_x]]</f>
        <v>241006715.60000002</v>
      </c>
      <c r="K7306" s="7">
        <f>Table1[[#This Row],[profit /loss ]]/Table1[[#This Row],[budget_x]]</f>
        <v>3.00132896139477</v>
      </c>
      <c r="L7306" t="str" cm="1">
        <f t="array" ref="L7306">_xlfn.IFS(Table1[[#This Row],[score]]&gt;70,"high",Table1[[#This Row],[score]]&gt;50,"medium",Table1[[#This Row],[score]]&lt;=50,"low")</f>
        <v>medium</v>
      </c>
    </row>
    <row r="7307" spans="1:12" x14ac:dyDescent="0.3">
      <c r="A7307" t="s">
        <v>7033</v>
      </c>
      <c r="B7307" s="1">
        <v>30806</v>
      </c>
      <c r="C7307">
        <v>67</v>
      </c>
      <c r="D7307" t="s">
        <v>9</v>
      </c>
      <c r="E7307" t="s">
        <v>10</v>
      </c>
      <c r="F7307">
        <v>25000000</v>
      </c>
      <c r="G7307">
        <v>8613462</v>
      </c>
      <c r="H7307" t="s">
        <v>17</v>
      </c>
      <c r="I7307">
        <f>YEAR(Table1[[#This Row],[date]])</f>
        <v>1984</v>
      </c>
      <c r="J7307">
        <f>Table1[[#This Row],[revenue]]-Table1[[#This Row],[budget_x]]</f>
        <v>-16386538</v>
      </c>
      <c r="K7307" s="7">
        <f>Table1[[#This Row],[profit /loss ]]/Table1[[#This Row],[budget_x]]</f>
        <v>-0.65546152000000002</v>
      </c>
      <c r="L7307" t="str" cm="1">
        <f t="array" ref="L7307">_xlfn.IFS(Table1[[#This Row],[score]]&gt;70,"high",Table1[[#This Row],[score]]&gt;50,"medium",Table1[[#This Row],[score]]&lt;=50,"low")</f>
        <v>medium</v>
      </c>
    </row>
    <row r="7308" spans="1:12" x14ac:dyDescent="0.3">
      <c r="A7308" t="s">
        <v>7034</v>
      </c>
      <c r="B7308" s="1">
        <v>34102</v>
      </c>
      <c r="C7308">
        <v>66</v>
      </c>
      <c r="D7308" t="s">
        <v>9</v>
      </c>
      <c r="E7308" t="s">
        <v>10</v>
      </c>
      <c r="F7308">
        <v>15000000</v>
      </c>
      <c r="G7308">
        <v>19885552</v>
      </c>
      <c r="H7308" t="s">
        <v>11</v>
      </c>
      <c r="I7308">
        <f>YEAR(Table1[[#This Row],[date]])</f>
        <v>1993</v>
      </c>
      <c r="J7308">
        <f>Table1[[#This Row],[revenue]]-Table1[[#This Row],[budget_x]]</f>
        <v>4885552</v>
      </c>
      <c r="K7308" s="7">
        <f>Table1[[#This Row],[profit /loss ]]/Table1[[#This Row],[budget_x]]</f>
        <v>0.32570346666666666</v>
      </c>
      <c r="L7308" t="str" cm="1">
        <f t="array" ref="L7308">_xlfn.IFS(Table1[[#This Row],[score]]&gt;70,"high",Table1[[#This Row],[score]]&gt;50,"medium",Table1[[#This Row],[score]]&lt;=50,"low")</f>
        <v>medium</v>
      </c>
    </row>
    <row r="7309" spans="1:12" x14ac:dyDescent="0.3">
      <c r="A7309" t="s">
        <v>7035</v>
      </c>
      <c r="B7309" s="1">
        <v>40239</v>
      </c>
      <c r="C7309">
        <v>78</v>
      </c>
      <c r="D7309" t="s">
        <v>9</v>
      </c>
      <c r="E7309" t="s">
        <v>10</v>
      </c>
      <c r="F7309">
        <v>145800000</v>
      </c>
      <c r="G7309">
        <v>1060714737</v>
      </c>
      <c r="H7309" t="s">
        <v>11</v>
      </c>
      <c r="I7309">
        <f>YEAR(Table1[[#This Row],[date]])</f>
        <v>2010</v>
      </c>
      <c r="J7309">
        <f>Table1[[#This Row],[revenue]]-Table1[[#This Row],[budget_x]]</f>
        <v>914914737</v>
      </c>
      <c r="K7309" s="7">
        <f>Table1[[#This Row],[profit /loss ]]/Table1[[#This Row],[budget_x]]</f>
        <v>6.2751353703703705</v>
      </c>
      <c r="L7309" t="str" cm="1">
        <f t="array" ref="L7309">_xlfn.IFS(Table1[[#This Row],[score]]&gt;70,"high",Table1[[#This Row],[score]]&gt;50,"medium",Table1[[#This Row],[score]]&lt;=50,"low")</f>
        <v>high</v>
      </c>
    </row>
    <row r="7310" spans="1:12" x14ac:dyDescent="0.3">
      <c r="A7310" t="s">
        <v>7036</v>
      </c>
      <c r="B7310" s="1">
        <v>38639</v>
      </c>
      <c r="C7310">
        <v>57</v>
      </c>
      <c r="D7310" t="s">
        <v>9</v>
      </c>
      <c r="E7310" t="s">
        <v>10</v>
      </c>
      <c r="F7310">
        <v>128000000</v>
      </c>
      <c r="G7310">
        <v>419965614.60000002</v>
      </c>
      <c r="H7310" t="s">
        <v>17</v>
      </c>
      <c r="I7310">
        <f>YEAR(Table1[[#This Row],[date]])</f>
        <v>2005</v>
      </c>
      <c r="J7310">
        <f>Table1[[#This Row],[revenue]]-Table1[[#This Row],[budget_x]]</f>
        <v>291965614.60000002</v>
      </c>
      <c r="K7310" s="7">
        <f>Table1[[#This Row],[profit /loss ]]/Table1[[#This Row],[budget_x]]</f>
        <v>2.2809813640625003</v>
      </c>
      <c r="L7310" t="str" cm="1">
        <f t="array" ref="L7310">_xlfn.IFS(Table1[[#This Row],[score]]&gt;70,"high",Table1[[#This Row],[score]]&gt;50,"medium",Table1[[#This Row],[score]]&lt;=50,"low")</f>
        <v>medium</v>
      </c>
    </row>
    <row r="7311" spans="1:12" x14ac:dyDescent="0.3">
      <c r="A7311" t="s">
        <v>7037</v>
      </c>
      <c r="B7311" s="1">
        <v>44365</v>
      </c>
      <c r="C7311">
        <v>63</v>
      </c>
      <c r="D7311" t="s">
        <v>9</v>
      </c>
      <c r="E7311" t="s">
        <v>284</v>
      </c>
      <c r="F7311">
        <v>112000000</v>
      </c>
      <c r="G7311">
        <v>298125647.39999998</v>
      </c>
      <c r="H7311" t="s">
        <v>396</v>
      </c>
      <c r="I7311">
        <f>YEAR(Table1[[#This Row],[date]])</f>
        <v>2021</v>
      </c>
      <c r="J7311">
        <f>Table1[[#This Row],[revenue]]-Table1[[#This Row],[budget_x]]</f>
        <v>186125647.39999998</v>
      </c>
      <c r="K7311" s="7">
        <f>Table1[[#This Row],[profit /loss ]]/Table1[[#This Row],[budget_x]]</f>
        <v>1.6618361374999997</v>
      </c>
      <c r="L7311" t="str" cm="1">
        <f t="array" ref="L7311">_xlfn.IFS(Table1[[#This Row],[score]]&gt;70,"high",Table1[[#This Row],[score]]&gt;50,"medium",Table1[[#This Row],[score]]&lt;=50,"low")</f>
        <v>medium</v>
      </c>
    </row>
    <row r="7312" spans="1:12" x14ac:dyDescent="0.3">
      <c r="A7312" t="s">
        <v>7038</v>
      </c>
      <c r="B7312" s="1">
        <v>43419</v>
      </c>
      <c r="C7312">
        <v>84</v>
      </c>
      <c r="D7312" t="s">
        <v>9</v>
      </c>
      <c r="E7312" t="s">
        <v>74</v>
      </c>
      <c r="F7312">
        <v>140460000</v>
      </c>
      <c r="G7312">
        <v>807925864.60000002</v>
      </c>
      <c r="H7312" t="s">
        <v>75</v>
      </c>
      <c r="I7312">
        <f>YEAR(Table1[[#This Row],[date]])</f>
        <v>2018</v>
      </c>
      <c r="J7312">
        <f>Table1[[#This Row],[revenue]]-Table1[[#This Row],[budget_x]]</f>
        <v>667465864.60000002</v>
      </c>
      <c r="K7312" s="7">
        <f>Table1[[#This Row],[profit /loss ]]/Table1[[#This Row],[budget_x]]</f>
        <v>4.75199960558166</v>
      </c>
      <c r="L7312" t="str" cm="1">
        <f t="array" ref="L7312">_xlfn.IFS(Table1[[#This Row],[score]]&gt;70,"high",Table1[[#This Row],[score]]&gt;50,"medium",Table1[[#This Row],[score]]&lt;=50,"low")</f>
        <v>high</v>
      </c>
    </row>
    <row r="7313" spans="1:12" x14ac:dyDescent="0.3">
      <c r="A7313" t="s">
        <v>7039</v>
      </c>
      <c r="B7313" s="1">
        <v>40921</v>
      </c>
      <c r="C7313">
        <v>63</v>
      </c>
      <c r="D7313" t="s">
        <v>9</v>
      </c>
      <c r="E7313" t="s">
        <v>10</v>
      </c>
      <c r="F7313">
        <v>20000000</v>
      </c>
      <c r="G7313">
        <v>14807531</v>
      </c>
      <c r="H7313" t="s">
        <v>655</v>
      </c>
      <c r="I7313">
        <f>YEAR(Table1[[#This Row],[date]])</f>
        <v>2012</v>
      </c>
      <c r="J7313">
        <f>Table1[[#This Row],[revenue]]-Table1[[#This Row],[budget_x]]</f>
        <v>-5192469</v>
      </c>
      <c r="K7313" s="7">
        <f>Table1[[#This Row],[profit /loss ]]/Table1[[#This Row],[budget_x]]</f>
        <v>-0.25962344999999998</v>
      </c>
      <c r="L7313" t="str" cm="1">
        <f t="array" ref="L7313">_xlfn.IFS(Table1[[#This Row],[score]]&gt;70,"high",Table1[[#This Row],[score]]&gt;50,"medium",Table1[[#This Row],[score]]&lt;=50,"low")</f>
        <v>medium</v>
      </c>
    </row>
    <row r="7314" spans="1:12" x14ac:dyDescent="0.3">
      <c r="A7314" t="s">
        <v>7040</v>
      </c>
      <c r="B7314" s="1">
        <v>41870</v>
      </c>
      <c r="C7314">
        <v>51</v>
      </c>
      <c r="D7314" t="s">
        <v>9</v>
      </c>
      <c r="E7314" t="s">
        <v>10</v>
      </c>
      <c r="F7314">
        <v>7000000</v>
      </c>
      <c r="G7314">
        <v>3297830.6</v>
      </c>
      <c r="H7314" t="s">
        <v>17</v>
      </c>
      <c r="I7314">
        <f>YEAR(Table1[[#This Row],[date]])</f>
        <v>2014</v>
      </c>
      <c r="J7314">
        <f>Table1[[#This Row],[revenue]]-Table1[[#This Row],[budget_x]]</f>
        <v>-3702169.4</v>
      </c>
      <c r="K7314" s="7">
        <f>Table1[[#This Row],[profit /loss ]]/Table1[[#This Row],[budget_x]]</f>
        <v>-0.52888134285714283</v>
      </c>
      <c r="L7314" t="str" cm="1">
        <f t="array" ref="L7314">_xlfn.IFS(Table1[[#This Row],[score]]&gt;70,"high",Table1[[#This Row],[score]]&gt;50,"medium",Table1[[#This Row],[score]]&lt;=50,"low")</f>
        <v>medium</v>
      </c>
    </row>
    <row r="7315" spans="1:12" x14ac:dyDescent="0.3">
      <c r="A7315" t="s">
        <v>7041</v>
      </c>
      <c r="B7315" s="1">
        <v>44007</v>
      </c>
      <c r="C7315">
        <v>63</v>
      </c>
      <c r="D7315" t="s">
        <v>9</v>
      </c>
      <c r="E7315" t="s">
        <v>249</v>
      </c>
      <c r="F7315">
        <v>75000000</v>
      </c>
      <c r="G7315">
        <v>485503283.39999998</v>
      </c>
      <c r="H7315" t="s">
        <v>17</v>
      </c>
      <c r="I7315">
        <f>YEAR(Table1[[#This Row],[date]])</f>
        <v>2020</v>
      </c>
      <c r="J7315">
        <f>Table1[[#This Row],[revenue]]-Table1[[#This Row],[budget_x]]</f>
        <v>410503283.39999998</v>
      </c>
      <c r="K7315" s="7">
        <f>Table1[[#This Row],[profit /loss ]]/Table1[[#This Row],[budget_x]]</f>
        <v>5.4733771119999997</v>
      </c>
      <c r="L7315" t="str" cm="1">
        <f t="array" ref="L7315">_xlfn.IFS(Table1[[#This Row],[score]]&gt;70,"high",Table1[[#This Row],[score]]&gt;50,"medium",Table1[[#This Row],[score]]&lt;=50,"low")</f>
        <v>medium</v>
      </c>
    </row>
    <row r="7316" spans="1:12" x14ac:dyDescent="0.3">
      <c r="A7316" t="s">
        <v>7042</v>
      </c>
      <c r="B7316" s="1">
        <v>39847</v>
      </c>
      <c r="C7316">
        <v>64</v>
      </c>
      <c r="D7316" t="s">
        <v>9</v>
      </c>
      <c r="E7316" t="s">
        <v>10</v>
      </c>
      <c r="F7316">
        <v>30000000</v>
      </c>
      <c r="G7316">
        <v>103971</v>
      </c>
      <c r="H7316" t="s">
        <v>17</v>
      </c>
      <c r="I7316">
        <f>YEAR(Table1[[#This Row],[date]])</f>
        <v>2009</v>
      </c>
      <c r="J7316">
        <f>Table1[[#This Row],[revenue]]-Table1[[#This Row],[budget_x]]</f>
        <v>-29896029</v>
      </c>
      <c r="K7316" s="7">
        <f>Table1[[#This Row],[profit /loss ]]/Table1[[#This Row],[budget_x]]</f>
        <v>-0.99653429999999998</v>
      </c>
      <c r="L7316" t="str" cm="1">
        <f t="array" ref="L7316">_xlfn.IFS(Table1[[#This Row],[score]]&gt;70,"high",Table1[[#This Row],[score]]&gt;50,"medium",Table1[[#This Row],[score]]&lt;=50,"low")</f>
        <v>medium</v>
      </c>
    </row>
    <row r="7317" spans="1:12" x14ac:dyDescent="0.3">
      <c r="A7317" t="s">
        <v>7043</v>
      </c>
      <c r="B7317" s="1">
        <v>32008</v>
      </c>
      <c r="C7317">
        <v>71</v>
      </c>
      <c r="D7317" t="s">
        <v>9</v>
      </c>
      <c r="E7317" t="s">
        <v>86</v>
      </c>
      <c r="F7317">
        <v>173000000</v>
      </c>
      <c r="G7317">
        <v>387631576.39999998</v>
      </c>
      <c r="H7317" t="s">
        <v>87</v>
      </c>
      <c r="I7317">
        <f>YEAR(Table1[[#This Row],[date]])</f>
        <v>1987</v>
      </c>
      <c r="J7317">
        <f>Table1[[#This Row],[revenue]]-Table1[[#This Row],[budget_x]]</f>
        <v>214631576.39999998</v>
      </c>
      <c r="K7317" s="7">
        <f>Table1[[#This Row],[profit /loss ]]/Table1[[#This Row],[budget_x]]</f>
        <v>1.2406449502890171</v>
      </c>
      <c r="L7317" t="str" cm="1">
        <f t="array" ref="L7317">_xlfn.IFS(Table1[[#This Row],[score]]&gt;70,"high",Table1[[#This Row],[score]]&gt;50,"medium",Table1[[#This Row],[score]]&lt;=50,"low")</f>
        <v>high</v>
      </c>
    </row>
    <row r="7318" spans="1:12" x14ac:dyDescent="0.3">
      <c r="A7318" t="s">
        <v>7044</v>
      </c>
      <c r="B7318" s="1">
        <v>32478</v>
      </c>
      <c r="C7318">
        <v>61</v>
      </c>
      <c r="D7318" t="s">
        <v>9</v>
      </c>
      <c r="E7318" t="s">
        <v>10</v>
      </c>
      <c r="F7318">
        <v>20000000</v>
      </c>
      <c r="G7318">
        <v>78222753</v>
      </c>
      <c r="H7318" t="s">
        <v>11</v>
      </c>
      <c r="I7318">
        <f>YEAR(Table1[[#This Row],[date]])</f>
        <v>1988</v>
      </c>
      <c r="J7318">
        <f>Table1[[#This Row],[revenue]]-Table1[[#This Row],[budget_x]]</f>
        <v>58222753</v>
      </c>
      <c r="K7318" s="7">
        <f>Table1[[#This Row],[profit /loss ]]/Table1[[#This Row],[budget_x]]</f>
        <v>2.9111376500000001</v>
      </c>
      <c r="L7318" t="str" cm="1">
        <f t="array" ref="L7318">_xlfn.IFS(Table1[[#This Row],[score]]&gt;70,"high",Table1[[#This Row],[score]]&gt;50,"medium",Table1[[#This Row],[score]]&lt;=50,"low")</f>
        <v>medium</v>
      </c>
    </row>
    <row r="7319" spans="1:12" x14ac:dyDescent="0.3">
      <c r="A7319" t="s">
        <v>7045</v>
      </c>
      <c r="B7319" s="1">
        <v>43293</v>
      </c>
      <c r="C7319">
        <v>62</v>
      </c>
      <c r="D7319" t="s">
        <v>9</v>
      </c>
      <c r="E7319" t="s">
        <v>83</v>
      </c>
      <c r="F7319">
        <v>140800000</v>
      </c>
      <c r="G7319">
        <v>309118887.19999999</v>
      </c>
      <c r="H7319" t="s">
        <v>108</v>
      </c>
      <c r="I7319">
        <f>YEAR(Table1[[#This Row],[date]])</f>
        <v>2018</v>
      </c>
      <c r="J7319">
        <f>Table1[[#This Row],[revenue]]-Table1[[#This Row],[budget_x]]</f>
        <v>168318887.19999999</v>
      </c>
      <c r="K7319" s="7">
        <f>Table1[[#This Row],[profit /loss ]]/Table1[[#This Row],[budget_x]]</f>
        <v>1.1954466420454544</v>
      </c>
      <c r="L7319" t="str" cm="1">
        <f t="array" ref="L7319">_xlfn.IFS(Table1[[#This Row],[score]]&gt;70,"high",Table1[[#This Row],[score]]&gt;50,"medium",Table1[[#This Row],[score]]&lt;=50,"low")</f>
        <v>medium</v>
      </c>
    </row>
    <row r="7320" spans="1:12" x14ac:dyDescent="0.3">
      <c r="A7320" t="s">
        <v>7046</v>
      </c>
      <c r="B7320" s="1">
        <v>39828</v>
      </c>
      <c r="C7320">
        <v>65</v>
      </c>
      <c r="D7320" t="s">
        <v>9</v>
      </c>
      <c r="E7320" t="s">
        <v>10</v>
      </c>
      <c r="F7320">
        <v>28000000</v>
      </c>
      <c r="G7320">
        <v>94500826</v>
      </c>
      <c r="H7320" t="s">
        <v>11</v>
      </c>
      <c r="I7320">
        <f>YEAR(Table1[[#This Row],[date]])</f>
        <v>2009</v>
      </c>
      <c r="J7320">
        <f>Table1[[#This Row],[revenue]]-Table1[[#This Row],[budget_x]]</f>
        <v>66500826</v>
      </c>
      <c r="K7320" s="7">
        <f>Table1[[#This Row],[profit /loss ]]/Table1[[#This Row],[budget_x]]</f>
        <v>2.3750295000000001</v>
      </c>
      <c r="L7320" t="str" cm="1">
        <f t="array" ref="L7320">_xlfn.IFS(Table1[[#This Row],[score]]&gt;70,"high",Table1[[#This Row],[score]]&gt;50,"medium",Table1[[#This Row],[score]]&lt;=50,"low")</f>
        <v>medium</v>
      </c>
    </row>
    <row r="7321" spans="1:12" x14ac:dyDescent="0.3">
      <c r="A7321" t="s">
        <v>7047</v>
      </c>
      <c r="B7321" s="1">
        <v>40411</v>
      </c>
      <c r="C7321">
        <v>73</v>
      </c>
      <c r="D7321" t="s">
        <v>9</v>
      </c>
      <c r="E7321" t="s">
        <v>69</v>
      </c>
      <c r="F7321">
        <v>124000000</v>
      </c>
      <c r="G7321">
        <v>417412529.19999999</v>
      </c>
      <c r="H7321" t="s">
        <v>143</v>
      </c>
      <c r="I7321">
        <f>YEAR(Table1[[#This Row],[date]])</f>
        <v>2010</v>
      </c>
      <c r="J7321">
        <f>Table1[[#This Row],[revenue]]-Table1[[#This Row],[budget_x]]</f>
        <v>293412529.19999999</v>
      </c>
      <c r="K7321" s="7">
        <f>Table1[[#This Row],[profit /loss ]]/Table1[[#This Row],[budget_x]]</f>
        <v>2.3662300741935485</v>
      </c>
      <c r="L7321" t="str" cm="1">
        <f t="array" ref="L7321">_xlfn.IFS(Table1[[#This Row],[score]]&gt;70,"high",Table1[[#This Row],[score]]&gt;50,"medium",Table1[[#This Row],[score]]&lt;=50,"low")</f>
        <v>high</v>
      </c>
    </row>
    <row r="7322" spans="1:12" x14ac:dyDescent="0.3">
      <c r="A7322" t="s">
        <v>7048</v>
      </c>
      <c r="B7322" s="1">
        <v>43413</v>
      </c>
      <c r="C7322">
        <v>57</v>
      </c>
      <c r="D7322" t="s">
        <v>9</v>
      </c>
      <c r="E7322" t="s">
        <v>15</v>
      </c>
      <c r="F7322">
        <v>2128009.2000000002</v>
      </c>
      <c r="G7322">
        <v>414202</v>
      </c>
      <c r="H7322" t="s">
        <v>52</v>
      </c>
      <c r="I7322">
        <f>YEAR(Table1[[#This Row],[date]])</f>
        <v>2018</v>
      </c>
      <c r="J7322">
        <f>Table1[[#This Row],[revenue]]-Table1[[#This Row],[budget_x]]</f>
        <v>-1713807.2000000002</v>
      </c>
      <c r="K7322" s="7">
        <f>Table1[[#This Row],[profit /loss ]]/Table1[[#This Row],[budget_x]]</f>
        <v>-0.80535704450901813</v>
      </c>
      <c r="L7322" t="str" cm="1">
        <f t="array" ref="L7322">_xlfn.IFS(Table1[[#This Row],[score]]&gt;70,"high",Table1[[#This Row],[score]]&gt;50,"medium",Table1[[#This Row],[score]]&lt;=50,"low")</f>
        <v>medium</v>
      </c>
    </row>
    <row r="7323" spans="1:12" x14ac:dyDescent="0.3">
      <c r="A7323" t="s">
        <v>7049</v>
      </c>
      <c r="B7323" s="1">
        <v>41467</v>
      </c>
      <c r="C7323">
        <v>55</v>
      </c>
      <c r="D7323" t="s">
        <v>9</v>
      </c>
      <c r="E7323" t="s">
        <v>10</v>
      </c>
      <c r="F7323">
        <v>4760000</v>
      </c>
      <c r="G7323">
        <v>39881</v>
      </c>
      <c r="H7323" t="s">
        <v>17</v>
      </c>
      <c r="I7323">
        <f>YEAR(Table1[[#This Row],[date]])</f>
        <v>2013</v>
      </c>
      <c r="J7323">
        <f>Table1[[#This Row],[revenue]]-Table1[[#This Row],[budget_x]]</f>
        <v>-4720119</v>
      </c>
      <c r="K7323" s="7">
        <f>Table1[[#This Row],[profit /loss ]]/Table1[[#This Row],[budget_x]]</f>
        <v>-0.99162163865546216</v>
      </c>
      <c r="L7323" t="str" cm="1">
        <f t="array" ref="L7323">_xlfn.IFS(Table1[[#This Row],[score]]&gt;70,"high",Table1[[#This Row],[score]]&gt;50,"medium",Table1[[#This Row],[score]]&lt;=50,"low")</f>
        <v>medium</v>
      </c>
    </row>
    <row r="7324" spans="1:12" x14ac:dyDescent="0.3">
      <c r="A7324" t="s">
        <v>7050</v>
      </c>
      <c r="B7324" s="1">
        <v>33926</v>
      </c>
      <c r="C7324">
        <v>73</v>
      </c>
      <c r="D7324" t="s">
        <v>9</v>
      </c>
      <c r="E7324" t="s">
        <v>10</v>
      </c>
      <c r="F7324">
        <v>10000000</v>
      </c>
      <c r="G7324">
        <v>4184990</v>
      </c>
      <c r="H7324" t="s">
        <v>11</v>
      </c>
      <c r="I7324">
        <f>YEAR(Table1[[#This Row],[date]])</f>
        <v>1992</v>
      </c>
      <c r="J7324">
        <f>Table1[[#This Row],[revenue]]-Table1[[#This Row],[budget_x]]</f>
        <v>-5815010</v>
      </c>
      <c r="K7324" s="7">
        <f>Table1[[#This Row],[profit /loss ]]/Table1[[#This Row],[budget_x]]</f>
        <v>-0.58150100000000005</v>
      </c>
      <c r="L7324" t="str" cm="1">
        <f t="array" ref="L7324">_xlfn.IFS(Table1[[#This Row],[score]]&gt;70,"high",Table1[[#This Row],[score]]&gt;50,"medium",Table1[[#This Row],[score]]&lt;=50,"low")</f>
        <v>high</v>
      </c>
    </row>
    <row r="7325" spans="1:12" x14ac:dyDescent="0.3">
      <c r="A7325" t="s">
        <v>7051</v>
      </c>
      <c r="B7325" s="1">
        <v>39401</v>
      </c>
      <c r="C7325">
        <v>58</v>
      </c>
      <c r="D7325" t="s">
        <v>9</v>
      </c>
      <c r="E7325" t="s">
        <v>10</v>
      </c>
      <c r="F7325">
        <v>100000000</v>
      </c>
      <c r="G7325">
        <v>97838349</v>
      </c>
      <c r="H7325" t="s">
        <v>11</v>
      </c>
      <c r="I7325">
        <f>YEAR(Table1[[#This Row],[date]])</f>
        <v>2007</v>
      </c>
      <c r="J7325">
        <f>Table1[[#This Row],[revenue]]-Table1[[#This Row],[budget_x]]</f>
        <v>-2161651</v>
      </c>
      <c r="K7325" s="7">
        <f>Table1[[#This Row],[profit /loss ]]/Table1[[#This Row],[budget_x]]</f>
        <v>-2.1616509999999999E-2</v>
      </c>
      <c r="L7325" t="str" cm="1">
        <f t="array" ref="L7325">_xlfn.IFS(Table1[[#This Row],[score]]&gt;70,"high",Table1[[#This Row],[score]]&gt;50,"medium",Table1[[#This Row],[score]]&lt;=50,"low")</f>
        <v>medium</v>
      </c>
    </row>
    <row r="7326" spans="1:12" x14ac:dyDescent="0.3">
      <c r="A7326" t="s">
        <v>7052</v>
      </c>
      <c r="B7326" s="1">
        <v>43371</v>
      </c>
      <c r="C7326">
        <v>76</v>
      </c>
      <c r="D7326" t="s">
        <v>9</v>
      </c>
      <c r="E7326" t="s">
        <v>10</v>
      </c>
      <c r="F7326">
        <v>106000000</v>
      </c>
      <c r="G7326">
        <v>364944575</v>
      </c>
      <c r="H7326" t="s">
        <v>17</v>
      </c>
      <c r="I7326">
        <f>YEAR(Table1[[#This Row],[date]])</f>
        <v>2018</v>
      </c>
      <c r="J7326">
        <f>Table1[[#This Row],[revenue]]-Table1[[#This Row],[budget_x]]</f>
        <v>258944575</v>
      </c>
      <c r="K7326" s="7">
        <f>Table1[[#This Row],[profit /loss ]]/Table1[[#This Row],[budget_x]]</f>
        <v>2.4428733490566037</v>
      </c>
      <c r="L7326" t="str" cm="1">
        <f t="array" ref="L7326">_xlfn.IFS(Table1[[#This Row],[score]]&gt;70,"high",Table1[[#This Row],[score]]&gt;50,"medium",Table1[[#This Row],[score]]&lt;=50,"low")</f>
        <v>high</v>
      </c>
    </row>
    <row r="7327" spans="1:12" x14ac:dyDescent="0.3">
      <c r="A7327" t="s">
        <v>7053</v>
      </c>
      <c r="B7327" s="1">
        <v>22152</v>
      </c>
      <c r="C7327">
        <v>82</v>
      </c>
      <c r="D7327" t="s">
        <v>9</v>
      </c>
      <c r="E7327" t="s">
        <v>95</v>
      </c>
      <c r="F7327">
        <v>961023.8</v>
      </c>
      <c r="G7327">
        <v>19647000</v>
      </c>
      <c r="H7327" t="s">
        <v>11</v>
      </c>
      <c r="I7327">
        <f>YEAR(Table1[[#This Row],[date]])</f>
        <v>1960</v>
      </c>
      <c r="J7327">
        <f>Table1[[#This Row],[revenue]]-Table1[[#This Row],[budget_x]]</f>
        <v>18685976.199999999</v>
      </c>
      <c r="K7327" s="7">
        <f>Table1[[#This Row],[profit /loss ]]/Table1[[#This Row],[budget_x]]</f>
        <v>19.443822515113567</v>
      </c>
      <c r="L7327" t="str" cm="1">
        <f t="array" ref="L7327">_xlfn.IFS(Table1[[#This Row],[score]]&gt;70,"high",Table1[[#This Row],[score]]&gt;50,"medium",Table1[[#This Row],[score]]&lt;=50,"low")</f>
        <v>high</v>
      </c>
    </row>
    <row r="7328" spans="1:12" x14ac:dyDescent="0.3">
      <c r="A7328" t="s">
        <v>7054</v>
      </c>
      <c r="B7328" s="1">
        <v>41579</v>
      </c>
      <c r="C7328">
        <v>53</v>
      </c>
      <c r="D7328" t="s">
        <v>9</v>
      </c>
      <c r="E7328" t="s">
        <v>10</v>
      </c>
      <c r="F7328">
        <v>63200000</v>
      </c>
      <c r="G7328">
        <v>442527846.39999998</v>
      </c>
      <c r="H7328" t="s">
        <v>655</v>
      </c>
      <c r="I7328">
        <f>YEAR(Table1[[#This Row],[date]])</f>
        <v>2013</v>
      </c>
      <c r="J7328">
        <f>Table1[[#This Row],[revenue]]-Table1[[#This Row],[budget_x]]</f>
        <v>379327846.39999998</v>
      </c>
      <c r="K7328" s="7">
        <f>Table1[[#This Row],[profit /loss ]]/Table1[[#This Row],[budget_x]]</f>
        <v>6.0020228860759488</v>
      </c>
      <c r="L7328" t="str" cm="1">
        <f t="array" ref="L7328">_xlfn.IFS(Table1[[#This Row],[score]]&gt;70,"high",Table1[[#This Row],[score]]&gt;50,"medium",Table1[[#This Row],[score]]&lt;=50,"low")</f>
        <v>medium</v>
      </c>
    </row>
    <row r="7329" spans="1:12" x14ac:dyDescent="0.3">
      <c r="A7329" t="s">
        <v>7055</v>
      </c>
      <c r="B7329" s="1">
        <v>34858</v>
      </c>
      <c r="C7329">
        <v>73</v>
      </c>
      <c r="D7329" t="s">
        <v>9</v>
      </c>
      <c r="E7329" t="s">
        <v>125</v>
      </c>
      <c r="F7329">
        <v>5714523.7999999998</v>
      </c>
      <c r="G7329">
        <v>152972</v>
      </c>
      <c r="H7329" t="s">
        <v>11</v>
      </c>
      <c r="I7329">
        <f>YEAR(Table1[[#This Row],[date]])</f>
        <v>1995</v>
      </c>
      <c r="J7329">
        <f>Table1[[#This Row],[revenue]]-Table1[[#This Row],[budget_x]]</f>
        <v>-5561551.7999999998</v>
      </c>
      <c r="K7329" s="7">
        <f>Table1[[#This Row],[profit /loss ]]/Table1[[#This Row],[budget_x]]</f>
        <v>-0.97323101532974632</v>
      </c>
      <c r="L7329" t="str" cm="1">
        <f t="array" ref="L7329">_xlfn.IFS(Table1[[#This Row],[score]]&gt;70,"high",Table1[[#This Row],[score]]&gt;50,"medium",Table1[[#This Row],[score]]&lt;=50,"low")</f>
        <v>high</v>
      </c>
    </row>
    <row r="7330" spans="1:12" x14ac:dyDescent="0.3">
      <c r="A7330" t="s">
        <v>7056</v>
      </c>
      <c r="B7330" s="1">
        <v>42275</v>
      </c>
      <c r="C7330">
        <v>59</v>
      </c>
      <c r="D7330" t="s">
        <v>9</v>
      </c>
      <c r="E7330" t="s">
        <v>10</v>
      </c>
      <c r="F7330">
        <v>22403300.600000001</v>
      </c>
      <c r="G7330">
        <v>6303792</v>
      </c>
      <c r="H7330" t="s">
        <v>11</v>
      </c>
      <c r="I7330">
        <f>YEAR(Table1[[#This Row],[date]])</f>
        <v>2015</v>
      </c>
      <c r="J7330">
        <f>Table1[[#This Row],[revenue]]-Table1[[#This Row],[budget_x]]</f>
        <v>-16099508.600000001</v>
      </c>
      <c r="K7330" s="7">
        <f>Table1[[#This Row],[profit /loss ]]/Table1[[#This Row],[budget_x]]</f>
        <v>-0.71862217480579627</v>
      </c>
      <c r="L7330" t="str" cm="1">
        <f t="array" ref="L7330">_xlfn.IFS(Table1[[#This Row],[score]]&gt;70,"high",Table1[[#This Row],[score]]&gt;50,"medium",Table1[[#This Row],[score]]&lt;=50,"low")</f>
        <v>medium</v>
      </c>
    </row>
    <row r="7331" spans="1:12" x14ac:dyDescent="0.3">
      <c r="A7331" t="s">
        <v>7057</v>
      </c>
      <c r="B7331" s="1">
        <v>44154</v>
      </c>
      <c r="C7331">
        <v>69</v>
      </c>
      <c r="D7331" t="s">
        <v>9</v>
      </c>
      <c r="E7331" t="s">
        <v>10</v>
      </c>
      <c r="F7331">
        <v>10000000</v>
      </c>
      <c r="G7331">
        <v>217848369.19999999</v>
      </c>
      <c r="H7331" t="s">
        <v>11</v>
      </c>
      <c r="I7331">
        <f>YEAR(Table1[[#This Row],[date]])</f>
        <v>2020</v>
      </c>
      <c r="J7331">
        <f>Table1[[#This Row],[revenue]]-Table1[[#This Row],[budget_x]]</f>
        <v>207848369.19999999</v>
      </c>
      <c r="K7331" s="7">
        <f>Table1[[#This Row],[profit /loss ]]/Table1[[#This Row],[budget_x]]</f>
        <v>20.78483692</v>
      </c>
      <c r="L7331" t="str" cm="1">
        <f t="array" ref="L7331">_xlfn.IFS(Table1[[#This Row],[score]]&gt;70,"high",Table1[[#This Row],[score]]&gt;50,"medium",Table1[[#This Row],[score]]&lt;=50,"low")</f>
        <v>medium</v>
      </c>
    </row>
    <row r="7332" spans="1:12" x14ac:dyDescent="0.3">
      <c r="A7332" t="s">
        <v>7058</v>
      </c>
      <c r="B7332" s="1">
        <v>40003</v>
      </c>
      <c r="C7332">
        <v>73</v>
      </c>
      <c r="D7332" t="s">
        <v>9</v>
      </c>
      <c r="E7332" t="s">
        <v>319</v>
      </c>
      <c r="F7332">
        <v>80000000</v>
      </c>
      <c r="G7332">
        <v>121059225</v>
      </c>
      <c r="H7332" t="s">
        <v>11</v>
      </c>
      <c r="I7332">
        <f>YEAR(Table1[[#This Row],[date]])</f>
        <v>2009</v>
      </c>
      <c r="J7332">
        <f>Table1[[#This Row],[revenue]]-Table1[[#This Row],[budget_x]]</f>
        <v>41059225</v>
      </c>
      <c r="K7332" s="7">
        <f>Table1[[#This Row],[profit /loss ]]/Table1[[#This Row],[budget_x]]</f>
        <v>0.51324031250000002</v>
      </c>
      <c r="L7332" t="str" cm="1">
        <f t="array" ref="L7332">_xlfn.IFS(Table1[[#This Row],[score]]&gt;70,"high",Table1[[#This Row],[score]]&gt;50,"medium",Table1[[#This Row],[score]]&lt;=50,"low")</f>
        <v>high</v>
      </c>
    </row>
    <row r="7333" spans="1:12" x14ac:dyDescent="0.3">
      <c r="A7333" t="s">
        <v>7059</v>
      </c>
      <c r="B7333" s="1">
        <v>31618</v>
      </c>
      <c r="C7333">
        <v>58</v>
      </c>
      <c r="D7333" t="s">
        <v>9</v>
      </c>
      <c r="E7333" t="s">
        <v>10</v>
      </c>
      <c r="F7333">
        <v>10000000</v>
      </c>
      <c r="G7333">
        <v>7433663</v>
      </c>
      <c r="H7333" t="s">
        <v>17</v>
      </c>
      <c r="I7333">
        <f>YEAR(Table1[[#This Row],[date]])</f>
        <v>1986</v>
      </c>
      <c r="J7333">
        <f>Table1[[#This Row],[revenue]]-Table1[[#This Row],[budget_x]]</f>
        <v>-2566337</v>
      </c>
      <c r="K7333" s="7">
        <f>Table1[[#This Row],[profit /loss ]]/Table1[[#This Row],[budget_x]]</f>
        <v>-0.25663370000000002</v>
      </c>
      <c r="L7333" t="str" cm="1">
        <f t="array" ref="L7333">_xlfn.IFS(Table1[[#This Row],[score]]&gt;70,"high",Table1[[#This Row],[score]]&gt;50,"medium",Table1[[#This Row],[score]]&lt;=50,"low")</f>
        <v>medium</v>
      </c>
    </row>
    <row r="7334" spans="1:12" x14ac:dyDescent="0.3">
      <c r="A7334" t="s">
        <v>7060</v>
      </c>
      <c r="B7334" s="1">
        <v>43076</v>
      </c>
      <c r="C7334">
        <v>10</v>
      </c>
      <c r="D7334" t="s">
        <v>9</v>
      </c>
      <c r="E7334" t="s">
        <v>74</v>
      </c>
      <c r="F7334">
        <v>201940000</v>
      </c>
      <c r="G7334">
        <v>38157314</v>
      </c>
      <c r="H7334" t="s">
        <v>75</v>
      </c>
      <c r="I7334">
        <f>YEAR(Table1[[#This Row],[date]])</f>
        <v>2017</v>
      </c>
      <c r="J7334">
        <f>Table1[[#This Row],[revenue]]-Table1[[#This Row],[budget_x]]</f>
        <v>-163782686</v>
      </c>
      <c r="K7334" s="7">
        <f>Table1[[#This Row],[profit /loss ]]/Table1[[#This Row],[budget_x]]</f>
        <v>-0.81104628107358623</v>
      </c>
      <c r="L7334" t="str" cm="1">
        <f t="array" ref="L7334">_xlfn.IFS(Table1[[#This Row],[score]]&gt;70,"high",Table1[[#This Row],[score]]&gt;50,"medium",Table1[[#This Row],[score]]&lt;=50,"low")</f>
        <v>low</v>
      </c>
    </row>
    <row r="7335" spans="1:12" x14ac:dyDescent="0.3">
      <c r="A7335" t="s">
        <v>7061</v>
      </c>
      <c r="B7335" s="1">
        <v>43728</v>
      </c>
      <c r="C7335">
        <v>78</v>
      </c>
      <c r="D7335" t="s">
        <v>9</v>
      </c>
      <c r="E7335" t="s">
        <v>15</v>
      </c>
      <c r="F7335">
        <v>116600000</v>
      </c>
      <c r="G7335">
        <v>586907459</v>
      </c>
      <c r="H7335" t="s">
        <v>25</v>
      </c>
      <c r="I7335">
        <f>YEAR(Table1[[#This Row],[date]])</f>
        <v>2019</v>
      </c>
      <c r="J7335">
        <f>Table1[[#This Row],[revenue]]-Table1[[#This Row],[budget_x]]</f>
        <v>470307459</v>
      </c>
      <c r="K7335" s="7">
        <f>Table1[[#This Row],[profit /loss ]]/Table1[[#This Row],[budget_x]]</f>
        <v>4.0335116552315613</v>
      </c>
      <c r="L7335" t="str" cm="1">
        <f t="array" ref="L7335">_xlfn.IFS(Table1[[#This Row],[score]]&gt;70,"high",Table1[[#This Row],[score]]&gt;50,"medium",Table1[[#This Row],[score]]&lt;=50,"low")</f>
        <v>high</v>
      </c>
    </row>
    <row r="7336" spans="1:12" x14ac:dyDescent="0.3">
      <c r="A7336" t="s">
        <v>7062</v>
      </c>
      <c r="B7336" s="1">
        <v>35257</v>
      </c>
      <c r="C7336">
        <v>63</v>
      </c>
      <c r="D7336" t="s">
        <v>9</v>
      </c>
      <c r="E7336" t="s">
        <v>10</v>
      </c>
      <c r="F7336">
        <v>20000000</v>
      </c>
      <c r="G7336">
        <v>7563728</v>
      </c>
      <c r="H7336" t="s">
        <v>11</v>
      </c>
      <c r="I7336">
        <f>YEAR(Table1[[#This Row],[date]])</f>
        <v>1996</v>
      </c>
      <c r="J7336">
        <f>Table1[[#This Row],[revenue]]-Table1[[#This Row],[budget_x]]</f>
        <v>-12436272</v>
      </c>
      <c r="K7336" s="7">
        <f>Table1[[#This Row],[profit /loss ]]/Table1[[#This Row],[budget_x]]</f>
        <v>-0.62181359999999997</v>
      </c>
      <c r="L7336" t="str" cm="1">
        <f t="array" ref="L7336">_xlfn.IFS(Table1[[#This Row],[score]]&gt;70,"high",Table1[[#This Row],[score]]&gt;50,"medium",Table1[[#This Row],[score]]&lt;=50,"low")</f>
        <v>medium</v>
      </c>
    </row>
    <row r="7337" spans="1:12" x14ac:dyDescent="0.3">
      <c r="A7337" t="s">
        <v>7063</v>
      </c>
      <c r="B7337" s="1">
        <v>43704</v>
      </c>
      <c r="C7337">
        <v>84</v>
      </c>
      <c r="D7337" t="s">
        <v>9</v>
      </c>
      <c r="E7337" t="s">
        <v>319</v>
      </c>
      <c r="F7337">
        <v>9237023.8000000007</v>
      </c>
      <c r="G7337">
        <v>48045728</v>
      </c>
      <c r="H7337" t="s">
        <v>480</v>
      </c>
      <c r="I7337">
        <f>YEAR(Table1[[#This Row],[date]])</f>
        <v>2019</v>
      </c>
      <c r="J7337">
        <f>Table1[[#This Row],[revenue]]-Table1[[#This Row],[budget_x]]</f>
        <v>38808704.200000003</v>
      </c>
      <c r="K7337" s="7">
        <f>Table1[[#This Row],[profit /loss ]]/Table1[[#This Row],[budget_x]]</f>
        <v>4.2014294907413792</v>
      </c>
      <c r="L7337" t="str" cm="1">
        <f t="array" ref="L7337">_xlfn.IFS(Table1[[#This Row],[score]]&gt;70,"high",Table1[[#This Row],[score]]&gt;50,"medium",Table1[[#This Row],[score]]&lt;=50,"low")</f>
        <v>high</v>
      </c>
    </row>
    <row r="7338" spans="1:12" x14ac:dyDescent="0.3">
      <c r="A7338" t="s">
        <v>7064</v>
      </c>
      <c r="B7338" s="1">
        <v>38771</v>
      </c>
      <c r="C7338">
        <v>63</v>
      </c>
      <c r="D7338" t="s">
        <v>9</v>
      </c>
      <c r="E7338" t="s">
        <v>10</v>
      </c>
      <c r="F7338">
        <v>22000000</v>
      </c>
      <c r="G7338">
        <v>57520063</v>
      </c>
      <c r="H7338" t="s">
        <v>11</v>
      </c>
      <c r="I7338">
        <f>YEAR(Table1[[#This Row],[date]])</f>
        <v>2006</v>
      </c>
      <c r="J7338">
        <f>Table1[[#This Row],[revenue]]-Table1[[#This Row],[budget_x]]</f>
        <v>35520063</v>
      </c>
      <c r="K7338" s="7">
        <f>Table1[[#This Row],[profit /loss ]]/Table1[[#This Row],[budget_x]]</f>
        <v>1.6145483181818181</v>
      </c>
      <c r="L7338" t="str" cm="1">
        <f t="array" ref="L7338">_xlfn.IFS(Table1[[#This Row],[score]]&gt;70,"high",Table1[[#This Row],[score]]&gt;50,"medium",Table1[[#This Row],[score]]&lt;=50,"low")</f>
        <v>medium</v>
      </c>
    </row>
    <row r="7339" spans="1:12" x14ac:dyDescent="0.3">
      <c r="A7339" t="s">
        <v>7065</v>
      </c>
      <c r="B7339" s="1">
        <v>40525</v>
      </c>
      <c r="C7339">
        <v>68</v>
      </c>
      <c r="D7339" t="s">
        <v>9</v>
      </c>
      <c r="E7339" t="s">
        <v>10</v>
      </c>
      <c r="F7339">
        <v>112200000</v>
      </c>
      <c r="G7339">
        <v>663675216.79999995</v>
      </c>
      <c r="H7339" t="s">
        <v>17</v>
      </c>
      <c r="I7339">
        <f>YEAR(Table1[[#This Row],[date]])</f>
        <v>2010</v>
      </c>
      <c r="J7339">
        <f>Table1[[#This Row],[revenue]]-Table1[[#This Row],[budget_x]]</f>
        <v>551475216.79999995</v>
      </c>
      <c r="K7339" s="7">
        <f>Table1[[#This Row],[profit /loss ]]/Table1[[#This Row],[budget_x]]</f>
        <v>4.9151088841354715</v>
      </c>
      <c r="L7339" t="str" cm="1">
        <f t="array" ref="L7339">_xlfn.IFS(Table1[[#This Row],[score]]&gt;70,"high",Table1[[#This Row],[score]]&gt;50,"medium",Table1[[#This Row],[score]]&lt;=50,"low")</f>
        <v>medium</v>
      </c>
    </row>
    <row r="7340" spans="1:12" x14ac:dyDescent="0.3">
      <c r="A7340" t="s">
        <v>7066</v>
      </c>
      <c r="B7340" s="1">
        <v>37957</v>
      </c>
      <c r="C7340">
        <v>76</v>
      </c>
      <c r="D7340" t="s">
        <v>9</v>
      </c>
      <c r="E7340" t="s">
        <v>10</v>
      </c>
      <c r="F7340">
        <v>62400000</v>
      </c>
      <c r="G7340">
        <v>804760468.60000002</v>
      </c>
      <c r="H7340" t="s">
        <v>17</v>
      </c>
      <c r="I7340">
        <f>YEAR(Table1[[#This Row],[date]])</f>
        <v>2003</v>
      </c>
      <c r="J7340">
        <f>Table1[[#This Row],[revenue]]-Table1[[#This Row],[budget_x]]</f>
        <v>742360468.60000002</v>
      </c>
      <c r="K7340" s="7">
        <f>Table1[[#This Row],[profit /loss ]]/Table1[[#This Row],[budget_x]]</f>
        <v>11.896802381410257</v>
      </c>
      <c r="L7340" t="str" cm="1">
        <f t="array" ref="L7340">_xlfn.IFS(Table1[[#This Row],[score]]&gt;70,"high",Table1[[#This Row],[score]]&gt;50,"medium",Table1[[#This Row],[score]]&lt;=50,"low")</f>
        <v>high</v>
      </c>
    </row>
    <row r="7341" spans="1:12" x14ac:dyDescent="0.3">
      <c r="A7341" t="s">
        <v>7067</v>
      </c>
      <c r="B7341" s="1">
        <v>38968</v>
      </c>
      <c r="C7341">
        <v>55</v>
      </c>
      <c r="D7341" t="s">
        <v>9</v>
      </c>
      <c r="E7341" t="s">
        <v>10</v>
      </c>
      <c r="F7341">
        <v>20000000</v>
      </c>
      <c r="G7341">
        <v>38164784</v>
      </c>
      <c r="H7341" t="s">
        <v>17</v>
      </c>
      <c r="I7341">
        <f>YEAR(Table1[[#This Row],[date]])</f>
        <v>2006</v>
      </c>
      <c r="J7341">
        <f>Table1[[#This Row],[revenue]]-Table1[[#This Row],[budget_x]]</f>
        <v>18164784</v>
      </c>
      <c r="K7341" s="7">
        <f>Table1[[#This Row],[profit /loss ]]/Table1[[#This Row],[budget_x]]</f>
        <v>0.90823920000000002</v>
      </c>
      <c r="L7341" t="str" cm="1">
        <f t="array" ref="L7341">_xlfn.IFS(Table1[[#This Row],[score]]&gt;70,"high",Table1[[#This Row],[score]]&gt;50,"medium",Table1[[#This Row],[score]]&lt;=50,"low")</f>
        <v>medium</v>
      </c>
    </row>
    <row r="7342" spans="1:12" x14ac:dyDescent="0.3">
      <c r="A7342" t="s">
        <v>7068</v>
      </c>
      <c r="B7342" s="1">
        <v>44895</v>
      </c>
      <c r="C7342">
        <v>58</v>
      </c>
      <c r="D7342" t="s">
        <v>9</v>
      </c>
      <c r="E7342" t="s">
        <v>253</v>
      </c>
      <c r="F7342">
        <v>157600000</v>
      </c>
      <c r="G7342">
        <v>277948016</v>
      </c>
      <c r="H7342" t="s">
        <v>254</v>
      </c>
      <c r="I7342">
        <f>YEAR(Table1[[#This Row],[date]])</f>
        <v>2022</v>
      </c>
      <c r="J7342">
        <f>Table1[[#This Row],[revenue]]-Table1[[#This Row],[budget_x]]</f>
        <v>120348016</v>
      </c>
      <c r="K7342" s="7">
        <f>Table1[[#This Row],[profit /loss ]]/Table1[[#This Row],[budget_x]]</f>
        <v>0.7636295431472081</v>
      </c>
      <c r="L7342" t="str" cm="1">
        <f t="array" ref="L7342">_xlfn.IFS(Table1[[#This Row],[score]]&gt;70,"high",Table1[[#This Row],[score]]&gt;50,"medium",Table1[[#This Row],[score]]&lt;=50,"low")</f>
        <v>medium</v>
      </c>
    </row>
    <row r="7343" spans="1:12" x14ac:dyDescent="0.3">
      <c r="A7343" t="s">
        <v>7069</v>
      </c>
      <c r="B7343" s="1">
        <v>38054</v>
      </c>
      <c r="C7343">
        <v>54</v>
      </c>
      <c r="D7343" t="s">
        <v>9</v>
      </c>
      <c r="E7343" t="s">
        <v>10</v>
      </c>
      <c r="F7343">
        <v>25000000</v>
      </c>
      <c r="G7343">
        <v>58240458</v>
      </c>
      <c r="H7343" t="s">
        <v>11</v>
      </c>
      <c r="I7343">
        <f>YEAR(Table1[[#This Row],[date]])</f>
        <v>2004</v>
      </c>
      <c r="J7343">
        <f>Table1[[#This Row],[revenue]]-Table1[[#This Row],[budget_x]]</f>
        <v>33240458</v>
      </c>
      <c r="K7343" s="7">
        <f>Table1[[#This Row],[profit /loss ]]/Table1[[#This Row],[budget_x]]</f>
        <v>1.32961832</v>
      </c>
      <c r="L7343" t="str" cm="1">
        <f t="array" ref="L7343">_xlfn.IFS(Table1[[#This Row],[score]]&gt;70,"high",Table1[[#This Row],[score]]&gt;50,"medium",Table1[[#This Row],[score]]&lt;=50,"low")</f>
        <v>medium</v>
      </c>
    </row>
    <row r="7344" spans="1:12" x14ac:dyDescent="0.3">
      <c r="A7344" t="s">
        <v>7070</v>
      </c>
      <c r="B7344" s="1">
        <v>32432</v>
      </c>
      <c r="C7344">
        <v>74</v>
      </c>
      <c r="D7344" t="s">
        <v>9</v>
      </c>
      <c r="E7344" t="s">
        <v>10</v>
      </c>
      <c r="F7344">
        <v>102800000</v>
      </c>
      <c r="G7344">
        <v>525922995.19999999</v>
      </c>
      <c r="H7344" t="s">
        <v>17</v>
      </c>
      <c r="I7344">
        <f>YEAR(Table1[[#This Row],[date]])</f>
        <v>1988</v>
      </c>
      <c r="J7344">
        <f>Table1[[#This Row],[revenue]]-Table1[[#This Row],[budget_x]]</f>
        <v>423122995.19999999</v>
      </c>
      <c r="K7344" s="7">
        <f>Table1[[#This Row],[profit /loss ]]/Table1[[#This Row],[budget_x]]</f>
        <v>4.1159824435797665</v>
      </c>
      <c r="L7344" t="str" cm="1">
        <f t="array" ref="L7344">_xlfn.IFS(Table1[[#This Row],[score]]&gt;70,"high",Table1[[#This Row],[score]]&gt;50,"medium",Table1[[#This Row],[score]]&lt;=50,"low")</f>
        <v>high</v>
      </c>
    </row>
    <row r="7345" spans="1:12" x14ac:dyDescent="0.3">
      <c r="A7345" t="s">
        <v>7071</v>
      </c>
      <c r="B7345" s="1">
        <v>43497</v>
      </c>
      <c r="C7345">
        <v>64</v>
      </c>
      <c r="D7345" t="s">
        <v>9</v>
      </c>
      <c r="E7345" t="s">
        <v>10</v>
      </c>
      <c r="F7345">
        <v>15000000</v>
      </c>
      <c r="G7345">
        <v>15364632</v>
      </c>
      <c r="H7345" t="s">
        <v>17</v>
      </c>
      <c r="I7345">
        <f>YEAR(Table1[[#This Row],[date]])</f>
        <v>2019</v>
      </c>
      <c r="J7345">
        <f>Table1[[#This Row],[revenue]]-Table1[[#This Row],[budget_x]]</f>
        <v>364632</v>
      </c>
      <c r="K7345" s="7">
        <f>Table1[[#This Row],[profit /loss ]]/Table1[[#This Row],[budget_x]]</f>
        <v>2.4308799999999998E-2</v>
      </c>
      <c r="L7345" t="str" cm="1">
        <f t="array" ref="L7345">_xlfn.IFS(Table1[[#This Row],[score]]&gt;70,"high",Table1[[#This Row],[score]]&gt;50,"medium",Table1[[#This Row],[score]]&lt;=50,"low")</f>
        <v>medium</v>
      </c>
    </row>
    <row r="7346" spans="1:12" x14ac:dyDescent="0.3">
      <c r="A7346" t="s">
        <v>7072</v>
      </c>
      <c r="B7346" s="1">
        <v>43241</v>
      </c>
      <c r="C7346">
        <v>47</v>
      </c>
      <c r="D7346" t="s">
        <v>9</v>
      </c>
      <c r="E7346" t="s">
        <v>10</v>
      </c>
      <c r="F7346">
        <v>28000000</v>
      </c>
      <c r="G7346">
        <v>1174698.8</v>
      </c>
      <c r="H7346" t="s">
        <v>17</v>
      </c>
      <c r="I7346">
        <f>YEAR(Table1[[#This Row],[date]])</f>
        <v>2018</v>
      </c>
      <c r="J7346">
        <f>Table1[[#This Row],[revenue]]-Table1[[#This Row],[budget_x]]</f>
        <v>-26825301.199999999</v>
      </c>
      <c r="K7346" s="7">
        <f>Table1[[#This Row],[profit /loss ]]/Table1[[#This Row],[budget_x]]</f>
        <v>-0.95804647142857136</v>
      </c>
      <c r="L7346" t="str" cm="1">
        <f t="array" ref="L7346">_xlfn.IFS(Table1[[#This Row],[score]]&gt;70,"high",Table1[[#This Row],[score]]&gt;50,"medium",Table1[[#This Row],[score]]&lt;=50,"low")</f>
        <v>low</v>
      </c>
    </row>
    <row r="7347" spans="1:12" x14ac:dyDescent="0.3">
      <c r="A7347" t="s">
        <v>7073</v>
      </c>
      <c r="B7347" s="1">
        <v>25165</v>
      </c>
      <c r="C7347">
        <v>74</v>
      </c>
      <c r="D7347" t="s">
        <v>9</v>
      </c>
      <c r="E7347" t="s">
        <v>10</v>
      </c>
      <c r="F7347">
        <v>157000000</v>
      </c>
      <c r="G7347">
        <v>334738382.60000002</v>
      </c>
      <c r="H7347" t="s">
        <v>11</v>
      </c>
      <c r="I7347">
        <f>YEAR(Table1[[#This Row],[date]])</f>
        <v>1968</v>
      </c>
      <c r="J7347">
        <f>Table1[[#This Row],[revenue]]-Table1[[#This Row],[budget_x]]</f>
        <v>177738382.60000002</v>
      </c>
      <c r="K7347" s="7">
        <f>Table1[[#This Row],[profit /loss ]]/Table1[[#This Row],[budget_x]]</f>
        <v>1.1320916089171975</v>
      </c>
      <c r="L7347" t="str" cm="1">
        <f t="array" ref="L7347">_xlfn.IFS(Table1[[#This Row],[score]]&gt;70,"high",Table1[[#This Row],[score]]&gt;50,"medium",Table1[[#This Row],[score]]&lt;=50,"low")</f>
        <v>high</v>
      </c>
    </row>
    <row r="7348" spans="1:12" x14ac:dyDescent="0.3">
      <c r="A7348" t="s">
        <v>1890</v>
      </c>
      <c r="B7348" s="1">
        <v>20808</v>
      </c>
      <c r="C7348">
        <v>66</v>
      </c>
      <c r="D7348" t="s">
        <v>9</v>
      </c>
      <c r="E7348" t="s">
        <v>171</v>
      </c>
      <c r="F7348">
        <v>100000000</v>
      </c>
      <c r="G7348">
        <v>325500000</v>
      </c>
      <c r="H7348" t="s">
        <v>184</v>
      </c>
      <c r="I7348">
        <f>YEAR(Table1[[#This Row],[date]])</f>
        <v>1956</v>
      </c>
      <c r="J7348">
        <f>Table1[[#This Row],[revenue]]-Table1[[#This Row],[budget_x]]</f>
        <v>225500000</v>
      </c>
      <c r="K7348" s="7">
        <f>Table1[[#This Row],[profit /loss ]]/Table1[[#This Row],[budget_x]]</f>
        <v>2.2549999999999999</v>
      </c>
      <c r="L7348" t="str" cm="1">
        <f t="array" ref="L7348">_xlfn.IFS(Table1[[#This Row],[score]]&gt;70,"high",Table1[[#This Row],[score]]&gt;50,"medium",Table1[[#This Row],[score]]&lt;=50,"low")</f>
        <v>medium</v>
      </c>
    </row>
    <row r="7349" spans="1:12" x14ac:dyDescent="0.3">
      <c r="A7349" t="s">
        <v>7074</v>
      </c>
      <c r="B7349" s="1">
        <v>38323</v>
      </c>
      <c r="C7349">
        <v>67</v>
      </c>
      <c r="D7349" t="s">
        <v>9</v>
      </c>
      <c r="E7349" t="s">
        <v>10</v>
      </c>
      <c r="F7349">
        <v>20000000</v>
      </c>
      <c r="G7349">
        <v>50948811</v>
      </c>
      <c r="H7349" t="s">
        <v>11</v>
      </c>
      <c r="I7349">
        <f>YEAR(Table1[[#This Row],[date]])</f>
        <v>2004</v>
      </c>
      <c r="J7349">
        <f>Table1[[#This Row],[revenue]]-Table1[[#This Row],[budget_x]]</f>
        <v>30948811</v>
      </c>
      <c r="K7349" s="7">
        <f>Table1[[#This Row],[profit /loss ]]/Table1[[#This Row],[budget_x]]</f>
        <v>1.5474405499999999</v>
      </c>
      <c r="L7349" t="str" cm="1">
        <f t="array" ref="L7349">_xlfn.IFS(Table1[[#This Row],[score]]&gt;70,"high",Table1[[#This Row],[score]]&gt;50,"medium",Table1[[#This Row],[score]]&lt;=50,"low")</f>
        <v>medium</v>
      </c>
    </row>
    <row r="7350" spans="1:12" x14ac:dyDescent="0.3">
      <c r="A7350" t="s">
        <v>7075</v>
      </c>
      <c r="B7350" s="1">
        <v>43539</v>
      </c>
      <c r="C7350">
        <v>66</v>
      </c>
      <c r="D7350" t="s">
        <v>9</v>
      </c>
      <c r="E7350" t="s">
        <v>10</v>
      </c>
      <c r="F7350">
        <v>17000000</v>
      </c>
      <c r="G7350">
        <v>624549</v>
      </c>
      <c r="H7350" t="s">
        <v>17</v>
      </c>
      <c r="I7350">
        <f>YEAR(Table1[[#This Row],[date]])</f>
        <v>2019</v>
      </c>
      <c r="J7350">
        <f>Table1[[#This Row],[revenue]]-Table1[[#This Row],[budget_x]]</f>
        <v>-16375451</v>
      </c>
      <c r="K7350" s="7">
        <f>Table1[[#This Row],[profit /loss ]]/Table1[[#This Row],[budget_x]]</f>
        <v>-0.96326182352941181</v>
      </c>
      <c r="L7350" t="str" cm="1">
        <f t="array" ref="L7350">_xlfn.IFS(Table1[[#This Row],[score]]&gt;70,"high",Table1[[#This Row],[score]]&gt;50,"medium",Table1[[#This Row],[score]]&lt;=50,"low")</f>
        <v>medium</v>
      </c>
    </row>
    <row r="7351" spans="1:12" x14ac:dyDescent="0.3">
      <c r="A7351" t="s">
        <v>7076</v>
      </c>
      <c r="B7351" s="1">
        <v>42749</v>
      </c>
      <c r="C7351">
        <v>60</v>
      </c>
      <c r="D7351" t="s">
        <v>9</v>
      </c>
      <c r="E7351" t="s">
        <v>74</v>
      </c>
      <c r="F7351">
        <v>73800000</v>
      </c>
      <c r="G7351">
        <v>346352260.60000002</v>
      </c>
      <c r="H7351" t="s">
        <v>75</v>
      </c>
      <c r="I7351">
        <f>YEAR(Table1[[#This Row],[date]])</f>
        <v>2017</v>
      </c>
      <c r="J7351">
        <f>Table1[[#This Row],[revenue]]-Table1[[#This Row],[budget_x]]</f>
        <v>272552260.60000002</v>
      </c>
      <c r="K7351" s="7">
        <f>Table1[[#This Row],[profit /loss ]]/Table1[[#This Row],[budget_x]]</f>
        <v>3.6931200623306237</v>
      </c>
      <c r="L7351" t="str" cm="1">
        <f t="array" ref="L7351">_xlfn.IFS(Table1[[#This Row],[score]]&gt;70,"high",Table1[[#This Row],[score]]&gt;50,"medium",Table1[[#This Row],[score]]&lt;=50,"low")</f>
        <v>medium</v>
      </c>
    </row>
    <row r="7352" spans="1:12" x14ac:dyDescent="0.3">
      <c r="A7352" t="s">
        <v>7077</v>
      </c>
      <c r="B7352" s="1">
        <v>41362</v>
      </c>
      <c r="C7352">
        <v>65</v>
      </c>
      <c r="D7352" t="s">
        <v>9</v>
      </c>
      <c r="E7352" t="s">
        <v>10</v>
      </c>
      <c r="F7352">
        <v>95600000</v>
      </c>
      <c r="G7352">
        <v>305560367.80000001</v>
      </c>
      <c r="H7352" t="s">
        <v>17</v>
      </c>
      <c r="I7352">
        <f>YEAR(Table1[[#This Row],[date]])</f>
        <v>2013</v>
      </c>
      <c r="J7352">
        <f>Table1[[#This Row],[revenue]]-Table1[[#This Row],[budget_x]]</f>
        <v>209960367.80000001</v>
      </c>
      <c r="K7352" s="7">
        <f>Table1[[#This Row],[profit /loss ]]/Table1[[#This Row],[budget_x]]</f>
        <v>2.1962381569037657</v>
      </c>
      <c r="L7352" t="str" cm="1">
        <f t="array" ref="L7352">_xlfn.IFS(Table1[[#This Row],[score]]&gt;70,"high",Table1[[#This Row],[score]]&gt;50,"medium",Table1[[#This Row],[score]]&lt;=50,"low")</f>
        <v>medium</v>
      </c>
    </row>
    <row r="7353" spans="1:12" x14ac:dyDescent="0.3">
      <c r="A7353" t="s">
        <v>7078</v>
      </c>
      <c r="B7353" s="1">
        <v>43308</v>
      </c>
      <c r="C7353">
        <v>56</v>
      </c>
      <c r="D7353" t="s">
        <v>9</v>
      </c>
      <c r="E7353" t="s">
        <v>10</v>
      </c>
      <c r="F7353">
        <v>78000000</v>
      </c>
      <c r="G7353">
        <v>716266600.79999995</v>
      </c>
      <c r="H7353" t="s">
        <v>655</v>
      </c>
      <c r="I7353">
        <f>YEAR(Table1[[#This Row],[date]])</f>
        <v>2018</v>
      </c>
      <c r="J7353">
        <f>Table1[[#This Row],[revenue]]-Table1[[#This Row],[budget_x]]</f>
        <v>638266600.79999995</v>
      </c>
      <c r="K7353" s="7">
        <f>Table1[[#This Row],[profit /loss ]]/Table1[[#This Row],[budget_x]]</f>
        <v>8.1829051384615372</v>
      </c>
      <c r="L7353" t="str" cm="1">
        <f t="array" ref="L7353">_xlfn.IFS(Table1[[#This Row],[score]]&gt;70,"high",Table1[[#This Row],[score]]&gt;50,"medium",Table1[[#This Row],[score]]&lt;=50,"low")</f>
        <v>medium</v>
      </c>
    </row>
    <row r="7354" spans="1:12" x14ac:dyDescent="0.3">
      <c r="A7354" t="s">
        <v>7079</v>
      </c>
      <c r="B7354" s="1">
        <v>44468</v>
      </c>
      <c r="C7354">
        <v>65</v>
      </c>
      <c r="D7354" t="s">
        <v>9</v>
      </c>
      <c r="E7354" t="s">
        <v>15</v>
      </c>
      <c r="F7354">
        <v>131500000</v>
      </c>
      <c r="G7354">
        <v>146729703.59999999</v>
      </c>
      <c r="H7354" t="s">
        <v>52</v>
      </c>
      <c r="I7354">
        <f>YEAR(Table1[[#This Row],[date]])</f>
        <v>2021</v>
      </c>
      <c r="J7354">
        <f>Table1[[#This Row],[revenue]]-Table1[[#This Row],[budget_x]]</f>
        <v>15229703.599999994</v>
      </c>
      <c r="K7354" s="7">
        <f>Table1[[#This Row],[profit /loss ]]/Table1[[#This Row],[budget_x]]</f>
        <v>0.11581523650190109</v>
      </c>
      <c r="L7354" t="str" cm="1">
        <f t="array" ref="L7354">_xlfn.IFS(Table1[[#This Row],[score]]&gt;70,"high",Table1[[#This Row],[score]]&gt;50,"medium",Table1[[#This Row],[score]]&lt;=50,"low")</f>
        <v>medium</v>
      </c>
    </row>
    <row r="7355" spans="1:12" x14ac:dyDescent="0.3">
      <c r="A7355" t="s">
        <v>7080</v>
      </c>
      <c r="B7355" s="1">
        <v>35643</v>
      </c>
      <c r="C7355">
        <v>55</v>
      </c>
      <c r="D7355" t="s">
        <v>9</v>
      </c>
      <c r="E7355" t="s">
        <v>10</v>
      </c>
      <c r="F7355">
        <v>3000000</v>
      </c>
      <c r="G7355">
        <v>27788649</v>
      </c>
      <c r="H7355" t="s">
        <v>17</v>
      </c>
      <c r="I7355">
        <f>YEAR(Table1[[#This Row],[date]])</f>
        <v>1997</v>
      </c>
      <c r="J7355">
        <f>Table1[[#This Row],[revenue]]-Table1[[#This Row],[budget_x]]</f>
        <v>24788649</v>
      </c>
      <c r="K7355" s="7">
        <f>Table1[[#This Row],[profit /loss ]]/Table1[[#This Row],[budget_x]]</f>
        <v>8.2628830000000004</v>
      </c>
      <c r="L7355" t="str" cm="1">
        <f t="array" ref="L7355">_xlfn.IFS(Table1[[#This Row],[score]]&gt;70,"high",Table1[[#This Row],[score]]&gt;50,"medium",Table1[[#This Row],[score]]&lt;=50,"low")</f>
        <v>medium</v>
      </c>
    </row>
    <row r="7356" spans="1:12" x14ac:dyDescent="0.3">
      <c r="A7356" t="s">
        <v>7081</v>
      </c>
      <c r="B7356" s="1">
        <v>39310</v>
      </c>
      <c r="C7356">
        <v>57</v>
      </c>
      <c r="D7356" t="s">
        <v>9</v>
      </c>
      <c r="E7356" t="s">
        <v>10</v>
      </c>
      <c r="F7356">
        <v>5580000</v>
      </c>
      <c r="G7356">
        <v>4947717</v>
      </c>
      <c r="H7356" t="s">
        <v>11</v>
      </c>
      <c r="I7356">
        <f>YEAR(Table1[[#This Row],[date]])</f>
        <v>2007</v>
      </c>
      <c r="J7356">
        <f>Table1[[#This Row],[revenue]]-Table1[[#This Row],[budget_x]]</f>
        <v>-632283</v>
      </c>
      <c r="K7356" s="7">
        <f>Table1[[#This Row],[profit /loss ]]/Table1[[#This Row],[budget_x]]</f>
        <v>-0.11331236559139785</v>
      </c>
      <c r="L7356" t="str" cm="1">
        <f t="array" ref="L7356">_xlfn.IFS(Table1[[#This Row],[score]]&gt;70,"high",Table1[[#This Row],[score]]&gt;50,"medium",Table1[[#This Row],[score]]&lt;=50,"low")</f>
        <v>medium</v>
      </c>
    </row>
    <row r="7357" spans="1:12" x14ac:dyDescent="0.3">
      <c r="A7357" t="s">
        <v>7082</v>
      </c>
      <c r="B7357" s="1">
        <v>43357</v>
      </c>
      <c r="C7357">
        <v>61</v>
      </c>
      <c r="D7357" t="s">
        <v>9</v>
      </c>
      <c r="E7357" t="s">
        <v>10</v>
      </c>
      <c r="F7357">
        <v>20000000</v>
      </c>
      <c r="G7357">
        <v>239332447</v>
      </c>
      <c r="H7357" t="s">
        <v>17</v>
      </c>
      <c r="I7357">
        <f>YEAR(Table1[[#This Row],[date]])</f>
        <v>2018</v>
      </c>
      <c r="J7357">
        <f>Table1[[#This Row],[revenue]]-Table1[[#This Row],[budget_x]]</f>
        <v>219332447</v>
      </c>
      <c r="K7357" s="7">
        <f>Table1[[#This Row],[profit /loss ]]/Table1[[#This Row],[budget_x]]</f>
        <v>10.96662235</v>
      </c>
      <c r="L7357" t="str" cm="1">
        <f t="array" ref="L7357">_xlfn.IFS(Table1[[#This Row],[score]]&gt;70,"high",Table1[[#This Row],[score]]&gt;50,"medium",Table1[[#This Row],[score]]&lt;=50,"low")</f>
        <v>medium</v>
      </c>
    </row>
    <row r="7358" spans="1:12" x14ac:dyDescent="0.3">
      <c r="A7358" t="s">
        <v>7083</v>
      </c>
      <c r="B7358" s="1">
        <v>41879</v>
      </c>
      <c r="C7358">
        <v>65</v>
      </c>
      <c r="D7358" t="s">
        <v>9</v>
      </c>
      <c r="E7358" t="s">
        <v>10</v>
      </c>
      <c r="F7358">
        <v>16800000</v>
      </c>
      <c r="G7358">
        <v>51029361</v>
      </c>
      <c r="H7358" t="s">
        <v>11</v>
      </c>
      <c r="I7358">
        <f>YEAR(Table1[[#This Row],[date]])</f>
        <v>2014</v>
      </c>
      <c r="J7358">
        <f>Table1[[#This Row],[revenue]]-Table1[[#This Row],[budget_x]]</f>
        <v>34229361</v>
      </c>
      <c r="K7358" s="7">
        <f>Table1[[#This Row],[profit /loss ]]/Table1[[#This Row],[budget_x]]</f>
        <v>2.0374619642857144</v>
      </c>
      <c r="L7358" t="str" cm="1">
        <f t="array" ref="L7358">_xlfn.IFS(Table1[[#This Row],[score]]&gt;70,"high",Table1[[#This Row],[score]]&gt;50,"medium",Table1[[#This Row],[score]]&lt;=50,"low")</f>
        <v>medium</v>
      </c>
    </row>
    <row r="7359" spans="1:12" x14ac:dyDescent="0.3">
      <c r="A7359" t="s">
        <v>7084</v>
      </c>
      <c r="B7359" s="1">
        <v>44507</v>
      </c>
      <c r="C7359">
        <v>47</v>
      </c>
      <c r="D7359" t="s">
        <v>9</v>
      </c>
      <c r="E7359" t="s">
        <v>10</v>
      </c>
      <c r="F7359">
        <v>147200000</v>
      </c>
      <c r="G7359">
        <v>862005430</v>
      </c>
      <c r="H7359" t="s">
        <v>30</v>
      </c>
      <c r="I7359">
        <f>YEAR(Table1[[#This Row],[date]])</f>
        <v>2021</v>
      </c>
      <c r="J7359">
        <f>Table1[[#This Row],[revenue]]-Table1[[#This Row],[budget_x]]</f>
        <v>714805430</v>
      </c>
      <c r="K7359" s="7">
        <f>Table1[[#This Row],[profit /loss ]]/Table1[[#This Row],[budget_x]]</f>
        <v>4.856015149456522</v>
      </c>
      <c r="L7359" t="str" cm="1">
        <f t="array" ref="L7359">_xlfn.IFS(Table1[[#This Row],[score]]&gt;70,"high",Table1[[#This Row],[score]]&gt;50,"medium",Table1[[#This Row],[score]]&lt;=50,"low")</f>
        <v>low</v>
      </c>
    </row>
    <row r="7360" spans="1:12" x14ac:dyDescent="0.3">
      <c r="A7360" t="s">
        <v>7085</v>
      </c>
      <c r="B7360" s="1">
        <v>44459</v>
      </c>
      <c r="C7360">
        <v>59</v>
      </c>
      <c r="D7360" t="s">
        <v>9</v>
      </c>
      <c r="E7360" t="s">
        <v>10</v>
      </c>
      <c r="F7360">
        <v>10330000</v>
      </c>
      <c r="G7360">
        <v>95813</v>
      </c>
      <c r="H7360" t="s">
        <v>11</v>
      </c>
      <c r="I7360">
        <f>YEAR(Table1[[#This Row],[date]])</f>
        <v>2021</v>
      </c>
      <c r="J7360">
        <f>Table1[[#This Row],[revenue]]-Table1[[#This Row],[budget_x]]</f>
        <v>-10234187</v>
      </c>
      <c r="K7360" s="7">
        <f>Table1[[#This Row],[profit /loss ]]/Table1[[#This Row],[budget_x]]</f>
        <v>-0.99072478218780247</v>
      </c>
      <c r="L7360" t="str" cm="1">
        <f t="array" ref="L7360">_xlfn.IFS(Table1[[#This Row],[score]]&gt;70,"high",Table1[[#This Row],[score]]&gt;50,"medium",Table1[[#This Row],[score]]&lt;=50,"low")</f>
        <v>medium</v>
      </c>
    </row>
    <row r="7361" spans="1:12" x14ac:dyDescent="0.3">
      <c r="A7361" t="s">
        <v>7086</v>
      </c>
      <c r="B7361" s="1">
        <v>39317</v>
      </c>
      <c r="C7361">
        <v>65</v>
      </c>
      <c r="D7361" t="s">
        <v>9</v>
      </c>
      <c r="E7361" t="s">
        <v>10</v>
      </c>
      <c r="F7361">
        <v>28000000</v>
      </c>
      <c r="G7361">
        <v>91943956</v>
      </c>
      <c r="H7361" t="s">
        <v>11</v>
      </c>
      <c r="I7361">
        <f>YEAR(Table1[[#This Row],[date]])</f>
        <v>2007</v>
      </c>
      <c r="J7361">
        <f>Table1[[#This Row],[revenue]]-Table1[[#This Row],[budget_x]]</f>
        <v>63943956</v>
      </c>
      <c r="K7361" s="7">
        <f>Table1[[#This Row],[profit /loss ]]/Table1[[#This Row],[budget_x]]</f>
        <v>2.2837127142857141</v>
      </c>
      <c r="L7361" t="str" cm="1">
        <f t="array" ref="L7361">_xlfn.IFS(Table1[[#This Row],[score]]&gt;70,"high",Table1[[#This Row],[score]]&gt;50,"medium",Table1[[#This Row],[score]]&lt;=50,"low")</f>
        <v>medium</v>
      </c>
    </row>
    <row r="7362" spans="1:12" x14ac:dyDescent="0.3">
      <c r="A7362" t="s">
        <v>7087</v>
      </c>
      <c r="B7362" s="1">
        <v>41472</v>
      </c>
      <c r="C7362">
        <v>63</v>
      </c>
      <c r="D7362" t="s">
        <v>9</v>
      </c>
      <c r="E7362" t="s">
        <v>10</v>
      </c>
      <c r="F7362">
        <v>50000000</v>
      </c>
      <c r="G7362">
        <v>26387039</v>
      </c>
      <c r="H7362" t="s">
        <v>11</v>
      </c>
      <c r="I7362">
        <f>YEAR(Table1[[#This Row],[date]])</f>
        <v>2013</v>
      </c>
      <c r="J7362">
        <f>Table1[[#This Row],[revenue]]-Table1[[#This Row],[budget_x]]</f>
        <v>-23612961</v>
      </c>
      <c r="K7362" s="7">
        <f>Table1[[#This Row],[profit /loss ]]/Table1[[#This Row],[budget_x]]</f>
        <v>-0.47225921999999998</v>
      </c>
      <c r="L7362" t="str" cm="1">
        <f t="array" ref="L7362">_xlfn.IFS(Table1[[#This Row],[score]]&gt;70,"high",Table1[[#This Row],[score]]&gt;50,"medium",Table1[[#This Row],[score]]&lt;=50,"low")</f>
        <v>medium</v>
      </c>
    </row>
    <row r="7363" spans="1:12" x14ac:dyDescent="0.3">
      <c r="A7363" t="s">
        <v>7088</v>
      </c>
      <c r="B7363" s="1">
        <v>44855</v>
      </c>
      <c r="C7363">
        <v>65</v>
      </c>
      <c r="D7363" t="s">
        <v>9</v>
      </c>
      <c r="E7363" t="s">
        <v>15</v>
      </c>
      <c r="F7363">
        <v>95600000</v>
      </c>
      <c r="G7363">
        <v>305560367.80000001</v>
      </c>
      <c r="H7363" t="s">
        <v>52</v>
      </c>
      <c r="I7363">
        <f>YEAR(Table1[[#This Row],[date]])</f>
        <v>2022</v>
      </c>
      <c r="J7363">
        <f>Table1[[#This Row],[revenue]]-Table1[[#This Row],[budget_x]]</f>
        <v>209960367.80000001</v>
      </c>
      <c r="K7363" s="7">
        <f>Table1[[#This Row],[profit /loss ]]/Table1[[#This Row],[budget_x]]</f>
        <v>2.1962381569037657</v>
      </c>
      <c r="L7363" t="str" cm="1">
        <f t="array" ref="L7363">_xlfn.IFS(Table1[[#This Row],[score]]&gt;70,"high",Table1[[#This Row],[score]]&gt;50,"medium",Table1[[#This Row],[score]]&lt;=50,"low")</f>
        <v>medium</v>
      </c>
    </row>
    <row r="7364" spans="1:12" x14ac:dyDescent="0.3">
      <c r="A7364" t="s">
        <v>7089</v>
      </c>
      <c r="B7364" s="1">
        <v>44470</v>
      </c>
      <c r="C7364">
        <v>61</v>
      </c>
      <c r="D7364" t="s">
        <v>9</v>
      </c>
      <c r="E7364" t="s">
        <v>10</v>
      </c>
      <c r="F7364">
        <v>10000000</v>
      </c>
      <c r="G7364">
        <v>182327208</v>
      </c>
      <c r="H7364" t="s">
        <v>11</v>
      </c>
      <c r="I7364">
        <f>YEAR(Table1[[#This Row],[date]])</f>
        <v>2021</v>
      </c>
      <c r="J7364">
        <f>Table1[[#This Row],[revenue]]-Table1[[#This Row],[budget_x]]</f>
        <v>172327208</v>
      </c>
      <c r="K7364" s="7">
        <f>Table1[[#This Row],[profit /loss ]]/Table1[[#This Row],[budget_x]]</f>
        <v>17.232720799999999</v>
      </c>
      <c r="L7364" t="str" cm="1">
        <f t="array" ref="L7364">_xlfn.IFS(Table1[[#This Row],[score]]&gt;70,"high",Table1[[#This Row],[score]]&gt;50,"medium",Table1[[#This Row],[score]]&lt;=50,"low")</f>
        <v>medium</v>
      </c>
    </row>
    <row r="7365" spans="1:12" x14ac:dyDescent="0.3">
      <c r="A7365" t="s">
        <v>7090</v>
      </c>
      <c r="B7365" s="1">
        <v>44232</v>
      </c>
      <c r="C7365">
        <v>56</v>
      </c>
      <c r="D7365" t="s">
        <v>9</v>
      </c>
      <c r="E7365" t="s">
        <v>10</v>
      </c>
      <c r="F7365">
        <v>47600000</v>
      </c>
      <c r="G7365">
        <v>671705693.39999998</v>
      </c>
      <c r="H7365" t="s">
        <v>17</v>
      </c>
      <c r="I7365">
        <f>YEAR(Table1[[#This Row],[date]])</f>
        <v>2021</v>
      </c>
      <c r="J7365">
        <f>Table1[[#This Row],[revenue]]-Table1[[#This Row],[budget_x]]</f>
        <v>624105693.39999998</v>
      </c>
      <c r="K7365" s="7">
        <f>Table1[[#This Row],[profit /loss ]]/Table1[[#This Row],[budget_x]]</f>
        <v>13.111464147058824</v>
      </c>
      <c r="L7365" t="str" cm="1">
        <f t="array" ref="L7365">_xlfn.IFS(Table1[[#This Row],[score]]&gt;70,"high",Table1[[#This Row],[score]]&gt;50,"medium",Table1[[#This Row],[score]]&lt;=50,"low")</f>
        <v>medium</v>
      </c>
    </row>
    <row r="7366" spans="1:12" x14ac:dyDescent="0.3">
      <c r="A7366" t="s">
        <v>7091</v>
      </c>
      <c r="B7366" s="1">
        <v>40144</v>
      </c>
      <c r="C7366">
        <v>75</v>
      </c>
      <c r="D7366" t="s">
        <v>9</v>
      </c>
      <c r="E7366" t="s">
        <v>319</v>
      </c>
      <c r="F7366">
        <v>12000000</v>
      </c>
      <c r="G7366">
        <v>13380561</v>
      </c>
      <c r="H7366" t="s">
        <v>11</v>
      </c>
      <c r="I7366">
        <f>YEAR(Table1[[#This Row],[date]])</f>
        <v>2009</v>
      </c>
      <c r="J7366">
        <f>Table1[[#This Row],[revenue]]-Table1[[#This Row],[budget_x]]</f>
        <v>1380561</v>
      </c>
      <c r="K7366" s="7">
        <f>Table1[[#This Row],[profit /loss ]]/Table1[[#This Row],[budget_x]]</f>
        <v>0.11504675</v>
      </c>
      <c r="L7366" t="str" cm="1">
        <f t="array" ref="L7366">_xlfn.IFS(Table1[[#This Row],[score]]&gt;70,"high",Table1[[#This Row],[score]]&gt;50,"medium",Table1[[#This Row],[score]]&lt;=50,"low")</f>
        <v>high</v>
      </c>
    </row>
    <row r="7367" spans="1:12" x14ac:dyDescent="0.3">
      <c r="A7367" t="s">
        <v>7092</v>
      </c>
      <c r="B7367" s="1">
        <v>30141</v>
      </c>
      <c r="C7367">
        <v>60</v>
      </c>
      <c r="D7367" t="s">
        <v>9</v>
      </c>
      <c r="E7367" t="s">
        <v>10</v>
      </c>
      <c r="F7367">
        <v>12500000</v>
      </c>
      <c r="G7367">
        <v>21000000</v>
      </c>
      <c r="H7367" t="s">
        <v>11</v>
      </c>
      <c r="I7367">
        <f>YEAR(Table1[[#This Row],[date]])</f>
        <v>1982</v>
      </c>
      <c r="J7367">
        <f>Table1[[#This Row],[revenue]]-Table1[[#This Row],[budget_x]]</f>
        <v>8500000</v>
      </c>
      <c r="K7367" s="7">
        <f>Table1[[#This Row],[profit /loss ]]/Table1[[#This Row],[budget_x]]</f>
        <v>0.68</v>
      </c>
      <c r="L7367" t="str" cm="1">
        <f t="array" ref="L7367">_xlfn.IFS(Table1[[#This Row],[score]]&gt;70,"high",Table1[[#This Row],[score]]&gt;50,"medium",Table1[[#This Row],[score]]&lt;=50,"low")</f>
        <v>medium</v>
      </c>
    </row>
    <row r="7368" spans="1:12" x14ac:dyDescent="0.3">
      <c r="A7368" t="s">
        <v>7092</v>
      </c>
      <c r="B7368" s="1">
        <v>30141</v>
      </c>
      <c r="C7368">
        <v>60</v>
      </c>
      <c r="D7368" t="s">
        <v>9</v>
      </c>
      <c r="E7368" t="s">
        <v>10</v>
      </c>
      <c r="F7368">
        <v>134000</v>
      </c>
      <c r="G7368">
        <v>8000000</v>
      </c>
      <c r="H7368" t="s">
        <v>11</v>
      </c>
      <c r="I7368">
        <f>YEAR(Table1[[#This Row],[date]])</f>
        <v>1982</v>
      </c>
      <c r="J7368">
        <f>Table1[[#This Row],[revenue]]-Table1[[#This Row],[budget_x]]</f>
        <v>7866000</v>
      </c>
      <c r="K7368" s="7">
        <f>Table1[[#This Row],[profit /loss ]]/Table1[[#This Row],[budget_x]]</f>
        <v>58.701492537313435</v>
      </c>
      <c r="L7368" t="str" cm="1">
        <f t="array" ref="L7368">_xlfn.IFS(Table1[[#This Row],[score]]&gt;70,"high",Table1[[#This Row],[score]]&gt;50,"medium",Table1[[#This Row],[score]]&lt;=50,"low")</f>
        <v>medium</v>
      </c>
    </row>
    <row r="7369" spans="1:12" x14ac:dyDescent="0.3">
      <c r="A7369" t="s">
        <v>7093</v>
      </c>
      <c r="B7369" s="1">
        <v>44650</v>
      </c>
      <c r="C7369">
        <v>73</v>
      </c>
      <c r="D7369" t="s">
        <v>9</v>
      </c>
      <c r="E7369" t="s">
        <v>15</v>
      </c>
      <c r="F7369">
        <v>53600000</v>
      </c>
      <c r="G7369">
        <v>682429959.60000002</v>
      </c>
      <c r="H7369" t="s">
        <v>123</v>
      </c>
      <c r="I7369">
        <f>YEAR(Table1[[#This Row],[date]])</f>
        <v>2022</v>
      </c>
      <c r="J7369">
        <f>Table1[[#This Row],[revenue]]-Table1[[#This Row],[budget_x]]</f>
        <v>628829959.60000002</v>
      </c>
      <c r="K7369" s="7">
        <f>Table1[[#This Row],[profit /loss ]]/Table1[[#This Row],[budget_x]]</f>
        <v>11.731902231343284</v>
      </c>
      <c r="L7369" t="str" cm="1">
        <f t="array" ref="L7369">_xlfn.IFS(Table1[[#This Row],[score]]&gt;70,"high",Table1[[#This Row],[score]]&gt;50,"medium",Table1[[#This Row],[score]]&lt;=50,"low")</f>
        <v>high</v>
      </c>
    </row>
    <row r="7370" spans="1:12" x14ac:dyDescent="0.3">
      <c r="A7370" t="s">
        <v>7094</v>
      </c>
      <c r="B7370" s="1">
        <v>39737</v>
      </c>
      <c r="C7370">
        <v>54</v>
      </c>
      <c r="D7370" t="s">
        <v>9</v>
      </c>
      <c r="E7370" t="s">
        <v>10</v>
      </c>
      <c r="F7370">
        <v>35000000</v>
      </c>
      <c r="G7370">
        <v>87775050</v>
      </c>
      <c r="H7370" t="s">
        <v>11</v>
      </c>
      <c r="I7370">
        <f>YEAR(Table1[[#This Row],[date]])</f>
        <v>2008</v>
      </c>
      <c r="J7370">
        <f>Table1[[#This Row],[revenue]]-Table1[[#This Row],[budget_x]]</f>
        <v>52775050</v>
      </c>
      <c r="K7370" s="7">
        <f>Table1[[#This Row],[profit /loss ]]/Table1[[#This Row],[budget_x]]</f>
        <v>1.5078585714285715</v>
      </c>
      <c r="L7370" t="str" cm="1">
        <f t="array" ref="L7370">_xlfn.IFS(Table1[[#This Row],[score]]&gt;70,"high",Table1[[#This Row],[score]]&gt;50,"medium",Table1[[#This Row],[score]]&lt;=50,"low")</f>
        <v>medium</v>
      </c>
    </row>
    <row r="7371" spans="1:12" x14ac:dyDescent="0.3">
      <c r="A7371" t="s">
        <v>7095</v>
      </c>
      <c r="B7371" s="1">
        <v>32619</v>
      </c>
      <c r="C7371">
        <v>71</v>
      </c>
      <c r="D7371" t="s">
        <v>9</v>
      </c>
      <c r="E7371" t="s">
        <v>10</v>
      </c>
      <c r="F7371">
        <v>15000000</v>
      </c>
      <c r="G7371">
        <v>84431625</v>
      </c>
      <c r="H7371" t="s">
        <v>17</v>
      </c>
      <c r="I7371">
        <f>YEAR(Table1[[#This Row],[date]])</f>
        <v>1989</v>
      </c>
      <c r="J7371">
        <f>Table1[[#This Row],[revenue]]-Table1[[#This Row],[budget_x]]</f>
        <v>69431625</v>
      </c>
      <c r="K7371" s="7">
        <f>Table1[[#This Row],[profit /loss ]]/Table1[[#This Row],[budget_x]]</f>
        <v>4.6287750000000001</v>
      </c>
      <c r="L7371" t="str" cm="1">
        <f t="array" ref="L7371">_xlfn.IFS(Table1[[#This Row],[score]]&gt;70,"high",Table1[[#This Row],[score]]&gt;50,"medium",Table1[[#This Row],[score]]&lt;=50,"low")</f>
        <v>high</v>
      </c>
    </row>
    <row r="7372" spans="1:12" x14ac:dyDescent="0.3">
      <c r="A7372" t="s">
        <v>7096</v>
      </c>
      <c r="B7372" s="1">
        <v>35056</v>
      </c>
      <c r="C7372">
        <v>74</v>
      </c>
      <c r="D7372" t="s">
        <v>9</v>
      </c>
      <c r="E7372" t="s">
        <v>69</v>
      </c>
      <c r="F7372">
        <v>136400000</v>
      </c>
      <c r="G7372">
        <v>606426125.20000005</v>
      </c>
      <c r="H7372" t="s">
        <v>143</v>
      </c>
      <c r="I7372">
        <f>YEAR(Table1[[#This Row],[date]])</f>
        <v>1995</v>
      </c>
      <c r="J7372">
        <f>Table1[[#This Row],[revenue]]-Table1[[#This Row],[budget_x]]</f>
        <v>470026125.20000005</v>
      </c>
      <c r="K7372" s="7">
        <f>Table1[[#This Row],[profit /loss ]]/Table1[[#This Row],[budget_x]]</f>
        <v>3.4459393343108506</v>
      </c>
      <c r="L7372" t="str" cm="1">
        <f t="array" ref="L7372">_xlfn.IFS(Table1[[#This Row],[score]]&gt;70,"high",Table1[[#This Row],[score]]&gt;50,"medium",Table1[[#This Row],[score]]&lt;=50,"low")</f>
        <v>high</v>
      </c>
    </row>
    <row r="7373" spans="1:12" x14ac:dyDescent="0.3">
      <c r="A7373" t="s">
        <v>6545</v>
      </c>
      <c r="B7373" s="1">
        <v>44091</v>
      </c>
      <c r="C7373">
        <v>62</v>
      </c>
      <c r="D7373" t="s">
        <v>9</v>
      </c>
      <c r="E7373" t="s">
        <v>10</v>
      </c>
      <c r="F7373">
        <v>1750000</v>
      </c>
      <c r="G7373">
        <v>8719182</v>
      </c>
      <c r="H7373" t="s">
        <v>655</v>
      </c>
      <c r="I7373">
        <f>YEAR(Table1[[#This Row],[date]])</f>
        <v>2020</v>
      </c>
      <c r="J7373">
        <f>Table1[[#This Row],[revenue]]-Table1[[#This Row],[budget_x]]</f>
        <v>6969182</v>
      </c>
      <c r="K7373" s="7">
        <f>Table1[[#This Row],[profit /loss ]]/Table1[[#This Row],[budget_x]]</f>
        <v>3.9823897142857141</v>
      </c>
      <c r="L7373" t="str" cm="1">
        <f t="array" ref="L7373">_xlfn.IFS(Table1[[#This Row],[score]]&gt;70,"high",Table1[[#This Row],[score]]&gt;50,"medium",Table1[[#This Row],[score]]&lt;=50,"low")</f>
        <v>medium</v>
      </c>
    </row>
    <row r="7374" spans="1:12" x14ac:dyDescent="0.3">
      <c r="A7374" t="s">
        <v>7097</v>
      </c>
      <c r="B7374" s="1">
        <v>41886</v>
      </c>
      <c r="C7374">
        <v>66</v>
      </c>
      <c r="D7374" t="s">
        <v>9</v>
      </c>
      <c r="E7374" t="s">
        <v>86</v>
      </c>
      <c r="F7374">
        <v>3860000</v>
      </c>
      <c r="G7374">
        <v>64076736</v>
      </c>
      <c r="H7374" t="s">
        <v>11</v>
      </c>
      <c r="I7374">
        <f>YEAR(Table1[[#This Row],[date]])</f>
        <v>2014</v>
      </c>
      <c r="J7374">
        <f>Table1[[#This Row],[revenue]]-Table1[[#This Row],[budget_x]]</f>
        <v>60216736</v>
      </c>
      <c r="K7374" s="7">
        <f>Table1[[#This Row],[profit /loss ]]/Table1[[#This Row],[budget_x]]</f>
        <v>15.600190673575129</v>
      </c>
      <c r="L7374" t="str" cm="1">
        <f t="array" ref="L7374">_xlfn.IFS(Table1[[#This Row],[score]]&gt;70,"high",Table1[[#This Row],[score]]&gt;50,"medium",Table1[[#This Row],[score]]&lt;=50,"low")</f>
        <v>medium</v>
      </c>
    </row>
    <row r="7375" spans="1:12" x14ac:dyDescent="0.3">
      <c r="A7375" t="s">
        <v>7098</v>
      </c>
      <c r="B7375" s="1">
        <v>33072</v>
      </c>
      <c r="C7375">
        <v>67</v>
      </c>
      <c r="D7375" t="s">
        <v>9</v>
      </c>
      <c r="E7375" t="s">
        <v>10</v>
      </c>
      <c r="F7375">
        <v>119200000</v>
      </c>
      <c r="G7375">
        <v>217489781</v>
      </c>
      <c r="H7375" t="s">
        <v>17</v>
      </c>
      <c r="I7375">
        <f>YEAR(Table1[[#This Row],[date]])</f>
        <v>1990</v>
      </c>
      <c r="J7375">
        <f>Table1[[#This Row],[revenue]]-Table1[[#This Row],[budget_x]]</f>
        <v>98289781</v>
      </c>
      <c r="K7375" s="7">
        <f>Table1[[#This Row],[profit /loss ]]/Table1[[#This Row],[budget_x]]</f>
        <v>0.82457869966442954</v>
      </c>
      <c r="L7375" t="str" cm="1">
        <f t="array" ref="L7375">_xlfn.IFS(Table1[[#This Row],[score]]&gt;70,"high",Table1[[#This Row],[score]]&gt;50,"medium",Table1[[#This Row],[score]]&lt;=50,"low")</f>
        <v>medium</v>
      </c>
    </row>
    <row r="7376" spans="1:12" x14ac:dyDescent="0.3">
      <c r="A7376" t="s">
        <v>7099</v>
      </c>
      <c r="B7376" s="1">
        <v>39710</v>
      </c>
      <c r="C7376">
        <v>59</v>
      </c>
      <c r="D7376" t="s">
        <v>9</v>
      </c>
      <c r="E7376" t="s">
        <v>10</v>
      </c>
      <c r="F7376">
        <v>20000000</v>
      </c>
      <c r="G7376">
        <v>44821299</v>
      </c>
      <c r="H7376" t="s">
        <v>11</v>
      </c>
      <c r="I7376">
        <f>YEAR(Table1[[#This Row],[date]])</f>
        <v>2008</v>
      </c>
      <c r="J7376">
        <f>Table1[[#This Row],[revenue]]-Table1[[#This Row],[budget_x]]</f>
        <v>24821299</v>
      </c>
      <c r="K7376" s="7">
        <f>Table1[[#This Row],[profit /loss ]]/Table1[[#This Row],[budget_x]]</f>
        <v>1.2410649499999999</v>
      </c>
      <c r="L7376" t="str" cm="1">
        <f t="array" ref="L7376">_xlfn.IFS(Table1[[#This Row],[score]]&gt;70,"high",Table1[[#This Row],[score]]&gt;50,"medium",Table1[[#This Row],[score]]&lt;=50,"low")</f>
        <v>medium</v>
      </c>
    </row>
    <row r="7377" spans="1:12" x14ac:dyDescent="0.3">
      <c r="A7377" t="s">
        <v>7100</v>
      </c>
      <c r="B7377" s="1">
        <v>35075</v>
      </c>
      <c r="C7377">
        <v>59</v>
      </c>
      <c r="D7377" t="s">
        <v>9</v>
      </c>
      <c r="E7377" t="s">
        <v>10</v>
      </c>
      <c r="F7377">
        <v>35000000</v>
      </c>
      <c r="G7377">
        <v>64350171</v>
      </c>
      <c r="H7377" t="s">
        <v>11</v>
      </c>
      <c r="I7377">
        <f>YEAR(Table1[[#This Row],[date]])</f>
        <v>1996</v>
      </c>
      <c r="J7377">
        <f>Table1[[#This Row],[revenue]]-Table1[[#This Row],[budget_x]]</f>
        <v>29350171</v>
      </c>
      <c r="K7377" s="7">
        <f>Table1[[#This Row],[profit /loss ]]/Table1[[#This Row],[budget_x]]</f>
        <v>0.83857631428571433</v>
      </c>
      <c r="L7377" t="str" cm="1">
        <f t="array" ref="L7377">_xlfn.IFS(Table1[[#This Row],[score]]&gt;70,"high",Table1[[#This Row],[score]]&gt;50,"medium",Table1[[#This Row],[score]]&lt;=50,"low")</f>
        <v>medium</v>
      </c>
    </row>
    <row r="7378" spans="1:12" x14ac:dyDescent="0.3">
      <c r="A7378" t="s">
        <v>7101</v>
      </c>
      <c r="B7378" s="1">
        <v>43609</v>
      </c>
      <c r="C7378">
        <v>65</v>
      </c>
      <c r="D7378" t="s">
        <v>9</v>
      </c>
      <c r="E7378" t="s">
        <v>10</v>
      </c>
      <c r="F7378">
        <v>91400000</v>
      </c>
      <c r="G7378">
        <v>433532498.19999999</v>
      </c>
      <c r="H7378" t="s">
        <v>17</v>
      </c>
      <c r="I7378">
        <f>YEAR(Table1[[#This Row],[date]])</f>
        <v>2019</v>
      </c>
      <c r="J7378">
        <f>Table1[[#This Row],[revenue]]-Table1[[#This Row],[budget_x]]</f>
        <v>342132498.19999999</v>
      </c>
      <c r="K7378" s="7">
        <f>Table1[[#This Row],[profit /loss ]]/Table1[[#This Row],[budget_x]]</f>
        <v>3.7432439628008751</v>
      </c>
      <c r="L7378" t="str" cm="1">
        <f t="array" ref="L7378">_xlfn.IFS(Table1[[#This Row],[score]]&gt;70,"high",Table1[[#This Row],[score]]&gt;50,"medium",Table1[[#This Row],[score]]&lt;=50,"low")</f>
        <v>medium</v>
      </c>
    </row>
    <row r="7379" spans="1:12" x14ac:dyDescent="0.3">
      <c r="A7379" t="s">
        <v>7102</v>
      </c>
      <c r="B7379" s="1">
        <v>30910</v>
      </c>
      <c r="C7379">
        <v>63</v>
      </c>
      <c r="D7379" t="s">
        <v>9</v>
      </c>
      <c r="E7379" t="s">
        <v>10</v>
      </c>
      <c r="F7379">
        <v>8000000</v>
      </c>
      <c r="G7379">
        <v>62599495</v>
      </c>
      <c r="H7379" t="s">
        <v>11</v>
      </c>
      <c r="I7379">
        <f>YEAR(Table1[[#This Row],[date]])</f>
        <v>1984</v>
      </c>
      <c r="J7379">
        <f>Table1[[#This Row],[revenue]]-Table1[[#This Row],[budget_x]]</f>
        <v>54599495</v>
      </c>
      <c r="K7379" s="7">
        <f>Table1[[#This Row],[profit /loss ]]/Table1[[#This Row],[budget_x]]</f>
        <v>6.8249368749999997</v>
      </c>
      <c r="L7379" t="str" cm="1">
        <f t="array" ref="L7379">_xlfn.IFS(Table1[[#This Row],[score]]&gt;70,"high",Table1[[#This Row],[score]]&gt;50,"medium",Table1[[#This Row],[score]]&lt;=50,"low")</f>
        <v>medium</v>
      </c>
    </row>
    <row r="7380" spans="1:12" x14ac:dyDescent="0.3">
      <c r="A7380" t="s">
        <v>7103</v>
      </c>
      <c r="B7380" s="1">
        <v>39622</v>
      </c>
      <c r="C7380">
        <v>61</v>
      </c>
      <c r="D7380" t="s">
        <v>9</v>
      </c>
      <c r="E7380" t="s">
        <v>10</v>
      </c>
      <c r="F7380">
        <v>4000000</v>
      </c>
      <c r="G7380">
        <v>50802372</v>
      </c>
      <c r="H7380" t="s">
        <v>11</v>
      </c>
      <c r="I7380">
        <f>YEAR(Table1[[#This Row],[date]])</f>
        <v>2008</v>
      </c>
      <c r="J7380">
        <f>Table1[[#This Row],[revenue]]-Table1[[#This Row],[budget_x]]</f>
        <v>46802372</v>
      </c>
      <c r="K7380" s="7">
        <f>Table1[[#This Row],[profit /loss ]]/Table1[[#This Row],[budget_x]]</f>
        <v>11.700593</v>
      </c>
      <c r="L7380" t="str" cm="1">
        <f t="array" ref="L7380">_xlfn.IFS(Table1[[#This Row],[score]]&gt;70,"high",Table1[[#This Row],[score]]&gt;50,"medium",Table1[[#This Row],[score]]&lt;=50,"low")</f>
        <v>medium</v>
      </c>
    </row>
    <row r="7381" spans="1:12" x14ac:dyDescent="0.3">
      <c r="A7381" t="s">
        <v>7104</v>
      </c>
      <c r="B7381" s="1">
        <v>44547</v>
      </c>
      <c r="C7381">
        <v>66</v>
      </c>
      <c r="D7381" t="s">
        <v>9</v>
      </c>
      <c r="E7381" t="s">
        <v>10</v>
      </c>
      <c r="F7381">
        <v>45310000</v>
      </c>
      <c r="G7381">
        <v>14521</v>
      </c>
      <c r="H7381" t="s">
        <v>30</v>
      </c>
      <c r="I7381">
        <f>YEAR(Table1[[#This Row],[date]])</f>
        <v>2021</v>
      </c>
      <c r="J7381">
        <f>Table1[[#This Row],[revenue]]-Table1[[#This Row],[budget_x]]</f>
        <v>-45295479</v>
      </c>
      <c r="K7381" s="7">
        <f>Table1[[#This Row],[profit /loss ]]/Table1[[#This Row],[budget_x]]</f>
        <v>-0.99967951887000661</v>
      </c>
      <c r="L7381" t="str" cm="1">
        <f t="array" ref="L7381">_xlfn.IFS(Table1[[#This Row],[score]]&gt;70,"high",Table1[[#This Row],[score]]&gt;50,"medium",Table1[[#This Row],[score]]&lt;=50,"low")</f>
        <v>medium</v>
      </c>
    </row>
    <row r="7382" spans="1:12" x14ac:dyDescent="0.3">
      <c r="A7382" t="s">
        <v>7105</v>
      </c>
      <c r="B7382" s="1">
        <v>31146</v>
      </c>
      <c r="C7382">
        <v>53</v>
      </c>
      <c r="D7382" t="s">
        <v>9</v>
      </c>
      <c r="E7382" t="s">
        <v>10</v>
      </c>
      <c r="F7382">
        <v>17900000</v>
      </c>
      <c r="G7382">
        <v>6908640</v>
      </c>
      <c r="H7382" t="s">
        <v>11</v>
      </c>
      <c r="I7382">
        <f>YEAR(Table1[[#This Row],[date]])</f>
        <v>1985</v>
      </c>
      <c r="J7382">
        <f>Table1[[#This Row],[revenue]]-Table1[[#This Row],[budget_x]]</f>
        <v>-10991360</v>
      </c>
      <c r="K7382" s="7">
        <f>Table1[[#This Row],[profit /loss ]]/Table1[[#This Row],[budget_x]]</f>
        <v>-0.61404245810055869</v>
      </c>
      <c r="L7382" t="str" cm="1">
        <f t="array" ref="L7382">_xlfn.IFS(Table1[[#This Row],[score]]&gt;70,"high",Table1[[#This Row],[score]]&gt;50,"medium",Table1[[#This Row],[score]]&lt;=50,"low")</f>
        <v>medium</v>
      </c>
    </row>
    <row r="7383" spans="1:12" x14ac:dyDescent="0.3">
      <c r="A7383" t="s">
        <v>7106</v>
      </c>
      <c r="B7383" s="1">
        <v>42565</v>
      </c>
      <c r="C7383">
        <v>47</v>
      </c>
      <c r="D7383" t="s">
        <v>9</v>
      </c>
      <c r="E7383" t="s">
        <v>10</v>
      </c>
      <c r="F7383">
        <v>4385000</v>
      </c>
      <c r="G7383">
        <v>1133031</v>
      </c>
      <c r="H7383" t="s">
        <v>11</v>
      </c>
      <c r="I7383">
        <f>YEAR(Table1[[#This Row],[date]])</f>
        <v>2016</v>
      </c>
      <c r="J7383">
        <f>Table1[[#This Row],[revenue]]-Table1[[#This Row],[budget_x]]</f>
        <v>-3251969</v>
      </c>
      <c r="K7383" s="7">
        <f>Table1[[#This Row],[profit /loss ]]/Table1[[#This Row],[budget_x]]</f>
        <v>-0.74161208665906497</v>
      </c>
      <c r="L7383" t="str" cm="1">
        <f t="array" ref="L7383">_xlfn.IFS(Table1[[#This Row],[score]]&gt;70,"high",Table1[[#This Row],[score]]&gt;50,"medium",Table1[[#This Row],[score]]&lt;=50,"low")</f>
        <v>low</v>
      </c>
    </row>
    <row r="7384" spans="1:12" x14ac:dyDescent="0.3">
      <c r="A7384" t="s">
        <v>7107</v>
      </c>
      <c r="B7384" s="1">
        <v>39329</v>
      </c>
      <c r="C7384">
        <v>66</v>
      </c>
      <c r="D7384" t="s">
        <v>9</v>
      </c>
      <c r="E7384" t="s">
        <v>10</v>
      </c>
      <c r="F7384">
        <v>118800000</v>
      </c>
      <c r="G7384">
        <v>439832736.39999998</v>
      </c>
      <c r="H7384" t="s">
        <v>17</v>
      </c>
      <c r="I7384">
        <f>YEAR(Table1[[#This Row],[date]])</f>
        <v>2007</v>
      </c>
      <c r="J7384">
        <f>Table1[[#This Row],[revenue]]-Table1[[#This Row],[budget_x]]</f>
        <v>321032736.39999998</v>
      </c>
      <c r="K7384" s="7">
        <f>Table1[[#This Row],[profit /loss ]]/Table1[[#This Row],[budget_x]]</f>
        <v>2.7022957609427607</v>
      </c>
      <c r="L7384" t="str" cm="1">
        <f t="array" ref="L7384">_xlfn.IFS(Table1[[#This Row],[score]]&gt;70,"high",Table1[[#This Row],[score]]&gt;50,"medium",Table1[[#This Row],[score]]&lt;=50,"low")</f>
        <v>medium</v>
      </c>
    </row>
    <row r="7385" spans="1:12" x14ac:dyDescent="0.3">
      <c r="A7385" t="s">
        <v>7108</v>
      </c>
      <c r="B7385" s="1">
        <v>40976</v>
      </c>
      <c r="C7385">
        <v>72</v>
      </c>
      <c r="D7385" t="s">
        <v>9</v>
      </c>
      <c r="E7385" t="s">
        <v>10</v>
      </c>
      <c r="F7385">
        <v>8000000</v>
      </c>
      <c r="G7385">
        <v>41334735</v>
      </c>
      <c r="H7385" t="s">
        <v>11</v>
      </c>
      <c r="I7385">
        <f>YEAR(Table1[[#This Row],[date]])</f>
        <v>2012</v>
      </c>
      <c r="J7385">
        <f>Table1[[#This Row],[revenue]]-Table1[[#This Row],[budget_x]]</f>
        <v>33334735</v>
      </c>
      <c r="K7385" s="7">
        <f>Table1[[#This Row],[profit /loss ]]/Table1[[#This Row],[budget_x]]</f>
        <v>4.1668418750000003</v>
      </c>
      <c r="L7385" t="str" cm="1">
        <f t="array" ref="L7385">_xlfn.IFS(Table1[[#This Row],[score]]&gt;70,"high",Table1[[#This Row],[score]]&gt;50,"medium",Table1[[#This Row],[score]]&lt;=50,"low")</f>
        <v>high</v>
      </c>
    </row>
    <row r="7386" spans="1:12" x14ac:dyDescent="0.3">
      <c r="A7386" t="s">
        <v>7109</v>
      </c>
      <c r="B7386" s="1">
        <v>39395</v>
      </c>
      <c r="C7386">
        <v>70</v>
      </c>
      <c r="D7386" t="s">
        <v>9</v>
      </c>
      <c r="E7386" t="s">
        <v>1607</v>
      </c>
      <c r="F7386">
        <v>9100000</v>
      </c>
      <c r="G7386">
        <v>37707444</v>
      </c>
      <c r="H7386" t="s">
        <v>1019</v>
      </c>
      <c r="I7386">
        <f>YEAR(Table1[[#This Row],[date]])</f>
        <v>2007</v>
      </c>
      <c r="J7386">
        <f>Table1[[#This Row],[revenue]]-Table1[[#This Row],[budget_x]]</f>
        <v>28607444</v>
      </c>
      <c r="K7386" s="7">
        <f>Table1[[#This Row],[profit /loss ]]/Table1[[#This Row],[budget_x]]</f>
        <v>3.1436751648351646</v>
      </c>
      <c r="L7386" t="str" cm="1">
        <f t="array" ref="L7386">_xlfn.IFS(Table1[[#This Row],[score]]&gt;70,"high",Table1[[#This Row],[score]]&gt;50,"medium",Table1[[#This Row],[score]]&lt;=50,"low")</f>
        <v>medium</v>
      </c>
    </row>
    <row r="7387" spans="1:12" x14ac:dyDescent="0.3">
      <c r="A7387" t="s">
        <v>7110</v>
      </c>
      <c r="B7387" s="1">
        <v>42772</v>
      </c>
      <c r="C7387">
        <v>64</v>
      </c>
      <c r="D7387" t="s">
        <v>9</v>
      </c>
      <c r="E7387" t="s">
        <v>10</v>
      </c>
      <c r="F7387">
        <v>108000000</v>
      </c>
      <c r="G7387">
        <v>413080320.19999999</v>
      </c>
      <c r="H7387" t="s">
        <v>30</v>
      </c>
      <c r="I7387">
        <f>YEAR(Table1[[#This Row],[date]])</f>
        <v>2017</v>
      </c>
      <c r="J7387">
        <f>Table1[[#This Row],[revenue]]-Table1[[#This Row],[budget_x]]</f>
        <v>305080320.19999999</v>
      </c>
      <c r="K7387" s="7">
        <f>Table1[[#This Row],[profit /loss ]]/Table1[[#This Row],[budget_x]]</f>
        <v>2.8248177796296297</v>
      </c>
      <c r="L7387" t="str" cm="1">
        <f t="array" ref="L7387">_xlfn.IFS(Table1[[#This Row],[score]]&gt;70,"high",Table1[[#This Row],[score]]&gt;50,"medium",Table1[[#This Row],[score]]&lt;=50,"low")</f>
        <v>medium</v>
      </c>
    </row>
    <row r="7388" spans="1:12" x14ac:dyDescent="0.3">
      <c r="A7388" t="s">
        <v>7111</v>
      </c>
      <c r="B7388" s="1">
        <v>39667</v>
      </c>
      <c r="C7388">
        <v>61</v>
      </c>
      <c r="D7388" t="s">
        <v>9</v>
      </c>
      <c r="E7388" t="s">
        <v>10</v>
      </c>
      <c r="F7388">
        <v>15000000</v>
      </c>
      <c r="G7388">
        <v>3533227</v>
      </c>
      <c r="H7388" t="s">
        <v>17</v>
      </c>
      <c r="I7388">
        <f>YEAR(Table1[[#This Row],[date]])</f>
        <v>2008</v>
      </c>
      <c r="J7388">
        <f>Table1[[#This Row],[revenue]]-Table1[[#This Row],[budget_x]]</f>
        <v>-11466773</v>
      </c>
      <c r="K7388" s="7">
        <f>Table1[[#This Row],[profit /loss ]]/Table1[[#This Row],[budget_x]]</f>
        <v>-0.76445153333333338</v>
      </c>
      <c r="L7388" t="str" cm="1">
        <f t="array" ref="L7388">_xlfn.IFS(Table1[[#This Row],[score]]&gt;70,"high",Table1[[#This Row],[score]]&gt;50,"medium",Table1[[#This Row],[score]]&lt;=50,"low")</f>
        <v>medium</v>
      </c>
    </row>
    <row r="7389" spans="1:12" x14ac:dyDescent="0.3">
      <c r="A7389" t="s">
        <v>7112</v>
      </c>
      <c r="B7389" s="1">
        <v>39563</v>
      </c>
      <c r="C7389">
        <v>46</v>
      </c>
      <c r="D7389" t="s">
        <v>9</v>
      </c>
      <c r="E7389" t="s">
        <v>69</v>
      </c>
      <c r="F7389">
        <v>89200000</v>
      </c>
      <c r="G7389">
        <v>450005002.80000001</v>
      </c>
      <c r="H7389" t="s">
        <v>143</v>
      </c>
      <c r="I7389">
        <f>YEAR(Table1[[#This Row],[date]])</f>
        <v>2008</v>
      </c>
      <c r="J7389">
        <f>Table1[[#This Row],[revenue]]-Table1[[#This Row],[budget_x]]</f>
        <v>360805002.80000001</v>
      </c>
      <c r="K7389" s="7">
        <f>Table1[[#This Row],[profit /loss ]]/Table1[[#This Row],[budget_x]]</f>
        <v>4.0448991345291478</v>
      </c>
      <c r="L7389" t="str" cm="1">
        <f t="array" ref="L7389">_xlfn.IFS(Table1[[#This Row],[score]]&gt;70,"high",Table1[[#This Row],[score]]&gt;50,"medium",Table1[[#This Row],[score]]&lt;=50,"low")</f>
        <v>low</v>
      </c>
    </row>
    <row r="7390" spans="1:12" x14ac:dyDescent="0.3">
      <c r="A7390" t="s">
        <v>7113</v>
      </c>
      <c r="B7390" s="1">
        <v>43762</v>
      </c>
      <c r="C7390">
        <v>71</v>
      </c>
      <c r="D7390" t="s">
        <v>9</v>
      </c>
      <c r="E7390" t="s">
        <v>10</v>
      </c>
      <c r="F7390">
        <v>96800000</v>
      </c>
      <c r="G7390">
        <v>762961688.79999995</v>
      </c>
      <c r="H7390" t="s">
        <v>306</v>
      </c>
      <c r="I7390">
        <f>YEAR(Table1[[#This Row],[date]])</f>
        <v>2019</v>
      </c>
      <c r="J7390">
        <f>Table1[[#This Row],[revenue]]-Table1[[#This Row],[budget_x]]</f>
        <v>666161688.79999995</v>
      </c>
      <c r="K7390" s="7">
        <f>Table1[[#This Row],[profit /loss ]]/Table1[[#This Row],[budget_x]]</f>
        <v>6.8818356280991733</v>
      </c>
      <c r="L7390" t="str" cm="1">
        <f t="array" ref="L7390">_xlfn.IFS(Table1[[#This Row],[score]]&gt;70,"high",Table1[[#This Row],[score]]&gt;50,"medium",Table1[[#This Row],[score]]&lt;=50,"low")</f>
        <v>high</v>
      </c>
    </row>
    <row r="7391" spans="1:12" x14ac:dyDescent="0.3">
      <c r="A7391" t="s">
        <v>7114</v>
      </c>
      <c r="B7391" s="1">
        <v>43861</v>
      </c>
      <c r="C7391">
        <v>79</v>
      </c>
      <c r="D7391" t="s">
        <v>9</v>
      </c>
      <c r="E7391" t="s">
        <v>10</v>
      </c>
      <c r="F7391">
        <v>173000000</v>
      </c>
      <c r="G7391">
        <v>558338403.79999995</v>
      </c>
      <c r="H7391" t="s">
        <v>17</v>
      </c>
      <c r="I7391">
        <f>YEAR(Table1[[#This Row],[date]])</f>
        <v>2020</v>
      </c>
      <c r="J7391">
        <f>Table1[[#This Row],[revenue]]-Table1[[#This Row],[budget_x]]</f>
        <v>385338403.79999995</v>
      </c>
      <c r="K7391" s="7">
        <f>Table1[[#This Row],[profit /loss ]]/Table1[[#This Row],[budget_x]]</f>
        <v>2.2273896173410401</v>
      </c>
      <c r="L7391" t="str" cm="1">
        <f t="array" ref="L7391">_xlfn.IFS(Table1[[#This Row],[score]]&gt;70,"high",Table1[[#This Row],[score]]&gt;50,"medium",Table1[[#This Row],[score]]&lt;=50,"low")</f>
        <v>high</v>
      </c>
    </row>
    <row r="7392" spans="1:12" x14ac:dyDescent="0.3">
      <c r="A7392" t="s">
        <v>7115</v>
      </c>
      <c r="B7392" s="1">
        <v>37002</v>
      </c>
      <c r="C7392">
        <v>72</v>
      </c>
      <c r="D7392" t="s">
        <v>9</v>
      </c>
      <c r="E7392" t="s">
        <v>69</v>
      </c>
      <c r="F7392">
        <v>117600000</v>
      </c>
      <c r="G7392">
        <v>399292267</v>
      </c>
      <c r="H7392" t="s">
        <v>143</v>
      </c>
      <c r="I7392">
        <f>YEAR(Table1[[#This Row],[date]])</f>
        <v>2001</v>
      </c>
      <c r="J7392">
        <f>Table1[[#This Row],[revenue]]-Table1[[#This Row],[budget_x]]</f>
        <v>281692267</v>
      </c>
      <c r="K7392" s="7">
        <f>Table1[[#This Row],[profit /loss ]]/Table1[[#This Row],[budget_x]]</f>
        <v>2.3953424064625852</v>
      </c>
      <c r="L7392" t="str" cm="1">
        <f t="array" ref="L7392">_xlfn.IFS(Table1[[#This Row],[score]]&gt;70,"high",Table1[[#This Row],[score]]&gt;50,"medium",Table1[[#This Row],[score]]&lt;=50,"low")</f>
        <v>high</v>
      </c>
    </row>
    <row r="7393" spans="1:12" x14ac:dyDescent="0.3">
      <c r="A7393" t="s">
        <v>7116</v>
      </c>
      <c r="B7393" s="1">
        <v>29797</v>
      </c>
      <c r="C7393">
        <v>69</v>
      </c>
      <c r="D7393" t="s">
        <v>9</v>
      </c>
      <c r="E7393" t="s">
        <v>10</v>
      </c>
      <c r="F7393">
        <v>10000000</v>
      </c>
      <c r="G7393">
        <v>27453418</v>
      </c>
      <c r="H7393" t="s">
        <v>17</v>
      </c>
      <c r="I7393">
        <f>YEAR(Table1[[#This Row],[date]])</f>
        <v>1981</v>
      </c>
      <c r="J7393">
        <f>Table1[[#This Row],[revenue]]-Table1[[#This Row],[budget_x]]</f>
        <v>17453418</v>
      </c>
      <c r="K7393" s="7">
        <f>Table1[[#This Row],[profit /loss ]]/Table1[[#This Row],[budget_x]]</f>
        <v>1.7453418000000001</v>
      </c>
      <c r="L7393" t="str" cm="1">
        <f t="array" ref="L7393">_xlfn.IFS(Table1[[#This Row],[score]]&gt;70,"high",Table1[[#This Row],[score]]&gt;50,"medium",Table1[[#This Row],[score]]&lt;=50,"low")</f>
        <v>medium</v>
      </c>
    </row>
    <row r="7394" spans="1:12" x14ac:dyDescent="0.3">
      <c r="A7394" t="s">
        <v>7117</v>
      </c>
      <c r="B7394" s="1">
        <v>44918</v>
      </c>
      <c r="C7394">
        <v>71</v>
      </c>
      <c r="D7394" t="s">
        <v>9</v>
      </c>
      <c r="E7394" t="s">
        <v>4580</v>
      </c>
      <c r="F7394">
        <v>26730400</v>
      </c>
      <c r="G7394">
        <v>1067495</v>
      </c>
      <c r="H7394" t="s">
        <v>17</v>
      </c>
      <c r="I7394">
        <f>YEAR(Table1[[#This Row],[date]])</f>
        <v>2022</v>
      </c>
      <c r="J7394">
        <f>Table1[[#This Row],[revenue]]-Table1[[#This Row],[budget_x]]</f>
        <v>-25662905</v>
      </c>
      <c r="K7394" s="7">
        <f>Table1[[#This Row],[profit /loss ]]/Table1[[#This Row],[budget_x]]</f>
        <v>-0.96006438362314073</v>
      </c>
      <c r="L7394" t="str" cm="1">
        <f t="array" ref="L7394">_xlfn.IFS(Table1[[#This Row],[score]]&gt;70,"high",Table1[[#This Row],[score]]&gt;50,"medium",Table1[[#This Row],[score]]&lt;=50,"low")</f>
        <v>high</v>
      </c>
    </row>
    <row r="7395" spans="1:12" x14ac:dyDescent="0.3">
      <c r="A7395" t="s">
        <v>7118</v>
      </c>
      <c r="B7395" s="1">
        <v>33850</v>
      </c>
      <c r="C7395">
        <v>63</v>
      </c>
      <c r="D7395" t="s">
        <v>9</v>
      </c>
      <c r="E7395" t="s">
        <v>15</v>
      </c>
      <c r="F7395">
        <v>100760000</v>
      </c>
      <c r="G7395">
        <v>558095583.39999998</v>
      </c>
      <c r="H7395" t="s">
        <v>52</v>
      </c>
      <c r="I7395">
        <f>YEAR(Table1[[#This Row],[date]])</f>
        <v>1992</v>
      </c>
      <c r="J7395">
        <f>Table1[[#This Row],[revenue]]-Table1[[#This Row],[budget_x]]</f>
        <v>457335583.39999998</v>
      </c>
      <c r="K7395" s="7">
        <f>Table1[[#This Row],[profit /loss ]]/Table1[[#This Row],[budget_x]]</f>
        <v>4.5388604942437469</v>
      </c>
      <c r="L7395" t="str" cm="1">
        <f t="array" ref="L7395">_xlfn.IFS(Table1[[#This Row],[score]]&gt;70,"high",Table1[[#This Row],[score]]&gt;50,"medium",Table1[[#This Row],[score]]&lt;=50,"low")</f>
        <v>medium</v>
      </c>
    </row>
    <row r="7396" spans="1:12" x14ac:dyDescent="0.3">
      <c r="A7396" t="s">
        <v>7119</v>
      </c>
      <c r="B7396" s="1">
        <v>43144</v>
      </c>
      <c r="C7396">
        <v>51</v>
      </c>
      <c r="D7396" t="s">
        <v>9</v>
      </c>
      <c r="E7396" t="s">
        <v>10</v>
      </c>
      <c r="F7396">
        <v>350000</v>
      </c>
      <c r="G7396">
        <v>426290</v>
      </c>
      <c r="H7396" t="s">
        <v>17</v>
      </c>
      <c r="I7396">
        <f>YEAR(Table1[[#This Row],[date]])</f>
        <v>2018</v>
      </c>
      <c r="J7396">
        <f>Table1[[#This Row],[revenue]]-Table1[[#This Row],[budget_x]]</f>
        <v>76290</v>
      </c>
      <c r="K7396" s="7">
        <f>Table1[[#This Row],[profit /loss ]]/Table1[[#This Row],[budget_x]]</f>
        <v>0.21797142857142857</v>
      </c>
      <c r="L7396" t="str" cm="1">
        <f t="array" ref="L7396">_xlfn.IFS(Table1[[#This Row],[score]]&gt;70,"high",Table1[[#This Row],[score]]&gt;50,"medium",Table1[[#This Row],[score]]&lt;=50,"low")</f>
        <v>medium</v>
      </c>
    </row>
    <row r="7397" spans="1:12" x14ac:dyDescent="0.3">
      <c r="A7397" t="s">
        <v>7120</v>
      </c>
      <c r="B7397" s="1">
        <v>35547</v>
      </c>
      <c r="C7397">
        <v>61</v>
      </c>
      <c r="D7397" t="s">
        <v>9</v>
      </c>
      <c r="E7397" t="s">
        <v>10</v>
      </c>
      <c r="F7397">
        <v>25000000</v>
      </c>
      <c r="G7397">
        <v>36400360</v>
      </c>
      <c r="H7397" t="s">
        <v>11</v>
      </c>
      <c r="I7397">
        <f>YEAR(Table1[[#This Row],[date]])</f>
        <v>1997</v>
      </c>
      <c r="J7397">
        <f>Table1[[#This Row],[revenue]]-Table1[[#This Row],[budget_x]]</f>
        <v>11400360</v>
      </c>
      <c r="K7397" s="7">
        <f>Table1[[#This Row],[profit /loss ]]/Table1[[#This Row],[budget_x]]</f>
        <v>0.45601439999999999</v>
      </c>
      <c r="L7397" t="str" cm="1">
        <f t="array" ref="L7397">_xlfn.IFS(Table1[[#This Row],[score]]&gt;70,"high",Table1[[#This Row],[score]]&gt;50,"medium",Table1[[#This Row],[score]]&lt;=50,"low")</f>
        <v>medium</v>
      </c>
    </row>
    <row r="7398" spans="1:12" x14ac:dyDescent="0.3">
      <c r="A7398" t="s">
        <v>7121</v>
      </c>
      <c r="B7398" s="1">
        <v>36797</v>
      </c>
      <c r="C7398">
        <v>65</v>
      </c>
      <c r="D7398" t="s">
        <v>9</v>
      </c>
      <c r="E7398" t="s">
        <v>10</v>
      </c>
      <c r="F7398">
        <v>65000000</v>
      </c>
      <c r="G7398">
        <v>69688384</v>
      </c>
      <c r="H7398" t="s">
        <v>11</v>
      </c>
      <c r="I7398">
        <f>YEAR(Table1[[#This Row],[date]])</f>
        <v>2000</v>
      </c>
      <c r="J7398">
        <f>Table1[[#This Row],[revenue]]-Table1[[#This Row],[budget_x]]</f>
        <v>4688384</v>
      </c>
      <c r="K7398" s="7">
        <f>Table1[[#This Row],[profit /loss ]]/Table1[[#This Row],[budget_x]]</f>
        <v>7.2128984615384611E-2</v>
      </c>
      <c r="L7398" t="str" cm="1">
        <f t="array" ref="L7398">_xlfn.IFS(Table1[[#This Row],[score]]&gt;70,"high",Table1[[#This Row],[score]]&gt;50,"medium",Table1[[#This Row],[score]]&lt;=50,"low")</f>
        <v>medium</v>
      </c>
    </row>
    <row r="7399" spans="1:12" x14ac:dyDescent="0.3">
      <c r="A7399" t="s">
        <v>7121</v>
      </c>
      <c r="B7399" s="1">
        <v>36797</v>
      </c>
      <c r="C7399">
        <v>65</v>
      </c>
      <c r="D7399" t="s">
        <v>9</v>
      </c>
      <c r="E7399" t="s">
        <v>10</v>
      </c>
      <c r="F7399">
        <v>7000000</v>
      </c>
      <c r="G7399">
        <v>1593173</v>
      </c>
      <c r="H7399" t="s">
        <v>11</v>
      </c>
      <c r="I7399">
        <f>YEAR(Table1[[#This Row],[date]])</f>
        <v>2000</v>
      </c>
      <c r="J7399">
        <f>Table1[[#This Row],[revenue]]-Table1[[#This Row],[budget_x]]</f>
        <v>-5406827</v>
      </c>
      <c r="K7399" s="7">
        <f>Table1[[#This Row],[profit /loss ]]/Table1[[#This Row],[budget_x]]</f>
        <v>-0.7724038571428572</v>
      </c>
      <c r="L7399" t="str" cm="1">
        <f t="array" ref="L7399">_xlfn.IFS(Table1[[#This Row],[score]]&gt;70,"high",Table1[[#This Row],[score]]&gt;50,"medium",Table1[[#This Row],[score]]&lt;=50,"low")</f>
        <v>medium</v>
      </c>
    </row>
    <row r="7400" spans="1:12" x14ac:dyDescent="0.3">
      <c r="A7400" t="s">
        <v>7122</v>
      </c>
      <c r="B7400" s="1">
        <v>43671</v>
      </c>
      <c r="C7400">
        <v>60</v>
      </c>
      <c r="D7400" t="s">
        <v>9</v>
      </c>
      <c r="E7400" t="s">
        <v>319</v>
      </c>
      <c r="F7400">
        <v>93600000</v>
      </c>
      <c r="G7400">
        <v>186333762.19999999</v>
      </c>
      <c r="H7400" t="s">
        <v>92</v>
      </c>
      <c r="I7400">
        <f>YEAR(Table1[[#This Row],[date]])</f>
        <v>2019</v>
      </c>
      <c r="J7400">
        <f>Table1[[#This Row],[revenue]]-Table1[[#This Row],[budget_x]]</f>
        <v>92733762.199999988</v>
      </c>
      <c r="K7400" s="7">
        <f>Table1[[#This Row],[profit /loss ]]/Table1[[#This Row],[budget_x]]</f>
        <v>0.99074532264957249</v>
      </c>
      <c r="L7400" t="str" cm="1">
        <f t="array" ref="L7400">_xlfn.IFS(Table1[[#This Row],[score]]&gt;70,"high",Table1[[#This Row],[score]]&gt;50,"medium",Table1[[#This Row],[score]]&lt;=50,"low")</f>
        <v>medium</v>
      </c>
    </row>
    <row r="7401" spans="1:12" x14ac:dyDescent="0.3">
      <c r="A7401" t="s">
        <v>7123</v>
      </c>
      <c r="B7401" s="1">
        <v>35278</v>
      </c>
      <c r="C7401">
        <v>64</v>
      </c>
      <c r="D7401" t="s">
        <v>9</v>
      </c>
      <c r="E7401" t="s">
        <v>10</v>
      </c>
      <c r="F7401">
        <v>87400000</v>
      </c>
      <c r="G7401">
        <v>431611098</v>
      </c>
      <c r="H7401" t="s">
        <v>11</v>
      </c>
      <c r="I7401">
        <f>YEAR(Table1[[#This Row],[date]])</f>
        <v>1996</v>
      </c>
      <c r="J7401">
        <f>Table1[[#This Row],[revenue]]-Table1[[#This Row],[budget_x]]</f>
        <v>344211098</v>
      </c>
      <c r="K7401" s="7">
        <f>Table1[[#This Row],[profit /loss ]]/Table1[[#This Row],[budget_x]]</f>
        <v>3.9383420823798625</v>
      </c>
      <c r="L7401" t="str" cm="1">
        <f t="array" ref="L7401">_xlfn.IFS(Table1[[#This Row],[score]]&gt;70,"high",Table1[[#This Row],[score]]&gt;50,"medium",Table1[[#This Row],[score]]&lt;=50,"low")</f>
        <v>medium</v>
      </c>
    </row>
    <row r="7402" spans="1:12" x14ac:dyDescent="0.3">
      <c r="A7402" t="s">
        <v>7124</v>
      </c>
      <c r="B7402" s="1">
        <v>25675</v>
      </c>
      <c r="C7402">
        <v>48</v>
      </c>
      <c r="D7402" t="s">
        <v>9</v>
      </c>
      <c r="E7402" t="s">
        <v>125</v>
      </c>
      <c r="F7402">
        <v>148800000</v>
      </c>
      <c r="G7402">
        <v>665830147</v>
      </c>
      <c r="H7402" t="s">
        <v>132</v>
      </c>
      <c r="I7402">
        <f>YEAR(Table1[[#This Row],[date]])</f>
        <v>1970</v>
      </c>
      <c r="J7402">
        <f>Table1[[#This Row],[revenue]]-Table1[[#This Row],[budget_x]]</f>
        <v>517030147</v>
      </c>
      <c r="K7402" s="7">
        <f>Table1[[#This Row],[profit /loss ]]/Table1[[#This Row],[budget_x]]</f>
        <v>3.4746649663978495</v>
      </c>
      <c r="L7402" t="str" cm="1">
        <f t="array" ref="L7402">_xlfn.IFS(Table1[[#This Row],[score]]&gt;70,"high",Table1[[#This Row],[score]]&gt;50,"medium",Table1[[#This Row],[score]]&lt;=50,"low")</f>
        <v>low</v>
      </c>
    </row>
    <row r="7403" spans="1:12" x14ac:dyDescent="0.3">
      <c r="A7403" t="s">
        <v>7125</v>
      </c>
      <c r="B7403" s="1">
        <v>35712</v>
      </c>
      <c r="C7403">
        <v>68</v>
      </c>
      <c r="D7403" t="s">
        <v>9</v>
      </c>
      <c r="E7403" t="s">
        <v>10</v>
      </c>
      <c r="F7403">
        <v>36000000</v>
      </c>
      <c r="G7403">
        <v>50159144</v>
      </c>
      <c r="H7403" t="s">
        <v>11</v>
      </c>
      <c r="I7403">
        <f>YEAR(Table1[[#This Row],[date]])</f>
        <v>1997</v>
      </c>
      <c r="J7403">
        <f>Table1[[#This Row],[revenue]]-Table1[[#This Row],[budget_x]]</f>
        <v>14159144</v>
      </c>
      <c r="K7403" s="7">
        <f>Table1[[#This Row],[profit /loss ]]/Table1[[#This Row],[budget_x]]</f>
        <v>0.39330955555555558</v>
      </c>
      <c r="L7403" t="str" cm="1">
        <f t="array" ref="L7403">_xlfn.IFS(Table1[[#This Row],[score]]&gt;70,"high",Table1[[#This Row],[score]]&gt;50,"medium",Table1[[#This Row],[score]]&lt;=50,"low")</f>
        <v>medium</v>
      </c>
    </row>
    <row r="7404" spans="1:12" x14ac:dyDescent="0.3">
      <c r="A7404" t="s">
        <v>7126</v>
      </c>
      <c r="B7404" s="1">
        <v>43035</v>
      </c>
      <c r="C7404">
        <v>59</v>
      </c>
      <c r="D7404" t="s">
        <v>9</v>
      </c>
      <c r="E7404" t="s">
        <v>10</v>
      </c>
      <c r="F7404">
        <v>10000000</v>
      </c>
      <c r="G7404">
        <v>320705</v>
      </c>
      <c r="H7404" t="s">
        <v>17</v>
      </c>
      <c r="I7404">
        <f>YEAR(Table1[[#This Row],[date]])</f>
        <v>2017</v>
      </c>
      <c r="J7404">
        <f>Table1[[#This Row],[revenue]]-Table1[[#This Row],[budget_x]]</f>
        <v>-9679295</v>
      </c>
      <c r="K7404" s="7">
        <f>Table1[[#This Row],[profit /loss ]]/Table1[[#This Row],[budget_x]]</f>
        <v>-0.9679295</v>
      </c>
      <c r="L7404" t="str" cm="1">
        <f t="array" ref="L7404">_xlfn.IFS(Table1[[#This Row],[score]]&gt;70,"high",Table1[[#This Row],[score]]&gt;50,"medium",Table1[[#This Row],[score]]&lt;=50,"low")</f>
        <v>medium</v>
      </c>
    </row>
    <row r="7405" spans="1:12" x14ac:dyDescent="0.3">
      <c r="A7405" t="s">
        <v>7127</v>
      </c>
      <c r="B7405" s="1">
        <v>36852</v>
      </c>
      <c r="C7405">
        <v>71</v>
      </c>
      <c r="D7405" t="s">
        <v>9</v>
      </c>
      <c r="E7405" t="s">
        <v>10</v>
      </c>
      <c r="F7405">
        <v>13500000</v>
      </c>
      <c r="G7405">
        <v>11732088</v>
      </c>
      <c r="H7405" t="s">
        <v>17</v>
      </c>
      <c r="I7405">
        <f>YEAR(Table1[[#This Row],[date]])</f>
        <v>2000</v>
      </c>
      <c r="J7405">
        <f>Table1[[#This Row],[revenue]]-Table1[[#This Row],[budget_x]]</f>
        <v>-1767912</v>
      </c>
      <c r="K7405" s="7">
        <f>Table1[[#This Row],[profit /loss ]]/Table1[[#This Row],[budget_x]]</f>
        <v>-0.13095644444444443</v>
      </c>
      <c r="L7405" t="str" cm="1">
        <f t="array" ref="L7405">_xlfn.IFS(Table1[[#This Row],[score]]&gt;70,"high",Table1[[#This Row],[score]]&gt;50,"medium",Table1[[#This Row],[score]]&lt;=50,"low")</f>
        <v>high</v>
      </c>
    </row>
    <row r="7406" spans="1:12" x14ac:dyDescent="0.3">
      <c r="A7406" t="s">
        <v>7128</v>
      </c>
      <c r="B7406" s="1">
        <v>43343</v>
      </c>
      <c r="C7406">
        <v>53</v>
      </c>
      <c r="D7406" t="s">
        <v>9</v>
      </c>
      <c r="E7406" t="s">
        <v>10</v>
      </c>
      <c r="F7406">
        <v>123800000</v>
      </c>
      <c r="G7406">
        <v>697811060.79999995</v>
      </c>
      <c r="H7406" t="s">
        <v>17</v>
      </c>
      <c r="I7406">
        <f>YEAR(Table1[[#This Row],[date]])</f>
        <v>2018</v>
      </c>
      <c r="J7406">
        <f>Table1[[#This Row],[revenue]]-Table1[[#This Row],[budget_x]]</f>
        <v>574011060.79999995</v>
      </c>
      <c r="K7406" s="7">
        <f>Table1[[#This Row],[profit /loss ]]/Table1[[#This Row],[budget_x]]</f>
        <v>4.6365998449111467</v>
      </c>
      <c r="L7406" t="str" cm="1">
        <f t="array" ref="L7406">_xlfn.IFS(Table1[[#This Row],[score]]&gt;70,"high",Table1[[#This Row],[score]]&gt;50,"medium",Table1[[#This Row],[score]]&lt;=50,"low")</f>
        <v>medium</v>
      </c>
    </row>
    <row r="7407" spans="1:12" x14ac:dyDescent="0.3">
      <c r="A7407" t="s">
        <v>7129</v>
      </c>
      <c r="B7407" s="1">
        <v>29665</v>
      </c>
      <c r="C7407">
        <v>65</v>
      </c>
      <c r="D7407" t="s">
        <v>9</v>
      </c>
      <c r="E7407" t="s">
        <v>10</v>
      </c>
      <c r="F7407">
        <v>12000000</v>
      </c>
      <c r="G7407">
        <v>44200000</v>
      </c>
      <c r="H7407" t="s">
        <v>17</v>
      </c>
      <c r="I7407">
        <f>YEAR(Table1[[#This Row],[date]])</f>
        <v>1981</v>
      </c>
      <c r="J7407">
        <f>Table1[[#This Row],[revenue]]-Table1[[#This Row],[budget_x]]</f>
        <v>32200000</v>
      </c>
      <c r="K7407" s="7">
        <f>Table1[[#This Row],[profit /loss ]]/Table1[[#This Row],[budget_x]]</f>
        <v>2.6833333333333331</v>
      </c>
      <c r="L7407" t="str" cm="1">
        <f t="array" ref="L7407">_xlfn.IFS(Table1[[#This Row],[score]]&gt;70,"high",Table1[[#This Row],[score]]&gt;50,"medium",Table1[[#This Row],[score]]&lt;=50,"low")</f>
        <v>medium</v>
      </c>
    </row>
    <row r="7408" spans="1:12" x14ac:dyDescent="0.3">
      <c r="A7408" t="s">
        <v>7130</v>
      </c>
      <c r="B7408" s="1">
        <v>43800</v>
      </c>
      <c r="C7408">
        <v>52</v>
      </c>
      <c r="D7408" t="s">
        <v>9</v>
      </c>
      <c r="E7408" t="s">
        <v>10</v>
      </c>
      <c r="F7408">
        <v>111940000</v>
      </c>
      <c r="G7408">
        <v>638332462.60000002</v>
      </c>
      <c r="H7408" t="s">
        <v>132</v>
      </c>
      <c r="I7408">
        <f>YEAR(Table1[[#This Row],[date]])</f>
        <v>2019</v>
      </c>
      <c r="J7408">
        <f>Table1[[#This Row],[revenue]]-Table1[[#This Row],[budget_x]]</f>
        <v>526392462.60000002</v>
      </c>
      <c r="K7408" s="7">
        <f>Table1[[#This Row],[profit /loss ]]/Table1[[#This Row],[budget_x]]</f>
        <v>4.7024518724316602</v>
      </c>
      <c r="L7408" t="str" cm="1">
        <f t="array" ref="L7408">_xlfn.IFS(Table1[[#This Row],[score]]&gt;70,"high",Table1[[#This Row],[score]]&gt;50,"medium",Table1[[#This Row],[score]]&lt;=50,"low")</f>
        <v>medium</v>
      </c>
    </row>
    <row r="7409" spans="1:12" x14ac:dyDescent="0.3">
      <c r="A7409" t="s">
        <v>7131</v>
      </c>
      <c r="B7409" s="1">
        <v>40068</v>
      </c>
      <c r="C7409">
        <v>41</v>
      </c>
      <c r="D7409" t="s">
        <v>9</v>
      </c>
      <c r="E7409" t="s">
        <v>10</v>
      </c>
      <c r="F7409">
        <v>69200000</v>
      </c>
      <c r="G7409">
        <v>160644775.40000001</v>
      </c>
      <c r="H7409" t="s">
        <v>17</v>
      </c>
      <c r="I7409">
        <f>YEAR(Table1[[#This Row],[date]])</f>
        <v>2009</v>
      </c>
      <c r="J7409">
        <f>Table1[[#This Row],[revenue]]-Table1[[#This Row],[budget_x]]</f>
        <v>91444775.400000006</v>
      </c>
      <c r="K7409" s="7">
        <f>Table1[[#This Row],[profit /loss ]]/Table1[[#This Row],[budget_x]]</f>
        <v>1.3214562919075146</v>
      </c>
      <c r="L7409" t="str" cm="1">
        <f t="array" ref="L7409">_xlfn.IFS(Table1[[#This Row],[score]]&gt;70,"high",Table1[[#This Row],[score]]&gt;50,"medium",Table1[[#This Row],[score]]&lt;=50,"low")</f>
        <v>low</v>
      </c>
    </row>
    <row r="7410" spans="1:12" x14ac:dyDescent="0.3">
      <c r="A7410" t="s">
        <v>7132</v>
      </c>
      <c r="B7410" s="1">
        <v>43867</v>
      </c>
      <c r="C7410">
        <v>10</v>
      </c>
      <c r="D7410" t="s">
        <v>9</v>
      </c>
      <c r="E7410" t="s">
        <v>74</v>
      </c>
      <c r="F7410">
        <v>201940000</v>
      </c>
      <c r="G7410">
        <v>38157314</v>
      </c>
      <c r="H7410" t="s">
        <v>75</v>
      </c>
      <c r="I7410">
        <f>YEAR(Table1[[#This Row],[date]])</f>
        <v>2020</v>
      </c>
      <c r="J7410">
        <f>Table1[[#This Row],[revenue]]-Table1[[#This Row],[budget_x]]</f>
        <v>-163782686</v>
      </c>
      <c r="K7410" s="7">
        <f>Table1[[#This Row],[profit /loss ]]/Table1[[#This Row],[budget_x]]</f>
        <v>-0.81104628107358623</v>
      </c>
      <c r="L7410" t="str" cm="1">
        <f t="array" ref="L7410">_xlfn.IFS(Table1[[#This Row],[score]]&gt;70,"high",Table1[[#This Row],[score]]&gt;50,"medium",Table1[[#This Row],[score]]&lt;=50,"low")</f>
        <v>low</v>
      </c>
    </row>
    <row r="7411" spans="1:12" x14ac:dyDescent="0.3">
      <c r="A7411" t="s">
        <v>7133</v>
      </c>
      <c r="B7411" s="1">
        <v>42412</v>
      </c>
      <c r="C7411">
        <v>77</v>
      </c>
      <c r="D7411" t="s">
        <v>9</v>
      </c>
      <c r="E7411" t="s">
        <v>10</v>
      </c>
      <c r="F7411">
        <v>105640000</v>
      </c>
      <c r="G7411">
        <v>909434313</v>
      </c>
      <c r="H7411" t="s">
        <v>17</v>
      </c>
      <c r="I7411">
        <f>YEAR(Table1[[#This Row],[date]])</f>
        <v>2016</v>
      </c>
      <c r="J7411">
        <f>Table1[[#This Row],[revenue]]-Table1[[#This Row],[budget_x]]</f>
        <v>803794313</v>
      </c>
      <c r="K7411" s="7">
        <f>Table1[[#This Row],[profit /loss ]]/Table1[[#This Row],[budget_x]]</f>
        <v>7.6088064464218101</v>
      </c>
      <c r="L7411" t="str" cm="1">
        <f t="array" ref="L7411">_xlfn.IFS(Table1[[#This Row],[score]]&gt;70,"high",Table1[[#This Row],[score]]&gt;50,"medium",Table1[[#This Row],[score]]&lt;=50,"low")</f>
        <v>high</v>
      </c>
    </row>
    <row r="7412" spans="1:12" x14ac:dyDescent="0.3">
      <c r="A7412" t="s">
        <v>7134</v>
      </c>
      <c r="B7412" s="1">
        <v>37707</v>
      </c>
      <c r="C7412">
        <v>62</v>
      </c>
      <c r="D7412" t="s">
        <v>9</v>
      </c>
      <c r="E7412" t="s">
        <v>10</v>
      </c>
      <c r="F7412">
        <v>25000000</v>
      </c>
      <c r="G7412">
        <v>37216643</v>
      </c>
      <c r="H7412" t="s">
        <v>17</v>
      </c>
      <c r="I7412">
        <f>YEAR(Table1[[#This Row],[date]])</f>
        <v>2003</v>
      </c>
      <c r="J7412">
        <f>Table1[[#This Row],[revenue]]-Table1[[#This Row],[budget_x]]</f>
        <v>12216643</v>
      </c>
      <c r="K7412" s="7">
        <f>Table1[[#This Row],[profit /loss ]]/Table1[[#This Row],[budget_x]]</f>
        <v>0.48866572000000003</v>
      </c>
      <c r="L7412" t="str" cm="1">
        <f t="array" ref="L7412">_xlfn.IFS(Table1[[#This Row],[score]]&gt;70,"high",Table1[[#This Row],[score]]&gt;50,"medium",Table1[[#This Row],[score]]&lt;=50,"low")</f>
        <v>medium</v>
      </c>
    </row>
    <row r="7413" spans="1:12" x14ac:dyDescent="0.3">
      <c r="A7413" t="s">
        <v>7135</v>
      </c>
      <c r="B7413" s="1">
        <v>43321</v>
      </c>
      <c r="C7413">
        <v>64</v>
      </c>
      <c r="D7413" t="s">
        <v>9</v>
      </c>
      <c r="E7413" t="s">
        <v>10</v>
      </c>
      <c r="F7413">
        <v>40000000</v>
      </c>
      <c r="G7413">
        <v>78998245</v>
      </c>
      <c r="H7413" t="s">
        <v>11</v>
      </c>
      <c r="I7413">
        <f>YEAR(Table1[[#This Row],[date]])</f>
        <v>2018</v>
      </c>
      <c r="J7413">
        <f>Table1[[#This Row],[revenue]]-Table1[[#This Row],[budget_x]]</f>
        <v>38998245</v>
      </c>
      <c r="K7413" s="7">
        <f>Table1[[#This Row],[profit /loss ]]/Table1[[#This Row],[budget_x]]</f>
        <v>0.97495612499999995</v>
      </c>
      <c r="L7413" t="str" cm="1">
        <f t="array" ref="L7413">_xlfn.IFS(Table1[[#This Row],[score]]&gt;70,"high",Table1[[#This Row],[score]]&gt;50,"medium",Table1[[#This Row],[score]]&lt;=50,"low")</f>
        <v>medium</v>
      </c>
    </row>
    <row r="7414" spans="1:12" x14ac:dyDescent="0.3">
      <c r="A7414" t="s">
        <v>7136</v>
      </c>
      <c r="B7414" s="1">
        <v>44763</v>
      </c>
      <c r="C7414">
        <v>68</v>
      </c>
      <c r="D7414" t="s">
        <v>9</v>
      </c>
      <c r="E7414" t="s">
        <v>15</v>
      </c>
      <c r="F7414">
        <v>103040000</v>
      </c>
      <c r="G7414">
        <v>412503777.60000002</v>
      </c>
      <c r="H7414" t="s">
        <v>11</v>
      </c>
      <c r="I7414">
        <f>YEAR(Table1[[#This Row],[date]])</f>
        <v>2022</v>
      </c>
      <c r="J7414">
        <f>Table1[[#This Row],[revenue]]-Table1[[#This Row],[budget_x]]</f>
        <v>309463777.60000002</v>
      </c>
      <c r="K7414" s="7">
        <f>Table1[[#This Row],[profit /loss ]]/Table1[[#This Row],[budget_x]]</f>
        <v>3.0033363509316771</v>
      </c>
      <c r="L7414" t="str" cm="1">
        <f t="array" ref="L7414">_xlfn.IFS(Table1[[#This Row],[score]]&gt;70,"high",Table1[[#This Row],[score]]&gt;50,"medium",Table1[[#This Row],[score]]&lt;=50,"low")</f>
        <v>medium</v>
      </c>
    </row>
    <row r="7415" spans="1:12" x14ac:dyDescent="0.3">
      <c r="A7415" t="s">
        <v>7137</v>
      </c>
      <c r="B7415" s="1">
        <v>45030</v>
      </c>
      <c r="C7415">
        <v>0</v>
      </c>
      <c r="D7415" t="s">
        <v>150</v>
      </c>
      <c r="E7415" t="s">
        <v>10</v>
      </c>
      <c r="F7415">
        <v>213000000</v>
      </c>
      <c r="G7415">
        <v>175269998.80000001</v>
      </c>
      <c r="H7415" t="s">
        <v>17</v>
      </c>
      <c r="I7415">
        <f>YEAR(Table1[[#This Row],[date]])</f>
        <v>2023</v>
      </c>
      <c r="J7415">
        <f>Table1[[#This Row],[revenue]]-Table1[[#This Row],[budget_x]]</f>
        <v>-37730001.199999988</v>
      </c>
      <c r="K7415" s="7">
        <f>Table1[[#This Row],[profit /loss ]]/Table1[[#This Row],[budget_x]]</f>
        <v>-0.17713615586854453</v>
      </c>
      <c r="L7415" t="str" cm="1">
        <f t="array" ref="L7415">_xlfn.IFS(Table1[[#This Row],[score]]&gt;70,"high",Table1[[#This Row],[score]]&gt;50,"medium",Table1[[#This Row],[score]]&lt;=50,"low")</f>
        <v>low</v>
      </c>
    </row>
    <row r="7416" spans="1:12" x14ac:dyDescent="0.3">
      <c r="A7416" t="s">
        <v>7138</v>
      </c>
      <c r="B7416" s="1">
        <v>44806</v>
      </c>
      <c r="C7416">
        <v>56</v>
      </c>
      <c r="D7416" t="s">
        <v>9</v>
      </c>
      <c r="E7416" t="s">
        <v>10</v>
      </c>
      <c r="F7416">
        <v>7396000</v>
      </c>
      <c r="G7416">
        <v>2144225</v>
      </c>
      <c r="H7416" t="s">
        <v>17</v>
      </c>
      <c r="I7416">
        <f>YEAR(Table1[[#This Row],[date]])</f>
        <v>2022</v>
      </c>
      <c r="J7416">
        <f>Table1[[#This Row],[revenue]]-Table1[[#This Row],[budget_x]]</f>
        <v>-5251775</v>
      </c>
      <c r="K7416" s="7">
        <f>Table1[[#This Row],[profit /loss ]]/Table1[[#This Row],[budget_x]]</f>
        <v>-0.7100831530557058</v>
      </c>
      <c r="L7416" t="str" cm="1">
        <f t="array" ref="L7416">_xlfn.IFS(Table1[[#This Row],[score]]&gt;70,"high",Table1[[#This Row],[score]]&gt;50,"medium",Table1[[#This Row],[score]]&lt;=50,"low")</f>
        <v>medium</v>
      </c>
    </row>
    <row r="7417" spans="1:12" x14ac:dyDescent="0.3">
      <c r="A7417" t="s">
        <v>7139</v>
      </c>
      <c r="B7417" s="1">
        <v>22747</v>
      </c>
      <c r="C7417">
        <v>77</v>
      </c>
      <c r="D7417" t="s">
        <v>9</v>
      </c>
      <c r="E7417" t="s">
        <v>171</v>
      </c>
      <c r="F7417">
        <v>114200000</v>
      </c>
      <c r="G7417">
        <v>736329646.20000005</v>
      </c>
      <c r="H7417" t="s">
        <v>184</v>
      </c>
      <c r="I7417">
        <f>YEAR(Table1[[#This Row],[date]])</f>
        <v>1962</v>
      </c>
      <c r="J7417">
        <f>Table1[[#This Row],[revenue]]-Table1[[#This Row],[budget_x]]</f>
        <v>622129646.20000005</v>
      </c>
      <c r="K7417" s="7">
        <f>Table1[[#This Row],[profit /loss ]]/Table1[[#This Row],[budget_x]]</f>
        <v>5.4477201943957976</v>
      </c>
      <c r="L7417" t="str" cm="1">
        <f t="array" ref="L7417">_xlfn.IFS(Table1[[#This Row],[score]]&gt;70,"high",Table1[[#This Row],[score]]&gt;50,"medium",Table1[[#This Row],[score]]&lt;=50,"low")</f>
        <v>high</v>
      </c>
    </row>
    <row r="7418" spans="1:12" x14ac:dyDescent="0.3">
      <c r="A7418" t="s">
        <v>7140</v>
      </c>
      <c r="B7418" s="1">
        <v>43652</v>
      </c>
      <c r="C7418">
        <v>59</v>
      </c>
      <c r="D7418" t="s">
        <v>9</v>
      </c>
      <c r="E7418" t="s">
        <v>10</v>
      </c>
      <c r="F7418">
        <v>147400000</v>
      </c>
      <c r="G7418">
        <v>488588497.39999998</v>
      </c>
      <c r="H7418" t="s">
        <v>17</v>
      </c>
      <c r="I7418">
        <f>YEAR(Table1[[#This Row],[date]])</f>
        <v>2019</v>
      </c>
      <c r="J7418">
        <f>Table1[[#This Row],[revenue]]-Table1[[#This Row],[budget_x]]</f>
        <v>341188497.39999998</v>
      </c>
      <c r="K7418" s="7">
        <f>Table1[[#This Row],[profit /loss ]]/Table1[[#This Row],[budget_x]]</f>
        <v>2.3147116512890094</v>
      </c>
      <c r="L7418" t="str" cm="1">
        <f t="array" ref="L7418">_xlfn.IFS(Table1[[#This Row],[score]]&gt;70,"high",Table1[[#This Row],[score]]&gt;50,"medium",Table1[[#This Row],[score]]&lt;=50,"low")</f>
        <v>medium</v>
      </c>
    </row>
    <row r="7419" spans="1:12" x14ac:dyDescent="0.3">
      <c r="A7419" t="s">
        <v>7141</v>
      </c>
      <c r="B7419" s="1">
        <v>42220</v>
      </c>
      <c r="C7419">
        <v>64</v>
      </c>
      <c r="D7419" t="s">
        <v>9</v>
      </c>
      <c r="E7419" t="s">
        <v>95</v>
      </c>
      <c r="F7419">
        <v>12000000</v>
      </c>
      <c r="G7419">
        <v>5500277</v>
      </c>
      <c r="H7419" t="s">
        <v>11</v>
      </c>
      <c r="I7419">
        <f>YEAR(Table1[[#This Row],[date]])</f>
        <v>2015</v>
      </c>
      <c r="J7419">
        <f>Table1[[#This Row],[revenue]]-Table1[[#This Row],[budget_x]]</f>
        <v>-6499723</v>
      </c>
      <c r="K7419" s="7">
        <f>Table1[[#This Row],[profit /loss ]]/Table1[[#This Row],[budget_x]]</f>
        <v>-0.54164358333333329</v>
      </c>
      <c r="L7419" t="str" cm="1">
        <f t="array" ref="L7419">_xlfn.IFS(Table1[[#This Row],[score]]&gt;70,"high",Table1[[#This Row],[score]]&gt;50,"medium",Table1[[#This Row],[score]]&lt;=50,"low")</f>
        <v>medium</v>
      </c>
    </row>
    <row r="7420" spans="1:12" x14ac:dyDescent="0.3">
      <c r="A7420" t="s">
        <v>7142</v>
      </c>
      <c r="B7420" s="1">
        <v>40980</v>
      </c>
      <c r="C7420">
        <v>64</v>
      </c>
      <c r="D7420" t="s">
        <v>9</v>
      </c>
      <c r="E7420" t="s">
        <v>10</v>
      </c>
      <c r="F7420">
        <v>60000000</v>
      </c>
      <c r="G7420">
        <v>123054041</v>
      </c>
      <c r="H7420" t="s">
        <v>11</v>
      </c>
      <c r="I7420">
        <f>YEAR(Table1[[#This Row],[date]])</f>
        <v>2012</v>
      </c>
      <c r="J7420">
        <f>Table1[[#This Row],[revenue]]-Table1[[#This Row],[budget_x]]</f>
        <v>63054041</v>
      </c>
      <c r="K7420" s="7">
        <f>Table1[[#This Row],[profit /loss ]]/Table1[[#This Row],[budget_x]]</f>
        <v>1.0509006833333334</v>
      </c>
      <c r="L7420" t="str" cm="1">
        <f t="array" ref="L7420">_xlfn.IFS(Table1[[#This Row],[score]]&gt;70,"high",Table1[[#This Row],[score]]&gt;50,"medium",Table1[[#This Row],[score]]&lt;=50,"low")</f>
        <v>medium</v>
      </c>
    </row>
    <row r="7421" spans="1:12" x14ac:dyDescent="0.3">
      <c r="A7421" t="s">
        <v>7143</v>
      </c>
      <c r="B7421" s="1">
        <v>31990</v>
      </c>
      <c r="C7421">
        <v>76</v>
      </c>
      <c r="D7421" t="s">
        <v>9</v>
      </c>
      <c r="E7421" t="s">
        <v>69</v>
      </c>
      <c r="F7421">
        <v>104600000</v>
      </c>
      <c r="G7421">
        <v>363454431.39999998</v>
      </c>
      <c r="H7421" t="s">
        <v>143</v>
      </c>
      <c r="I7421">
        <f>YEAR(Table1[[#This Row],[date]])</f>
        <v>1987</v>
      </c>
      <c r="J7421">
        <f>Table1[[#This Row],[revenue]]-Table1[[#This Row],[budget_x]]</f>
        <v>258854431.39999998</v>
      </c>
      <c r="K7421" s="7">
        <f>Table1[[#This Row],[profit /loss ]]/Table1[[#This Row],[budget_x]]</f>
        <v>2.4747077571701719</v>
      </c>
      <c r="L7421" t="str" cm="1">
        <f t="array" ref="L7421">_xlfn.IFS(Table1[[#This Row],[score]]&gt;70,"high",Table1[[#This Row],[score]]&gt;50,"medium",Table1[[#This Row],[score]]&lt;=50,"low")</f>
        <v>high</v>
      </c>
    </row>
    <row r="7422" spans="1:12" x14ac:dyDescent="0.3">
      <c r="A7422" t="s">
        <v>7144</v>
      </c>
      <c r="B7422" s="1">
        <v>42911</v>
      </c>
      <c r="C7422">
        <v>0</v>
      </c>
      <c r="D7422" t="s">
        <v>9</v>
      </c>
      <c r="E7422" t="s">
        <v>69</v>
      </c>
      <c r="F7422">
        <v>167540000</v>
      </c>
      <c r="G7422">
        <v>175269998.80000001</v>
      </c>
      <c r="H7422" t="s">
        <v>143</v>
      </c>
      <c r="I7422">
        <f>YEAR(Table1[[#This Row],[date]])</f>
        <v>2017</v>
      </c>
      <c r="J7422">
        <f>Table1[[#This Row],[revenue]]-Table1[[#This Row],[budget_x]]</f>
        <v>7729998.8000000119</v>
      </c>
      <c r="K7422" s="7">
        <f>Table1[[#This Row],[profit /loss ]]/Table1[[#This Row],[budget_x]]</f>
        <v>4.6138228482750461E-2</v>
      </c>
      <c r="L7422" t="str" cm="1">
        <f t="array" ref="L7422">_xlfn.IFS(Table1[[#This Row],[score]]&gt;70,"high",Table1[[#This Row],[score]]&gt;50,"medium",Table1[[#This Row],[score]]&lt;=50,"low")</f>
        <v>low</v>
      </c>
    </row>
    <row r="7423" spans="1:12" x14ac:dyDescent="0.3">
      <c r="A7423" t="s">
        <v>7145</v>
      </c>
      <c r="B7423" s="1">
        <v>40733</v>
      </c>
      <c r="C7423">
        <v>49</v>
      </c>
      <c r="D7423" t="s">
        <v>9</v>
      </c>
      <c r="E7423" t="s">
        <v>10</v>
      </c>
      <c r="F7423">
        <v>122800000</v>
      </c>
      <c r="G7423">
        <v>574573700.20000005</v>
      </c>
      <c r="H7423" t="s">
        <v>17</v>
      </c>
      <c r="I7423">
        <f>YEAR(Table1[[#This Row],[date]])</f>
        <v>2011</v>
      </c>
      <c r="J7423">
        <f>Table1[[#This Row],[revenue]]-Table1[[#This Row],[budget_x]]</f>
        <v>451773700.20000005</v>
      </c>
      <c r="K7423" s="7">
        <f>Table1[[#This Row],[profit /loss ]]/Table1[[#This Row],[budget_x]]</f>
        <v>3.678938926710098</v>
      </c>
      <c r="L7423" t="str" cm="1">
        <f t="array" ref="L7423">_xlfn.IFS(Table1[[#This Row],[score]]&gt;70,"high",Table1[[#This Row],[score]]&gt;50,"medium",Table1[[#This Row],[score]]&lt;=50,"low")</f>
        <v>low</v>
      </c>
    </row>
    <row r="7424" spans="1:12" x14ac:dyDescent="0.3">
      <c r="A7424" t="s">
        <v>7146</v>
      </c>
      <c r="B7424" s="1">
        <v>41810</v>
      </c>
      <c r="C7424">
        <v>64</v>
      </c>
      <c r="D7424" t="s">
        <v>9</v>
      </c>
      <c r="E7424" t="s">
        <v>10</v>
      </c>
      <c r="F7424">
        <v>24000000</v>
      </c>
      <c r="G7424">
        <v>70027933</v>
      </c>
      <c r="H7424" t="s">
        <v>17</v>
      </c>
      <c r="I7424">
        <f>YEAR(Table1[[#This Row],[date]])</f>
        <v>2014</v>
      </c>
      <c r="J7424">
        <f>Table1[[#This Row],[revenue]]-Table1[[#This Row],[budget_x]]</f>
        <v>46027933</v>
      </c>
      <c r="K7424" s="7">
        <f>Table1[[#This Row],[profit /loss ]]/Table1[[#This Row],[budget_x]]</f>
        <v>1.9178305416666668</v>
      </c>
      <c r="L7424" t="str" cm="1">
        <f t="array" ref="L7424">_xlfn.IFS(Table1[[#This Row],[score]]&gt;70,"high",Table1[[#This Row],[score]]&gt;50,"medium",Table1[[#This Row],[score]]&lt;=50,"low")</f>
        <v>medium</v>
      </c>
    </row>
    <row r="7425" spans="1:12" x14ac:dyDescent="0.3">
      <c r="A7425" t="s">
        <v>7147</v>
      </c>
      <c r="B7425" s="1">
        <v>43742</v>
      </c>
      <c r="C7425">
        <v>62</v>
      </c>
      <c r="D7425" t="s">
        <v>9</v>
      </c>
      <c r="E7425" t="s">
        <v>10</v>
      </c>
      <c r="F7425">
        <v>73400000</v>
      </c>
      <c r="G7425">
        <v>248833858.40000001</v>
      </c>
      <c r="H7425" t="s">
        <v>17</v>
      </c>
      <c r="I7425">
        <f>YEAR(Table1[[#This Row],[date]])</f>
        <v>2019</v>
      </c>
      <c r="J7425">
        <f>Table1[[#This Row],[revenue]]-Table1[[#This Row],[budget_x]]</f>
        <v>175433858.40000001</v>
      </c>
      <c r="K7425" s="7">
        <f>Table1[[#This Row],[profit /loss ]]/Table1[[#This Row],[budget_x]]</f>
        <v>2.3901070626702996</v>
      </c>
      <c r="L7425" t="str" cm="1">
        <f t="array" ref="L7425">_xlfn.IFS(Table1[[#This Row],[score]]&gt;70,"high",Table1[[#This Row],[score]]&gt;50,"medium",Table1[[#This Row],[score]]&lt;=50,"low")</f>
        <v>medium</v>
      </c>
    </row>
    <row r="7426" spans="1:12" x14ac:dyDescent="0.3">
      <c r="A7426" t="s">
        <v>7148</v>
      </c>
      <c r="B7426" s="1">
        <v>42440</v>
      </c>
      <c r="C7426">
        <v>79</v>
      </c>
      <c r="D7426" t="s">
        <v>9</v>
      </c>
      <c r="E7426" t="s">
        <v>10</v>
      </c>
      <c r="F7426">
        <v>4000000</v>
      </c>
      <c r="G7426">
        <v>13624522</v>
      </c>
      <c r="H7426" t="s">
        <v>11</v>
      </c>
      <c r="I7426">
        <f>YEAR(Table1[[#This Row],[date]])</f>
        <v>2016</v>
      </c>
      <c r="J7426">
        <f>Table1[[#This Row],[revenue]]-Table1[[#This Row],[budget_x]]</f>
        <v>9624522</v>
      </c>
      <c r="K7426" s="7">
        <f>Table1[[#This Row],[profit /loss ]]/Table1[[#This Row],[budget_x]]</f>
        <v>2.4061305000000002</v>
      </c>
      <c r="L7426" t="str" cm="1">
        <f t="array" ref="L7426">_xlfn.IFS(Table1[[#This Row],[score]]&gt;70,"high",Table1[[#This Row],[score]]&gt;50,"medium",Table1[[#This Row],[score]]&lt;=50,"low")</f>
        <v>high</v>
      </c>
    </row>
    <row r="7427" spans="1:12" x14ac:dyDescent="0.3">
      <c r="A7427" t="s">
        <v>7149</v>
      </c>
      <c r="B7427" s="1">
        <v>42971</v>
      </c>
      <c r="C7427">
        <v>60</v>
      </c>
      <c r="D7427" t="s">
        <v>9</v>
      </c>
      <c r="E7427" t="s">
        <v>10</v>
      </c>
      <c r="F7427">
        <v>21203585.600000001</v>
      </c>
      <c r="G7427">
        <v>26441892</v>
      </c>
      <c r="H7427" t="s">
        <v>132</v>
      </c>
      <c r="I7427">
        <f>YEAR(Table1[[#This Row],[date]])</f>
        <v>2017</v>
      </c>
      <c r="J7427">
        <f>Table1[[#This Row],[revenue]]-Table1[[#This Row],[budget_x]]</f>
        <v>5238306.3999999985</v>
      </c>
      <c r="K7427" s="7">
        <f>Table1[[#This Row],[profit /loss ]]/Table1[[#This Row],[budget_x]]</f>
        <v>0.24704814076351303</v>
      </c>
      <c r="L7427" t="str" cm="1">
        <f t="array" ref="L7427">_xlfn.IFS(Table1[[#This Row],[score]]&gt;70,"high",Table1[[#This Row],[score]]&gt;50,"medium",Table1[[#This Row],[score]]&lt;=50,"low")</f>
        <v>medium</v>
      </c>
    </row>
    <row r="7428" spans="1:12" x14ac:dyDescent="0.3">
      <c r="A7428" t="s">
        <v>7150</v>
      </c>
      <c r="B7428" s="1">
        <v>44391</v>
      </c>
      <c r="C7428">
        <v>57</v>
      </c>
      <c r="D7428" t="s">
        <v>9</v>
      </c>
      <c r="E7428" t="s">
        <v>10</v>
      </c>
      <c r="F7428">
        <v>110400000</v>
      </c>
      <c r="G7428">
        <v>318117812.60000002</v>
      </c>
      <c r="H7428" t="s">
        <v>30</v>
      </c>
      <c r="I7428">
        <f>YEAR(Table1[[#This Row],[date]])</f>
        <v>2021</v>
      </c>
      <c r="J7428">
        <f>Table1[[#This Row],[revenue]]-Table1[[#This Row],[budget_x]]</f>
        <v>207717812.60000002</v>
      </c>
      <c r="K7428" s="7">
        <f>Table1[[#This Row],[profit /loss ]]/Table1[[#This Row],[budget_x]]</f>
        <v>1.8815019257246379</v>
      </c>
      <c r="L7428" t="str" cm="1">
        <f t="array" ref="L7428">_xlfn.IFS(Table1[[#This Row],[score]]&gt;70,"high",Table1[[#This Row],[score]]&gt;50,"medium",Table1[[#This Row],[score]]&lt;=50,"low")</f>
        <v>medium</v>
      </c>
    </row>
    <row r="7429" spans="1:12" x14ac:dyDescent="0.3">
      <c r="A7429" t="s">
        <v>7151</v>
      </c>
      <c r="B7429" s="1">
        <v>39982</v>
      </c>
      <c r="C7429">
        <v>61</v>
      </c>
      <c r="D7429" t="s">
        <v>9</v>
      </c>
      <c r="E7429" t="s">
        <v>10</v>
      </c>
      <c r="F7429">
        <v>35000000</v>
      </c>
      <c r="G7429">
        <v>122357172</v>
      </c>
      <c r="H7429" t="s">
        <v>11</v>
      </c>
      <c r="I7429">
        <f>YEAR(Table1[[#This Row],[date]])</f>
        <v>2009</v>
      </c>
      <c r="J7429">
        <f>Table1[[#This Row],[revenue]]-Table1[[#This Row],[budget_x]]</f>
        <v>87357172</v>
      </c>
      <c r="K7429" s="7">
        <f>Table1[[#This Row],[profit /loss ]]/Table1[[#This Row],[budget_x]]</f>
        <v>2.4959191999999999</v>
      </c>
      <c r="L7429" t="str" cm="1">
        <f t="array" ref="L7429">_xlfn.IFS(Table1[[#This Row],[score]]&gt;70,"high",Table1[[#This Row],[score]]&gt;50,"medium",Table1[[#This Row],[score]]&lt;=50,"low")</f>
        <v>medium</v>
      </c>
    </row>
    <row r="7430" spans="1:12" x14ac:dyDescent="0.3">
      <c r="A7430" t="s">
        <v>7152</v>
      </c>
      <c r="B7430" s="1">
        <v>2728</v>
      </c>
      <c r="C7430">
        <v>80</v>
      </c>
      <c r="D7430" t="s">
        <v>9</v>
      </c>
      <c r="E7430" t="s">
        <v>171</v>
      </c>
      <c r="F7430">
        <v>5985</v>
      </c>
      <c r="G7430">
        <v>39962472.399999999</v>
      </c>
      <c r="H7430" t="s">
        <v>11</v>
      </c>
      <c r="I7430">
        <f>YEAR(Table1[[#This Row],[date]])</f>
        <v>1907</v>
      </c>
      <c r="J7430">
        <f>Table1[[#This Row],[revenue]]-Table1[[#This Row],[budget_x]]</f>
        <v>39956487.399999999</v>
      </c>
      <c r="K7430" s="7">
        <f>Table1[[#This Row],[profit /loss ]]/Table1[[#This Row],[budget_x]]</f>
        <v>6676.1048287385129</v>
      </c>
      <c r="L7430" t="str" cm="1">
        <f t="array" ref="L7430">_xlfn.IFS(Table1[[#This Row],[score]]&gt;70,"high",Table1[[#This Row],[score]]&gt;50,"medium",Table1[[#This Row],[score]]&lt;=50,"low")</f>
        <v>high</v>
      </c>
    </row>
    <row r="7431" spans="1:12" x14ac:dyDescent="0.3">
      <c r="A7431" t="s">
        <v>7153</v>
      </c>
      <c r="B7431" s="1">
        <v>43182</v>
      </c>
      <c r="C7431">
        <v>55</v>
      </c>
      <c r="D7431" t="s">
        <v>9</v>
      </c>
      <c r="E7431" t="s">
        <v>10</v>
      </c>
      <c r="F7431">
        <v>68800000</v>
      </c>
      <c r="G7431">
        <v>213739675.19999999</v>
      </c>
      <c r="H7431" t="s">
        <v>11</v>
      </c>
      <c r="I7431">
        <f>YEAR(Table1[[#This Row],[date]])</f>
        <v>2018</v>
      </c>
      <c r="J7431">
        <f>Table1[[#This Row],[revenue]]-Table1[[#This Row],[budget_x]]</f>
        <v>144939675.19999999</v>
      </c>
      <c r="K7431" s="7">
        <f>Table1[[#This Row],[profit /loss ]]/Table1[[#This Row],[budget_x]]</f>
        <v>2.1066813255813952</v>
      </c>
      <c r="L7431" t="str" cm="1">
        <f t="array" ref="L7431">_xlfn.IFS(Table1[[#This Row],[score]]&gt;70,"high",Table1[[#This Row],[score]]&gt;50,"medium",Table1[[#This Row],[score]]&lt;=50,"low")</f>
        <v>medium</v>
      </c>
    </row>
    <row r="7432" spans="1:12" x14ac:dyDescent="0.3">
      <c r="A7432" t="s">
        <v>3526</v>
      </c>
      <c r="B7432" s="1">
        <v>43490</v>
      </c>
      <c r="C7432">
        <v>54</v>
      </c>
      <c r="D7432" t="s">
        <v>9</v>
      </c>
      <c r="E7432" t="s">
        <v>10</v>
      </c>
      <c r="F7432">
        <v>39000000</v>
      </c>
      <c r="G7432">
        <v>40319440</v>
      </c>
      <c r="H7432" t="s">
        <v>17</v>
      </c>
      <c r="I7432">
        <f>YEAR(Table1[[#This Row],[date]])</f>
        <v>2019</v>
      </c>
      <c r="J7432">
        <f>Table1[[#This Row],[revenue]]-Table1[[#This Row],[budget_x]]</f>
        <v>1319440</v>
      </c>
      <c r="K7432" s="7">
        <f>Table1[[#This Row],[profit /loss ]]/Table1[[#This Row],[budget_x]]</f>
        <v>3.3831794871794871E-2</v>
      </c>
      <c r="L7432" t="str" cm="1">
        <f t="array" ref="L7432">_xlfn.IFS(Table1[[#This Row],[score]]&gt;70,"high",Table1[[#This Row],[score]]&gt;50,"medium",Table1[[#This Row],[score]]&lt;=50,"low")</f>
        <v>medium</v>
      </c>
    </row>
    <row r="7433" spans="1:12" x14ac:dyDescent="0.3">
      <c r="A7433" t="s">
        <v>3526</v>
      </c>
      <c r="B7433" s="1">
        <v>43490</v>
      </c>
      <c r="C7433">
        <v>54</v>
      </c>
      <c r="D7433" t="s">
        <v>9</v>
      </c>
      <c r="E7433" t="s">
        <v>10</v>
      </c>
      <c r="F7433">
        <v>25000000</v>
      </c>
      <c r="G7433">
        <v>13008804</v>
      </c>
      <c r="H7433" t="s">
        <v>17</v>
      </c>
      <c r="I7433">
        <f>YEAR(Table1[[#This Row],[date]])</f>
        <v>2019</v>
      </c>
      <c r="J7433">
        <f>Table1[[#This Row],[revenue]]-Table1[[#This Row],[budget_x]]</f>
        <v>-11991196</v>
      </c>
      <c r="K7433" s="7">
        <f>Table1[[#This Row],[profit /loss ]]/Table1[[#This Row],[budget_x]]</f>
        <v>-0.47964783999999999</v>
      </c>
      <c r="L7433" t="str" cm="1">
        <f t="array" ref="L7433">_xlfn.IFS(Table1[[#This Row],[score]]&gt;70,"high",Table1[[#This Row],[score]]&gt;50,"medium",Table1[[#This Row],[score]]&lt;=50,"low")</f>
        <v>medium</v>
      </c>
    </row>
    <row r="7434" spans="1:12" x14ac:dyDescent="0.3">
      <c r="A7434" t="s">
        <v>7154</v>
      </c>
      <c r="B7434" s="1">
        <v>42894</v>
      </c>
      <c r="C7434">
        <v>57</v>
      </c>
      <c r="D7434" t="s">
        <v>9</v>
      </c>
      <c r="E7434" t="s">
        <v>10</v>
      </c>
      <c r="F7434">
        <v>9806709.8000000007</v>
      </c>
      <c r="G7434">
        <v>9200168</v>
      </c>
      <c r="H7434" t="s">
        <v>11</v>
      </c>
      <c r="I7434">
        <f>YEAR(Table1[[#This Row],[date]])</f>
        <v>2017</v>
      </c>
      <c r="J7434">
        <f>Table1[[#This Row],[revenue]]-Table1[[#This Row],[budget_x]]</f>
        <v>-606541.80000000075</v>
      </c>
      <c r="K7434" s="7">
        <f>Table1[[#This Row],[profit /loss ]]/Table1[[#This Row],[budget_x]]</f>
        <v>-6.1849673577574475E-2</v>
      </c>
      <c r="L7434" t="str" cm="1">
        <f t="array" ref="L7434">_xlfn.IFS(Table1[[#This Row],[score]]&gt;70,"high",Table1[[#This Row],[score]]&gt;50,"medium",Table1[[#This Row],[score]]&lt;=50,"low")</f>
        <v>medium</v>
      </c>
    </row>
    <row r="7435" spans="1:12" x14ac:dyDescent="0.3">
      <c r="A7435" t="s">
        <v>7155</v>
      </c>
      <c r="B7435" s="1">
        <v>40902</v>
      </c>
      <c r="C7435">
        <v>53</v>
      </c>
      <c r="D7435" t="s">
        <v>9</v>
      </c>
      <c r="E7435" t="s">
        <v>10</v>
      </c>
      <c r="F7435">
        <v>34800000</v>
      </c>
      <c r="G7435">
        <v>64626786</v>
      </c>
      <c r="H7435" t="s">
        <v>17</v>
      </c>
      <c r="I7435">
        <f>YEAR(Table1[[#This Row],[date]])</f>
        <v>2011</v>
      </c>
      <c r="J7435">
        <f>Table1[[#This Row],[revenue]]-Table1[[#This Row],[budget_x]]</f>
        <v>29826786</v>
      </c>
      <c r="K7435" s="7">
        <f>Table1[[#This Row],[profit /loss ]]/Table1[[#This Row],[budget_x]]</f>
        <v>0.85709155172413798</v>
      </c>
      <c r="L7435" t="str" cm="1">
        <f t="array" ref="L7435">_xlfn.IFS(Table1[[#This Row],[score]]&gt;70,"high",Table1[[#This Row],[score]]&gt;50,"medium",Table1[[#This Row],[score]]&lt;=50,"low")</f>
        <v>medium</v>
      </c>
    </row>
    <row r="7436" spans="1:12" x14ac:dyDescent="0.3">
      <c r="A7436" t="s">
        <v>7156</v>
      </c>
      <c r="B7436" s="1">
        <v>41684</v>
      </c>
      <c r="C7436">
        <v>61</v>
      </c>
      <c r="D7436" t="s">
        <v>9</v>
      </c>
      <c r="E7436" t="s">
        <v>319</v>
      </c>
      <c r="F7436">
        <v>111000000</v>
      </c>
      <c r="G7436">
        <v>365372568.19999999</v>
      </c>
      <c r="H7436" t="s">
        <v>480</v>
      </c>
      <c r="I7436">
        <f>YEAR(Table1[[#This Row],[date]])</f>
        <v>2014</v>
      </c>
      <c r="J7436">
        <f>Table1[[#This Row],[revenue]]-Table1[[#This Row],[budget_x]]</f>
        <v>254372568.19999999</v>
      </c>
      <c r="K7436" s="7">
        <f>Table1[[#This Row],[profit /loss ]]/Table1[[#This Row],[budget_x]]</f>
        <v>2.2916447585585584</v>
      </c>
      <c r="L7436" t="str" cm="1">
        <f t="array" ref="L7436">_xlfn.IFS(Table1[[#This Row],[score]]&gt;70,"high",Table1[[#This Row],[score]]&gt;50,"medium",Table1[[#This Row],[score]]&lt;=50,"low")</f>
        <v>medium</v>
      </c>
    </row>
    <row r="7437" spans="1:12" x14ac:dyDescent="0.3">
      <c r="A7437" t="s">
        <v>7157</v>
      </c>
      <c r="B7437" s="1">
        <v>23350</v>
      </c>
      <c r="C7437">
        <v>77</v>
      </c>
      <c r="D7437" t="s">
        <v>9</v>
      </c>
      <c r="E7437" t="s">
        <v>10</v>
      </c>
      <c r="F7437">
        <v>4000000</v>
      </c>
      <c r="G7437">
        <v>13475000</v>
      </c>
      <c r="H7437" t="s">
        <v>17</v>
      </c>
      <c r="I7437">
        <f>YEAR(Table1[[#This Row],[date]])</f>
        <v>1963</v>
      </c>
      <c r="J7437">
        <f>Table1[[#This Row],[revenue]]-Table1[[#This Row],[budget_x]]</f>
        <v>9475000</v>
      </c>
      <c r="K7437" s="7">
        <f>Table1[[#This Row],[profit /loss ]]/Table1[[#This Row],[budget_x]]</f>
        <v>2.3687499999999999</v>
      </c>
      <c r="L7437" t="str" cm="1">
        <f t="array" ref="L7437">_xlfn.IFS(Table1[[#This Row],[score]]&gt;70,"high",Table1[[#This Row],[score]]&gt;50,"medium",Table1[[#This Row],[score]]&lt;=50,"low")</f>
        <v>high</v>
      </c>
    </row>
    <row r="7438" spans="1:12" x14ac:dyDescent="0.3">
      <c r="A7438" t="s">
        <v>7158</v>
      </c>
      <c r="B7438" s="1">
        <v>36259</v>
      </c>
      <c r="C7438">
        <v>68</v>
      </c>
      <c r="D7438" t="s">
        <v>9</v>
      </c>
      <c r="E7438" t="s">
        <v>10</v>
      </c>
      <c r="F7438">
        <v>6500000</v>
      </c>
      <c r="G7438">
        <v>28451622</v>
      </c>
      <c r="H7438" t="s">
        <v>17</v>
      </c>
      <c r="I7438">
        <f>YEAR(Table1[[#This Row],[date]])</f>
        <v>1999</v>
      </c>
      <c r="J7438">
        <f>Table1[[#This Row],[revenue]]-Table1[[#This Row],[budget_x]]</f>
        <v>21951622</v>
      </c>
      <c r="K7438" s="7">
        <f>Table1[[#This Row],[profit /loss ]]/Table1[[#This Row],[budget_x]]</f>
        <v>3.3771726153846156</v>
      </c>
      <c r="L7438" t="str" cm="1">
        <f t="array" ref="L7438">_xlfn.IFS(Table1[[#This Row],[score]]&gt;70,"high",Table1[[#This Row],[score]]&gt;50,"medium",Table1[[#This Row],[score]]&lt;=50,"low")</f>
        <v>medium</v>
      </c>
    </row>
    <row r="7439" spans="1:12" x14ac:dyDescent="0.3">
      <c r="A7439" t="s">
        <v>7159</v>
      </c>
      <c r="B7439" s="1">
        <v>43544</v>
      </c>
      <c r="C7439">
        <v>61</v>
      </c>
      <c r="D7439" t="s">
        <v>9</v>
      </c>
      <c r="E7439" t="s">
        <v>74</v>
      </c>
      <c r="F7439">
        <v>81400000</v>
      </c>
      <c r="G7439">
        <v>342214087.80000001</v>
      </c>
      <c r="H7439" t="s">
        <v>75</v>
      </c>
      <c r="I7439">
        <f>YEAR(Table1[[#This Row],[date]])</f>
        <v>2019</v>
      </c>
      <c r="J7439">
        <f>Table1[[#This Row],[revenue]]-Table1[[#This Row],[budget_x]]</f>
        <v>260814087.80000001</v>
      </c>
      <c r="K7439" s="7">
        <f>Table1[[#This Row],[profit /loss ]]/Table1[[#This Row],[budget_x]]</f>
        <v>3.2041042727272728</v>
      </c>
      <c r="L7439" t="str" cm="1">
        <f t="array" ref="L7439">_xlfn.IFS(Table1[[#This Row],[score]]&gt;70,"high",Table1[[#This Row],[score]]&gt;50,"medium",Table1[[#This Row],[score]]&lt;=50,"low")</f>
        <v>medium</v>
      </c>
    </row>
    <row r="7440" spans="1:12" x14ac:dyDescent="0.3">
      <c r="A7440" t="s">
        <v>7160</v>
      </c>
      <c r="B7440" s="1">
        <v>34347</v>
      </c>
      <c r="C7440">
        <v>79</v>
      </c>
      <c r="D7440" t="s">
        <v>9</v>
      </c>
      <c r="E7440" t="s">
        <v>10</v>
      </c>
      <c r="F7440">
        <v>13000000</v>
      </c>
      <c r="G7440">
        <v>65796862</v>
      </c>
      <c r="H7440" t="s">
        <v>11</v>
      </c>
      <c r="I7440">
        <f>YEAR(Table1[[#This Row],[date]])</f>
        <v>1994</v>
      </c>
      <c r="J7440">
        <f>Table1[[#This Row],[revenue]]-Table1[[#This Row],[budget_x]]</f>
        <v>52796862</v>
      </c>
      <c r="K7440" s="7">
        <f>Table1[[#This Row],[profit /loss ]]/Table1[[#This Row],[budget_x]]</f>
        <v>4.0612970769230765</v>
      </c>
      <c r="L7440" t="str" cm="1">
        <f t="array" ref="L7440">_xlfn.IFS(Table1[[#This Row],[score]]&gt;70,"high",Table1[[#This Row],[score]]&gt;50,"medium",Table1[[#This Row],[score]]&lt;=50,"low")</f>
        <v>high</v>
      </c>
    </row>
    <row r="7441" spans="1:12" x14ac:dyDescent="0.3">
      <c r="A7441" t="s">
        <v>5887</v>
      </c>
      <c r="B7441" s="1">
        <v>40774</v>
      </c>
      <c r="C7441">
        <v>62</v>
      </c>
      <c r="D7441" t="s">
        <v>9</v>
      </c>
      <c r="E7441" t="s">
        <v>10</v>
      </c>
      <c r="F7441">
        <v>30000000</v>
      </c>
      <c r="G7441">
        <v>40520649</v>
      </c>
      <c r="H7441" t="s">
        <v>17</v>
      </c>
      <c r="I7441">
        <f>YEAR(Table1[[#This Row],[date]])</f>
        <v>2011</v>
      </c>
      <c r="J7441">
        <f>Table1[[#This Row],[revenue]]-Table1[[#This Row],[budget_x]]</f>
        <v>10520649</v>
      </c>
      <c r="K7441" s="7">
        <f>Table1[[#This Row],[profit /loss ]]/Table1[[#This Row],[budget_x]]</f>
        <v>0.35068830000000001</v>
      </c>
      <c r="L7441" t="str" cm="1">
        <f t="array" ref="L7441">_xlfn.IFS(Table1[[#This Row],[score]]&gt;70,"high",Table1[[#This Row],[score]]&gt;50,"medium",Table1[[#This Row],[score]]&lt;=50,"low")</f>
        <v>medium</v>
      </c>
    </row>
    <row r="7442" spans="1:12" x14ac:dyDescent="0.3">
      <c r="A7442" t="s">
        <v>7161</v>
      </c>
      <c r="B7442" s="1">
        <v>34921</v>
      </c>
      <c r="C7442">
        <v>73</v>
      </c>
      <c r="D7442" t="s">
        <v>9</v>
      </c>
      <c r="E7442" t="s">
        <v>10</v>
      </c>
      <c r="F7442">
        <v>102800000</v>
      </c>
      <c r="G7442">
        <v>457793077.39999998</v>
      </c>
      <c r="H7442" t="s">
        <v>11</v>
      </c>
      <c r="I7442">
        <f>YEAR(Table1[[#This Row],[date]])</f>
        <v>1995</v>
      </c>
      <c r="J7442">
        <f>Table1[[#This Row],[revenue]]-Table1[[#This Row],[budget_x]]</f>
        <v>354993077.39999998</v>
      </c>
      <c r="K7442" s="7">
        <f>Table1[[#This Row],[profit /loss ]]/Table1[[#This Row],[budget_x]]</f>
        <v>3.4532400525291829</v>
      </c>
      <c r="L7442" t="str" cm="1">
        <f t="array" ref="L7442">_xlfn.IFS(Table1[[#This Row],[score]]&gt;70,"high",Table1[[#This Row],[score]]&gt;50,"medium",Table1[[#This Row],[score]]&lt;=50,"low")</f>
        <v>high</v>
      </c>
    </row>
    <row r="7443" spans="1:12" x14ac:dyDescent="0.3">
      <c r="A7443" t="s">
        <v>7162</v>
      </c>
      <c r="B7443" s="1">
        <v>42159</v>
      </c>
      <c r="C7443">
        <v>55</v>
      </c>
      <c r="D7443" t="s">
        <v>9</v>
      </c>
      <c r="E7443" t="s">
        <v>10</v>
      </c>
      <c r="F7443">
        <v>37000000</v>
      </c>
      <c r="G7443">
        <v>25387091</v>
      </c>
      <c r="H7443" t="s">
        <v>11</v>
      </c>
      <c r="I7443">
        <f>YEAR(Table1[[#This Row],[date]])</f>
        <v>2015</v>
      </c>
      <c r="J7443">
        <f>Table1[[#This Row],[revenue]]-Table1[[#This Row],[budget_x]]</f>
        <v>-11612909</v>
      </c>
      <c r="K7443" s="7">
        <f>Table1[[#This Row],[profit /loss ]]/Table1[[#This Row],[budget_x]]</f>
        <v>-0.31386240540540539</v>
      </c>
      <c r="L7443" t="str" cm="1">
        <f t="array" ref="L7443">_xlfn.IFS(Table1[[#This Row],[score]]&gt;70,"high",Table1[[#This Row],[score]]&gt;50,"medium",Table1[[#This Row],[score]]&lt;=50,"low")</f>
        <v>medium</v>
      </c>
    </row>
    <row r="7444" spans="1:12" x14ac:dyDescent="0.3">
      <c r="A7444" t="s">
        <v>7163</v>
      </c>
      <c r="B7444" s="1">
        <v>43238</v>
      </c>
      <c r="C7444">
        <v>45</v>
      </c>
      <c r="D7444" t="s">
        <v>9</v>
      </c>
      <c r="E7444" t="s">
        <v>10</v>
      </c>
      <c r="F7444">
        <v>4480393</v>
      </c>
      <c r="G7444">
        <v>2264858.7999999998</v>
      </c>
      <c r="H7444" t="s">
        <v>17</v>
      </c>
      <c r="I7444">
        <f>YEAR(Table1[[#This Row],[date]])</f>
        <v>2018</v>
      </c>
      <c r="J7444">
        <f>Table1[[#This Row],[revenue]]-Table1[[#This Row],[budget_x]]</f>
        <v>-2215534.2000000002</v>
      </c>
      <c r="K7444" s="7">
        <f>Table1[[#This Row],[profit /loss ]]/Table1[[#This Row],[budget_x]]</f>
        <v>-0.49449550519340607</v>
      </c>
      <c r="L7444" t="str" cm="1">
        <f t="array" ref="L7444">_xlfn.IFS(Table1[[#This Row],[score]]&gt;70,"high",Table1[[#This Row],[score]]&gt;50,"medium",Table1[[#This Row],[score]]&lt;=50,"low")</f>
        <v>low</v>
      </c>
    </row>
    <row r="7445" spans="1:12" x14ac:dyDescent="0.3">
      <c r="A7445" t="s">
        <v>7164</v>
      </c>
      <c r="B7445" s="1">
        <v>43812</v>
      </c>
      <c r="C7445">
        <v>75</v>
      </c>
      <c r="D7445" t="s">
        <v>9</v>
      </c>
      <c r="E7445" t="s">
        <v>10</v>
      </c>
      <c r="F7445">
        <v>515001.4</v>
      </c>
      <c r="G7445">
        <v>232638</v>
      </c>
      <c r="H7445" t="s">
        <v>11</v>
      </c>
      <c r="I7445">
        <f>YEAR(Table1[[#This Row],[date]])</f>
        <v>2019</v>
      </c>
      <c r="J7445">
        <f>Table1[[#This Row],[revenue]]-Table1[[#This Row],[budget_x]]</f>
        <v>-282363.40000000002</v>
      </c>
      <c r="K7445" s="7">
        <f>Table1[[#This Row],[profit /loss ]]/Table1[[#This Row],[budget_x]]</f>
        <v>-0.54827695614031347</v>
      </c>
      <c r="L7445" t="str" cm="1">
        <f t="array" ref="L7445">_xlfn.IFS(Table1[[#This Row],[score]]&gt;70,"high",Table1[[#This Row],[score]]&gt;50,"medium",Table1[[#This Row],[score]]&lt;=50,"low")</f>
        <v>high</v>
      </c>
    </row>
    <row r="7446" spans="1:12" x14ac:dyDescent="0.3">
      <c r="A7446" t="s">
        <v>7165</v>
      </c>
      <c r="B7446" s="1">
        <v>41173</v>
      </c>
      <c r="C7446">
        <v>45</v>
      </c>
      <c r="D7446" t="s">
        <v>9</v>
      </c>
      <c r="E7446" t="s">
        <v>10</v>
      </c>
      <c r="F7446">
        <v>2500000</v>
      </c>
      <c r="G7446">
        <v>8315</v>
      </c>
      <c r="H7446" t="s">
        <v>17</v>
      </c>
      <c r="I7446">
        <f>YEAR(Table1[[#This Row],[date]])</f>
        <v>2012</v>
      </c>
      <c r="J7446">
        <f>Table1[[#This Row],[revenue]]-Table1[[#This Row],[budget_x]]</f>
        <v>-2491685</v>
      </c>
      <c r="K7446" s="7">
        <f>Table1[[#This Row],[profit /loss ]]/Table1[[#This Row],[budget_x]]</f>
        <v>-0.99667399999999995</v>
      </c>
      <c r="L7446" t="str" cm="1">
        <f t="array" ref="L7446">_xlfn.IFS(Table1[[#This Row],[score]]&gt;70,"high",Table1[[#This Row],[score]]&gt;50,"medium",Table1[[#This Row],[score]]&lt;=50,"low")</f>
        <v>low</v>
      </c>
    </row>
    <row r="7447" spans="1:12" x14ac:dyDescent="0.3">
      <c r="A7447" t="s">
        <v>7166</v>
      </c>
      <c r="B7447" s="1">
        <v>40052</v>
      </c>
      <c r="C7447">
        <v>63</v>
      </c>
      <c r="D7447" t="s">
        <v>9</v>
      </c>
      <c r="E7447" t="s">
        <v>10</v>
      </c>
      <c r="F7447">
        <v>100000000</v>
      </c>
      <c r="G7447">
        <v>150166126</v>
      </c>
      <c r="H7447" t="s">
        <v>11</v>
      </c>
      <c r="I7447">
        <f>YEAR(Table1[[#This Row],[date]])</f>
        <v>2009</v>
      </c>
      <c r="J7447">
        <f>Table1[[#This Row],[revenue]]-Table1[[#This Row],[budget_x]]</f>
        <v>50166126</v>
      </c>
      <c r="K7447" s="7">
        <f>Table1[[#This Row],[profit /loss ]]/Table1[[#This Row],[budget_x]]</f>
        <v>0.50166126</v>
      </c>
      <c r="L7447" t="str" cm="1">
        <f t="array" ref="L7447">_xlfn.IFS(Table1[[#This Row],[score]]&gt;70,"high",Table1[[#This Row],[score]]&gt;50,"medium",Table1[[#This Row],[score]]&lt;=50,"low")</f>
        <v>medium</v>
      </c>
    </row>
    <row r="7448" spans="1:12" x14ac:dyDescent="0.3">
      <c r="A7448" t="s">
        <v>7167</v>
      </c>
      <c r="B7448" s="1">
        <v>11389</v>
      </c>
      <c r="C7448">
        <v>83</v>
      </c>
      <c r="D7448" t="s">
        <v>9</v>
      </c>
      <c r="E7448" t="s">
        <v>10</v>
      </c>
      <c r="F7448">
        <v>1500000</v>
      </c>
      <c r="G7448">
        <v>4250000</v>
      </c>
      <c r="H7448" t="s">
        <v>17</v>
      </c>
      <c r="I7448">
        <f>YEAR(Table1[[#This Row],[date]])</f>
        <v>1931</v>
      </c>
      <c r="J7448">
        <f>Table1[[#This Row],[revenue]]-Table1[[#This Row],[budget_x]]</f>
        <v>2750000</v>
      </c>
      <c r="K7448" s="7">
        <f>Table1[[#This Row],[profit /loss ]]/Table1[[#This Row],[budget_x]]</f>
        <v>1.8333333333333333</v>
      </c>
      <c r="L7448" t="str" cm="1">
        <f t="array" ref="L7448">_xlfn.IFS(Table1[[#This Row],[score]]&gt;70,"high",Table1[[#This Row],[score]]&gt;50,"medium",Table1[[#This Row],[score]]&lt;=50,"low")</f>
        <v>high</v>
      </c>
    </row>
    <row r="7449" spans="1:12" x14ac:dyDescent="0.3">
      <c r="A7449" t="s">
        <v>7168</v>
      </c>
      <c r="B7449" s="1">
        <v>43301</v>
      </c>
      <c r="C7449">
        <v>54</v>
      </c>
      <c r="D7449" t="s">
        <v>9</v>
      </c>
      <c r="E7449" t="s">
        <v>10</v>
      </c>
      <c r="F7449">
        <v>76000000</v>
      </c>
      <c r="G7449">
        <v>152911218.59999999</v>
      </c>
      <c r="H7449" t="s">
        <v>17</v>
      </c>
      <c r="I7449">
        <f>YEAR(Table1[[#This Row],[date]])</f>
        <v>2018</v>
      </c>
      <c r="J7449">
        <f>Table1[[#This Row],[revenue]]-Table1[[#This Row],[budget_x]]</f>
        <v>76911218.599999994</v>
      </c>
      <c r="K7449" s="7">
        <f>Table1[[#This Row],[profit /loss ]]/Table1[[#This Row],[budget_x]]</f>
        <v>1.0119897184210525</v>
      </c>
      <c r="L7449" t="str" cm="1">
        <f t="array" ref="L7449">_xlfn.IFS(Table1[[#This Row],[score]]&gt;70,"high",Table1[[#This Row],[score]]&gt;50,"medium",Table1[[#This Row],[score]]&lt;=50,"low")</f>
        <v>medium</v>
      </c>
    </row>
    <row r="7450" spans="1:12" x14ac:dyDescent="0.3">
      <c r="A7450" t="s">
        <v>7169</v>
      </c>
      <c r="B7450" s="1">
        <v>40102</v>
      </c>
      <c r="C7450">
        <v>70</v>
      </c>
      <c r="D7450" t="s">
        <v>9</v>
      </c>
      <c r="E7450" t="s">
        <v>10</v>
      </c>
      <c r="F7450">
        <v>150000000</v>
      </c>
      <c r="G7450">
        <v>434975079.60000002</v>
      </c>
      <c r="H7450" t="s">
        <v>17</v>
      </c>
      <c r="I7450">
        <f>YEAR(Table1[[#This Row],[date]])</f>
        <v>2009</v>
      </c>
      <c r="J7450">
        <f>Table1[[#This Row],[revenue]]-Table1[[#This Row],[budget_x]]</f>
        <v>284975079.60000002</v>
      </c>
      <c r="K7450" s="7">
        <f>Table1[[#This Row],[profit /loss ]]/Table1[[#This Row],[budget_x]]</f>
        <v>1.8998338640000001</v>
      </c>
      <c r="L7450" t="str" cm="1">
        <f t="array" ref="L7450">_xlfn.IFS(Table1[[#This Row],[score]]&gt;70,"high",Table1[[#This Row],[score]]&gt;50,"medium",Table1[[#This Row],[score]]&lt;=50,"low")</f>
        <v>medium</v>
      </c>
    </row>
    <row r="7451" spans="1:12" x14ac:dyDescent="0.3">
      <c r="A7451" t="s">
        <v>7170</v>
      </c>
      <c r="B7451" s="1">
        <v>45021</v>
      </c>
      <c r="C7451">
        <v>60</v>
      </c>
      <c r="D7451" t="s">
        <v>9</v>
      </c>
      <c r="E7451" t="s">
        <v>171</v>
      </c>
      <c r="F7451">
        <v>90800000</v>
      </c>
      <c r="G7451">
        <v>875949977.60000002</v>
      </c>
      <c r="H7451" t="s">
        <v>184</v>
      </c>
      <c r="I7451">
        <f>YEAR(Table1[[#This Row],[date]])</f>
        <v>2023</v>
      </c>
      <c r="J7451">
        <f>Table1[[#This Row],[revenue]]-Table1[[#This Row],[budget_x]]</f>
        <v>785149977.60000002</v>
      </c>
      <c r="K7451" s="7">
        <f>Table1[[#This Row],[profit /loss ]]/Table1[[#This Row],[budget_x]]</f>
        <v>8.6470261850220265</v>
      </c>
      <c r="L7451" t="str" cm="1">
        <f t="array" ref="L7451">_xlfn.IFS(Table1[[#This Row],[score]]&gt;70,"high",Table1[[#This Row],[score]]&gt;50,"medium",Table1[[#This Row],[score]]&lt;=50,"low")</f>
        <v>medium</v>
      </c>
    </row>
    <row r="7452" spans="1:12" x14ac:dyDescent="0.3">
      <c r="A7452" t="s">
        <v>7171</v>
      </c>
      <c r="B7452" s="1">
        <v>44854</v>
      </c>
      <c r="C7452">
        <v>81</v>
      </c>
      <c r="D7452" t="s">
        <v>9</v>
      </c>
      <c r="E7452" t="s">
        <v>15</v>
      </c>
      <c r="F7452">
        <v>110000000</v>
      </c>
      <c r="G7452">
        <v>681644523.79999995</v>
      </c>
      <c r="H7452" t="s">
        <v>72</v>
      </c>
      <c r="I7452">
        <f>YEAR(Table1[[#This Row],[date]])</f>
        <v>2022</v>
      </c>
      <c r="J7452">
        <f>Table1[[#This Row],[revenue]]-Table1[[#This Row],[budget_x]]</f>
        <v>571644523.79999995</v>
      </c>
      <c r="K7452" s="7">
        <f>Table1[[#This Row],[profit /loss ]]/Table1[[#This Row],[budget_x]]</f>
        <v>5.1967683981818178</v>
      </c>
      <c r="L7452" t="str" cm="1">
        <f t="array" ref="L7452">_xlfn.IFS(Table1[[#This Row],[score]]&gt;70,"high",Table1[[#This Row],[score]]&gt;50,"medium",Table1[[#This Row],[score]]&lt;=50,"low")</f>
        <v>high</v>
      </c>
    </row>
    <row r="7453" spans="1:12" x14ac:dyDescent="0.3">
      <c r="A7453" t="s">
        <v>7172</v>
      </c>
      <c r="B7453" s="1">
        <v>35647</v>
      </c>
      <c r="C7453">
        <v>72</v>
      </c>
      <c r="D7453" t="s">
        <v>9</v>
      </c>
      <c r="E7453" t="s">
        <v>10</v>
      </c>
      <c r="F7453">
        <v>69500000</v>
      </c>
      <c r="G7453">
        <v>573242065.60000002</v>
      </c>
      <c r="H7453" t="s">
        <v>17</v>
      </c>
      <c r="I7453">
        <f>YEAR(Table1[[#This Row],[date]])</f>
        <v>1997</v>
      </c>
      <c r="J7453">
        <f>Table1[[#This Row],[revenue]]-Table1[[#This Row],[budget_x]]</f>
        <v>503742065.60000002</v>
      </c>
      <c r="K7453" s="7">
        <f>Table1[[#This Row],[profit /loss ]]/Table1[[#This Row],[budget_x]]</f>
        <v>7.2480872748201444</v>
      </c>
      <c r="L7453" t="str" cm="1">
        <f t="array" ref="L7453">_xlfn.IFS(Table1[[#This Row],[score]]&gt;70,"high",Table1[[#This Row],[score]]&gt;50,"medium",Table1[[#This Row],[score]]&lt;=50,"low")</f>
        <v>high</v>
      </c>
    </row>
    <row r="7454" spans="1:12" x14ac:dyDescent="0.3">
      <c r="A7454" t="s">
        <v>7173</v>
      </c>
      <c r="B7454" s="1">
        <v>35087</v>
      </c>
      <c r="C7454">
        <v>75</v>
      </c>
      <c r="D7454" t="s">
        <v>9</v>
      </c>
      <c r="E7454" t="s">
        <v>10</v>
      </c>
      <c r="F7454">
        <v>16500000</v>
      </c>
      <c r="G7454">
        <v>134993774</v>
      </c>
      <c r="H7454" t="s">
        <v>11</v>
      </c>
      <c r="I7454">
        <f>YEAR(Table1[[#This Row],[date]])</f>
        <v>1996</v>
      </c>
      <c r="J7454">
        <f>Table1[[#This Row],[revenue]]-Table1[[#This Row],[budget_x]]</f>
        <v>118493774</v>
      </c>
      <c r="K7454" s="7">
        <f>Table1[[#This Row],[profit /loss ]]/Table1[[#This Row],[budget_x]]</f>
        <v>7.1814408484848489</v>
      </c>
      <c r="L7454" t="str" cm="1">
        <f t="array" ref="L7454">_xlfn.IFS(Table1[[#This Row],[score]]&gt;70,"high",Table1[[#This Row],[score]]&gt;50,"medium",Table1[[#This Row],[score]]&lt;=50,"low")</f>
        <v>high</v>
      </c>
    </row>
    <row r="7455" spans="1:12" x14ac:dyDescent="0.3">
      <c r="A7455" t="s">
        <v>7174</v>
      </c>
      <c r="B7455" s="1">
        <v>41928</v>
      </c>
      <c r="C7455">
        <v>73</v>
      </c>
      <c r="D7455" t="s">
        <v>9</v>
      </c>
      <c r="E7455" t="s">
        <v>15</v>
      </c>
      <c r="F7455">
        <v>140000000</v>
      </c>
      <c r="G7455">
        <v>456083328.60000002</v>
      </c>
      <c r="H7455" t="s">
        <v>25</v>
      </c>
      <c r="I7455">
        <f>YEAR(Table1[[#This Row],[date]])</f>
        <v>2014</v>
      </c>
      <c r="J7455">
        <f>Table1[[#This Row],[revenue]]-Table1[[#This Row],[budget_x]]</f>
        <v>316083328.60000002</v>
      </c>
      <c r="K7455" s="7">
        <f>Table1[[#This Row],[profit /loss ]]/Table1[[#This Row],[budget_x]]</f>
        <v>2.2577380614285718</v>
      </c>
      <c r="L7455" t="str" cm="1">
        <f t="array" ref="L7455">_xlfn.IFS(Table1[[#This Row],[score]]&gt;70,"high",Table1[[#This Row],[score]]&gt;50,"medium",Table1[[#This Row],[score]]&lt;=50,"low")</f>
        <v>high</v>
      </c>
    </row>
    <row r="7456" spans="1:12" x14ac:dyDescent="0.3">
      <c r="A7456" t="s">
        <v>7175</v>
      </c>
      <c r="B7456" s="1">
        <v>41669</v>
      </c>
      <c r="C7456">
        <v>59</v>
      </c>
      <c r="D7456" t="s">
        <v>9</v>
      </c>
      <c r="E7456" t="s">
        <v>83</v>
      </c>
      <c r="F7456">
        <v>26000000</v>
      </c>
      <c r="G7456">
        <v>34592118</v>
      </c>
      <c r="H7456" t="s">
        <v>108</v>
      </c>
      <c r="I7456">
        <f>YEAR(Table1[[#This Row],[date]])</f>
        <v>2014</v>
      </c>
      <c r="J7456">
        <f>Table1[[#This Row],[revenue]]-Table1[[#This Row],[budget_x]]</f>
        <v>8592118</v>
      </c>
      <c r="K7456" s="7">
        <f>Table1[[#This Row],[profit /loss ]]/Table1[[#This Row],[budget_x]]</f>
        <v>0.33046607692307695</v>
      </c>
      <c r="L7456" t="str" cm="1">
        <f t="array" ref="L7456">_xlfn.IFS(Table1[[#This Row],[score]]&gt;70,"high",Table1[[#This Row],[score]]&gt;50,"medium",Table1[[#This Row],[score]]&lt;=50,"low")</f>
        <v>medium</v>
      </c>
    </row>
    <row r="7457" spans="1:12" x14ac:dyDescent="0.3">
      <c r="A7457" t="s">
        <v>7176</v>
      </c>
      <c r="B7457" s="1">
        <v>28831</v>
      </c>
      <c r="C7457">
        <v>75</v>
      </c>
      <c r="D7457" t="s">
        <v>9</v>
      </c>
      <c r="E7457" t="s">
        <v>10</v>
      </c>
      <c r="F7457">
        <v>2300000</v>
      </c>
      <c r="G7457">
        <v>35000000</v>
      </c>
      <c r="H7457" t="s">
        <v>11</v>
      </c>
      <c r="I7457">
        <f>YEAR(Table1[[#This Row],[date]])</f>
        <v>1978</v>
      </c>
      <c r="J7457">
        <f>Table1[[#This Row],[revenue]]-Table1[[#This Row],[budget_x]]</f>
        <v>32700000</v>
      </c>
      <c r="K7457" s="7">
        <f>Table1[[#This Row],[profit /loss ]]/Table1[[#This Row],[budget_x]]</f>
        <v>14.217391304347826</v>
      </c>
      <c r="L7457" t="str" cm="1">
        <f t="array" ref="L7457">_xlfn.IFS(Table1[[#This Row],[score]]&gt;70,"high",Table1[[#This Row],[score]]&gt;50,"medium",Table1[[#This Row],[score]]&lt;=50,"low")</f>
        <v>high</v>
      </c>
    </row>
    <row r="7458" spans="1:12" x14ac:dyDescent="0.3">
      <c r="A7458" t="s">
        <v>7177</v>
      </c>
      <c r="B7458" s="1">
        <v>44889</v>
      </c>
      <c r="C7458">
        <v>67</v>
      </c>
      <c r="D7458" t="s">
        <v>9</v>
      </c>
      <c r="E7458" t="s">
        <v>10</v>
      </c>
      <c r="F7458">
        <v>134800000</v>
      </c>
      <c r="G7458">
        <v>585808333</v>
      </c>
      <c r="H7458" t="s">
        <v>17</v>
      </c>
      <c r="I7458">
        <f>YEAR(Table1[[#This Row],[date]])</f>
        <v>2022</v>
      </c>
      <c r="J7458">
        <f>Table1[[#This Row],[revenue]]-Table1[[#This Row],[budget_x]]</f>
        <v>451008333</v>
      </c>
      <c r="K7458" s="7">
        <f>Table1[[#This Row],[profit /loss ]]/Table1[[#This Row],[budget_x]]</f>
        <v>3.3457591468842729</v>
      </c>
      <c r="L7458" t="str" cm="1">
        <f t="array" ref="L7458">_xlfn.IFS(Table1[[#This Row],[score]]&gt;70,"high",Table1[[#This Row],[score]]&gt;50,"medium",Table1[[#This Row],[score]]&lt;=50,"low")</f>
        <v>medium</v>
      </c>
    </row>
    <row r="7459" spans="1:12" x14ac:dyDescent="0.3">
      <c r="A7459" t="s">
        <v>7178</v>
      </c>
      <c r="B7459" s="1">
        <v>40541</v>
      </c>
      <c r="C7459">
        <v>60</v>
      </c>
      <c r="D7459" t="s">
        <v>9</v>
      </c>
      <c r="E7459" t="s">
        <v>10</v>
      </c>
      <c r="F7459">
        <v>40000000</v>
      </c>
      <c r="G7459">
        <v>22024849</v>
      </c>
      <c r="H7459" t="s">
        <v>11</v>
      </c>
      <c r="I7459">
        <f>YEAR(Table1[[#This Row],[date]])</f>
        <v>2010</v>
      </c>
      <c r="J7459">
        <f>Table1[[#This Row],[revenue]]-Table1[[#This Row],[budget_x]]</f>
        <v>-17975151</v>
      </c>
      <c r="K7459" s="7">
        <f>Table1[[#This Row],[profit /loss ]]/Table1[[#This Row],[budget_x]]</f>
        <v>-0.44937877500000001</v>
      </c>
      <c r="L7459" t="str" cm="1">
        <f t="array" ref="L7459">_xlfn.IFS(Table1[[#This Row],[score]]&gt;70,"high",Table1[[#This Row],[score]]&gt;50,"medium",Table1[[#This Row],[score]]&lt;=50,"low")</f>
        <v>medium</v>
      </c>
    </row>
    <row r="7460" spans="1:12" x14ac:dyDescent="0.3">
      <c r="A7460" t="s">
        <v>7179</v>
      </c>
      <c r="B7460" s="1">
        <v>36843</v>
      </c>
      <c r="C7460">
        <v>62</v>
      </c>
      <c r="D7460" t="s">
        <v>9</v>
      </c>
      <c r="E7460" t="s">
        <v>10</v>
      </c>
      <c r="F7460">
        <v>7000000</v>
      </c>
      <c r="G7460">
        <v>146599211.40000001</v>
      </c>
      <c r="H7460" t="s">
        <v>11</v>
      </c>
      <c r="I7460">
        <f>YEAR(Table1[[#This Row],[date]])</f>
        <v>2000</v>
      </c>
      <c r="J7460">
        <f>Table1[[#This Row],[revenue]]-Table1[[#This Row],[budget_x]]</f>
        <v>139599211.40000001</v>
      </c>
      <c r="K7460" s="7">
        <f>Table1[[#This Row],[profit /loss ]]/Table1[[#This Row],[budget_x]]</f>
        <v>19.942744485714286</v>
      </c>
      <c r="L7460" t="str" cm="1">
        <f t="array" ref="L7460">_xlfn.IFS(Table1[[#This Row],[score]]&gt;70,"high",Table1[[#This Row],[score]]&gt;50,"medium",Table1[[#This Row],[score]]&lt;=50,"low")</f>
        <v>medium</v>
      </c>
    </row>
    <row r="7461" spans="1:12" x14ac:dyDescent="0.3">
      <c r="A7461" t="s">
        <v>553</v>
      </c>
      <c r="B7461" s="1">
        <v>39308</v>
      </c>
      <c r="C7461">
        <v>68</v>
      </c>
      <c r="D7461" t="s">
        <v>9</v>
      </c>
      <c r="E7461" t="s">
        <v>10</v>
      </c>
      <c r="F7461">
        <v>165000000</v>
      </c>
      <c r="G7461">
        <v>676343174</v>
      </c>
      <c r="H7461" t="s">
        <v>17</v>
      </c>
      <c r="I7461">
        <f>YEAR(Table1[[#This Row],[date]])</f>
        <v>2007</v>
      </c>
      <c r="J7461">
        <f>Table1[[#This Row],[revenue]]-Table1[[#This Row],[budget_x]]</f>
        <v>511343174</v>
      </c>
      <c r="K7461" s="7">
        <f>Table1[[#This Row],[profit /loss ]]/Table1[[#This Row],[budget_x]]</f>
        <v>3.0990495393939392</v>
      </c>
      <c r="L7461" t="str" cm="1">
        <f t="array" ref="L7461">_xlfn.IFS(Table1[[#This Row],[score]]&gt;70,"high",Table1[[#This Row],[score]]&gt;50,"medium",Table1[[#This Row],[score]]&lt;=50,"low")</f>
        <v>medium</v>
      </c>
    </row>
    <row r="7462" spans="1:12" x14ac:dyDescent="0.3">
      <c r="A7462" t="s">
        <v>7180</v>
      </c>
      <c r="B7462" s="1">
        <v>41061</v>
      </c>
      <c r="C7462">
        <v>64</v>
      </c>
      <c r="D7462" t="s">
        <v>9</v>
      </c>
      <c r="E7462" t="s">
        <v>10</v>
      </c>
      <c r="F7462">
        <v>175000</v>
      </c>
      <c r="G7462">
        <v>183640445.59999999</v>
      </c>
      <c r="H7462" t="s">
        <v>17</v>
      </c>
      <c r="I7462">
        <f>YEAR(Table1[[#This Row],[date]])</f>
        <v>2012</v>
      </c>
      <c r="J7462">
        <f>Table1[[#This Row],[revenue]]-Table1[[#This Row],[budget_x]]</f>
        <v>183465445.59999999</v>
      </c>
      <c r="K7462" s="7">
        <f>Table1[[#This Row],[profit /loss ]]/Table1[[#This Row],[budget_x]]</f>
        <v>1048.3739748571429</v>
      </c>
      <c r="L7462" t="str" cm="1">
        <f t="array" ref="L7462">_xlfn.IFS(Table1[[#This Row],[score]]&gt;70,"high",Table1[[#This Row],[score]]&gt;50,"medium",Table1[[#This Row],[score]]&lt;=50,"low")</f>
        <v>medium</v>
      </c>
    </row>
    <row r="7463" spans="1:12" x14ac:dyDescent="0.3">
      <c r="A7463" t="s">
        <v>7181</v>
      </c>
      <c r="B7463" s="1">
        <v>43952</v>
      </c>
      <c r="C7463">
        <v>50</v>
      </c>
      <c r="D7463" t="s">
        <v>9</v>
      </c>
      <c r="E7463" t="s">
        <v>74</v>
      </c>
      <c r="F7463">
        <v>175600000</v>
      </c>
      <c r="G7463">
        <v>288568132.39999998</v>
      </c>
      <c r="H7463" t="s">
        <v>75</v>
      </c>
      <c r="I7463">
        <f>YEAR(Table1[[#This Row],[date]])</f>
        <v>2020</v>
      </c>
      <c r="J7463">
        <f>Table1[[#This Row],[revenue]]-Table1[[#This Row],[budget_x]]</f>
        <v>112968132.39999998</v>
      </c>
      <c r="K7463" s="7">
        <f>Table1[[#This Row],[profit /loss ]]/Table1[[#This Row],[budget_x]]</f>
        <v>0.64332649430523903</v>
      </c>
      <c r="L7463" t="str" cm="1">
        <f t="array" ref="L7463">_xlfn.IFS(Table1[[#This Row],[score]]&gt;70,"high",Table1[[#This Row],[score]]&gt;50,"medium",Table1[[#This Row],[score]]&lt;=50,"low")</f>
        <v>low</v>
      </c>
    </row>
    <row r="7464" spans="1:12" x14ac:dyDescent="0.3">
      <c r="A7464" t="s">
        <v>7182</v>
      </c>
      <c r="B7464" s="1">
        <v>43749</v>
      </c>
      <c r="C7464">
        <v>60</v>
      </c>
      <c r="D7464" t="s">
        <v>9</v>
      </c>
      <c r="E7464" t="s">
        <v>10</v>
      </c>
      <c r="F7464">
        <v>143400000</v>
      </c>
      <c r="G7464">
        <v>431166526.60000002</v>
      </c>
      <c r="H7464" t="s">
        <v>17</v>
      </c>
      <c r="I7464">
        <f>YEAR(Table1[[#This Row],[date]])</f>
        <v>2019</v>
      </c>
      <c r="J7464">
        <f>Table1[[#This Row],[revenue]]-Table1[[#This Row],[budget_x]]</f>
        <v>287766526.60000002</v>
      </c>
      <c r="K7464" s="7">
        <f>Table1[[#This Row],[profit /loss ]]/Table1[[#This Row],[budget_x]]</f>
        <v>2.0067400739191075</v>
      </c>
      <c r="L7464" t="str" cm="1">
        <f t="array" ref="L7464">_xlfn.IFS(Table1[[#This Row],[score]]&gt;70,"high",Table1[[#This Row],[score]]&gt;50,"medium",Table1[[#This Row],[score]]&lt;=50,"low")</f>
        <v>medium</v>
      </c>
    </row>
    <row r="7465" spans="1:12" x14ac:dyDescent="0.3">
      <c r="A7465" t="s">
        <v>7183</v>
      </c>
      <c r="B7465" s="1">
        <v>44798</v>
      </c>
      <c r="C7465">
        <v>51</v>
      </c>
      <c r="D7465" t="s">
        <v>9</v>
      </c>
      <c r="E7465" t="s">
        <v>10</v>
      </c>
      <c r="F7465">
        <v>71600000</v>
      </c>
      <c r="G7465">
        <v>618529101.79999995</v>
      </c>
      <c r="H7465" t="s">
        <v>17</v>
      </c>
      <c r="I7465">
        <f>YEAR(Table1[[#This Row],[date]])</f>
        <v>2022</v>
      </c>
      <c r="J7465">
        <f>Table1[[#This Row],[revenue]]-Table1[[#This Row],[budget_x]]</f>
        <v>546929101.79999995</v>
      </c>
      <c r="K7465" s="7">
        <f>Table1[[#This Row],[profit /loss ]]/Table1[[#This Row],[budget_x]]</f>
        <v>7.6386746061452504</v>
      </c>
      <c r="L7465" t="str" cm="1">
        <f t="array" ref="L7465">_xlfn.IFS(Table1[[#This Row],[score]]&gt;70,"high",Table1[[#This Row],[score]]&gt;50,"medium",Table1[[#This Row],[score]]&lt;=50,"low")</f>
        <v>medium</v>
      </c>
    </row>
    <row r="7466" spans="1:12" x14ac:dyDescent="0.3">
      <c r="A7466" t="s">
        <v>7184</v>
      </c>
      <c r="B7466" s="1">
        <v>38554</v>
      </c>
      <c r="C7466">
        <v>60</v>
      </c>
      <c r="D7466" t="s">
        <v>9</v>
      </c>
      <c r="E7466" t="s">
        <v>10</v>
      </c>
      <c r="F7466">
        <v>75000000</v>
      </c>
      <c r="G7466">
        <v>34009180</v>
      </c>
      <c r="H7466" t="s">
        <v>11</v>
      </c>
      <c r="I7466">
        <f>YEAR(Table1[[#This Row],[date]])</f>
        <v>2005</v>
      </c>
      <c r="J7466">
        <f>Table1[[#This Row],[revenue]]-Table1[[#This Row],[budget_x]]</f>
        <v>-40990820</v>
      </c>
      <c r="K7466" s="7">
        <f>Table1[[#This Row],[profit /loss ]]/Table1[[#This Row],[budget_x]]</f>
        <v>-0.54654426666666667</v>
      </c>
      <c r="L7466" t="str" cm="1">
        <f t="array" ref="L7466">_xlfn.IFS(Table1[[#This Row],[score]]&gt;70,"high",Table1[[#This Row],[score]]&gt;50,"medium",Table1[[#This Row],[score]]&lt;=50,"low")</f>
        <v>medium</v>
      </c>
    </row>
    <row r="7467" spans="1:12" x14ac:dyDescent="0.3">
      <c r="A7467" t="s">
        <v>7185</v>
      </c>
      <c r="B7467" s="1">
        <v>41074</v>
      </c>
      <c r="C7467">
        <v>62</v>
      </c>
      <c r="D7467" t="s">
        <v>9</v>
      </c>
      <c r="E7467" t="s">
        <v>171</v>
      </c>
      <c r="F7467">
        <v>15440000</v>
      </c>
      <c r="G7467">
        <v>306724</v>
      </c>
      <c r="H7467" t="s">
        <v>11</v>
      </c>
      <c r="I7467">
        <f>YEAR(Table1[[#This Row],[date]])</f>
        <v>2012</v>
      </c>
      <c r="J7467">
        <f>Table1[[#This Row],[revenue]]-Table1[[#This Row],[budget_x]]</f>
        <v>-15133276</v>
      </c>
      <c r="K7467" s="7">
        <f>Table1[[#This Row],[profit /loss ]]/Table1[[#This Row],[budget_x]]</f>
        <v>-0.9801344559585492</v>
      </c>
      <c r="L7467" t="str" cm="1">
        <f t="array" ref="L7467">_xlfn.IFS(Table1[[#This Row],[score]]&gt;70,"high",Table1[[#This Row],[score]]&gt;50,"medium",Table1[[#This Row],[score]]&lt;=50,"low")</f>
        <v>medium</v>
      </c>
    </row>
    <row r="7468" spans="1:12" x14ac:dyDescent="0.3">
      <c r="A7468" t="s">
        <v>7186</v>
      </c>
      <c r="B7468" s="1">
        <v>43833</v>
      </c>
      <c r="C7468">
        <v>63</v>
      </c>
      <c r="D7468" t="s">
        <v>9</v>
      </c>
      <c r="E7468" t="s">
        <v>10</v>
      </c>
      <c r="F7468">
        <v>141129</v>
      </c>
      <c r="G7468">
        <v>184351589.40000001</v>
      </c>
      <c r="H7468" t="s">
        <v>17</v>
      </c>
      <c r="I7468">
        <f>YEAR(Table1[[#This Row],[date]])</f>
        <v>2020</v>
      </c>
      <c r="J7468">
        <f>Table1[[#This Row],[revenue]]-Table1[[#This Row],[budget_x]]</f>
        <v>184210460.40000001</v>
      </c>
      <c r="K7468" s="7">
        <f>Table1[[#This Row],[profit /loss ]]/Table1[[#This Row],[budget_x]]</f>
        <v>1305.2629891801118</v>
      </c>
      <c r="L7468" t="str" cm="1">
        <f t="array" ref="L7468">_xlfn.IFS(Table1[[#This Row],[score]]&gt;70,"high",Table1[[#This Row],[score]]&gt;50,"medium",Table1[[#This Row],[score]]&lt;=50,"low")</f>
        <v>medium</v>
      </c>
    </row>
    <row r="7469" spans="1:12" x14ac:dyDescent="0.3">
      <c r="A7469" t="s">
        <v>5434</v>
      </c>
      <c r="B7469" s="1">
        <v>43293</v>
      </c>
      <c r="C7469">
        <v>54</v>
      </c>
      <c r="D7469" t="s">
        <v>9</v>
      </c>
      <c r="E7469" t="s">
        <v>229</v>
      </c>
      <c r="F7469">
        <v>58000000</v>
      </c>
      <c r="G7469">
        <v>87100000</v>
      </c>
      <c r="H7469" t="s">
        <v>230</v>
      </c>
      <c r="I7469">
        <f>YEAR(Table1[[#This Row],[date]])</f>
        <v>2018</v>
      </c>
      <c r="J7469">
        <f>Table1[[#This Row],[revenue]]-Table1[[#This Row],[budget_x]]</f>
        <v>29100000</v>
      </c>
      <c r="K7469" s="7">
        <f>Table1[[#This Row],[profit /loss ]]/Table1[[#This Row],[budget_x]]</f>
        <v>0.50172413793103443</v>
      </c>
      <c r="L7469" t="str" cm="1">
        <f t="array" ref="L7469">_xlfn.IFS(Table1[[#This Row],[score]]&gt;70,"high",Table1[[#This Row],[score]]&gt;50,"medium",Table1[[#This Row],[score]]&lt;=50,"low")</f>
        <v>medium</v>
      </c>
    </row>
    <row r="7470" spans="1:12" x14ac:dyDescent="0.3">
      <c r="A7470" t="s">
        <v>7187</v>
      </c>
      <c r="B7470" s="1">
        <v>41964</v>
      </c>
      <c r="C7470">
        <v>62</v>
      </c>
      <c r="D7470" t="s">
        <v>9</v>
      </c>
      <c r="E7470" t="s">
        <v>319</v>
      </c>
      <c r="F7470">
        <v>16140689</v>
      </c>
      <c r="G7470">
        <v>30932534</v>
      </c>
      <c r="H7470" t="s">
        <v>480</v>
      </c>
      <c r="I7470">
        <f>YEAR(Table1[[#This Row],[date]])</f>
        <v>2014</v>
      </c>
      <c r="J7470">
        <f>Table1[[#This Row],[revenue]]-Table1[[#This Row],[budget_x]]</f>
        <v>14791845</v>
      </c>
      <c r="K7470" s="7">
        <f>Table1[[#This Row],[profit /loss ]]/Table1[[#This Row],[budget_x]]</f>
        <v>0.91643206804864397</v>
      </c>
      <c r="L7470" t="str" cm="1">
        <f t="array" ref="L7470">_xlfn.IFS(Table1[[#This Row],[score]]&gt;70,"high",Table1[[#This Row],[score]]&gt;50,"medium",Table1[[#This Row],[score]]&lt;=50,"low")</f>
        <v>medium</v>
      </c>
    </row>
    <row r="7471" spans="1:12" x14ac:dyDescent="0.3">
      <c r="A7471" t="s">
        <v>7188</v>
      </c>
      <c r="B7471" s="1">
        <v>33130</v>
      </c>
      <c r="C7471">
        <v>51</v>
      </c>
      <c r="D7471" t="s">
        <v>9</v>
      </c>
      <c r="E7471" t="s">
        <v>10</v>
      </c>
      <c r="F7471">
        <v>3900000</v>
      </c>
      <c r="G7471">
        <v>1382462</v>
      </c>
      <c r="H7471" t="s">
        <v>17</v>
      </c>
      <c r="I7471">
        <f>YEAR(Table1[[#This Row],[date]])</f>
        <v>1990</v>
      </c>
      <c r="J7471">
        <f>Table1[[#This Row],[revenue]]-Table1[[#This Row],[budget_x]]</f>
        <v>-2517538</v>
      </c>
      <c r="K7471" s="7">
        <f>Table1[[#This Row],[profit /loss ]]/Table1[[#This Row],[budget_x]]</f>
        <v>-0.64552256410256414</v>
      </c>
      <c r="L7471" t="str" cm="1">
        <f t="array" ref="L7471">_xlfn.IFS(Table1[[#This Row],[score]]&gt;70,"high",Table1[[#This Row],[score]]&gt;50,"medium",Table1[[#This Row],[score]]&lt;=50,"low")</f>
        <v>medium</v>
      </c>
    </row>
    <row r="7472" spans="1:12" x14ac:dyDescent="0.3">
      <c r="A7472" t="s">
        <v>7189</v>
      </c>
      <c r="B7472" s="1">
        <v>39645</v>
      </c>
      <c r="C7472">
        <v>72</v>
      </c>
      <c r="D7472" t="s">
        <v>9</v>
      </c>
      <c r="E7472" t="s">
        <v>74</v>
      </c>
      <c r="F7472">
        <v>10000000</v>
      </c>
      <c r="G7472">
        <v>118630661.8</v>
      </c>
      <c r="H7472" t="s">
        <v>75</v>
      </c>
      <c r="I7472">
        <f>YEAR(Table1[[#This Row],[date]])</f>
        <v>2008</v>
      </c>
      <c r="J7472">
        <f>Table1[[#This Row],[revenue]]-Table1[[#This Row],[budget_x]]</f>
        <v>108630661.8</v>
      </c>
      <c r="K7472" s="7">
        <f>Table1[[#This Row],[profit /loss ]]/Table1[[#This Row],[budget_x]]</f>
        <v>10.863066180000001</v>
      </c>
      <c r="L7472" t="str" cm="1">
        <f t="array" ref="L7472">_xlfn.IFS(Table1[[#This Row],[score]]&gt;70,"high",Table1[[#This Row],[score]]&gt;50,"medium",Table1[[#This Row],[score]]&lt;=50,"low")</f>
        <v>high</v>
      </c>
    </row>
    <row r="7473" spans="1:12" x14ac:dyDescent="0.3">
      <c r="A7473" t="s">
        <v>7190</v>
      </c>
      <c r="B7473" s="1">
        <v>43248</v>
      </c>
      <c r="C7473">
        <v>52</v>
      </c>
      <c r="D7473" t="s">
        <v>9</v>
      </c>
      <c r="E7473" t="s">
        <v>10</v>
      </c>
      <c r="F7473">
        <v>173000000</v>
      </c>
      <c r="G7473">
        <v>287132333.80000001</v>
      </c>
      <c r="H7473" t="s">
        <v>17</v>
      </c>
      <c r="I7473">
        <f>YEAR(Table1[[#This Row],[date]])</f>
        <v>2018</v>
      </c>
      <c r="J7473">
        <f>Table1[[#This Row],[revenue]]-Table1[[#This Row],[budget_x]]</f>
        <v>114132333.80000001</v>
      </c>
      <c r="K7473" s="7">
        <f>Table1[[#This Row],[profit /loss ]]/Table1[[#This Row],[budget_x]]</f>
        <v>0.65972447283237001</v>
      </c>
      <c r="L7473" t="str" cm="1">
        <f t="array" ref="L7473">_xlfn.IFS(Table1[[#This Row],[score]]&gt;70,"high",Table1[[#This Row],[score]]&gt;50,"medium",Table1[[#This Row],[score]]&lt;=50,"low")</f>
        <v>medium</v>
      </c>
    </row>
    <row r="7474" spans="1:12" x14ac:dyDescent="0.3">
      <c r="A7474" t="s">
        <v>7191</v>
      </c>
      <c r="B7474" s="1">
        <v>27186</v>
      </c>
      <c r="C7474">
        <v>56</v>
      </c>
      <c r="D7474" t="s">
        <v>9</v>
      </c>
      <c r="E7474" t="s">
        <v>95</v>
      </c>
      <c r="F7474">
        <v>88200000</v>
      </c>
      <c r="G7474">
        <v>557019596.39999998</v>
      </c>
      <c r="H7474" t="s">
        <v>96</v>
      </c>
      <c r="I7474">
        <f>YEAR(Table1[[#This Row],[date]])</f>
        <v>1974</v>
      </c>
      <c r="J7474">
        <f>Table1[[#This Row],[revenue]]-Table1[[#This Row],[budget_x]]</f>
        <v>468819596.39999998</v>
      </c>
      <c r="K7474" s="7">
        <f>Table1[[#This Row],[profit /loss ]]/Table1[[#This Row],[budget_x]]</f>
        <v>5.3154149251700682</v>
      </c>
      <c r="L7474" t="str" cm="1">
        <f t="array" ref="L7474">_xlfn.IFS(Table1[[#This Row],[score]]&gt;70,"high",Table1[[#This Row],[score]]&gt;50,"medium",Table1[[#This Row],[score]]&lt;=50,"low")</f>
        <v>medium</v>
      </c>
    </row>
    <row r="7475" spans="1:12" x14ac:dyDescent="0.3">
      <c r="A7475" t="s">
        <v>7192</v>
      </c>
      <c r="B7475" s="1">
        <v>40050</v>
      </c>
      <c r="C7475">
        <v>63</v>
      </c>
      <c r="D7475" t="s">
        <v>9</v>
      </c>
      <c r="E7475" t="s">
        <v>895</v>
      </c>
      <c r="F7475">
        <v>25000000</v>
      </c>
      <c r="G7475">
        <v>234882878.80000001</v>
      </c>
      <c r="H7475" t="s">
        <v>11</v>
      </c>
      <c r="I7475">
        <f>YEAR(Table1[[#This Row],[date]])</f>
        <v>2009</v>
      </c>
      <c r="J7475">
        <f>Table1[[#This Row],[revenue]]-Table1[[#This Row],[budget_x]]</f>
        <v>209882878.80000001</v>
      </c>
      <c r="K7475" s="7">
        <f>Table1[[#This Row],[profit /loss ]]/Table1[[#This Row],[budget_x]]</f>
        <v>8.3953151520000002</v>
      </c>
      <c r="L7475" t="str" cm="1">
        <f t="array" ref="L7475">_xlfn.IFS(Table1[[#This Row],[score]]&gt;70,"high",Table1[[#This Row],[score]]&gt;50,"medium",Table1[[#This Row],[score]]&lt;=50,"low")</f>
        <v>medium</v>
      </c>
    </row>
    <row r="7476" spans="1:12" x14ac:dyDescent="0.3">
      <c r="A7476" t="s">
        <v>7193</v>
      </c>
      <c r="B7476" s="1">
        <v>38365</v>
      </c>
      <c r="C7476">
        <v>71</v>
      </c>
      <c r="D7476" t="s">
        <v>9</v>
      </c>
      <c r="E7476" t="s">
        <v>125</v>
      </c>
      <c r="F7476">
        <v>4500000</v>
      </c>
      <c r="G7476">
        <v>3764219</v>
      </c>
      <c r="H7476" t="s">
        <v>132</v>
      </c>
      <c r="I7476">
        <f>YEAR(Table1[[#This Row],[date]])</f>
        <v>2005</v>
      </c>
      <c r="J7476">
        <f>Table1[[#This Row],[revenue]]-Table1[[#This Row],[budget_x]]</f>
        <v>-735781</v>
      </c>
      <c r="K7476" s="7">
        <f>Table1[[#This Row],[profit /loss ]]/Table1[[#This Row],[budget_x]]</f>
        <v>-0.1635068888888889</v>
      </c>
      <c r="L7476" t="str" cm="1">
        <f t="array" ref="L7476">_xlfn.IFS(Table1[[#This Row],[score]]&gt;70,"high",Table1[[#This Row],[score]]&gt;50,"medium",Table1[[#This Row],[score]]&lt;=50,"low")</f>
        <v>high</v>
      </c>
    </row>
    <row r="7477" spans="1:12" x14ac:dyDescent="0.3">
      <c r="A7477" t="s">
        <v>7194</v>
      </c>
      <c r="B7477" s="1">
        <v>44050</v>
      </c>
      <c r="C7477">
        <v>76</v>
      </c>
      <c r="D7477" t="s">
        <v>9</v>
      </c>
      <c r="E7477" t="s">
        <v>10</v>
      </c>
      <c r="F7477">
        <v>127300000</v>
      </c>
      <c r="G7477">
        <v>737876730.60000002</v>
      </c>
      <c r="H7477" t="s">
        <v>11</v>
      </c>
      <c r="I7477">
        <f>YEAR(Table1[[#This Row],[date]])</f>
        <v>2020</v>
      </c>
      <c r="J7477">
        <f>Table1[[#This Row],[revenue]]-Table1[[#This Row],[budget_x]]</f>
        <v>610576730.60000002</v>
      </c>
      <c r="K7477" s="7">
        <f>Table1[[#This Row],[profit /loss ]]/Table1[[#This Row],[budget_x]]</f>
        <v>4.7963608059701492</v>
      </c>
      <c r="L7477" t="str" cm="1">
        <f t="array" ref="L7477">_xlfn.IFS(Table1[[#This Row],[score]]&gt;70,"high",Table1[[#This Row],[score]]&gt;50,"medium",Table1[[#This Row],[score]]&lt;=50,"low")</f>
        <v>high</v>
      </c>
    </row>
    <row r="7478" spans="1:12" x14ac:dyDescent="0.3">
      <c r="A7478" t="s">
        <v>7195</v>
      </c>
      <c r="B7478" s="1">
        <v>36098</v>
      </c>
      <c r="C7478">
        <v>63</v>
      </c>
      <c r="D7478" t="s">
        <v>9</v>
      </c>
      <c r="E7478" t="s">
        <v>10</v>
      </c>
      <c r="F7478">
        <v>20000000</v>
      </c>
      <c r="G7478">
        <v>20268825</v>
      </c>
      <c r="H7478" t="s">
        <v>17</v>
      </c>
      <c r="I7478">
        <f>YEAR(Table1[[#This Row],[date]])</f>
        <v>1998</v>
      </c>
      <c r="J7478">
        <f>Table1[[#This Row],[revenue]]-Table1[[#This Row],[budget_x]]</f>
        <v>268825</v>
      </c>
      <c r="K7478" s="7">
        <f>Table1[[#This Row],[profit /loss ]]/Table1[[#This Row],[budget_x]]</f>
        <v>1.344125E-2</v>
      </c>
      <c r="L7478" t="str" cm="1">
        <f t="array" ref="L7478">_xlfn.IFS(Table1[[#This Row],[score]]&gt;70,"high",Table1[[#This Row],[score]]&gt;50,"medium",Table1[[#This Row],[score]]&lt;=50,"low")</f>
        <v>medium</v>
      </c>
    </row>
    <row r="7479" spans="1:12" x14ac:dyDescent="0.3">
      <c r="A7479" t="s">
        <v>7196</v>
      </c>
      <c r="B7479" s="1">
        <v>44609</v>
      </c>
      <c r="C7479">
        <v>56</v>
      </c>
      <c r="D7479" t="s">
        <v>9</v>
      </c>
      <c r="E7479" t="s">
        <v>10</v>
      </c>
      <c r="F7479">
        <v>52000000</v>
      </c>
      <c r="G7479">
        <v>530453911</v>
      </c>
      <c r="H7479" t="s">
        <v>17</v>
      </c>
      <c r="I7479">
        <f>YEAR(Table1[[#This Row],[date]])</f>
        <v>2022</v>
      </c>
      <c r="J7479">
        <f>Table1[[#This Row],[revenue]]-Table1[[#This Row],[budget_x]]</f>
        <v>478453911</v>
      </c>
      <c r="K7479" s="7">
        <f>Table1[[#This Row],[profit /loss ]]/Table1[[#This Row],[budget_x]]</f>
        <v>9.2010367500000001</v>
      </c>
      <c r="L7479" t="str" cm="1">
        <f t="array" ref="L7479">_xlfn.IFS(Table1[[#This Row],[score]]&gt;70,"high",Table1[[#This Row],[score]]&gt;50,"medium",Table1[[#This Row],[score]]&lt;=50,"low")</f>
        <v>medium</v>
      </c>
    </row>
    <row r="7480" spans="1:12" x14ac:dyDescent="0.3">
      <c r="A7480" t="s">
        <v>7197</v>
      </c>
      <c r="B7480" s="1">
        <v>42529</v>
      </c>
      <c r="C7480">
        <v>62</v>
      </c>
      <c r="D7480" t="s">
        <v>9</v>
      </c>
      <c r="E7480" t="s">
        <v>10</v>
      </c>
      <c r="F7480">
        <v>110800000</v>
      </c>
      <c r="G7480">
        <v>408974526</v>
      </c>
      <c r="H7480" t="s">
        <v>17</v>
      </c>
      <c r="I7480">
        <f>YEAR(Table1[[#This Row],[date]])</f>
        <v>2016</v>
      </c>
      <c r="J7480">
        <f>Table1[[#This Row],[revenue]]-Table1[[#This Row],[budget_x]]</f>
        <v>298174526</v>
      </c>
      <c r="K7480" s="7">
        <f>Table1[[#This Row],[profit /loss ]]/Table1[[#This Row],[budget_x]]</f>
        <v>2.6911058303249096</v>
      </c>
      <c r="L7480" t="str" cm="1">
        <f t="array" ref="L7480">_xlfn.IFS(Table1[[#This Row],[score]]&gt;70,"high",Table1[[#This Row],[score]]&gt;50,"medium",Table1[[#This Row],[score]]&lt;=50,"low")</f>
        <v>medium</v>
      </c>
    </row>
    <row r="7481" spans="1:12" x14ac:dyDescent="0.3">
      <c r="A7481" t="s">
        <v>7198</v>
      </c>
      <c r="B7481" s="1">
        <v>44638</v>
      </c>
      <c r="C7481">
        <v>73</v>
      </c>
      <c r="D7481" t="s">
        <v>9</v>
      </c>
      <c r="E7481" t="s">
        <v>15</v>
      </c>
      <c r="F7481">
        <v>110800000</v>
      </c>
      <c r="G7481">
        <v>327683157.19999999</v>
      </c>
      <c r="H7481" t="s">
        <v>1896</v>
      </c>
      <c r="I7481">
        <f>YEAR(Table1[[#This Row],[date]])</f>
        <v>2022</v>
      </c>
      <c r="J7481">
        <f>Table1[[#This Row],[revenue]]-Table1[[#This Row],[budget_x]]</f>
        <v>216883157.19999999</v>
      </c>
      <c r="K7481" s="7">
        <f>Table1[[#This Row],[profit /loss ]]/Table1[[#This Row],[budget_x]]</f>
        <v>1.9574292166064982</v>
      </c>
      <c r="L7481" t="str" cm="1">
        <f t="array" ref="L7481">_xlfn.IFS(Table1[[#This Row],[score]]&gt;70,"high",Table1[[#This Row],[score]]&gt;50,"medium",Table1[[#This Row],[score]]&lt;=50,"low")</f>
        <v>high</v>
      </c>
    </row>
    <row r="7482" spans="1:12" x14ac:dyDescent="0.3">
      <c r="A7482" t="s">
        <v>7199</v>
      </c>
      <c r="B7482" s="1">
        <v>34766</v>
      </c>
      <c r="C7482">
        <v>58</v>
      </c>
      <c r="D7482" t="s">
        <v>9</v>
      </c>
      <c r="E7482" t="s">
        <v>10</v>
      </c>
      <c r="F7482">
        <v>40000000</v>
      </c>
      <c r="G7482">
        <v>19726050</v>
      </c>
      <c r="H7482" t="s">
        <v>11</v>
      </c>
      <c r="I7482">
        <f>YEAR(Table1[[#This Row],[date]])</f>
        <v>1995</v>
      </c>
      <c r="J7482">
        <f>Table1[[#This Row],[revenue]]-Table1[[#This Row],[budget_x]]</f>
        <v>-20273950</v>
      </c>
      <c r="K7482" s="7">
        <f>Table1[[#This Row],[profit /loss ]]/Table1[[#This Row],[budget_x]]</f>
        <v>-0.50684874999999996</v>
      </c>
      <c r="L7482" t="str" cm="1">
        <f t="array" ref="L7482">_xlfn.IFS(Table1[[#This Row],[score]]&gt;70,"high",Table1[[#This Row],[score]]&gt;50,"medium",Table1[[#This Row],[score]]&lt;=50,"low")</f>
        <v>medium</v>
      </c>
    </row>
    <row r="7483" spans="1:12" x14ac:dyDescent="0.3">
      <c r="A7483" t="s">
        <v>7200</v>
      </c>
      <c r="B7483" s="1">
        <v>41500</v>
      </c>
      <c r="C7483">
        <v>75</v>
      </c>
      <c r="D7483" t="s">
        <v>9</v>
      </c>
      <c r="E7483" t="s">
        <v>319</v>
      </c>
      <c r="F7483">
        <v>94000000</v>
      </c>
      <c r="G7483">
        <v>95311434</v>
      </c>
      <c r="H7483" t="s">
        <v>11</v>
      </c>
      <c r="I7483">
        <f>YEAR(Table1[[#This Row],[date]])</f>
        <v>2013</v>
      </c>
      <c r="J7483">
        <f>Table1[[#This Row],[revenue]]-Table1[[#This Row],[budget_x]]</f>
        <v>1311434</v>
      </c>
      <c r="K7483" s="7">
        <f>Table1[[#This Row],[profit /loss ]]/Table1[[#This Row],[budget_x]]</f>
        <v>1.3951425531914894E-2</v>
      </c>
      <c r="L7483" t="str" cm="1">
        <f t="array" ref="L7483">_xlfn.IFS(Table1[[#This Row],[score]]&gt;70,"high",Table1[[#This Row],[score]]&gt;50,"medium",Table1[[#This Row],[score]]&lt;=50,"low")</f>
        <v>high</v>
      </c>
    </row>
    <row r="7484" spans="1:12" x14ac:dyDescent="0.3">
      <c r="A7484" t="s">
        <v>7201</v>
      </c>
      <c r="B7484" s="1">
        <v>39685</v>
      </c>
      <c r="C7484">
        <v>65</v>
      </c>
      <c r="D7484" t="s">
        <v>9</v>
      </c>
      <c r="E7484" t="s">
        <v>10</v>
      </c>
      <c r="F7484">
        <v>25000000</v>
      </c>
      <c r="G7484">
        <v>20052958</v>
      </c>
      <c r="H7484" t="s">
        <v>254</v>
      </c>
      <c r="I7484">
        <f>YEAR(Table1[[#This Row],[date]])</f>
        <v>2008</v>
      </c>
      <c r="J7484">
        <f>Table1[[#This Row],[revenue]]-Table1[[#This Row],[budget_x]]</f>
        <v>-4947042</v>
      </c>
      <c r="K7484" s="7">
        <f>Table1[[#This Row],[profit /loss ]]/Table1[[#This Row],[budget_x]]</f>
        <v>-0.19788168</v>
      </c>
      <c r="L7484" t="str" cm="1">
        <f t="array" ref="L7484">_xlfn.IFS(Table1[[#This Row],[score]]&gt;70,"high",Table1[[#This Row],[score]]&gt;50,"medium",Table1[[#This Row],[score]]&lt;=50,"low")</f>
        <v>medium</v>
      </c>
    </row>
    <row r="7485" spans="1:12" x14ac:dyDescent="0.3">
      <c r="A7485" t="s">
        <v>7202</v>
      </c>
      <c r="B7485" s="1">
        <v>38707</v>
      </c>
      <c r="C7485">
        <v>81</v>
      </c>
      <c r="D7485" t="s">
        <v>9</v>
      </c>
      <c r="E7485" t="s">
        <v>895</v>
      </c>
      <c r="F7485">
        <v>174400000</v>
      </c>
      <c r="G7485">
        <v>895189907</v>
      </c>
      <c r="H7485" t="s">
        <v>11</v>
      </c>
      <c r="I7485">
        <f>YEAR(Table1[[#This Row],[date]])</f>
        <v>2005</v>
      </c>
      <c r="J7485">
        <f>Table1[[#This Row],[revenue]]-Table1[[#This Row],[budget_x]]</f>
        <v>720789907</v>
      </c>
      <c r="K7485" s="7">
        <f>Table1[[#This Row],[profit /loss ]]/Table1[[#This Row],[budget_x]]</f>
        <v>4.1329696502293576</v>
      </c>
      <c r="L7485" t="str" cm="1">
        <f t="array" ref="L7485">_xlfn.IFS(Table1[[#This Row],[score]]&gt;70,"high",Table1[[#This Row],[score]]&gt;50,"medium",Table1[[#This Row],[score]]&lt;=50,"low")</f>
        <v>high</v>
      </c>
    </row>
    <row r="7486" spans="1:12" x14ac:dyDescent="0.3">
      <c r="A7486" t="s">
        <v>7203</v>
      </c>
      <c r="B7486" s="1">
        <v>37994</v>
      </c>
      <c r="C7486">
        <v>66</v>
      </c>
      <c r="D7486" t="s">
        <v>9</v>
      </c>
      <c r="E7486" t="s">
        <v>10</v>
      </c>
      <c r="F7486">
        <v>80000000</v>
      </c>
      <c r="G7486">
        <v>266685242</v>
      </c>
      <c r="H7486" t="s">
        <v>11</v>
      </c>
      <c r="I7486">
        <f>YEAR(Table1[[#This Row],[date]])</f>
        <v>2004</v>
      </c>
      <c r="J7486">
        <f>Table1[[#This Row],[revenue]]-Table1[[#This Row],[budget_x]]</f>
        <v>186685242</v>
      </c>
      <c r="K7486" s="7">
        <f>Table1[[#This Row],[profit /loss ]]/Table1[[#This Row],[budget_x]]</f>
        <v>2.333565525</v>
      </c>
      <c r="L7486" t="str" cm="1">
        <f t="array" ref="L7486">_xlfn.IFS(Table1[[#This Row],[score]]&gt;70,"high",Table1[[#This Row],[score]]&gt;50,"medium",Table1[[#This Row],[score]]&lt;=50,"low")</f>
        <v>medium</v>
      </c>
    </row>
    <row r="7487" spans="1:12" x14ac:dyDescent="0.3">
      <c r="A7487" t="s">
        <v>7204</v>
      </c>
      <c r="B7487" s="1">
        <v>36202</v>
      </c>
      <c r="C7487">
        <v>69</v>
      </c>
      <c r="D7487" t="s">
        <v>9</v>
      </c>
      <c r="E7487" t="s">
        <v>10</v>
      </c>
      <c r="F7487">
        <v>26000000</v>
      </c>
      <c r="G7487">
        <v>279500000</v>
      </c>
      <c r="H7487" t="s">
        <v>11</v>
      </c>
      <c r="I7487">
        <f>YEAR(Table1[[#This Row],[date]])</f>
        <v>1999</v>
      </c>
      <c r="J7487">
        <f>Table1[[#This Row],[revenue]]-Table1[[#This Row],[budget_x]]</f>
        <v>253500000</v>
      </c>
      <c r="K7487" s="7">
        <f>Table1[[#This Row],[profit /loss ]]/Table1[[#This Row],[budget_x]]</f>
        <v>9.75</v>
      </c>
      <c r="L7487" t="str" cm="1">
        <f t="array" ref="L7487">_xlfn.IFS(Table1[[#This Row],[score]]&gt;70,"high",Table1[[#This Row],[score]]&gt;50,"medium",Table1[[#This Row],[score]]&lt;=50,"low")</f>
        <v>medium</v>
      </c>
    </row>
    <row r="7488" spans="1:12" x14ac:dyDescent="0.3">
      <c r="A7488" t="s">
        <v>7205</v>
      </c>
      <c r="B7488" s="1">
        <v>44672</v>
      </c>
      <c r="C7488">
        <v>77</v>
      </c>
      <c r="D7488" t="s">
        <v>9</v>
      </c>
      <c r="E7488" t="s">
        <v>15</v>
      </c>
      <c r="F7488">
        <v>62100000</v>
      </c>
      <c r="G7488">
        <v>534518566.60000002</v>
      </c>
      <c r="H7488" t="s">
        <v>72</v>
      </c>
      <c r="I7488">
        <f>YEAR(Table1[[#This Row],[date]])</f>
        <v>2022</v>
      </c>
      <c r="J7488">
        <f>Table1[[#This Row],[revenue]]-Table1[[#This Row],[budget_x]]</f>
        <v>472418566.60000002</v>
      </c>
      <c r="K7488" s="7">
        <f>Table1[[#This Row],[profit /loss ]]/Table1[[#This Row],[budget_x]]</f>
        <v>7.6073843252818039</v>
      </c>
      <c r="L7488" t="str" cm="1">
        <f t="array" ref="L7488">_xlfn.IFS(Table1[[#This Row],[score]]&gt;70,"high",Table1[[#This Row],[score]]&gt;50,"medium",Table1[[#This Row],[score]]&lt;=50,"low")</f>
        <v>high</v>
      </c>
    </row>
    <row r="7489" spans="1:12" x14ac:dyDescent="0.3">
      <c r="A7489" t="s">
        <v>7206</v>
      </c>
      <c r="B7489" s="1">
        <v>42300</v>
      </c>
      <c r="C7489">
        <v>68</v>
      </c>
      <c r="D7489" t="s">
        <v>9</v>
      </c>
      <c r="E7489" t="s">
        <v>10</v>
      </c>
      <c r="F7489">
        <v>2000000</v>
      </c>
      <c r="G7489">
        <v>475846</v>
      </c>
      <c r="H7489" t="s">
        <v>17</v>
      </c>
      <c r="I7489">
        <f>YEAR(Table1[[#This Row],[date]])</f>
        <v>2015</v>
      </c>
      <c r="J7489">
        <f>Table1[[#This Row],[revenue]]-Table1[[#This Row],[budget_x]]</f>
        <v>-1524154</v>
      </c>
      <c r="K7489" s="7">
        <f>Table1[[#This Row],[profit /loss ]]/Table1[[#This Row],[budget_x]]</f>
        <v>-0.762077</v>
      </c>
      <c r="L7489" t="str" cm="1">
        <f t="array" ref="L7489">_xlfn.IFS(Table1[[#This Row],[score]]&gt;70,"high",Table1[[#This Row],[score]]&gt;50,"medium",Table1[[#This Row],[score]]&lt;=50,"low")</f>
        <v>medium</v>
      </c>
    </row>
    <row r="7490" spans="1:12" x14ac:dyDescent="0.3">
      <c r="A7490" t="s">
        <v>7207</v>
      </c>
      <c r="B7490" s="1">
        <v>40055</v>
      </c>
      <c r="C7490">
        <v>57</v>
      </c>
      <c r="D7490" t="s">
        <v>9</v>
      </c>
      <c r="E7490" t="s">
        <v>10</v>
      </c>
      <c r="F7490">
        <v>154400000</v>
      </c>
      <c r="G7490">
        <v>397125734.60000002</v>
      </c>
      <c r="H7490" t="s">
        <v>132</v>
      </c>
      <c r="I7490">
        <f>YEAR(Table1[[#This Row],[date]])</f>
        <v>2009</v>
      </c>
      <c r="J7490">
        <f>Table1[[#This Row],[revenue]]-Table1[[#This Row],[budget_x]]</f>
        <v>242725734.60000002</v>
      </c>
      <c r="K7490" s="7">
        <f>Table1[[#This Row],[profit /loss ]]/Table1[[#This Row],[budget_x]]</f>
        <v>1.5720578665803111</v>
      </c>
      <c r="L7490" t="str" cm="1">
        <f t="array" ref="L7490">_xlfn.IFS(Table1[[#This Row],[score]]&gt;70,"high",Table1[[#This Row],[score]]&gt;50,"medium",Table1[[#This Row],[score]]&lt;=50,"low")</f>
        <v>medium</v>
      </c>
    </row>
    <row r="7491" spans="1:12" x14ac:dyDescent="0.3">
      <c r="A7491" t="s">
        <v>7208</v>
      </c>
      <c r="B7491" s="1">
        <v>39329</v>
      </c>
      <c r="C7491">
        <v>76</v>
      </c>
      <c r="D7491" t="s">
        <v>9</v>
      </c>
      <c r="E7491" t="s">
        <v>10</v>
      </c>
      <c r="F7491">
        <v>125800000</v>
      </c>
      <c r="G7491">
        <v>738390235.20000005</v>
      </c>
      <c r="H7491" t="s">
        <v>17</v>
      </c>
      <c r="I7491">
        <f>YEAR(Table1[[#This Row],[date]])</f>
        <v>2007</v>
      </c>
      <c r="J7491">
        <f>Table1[[#This Row],[revenue]]-Table1[[#This Row],[budget_x]]</f>
        <v>612590235.20000005</v>
      </c>
      <c r="K7491" s="7">
        <f>Table1[[#This Row],[profit /loss ]]/Table1[[#This Row],[budget_x]]</f>
        <v>4.8695567186009541</v>
      </c>
      <c r="L7491" t="str" cm="1">
        <f t="array" ref="L7491">_xlfn.IFS(Table1[[#This Row],[score]]&gt;70,"high",Table1[[#This Row],[score]]&gt;50,"medium",Table1[[#This Row],[score]]&lt;=50,"low")</f>
        <v>high</v>
      </c>
    </row>
    <row r="7492" spans="1:12" x14ac:dyDescent="0.3">
      <c r="A7492" t="s">
        <v>7209</v>
      </c>
      <c r="B7492" s="1">
        <v>36638</v>
      </c>
      <c r="C7492">
        <v>74</v>
      </c>
      <c r="D7492" t="s">
        <v>9</v>
      </c>
      <c r="E7492" t="s">
        <v>69</v>
      </c>
      <c r="F7492">
        <v>112800000</v>
      </c>
      <c r="G7492">
        <v>674087982.39999998</v>
      </c>
      <c r="H7492" t="s">
        <v>143</v>
      </c>
      <c r="I7492">
        <f>YEAR(Table1[[#This Row],[date]])</f>
        <v>2000</v>
      </c>
      <c r="J7492">
        <f>Table1[[#This Row],[revenue]]-Table1[[#This Row],[budget_x]]</f>
        <v>561287982.39999998</v>
      </c>
      <c r="K7492" s="7">
        <f>Table1[[#This Row],[profit /loss ]]/Table1[[#This Row],[budget_x]]</f>
        <v>4.9759572907801415</v>
      </c>
      <c r="L7492" t="str" cm="1">
        <f t="array" ref="L7492">_xlfn.IFS(Table1[[#This Row],[score]]&gt;70,"high",Table1[[#This Row],[score]]&gt;50,"medium",Table1[[#This Row],[score]]&lt;=50,"low")</f>
        <v>high</v>
      </c>
    </row>
    <row r="7493" spans="1:12" x14ac:dyDescent="0.3">
      <c r="A7493" t="s">
        <v>7210</v>
      </c>
      <c r="B7493" s="1">
        <v>42836</v>
      </c>
      <c r="C7493">
        <v>71</v>
      </c>
      <c r="D7493" t="s">
        <v>9</v>
      </c>
      <c r="E7493" t="s">
        <v>10</v>
      </c>
      <c r="F7493">
        <v>13000000</v>
      </c>
      <c r="G7493">
        <v>158013832.19999999</v>
      </c>
      <c r="H7493" t="s">
        <v>11</v>
      </c>
      <c r="I7493">
        <f>YEAR(Table1[[#This Row],[date]])</f>
        <v>2017</v>
      </c>
      <c r="J7493">
        <f>Table1[[#This Row],[revenue]]-Table1[[#This Row],[budget_x]]</f>
        <v>145013832.19999999</v>
      </c>
      <c r="K7493" s="7">
        <f>Table1[[#This Row],[profit /loss ]]/Table1[[#This Row],[budget_x]]</f>
        <v>11.154910169230769</v>
      </c>
      <c r="L7493" t="str" cm="1">
        <f t="array" ref="L7493">_xlfn.IFS(Table1[[#This Row],[score]]&gt;70,"high",Table1[[#This Row],[score]]&gt;50,"medium",Table1[[#This Row],[score]]&lt;=50,"low")</f>
        <v>high</v>
      </c>
    </row>
    <row r="7494" spans="1:12" x14ac:dyDescent="0.3">
      <c r="A7494" t="s">
        <v>7211</v>
      </c>
      <c r="B7494" s="1">
        <v>31226</v>
      </c>
      <c r="C7494">
        <v>72</v>
      </c>
      <c r="D7494" t="s">
        <v>9</v>
      </c>
      <c r="E7494" t="s">
        <v>10</v>
      </c>
      <c r="F7494">
        <v>6900000</v>
      </c>
      <c r="G7494">
        <v>41410568</v>
      </c>
      <c r="H7494" t="s">
        <v>17</v>
      </c>
      <c r="I7494">
        <f>YEAR(Table1[[#This Row],[date]])</f>
        <v>1985</v>
      </c>
      <c r="J7494">
        <f>Table1[[#This Row],[revenue]]-Table1[[#This Row],[budget_x]]</f>
        <v>34510568</v>
      </c>
      <c r="K7494" s="7">
        <f>Table1[[#This Row],[profit /loss ]]/Table1[[#This Row],[budget_x]]</f>
        <v>5.0015315942028984</v>
      </c>
      <c r="L7494" t="str" cm="1">
        <f t="array" ref="L7494">_xlfn.IFS(Table1[[#This Row],[score]]&gt;70,"high",Table1[[#This Row],[score]]&gt;50,"medium",Table1[[#This Row],[score]]&lt;=50,"low")</f>
        <v>high</v>
      </c>
    </row>
    <row r="7495" spans="1:12" x14ac:dyDescent="0.3">
      <c r="A7495" t="s">
        <v>7212</v>
      </c>
      <c r="B7495" s="1">
        <v>41554</v>
      </c>
      <c r="C7495">
        <v>68</v>
      </c>
      <c r="D7495" t="s">
        <v>9</v>
      </c>
      <c r="E7495" t="s">
        <v>10</v>
      </c>
      <c r="F7495">
        <v>52260004</v>
      </c>
      <c r="G7495">
        <v>1162635</v>
      </c>
      <c r="H7495" t="s">
        <v>17</v>
      </c>
      <c r="I7495">
        <f>YEAR(Table1[[#This Row],[date]])</f>
        <v>2013</v>
      </c>
      <c r="J7495">
        <f>Table1[[#This Row],[revenue]]-Table1[[#This Row],[budget_x]]</f>
        <v>-51097369</v>
      </c>
      <c r="K7495" s="7">
        <f>Table1[[#This Row],[profit /loss ]]/Table1[[#This Row],[budget_x]]</f>
        <v>-0.97775287196686778</v>
      </c>
      <c r="L7495" t="str" cm="1">
        <f t="array" ref="L7495">_xlfn.IFS(Table1[[#This Row],[score]]&gt;70,"high",Table1[[#This Row],[score]]&gt;50,"medium",Table1[[#This Row],[score]]&lt;=50,"low")</f>
        <v>medium</v>
      </c>
    </row>
    <row r="7496" spans="1:12" x14ac:dyDescent="0.3">
      <c r="A7496" t="s">
        <v>7213</v>
      </c>
      <c r="B7496" s="1">
        <v>42517</v>
      </c>
      <c r="C7496">
        <v>57</v>
      </c>
      <c r="D7496" t="s">
        <v>9</v>
      </c>
      <c r="E7496" t="s">
        <v>10</v>
      </c>
      <c r="F7496">
        <v>131800000</v>
      </c>
      <c r="G7496">
        <v>341078050</v>
      </c>
      <c r="H7496" t="s">
        <v>11</v>
      </c>
      <c r="I7496">
        <f>YEAR(Table1[[#This Row],[date]])</f>
        <v>2016</v>
      </c>
      <c r="J7496">
        <f>Table1[[#This Row],[revenue]]-Table1[[#This Row],[budget_x]]</f>
        <v>209278050</v>
      </c>
      <c r="K7496" s="7">
        <f>Table1[[#This Row],[profit /loss ]]/Table1[[#This Row],[budget_x]]</f>
        <v>1.5878455993930198</v>
      </c>
      <c r="L7496" t="str" cm="1">
        <f t="array" ref="L7496">_xlfn.IFS(Table1[[#This Row],[score]]&gt;70,"high",Table1[[#This Row],[score]]&gt;50,"medium",Table1[[#This Row],[score]]&lt;=50,"low")</f>
        <v>medium</v>
      </c>
    </row>
    <row r="7497" spans="1:12" x14ac:dyDescent="0.3">
      <c r="A7497" t="s">
        <v>7214</v>
      </c>
      <c r="B7497" s="1">
        <v>42531</v>
      </c>
      <c r="C7497">
        <v>61</v>
      </c>
      <c r="D7497" t="s">
        <v>9</v>
      </c>
      <c r="E7497" t="s">
        <v>10</v>
      </c>
      <c r="F7497">
        <v>18000000</v>
      </c>
      <c r="G7497">
        <v>0</v>
      </c>
      <c r="H7497" t="s">
        <v>11</v>
      </c>
      <c r="I7497">
        <f>YEAR(Table1[[#This Row],[date]])</f>
        <v>2016</v>
      </c>
      <c r="J7497">
        <f>Table1[[#This Row],[revenue]]-Table1[[#This Row],[budget_x]]</f>
        <v>-18000000</v>
      </c>
      <c r="K7497" s="7">
        <f>Table1[[#This Row],[profit /loss ]]/Table1[[#This Row],[budget_x]]</f>
        <v>-1</v>
      </c>
      <c r="L7497" t="str" cm="1">
        <f t="array" ref="L7497">_xlfn.IFS(Table1[[#This Row],[score]]&gt;70,"high",Table1[[#This Row],[score]]&gt;50,"medium",Table1[[#This Row],[score]]&lt;=50,"low")</f>
        <v>medium</v>
      </c>
    </row>
    <row r="7498" spans="1:12" x14ac:dyDescent="0.3">
      <c r="A7498" t="s">
        <v>7215</v>
      </c>
      <c r="B7498" s="1">
        <v>45027</v>
      </c>
      <c r="C7498">
        <v>0</v>
      </c>
      <c r="D7498" t="s">
        <v>9</v>
      </c>
      <c r="E7498" t="s">
        <v>10</v>
      </c>
      <c r="F7498">
        <v>141600000</v>
      </c>
      <c r="G7498">
        <v>175269998.80000001</v>
      </c>
      <c r="H7498" t="s">
        <v>17</v>
      </c>
      <c r="I7498">
        <f>YEAR(Table1[[#This Row],[date]])</f>
        <v>2023</v>
      </c>
      <c r="J7498">
        <f>Table1[[#This Row],[revenue]]-Table1[[#This Row],[budget_x]]</f>
        <v>33669998.800000012</v>
      </c>
      <c r="K7498" s="7">
        <f>Table1[[#This Row],[profit /loss ]]/Table1[[#This Row],[budget_x]]</f>
        <v>0.23778247740113004</v>
      </c>
      <c r="L7498" t="str" cm="1">
        <f t="array" ref="L7498">_xlfn.IFS(Table1[[#This Row],[score]]&gt;70,"high",Table1[[#This Row],[score]]&gt;50,"medium",Table1[[#This Row],[score]]&lt;=50,"low")</f>
        <v>low</v>
      </c>
    </row>
    <row r="7499" spans="1:12" x14ac:dyDescent="0.3">
      <c r="A7499" t="s">
        <v>7216</v>
      </c>
      <c r="B7499" s="1">
        <v>41733</v>
      </c>
      <c r="C7499">
        <v>59</v>
      </c>
      <c r="D7499" t="s">
        <v>9</v>
      </c>
      <c r="E7499" t="s">
        <v>10</v>
      </c>
      <c r="F7499">
        <v>10000000</v>
      </c>
      <c r="G7499">
        <v>68082313.200000003</v>
      </c>
      <c r="H7499" t="s">
        <v>17</v>
      </c>
      <c r="I7499">
        <f>YEAR(Table1[[#This Row],[date]])</f>
        <v>2014</v>
      </c>
      <c r="J7499">
        <f>Table1[[#This Row],[revenue]]-Table1[[#This Row],[budget_x]]</f>
        <v>58082313.200000003</v>
      </c>
      <c r="K7499" s="7">
        <f>Table1[[#This Row],[profit /loss ]]/Table1[[#This Row],[budget_x]]</f>
        <v>5.80823132</v>
      </c>
      <c r="L7499" t="str" cm="1">
        <f t="array" ref="L7499">_xlfn.IFS(Table1[[#This Row],[score]]&gt;70,"high",Table1[[#This Row],[score]]&gt;50,"medium",Table1[[#This Row],[score]]&lt;=50,"low")</f>
        <v>medium</v>
      </c>
    </row>
    <row r="7500" spans="1:12" x14ac:dyDescent="0.3">
      <c r="A7500" t="s">
        <v>7217</v>
      </c>
      <c r="B7500" s="1">
        <v>33459</v>
      </c>
      <c r="C7500">
        <v>50</v>
      </c>
      <c r="D7500" t="s">
        <v>9</v>
      </c>
      <c r="E7500" t="s">
        <v>10</v>
      </c>
      <c r="F7500">
        <v>10000000</v>
      </c>
      <c r="G7500">
        <v>8667684</v>
      </c>
      <c r="H7500" t="s">
        <v>17</v>
      </c>
      <c r="I7500">
        <f>YEAR(Table1[[#This Row],[date]])</f>
        <v>1991</v>
      </c>
      <c r="J7500">
        <f>Table1[[#This Row],[revenue]]-Table1[[#This Row],[budget_x]]</f>
        <v>-1332316</v>
      </c>
      <c r="K7500" s="7">
        <f>Table1[[#This Row],[profit /loss ]]/Table1[[#This Row],[budget_x]]</f>
        <v>-0.13323160000000001</v>
      </c>
      <c r="L7500" t="str" cm="1">
        <f t="array" ref="L7500">_xlfn.IFS(Table1[[#This Row],[score]]&gt;70,"high",Table1[[#This Row],[score]]&gt;50,"medium",Table1[[#This Row],[score]]&lt;=50,"low")</f>
        <v>low</v>
      </c>
    </row>
    <row r="7501" spans="1:12" x14ac:dyDescent="0.3">
      <c r="A7501" t="s">
        <v>7218</v>
      </c>
      <c r="B7501" s="1">
        <v>39482</v>
      </c>
      <c r="C7501">
        <v>66</v>
      </c>
      <c r="D7501" t="s">
        <v>9</v>
      </c>
      <c r="E7501" t="s">
        <v>10</v>
      </c>
      <c r="F7501">
        <v>75000000</v>
      </c>
      <c r="G7501">
        <v>119483446</v>
      </c>
      <c r="H7501" t="s">
        <v>11</v>
      </c>
      <c r="I7501">
        <f>YEAR(Table1[[#This Row],[date]])</f>
        <v>2008</v>
      </c>
      <c r="J7501">
        <f>Table1[[#This Row],[revenue]]-Table1[[#This Row],[budget_x]]</f>
        <v>44483446</v>
      </c>
      <c r="K7501" s="7">
        <f>Table1[[#This Row],[profit /loss ]]/Table1[[#This Row],[budget_x]]</f>
        <v>0.59311261333333332</v>
      </c>
      <c r="L7501" t="str" cm="1">
        <f t="array" ref="L7501">_xlfn.IFS(Table1[[#This Row],[score]]&gt;70,"high",Table1[[#This Row],[score]]&gt;50,"medium",Table1[[#This Row],[score]]&lt;=50,"low")</f>
        <v>medium</v>
      </c>
    </row>
    <row r="7502" spans="1:12" x14ac:dyDescent="0.3">
      <c r="A7502" t="s">
        <v>7219</v>
      </c>
      <c r="B7502" s="1">
        <v>32295</v>
      </c>
      <c r="C7502">
        <v>67</v>
      </c>
      <c r="D7502" t="s">
        <v>9</v>
      </c>
      <c r="E7502" t="s">
        <v>69</v>
      </c>
      <c r="F7502">
        <v>159400000</v>
      </c>
      <c r="G7502">
        <v>335498978.19999999</v>
      </c>
      <c r="H7502" t="s">
        <v>143</v>
      </c>
      <c r="I7502">
        <f>YEAR(Table1[[#This Row],[date]])</f>
        <v>1988</v>
      </c>
      <c r="J7502">
        <f>Table1[[#This Row],[revenue]]-Table1[[#This Row],[budget_x]]</f>
        <v>176098978.19999999</v>
      </c>
      <c r="K7502" s="7">
        <f>Table1[[#This Row],[profit /loss ]]/Table1[[#This Row],[budget_x]]</f>
        <v>1.1047614692597238</v>
      </c>
      <c r="L7502" t="str" cm="1">
        <f t="array" ref="L7502">_xlfn.IFS(Table1[[#This Row],[score]]&gt;70,"high",Table1[[#This Row],[score]]&gt;50,"medium",Table1[[#This Row],[score]]&lt;=50,"low")</f>
        <v>medium</v>
      </c>
    </row>
    <row r="7503" spans="1:12" x14ac:dyDescent="0.3">
      <c r="A7503" t="s">
        <v>7220</v>
      </c>
      <c r="B7503" s="1">
        <v>42685</v>
      </c>
      <c r="C7503">
        <v>64</v>
      </c>
      <c r="D7503" t="s">
        <v>9</v>
      </c>
      <c r="E7503" t="s">
        <v>10</v>
      </c>
      <c r="F7503">
        <v>37445000</v>
      </c>
      <c r="G7503">
        <v>228894</v>
      </c>
      <c r="H7503" t="s">
        <v>17</v>
      </c>
      <c r="I7503">
        <f>YEAR(Table1[[#This Row],[date]])</f>
        <v>2016</v>
      </c>
      <c r="J7503">
        <f>Table1[[#This Row],[revenue]]-Table1[[#This Row],[budget_x]]</f>
        <v>-37216106</v>
      </c>
      <c r="K7503" s="7">
        <f>Table1[[#This Row],[profit /loss ]]/Table1[[#This Row],[budget_x]]</f>
        <v>-0.99388719455200958</v>
      </c>
      <c r="L7503" t="str" cm="1">
        <f t="array" ref="L7503">_xlfn.IFS(Table1[[#This Row],[score]]&gt;70,"high",Table1[[#This Row],[score]]&gt;50,"medium",Table1[[#This Row],[score]]&lt;=50,"low")</f>
        <v>medium</v>
      </c>
    </row>
    <row r="7504" spans="1:12" x14ac:dyDescent="0.3">
      <c r="A7504" t="s">
        <v>7221</v>
      </c>
      <c r="B7504" s="1">
        <v>34711</v>
      </c>
      <c r="C7504">
        <v>62</v>
      </c>
      <c r="D7504" t="s">
        <v>9</v>
      </c>
      <c r="E7504" t="s">
        <v>10</v>
      </c>
      <c r="F7504">
        <v>55000000</v>
      </c>
      <c r="G7504">
        <v>212200000</v>
      </c>
      <c r="H7504" t="s">
        <v>11</v>
      </c>
      <c r="I7504">
        <f>YEAR(Table1[[#This Row],[date]])</f>
        <v>1995</v>
      </c>
      <c r="J7504">
        <f>Table1[[#This Row],[revenue]]-Table1[[#This Row],[budget_x]]</f>
        <v>157200000</v>
      </c>
      <c r="K7504" s="7">
        <f>Table1[[#This Row],[profit /loss ]]/Table1[[#This Row],[budget_x]]</f>
        <v>2.8581818181818184</v>
      </c>
      <c r="L7504" t="str" cm="1">
        <f t="array" ref="L7504">_xlfn.IFS(Table1[[#This Row],[score]]&gt;70,"high",Table1[[#This Row],[score]]&gt;50,"medium",Table1[[#This Row],[score]]&lt;=50,"low")</f>
        <v>medium</v>
      </c>
    </row>
    <row r="7505" spans="1:12" x14ac:dyDescent="0.3">
      <c r="A7505" t="s">
        <v>7222</v>
      </c>
      <c r="B7505" s="1">
        <v>43657</v>
      </c>
      <c r="C7505">
        <v>67</v>
      </c>
      <c r="D7505" t="s">
        <v>9</v>
      </c>
      <c r="E7505" t="s">
        <v>10</v>
      </c>
      <c r="F7505">
        <v>16000000</v>
      </c>
      <c r="G7505">
        <v>29634023</v>
      </c>
      <c r="H7505" t="s">
        <v>11</v>
      </c>
      <c r="I7505">
        <f>YEAR(Table1[[#This Row],[date]])</f>
        <v>2019</v>
      </c>
      <c r="J7505">
        <f>Table1[[#This Row],[revenue]]-Table1[[#This Row],[budget_x]]</f>
        <v>13634023</v>
      </c>
      <c r="K7505" s="7">
        <f>Table1[[#This Row],[profit /loss ]]/Table1[[#This Row],[budget_x]]</f>
        <v>0.85212643749999994</v>
      </c>
      <c r="L7505" t="str" cm="1">
        <f t="array" ref="L7505">_xlfn.IFS(Table1[[#This Row],[score]]&gt;70,"high",Table1[[#This Row],[score]]&gt;50,"medium",Table1[[#This Row],[score]]&lt;=50,"low")</f>
        <v>medium</v>
      </c>
    </row>
    <row r="7506" spans="1:12" x14ac:dyDescent="0.3">
      <c r="A7506" t="s">
        <v>7223</v>
      </c>
      <c r="B7506" s="1">
        <v>39772</v>
      </c>
      <c r="C7506">
        <v>55</v>
      </c>
      <c r="D7506" t="s">
        <v>9</v>
      </c>
      <c r="E7506" t="s">
        <v>10</v>
      </c>
      <c r="F7506">
        <v>2500000</v>
      </c>
      <c r="G7506">
        <v>6637749.7999999998</v>
      </c>
      <c r="H7506" t="s">
        <v>11</v>
      </c>
      <c r="I7506">
        <f>YEAR(Table1[[#This Row],[date]])</f>
        <v>2008</v>
      </c>
      <c r="J7506">
        <f>Table1[[#This Row],[revenue]]-Table1[[#This Row],[budget_x]]</f>
        <v>4137749.8</v>
      </c>
      <c r="K7506" s="7">
        <f>Table1[[#This Row],[profit /loss ]]/Table1[[#This Row],[budget_x]]</f>
        <v>1.6550999199999998</v>
      </c>
      <c r="L7506" t="str" cm="1">
        <f t="array" ref="L7506">_xlfn.IFS(Table1[[#This Row],[score]]&gt;70,"high",Table1[[#This Row],[score]]&gt;50,"medium",Table1[[#This Row],[score]]&lt;=50,"low")</f>
        <v>medium</v>
      </c>
    </row>
    <row r="7507" spans="1:12" x14ac:dyDescent="0.3">
      <c r="A7507" t="s">
        <v>7224</v>
      </c>
      <c r="B7507" s="1">
        <v>39133</v>
      </c>
      <c r="C7507">
        <v>55</v>
      </c>
      <c r="D7507" t="s">
        <v>9</v>
      </c>
      <c r="E7507" t="s">
        <v>10</v>
      </c>
      <c r="F7507">
        <v>1200000</v>
      </c>
      <c r="G7507">
        <v>1382654.2</v>
      </c>
      <c r="H7507" t="s">
        <v>17</v>
      </c>
      <c r="I7507">
        <f>YEAR(Table1[[#This Row],[date]])</f>
        <v>2007</v>
      </c>
      <c r="J7507">
        <f>Table1[[#This Row],[revenue]]-Table1[[#This Row],[budget_x]]</f>
        <v>182654.19999999995</v>
      </c>
      <c r="K7507" s="7">
        <f>Table1[[#This Row],[profit /loss ]]/Table1[[#This Row],[budget_x]]</f>
        <v>0.1522118333333333</v>
      </c>
      <c r="L7507" t="str" cm="1">
        <f t="array" ref="L7507">_xlfn.IFS(Table1[[#This Row],[score]]&gt;70,"high",Table1[[#This Row],[score]]&gt;50,"medium",Table1[[#This Row],[score]]&lt;=50,"low")</f>
        <v>medium</v>
      </c>
    </row>
    <row r="7508" spans="1:12" x14ac:dyDescent="0.3">
      <c r="A7508" t="s">
        <v>7225</v>
      </c>
      <c r="B7508" s="1">
        <v>31596</v>
      </c>
      <c r="C7508">
        <v>59</v>
      </c>
      <c r="D7508" t="s">
        <v>9</v>
      </c>
      <c r="E7508" t="s">
        <v>10</v>
      </c>
      <c r="F7508">
        <v>1000000</v>
      </c>
      <c r="G7508">
        <v>10499694</v>
      </c>
      <c r="H7508" t="s">
        <v>11</v>
      </c>
      <c r="I7508">
        <f>YEAR(Table1[[#This Row],[date]])</f>
        <v>1986</v>
      </c>
      <c r="J7508">
        <f>Table1[[#This Row],[revenue]]-Table1[[#This Row],[budget_x]]</f>
        <v>9499694</v>
      </c>
      <c r="K7508" s="7">
        <f>Table1[[#This Row],[profit /loss ]]/Table1[[#This Row],[budget_x]]</f>
        <v>9.4996939999999999</v>
      </c>
      <c r="L7508" t="str" cm="1">
        <f t="array" ref="L7508">_xlfn.IFS(Table1[[#This Row],[score]]&gt;70,"high",Table1[[#This Row],[score]]&gt;50,"medium",Table1[[#This Row],[score]]&lt;=50,"low")</f>
        <v>medium</v>
      </c>
    </row>
    <row r="7509" spans="1:12" x14ac:dyDescent="0.3">
      <c r="A7509" t="s">
        <v>7226</v>
      </c>
      <c r="B7509" s="1">
        <v>43706</v>
      </c>
      <c r="C7509">
        <v>65</v>
      </c>
      <c r="D7509" t="s">
        <v>9</v>
      </c>
      <c r="E7509" t="s">
        <v>10</v>
      </c>
      <c r="F7509">
        <v>81000000</v>
      </c>
      <c r="G7509">
        <v>383536021</v>
      </c>
      <c r="H7509" t="s">
        <v>17</v>
      </c>
      <c r="I7509">
        <f>YEAR(Table1[[#This Row],[date]])</f>
        <v>2019</v>
      </c>
      <c r="J7509">
        <f>Table1[[#This Row],[revenue]]-Table1[[#This Row],[budget_x]]</f>
        <v>302536021</v>
      </c>
      <c r="K7509" s="7">
        <f>Table1[[#This Row],[profit /loss ]]/Table1[[#This Row],[budget_x]]</f>
        <v>3.7350126049382717</v>
      </c>
      <c r="L7509" t="str" cm="1">
        <f t="array" ref="L7509">_xlfn.IFS(Table1[[#This Row],[score]]&gt;70,"high",Table1[[#This Row],[score]]&gt;50,"medium",Table1[[#This Row],[score]]&lt;=50,"low")</f>
        <v>medium</v>
      </c>
    </row>
    <row r="7510" spans="1:12" x14ac:dyDescent="0.3">
      <c r="A7510" t="s">
        <v>7227</v>
      </c>
      <c r="B7510" s="1">
        <v>43629</v>
      </c>
      <c r="C7510">
        <v>70</v>
      </c>
      <c r="D7510" t="s">
        <v>9</v>
      </c>
      <c r="E7510" t="s">
        <v>10</v>
      </c>
      <c r="F7510">
        <v>20000000</v>
      </c>
      <c r="G7510">
        <v>8969227</v>
      </c>
      <c r="H7510" t="s">
        <v>11</v>
      </c>
      <c r="I7510">
        <f>YEAR(Table1[[#This Row],[date]])</f>
        <v>2019</v>
      </c>
      <c r="J7510">
        <f>Table1[[#This Row],[revenue]]-Table1[[#This Row],[budget_x]]</f>
        <v>-11030773</v>
      </c>
      <c r="K7510" s="7">
        <f>Table1[[#This Row],[profit /loss ]]/Table1[[#This Row],[budget_x]]</f>
        <v>-0.55153865000000002</v>
      </c>
      <c r="L7510" t="str" cm="1">
        <f t="array" ref="L7510">_xlfn.IFS(Table1[[#This Row],[score]]&gt;70,"high",Table1[[#This Row],[score]]&gt;50,"medium",Table1[[#This Row],[score]]&lt;=50,"low")</f>
        <v>medium</v>
      </c>
    </row>
    <row r="7511" spans="1:12" x14ac:dyDescent="0.3">
      <c r="A7511" t="s">
        <v>7228</v>
      </c>
      <c r="B7511" s="1">
        <v>41880</v>
      </c>
      <c r="C7511">
        <v>57</v>
      </c>
      <c r="D7511" t="s">
        <v>9</v>
      </c>
      <c r="E7511" t="s">
        <v>10</v>
      </c>
      <c r="F7511">
        <v>12000000</v>
      </c>
      <c r="G7511">
        <v>265452</v>
      </c>
      <c r="H7511" t="s">
        <v>17</v>
      </c>
      <c r="I7511">
        <f>YEAR(Table1[[#This Row],[date]])</f>
        <v>2014</v>
      </c>
      <c r="J7511">
        <f>Table1[[#This Row],[revenue]]-Table1[[#This Row],[budget_x]]</f>
        <v>-11734548</v>
      </c>
      <c r="K7511" s="7">
        <f>Table1[[#This Row],[profit /loss ]]/Table1[[#This Row],[budget_x]]</f>
        <v>-0.97787900000000005</v>
      </c>
      <c r="L7511" t="str" cm="1">
        <f t="array" ref="L7511">_xlfn.IFS(Table1[[#This Row],[score]]&gt;70,"high",Table1[[#This Row],[score]]&gt;50,"medium",Table1[[#This Row],[score]]&lt;=50,"low")</f>
        <v>medium</v>
      </c>
    </row>
    <row r="7512" spans="1:12" x14ac:dyDescent="0.3">
      <c r="A7512" t="s">
        <v>7229</v>
      </c>
      <c r="B7512" s="1">
        <v>11454</v>
      </c>
      <c r="C7512">
        <v>81</v>
      </c>
      <c r="D7512" t="s">
        <v>9</v>
      </c>
      <c r="E7512" t="s">
        <v>125</v>
      </c>
      <c r="F7512">
        <v>100060000</v>
      </c>
      <c r="G7512">
        <v>491362200.80000001</v>
      </c>
      <c r="H7512" t="s">
        <v>132</v>
      </c>
      <c r="I7512">
        <f>YEAR(Table1[[#This Row],[date]])</f>
        <v>1931</v>
      </c>
      <c r="J7512">
        <f>Table1[[#This Row],[revenue]]-Table1[[#This Row],[budget_x]]</f>
        <v>391302200.80000001</v>
      </c>
      <c r="K7512" s="7">
        <f>Table1[[#This Row],[profit /loss ]]/Table1[[#This Row],[budget_x]]</f>
        <v>3.9106756026384168</v>
      </c>
      <c r="L7512" t="str" cm="1">
        <f t="array" ref="L7512">_xlfn.IFS(Table1[[#This Row],[score]]&gt;70,"high",Table1[[#This Row],[score]]&gt;50,"medium",Table1[[#This Row],[score]]&lt;=50,"low")</f>
        <v>high</v>
      </c>
    </row>
    <row r="7513" spans="1:12" x14ac:dyDescent="0.3">
      <c r="A7513" t="s">
        <v>7230</v>
      </c>
      <c r="B7513" s="1">
        <v>39541</v>
      </c>
      <c r="C7513">
        <v>59</v>
      </c>
      <c r="D7513" t="s">
        <v>9</v>
      </c>
      <c r="E7513" t="s">
        <v>10</v>
      </c>
      <c r="F7513">
        <v>37000000</v>
      </c>
      <c r="G7513">
        <v>101857425</v>
      </c>
      <c r="H7513" t="s">
        <v>11</v>
      </c>
      <c r="I7513">
        <f>YEAR(Table1[[#This Row],[date]])</f>
        <v>2008</v>
      </c>
      <c r="J7513">
        <f>Table1[[#This Row],[revenue]]-Table1[[#This Row],[budget_x]]</f>
        <v>64857425</v>
      </c>
      <c r="K7513" s="7">
        <f>Table1[[#This Row],[profit /loss ]]/Table1[[#This Row],[budget_x]]</f>
        <v>1.7529033783783783</v>
      </c>
      <c r="L7513" t="str" cm="1">
        <f t="array" ref="L7513">_xlfn.IFS(Table1[[#This Row],[score]]&gt;70,"high",Table1[[#This Row],[score]]&gt;50,"medium",Table1[[#This Row],[score]]&lt;=50,"low")</f>
        <v>medium</v>
      </c>
    </row>
    <row r="7514" spans="1:12" x14ac:dyDescent="0.3">
      <c r="A7514" t="s">
        <v>7231</v>
      </c>
      <c r="B7514" s="1">
        <v>41963</v>
      </c>
      <c r="C7514">
        <v>58</v>
      </c>
      <c r="D7514" t="s">
        <v>9</v>
      </c>
      <c r="E7514" t="s">
        <v>10</v>
      </c>
      <c r="F7514">
        <v>12670000</v>
      </c>
      <c r="G7514">
        <v>1075178</v>
      </c>
      <c r="H7514" t="s">
        <v>11</v>
      </c>
      <c r="I7514">
        <f>YEAR(Table1[[#This Row],[date]])</f>
        <v>2014</v>
      </c>
      <c r="J7514">
        <f>Table1[[#This Row],[revenue]]-Table1[[#This Row],[budget_x]]</f>
        <v>-11594822</v>
      </c>
      <c r="K7514" s="7">
        <f>Table1[[#This Row],[profit /loss ]]/Table1[[#This Row],[budget_x]]</f>
        <v>-0.91513985793212316</v>
      </c>
      <c r="L7514" t="str" cm="1">
        <f t="array" ref="L7514">_xlfn.IFS(Table1[[#This Row],[score]]&gt;70,"high",Table1[[#This Row],[score]]&gt;50,"medium",Table1[[#This Row],[score]]&lt;=50,"low")</f>
        <v>medium</v>
      </c>
    </row>
    <row r="7515" spans="1:12" x14ac:dyDescent="0.3">
      <c r="A7515" t="s">
        <v>7232</v>
      </c>
      <c r="B7515" s="1">
        <v>41330</v>
      </c>
      <c r="C7515">
        <v>53</v>
      </c>
      <c r="D7515" t="s">
        <v>9</v>
      </c>
      <c r="E7515" t="s">
        <v>10</v>
      </c>
      <c r="F7515">
        <v>71400000</v>
      </c>
      <c r="G7515">
        <v>451651282.19999999</v>
      </c>
      <c r="H7515" t="s">
        <v>11</v>
      </c>
      <c r="I7515">
        <f>YEAR(Table1[[#This Row],[date]])</f>
        <v>2013</v>
      </c>
      <c r="J7515">
        <f>Table1[[#This Row],[revenue]]-Table1[[#This Row],[budget_x]]</f>
        <v>380251282.19999999</v>
      </c>
      <c r="K7515" s="7">
        <f>Table1[[#This Row],[profit /loss ]]/Table1[[#This Row],[budget_x]]</f>
        <v>5.3256482100840339</v>
      </c>
      <c r="L7515" t="str" cm="1">
        <f t="array" ref="L7515">_xlfn.IFS(Table1[[#This Row],[score]]&gt;70,"high",Table1[[#This Row],[score]]&gt;50,"medium",Table1[[#This Row],[score]]&lt;=50,"low")</f>
        <v>medium</v>
      </c>
    </row>
    <row r="7516" spans="1:12" x14ac:dyDescent="0.3">
      <c r="A7516" t="s">
        <v>7233</v>
      </c>
      <c r="B7516" s="1">
        <v>43209</v>
      </c>
      <c r="C7516">
        <v>62</v>
      </c>
      <c r="D7516" t="s">
        <v>9</v>
      </c>
      <c r="E7516" t="s">
        <v>15</v>
      </c>
      <c r="F7516">
        <v>667000</v>
      </c>
      <c r="G7516">
        <v>100216295</v>
      </c>
      <c r="H7516" t="s">
        <v>72</v>
      </c>
      <c r="I7516">
        <f>YEAR(Table1[[#This Row],[date]])</f>
        <v>2018</v>
      </c>
      <c r="J7516">
        <f>Table1[[#This Row],[revenue]]-Table1[[#This Row],[budget_x]]</f>
        <v>99549295</v>
      </c>
      <c r="K7516" s="7">
        <f>Table1[[#This Row],[profit /loss ]]/Table1[[#This Row],[budget_x]]</f>
        <v>149.24931784107946</v>
      </c>
      <c r="L7516" t="str" cm="1">
        <f t="array" ref="L7516">_xlfn.IFS(Table1[[#This Row],[score]]&gt;70,"high",Table1[[#This Row],[score]]&gt;50,"medium",Table1[[#This Row],[score]]&lt;=50,"low")</f>
        <v>medium</v>
      </c>
    </row>
    <row r="7517" spans="1:12" x14ac:dyDescent="0.3">
      <c r="A7517" t="s">
        <v>7234</v>
      </c>
      <c r="B7517" s="1">
        <v>34437</v>
      </c>
      <c r="C7517">
        <v>68</v>
      </c>
      <c r="D7517" t="s">
        <v>9</v>
      </c>
      <c r="E7517" t="s">
        <v>10</v>
      </c>
      <c r="F7517">
        <v>13000000</v>
      </c>
      <c r="G7517">
        <v>7881335</v>
      </c>
      <c r="H7517" t="s">
        <v>17</v>
      </c>
      <c r="I7517">
        <f>YEAR(Table1[[#This Row],[date]])</f>
        <v>1994</v>
      </c>
      <c r="J7517">
        <f>Table1[[#This Row],[revenue]]-Table1[[#This Row],[budget_x]]</f>
        <v>-5118665</v>
      </c>
      <c r="K7517" s="7">
        <f>Table1[[#This Row],[profit /loss ]]/Table1[[#This Row],[budget_x]]</f>
        <v>-0.39374346153846151</v>
      </c>
      <c r="L7517" t="str" cm="1">
        <f t="array" ref="L7517">_xlfn.IFS(Table1[[#This Row],[score]]&gt;70,"high",Table1[[#This Row],[score]]&gt;50,"medium",Table1[[#This Row],[score]]&lt;=50,"low")</f>
        <v>medium</v>
      </c>
    </row>
    <row r="7518" spans="1:12" x14ac:dyDescent="0.3">
      <c r="A7518" t="s">
        <v>7235</v>
      </c>
      <c r="B7518" s="1">
        <v>37883</v>
      </c>
      <c r="C7518">
        <v>78</v>
      </c>
      <c r="D7518" t="s">
        <v>9</v>
      </c>
      <c r="E7518" t="s">
        <v>74</v>
      </c>
      <c r="F7518">
        <v>27073270.600000001</v>
      </c>
      <c r="G7518">
        <v>8945072</v>
      </c>
      <c r="H7518" t="s">
        <v>75</v>
      </c>
      <c r="I7518">
        <f>YEAR(Table1[[#This Row],[date]])</f>
        <v>2003</v>
      </c>
      <c r="J7518">
        <f>Table1[[#This Row],[revenue]]-Table1[[#This Row],[budget_x]]</f>
        <v>-18128198.600000001</v>
      </c>
      <c r="K7518" s="7">
        <f>Table1[[#This Row],[profit /loss ]]/Table1[[#This Row],[budget_x]]</f>
        <v>-0.66959765843732233</v>
      </c>
      <c r="L7518" t="str" cm="1">
        <f t="array" ref="L7518">_xlfn.IFS(Table1[[#This Row],[score]]&gt;70,"high",Table1[[#This Row],[score]]&gt;50,"medium",Table1[[#This Row],[score]]&lt;=50,"low")</f>
        <v>high</v>
      </c>
    </row>
    <row r="7519" spans="1:12" x14ac:dyDescent="0.3">
      <c r="A7519" t="s">
        <v>7236</v>
      </c>
      <c r="B7519" s="1">
        <v>38780</v>
      </c>
      <c r="C7519">
        <v>74</v>
      </c>
      <c r="D7519" t="s">
        <v>9</v>
      </c>
      <c r="E7519" t="s">
        <v>69</v>
      </c>
      <c r="F7519">
        <v>117600000</v>
      </c>
      <c r="G7519">
        <v>773393740.39999998</v>
      </c>
      <c r="H7519" t="s">
        <v>143</v>
      </c>
      <c r="I7519">
        <f>YEAR(Table1[[#This Row],[date]])</f>
        <v>2006</v>
      </c>
      <c r="J7519">
        <f>Table1[[#This Row],[revenue]]-Table1[[#This Row],[budget_x]]</f>
        <v>655793740.39999998</v>
      </c>
      <c r="K7519" s="7">
        <f>Table1[[#This Row],[profit /loss ]]/Table1[[#This Row],[budget_x]]</f>
        <v>5.5764773843537414</v>
      </c>
      <c r="L7519" t="str" cm="1">
        <f t="array" ref="L7519">_xlfn.IFS(Table1[[#This Row],[score]]&gt;70,"high",Table1[[#This Row],[score]]&gt;50,"medium",Table1[[#This Row],[score]]&lt;=50,"low")</f>
        <v>high</v>
      </c>
    </row>
    <row r="7520" spans="1:12" x14ac:dyDescent="0.3">
      <c r="A7520" t="s">
        <v>7237</v>
      </c>
      <c r="B7520" s="1">
        <v>44312</v>
      </c>
      <c r="C7520">
        <v>50</v>
      </c>
      <c r="D7520" t="s">
        <v>9</v>
      </c>
      <c r="E7520" t="s">
        <v>83</v>
      </c>
      <c r="F7520">
        <v>151600000</v>
      </c>
      <c r="G7520">
        <v>665194474</v>
      </c>
      <c r="H7520" t="s">
        <v>108</v>
      </c>
      <c r="I7520">
        <f>YEAR(Table1[[#This Row],[date]])</f>
        <v>2021</v>
      </c>
      <c r="J7520">
        <f>Table1[[#This Row],[revenue]]-Table1[[#This Row],[budget_x]]</f>
        <v>513594474</v>
      </c>
      <c r="K7520" s="7">
        <f>Table1[[#This Row],[profit /loss ]]/Table1[[#This Row],[budget_x]]</f>
        <v>3.3878263456464381</v>
      </c>
      <c r="L7520" t="str" cm="1">
        <f t="array" ref="L7520">_xlfn.IFS(Table1[[#This Row],[score]]&gt;70,"high",Table1[[#This Row],[score]]&gt;50,"medium",Table1[[#This Row],[score]]&lt;=50,"low")</f>
        <v>low</v>
      </c>
    </row>
    <row r="7521" spans="1:12" x14ac:dyDescent="0.3">
      <c r="A7521" t="s">
        <v>7238</v>
      </c>
      <c r="B7521" s="1">
        <v>43588</v>
      </c>
      <c r="C7521">
        <v>60</v>
      </c>
      <c r="D7521" t="s">
        <v>9</v>
      </c>
      <c r="E7521" t="s">
        <v>10</v>
      </c>
      <c r="F7521">
        <v>82000000</v>
      </c>
      <c r="G7521">
        <v>322575336.80000001</v>
      </c>
      <c r="H7521" t="s">
        <v>17</v>
      </c>
      <c r="I7521">
        <f>YEAR(Table1[[#This Row],[date]])</f>
        <v>2019</v>
      </c>
      <c r="J7521">
        <f>Table1[[#This Row],[revenue]]-Table1[[#This Row],[budget_x]]</f>
        <v>240575336.80000001</v>
      </c>
      <c r="K7521" s="7">
        <f>Table1[[#This Row],[profit /loss ]]/Table1[[#This Row],[budget_x]]</f>
        <v>2.9338455707317075</v>
      </c>
      <c r="L7521" t="str" cm="1">
        <f t="array" ref="L7521">_xlfn.IFS(Table1[[#This Row],[score]]&gt;70,"high",Table1[[#This Row],[score]]&gt;50,"medium",Table1[[#This Row],[score]]&lt;=50,"low")</f>
        <v>medium</v>
      </c>
    </row>
    <row r="7522" spans="1:12" x14ac:dyDescent="0.3">
      <c r="A7522" t="s">
        <v>7239</v>
      </c>
      <c r="B7522" s="1">
        <v>32430</v>
      </c>
      <c r="C7522">
        <v>63</v>
      </c>
      <c r="D7522" t="s">
        <v>9</v>
      </c>
      <c r="E7522" t="s">
        <v>10</v>
      </c>
      <c r="F7522">
        <v>3500000</v>
      </c>
      <c r="G7522">
        <v>4385516</v>
      </c>
      <c r="H7522" t="s">
        <v>17</v>
      </c>
      <c r="I7522">
        <f>YEAR(Table1[[#This Row],[date]])</f>
        <v>1988</v>
      </c>
      <c r="J7522">
        <f>Table1[[#This Row],[revenue]]-Table1[[#This Row],[budget_x]]</f>
        <v>885516</v>
      </c>
      <c r="K7522" s="7">
        <f>Table1[[#This Row],[profit /loss ]]/Table1[[#This Row],[budget_x]]</f>
        <v>0.25300457142857141</v>
      </c>
      <c r="L7522" t="str" cm="1">
        <f t="array" ref="L7522">_xlfn.IFS(Table1[[#This Row],[score]]&gt;70,"high",Table1[[#This Row],[score]]&gt;50,"medium",Table1[[#This Row],[score]]&lt;=50,"low")</f>
        <v>medium</v>
      </c>
    </row>
    <row r="7523" spans="1:12" x14ac:dyDescent="0.3">
      <c r="A7523" t="s">
        <v>7240</v>
      </c>
      <c r="B7523" s="1">
        <v>39918</v>
      </c>
      <c r="C7523">
        <v>71</v>
      </c>
      <c r="D7523" t="s">
        <v>9</v>
      </c>
      <c r="E7523" t="s">
        <v>171</v>
      </c>
      <c r="F7523">
        <v>31165200</v>
      </c>
      <c r="G7523">
        <v>104600242.2</v>
      </c>
      <c r="H7523" t="s">
        <v>184</v>
      </c>
      <c r="I7523">
        <f>YEAR(Table1[[#This Row],[date]])</f>
        <v>2009</v>
      </c>
      <c r="J7523">
        <f>Table1[[#This Row],[revenue]]-Table1[[#This Row],[budget_x]]</f>
        <v>73435042.200000003</v>
      </c>
      <c r="K7523" s="7">
        <f>Table1[[#This Row],[profit /loss ]]/Table1[[#This Row],[budget_x]]</f>
        <v>2.3563154479996919</v>
      </c>
      <c r="L7523" t="str" cm="1">
        <f t="array" ref="L7523">_xlfn.IFS(Table1[[#This Row],[score]]&gt;70,"high",Table1[[#This Row],[score]]&gt;50,"medium",Table1[[#This Row],[score]]&lt;=50,"low")</f>
        <v>high</v>
      </c>
    </row>
    <row r="7524" spans="1:12" x14ac:dyDescent="0.3">
      <c r="A7524" t="s">
        <v>7241</v>
      </c>
      <c r="B7524" s="1">
        <v>22635</v>
      </c>
      <c r="C7524">
        <v>64</v>
      </c>
      <c r="D7524" t="s">
        <v>9</v>
      </c>
      <c r="E7524" t="s">
        <v>10</v>
      </c>
      <c r="F7524">
        <v>2000000</v>
      </c>
      <c r="G7524">
        <v>211802400.40000001</v>
      </c>
      <c r="H7524" t="s">
        <v>17</v>
      </c>
      <c r="I7524">
        <f>YEAR(Table1[[#This Row],[date]])</f>
        <v>1961</v>
      </c>
      <c r="J7524">
        <f>Table1[[#This Row],[revenue]]-Table1[[#This Row],[budget_x]]</f>
        <v>209802400.40000001</v>
      </c>
      <c r="K7524" s="7">
        <f>Table1[[#This Row],[profit /loss ]]/Table1[[#This Row],[budget_x]]</f>
        <v>104.90120020000001</v>
      </c>
      <c r="L7524" t="str" cm="1">
        <f t="array" ref="L7524">_xlfn.IFS(Table1[[#This Row],[score]]&gt;70,"high",Table1[[#This Row],[score]]&gt;50,"medium",Table1[[#This Row],[score]]&lt;=50,"low")</f>
        <v>medium</v>
      </c>
    </row>
    <row r="7525" spans="1:12" x14ac:dyDescent="0.3">
      <c r="A7525" t="s">
        <v>7242</v>
      </c>
      <c r="B7525" s="1">
        <v>36230</v>
      </c>
      <c r="C7525">
        <v>65</v>
      </c>
      <c r="D7525" t="s">
        <v>9</v>
      </c>
      <c r="E7525" t="s">
        <v>10</v>
      </c>
      <c r="F7525">
        <v>30000000</v>
      </c>
      <c r="G7525">
        <v>176885658</v>
      </c>
      <c r="H7525" t="s">
        <v>11</v>
      </c>
      <c r="I7525">
        <f>YEAR(Table1[[#This Row],[date]])</f>
        <v>1999</v>
      </c>
      <c r="J7525">
        <f>Table1[[#This Row],[revenue]]-Table1[[#This Row],[budget_x]]</f>
        <v>146885658</v>
      </c>
      <c r="K7525" s="7">
        <f>Table1[[#This Row],[profit /loss ]]/Table1[[#This Row],[budget_x]]</f>
        <v>4.8961886000000003</v>
      </c>
      <c r="L7525" t="str" cm="1">
        <f t="array" ref="L7525">_xlfn.IFS(Table1[[#This Row],[score]]&gt;70,"high",Table1[[#This Row],[score]]&gt;50,"medium",Table1[[#This Row],[score]]&lt;=50,"low")</f>
        <v>medium</v>
      </c>
    </row>
    <row r="7526" spans="1:12" x14ac:dyDescent="0.3">
      <c r="A7526" t="s">
        <v>7243</v>
      </c>
      <c r="B7526" s="1">
        <v>35132</v>
      </c>
      <c r="C7526">
        <v>65</v>
      </c>
      <c r="D7526" t="s">
        <v>9</v>
      </c>
      <c r="E7526" t="s">
        <v>10</v>
      </c>
      <c r="F7526">
        <v>52000000</v>
      </c>
      <c r="G7526">
        <v>32709423</v>
      </c>
      <c r="H7526" t="s">
        <v>17</v>
      </c>
      <c r="I7526">
        <f>YEAR(Table1[[#This Row],[date]])</f>
        <v>1996</v>
      </c>
      <c r="J7526">
        <f>Table1[[#This Row],[revenue]]-Table1[[#This Row],[budget_x]]</f>
        <v>-19290577</v>
      </c>
      <c r="K7526" s="7">
        <f>Table1[[#This Row],[profit /loss ]]/Table1[[#This Row],[budget_x]]</f>
        <v>-0.3709726346153846</v>
      </c>
      <c r="L7526" t="str" cm="1">
        <f t="array" ref="L7526">_xlfn.IFS(Table1[[#This Row],[score]]&gt;70,"high",Table1[[#This Row],[score]]&gt;50,"medium",Table1[[#This Row],[score]]&lt;=50,"low")</f>
        <v>medium</v>
      </c>
    </row>
    <row r="7527" spans="1:12" x14ac:dyDescent="0.3">
      <c r="A7527" t="s">
        <v>7244</v>
      </c>
      <c r="B7527" s="1">
        <v>43679</v>
      </c>
      <c r="C7527">
        <v>68</v>
      </c>
      <c r="D7527" t="s">
        <v>9</v>
      </c>
      <c r="E7527" t="s">
        <v>69</v>
      </c>
      <c r="F7527">
        <v>94400000</v>
      </c>
      <c r="G7527">
        <v>408556335.60000002</v>
      </c>
      <c r="H7527" t="s">
        <v>143</v>
      </c>
      <c r="I7527">
        <f>YEAR(Table1[[#This Row],[date]])</f>
        <v>2019</v>
      </c>
      <c r="J7527">
        <f>Table1[[#This Row],[revenue]]-Table1[[#This Row],[budget_x]]</f>
        <v>314156335.60000002</v>
      </c>
      <c r="K7527" s="7">
        <f>Table1[[#This Row],[profit /loss ]]/Table1[[#This Row],[budget_x]]</f>
        <v>3.3279272838983052</v>
      </c>
      <c r="L7527" t="str" cm="1">
        <f t="array" ref="L7527">_xlfn.IFS(Table1[[#This Row],[score]]&gt;70,"high",Table1[[#This Row],[score]]&gt;50,"medium",Table1[[#This Row],[score]]&lt;=50,"low")</f>
        <v>medium</v>
      </c>
    </row>
    <row r="7528" spans="1:12" x14ac:dyDescent="0.3">
      <c r="A7528" t="s">
        <v>7245</v>
      </c>
      <c r="B7528" s="1">
        <v>27746</v>
      </c>
      <c r="C7528">
        <v>78</v>
      </c>
      <c r="D7528" t="s">
        <v>9</v>
      </c>
      <c r="E7528" t="s">
        <v>10</v>
      </c>
      <c r="F7528">
        <v>1800000</v>
      </c>
      <c r="G7528">
        <v>46665856</v>
      </c>
      <c r="H7528" t="s">
        <v>11</v>
      </c>
      <c r="I7528">
        <f>YEAR(Table1[[#This Row],[date]])</f>
        <v>1975</v>
      </c>
      <c r="J7528">
        <f>Table1[[#This Row],[revenue]]-Table1[[#This Row],[budget_x]]</f>
        <v>44865856</v>
      </c>
      <c r="K7528" s="7">
        <f>Table1[[#This Row],[profit /loss ]]/Table1[[#This Row],[budget_x]]</f>
        <v>24.925475555555554</v>
      </c>
      <c r="L7528" t="str" cm="1">
        <f t="array" ref="L7528">_xlfn.IFS(Table1[[#This Row],[score]]&gt;70,"high",Table1[[#This Row],[score]]&gt;50,"medium",Table1[[#This Row],[score]]&lt;=50,"low")</f>
        <v>high</v>
      </c>
    </row>
    <row r="7529" spans="1:12" x14ac:dyDescent="0.3">
      <c r="A7529" t="s">
        <v>7246</v>
      </c>
      <c r="B7529" s="1">
        <v>36155</v>
      </c>
      <c r="C7529">
        <v>63</v>
      </c>
      <c r="D7529" t="s">
        <v>9</v>
      </c>
      <c r="E7529" t="s">
        <v>10</v>
      </c>
      <c r="F7529">
        <v>70000000</v>
      </c>
      <c r="G7529">
        <v>116625798</v>
      </c>
      <c r="H7529" t="s">
        <v>11</v>
      </c>
      <c r="I7529">
        <f>YEAR(Table1[[#This Row],[date]])</f>
        <v>1998</v>
      </c>
      <c r="J7529">
        <f>Table1[[#This Row],[revenue]]-Table1[[#This Row],[budget_x]]</f>
        <v>46625798</v>
      </c>
      <c r="K7529" s="7">
        <f>Table1[[#This Row],[profit /loss ]]/Table1[[#This Row],[budget_x]]</f>
        <v>0.66608282857142853</v>
      </c>
      <c r="L7529" t="str" cm="1">
        <f t="array" ref="L7529">_xlfn.IFS(Table1[[#This Row],[score]]&gt;70,"high",Table1[[#This Row],[score]]&gt;50,"medium",Table1[[#This Row],[score]]&lt;=50,"low")</f>
        <v>medium</v>
      </c>
    </row>
    <row r="7530" spans="1:12" x14ac:dyDescent="0.3">
      <c r="A7530" t="s">
        <v>7247</v>
      </c>
      <c r="B7530" s="1">
        <v>41922</v>
      </c>
      <c r="C7530">
        <v>64</v>
      </c>
      <c r="D7530" t="s">
        <v>9</v>
      </c>
      <c r="E7530" t="s">
        <v>305</v>
      </c>
      <c r="F7530">
        <v>14000000</v>
      </c>
      <c r="G7530">
        <v>2947737</v>
      </c>
      <c r="H7530" t="s">
        <v>11</v>
      </c>
      <c r="I7530">
        <f>YEAR(Table1[[#This Row],[date]])</f>
        <v>2014</v>
      </c>
      <c r="J7530">
        <f>Table1[[#This Row],[revenue]]-Table1[[#This Row],[budget_x]]</f>
        <v>-11052263</v>
      </c>
      <c r="K7530" s="7">
        <f>Table1[[#This Row],[profit /loss ]]/Table1[[#This Row],[budget_x]]</f>
        <v>-0.78944735714285719</v>
      </c>
      <c r="L7530" t="str" cm="1">
        <f t="array" ref="L7530">_xlfn.IFS(Table1[[#This Row],[score]]&gt;70,"high",Table1[[#This Row],[score]]&gt;50,"medium",Table1[[#This Row],[score]]&lt;=50,"low")</f>
        <v>medium</v>
      </c>
    </row>
    <row r="7531" spans="1:12" x14ac:dyDescent="0.3">
      <c r="A7531" t="s">
        <v>7248</v>
      </c>
      <c r="B7531" s="1">
        <v>37607</v>
      </c>
      <c r="C7531">
        <v>63</v>
      </c>
      <c r="D7531" t="s">
        <v>9</v>
      </c>
      <c r="E7531" t="s">
        <v>10</v>
      </c>
      <c r="F7531">
        <v>131400000</v>
      </c>
      <c r="G7531">
        <v>262387752</v>
      </c>
      <c r="H7531" t="s">
        <v>17</v>
      </c>
      <c r="I7531">
        <f>YEAR(Table1[[#This Row],[date]])</f>
        <v>2002</v>
      </c>
      <c r="J7531">
        <f>Table1[[#This Row],[revenue]]-Table1[[#This Row],[budget_x]]</f>
        <v>130987752</v>
      </c>
      <c r="K7531" s="7">
        <f>Table1[[#This Row],[profit /loss ]]/Table1[[#This Row],[budget_x]]</f>
        <v>0.99686264840182648</v>
      </c>
      <c r="L7531" t="str" cm="1">
        <f t="array" ref="L7531">_xlfn.IFS(Table1[[#This Row],[score]]&gt;70,"high",Table1[[#This Row],[score]]&gt;50,"medium",Table1[[#This Row],[score]]&lt;=50,"low")</f>
        <v>medium</v>
      </c>
    </row>
    <row r="7532" spans="1:12" x14ac:dyDescent="0.3">
      <c r="A7532" t="s">
        <v>7249</v>
      </c>
      <c r="B7532" s="1">
        <v>35993</v>
      </c>
      <c r="C7532">
        <v>63</v>
      </c>
      <c r="D7532" t="s">
        <v>9</v>
      </c>
      <c r="E7532" t="s">
        <v>10</v>
      </c>
      <c r="F7532">
        <v>90000000</v>
      </c>
      <c r="G7532">
        <v>433079565.60000002</v>
      </c>
      <c r="H7532" t="s">
        <v>17</v>
      </c>
      <c r="I7532">
        <f>YEAR(Table1[[#This Row],[date]])</f>
        <v>1998</v>
      </c>
      <c r="J7532">
        <f>Table1[[#This Row],[revenue]]-Table1[[#This Row],[budget_x]]</f>
        <v>343079565.60000002</v>
      </c>
      <c r="K7532" s="7">
        <f>Table1[[#This Row],[profit /loss ]]/Table1[[#This Row],[budget_x]]</f>
        <v>3.8119951733333335</v>
      </c>
      <c r="L7532" t="str" cm="1">
        <f t="array" ref="L7532">_xlfn.IFS(Table1[[#This Row],[score]]&gt;70,"high",Table1[[#This Row],[score]]&gt;50,"medium",Table1[[#This Row],[score]]&lt;=50,"low")</f>
        <v>medium</v>
      </c>
    </row>
    <row r="7533" spans="1:12" x14ac:dyDescent="0.3">
      <c r="A7533" t="s">
        <v>7250</v>
      </c>
      <c r="B7533" s="1">
        <v>32248</v>
      </c>
      <c r="C7533">
        <v>61</v>
      </c>
      <c r="D7533" t="s">
        <v>9</v>
      </c>
      <c r="E7533" t="s">
        <v>10</v>
      </c>
      <c r="F7533">
        <v>7000000</v>
      </c>
      <c r="G7533">
        <v>960040</v>
      </c>
      <c r="H7533" t="s">
        <v>17</v>
      </c>
      <c r="I7533">
        <f>YEAR(Table1[[#This Row],[date]])</f>
        <v>1988</v>
      </c>
      <c r="J7533">
        <f>Table1[[#This Row],[revenue]]-Table1[[#This Row],[budget_x]]</f>
        <v>-6039960</v>
      </c>
      <c r="K7533" s="7">
        <f>Table1[[#This Row],[profit /loss ]]/Table1[[#This Row],[budget_x]]</f>
        <v>-0.8628514285714286</v>
      </c>
      <c r="L7533" t="str" cm="1">
        <f t="array" ref="L7533">_xlfn.IFS(Table1[[#This Row],[score]]&gt;70,"high",Table1[[#This Row],[score]]&gt;50,"medium",Table1[[#This Row],[score]]&lt;=50,"low")</f>
        <v>medium</v>
      </c>
    </row>
    <row r="7534" spans="1:12" x14ac:dyDescent="0.3">
      <c r="A7534" t="s">
        <v>7251</v>
      </c>
      <c r="B7534" s="1">
        <v>42615</v>
      </c>
      <c r="C7534">
        <v>43</v>
      </c>
      <c r="D7534" t="s">
        <v>9</v>
      </c>
      <c r="E7534" t="s">
        <v>36</v>
      </c>
      <c r="F7534">
        <v>112300000</v>
      </c>
      <c r="G7534">
        <v>615996146.79999995</v>
      </c>
      <c r="H7534" t="s">
        <v>37</v>
      </c>
      <c r="I7534">
        <f>YEAR(Table1[[#This Row],[date]])</f>
        <v>2016</v>
      </c>
      <c r="J7534">
        <f>Table1[[#This Row],[revenue]]-Table1[[#This Row],[budget_x]]</f>
        <v>503696146.79999995</v>
      </c>
      <c r="K7534" s="7">
        <f>Table1[[#This Row],[profit /loss ]]/Table1[[#This Row],[budget_x]]</f>
        <v>4.4852729011576127</v>
      </c>
      <c r="L7534" t="str" cm="1">
        <f t="array" ref="L7534">_xlfn.IFS(Table1[[#This Row],[score]]&gt;70,"high",Table1[[#This Row],[score]]&gt;50,"medium",Table1[[#This Row],[score]]&lt;=50,"low")</f>
        <v>low</v>
      </c>
    </row>
    <row r="7535" spans="1:12" x14ac:dyDescent="0.3">
      <c r="A7535" t="s">
        <v>7252</v>
      </c>
      <c r="B7535" s="1">
        <v>36979</v>
      </c>
      <c r="C7535">
        <v>59</v>
      </c>
      <c r="D7535" t="s">
        <v>9</v>
      </c>
      <c r="E7535" t="s">
        <v>10</v>
      </c>
      <c r="F7535">
        <v>28000000</v>
      </c>
      <c r="G7535">
        <v>94728529</v>
      </c>
      <c r="H7535" t="s">
        <v>11</v>
      </c>
      <c r="I7535">
        <f>YEAR(Table1[[#This Row],[date]])</f>
        <v>2001</v>
      </c>
      <c r="J7535">
        <f>Table1[[#This Row],[revenue]]-Table1[[#This Row],[budget_x]]</f>
        <v>66728529</v>
      </c>
      <c r="K7535" s="7">
        <f>Table1[[#This Row],[profit /loss ]]/Table1[[#This Row],[budget_x]]</f>
        <v>2.3831617500000002</v>
      </c>
      <c r="L7535" t="str" cm="1">
        <f t="array" ref="L7535">_xlfn.IFS(Table1[[#This Row],[score]]&gt;70,"high",Table1[[#This Row],[score]]&gt;50,"medium",Table1[[#This Row],[score]]&lt;=50,"low")</f>
        <v>medium</v>
      </c>
    </row>
    <row r="7536" spans="1:12" x14ac:dyDescent="0.3">
      <c r="A7536" t="s">
        <v>7253</v>
      </c>
      <c r="B7536" s="1">
        <v>38950</v>
      </c>
      <c r="C7536">
        <v>69</v>
      </c>
      <c r="D7536" t="s">
        <v>9</v>
      </c>
      <c r="E7536" t="s">
        <v>10</v>
      </c>
      <c r="F7536">
        <v>122900000</v>
      </c>
      <c r="G7536">
        <v>587489065</v>
      </c>
      <c r="H7536" t="s">
        <v>17</v>
      </c>
      <c r="I7536">
        <f>YEAR(Table1[[#This Row],[date]])</f>
        <v>2006</v>
      </c>
      <c r="J7536">
        <f>Table1[[#This Row],[revenue]]-Table1[[#This Row],[budget_x]]</f>
        <v>464589065</v>
      </c>
      <c r="K7536" s="7">
        <f>Table1[[#This Row],[profit /loss ]]/Table1[[#This Row],[budget_x]]</f>
        <v>3.7802202196908055</v>
      </c>
      <c r="L7536" t="str" cm="1">
        <f t="array" ref="L7536">_xlfn.IFS(Table1[[#This Row],[score]]&gt;70,"high",Table1[[#This Row],[score]]&gt;50,"medium",Table1[[#This Row],[score]]&lt;=50,"low")</f>
        <v>medium</v>
      </c>
    </row>
    <row r="7537" spans="1:12" x14ac:dyDescent="0.3">
      <c r="A7537" t="s">
        <v>7254</v>
      </c>
      <c r="B7537" s="1">
        <v>37053</v>
      </c>
      <c r="C7537">
        <v>34</v>
      </c>
      <c r="D7537" t="s">
        <v>9</v>
      </c>
      <c r="E7537" t="s">
        <v>10</v>
      </c>
      <c r="F7537">
        <v>500000</v>
      </c>
      <c r="G7537">
        <v>1240261.6000000001</v>
      </c>
      <c r="H7537" t="s">
        <v>17</v>
      </c>
      <c r="I7537">
        <f>YEAR(Table1[[#This Row],[date]])</f>
        <v>2001</v>
      </c>
      <c r="J7537">
        <f>Table1[[#This Row],[revenue]]-Table1[[#This Row],[budget_x]]</f>
        <v>740261.60000000009</v>
      </c>
      <c r="K7537" s="7">
        <f>Table1[[#This Row],[profit /loss ]]/Table1[[#This Row],[budget_x]]</f>
        <v>1.4805232000000002</v>
      </c>
      <c r="L7537" t="str" cm="1">
        <f t="array" ref="L7537">_xlfn.IFS(Table1[[#This Row],[score]]&gt;70,"high",Table1[[#This Row],[score]]&gt;50,"medium",Table1[[#This Row],[score]]&lt;=50,"low")</f>
        <v>low</v>
      </c>
    </row>
    <row r="7538" spans="1:12" x14ac:dyDescent="0.3">
      <c r="A7538" t="s">
        <v>7255</v>
      </c>
      <c r="B7538" s="1">
        <v>28235</v>
      </c>
      <c r="C7538">
        <v>78</v>
      </c>
      <c r="D7538" t="s">
        <v>9</v>
      </c>
      <c r="E7538" t="s">
        <v>10</v>
      </c>
      <c r="F7538">
        <v>4000000</v>
      </c>
      <c r="G7538">
        <v>38252270</v>
      </c>
      <c r="H7538" t="s">
        <v>17</v>
      </c>
      <c r="I7538">
        <f>YEAR(Table1[[#This Row],[date]])</f>
        <v>1977</v>
      </c>
      <c r="J7538">
        <f>Table1[[#This Row],[revenue]]-Table1[[#This Row],[budget_x]]</f>
        <v>34252270</v>
      </c>
      <c r="K7538" s="7">
        <f>Table1[[#This Row],[profit /loss ]]/Table1[[#This Row],[budget_x]]</f>
        <v>8.5630675000000007</v>
      </c>
      <c r="L7538" t="str" cm="1">
        <f t="array" ref="L7538">_xlfn.IFS(Table1[[#This Row],[score]]&gt;70,"high",Table1[[#This Row],[score]]&gt;50,"medium",Table1[[#This Row],[score]]&lt;=50,"low")</f>
        <v>high</v>
      </c>
    </row>
    <row r="7539" spans="1:12" x14ac:dyDescent="0.3">
      <c r="A7539" t="s">
        <v>7256</v>
      </c>
      <c r="B7539" s="1">
        <v>42698</v>
      </c>
      <c r="C7539">
        <v>50</v>
      </c>
      <c r="D7539" t="s">
        <v>9</v>
      </c>
      <c r="E7539" t="s">
        <v>74</v>
      </c>
      <c r="F7539">
        <v>175600000</v>
      </c>
      <c r="G7539">
        <v>288568132.39999998</v>
      </c>
      <c r="H7539" t="s">
        <v>75</v>
      </c>
      <c r="I7539">
        <f>YEAR(Table1[[#This Row],[date]])</f>
        <v>2016</v>
      </c>
      <c r="J7539">
        <f>Table1[[#This Row],[revenue]]-Table1[[#This Row],[budget_x]]</f>
        <v>112968132.39999998</v>
      </c>
      <c r="K7539" s="7">
        <f>Table1[[#This Row],[profit /loss ]]/Table1[[#This Row],[budget_x]]</f>
        <v>0.64332649430523903</v>
      </c>
      <c r="L7539" t="str" cm="1">
        <f t="array" ref="L7539">_xlfn.IFS(Table1[[#This Row],[score]]&gt;70,"high",Table1[[#This Row],[score]]&gt;50,"medium",Table1[[#This Row],[score]]&lt;=50,"low")</f>
        <v>low</v>
      </c>
    </row>
    <row r="7540" spans="1:12" x14ac:dyDescent="0.3">
      <c r="A7540" t="s">
        <v>7257</v>
      </c>
      <c r="B7540" s="1">
        <v>40110</v>
      </c>
      <c r="C7540">
        <v>74</v>
      </c>
      <c r="D7540" t="s">
        <v>9</v>
      </c>
      <c r="E7540" t="s">
        <v>69</v>
      </c>
      <c r="F7540">
        <v>108000000</v>
      </c>
      <c r="G7540">
        <v>715993426.60000002</v>
      </c>
      <c r="H7540" t="s">
        <v>143</v>
      </c>
      <c r="I7540">
        <f>YEAR(Table1[[#This Row],[date]])</f>
        <v>2009</v>
      </c>
      <c r="J7540">
        <f>Table1[[#This Row],[revenue]]-Table1[[#This Row],[budget_x]]</f>
        <v>607993426.60000002</v>
      </c>
      <c r="K7540" s="7">
        <f>Table1[[#This Row],[profit /loss ]]/Table1[[#This Row],[budget_x]]</f>
        <v>5.6295687648148149</v>
      </c>
      <c r="L7540" t="str" cm="1">
        <f t="array" ref="L7540">_xlfn.IFS(Table1[[#This Row],[score]]&gt;70,"high",Table1[[#This Row],[score]]&gt;50,"medium",Table1[[#This Row],[score]]&lt;=50,"low")</f>
        <v>high</v>
      </c>
    </row>
    <row r="7541" spans="1:12" x14ac:dyDescent="0.3">
      <c r="A7541" t="s">
        <v>7258</v>
      </c>
      <c r="B7541" s="1">
        <v>35967</v>
      </c>
      <c r="C7541">
        <v>40</v>
      </c>
      <c r="D7541" t="s">
        <v>9</v>
      </c>
      <c r="E7541" t="s">
        <v>10</v>
      </c>
      <c r="F7541">
        <v>1650000</v>
      </c>
      <c r="G7541">
        <v>1240261.6000000001</v>
      </c>
      <c r="H7541" t="s">
        <v>17</v>
      </c>
      <c r="I7541">
        <f>YEAR(Table1[[#This Row],[date]])</f>
        <v>1998</v>
      </c>
      <c r="J7541">
        <f>Table1[[#This Row],[revenue]]-Table1[[#This Row],[budget_x]]</f>
        <v>-409738.39999999991</v>
      </c>
      <c r="K7541" s="7">
        <f>Table1[[#This Row],[profit /loss ]]/Table1[[#This Row],[budget_x]]</f>
        <v>-0.24832630303030298</v>
      </c>
      <c r="L7541" t="str" cm="1">
        <f t="array" ref="L7541">_xlfn.IFS(Table1[[#This Row],[score]]&gt;70,"high",Table1[[#This Row],[score]]&gt;50,"medium",Table1[[#This Row],[score]]&lt;=50,"low")</f>
        <v>low</v>
      </c>
    </row>
    <row r="7542" spans="1:12" x14ac:dyDescent="0.3">
      <c r="A7542" t="s">
        <v>7259</v>
      </c>
      <c r="B7542" s="1">
        <v>33325</v>
      </c>
      <c r="C7542">
        <v>65</v>
      </c>
      <c r="D7542" t="s">
        <v>9</v>
      </c>
      <c r="E7542" t="s">
        <v>10</v>
      </c>
      <c r="F7542">
        <v>19000000</v>
      </c>
      <c r="G7542">
        <v>174999005</v>
      </c>
      <c r="H7542" t="s">
        <v>11</v>
      </c>
      <c r="I7542">
        <f>YEAR(Table1[[#This Row],[date]])</f>
        <v>1991</v>
      </c>
      <c r="J7542">
        <f>Table1[[#This Row],[revenue]]-Table1[[#This Row],[budget_x]]</f>
        <v>155999005</v>
      </c>
      <c r="K7542" s="7">
        <f>Table1[[#This Row],[profit /loss ]]/Table1[[#This Row],[budget_x]]</f>
        <v>8.2104739473684205</v>
      </c>
      <c r="L7542" t="str" cm="1">
        <f t="array" ref="L7542">_xlfn.IFS(Table1[[#This Row],[score]]&gt;70,"high",Table1[[#This Row],[score]]&gt;50,"medium",Table1[[#This Row],[score]]&lt;=50,"low")</f>
        <v>medium</v>
      </c>
    </row>
    <row r="7543" spans="1:12" x14ac:dyDescent="0.3">
      <c r="A7543" t="s">
        <v>7260</v>
      </c>
      <c r="B7543" s="1">
        <v>45022</v>
      </c>
      <c r="C7543">
        <v>0</v>
      </c>
      <c r="D7543" t="s">
        <v>9</v>
      </c>
      <c r="E7543" t="s">
        <v>368</v>
      </c>
      <c r="F7543">
        <v>264940000</v>
      </c>
      <c r="G7543">
        <v>175269998.80000001</v>
      </c>
      <c r="H7543" t="s">
        <v>369</v>
      </c>
      <c r="I7543">
        <f>YEAR(Table1[[#This Row],[date]])</f>
        <v>2023</v>
      </c>
      <c r="J7543">
        <f>Table1[[#This Row],[revenue]]-Table1[[#This Row],[budget_x]]</f>
        <v>-89670001.199999988</v>
      </c>
      <c r="K7543" s="7">
        <f>Table1[[#This Row],[profit /loss ]]/Table1[[#This Row],[budget_x]]</f>
        <v>-0.33845399411187432</v>
      </c>
      <c r="L7543" t="str" cm="1">
        <f t="array" ref="L7543">_xlfn.IFS(Table1[[#This Row],[score]]&gt;70,"high",Table1[[#This Row],[score]]&gt;50,"medium",Table1[[#This Row],[score]]&lt;=50,"low")</f>
        <v>low</v>
      </c>
    </row>
    <row r="7544" spans="1:12" x14ac:dyDescent="0.3">
      <c r="A7544" t="s">
        <v>7261</v>
      </c>
      <c r="B7544" s="1">
        <v>29553</v>
      </c>
      <c r="C7544">
        <v>56</v>
      </c>
      <c r="D7544" t="s">
        <v>9</v>
      </c>
      <c r="E7544" t="s">
        <v>10</v>
      </c>
      <c r="F7544">
        <v>17000000</v>
      </c>
      <c r="G7544">
        <v>66132626</v>
      </c>
      <c r="H7544" t="s">
        <v>11</v>
      </c>
      <c r="I7544">
        <f>YEAR(Table1[[#This Row],[date]])</f>
        <v>1980</v>
      </c>
      <c r="J7544">
        <f>Table1[[#This Row],[revenue]]-Table1[[#This Row],[budget_x]]</f>
        <v>49132626</v>
      </c>
      <c r="K7544" s="7">
        <f>Table1[[#This Row],[profit /loss ]]/Table1[[#This Row],[budget_x]]</f>
        <v>2.8901544705882354</v>
      </c>
      <c r="L7544" t="str" cm="1">
        <f t="array" ref="L7544">_xlfn.IFS(Table1[[#This Row],[score]]&gt;70,"high",Table1[[#This Row],[score]]&gt;50,"medium",Table1[[#This Row],[score]]&lt;=50,"low")</f>
        <v>medium</v>
      </c>
    </row>
    <row r="7545" spans="1:12" x14ac:dyDescent="0.3">
      <c r="A7545" t="s">
        <v>7262</v>
      </c>
      <c r="B7545" s="1">
        <v>44868</v>
      </c>
      <c r="C7545">
        <v>57</v>
      </c>
      <c r="D7545" t="s">
        <v>9</v>
      </c>
      <c r="E7545" t="s">
        <v>125</v>
      </c>
      <c r="F7545">
        <v>205000000</v>
      </c>
      <c r="G7545">
        <v>592706910.20000005</v>
      </c>
      <c r="H7545" t="s">
        <v>132</v>
      </c>
      <c r="I7545">
        <f>YEAR(Table1[[#This Row],[date]])</f>
        <v>2022</v>
      </c>
      <c r="J7545">
        <f>Table1[[#This Row],[revenue]]-Table1[[#This Row],[budget_x]]</f>
        <v>387706910.20000005</v>
      </c>
      <c r="K7545" s="7">
        <f>Table1[[#This Row],[profit /loss ]]/Table1[[#This Row],[budget_x]]</f>
        <v>1.8912532204878052</v>
      </c>
      <c r="L7545" t="str" cm="1">
        <f t="array" ref="L7545">_xlfn.IFS(Table1[[#This Row],[score]]&gt;70,"high",Table1[[#This Row],[score]]&gt;50,"medium",Table1[[#This Row],[score]]&lt;=50,"low")</f>
        <v>medium</v>
      </c>
    </row>
    <row r="7546" spans="1:12" x14ac:dyDescent="0.3">
      <c r="A7546" t="s">
        <v>7263</v>
      </c>
      <c r="B7546" s="1">
        <v>44882</v>
      </c>
      <c r="C7546">
        <v>66</v>
      </c>
      <c r="D7546" t="s">
        <v>9</v>
      </c>
      <c r="E7546" t="s">
        <v>10</v>
      </c>
      <c r="F7546">
        <v>56700000</v>
      </c>
      <c r="G7546">
        <v>401827894</v>
      </c>
      <c r="H7546" t="s">
        <v>17</v>
      </c>
      <c r="I7546">
        <f>YEAR(Table1[[#This Row],[date]])</f>
        <v>2022</v>
      </c>
      <c r="J7546">
        <f>Table1[[#This Row],[revenue]]-Table1[[#This Row],[budget_x]]</f>
        <v>345127894</v>
      </c>
      <c r="K7546" s="7">
        <f>Table1[[#This Row],[profit /loss ]]/Table1[[#This Row],[budget_x]]</f>
        <v>6.0869117107583772</v>
      </c>
      <c r="L7546" t="str" cm="1">
        <f t="array" ref="L7546">_xlfn.IFS(Table1[[#This Row],[score]]&gt;70,"high",Table1[[#This Row],[score]]&gt;50,"medium",Table1[[#This Row],[score]]&lt;=50,"low")</f>
        <v>medium</v>
      </c>
    </row>
    <row r="7547" spans="1:12" x14ac:dyDescent="0.3">
      <c r="A7547" t="s">
        <v>7264</v>
      </c>
      <c r="B7547" s="1">
        <v>38941</v>
      </c>
      <c r="C7547">
        <v>43</v>
      </c>
      <c r="D7547" t="s">
        <v>9</v>
      </c>
      <c r="E7547" t="s">
        <v>10</v>
      </c>
      <c r="F7547">
        <v>45000000</v>
      </c>
      <c r="G7547">
        <v>178262620</v>
      </c>
      <c r="H7547" t="s">
        <v>17</v>
      </c>
      <c r="I7547">
        <f>YEAR(Table1[[#This Row],[date]])</f>
        <v>2006</v>
      </c>
      <c r="J7547">
        <f>Table1[[#This Row],[revenue]]-Table1[[#This Row],[budget_x]]</f>
        <v>133262620</v>
      </c>
      <c r="K7547" s="7">
        <f>Table1[[#This Row],[profit /loss ]]/Table1[[#This Row],[budget_x]]</f>
        <v>2.9613915555555557</v>
      </c>
      <c r="L7547" t="str" cm="1">
        <f t="array" ref="L7547">_xlfn.IFS(Table1[[#This Row],[score]]&gt;70,"high",Table1[[#This Row],[score]]&gt;50,"medium",Table1[[#This Row],[score]]&lt;=50,"low")</f>
        <v>low</v>
      </c>
    </row>
    <row r="7548" spans="1:12" x14ac:dyDescent="0.3">
      <c r="A7548" t="s">
        <v>7265</v>
      </c>
      <c r="B7548" s="1">
        <v>42579</v>
      </c>
      <c r="C7548">
        <v>63</v>
      </c>
      <c r="D7548" t="s">
        <v>9</v>
      </c>
      <c r="E7548" t="s">
        <v>10</v>
      </c>
      <c r="F7548">
        <v>20000000</v>
      </c>
      <c r="G7548">
        <v>54404202</v>
      </c>
      <c r="H7548" t="s">
        <v>11</v>
      </c>
      <c r="I7548">
        <f>YEAR(Table1[[#This Row],[date]])</f>
        <v>2016</v>
      </c>
      <c r="J7548">
        <f>Table1[[#This Row],[revenue]]-Table1[[#This Row],[budget_x]]</f>
        <v>34404202</v>
      </c>
      <c r="K7548" s="7">
        <f>Table1[[#This Row],[profit /loss ]]/Table1[[#This Row],[budget_x]]</f>
        <v>1.7202101000000001</v>
      </c>
      <c r="L7548" t="str" cm="1">
        <f t="array" ref="L7548">_xlfn.IFS(Table1[[#This Row],[score]]&gt;70,"high",Table1[[#This Row],[score]]&gt;50,"medium",Table1[[#This Row],[score]]&lt;=50,"low")</f>
        <v>medium</v>
      </c>
    </row>
    <row r="7549" spans="1:12" x14ac:dyDescent="0.3">
      <c r="A7549" t="s">
        <v>7266</v>
      </c>
      <c r="B7549" s="1">
        <v>44904</v>
      </c>
      <c r="C7549">
        <v>64</v>
      </c>
      <c r="D7549" t="s">
        <v>9</v>
      </c>
      <c r="E7549" t="s">
        <v>626</v>
      </c>
      <c r="F7549">
        <v>80400000</v>
      </c>
      <c r="G7549">
        <v>411716817.19999999</v>
      </c>
      <c r="H7549" t="s">
        <v>627</v>
      </c>
      <c r="I7549">
        <f>YEAR(Table1[[#This Row],[date]])</f>
        <v>2022</v>
      </c>
      <c r="J7549">
        <f>Table1[[#This Row],[revenue]]-Table1[[#This Row],[budget_x]]</f>
        <v>331316817.19999999</v>
      </c>
      <c r="K7549" s="7">
        <f>Table1[[#This Row],[profit /loss ]]/Table1[[#This Row],[budget_x]]</f>
        <v>4.1208559353233829</v>
      </c>
      <c r="L7549" t="str" cm="1">
        <f t="array" ref="L7549">_xlfn.IFS(Table1[[#This Row],[score]]&gt;70,"high",Table1[[#This Row],[score]]&gt;50,"medium",Table1[[#This Row],[score]]&lt;=50,"low")</f>
        <v>medium</v>
      </c>
    </row>
    <row r="7550" spans="1:12" x14ac:dyDescent="0.3">
      <c r="A7550" t="s">
        <v>7267</v>
      </c>
      <c r="B7550" s="1">
        <v>38244</v>
      </c>
      <c r="C7550">
        <v>55</v>
      </c>
      <c r="D7550" t="s">
        <v>9</v>
      </c>
      <c r="E7550" t="s">
        <v>10</v>
      </c>
      <c r="F7550">
        <v>26000000</v>
      </c>
      <c r="G7550">
        <v>28703083</v>
      </c>
      <c r="H7550" t="s">
        <v>11</v>
      </c>
      <c r="I7550">
        <f>YEAR(Table1[[#This Row],[date]])</f>
        <v>2004</v>
      </c>
      <c r="J7550">
        <f>Table1[[#This Row],[revenue]]-Table1[[#This Row],[budget_x]]</f>
        <v>2703083</v>
      </c>
      <c r="K7550" s="7">
        <f>Table1[[#This Row],[profit /loss ]]/Table1[[#This Row],[budget_x]]</f>
        <v>0.10396473076923077</v>
      </c>
      <c r="L7550" t="str" cm="1">
        <f t="array" ref="L7550">_xlfn.IFS(Table1[[#This Row],[score]]&gt;70,"high",Table1[[#This Row],[score]]&gt;50,"medium",Table1[[#This Row],[score]]&lt;=50,"low")</f>
        <v>medium</v>
      </c>
    </row>
    <row r="7551" spans="1:12" x14ac:dyDescent="0.3">
      <c r="A7551" t="s">
        <v>7268</v>
      </c>
      <c r="B7551" s="1">
        <v>39730</v>
      </c>
      <c r="C7551">
        <v>57</v>
      </c>
      <c r="D7551" t="s">
        <v>9</v>
      </c>
      <c r="E7551" t="s">
        <v>10</v>
      </c>
      <c r="F7551">
        <v>20000000</v>
      </c>
      <c r="G7551">
        <v>34787111</v>
      </c>
      <c r="H7551" t="s">
        <v>11</v>
      </c>
      <c r="I7551">
        <f>YEAR(Table1[[#This Row],[date]])</f>
        <v>2008</v>
      </c>
      <c r="J7551">
        <f>Table1[[#This Row],[revenue]]-Table1[[#This Row],[budget_x]]</f>
        <v>14787111</v>
      </c>
      <c r="K7551" s="7">
        <f>Table1[[#This Row],[profit /loss ]]/Table1[[#This Row],[budget_x]]</f>
        <v>0.73935554999999997</v>
      </c>
      <c r="L7551" t="str" cm="1">
        <f t="array" ref="L7551">_xlfn.IFS(Table1[[#This Row],[score]]&gt;70,"high",Table1[[#This Row],[score]]&gt;50,"medium",Table1[[#This Row],[score]]&lt;=50,"low")</f>
        <v>medium</v>
      </c>
    </row>
    <row r="7552" spans="1:12" x14ac:dyDescent="0.3">
      <c r="A7552" t="s">
        <v>7269</v>
      </c>
      <c r="B7552" s="1">
        <v>35969</v>
      </c>
      <c r="C7552">
        <v>69</v>
      </c>
      <c r="D7552" t="s">
        <v>9</v>
      </c>
      <c r="E7552" t="s">
        <v>10</v>
      </c>
      <c r="F7552">
        <v>60000000</v>
      </c>
      <c r="G7552">
        <v>186883563</v>
      </c>
      <c r="H7552" t="s">
        <v>11</v>
      </c>
      <c r="I7552">
        <f>YEAR(Table1[[#This Row],[date]])</f>
        <v>1998</v>
      </c>
      <c r="J7552">
        <f>Table1[[#This Row],[revenue]]-Table1[[#This Row],[budget_x]]</f>
        <v>126883563</v>
      </c>
      <c r="K7552" s="7">
        <f>Table1[[#This Row],[profit /loss ]]/Table1[[#This Row],[budget_x]]</f>
        <v>2.1147260499999998</v>
      </c>
      <c r="L7552" t="str" cm="1">
        <f t="array" ref="L7552">_xlfn.IFS(Table1[[#This Row],[score]]&gt;70,"high",Table1[[#This Row],[score]]&gt;50,"medium",Table1[[#This Row],[score]]&lt;=50,"low")</f>
        <v>medium</v>
      </c>
    </row>
    <row r="7553" spans="1:12" x14ac:dyDescent="0.3">
      <c r="A7553" t="s">
        <v>7270</v>
      </c>
      <c r="B7553" s="1">
        <v>44477</v>
      </c>
      <c r="C7553">
        <v>60</v>
      </c>
      <c r="D7553" t="s">
        <v>9</v>
      </c>
      <c r="E7553" t="s">
        <v>10</v>
      </c>
      <c r="F7553">
        <v>146740000</v>
      </c>
      <c r="G7553">
        <v>301123555.19999999</v>
      </c>
      <c r="H7553" t="s">
        <v>17</v>
      </c>
      <c r="I7553">
        <f>YEAR(Table1[[#This Row],[date]])</f>
        <v>2021</v>
      </c>
      <c r="J7553">
        <f>Table1[[#This Row],[revenue]]-Table1[[#This Row],[budget_x]]</f>
        <v>154383555.19999999</v>
      </c>
      <c r="K7553" s="7">
        <f>Table1[[#This Row],[profit /loss ]]/Table1[[#This Row],[budget_x]]</f>
        <v>1.0520891045386398</v>
      </c>
      <c r="L7553" t="str" cm="1">
        <f t="array" ref="L7553">_xlfn.IFS(Table1[[#This Row],[score]]&gt;70,"high",Table1[[#This Row],[score]]&gt;50,"medium",Table1[[#This Row],[score]]&lt;=50,"low")</f>
        <v>medium</v>
      </c>
    </row>
    <row r="7554" spans="1:12" x14ac:dyDescent="0.3">
      <c r="A7554" t="s">
        <v>7271</v>
      </c>
      <c r="B7554" s="1">
        <v>42762</v>
      </c>
      <c r="C7554">
        <v>60</v>
      </c>
      <c r="D7554" t="s">
        <v>9</v>
      </c>
      <c r="E7554" t="s">
        <v>10</v>
      </c>
      <c r="F7554">
        <v>1500000</v>
      </c>
      <c r="G7554">
        <v>23533154.399999999</v>
      </c>
      <c r="H7554" t="s">
        <v>30</v>
      </c>
      <c r="I7554">
        <f>YEAR(Table1[[#This Row],[date]])</f>
        <v>2017</v>
      </c>
      <c r="J7554">
        <f>Table1[[#This Row],[revenue]]-Table1[[#This Row],[budget_x]]</f>
        <v>22033154.399999999</v>
      </c>
      <c r="K7554" s="7">
        <f>Table1[[#This Row],[profit /loss ]]/Table1[[#This Row],[budget_x]]</f>
        <v>14.688769599999999</v>
      </c>
      <c r="L7554" t="str" cm="1">
        <f t="array" ref="L7554">_xlfn.IFS(Table1[[#This Row],[score]]&gt;70,"high",Table1[[#This Row],[score]]&gt;50,"medium",Table1[[#This Row],[score]]&lt;=50,"low")</f>
        <v>medium</v>
      </c>
    </row>
    <row r="7555" spans="1:12" x14ac:dyDescent="0.3">
      <c r="A7555" t="s">
        <v>7272</v>
      </c>
      <c r="B7555" s="1">
        <v>42174</v>
      </c>
      <c r="C7555">
        <v>71</v>
      </c>
      <c r="D7555" t="s">
        <v>9</v>
      </c>
      <c r="E7555" t="s">
        <v>10</v>
      </c>
      <c r="F7555">
        <v>7000000</v>
      </c>
      <c r="G7555">
        <v>18190831</v>
      </c>
      <c r="H7555" t="s">
        <v>11</v>
      </c>
      <c r="I7555">
        <f>YEAR(Table1[[#This Row],[date]])</f>
        <v>2015</v>
      </c>
      <c r="J7555">
        <f>Table1[[#This Row],[revenue]]-Table1[[#This Row],[budget_x]]</f>
        <v>11190831</v>
      </c>
      <c r="K7555" s="7">
        <f>Table1[[#This Row],[profit /loss ]]/Table1[[#This Row],[budget_x]]</f>
        <v>1.5986901428571429</v>
      </c>
      <c r="L7555" t="str" cm="1">
        <f t="array" ref="L7555">_xlfn.IFS(Table1[[#This Row],[score]]&gt;70,"high",Table1[[#This Row],[score]]&gt;50,"medium",Table1[[#This Row],[score]]&lt;=50,"low")</f>
        <v>high</v>
      </c>
    </row>
    <row r="7556" spans="1:12" x14ac:dyDescent="0.3">
      <c r="A7556" t="s">
        <v>7273</v>
      </c>
      <c r="B7556" s="1">
        <v>35972</v>
      </c>
      <c r="C7556">
        <v>67</v>
      </c>
      <c r="D7556" t="s">
        <v>9</v>
      </c>
      <c r="E7556" t="s">
        <v>10</v>
      </c>
      <c r="F7556">
        <v>48000000</v>
      </c>
      <c r="G7556">
        <v>77562568</v>
      </c>
      <c r="H7556" t="s">
        <v>17</v>
      </c>
      <c r="I7556">
        <f>YEAR(Table1[[#This Row],[date]])</f>
        <v>1998</v>
      </c>
      <c r="J7556">
        <f>Table1[[#This Row],[revenue]]-Table1[[#This Row],[budget_x]]</f>
        <v>29562568</v>
      </c>
      <c r="K7556" s="7">
        <f>Table1[[#This Row],[profit /loss ]]/Table1[[#This Row],[budget_x]]</f>
        <v>0.61588683333333338</v>
      </c>
      <c r="L7556" t="str" cm="1">
        <f t="array" ref="L7556">_xlfn.IFS(Table1[[#This Row],[score]]&gt;70,"high",Table1[[#This Row],[score]]&gt;50,"medium",Table1[[#This Row],[score]]&lt;=50,"low")</f>
        <v>medium</v>
      </c>
    </row>
    <row r="7557" spans="1:12" x14ac:dyDescent="0.3">
      <c r="A7557" t="s">
        <v>3422</v>
      </c>
      <c r="B7557" s="1">
        <v>38463</v>
      </c>
      <c r="C7557">
        <v>56</v>
      </c>
      <c r="D7557" t="s">
        <v>9</v>
      </c>
      <c r="E7557" t="s">
        <v>10</v>
      </c>
      <c r="F7557">
        <v>10000000</v>
      </c>
      <c r="G7557">
        <v>92094360</v>
      </c>
      <c r="H7557" t="s">
        <v>11</v>
      </c>
      <c r="I7557">
        <f>YEAR(Table1[[#This Row],[date]])</f>
        <v>2005</v>
      </c>
      <c r="J7557">
        <f>Table1[[#This Row],[revenue]]-Table1[[#This Row],[budget_x]]</f>
        <v>82094360</v>
      </c>
      <c r="K7557" s="7">
        <f>Table1[[#This Row],[profit /loss ]]/Table1[[#This Row],[budget_x]]</f>
        <v>8.2094360000000002</v>
      </c>
      <c r="L7557" t="str" cm="1">
        <f t="array" ref="L7557">_xlfn.IFS(Table1[[#This Row],[score]]&gt;70,"high",Table1[[#This Row],[score]]&gt;50,"medium",Table1[[#This Row],[score]]&lt;=50,"low")</f>
        <v>medium</v>
      </c>
    </row>
    <row r="7558" spans="1:12" x14ac:dyDescent="0.3">
      <c r="A7558" t="s">
        <v>7274</v>
      </c>
      <c r="B7558" s="1">
        <v>28034</v>
      </c>
      <c r="C7558">
        <v>80</v>
      </c>
      <c r="D7558" t="s">
        <v>9</v>
      </c>
      <c r="E7558" t="s">
        <v>10</v>
      </c>
      <c r="F7558">
        <v>923000</v>
      </c>
      <c r="G7558">
        <v>4000000</v>
      </c>
      <c r="H7558" t="s">
        <v>11</v>
      </c>
      <c r="I7558">
        <f>YEAR(Table1[[#This Row],[date]])</f>
        <v>1976</v>
      </c>
      <c r="J7558">
        <f>Table1[[#This Row],[revenue]]-Table1[[#This Row],[budget_x]]</f>
        <v>3077000</v>
      </c>
      <c r="K7558" s="7">
        <f>Table1[[#This Row],[profit /loss ]]/Table1[[#This Row],[budget_x]]</f>
        <v>3.3336944745395449</v>
      </c>
      <c r="L7558" t="str" cm="1">
        <f t="array" ref="L7558">_xlfn.IFS(Table1[[#This Row],[score]]&gt;70,"high",Table1[[#This Row],[score]]&gt;50,"medium",Table1[[#This Row],[score]]&lt;=50,"low")</f>
        <v>high</v>
      </c>
    </row>
    <row r="7559" spans="1:12" x14ac:dyDescent="0.3">
      <c r="A7559" t="s">
        <v>7275</v>
      </c>
      <c r="B7559" s="1">
        <v>36203</v>
      </c>
      <c r="C7559">
        <v>65</v>
      </c>
      <c r="D7559" t="s">
        <v>9</v>
      </c>
      <c r="E7559" t="s">
        <v>10</v>
      </c>
      <c r="F7559">
        <v>147000000</v>
      </c>
      <c r="G7559">
        <v>790320116.79999995</v>
      </c>
      <c r="H7559" t="s">
        <v>17</v>
      </c>
      <c r="I7559">
        <f>YEAR(Table1[[#This Row],[date]])</f>
        <v>1999</v>
      </c>
      <c r="J7559">
        <f>Table1[[#This Row],[revenue]]-Table1[[#This Row],[budget_x]]</f>
        <v>643320116.79999995</v>
      </c>
      <c r="K7559" s="7">
        <f>Table1[[#This Row],[profit /loss ]]/Table1[[#This Row],[budget_x]]</f>
        <v>4.3763273251700676</v>
      </c>
      <c r="L7559" t="str" cm="1">
        <f t="array" ref="L7559">_xlfn.IFS(Table1[[#This Row],[score]]&gt;70,"high",Table1[[#This Row],[score]]&gt;50,"medium",Table1[[#This Row],[score]]&lt;=50,"low")</f>
        <v>medium</v>
      </c>
    </row>
    <row r="7560" spans="1:12" x14ac:dyDescent="0.3">
      <c r="A7560" t="s">
        <v>7276</v>
      </c>
      <c r="B7560" s="1">
        <v>44658</v>
      </c>
      <c r="C7560">
        <v>65</v>
      </c>
      <c r="D7560" t="s">
        <v>9</v>
      </c>
      <c r="E7560" t="s">
        <v>10</v>
      </c>
      <c r="F7560">
        <v>38600000</v>
      </c>
      <c r="G7560">
        <v>542233172.20000005</v>
      </c>
      <c r="H7560" t="s">
        <v>17</v>
      </c>
      <c r="I7560">
        <f>YEAR(Table1[[#This Row],[date]])</f>
        <v>2022</v>
      </c>
      <c r="J7560">
        <f>Table1[[#This Row],[revenue]]-Table1[[#This Row],[budget_x]]</f>
        <v>503633172.20000005</v>
      </c>
      <c r="K7560" s="7">
        <f>Table1[[#This Row],[profit /loss ]]/Table1[[#This Row],[budget_x]]</f>
        <v>13.047491507772023</v>
      </c>
      <c r="L7560" t="str" cm="1">
        <f t="array" ref="L7560">_xlfn.IFS(Table1[[#This Row],[score]]&gt;70,"high",Table1[[#This Row],[score]]&gt;50,"medium",Table1[[#This Row],[score]]&lt;=50,"low")</f>
        <v>medium</v>
      </c>
    </row>
    <row r="7561" spans="1:12" x14ac:dyDescent="0.3">
      <c r="A7561" t="s">
        <v>977</v>
      </c>
      <c r="B7561" s="1">
        <v>44105</v>
      </c>
      <c r="C7561">
        <v>62</v>
      </c>
      <c r="D7561" t="s">
        <v>9</v>
      </c>
      <c r="E7561" t="s">
        <v>10</v>
      </c>
      <c r="F7561">
        <v>38200000</v>
      </c>
      <c r="G7561">
        <v>319040588.80000001</v>
      </c>
      <c r="H7561" t="s">
        <v>11</v>
      </c>
      <c r="I7561">
        <f>YEAR(Table1[[#This Row],[date]])</f>
        <v>2020</v>
      </c>
      <c r="J7561">
        <f>Table1[[#This Row],[revenue]]-Table1[[#This Row],[budget_x]]</f>
        <v>280840588.80000001</v>
      </c>
      <c r="K7561" s="7">
        <f>Table1[[#This Row],[profit /loss ]]/Table1[[#This Row],[budget_x]]</f>
        <v>7.35184787434555</v>
      </c>
      <c r="L7561" t="str" cm="1">
        <f t="array" ref="L7561">_xlfn.IFS(Table1[[#This Row],[score]]&gt;70,"high",Table1[[#This Row],[score]]&gt;50,"medium",Table1[[#This Row],[score]]&lt;=50,"low")</f>
        <v>medium</v>
      </c>
    </row>
    <row r="7562" spans="1:12" x14ac:dyDescent="0.3">
      <c r="A7562" t="s">
        <v>7277</v>
      </c>
      <c r="B7562" s="1">
        <v>37201</v>
      </c>
      <c r="C7562">
        <v>69</v>
      </c>
      <c r="D7562" t="s">
        <v>9</v>
      </c>
      <c r="E7562" t="s">
        <v>10</v>
      </c>
      <c r="F7562">
        <v>116400000</v>
      </c>
      <c r="G7562">
        <v>187299322</v>
      </c>
      <c r="H7562" t="s">
        <v>17</v>
      </c>
      <c r="I7562">
        <f>YEAR(Table1[[#This Row],[date]])</f>
        <v>2001</v>
      </c>
      <c r="J7562">
        <f>Table1[[#This Row],[revenue]]-Table1[[#This Row],[budget_x]]</f>
        <v>70899322</v>
      </c>
      <c r="K7562" s="7">
        <f>Table1[[#This Row],[profit /loss ]]/Table1[[#This Row],[budget_x]]</f>
        <v>0.60910070446735398</v>
      </c>
      <c r="L7562" t="str" cm="1">
        <f t="array" ref="L7562">_xlfn.IFS(Table1[[#This Row],[score]]&gt;70,"high",Table1[[#This Row],[score]]&gt;50,"medium",Table1[[#This Row],[score]]&lt;=50,"low")</f>
        <v>medium</v>
      </c>
    </row>
    <row r="7563" spans="1:12" x14ac:dyDescent="0.3">
      <c r="A7563" t="s">
        <v>7278</v>
      </c>
      <c r="B7563" s="1">
        <v>35180</v>
      </c>
      <c r="C7563">
        <v>63</v>
      </c>
      <c r="D7563" t="s">
        <v>9</v>
      </c>
      <c r="E7563" t="s">
        <v>10</v>
      </c>
      <c r="F7563">
        <v>55000000</v>
      </c>
      <c r="G7563">
        <v>122079192</v>
      </c>
      <c r="H7563" t="s">
        <v>11</v>
      </c>
      <c r="I7563">
        <f>YEAR(Table1[[#This Row],[date]])</f>
        <v>1996</v>
      </c>
      <c r="J7563">
        <f>Table1[[#This Row],[revenue]]-Table1[[#This Row],[budget_x]]</f>
        <v>67079192</v>
      </c>
      <c r="K7563" s="7">
        <f>Table1[[#This Row],[profit /loss ]]/Table1[[#This Row],[budget_x]]</f>
        <v>1.2196216727272726</v>
      </c>
      <c r="L7563" t="str" cm="1">
        <f t="array" ref="L7563">_xlfn.IFS(Table1[[#This Row],[score]]&gt;70,"high",Table1[[#This Row],[score]]&gt;50,"medium",Table1[[#This Row],[score]]&lt;=50,"low")</f>
        <v>medium</v>
      </c>
    </row>
    <row r="7564" spans="1:12" x14ac:dyDescent="0.3">
      <c r="A7564" t="s">
        <v>7279</v>
      </c>
      <c r="B7564" s="1">
        <v>35334</v>
      </c>
      <c r="C7564">
        <v>52</v>
      </c>
      <c r="D7564" t="s">
        <v>9</v>
      </c>
      <c r="E7564" t="s">
        <v>10</v>
      </c>
      <c r="F7564">
        <v>45000000</v>
      </c>
      <c r="G7564">
        <v>17220599</v>
      </c>
      <c r="H7564" t="s">
        <v>11</v>
      </c>
      <c r="I7564">
        <f>YEAR(Table1[[#This Row],[date]])</f>
        <v>1996</v>
      </c>
      <c r="J7564">
        <f>Table1[[#This Row],[revenue]]-Table1[[#This Row],[budget_x]]</f>
        <v>-27779401</v>
      </c>
      <c r="K7564" s="7">
        <f>Table1[[#This Row],[profit /loss ]]/Table1[[#This Row],[budget_x]]</f>
        <v>-0.61732002222222226</v>
      </c>
      <c r="L7564" t="str" cm="1">
        <f t="array" ref="L7564">_xlfn.IFS(Table1[[#This Row],[score]]&gt;70,"high",Table1[[#This Row],[score]]&gt;50,"medium",Table1[[#This Row],[score]]&lt;=50,"low")</f>
        <v>medium</v>
      </c>
    </row>
    <row r="7565" spans="1:12" x14ac:dyDescent="0.3">
      <c r="A7565" t="s">
        <v>7280</v>
      </c>
      <c r="B7565" s="1">
        <v>44428</v>
      </c>
      <c r="C7565">
        <v>59</v>
      </c>
      <c r="D7565" t="s">
        <v>9</v>
      </c>
      <c r="E7565" t="s">
        <v>10</v>
      </c>
      <c r="F7565">
        <v>2500000</v>
      </c>
      <c r="G7565">
        <v>1189315</v>
      </c>
      <c r="H7565" t="s">
        <v>11</v>
      </c>
      <c r="I7565">
        <f>YEAR(Table1[[#This Row],[date]])</f>
        <v>2021</v>
      </c>
      <c r="J7565">
        <f>Table1[[#This Row],[revenue]]-Table1[[#This Row],[budget_x]]</f>
        <v>-1310685</v>
      </c>
      <c r="K7565" s="7">
        <f>Table1[[#This Row],[profit /loss ]]/Table1[[#This Row],[budget_x]]</f>
        <v>-0.52427400000000002</v>
      </c>
      <c r="L7565" t="str" cm="1">
        <f t="array" ref="L7565">_xlfn.IFS(Table1[[#This Row],[score]]&gt;70,"high",Table1[[#This Row],[score]]&gt;50,"medium",Table1[[#This Row],[score]]&lt;=50,"low")</f>
        <v>medium</v>
      </c>
    </row>
    <row r="7566" spans="1:12" x14ac:dyDescent="0.3">
      <c r="A7566" t="s">
        <v>7281</v>
      </c>
      <c r="B7566" s="1">
        <v>43536</v>
      </c>
      <c r="C7566">
        <v>68</v>
      </c>
      <c r="D7566" t="s">
        <v>9</v>
      </c>
      <c r="E7566" t="s">
        <v>10</v>
      </c>
      <c r="F7566">
        <v>140040000</v>
      </c>
      <c r="G7566">
        <v>526730825.60000002</v>
      </c>
      <c r="H7566" t="s">
        <v>11</v>
      </c>
      <c r="I7566">
        <f>YEAR(Table1[[#This Row],[date]])</f>
        <v>2019</v>
      </c>
      <c r="J7566">
        <f>Table1[[#This Row],[revenue]]-Table1[[#This Row],[budget_x]]</f>
        <v>386690825.60000002</v>
      </c>
      <c r="K7566" s="7">
        <f>Table1[[#This Row],[profit /loss ]]/Table1[[#This Row],[budget_x]]</f>
        <v>2.7612883861753788</v>
      </c>
      <c r="L7566" t="str" cm="1">
        <f t="array" ref="L7566">_xlfn.IFS(Table1[[#This Row],[score]]&gt;70,"high",Table1[[#This Row],[score]]&gt;50,"medium",Table1[[#This Row],[score]]&lt;=50,"low")</f>
        <v>medium</v>
      </c>
    </row>
    <row r="7567" spans="1:12" x14ac:dyDescent="0.3">
      <c r="A7567" t="s">
        <v>7282</v>
      </c>
      <c r="B7567" s="1">
        <v>41348</v>
      </c>
      <c r="C7567">
        <v>69</v>
      </c>
      <c r="D7567" t="s">
        <v>9</v>
      </c>
      <c r="E7567" t="s">
        <v>10</v>
      </c>
      <c r="F7567">
        <v>122000000</v>
      </c>
      <c r="G7567">
        <v>677272491.39999998</v>
      </c>
      <c r="H7567" t="s">
        <v>17</v>
      </c>
      <c r="I7567">
        <f>YEAR(Table1[[#This Row],[date]])</f>
        <v>2013</v>
      </c>
      <c r="J7567">
        <f>Table1[[#This Row],[revenue]]-Table1[[#This Row],[budget_x]]</f>
        <v>555272491.39999998</v>
      </c>
      <c r="K7567" s="7">
        <f>Table1[[#This Row],[profit /loss ]]/Table1[[#This Row],[budget_x]]</f>
        <v>4.5514138639344264</v>
      </c>
      <c r="L7567" t="str" cm="1">
        <f t="array" ref="L7567">_xlfn.IFS(Table1[[#This Row],[score]]&gt;70,"high",Table1[[#This Row],[score]]&gt;50,"medium",Table1[[#This Row],[score]]&lt;=50,"low")</f>
        <v>medium</v>
      </c>
    </row>
    <row r="7568" spans="1:12" x14ac:dyDescent="0.3">
      <c r="A7568" t="s">
        <v>7283</v>
      </c>
      <c r="B7568" s="1">
        <v>37847</v>
      </c>
      <c r="C7568">
        <v>67</v>
      </c>
      <c r="D7568" t="s">
        <v>9</v>
      </c>
      <c r="E7568" t="s">
        <v>10</v>
      </c>
      <c r="F7568">
        <v>7500000</v>
      </c>
      <c r="G7568">
        <v>898365</v>
      </c>
      <c r="H7568" t="s">
        <v>11</v>
      </c>
      <c r="I7568">
        <f>YEAR(Table1[[#This Row],[date]])</f>
        <v>2003</v>
      </c>
      <c r="J7568">
        <f>Table1[[#This Row],[revenue]]-Table1[[#This Row],[budget_x]]</f>
        <v>-6601635</v>
      </c>
      <c r="K7568" s="7">
        <f>Table1[[#This Row],[profit /loss ]]/Table1[[#This Row],[budget_x]]</f>
        <v>-0.88021799999999994</v>
      </c>
      <c r="L7568" t="str" cm="1">
        <f t="array" ref="L7568">_xlfn.IFS(Table1[[#This Row],[score]]&gt;70,"high",Table1[[#This Row],[score]]&gt;50,"medium",Table1[[#This Row],[score]]&lt;=50,"low")</f>
        <v>medium</v>
      </c>
    </row>
    <row r="7569" spans="1:12" x14ac:dyDescent="0.3">
      <c r="A7569" t="s">
        <v>7284</v>
      </c>
      <c r="B7569" s="1">
        <v>32577</v>
      </c>
      <c r="C7569">
        <v>72</v>
      </c>
      <c r="D7569" t="s">
        <v>9</v>
      </c>
      <c r="E7569" t="s">
        <v>10</v>
      </c>
      <c r="F7569">
        <v>24200000</v>
      </c>
      <c r="G7569">
        <v>10447579</v>
      </c>
      <c r="H7569" t="s">
        <v>30</v>
      </c>
      <c r="I7569">
        <f>YEAR(Table1[[#This Row],[date]])</f>
        <v>1989</v>
      </c>
      <c r="J7569">
        <f>Table1[[#This Row],[revenue]]-Table1[[#This Row],[budget_x]]</f>
        <v>-13752421</v>
      </c>
      <c r="K7569" s="7">
        <f>Table1[[#This Row],[profit /loss ]]/Table1[[#This Row],[budget_x]]</f>
        <v>-0.56828185950413224</v>
      </c>
      <c r="L7569" t="str" cm="1">
        <f t="array" ref="L7569">_xlfn.IFS(Table1[[#This Row],[score]]&gt;70,"high",Table1[[#This Row],[score]]&gt;50,"medium",Table1[[#This Row],[score]]&lt;=50,"low")</f>
        <v>high</v>
      </c>
    </row>
    <row r="7570" spans="1:12" x14ac:dyDescent="0.3">
      <c r="A7570" t="s">
        <v>7284</v>
      </c>
      <c r="B7570" s="1">
        <v>32577</v>
      </c>
      <c r="C7570">
        <v>72</v>
      </c>
      <c r="D7570" t="s">
        <v>9</v>
      </c>
      <c r="E7570" t="s">
        <v>10</v>
      </c>
      <c r="F7570">
        <v>14000000</v>
      </c>
      <c r="G7570">
        <v>34700000</v>
      </c>
      <c r="H7570" t="s">
        <v>30</v>
      </c>
      <c r="I7570">
        <f>YEAR(Table1[[#This Row],[date]])</f>
        <v>1989</v>
      </c>
      <c r="J7570">
        <f>Table1[[#This Row],[revenue]]-Table1[[#This Row],[budget_x]]</f>
        <v>20700000</v>
      </c>
      <c r="K7570" s="7">
        <f>Table1[[#This Row],[profit /loss ]]/Table1[[#This Row],[budget_x]]</f>
        <v>1.4785714285714286</v>
      </c>
      <c r="L7570" t="str" cm="1">
        <f t="array" ref="L7570">_xlfn.IFS(Table1[[#This Row],[score]]&gt;70,"high",Table1[[#This Row],[score]]&gt;50,"medium",Table1[[#This Row],[score]]&lt;=50,"low")</f>
        <v>high</v>
      </c>
    </row>
    <row r="7571" spans="1:12" x14ac:dyDescent="0.3">
      <c r="A7571" t="s">
        <v>7285</v>
      </c>
      <c r="B7571" s="1">
        <v>42927</v>
      </c>
      <c r="C7571">
        <v>74</v>
      </c>
      <c r="D7571" t="s">
        <v>9</v>
      </c>
      <c r="E7571" t="s">
        <v>10</v>
      </c>
      <c r="F7571">
        <v>114600000</v>
      </c>
      <c r="G7571">
        <v>316508149.80000001</v>
      </c>
      <c r="H7571" t="s">
        <v>17</v>
      </c>
      <c r="I7571">
        <f>YEAR(Table1[[#This Row],[date]])</f>
        <v>2017</v>
      </c>
      <c r="J7571">
        <f>Table1[[#This Row],[revenue]]-Table1[[#This Row],[budget_x]]</f>
        <v>201908149.80000001</v>
      </c>
      <c r="K7571" s="7">
        <f>Table1[[#This Row],[profit /loss ]]/Table1[[#This Row],[budget_x]]</f>
        <v>1.761851219895288</v>
      </c>
      <c r="L7571" t="str" cm="1">
        <f t="array" ref="L7571">_xlfn.IFS(Table1[[#This Row],[score]]&gt;70,"high",Table1[[#This Row],[score]]&gt;50,"medium",Table1[[#This Row],[score]]&lt;=50,"low")</f>
        <v>high</v>
      </c>
    </row>
    <row r="7572" spans="1:12" x14ac:dyDescent="0.3">
      <c r="A7572" t="s">
        <v>7286</v>
      </c>
      <c r="B7572" s="1">
        <v>41520</v>
      </c>
      <c r="C7572">
        <v>73</v>
      </c>
      <c r="D7572" t="s">
        <v>9</v>
      </c>
      <c r="E7572" t="s">
        <v>10</v>
      </c>
      <c r="F7572">
        <v>135000000</v>
      </c>
      <c r="G7572">
        <v>616914789.79999995</v>
      </c>
      <c r="H7572" t="s">
        <v>17</v>
      </c>
      <c r="I7572">
        <f>YEAR(Table1[[#This Row],[date]])</f>
        <v>2013</v>
      </c>
      <c r="J7572">
        <f>Table1[[#This Row],[revenue]]-Table1[[#This Row],[budget_x]]</f>
        <v>481914789.79999995</v>
      </c>
      <c r="K7572" s="7">
        <f>Table1[[#This Row],[profit /loss ]]/Table1[[#This Row],[budget_x]]</f>
        <v>3.5697391837037031</v>
      </c>
      <c r="L7572" t="str" cm="1">
        <f t="array" ref="L7572">_xlfn.IFS(Table1[[#This Row],[score]]&gt;70,"high",Table1[[#This Row],[score]]&gt;50,"medium",Table1[[#This Row],[score]]&lt;=50,"low")</f>
        <v>high</v>
      </c>
    </row>
    <row r="7573" spans="1:12" x14ac:dyDescent="0.3">
      <c r="A7573" t="s">
        <v>7287</v>
      </c>
      <c r="B7573" s="1">
        <v>39511</v>
      </c>
      <c r="C7573">
        <v>60</v>
      </c>
      <c r="D7573" t="s">
        <v>9</v>
      </c>
      <c r="E7573" t="s">
        <v>10</v>
      </c>
      <c r="F7573">
        <v>8500000</v>
      </c>
      <c r="G7573">
        <v>41221919.200000003</v>
      </c>
      <c r="H7573" t="s">
        <v>17</v>
      </c>
      <c r="I7573">
        <f>YEAR(Table1[[#This Row],[date]])</f>
        <v>2008</v>
      </c>
      <c r="J7573">
        <f>Table1[[#This Row],[revenue]]-Table1[[#This Row],[budget_x]]</f>
        <v>32721919.200000003</v>
      </c>
      <c r="K7573" s="7">
        <f>Table1[[#This Row],[profit /loss ]]/Table1[[#This Row],[budget_x]]</f>
        <v>3.8496375529411768</v>
      </c>
      <c r="L7573" t="str" cm="1">
        <f t="array" ref="L7573">_xlfn.IFS(Table1[[#This Row],[score]]&gt;70,"high",Table1[[#This Row],[score]]&gt;50,"medium",Table1[[#This Row],[score]]&lt;=50,"low")</f>
        <v>medium</v>
      </c>
    </row>
    <row r="7574" spans="1:12" x14ac:dyDescent="0.3">
      <c r="A7574" t="s">
        <v>3729</v>
      </c>
      <c r="B7574" s="1">
        <v>22145</v>
      </c>
      <c r="C7574">
        <v>74</v>
      </c>
      <c r="D7574" t="s">
        <v>9</v>
      </c>
      <c r="E7574" t="s">
        <v>10</v>
      </c>
      <c r="F7574">
        <v>80000000</v>
      </c>
      <c r="G7574">
        <v>98983590</v>
      </c>
      <c r="H7574" t="s">
        <v>11</v>
      </c>
      <c r="I7574">
        <f>YEAR(Table1[[#This Row],[date]])</f>
        <v>1960</v>
      </c>
      <c r="J7574">
        <f>Table1[[#This Row],[revenue]]-Table1[[#This Row],[budget_x]]</f>
        <v>18983590</v>
      </c>
      <c r="K7574" s="7">
        <f>Table1[[#This Row],[profit /loss ]]/Table1[[#This Row],[budget_x]]</f>
        <v>0.23729487499999999</v>
      </c>
      <c r="L7574" t="str" cm="1">
        <f t="array" ref="L7574">_xlfn.IFS(Table1[[#This Row],[score]]&gt;70,"high",Table1[[#This Row],[score]]&gt;50,"medium",Table1[[#This Row],[score]]&lt;=50,"low")</f>
        <v>high</v>
      </c>
    </row>
    <row r="7575" spans="1:12" x14ac:dyDescent="0.3">
      <c r="A7575" t="s">
        <v>7288</v>
      </c>
      <c r="B7575" s="1">
        <v>38659</v>
      </c>
      <c r="C7575">
        <v>66</v>
      </c>
      <c r="D7575" t="s">
        <v>9</v>
      </c>
      <c r="E7575" t="s">
        <v>10</v>
      </c>
      <c r="F7575">
        <v>50000000</v>
      </c>
      <c r="G7575">
        <v>8342132</v>
      </c>
      <c r="H7575" t="s">
        <v>11</v>
      </c>
      <c r="I7575">
        <f>YEAR(Table1[[#This Row],[date]])</f>
        <v>2005</v>
      </c>
      <c r="J7575">
        <f>Table1[[#This Row],[revenue]]-Table1[[#This Row],[budget_x]]</f>
        <v>-41657868</v>
      </c>
      <c r="K7575" s="7">
        <f>Table1[[#This Row],[profit /loss ]]/Table1[[#This Row],[budget_x]]</f>
        <v>-0.83315735999999996</v>
      </c>
      <c r="L7575" t="str" cm="1">
        <f t="array" ref="L7575">_xlfn.IFS(Table1[[#This Row],[score]]&gt;70,"high",Table1[[#This Row],[score]]&gt;50,"medium",Table1[[#This Row],[score]]&lt;=50,"low")</f>
        <v>medium</v>
      </c>
    </row>
    <row r="7576" spans="1:12" x14ac:dyDescent="0.3">
      <c r="A7576" t="s">
        <v>7289</v>
      </c>
      <c r="B7576" s="1">
        <v>44847</v>
      </c>
      <c r="C7576">
        <v>72</v>
      </c>
      <c r="D7576" t="s">
        <v>9</v>
      </c>
      <c r="E7576" t="s">
        <v>171</v>
      </c>
      <c r="F7576">
        <v>25660000</v>
      </c>
      <c r="G7576">
        <v>3467232</v>
      </c>
      <c r="H7576" t="s">
        <v>11</v>
      </c>
      <c r="I7576">
        <f>YEAR(Table1[[#This Row],[date]])</f>
        <v>2022</v>
      </c>
      <c r="J7576">
        <f>Table1[[#This Row],[revenue]]-Table1[[#This Row],[budget_x]]</f>
        <v>-22192768</v>
      </c>
      <c r="K7576" s="7">
        <f>Table1[[#This Row],[profit /loss ]]/Table1[[#This Row],[budget_x]]</f>
        <v>-0.86487794232268123</v>
      </c>
      <c r="L7576" t="str" cm="1">
        <f t="array" ref="L7576">_xlfn.IFS(Table1[[#This Row],[score]]&gt;70,"high",Table1[[#This Row],[score]]&gt;50,"medium",Table1[[#This Row],[score]]&lt;=50,"low")</f>
        <v>high</v>
      </c>
    </row>
    <row r="7577" spans="1:12" x14ac:dyDescent="0.3">
      <c r="A7577" t="s">
        <v>7290</v>
      </c>
      <c r="B7577" s="1">
        <v>45072</v>
      </c>
      <c r="C7577">
        <v>0</v>
      </c>
      <c r="D7577" t="s">
        <v>838</v>
      </c>
      <c r="E7577" t="s">
        <v>10</v>
      </c>
      <c r="F7577">
        <v>20000</v>
      </c>
      <c r="G7577">
        <v>1240261.6000000001</v>
      </c>
      <c r="H7577" t="s">
        <v>7291</v>
      </c>
      <c r="I7577">
        <f>YEAR(Table1[[#This Row],[date]])</f>
        <v>2023</v>
      </c>
      <c r="J7577">
        <f>Table1[[#This Row],[revenue]]-Table1[[#This Row],[budget_x]]</f>
        <v>1220261.6000000001</v>
      </c>
      <c r="K7577" s="7">
        <f>Table1[[#This Row],[profit /loss ]]/Table1[[#This Row],[budget_x]]</f>
        <v>61.013080000000002</v>
      </c>
      <c r="L7577" t="str" cm="1">
        <f t="array" ref="L7577">_xlfn.IFS(Table1[[#This Row],[score]]&gt;70,"high",Table1[[#This Row],[score]]&gt;50,"medium",Table1[[#This Row],[score]]&lt;=50,"low")</f>
        <v>low</v>
      </c>
    </row>
    <row r="7578" spans="1:12" x14ac:dyDescent="0.3">
      <c r="A7578" t="s">
        <v>7292</v>
      </c>
      <c r="B7578" s="1">
        <v>45022</v>
      </c>
      <c r="C7578">
        <v>0</v>
      </c>
      <c r="D7578" t="s">
        <v>9</v>
      </c>
      <c r="E7578" t="s">
        <v>319</v>
      </c>
      <c r="F7578">
        <v>223000000</v>
      </c>
      <c r="G7578">
        <v>175269998.80000001</v>
      </c>
      <c r="H7578" t="s">
        <v>1360</v>
      </c>
      <c r="I7578">
        <f>YEAR(Table1[[#This Row],[date]])</f>
        <v>2023</v>
      </c>
      <c r="J7578">
        <f>Table1[[#This Row],[revenue]]-Table1[[#This Row],[budget_x]]</f>
        <v>-47730001.199999988</v>
      </c>
      <c r="K7578" s="7">
        <f>Table1[[#This Row],[profit /loss ]]/Table1[[#This Row],[budget_x]]</f>
        <v>-0.21403587982062774</v>
      </c>
      <c r="L7578" t="str" cm="1">
        <f t="array" ref="L7578">_xlfn.IFS(Table1[[#This Row],[score]]&gt;70,"high",Table1[[#This Row],[score]]&gt;50,"medium",Table1[[#This Row],[score]]&lt;=50,"low")</f>
        <v>low</v>
      </c>
    </row>
    <row r="7579" spans="1:12" x14ac:dyDescent="0.3">
      <c r="A7579" t="s">
        <v>7293</v>
      </c>
      <c r="B7579" s="1">
        <v>44596</v>
      </c>
      <c r="C7579">
        <v>64</v>
      </c>
      <c r="D7579" t="s">
        <v>9</v>
      </c>
      <c r="E7579" t="s">
        <v>15</v>
      </c>
      <c r="F7579">
        <v>115500000</v>
      </c>
      <c r="G7579">
        <v>365470598</v>
      </c>
      <c r="H7579" t="s">
        <v>25</v>
      </c>
      <c r="I7579">
        <f>YEAR(Table1[[#This Row],[date]])</f>
        <v>2022</v>
      </c>
      <c r="J7579">
        <f>Table1[[#This Row],[revenue]]-Table1[[#This Row],[budget_x]]</f>
        <v>249970598</v>
      </c>
      <c r="K7579" s="7">
        <f>Table1[[#This Row],[profit /loss ]]/Table1[[#This Row],[budget_x]]</f>
        <v>2.1642476017316019</v>
      </c>
      <c r="L7579" t="str" cm="1">
        <f t="array" ref="L7579">_xlfn.IFS(Table1[[#This Row],[score]]&gt;70,"high",Table1[[#This Row],[score]]&gt;50,"medium",Table1[[#This Row],[score]]&lt;=50,"low")</f>
        <v>medium</v>
      </c>
    </row>
    <row r="7580" spans="1:12" x14ac:dyDescent="0.3">
      <c r="A7580" t="s">
        <v>7294</v>
      </c>
      <c r="B7580" s="1">
        <v>44071</v>
      </c>
      <c r="C7580">
        <v>53</v>
      </c>
      <c r="D7580" t="s">
        <v>9</v>
      </c>
      <c r="E7580" t="s">
        <v>10</v>
      </c>
      <c r="F7580">
        <v>125000000</v>
      </c>
      <c r="G7580">
        <v>147540426</v>
      </c>
      <c r="H7580" t="s">
        <v>30</v>
      </c>
      <c r="I7580">
        <f>YEAR(Table1[[#This Row],[date]])</f>
        <v>2020</v>
      </c>
      <c r="J7580">
        <f>Table1[[#This Row],[revenue]]-Table1[[#This Row],[budget_x]]</f>
        <v>22540426</v>
      </c>
      <c r="K7580" s="7">
        <f>Table1[[#This Row],[profit /loss ]]/Table1[[#This Row],[budget_x]]</f>
        <v>0.18032340799999999</v>
      </c>
      <c r="L7580" t="str" cm="1">
        <f t="array" ref="L7580">_xlfn.IFS(Table1[[#This Row],[score]]&gt;70,"high",Table1[[#This Row],[score]]&gt;50,"medium",Table1[[#This Row],[score]]&lt;=50,"low")</f>
        <v>medium</v>
      </c>
    </row>
    <row r="7581" spans="1:12" x14ac:dyDescent="0.3">
      <c r="A7581" t="s">
        <v>7295</v>
      </c>
      <c r="B7581" s="1">
        <v>27382</v>
      </c>
      <c r="C7581">
        <v>61</v>
      </c>
      <c r="D7581" t="s">
        <v>9</v>
      </c>
      <c r="E7581" t="s">
        <v>10</v>
      </c>
      <c r="F7581">
        <v>15102000</v>
      </c>
      <c r="G7581">
        <v>38229000</v>
      </c>
      <c r="H7581" t="s">
        <v>11</v>
      </c>
      <c r="I7581">
        <f>YEAR(Table1[[#This Row],[date]])</f>
        <v>1974</v>
      </c>
      <c r="J7581">
        <f>Table1[[#This Row],[revenue]]-Table1[[#This Row],[budget_x]]</f>
        <v>23127000</v>
      </c>
      <c r="K7581" s="7">
        <f>Table1[[#This Row],[profit /loss ]]/Table1[[#This Row],[budget_x]]</f>
        <v>1.5313865713150576</v>
      </c>
      <c r="L7581" t="str" cm="1">
        <f t="array" ref="L7581">_xlfn.IFS(Table1[[#This Row],[score]]&gt;70,"high",Table1[[#This Row],[score]]&gt;50,"medium",Table1[[#This Row],[score]]&lt;=50,"low")</f>
        <v>medium</v>
      </c>
    </row>
    <row r="7582" spans="1:12" x14ac:dyDescent="0.3">
      <c r="A7582" t="s">
        <v>7296</v>
      </c>
      <c r="B7582" s="1">
        <v>42565</v>
      </c>
      <c r="C7582">
        <v>69</v>
      </c>
      <c r="D7582" t="s">
        <v>9</v>
      </c>
      <c r="E7582" t="s">
        <v>10</v>
      </c>
      <c r="F7582">
        <v>3000000</v>
      </c>
      <c r="G7582">
        <v>5837111</v>
      </c>
      <c r="H7582" t="s">
        <v>11</v>
      </c>
      <c r="I7582">
        <f>YEAR(Table1[[#This Row],[date]])</f>
        <v>2016</v>
      </c>
      <c r="J7582">
        <f>Table1[[#This Row],[revenue]]-Table1[[#This Row],[budget_x]]</f>
        <v>2837111</v>
      </c>
      <c r="K7582" s="7">
        <f>Table1[[#This Row],[profit /loss ]]/Table1[[#This Row],[budget_x]]</f>
        <v>0.94570366666666672</v>
      </c>
      <c r="L7582" t="str" cm="1">
        <f t="array" ref="L7582">_xlfn.IFS(Table1[[#This Row],[score]]&gt;70,"high",Table1[[#This Row],[score]]&gt;50,"medium",Table1[[#This Row],[score]]&lt;=50,"low")</f>
        <v>medium</v>
      </c>
    </row>
    <row r="7583" spans="1:12" x14ac:dyDescent="0.3">
      <c r="A7583" t="s">
        <v>7297</v>
      </c>
      <c r="B7583" s="1">
        <v>41919</v>
      </c>
      <c r="C7583">
        <v>47</v>
      </c>
      <c r="D7583" t="s">
        <v>9</v>
      </c>
      <c r="E7583" t="s">
        <v>10</v>
      </c>
      <c r="F7583">
        <v>118800000</v>
      </c>
      <c r="G7583">
        <v>452580073.19999999</v>
      </c>
      <c r="H7583" t="s">
        <v>17</v>
      </c>
      <c r="I7583">
        <f>YEAR(Table1[[#This Row],[date]])</f>
        <v>2014</v>
      </c>
      <c r="J7583">
        <f>Table1[[#This Row],[revenue]]-Table1[[#This Row],[budget_x]]</f>
        <v>333780073.19999999</v>
      </c>
      <c r="K7583" s="7">
        <f>Table1[[#This Row],[profit /loss ]]/Table1[[#This Row],[budget_x]]</f>
        <v>2.8095965757575758</v>
      </c>
      <c r="L7583" t="str" cm="1">
        <f t="array" ref="L7583">_xlfn.IFS(Table1[[#This Row],[score]]&gt;70,"high",Table1[[#This Row],[score]]&gt;50,"medium",Table1[[#This Row],[score]]&lt;=50,"low")</f>
        <v>low</v>
      </c>
    </row>
    <row r="7584" spans="1:12" x14ac:dyDescent="0.3">
      <c r="A7584" t="s">
        <v>7298</v>
      </c>
      <c r="B7584" s="1">
        <v>42691</v>
      </c>
      <c r="C7584">
        <v>58</v>
      </c>
      <c r="D7584" t="s">
        <v>9</v>
      </c>
      <c r="E7584" t="s">
        <v>10</v>
      </c>
      <c r="F7584">
        <v>8000000</v>
      </c>
      <c r="G7584">
        <v>7298786</v>
      </c>
      <c r="H7584" t="s">
        <v>11</v>
      </c>
      <c r="I7584">
        <f>YEAR(Table1[[#This Row],[date]])</f>
        <v>2016</v>
      </c>
      <c r="J7584">
        <f>Table1[[#This Row],[revenue]]-Table1[[#This Row],[budget_x]]</f>
        <v>-701214</v>
      </c>
      <c r="K7584" s="7">
        <f>Table1[[#This Row],[profit /loss ]]/Table1[[#This Row],[budget_x]]</f>
        <v>-8.765175E-2</v>
      </c>
      <c r="L7584" t="str" cm="1">
        <f t="array" ref="L7584">_xlfn.IFS(Table1[[#This Row],[score]]&gt;70,"high",Table1[[#This Row],[score]]&gt;50,"medium",Table1[[#This Row],[score]]&lt;=50,"low")</f>
        <v>medium</v>
      </c>
    </row>
    <row r="7585" spans="1:12" x14ac:dyDescent="0.3">
      <c r="A7585" t="s">
        <v>7299</v>
      </c>
      <c r="B7585" s="1">
        <v>29812</v>
      </c>
      <c r="C7585">
        <v>53</v>
      </c>
      <c r="D7585" t="s">
        <v>9</v>
      </c>
      <c r="E7585" t="s">
        <v>10</v>
      </c>
      <c r="F7585">
        <v>3820017.8</v>
      </c>
      <c r="G7585">
        <v>7680000</v>
      </c>
      <c r="H7585" t="s">
        <v>17</v>
      </c>
      <c r="I7585">
        <f>YEAR(Table1[[#This Row],[date]])</f>
        <v>1981</v>
      </c>
      <c r="J7585">
        <f>Table1[[#This Row],[revenue]]-Table1[[#This Row],[budget_x]]</f>
        <v>3859982.2</v>
      </c>
      <c r="K7585" s="7">
        <f>Table1[[#This Row],[profit /loss ]]/Table1[[#This Row],[budget_x]]</f>
        <v>1.0104618360678843</v>
      </c>
      <c r="L7585" t="str" cm="1">
        <f t="array" ref="L7585">_xlfn.IFS(Table1[[#This Row],[score]]&gt;70,"high",Table1[[#This Row],[score]]&gt;50,"medium",Table1[[#This Row],[score]]&lt;=50,"low")</f>
        <v>medium</v>
      </c>
    </row>
    <row r="7586" spans="1:12" x14ac:dyDescent="0.3">
      <c r="A7586" t="s">
        <v>7300</v>
      </c>
      <c r="B7586" s="1">
        <v>41395</v>
      </c>
      <c r="C7586">
        <v>61</v>
      </c>
      <c r="D7586" t="s">
        <v>9</v>
      </c>
      <c r="E7586" t="s">
        <v>10</v>
      </c>
      <c r="F7586">
        <v>30000000</v>
      </c>
      <c r="G7586">
        <v>19599974</v>
      </c>
      <c r="H7586" t="s">
        <v>11</v>
      </c>
      <c r="I7586">
        <f>YEAR(Table1[[#This Row],[date]])</f>
        <v>2013</v>
      </c>
      <c r="J7586">
        <f>Table1[[#This Row],[revenue]]-Table1[[#This Row],[budget_x]]</f>
        <v>-10400026</v>
      </c>
      <c r="K7586" s="7">
        <f>Table1[[#This Row],[profit /loss ]]/Table1[[#This Row],[budget_x]]</f>
        <v>-0.34666753333333333</v>
      </c>
      <c r="L7586" t="str" cm="1">
        <f t="array" ref="L7586">_xlfn.IFS(Table1[[#This Row],[score]]&gt;70,"high",Table1[[#This Row],[score]]&gt;50,"medium",Table1[[#This Row],[score]]&lt;=50,"low")</f>
        <v>medium</v>
      </c>
    </row>
    <row r="7587" spans="1:12" x14ac:dyDescent="0.3">
      <c r="A7587" t="s">
        <v>7301</v>
      </c>
      <c r="B7587" s="1">
        <v>41886</v>
      </c>
      <c r="C7587">
        <v>76</v>
      </c>
      <c r="D7587" t="s">
        <v>9</v>
      </c>
      <c r="E7587" t="s">
        <v>10</v>
      </c>
      <c r="F7587">
        <v>1600000</v>
      </c>
      <c r="G7587">
        <v>6263224</v>
      </c>
      <c r="H7587" t="s">
        <v>11</v>
      </c>
      <c r="I7587">
        <f>YEAR(Table1[[#This Row],[date]])</f>
        <v>2014</v>
      </c>
      <c r="J7587">
        <f>Table1[[#This Row],[revenue]]-Table1[[#This Row],[budget_x]]</f>
        <v>4663224</v>
      </c>
      <c r="K7587" s="7">
        <f>Table1[[#This Row],[profit /loss ]]/Table1[[#This Row],[budget_x]]</f>
        <v>2.9145150000000002</v>
      </c>
      <c r="L7587" t="str" cm="1">
        <f t="array" ref="L7587">_xlfn.IFS(Table1[[#This Row],[score]]&gt;70,"high",Table1[[#This Row],[score]]&gt;50,"medium",Table1[[#This Row],[score]]&lt;=50,"low")</f>
        <v>high</v>
      </c>
    </row>
    <row r="7588" spans="1:12" x14ac:dyDescent="0.3">
      <c r="A7588" t="s">
        <v>7302</v>
      </c>
      <c r="B7588" s="1">
        <v>37089</v>
      </c>
      <c r="C7588">
        <v>53</v>
      </c>
      <c r="D7588" t="s">
        <v>9</v>
      </c>
      <c r="E7588" t="s">
        <v>10</v>
      </c>
      <c r="F7588">
        <v>10000000</v>
      </c>
      <c r="G7588">
        <v>18052360.399999999</v>
      </c>
      <c r="H7588" t="s">
        <v>17</v>
      </c>
      <c r="I7588">
        <f>YEAR(Table1[[#This Row],[date]])</f>
        <v>2001</v>
      </c>
      <c r="J7588">
        <f>Table1[[#This Row],[revenue]]-Table1[[#This Row],[budget_x]]</f>
        <v>8052360.3999999985</v>
      </c>
      <c r="K7588" s="7">
        <f>Table1[[#This Row],[profit /loss ]]/Table1[[#This Row],[budget_x]]</f>
        <v>0.80523603999999982</v>
      </c>
      <c r="L7588" t="str" cm="1">
        <f t="array" ref="L7588">_xlfn.IFS(Table1[[#This Row],[score]]&gt;70,"high",Table1[[#This Row],[score]]&gt;50,"medium",Table1[[#This Row],[score]]&lt;=50,"low")</f>
        <v>medium</v>
      </c>
    </row>
    <row r="7589" spans="1:12" x14ac:dyDescent="0.3">
      <c r="A7589" t="s">
        <v>7303</v>
      </c>
      <c r="B7589" s="1">
        <v>42748</v>
      </c>
      <c r="C7589">
        <v>53</v>
      </c>
      <c r="D7589" t="s">
        <v>9</v>
      </c>
      <c r="E7589" t="s">
        <v>10</v>
      </c>
      <c r="F7589">
        <v>96200000</v>
      </c>
      <c r="G7589">
        <v>322945018.80000001</v>
      </c>
      <c r="H7589" t="s">
        <v>17</v>
      </c>
      <c r="I7589">
        <f>YEAR(Table1[[#This Row],[date]])</f>
        <v>2017</v>
      </c>
      <c r="J7589">
        <f>Table1[[#This Row],[revenue]]-Table1[[#This Row],[budget_x]]</f>
        <v>226745018.80000001</v>
      </c>
      <c r="K7589" s="7">
        <f>Table1[[#This Row],[profit /loss ]]/Table1[[#This Row],[budget_x]]</f>
        <v>2.3570168274428274</v>
      </c>
      <c r="L7589" t="str" cm="1">
        <f t="array" ref="L7589">_xlfn.IFS(Table1[[#This Row],[score]]&gt;70,"high",Table1[[#This Row],[score]]&gt;50,"medium",Table1[[#This Row],[score]]&lt;=50,"low")</f>
        <v>medium</v>
      </c>
    </row>
    <row r="7590" spans="1:12" x14ac:dyDescent="0.3">
      <c r="A7590" t="s">
        <v>7304</v>
      </c>
      <c r="B7590" s="1">
        <v>42159</v>
      </c>
      <c r="C7590">
        <v>62</v>
      </c>
      <c r="D7590" t="s">
        <v>9</v>
      </c>
      <c r="E7590" t="s">
        <v>10</v>
      </c>
      <c r="F7590">
        <v>30000000</v>
      </c>
      <c r="G7590">
        <v>46438538</v>
      </c>
      <c r="H7590" t="s">
        <v>11</v>
      </c>
      <c r="I7590">
        <f>YEAR(Table1[[#This Row],[date]])</f>
        <v>2015</v>
      </c>
      <c r="J7590">
        <f>Table1[[#This Row],[revenue]]-Table1[[#This Row],[budget_x]]</f>
        <v>16438538</v>
      </c>
      <c r="K7590" s="7">
        <f>Table1[[#This Row],[profit /loss ]]/Table1[[#This Row],[budget_x]]</f>
        <v>0.54795126666666671</v>
      </c>
      <c r="L7590" t="str" cm="1">
        <f t="array" ref="L7590">_xlfn.IFS(Table1[[#This Row],[score]]&gt;70,"high",Table1[[#This Row],[score]]&gt;50,"medium",Table1[[#This Row],[score]]&lt;=50,"low")</f>
        <v>medium</v>
      </c>
    </row>
    <row r="7591" spans="1:12" x14ac:dyDescent="0.3">
      <c r="A7591" t="s">
        <v>7305</v>
      </c>
      <c r="B7591" s="1">
        <v>42727</v>
      </c>
      <c r="C7591">
        <v>80</v>
      </c>
      <c r="D7591" t="s">
        <v>9</v>
      </c>
      <c r="E7591" t="s">
        <v>1607</v>
      </c>
      <c r="F7591">
        <v>9500000</v>
      </c>
      <c r="G7591">
        <v>305149461</v>
      </c>
      <c r="H7591" t="s">
        <v>1019</v>
      </c>
      <c r="I7591">
        <f>YEAR(Table1[[#This Row],[date]])</f>
        <v>2016</v>
      </c>
      <c r="J7591">
        <f>Table1[[#This Row],[revenue]]-Table1[[#This Row],[budget_x]]</f>
        <v>295649461</v>
      </c>
      <c r="K7591" s="7">
        <f>Table1[[#This Row],[profit /loss ]]/Table1[[#This Row],[budget_x]]</f>
        <v>31.120995894736843</v>
      </c>
      <c r="L7591" t="str" cm="1">
        <f t="array" ref="L7591">_xlfn.IFS(Table1[[#This Row],[score]]&gt;70,"high",Table1[[#This Row],[score]]&gt;50,"medium",Table1[[#This Row],[score]]&lt;=50,"low")</f>
        <v>high</v>
      </c>
    </row>
    <row r="7592" spans="1:12" x14ac:dyDescent="0.3">
      <c r="A7592" t="s">
        <v>7306</v>
      </c>
      <c r="B7592" s="1">
        <v>44679</v>
      </c>
      <c r="C7592">
        <v>69</v>
      </c>
      <c r="D7592" t="s">
        <v>9</v>
      </c>
      <c r="E7592" t="s">
        <v>69</v>
      </c>
      <c r="F7592">
        <v>108200000</v>
      </c>
      <c r="G7592">
        <v>405044027.80000001</v>
      </c>
      <c r="H7592" t="s">
        <v>11</v>
      </c>
      <c r="I7592">
        <f>YEAR(Table1[[#This Row],[date]])</f>
        <v>2022</v>
      </c>
      <c r="J7592">
        <f>Table1[[#This Row],[revenue]]-Table1[[#This Row],[budget_x]]</f>
        <v>296844027.80000001</v>
      </c>
      <c r="K7592" s="7">
        <f>Table1[[#This Row],[profit /loss ]]/Table1[[#This Row],[budget_x]]</f>
        <v>2.7434753031423291</v>
      </c>
      <c r="L7592" t="str" cm="1">
        <f t="array" ref="L7592">_xlfn.IFS(Table1[[#This Row],[score]]&gt;70,"high",Table1[[#This Row],[score]]&gt;50,"medium",Table1[[#This Row],[score]]&lt;=50,"low")</f>
        <v>medium</v>
      </c>
    </row>
    <row r="7593" spans="1:12" x14ac:dyDescent="0.3">
      <c r="A7593" t="s">
        <v>7307</v>
      </c>
      <c r="B7593" s="1">
        <v>29791</v>
      </c>
      <c r="C7593">
        <v>67</v>
      </c>
      <c r="D7593" t="s">
        <v>9</v>
      </c>
      <c r="E7593" t="s">
        <v>10</v>
      </c>
      <c r="F7593">
        <v>15000000</v>
      </c>
      <c r="G7593">
        <v>19853892</v>
      </c>
      <c r="H7593" t="s">
        <v>11</v>
      </c>
      <c r="I7593">
        <f>YEAR(Table1[[#This Row],[date]])</f>
        <v>1981</v>
      </c>
      <c r="J7593">
        <f>Table1[[#This Row],[revenue]]-Table1[[#This Row],[budget_x]]</f>
        <v>4853892</v>
      </c>
      <c r="K7593" s="7">
        <f>Table1[[#This Row],[profit /loss ]]/Table1[[#This Row],[budget_x]]</f>
        <v>0.32359280000000001</v>
      </c>
      <c r="L7593" t="str" cm="1">
        <f t="array" ref="L7593">_xlfn.IFS(Table1[[#This Row],[score]]&gt;70,"high",Table1[[#This Row],[score]]&gt;50,"medium",Table1[[#This Row],[score]]&lt;=50,"low")</f>
        <v>medium</v>
      </c>
    </row>
    <row r="7594" spans="1:12" x14ac:dyDescent="0.3">
      <c r="A7594" t="s">
        <v>7308</v>
      </c>
      <c r="B7594" s="1">
        <v>34243</v>
      </c>
      <c r="C7594">
        <v>72</v>
      </c>
      <c r="D7594" t="s">
        <v>9</v>
      </c>
      <c r="E7594" t="s">
        <v>10</v>
      </c>
      <c r="F7594">
        <v>23550192</v>
      </c>
      <c r="G7594">
        <v>6110979</v>
      </c>
      <c r="H7594" t="s">
        <v>17</v>
      </c>
      <c r="I7594">
        <f>YEAR(Table1[[#This Row],[date]])</f>
        <v>1993</v>
      </c>
      <c r="J7594">
        <f>Table1[[#This Row],[revenue]]-Table1[[#This Row],[budget_x]]</f>
        <v>-17439213</v>
      </c>
      <c r="K7594" s="7">
        <f>Table1[[#This Row],[profit /loss ]]/Table1[[#This Row],[budget_x]]</f>
        <v>-0.74051256142625077</v>
      </c>
      <c r="L7594" t="str" cm="1">
        <f t="array" ref="L7594">_xlfn.IFS(Table1[[#This Row],[score]]&gt;70,"high",Table1[[#This Row],[score]]&gt;50,"medium",Table1[[#This Row],[score]]&lt;=50,"low")</f>
        <v>high</v>
      </c>
    </row>
    <row r="7595" spans="1:12" x14ac:dyDescent="0.3">
      <c r="A7595" t="s">
        <v>7309</v>
      </c>
      <c r="B7595" s="1">
        <v>43035</v>
      </c>
      <c r="C7595">
        <v>64</v>
      </c>
      <c r="D7595" t="s">
        <v>9</v>
      </c>
      <c r="E7595" t="s">
        <v>10</v>
      </c>
      <c r="F7595">
        <v>36345000</v>
      </c>
      <c r="G7595">
        <v>580346</v>
      </c>
      <c r="H7595" t="s">
        <v>17</v>
      </c>
      <c r="I7595">
        <f>YEAR(Table1[[#This Row],[date]])</f>
        <v>2017</v>
      </c>
      <c r="J7595">
        <f>Table1[[#This Row],[revenue]]-Table1[[#This Row],[budget_x]]</f>
        <v>-35764654</v>
      </c>
      <c r="K7595" s="7">
        <f>Table1[[#This Row],[profit /loss ]]/Table1[[#This Row],[budget_x]]</f>
        <v>-0.98403230155454668</v>
      </c>
      <c r="L7595" t="str" cm="1">
        <f t="array" ref="L7595">_xlfn.IFS(Table1[[#This Row],[score]]&gt;70,"high",Table1[[#This Row],[score]]&gt;50,"medium",Table1[[#This Row],[score]]&lt;=50,"low")</f>
        <v>medium</v>
      </c>
    </row>
    <row r="7596" spans="1:12" x14ac:dyDescent="0.3">
      <c r="A7596" t="s">
        <v>7310</v>
      </c>
      <c r="B7596" s="1">
        <v>41516</v>
      </c>
      <c r="C7596">
        <v>84</v>
      </c>
      <c r="D7596" t="s">
        <v>9</v>
      </c>
      <c r="E7596" t="s">
        <v>10</v>
      </c>
      <c r="F7596">
        <v>10000000</v>
      </c>
      <c r="G7596">
        <v>68500000</v>
      </c>
      <c r="H7596" t="s">
        <v>17</v>
      </c>
      <c r="I7596">
        <f>YEAR(Table1[[#This Row],[date]])</f>
        <v>2013</v>
      </c>
      <c r="J7596">
        <f>Table1[[#This Row],[revenue]]-Table1[[#This Row],[budget_x]]</f>
        <v>58500000</v>
      </c>
      <c r="K7596" s="7">
        <f>Table1[[#This Row],[profit /loss ]]/Table1[[#This Row],[budget_x]]</f>
        <v>5.85</v>
      </c>
      <c r="L7596" t="str" cm="1">
        <f t="array" ref="L7596">_xlfn.IFS(Table1[[#This Row],[score]]&gt;70,"high",Table1[[#This Row],[score]]&gt;50,"medium",Table1[[#This Row],[score]]&lt;=50,"low")</f>
        <v>high</v>
      </c>
    </row>
    <row r="7597" spans="1:12" x14ac:dyDescent="0.3">
      <c r="A7597" t="s">
        <v>7311</v>
      </c>
      <c r="B7597" s="1">
        <v>42839</v>
      </c>
      <c r="C7597">
        <v>55</v>
      </c>
      <c r="D7597" t="s">
        <v>9</v>
      </c>
      <c r="E7597" t="s">
        <v>10</v>
      </c>
      <c r="F7597">
        <v>70800000</v>
      </c>
      <c r="G7597">
        <v>591573175.20000005</v>
      </c>
      <c r="H7597" t="s">
        <v>17</v>
      </c>
      <c r="I7597">
        <f>YEAR(Table1[[#This Row],[date]])</f>
        <v>2017</v>
      </c>
      <c r="J7597">
        <f>Table1[[#This Row],[revenue]]-Table1[[#This Row],[budget_x]]</f>
        <v>520773175.20000005</v>
      </c>
      <c r="K7597" s="7">
        <f>Table1[[#This Row],[profit /loss ]]/Table1[[#This Row],[budget_x]]</f>
        <v>7.3555533220338987</v>
      </c>
      <c r="L7597" t="str" cm="1">
        <f t="array" ref="L7597">_xlfn.IFS(Table1[[#This Row],[score]]&gt;70,"high",Table1[[#This Row],[score]]&gt;50,"medium",Table1[[#This Row],[score]]&lt;=50,"low")</f>
        <v>medium</v>
      </c>
    </row>
    <row r="7598" spans="1:12" x14ac:dyDescent="0.3">
      <c r="A7598" t="s">
        <v>7312</v>
      </c>
      <c r="B7598" s="1">
        <v>39955</v>
      </c>
      <c r="C7598">
        <v>46</v>
      </c>
      <c r="D7598" t="s">
        <v>9</v>
      </c>
      <c r="E7598" t="s">
        <v>10</v>
      </c>
      <c r="F7598">
        <v>25000000</v>
      </c>
      <c r="G7598">
        <v>32224624</v>
      </c>
      <c r="H7598" t="s">
        <v>17</v>
      </c>
      <c r="I7598">
        <f>YEAR(Table1[[#This Row],[date]])</f>
        <v>2009</v>
      </c>
      <c r="J7598">
        <f>Table1[[#This Row],[revenue]]-Table1[[#This Row],[budget_x]]</f>
        <v>7224624</v>
      </c>
      <c r="K7598" s="7">
        <f>Table1[[#This Row],[profit /loss ]]/Table1[[#This Row],[budget_x]]</f>
        <v>0.28898496000000001</v>
      </c>
      <c r="L7598" t="str" cm="1">
        <f t="array" ref="L7598">_xlfn.IFS(Table1[[#This Row],[score]]&gt;70,"high",Table1[[#This Row],[score]]&gt;50,"medium",Table1[[#This Row],[score]]&lt;=50,"low")</f>
        <v>low</v>
      </c>
    </row>
    <row r="7599" spans="1:12" x14ac:dyDescent="0.3">
      <c r="A7599" t="s">
        <v>7313</v>
      </c>
      <c r="B7599" s="1">
        <v>39527</v>
      </c>
      <c r="C7599">
        <v>58</v>
      </c>
      <c r="D7599" t="s">
        <v>9</v>
      </c>
      <c r="E7599" t="s">
        <v>10</v>
      </c>
      <c r="F7599">
        <v>40000000</v>
      </c>
      <c r="G7599">
        <v>49686263</v>
      </c>
      <c r="H7599" t="s">
        <v>11</v>
      </c>
      <c r="I7599">
        <f>YEAR(Table1[[#This Row],[date]])</f>
        <v>2008</v>
      </c>
      <c r="J7599">
        <f>Table1[[#This Row],[revenue]]-Table1[[#This Row],[budget_x]]</f>
        <v>9686263</v>
      </c>
      <c r="K7599" s="7">
        <f>Table1[[#This Row],[profit /loss ]]/Table1[[#This Row],[budget_x]]</f>
        <v>0.24215657500000001</v>
      </c>
      <c r="L7599" t="str" cm="1">
        <f t="array" ref="L7599">_xlfn.IFS(Table1[[#This Row],[score]]&gt;70,"high",Table1[[#This Row],[score]]&gt;50,"medium",Table1[[#This Row],[score]]&lt;=50,"low")</f>
        <v>medium</v>
      </c>
    </row>
    <row r="7600" spans="1:12" x14ac:dyDescent="0.3">
      <c r="A7600" t="s">
        <v>7314</v>
      </c>
      <c r="B7600" s="1">
        <v>36112</v>
      </c>
      <c r="C7600">
        <v>70</v>
      </c>
      <c r="D7600" t="s">
        <v>9</v>
      </c>
      <c r="E7600" t="s">
        <v>10</v>
      </c>
      <c r="F7600">
        <v>42680000</v>
      </c>
      <c r="G7600">
        <v>3121</v>
      </c>
      <c r="H7600" t="s">
        <v>17</v>
      </c>
      <c r="I7600">
        <f>YEAR(Table1[[#This Row],[date]])</f>
        <v>1998</v>
      </c>
      <c r="J7600">
        <f>Table1[[#This Row],[revenue]]-Table1[[#This Row],[budget_x]]</f>
        <v>-42676879</v>
      </c>
      <c r="K7600" s="7">
        <f>Table1[[#This Row],[profit /loss ]]/Table1[[#This Row],[budget_x]]</f>
        <v>-0.99992687441424555</v>
      </c>
      <c r="L7600" t="str" cm="1">
        <f t="array" ref="L7600">_xlfn.IFS(Table1[[#This Row],[score]]&gt;70,"high",Table1[[#This Row],[score]]&gt;50,"medium",Table1[[#This Row],[score]]&lt;=50,"low")</f>
        <v>medium</v>
      </c>
    </row>
    <row r="7601" spans="1:12" x14ac:dyDescent="0.3">
      <c r="A7601" t="s">
        <v>7315</v>
      </c>
      <c r="B7601" s="1">
        <v>36231</v>
      </c>
      <c r="C7601">
        <v>54</v>
      </c>
      <c r="D7601" t="s">
        <v>9</v>
      </c>
      <c r="E7601" t="s">
        <v>10</v>
      </c>
      <c r="F7601">
        <v>2500000</v>
      </c>
      <c r="G7601">
        <v>10531010.800000001</v>
      </c>
      <c r="H7601" t="s">
        <v>17</v>
      </c>
      <c r="I7601">
        <f>YEAR(Table1[[#This Row],[date]])</f>
        <v>1999</v>
      </c>
      <c r="J7601">
        <f>Table1[[#This Row],[revenue]]-Table1[[#This Row],[budget_x]]</f>
        <v>8031010.8000000007</v>
      </c>
      <c r="K7601" s="7">
        <f>Table1[[#This Row],[profit /loss ]]/Table1[[#This Row],[budget_x]]</f>
        <v>3.2124043200000001</v>
      </c>
      <c r="L7601" t="str" cm="1">
        <f t="array" ref="L7601">_xlfn.IFS(Table1[[#This Row],[score]]&gt;70,"high",Table1[[#This Row],[score]]&gt;50,"medium",Table1[[#This Row],[score]]&lt;=50,"low")</f>
        <v>medium</v>
      </c>
    </row>
    <row r="7602" spans="1:12" x14ac:dyDescent="0.3">
      <c r="A7602" t="s">
        <v>7316</v>
      </c>
      <c r="B7602" s="1">
        <v>35894</v>
      </c>
      <c r="C7602">
        <v>60</v>
      </c>
      <c r="D7602" t="s">
        <v>9</v>
      </c>
      <c r="E7602" t="s">
        <v>10</v>
      </c>
      <c r="F7602">
        <v>29000000</v>
      </c>
      <c r="G7602">
        <v>54045832</v>
      </c>
      <c r="H7602" t="s">
        <v>11</v>
      </c>
      <c r="I7602">
        <f>YEAR(Table1[[#This Row],[date]])</f>
        <v>1998</v>
      </c>
      <c r="J7602">
        <f>Table1[[#This Row],[revenue]]-Table1[[#This Row],[budget_x]]</f>
        <v>25045832</v>
      </c>
      <c r="K7602" s="7">
        <f>Table1[[#This Row],[profit /loss ]]/Table1[[#This Row],[budget_x]]</f>
        <v>0.8636493793103448</v>
      </c>
      <c r="L7602" t="str" cm="1">
        <f t="array" ref="L7602">_xlfn.IFS(Table1[[#This Row],[score]]&gt;70,"high",Table1[[#This Row],[score]]&gt;50,"medium",Table1[[#This Row],[score]]&lt;=50,"low")</f>
        <v>medium</v>
      </c>
    </row>
    <row r="7603" spans="1:12" x14ac:dyDescent="0.3">
      <c r="A7603" t="s">
        <v>7317</v>
      </c>
      <c r="B7603" s="1">
        <v>41880</v>
      </c>
      <c r="C7603">
        <v>66</v>
      </c>
      <c r="D7603" t="s">
        <v>9</v>
      </c>
      <c r="E7603" t="s">
        <v>10</v>
      </c>
      <c r="F7603">
        <v>47220616.399999999</v>
      </c>
      <c r="G7603">
        <v>319773152.60000002</v>
      </c>
      <c r="H7603" t="s">
        <v>17</v>
      </c>
      <c r="I7603">
        <f>YEAR(Table1[[#This Row],[date]])</f>
        <v>2014</v>
      </c>
      <c r="J7603">
        <f>Table1[[#This Row],[revenue]]-Table1[[#This Row],[budget_x]]</f>
        <v>272552536.20000005</v>
      </c>
      <c r="K7603" s="7">
        <f>Table1[[#This Row],[profit /loss ]]/Table1[[#This Row],[budget_x]]</f>
        <v>5.7718970436819639</v>
      </c>
      <c r="L7603" t="str" cm="1">
        <f t="array" ref="L7603">_xlfn.IFS(Table1[[#This Row],[score]]&gt;70,"high",Table1[[#This Row],[score]]&gt;50,"medium",Table1[[#This Row],[score]]&lt;=50,"low")</f>
        <v>medium</v>
      </c>
    </row>
    <row r="7604" spans="1:12" x14ac:dyDescent="0.3">
      <c r="A7604" t="s">
        <v>7318</v>
      </c>
      <c r="B7604" s="1">
        <v>25051</v>
      </c>
      <c r="C7604">
        <v>76</v>
      </c>
      <c r="D7604" t="s">
        <v>9</v>
      </c>
      <c r="E7604" t="s">
        <v>10</v>
      </c>
      <c r="F7604">
        <v>4000000</v>
      </c>
      <c r="G7604">
        <v>56666667</v>
      </c>
      <c r="H7604" t="s">
        <v>11</v>
      </c>
      <c r="I7604">
        <f>YEAR(Table1[[#This Row],[date]])</f>
        <v>1968</v>
      </c>
      <c r="J7604">
        <f>Table1[[#This Row],[revenue]]-Table1[[#This Row],[budget_x]]</f>
        <v>52666667</v>
      </c>
      <c r="K7604" s="7">
        <f>Table1[[#This Row],[profit /loss ]]/Table1[[#This Row],[budget_x]]</f>
        <v>13.166666749999999</v>
      </c>
      <c r="L7604" t="str" cm="1">
        <f t="array" ref="L7604">_xlfn.IFS(Table1[[#This Row],[score]]&gt;70,"high",Table1[[#This Row],[score]]&gt;50,"medium",Table1[[#This Row],[score]]&lt;=50,"low")</f>
        <v>high</v>
      </c>
    </row>
    <row r="7605" spans="1:12" x14ac:dyDescent="0.3">
      <c r="A7605" t="s">
        <v>7319</v>
      </c>
      <c r="B7605" s="1">
        <v>39030</v>
      </c>
      <c r="C7605">
        <v>65</v>
      </c>
      <c r="D7605" t="s">
        <v>9</v>
      </c>
      <c r="E7605" t="s">
        <v>10</v>
      </c>
      <c r="F7605">
        <v>11000000</v>
      </c>
      <c r="G7605">
        <v>72778712</v>
      </c>
      <c r="H7605" t="s">
        <v>11</v>
      </c>
      <c r="I7605">
        <f>YEAR(Table1[[#This Row],[date]])</f>
        <v>2006</v>
      </c>
      <c r="J7605">
        <f>Table1[[#This Row],[revenue]]-Table1[[#This Row],[budget_x]]</f>
        <v>61778712</v>
      </c>
      <c r="K7605" s="7">
        <f>Table1[[#This Row],[profit /loss ]]/Table1[[#This Row],[budget_x]]</f>
        <v>5.6162465454545458</v>
      </c>
      <c r="L7605" t="str" cm="1">
        <f t="array" ref="L7605">_xlfn.IFS(Table1[[#This Row],[score]]&gt;70,"high",Table1[[#This Row],[score]]&gt;50,"medium",Table1[[#This Row],[score]]&lt;=50,"low")</f>
        <v>medium</v>
      </c>
    </row>
    <row r="7606" spans="1:12" x14ac:dyDescent="0.3">
      <c r="A7606" t="s">
        <v>7320</v>
      </c>
      <c r="B7606" s="1">
        <v>43957</v>
      </c>
      <c r="C7606">
        <v>56</v>
      </c>
      <c r="D7606" t="s">
        <v>9</v>
      </c>
      <c r="E7606" t="s">
        <v>10</v>
      </c>
      <c r="F7606">
        <v>50000000</v>
      </c>
      <c r="G7606">
        <v>5983043</v>
      </c>
      <c r="H7606" t="s">
        <v>11</v>
      </c>
      <c r="I7606">
        <f>YEAR(Table1[[#This Row],[date]])</f>
        <v>2020</v>
      </c>
      <c r="J7606">
        <f>Table1[[#This Row],[revenue]]-Table1[[#This Row],[budget_x]]</f>
        <v>-44016957</v>
      </c>
      <c r="K7606" s="7">
        <f>Table1[[#This Row],[profit /loss ]]/Table1[[#This Row],[budget_x]]</f>
        <v>-0.88033914000000002</v>
      </c>
      <c r="L7606" t="str" cm="1">
        <f t="array" ref="L7606">_xlfn.IFS(Table1[[#This Row],[score]]&gt;70,"high",Table1[[#This Row],[score]]&gt;50,"medium",Table1[[#This Row],[score]]&lt;=50,"low")</f>
        <v>medium</v>
      </c>
    </row>
    <row r="7607" spans="1:12" x14ac:dyDescent="0.3">
      <c r="A7607" t="s">
        <v>7321</v>
      </c>
      <c r="B7607" s="1">
        <v>34625</v>
      </c>
      <c r="C7607">
        <v>61</v>
      </c>
      <c r="D7607" t="s">
        <v>9</v>
      </c>
      <c r="E7607" t="s">
        <v>10</v>
      </c>
      <c r="F7607">
        <v>9000000</v>
      </c>
      <c r="G7607">
        <v>119419806.59999999</v>
      </c>
      <c r="H7607" t="s">
        <v>17</v>
      </c>
      <c r="I7607">
        <f>YEAR(Table1[[#This Row],[date]])</f>
        <v>1994</v>
      </c>
      <c r="J7607">
        <f>Table1[[#This Row],[revenue]]-Table1[[#This Row],[budget_x]]</f>
        <v>110419806.59999999</v>
      </c>
      <c r="K7607" s="7">
        <f>Table1[[#This Row],[profit /loss ]]/Table1[[#This Row],[budget_x]]</f>
        <v>12.2688674</v>
      </c>
      <c r="L7607" t="str" cm="1">
        <f t="array" ref="L7607">_xlfn.IFS(Table1[[#This Row],[score]]&gt;70,"high",Table1[[#This Row],[score]]&gt;50,"medium",Table1[[#This Row],[score]]&lt;=50,"low")</f>
        <v>medium</v>
      </c>
    </row>
    <row r="7608" spans="1:12" x14ac:dyDescent="0.3">
      <c r="A7608" t="s">
        <v>7322</v>
      </c>
      <c r="B7608" s="1">
        <v>40213</v>
      </c>
      <c r="C7608">
        <v>60</v>
      </c>
      <c r="D7608" t="s">
        <v>9</v>
      </c>
      <c r="E7608" t="s">
        <v>10</v>
      </c>
      <c r="F7608">
        <v>8000000</v>
      </c>
      <c r="G7608">
        <v>10629321</v>
      </c>
      <c r="H7608" t="s">
        <v>11</v>
      </c>
      <c r="I7608">
        <f>YEAR(Table1[[#This Row],[date]])</f>
        <v>2010</v>
      </c>
      <c r="J7608">
        <f>Table1[[#This Row],[revenue]]-Table1[[#This Row],[budget_x]]</f>
        <v>2629321</v>
      </c>
      <c r="K7608" s="7">
        <f>Table1[[#This Row],[profit /loss ]]/Table1[[#This Row],[budget_x]]</f>
        <v>0.328665125</v>
      </c>
      <c r="L7608" t="str" cm="1">
        <f t="array" ref="L7608">_xlfn.IFS(Table1[[#This Row],[score]]&gt;70,"high",Table1[[#This Row],[score]]&gt;50,"medium",Table1[[#This Row],[score]]&lt;=50,"low")</f>
        <v>medium</v>
      </c>
    </row>
    <row r="7609" spans="1:12" x14ac:dyDescent="0.3">
      <c r="A7609" t="s">
        <v>7323</v>
      </c>
      <c r="B7609" s="1">
        <v>43144</v>
      </c>
      <c r="C7609">
        <v>68</v>
      </c>
      <c r="D7609" t="s">
        <v>9</v>
      </c>
      <c r="E7609" t="s">
        <v>10</v>
      </c>
      <c r="F7609">
        <v>10000000</v>
      </c>
      <c r="G7609">
        <v>253136523.59999999</v>
      </c>
      <c r="H7609" t="s">
        <v>17</v>
      </c>
      <c r="I7609">
        <f>YEAR(Table1[[#This Row],[date]])</f>
        <v>2018</v>
      </c>
      <c r="J7609">
        <f>Table1[[#This Row],[revenue]]-Table1[[#This Row],[budget_x]]</f>
        <v>243136523.59999999</v>
      </c>
      <c r="K7609" s="7">
        <f>Table1[[#This Row],[profit /loss ]]/Table1[[#This Row],[budget_x]]</f>
        <v>24.313652359999999</v>
      </c>
      <c r="L7609" t="str" cm="1">
        <f t="array" ref="L7609">_xlfn.IFS(Table1[[#This Row],[score]]&gt;70,"high",Table1[[#This Row],[score]]&gt;50,"medium",Table1[[#This Row],[score]]&lt;=50,"low")</f>
        <v>medium</v>
      </c>
    </row>
    <row r="7610" spans="1:12" x14ac:dyDescent="0.3">
      <c r="A7610" t="s">
        <v>7324</v>
      </c>
      <c r="B7610" s="1">
        <v>31763</v>
      </c>
      <c r="C7610">
        <v>54</v>
      </c>
      <c r="D7610" t="s">
        <v>9</v>
      </c>
      <c r="E7610" t="s">
        <v>10</v>
      </c>
      <c r="F7610">
        <v>30000000</v>
      </c>
      <c r="G7610">
        <v>16295774</v>
      </c>
      <c r="H7610" t="s">
        <v>11</v>
      </c>
      <c r="I7610">
        <f>YEAR(Table1[[#This Row],[date]])</f>
        <v>1986</v>
      </c>
      <c r="J7610">
        <f>Table1[[#This Row],[revenue]]-Table1[[#This Row],[budget_x]]</f>
        <v>-13704226</v>
      </c>
      <c r="K7610" s="7">
        <f>Table1[[#This Row],[profit /loss ]]/Table1[[#This Row],[budget_x]]</f>
        <v>-0.45680753333333335</v>
      </c>
      <c r="L7610" t="str" cm="1">
        <f t="array" ref="L7610">_xlfn.IFS(Table1[[#This Row],[score]]&gt;70,"high",Table1[[#This Row],[score]]&gt;50,"medium",Table1[[#This Row],[score]]&lt;=50,"low")</f>
        <v>medium</v>
      </c>
    </row>
    <row r="7611" spans="1:12" x14ac:dyDescent="0.3">
      <c r="A7611" t="s">
        <v>7325</v>
      </c>
      <c r="B7611" s="1">
        <v>36830</v>
      </c>
      <c r="C7611">
        <v>54</v>
      </c>
      <c r="D7611" t="s">
        <v>9</v>
      </c>
      <c r="E7611" t="s">
        <v>10</v>
      </c>
      <c r="F7611">
        <v>196400000</v>
      </c>
      <c r="G7611">
        <v>564327422.79999995</v>
      </c>
      <c r="H7611" t="s">
        <v>17</v>
      </c>
      <c r="I7611">
        <f>YEAR(Table1[[#This Row],[date]])</f>
        <v>2000</v>
      </c>
      <c r="J7611">
        <f>Table1[[#This Row],[revenue]]-Table1[[#This Row],[budget_x]]</f>
        <v>367927422.79999995</v>
      </c>
      <c r="K7611" s="7">
        <f>Table1[[#This Row],[profit /loss ]]/Table1[[#This Row],[budget_x]]</f>
        <v>1.8733575498981667</v>
      </c>
      <c r="L7611" t="str" cm="1">
        <f t="array" ref="L7611">_xlfn.IFS(Table1[[#This Row],[score]]&gt;70,"high",Table1[[#This Row],[score]]&gt;50,"medium",Table1[[#This Row],[score]]&lt;=50,"low")</f>
        <v>medium</v>
      </c>
    </row>
    <row r="7612" spans="1:12" x14ac:dyDescent="0.3">
      <c r="A7612" t="s">
        <v>7326</v>
      </c>
      <c r="B7612" s="1">
        <v>42188</v>
      </c>
      <c r="C7612">
        <v>74</v>
      </c>
      <c r="D7612" t="s">
        <v>9</v>
      </c>
      <c r="E7612" t="s">
        <v>69</v>
      </c>
      <c r="F7612">
        <v>625000</v>
      </c>
      <c r="G7612">
        <v>72289914.599999994</v>
      </c>
      <c r="H7612" t="s">
        <v>143</v>
      </c>
      <c r="I7612">
        <f>YEAR(Table1[[#This Row],[date]])</f>
        <v>2015</v>
      </c>
      <c r="J7612">
        <f>Table1[[#This Row],[revenue]]-Table1[[#This Row],[budget_x]]</f>
        <v>71664914.599999994</v>
      </c>
      <c r="K7612" s="7">
        <f>Table1[[#This Row],[profit /loss ]]/Table1[[#This Row],[budget_x]]</f>
        <v>114.66386335999999</v>
      </c>
      <c r="L7612" t="str" cm="1">
        <f t="array" ref="L7612">_xlfn.IFS(Table1[[#This Row],[score]]&gt;70,"high",Table1[[#This Row],[score]]&gt;50,"medium",Table1[[#This Row],[score]]&lt;=50,"low")</f>
        <v>high</v>
      </c>
    </row>
    <row r="7613" spans="1:12" x14ac:dyDescent="0.3">
      <c r="A7613" t="s">
        <v>7327</v>
      </c>
      <c r="B7613" s="1">
        <v>40927</v>
      </c>
      <c r="C7613">
        <v>66</v>
      </c>
      <c r="D7613" t="s">
        <v>9</v>
      </c>
      <c r="E7613" t="s">
        <v>10</v>
      </c>
      <c r="F7613">
        <v>21000000</v>
      </c>
      <c r="G7613">
        <v>81428388</v>
      </c>
      <c r="H7613" t="s">
        <v>11</v>
      </c>
      <c r="I7613">
        <f>YEAR(Table1[[#This Row],[date]])</f>
        <v>2012</v>
      </c>
      <c r="J7613">
        <f>Table1[[#This Row],[revenue]]-Table1[[#This Row],[budget_x]]</f>
        <v>60428388</v>
      </c>
      <c r="K7613" s="7">
        <f>Table1[[#This Row],[profit /loss ]]/Table1[[#This Row],[budget_x]]</f>
        <v>2.8775422857142856</v>
      </c>
      <c r="L7613" t="str" cm="1">
        <f t="array" ref="L7613">_xlfn.IFS(Table1[[#This Row],[score]]&gt;70,"high",Table1[[#This Row],[score]]&gt;50,"medium",Table1[[#This Row],[score]]&lt;=50,"low")</f>
        <v>medium</v>
      </c>
    </row>
    <row r="7614" spans="1:12" x14ac:dyDescent="0.3">
      <c r="A7614" t="s">
        <v>7328</v>
      </c>
      <c r="B7614" s="1">
        <v>43292</v>
      </c>
      <c r="C7614">
        <v>64</v>
      </c>
      <c r="D7614" t="s">
        <v>9</v>
      </c>
      <c r="E7614" t="s">
        <v>10</v>
      </c>
      <c r="F7614">
        <v>5000000</v>
      </c>
      <c r="G7614">
        <v>3474221</v>
      </c>
      <c r="H7614" t="s">
        <v>11</v>
      </c>
      <c r="I7614">
        <f>YEAR(Table1[[#This Row],[date]])</f>
        <v>2018</v>
      </c>
      <c r="J7614">
        <f>Table1[[#This Row],[revenue]]-Table1[[#This Row],[budget_x]]</f>
        <v>-1525779</v>
      </c>
      <c r="K7614" s="7">
        <f>Table1[[#This Row],[profit /loss ]]/Table1[[#This Row],[budget_x]]</f>
        <v>-0.30515579999999998</v>
      </c>
      <c r="L7614" t="str" cm="1">
        <f t="array" ref="L7614">_xlfn.IFS(Table1[[#This Row],[score]]&gt;70,"high",Table1[[#This Row],[score]]&gt;50,"medium",Table1[[#This Row],[score]]&lt;=50,"low")</f>
        <v>medium</v>
      </c>
    </row>
    <row r="7615" spans="1:12" x14ac:dyDescent="0.3">
      <c r="A7615" t="s">
        <v>7329</v>
      </c>
      <c r="B7615" s="1">
        <v>40654</v>
      </c>
      <c r="C7615">
        <v>56</v>
      </c>
      <c r="D7615" t="s">
        <v>9</v>
      </c>
      <c r="E7615" t="s">
        <v>10</v>
      </c>
      <c r="F7615">
        <v>40000000</v>
      </c>
      <c r="G7615">
        <v>47787943</v>
      </c>
      <c r="H7615" t="s">
        <v>11</v>
      </c>
      <c r="I7615">
        <f>YEAR(Table1[[#This Row],[date]])</f>
        <v>2011</v>
      </c>
      <c r="J7615">
        <f>Table1[[#This Row],[revenue]]-Table1[[#This Row],[budget_x]]</f>
        <v>7787943</v>
      </c>
      <c r="K7615" s="7">
        <f>Table1[[#This Row],[profit /loss ]]/Table1[[#This Row],[budget_x]]</f>
        <v>0.19469857500000001</v>
      </c>
      <c r="L7615" t="str" cm="1">
        <f t="array" ref="L7615">_xlfn.IFS(Table1[[#This Row],[score]]&gt;70,"high",Table1[[#This Row],[score]]&gt;50,"medium",Table1[[#This Row],[score]]&lt;=50,"low")</f>
        <v>medium</v>
      </c>
    </row>
    <row r="7616" spans="1:12" x14ac:dyDescent="0.3">
      <c r="A7616" t="s">
        <v>1541</v>
      </c>
      <c r="B7616" s="1">
        <v>28328</v>
      </c>
      <c r="C7616">
        <v>62</v>
      </c>
      <c r="D7616" t="s">
        <v>9</v>
      </c>
      <c r="E7616" t="s">
        <v>10</v>
      </c>
      <c r="F7616">
        <v>17000000</v>
      </c>
      <c r="G7616">
        <v>70355813</v>
      </c>
      <c r="H7616" t="s">
        <v>17</v>
      </c>
      <c r="I7616">
        <f>YEAR(Table1[[#This Row],[date]])</f>
        <v>1977</v>
      </c>
      <c r="J7616">
        <f>Table1[[#This Row],[revenue]]-Table1[[#This Row],[budget_x]]</f>
        <v>53355813</v>
      </c>
      <c r="K7616" s="7">
        <f>Table1[[#This Row],[profit /loss ]]/Table1[[#This Row],[budget_x]]</f>
        <v>3.1385772352941177</v>
      </c>
      <c r="L7616" t="str" cm="1">
        <f t="array" ref="L7616">_xlfn.IFS(Table1[[#This Row],[score]]&gt;70,"high",Table1[[#This Row],[score]]&gt;50,"medium",Table1[[#This Row],[score]]&lt;=50,"low")</f>
        <v>medium</v>
      </c>
    </row>
    <row r="7617" spans="1:12" x14ac:dyDescent="0.3">
      <c r="A7617" t="s">
        <v>7330</v>
      </c>
      <c r="B7617" s="1">
        <v>43531</v>
      </c>
      <c r="C7617">
        <v>72</v>
      </c>
      <c r="D7617" t="s">
        <v>9</v>
      </c>
      <c r="E7617" t="s">
        <v>10</v>
      </c>
      <c r="F7617">
        <v>9800000</v>
      </c>
      <c r="G7617">
        <v>5566776</v>
      </c>
      <c r="H7617" t="s">
        <v>11</v>
      </c>
      <c r="I7617">
        <f>YEAR(Table1[[#This Row],[date]])</f>
        <v>2019</v>
      </c>
      <c r="J7617">
        <f>Table1[[#This Row],[revenue]]-Table1[[#This Row],[budget_x]]</f>
        <v>-4233224</v>
      </c>
      <c r="K7617" s="7">
        <f>Table1[[#This Row],[profit /loss ]]/Table1[[#This Row],[budget_x]]</f>
        <v>-0.4319616326530612</v>
      </c>
      <c r="L7617" t="str" cm="1">
        <f t="array" ref="L7617">_xlfn.IFS(Table1[[#This Row],[score]]&gt;70,"high",Table1[[#This Row],[score]]&gt;50,"medium",Table1[[#This Row],[score]]&lt;=50,"low")</f>
        <v>high</v>
      </c>
    </row>
    <row r="7618" spans="1:12" x14ac:dyDescent="0.3">
      <c r="A7618" t="s">
        <v>7331</v>
      </c>
      <c r="B7618" s="1">
        <v>44902</v>
      </c>
      <c r="C7618">
        <v>65</v>
      </c>
      <c r="D7618" t="s">
        <v>9</v>
      </c>
      <c r="E7618" t="s">
        <v>15</v>
      </c>
      <c r="F7618">
        <v>111600000</v>
      </c>
      <c r="G7618">
        <v>534358853.39999998</v>
      </c>
      <c r="H7618" t="s">
        <v>17</v>
      </c>
      <c r="I7618">
        <f>YEAR(Table1[[#This Row],[date]])</f>
        <v>2022</v>
      </c>
      <c r="J7618">
        <f>Table1[[#This Row],[revenue]]-Table1[[#This Row],[budget_x]]</f>
        <v>422758853.39999998</v>
      </c>
      <c r="K7618" s="7">
        <f>Table1[[#This Row],[profit /loss ]]/Table1[[#This Row],[budget_x]]</f>
        <v>3.7881617688172042</v>
      </c>
      <c r="L7618" t="str" cm="1">
        <f t="array" ref="L7618">_xlfn.IFS(Table1[[#This Row],[score]]&gt;70,"high",Table1[[#This Row],[score]]&gt;50,"medium",Table1[[#This Row],[score]]&lt;=50,"low")</f>
        <v>medium</v>
      </c>
    </row>
    <row r="7619" spans="1:12" x14ac:dyDescent="0.3">
      <c r="A7619" t="s">
        <v>7332</v>
      </c>
      <c r="B7619" s="1">
        <v>41939</v>
      </c>
      <c r="C7619">
        <v>57</v>
      </c>
      <c r="D7619" t="s">
        <v>9</v>
      </c>
      <c r="E7619" t="s">
        <v>10</v>
      </c>
      <c r="F7619">
        <v>25000000</v>
      </c>
      <c r="G7619">
        <v>0</v>
      </c>
      <c r="H7619" t="s">
        <v>30</v>
      </c>
      <c r="I7619">
        <f>YEAR(Table1[[#This Row],[date]])</f>
        <v>2014</v>
      </c>
      <c r="J7619">
        <f>Table1[[#This Row],[revenue]]-Table1[[#This Row],[budget_x]]</f>
        <v>-25000000</v>
      </c>
      <c r="K7619" s="7">
        <f>Table1[[#This Row],[profit /loss ]]/Table1[[#This Row],[budget_x]]</f>
        <v>-1</v>
      </c>
      <c r="L7619" t="str" cm="1">
        <f t="array" ref="L7619">_xlfn.IFS(Table1[[#This Row],[score]]&gt;70,"high",Table1[[#This Row],[score]]&gt;50,"medium",Table1[[#This Row],[score]]&lt;=50,"low")</f>
        <v>medium</v>
      </c>
    </row>
    <row r="7620" spans="1:12" x14ac:dyDescent="0.3">
      <c r="A7620" t="s">
        <v>7333</v>
      </c>
      <c r="B7620" s="1">
        <v>38380</v>
      </c>
      <c r="C7620">
        <v>33</v>
      </c>
      <c r="D7620" t="s">
        <v>9</v>
      </c>
      <c r="E7620" t="s">
        <v>10</v>
      </c>
      <c r="F7620">
        <v>20000000</v>
      </c>
      <c r="G7620">
        <v>10588079</v>
      </c>
      <c r="H7620" t="s">
        <v>17</v>
      </c>
      <c r="I7620">
        <f>YEAR(Table1[[#This Row],[date]])</f>
        <v>2005</v>
      </c>
      <c r="J7620">
        <f>Table1[[#This Row],[revenue]]-Table1[[#This Row],[budget_x]]</f>
        <v>-9411921</v>
      </c>
      <c r="K7620" s="7">
        <f>Table1[[#This Row],[profit /loss ]]/Table1[[#This Row],[budget_x]]</f>
        <v>-0.47059604999999999</v>
      </c>
      <c r="L7620" t="str" cm="1">
        <f t="array" ref="L7620">_xlfn.IFS(Table1[[#This Row],[score]]&gt;70,"high",Table1[[#This Row],[score]]&gt;50,"medium",Table1[[#This Row],[score]]&lt;=50,"low")</f>
        <v>low</v>
      </c>
    </row>
    <row r="7621" spans="1:12" x14ac:dyDescent="0.3">
      <c r="A7621" t="s">
        <v>7334</v>
      </c>
      <c r="B7621" s="1">
        <v>44117</v>
      </c>
      <c r="C7621">
        <v>59</v>
      </c>
      <c r="D7621" t="s">
        <v>9</v>
      </c>
      <c r="E7621" t="s">
        <v>10</v>
      </c>
      <c r="F7621">
        <v>105600000</v>
      </c>
      <c r="G7621">
        <v>765928718.79999995</v>
      </c>
      <c r="H7621" t="s">
        <v>17</v>
      </c>
      <c r="I7621">
        <f>YEAR(Table1[[#This Row],[date]])</f>
        <v>2020</v>
      </c>
      <c r="J7621">
        <f>Table1[[#This Row],[revenue]]-Table1[[#This Row],[budget_x]]</f>
        <v>660328718.79999995</v>
      </c>
      <c r="K7621" s="7">
        <f>Table1[[#This Row],[profit /loss ]]/Table1[[#This Row],[budget_x]]</f>
        <v>6.2531128674242415</v>
      </c>
      <c r="L7621" t="str" cm="1">
        <f t="array" ref="L7621">_xlfn.IFS(Table1[[#This Row],[score]]&gt;70,"high",Table1[[#This Row],[score]]&gt;50,"medium",Table1[[#This Row],[score]]&lt;=50,"low")</f>
        <v>medium</v>
      </c>
    </row>
    <row r="7622" spans="1:12" x14ac:dyDescent="0.3">
      <c r="A7622" t="s">
        <v>7335</v>
      </c>
      <c r="B7622" s="1">
        <v>14307</v>
      </c>
      <c r="C7622">
        <v>77</v>
      </c>
      <c r="D7622" t="s">
        <v>9</v>
      </c>
      <c r="E7622" t="s">
        <v>10</v>
      </c>
      <c r="F7622">
        <v>531374</v>
      </c>
      <c r="G7622">
        <v>1103757</v>
      </c>
      <c r="H7622" t="s">
        <v>17</v>
      </c>
      <c r="I7622">
        <f>YEAR(Table1[[#This Row],[date]])</f>
        <v>1939</v>
      </c>
      <c r="J7622">
        <f>Table1[[#This Row],[revenue]]-Table1[[#This Row],[budget_x]]</f>
        <v>572383</v>
      </c>
      <c r="K7622" s="7">
        <f>Table1[[#This Row],[profit /loss ]]/Table1[[#This Row],[budget_x]]</f>
        <v>1.077175398118839</v>
      </c>
      <c r="L7622" t="str" cm="1">
        <f t="array" ref="L7622">_xlfn.IFS(Table1[[#This Row],[score]]&gt;70,"high",Table1[[#This Row],[score]]&gt;50,"medium",Table1[[#This Row],[score]]&lt;=50,"low")</f>
        <v>high</v>
      </c>
    </row>
    <row r="7623" spans="1:12" x14ac:dyDescent="0.3">
      <c r="A7623" t="s">
        <v>7336</v>
      </c>
      <c r="B7623" s="1">
        <v>44756</v>
      </c>
      <c r="C7623">
        <v>69</v>
      </c>
      <c r="D7623" t="s">
        <v>9</v>
      </c>
      <c r="E7623" t="s">
        <v>10</v>
      </c>
      <c r="F7623">
        <v>143700000</v>
      </c>
      <c r="G7623">
        <v>533458653.60000002</v>
      </c>
      <c r="H7623" t="s">
        <v>11</v>
      </c>
      <c r="I7623">
        <f>YEAR(Table1[[#This Row],[date]])</f>
        <v>2022</v>
      </c>
      <c r="J7623">
        <f>Table1[[#This Row],[revenue]]-Table1[[#This Row],[budget_x]]</f>
        <v>389758653.60000002</v>
      </c>
      <c r="K7623" s="7">
        <f>Table1[[#This Row],[profit /loss ]]/Table1[[#This Row],[budget_x]]</f>
        <v>2.7123079582463467</v>
      </c>
      <c r="L7623" t="str" cm="1">
        <f t="array" ref="L7623">_xlfn.IFS(Table1[[#This Row],[score]]&gt;70,"high",Table1[[#This Row],[score]]&gt;50,"medium",Table1[[#This Row],[score]]&lt;=50,"low")</f>
        <v>medium</v>
      </c>
    </row>
    <row r="7624" spans="1:12" x14ac:dyDescent="0.3">
      <c r="A7624" t="s">
        <v>7337</v>
      </c>
      <c r="B7624" s="1">
        <v>41144</v>
      </c>
      <c r="C7624">
        <v>66</v>
      </c>
      <c r="D7624" t="s">
        <v>9</v>
      </c>
      <c r="E7624" t="s">
        <v>10</v>
      </c>
      <c r="F7624">
        <v>10000000</v>
      </c>
      <c r="G7624">
        <v>11766959</v>
      </c>
      <c r="H7624" t="s">
        <v>11</v>
      </c>
      <c r="I7624">
        <f>YEAR(Table1[[#This Row],[date]])</f>
        <v>2012</v>
      </c>
      <c r="J7624">
        <f>Table1[[#This Row],[revenue]]-Table1[[#This Row],[budget_x]]</f>
        <v>1766959</v>
      </c>
      <c r="K7624" s="7">
        <f>Table1[[#This Row],[profit /loss ]]/Table1[[#This Row],[budget_x]]</f>
        <v>0.17669589999999999</v>
      </c>
      <c r="L7624" t="str" cm="1">
        <f t="array" ref="L7624">_xlfn.IFS(Table1[[#This Row],[score]]&gt;70,"high",Table1[[#This Row],[score]]&gt;50,"medium",Table1[[#This Row],[score]]&lt;=50,"low")</f>
        <v>medium</v>
      </c>
    </row>
    <row r="7625" spans="1:12" x14ac:dyDescent="0.3">
      <c r="A7625" t="s">
        <v>7338</v>
      </c>
      <c r="B7625" s="1">
        <v>29037</v>
      </c>
      <c r="C7625">
        <v>71</v>
      </c>
      <c r="D7625" t="s">
        <v>9</v>
      </c>
      <c r="E7625" t="s">
        <v>10</v>
      </c>
      <c r="F7625">
        <v>8000000</v>
      </c>
      <c r="G7625">
        <v>76657000</v>
      </c>
      <c r="H7625" t="s">
        <v>11</v>
      </c>
      <c r="I7625">
        <f>YEAR(Table1[[#This Row],[date]])</f>
        <v>1979</v>
      </c>
      <c r="J7625">
        <f>Table1[[#This Row],[revenue]]-Table1[[#This Row],[budget_x]]</f>
        <v>68657000</v>
      </c>
      <c r="K7625" s="7">
        <f>Table1[[#This Row],[profit /loss ]]/Table1[[#This Row],[budget_x]]</f>
        <v>8.5821249999999996</v>
      </c>
      <c r="L7625" t="str" cm="1">
        <f t="array" ref="L7625">_xlfn.IFS(Table1[[#This Row],[score]]&gt;70,"high",Table1[[#This Row],[score]]&gt;50,"medium",Table1[[#This Row],[score]]&lt;=50,"low")</f>
        <v>high</v>
      </c>
    </row>
    <row r="7626" spans="1:12" x14ac:dyDescent="0.3">
      <c r="A7626" t="s">
        <v>7339</v>
      </c>
      <c r="B7626" s="1">
        <v>38016</v>
      </c>
      <c r="C7626">
        <v>64</v>
      </c>
      <c r="D7626" t="s">
        <v>9</v>
      </c>
      <c r="E7626" t="s">
        <v>10</v>
      </c>
      <c r="F7626">
        <v>190800000</v>
      </c>
      <c r="G7626">
        <v>558458343.39999998</v>
      </c>
      <c r="H7626" t="s">
        <v>17</v>
      </c>
      <c r="I7626">
        <f>YEAR(Table1[[#This Row],[date]])</f>
        <v>2004</v>
      </c>
      <c r="J7626">
        <f>Table1[[#This Row],[revenue]]-Table1[[#This Row],[budget_x]]</f>
        <v>367658343.39999998</v>
      </c>
      <c r="K7626" s="7">
        <f>Table1[[#This Row],[profit /loss ]]/Table1[[#This Row],[budget_x]]</f>
        <v>1.9269305209643606</v>
      </c>
      <c r="L7626" t="str" cm="1">
        <f t="array" ref="L7626">_xlfn.IFS(Table1[[#This Row],[score]]&gt;70,"high",Table1[[#This Row],[score]]&gt;50,"medium",Table1[[#This Row],[score]]&lt;=50,"low")</f>
        <v>medium</v>
      </c>
    </row>
    <row r="7627" spans="1:12" x14ac:dyDescent="0.3">
      <c r="A7627" t="s">
        <v>7340</v>
      </c>
      <c r="B7627" s="1">
        <v>43224</v>
      </c>
      <c r="C7627">
        <v>43</v>
      </c>
      <c r="D7627" t="s">
        <v>9</v>
      </c>
      <c r="E7627" t="s">
        <v>10</v>
      </c>
      <c r="F7627">
        <v>112300000</v>
      </c>
      <c r="G7627">
        <v>486430114.19999999</v>
      </c>
      <c r="H7627" t="s">
        <v>17</v>
      </c>
      <c r="I7627">
        <f>YEAR(Table1[[#This Row],[date]])</f>
        <v>2018</v>
      </c>
      <c r="J7627">
        <f>Table1[[#This Row],[revenue]]-Table1[[#This Row],[budget_x]]</f>
        <v>374130114.19999999</v>
      </c>
      <c r="K7627" s="7">
        <f>Table1[[#This Row],[profit /loss ]]/Table1[[#This Row],[budget_x]]</f>
        <v>3.3315237239536954</v>
      </c>
      <c r="L7627" t="str" cm="1">
        <f t="array" ref="L7627">_xlfn.IFS(Table1[[#This Row],[score]]&gt;70,"high",Table1[[#This Row],[score]]&gt;50,"medium",Table1[[#This Row],[score]]&lt;=50,"low")</f>
        <v>low</v>
      </c>
    </row>
    <row r="7628" spans="1:12" x14ac:dyDescent="0.3">
      <c r="A7628" t="s">
        <v>7341</v>
      </c>
      <c r="B7628" s="1">
        <v>42615</v>
      </c>
      <c r="C7628">
        <v>57</v>
      </c>
      <c r="D7628" t="s">
        <v>9</v>
      </c>
      <c r="E7628" t="s">
        <v>10</v>
      </c>
      <c r="F7628">
        <v>700000</v>
      </c>
      <c r="G7628">
        <v>200242</v>
      </c>
      <c r="H7628" t="s">
        <v>17</v>
      </c>
      <c r="I7628">
        <f>YEAR(Table1[[#This Row],[date]])</f>
        <v>2016</v>
      </c>
      <c r="J7628">
        <f>Table1[[#This Row],[revenue]]-Table1[[#This Row],[budget_x]]</f>
        <v>-499758</v>
      </c>
      <c r="K7628" s="7">
        <f>Table1[[#This Row],[profit /loss ]]/Table1[[#This Row],[budget_x]]</f>
        <v>-0.71394000000000002</v>
      </c>
      <c r="L7628" t="str" cm="1">
        <f t="array" ref="L7628">_xlfn.IFS(Table1[[#This Row],[score]]&gt;70,"high",Table1[[#This Row],[score]]&gt;50,"medium",Table1[[#This Row],[score]]&lt;=50,"low")</f>
        <v>medium</v>
      </c>
    </row>
    <row r="7629" spans="1:12" x14ac:dyDescent="0.3">
      <c r="A7629" t="s">
        <v>7342</v>
      </c>
      <c r="B7629" s="1">
        <v>40374</v>
      </c>
      <c r="C7629">
        <v>65</v>
      </c>
      <c r="D7629" t="s">
        <v>9</v>
      </c>
      <c r="E7629" t="s">
        <v>10</v>
      </c>
      <c r="F7629">
        <v>9500000</v>
      </c>
      <c r="G7629">
        <v>5278632</v>
      </c>
      <c r="H7629" t="s">
        <v>11</v>
      </c>
      <c r="I7629">
        <f>YEAR(Table1[[#This Row],[date]])</f>
        <v>2010</v>
      </c>
      <c r="J7629">
        <f>Table1[[#This Row],[revenue]]-Table1[[#This Row],[budget_x]]</f>
        <v>-4221368</v>
      </c>
      <c r="K7629" s="7">
        <f>Table1[[#This Row],[profit /loss ]]/Table1[[#This Row],[budget_x]]</f>
        <v>-0.44435452631578948</v>
      </c>
      <c r="L7629" t="str" cm="1">
        <f t="array" ref="L7629">_xlfn.IFS(Table1[[#This Row],[score]]&gt;70,"high",Table1[[#This Row],[score]]&gt;50,"medium",Table1[[#This Row],[score]]&lt;=50,"low")</f>
        <v>medium</v>
      </c>
    </row>
    <row r="7630" spans="1:12" x14ac:dyDescent="0.3">
      <c r="A7630" t="s">
        <v>7343</v>
      </c>
      <c r="B7630" s="1">
        <v>38036</v>
      </c>
      <c r="C7630">
        <v>57</v>
      </c>
      <c r="D7630" t="s">
        <v>9</v>
      </c>
      <c r="E7630" t="s">
        <v>10</v>
      </c>
      <c r="F7630">
        <v>35000000</v>
      </c>
      <c r="G7630">
        <v>11559747</v>
      </c>
      <c r="H7630" t="s">
        <v>11</v>
      </c>
      <c r="I7630">
        <f>YEAR(Table1[[#This Row],[date]])</f>
        <v>2004</v>
      </c>
      <c r="J7630">
        <f>Table1[[#This Row],[revenue]]-Table1[[#This Row],[budget_x]]</f>
        <v>-23440253</v>
      </c>
      <c r="K7630" s="7">
        <f>Table1[[#This Row],[profit /loss ]]/Table1[[#This Row],[budget_x]]</f>
        <v>-0.66972151428571425</v>
      </c>
      <c r="L7630" t="str" cm="1">
        <f t="array" ref="L7630">_xlfn.IFS(Table1[[#This Row],[score]]&gt;70,"high",Table1[[#This Row],[score]]&gt;50,"medium",Table1[[#This Row],[score]]&lt;=50,"low")</f>
        <v>medium</v>
      </c>
    </row>
    <row r="7631" spans="1:12" x14ac:dyDescent="0.3">
      <c r="A7631" t="s">
        <v>7344</v>
      </c>
      <c r="B7631" s="1">
        <v>41897</v>
      </c>
      <c r="C7631">
        <v>76</v>
      </c>
      <c r="D7631" t="s">
        <v>9</v>
      </c>
      <c r="E7631" t="s">
        <v>10</v>
      </c>
      <c r="F7631">
        <v>1000000</v>
      </c>
      <c r="G7631">
        <v>852399</v>
      </c>
      <c r="H7631" t="s">
        <v>11</v>
      </c>
      <c r="I7631">
        <f>YEAR(Table1[[#This Row],[date]])</f>
        <v>2014</v>
      </c>
      <c r="J7631">
        <f>Table1[[#This Row],[revenue]]-Table1[[#This Row],[budget_x]]</f>
        <v>-147601</v>
      </c>
      <c r="K7631" s="7">
        <f>Table1[[#This Row],[profit /loss ]]/Table1[[#This Row],[budget_x]]</f>
        <v>-0.14760100000000001</v>
      </c>
      <c r="L7631" t="str" cm="1">
        <f t="array" ref="L7631">_xlfn.IFS(Table1[[#This Row],[score]]&gt;70,"high",Table1[[#This Row],[score]]&gt;50,"medium",Table1[[#This Row],[score]]&lt;=50,"low")</f>
        <v>high</v>
      </c>
    </row>
    <row r="7632" spans="1:12" x14ac:dyDescent="0.3">
      <c r="A7632" t="s">
        <v>7345</v>
      </c>
      <c r="B7632" s="1">
        <v>40886</v>
      </c>
      <c r="C7632">
        <v>74</v>
      </c>
      <c r="D7632" t="s">
        <v>9</v>
      </c>
      <c r="E7632" t="s">
        <v>171</v>
      </c>
      <c r="F7632">
        <v>16000000</v>
      </c>
      <c r="G7632">
        <v>128100584</v>
      </c>
      <c r="H7632" t="s">
        <v>11</v>
      </c>
      <c r="I7632">
        <f>YEAR(Table1[[#This Row],[date]])</f>
        <v>2011</v>
      </c>
      <c r="J7632">
        <f>Table1[[#This Row],[revenue]]-Table1[[#This Row],[budget_x]]</f>
        <v>112100584</v>
      </c>
      <c r="K7632" s="7">
        <f>Table1[[#This Row],[profit /loss ]]/Table1[[#This Row],[budget_x]]</f>
        <v>7.0062864999999999</v>
      </c>
      <c r="L7632" t="str" cm="1">
        <f t="array" ref="L7632">_xlfn.IFS(Table1[[#This Row],[score]]&gt;70,"high",Table1[[#This Row],[score]]&gt;50,"medium",Table1[[#This Row],[score]]&lt;=50,"low")</f>
        <v>high</v>
      </c>
    </row>
    <row r="7633" spans="1:12" x14ac:dyDescent="0.3">
      <c r="A7633" t="s">
        <v>7346</v>
      </c>
      <c r="B7633" s="1">
        <v>44122</v>
      </c>
      <c r="C7633">
        <v>61</v>
      </c>
      <c r="D7633" t="s">
        <v>9</v>
      </c>
      <c r="E7633" t="s">
        <v>10</v>
      </c>
      <c r="F7633">
        <v>146500000</v>
      </c>
      <c r="G7633">
        <v>321770184.60000002</v>
      </c>
      <c r="H7633" t="s">
        <v>17</v>
      </c>
      <c r="I7633">
        <f>YEAR(Table1[[#This Row],[date]])</f>
        <v>2020</v>
      </c>
      <c r="J7633">
        <f>Table1[[#This Row],[revenue]]-Table1[[#This Row],[budget_x]]</f>
        <v>175270184.60000002</v>
      </c>
      <c r="K7633" s="7">
        <f>Table1[[#This Row],[profit /loss ]]/Table1[[#This Row],[budget_x]]</f>
        <v>1.1963835126279865</v>
      </c>
      <c r="L7633" t="str" cm="1">
        <f t="array" ref="L7633">_xlfn.IFS(Table1[[#This Row],[score]]&gt;70,"high",Table1[[#This Row],[score]]&gt;50,"medium",Table1[[#This Row],[score]]&lt;=50,"low")</f>
        <v>medium</v>
      </c>
    </row>
    <row r="7634" spans="1:12" x14ac:dyDescent="0.3">
      <c r="A7634" t="s">
        <v>7347</v>
      </c>
      <c r="B7634" s="1">
        <v>37866</v>
      </c>
      <c r="C7634">
        <v>59</v>
      </c>
      <c r="D7634" t="s">
        <v>9</v>
      </c>
      <c r="E7634" t="s">
        <v>10</v>
      </c>
      <c r="F7634">
        <v>60000000</v>
      </c>
      <c r="G7634">
        <v>121327628</v>
      </c>
      <c r="H7634" t="s">
        <v>17</v>
      </c>
      <c r="I7634">
        <f>YEAR(Table1[[#This Row],[date]])</f>
        <v>2003</v>
      </c>
      <c r="J7634">
        <f>Table1[[#This Row],[revenue]]-Table1[[#This Row],[budget_x]]</f>
        <v>61327628</v>
      </c>
      <c r="K7634" s="7">
        <f>Table1[[#This Row],[profit /loss ]]/Table1[[#This Row],[budget_x]]</f>
        <v>1.0221271333333333</v>
      </c>
      <c r="L7634" t="str" cm="1">
        <f t="array" ref="L7634">_xlfn.IFS(Table1[[#This Row],[score]]&gt;70,"high",Table1[[#This Row],[score]]&gt;50,"medium",Table1[[#This Row],[score]]&lt;=50,"low")</f>
        <v>medium</v>
      </c>
    </row>
    <row r="7635" spans="1:12" x14ac:dyDescent="0.3">
      <c r="A7635" t="s">
        <v>7348</v>
      </c>
      <c r="B7635" s="1">
        <v>23629</v>
      </c>
      <c r="C7635">
        <v>71</v>
      </c>
      <c r="D7635" t="s">
        <v>9</v>
      </c>
      <c r="E7635" t="s">
        <v>171</v>
      </c>
      <c r="F7635">
        <v>105200000</v>
      </c>
      <c r="G7635">
        <v>558301701.79999995</v>
      </c>
      <c r="H7635" t="s">
        <v>184</v>
      </c>
      <c r="I7635">
        <f>YEAR(Table1[[#This Row],[date]])</f>
        <v>1964</v>
      </c>
      <c r="J7635">
        <f>Table1[[#This Row],[revenue]]-Table1[[#This Row],[budget_x]]</f>
        <v>453101701.79999995</v>
      </c>
      <c r="K7635" s="7">
        <f>Table1[[#This Row],[profit /loss ]]/Table1[[#This Row],[budget_x]]</f>
        <v>4.3070503973384024</v>
      </c>
      <c r="L7635" t="str" cm="1">
        <f t="array" ref="L7635">_xlfn.IFS(Table1[[#This Row],[score]]&gt;70,"high",Table1[[#This Row],[score]]&gt;50,"medium",Table1[[#This Row],[score]]&lt;=50,"low")</f>
        <v>high</v>
      </c>
    </row>
    <row r="7636" spans="1:12" x14ac:dyDescent="0.3">
      <c r="A7636" t="s">
        <v>7349</v>
      </c>
      <c r="B7636" s="1">
        <v>43363</v>
      </c>
      <c r="C7636">
        <v>65</v>
      </c>
      <c r="D7636" t="s">
        <v>9</v>
      </c>
      <c r="E7636" t="s">
        <v>86</v>
      </c>
      <c r="F7636">
        <v>149000000</v>
      </c>
      <c r="G7636">
        <v>251276175</v>
      </c>
      <c r="H7636" t="s">
        <v>87</v>
      </c>
      <c r="I7636">
        <f>YEAR(Table1[[#This Row],[date]])</f>
        <v>2018</v>
      </c>
      <c r="J7636">
        <f>Table1[[#This Row],[revenue]]-Table1[[#This Row],[budget_x]]</f>
        <v>102276175</v>
      </c>
      <c r="K7636" s="7">
        <f>Table1[[#This Row],[profit /loss ]]/Table1[[#This Row],[budget_x]]</f>
        <v>0.6864172818791946</v>
      </c>
      <c r="L7636" t="str" cm="1">
        <f t="array" ref="L7636">_xlfn.IFS(Table1[[#This Row],[score]]&gt;70,"high",Table1[[#This Row],[score]]&gt;50,"medium",Table1[[#This Row],[score]]&lt;=50,"low")</f>
        <v>medium</v>
      </c>
    </row>
    <row r="7637" spans="1:12" x14ac:dyDescent="0.3">
      <c r="A7637" t="s">
        <v>7350</v>
      </c>
      <c r="B7637" s="1">
        <v>44911</v>
      </c>
      <c r="C7637">
        <v>47</v>
      </c>
      <c r="D7637" t="s">
        <v>9</v>
      </c>
      <c r="E7637" t="s">
        <v>626</v>
      </c>
      <c r="F7637">
        <v>167000000</v>
      </c>
      <c r="G7637">
        <v>660864312.79999995</v>
      </c>
      <c r="H7637" t="s">
        <v>627</v>
      </c>
      <c r="I7637">
        <f>YEAR(Table1[[#This Row],[date]])</f>
        <v>2022</v>
      </c>
      <c r="J7637">
        <f>Table1[[#This Row],[revenue]]-Table1[[#This Row],[budget_x]]</f>
        <v>493864312.79999995</v>
      </c>
      <c r="K7637" s="7">
        <f>Table1[[#This Row],[profit /loss ]]/Table1[[#This Row],[budget_x]]</f>
        <v>2.957271334131736</v>
      </c>
      <c r="L7637" t="str" cm="1">
        <f t="array" ref="L7637">_xlfn.IFS(Table1[[#This Row],[score]]&gt;70,"high",Table1[[#This Row],[score]]&gt;50,"medium",Table1[[#This Row],[score]]&lt;=50,"low")</f>
        <v>low</v>
      </c>
    </row>
    <row r="7638" spans="1:12" x14ac:dyDescent="0.3">
      <c r="A7638" t="s">
        <v>7351</v>
      </c>
      <c r="B7638" s="1">
        <v>32233</v>
      </c>
      <c r="C7638">
        <v>67</v>
      </c>
      <c r="D7638" t="s">
        <v>9</v>
      </c>
      <c r="E7638" t="s">
        <v>10</v>
      </c>
      <c r="F7638">
        <v>25000000</v>
      </c>
      <c r="G7638">
        <v>65088797</v>
      </c>
      <c r="H7638" t="s">
        <v>11</v>
      </c>
      <c r="I7638">
        <f>YEAR(Table1[[#This Row],[date]])</f>
        <v>1988</v>
      </c>
      <c r="J7638">
        <f>Table1[[#This Row],[revenue]]-Table1[[#This Row],[budget_x]]</f>
        <v>40088797</v>
      </c>
      <c r="K7638" s="7">
        <f>Table1[[#This Row],[profit /loss ]]/Table1[[#This Row],[budget_x]]</f>
        <v>1.6035518799999999</v>
      </c>
      <c r="L7638" t="str" cm="1">
        <f t="array" ref="L7638">_xlfn.IFS(Table1[[#This Row],[score]]&gt;70,"high",Table1[[#This Row],[score]]&gt;50,"medium",Table1[[#This Row],[score]]&lt;=50,"low")</f>
        <v>medium</v>
      </c>
    </row>
    <row r="7639" spans="1:12" x14ac:dyDescent="0.3">
      <c r="A7639" t="s">
        <v>7352</v>
      </c>
      <c r="B7639" s="1">
        <v>40998</v>
      </c>
      <c r="C7639">
        <v>62</v>
      </c>
      <c r="D7639" t="s">
        <v>9</v>
      </c>
      <c r="E7639" t="s">
        <v>10</v>
      </c>
      <c r="F7639">
        <v>126800000</v>
      </c>
      <c r="G7639">
        <v>556502850</v>
      </c>
      <c r="H7639" t="s">
        <v>30</v>
      </c>
      <c r="I7639">
        <f>YEAR(Table1[[#This Row],[date]])</f>
        <v>2012</v>
      </c>
      <c r="J7639">
        <f>Table1[[#This Row],[revenue]]-Table1[[#This Row],[budget_x]]</f>
        <v>429702850</v>
      </c>
      <c r="K7639" s="7">
        <f>Table1[[#This Row],[profit /loss ]]/Table1[[#This Row],[budget_x]]</f>
        <v>3.388823738170347</v>
      </c>
      <c r="L7639" t="str" cm="1">
        <f t="array" ref="L7639">_xlfn.IFS(Table1[[#This Row],[score]]&gt;70,"high",Table1[[#This Row],[score]]&gt;50,"medium",Table1[[#This Row],[score]]&lt;=50,"low")</f>
        <v>medium</v>
      </c>
    </row>
    <row r="7640" spans="1:12" x14ac:dyDescent="0.3">
      <c r="A7640" t="s">
        <v>7353</v>
      </c>
      <c r="B7640" s="1">
        <v>39380</v>
      </c>
      <c r="C7640">
        <v>59</v>
      </c>
      <c r="D7640" t="s">
        <v>9</v>
      </c>
      <c r="E7640" t="s">
        <v>10</v>
      </c>
      <c r="F7640">
        <v>25000000</v>
      </c>
      <c r="G7640">
        <v>60709968</v>
      </c>
      <c r="H7640" t="s">
        <v>11</v>
      </c>
      <c r="I7640">
        <f>YEAR(Table1[[#This Row],[date]])</f>
        <v>2007</v>
      </c>
      <c r="J7640">
        <f>Table1[[#This Row],[revenue]]-Table1[[#This Row],[budget_x]]</f>
        <v>35709968</v>
      </c>
      <c r="K7640" s="7">
        <f>Table1[[#This Row],[profit /loss ]]/Table1[[#This Row],[budget_x]]</f>
        <v>1.4283987199999999</v>
      </c>
      <c r="L7640" t="str" cm="1">
        <f t="array" ref="L7640">_xlfn.IFS(Table1[[#This Row],[score]]&gt;70,"high",Table1[[#This Row],[score]]&gt;50,"medium",Table1[[#This Row],[score]]&lt;=50,"low")</f>
        <v>medium</v>
      </c>
    </row>
    <row r="7641" spans="1:12" x14ac:dyDescent="0.3">
      <c r="A7641" t="s">
        <v>7354</v>
      </c>
      <c r="B7641" s="1">
        <v>35867</v>
      </c>
      <c r="C7641">
        <v>64</v>
      </c>
      <c r="D7641" t="s">
        <v>9</v>
      </c>
      <c r="E7641" t="s">
        <v>15</v>
      </c>
      <c r="F7641">
        <v>92000000</v>
      </c>
      <c r="G7641">
        <v>379803427.39999998</v>
      </c>
      <c r="H7641" t="s">
        <v>52</v>
      </c>
      <c r="I7641">
        <f>YEAR(Table1[[#This Row],[date]])</f>
        <v>1998</v>
      </c>
      <c r="J7641">
        <f>Table1[[#This Row],[revenue]]-Table1[[#This Row],[budget_x]]</f>
        <v>287803427.39999998</v>
      </c>
      <c r="K7641" s="7">
        <f>Table1[[#This Row],[profit /loss ]]/Table1[[#This Row],[budget_x]]</f>
        <v>3.1282981239130434</v>
      </c>
      <c r="L7641" t="str" cm="1">
        <f t="array" ref="L7641">_xlfn.IFS(Table1[[#This Row],[score]]&gt;70,"high",Table1[[#This Row],[score]]&gt;50,"medium",Table1[[#This Row],[score]]&lt;=50,"low")</f>
        <v>medium</v>
      </c>
    </row>
    <row r="7642" spans="1:12" x14ac:dyDescent="0.3">
      <c r="A7642" t="s">
        <v>1805</v>
      </c>
      <c r="B7642" s="1">
        <v>39416</v>
      </c>
      <c r="C7642">
        <v>65</v>
      </c>
      <c r="D7642" t="s">
        <v>9</v>
      </c>
      <c r="E7642" t="s">
        <v>10</v>
      </c>
      <c r="F7642">
        <v>8600000</v>
      </c>
      <c r="G7642">
        <v>32968648</v>
      </c>
      <c r="H7642" t="s">
        <v>17</v>
      </c>
      <c r="I7642">
        <f>YEAR(Table1[[#This Row],[date]])</f>
        <v>2007</v>
      </c>
      <c r="J7642">
        <f>Table1[[#This Row],[revenue]]-Table1[[#This Row],[budget_x]]</f>
        <v>24368648</v>
      </c>
      <c r="K7642" s="7">
        <f>Table1[[#This Row],[profit /loss ]]/Table1[[#This Row],[budget_x]]</f>
        <v>2.8335637209302327</v>
      </c>
      <c r="L7642" t="str" cm="1">
        <f t="array" ref="L7642">_xlfn.IFS(Table1[[#This Row],[score]]&gt;70,"high",Table1[[#This Row],[score]]&gt;50,"medium",Table1[[#This Row],[score]]&lt;=50,"low")</f>
        <v>medium</v>
      </c>
    </row>
    <row r="7643" spans="1:12" x14ac:dyDescent="0.3">
      <c r="A7643" t="s">
        <v>7355</v>
      </c>
      <c r="B7643" s="1">
        <v>43357</v>
      </c>
      <c r="C7643">
        <v>63</v>
      </c>
      <c r="D7643" t="s">
        <v>9</v>
      </c>
      <c r="E7643" t="s">
        <v>10</v>
      </c>
      <c r="F7643">
        <v>30000000</v>
      </c>
      <c r="G7643">
        <v>25947983</v>
      </c>
      <c r="H7643" t="s">
        <v>17</v>
      </c>
      <c r="I7643">
        <f>YEAR(Table1[[#This Row],[date]])</f>
        <v>2018</v>
      </c>
      <c r="J7643">
        <f>Table1[[#This Row],[revenue]]-Table1[[#This Row],[budget_x]]</f>
        <v>-4052017</v>
      </c>
      <c r="K7643" s="7">
        <f>Table1[[#This Row],[profit /loss ]]/Table1[[#This Row],[budget_x]]</f>
        <v>-0.13506723333333334</v>
      </c>
      <c r="L7643" t="str" cm="1">
        <f t="array" ref="L7643">_xlfn.IFS(Table1[[#This Row],[score]]&gt;70,"high",Table1[[#This Row],[score]]&gt;50,"medium",Table1[[#This Row],[score]]&lt;=50,"low")</f>
        <v>medium</v>
      </c>
    </row>
    <row r="7644" spans="1:12" x14ac:dyDescent="0.3">
      <c r="A7644" t="s">
        <v>7356</v>
      </c>
      <c r="B7644" s="1">
        <v>39184</v>
      </c>
      <c r="C7644">
        <v>70</v>
      </c>
      <c r="D7644" t="s">
        <v>9</v>
      </c>
      <c r="E7644" t="s">
        <v>10</v>
      </c>
      <c r="F7644">
        <v>40000000</v>
      </c>
      <c r="G7644">
        <v>32030610</v>
      </c>
      <c r="H7644" t="s">
        <v>11</v>
      </c>
      <c r="I7644">
        <f>YEAR(Table1[[#This Row],[date]])</f>
        <v>2007</v>
      </c>
      <c r="J7644">
        <f>Table1[[#This Row],[revenue]]-Table1[[#This Row],[budget_x]]</f>
        <v>-7969390</v>
      </c>
      <c r="K7644" s="7">
        <f>Table1[[#This Row],[profit /loss ]]/Table1[[#This Row],[budget_x]]</f>
        <v>-0.19923474999999999</v>
      </c>
      <c r="L7644" t="str" cm="1">
        <f t="array" ref="L7644">_xlfn.IFS(Table1[[#This Row],[score]]&gt;70,"high",Table1[[#This Row],[score]]&gt;50,"medium",Table1[[#This Row],[score]]&lt;=50,"low")</f>
        <v>medium</v>
      </c>
    </row>
    <row r="7645" spans="1:12" x14ac:dyDescent="0.3">
      <c r="A7645" t="s">
        <v>7357</v>
      </c>
      <c r="B7645" s="1">
        <v>28262</v>
      </c>
      <c r="C7645">
        <v>52</v>
      </c>
      <c r="D7645" t="s">
        <v>9</v>
      </c>
      <c r="E7645" t="s">
        <v>95</v>
      </c>
      <c r="F7645">
        <v>111940000</v>
      </c>
      <c r="G7645">
        <v>638332462.60000002</v>
      </c>
      <c r="H7645" t="s">
        <v>96</v>
      </c>
      <c r="I7645">
        <f>YEAR(Table1[[#This Row],[date]])</f>
        <v>1977</v>
      </c>
      <c r="J7645">
        <f>Table1[[#This Row],[revenue]]-Table1[[#This Row],[budget_x]]</f>
        <v>526392462.60000002</v>
      </c>
      <c r="K7645" s="7">
        <f>Table1[[#This Row],[profit /loss ]]/Table1[[#This Row],[budget_x]]</f>
        <v>4.7024518724316602</v>
      </c>
      <c r="L7645" t="str" cm="1">
        <f t="array" ref="L7645">_xlfn.IFS(Table1[[#This Row],[score]]&gt;70,"high",Table1[[#This Row],[score]]&gt;50,"medium",Table1[[#This Row],[score]]&lt;=50,"low")</f>
        <v>medium</v>
      </c>
    </row>
    <row r="7646" spans="1:12" x14ac:dyDescent="0.3">
      <c r="A7646" t="s">
        <v>7358</v>
      </c>
      <c r="B7646" s="1">
        <v>42131</v>
      </c>
      <c r="C7646">
        <v>77</v>
      </c>
      <c r="D7646" t="s">
        <v>9</v>
      </c>
      <c r="E7646" t="s">
        <v>10</v>
      </c>
      <c r="F7646">
        <v>93400000</v>
      </c>
      <c r="G7646">
        <v>616715972.79999995</v>
      </c>
      <c r="H7646" t="s">
        <v>11</v>
      </c>
      <c r="I7646">
        <f>YEAR(Table1[[#This Row],[date]])</f>
        <v>2015</v>
      </c>
      <c r="J7646">
        <f>Table1[[#This Row],[revenue]]-Table1[[#This Row],[budget_x]]</f>
        <v>523315972.79999995</v>
      </c>
      <c r="K7646" s="7">
        <f>Table1[[#This Row],[profit /loss ]]/Table1[[#This Row],[budget_x]]</f>
        <v>5.6029547408993574</v>
      </c>
      <c r="L7646" t="str" cm="1">
        <f t="array" ref="L7646">_xlfn.IFS(Table1[[#This Row],[score]]&gt;70,"high",Table1[[#This Row],[score]]&gt;50,"medium",Table1[[#This Row],[score]]&lt;=50,"low")</f>
        <v>high</v>
      </c>
    </row>
    <row r="7647" spans="1:12" x14ac:dyDescent="0.3">
      <c r="A7647" t="s">
        <v>7359</v>
      </c>
      <c r="B7647" s="1">
        <v>42775</v>
      </c>
      <c r="C7647">
        <v>55</v>
      </c>
      <c r="D7647" t="s">
        <v>9</v>
      </c>
      <c r="E7647" t="s">
        <v>74</v>
      </c>
      <c r="F7647">
        <v>94000000</v>
      </c>
      <c r="G7647">
        <v>537098095.79999995</v>
      </c>
      <c r="H7647" t="s">
        <v>75</v>
      </c>
      <c r="I7647">
        <f>YEAR(Table1[[#This Row],[date]])</f>
        <v>2017</v>
      </c>
      <c r="J7647">
        <f>Table1[[#This Row],[revenue]]-Table1[[#This Row],[budget_x]]</f>
        <v>443098095.79999995</v>
      </c>
      <c r="K7647" s="7">
        <f>Table1[[#This Row],[profit /loss ]]/Table1[[#This Row],[budget_x]]</f>
        <v>4.7138095297872331</v>
      </c>
      <c r="L7647" t="str" cm="1">
        <f t="array" ref="L7647">_xlfn.IFS(Table1[[#This Row],[score]]&gt;70,"high",Table1[[#This Row],[score]]&gt;50,"medium",Table1[[#This Row],[score]]&lt;=50,"low")</f>
        <v>medium</v>
      </c>
    </row>
    <row r="7648" spans="1:12" x14ac:dyDescent="0.3">
      <c r="A7648" t="s">
        <v>7360</v>
      </c>
      <c r="B7648" s="1">
        <v>38484</v>
      </c>
      <c r="C7648">
        <v>68</v>
      </c>
      <c r="D7648" t="s">
        <v>9</v>
      </c>
      <c r="E7648" t="s">
        <v>86</v>
      </c>
      <c r="F7648">
        <v>1549000</v>
      </c>
      <c r="G7648">
        <v>7096000</v>
      </c>
      <c r="H7648" t="s">
        <v>17</v>
      </c>
      <c r="I7648">
        <f>YEAR(Table1[[#This Row],[date]])</f>
        <v>2005</v>
      </c>
      <c r="J7648">
        <f>Table1[[#This Row],[revenue]]-Table1[[#This Row],[budget_x]]</f>
        <v>5547000</v>
      </c>
      <c r="K7648" s="7">
        <f>Table1[[#This Row],[profit /loss ]]/Table1[[#This Row],[budget_x]]</f>
        <v>3.5810200129115559</v>
      </c>
      <c r="L7648" t="str" cm="1">
        <f t="array" ref="L7648">_xlfn.IFS(Table1[[#This Row],[score]]&gt;70,"high",Table1[[#This Row],[score]]&gt;50,"medium",Table1[[#This Row],[score]]&lt;=50,"low")</f>
        <v>medium</v>
      </c>
    </row>
    <row r="7649" spans="1:12" x14ac:dyDescent="0.3">
      <c r="A7649" t="s">
        <v>7361</v>
      </c>
      <c r="B7649" s="1">
        <v>31413</v>
      </c>
      <c r="C7649">
        <v>62</v>
      </c>
      <c r="D7649" t="s">
        <v>9</v>
      </c>
      <c r="E7649" t="s">
        <v>10</v>
      </c>
      <c r="F7649">
        <v>25000000</v>
      </c>
      <c r="G7649">
        <v>96773200</v>
      </c>
      <c r="H7649" t="s">
        <v>11</v>
      </c>
      <c r="I7649">
        <f>YEAR(Table1[[#This Row],[date]])</f>
        <v>1986</v>
      </c>
      <c r="J7649">
        <f>Table1[[#This Row],[revenue]]-Table1[[#This Row],[budget_x]]</f>
        <v>71773200</v>
      </c>
      <c r="K7649" s="7">
        <f>Table1[[#This Row],[profit /loss ]]/Table1[[#This Row],[budget_x]]</f>
        <v>2.8709280000000001</v>
      </c>
      <c r="L7649" t="str" cm="1">
        <f t="array" ref="L7649">_xlfn.IFS(Table1[[#This Row],[score]]&gt;70,"high",Table1[[#This Row],[score]]&gt;50,"medium",Table1[[#This Row],[score]]&lt;=50,"low")</f>
        <v>medium</v>
      </c>
    </row>
    <row r="7650" spans="1:12" x14ac:dyDescent="0.3">
      <c r="A7650" t="s">
        <v>7362</v>
      </c>
      <c r="B7650" s="1">
        <v>36385</v>
      </c>
      <c r="C7650">
        <v>64</v>
      </c>
      <c r="D7650" t="s">
        <v>9</v>
      </c>
      <c r="E7650" t="s">
        <v>10</v>
      </c>
      <c r="F7650">
        <v>25000000</v>
      </c>
      <c r="G7650">
        <v>11115766</v>
      </c>
      <c r="H7650" t="s">
        <v>17</v>
      </c>
      <c r="I7650">
        <f>YEAR(Table1[[#This Row],[date]])</f>
        <v>1999</v>
      </c>
      <c r="J7650">
        <f>Table1[[#This Row],[revenue]]-Table1[[#This Row],[budget_x]]</f>
        <v>-13884234</v>
      </c>
      <c r="K7650" s="7">
        <f>Table1[[#This Row],[profit /loss ]]/Table1[[#This Row],[budget_x]]</f>
        <v>-0.55536936000000003</v>
      </c>
      <c r="L7650" t="str" cm="1">
        <f t="array" ref="L7650">_xlfn.IFS(Table1[[#This Row],[score]]&gt;70,"high",Table1[[#This Row],[score]]&gt;50,"medium",Table1[[#This Row],[score]]&lt;=50,"low")</f>
        <v>medium</v>
      </c>
    </row>
    <row r="7651" spans="1:12" x14ac:dyDescent="0.3">
      <c r="A7651" t="s">
        <v>7363</v>
      </c>
      <c r="B7651" s="1">
        <v>39945</v>
      </c>
      <c r="C7651">
        <v>58</v>
      </c>
      <c r="D7651" t="s">
        <v>9</v>
      </c>
      <c r="E7651" t="s">
        <v>10</v>
      </c>
      <c r="F7651">
        <v>50000000</v>
      </c>
      <c r="G7651">
        <v>105103784</v>
      </c>
      <c r="H7651" t="s">
        <v>11</v>
      </c>
      <c r="I7651">
        <f>YEAR(Table1[[#This Row],[date]])</f>
        <v>2009</v>
      </c>
      <c r="J7651">
        <f>Table1[[#This Row],[revenue]]-Table1[[#This Row],[budget_x]]</f>
        <v>55103784</v>
      </c>
      <c r="K7651" s="7">
        <f>Table1[[#This Row],[profit /loss ]]/Table1[[#This Row],[budget_x]]</f>
        <v>1.10207568</v>
      </c>
      <c r="L7651" t="str" cm="1">
        <f t="array" ref="L7651">_xlfn.IFS(Table1[[#This Row],[score]]&gt;70,"high",Table1[[#This Row],[score]]&gt;50,"medium",Table1[[#This Row],[score]]&lt;=50,"low")</f>
        <v>medium</v>
      </c>
    </row>
    <row r="7652" spans="1:12" x14ac:dyDescent="0.3">
      <c r="A7652" t="s">
        <v>7364</v>
      </c>
      <c r="B7652" s="1">
        <v>27186</v>
      </c>
      <c r="C7652">
        <v>75</v>
      </c>
      <c r="D7652" t="s">
        <v>9</v>
      </c>
      <c r="E7652" t="s">
        <v>10</v>
      </c>
      <c r="F7652">
        <v>3000000</v>
      </c>
      <c r="G7652">
        <v>27274150</v>
      </c>
      <c r="H7652" t="s">
        <v>11</v>
      </c>
      <c r="I7652">
        <f>YEAR(Table1[[#This Row],[date]])</f>
        <v>1974</v>
      </c>
      <c r="J7652">
        <f>Table1[[#This Row],[revenue]]-Table1[[#This Row],[budget_x]]</f>
        <v>24274150</v>
      </c>
      <c r="K7652" s="7">
        <f>Table1[[#This Row],[profit /loss ]]/Table1[[#This Row],[budget_x]]</f>
        <v>8.0913833333333329</v>
      </c>
      <c r="L7652" t="str" cm="1">
        <f t="array" ref="L7652">_xlfn.IFS(Table1[[#This Row],[score]]&gt;70,"high",Table1[[#This Row],[score]]&gt;50,"medium",Table1[[#This Row],[score]]&lt;=50,"low")</f>
        <v>high</v>
      </c>
    </row>
    <row r="7653" spans="1:12" x14ac:dyDescent="0.3">
      <c r="A7653" t="s">
        <v>7365</v>
      </c>
      <c r="B7653" s="1">
        <v>33626</v>
      </c>
      <c r="C7653">
        <v>76</v>
      </c>
      <c r="D7653" t="s">
        <v>9</v>
      </c>
      <c r="E7653" t="s">
        <v>10</v>
      </c>
      <c r="F7653">
        <v>40000000</v>
      </c>
      <c r="G7653">
        <v>205400000</v>
      </c>
      <c r="H7653" t="s">
        <v>11</v>
      </c>
      <c r="I7653">
        <f>YEAR(Table1[[#This Row],[date]])</f>
        <v>1992</v>
      </c>
      <c r="J7653">
        <f>Table1[[#This Row],[revenue]]-Table1[[#This Row],[budget_x]]</f>
        <v>165400000</v>
      </c>
      <c r="K7653" s="7">
        <f>Table1[[#This Row],[profit /loss ]]/Table1[[#This Row],[budget_x]]</f>
        <v>4.1349999999999998</v>
      </c>
      <c r="L7653" t="str" cm="1">
        <f t="array" ref="L7653">_xlfn.IFS(Table1[[#This Row],[score]]&gt;70,"high",Table1[[#This Row],[score]]&gt;50,"medium",Table1[[#This Row],[score]]&lt;=50,"low")</f>
        <v>high</v>
      </c>
    </row>
    <row r="7654" spans="1:12" x14ac:dyDescent="0.3">
      <c r="A7654" t="s">
        <v>7366</v>
      </c>
      <c r="B7654" s="1">
        <v>39200</v>
      </c>
      <c r="C7654">
        <v>65</v>
      </c>
      <c r="D7654" t="s">
        <v>9</v>
      </c>
      <c r="E7654" t="s">
        <v>69</v>
      </c>
      <c r="F7654">
        <v>82600000</v>
      </c>
      <c r="G7654">
        <v>307390441</v>
      </c>
      <c r="H7654" t="s">
        <v>143</v>
      </c>
      <c r="I7654">
        <f>YEAR(Table1[[#This Row],[date]])</f>
        <v>2007</v>
      </c>
      <c r="J7654">
        <f>Table1[[#This Row],[revenue]]-Table1[[#This Row],[budget_x]]</f>
        <v>224790441</v>
      </c>
      <c r="K7654" s="7">
        <f>Table1[[#This Row],[profit /loss ]]/Table1[[#This Row],[budget_x]]</f>
        <v>2.7214339104116223</v>
      </c>
      <c r="L7654" t="str" cm="1">
        <f t="array" ref="L7654">_xlfn.IFS(Table1[[#This Row],[score]]&gt;70,"high",Table1[[#This Row],[score]]&gt;50,"medium",Table1[[#This Row],[score]]&lt;=50,"low")</f>
        <v>medium</v>
      </c>
    </row>
    <row r="7655" spans="1:12" x14ac:dyDescent="0.3">
      <c r="A7655" t="s">
        <v>7367</v>
      </c>
      <c r="B7655" s="1">
        <v>43363</v>
      </c>
      <c r="C7655">
        <v>65</v>
      </c>
      <c r="D7655" t="s">
        <v>9</v>
      </c>
      <c r="E7655" t="s">
        <v>10</v>
      </c>
      <c r="F7655">
        <v>112360000</v>
      </c>
      <c r="G7655">
        <v>465264845.80000001</v>
      </c>
      <c r="H7655" t="s">
        <v>17</v>
      </c>
      <c r="I7655">
        <f>YEAR(Table1[[#This Row],[date]])</f>
        <v>2018</v>
      </c>
      <c r="J7655">
        <f>Table1[[#This Row],[revenue]]-Table1[[#This Row],[budget_x]]</f>
        <v>352904845.80000001</v>
      </c>
      <c r="K7655" s="7">
        <f>Table1[[#This Row],[profit /loss ]]/Table1[[#This Row],[budget_x]]</f>
        <v>3.1408405642577431</v>
      </c>
      <c r="L7655" t="str" cm="1">
        <f t="array" ref="L7655">_xlfn.IFS(Table1[[#This Row],[score]]&gt;70,"high",Table1[[#This Row],[score]]&gt;50,"medium",Table1[[#This Row],[score]]&lt;=50,"low")</f>
        <v>medium</v>
      </c>
    </row>
    <row r="7656" spans="1:12" x14ac:dyDescent="0.3">
      <c r="A7656" t="s">
        <v>7368</v>
      </c>
      <c r="B7656" s="1">
        <v>32856</v>
      </c>
      <c r="C7656">
        <v>71</v>
      </c>
      <c r="D7656" t="s">
        <v>9</v>
      </c>
      <c r="E7656" t="s">
        <v>86</v>
      </c>
      <c r="F7656">
        <v>26662400</v>
      </c>
      <c r="G7656">
        <v>4762337</v>
      </c>
      <c r="H7656" t="s">
        <v>87</v>
      </c>
      <c r="I7656">
        <f>YEAR(Table1[[#This Row],[date]])</f>
        <v>1989</v>
      </c>
      <c r="J7656">
        <f>Table1[[#This Row],[revenue]]-Table1[[#This Row],[budget_x]]</f>
        <v>-21900063</v>
      </c>
      <c r="K7656" s="7">
        <f>Table1[[#This Row],[profit /loss ]]/Table1[[#This Row],[budget_x]]</f>
        <v>-0.82138378390542488</v>
      </c>
      <c r="L7656" t="str" cm="1">
        <f t="array" ref="L7656">_xlfn.IFS(Table1[[#This Row],[score]]&gt;70,"high",Table1[[#This Row],[score]]&gt;50,"medium",Table1[[#This Row],[score]]&lt;=50,"low")</f>
        <v>high</v>
      </c>
    </row>
    <row r="7657" spans="1:12" x14ac:dyDescent="0.3">
      <c r="A7657" t="s">
        <v>7369</v>
      </c>
      <c r="B7657" s="1">
        <v>43440</v>
      </c>
      <c r="C7657">
        <v>53</v>
      </c>
      <c r="D7657" t="s">
        <v>9</v>
      </c>
      <c r="E7657" t="s">
        <v>74</v>
      </c>
      <c r="F7657">
        <v>110800000</v>
      </c>
      <c r="G7657">
        <v>514469805.39999998</v>
      </c>
      <c r="H7657" t="s">
        <v>75</v>
      </c>
      <c r="I7657">
        <f>YEAR(Table1[[#This Row],[date]])</f>
        <v>2018</v>
      </c>
      <c r="J7657">
        <f>Table1[[#This Row],[revenue]]-Table1[[#This Row],[budget_x]]</f>
        <v>403669805.39999998</v>
      </c>
      <c r="K7657" s="7">
        <f>Table1[[#This Row],[profit /loss ]]/Table1[[#This Row],[budget_x]]</f>
        <v>3.6432292906137183</v>
      </c>
      <c r="L7657" t="str" cm="1">
        <f t="array" ref="L7657">_xlfn.IFS(Table1[[#This Row],[score]]&gt;70,"high",Table1[[#This Row],[score]]&gt;50,"medium",Table1[[#This Row],[score]]&lt;=50,"low")</f>
        <v>medium</v>
      </c>
    </row>
    <row r="7658" spans="1:12" x14ac:dyDescent="0.3">
      <c r="A7658" t="s">
        <v>7370</v>
      </c>
      <c r="B7658" s="1">
        <v>38891</v>
      </c>
      <c r="C7658">
        <v>75</v>
      </c>
      <c r="D7658" t="s">
        <v>9</v>
      </c>
      <c r="E7658" t="s">
        <v>10</v>
      </c>
      <c r="F7658">
        <v>10000000</v>
      </c>
      <c r="G7658">
        <v>3260179</v>
      </c>
      <c r="H7658" t="s">
        <v>11</v>
      </c>
      <c r="I7658">
        <f>YEAR(Table1[[#This Row],[date]])</f>
        <v>2006</v>
      </c>
      <c r="J7658">
        <f>Table1[[#This Row],[revenue]]-Table1[[#This Row],[budget_x]]</f>
        <v>-6739821</v>
      </c>
      <c r="K7658" s="7">
        <f>Table1[[#This Row],[profit /loss ]]/Table1[[#This Row],[budget_x]]</f>
        <v>-0.67398210000000003</v>
      </c>
      <c r="L7658" t="str" cm="1">
        <f t="array" ref="L7658">_xlfn.IFS(Table1[[#This Row],[score]]&gt;70,"high",Table1[[#This Row],[score]]&gt;50,"medium",Table1[[#This Row],[score]]&lt;=50,"low")</f>
        <v>high</v>
      </c>
    </row>
    <row r="7659" spans="1:12" x14ac:dyDescent="0.3">
      <c r="A7659" t="s">
        <v>4565</v>
      </c>
      <c r="B7659" s="1">
        <v>26109</v>
      </c>
      <c r="C7659">
        <v>65</v>
      </c>
      <c r="D7659" t="s">
        <v>9</v>
      </c>
      <c r="E7659" t="s">
        <v>10</v>
      </c>
      <c r="F7659">
        <v>53012938</v>
      </c>
      <c r="G7659">
        <v>107190108</v>
      </c>
      <c r="H7659" t="s">
        <v>17</v>
      </c>
      <c r="I7659">
        <f>YEAR(Table1[[#This Row],[date]])</f>
        <v>1971</v>
      </c>
      <c r="J7659">
        <f>Table1[[#This Row],[revenue]]-Table1[[#This Row],[budget_x]]</f>
        <v>54177170</v>
      </c>
      <c r="K7659" s="7">
        <f>Table1[[#This Row],[profit /loss ]]/Table1[[#This Row],[budget_x]]</f>
        <v>1.0219612804708165</v>
      </c>
      <c r="L7659" t="str" cm="1">
        <f t="array" ref="L7659">_xlfn.IFS(Table1[[#This Row],[score]]&gt;70,"high",Table1[[#This Row],[score]]&gt;50,"medium",Table1[[#This Row],[score]]&lt;=50,"low")</f>
        <v>medium</v>
      </c>
    </row>
    <row r="7660" spans="1:12" x14ac:dyDescent="0.3">
      <c r="A7660" t="s">
        <v>4565</v>
      </c>
      <c r="B7660" s="1">
        <v>26109</v>
      </c>
      <c r="C7660">
        <v>65</v>
      </c>
      <c r="D7660" t="s">
        <v>9</v>
      </c>
      <c r="E7660" t="s">
        <v>10</v>
      </c>
      <c r="F7660">
        <v>30000000</v>
      </c>
      <c r="G7660">
        <v>21360215</v>
      </c>
      <c r="H7660" t="s">
        <v>17</v>
      </c>
      <c r="I7660">
        <f>YEAR(Table1[[#This Row],[date]])</f>
        <v>1971</v>
      </c>
      <c r="J7660">
        <f>Table1[[#This Row],[revenue]]-Table1[[#This Row],[budget_x]]</f>
        <v>-8639785</v>
      </c>
      <c r="K7660" s="7">
        <f>Table1[[#This Row],[profit /loss ]]/Table1[[#This Row],[budget_x]]</f>
        <v>-0.28799283333333331</v>
      </c>
      <c r="L7660" t="str" cm="1">
        <f t="array" ref="L7660">_xlfn.IFS(Table1[[#This Row],[score]]&gt;70,"high",Table1[[#This Row],[score]]&gt;50,"medium",Table1[[#This Row],[score]]&lt;=50,"low")</f>
        <v>medium</v>
      </c>
    </row>
    <row r="7661" spans="1:12" x14ac:dyDescent="0.3">
      <c r="A7661" t="s">
        <v>7371</v>
      </c>
      <c r="B7661" s="1">
        <v>34102</v>
      </c>
      <c r="C7661">
        <v>60</v>
      </c>
      <c r="D7661" t="s">
        <v>9</v>
      </c>
      <c r="E7661" t="s">
        <v>86</v>
      </c>
      <c r="F7661">
        <v>111000000</v>
      </c>
      <c r="G7661">
        <v>536970985.39999998</v>
      </c>
      <c r="H7661" t="s">
        <v>87</v>
      </c>
      <c r="I7661">
        <f>YEAR(Table1[[#This Row],[date]])</f>
        <v>1993</v>
      </c>
      <c r="J7661">
        <f>Table1[[#This Row],[revenue]]-Table1[[#This Row],[budget_x]]</f>
        <v>425970985.39999998</v>
      </c>
      <c r="K7661" s="7">
        <f>Table1[[#This Row],[profit /loss ]]/Table1[[#This Row],[budget_x]]</f>
        <v>3.8375764450450447</v>
      </c>
      <c r="L7661" t="str" cm="1">
        <f t="array" ref="L7661">_xlfn.IFS(Table1[[#This Row],[score]]&gt;70,"high",Table1[[#This Row],[score]]&gt;50,"medium",Table1[[#This Row],[score]]&lt;=50,"low")</f>
        <v>medium</v>
      </c>
    </row>
    <row r="7662" spans="1:12" x14ac:dyDescent="0.3">
      <c r="A7662" t="s">
        <v>7372</v>
      </c>
      <c r="B7662" s="1">
        <v>44078</v>
      </c>
      <c r="C7662">
        <v>66</v>
      </c>
      <c r="D7662" t="s">
        <v>9</v>
      </c>
      <c r="E7662" t="s">
        <v>10</v>
      </c>
      <c r="F7662">
        <v>110000000</v>
      </c>
      <c r="G7662">
        <v>333736596.60000002</v>
      </c>
      <c r="H7662" t="s">
        <v>11</v>
      </c>
      <c r="I7662">
        <f>YEAR(Table1[[#This Row],[date]])</f>
        <v>2020</v>
      </c>
      <c r="J7662">
        <f>Table1[[#This Row],[revenue]]-Table1[[#This Row],[budget_x]]</f>
        <v>223736596.60000002</v>
      </c>
      <c r="K7662" s="7">
        <f>Table1[[#This Row],[profit /loss ]]/Table1[[#This Row],[budget_x]]</f>
        <v>2.03396906</v>
      </c>
      <c r="L7662" t="str" cm="1">
        <f t="array" ref="L7662">_xlfn.IFS(Table1[[#This Row],[score]]&gt;70,"high",Table1[[#This Row],[score]]&gt;50,"medium",Table1[[#This Row],[score]]&lt;=50,"low")</f>
        <v>medium</v>
      </c>
    </row>
    <row r="7663" spans="1:12" x14ac:dyDescent="0.3">
      <c r="A7663" t="s">
        <v>7373</v>
      </c>
      <c r="B7663" s="1">
        <v>20572</v>
      </c>
      <c r="C7663">
        <v>66</v>
      </c>
      <c r="D7663" t="s">
        <v>9</v>
      </c>
      <c r="E7663" t="s">
        <v>10</v>
      </c>
      <c r="F7663">
        <v>25000</v>
      </c>
      <c r="G7663">
        <v>2000000</v>
      </c>
      <c r="H7663" t="s">
        <v>17</v>
      </c>
      <c r="I7663">
        <f>YEAR(Table1[[#This Row],[date]])</f>
        <v>1956</v>
      </c>
      <c r="J7663">
        <f>Table1[[#This Row],[revenue]]-Table1[[#This Row],[budget_x]]</f>
        <v>1975000</v>
      </c>
      <c r="K7663" s="7">
        <f>Table1[[#This Row],[profit /loss ]]/Table1[[#This Row],[budget_x]]</f>
        <v>79</v>
      </c>
      <c r="L7663" t="str" cm="1">
        <f t="array" ref="L7663">_xlfn.IFS(Table1[[#This Row],[score]]&gt;70,"high",Table1[[#This Row],[score]]&gt;50,"medium",Table1[[#This Row],[score]]&lt;=50,"low")</f>
        <v>medium</v>
      </c>
    </row>
    <row r="7664" spans="1:12" x14ac:dyDescent="0.3">
      <c r="A7664" t="s">
        <v>7374</v>
      </c>
      <c r="B7664" s="1">
        <v>19794</v>
      </c>
      <c r="C7664">
        <v>68</v>
      </c>
      <c r="D7664" t="s">
        <v>9</v>
      </c>
      <c r="E7664" t="s">
        <v>10</v>
      </c>
      <c r="F7664">
        <v>2000000</v>
      </c>
      <c r="G7664">
        <v>257720413.19999999</v>
      </c>
      <c r="H7664" t="s">
        <v>11</v>
      </c>
      <c r="I7664">
        <f>YEAR(Table1[[#This Row],[date]])</f>
        <v>1954</v>
      </c>
      <c r="J7664">
        <f>Table1[[#This Row],[revenue]]-Table1[[#This Row],[budget_x]]</f>
        <v>255720413.19999999</v>
      </c>
      <c r="K7664" s="7">
        <f>Table1[[#This Row],[profit /loss ]]/Table1[[#This Row],[budget_x]]</f>
        <v>127.8602066</v>
      </c>
      <c r="L7664" t="str" cm="1">
        <f t="array" ref="L7664">_xlfn.IFS(Table1[[#This Row],[score]]&gt;70,"high",Table1[[#This Row],[score]]&gt;50,"medium",Table1[[#This Row],[score]]&lt;=50,"low")</f>
        <v>medium</v>
      </c>
    </row>
    <row r="7665" spans="1:12" x14ac:dyDescent="0.3">
      <c r="A7665" t="s">
        <v>7375</v>
      </c>
      <c r="B7665" s="1">
        <v>43719</v>
      </c>
      <c r="C7665">
        <v>68</v>
      </c>
      <c r="D7665" t="s">
        <v>9</v>
      </c>
      <c r="E7665" t="s">
        <v>74</v>
      </c>
      <c r="F7665">
        <v>68400000</v>
      </c>
      <c r="G7665">
        <v>396375594</v>
      </c>
      <c r="H7665" t="s">
        <v>75</v>
      </c>
      <c r="I7665">
        <f>YEAR(Table1[[#This Row],[date]])</f>
        <v>2019</v>
      </c>
      <c r="J7665">
        <f>Table1[[#This Row],[revenue]]-Table1[[#This Row],[budget_x]]</f>
        <v>327975594</v>
      </c>
      <c r="K7665" s="7">
        <f>Table1[[#This Row],[profit /loss ]]/Table1[[#This Row],[budget_x]]</f>
        <v>4.7949648245614034</v>
      </c>
      <c r="L7665" t="str" cm="1">
        <f t="array" ref="L7665">_xlfn.IFS(Table1[[#This Row],[score]]&gt;70,"high",Table1[[#This Row],[score]]&gt;50,"medium",Table1[[#This Row],[score]]&lt;=50,"low")</f>
        <v>medium</v>
      </c>
    </row>
    <row r="7666" spans="1:12" x14ac:dyDescent="0.3">
      <c r="A7666" t="s">
        <v>7376</v>
      </c>
      <c r="B7666" s="1">
        <v>43931</v>
      </c>
      <c r="C7666">
        <v>64</v>
      </c>
      <c r="D7666" t="s">
        <v>9</v>
      </c>
      <c r="E7666" t="s">
        <v>10</v>
      </c>
      <c r="F7666">
        <v>77400000</v>
      </c>
      <c r="G7666">
        <v>286421986.19999999</v>
      </c>
      <c r="H7666" t="s">
        <v>1054</v>
      </c>
      <c r="I7666">
        <f>YEAR(Table1[[#This Row],[date]])</f>
        <v>2020</v>
      </c>
      <c r="J7666">
        <f>Table1[[#This Row],[revenue]]-Table1[[#This Row],[budget_x]]</f>
        <v>209021986.19999999</v>
      </c>
      <c r="K7666" s="7">
        <f>Table1[[#This Row],[profit /loss ]]/Table1[[#This Row],[budget_x]]</f>
        <v>2.7005424573643411</v>
      </c>
      <c r="L7666" t="str" cm="1">
        <f t="array" ref="L7666">_xlfn.IFS(Table1[[#This Row],[score]]&gt;70,"high",Table1[[#This Row],[score]]&gt;50,"medium",Table1[[#This Row],[score]]&lt;=50,"low")</f>
        <v>medium</v>
      </c>
    </row>
    <row r="7667" spans="1:12" x14ac:dyDescent="0.3">
      <c r="A7667" t="s">
        <v>7377</v>
      </c>
      <c r="B7667" s="1">
        <v>38582</v>
      </c>
      <c r="C7667">
        <v>66</v>
      </c>
      <c r="D7667" t="s">
        <v>9</v>
      </c>
      <c r="E7667" t="s">
        <v>10</v>
      </c>
      <c r="F7667">
        <v>40000000</v>
      </c>
      <c r="G7667">
        <v>92256918</v>
      </c>
      <c r="H7667" t="s">
        <v>11</v>
      </c>
      <c r="I7667">
        <f>YEAR(Table1[[#This Row],[date]])</f>
        <v>2005</v>
      </c>
      <c r="J7667">
        <f>Table1[[#This Row],[revenue]]-Table1[[#This Row],[budget_x]]</f>
        <v>52256918</v>
      </c>
      <c r="K7667" s="7">
        <f>Table1[[#This Row],[profit /loss ]]/Table1[[#This Row],[budget_x]]</f>
        <v>1.30642295</v>
      </c>
      <c r="L7667" t="str" cm="1">
        <f t="array" ref="L7667">_xlfn.IFS(Table1[[#This Row],[score]]&gt;70,"high",Table1[[#This Row],[score]]&gt;50,"medium",Table1[[#This Row],[score]]&lt;=50,"low")</f>
        <v>medium</v>
      </c>
    </row>
    <row r="7668" spans="1:12" x14ac:dyDescent="0.3">
      <c r="A7668" t="s">
        <v>7378</v>
      </c>
      <c r="B7668" s="1">
        <v>37918</v>
      </c>
      <c r="C7668">
        <v>72</v>
      </c>
      <c r="D7668" t="s">
        <v>9</v>
      </c>
      <c r="E7668" t="s">
        <v>10</v>
      </c>
      <c r="F7668">
        <v>35000000</v>
      </c>
      <c r="G7668">
        <v>53293628</v>
      </c>
      <c r="H7668" t="s">
        <v>17</v>
      </c>
      <c r="I7668">
        <f>YEAR(Table1[[#This Row],[date]])</f>
        <v>2003</v>
      </c>
      <c r="J7668">
        <f>Table1[[#This Row],[revenue]]-Table1[[#This Row],[budget_x]]</f>
        <v>18293628</v>
      </c>
      <c r="K7668" s="7">
        <f>Table1[[#This Row],[profit /loss ]]/Table1[[#This Row],[budget_x]]</f>
        <v>0.52267508571428567</v>
      </c>
      <c r="L7668" t="str" cm="1">
        <f t="array" ref="L7668">_xlfn.IFS(Table1[[#This Row],[score]]&gt;70,"high",Table1[[#This Row],[score]]&gt;50,"medium",Table1[[#This Row],[score]]&lt;=50,"low")</f>
        <v>high</v>
      </c>
    </row>
    <row r="7669" spans="1:12" x14ac:dyDescent="0.3">
      <c r="A7669" t="s">
        <v>7379</v>
      </c>
      <c r="B7669" s="1">
        <v>43223</v>
      </c>
      <c r="C7669">
        <v>58</v>
      </c>
      <c r="D7669" t="s">
        <v>9</v>
      </c>
      <c r="E7669" t="s">
        <v>125</v>
      </c>
      <c r="F7669">
        <v>125000000</v>
      </c>
      <c r="G7669">
        <v>399706279.19999999</v>
      </c>
      <c r="H7669" t="s">
        <v>132</v>
      </c>
      <c r="I7669">
        <f>YEAR(Table1[[#This Row],[date]])</f>
        <v>2018</v>
      </c>
      <c r="J7669">
        <f>Table1[[#This Row],[revenue]]-Table1[[#This Row],[budget_x]]</f>
        <v>274706279.19999999</v>
      </c>
      <c r="K7669" s="7">
        <f>Table1[[#This Row],[profit /loss ]]/Table1[[#This Row],[budget_x]]</f>
        <v>2.1976502336000001</v>
      </c>
      <c r="L7669" t="str" cm="1">
        <f t="array" ref="L7669">_xlfn.IFS(Table1[[#This Row],[score]]&gt;70,"high",Table1[[#This Row],[score]]&gt;50,"medium",Table1[[#This Row],[score]]&lt;=50,"low")</f>
        <v>medium</v>
      </c>
    </row>
    <row r="7670" spans="1:12" x14ac:dyDescent="0.3">
      <c r="A7670" t="s">
        <v>7380</v>
      </c>
      <c r="B7670" s="1">
        <v>30658</v>
      </c>
      <c r="C7670">
        <v>65</v>
      </c>
      <c r="D7670" t="s">
        <v>9</v>
      </c>
      <c r="E7670" t="s">
        <v>10</v>
      </c>
      <c r="F7670">
        <v>22000000</v>
      </c>
      <c r="G7670">
        <v>150000000</v>
      </c>
      <c r="H7670" t="s">
        <v>17</v>
      </c>
      <c r="I7670">
        <f>YEAR(Table1[[#This Row],[date]])</f>
        <v>1983</v>
      </c>
      <c r="J7670">
        <f>Table1[[#This Row],[revenue]]-Table1[[#This Row],[budget_x]]</f>
        <v>128000000</v>
      </c>
      <c r="K7670" s="7">
        <f>Table1[[#This Row],[profit /loss ]]/Table1[[#This Row],[budget_x]]</f>
        <v>5.8181818181818183</v>
      </c>
      <c r="L7670" t="str" cm="1">
        <f t="array" ref="L7670">_xlfn.IFS(Table1[[#This Row],[score]]&gt;70,"high",Table1[[#This Row],[score]]&gt;50,"medium",Table1[[#This Row],[score]]&lt;=50,"low")</f>
        <v>medium</v>
      </c>
    </row>
    <row r="7671" spans="1:12" x14ac:dyDescent="0.3">
      <c r="A7671" t="s">
        <v>7381</v>
      </c>
      <c r="B7671" s="1">
        <v>42567</v>
      </c>
      <c r="C7671">
        <v>75</v>
      </c>
      <c r="D7671" t="s">
        <v>9</v>
      </c>
      <c r="E7671" t="s">
        <v>69</v>
      </c>
      <c r="F7671">
        <v>103800000</v>
      </c>
      <c r="G7671">
        <v>449307017</v>
      </c>
      <c r="H7671" t="s">
        <v>143</v>
      </c>
      <c r="I7671">
        <f>YEAR(Table1[[#This Row],[date]])</f>
        <v>2016</v>
      </c>
      <c r="J7671">
        <f>Table1[[#This Row],[revenue]]-Table1[[#This Row],[budget_x]]</f>
        <v>345507017</v>
      </c>
      <c r="K7671" s="7">
        <f>Table1[[#This Row],[profit /loss ]]/Table1[[#This Row],[budget_x]]</f>
        <v>3.328583978805395</v>
      </c>
      <c r="L7671" t="str" cm="1">
        <f t="array" ref="L7671">_xlfn.IFS(Table1[[#This Row],[score]]&gt;70,"high",Table1[[#This Row],[score]]&gt;50,"medium",Table1[[#This Row],[score]]&lt;=50,"low")</f>
        <v>high</v>
      </c>
    </row>
    <row r="7672" spans="1:12" x14ac:dyDescent="0.3">
      <c r="A7672" t="s">
        <v>7382</v>
      </c>
      <c r="B7672" s="1">
        <v>36622</v>
      </c>
      <c r="C7672">
        <v>60</v>
      </c>
      <c r="D7672" t="s">
        <v>9</v>
      </c>
      <c r="E7672" t="s">
        <v>10</v>
      </c>
      <c r="F7672">
        <v>90000000</v>
      </c>
      <c r="G7672">
        <v>106000000</v>
      </c>
      <c r="H7672" t="s">
        <v>11</v>
      </c>
      <c r="I7672">
        <f>YEAR(Table1[[#This Row],[date]])</f>
        <v>2000</v>
      </c>
      <c r="J7672">
        <f>Table1[[#This Row],[revenue]]-Table1[[#This Row],[budget_x]]</f>
        <v>16000000</v>
      </c>
      <c r="K7672" s="7">
        <f>Table1[[#This Row],[profit /loss ]]/Table1[[#This Row],[budget_x]]</f>
        <v>0.17777777777777778</v>
      </c>
      <c r="L7672" t="str" cm="1">
        <f t="array" ref="L7672">_xlfn.IFS(Table1[[#This Row],[score]]&gt;70,"high",Table1[[#This Row],[score]]&gt;50,"medium",Table1[[#This Row],[score]]&lt;=50,"low")</f>
        <v>medium</v>
      </c>
    </row>
    <row r="7673" spans="1:12" x14ac:dyDescent="0.3">
      <c r="A7673" t="s">
        <v>7383</v>
      </c>
      <c r="B7673" s="1">
        <v>36804</v>
      </c>
      <c r="C7673">
        <v>64</v>
      </c>
      <c r="D7673" t="s">
        <v>9</v>
      </c>
      <c r="E7673" t="s">
        <v>10</v>
      </c>
      <c r="F7673">
        <v>65000000</v>
      </c>
      <c r="G7673">
        <v>128874043</v>
      </c>
      <c r="H7673" t="s">
        <v>11</v>
      </c>
      <c r="I7673">
        <f>YEAR(Table1[[#This Row],[date]])</f>
        <v>2000</v>
      </c>
      <c r="J7673">
        <f>Table1[[#This Row],[revenue]]-Table1[[#This Row],[budget_x]]</f>
        <v>63874043</v>
      </c>
      <c r="K7673" s="7">
        <f>Table1[[#This Row],[profit /loss ]]/Table1[[#This Row],[budget_x]]</f>
        <v>0.98267758461538457</v>
      </c>
      <c r="L7673" t="str" cm="1">
        <f t="array" ref="L7673">_xlfn.IFS(Table1[[#This Row],[score]]&gt;70,"high",Table1[[#This Row],[score]]&gt;50,"medium",Table1[[#This Row],[score]]&lt;=50,"low")</f>
        <v>medium</v>
      </c>
    </row>
    <row r="7674" spans="1:12" x14ac:dyDescent="0.3">
      <c r="A7674" t="s">
        <v>7384</v>
      </c>
      <c r="B7674" s="1">
        <v>42040</v>
      </c>
      <c r="C7674">
        <v>56</v>
      </c>
      <c r="D7674" t="s">
        <v>9</v>
      </c>
      <c r="E7674" t="s">
        <v>15</v>
      </c>
      <c r="F7674">
        <v>141600000</v>
      </c>
      <c r="G7674">
        <v>522659686.19999999</v>
      </c>
      <c r="H7674" t="s">
        <v>25</v>
      </c>
      <c r="I7674">
        <f>YEAR(Table1[[#This Row],[date]])</f>
        <v>2015</v>
      </c>
      <c r="J7674">
        <f>Table1[[#This Row],[revenue]]-Table1[[#This Row],[budget_x]]</f>
        <v>381059686.19999999</v>
      </c>
      <c r="K7674" s="7">
        <f>Table1[[#This Row],[profit /loss ]]/Table1[[#This Row],[budget_x]]</f>
        <v>2.6910994788135594</v>
      </c>
      <c r="L7674" t="str" cm="1">
        <f t="array" ref="L7674">_xlfn.IFS(Table1[[#This Row],[score]]&gt;70,"high",Table1[[#This Row],[score]]&gt;50,"medium",Table1[[#This Row],[score]]&lt;=50,"low")</f>
        <v>medium</v>
      </c>
    </row>
    <row r="7675" spans="1:12" x14ac:dyDescent="0.3">
      <c r="A7675" t="s">
        <v>7385</v>
      </c>
      <c r="B7675" s="1">
        <v>37441</v>
      </c>
      <c r="C7675">
        <v>63</v>
      </c>
      <c r="D7675" t="s">
        <v>9</v>
      </c>
      <c r="E7675" t="s">
        <v>10</v>
      </c>
      <c r="F7675">
        <v>3500159</v>
      </c>
      <c r="G7675">
        <v>76578641</v>
      </c>
      <c r="H7675" t="s">
        <v>11</v>
      </c>
      <c r="I7675">
        <f>YEAR(Table1[[#This Row],[date]])</f>
        <v>2002</v>
      </c>
      <c r="J7675">
        <f>Table1[[#This Row],[revenue]]-Table1[[#This Row],[budget_x]]</f>
        <v>73078482</v>
      </c>
      <c r="K7675" s="7">
        <f>Table1[[#This Row],[profit /loss ]]/Table1[[#This Row],[budget_x]]</f>
        <v>20.878617799934233</v>
      </c>
      <c r="L7675" t="str" cm="1">
        <f t="array" ref="L7675">_xlfn.IFS(Table1[[#This Row],[score]]&gt;70,"high",Table1[[#This Row],[score]]&gt;50,"medium",Table1[[#This Row],[score]]&lt;=50,"low")</f>
        <v>medium</v>
      </c>
    </row>
    <row r="7676" spans="1:12" x14ac:dyDescent="0.3">
      <c r="A7676" t="s">
        <v>7386</v>
      </c>
      <c r="B7676" s="1">
        <v>38786</v>
      </c>
      <c r="C7676">
        <v>49</v>
      </c>
      <c r="D7676" t="s">
        <v>9</v>
      </c>
      <c r="E7676" t="s">
        <v>10</v>
      </c>
      <c r="F7676">
        <v>60000000</v>
      </c>
      <c r="G7676">
        <v>87123569</v>
      </c>
      <c r="H7676" t="s">
        <v>17</v>
      </c>
      <c r="I7676">
        <f>YEAR(Table1[[#This Row],[date]])</f>
        <v>2006</v>
      </c>
      <c r="J7676">
        <f>Table1[[#This Row],[revenue]]-Table1[[#This Row],[budget_x]]</f>
        <v>27123569</v>
      </c>
      <c r="K7676" s="7">
        <f>Table1[[#This Row],[profit /loss ]]/Table1[[#This Row],[budget_x]]</f>
        <v>0.45205948333333335</v>
      </c>
      <c r="L7676" t="str" cm="1">
        <f t="array" ref="L7676">_xlfn.IFS(Table1[[#This Row],[score]]&gt;70,"high",Table1[[#This Row],[score]]&gt;50,"medium",Table1[[#This Row],[score]]&lt;=50,"low")</f>
        <v>low</v>
      </c>
    </row>
    <row r="7677" spans="1:12" x14ac:dyDescent="0.3">
      <c r="A7677" t="s">
        <v>7387</v>
      </c>
      <c r="B7677" s="1">
        <v>32535</v>
      </c>
      <c r="C7677">
        <v>67</v>
      </c>
      <c r="D7677" t="s">
        <v>9</v>
      </c>
      <c r="E7677" t="s">
        <v>10</v>
      </c>
      <c r="F7677">
        <v>15000000</v>
      </c>
      <c r="G7677">
        <v>40590000</v>
      </c>
      <c r="H7677" t="s">
        <v>17</v>
      </c>
      <c r="I7677">
        <f>YEAR(Table1[[#This Row],[date]])</f>
        <v>1989</v>
      </c>
      <c r="J7677">
        <f>Table1[[#This Row],[revenue]]-Table1[[#This Row],[budget_x]]</f>
        <v>25590000</v>
      </c>
      <c r="K7677" s="7">
        <f>Table1[[#This Row],[profit /loss ]]/Table1[[#This Row],[budget_x]]</f>
        <v>1.706</v>
      </c>
      <c r="L7677" t="str" cm="1">
        <f t="array" ref="L7677">_xlfn.IFS(Table1[[#This Row],[score]]&gt;70,"high",Table1[[#This Row],[score]]&gt;50,"medium",Table1[[#This Row],[score]]&lt;=50,"low")</f>
        <v>medium</v>
      </c>
    </row>
    <row r="7678" spans="1:12" x14ac:dyDescent="0.3">
      <c r="A7678" t="s">
        <v>7388</v>
      </c>
      <c r="B7678" s="1">
        <v>40414</v>
      </c>
      <c r="C7678">
        <v>66</v>
      </c>
      <c r="D7678" t="s">
        <v>9</v>
      </c>
      <c r="E7678" t="s">
        <v>10</v>
      </c>
      <c r="F7678">
        <v>35770488</v>
      </c>
      <c r="G7678">
        <v>347988775</v>
      </c>
      <c r="H7678" t="s">
        <v>17</v>
      </c>
      <c r="I7678">
        <f>YEAR(Table1[[#This Row],[date]])</f>
        <v>2010</v>
      </c>
      <c r="J7678">
        <f>Table1[[#This Row],[revenue]]-Table1[[#This Row],[budget_x]]</f>
        <v>312218287</v>
      </c>
      <c r="K7678" s="7">
        <f>Table1[[#This Row],[profit /loss ]]/Table1[[#This Row],[budget_x]]</f>
        <v>8.7283765041170245</v>
      </c>
      <c r="L7678" t="str" cm="1">
        <f t="array" ref="L7678">_xlfn.IFS(Table1[[#This Row],[score]]&gt;70,"high",Table1[[#This Row],[score]]&gt;50,"medium",Table1[[#This Row],[score]]&lt;=50,"low")</f>
        <v>medium</v>
      </c>
    </row>
    <row r="7679" spans="1:12" x14ac:dyDescent="0.3">
      <c r="A7679" t="s">
        <v>7389</v>
      </c>
      <c r="B7679" s="1">
        <v>23462</v>
      </c>
      <c r="C7679">
        <v>65</v>
      </c>
      <c r="D7679" t="s">
        <v>9</v>
      </c>
      <c r="E7679" t="s">
        <v>10</v>
      </c>
      <c r="F7679">
        <v>19000000</v>
      </c>
      <c r="G7679">
        <v>4750000</v>
      </c>
      <c r="H7679" t="s">
        <v>17</v>
      </c>
      <c r="I7679">
        <f>YEAR(Table1[[#This Row],[date]])</f>
        <v>1964</v>
      </c>
      <c r="J7679">
        <f>Table1[[#This Row],[revenue]]-Table1[[#This Row],[budget_x]]</f>
        <v>-14250000</v>
      </c>
      <c r="K7679" s="7">
        <f>Table1[[#This Row],[profit /loss ]]/Table1[[#This Row],[budget_x]]</f>
        <v>-0.75</v>
      </c>
      <c r="L7679" t="str" cm="1">
        <f t="array" ref="L7679">_xlfn.IFS(Table1[[#This Row],[score]]&gt;70,"high",Table1[[#This Row],[score]]&gt;50,"medium",Table1[[#This Row],[score]]&lt;=50,"low")</f>
        <v>medium</v>
      </c>
    </row>
    <row r="7680" spans="1:12" x14ac:dyDescent="0.3">
      <c r="A7680" t="s">
        <v>7390</v>
      </c>
      <c r="B7680" s="1">
        <v>38296</v>
      </c>
      <c r="C7680">
        <v>63</v>
      </c>
      <c r="D7680" t="s">
        <v>9</v>
      </c>
      <c r="E7680" t="s">
        <v>10</v>
      </c>
      <c r="F7680">
        <v>82400000</v>
      </c>
      <c r="G7680">
        <v>248659580.59999999</v>
      </c>
      <c r="H7680" t="s">
        <v>17</v>
      </c>
      <c r="I7680">
        <f>YEAR(Table1[[#This Row],[date]])</f>
        <v>2004</v>
      </c>
      <c r="J7680">
        <f>Table1[[#This Row],[revenue]]-Table1[[#This Row],[budget_x]]</f>
        <v>166259580.59999999</v>
      </c>
      <c r="K7680" s="7">
        <f>Table1[[#This Row],[profit /loss ]]/Table1[[#This Row],[budget_x]]</f>
        <v>2.0177133567961163</v>
      </c>
      <c r="L7680" t="str" cm="1">
        <f t="array" ref="L7680">_xlfn.IFS(Table1[[#This Row],[score]]&gt;70,"high",Table1[[#This Row],[score]]&gt;50,"medium",Table1[[#This Row],[score]]&lt;=50,"low")</f>
        <v>medium</v>
      </c>
    </row>
    <row r="7681" spans="1:12" x14ac:dyDescent="0.3">
      <c r="A7681" t="s">
        <v>7391</v>
      </c>
      <c r="B7681" s="1">
        <v>39786</v>
      </c>
      <c r="C7681">
        <v>58</v>
      </c>
      <c r="D7681" t="s">
        <v>9</v>
      </c>
      <c r="E7681" t="s">
        <v>10</v>
      </c>
      <c r="F7681">
        <v>80000000</v>
      </c>
      <c r="G7681">
        <v>168311558</v>
      </c>
      <c r="H7681" t="s">
        <v>11</v>
      </c>
      <c r="I7681">
        <f>YEAR(Table1[[#This Row],[date]])</f>
        <v>2008</v>
      </c>
      <c r="J7681">
        <f>Table1[[#This Row],[revenue]]-Table1[[#This Row],[budget_x]]</f>
        <v>88311558</v>
      </c>
      <c r="K7681" s="7">
        <f>Table1[[#This Row],[profit /loss ]]/Table1[[#This Row],[budget_x]]</f>
        <v>1.1038944749999999</v>
      </c>
      <c r="L7681" t="str" cm="1">
        <f t="array" ref="L7681">_xlfn.IFS(Table1[[#This Row],[score]]&gt;70,"high",Table1[[#This Row],[score]]&gt;50,"medium",Table1[[#This Row],[score]]&lt;=50,"low")</f>
        <v>medium</v>
      </c>
    </row>
    <row r="7682" spans="1:12" x14ac:dyDescent="0.3">
      <c r="A7682" t="s">
        <v>7392</v>
      </c>
      <c r="B7682" s="1">
        <v>42749</v>
      </c>
      <c r="C7682">
        <v>72</v>
      </c>
      <c r="D7682" t="s">
        <v>9</v>
      </c>
      <c r="E7682" t="s">
        <v>10</v>
      </c>
      <c r="F7682">
        <v>106000000</v>
      </c>
      <c r="G7682">
        <v>571836976.60000002</v>
      </c>
      <c r="H7682" t="s">
        <v>17</v>
      </c>
      <c r="I7682">
        <f>YEAR(Table1[[#This Row],[date]])</f>
        <v>2017</v>
      </c>
      <c r="J7682">
        <f>Table1[[#This Row],[revenue]]-Table1[[#This Row],[budget_x]]</f>
        <v>465836976.60000002</v>
      </c>
      <c r="K7682" s="7">
        <f>Table1[[#This Row],[profit /loss ]]/Table1[[#This Row],[budget_x]]</f>
        <v>4.3946884584905659</v>
      </c>
      <c r="L7682" t="str" cm="1">
        <f t="array" ref="L7682">_xlfn.IFS(Table1[[#This Row],[score]]&gt;70,"high",Table1[[#This Row],[score]]&gt;50,"medium",Table1[[#This Row],[score]]&lt;=50,"low")</f>
        <v>high</v>
      </c>
    </row>
    <row r="7683" spans="1:12" x14ac:dyDescent="0.3">
      <c r="A7683" t="s">
        <v>7393</v>
      </c>
      <c r="B7683" s="1">
        <v>22076</v>
      </c>
      <c r="C7683">
        <v>86</v>
      </c>
      <c r="D7683" t="s">
        <v>9</v>
      </c>
      <c r="E7683" t="s">
        <v>15</v>
      </c>
      <c r="F7683">
        <v>159600000</v>
      </c>
      <c r="G7683">
        <v>997431725.60000002</v>
      </c>
      <c r="H7683" t="s">
        <v>25</v>
      </c>
      <c r="I7683">
        <f>YEAR(Table1[[#This Row],[date]])</f>
        <v>1960</v>
      </c>
      <c r="J7683">
        <f>Table1[[#This Row],[revenue]]-Table1[[#This Row],[budget_x]]</f>
        <v>837831725.60000002</v>
      </c>
      <c r="K7683" s="7">
        <f>Table1[[#This Row],[profit /loss ]]/Table1[[#This Row],[budget_x]]</f>
        <v>5.2495722155388469</v>
      </c>
      <c r="L7683" t="str" cm="1">
        <f t="array" ref="L7683">_xlfn.IFS(Table1[[#This Row],[score]]&gt;70,"high",Table1[[#This Row],[score]]&gt;50,"medium",Table1[[#This Row],[score]]&lt;=50,"low")</f>
        <v>high</v>
      </c>
    </row>
    <row r="7684" spans="1:12" x14ac:dyDescent="0.3">
      <c r="A7684" t="s">
        <v>7394</v>
      </c>
      <c r="B7684" s="1">
        <v>38052</v>
      </c>
      <c r="C7684">
        <v>52</v>
      </c>
      <c r="D7684" t="s">
        <v>9</v>
      </c>
      <c r="E7684" t="s">
        <v>10</v>
      </c>
      <c r="F7684">
        <v>2800000</v>
      </c>
      <c r="G7684">
        <v>5882400.7999999998</v>
      </c>
      <c r="H7684" t="s">
        <v>17</v>
      </c>
      <c r="I7684">
        <f>YEAR(Table1[[#This Row],[date]])</f>
        <v>2004</v>
      </c>
      <c r="J7684">
        <f>Table1[[#This Row],[revenue]]-Table1[[#This Row],[budget_x]]</f>
        <v>3082400.8</v>
      </c>
      <c r="K7684" s="7">
        <f>Table1[[#This Row],[profit /loss ]]/Table1[[#This Row],[budget_x]]</f>
        <v>1.1008574285714285</v>
      </c>
      <c r="L7684" t="str" cm="1">
        <f t="array" ref="L7684">_xlfn.IFS(Table1[[#This Row],[score]]&gt;70,"high",Table1[[#This Row],[score]]&gt;50,"medium",Table1[[#This Row],[score]]&lt;=50,"low")</f>
        <v>medium</v>
      </c>
    </row>
    <row r="7685" spans="1:12" x14ac:dyDescent="0.3">
      <c r="A7685" t="s">
        <v>7395</v>
      </c>
      <c r="B7685" s="1">
        <v>40473</v>
      </c>
      <c r="C7685">
        <v>65</v>
      </c>
      <c r="D7685" t="s">
        <v>9</v>
      </c>
      <c r="E7685" t="s">
        <v>10</v>
      </c>
      <c r="F7685">
        <v>126000000</v>
      </c>
      <c r="G7685">
        <v>767609180.79999995</v>
      </c>
      <c r="H7685" t="s">
        <v>17</v>
      </c>
      <c r="I7685">
        <f>YEAR(Table1[[#This Row],[date]])</f>
        <v>2010</v>
      </c>
      <c r="J7685">
        <f>Table1[[#This Row],[revenue]]-Table1[[#This Row],[budget_x]]</f>
        <v>641609180.79999995</v>
      </c>
      <c r="K7685" s="7">
        <f>Table1[[#This Row],[profit /loss ]]/Table1[[#This Row],[budget_x]]</f>
        <v>5.0921363555555548</v>
      </c>
      <c r="L7685" t="str" cm="1">
        <f t="array" ref="L7685">_xlfn.IFS(Table1[[#This Row],[score]]&gt;70,"high",Table1[[#This Row],[score]]&gt;50,"medium",Table1[[#This Row],[score]]&lt;=50,"low")</f>
        <v>medium</v>
      </c>
    </row>
    <row r="7686" spans="1:12" x14ac:dyDescent="0.3">
      <c r="A7686" t="s">
        <v>7396</v>
      </c>
      <c r="B7686" s="1">
        <v>44001</v>
      </c>
      <c r="C7686">
        <v>77</v>
      </c>
      <c r="D7686" t="s">
        <v>9</v>
      </c>
      <c r="E7686" t="s">
        <v>10</v>
      </c>
      <c r="F7686">
        <v>73400000</v>
      </c>
      <c r="G7686">
        <v>1079234048</v>
      </c>
      <c r="H7686" t="s">
        <v>11</v>
      </c>
      <c r="I7686">
        <f>YEAR(Table1[[#This Row],[date]])</f>
        <v>2020</v>
      </c>
      <c r="J7686">
        <f>Table1[[#This Row],[revenue]]-Table1[[#This Row],[budget_x]]</f>
        <v>1005834048</v>
      </c>
      <c r="K7686" s="7">
        <f>Table1[[#This Row],[profit /loss ]]/Table1[[#This Row],[budget_x]]</f>
        <v>13.703461144414169</v>
      </c>
      <c r="L7686" t="str" cm="1">
        <f t="array" ref="L7686">_xlfn.IFS(Table1[[#This Row],[score]]&gt;70,"high",Table1[[#This Row],[score]]&gt;50,"medium",Table1[[#This Row],[score]]&lt;=50,"low")</f>
        <v>high</v>
      </c>
    </row>
    <row r="7687" spans="1:12" x14ac:dyDescent="0.3">
      <c r="A7687" t="s">
        <v>7397</v>
      </c>
      <c r="B7687" s="1">
        <v>37911</v>
      </c>
      <c r="C7687">
        <v>63</v>
      </c>
      <c r="D7687" t="s">
        <v>9</v>
      </c>
      <c r="E7687" t="s">
        <v>10</v>
      </c>
      <c r="F7687">
        <v>50000000</v>
      </c>
      <c r="G7687">
        <v>55489826</v>
      </c>
      <c r="H7687" t="s">
        <v>11</v>
      </c>
      <c r="I7687">
        <f>YEAR(Table1[[#This Row],[date]])</f>
        <v>2003</v>
      </c>
      <c r="J7687">
        <f>Table1[[#This Row],[revenue]]-Table1[[#This Row],[budget_x]]</f>
        <v>5489826</v>
      </c>
      <c r="K7687" s="7">
        <f>Table1[[#This Row],[profit /loss ]]/Table1[[#This Row],[budget_x]]</f>
        <v>0.10979651999999999</v>
      </c>
      <c r="L7687" t="str" cm="1">
        <f t="array" ref="L7687">_xlfn.IFS(Table1[[#This Row],[score]]&gt;70,"high",Table1[[#This Row],[score]]&gt;50,"medium",Table1[[#This Row],[score]]&lt;=50,"low")</f>
        <v>medium</v>
      </c>
    </row>
    <row r="7688" spans="1:12" x14ac:dyDescent="0.3">
      <c r="A7688" t="s">
        <v>7398</v>
      </c>
      <c r="B7688" s="1">
        <v>32589</v>
      </c>
      <c r="C7688">
        <v>60</v>
      </c>
      <c r="D7688" t="s">
        <v>9</v>
      </c>
      <c r="E7688" t="s">
        <v>10</v>
      </c>
      <c r="F7688">
        <v>4500000</v>
      </c>
      <c r="G7688">
        <v>3813293</v>
      </c>
      <c r="H7688" t="s">
        <v>11</v>
      </c>
      <c r="I7688">
        <f>YEAR(Table1[[#This Row],[date]])</f>
        <v>1989</v>
      </c>
      <c r="J7688">
        <f>Table1[[#This Row],[revenue]]-Table1[[#This Row],[budget_x]]</f>
        <v>-686707</v>
      </c>
      <c r="K7688" s="7">
        <f>Table1[[#This Row],[profit /loss ]]/Table1[[#This Row],[budget_x]]</f>
        <v>-0.15260155555555555</v>
      </c>
      <c r="L7688" t="str" cm="1">
        <f t="array" ref="L7688">_xlfn.IFS(Table1[[#This Row],[score]]&gt;70,"high",Table1[[#This Row],[score]]&gt;50,"medium",Table1[[#This Row],[score]]&lt;=50,"low")</f>
        <v>medium</v>
      </c>
    </row>
    <row r="7689" spans="1:12" x14ac:dyDescent="0.3">
      <c r="A7689" t="s">
        <v>7399</v>
      </c>
      <c r="B7689" s="1">
        <v>42664</v>
      </c>
      <c r="C7689">
        <v>61</v>
      </c>
      <c r="D7689" t="s">
        <v>9</v>
      </c>
      <c r="E7689" t="s">
        <v>10</v>
      </c>
      <c r="F7689">
        <v>8800000</v>
      </c>
      <c r="G7689">
        <v>53647</v>
      </c>
      <c r="H7689" t="s">
        <v>17</v>
      </c>
      <c r="I7689">
        <f>YEAR(Table1[[#This Row],[date]])</f>
        <v>2016</v>
      </c>
      <c r="J7689">
        <f>Table1[[#This Row],[revenue]]-Table1[[#This Row],[budget_x]]</f>
        <v>-8746353</v>
      </c>
      <c r="K7689" s="7">
        <f>Table1[[#This Row],[profit /loss ]]/Table1[[#This Row],[budget_x]]</f>
        <v>-0.99390374999999997</v>
      </c>
      <c r="L7689" t="str" cm="1">
        <f t="array" ref="L7689">_xlfn.IFS(Table1[[#This Row],[score]]&gt;70,"high",Table1[[#This Row],[score]]&gt;50,"medium",Table1[[#This Row],[score]]&lt;=50,"low")</f>
        <v>medium</v>
      </c>
    </row>
    <row r="7690" spans="1:12" x14ac:dyDescent="0.3">
      <c r="A7690" t="s">
        <v>7400</v>
      </c>
      <c r="B7690" s="1">
        <v>36595</v>
      </c>
      <c r="C7690">
        <v>71</v>
      </c>
      <c r="D7690" t="s">
        <v>9</v>
      </c>
      <c r="E7690" t="s">
        <v>10</v>
      </c>
      <c r="F7690">
        <v>45000000</v>
      </c>
      <c r="G7690">
        <v>90523726</v>
      </c>
      <c r="H7690" t="s">
        <v>11</v>
      </c>
      <c r="I7690">
        <f>YEAR(Table1[[#This Row],[date]])</f>
        <v>2000</v>
      </c>
      <c r="J7690">
        <f>Table1[[#This Row],[revenue]]-Table1[[#This Row],[budget_x]]</f>
        <v>45523726</v>
      </c>
      <c r="K7690" s="7">
        <f>Table1[[#This Row],[profit /loss ]]/Table1[[#This Row],[budget_x]]</f>
        <v>1.0116383555555555</v>
      </c>
      <c r="L7690" t="str" cm="1">
        <f t="array" ref="L7690">_xlfn.IFS(Table1[[#This Row],[score]]&gt;70,"high",Table1[[#This Row],[score]]&gt;50,"medium",Table1[[#This Row],[score]]&lt;=50,"low")</f>
        <v>high</v>
      </c>
    </row>
    <row r="7691" spans="1:12" x14ac:dyDescent="0.3">
      <c r="A7691" t="s">
        <v>7401</v>
      </c>
      <c r="B7691" s="1">
        <v>33249</v>
      </c>
      <c r="C7691">
        <v>66</v>
      </c>
      <c r="D7691" t="s">
        <v>9</v>
      </c>
      <c r="E7691" t="s">
        <v>10</v>
      </c>
      <c r="F7691">
        <v>45860000</v>
      </c>
      <c r="G7691">
        <v>14789113</v>
      </c>
      <c r="H7691" t="s">
        <v>17</v>
      </c>
      <c r="I7691">
        <f>YEAR(Table1[[#This Row],[date]])</f>
        <v>1991</v>
      </c>
      <c r="J7691">
        <f>Table1[[#This Row],[revenue]]-Table1[[#This Row],[budget_x]]</f>
        <v>-31070887</v>
      </c>
      <c r="K7691" s="7">
        <f>Table1[[#This Row],[profit /loss ]]/Table1[[#This Row],[budget_x]]</f>
        <v>-0.67751607064980379</v>
      </c>
      <c r="L7691" t="str" cm="1">
        <f t="array" ref="L7691">_xlfn.IFS(Table1[[#This Row],[score]]&gt;70,"high",Table1[[#This Row],[score]]&gt;50,"medium",Table1[[#This Row],[score]]&lt;=50,"low")</f>
        <v>medium</v>
      </c>
    </row>
    <row r="7692" spans="1:12" x14ac:dyDescent="0.3">
      <c r="A7692" t="s">
        <v>7402</v>
      </c>
      <c r="B7692" s="1">
        <v>36364</v>
      </c>
      <c r="C7692">
        <v>44</v>
      </c>
      <c r="D7692" t="s">
        <v>9</v>
      </c>
      <c r="E7692" t="s">
        <v>10</v>
      </c>
      <c r="F7692">
        <v>75000000</v>
      </c>
      <c r="G7692">
        <v>97387965</v>
      </c>
      <c r="H7692" t="s">
        <v>17</v>
      </c>
      <c r="I7692">
        <f>YEAR(Table1[[#This Row],[date]])</f>
        <v>1999</v>
      </c>
      <c r="J7692">
        <f>Table1[[#This Row],[revenue]]-Table1[[#This Row],[budget_x]]</f>
        <v>22387965</v>
      </c>
      <c r="K7692" s="7">
        <f>Table1[[#This Row],[profit /loss ]]/Table1[[#This Row],[budget_x]]</f>
        <v>0.2985062</v>
      </c>
      <c r="L7692" t="str" cm="1">
        <f t="array" ref="L7692">_xlfn.IFS(Table1[[#This Row],[score]]&gt;70,"high",Table1[[#This Row],[score]]&gt;50,"medium",Table1[[#This Row],[score]]&lt;=50,"low")</f>
        <v>low</v>
      </c>
    </row>
    <row r="7693" spans="1:12" x14ac:dyDescent="0.3">
      <c r="A7693" t="s">
        <v>7403</v>
      </c>
      <c r="B7693" s="1">
        <v>39885</v>
      </c>
      <c r="C7693">
        <v>55</v>
      </c>
      <c r="D7693" t="s">
        <v>9</v>
      </c>
      <c r="E7693" t="s">
        <v>10</v>
      </c>
      <c r="F7693">
        <v>6000000</v>
      </c>
      <c r="G7693">
        <v>4713059</v>
      </c>
      <c r="H7693" t="s">
        <v>17</v>
      </c>
      <c r="I7693">
        <f>YEAR(Table1[[#This Row],[date]])</f>
        <v>2009</v>
      </c>
      <c r="J7693">
        <f>Table1[[#This Row],[revenue]]-Table1[[#This Row],[budget_x]]</f>
        <v>-1286941</v>
      </c>
      <c r="K7693" s="7">
        <f>Table1[[#This Row],[profit /loss ]]/Table1[[#This Row],[budget_x]]</f>
        <v>-0.21449016666666668</v>
      </c>
      <c r="L7693" t="str" cm="1">
        <f t="array" ref="L7693">_xlfn.IFS(Table1[[#This Row],[score]]&gt;70,"high",Table1[[#This Row],[score]]&gt;50,"medium",Table1[[#This Row],[score]]&lt;=50,"low")</f>
        <v>medium</v>
      </c>
    </row>
    <row r="7694" spans="1:12" x14ac:dyDescent="0.3">
      <c r="A7694" t="s">
        <v>7404</v>
      </c>
      <c r="B7694" s="1">
        <v>44210</v>
      </c>
      <c r="C7694">
        <v>69</v>
      </c>
      <c r="D7694" t="s">
        <v>9</v>
      </c>
      <c r="E7694" t="s">
        <v>10</v>
      </c>
      <c r="F7694">
        <v>116000000</v>
      </c>
      <c r="G7694">
        <v>887668759.20000005</v>
      </c>
      <c r="H7694" t="s">
        <v>11</v>
      </c>
      <c r="I7694">
        <f>YEAR(Table1[[#This Row],[date]])</f>
        <v>2021</v>
      </c>
      <c r="J7694">
        <f>Table1[[#This Row],[revenue]]-Table1[[#This Row],[budget_x]]</f>
        <v>771668759.20000005</v>
      </c>
      <c r="K7694" s="7">
        <f>Table1[[#This Row],[profit /loss ]]/Table1[[#This Row],[budget_x]]</f>
        <v>6.6523168896551725</v>
      </c>
      <c r="L7694" t="str" cm="1">
        <f t="array" ref="L7694">_xlfn.IFS(Table1[[#This Row],[score]]&gt;70,"high",Table1[[#This Row],[score]]&gt;50,"medium",Table1[[#This Row],[score]]&lt;=50,"low")</f>
        <v>medium</v>
      </c>
    </row>
    <row r="7695" spans="1:12" x14ac:dyDescent="0.3">
      <c r="A7695" t="s">
        <v>7405</v>
      </c>
      <c r="B7695" s="1">
        <v>29929</v>
      </c>
      <c r="C7695">
        <v>72</v>
      </c>
      <c r="D7695" t="s">
        <v>9</v>
      </c>
      <c r="E7695" t="s">
        <v>171</v>
      </c>
      <c r="F7695">
        <v>99000000</v>
      </c>
      <c r="G7695">
        <v>796243101</v>
      </c>
      <c r="H7695" t="s">
        <v>184</v>
      </c>
      <c r="I7695">
        <f>YEAR(Table1[[#This Row],[date]])</f>
        <v>1981</v>
      </c>
      <c r="J7695">
        <f>Table1[[#This Row],[revenue]]-Table1[[#This Row],[budget_x]]</f>
        <v>697243101</v>
      </c>
      <c r="K7695" s="7">
        <f>Table1[[#This Row],[profit /loss ]]/Table1[[#This Row],[budget_x]]</f>
        <v>7.0428596060606061</v>
      </c>
      <c r="L7695" t="str" cm="1">
        <f t="array" ref="L7695">_xlfn.IFS(Table1[[#This Row],[score]]&gt;70,"high",Table1[[#This Row],[score]]&gt;50,"medium",Table1[[#This Row],[score]]&lt;=50,"low")</f>
        <v>high</v>
      </c>
    </row>
    <row r="7696" spans="1:12" x14ac:dyDescent="0.3">
      <c r="A7696" t="s">
        <v>7406</v>
      </c>
      <c r="B7696" s="1">
        <v>44904</v>
      </c>
      <c r="C7696">
        <v>63</v>
      </c>
      <c r="D7696" t="s">
        <v>9</v>
      </c>
      <c r="E7696" t="s">
        <v>171</v>
      </c>
      <c r="F7696">
        <v>51600000</v>
      </c>
      <c r="G7696">
        <v>249812559.19999999</v>
      </c>
      <c r="H7696" t="s">
        <v>184</v>
      </c>
      <c r="I7696">
        <f>YEAR(Table1[[#This Row],[date]])</f>
        <v>2022</v>
      </c>
      <c r="J7696">
        <f>Table1[[#This Row],[revenue]]-Table1[[#This Row],[budget_x]]</f>
        <v>198212559.19999999</v>
      </c>
      <c r="K7696" s="7">
        <f>Table1[[#This Row],[profit /loss ]]/Table1[[#This Row],[budget_x]]</f>
        <v>3.8413286666666666</v>
      </c>
      <c r="L7696" t="str" cm="1">
        <f t="array" ref="L7696">_xlfn.IFS(Table1[[#This Row],[score]]&gt;70,"high",Table1[[#This Row],[score]]&gt;50,"medium",Table1[[#This Row],[score]]&lt;=50,"low")</f>
        <v>medium</v>
      </c>
    </row>
    <row r="7697" spans="1:12" x14ac:dyDescent="0.3">
      <c r="A7697" t="s">
        <v>7407</v>
      </c>
      <c r="B7697" s="1">
        <v>42208</v>
      </c>
      <c r="C7697">
        <v>65</v>
      </c>
      <c r="D7697" t="s">
        <v>9</v>
      </c>
      <c r="E7697" t="s">
        <v>10</v>
      </c>
      <c r="F7697">
        <v>11000000</v>
      </c>
      <c r="G7697">
        <v>29355203</v>
      </c>
      <c r="H7697" t="s">
        <v>11</v>
      </c>
      <c r="I7697">
        <f>YEAR(Table1[[#This Row],[date]])</f>
        <v>2015</v>
      </c>
      <c r="J7697">
        <f>Table1[[#This Row],[revenue]]-Table1[[#This Row],[budget_x]]</f>
        <v>18355203</v>
      </c>
      <c r="K7697" s="7">
        <f>Table1[[#This Row],[profit /loss ]]/Table1[[#This Row],[budget_x]]</f>
        <v>1.6686548181818182</v>
      </c>
      <c r="L7697" t="str" cm="1">
        <f t="array" ref="L7697">_xlfn.IFS(Table1[[#This Row],[score]]&gt;70,"high",Table1[[#This Row],[score]]&gt;50,"medium",Table1[[#This Row],[score]]&lt;=50,"low")</f>
        <v>medium</v>
      </c>
    </row>
    <row r="7698" spans="1:12" x14ac:dyDescent="0.3">
      <c r="A7698" t="s">
        <v>7408</v>
      </c>
      <c r="B7698" s="1">
        <v>26328</v>
      </c>
      <c r="C7698">
        <v>71</v>
      </c>
      <c r="D7698" t="s">
        <v>9</v>
      </c>
      <c r="E7698" t="s">
        <v>10</v>
      </c>
      <c r="F7698">
        <v>25000000</v>
      </c>
      <c r="G7698">
        <v>11253821</v>
      </c>
      <c r="H7698" t="s">
        <v>30</v>
      </c>
      <c r="I7698">
        <f>YEAR(Table1[[#This Row],[date]])</f>
        <v>1972</v>
      </c>
      <c r="J7698">
        <f>Table1[[#This Row],[revenue]]-Table1[[#This Row],[budget_x]]</f>
        <v>-13746179</v>
      </c>
      <c r="K7698" s="7">
        <f>Table1[[#This Row],[profit /loss ]]/Table1[[#This Row],[budget_x]]</f>
        <v>-0.54984716</v>
      </c>
      <c r="L7698" t="str" cm="1">
        <f t="array" ref="L7698">_xlfn.IFS(Table1[[#This Row],[score]]&gt;70,"high",Table1[[#This Row],[score]]&gt;50,"medium",Table1[[#This Row],[score]]&lt;=50,"low")</f>
        <v>high</v>
      </c>
    </row>
    <row r="7699" spans="1:12" x14ac:dyDescent="0.3">
      <c r="A7699" t="s">
        <v>7409</v>
      </c>
      <c r="B7699" s="1">
        <v>19788</v>
      </c>
      <c r="C7699">
        <v>69</v>
      </c>
      <c r="D7699" t="s">
        <v>9</v>
      </c>
      <c r="E7699" t="s">
        <v>10</v>
      </c>
      <c r="F7699">
        <v>28920050</v>
      </c>
      <c r="G7699">
        <v>1300000</v>
      </c>
      <c r="H7699" t="s">
        <v>17</v>
      </c>
      <c r="I7699">
        <f>YEAR(Table1[[#This Row],[date]])</f>
        <v>1954</v>
      </c>
      <c r="J7699">
        <f>Table1[[#This Row],[revenue]]-Table1[[#This Row],[budget_x]]</f>
        <v>-27620050</v>
      </c>
      <c r="K7699" s="7">
        <f>Table1[[#This Row],[profit /loss ]]/Table1[[#This Row],[budget_x]]</f>
        <v>-0.95504848712225598</v>
      </c>
      <c r="L7699" t="str" cm="1">
        <f t="array" ref="L7699">_xlfn.IFS(Table1[[#This Row],[score]]&gt;70,"high",Table1[[#This Row],[score]]&gt;50,"medium",Table1[[#This Row],[score]]&lt;=50,"low")</f>
        <v>medium</v>
      </c>
    </row>
    <row r="7700" spans="1:12" x14ac:dyDescent="0.3">
      <c r="A7700" t="s">
        <v>7410</v>
      </c>
      <c r="B7700" s="1">
        <v>43211</v>
      </c>
      <c r="C7700">
        <v>72</v>
      </c>
      <c r="D7700" t="s">
        <v>9</v>
      </c>
      <c r="E7700" t="s">
        <v>69</v>
      </c>
      <c r="F7700">
        <v>99800000</v>
      </c>
      <c r="G7700">
        <v>553635502.20000005</v>
      </c>
      <c r="H7700" t="s">
        <v>143</v>
      </c>
      <c r="I7700">
        <f>YEAR(Table1[[#This Row],[date]])</f>
        <v>2018</v>
      </c>
      <c r="J7700">
        <f>Table1[[#This Row],[revenue]]-Table1[[#This Row],[budget_x]]</f>
        <v>453835502.20000005</v>
      </c>
      <c r="K7700" s="7">
        <f>Table1[[#This Row],[profit /loss ]]/Table1[[#This Row],[budget_x]]</f>
        <v>4.5474499218436879</v>
      </c>
      <c r="L7700" t="str" cm="1">
        <f t="array" ref="L7700">_xlfn.IFS(Table1[[#This Row],[score]]&gt;70,"high",Table1[[#This Row],[score]]&gt;50,"medium",Table1[[#This Row],[score]]&lt;=50,"low")</f>
        <v>high</v>
      </c>
    </row>
    <row r="7701" spans="1:12" x14ac:dyDescent="0.3">
      <c r="A7701" t="s">
        <v>7411</v>
      </c>
      <c r="B7701" s="1">
        <v>43035</v>
      </c>
      <c r="C7701">
        <v>65</v>
      </c>
      <c r="D7701" t="s">
        <v>9</v>
      </c>
      <c r="E7701" t="s">
        <v>10</v>
      </c>
      <c r="F7701">
        <v>20000000</v>
      </c>
      <c r="G7701">
        <v>9985316</v>
      </c>
      <c r="H7701" t="s">
        <v>17</v>
      </c>
      <c r="I7701">
        <f>YEAR(Table1[[#This Row],[date]])</f>
        <v>2017</v>
      </c>
      <c r="J7701">
        <f>Table1[[#This Row],[revenue]]-Table1[[#This Row],[budget_x]]</f>
        <v>-10014684</v>
      </c>
      <c r="K7701" s="7">
        <f>Table1[[#This Row],[profit /loss ]]/Table1[[#This Row],[budget_x]]</f>
        <v>-0.50073420000000002</v>
      </c>
      <c r="L7701" t="str" cm="1">
        <f t="array" ref="L7701">_xlfn.IFS(Table1[[#This Row],[score]]&gt;70,"high",Table1[[#This Row],[score]]&gt;50,"medium",Table1[[#This Row],[score]]&lt;=50,"low")</f>
        <v>medium</v>
      </c>
    </row>
    <row r="7702" spans="1:12" x14ac:dyDescent="0.3">
      <c r="A7702" t="s">
        <v>7412</v>
      </c>
      <c r="B7702" s="1">
        <v>17037</v>
      </c>
      <c r="C7702">
        <v>77</v>
      </c>
      <c r="D7702" t="s">
        <v>9</v>
      </c>
      <c r="E7702" t="s">
        <v>10</v>
      </c>
      <c r="F7702">
        <v>1600000</v>
      </c>
      <c r="G7702">
        <v>4900000</v>
      </c>
      <c r="H7702" t="s">
        <v>17</v>
      </c>
      <c r="I7702">
        <f>YEAR(Table1[[#This Row],[date]])</f>
        <v>1946</v>
      </c>
      <c r="J7702">
        <f>Table1[[#This Row],[revenue]]-Table1[[#This Row],[budget_x]]</f>
        <v>3300000</v>
      </c>
      <c r="K7702" s="7">
        <f>Table1[[#This Row],[profit /loss ]]/Table1[[#This Row],[budget_x]]</f>
        <v>2.0625</v>
      </c>
      <c r="L7702" t="str" cm="1">
        <f t="array" ref="L7702">_xlfn.IFS(Table1[[#This Row],[score]]&gt;70,"high",Table1[[#This Row],[score]]&gt;50,"medium",Table1[[#This Row],[score]]&lt;=50,"low")</f>
        <v>high</v>
      </c>
    </row>
    <row r="7703" spans="1:12" x14ac:dyDescent="0.3">
      <c r="A7703" t="s">
        <v>7413</v>
      </c>
      <c r="B7703" s="1">
        <v>42084</v>
      </c>
      <c r="C7703">
        <v>73</v>
      </c>
      <c r="D7703" t="s">
        <v>9</v>
      </c>
      <c r="E7703" t="s">
        <v>69</v>
      </c>
      <c r="F7703">
        <v>160800000</v>
      </c>
      <c r="G7703">
        <v>345905292.39999998</v>
      </c>
      <c r="H7703" t="s">
        <v>143</v>
      </c>
      <c r="I7703">
        <f>YEAR(Table1[[#This Row],[date]])</f>
        <v>2015</v>
      </c>
      <c r="J7703">
        <f>Table1[[#This Row],[revenue]]-Table1[[#This Row],[budget_x]]</f>
        <v>185105292.39999998</v>
      </c>
      <c r="K7703" s="7">
        <f>Table1[[#This Row],[profit /loss ]]/Table1[[#This Row],[budget_x]]</f>
        <v>1.1511523159203978</v>
      </c>
      <c r="L7703" t="str" cm="1">
        <f t="array" ref="L7703">_xlfn.IFS(Table1[[#This Row],[score]]&gt;70,"high",Table1[[#This Row],[score]]&gt;50,"medium",Table1[[#This Row],[score]]&lt;=50,"low")</f>
        <v>high</v>
      </c>
    </row>
    <row r="7704" spans="1:12" x14ac:dyDescent="0.3">
      <c r="A7704" t="s">
        <v>7414</v>
      </c>
      <c r="B7704" s="1">
        <v>41927</v>
      </c>
      <c r="C7704">
        <v>78</v>
      </c>
      <c r="D7704" t="s">
        <v>9</v>
      </c>
      <c r="E7704" t="s">
        <v>10</v>
      </c>
      <c r="F7704">
        <v>100780000</v>
      </c>
      <c r="G7704">
        <v>892986395.20000005</v>
      </c>
      <c r="H7704" t="s">
        <v>11</v>
      </c>
      <c r="I7704">
        <f>YEAR(Table1[[#This Row],[date]])</f>
        <v>2014</v>
      </c>
      <c r="J7704">
        <f>Table1[[#This Row],[revenue]]-Table1[[#This Row],[budget_x]]</f>
        <v>792206395.20000005</v>
      </c>
      <c r="K7704" s="7">
        <f>Table1[[#This Row],[profit /loss ]]/Table1[[#This Row],[budget_x]]</f>
        <v>7.8607501012105585</v>
      </c>
      <c r="L7704" t="str" cm="1">
        <f t="array" ref="L7704">_xlfn.IFS(Table1[[#This Row],[score]]&gt;70,"high",Table1[[#This Row],[score]]&gt;50,"medium",Table1[[#This Row],[score]]&lt;=50,"low")</f>
        <v>high</v>
      </c>
    </row>
    <row r="7705" spans="1:12" x14ac:dyDescent="0.3">
      <c r="A7705" t="s">
        <v>7415</v>
      </c>
      <c r="B7705" s="1">
        <v>44539</v>
      </c>
      <c r="C7705">
        <v>68</v>
      </c>
      <c r="D7705" t="s">
        <v>9</v>
      </c>
      <c r="E7705" t="s">
        <v>69</v>
      </c>
      <c r="F7705">
        <v>56600000</v>
      </c>
      <c r="G7705">
        <v>583921229</v>
      </c>
      <c r="H7705" t="s">
        <v>17</v>
      </c>
      <c r="I7705">
        <f>YEAR(Table1[[#This Row],[date]])</f>
        <v>2021</v>
      </c>
      <c r="J7705">
        <f>Table1[[#This Row],[revenue]]-Table1[[#This Row],[budget_x]]</f>
        <v>527321229</v>
      </c>
      <c r="K7705" s="7">
        <f>Table1[[#This Row],[profit /loss ]]/Table1[[#This Row],[budget_x]]</f>
        <v>9.3166294876325093</v>
      </c>
      <c r="L7705" t="str" cm="1">
        <f t="array" ref="L7705">_xlfn.IFS(Table1[[#This Row],[score]]&gt;70,"high",Table1[[#This Row],[score]]&gt;50,"medium",Table1[[#This Row],[score]]&lt;=50,"low")</f>
        <v>medium</v>
      </c>
    </row>
    <row r="7706" spans="1:12" x14ac:dyDescent="0.3">
      <c r="A7706" t="s">
        <v>3072</v>
      </c>
      <c r="B7706" s="1">
        <v>42879</v>
      </c>
      <c r="C7706">
        <v>55</v>
      </c>
      <c r="D7706" t="s">
        <v>9</v>
      </c>
      <c r="E7706" t="s">
        <v>10</v>
      </c>
      <c r="F7706">
        <v>6000000</v>
      </c>
      <c r="G7706">
        <v>9816585.1999999993</v>
      </c>
      <c r="H7706" t="s">
        <v>17</v>
      </c>
      <c r="I7706">
        <f>YEAR(Table1[[#This Row],[date]])</f>
        <v>2017</v>
      </c>
      <c r="J7706">
        <f>Table1[[#This Row],[revenue]]-Table1[[#This Row],[budget_x]]</f>
        <v>3816585.1999999993</v>
      </c>
      <c r="K7706" s="7">
        <f>Table1[[#This Row],[profit /loss ]]/Table1[[#This Row],[budget_x]]</f>
        <v>0.63609753333333319</v>
      </c>
      <c r="L7706" t="str" cm="1">
        <f t="array" ref="L7706">_xlfn.IFS(Table1[[#This Row],[score]]&gt;70,"high",Table1[[#This Row],[score]]&gt;50,"medium",Table1[[#This Row],[score]]&lt;=50,"low")</f>
        <v>medium</v>
      </c>
    </row>
    <row r="7707" spans="1:12" x14ac:dyDescent="0.3">
      <c r="A7707" t="s">
        <v>7416</v>
      </c>
      <c r="B7707" s="1">
        <v>31302</v>
      </c>
      <c r="C7707">
        <v>77</v>
      </c>
      <c r="D7707" t="s">
        <v>9</v>
      </c>
      <c r="E7707" t="s">
        <v>10</v>
      </c>
      <c r="F7707">
        <v>15000000</v>
      </c>
      <c r="G7707">
        <v>9934484</v>
      </c>
      <c r="H7707" t="s">
        <v>11</v>
      </c>
      <c r="I7707">
        <f>YEAR(Table1[[#This Row],[date]])</f>
        <v>1985</v>
      </c>
      <c r="J7707">
        <f>Table1[[#This Row],[revenue]]-Table1[[#This Row],[budget_x]]</f>
        <v>-5065516</v>
      </c>
      <c r="K7707" s="7">
        <f>Table1[[#This Row],[profit /loss ]]/Table1[[#This Row],[budget_x]]</f>
        <v>-0.33770106666666666</v>
      </c>
      <c r="L7707" t="str" cm="1">
        <f t="array" ref="L7707">_xlfn.IFS(Table1[[#This Row],[score]]&gt;70,"high",Table1[[#This Row],[score]]&gt;50,"medium",Table1[[#This Row],[score]]&lt;=50,"low")</f>
        <v>high</v>
      </c>
    </row>
    <row r="7708" spans="1:12" x14ac:dyDescent="0.3">
      <c r="A7708" t="s">
        <v>7417</v>
      </c>
      <c r="B7708" s="1">
        <v>38616</v>
      </c>
      <c r="C7708">
        <v>67</v>
      </c>
      <c r="D7708" t="s">
        <v>9</v>
      </c>
      <c r="E7708" t="s">
        <v>69</v>
      </c>
      <c r="F7708">
        <v>85400000</v>
      </c>
      <c r="G7708">
        <v>435045871</v>
      </c>
      <c r="H7708" t="s">
        <v>11</v>
      </c>
      <c r="I7708">
        <f>YEAR(Table1[[#This Row],[date]])</f>
        <v>2005</v>
      </c>
      <c r="J7708">
        <f>Table1[[#This Row],[revenue]]-Table1[[#This Row],[budget_x]]</f>
        <v>349645871</v>
      </c>
      <c r="K7708" s="7">
        <f>Table1[[#This Row],[profit /loss ]]/Table1[[#This Row],[budget_x]]</f>
        <v>4.0942139461358318</v>
      </c>
      <c r="L7708" t="str" cm="1">
        <f t="array" ref="L7708">_xlfn.IFS(Table1[[#This Row],[score]]&gt;70,"high",Table1[[#This Row],[score]]&gt;50,"medium",Table1[[#This Row],[score]]&lt;=50,"low")</f>
        <v>medium</v>
      </c>
    </row>
    <row r="7709" spans="1:12" x14ac:dyDescent="0.3">
      <c r="A7709" t="s">
        <v>7418</v>
      </c>
      <c r="B7709" s="1">
        <v>43880</v>
      </c>
      <c r="C7709">
        <v>72</v>
      </c>
      <c r="D7709" t="s">
        <v>9</v>
      </c>
      <c r="E7709" t="s">
        <v>74</v>
      </c>
      <c r="F7709">
        <v>26268000</v>
      </c>
      <c r="G7709">
        <v>5707415</v>
      </c>
      <c r="H7709" t="s">
        <v>75</v>
      </c>
      <c r="I7709">
        <f>YEAR(Table1[[#This Row],[date]])</f>
        <v>2020</v>
      </c>
      <c r="J7709">
        <f>Table1[[#This Row],[revenue]]-Table1[[#This Row],[budget_x]]</f>
        <v>-20560585</v>
      </c>
      <c r="K7709" s="7">
        <f>Table1[[#This Row],[profit /loss ]]/Table1[[#This Row],[budget_x]]</f>
        <v>-0.78272365615958583</v>
      </c>
      <c r="L7709" t="str" cm="1">
        <f t="array" ref="L7709">_xlfn.IFS(Table1[[#This Row],[score]]&gt;70,"high",Table1[[#This Row],[score]]&gt;50,"medium",Table1[[#This Row],[score]]&lt;=50,"low")</f>
        <v>high</v>
      </c>
    </row>
    <row r="7710" spans="1:12" x14ac:dyDescent="0.3">
      <c r="A7710" t="s">
        <v>7419</v>
      </c>
      <c r="B7710" s="1">
        <v>42364</v>
      </c>
      <c r="C7710">
        <v>69</v>
      </c>
      <c r="D7710" t="s">
        <v>9</v>
      </c>
      <c r="E7710" t="s">
        <v>171</v>
      </c>
      <c r="F7710">
        <v>11000000</v>
      </c>
      <c r="G7710">
        <v>260243983</v>
      </c>
      <c r="H7710" t="s">
        <v>11</v>
      </c>
      <c r="I7710">
        <f>YEAR(Table1[[#This Row],[date]])</f>
        <v>2015</v>
      </c>
      <c r="J7710">
        <f>Table1[[#This Row],[revenue]]-Table1[[#This Row],[budget_x]]</f>
        <v>249243983</v>
      </c>
      <c r="K7710" s="7">
        <f>Table1[[#This Row],[profit /loss ]]/Table1[[#This Row],[budget_x]]</f>
        <v>22.658543909090909</v>
      </c>
      <c r="L7710" t="str" cm="1">
        <f t="array" ref="L7710">_xlfn.IFS(Table1[[#This Row],[score]]&gt;70,"high",Table1[[#This Row],[score]]&gt;50,"medium",Table1[[#This Row],[score]]&lt;=50,"low")</f>
        <v>medium</v>
      </c>
    </row>
    <row r="7711" spans="1:12" x14ac:dyDescent="0.3">
      <c r="A7711" t="s">
        <v>7420</v>
      </c>
      <c r="B7711" s="1">
        <v>44455</v>
      </c>
      <c r="C7711">
        <v>66</v>
      </c>
      <c r="D7711" t="s">
        <v>9</v>
      </c>
      <c r="E7711" t="s">
        <v>319</v>
      </c>
      <c r="F7711">
        <v>47220616.399999999</v>
      </c>
      <c r="G7711">
        <v>319773152.60000002</v>
      </c>
      <c r="H7711" t="s">
        <v>11</v>
      </c>
      <c r="I7711">
        <f>YEAR(Table1[[#This Row],[date]])</f>
        <v>2021</v>
      </c>
      <c r="J7711">
        <f>Table1[[#This Row],[revenue]]-Table1[[#This Row],[budget_x]]</f>
        <v>272552536.20000005</v>
      </c>
      <c r="K7711" s="7">
        <f>Table1[[#This Row],[profit /loss ]]/Table1[[#This Row],[budget_x]]</f>
        <v>5.7718970436819639</v>
      </c>
      <c r="L7711" t="str" cm="1">
        <f t="array" ref="L7711">_xlfn.IFS(Table1[[#This Row],[score]]&gt;70,"high",Table1[[#This Row],[score]]&gt;50,"medium",Table1[[#This Row],[score]]&lt;=50,"low")</f>
        <v>medium</v>
      </c>
    </row>
    <row r="7712" spans="1:12" x14ac:dyDescent="0.3">
      <c r="A7712" t="s">
        <v>7421</v>
      </c>
      <c r="B7712" s="1">
        <v>44154</v>
      </c>
      <c r="C7712">
        <v>78</v>
      </c>
      <c r="D7712" t="s">
        <v>9</v>
      </c>
      <c r="E7712" t="s">
        <v>69</v>
      </c>
      <c r="F7712">
        <v>39461149.200000003</v>
      </c>
      <c r="G7712">
        <v>20150000</v>
      </c>
      <c r="H7712" t="s">
        <v>11</v>
      </c>
      <c r="I7712">
        <f>YEAR(Table1[[#This Row],[date]])</f>
        <v>2020</v>
      </c>
      <c r="J7712">
        <f>Table1[[#This Row],[revenue]]-Table1[[#This Row],[budget_x]]</f>
        <v>-19311149.200000003</v>
      </c>
      <c r="K7712" s="7">
        <f>Table1[[#This Row],[profit /loss ]]/Table1[[#This Row],[budget_x]]</f>
        <v>-0.48937118131369578</v>
      </c>
      <c r="L7712" t="str" cm="1">
        <f t="array" ref="L7712">_xlfn.IFS(Table1[[#This Row],[score]]&gt;70,"high",Table1[[#This Row],[score]]&gt;50,"medium",Table1[[#This Row],[score]]&lt;=50,"low")</f>
        <v>high</v>
      </c>
    </row>
    <row r="7713" spans="1:12" x14ac:dyDescent="0.3">
      <c r="A7713" t="s">
        <v>7422</v>
      </c>
      <c r="B7713" s="1">
        <v>43173</v>
      </c>
      <c r="C7713">
        <v>83</v>
      </c>
      <c r="D7713" t="s">
        <v>9</v>
      </c>
      <c r="E7713" t="s">
        <v>74</v>
      </c>
      <c r="F7713">
        <v>961023.8</v>
      </c>
      <c r="G7713">
        <v>18588844</v>
      </c>
      <c r="H7713" t="s">
        <v>75</v>
      </c>
      <c r="I7713">
        <f>YEAR(Table1[[#This Row],[date]])</f>
        <v>2018</v>
      </c>
      <c r="J7713">
        <f>Table1[[#This Row],[revenue]]-Table1[[#This Row],[budget_x]]</f>
        <v>17627820.199999999</v>
      </c>
      <c r="K7713" s="7">
        <f>Table1[[#This Row],[profit /loss ]]/Table1[[#This Row],[budget_x]]</f>
        <v>18.342750928749108</v>
      </c>
      <c r="L7713" t="str" cm="1">
        <f t="array" ref="L7713">_xlfn.IFS(Table1[[#This Row],[score]]&gt;70,"high",Table1[[#This Row],[score]]&gt;50,"medium",Table1[[#This Row],[score]]&lt;=50,"low")</f>
        <v>high</v>
      </c>
    </row>
    <row r="7714" spans="1:12" x14ac:dyDescent="0.3">
      <c r="A7714" t="s">
        <v>7423</v>
      </c>
      <c r="B7714" s="1">
        <v>43636</v>
      </c>
      <c r="C7714">
        <v>64</v>
      </c>
      <c r="D7714" t="s">
        <v>9</v>
      </c>
      <c r="E7714" t="s">
        <v>10</v>
      </c>
      <c r="F7714">
        <v>8500000</v>
      </c>
      <c r="G7714">
        <v>2053469</v>
      </c>
      <c r="H7714" t="s">
        <v>11</v>
      </c>
      <c r="I7714">
        <f>YEAR(Table1[[#This Row],[date]])</f>
        <v>2019</v>
      </c>
      <c r="J7714">
        <f>Table1[[#This Row],[revenue]]-Table1[[#This Row],[budget_x]]</f>
        <v>-6446531</v>
      </c>
      <c r="K7714" s="7">
        <f>Table1[[#This Row],[profit /loss ]]/Table1[[#This Row],[budget_x]]</f>
        <v>-0.75841541176470584</v>
      </c>
      <c r="L7714" t="str" cm="1">
        <f t="array" ref="L7714">_xlfn.IFS(Table1[[#This Row],[score]]&gt;70,"high",Table1[[#This Row],[score]]&gt;50,"medium",Table1[[#This Row],[score]]&lt;=50,"low")</f>
        <v>medium</v>
      </c>
    </row>
    <row r="7715" spans="1:12" x14ac:dyDescent="0.3">
      <c r="A7715" t="s">
        <v>7424</v>
      </c>
      <c r="B7715" s="1">
        <v>44323</v>
      </c>
      <c r="C7715">
        <v>63</v>
      </c>
      <c r="D7715" t="s">
        <v>9</v>
      </c>
      <c r="E7715" t="s">
        <v>10</v>
      </c>
      <c r="F7715">
        <v>5000000</v>
      </c>
      <c r="G7715">
        <v>213462544.59999999</v>
      </c>
      <c r="H7715" t="s">
        <v>17</v>
      </c>
      <c r="I7715">
        <f>YEAR(Table1[[#This Row],[date]])</f>
        <v>2021</v>
      </c>
      <c r="J7715">
        <f>Table1[[#This Row],[revenue]]-Table1[[#This Row],[budget_x]]</f>
        <v>208462544.59999999</v>
      </c>
      <c r="K7715" s="7">
        <f>Table1[[#This Row],[profit /loss ]]/Table1[[#This Row],[budget_x]]</f>
        <v>41.692508920000002</v>
      </c>
      <c r="L7715" t="str" cm="1">
        <f t="array" ref="L7715">_xlfn.IFS(Table1[[#This Row],[score]]&gt;70,"high",Table1[[#This Row],[score]]&gt;50,"medium",Table1[[#This Row],[score]]&lt;=50,"low")</f>
        <v>medium</v>
      </c>
    </row>
    <row r="7716" spans="1:12" x14ac:dyDescent="0.3">
      <c r="A7716" t="s">
        <v>7425</v>
      </c>
      <c r="B7716" s="1">
        <v>41493</v>
      </c>
      <c r="C7716">
        <v>58</v>
      </c>
      <c r="D7716" t="s">
        <v>9</v>
      </c>
      <c r="E7716" t="s">
        <v>10</v>
      </c>
      <c r="F7716">
        <v>18000000</v>
      </c>
      <c r="G7716">
        <v>1199510</v>
      </c>
      <c r="H7716" t="s">
        <v>11</v>
      </c>
      <c r="I7716">
        <f>YEAR(Table1[[#This Row],[date]])</f>
        <v>2013</v>
      </c>
      <c r="J7716">
        <f>Table1[[#This Row],[revenue]]-Table1[[#This Row],[budget_x]]</f>
        <v>-16800490</v>
      </c>
      <c r="K7716" s="7">
        <f>Table1[[#This Row],[profit /loss ]]/Table1[[#This Row],[budget_x]]</f>
        <v>-0.93336055555555553</v>
      </c>
      <c r="L7716" t="str" cm="1">
        <f t="array" ref="L7716">_xlfn.IFS(Table1[[#This Row],[score]]&gt;70,"high",Table1[[#This Row],[score]]&gt;50,"medium",Table1[[#This Row],[score]]&lt;=50,"low")</f>
        <v>medium</v>
      </c>
    </row>
    <row r="7717" spans="1:12" x14ac:dyDescent="0.3">
      <c r="A7717" t="s">
        <v>7426</v>
      </c>
      <c r="B7717" s="1">
        <v>7363</v>
      </c>
      <c r="C7717">
        <v>80</v>
      </c>
      <c r="D7717" t="s">
        <v>9</v>
      </c>
      <c r="E7717" t="s">
        <v>125</v>
      </c>
      <c r="F7717">
        <v>18000</v>
      </c>
      <c r="G7717">
        <v>8811</v>
      </c>
      <c r="H7717" t="s">
        <v>132</v>
      </c>
      <c r="I7717">
        <f>YEAR(Table1[[#This Row],[date]])</f>
        <v>1920</v>
      </c>
      <c r="J7717">
        <f>Table1[[#This Row],[revenue]]-Table1[[#This Row],[budget_x]]</f>
        <v>-9189</v>
      </c>
      <c r="K7717" s="7">
        <f>Table1[[#This Row],[profit /loss ]]/Table1[[#This Row],[budget_x]]</f>
        <v>-0.51049999999999995</v>
      </c>
      <c r="L7717" t="str" cm="1">
        <f t="array" ref="L7717">_xlfn.IFS(Table1[[#This Row],[score]]&gt;70,"high",Table1[[#This Row],[score]]&gt;50,"medium",Table1[[#This Row],[score]]&lt;=50,"low")</f>
        <v>high</v>
      </c>
    </row>
    <row r="7718" spans="1:12" x14ac:dyDescent="0.3">
      <c r="A7718" t="s">
        <v>7427</v>
      </c>
      <c r="B7718" s="1">
        <v>42951</v>
      </c>
      <c r="C7718">
        <v>52</v>
      </c>
      <c r="D7718" t="s">
        <v>9</v>
      </c>
      <c r="E7718" t="s">
        <v>10</v>
      </c>
      <c r="F7718">
        <v>110850080</v>
      </c>
      <c r="G7718">
        <v>440492766.19999999</v>
      </c>
      <c r="H7718" t="s">
        <v>17</v>
      </c>
      <c r="I7718">
        <f>YEAR(Table1[[#This Row],[date]])</f>
        <v>2017</v>
      </c>
      <c r="J7718">
        <f>Table1[[#This Row],[revenue]]-Table1[[#This Row],[budget_x]]</f>
        <v>329642686.19999999</v>
      </c>
      <c r="K7718" s="7">
        <f>Table1[[#This Row],[profit /loss ]]/Table1[[#This Row],[budget_x]]</f>
        <v>2.9737703951138328</v>
      </c>
      <c r="L7718" t="str" cm="1">
        <f t="array" ref="L7718">_xlfn.IFS(Table1[[#This Row],[score]]&gt;70,"high",Table1[[#This Row],[score]]&gt;50,"medium",Table1[[#This Row],[score]]&lt;=50,"low")</f>
        <v>medium</v>
      </c>
    </row>
    <row r="7719" spans="1:12" x14ac:dyDescent="0.3">
      <c r="A7719" t="s">
        <v>7428</v>
      </c>
      <c r="B7719" s="1">
        <v>44862</v>
      </c>
      <c r="C7719">
        <v>41</v>
      </c>
      <c r="D7719" t="s">
        <v>9</v>
      </c>
      <c r="E7719" t="s">
        <v>69</v>
      </c>
      <c r="F7719">
        <v>6030000</v>
      </c>
      <c r="G7719">
        <v>2352175</v>
      </c>
      <c r="H7719" t="s">
        <v>143</v>
      </c>
      <c r="I7719">
        <f>YEAR(Table1[[#This Row],[date]])</f>
        <v>2022</v>
      </c>
      <c r="J7719">
        <f>Table1[[#This Row],[revenue]]-Table1[[#This Row],[budget_x]]</f>
        <v>-3677825</v>
      </c>
      <c r="K7719" s="7">
        <f>Table1[[#This Row],[profit /loss ]]/Table1[[#This Row],[budget_x]]</f>
        <v>-0.60992122719734665</v>
      </c>
      <c r="L7719" t="str" cm="1">
        <f t="array" ref="L7719">_xlfn.IFS(Table1[[#This Row],[score]]&gt;70,"high",Table1[[#This Row],[score]]&gt;50,"medium",Table1[[#This Row],[score]]&lt;=50,"low")</f>
        <v>low</v>
      </c>
    </row>
    <row r="7720" spans="1:12" x14ac:dyDescent="0.3">
      <c r="A7720" t="s">
        <v>7429</v>
      </c>
      <c r="B7720" s="1">
        <v>32793</v>
      </c>
      <c r="C7720">
        <v>58</v>
      </c>
      <c r="D7720" t="s">
        <v>9</v>
      </c>
      <c r="E7720" t="s">
        <v>10</v>
      </c>
      <c r="F7720">
        <v>156800000</v>
      </c>
      <c r="G7720">
        <v>566216941.79999995</v>
      </c>
      <c r="H7720" t="s">
        <v>17</v>
      </c>
      <c r="I7720">
        <f>YEAR(Table1[[#This Row],[date]])</f>
        <v>1989</v>
      </c>
      <c r="J7720">
        <f>Table1[[#This Row],[revenue]]-Table1[[#This Row],[budget_x]]</f>
        <v>409416941.79999995</v>
      </c>
      <c r="K7720" s="7">
        <f>Table1[[#This Row],[profit /loss ]]/Table1[[#This Row],[budget_x]]</f>
        <v>2.6110774349489794</v>
      </c>
      <c r="L7720" t="str" cm="1">
        <f t="array" ref="L7720">_xlfn.IFS(Table1[[#This Row],[score]]&gt;70,"high",Table1[[#This Row],[score]]&gt;50,"medium",Table1[[#This Row],[score]]&lt;=50,"low")</f>
        <v>medium</v>
      </c>
    </row>
    <row r="7721" spans="1:12" x14ac:dyDescent="0.3">
      <c r="A7721" t="s">
        <v>7430</v>
      </c>
      <c r="B7721" s="1">
        <v>38625</v>
      </c>
      <c r="C7721">
        <v>72</v>
      </c>
      <c r="D7721" t="s">
        <v>9</v>
      </c>
      <c r="E7721" t="s">
        <v>10</v>
      </c>
      <c r="F7721">
        <v>25000000</v>
      </c>
      <c r="G7721">
        <v>15468266</v>
      </c>
      <c r="H7721" t="s">
        <v>17</v>
      </c>
      <c r="I7721">
        <f>YEAR(Table1[[#This Row],[date]])</f>
        <v>2005</v>
      </c>
      <c r="J7721">
        <f>Table1[[#This Row],[revenue]]-Table1[[#This Row],[budget_x]]</f>
        <v>-9531734</v>
      </c>
      <c r="K7721" s="7">
        <f>Table1[[#This Row],[profit /loss ]]/Table1[[#This Row],[budget_x]]</f>
        <v>-0.38126936</v>
      </c>
      <c r="L7721" t="str" cm="1">
        <f t="array" ref="L7721">_xlfn.IFS(Table1[[#This Row],[score]]&gt;70,"high",Table1[[#This Row],[score]]&gt;50,"medium",Table1[[#This Row],[score]]&lt;=50,"low")</f>
        <v>high</v>
      </c>
    </row>
    <row r="7722" spans="1:12" x14ac:dyDescent="0.3">
      <c r="A7722" t="s">
        <v>7431</v>
      </c>
      <c r="B7722" s="1">
        <v>43881</v>
      </c>
      <c r="C7722">
        <v>75</v>
      </c>
      <c r="D7722" t="s">
        <v>9</v>
      </c>
      <c r="E7722" t="s">
        <v>83</v>
      </c>
      <c r="F7722">
        <v>3500000</v>
      </c>
      <c r="G7722">
        <v>1593464</v>
      </c>
      <c r="H7722" t="s">
        <v>108</v>
      </c>
      <c r="I7722">
        <f>YEAR(Table1[[#This Row],[date]])</f>
        <v>2020</v>
      </c>
      <c r="J7722">
        <f>Table1[[#This Row],[revenue]]-Table1[[#This Row],[budget_x]]</f>
        <v>-1906536</v>
      </c>
      <c r="K7722" s="7">
        <f>Table1[[#This Row],[profit /loss ]]/Table1[[#This Row],[budget_x]]</f>
        <v>-0.54472457142857145</v>
      </c>
      <c r="L7722" t="str" cm="1">
        <f t="array" ref="L7722">_xlfn.IFS(Table1[[#This Row],[score]]&gt;70,"high",Table1[[#This Row],[score]]&gt;50,"medium",Table1[[#This Row],[score]]&lt;=50,"low")</f>
        <v>high</v>
      </c>
    </row>
    <row r="7723" spans="1:12" x14ac:dyDescent="0.3">
      <c r="A7723" t="s">
        <v>7432</v>
      </c>
      <c r="B7723" s="1">
        <v>41039</v>
      </c>
      <c r="C7723">
        <v>62</v>
      </c>
      <c r="D7723" t="s">
        <v>9</v>
      </c>
      <c r="E7723" t="s">
        <v>10</v>
      </c>
      <c r="F7723">
        <v>3000000</v>
      </c>
      <c r="G7723">
        <v>101510986.2</v>
      </c>
      <c r="H7723" t="s">
        <v>17</v>
      </c>
      <c r="I7723">
        <f>YEAR(Table1[[#This Row],[date]])</f>
        <v>2012</v>
      </c>
      <c r="J7723">
        <f>Table1[[#This Row],[revenue]]-Table1[[#This Row],[budget_x]]</f>
        <v>98510986.200000003</v>
      </c>
      <c r="K7723" s="7">
        <f>Table1[[#This Row],[profit /loss ]]/Table1[[#This Row],[budget_x]]</f>
        <v>32.836995399999999</v>
      </c>
      <c r="L7723" t="str" cm="1">
        <f t="array" ref="L7723">_xlfn.IFS(Table1[[#This Row],[score]]&gt;70,"high",Table1[[#This Row],[score]]&gt;50,"medium",Table1[[#This Row],[score]]&lt;=50,"low")</f>
        <v>medium</v>
      </c>
    </row>
    <row r="7724" spans="1:12" x14ac:dyDescent="0.3">
      <c r="A7724" t="s">
        <v>7433</v>
      </c>
      <c r="B7724" s="1">
        <v>41803</v>
      </c>
      <c r="C7724">
        <v>60</v>
      </c>
      <c r="D7724" t="s">
        <v>9</v>
      </c>
      <c r="E7724" t="s">
        <v>10</v>
      </c>
      <c r="F7724">
        <v>4000000</v>
      </c>
      <c r="G7724">
        <v>2665322</v>
      </c>
      <c r="H7724" t="s">
        <v>17</v>
      </c>
      <c r="I7724">
        <f>YEAR(Table1[[#This Row],[date]])</f>
        <v>2014</v>
      </c>
      <c r="J7724">
        <f>Table1[[#This Row],[revenue]]-Table1[[#This Row],[budget_x]]</f>
        <v>-1334678</v>
      </c>
      <c r="K7724" s="7">
        <f>Table1[[#This Row],[profit /loss ]]/Table1[[#This Row],[budget_x]]</f>
        <v>-0.33366950000000001</v>
      </c>
      <c r="L7724" t="str" cm="1">
        <f t="array" ref="L7724">_xlfn.IFS(Table1[[#This Row],[score]]&gt;70,"high",Table1[[#This Row],[score]]&gt;50,"medium",Table1[[#This Row],[score]]&lt;=50,"low")</f>
        <v>medium</v>
      </c>
    </row>
    <row r="7725" spans="1:12" x14ac:dyDescent="0.3">
      <c r="A7725" t="s">
        <v>7433</v>
      </c>
      <c r="B7725" s="1">
        <v>41803</v>
      </c>
      <c r="C7725">
        <v>60</v>
      </c>
      <c r="D7725" t="s">
        <v>9</v>
      </c>
      <c r="E7725" t="s">
        <v>10</v>
      </c>
      <c r="F7725">
        <v>50000</v>
      </c>
      <c r="G7725">
        <v>406299</v>
      </c>
      <c r="H7725" t="s">
        <v>17</v>
      </c>
      <c r="I7725">
        <f>YEAR(Table1[[#This Row],[date]])</f>
        <v>2014</v>
      </c>
      <c r="J7725">
        <f>Table1[[#This Row],[revenue]]-Table1[[#This Row],[budget_x]]</f>
        <v>356299</v>
      </c>
      <c r="K7725" s="7">
        <f>Table1[[#This Row],[profit /loss ]]/Table1[[#This Row],[budget_x]]</f>
        <v>7.1259800000000002</v>
      </c>
      <c r="L7725" t="str" cm="1">
        <f t="array" ref="L7725">_xlfn.IFS(Table1[[#This Row],[score]]&gt;70,"high",Table1[[#This Row],[score]]&gt;50,"medium",Table1[[#This Row],[score]]&lt;=50,"low")</f>
        <v>medium</v>
      </c>
    </row>
    <row r="7726" spans="1:12" x14ac:dyDescent="0.3">
      <c r="A7726" t="s">
        <v>7434</v>
      </c>
      <c r="B7726" s="1">
        <v>40278</v>
      </c>
      <c r="C7726">
        <v>60</v>
      </c>
      <c r="D7726" t="s">
        <v>9</v>
      </c>
      <c r="E7726" t="s">
        <v>10</v>
      </c>
      <c r="F7726">
        <v>10000000</v>
      </c>
      <c r="G7726">
        <v>128116661.8</v>
      </c>
      <c r="H7726" t="s">
        <v>11</v>
      </c>
      <c r="I7726">
        <f>YEAR(Table1[[#This Row],[date]])</f>
        <v>2010</v>
      </c>
      <c r="J7726">
        <f>Table1[[#This Row],[revenue]]-Table1[[#This Row],[budget_x]]</f>
        <v>118116661.8</v>
      </c>
      <c r="K7726" s="7">
        <f>Table1[[#This Row],[profit /loss ]]/Table1[[#This Row],[budget_x]]</f>
        <v>11.81166618</v>
      </c>
      <c r="L7726" t="str" cm="1">
        <f t="array" ref="L7726">_xlfn.IFS(Table1[[#This Row],[score]]&gt;70,"high",Table1[[#This Row],[score]]&gt;50,"medium",Table1[[#This Row],[score]]&lt;=50,"low")</f>
        <v>medium</v>
      </c>
    </row>
    <row r="7727" spans="1:12" x14ac:dyDescent="0.3">
      <c r="A7727" t="s">
        <v>7435</v>
      </c>
      <c r="B7727" s="1">
        <v>40815</v>
      </c>
      <c r="C7727">
        <v>60</v>
      </c>
      <c r="D7727" t="s">
        <v>9</v>
      </c>
      <c r="E7727" t="s">
        <v>305</v>
      </c>
      <c r="F7727">
        <v>2485518</v>
      </c>
      <c r="G7727">
        <v>2403409</v>
      </c>
      <c r="H7727" t="s">
        <v>306</v>
      </c>
      <c r="I7727">
        <f>YEAR(Table1[[#This Row],[date]])</f>
        <v>2011</v>
      </c>
      <c r="J7727">
        <f>Table1[[#This Row],[revenue]]-Table1[[#This Row],[budget_x]]</f>
        <v>-82109</v>
      </c>
      <c r="K7727" s="7">
        <f>Table1[[#This Row],[profit /loss ]]/Table1[[#This Row],[budget_x]]</f>
        <v>-3.3034964944933007E-2</v>
      </c>
      <c r="L7727" t="str" cm="1">
        <f t="array" ref="L7727">_xlfn.IFS(Table1[[#This Row],[score]]&gt;70,"high",Table1[[#This Row],[score]]&gt;50,"medium",Table1[[#This Row],[score]]&lt;=50,"low")</f>
        <v>medium</v>
      </c>
    </row>
    <row r="7728" spans="1:12" x14ac:dyDescent="0.3">
      <c r="A7728" t="s">
        <v>7436</v>
      </c>
      <c r="B7728" s="1">
        <v>41347</v>
      </c>
      <c r="C7728">
        <v>56</v>
      </c>
      <c r="D7728" t="s">
        <v>9</v>
      </c>
      <c r="E7728" t="s">
        <v>10</v>
      </c>
      <c r="F7728">
        <v>32000000</v>
      </c>
      <c r="G7728">
        <v>27392609</v>
      </c>
      <c r="H7728" t="s">
        <v>11</v>
      </c>
      <c r="I7728">
        <f>YEAR(Table1[[#This Row],[date]])</f>
        <v>2013</v>
      </c>
      <c r="J7728">
        <f>Table1[[#This Row],[revenue]]-Table1[[#This Row],[budget_x]]</f>
        <v>-4607391</v>
      </c>
      <c r="K7728" s="7">
        <f>Table1[[#This Row],[profit /loss ]]/Table1[[#This Row],[budget_x]]</f>
        <v>-0.14398096874999999</v>
      </c>
      <c r="L7728" t="str" cm="1">
        <f t="array" ref="L7728">_xlfn.IFS(Table1[[#This Row],[score]]&gt;70,"high",Table1[[#This Row],[score]]&gt;50,"medium",Table1[[#This Row],[score]]&lt;=50,"low")</f>
        <v>medium</v>
      </c>
    </row>
    <row r="7729" spans="1:12" x14ac:dyDescent="0.3">
      <c r="A7729" t="s">
        <v>7437</v>
      </c>
      <c r="B7729" s="1">
        <v>41268</v>
      </c>
      <c r="C7729">
        <v>70</v>
      </c>
      <c r="D7729" t="s">
        <v>9</v>
      </c>
      <c r="E7729" t="s">
        <v>74</v>
      </c>
      <c r="F7729">
        <v>108400000</v>
      </c>
      <c r="G7729">
        <v>765957562.20000005</v>
      </c>
      <c r="H7729" t="s">
        <v>75</v>
      </c>
      <c r="I7729">
        <f>YEAR(Table1[[#This Row],[date]])</f>
        <v>2012</v>
      </c>
      <c r="J7729">
        <f>Table1[[#This Row],[revenue]]-Table1[[#This Row],[budget_x]]</f>
        <v>657557562.20000005</v>
      </c>
      <c r="K7729" s="7">
        <f>Table1[[#This Row],[profit /loss ]]/Table1[[#This Row],[budget_x]]</f>
        <v>6.0660291715867167</v>
      </c>
      <c r="L7729" t="str" cm="1">
        <f t="array" ref="L7729">_xlfn.IFS(Table1[[#This Row],[score]]&gt;70,"high",Table1[[#This Row],[score]]&gt;50,"medium",Table1[[#This Row],[score]]&lt;=50,"low")</f>
        <v>medium</v>
      </c>
    </row>
    <row r="7730" spans="1:12" x14ac:dyDescent="0.3">
      <c r="A7730" t="s">
        <v>7438</v>
      </c>
      <c r="B7730" s="1">
        <v>44424</v>
      </c>
      <c r="C7730">
        <v>78</v>
      </c>
      <c r="D7730" t="s">
        <v>9</v>
      </c>
      <c r="E7730" t="s">
        <v>15</v>
      </c>
      <c r="F7730">
        <v>101400000</v>
      </c>
      <c r="G7730">
        <v>569937260.20000005</v>
      </c>
      <c r="H7730" t="s">
        <v>11</v>
      </c>
      <c r="I7730">
        <f>YEAR(Table1[[#This Row],[date]])</f>
        <v>2021</v>
      </c>
      <c r="J7730">
        <f>Table1[[#This Row],[revenue]]-Table1[[#This Row],[budget_x]]</f>
        <v>468537260.20000005</v>
      </c>
      <c r="K7730" s="7">
        <f>Table1[[#This Row],[profit /loss ]]/Table1[[#This Row],[budget_x]]</f>
        <v>4.6206830394477318</v>
      </c>
      <c r="L7730" t="str" cm="1">
        <f t="array" ref="L7730">_xlfn.IFS(Table1[[#This Row],[score]]&gt;70,"high",Table1[[#This Row],[score]]&gt;50,"medium",Table1[[#This Row],[score]]&lt;=50,"low")</f>
        <v>high</v>
      </c>
    </row>
    <row r="7731" spans="1:12" x14ac:dyDescent="0.3">
      <c r="A7731" t="s">
        <v>821</v>
      </c>
      <c r="B7731" s="1">
        <v>33990</v>
      </c>
      <c r="C7731">
        <v>61</v>
      </c>
      <c r="D7731" t="s">
        <v>9</v>
      </c>
      <c r="E7731" t="s">
        <v>10</v>
      </c>
      <c r="F7731">
        <v>12000000</v>
      </c>
      <c r="G7731">
        <v>46730578</v>
      </c>
      <c r="H7731" t="s">
        <v>11</v>
      </c>
      <c r="I7731">
        <f>YEAR(Table1[[#This Row],[date]])</f>
        <v>1993</v>
      </c>
      <c r="J7731">
        <f>Table1[[#This Row],[revenue]]-Table1[[#This Row],[budget_x]]</f>
        <v>34730578</v>
      </c>
      <c r="K7731" s="7">
        <f>Table1[[#This Row],[profit /loss ]]/Table1[[#This Row],[budget_x]]</f>
        <v>2.8942148333333333</v>
      </c>
      <c r="L7731" t="str" cm="1">
        <f t="array" ref="L7731">_xlfn.IFS(Table1[[#This Row],[score]]&gt;70,"high",Table1[[#This Row],[score]]&gt;50,"medium",Table1[[#This Row],[score]]&lt;=50,"low")</f>
        <v>medium</v>
      </c>
    </row>
    <row r="7732" spans="1:12" x14ac:dyDescent="0.3">
      <c r="A7732" t="s">
        <v>7439</v>
      </c>
      <c r="B7732" s="1">
        <v>43525</v>
      </c>
      <c r="C7732">
        <v>56</v>
      </c>
      <c r="D7732" t="s">
        <v>9</v>
      </c>
      <c r="E7732" t="s">
        <v>10</v>
      </c>
      <c r="F7732">
        <v>5300000</v>
      </c>
      <c r="G7732">
        <v>3373474</v>
      </c>
      <c r="H7732" t="s">
        <v>1054</v>
      </c>
      <c r="I7732">
        <f>YEAR(Table1[[#This Row],[date]])</f>
        <v>2019</v>
      </c>
      <c r="J7732">
        <f>Table1[[#This Row],[revenue]]-Table1[[#This Row],[budget_x]]</f>
        <v>-1926526</v>
      </c>
      <c r="K7732" s="7">
        <f>Table1[[#This Row],[profit /loss ]]/Table1[[#This Row],[budget_x]]</f>
        <v>-0.36349547169811319</v>
      </c>
      <c r="L7732" t="str" cm="1">
        <f t="array" ref="L7732">_xlfn.IFS(Table1[[#This Row],[score]]&gt;70,"high",Table1[[#This Row],[score]]&gt;50,"medium",Table1[[#This Row],[score]]&lt;=50,"low")</f>
        <v>medium</v>
      </c>
    </row>
    <row r="7733" spans="1:12" x14ac:dyDescent="0.3">
      <c r="A7733" t="s">
        <v>7440</v>
      </c>
      <c r="B7733" s="1">
        <v>25113</v>
      </c>
      <c r="C7733">
        <v>63</v>
      </c>
      <c r="D7733" t="s">
        <v>9</v>
      </c>
      <c r="E7733" t="s">
        <v>10</v>
      </c>
      <c r="F7733">
        <v>7338225.7999999998</v>
      </c>
      <c r="G7733">
        <v>3110000</v>
      </c>
      <c r="H7733" t="s">
        <v>17</v>
      </c>
      <c r="I7733">
        <f>YEAR(Table1[[#This Row],[date]])</f>
        <v>1968</v>
      </c>
      <c r="J7733">
        <f>Table1[[#This Row],[revenue]]-Table1[[#This Row],[budget_x]]</f>
        <v>-4228225.8</v>
      </c>
      <c r="K7733" s="7">
        <f>Table1[[#This Row],[profit /loss ]]/Table1[[#This Row],[budget_x]]</f>
        <v>-0.57619183645180283</v>
      </c>
      <c r="L7733" t="str" cm="1">
        <f t="array" ref="L7733">_xlfn.IFS(Table1[[#This Row],[score]]&gt;70,"high",Table1[[#This Row],[score]]&gt;50,"medium",Table1[[#This Row],[score]]&lt;=50,"low")</f>
        <v>medium</v>
      </c>
    </row>
    <row r="7734" spans="1:12" x14ac:dyDescent="0.3">
      <c r="A7734" t="s">
        <v>7441</v>
      </c>
      <c r="B7734" s="1">
        <v>41515</v>
      </c>
      <c r="C7734">
        <v>51</v>
      </c>
      <c r="D7734" t="s">
        <v>9</v>
      </c>
      <c r="E7734" t="s">
        <v>10</v>
      </c>
      <c r="F7734">
        <v>18000000</v>
      </c>
      <c r="G7734">
        <v>11813989</v>
      </c>
      <c r="H7734" t="s">
        <v>11</v>
      </c>
      <c r="I7734">
        <f>YEAR(Table1[[#This Row],[date]])</f>
        <v>2013</v>
      </c>
      <c r="J7734">
        <f>Table1[[#This Row],[revenue]]-Table1[[#This Row],[budget_x]]</f>
        <v>-6186011</v>
      </c>
      <c r="K7734" s="7">
        <f>Table1[[#This Row],[profit /loss ]]/Table1[[#This Row],[budget_x]]</f>
        <v>-0.34366727777777778</v>
      </c>
      <c r="L7734" t="str" cm="1">
        <f t="array" ref="L7734">_xlfn.IFS(Table1[[#This Row],[score]]&gt;70,"high",Table1[[#This Row],[score]]&gt;50,"medium",Table1[[#This Row],[score]]&lt;=50,"low")</f>
        <v>medium</v>
      </c>
    </row>
    <row r="7735" spans="1:12" x14ac:dyDescent="0.3">
      <c r="A7735" t="s">
        <v>7442</v>
      </c>
      <c r="B7735" s="1">
        <v>31274</v>
      </c>
      <c r="C7735">
        <v>66</v>
      </c>
      <c r="D7735" t="s">
        <v>9</v>
      </c>
      <c r="E7735" t="s">
        <v>10</v>
      </c>
      <c r="F7735">
        <v>20000000</v>
      </c>
      <c r="G7735">
        <v>45833132</v>
      </c>
      <c r="H7735" t="s">
        <v>11</v>
      </c>
      <c r="I7735">
        <f>YEAR(Table1[[#This Row],[date]])</f>
        <v>1985</v>
      </c>
      <c r="J7735">
        <f>Table1[[#This Row],[revenue]]-Table1[[#This Row],[budget_x]]</f>
        <v>25833132</v>
      </c>
      <c r="K7735" s="7">
        <f>Table1[[#This Row],[profit /loss ]]/Table1[[#This Row],[budget_x]]</f>
        <v>1.2916566</v>
      </c>
      <c r="L7735" t="str" cm="1">
        <f t="array" ref="L7735">_xlfn.IFS(Table1[[#This Row],[score]]&gt;70,"high",Table1[[#This Row],[score]]&gt;50,"medium",Table1[[#This Row],[score]]&lt;=50,"low")</f>
        <v>medium</v>
      </c>
    </row>
    <row r="7736" spans="1:12" x14ac:dyDescent="0.3">
      <c r="A7736" t="s">
        <v>7443</v>
      </c>
      <c r="B7736" s="1">
        <v>38792</v>
      </c>
      <c r="C7736">
        <v>57</v>
      </c>
      <c r="D7736" t="s">
        <v>9</v>
      </c>
      <c r="E7736" t="s">
        <v>10</v>
      </c>
      <c r="F7736">
        <v>15000000</v>
      </c>
      <c r="G7736">
        <v>67215435</v>
      </c>
      <c r="H7736" t="s">
        <v>11</v>
      </c>
      <c r="I7736">
        <f>YEAR(Table1[[#This Row],[date]])</f>
        <v>2006</v>
      </c>
      <c r="J7736">
        <f>Table1[[#This Row],[revenue]]-Table1[[#This Row],[budget_x]]</f>
        <v>52215435</v>
      </c>
      <c r="K7736" s="7">
        <f>Table1[[#This Row],[profit /loss ]]/Table1[[#This Row],[budget_x]]</f>
        <v>3.4810289999999999</v>
      </c>
      <c r="L7736" t="str" cm="1">
        <f t="array" ref="L7736">_xlfn.IFS(Table1[[#This Row],[score]]&gt;70,"high",Table1[[#This Row],[score]]&gt;50,"medium",Table1[[#This Row],[score]]&lt;=50,"low")</f>
        <v>medium</v>
      </c>
    </row>
    <row r="7737" spans="1:12" x14ac:dyDescent="0.3">
      <c r="A7737" t="s">
        <v>7444</v>
      </c>
      <c r="B7737" s="1">
        <v>30286</v>
      </c>
      <c r="C7737">
        <v>75</v>
      </c>
      <c r="D7737" t="s">
        <v>9</v>
      </c>
      <c r="E7737" t="s">
        <v>10</v>
      </c>
      <c r="F7737">
        <v>22000000</v>
      </c>
      <c r="G7737">
        <v>127767889</v>
      </c>
      <c r="H7737" t="s">
        <v>11</v>
      </c>
      <c r="I7737">
        <f>YEAR(Table1[[#This Row],[date]])</f>
        <v>1982</v>
      </c>
      <c r="J7737">
        <f>Table1[[#This Row],[revenue]]-Table1[[#This Row],[budget_x]]</f>
        <v>105767889</v>
      </c>
      <c r="K7737" s="7">
        <f>Table1[[#This Row],[profit /loss ]]/Table1[[#This Row],[budget_x]]</f>
        <v>4.8076313181818184</v>
      </c>
      <c r="L7737" t="str" cm="1">
        <f t="array" ref="L7737">_xlfn.IFS(Table1[[#This Row],[score]]&gt;70,"high",Table1[[#This Row],[score]]&gt;50,"medium",Table1[[#This Row],[score]]&lt;=50,"low")</f>
        <v>high</v>
      </c>
    </row>
    <row r="7738" spans="1:12" x14ac:dyDescent="0.3">
      <c r="A7738" t="s">
        <v>7445</v>
      </c>
      <c r="B7738" s="1">
        <v>38030</v>
      </c>
      <c r="C7738">
        <v>78</v>
      </c>
      <c r="D7738" t="s">
        <v>9</v>
      </c>
      <c r="E7738" t="s">
        <v>10</v>
      </c>
      <c r="F7738">
        <v>10000000</v>
      </c>
      <c r="G7738">
        <v>16680836</v>
      </c>
      <c r="H7738" t="s">
        <v>30</v>
      </c>
      <c r="I7738">
        <f>YEAR(Table1[[#This Row],[date]])</f>
        <v>2004</v>
      </c>
      <c r="J7738">
        <f>Table1[[#This Row],[revenue]]-Table1[[#This Row],[budget_x]]</f>
        <v>6680836</v>
      </c>
      <c r="K7738" s="7">
        <f>Table1[[#This Row],[profit /loss ]]/Table1[[#This Row],[budget_x]]</f>
        <v>0.6680836</v>
      </c>
      <c r="L7738" t="str" cm="1">
        <f t="array" ref="L7738">_xlfn.IFS(Table1[[#This Row],[score]]&gt;70,"high",Table1[[#This Row],[score]]&gt;50,"medium",Table1[[#This Row],[score]]&lt;=50,"low")</f>
        <v>high</v>
      </c>
    </row>
    <row r="7739" spans="1:12" x14ac:dyDescent="0.3">
      <c r="A7739" t="s">
        <v>7446</v>
      </c>
      <c r="B7739" s="1">
        <v>35059</v>
      </c>
      <c r="C7739">
        <v>58</v>
      </c>
      <c r="D7739" t="s">
        <v>9</v>
      </c>
      <c r="E7739" t="s">
        <v>10</v>
      </c>
      <c r="F7739">
        <v>92000000</v>
      </c>
      <c r="G7739">
        <v>18517322</v>
      </c>
      <c r="H7739" t="s">
        <v>11</v>
      </c>
      <c r="I7739">
        <f>YEAR(Table1[[#This Row],[date]])</f>
        <v>1995</v>
      </c>
      <c r="J7739">
        <f>Table1[[#This Row],[revenue]]-Table1[[#This Row],[budget_x]]</f>
        <v>-73482678</v>
      </c>
      <c r="K7739" s="7">
        <f>Table1[[#This Row],[profit /loss ]]/Table1[[#This Row],[budget_x]]</f>
        <v>-0.79872476086956523</v>
      </c>
      <c r="L7739" t="str" cm="1">
        <f t="array" ref="L7739">_xlfn.IFS(Table1[[#This Row],[score]]&gt;70,"high",Table1[[#This Row],[score]]&gt;50,"medium",Table1[[#This Row],[score]]&lt;=50,"low")</f>
        <v>medium</v>
      </c>
    </row>
    <row r="7740" spans="1:12" x14ac:dyDescent="0.3">
      <c r="A7740" t="s">
        <v>7447</v>
      </c>
      <c r="B7740" s="1">
        <v>32117</v>
      </c>
      <c r="C7740">
        <v>80</v>
      </c>
      <c r="D7740" t="s">
        <v>9</v>
      </c>
      <c r="E7740" t="s">
        <v>10</v>
      </c>
      <c r="F7740">
        <v>118640000</v>
      </c>
      <c r="G7740">
        <v>663820514.39999998</v>
      </c>
      <c r="H7740" t="s">
        <v>655</v>
      </c>
      <c r="I7740">
        <f>YEAR(Table1[[#This Row],[date]])</f>
        <v>1987</v>
      </c>
      <c r="J7740">
        <f>Table1[[#This Row],[revenue]]-Table1[[#This Row],[budget_x]]</f>
        <v>545180514.39999998</v>
      </c>
      <c r="K7740" s="7">
        <f>Table1[[#This Row],[profit /loss ]]/Table1[[#This Row],[budget_x]]</f>
        <v>4.5952504585300069</v>
      </c>
      <c r="L7740" t="str" cm="1">
        <f t="array" ref="L7740">_xlfn.IFS(Table1[[#This Row],[score]]&gt;70,"high",Table1[[#This Row],[score]]&gt;50,"medium",Table1[[#This Row],[score]]&lt;=50,"low")</f>
        <v>high</v>
      </c>
    </row>
    <row r="7741" spans="1:12" x14ac:dyDescent="0.3">
      <c r="A7741" t="s">
        <v>7448</v>
      </c>
      <c r="B7741" s="1">
        <v>42683</v>
      </c>
      <c r="C7741">
        <v>59</v>
      </c>
      <c r="D7741" t="s">
        <v>9</v>
      </c>
      <c r="E7741" t="s">
        <v>10</v>
      </c>
      <c r="F7741">
        <v>164900000</v>
      </c>
      <c r="G7741">
        <v>690959382.39999998</v>
      </c>
      <c r="H7741" t="s">
        <v>11</v>
      </c>
      <c r="I7741">
        <f>YEAR(Table1[[#This Row],[date]])</f>
        <v>2016</v>
      </c>
      <c r="J7741">
        <f>Table1[[#This Row],[revenue]]-Table1[[#This Row],[budget_x]]</f>
        <v>526059382.39999998</v>
      </c>
      <c r="K7741" s="7">
        <f>Table1[[#This Row],[profit /loss ]]/Table1[[#This Row],[budget_x]]</f>
        <v>3.1901721188599148</v>
      </c>
      <c r="L7741" t="str" cm="1">
        <f t="array" ref="L7741">_xlfn.IFS(Table1[[#This Row],[score]]&gt;70,"high",Table1[[#This Row],[score]]&gt;50,"medium",Table1[[#This Row],[score]]&lt;=50,"low")</f>
        <v>medium</v>
      </c>
    </row>
    <row r="7742" spans="1:12" x14ac:dyDescent="0.3">
      <c r="A7742" t="s">
        <v>7449</v>
      </c>
      <c r="B7742" s="1">
        <v>29221</v>
      </c>
      <c r="C7742">
        <v>74</v>
      </c>
      <c r="D7742" t="s">
        <v>9</v>
      </c>
      <c r="E7742" t="s">
        <v>10</v>
      </c>
      <c r="F7742">
        <v>100000</v>
      </c>
      <c r="G7742">
        <v>7097971</v>
      </c>
      <c r="H7742" t="s">
        <v>11</v>
      </c>
      <c r="I7742">
        <f>YEAR(Table1[[#This Row],[date]])</f>
        <v>1980</v>
      </c>
      <c r="J7742">
        <f>Table1[[#This Row],[revenue]]-Table1[[#This Row],[budget_x]]</f>
        <v>6997971</v>
      </c>
      <c r="K7742" s="7">
        <f>Table1[[#This Row],[profit /loss ]]/Table1[[#This Row],[budget_x]]</f>
        <v>69.979709999999997</v>
      </c>
      <c r="L7742" t="str" cm="1">
        <f t="array" ref="L7742">_xlfn.IFS(Table1[[#This Row],[score]]&gt;70,"high",Table1[[#This Row],[score]]&gt;50,"medium",Table1[[#This Row],[score]]&lt;=50,"low")</f>
        <v>high</v>
      </c>
    </row>
    <row r="7743" spans="1:12" x14ac:dyDescent="0.3">
      <c r="A7743" t="s">
        <v>7450</v>
      </c>
      <c r="B7743" s="1">
        <v>40381</v>
      </c>
      <c r="C7743">
        <v>59</v>
      </c>
      <c r="D7743" t="s">
        <v>9</v>
      </c>
      <c r="E7743" t="s">
        <v>10</v>
      </c>
      <c r="F7743">
        <v>20026068</v>
      </c>
      <c r="G7743">
        <v>6344112</v>
      </c>
      <c r="H7743" t="s">
        <v>11</v>
      </c>
      <c r="I7743">
        <f>YEAR(Table1[[#This Row],[date]])</f>
        <v>2010</v>
      </c>
      <c r="J7743">
        <f>Table1[[#This Row],[revenue]]-Table1[[#This Row],[budget_x]]</f>
        <v>-13681956</v>
      </c>
      <c r="K7743" s="7">
        <f>Table1[[#This Row],[profit /loss ]]/Table1[[#This Row],[budget_x]]</f>
        <v>-0.68320730759528037</v>
      </c>
      <c r="L7743" t="str" cm="1">
        <f t="array" ref="L7743">_xlfn.IFS(Table1[[#This Row],[score]]&gt;70,"high",Table1[[#This Row],[score]]&gt;50,"medium",Table1[[#This Row],[score]]&lt;=50,"low")</f>
        <v>medium</v>
      </c>
    </row>
    <row r="7744" spans="1:12" x14ac:dyDescent="0.3">
      <c r="A7744" t="s">
        <v>7451</v>
      </c>
      <c r="B7744" s="1">
        <v>31737</v>
      </c>
      <c r="C7744">
        <v>53</v>
      </c>
      <c r="D7744" t="s">
        <v>9</v>
      </c>
      <c r="E7744" t="s">
        <v>10</v>
      </c>
      <c r="F7744">
        <v>18145817.800000001</v>
      </c>
      <c r="G7744">
        <v>11949484</v>
      </c>
      <c r="H7744" t="s">
        <v>17</v>
      </c>
      <c r="I7744">
        <f>YEAR(Table1[[#This Row],[date]])</f>
        <v>1986</v>
      </c>
      <c r="J7744">
        <f>Table1[[#This Row],[revenue]]-Table1[[#This Row],[budget_x]]</f>
        <v>-6196333.8000000007</v>
      </c>
      <c r="K7744" s="7">
        <f>Table1[[#This Row],[profit /loss ]]/Table1[[#This Row],[budget_x]]</f>
        <v>-0.34147448565255628</v>
      </c>
      <c r="L7744" t="str" cm="1">
        <f t="array" ref="L7744">_xlfn.IFS(Table1[[#This Row],[score]]&gt;70,"high",Table1[[#This Row],[score]]&gt;50,"medium",Table1[[#This Row],[score]]&lt;=50,"low")</f>
        <v>medium</v>
      </c>
    </row>
    <row r="7745" spans="1:12" x14ac:dyDescent="0.3">
      <c r="A7745" t="s">
        <v>7452</v>
      </c>
      <c r="B7745" s="1">
        <v>26899</v>
      </c>
      <c r="C7745">
        <v>42</v>
      </c>
      <c r="D7745" t="s">
        <v>9</v>
      </c>
      <c r="E7745" t="s">
        <v>125</v>
      </c>
      <c r="F7745">
        <v>81300000</v>
      </c>
      <c r="G7745">
        <v>820609628</v>
      </c>
      <c r="H7745" t="s">
        <v>132</v>
      </c>
      <c r="I7745">
        <f>YEAR(Table1[[#This Row],[date]])</f>
        <v>1973</v>
      </c>
      <c r="J7745">
        <f>Table1[[#This Row],[revenue]]-Table1[[#This Row],[budget_x]]</f>
        <v>739309628</v>
      </c>
      <c r="K7745" s="7">
        <f>Table1[[#This Row],[profit /loss ]]/Table1[[#This Row],[budget_x]]</f>
        <v>9.0935993603936041</v>
      </c>
      <c r="L7745" t="str" cm="1">
        <f t="array" ref="L7745">_xlfn.IFS(Table1[[#This Row],[score]]&gt;70,"high",Table1[[#This Row],[score]]&gt;50,"medium",Table1[[#This Row],[score]]&lt;=50,"low")</f>
        <v>low</v>
      </c>
    </row>
    <row r="7746" spans="1:12" x14ac:dyDescent="0.3">
      <c r="A7746" t="s">
        <v>7453</v>
      </c>
      <c r="B7746" s="1">
        <v>37736</v>
      </c>
      <c r="C7746">
        <v>62</v>
      </c>
      <c r="D7746" t="s">
        <v>9</v>
      </c>
      <c r="E7746" t="s">
        <v>10</v>
      </c>
      <c r="F7746">
        <v>15000000</v>
      </c>
      <c r="G7746">
        <v>12970401</v>
      </c>
      <c r="H7746" t="s">
        <v>17</v>
      </c>
      <c r="I7746">
        <f>YEAR(Table1[[#This Row],[date]])</f>
        <v>2003</v>
      </c>
      <c r="J7746">
        <f>Table1[[#This Row],[revenue]]-Table1[[#This Row],[budget_x]]</f>
        <v>-2029599</v>
      </c>
      <c r="K7746" s="7">
        <f>Table1[[#This Row],[profit /loss ]]/Table1[[#This Row],[budget_x]]</f>
        <v>-0.1353066</v>
      </c>
      <c r="L7746" t="str" cm="1">
        <f t="array" ref="L7746">_xlfn.IFS(Table1[[#This Row],[score]]&gt;70,"high",Table1[[#This Row],[score]]&gt;50,"medium",Table1[[#This Row],[score]]&lt;=50,"low")</f>
        <v>medium</v>
      </c>
    </row>
    <row r="7747" spans="1:12" x14ac:dyDescent="0.3">
      <c r="A7747" t="s">
        <v>7454</v>
      </c>
      <c r="B7747" s="1">
        <v>44424</v>
      </c>
      <c r="C7747">
        <v>72</v>
      </c>
      <c r="D7747" t="s">
        <v>9</v>
      </c>
      <c r="E7747" t="s">
        <v>10</v>
      </c>
      <c r="F7747">
        <v>152400000</v>
      </c>
      <c r="G7747">
        <v>316334439.80000001</v>
      </c>
      <c r="H7747" t="s">
        <v>17</v>
      </c>
      <c r="I7747">
        <f>YEAR(Table1[[#This Row],[date]])</f>
        <v>2021</v>
      </c>
      <c r="J7747">
        <f>Table1[[#This Row],[revenue]]-Table1[[#This Row],[budget_x]]</f>
        <v>163934439.80000001</v>
      </c>
      <c r="K7747" s="7">
        <f>Table1[[#This Row],[profit /loss ]]/Table1[[#This Row],[budget_x]]</f>
        <v>1.0756853005249345</v>
      </c>
      <c r="L7747" t="str" cm="1">
        <f t="array" ref="L7747">_xlfn.IFS(Table1[[#This Row],[score]]&gt;70,"high",Table1[[#This Row],[score]]&gt;50,"medium",Table1[[#This Row],[score]]&lt;=50,"low")</f>
        <v>high</v>
      </c>
    </row>
    <row r="7748" spans="1:12" x14ac:dyDescent="0.3">
      <c r="A7748" t="s">
        <v>7455</v>
      </c>
      <c r="B7748" s="1">
        <v>44110</v>
      </c>
      <c r="C7748">
        <v>58</v>
      </c>
      <c r="D7748" t="s">
        <v>9</v>
      </c>
      <c r="E7748" t="s">
        <v>10</v>
      </c>
      <c r="F7748">
        <v>70740000</v>
      </c>
      <c r="G7748">
        <v>431298841.19999999</v>
      </c>
      <c r="H7748" t="s">
        <v>17</v>
      </c>
      <c r="I7748">
        <f>YEAR(Table1[[#This Row],[date]])</f>
        <v>2020</v>
      </c>
      <c r="J7748">
        <f>Table1[[#This Row],[revenue]]-Table1[[#This Row],[budget_x]]</f>
        <v>360558841.19999999</v>
      </c>
      <c r="K7748" s="7">
        <f>Table1[[#This Row],[profit /loss ]]/Table1[[#This Row],[budget_x]]</f>
        <v>5.0969584563189141</v>
      </c>
      <c r="L7748" t="str" cm="1">
        <f t="array" ref="L7748">_xlfn.IFS(Table1[[#This Row],[score]]&gt;70,"high",Table1[[#This Row],[score]]&gt;50,"medium",Table1[[#This Row],[score]]&lt;=50,"low")</f>
        <v>medium</v>
      </c>
    </row>
    <row r="7749" spans="1:12" x14ac:dyDescent="0.3">
      <c r="A7749" t="s">
        <v>2727</v>
      </c>
      <c r="B7749" s="1">
        <v>30674</v>
      </c>
      <c r="C7749">
        <v>0</v>
      </c>
      <c r="D7749" t="s">
        <v>9</v>
      </c>
      <c r="E7749" t="s">
        <v>69</v>
      </c>
      <c r="F7749">
        <v>174600000</v>
      </c>
      <c r="G7749">
        <v>175269998.80000001</v>
      </c>
      <c r="H7749" t="s">
        <v>143</v>
      </c>
      <c r="I7749">
        <f>YEAR(Table1[[#This Row],[date]])</f>
        <v>1983</v>
      </c>
      <c r="J7749">
        <f>Table1[[#This Row],[revenue]]-Table1[[#This Row],[budget_x]]</f>
        <v>669998.80000001192</v>
      </c>
      <c r="K7749" s="7">
        <f>Table1[[#This Row],[profit /loss ]]/Table1[[#This Row],[budget_x]]</f>
        <v>3.837335624284146E-3</v>
      </c>
      <c r="L7749" t="str" cm="1">
        <f t="array" ref="L7749">_xlfn.IFS(Table1[[#This Row],[score]]&gt;70,"high",Table1[[#This Row],[score]]&gt;50,"medium",Table1[[#This Row],[score]]&lt;=50,"low")</f>
        <v>low</v>
      </c>
    </row>
    <row r="7750" spans="1:12" x14ac:dyDescent="0.3">
      <c r="A7750" t="s">
        <v>7456</v>
      </c>
      <c r="B7750" s="1">
        <v>34348</v>
      </c>
      <c r="C7750">
        <v>55</v>
      </c>
      <c r="D7750" t="s">
        <v>9</v>
      </c>
      <c r="E7750" t="s">
        <v>10</v>
      </c>
      <c r="F7750">
        <v>5000000</v>
      </c>
      <c r="G7750">
        <v>1702394</v>
      </c>
      <c r="H7750" t="s">
        <v>17</v>
      </c>
      <c r="I7750">
        <f>YEAR(Table1[[#This Row],[date]])</f>
        <v>1994</v>
      </c>
      <c r="J7750">
        <f>Table1[[#This Row],[revenue]]-Table1[[#This Row],[budget_x]]</f>
        <v>-3297606</v>
      </c>
      <c r="K7750" s="7">
        <f>Table1[[#This Row],[profit /loss ]]/Table1[[#This Row],[budget_x]]</f>
        <v>-0.65952120000000003</v>
      </c>
      <c r="L7750" t="str" cm="1">
        <f t="array" ref="L7750">_xlfn.IFS(Table1[[#This Row],[score]]&gt;70,"high",Table1[[#This Row],[score]]&gt;50,"medium",Table1[[#This Row],[score]]&lt;=50,"low")</f>
        <v>medium</v>
      </c>
    </row>
    <row r="7751" spans="1:12" x14ac:dyDescent="0.3">
      <c r="A7751" t="s">
        <v>7457</v>
      </c>
      <c r="B7751" s="1">
        <v>42914</v>
      </c>
      <c r="C7751">
        <v>66</v>
      </c>
      <c r="D7751" t="s">
        <v>9</v>
      </c>
      <c r="E7751" t="s">
        <v>10</v>
      </c>
      <c r="F7751">
        <v>180000000</v>
      </c>
      <c r="G7751">
        <v>578329243.60000002</v>
      </c>
      <c r="H7751" t="s">
        <v>17</v>
      </c>
      <c r="I7751">
        <f>YEAR(Table1[[#This Row],[date]])</f>
        <v>2017</v>
      </c>
      <c r="J7751">
        <f>Table1[[#This Row],[revenue]]-Table1[[#This Row],[budget_x]]</f>
        <v>398329243.60000002</v>
      </c>
      <c r="K7751" s="7">
        <f>Table1[[#This Row],[profit /loss ]]/Table1[[#This Row],[budget_x]]</f>
        <v>2.2129402422222224</v>
      </c>
      <c r="L7751" t="str" cm="1">
        <f t="array" ref="L7751">_xlfn.IFS(Table1[[#This Row],[score]]&gt;70,"high",Table1[[#This Row],[score]]&gt;50,"medium",Table1[[#This Row],[score]]&lt;=50,"low")</f>
        <v>medium</v>
      </c>
    </row>
    <row r="7752" spans="1:12" x14ac:dyDescent="0.3">
      <c r="A7752" t="s">
        <v>7458</v>
      </c>
      <c r="B7752" s="1">
        <v>41092</v>
      </c>
      <c r="C7752">
        <v>71</v>
      </c>
      <c r="D7752" t="s">
        <v>9</v>
      </c>
      <c r="E7752" t="s">
        <v>10</v>
      </c>
      <c r="F7752">
        <v>12000000</v>
      </c>
      <c r="G7752">
        <v>32700439</v>
      </c>
      <c r="H7752" t="s">
        <v>11</v>
      </c>
      <c r="I7752">
        <f>YEAR(Table1[[#This Row],[date]])</f>
        <v>2012</v>
      </c>
      <c r="J7752">
        <f>Table1[[#This Row],[revenue]]-Table1[[#This Row],[budget_x]]</f>
        <v>20700439</v>
      </c>
      <c r="K7752" s="7">
        <f>Table1[[#This Row],[profit /loss ]]/Table1[[#This Row],[budget_x]]</f>
        <v>1.7250365833333334</v>
      </c>
      <c r="L7752" t="str" cm="1">
        <f t="array" ref="L7752">_xlfn.IFS(Table1[[#This Row],[score]]&gt;70,"high",Table1[[#This Row],[score]]&gt;50,"medium",Table1[[#This Row],[score]]&lt;=50,"low")</f>
        <v>high</v>
      </c>
    </row>
    <row r="7753" spans="1:12" x14ac:dyDescent="0.3">
      <c r="A7753" t="s">
        <v>395</v>
      </c>
      <c r="B7753" s="1">
        <v>43544</v>
      </c>
      <c r="C7753">
        <v>42</v>
      </c>
      <c r="D7753" t="s">
        <v>9</v>
      </c>
      <c r="E7753" t="s">
        <v>249</v>
      </c>
      <c r="F7753">
        <v>61100000</v>
      </c>
      <c r="G7753">
        <v>431483072</v>
      </c>
      <c r="H7753" t="s">
        <v>302</v>
      </c>
      <c r="I7753">
        <f>YEAR(Table1[[#This Row],[date]])</f>
        <v>2019</v>
      </c>
      <c r="J7753">
        <f>Table1[[#This Row],[revenue]]-Table1[[#This Row],[budget_x]]</f>
        <v>370383072</v>
      </c>
      <c r="K7753" s="7">
        <f>Table1[[#This Row],[profit /loss ]]/Table1[[#This Row],[budget_x]]</f>
        <v>6.0619160720130933</v>
      </c>
      <c r="L7753" t="str" cm="1">
        <f t="array" ref="L7753">_xlfn.IFS(Table1[[#This Row],[score]]&gt;70,"high",Table1[[#This Row],[score]]&gt;50,"medium",Table1[[#This Row],[score]]&lt;=50,"low")</f>
        <v>low</v>
      </c>
    </row>
    <row r="7754" spans="1:12" x14ac:dyDescent="0.3">
      <c r="A7754" t="s">
        <v>7459</v>
      </c>
      <c r="B7754" s="1">
        <v>31088</v>
      </c>
      <c r="C7754">
        <v>64</v>
      </c>
      <c r="D7754" t="s">
        <v>9</v>
      </c>
      <c r="E7754" t="s">
        <v>86</v>
      </c>
      <c r="F7754">
        <v>91400000</v>
      </c>
      <c r="G7754">
        <v>240920333.40000001</v>
      </c>
      <c r="H7754" t="s">
        <v>87</v>
      </c>
      <c r="I7754">
        <f>YEAR(Table1[[#This Row],[date]])</f>
        <v>1985</v>
      </c>
      <c r="J7754">
        <f>Table1[[#This Row],[revenue]]-Table1[[#This Row],[budget_x]]</f>
        <v>149520333.40000001</v>
      </c>
      <c r="K7754" s="7">
        <f>Table1[[#This Row],[profit /loss ]]/Table1[[#This Row],[budget_x]]</f>
        <v>1.6358898621444202</v>
      </c>
      <c r="L7754" t="str" cm="1">
        <f t="array" ref="L7754">_xlfn.IFS(Table1[[#This Row],[score]]&gt;70,"high",Table1[[#This Row],[score]]&gt;50,"medium",Table1[[#This Row],[score]]&lt;=50,"low")</f>
        <v>medium</v>
      </c>
    </row>
    <row r="7755" spans="1:12" x14ac:dyDescent="0.3">
      <c r="A7755" t="s">
        <v>7460</v>
      </c>
      <c r="B7755" s="1">
        <v>41788</v>
      </c>
      <c r="C7755">
        <v>71</v>
      </c>
      <c r="D7755" t="s">
        <v>9</v>
      </c>
      <c r="E7755" t="s">
        <v>74</v>
      </c>
      <c r="F7755">
        <v>23622012.800000001</v>
      </c>
      <c r="G7755">
        <v>19004</v>
      </c>
      <c r="H7755" t="s">
        <v>75</v>
      </c>
      <c r="I7755">
        <f>YEAR(Table1[[#This Row],[date]])</f>
        <v>2014</v>
      </c>
      <c r="J7755">
        <f>Table1[[#This Row],[revenue]]-Table1[[#This Row],[budget_x]]</f>
        <v>-23603008.800000001</v>
      </c>
      <c r="K7755" s="7">
        <f>Table1[[#This Row],[profit /loss ]]/Table1[[#This Row],[budget_x]]</f>
        <v>-0.99919549616025949</v>
      </c>
      <c r="L7755" t="str" cm="1">
        <f t="array" ref="L7755">_xlfn.IFS(Table1[[#This Row],[score]]&gt;70,"high",Table1[[#This Row],[score]]&gt;50,"medium",Table1[[#This Row],[score]]&lt;=50,"low")</f>
        <v>high</v>
      </c>
    </row>
    <row r="7756" spans="1:12" x14ac:dyDescent="0.3">
      <c r="A7756" t="s">
        <v>7461</v>
      </c>
      <c r="B7756" s="1">
        <v>39115</v>
      </c>
      <c r="C7756">
        <v>57</v>
      </c>
      <c r="D7756" t="s">
        <v>9</v>
      </c>
      <c r="E7756" t="s">
        <v>10</v>
      </c>
      <c r="F7756">
        <v>16000000</v>
      </c>
      <c r="G7756">
        <v>53774833</v>
      </c>
      <c r="H7756" t="s">
        <v>17</v>
      </c>
      <c r="I7756">
        <f>YEAR(Table1[[#This Row],[date]])</f>
        <v>2007</v>
      </c>
      <c r="J7756">
        <f>Table1[[#This Row],[revenue]]-Table1[[#This Row],[budget_x]]</f>
        <v>37774833</v>
      </c>
      <c r="K7756" s="7">
        <f>Table1[[#This Row],[profit /loss ]]/Table1[[#This Row],[budget_x]]</f>
        <v>2.3609270625000001</v>
      </c>
      <c r="L7756" t="str" cm="1">
        <f t="array" ref="L7756">_xlfn.IFS(Table1[[#This Row],[score]]&gt;70,"high",Table1[[#This Row],[score]]&gt;50,"medium",Table1[[#This Row],[score]]&lt;=50,"low")</f>
        <v>medium</v>
      </c>
    </row>
    <row r="7757" spans="1:12" x14ac:dyDescent="0.3">
      <c r="A7757" t="s">
        <v>7462</v>
      </c>
      <c r="B7757" s="1">
        <v>43404</v>
      </c>
      <c r="C7757">
        <v>66</v>
      </c>
      <c r="D7757" t="s">
        <v>9</v>
      </c>
      <c r="E7757" t="s">
        <v>10</v>
      </c>
      <c r="F7757">
        <v>50140000</v>
      </c>
      <c r="G7757">
        <v>358606375</v>
      </c>
      <c r="H7757" t="s">
        <v>30</v>
      </c>
      <c r="I7757">
        <f>YEAR(Table1[[#This Row],[date]])</f>
        <v>2018</v>
      </c>
      <c r="J7757">
        <f>Table1[[#This Row],[revenue]]-Table1[[#This Row],[budget_x]]</f>
        <v>308466375</v>
      </c>
      <c r="K7757" s="7">
        <f>Table1[[#This Row],[profit /loss ]]/Table1[[#This Row],[budget_x]]</f>
        <v>6.1521016154766652</v>
      </c>
      <c r="L7757" t="str" cm="1">
        <f t="array" ref="L7757">_xlfn.IFS(Table1[[#This Row],[score]]&gt;70,"high",Table1[[#This Row],[score]]&gt;50,"medium",Table1[[#This Row],[score]]&lt;=50,"low")</f>
        <v>medium</v>
      </c>
    </row>
    <row r="7758" spans="1:12" x14ac:dyDescent="0.3">
      <c r="A7758" t="s">
        <v>7463</v>
      </c>
      <c r="B7758" s="1">
        <v>25332</v>
      </c>
      <c r="C7758">
        <v>66</v>
      </c>
      <c r="D7758" t="s">
        <v>9</v>
      </c>
      <c r="E7758" t="s">
        <v>10</v>
      </c>
      <c r="F7758">
        <v>7000000</v>
      </c>
      <c r="G7758">
        <v>277238035.80000001</v>
      </c>
      <c r="H7758" t="s">
        <v>17</v>
      </c>
      <c r="I7758">
        <f>YEAR(Table1[[#This Row],[date]])</f>
        <v>1969</v>
      </c>
      <c r="J7758">
        <f>Table1[[#This Row],[revenue]]-Table1[[#This Row],[budget_x]]</f>
        <v>270238035.80000001</v>
      </c>
      <c r="K7758" s="7">
        <f>Table1[[#This Row],[profit /loss ]]/Table1[[#This Row],[budget_x]]</f>
        <v>38.605433685714289</v>
      </c>
      <c r="L7758" t="str" cm="1">
        <f t="array" ref="L7758">_xlfn.IFS(Table1[[#This Row],[score]]&gt;70,"high",Table1[[#This Row],[score]]&gt;50,"medium",Table1[[#This Row],[score]]&lt;=50,"low")</f>
        <v>medium</v>
      </c>
    </row>
    <row r="7759" spans="1:12" x14ac:dyDescent="0.3">
      <c r="A7759" t="s">
        <v>7464</v>
      </c>
      <c r="B7759" s="1">
        <v>34236</v>
      </c>
      <c r="C7759">
        <v>53</v>
      </c>
      <c r="D7759" t="s">
        <v>9</v>
      </c>
      <c r="E7759" t="s">
        <v>10</v>
      </c>
      <c r="F7759">
        <v>3000000</v>
      </c>
      <c r="G7759">
        <v>3902679</v>
      </c>
      <c r="H7759" t="s">
        <v>17</v>
      </c>
      <c r="I7759">
        <f>YEAR(Table1[[#This Row],[date]])</f>
        <v>1993</v>
      </c>
      <c r="J7759">
        <f>Table1[[#This Row],[revenue]]-Table1[[#This Row],[budget_x]]</f>
        <v>902679</v>
      </c>
      <c r="K7759" s="7">
        <f>Table1[[#This Row],[profit /loss ]]/Table1[[#This Row],[budget_x]]</f>
        <v>0.30089300000000002</v>
      </c>
      <c r="L7759" t="str" cm="1">
        <f t="array" ref="L7759">_xlfn.IFS(Table1[[#This Row],[score]]&gt;70,"high",Table1[[#This Row],[score]]&gt;50,"medium",Table1[[#This Row],[score]]&lt;=50,"low")</f>
        <v>medium</v>
      </c>
    </row>
    <row r="7760" spans="1:12" x14ac:dyDescent="0.3">
      <c r="A7760" t="s">
        <v>7465</v>
      </c>
      <c r="B7760" s="1">
        <v>44273</v>
      </c>
      <c r="C7760">
        <v>56</v>
      </c>
      <c r="D7760" t="s">
        <v>9</v>
      </c>
      <c r="E7760" t="s">
        <v>10</v>
      </c>
      <c r="F7760">
        <v>53400000</v>
      </c>
      <c r="G7760">
        <v>532412661.80000001</v>
      </c>
      <c r="H7760" t="s">
        <v>11</v>
      </c>
      <c r="I7760">
        <f>YEAR(Table1[[#This Row],[date]])</f>
        <v>2021</v>
      </c>
      <c r="J7760">
        <f>Table1[[#This Row],[revenue]]-Table1[[#This Row],[budget_x]]</f>
        <v>479012661.80000001</v>
      </c>
      <c r="K7760" s="7">
        <f>Table1[[#This Row],[profit /loss ]]/Table1[[#This Row],[budget_x]]</f>
        <v>8.9702745655430718</v>
      </c>
      <c r="L7760" t="str" cm="1">
        <f t="array" ref="L7760">_xlfn.IFS(Table1[[#This Row],[score]]&gt;70,"high",Table1[[#This Row],[score]]&gt;50,"medium",Table1[[#This Row],[score]]&lt;=50,"low")</f>
        <v>medium</v>
      </c>
    </row>
    <row r="7761" spans="1:12" x14ac:dyDescent="0.3">
      <c r="A7761" t="s">
        <v>7466</v>
      </c>
      <c r="B7761" s="1">
        <v>43449</v>
      </c>
      <c r="C7761">
        <v>79</v>
      </c>
      <c r="D7761" t="s">
        <v>9</v>
      </c>
      <c r="E7761" t="s">
        <v>69</v>
      </c>
      <c r="F7761">
        <v>102460000</v>
      </c>
      <c r="G7761">
        <v>1010286273</v>
      </c>
      <c r="H7761" t="s">
        <v>11</v>
      </c>
      <c r="I7761">
        <f>YEAR(Table1[[#This Row],[date]])</f>
        <v>2018</v>
      </c>
      <c r="J7761">
        <f>Table1[[#This Row],[revenue]]-Table1[[#This Row],[budget_x]]</f>
        <v>907826273</v>
      </c>
      <c r="K7761" s="7">
        <f>Table1[[#This Row],[profit /loss ]]/Table1[[#This Row],[budget_x]]</f>
        <v>8.8602993656060907</v>
      </c>
      <c r="L7761" t="str" cm="1">
        <f t="array" ref="L7761">_xlfn.IFS(Table1[[#This Row],[score]]&gt;70,"high",Table1[[#This Row],[score]]&gt;50,"medium",Table1[[#This Row],[score]]&lt;=50,"low")</f>
        <v>high</v>
      </c>
    </row>
    <row r="7762" spans="1:12" x14ac:dyDescent="0.3">
      <c r="A7762" t="s">
        <v>7467</v>
      </c>
      <c r="B7762" s="1">
        <v>14753</v>
      </c>
      <c r="C7762">
        <v>78</v>
      </c>
      <c r="D7762" t="s">
        <v>9</v>
      </c>
      <c r="E7762" t="s">
        <v>10</v>
      </c>
      <c r="F7762">
        <v>800000</v>
      </c>
      <c r="G7762">
        <v>1591000</v>
      </c>
      <c r="H7762" t="s">
        <v>11</v>
      </c>
      <c r="I7762">
        <f>YEAR(Table1[[#This Row],[date]])</f>
        <v>1940</v>
      </c>
      <c r="J7762">
        <f>Table1[[#This Row],[revenue]]-Table1[[#This Row],[budget_x]]</f>
        <v>791000</v>
      </c>
      <c r="K7762" s="7">
        <f>Table1[[#This Row],[profit /loss ]]/Table1[[#This Row],[budget_x]]</f>
        <v>0.98875000000000002</v>
      </c>
      <c r="L7762" t="str" cm="1">
        <f t="array" ref="L7762">_xlfn.IFS(Table1[[#This Row],[score]]&gt;70,"high",Table1[[#This Row],[score]]&gt;50,"medium",Table1[[#This Row],[score]]&lt;=50,"low")</f>
        <v>high</v>
      </c>
    </row>
    <row r="7763" spans="1:12" x14ac:dyDescent="0.3">
      <c r="A7763" t="s">
        <v>7468</v>
      </c>
      <c r="B7763" s="1">
        <v>38660</v>
      </c>
      <c r="C7763">
        <v>63</v>
      </c>
      <c r="D7763" t="s">
        <v>9</v>
      </c>
      <c r="E7763" t="s">
        <v>15</v>
      </c>
      <c r="F7763">
        <v>128200000</v>
      </c>
      <c r="G7763">
        <v>563428871.79999995</v>
      </c>
      <c r="H7763" t="s">
        <v>25</v>
      </c>
      <c r="I7763">
        <f>YEAR(Table1[[#This Row],[date]])</f>
        <v>2005</v>
      </c>
      <c r="J7763">
        <f>Table1[[#This Row],[revenue]]-Table1[[#This Row],[budget_x]]</f>
        <v>435228871.79999995</v>
      </c>
      <c r="K7763" s="7">
        <f>Table1[[#This Row],[profit /loss ]]/Table1[[#This Row],[budget_x]]</f>
        <v>3.394920996879875</v>
      </c>
      <c r="L7763" t="str" cm="1">
        <f t="array" ref="L7763">_xlfn.IFS(Table1[[#This Row],[score]]&gt;70,"high",Table1[[#This Row],[score]]&gt;50,"medium",Table1[[#This Row],[score]]&lt;=50,"low")</f>
        <v>medium</v>
      </c>
    </row>
    <row r="7764" spans="1:12" x14ac:dyDescent="0.3">
      <c r="A7764" t="s">
        <v>7469</v>
      </c>
      <c r="B7764" s="1">
        <v>43418</v>
      </c>
      <c r="C7764">
        <v>60</v>
      </c>
      <c r="D7764" t="s">
        <v>9</v>
      </c>
      <c r="E7764" t="s">
        <v>10</v>
      </c>
      <c r="F7764">
        <v>6000000</v>
      </c>
      <c r="G7764">
        <v>51485382</v>
      </c>
      <c r="H7764" t="s">
        <v>11</v>
      </c>
      <c r="I7764">
        <f>YEAR(Table1[[#This Row],[date]])</f>
        <v>2018</v>
      </c>
      <c r="J7764">
        <f>Table1[[#This Row],[revenue]]-Table1[[#This Row],[budget_x]]</f>
        <v>45485382</v>
      </c>
      <c r="K7764" s="7">
        <f>Table1[[#This Row],[profit /loss ]]/Table1[[#This Row],[budget_x]]</f>
        <v>7.5808970000000002</v>
      </c>
      <c r="L7764" t="str" cm="1">
        <f t="array" ref="L7764">_xlfn.IFS(Table1[[#This Row],[score]]&gt;70,"high",Table1[[#This Row],[score]]&gt;50,"medium",Table1[[#This Row],[score]]&lt;=50,"low")</f>
        <v>medium</v>
      </c>
    </row>
    <row r="7765" spans="1:12" x14ac:dyDescent="0.3">
      <c r="A7765" t="s">
        <v>7470</v>
      </c>
      <c r="B7765" s="1">
        <v>44120</v>
      </c>
      <c r="C7765">
        <v>77</v>
      </c>
      <c r="D7765" t="s">
        <v>9</v>
      </c>
      <c r="E7765" t="s">
        <v>10</v>
      </c>
      <c r="F7765">
        <v>35000000</v>
      </c>
      <c r="G7765">
        <v>116473</v>
      </c>
      <c r="H7765" t="s">
        <v>11</v>
      </c>
      <c r="I7765">
        <f>YEAR(Table1[[#This Row],[date]])</f>
        <v>2020</v>
      </c>
      <c r="J7765">
        <f>Table1[[#This Row],[revenue]]-Table1[[#This Row],[budget_x]]</f>
        <v>-34883527</v>
      </c>
      <c r="K7765" s="7">
        <f>Table1[[#This Row],[profit /loss ]]/Table1[[#This Row],[budget_x]]</f>
        <v>-0.99667220000000001</v>
      </c>
      <c r="L7765" t="str" cm="1">
        <f t="array" ref="L7765">_xlfn.IFS(Table1[[#This Row],[score]]&gt;70,"high",Table1[[#This Row],[score]]&gt;50,"medium",Table1[[#This Row],[score]]&lt;=50,"low")</f>
        <v>high</v>
      </c>
    </row>
    <row r="7766" spans="1:12" x14ac:dyDescent="0.3">
      <c r="A7766" t="s">
        <v>7471</v>
      </c>
      <c r="B7766" s="1">
        <v>27668</v>
      </c>
      <c r="C7766">
        <v>62</v>
      </c>
      <c r="D7766" t="s">
        <v>9</v>
      </c>
      <c r="E7766" t="s">
        <v>10</v>
      </c>
      <c r="F7766">
        <v>118600000</v>
      </c>
      <c r="G7766">
        <v>467034224.19999999</v>
      </c>
      <c r="H7766" t="s">
        <v>17</v>
      </c>
      <c r="I7766">
        <f>YEAR(Table1[[#This Row],[date]])</f>
        <v>1975</v>
      </c>
      <c r="J7766">
        <f>Table1[[#This Row],[revenue]]-Table1[[#This Row],[budget_x]]</f>
        <v>348434224.19999999</v>
      </c>
      <c r="K7766" s="7">
        <f>Table1[[#This Row],[profit /loss ]]/Table1[[#This Row],[budget_x]]</f>
        <v>2.9378939645868463</v>
      </c>
      <c r="L7766" t="str" cm="1">
        <f t="array" ref="L7766">_xlfn.IFS(Table1[[#This Row],[score]]&gt;70,"high",Table1[[#This Row],[score]]&gt;50,"medium",Table1[[#This Row],[score]]&lt;=50,"low")</f>
        <v>medium</v>
      </c>
    </row>
    <row r="7767" spans="1:12" x14ac:dyDescent="0.3">
      <c r="A7767" t="s">
        <v>7472</v>
      </c>
      <c r="B7767" s="1">
        <v>43340</v>
      </c>
      <c r="C7767">
        <v>82</v>
      </c>
      <c r="D7767" t="s">
        <v>9</v>
      </c>
      <c r="E7767" t="s">
        <v>10</v>
      </c>
      <c r="F7767">
        <v>235000000</v>
      </c>
      <c r="G7767">
        <v>908565495.39999998</v>
      </c>
      <c r="H7767" t="s">
        <v>17</v>
      </c>
      <c r="I7767">
        <f>YEAR(Table1[[#This Row],[date]])</f>
        <v>2018</v>
      </c>
      <c r="J7767">
        <f>Table1[[#This Row],[revenue]]-Table1[[#This Row],[budget_x]]</f>
        <v>673565495.39999998</v>
      </c>
      <c r="K7767" s="7">
        <f>Table1[[#This Row],[profit /loss ]]/Table1[[#This Row],[budget_x]]</f>
        <v>2.8662361506382976</v>
      </c>
      <c r="L7767" t="str" cm="1">
        <f t="array" ref="L7767">_xlfn.IFS(Table1[[#This Row],[score]]&gt;70,"high",Table1[[#This Row],[score]]&gt;50,"medium",Table1[[#This Row],[score]]&lt;=50,"low")</f>
        <v>high</v>
      </c>
    </row>
    <row r="7768" spans="1:12" x14ac:dyDescent="0.3">
      <c r="A7768" t="s">
        <v>7473</v>
      </c>
      <c r="B7768" s="1">
        <v>43483</v>
      </c>
      <c r="C7768">
        <v>49</v>
      </c>
      <c r="D7768" t="s">
        <v>9</v>
      </c>
      <c r="E7768" t="s">
        <v>10</v>
      </c>
      <c r="F7768">
        <v>130200000</v>
      </c>
      <c r="G7768">
        <v>657284044.60000002</v>
      </c>
      <c r="H7768" t="s">
        <v>17</v>
      </c>
      <c r="I7768">
        <f>YEAR(Table1[[#This Row],[date]])</f>
        <v>2019</v>
      </c>
      <c r="J7768">
        <f>Table1[[#This Row],[revenue]]-Table1[[#This Row],[budget_x]]</f>
        <v>527084044.60000002</v>
      </c>
      <c r="K7768" s="7">
        <f>Table1[[#This Row],[profit /loss ]]/Table1[[#This Row],[budget_x]]</f>
        <v>4.0482645514592939</v>
      </c>
      <c r="L7768" t="str" cm="1">
        <f t="array" ref="L7768">_xlfn.IFS(Table1[[#This Row],[score]]&gt;70,"high",Table1[[#This Row],[score]]&gt;50,"medium",Table1[[#This Row],[score]]&lt;=50,"low")</f>
        <v>low</v>
      </c>
    </row>
    <row r="7769" spans="1:12" x14ac:dyDescent="0.3">
      <c r="A7769" t="s">
        <v>7474</v>
      </c>
      <c r="B7769" s="1">
        <v>42532</v>
      </c>
      <c r="C7769">
        <v>72</v>
      </c>
      <c r="D7769" t="s">
        <v>9</v>
      </c>
      <c r="E7769" t="s">
        <v>171</v>
      </c>
      <c r="F7769">
        <v>10000000</v>
      </c>
      <c r="G7769">
        <v>64412531.799999997</v>
      </c>
      <c r="H7769" t="s">
        <v>11</v>
      </c>
      <c r="I7769">
        <f>YEAR(Table1[[#This Row],[date]])</f>
        <v>2016</v>
      </c>
      <c r="J7769">
        <f>Table1[[#This Row],[revenue]]-Table1[[#This Row],[budget_x]]</f>
        <v>54412531.799999997</v>
      </c>
      <c r="K7769" s="7">
        <f>Table1[[#This Row],[profit /loss ]]/Table1[[#This Row],[budget_x]]</f>
        <v>5.4412531799999995</v>
      </c>
      <c r="L7769" t="str" cm="1">
        <f t="array" ref="L7769">_xlfn.IFS(Table1[[#This Row],[score]]&gt;70,"high",Table1[[#This Row],[score]]&gt;50,"medium",Table1[[#This Row],[score]]&lt;=50,"low")</f>
        <v>high</v>
      </c>
    </row>
    <row r="7770" spans="1:12" x14ac:dyDescent="0.3">
      <c r="A7770" t="s">
        <v>7475</v>
      </c>
      <c r="B7770" s="1">
        <v>31212</v>
      </c>
      <c r="C7770">
        <v>70</v>
      </c>
      <c r="D7770" t="s">
        <v>9</v>
      </c>
      <c r="E7770" t="s">
        <v>10</v>
      </c>
      <c r="F7770">
        <v>40789400</v>
      </c>
      <c r="G7770">
        <v>8622757</v>
      </c>
      <c r="H7770" t="s">
        <v>17</v>
      </c>
      <c r="I7770">
        <f>YEAR(Table1[[#This Row],[date]])</f>
        <v>1985</v>
      </c>
      <c r="J7770">
        <f>Table1[[#This Row],[revenue]]-Table1[[#This Row],[budget_x]]</f>
        <v>-32166643</v>
      </c>
      <c r="K7770" s="7">
        <f>Table1[[#This Row],[profit /loss ]]/Table1[[#This Row],[budget_x]]</f>
        <v>-0.78860299489573271</v>
      </c>
      <c r="L7770" t="str" cm="1">
        <f t="array" ref="L7770">_xlfn.IFS(Table1[[#This Row],[score]]&gt;70,"high",Table1[[#This Row],[score]]&gt;50,"medium",Table1[[#This Row],[score]]&lt;=50,"low")</f>
        <v>medium</v>
      </c>
    </row>
    <row r="7771" spans="1:12" x14ac:dyDescent="0.3">
      <c r="A7771" t="s">
        <v>7476</v>
      </c>
      <c r="B7771" s="1">
        <v>43709</v>
      </c>
      <c r="C7771">
        <v>51</v>
      </c>
      <c r="D7771" t="s">
        <v>9</v>
      </c>
      <c r="E7771" t="s">
        <v>10</v>
      </c>
      <c r="F7771">
        <v>21000000</v>
      </c>
      <c r="G7771">
        <v>400900</v>
      </c>
      <c r="H7771" t="s">
        <v>11</v>
      </c>
      <c r="I7771">
        <f>YEAR(Table1[[#This Row],[date]])</f>
        <v>2019</v>
      </c>
      <c r="J7771">
        <f>Table1[[#This Row],[revenue]]-Table1[[#This Row],[budget_x]]</f>
        <v>-20599100</v>
      </c>
      <c r="K7771" s="7">
        <f>Table1[[#This Row],[profit /loss ]]/Table1[[#This Row],[budget_x]]</f>
        <v>-0.98090952380952379</v>
      </c>
      <c r="L7771" t="str" cm="1">
        <f t="array" ref="L7771">_xlfn.IFS(Table1[[#This Row],[score]]&gt;70,"high",Table1[[#This Row],[score]]&gt;50,"medium",Table1[[#This Row],[score]]&lt;=50,"low")</f>
        <v>medium</v>
      </c>
    </row>
    <row r="7772" spans="1:12" x14ac:dyDescent="0.3">
      <c r="A7772" t="s">
        <v>7477</v>
      </c>
      <c r="B7772" s="1">
        <v>37770</v>
      </c>
      <c r="C7772">
        <v>65</v>
      </c>
      <c r="D7772" t="s">
        <v>9</v>
      </c>
      <c r="E7772" t="s">
        <v>10</v>
      </c>
      <c r="F7772">
        <v>50000000</v>
      </c>
      <c r="G7772">
        <v>42598498</v>
      </c>
      <c r="H7772" t="s">
        <v>11</v>
      </c>
      <c r="I7772">
        <f>YEAR(Table1[[#This Row],[date]])</f>
        <v>2003</v>
      </c>
      <c r="J7772">
        <f>Table1[[#This Row],[revenue]]-Table1[[#This Row],[budget_x]]</f>
        <v>-7401502</v>
      </c>
      <c r="K7772" s="7">
        <f>Table1[[#This Row],[profit /loss ]]/Table1[[#This Row],[budget_x]]</f>
        <v>-0.14803004</v>
      </c>
      <c r="L7772" t="str" cm="1">
        <f t="array" ref="L7772">_xlfn.IFS(Table1[[#This Row],[score]]&gt;70,"high",Table1[[#This Row],[score]]&gt;50,"medium",Table1[[#This Row],[score]]&lt;=50,"low")</f>
        <v>medium</v>
      </c>
    </row>
    <row r="7773" spans="1:12" x14ac:dyDescent="0.3">
      <c r="A7773" t="s">
        <v>7478</v>
      </c>
      <c r="B7773" s="1">
        <v>41129</v>
      </c>
      <c r="C7773">
        <v>70</v>
      </c>
      <c r="D7773" t="s">
        <v>9</v>
      </c>
      <c r="E7773" t="s">
        <v>10</v>
      </c>
      <c r="F7773">
        <v>2000000</v>
      </c>
      <c r="G7773">
        <v>142547544.40000001</v>
      </c>
      <c r="H7773" t="s">
        <v>30</v>
      </c>
      <c r="I7773">
        <f>YEAR(Table1[[#This Row],[date]])</f>
        <v>2012</v>
      </c>
      <c r="J7773">
        <f>Table1[[#This Row],[revenue]]-Table1[[#This Row],[budget_x]]</f>
        <v>140547544.40000001</v>
      </c>
      <c r="K7773" s="7">
        <f>Table1[[#This Row],[profit /loss ]]/Table1[[#This Row],[budget_x]]</f>
        <v>70.273772199999996</v>
      </c>
      <c r="L7773" t="str" cm="1">
        <f t="array" ref="L7773">_xlfn.IFS(Table1[[#This Row],[score]]&gt;70,"high",Table1[[#This Row],[score]]&gt;50,"medium",Table1[[#This Row],[score]]&lt;=50,"low")</f>
        <v>medium</v>
      </c>
    </row>
    <row r="7774" spans="1:12" x14ac:dyDescent="0.3">
      <c r="A7774" t="s">
        <v>7479</v>
      </c>
      <c r="B7774" s="1">
        <v>40376</v>
      </c>
      <c r="C7774">
        <v>61</v>
      </c>
      <c r="D7774" t="s">
        <v>9</v>
      </c>
      <c r="E7774" t="s">
        <v>10</v>
      </c>
      <c r="F7774">
        <v>88800000</v>
      </c>
      <c r="G7774">
        <v>578968982.60000002</v>
      </c>
      <c r="H7774" t="s">
        <v>11</v>
      </c>
      <c r="I7774">
        <f>YEAR(Table1[[#This Row],[date]])</f>
        <v>2010</v>
      </c>
      <c r="J7774">
        <f>Table1[[#This Row],[revenue]]-Table1[[#This Row],[budget_x]]</f>
        <v>490168982.60000002</v>
      </c>
      <c r="K7774" s="7">
        <f>Table1[[#This Row],[profit /loss ]]/Table1[[#This Row],[budget_x]]</f>
        <v>5.5199209752252258</v>
      </c>
      <c r="L7774" t="str" cm="1">
        <f t="array" ref="L7774">_xlfn.IFS(Table1[[#This Row],[score]]&gt;70,"high",Table1[[#This Row],[score]]&gt;50,"medium",Table1[[#This Row],[score]]&lt;=50,"low")</f>
        <v>medium</v>
      </c>
    </row>
    <row r="7775" spans="1:12" x14ac:dyDescent="0.3">
      <c r="A7775" t="s">
        <v>7480</v>
      </c>
      <c r="B7775" s="1">
        <v>35327</v>
      </c>
      <c r="C7775">
        <v>56</v>
      </c>
      <c r="D7775" t="s">
        <v>9</v>
      </c>
      <c r="E7775" t="s">
        <v>10</v>
      </c>
      <c r="F7775">
        <v>55000000</v>
      </c>
      <c r="G7775">
        <v>273814019</v>
      </c>
      <c r="H7775" t="s">
        <v>11</v>
      </c>
      <c r="I7775">
        <f>YEAR(Table1[[#This Row],[date]])</f>
        <v>1996</v>
      </c>
      <c r="J7775">
        <f>Table1[[#This Row],[revenue]]-Table1[[#This Row],[budget_x]]</f>
        <v>218814019</v>
      </c>
      <c r="K7775" s="7">
        <f>Table1[[#This Row],[profit /loss ]]/Table1[[#This Row],[budget_x]]</f>
        <v>3.978436709090909</v>
      </c>
      <c r="L7775" t="str" cm="1">
        <f t="array" ref="L7775">_xlfn.IFS(Table1[[#This Row],[score]]&gt;70,"high",Table1[[#This Row],[score]]&gt;50,"medium",Table1[[#This Row],[score]]&lt;=50,"low")</f>
        <v>medium</v>
      </c>
    </row>
    <row r="7776" spans="1:12" x14ac:dyDescent="0.3">
      <c r="A7776" t="s">
        <v>7481</v>
      </c>
      <c r="B7776" s="1">
        <v>42468</v>
      </c>
      <c r="C7776">
        <v>71</v>
      </c>
      <c r="D7776" t="s">
        <v>9</v>
      </c>
      <c r="E7776" t="s">
        <v>10</v>
      </c>
      <c r="F7776">
        <v>25091412.800000001</v>
      </c>
      <c r="G7776">
        <v>2093725</v>
      </c>
      <c r="H7776" t="s">
        <v>17</v>
      </c>
      <c r="I7776">
        <f>YEAR(Table1[[#This Row],[date]])</f>
        <v>2016</v>
      </c>
      <c r="J7776">
        <f>Table1[[#This Row],[revenue]]-Table1[[#This Row],[budget_x]]</f>
        <v>-22997687.800000001</v>
      </c>
      <c r="K7776" s="7">
        <f>Table1[[#This Row],[profit /loss ]]/Table1[[#This Row],[budget_x]]</f>
        <v>-0.91655611357205047</v>
      </c>
      <c r="L7776" t="str" cm="1">
        <f t="array" ref="L7776">_xlfn.IFS(Table1[[#This Row],[score]]&gt;70,"high",Table1[[#This Row],[score]]&gt;50,"medium",Table1[[#This Row],[score]]&lt;=50,"low")</f>
        <v>high</v>
      </c>
    </row>
    <row r="7777" spans="1:12" x14ac:dyDescent="0.3">
      <c r="A7777" t="s">
        <v>7482</v>
      </c>
      <c r="B7777" s="1">
        <v>33746</v>
      </c>
      <c r="C7777">
        <v>67</v>
      </c>
      <c r="D7777" t="s">
        <v>9</v>
      </c>
      <c r="E7777" t="s">
        <v>10</v>
      </c>
      <c r="F7777">
        <v>60000000</v>
      </c>
      <c r="G7777">
        <v>137783840</v>
      </c>
      <c r="H7777" t="s">
        <v>17</v>
      </c>
      <c r="I7777">
        <f>YEAR(Table1[[#This Row],[date]])</f>
        <v>1992</v>
      </c>
      <c r="J7777">
        <f>Table1[[#This Row],[revenue]]-Table1[[#This Row],[budget_x]]</f>
        <v>77783840</v>
      </c>
      <c r="K7777" s="7">
        <f>Table1[[#This Row],[profit /loss ]]/Table1[[#This Row],[budget_x]]</f>
        <v>1.2963973333333334</v>
      </c>
      <c r="L7777" t="str" cm="1">
        <f t="array" ref="L7777">_xlfn.IFS(Table1[[#This Row],[score]]&gt;70,"high",Table1[[#This Row],[score]]&gt;50,"medium",Table1[[#This Row],[score]]&lt;=50,"low")</f>
        <v>medium</v>
      </c>
    </row>
    <row r="7778" spans="1:12" x14ac:dyDescent="0.3">
      <c r="A7778" t="s">
        <v>7483</v>
      </c>
      <c r="B7778" s="1">
        <v>35342</v>
      </c>
      <c r="C7778">
        <v>65</v>
      </c>
      <c r="D7778" t="s">
        <v>9</v>
      </c>
      <c r="E7778" t="s">
        <v>10</v>
      </c>
      <c r="F7778">
        <v>46000000</v>
      </c>
      <c r="G7778">
        <v>100833145</v>
      </c>
      <c r="H7778" t="s">
        <v>11</v>
      </c>
      <c r="I7778">
        <f>YEAR(Table1[[#This Row],[date]])</f>
        <v>1996</v>
      </c>
      <c r="J7778">
        <f>Table1[[#This Row],[revenue]]-Table1[[#This Row],[budget_x]]</f>
        <v>54833145</v>
      </c>
      <c r="K7778" s="7">
        <f>Table1[[#This Row],[profit /loss ]]/Table1[[#This Row],[budget_x]]</f>
        <v>1.1920248913043479</v>
      </c>
      <c r="L7778" t="str" cm="1">
        <f t="array" ref="L7778">_xlfn.IFS(Table1[[#This Row],[score]]&gt;70,"high",Table1[[#This Row],[score]]&gt;50,"medium",Table1[[#This Row],[score]]&lt;=50,"low")</f>
        <v>medium</v>
      </c>
    </row>
    <row r="7779" spans="1:12" x14ac:dyDescent="0.3">
      <c r="A7779" t="s">
        <v>7484</v>
      </c>
      <c r="B7779" s="1">
        <v>30945</v>
      </c>
      <c r="C7779">
        <v>69</v>
      </c>
      <c r="D7779" t="s">
        <v>9</v>
      </c>
      <c r="E7779" t="s">
        <v>10</v>
      </c>
      <c r="F7779">
        <v>28000000</v>
      </c>
      <c r="G7779">
        <v>47951979</v>
      </c>
      <c r="H7779" t="s">
        <v>11</v>
      </c>
      <c r="I7779">
        <f>YEAR(Table1[[#This Row],[date]])</f>
        <v>1984</v>
      </c>
      <c r="J7779">
        <f>Table1[[#This Row],[revenue]]-Table1[[#This Row],[budget_x]]</f>
        <v>19951979</v>
      </c>
      <c r="K7779" s="7">
        <f>Table1[[#This Row],[profit /loss ]]/Table1[[#This Row],[budget_x]]</f>
        <v>0.71257067857142853</v>
      </c>
      <c r="L7779" t="str" cm="1">
        <f t="array" ref="L7779">_xlfn.IFS(Table1[[#This Row],[score]]&gt;70,"high",Table1[[#This Row],[score]]&gt;50,"medium",Table1[[#This Row],[score]]&lt;=50,"low")</f>
        <v>medium</v>
      </c>
    </row>
    <row r="7780" spans="1:12" x14ac:dyDescent="0.3">
      <c r="A7780" t="s">
        <v>7485</v>
      </c>
      <c r="B7780" s="1">
        <v>39665</v>
      </c>
      <c r="C7780">
        <v>59</v>
      </c>
      <c r="D7780" t="s">
        <v>9</v>
      </c>
      <c r="E7780" t="s">
        <v>69</v>
      </c>
      <c r="F7780">
        <v>19600000</v>
      </c>
      <c r="G7780">
        <v>30231200</v>
      </c>
      <c r="H7780" t="s">
        <v>11</v>
      </c>
      <c r="I7780">
        <f>YEAR(Table1[[#This Row],[date]])</f>
        <v>2008</v>
      </c>
      <c r="J7780">
        <f>Table1[[#This Row],[revenue]]-Table1[[#This Row],[budget_x]]</f>
        <v>10631200</v>
      </c>
      <c r="K7780" s="7">
        <f>Table1[[#This Row],[profit /loss ]]/Table1[[#This Row],[budget_x]]</f>
        <v>0.54240816326530616</v>
      </c>
      <c r="L7780" t="str" cm="1">
        <f t="array" ref="L7780">_xlfn.IFS(Table1[[#This Row],[score]]&gt;70,"high",Table1[[#This Row],[score]]&gt;50,"medium",Table1[[#This Row],[score]]&lt;=50,"low")</f>
        <v>medium</v>
      </c>
    </row>
    <row r="7781" spans="1:12" x14ac:dyDescent="0.3">
      <c r="A7781" t="s">
        <v>7486</v>
      </c>
      <c r="B7781" s="1">
        <v>37361</v>
      </c>
      <c r="C7781">
        <v>55</v>
      </c>
      <c r="D7781" t="s">
        <v>9</v>
      </c>
      <c r="E7781" t="s">
        <v>10</v>
      </c>
      <c r="F7781">
        <v>7900000</v>
      </c>
      <c r="G7781">
        <v>3563603</v>
      </c>
      <c r="H7781" t="s">
        <v>17</v>
      </c>
      <c r="I7781">
        <f>YEAR(Table1[[#This Row],[date]])</f>
        <v>2002</v>
      </c>
      <c r="J7781">
        <f>Table1[[#This Row],[revenue]]-Table1[[#This Row],[budget_x]]</f>
        <v>-4336397</v>
      </c>
      <c r="K7781" s="7">
        <f>Table1[[#This Row],[profit /loss ]]/Table1[[#This Row],[budget_x]]</f>
        <v>-0.54891101265822784</v>
      </c>
      <c r="L7781" t="str" cm="1">
        <f t="array" ref="L7781">_xlfn.IFS(Table1[[#This Row],[score]]&gt;70,"high",Table1[[#This Row],[score]]&gt;50,"medium",Table1[[#This Row],[score]]&lt;=50,"low")</f>
        <v>medium</v>
      </c>
    </row>
    <row r="7782" spans="1:12" x14ac:dyDescent="0.3">
      <c r="A7782" t="s">
        <v>7487</v>
      </c>
      <c r="B7782" s="1">
        <v>44370</v>
      </c>
      <c r="C7782">
        <v>81</v>
      </c>
      <c r="D7782" t="s">
        <v>9</v>
      </c>
      <c r="E7782" t="s">
        <v>15</v>
      </c>
      <c r="F7782">
        <v>174400000</v>
      </c>
      <c r="G7782">
        <v>895189907</v>
      </c>
      <c r="H7782" t="s">
        <v>25</v>
      </c>
      <c r="I7782">
        <f>YEAR(Table1[[#This Row],[date]])</f>
        <v>2021</v>
      </c>
      <c r="J7782">
        <f>Table1[[#This Row],[revenue]]-Table1[[#This Row],[budget_x]]</f>
        <v>720789907</v>
      </c>
      <c r="K7782" s="7">
        <f>Table1[[#This Row],[profit /loss ]]/Table1[[#This Row],[budget_x]]</f>
        <v>4.1329696502293576</v>
      </c>
      <c r="L7782" t="str" cm="1">
        <f t="array" ref="L7782">_xlfn.IFS(Table1[[#This Row],[score]]&gt;70,"high",Table1[[#This Row],[score]]&gt;50,"medium",Table1[[#This Row],[score]]&lt;=50,"low")</f>
        <v>high</v>
      </c>
    </row>
    <row r="7783" spans="1:12" x14ac:dyDescent="0.3">
      <c r="A7783" t="s">
        <v>7488</v>
      </c>
      <c r="B7783" s="1">
        <v>40596</v>
      </c>
      <c r="C7783">
        <v>69</v>
      </c>
      <c r="D7783" t="s">
        <v>9</v>
      </c>
      <c r="E7783" t="s">
        <v>10</v>
      </c>
      <c r="F7783">
        <v>3500000</v>
      </c>
      <c r="G7783">
        <v>243170289.80000001</v>
      </c>
      <c r="H7783" t="s">
        <v>17</v>
      </c>
      <c r="I7783">
        <f>YEAR(Table1[[#This Row],[date]])</f>
        <v>2011</v>
      </c>
      <c r="J7783">
        <f>Table1[[#This Row],[revenue]]-Table1[[#This Row],[budget_x]]</f>
        <v>239670289.80000001</v>
      </c>
      <c r="K7783" s="7">
        <f>Table1[[#This Row],[profit /loss ]]/Table1[[#This Row],[budget_x]]</f>
        <v>68.477225657142867</v>
      </c>
      <c r="L7783" t="str" cm="1">
        <f t="array" ref="L7783">_xlfn.IFS(Table1[[#This Row],[score]]&gt;70,"high",Table1[[#This Row],[score]]&gt;50,"medium",Table1[[#This Row],[score]]&lt;=50,"low")</f>
        <v>medium</v>
      </c>
    </row>
    <row r="7784" spans="1:12" x14ac:dyDescent="0.3">
      <c r="A7784" t="s">
        <v>7489</v>
      </c>
      <c r="B7784" s="1">
        <v>44622</v>
      </c>
      <c r="C7784">
        <v>62</v>
      </c>
      <c r="D7784" t="s">
        <v>9</v>
      </c>
      <c r="E7784" t="s">
        <v>171</v>
      </c>
      <c r="F7784">
        <v>110800000</v>
      </c>
      <c r="G7784">
        <v>408974526</v>
      </c>
      <c r="H7784" t="s">
        <v>184</v>
      </c>
      <c r="I7784">
        <f>YEAR(Table1[[#This Row],[date]])</f>
        <v>2022</v>
      </c>
      <c r="J7784">
        <f>Table1[[#This Row],[revenue]]-Table1[[#This Row],[budget_x]]</f>
        <v>298174526</v>
      </c>
      <c r="K7784" s="7">
        <f>Table1[[#This Row],[profit /loss ]]/Table1[[#This Row],[budget_x]]</f>
        <v>2.6911058303249096</v>
      </c>
      <c r="L7784" t="str" cm="1">
        <f t="array" ref="L7784">_xlfn.IFS(Table1[[#This Row],[score]]&gt;70,"high",Table1[[#This Row],[score]]&gt;50,"medium",Table1[[#This Row],[score]]&lt;=50,"low")</f>
        <v>medium</v>
      </c>
    </row>
    <row r="7785" spans="1:12" x14ac:dyDescent="0.3">
      <c r="A7785" t="s">
        <v>7490</v>
      </c>
      <c r="B7785" s="1">
        <v>44049</v>
      </c>
      <c r="C7785">
        <v>56</v>
      </c>
      <c r="D7785" t="s">
        <v>9</v>
      </c>
      <c r="E7785" t="s">
        <v>10</v>
      </c>
      <c r="F7785">
        <v>4500000</v>
      </c>
      <c r="G7785">
        <v>94583</v>
      </c>
      <c r="H7785" t="s">
        <v>92</v>
      </c>
      <c r="I7785">
        <f>YEAR(Table1[[#This Row],[date]])</f>
        <v>2020</v>
      </c>
      <c r="J7785">
        <f>Table1[[#This Row],[revenue]]-Table1[[#This Row],[budget_x]]</f>
        <v>-4405417</v>
      </c>
      <c r="K7785" s="7">
        <f>Table1[[#This Row],[profit /loss ]]/Table1[[#This Row],[budget_x]]</f>
        <v>-0.97898155555555555</v>
      </c>
      <c r="L7785" t="str" cm="1">
        <f t="array" ref="L7785">_xlfn.IFS(Table1[[#This Row],[score]]&gt;70,"high",Table1[[#This Row],[score]]&gt;50,"medium",Table1[[#This Row],[score]]&lt;=50,"low")</f>
        <v>medium</v>
      </c>
    </row>
    <row r="7786" spans="1:12" x14ac:dyDescent="0.3">
      <c r="A7786" t="s">
        <v>7491</v>
      </c>
      <c r="B7786" s="1">
        <v>25177</v>
      </c>
      <c r="C7786">
        <v>70</v>
      </c>
      <c r="D7786" t="s">
        <v>9</v>
      </c>
      <c r="E7786" t="s">
        <v>10</v>
      </c>
      <c r="F7786">
        <v>2000000</v>
      </c>
      <c r="G7786">
        <v>214883443.80000001</v>
      </c>
      <c r="H7786" t="s">
        <v>30</v>
      </c>
      <c r="I7786">
        <f>YEAR(Table1[[#This Row],[date]])</f>
        <v>1968</v>
      </c>
      <c r="J7786">
        <f>Table1[[#This Row],[revenue]]-Table1[[#This Row],[budget_x]]</f>
        <v>212883443.80000001</v>
      </c>
      <c r="K7786" s="7">
        <f>Table1[[#This Row],[profit /loss ]]/Table1[[#This Row],[budget_x]]</f>
        <v>106.4417219</v>
      </c>
      <c r="L7786" t="str" cm="1">
        <f t="array" ref="L7786">_xlfn.IFS(Table1[[#This Row],[score]]&gt;70,"high",Table1[[#This Row],[score]]&gt;50,"medium",Table1[[#This Row],[score]]&lt;=50,"low")</f>
        <v>medium</v>
      </c>
    </row>
    <row r="7787" spans="1:12" x14ac:dyDescent="0.3">
      <c r="A7787" t="s">
        <v>7492</v>
      </c>
      <c r="B7787" s="1">
        <v>42188</v>
      </c>
      <c r="C7787">
        <v>84</v>
      </c>
      <c r="D7787" t="s">
        <v>9</v>
      </c>
      <c r="E7787" t="s">
        <v>69</v>
      </c>
      <c r="F7787">
        <v>110880000</v>
      </c>
      <c r="G7787">
        <v>870531790.39999998</v>
      </c>
      <c r="H7787" t="s">
        <v>143</v>
      </c>
      <c r="I7787">
        <f>YEAR(Table1[[#This Row],[date]])</f>
        <v>2015</v>
      </c>
      <c r="J7787">
        <f>Table1[[#This Row],[revenue]]-Table1[[#This Row],[budget_x]]</f>
        <v>759651790.39999998</v>
      </c>
      <c r="K7787" s="7">
        <f>Table1[[#This Row],[profit /loss ]]/Table1[[#This Row],[budget_x]]</f>
        <v>6.8511164357864356</v>
      </c>
      <c r="L7787" t="str" cm="1">
        <f t="array" ref="L7787">_xlfn.IFS(Table1[[#This Row],[score]]&gt;70,"high",Table1[[#This Row],[score]]&gt;50,"medium",Table1[[#This Row],[score]]&lt;=50,"low")</f>
        <v>high</v>
      </c>
    </row>
    <row r="7788" spans="1:12" x14ac:dyDescent="0.3">
      <c r="A7788" t="s">
        <v>7493</v>
      </c>
      <c r="B7788" s="1">
        <v>34718</v>
      </c>
      <c r="C7788">
        <v>61</v>
      </c>
      <c r="D7788" t="s">
        <v>9</v>
      </c>
      <c r="E7788" t="s">
        <v>10</v>
      </c>
      <c r="F7788">
        <v>23600000</v>
      </c>
      <c r="G7788">
        <v>5751882</v>
      </c>
      <c r="H7788" t="s">
        <v>11</v>
      </c>
      <c r="I7788">
        <f>YEAR(Table1[[#This Row],[date]])</f>
        <v>1995</v>
      </c>
      <c r="J7788">
        <f>Table1[[#This Row],[revenue]]-Table1[[#This Row],[budget_x]]</f>
        <v>-17848118</v>
      </c>
      <c r="K7788" s="7">
        <f>Table1[[#This Row],[profit /loss ]]/Table1[[#This Row],[budget_x]]</f>
        <v>-0.75627618644067796</v>
      </c>
      <c r="L7788" t="str" cm="1">
        <f t="array" ref="L7788">_xlfn.IFS(Table1[[#This Row],[score]]&gt;70,"high",Table1[[#This Row],[score]]&gt;50,"medium",Table1[[#This Row],[score]]&lt;=50,"low")</f>
        <v>medium</v>
      </c>
    </row>
    <row r="7789" spans="1:12" x14ac:dyDescent="0.3">
      <c r="A7789" t="s">
        <v>7494</v>
      </c>
      <c r="B7789" s="1">
        <v>37616</v>
      </c>
      <c r="C7789">
        <v>74</v>
      </c>
      <c r="D7789" t="s">
        <v>9</v>
      </c>
      <c r="E7789" t="s">
        <v>10</v>
      </c>
      <c r="F7789">
        <v>19000000</v>
      </c>
      <c r="G7789">
        <v>32801173</v>
      </c>
      <c r="H7789" t="s">
        <v>11</v>
      </c>
      <c r="I7789">
        <f>YEAR(Table1[[#This Row],[date]])</f>
        <v>2002</v>
      </c>
      <c r="J7789">
        <f>Table1[[#This Row],[revenue]]-Table1[[#This Row],[budget_x]]</f>
        <v>13801173</v>
      </c>
      <c r="K7789" s="7">
        <f>Table1[[#This Row],[profit /loss ]]/Table1[[#This Row],[budget_x]]</f>
        <v>0.72637752631578945</v>
      </c>
      <c r="L7789" t="str" cm="1">
        <f t="array" ref="L7789">_xlfn.IFS(Table1[[#This Row],[score]]&gt;70,"high",Table1[[#This Row],[score]]&gt;50,"medium",Table1[[#This Row],[score]]&lt;=50,"low")</f>
        <v>high</v>
      </c>
    </row>
    <row r="7790" spans="1:12" x14ac:dyDescent="0.3">
      <c r="A7790" t="s">
        <v>2560</v>
      </c>
      <c r="B7790" s="1">
        <v>27404</v>
      </c>
      <c r="C7790">
        <v>69</v>
      </c>
      <c r="D7790" t="s">
        <v>9</v>
      </c>
      <c r="E7790" t="s">
        <v>10</v>
      </c>
      <c r="F7790">
        <v>30000000</v>
      </c>
      <c r="G7790">
        <v>48575965</v>
      </c>
      <c r="H7790" t="s">
        <v>11</v>
      </c>
      <c r="I7790">
        <f>YEAR(Table1[[#This Row],[date]])</f>
        <v>1975</v>
      </c>
      <c r="J7790">
        <f>Table1[[#This Row],[revenue]]-Table1[[#This Row],[budget_x]]</f>
        <v>18575965</v>
      </c>
      <c r="K7790" s="7">
        <f>Table1[[#This Row],[profit /loss ]]/Table1[[#This Row],[budget_x]]</f>
        <v>0.61919883333333336</v>
      </c>
      <c r="L7790" t="str" cm="1">
        <f t="array" ref="L7790">_xlfn.IFS(Table1[[#This Row],[score]]&gt;70,"high",Table1[[#This Row],[score]]&gt;50,"medium",Table1[[#This Row],[score]]&lt;=50,"low")</f>
        <v>medium</v>
      </c>
    </row>
    <row r="7791" spans="1:12" x14ac:dyDescent="0.3">
      <c r="A7791" t="s">
        <v>7495</v>
      </c>
      <c r="B7791" s="1">
        <v>34446</v>
      </c>
      <c r="C7791">
        <v>53</v>
      </c>
      <c r="D7791" t="s">
        <v>9</v>
      </c>
      <c r="E7791" t="s">
        <v>10</v>
      </c>
      <c r="F7791">
        <v>5720000</v>
      </c>
      <c r="G7791">
        <v>1596687</v>
      </c>
      <c r="H7791" t="s">
        <v>17</v>
      </c>
      <c r="I7791">
        <f>YEAR(Table1[[#This Row],[date]])</f>
        <v>1994</v>
      </c>
      <c r="J7791">
        <f>Table1[[#This Row],[revenue]]-Table1[[#This Row],[budget_x]]</f>
        <v>-4123313</v>
      </c>
      <c r="K7791" s="7">
        <f>Table1[[#This Row],[profit /loss ]]/Table1[[#This Row],[budget_x]]</f>
        <v>-0.72085891608391606</v>
      </c>
      <c r="L7791" t="str" cm="1">
        <f t="array" ref="L7791">_xlfn.IFS(Table1[[#This Row],[score]]&gt;70,"high",Table1[[#This Row],[score]]&gt;50,"medium",Table1[[#This Row],[score]]&lt;=50,"low")</f>
        <v>medium</v>
      </c>
    </row>
    <row r="7792" spans="1:12" x14ac:dyDescent="0.3">
      <c r="A7792" t="s">
        <v>7496</v>
      </c>
      <c r="B7792" s="1">
        <v>43279</v>
      </c>
      <c r="C7792">
        <v>20</v>
      </c>
      <c r="D7792" t="s">
        <v>9</v>
      </c>
      <c r="E7792" t="s">
        <v>74</v>
      </c>
      <c r="F7792">
        <v>12001040</v>
      </c>
      <c r="G7792">
        <v>38139010</v>
      </c>
      <c r="H7792" t="s">
        <v>75</v>
      </c>
      <c r="I7792">
        <f>YEAR(Table1[[#This Row],[date]])</f>
        <v>2018</v>
      </c>
      <c r="J7792">
        <f>Table1[[#This Row],[revenue]]-Table1[[#This Row],[budget_x]]</f>
        <v>26137970</v>
      </c>
      <c r="K7792" s="7">
        <f>Table1[[#This Row],[profit /loss ]]/Table1[[#This Row],[budget_x]]</f>
        <v>2.177975408797904</v>
      </c>
      <c r="L7792" t="str" cm="1">
        <f t="array" ref="L7792">_xlfn.IFS(Table1[[#This Row],[score]]&gt;70,"high",Table1[[#This Row],[score]]&gt;50,"medium",Table1[[#This Row],[score]]&lt;=50,"low")</f>
        <v>low</v>
      </c>
    </row>
    <row r="7793" spans="1:12" x14ac:dyDescent="0.3">
      <c r="A7793" t="s">
        <v>7497</v>
      </c>
      <c r="B7793" s="1">
        <v>34544</v>
      </c>
      <c r="C7793">
        <v>65</v>
      </c>
      <c r="D7793" t="s">
        <v>9</v>
      </c>
      <c r="E7793" t="s">
        <v>10</v>
      </c>
      <c r="F7793">
        <v>20000000</v>
      </c>
      <c r="G7793">
        <v>37939757</v>
      </c>
      <c r="H7793" t="s">
        <v>17</v>
      </c>
      <c r="I7793">
        <f>YEAR(Table1[[#This Row],[date]])</f>
        <v>1994</v>
      </c>
      <c r="J7793">
        <f>Table1[[#This Row],[revenue]]-Table1[[#This Row],[budget_x]]</f>
        <v>17939757</v>
      </c>
      <c r="K7793" s="7">
        <f>Table1[[#This Row],[profit /loss ]]/Table1[[#This Row],[budget_x]]</f>
        <v>0.89698785000000003</v>
      </c>
      <c r="L7793" t="str" cm="1">
        <f t="array" ref="L7793">_xlfn.IFS(Table1[[#This Row],[score]]&gt;70,"high",Table1[[#This Row],[score]]&gt;50,"medium",Table1[[#This Row],[score]]&lt;=50,"low")</f>
        <v>medium</v>
      </c>
    </row>
    <row r="7794" spans="1:12" x14ac:dyDescent="0.3">
      <c r="A7794" t="s">
        <v>7498</v>
      </c>
      <c r="B7794" s="1">
        <v>42946</v>
      </c>
      <c r="C7794">
        <v>42</v>
      </c>
      <c r="D7794" t="s">
        <v>9</v>
      </c>
      <c r="E7794" t="s">
        <v>10</v>
      </c>
      <c r="F7794">
        <v>102300000</v>
      </c>
      <c r="G7794">
        <v>876627991.60000002</v>
      </c>
      <c r="H7794" t="s">
        <v>17</v>
      </c>
      <c r="I7794">
        <f>YEAR(Table1[[#This Row],[date]])</f>
        <v>2017</v>
      </c>
      <c r="J7794">
        <f>Table1[[#This Row],[revenue]]-Table1[[#This Row],[budget_x]]</f>
        <v>774327991.60000002</v>
      </c>
      <c r="K7794" s="7">
        <f>Table1[[#This Row],[profit /loss ]]/Table1[[#This Row],[budget_x]]</f>
        <v>7.5691885786901274</v>
      </c>
      <c r="L7794" t="str" cm="1">
        <f t="array" ref="L7794">_xlfn.IFS(Table1[[#This Row],[score]]&gt;70,"high",Table1[[#This Row],[score]]&gt;50,"medium",Table1[[#This Row],[score]]&lt;=50,"low")</f>
        <v>low</v>
      </c>
    </row>
    <row r="7795" spans="1:12" x14ac:dyDescent="0.3">
      <c r="A7795" t="s">
        <v>7499</v>
      </c>
      <c r="B7795" s="1">
        <v>39303</v>
      </c>
      <c r="C7795">
        <v>70</v>
      </c>
      <c r="D7795" t="s">
        <v>9</v>
      </c>
      <c r="E7795" t="s">
        <v>86</v>
      </c>
      <c r="F7795">
        <v>8000000</v>
      </c>
      <c r="G7795">
        <v>6177725</v>
      </c>
      <c r="H7795" t="s">
        <v>87</v>
      </c>
      <c r="I7795">
        <f>YEAR(Table1[[#This Row],[date]])</f>
        <v>2007</v>
      </c>
      <c r="J7795">
        <f>Table1[[#This Row],[revenue]]-Table1[[#This Row],[budget_x]]</f>
        <v>-1822275</v>
      </c>
      <c r="K7795" s="7">
        <f>Table1[[#This Row],[profit /loss ]]/Table1[[#This Row],[budget_x]]</f>
        <v>-0.22778437500000001</v>
      </c>
      <c r="L7795" t="str" cm="1">
        <f t="array" ref="L7795">_xlfn.IFS(Table1[[#This Row],[score]]&gt;70,"high",Table1[[#This Row],[score]]&gt;50,"medium",Table1[[#This Row],[score]]&lt;=50,"low")</f>
        <v>medium</v>
      </c>
    </row>
    <row r="7796" spans="1:12" x14ac:dyDescent="0.3">
      <c r="A7796" t="s">
        <v>7500</v>
      </c>
      <c r="B7796" s="1">
        <v>38120</v>
      </c>
      <c r="C7796">
        <v>64</v>
      </c>
      <c r="D7796" t="s">
        <v>9</v>
      </c>
      <c r="E7796" t="s">
        <v>10</v>
      </c>
      <c r="F7796">
        <v>25000000</v>
      </c>
      <c r="G7796">
        <v>27685016</v>
      </c>
      <c r="H7796" t="s">
        <v>11</v>
      </c>
      <c r="I7796">
        <f>YEAR(Table1[[#This Row],[date]])</f>
        <v>2004</v>
      </c>
      <c r="J7796">
        <f>Table1[[#This Row],[revenue]]-Table1[[#This Row],[budget_x]]</f>
        <v>2685016</v>
      </c>
      <c r="K7796" s="7">
        <f>Table1[[#This Row],[profit /loss ]]/Table1[[#This Row],[budget_x]]</f>
        <v>0.10740064000000001</v>
      </c>
      <c r="L7796" t="str" cm="1">
        <f t="array" ref="L7796">_xlfn.IFS(Table1[[#This Row],[score]]&gt;70,"high",Table1[[#This Row],[score]]&gt;50,"medium",Table1[[#This Row],[score]]&lt;=50,"low")</f>
        <v>medium</v>
      </c>
    </row>
    <row r="7797" spans="1:12" x14ac:dyDescent="0.3">
      <c r="A7797" t="s">
        <v>7501</v>
      </c>
      <c r="B7797" s="1">
        <v>44562</v>
      </c>
      <c r="C7797">
        <v>54</v>
      </c>
      <c r="D7797" t="s">
        <v>9</v>
      </c>
      <c r="E7797" t="s">
        <v>10</v>
      </c>
      <c r="F7797">
        <v>106600000</v>
      </c>
      <c r="G7797">
        <v>315524815</v>
      </c>
      <c r="H7797" t="s">
        <v>11</v>
      </c>
      <c r="I7797">
        <f>YEAR(Table1[[#This Row],[date]])</f>
        <v>2022</v>
      </c>
      <c r="J7797">
        <f>Table1[[#This Row],[revenue]]-Table1[[#This Row],[budget_x]]</f>
        <v>208924815</v>
      </c>
      <c r="K7797" s="7">
        <f>Table1[[#This Row],[profit /loss ]]/Table1[[#This Row],[budget_x]]</f>
        <v>1.9598950750469044</v>
      </c>
      <c r="L7797" t="str" cm="1">
        <f t="array" ref="L7797">_xlfn.IFS(Table1[[#This Row],[score]]&gt;70,"high",Table1[[#This Row],[score]]&gt;50,"medium",Table1[[#This Row],[score]]&lt;=50,"low")</f>
        <v>medium</v>
      </c>
    </row>
    <row r="7798" spans="1:12" x14ac:dyDescent="0.3">
      <c r="A7798" t="s">
        <v>7502</v>
      </c>
      <c r="B7798" s="1">
        <v>43362</v>
      </c>
      <c r="C7798">
        <v>73</v>
      </c>
      <c r="D7798" t="s">
        <v>9</v>
      </c>
      <c r="E7798" t="s">
        <v>74</v>
      </c>
      <c r="F7798">
        <v>13305000</v>
      </c>
      <c r="G7798">
        <v>41509280</v>
      </c>
      <c r="H7798" t="s">
        <v>75</v>
      </c>
      <c r="I7798">
        <f>YEAR(Table1[[#This Row],[date]])</f>
        <v>2018</v>
      </c>
      <c r="J7798">
        <f>Table1[[#This Row],[revenue]]-Table1[[#This Row],[budget_x]]</f>
        <v>28204280</v>
      </c>
      <c r="K7798" s="7">
        <f>Table1[[#This Row],[profit /loss ]]/Table1[[#This Row],[budget_x]]</f>
        <v>2.1198256294626079</v>
      </c>
      <c r="L7798" t="str" cm="1">
        <f t="array" ref="L7798">_xlfn.IFS(Table1[[#This Row],[score]]&gt;70,"high",Table1[[#This Row],[score]]&gt;50,"medium",Table1[[#This Row],[score]]&lt;=50,"low")</f>
        <v>high</v>
      </c>
    </row>
    <row r="7799" spans="1:12" x14ac:dyDescent="0.3">
      <c r="A7799" t="s">
        <v>7503</v>
      </c>
      <c r="B7799" s="1">
        <v>42669</v>
      </c>
      <c r="C7799">
        <v>71</v>
      </c>
      <c r="D7799" t="s">
        <v>9</v>
      </c>
      <c r="E7799" t="s">
        <v>10</v>
      </c>
      <c r="F7799">
        <v>38274800</v>
      </c>
      <c r="G7799">
        <v>4600000</v>
      </c>
      <c r="H7799" t="s">
        <v>11</v>
      </c>
      <c r="I7799">
        <f>YEAR(Table1[[#This Row],[date]])</f>
        <v>2016</v>
      </c>
      <c r="J7799">
        <f>Table1[[#This Row],[revenue]]-Table1[[#This Row],[budget_x]]</f>
        <v>-33674800</v>
      </c>
      <c r="K7799" s="7">
        <f>Table1[[#This Row],[profit /loss ]]/Table1[[#This Row],[budget_x]]</f>
        <v>-0.87981648499796206</v>
      </c>
      <c r="L7799" t="str" cm="1">
        <f t="array" ref="L7799">_xlfn.IFS(Table1[[#This Row],[score]]&gt;70,"high",Table1[[#This Row],[score]]&gt;50,"medium",Table1[[#This Row],[score]]&lt;=50,"low")</f>
        <v>high</v>
      </c>
    </row>
    <row r="7800" spans="1:12" x14ac:dyDescent="0.3">
      <c r="A7800" t="s">
        <v>7504</v>
      </c>
      <c r="B7800" s="1">
        <v>42278</v>
      </c>
      <c r="C7800">
        <v>55</v>
      </c>
      <c r="D7800" t="s">
        <v>9</v>
      </c>
      <c r="E7800" t="s">
        <v>10</v>
      </c>
      <c r="F7800">
        <v>49200000</v>
      </c>
      <c r="G7800">
        <v>427304425.60000002</v>
      </c>
      <c r="H7800" t="s">
        <v>30</v>
      </c>
      <c r="I7800">
        <f>YEAR(Table1[[#This Row],[date]])</f>
        <v>2015</v>
      </c>
      <c r="J7800">
        <f>Table1[[#This Row],[revenue]]-Table1[[#This Row],[budget_x]]</f>
        <v>378104425.60000002</v>
      </c>
      <c r="K7800" s="7">
        <f>Table1[[#This Row],[profit /loss ]]/Table1[[#This Row],[budget_x]]</f>
        <v>7.6850493008130085</v>
      </c>
      <c r="L7800" t="str" cm="1">
        <f t="array" ref="L7800">_xlfn.IFS(Table1[[#This Row],[score]]&gt;70,"high",Table1[[#This Row],[score]]&gt;50,"medium",Table1[[#This Row],[score]]&lt;=50,"low")</f>
        <v>medium</v>
      </c>
    </row>
    <row r="7801" spans="1:12" x14ac:dyDescent="0.3">
      <c r="A7801" t="s">
        <v>7505</v>
      </c>
      <c r="B7801" s="1">
        <v>23685</v>
      </c>
      <c r="C7801">
        <v>68</v>
      </c>
      <c r="D7801" t="s">
        <v>9</v>
      </c>
      <c r="E7801" t="s">
        <v>171</v>
      </c>
      <c r="F7801">
        <v>97800000</v>
      </c>
      <c r="G7801">
        <v>398925842.80000001</v>
      </c>
      <c r="H7801" t="s">
        <v>184</v>
      </c>
      <c r="I7801">
        <f>YEAR(Table1[[#This Row],[date]])</f>
        <v>1964</v>
      </c>
      <c r="J7801">
        <f>Table1[[#This Row],[revenue]]-Table1[[#This Row],[budget_x]]</f>
        <v>301125842.80000001</v>
      </c>
      <c r="K7801" s="7">
        <f>Table1[[#This Row],[profit /loss ]]/Table1[[#This Row],[budget_x]]</f>
        <v>3.0789963476482618</v>
      </c>
      <c r="L7801" t="str" cm="1">
        <f t="array" ref="L7801">_xlfn.IFS(Table1[[#This Row],[score]]&gt;70,"high",Table1[[#This Row],[score]]&gt;50,"medium",Table1[[#This Row],[score]]&lt;=50,"low")</f>
        <v>medium</v>
      </c>
    </row>
    <row r="7802" spans="1:12" x14ac:dyDescent="0.3">
      <c r="A7802" t="s">
        <v>7506</v>
      </c>
      <c r="B7802" s="1">
        <v>41977</v>
      </c>
      <c r="C7802">
        <v>62</v>
      </c>
      <c r="D7802" t="s">
        <v>9</v>
      </c>
      <c r="E7802" t="s">
        <v>10</v>
      </c>
      <c r="F7802">
        <v>28000000</v>
      </c>
      <c r="G7802">
        <v>100654149</v>
      </c>
      <c r="H7802" t="s">
        <v>11</v>
      </c>
      <c r="I7802">
        <f>YEAR(Table1[[#This Row],[date]])</f>
        <v>2014</v>
      </c>
      <c r="J7802">
        <f>Table1[[#This Row],[revenue]]-Table1[[#This Row],[budget_x]]</f>
        <v>72654149</v>
      </c>
      <c r="K7802" s="7">
        <f>Table1[[#This Row],[profit /loss ]]/Table1[[#This Row],[budget_x]]</f>
        <v>2.5947910357142856</v>
      </c>
      <c r="L7802" t="str" cm="1">
        <f t="array" ref="L7802">_xlfn.IFS(Table1[[#This Row],[score]]&gt;70,"high",Table1[[#This Row],[score]]&gt;50,"medium",Table1[[#This Row],[score]]&lt;=50,"low")</f>
        <v>medium</v>
      </c>
    </row>
    <row r="7803" spans="1:12" x14ac:dyDescent="0.3">
      <c r="A7803" t="s">
        <v>7507</v>
      </c>
      <c r="B7803" s="1">
        <v>42119</v>
      </c>
      <c r="C7803">
        <v>76</v>
      </c>
      <c r="D7803" t="s">
        <v>9</v>
      </c>
      <c r="E7803" t="s">
        <v>69</v>
      </c>
      <c r="F7803">
        <v>105000000</v>
      </c>
      <c r="G7803">
        <v>549817752</v>
      </c>
      <c r="H7803" t="s">
        <v>143</v>
      </c>
      <c r="I7803">
        <f>YEAR(Table1[[#This Row],[date]])</f>
        <v>2015</v>
      </c>
      <c r="J7803">
        <f>Table1[[#This Row],[revenue]]-Table1[[#This Row],[budget_x]]</f>
        <v>444817752</v>
      </c>
      <c r="K7803" s="7">
        <f>Table1[[#This Row],[profit /loss ]]/Table1[[#This Row],[budget_x]]</f>
        <v>4.2363595428571426</v>
      </c>
      <c r="L7803" t="str" cm="1">
        <f t="array" ref="L7803">_xlfn.IFS(Table1[[#This Row],[score]]&gt;70,"high",Table1[[#This Row],[score]]&gt;50,"medium",Table1[[#This Row],[score]]&lt;=50,"low")</f>
        <v>high</v>
      </c>
    </row>
    <row r="7804" spans="1:12" x14ac:dyDescent="0.3">
      <c r="A7804" t="s">
        <v>7508</v>
      </c>
      <c r="B7804" s="1">
        <v>41440</v>
      </c>
      <c r="C7804">
        <v>54</v>
      </c>
      <c r="D7804" t="s">
        <v>9</v>
      </c>
      <c r="E7804" t="s">
        <v>10</v>
      </c>
      <c r="F7804">
        <v>71800000</v>
      </c>
      <c r="G7804">
        <v>356681368</v>
      </c>
      <c r="H7804" t="s">
        <v>17</v>
      </c>
      <c r="I7804">
        <f>YEAR(Table1[[#This Row],[date]])</f>
        <v>2013</v>
      </c>
      <c r="J7804">
        <f>Table1[[#This Row],[revenue]]-Table1[[#This Row],[budget_x]]</f>
        <v>284881368</v>
      </c>
      <c r="K7804" s="7">
        <f>Table1[[#This Row],[profit /loss ]]/Table1[[#This Row],[budget_x]]</f>
        <v>3.9677070752089136</v>
      </c>
      <c r="L7804" t="str" cm="1">
        <f t="array" ref="L7804">_xlfn.IFS(Table1[[#This Row],[score]]&gt;70,"high",Table1[[#This Row],[score]]&gt;50,"medium",Table1[[#This Row],[score]]&lt;=50,"low")</f>
        <v>medium</v>
      </c>
    </row>
    <row r="7805" spans="1:12" x14ac:dyDescent="0.3">
      <c r="A7805" t="s">
        <v>7509</v>
      </c>
      <c r="B7805" s="1">
        <v>42769</v>
      </c>
      <c r="C7805">
        <v>55</v>
      </c>
      <c r="D7805" t="s">
        <v>9</v>
      </c>
      <c r="E7805" t="s">
        <v>10</v>
      </c>
      <c r="F7805">
        <v>49200000</v>
      </c>
      <c r="G7805">
        <v>427304425.60000002</v>
      </c>
      <c r="H7805" t="s">
        <v>17</v>
      </c>
      <c r="I7805">
        <f>YEAR(Table1[[#This Row],[date]])</f>
        <v>2017</v>
      </c>
      <c r="J7805">
        <f>Table1[[#This Row],[revenue]]-Table1[[#This Row],[budget_x]]</f>
        <v>378104425.60000002</v>
      </c>
      <c r="K7805" s="7">
        <f>Table1[[#This Row],[profit /loss ]]/Table1[[#This Row],[budget_x]]</f>
        <v>7.6850493008130085</v>
      </c>
      <c r="L7805" t="str" cm="1">
        <f t="array" ref="L7805">_xlfn.IFS(Table1[[#This Row],[score]]&gt;70,"high",Table1[[#This Row],[score]]&gt;50,"medium",Table1[[#This Row],[score]]&lt;=50,"low")</f>
        <v>medium</v>
      </c>
    </row>
    <row r="7806" spans="1:12" x14ac:dyDescent="0.3">
      <c r="A7806" t="s">
        <v>7510</v>
      </c>
      <c r="B7806" s="1">
        <v>43127</v>
      </c>
      <c r="C7806">
        <v>66</v>
      </c>
      <c r="D7806" t="s">
        <v>9</v>
      </c>
      <c r="E7806" t="s">
        <v>10</v>
      </c>
      <c r="F7806">
        <v>53340523.799999997</v>
      </c>
      <c r="G7806">
        <v>359866643.60000002</v>
      </c>
      <c r="H7806" t="s">
        <v>17</v>
      </c>
      <c r="I7806">
        <f>YEAR(Table1[[#This Row],[date]])</f>
        <v>2018</v>
      </c>
      <c r="J7806">
        <f>Table1[[#This Row],[revenue]]-Table1[[#This Row],[budget_x]]</f>
        <v>306526119.80000001</v>
      </c>
      <c r="K7806" s="7">
        <f>Table1[[#This Row],[profit /loss ]]/Table1[[#This Row],[budget_x]]</f>
        <v>5.7465899838051469</v>
      </c>
      <c r="L7806" t="str" cm="1">
        <f t="array" ref="L7806">_xlfn.IFS(Table1[[#This Row],[score]]&gt;70,"high",Table1[[#This Row],[score]]&gt;50,"medium",Table1[[#This Row],[score]]&lt;=50,"low")</f>
        <v>medium</v>
      </c>
    </row>
    <row r="7807" spans="1:12" x14ac:dyDescent="0.3">
      <c r="A7807" t="s">
        <v>7511</v>
      </c>
      <c r="B7807" s="1">
        <v>44098</v>
      </c>
      <c r="C7807">
        <v>61</v>
      </c>
      <c r="D7807" t="s">
        <v>9</v>
      </c>
      <c r="E7807" t="s">
        <v>10</v>
      </c>
      <c r="F7807">
        <v>5700000</v>
      </c>
      <c r="G7807">
        <v>70459</v>
      </c>
      <c r="H7807" t="s">
        <v>655</v>
      </c>
      <c r="I7807">
        <f>YEAR(Table1[[#This Row],[date]])</f>
        <v>2020</v>
      </c>
      <c r="J7807">
        <f>Table1[[#This Row],[revenue]]-Table1[[#This Row],[budget_x]]</f>
        <v>-5629541</v>
      </c>
      <c r="K7807" s="7">
        <f>Table1[[#This Row],[profit /loss ]]/Table1[[#This Row],[budget_x]]</f>
        <v>-0.98763877192982452</v>
      </c>
      <c r="L7807" t="str" cm="1">
        <f t="array" ref="L7807">_xlfn.IFS(Table1[[#This Row],[score]]&gt;70,"high",Table1[[#This Row],[score]]&gt;50,"medium",Table1[[#This Row],[score]]&lt;=50,"low")</f>
        <v>medium</v>
      </c>
    </row>
    <row r="7808" spans="1:12" x14ac:dyDescent="0.3">
      <c r="A7808" t="s">
        <v>7512</v>
      </c>
      <c r="B7808" s="1">
        <v>42699</v>
      </c>
      <c r="C7808">
        <v>57</v>
      </c>
      <c r="D7808" t="s">
        <v>9</v>
      </c>
      <c r="E7808" t="s">
        <v>10</v>
      </c>
      <c r="F7808">
        <v>45000000</v>
      </c>
      <c r="G7808">
        <v>115097874</v>
      </c>
      <c r="H7808" t="s">
        <v>11</v>
      </c>
      <c r="I7808">
        <f>YEAR(Table1[[#This Row],[date]])</f>
        <v>2016</v>
      </c>
      <c r="J7808">
        <f>Table1[[#This Row],[revenue]]-Table1[[#This Row],[budget_x]]</f>
        <v>70097874</v>
      </c>
      <c r="K7808" s="7">
        <f>Table1[[#This Row],[profit /loss ]]/Table1[[#This Row],[budget_x]]</f>
        <v>1.5577305333333333</v>
      </c>
      <c r="L7808" t="str" cm="1">
        <f t="array" ref="L7808">_xlfn.IFS(Table1[[#This Row],[score]]&gt;70,"high",Table1[[#This Row],[score]]&gt;50,"medium",Table1[[#This Row],[score]]&lt;=50,"low")</f>
        <v>medium</v>
      </c>
    </row>
    <row r="7809" spans="1:12" x14ac:dyDescent="0.3">
      <c r="A7809" t="s">
        <v>7513</v>
      </c>
      <c r="B7809" s="1">
        <v>40569</v>
      </c>
      <c r="C7809">
        <v>73</v>
      </c>
      <c r="D7809" t="s">
        <v>9</v>
      </c>
      <c r="E7809" t="s">
        <v>10</v>
      </c>
      <c r="F7809">
        <v>35000000</v>
      </c>
      <c r="G7809">
        <v>252276928</v>
      </c>
      <c r="H7809" t="s">
        <v>11</v>
      </c>
      <c r="I7809">
        <f>YEAR(Table1[[#This Row],[date]])</f>
        <v>2011</v>
      </c>
      <c r="J7809">
        <f>Table1[[#This Row],[revenue]]-Table1[[#This Row],[budget_x]]</f>
        <v>217276928</v>
      </c>
      <c r="K7809" s="7">
        <f>Table1[[#This Row],[profit /loss ]]/Table1[[#This Row],[budget_x]]</f>
        <v>6.2079122285714288</v>
      </c>
      <c r="L7809" t="str" cm="1">
        <f t="array" ref="L7809">_xlfn.IFS(Table1[[#This Row],[score]]&gt;70,"high",Table1[[#This Row],[score]]&gt;50,"medium",Table1[[#This Row],[score]]&lt;=50,"low")</f>
        <v>high</v>
      </c>
    </row>
    <row r="7810" spans="1:12" x14ac:dyDescent="0.3">
      <c r="A7810" t="s">
        <v>7514</v>
      </c>
      <c r="B7810" s="1">
        <v>44099</v>
      </c>
      <c r="C7810">
        <v>53</v>
      </c>
      <c r="D7810" t="s">
        <v>9</v>
      </c>
      <c r="E7810" t="s">
        <v>10</v>
      </c>
      <c r="F7810">
        <v>132000000</v>
      </c>
      <c r="G7810">
        <v>356470658.80000001</v>
      </c>
      <c r="H7810" t="s">
        <v>17</v>
      </c>
      <c r="I7810">
        <f>YEAR(Table1[[#This Row],[date]])</f>
        <v>2020</v>
      </c>
      <c r="J7810">
        <f>Table1[[#This Row],[revenue]]-Table1[[#This Row],[budget_x]]</f>
        <v>224470658.80000001</v>
      </c>
      <c r="K7810" s="7">
        <f>Table1[[#This Row],[profit /loss ]]/Table1[[#This Row],[budget_x]]</f>
        <v>1.7005352939393941</v>
      </c>
      <c r="L7810" t="str" cm="1">
        <f t="array" ref="L7810">_xlfn.IFS(Table1[[#This Row],[score]]&gt;70,"high",Table1[[#This Row],[score]]&gt;50,"medium",Table1[[#This Row],[score]]&lt;=50,"low")</f>
        <v>medium</v>
      </c>
    </row>
    <row r="7811" spans="1:12" x14ac:dyDescent="0.3">
      <c r="A7811" t="s">
        <v>7515</v>
      </c>
      <c r="B7811" s="1">
        <v>39933</v>
      </c>
      <c r="C7811">
        <v>71</v>
      </c>
      <c r="D7811" t="s">
        <v>9</v>
      </c>
      <c r="E7811" t="s">
        <v>74</v>
      </c>
      <c r="F7811">
        <v>5000000</v>
      </c>
      <c r="G7811">
        <v>13085023</v>
      </c>
      <c r="H7811" t="s">
        <v>75</v>
      </c>
      <c r="I7811">
        <f>YEAR(Table1[[#This Row],[date]])</f>
        <v>2009</v>
      </c>
      <c r="J7811">
        <f>Table1[[#This Row],[revenue]]-Table1[[#This Row],[budget_x]]</f>
        <v>8085023</v>
      </c>
      <c r="K7811" s="7">
        <f>Table1[[#This Row],[profit /loss ]]/Table1[[#This Row],[budget_x]]</f>
        <v>1.6170046</v>
      </c>
      <c r="L7811" t="str" cm="1">
        <f t="array" ref="L7811">_xlfn.IFS(Table1[[#This Row],[score]]&gt;70,"high",Table1[[#This Row],[score]]&gt;50,"medium",Table1[[#This Row],[score]]&lt;=50,"low")</f>
        <v>high</v>
      </c>
    </row>
    <row r="7812" spans="1:12" x14ac:dyDescent="0.3">
      <c r="A7812" t="s">
        <v>7516</v>
      </c>
      <c r="B7812" s="1">
        <v>28430</v>
      </c>
      <c r="C7812">
        <v>80</v>
      </c>
      <c r="D7812" t="s">
        <v>9</v>
      </c>
      <c r="E7812" t="s">
        <v>171</v>
      </c>
      <c r="F7812">
        <v>185260000</v>
      </c>
      <c r="G7812">
        <v>791480522.39999998</v>
      </c>
      <c r="H7812" t="s">
        <v>11</v>
      </c>
      <c r="I7812">
        <f>YEAR(Table1[[#This Row],[date]])</f>
        <v>1977</v>
      </c>
      <c r="J7812">
        <f>Table1[[#This Row],[revenue]]-Table1[[#This Row],[budget_x]]</f>
        <v>606220522.39999998</v>
      </c>
      <c r="K7812" s="7">
        <f>Table1[[#This Row],[profit /loss ]]/Table1[[#This Row],[budget_x]]</f>
        <v>3.2722688243549602</v>
      </c>
      <c r="L7812" t="str" cm="1">
        <f t="array" ref="L7812">_xlfn.IFS(Table1[[#This Row],[score]]&gt;70,"high",Table1[[#This Row],[score]]&gt;50,"medium",Table1[[#This Row],[score]]&lt;=50,"low")</f>
        <v>high</v>
      </c>
    </row>
    <row r="7813" spans="1:12" x14ac:dyDescent="0.3">
      <c r="A7813" t="s">
        <v>7517</v>
      </c>
      <c r="B7813" s="1">
        <v>42306</v>
      </c>
      <c r="C7813">
        <v>70</v>
      </c>
      <c r="D7813" t="s">
        <v>9</v>
      </c>
      <c r="E7813" t="s">
        <v>10</v>
      </c>
      <c r="F7813">
        <v>11900000</v>
      </c>
      <c r="G7813">
        <v>24374909</v>
      </c>
      <c r="H7813" t="s">
        <v>11</v>
      </c>
      <c r="I7813">
        <f>YEAR(Table1[[#This Row],[date]])</f>
        <v>2015</v>
      </c>
      <c r="J7813">
        <f>Table1[[#This Row],[revenue]]-Table1[[#This Row],[budget_x]]</f>
        <v>12474909</v>
      </c>
      <c r="K7813" s="7">
        <f>Table1[[#This Row],[profit /loss ]]/Table1[[#This Row],[budget_x]]</f>
        <v>1.048311680672269</v>
      </c>
      <c r="L7813" t="str" cm="1">
        <f t="array" ref="L7813">_xlfn.IFS(Table1[[#This Row],[score]]&gt;70,"high",Table1[[#This Row],[score]]&gt;50,"medium",Table1[[#This Row],[score]]&lt;=50,"low")</f>
        <v>medium</v>
      </c>
    </row>
    <row r="7814" spans="1:12" x14ac:dyDescent="0.3">
      <c r="A7814" t="s">
        <v>7518</v>
      </c>
      <c r="B7814" s="1">
        <v>43861</v>
      </c>
      <c r="C7814">
        <v>73</v>
      </c>
      <c r="D7814" t="s">
        <v>9</v>
      </c>
      <c r="E7814" t="s">
        <v>10</v>
      </c>
      <c r="F7814">
        <v>90000000</v>
      </c>
      <c r="G7814">
        <v>761987823.79999995</v>
      </c>
      <c r="H7814" t="s">
        <v>17</v>
      </c>
      <c r="I7814">
        <f>YEAR(Table1[[#This Row],[date]])</f>
        <v>2020</v>
      </c>
      <c r="J7814">
        <f>Table1[[#This Row],[revenue]]-Table1[[#This Row],[budget_x]]</f>
        <v>671987823.79999995</v>
      </c>
      <c r="K7814" s="7">
        <f>Table1[[#This Row],[profit /loss ]]/Table1[[#This Row],[budget_x]]</f>
        <v>7.4665313755555553</v>
      </c>
      <c r="L7814" t="str" cm="1">
        <f t="array" ref="L7814">_xlfn.IFS(Table1[[#This Row],[score]]&gt;70,"high",Table1[[#This Row],[score]]&gt;50,"medium",Table1[[#This Row],[score]]&lt;=50,"low")</f>
        <v>high</v>
      </c>
    </row>
    <row r="7815" spans="1:12" x14ac:dyDescent="0.3">
      <c r="A7815" t="s">
        <v>7519</v>
      </c>
      <c r="B7815" s="1">
        <v>36342</v>
      </c>
      <c r="C7815">
        <v>62</v>
      </c>
      <c r="D7815" t="s">
        <v>9</v>
      </c>
      <c r="E7815" t="s">
        <v>10</v>
      </c>
      <c r="F7815">
        <v>25000000</v>
      </c>
      <c r="G7815">
        <v>84565230</v>
      </c>
      <c r="H7815" t="s">
        <v>11</v>
      </c>
      <c r="I7815">
        <f>YEAR(Table1[[#This Row],[date]])</f>
        <v>1999</v>
      </c>
      <c r="J7815">
        <f>Table1[[#This Row],[revenue]]-Table1[[#This Row],[budget_x]]</f>
        <v>59565230</v>
      </c>
      <c r="K7815" s="7">
        <f>Table1[[#This Row],[profit /loss ]]/Table1[[#This Row],[budget_x]]</f>
        <v>2.3826092000000001</v>
      </c>
      <c r="L7815" t="str" cm="1">
        <f t="array" ref="L7815">_xlfn.IFS(Table1[[#This Row],[score]]&gt;70,"high",Table1[[#This Row],[score]]&gt;50,"medium",Table1[[#This Row],[score]]&lt;=50,"low")</f>
        <v>medium</v>
      </c>
    </row>
    <row r="7816" spans="1:12" x14ac:dyDescent="0.3">
      <c r="A7816" t="s">
        <v>7520</v>
      </c>
      <c r="B7816" s="1">
        <v>36501</v>
      </c>
      <c r="C7816">
        <v>71</v>
      </c>
      <c r="D7816" t="s">
        <v>9</v>
      </c>
      <c r="E7816" t="s">
        <v>10</v>
      </c>
      <c r="F7816">
        <v>69000000</v>
      </c>
      <c r="G7816">
        <v>560979338</v>
      </c>
      <c r="H7816" t="s">
        <v>17</v>
      </c>
      <c r="I7816">
        <f>YEAR(Table1[[#This Row],[date]])</f>
        <v>1999</v>
      </c>
      <c r="J7816">
        <f>Table1[[#This Row],[revenue]]-Table1[[#This Row],[budget_x]]</f>
        <v>491979338</v>
      </c>
      <c r="K7816" s="7">
        <f>Table1[[#This Row],[profit /loss ]]/Table1[[#This Row],[budget_x]]</f>
        <v>7.1301353333333335</v>
      </c>
      <c r="L7816" t="str" cm="1">
        <f t="array" ref="L7816">_xlfn.IFS(Table1[[#This Row],[score]]&gt;70,"high",Table1[[#This Row],[score]]&gt;50,"medium",Table1[[#This Row],[score]]&lt;=50,"low")</f>
        <v>high</v>
      </c>
    </row>
    <row r="7817" spans="1:12" x14ac:dyDescent="0.3">
      <c r="A7817" t="s">
        <v>7521</v>
      </c>
      <c r="B7817" s="1">
        <v>45021</v>
      </c>
      <c r="C7817">
        <v>98</v>
      </c>
      <c r="D7817" t="s">
        <v>9</v>
      </c>
      <c r="E7817" t="s">
        <v>74</v>
      </c>
      <c r="F7817">
        <v>45000000</v>
      </c>
      <c r="G7817">
        <v>17492014</v>
      </c>
      <c r="H7817" t="s">
        <v>75</v>
      </c>
      <c r="I7817">
        <f>YEAR(Table1[[#This Row],[date]])</f>
        <v>2023</v>
      </c>
      <c r="J7817">
        <f>Table1[[#This Row],[revenue]]-Table1[[#This Row],[budget_x]]</f>
        <v>-27507986</v>
      </c>
      <c r="K7817" s="7">
        <f>Table1[[#This Row],[profit /loss ]]/Table1[[#This Row],[budget_x]]</f>
        <v>-0.61128857777777779</v>
      </c>
      <c r="L7817" t="str" cm="1">
        <f t="array" ref="L7817">_xlfn.IFS(Table1[[#This Row],[score]]&gt;70,"high",Table1[[#This Row],[score]]&gt;50,"medium",Table1[[#This Row],[score]]&lt;=50,"low")</f>
        <v>high</v>
      </c>
    </row>
    <row r="7818" spans="1:12" x14ac:dyDescent="0.3">
      <c r="A7818" t="s">
        <v>7522</v>
      </c>
      <c r="B7818" s="1">
        <v>44812</v>
      </c>
      <c r="C7818">
        <v>69</v>
      </c>
      <c r="D7818" t="s">
        <v>9</v>
      </c>
      <c r="E7818" t="s">
        <v>10</v>
      </c>
      <c r="F7818">
        <v>111600000</v>
      </c>
      <c r="G7818">
        <v>767228967.60000002</v>
      </c>
      <c r="H7818" t="s">
        <v>17</v>
      </c>
      <c r="I7818">
        <f>YEAR(Table1[[#This Row],[date]])</f>
        <v>2022</v>
      </c>
      <c r="J7818">
        <f>Table1[[#This Row],[revenue]]-Table1[[#This Row],[budget_x]]</f>
        <v>655628967.60000002</v>
      </c>
      <c r="K7818" s="7">
        <f>Table1[[#This Row],[profit /loss ]]/Table1[[#This Row],[budget_x]]</f>
        <v>5.8748115376344092</v>
      </c>
      <c r="L7818" t="str" cm="1">
        <f t="array" ref="L7818">_xlfn.IFS(Table1[[#This Row],[score]]&gt;70,"high",Table1[[#This Row],[score]]&gt;50,"medium",Table1[[#This Row],[score]]&lt;=50,"low")</f>
        <v>medium</v>
      </c>
    </row>
    <row r="7819" spans="1:12" x14ac:dyDescent="0.3">
      <c r="A7819" t="s">
        <v>7523</v>
      </c>
      <c r="B7819" s="1">
        <v>41530</v>
      </c>
      <c r="C7819">
        <v>67</v>
      </c>
      <c r="D7819" t="s">
        <v>9</v>
      </c>
      <c r="E7819" t="s">
        <v>15</v>
      </c>
      <c r="F7819">
        <v>75500000</v>
      </c>
      <c r="G7819">
        <v>509726081</v>
      </c>
      <c r="H7819" t="s">
        <v>25</v>
      </c>
      <c r="I7819">
        <f>YEAR(Table1[[#This Row],[date]])</f>
        <v>2013</v>
      </c>
      <c r="J7819">
        <f>Table1[[#This Row],[revenue]]-Table1[[#This Row],[budget_x]]</f>
        <v>434226081</v>
      </c>
      <c r="K7819" s="7">
        <f>Table1[[#This Row],[profit /loss ]]/Table1[[#This Row],[budget_x]]</f>
        <v>5.7513388211920526</v>
      </c>
      <c r="L7819" t="str" cm="1">
        <f t="array" ref="L7819">_xlfn.IFS(Table1[[#This Row],[score]]&gt;70,"high",Table1[[#This Row],[score]]&gt;50,"medium",Table1[[#This Row],[score]]&lt;=50,"low")</f>
        <v>medium</v>
      </c>
    </row>
    <row r="7820" spans="1:12" x14ac:dyDescent="0.3">
      <c r="A7820" t="s">
        <v>7524</v>
      </c>
      <c r="B7820" s="1">
        <v>44133</v>
      </c>
      <c r="C7820">
        <v>63</v>
      </c>
      <c r="D7820" t="s">
        <v>9</v>
      </c>
      <c r="E7820" t="s">
        <v>253</v>
      </c>
      <c r="F7820">
        <v>87000000</v>
      </c>
      <c r="G7820">
        <v>476680473.80000001</v>
      </c>
      <c r="H7820" t="s">
        <v>254</v>
      </c>
      <c r="I7820">
        <f>YEAR(Table1[[#This Row],[date]])</f>
        <v>2020</v>
      </c>
      <c r="J7820">
        <f>Table1[[#This Row],[revenue]]-Table1[[#This Row],[budget_x]]</f>
        <v>389680473.80000001</v>
      </c>
      <c r="K7820" s="7">
        <f>Table1[[#This Row],[profit /loss ]]/Table1[[#This Row],[budget_x]]</f>
        <v>4.4790859057471266</v>
      </c>
      <c r="L7820" t="str" cm="1">
        <f t="array" ref="L7820">_xlfn.IFS(Table1[[#This Row],[score]]&gt;70,"high",Table1[[#This Row],[score]]&gt;50,"medium",Table1[[#This Row],[score]]&lt;=50,"low")</f>
        <v>medium</v>
      </c>
    </row>
    <row r="7821" spans="1:12" x14ac:dyDescent="0.3">
      <c r="A7821" t="s">
        <v>7525</v>
      </c>
      <c r="B7821" s="1">
        <v>43931</v>
      </c>
      <c r="C7821">
        <v>68</v>
      </c>
      <c r="D7821" t="s">
        <v>9</v>
      </c>
      <c r="E7821" t="s">
        <v>74</v>
      </c>
      <c r="F7821">
        <v>78200000</v>
      </c>
      <c r="G7821">
        <v>360564423.19999999</v>
      </c>
      <c r="H7821" t="s">
        <v>75</v>
      </c>
      <c r="I7821">
        <f>YEAR(Table1[[#This Row],[date]])</f>
        <v>2020</v>
      </c>
      <c r="J7821">
        <f>Table1[[#This Row],[revenue]]-Table1[[#This Row],[budget_x]]</f>
        <v>282364423.19999999</v>
      </c>
      <c r="K7821" s="7">
        <f>Table1[[#This Row],[profit /loss ]]/Table1[[#This Row],[budget_x]]</f>
        <v>3.6107982506393861</v>
      </c>
      <c r="L7821" t="str" cm="1">
        <f t="array" ref="L7821">_xlfn.IFS(Table1[[#This Row],[score]]&gt;70,"high",Table1[[#This Row],[score]]&gt;50,"medium",Table1[[#This Row],[score]]&lt;=50,"low")</f>
        <v>medium</v>
      </c>
    </row>
    <row r="7822" spans="1:12" x14ac:dyDescent="0.3">
      <c r="A7822" t="s">
        <v>7526</v>
      </c>
      <c r="B7822" s="1">
        <v>42297</v>
      </c>
      <c r="C7822">
        <v>73</v>
      </c>
      <c r="D7822" t="s">
        <v>9</v>
      </c>
      <c r="E7822" t="s">
        <v>10</v>
      </c>
      <c r="F7822">
        <v>11000000</v>
      </c>
      <c r="G7822">
        <v>62076141</v>
      </c>
      <c r="H7822" t="s">
        <v>11</v>
      </c>
      <c r="I7822">
        <f>YEAR(Table1[[#This Row],[date]])</f>
        <v>2015</v>
      </c>
      <c r="J7822">
        <f>Table1[[#This Row],[revenue]]-Table1[[#This Row],[budget_x]]</f>
        <v>51076141</v>
      </c>
      <c r="K7822" s="7">
        <f>Table1[[#This Row],[profit /loss ]]/Table1[[#This Row],[budget_x]]</f>
        <v>4.6432855454545452</v>
      </c>
      <c r="L7822" t="str" cm="1">
        <f t="array" ref="L7822">_xlfn.IFS(Table1[[#This Row],[score]]&gt;70,"high",Table1[[#This Row],[score]]&gt;50,"medium",Table1[[#This Row],[score]]&lt;=50,"low")</f>
        <v>high</v>
      </c>
    </row>
    <row r="7823" spans="1:12" x14ac:dyDescent="0.3">
      <c r="A7823" t="s">
        <v>7527</v>
      </c>
      <c r="B7823" s="1">
        <v>39877</v>
      </c>
      <c r="C7823">
        <v>75</v>
      </c>
      <c r="D7823" t="s">
        <v>9</v>
      </c>
      <c r="E7823" t="s">
        <v>10</v>
      </c>
      <c r="F7823">
        <v>11000000</v>
      </c>
      <c r="G7823">
        <v>39994347</v>
      </c>
      <c r="H7823" t="s">
        <v>11</v>
      </c>
      <c r="I7823">
        <f>YEAR(Table1[[#This Row],[date]])</f>
        <v>2009</v>
      </c>
      <c r="J7823">
        <f>Table1[[#This Row],[revenue]]-Table1[[#This Row],[budget_x]]</f>
        <v>28994347</v>
      </c>
      <c r="K7823" s="7">
        <f>Table1[[#This Row],[profit /loss ]]/Table1[[#This Row],[budget_x]]</f>
        <v>2.6358497272727273</v>
      </c>
      <c r="L7823" t="str" cm="1">
        <f t="array" ref="L7823">_xlfn.IFS(Table1[[#This Row],[score]]&gt;70,"high",Table1[[#This Row],[score]]&gt;50,"medium",Table1[[#This Row],[score]]&lt;=50,"low")</f>
        <v>high</v>
      </c>
    </row>
    <row r="7824" spans="1:12" x14ac:dyDescent="0.3">
      <c r="A7824" t="s">
        <v>7528</v>
      </c>
      <c r="B7824" s="1">
        <v>40816</v>
      </c>
      <c r="C7824">
        <v>65</v>
      </c>
      <c r="D7824" t="s">
        <v>9</v>
      </c>
      <c r="E7824" t="s">
        <v>10</v>
      </c>
      <c r="F7824">
        <v>20000000</v>
      </c>
      <c r="G7824">
        <v>30163785</v>
      </c>
      <c r="H7824" t="s">
        <v>11</v>
      </c>
      <c r="I7824">
        <f>YEAR(Table1[[#This Row],[date]])</f>
        <v>2011</v>
      </c>
      <c r="J7824">
        <f>Table1[[#This Row],[revenue]]-Table1[[#This Row],[budget_x]]</f>
        <v>10163785</v>
      </c>
      <c r="K7824" s="7">
        <f>Table1[[#This Row],[profit /loss ]]/Table1[[#This Row],[budget_x]]</f>
        <v>0.50818925000000004</v>
      </c>
      <c r="L7824" t="str" cm="1">
        <f t="array" ref="L7824">_xlfn.IFS(Table1[[#This Row],[score]]&gt;70,"high",Table1[[#This Row],[score]]&gt;50,"medium",Table1[[#This Row],[score]]&lt;=50,"low")</f>
        <v>medium</v>
      </c>
    </row>
    <row r="7825" spans="1:12" x14ac:dyDescent="0.3">
      <c r="A7825" t="s">
        <v>7529</v>
      </c>
      <c r="B7825" s="1">
        <v>44505</v>
      </c>
      <c r="C7825">
        <v>73</v>
      </c>
      <c r="D7825" t="s">
        <v>9</v>
      </c>
      <c r="E7825" t="s">
        <v>7530</v>
      </c>
      <c r="F7825">
        <v>2000000</v>
      </c>
      <c r="G7825">
        <v>69897819.599999994</v>
      </c>
      <c r="H7825" t="s">
        <v>11</v>
      </c>
      <c r="I7825">
        <f>YEAR(Table1[[#This Row],[date]])</f>
        <v>2021</v>
      </c>
      <c r="J7825">
        <f>Table1[[#This Row],[revenue]]-Table1[[#This Row],[budget_x]]</f>
        <v>67897819.599999994</v>
      </c>
      <c r="K7825" s="7">
        <f>Table1[[#This Row],[profit /loss ]]/Table1[[#This Row],[budget_x]]</f>
        <v>33.948909799999996</v>
      </c>
      <c r="L7825" t="str" cm="1">
        <f t="array" ref="L7825">_xlfn.IFS(Table1[[#This Row],[score]]&gt;70,"high",Table1[[#This Row],[score]]&gt;50,"medium",Table1[[#This Row],[score]]&lt;=50,"low")</f>
        <v>high</v>
      </c>
    </row>
    <row r="7826" spans="1:12" x14ac:dyDescent="0.3">
      <c r="A7826" t="s">
        <v>7531</v>
      </c>
      <c r="B7826" s="1">
        <v>44357</v>
      </c>
      <c r="C7826">
        <v>71</v>
      </c>
      <c r="D7826" t="s">
        <v>9</v>
      </c>
      <c r="E7826" t="s">
        <v>10</v>
      </c>
      <c r="F7826">
        <v>20000000</v>
      </c>
      <c r="G7826">
        <v>6435260</v>
      </c>
      <c r="H7826" t="s">
        <v>11</v>
      </c>
      <c r="I7826">
        <f>YEAR(Table1[[#This Row],[date]])</f>
        <v>2021</v>
      </c>
      <c r="J7826">
        <f>Table1[[#This Row],[revenue]]-Table1[[#This Row],[budget_x]]</f>
        <v>-13564740</v>
      </c>
      <c r="K7826" s="7">
        <f>Table1[[#This Row],[profit /loss ]]/Table1[[#This Row],[budget_x]]</f>
        <v>-0.67823699999999998</v>
      </c>
      <c r="L7826" t="str" cm="1">
        <f t="array" ref="L7826">_xlfn.IFS(Table1[[#This Row],[score]]&gt;70,"high",Table1[[#This Row],[score]]&gt;50,"medium",Table1[[#This Row],[score]]&lt;=50,"low")</f>
        <v>high</v>
      </c>
    </row>
    <row r="7827" spans="1:12" x14ac:dyDescent="0.3">
      <c r="A7827" t="s">
        <v>7532</v>
      </c>
      <c r="B7827" s="1">
        <v>22758</v>
      </c>
      <c r="C7827">
        <v>78</v>
      </c>
      <c r="D7827" t="s">
        <v>9</v>
      </c>
      <c r="E7827" t="s">
        <v>10</v>
      </c>
      <c r="F7827">
        <v>3200000</v>
      </c>
      <c r="G7827">
        <v>8000000</v>
      </c>
      <c r="H7827" t="s">
        <v>17</v>
      </c>
      <c r="I7827">
        <f>YEAR(Table1[[#This Row],[date]])</f>
        <v>1962</v>
      </c>
      <c r="J7827">
        <f>Table1[[#This Row],[revenue]]-Table1[[#This Row],[budget_x]]</f>
        <v>4800000</v>
      </c>
      <c r="K7827" s="7">
        <f>Table1[[#This Row],[profit /loss ]]/Table1[[#This Row],[budget_x]]</f>
        <v>1.5</v>
      </c>
      <c r="L7827" t="str" cm="1">
        <f t="array" ref="L7827">_xlfn.IFS(Table1[[#This Row],[score]]&gt;70,"high",Table1[[#This Row],[score]]&gt;50,"medium",Table1[[#This Row],[score]]&lt;=50,"low")</f>
        <v>high</v>
      </c>
    </row>
    <row r="7828" spans="1:12" x14ac:dyDescent="0.3">
      <c r="A7828" t="s">
        <v>7533</v>
      </c>
      <c r="B7828" s="1">
        <v>39675</v>
      </c>
      <c r="C7828">
        <v>68</v>
      </c>
      <c r="D7828" t="s">
        <v>9</v>
      </c>
      <c r="E7828" t="s">
        <v>10</v>
      </c>
      <c r="F7828">
        <v>16000000</v>
      </c>
      <c r="G7828">
        <v>104504817</v>
      </c>
      <c r="H7828" t="s">
        <v>17</v>
      </c>
      <c r="I7828">
        <f>YEAR(Table1[[#This Row],[date]])</f>
        <v>2008</v>
      </c>
      <c r="J7828">
        <f>Table1[[#This Row],[revenue]]-Table1[[#This Row],[budget_x]]</f>
        <v>88504817</v>
      </c>
      <c r="K7828" s="7">
        <f>Table1[[#This Row],[profit /loss ]]/Table1[[#This Row],[budget_x]]</f>
        <v>5.5315510625000002</v>
      </c>
      <c r="L7828" t="str" cm="1">
        <f t="array" ref="L7828">_xlfn.IFS(Table1[[#This Row],[score]]&gt;70,"high",Table1[[#This Row],[score]]&gt;50,"medium",Table1[[#This Row],[score]]&lt;=50,"low")</f>
        <v>medium</v>
      </c>
    </row>
    <row r="7829" spans="1:12" x14ac:dyDescent="0.3">
      <c r="A7829" t="s">
        <v>7534</v>
      </c>
      <c r="B7829" s="1">
        <v>44530</v>
      </c>
      <c r="C7829">
        <v>62</v>
      </c>
      <c r="D7829" t="s">
        <v>9</v>
      </c>
      <c r="E7829" t="s">
        <v>10</v>
      </c>
      <c r="F7829">
        <v>107200000</v>
      </c>
      <c r="G7829">
        <v>402125768.60000002</v>
      </c>
      <c r="H7829" t="s">
        <v>17</v>
      </c>
      <c r="I7829">
        <f>YEAR(Table1[[#This Row],[date]])</f>
        <v>2021</v>
      </c>
      <c r="J7829">
        <f>Table1[[#This Row],[revenue]]-Table1[[#This Row],[budget_x]]</f>
        <v>294925768.60000002</v>
      </c>
      <c r="K7829" s="7">
        <f>Table1[[#This Row],[profit /loss ]]/Table1[[#This Row],[budget_x]]</f>
        <v>2.7511732145522392</v>
      </c>
      <c r="L7829" t="str" cm="1">
        <f t="array" ref="L7829">_xlfn.IFS(Table1[[#This Row],[score]]&gt;70,"high",Table1[[#This Row],[score]]&gt;50,"medium",Table1[[#This Row],[score]]&lt;=50,"low")</f>
        <v>medium</v>
      </c>
    </row>
    <row r="7830" spans="1:12" x14ac:dyDescent="0.3">
      <c r="A7830" t="s">
        <v>7535</v>
      </c>
      <c r="B7830" s="1">
        <v>35497</v>
      </c>
      <c r="C7830">
        <v>73</v>
      </c>
      <c r="D7830" t="s">
        <v>9</v>
      </c>
      <c r="E7830" t="s">
        <v>69</v>
      </c>
      <c r="F7830">
        <v>93000000</v>
      </c>
      <c r="G7830">
        <v>345008293.19999999</v>
      </c>
      <c r="H7830" t="s">
        <v>143</v>
      </c>
      <c r="I7830">
        <f>YEAR(Table1[[#This Row],[date]])</f>
        <v>1997</v>
      </c>
      <c r="J7830">
        <f>Table1[[#This Row],[revenue]]-Table1[[#This Row],[budget_x]]</f>
        <v>252008293.19999999</v>
      </c>
      <c r="K7830" s="7">
        <f>Table1[[#This Row],[profit /loss ]]/Table1[[#This Row],[budget_x]]</f>
        <v>2.709766593548387</v>
      </c>
      <c r="L7830" t="str" cm="1">
        <f t="array" ref="L7830">_xlfn.IFS(Table1[[#This Row],[score]]&gt;70,"high",Table1[[#This Row],[score]]&gt;50,"medium",Table1[[#This Row],[score]]&lt;=50,"low")</f>
        <v>high</v>
      </c>
    </row>
    <row r="7831" spans="1:12" x14ac:dyDescent="0.3">
      <c r="A7831" t="s">
        <v>7536</v>
      </c>
      <c r="B7831" s="1">
        <v>39968</v>
      </c>
      <c r="C7831">
        <v>65</v>
      </c>
      <c r="D7831" t="s">
        <v>9</v>
      </c>
      <c r="E7831" t="s">
        <v>10</v>
      </c>
      <c r="F7831">
        <v>40000000</v>
      </c>
      <c r="G7831">
        <v>92302502</v>
      </c>
      <c r="H7831" t="s">
        <v>11</v>
      </c>
      <c r="I7831">
        <f>YEAR(Table1[[#This Row],[date]])</f>
        <v>2009</v>
      </c>
      <c r="J7831">
        <f>Table1[[#This Row],[revenue]]-Table1[[#This Row],[budget_x]]</f>
        <v>52302502</v>
      </c>
      <c r="K7831" s="7">
        <f>Table1[[#This Row],[profit /loss ]]/Table1[[#This Row],[budget_x]]</f>
        <v>1.3075625500000001</v>
      </c>
      <c r="L7831" t="str" cm="1">
        <f t="array" ref="L7831">_xlfn.IFS(Table1[[#This Row],[score]]&gt;70,"high",Table1[[#This Row],[score]]&gt;50,"medium",Table1[[#This Row],[score]]&lt;=50,"low")</f>
        <v>medium</v>
      </c>
    </row>
    <row r="7832" spans="1:12" x14ac:dyDescent="0.3">
      <c r="A7832" t="s">
        <v>7537</v>
      </c>
      <c r="B7832" s="1">
        <v>42205</v>
      </c>
      <c r="C7832">
        <v>41</v>
      </c>
      <c r="D7832" t="s">
        <v>9</v>
      </c>
      <c r="E7832" t="s">
        <v>10</v>
      </c>
      <c r="F7832">
        <v>101800000</v>
      </c>
      <c r="G7832">
        <v>858637629</v>
      </c>
      <c r="H7832" t="s">
        <v>17</v>
      </c>
      <c r="I7832">
        <f>YEAR(Table1[[#This Row],[date]])</f>
        <v>2015</v>
      </c>
      <c r="J7832">
        <f>Table1[[#This Row],[revenue]]-Table1[[#This Row],[budget_x]]</f>
        <v>756837629</v>
      </c>
      <c r="K7832" s="7">
        <f>Table1[[#This Row],[profit /loss ]]/Table1[[#This Row],[budget_x]]</f>
        <v>7.4345543123772106</v>
      </c>
      <c r="L7832" t="str" cm="1">
        <f t="array" ref="L7832">_xlfn.IFS(Table1[[#This Row],[score]]&gt;70,"high",Table1[[#This Row],[score]]&gt;50,"medium",Table1[[#This Row],[score]]&lt;=50,"low")</f>
        <v>low</v>
      </c>
    </row>
    <row r="7833" spans="1:12" x14ac:dyDescent="0.3">
      <c r="A7833" t="s">
        <v>7538</v>
      </c>
      <c r="B7833" s="1">
        <v>43355</v>
      </c>
      <c r="C7833">
        <v>67</v>
      </c>
      <c r="D7833" t="s">
        <v>9</v>
      </c>
      <c r="E7833" t="s">
        <v>74</v>
      </c>
      <c r="F7833">
        <v>85051500</v>
      </c>
      <c r="G7833">
        <v>5577666</v>
      </c>
      <c r="H7833" t="s">
        <v>75</v>
      </c>
      <c r="I7833">
        <f>YEAR(Table1[[#This Row],[date]])</f>
        <v>2018</v>
      </c>
      <c r="J7833">
        <f>Table1[[#This Row],[revenue]]-Table1[[#This Row],[budget_x]]</f>
        <v>-79473834</v>
      </c>
      <c r="K7833" s="7">
        <f>Table1[[#This Row],[profit /loss ]]/Table1[[#This Row],[budget_x]]</f>
        <v>-0.93442013368370924</v>
      </c>
      <c r="L7833" t="str" cm="1">
        <f t="array" ref="L7833">_xlfn.IFS(Table1[[#This Row],[score]]&gt;70,"high",Table1[[#This Row],[score]]&gt;50,"medium",Table1[[#This Row],[score]]&lt;=50,"low")</f>
        <v>medium</v>
      </c>
    </row>
    <row r="7834" spans="1:12" x14ac:dyDescent="0.3">
      <c r="A7834" t="s">
        <v>7539</v>
      </c>
      <c r="B7834" s="1">
        <v>43210</v>
      </c>
      <c r="C7834">
        <v>56</v>
      </c>
      <c r="D7834" t="s">
        <v>9</v>
      </c>
      <c r="E7834" t="s">
        <v>10</v>
      </c>
      <c r="F7834">
        <v>5460000</v>
      </c>
      <c r="G7834">
        <v>1468454</v>
      </c>
      <c r="H7834" t="s">
        <v>17</v>
      </c>
      <c r="I7834">
        <f>YEAR(Table1[[#This Row],[date]])</f>
        <v>2018</v>
      </c>
      <c r="J7834">
        <f>Table1[[#This Row],[revenue]]-Table1[[#This Row],[budget_x]]</f>
        <v>-3991546</v>
      </c>
      <c r="K7834" s="7">
        <f>Table1[[#This Row],[profit /loss ]]/Table1[[#This Row],[budget_x]]</f>
        <v>-0.7310523809523809</v>
      </c>
      <c r="L7834" t="str" cm="1">
        <f t="array" ref="L7834">_xlfn.IFS(Table1[[#This Row],[score]]&gt;70,"high",Table1[[#This Row],[score]]&gt;50,"medium",Table1[[#This Row],[score]]&lt;=50,"low")</f>
        <v>medium</v>
      </c>
    </row>
    <row r="7835" spans="1:12" x14ac:dyDescent="0.3">
      <c r="A7835" t="s">
        <v>7540</v>
      </c>
      <c r="B7835" s="1">
        <v>41526</v>
      </c>
      <c r="C7835">
        <v>39</v>
      </c>
      <c r="D7835" t="s">
        <v>9</v>
      </c>
      <c r="E7835" t="s">
        <v>10</v>
      </c>
      <c r="F7835">
        <v>1000000</v>
      </c>
      <c r="G7835">
        <v>1240261.6000000001</v>
      </c>
      <c r="H7835" t="s">
        <v>11</v>
      </c>
      <c r="I7835">
        <f>YEAR(Table1[[#This Row],[date]])</f>
        <v>2013</v>
      </c>
      <c r="J7835">
        <f>Table1[[#This Row],[revenue]]-Table1[[#This Row],[budget_x]]</f>
        <v>240261.60000000009</v>
      </c>
      <c r="K7835" s="7">
        <f>Table1[[#This Row],[profit /loss ]]/Table1[[#This Row],[budget_x]]</f>
        <v>0.2402616000000001</v>
      </c>
      <c r="L7835" t="str" cm="1">
        <f t="array" ref="L7835">_xlfn.IFS(Table1[[#This Row],[score]]&gt;70,"high",Table1[[#This Row],[score]]&gt;50,"medium",Table1[[#This Row],[score]]&lt;=50,"low")</f>
        <v>low</v>
      </c>
    </row>
    <row r="7836" spans="1:12" x14ac:dyDescent="0.3">
      <c r="A7836" t="s">
        <v>7541</v>
      </c>
      <c r="B7836" s="1">
        <v>24547</v>
      </c>
      <c r="C7836">
        <v>67</v>
      </c>
      <c r="D7836" t="s">
        <v>9</v>
      </c>
      <c r="E7836" t="s">
        <v>171</v>
      </c>
      <c r="F7836">
        <v>108200000</v>
      </c>
      <c r="G7836">
        <v>389368281.60000002</v>
      </c>
      <c r="H7836" t="s">
        <v>184</v>
      </c>
      <c r="I7836">
        <f>YEAR(Table1[[#This Row],[date]])</f>
        <v>1967</v>
      </c>
      <c r="J7836">
        <f>Table1[[#This Row],[revenue]]-Table1[[#This Row],[budget_x]]</f>
        <v>281168281.60000002</v>
      </c>
      <c r="K7836" s="7">
        <f>Table1[[#This Row],[profit /loss ]]/Table1[[#This Row],[budget_x]]</f>
        <v>2.5985977966728284</v>
      </c>
      <c r="L7836" t="str" cm="1">
        <f t="array" ref="L7836">_xlfn.IFS(Table1[[#This Row],[score]]&gt;70,"high",Table1[[#This Row],[score]]&gt;50,"medium",Table1[[#This Row],[score]]&lt;=50,"low")</f>
        <v>medium</v>
      </c>
    </row>
    <row r="7837" spans="1:12" x14ac:dyDescent="0.3">
      <c r="A7837" t="s">
        <v>7542</v>
      </c>
      <c r="B7837" s="1">
        <v>44064</v>
      </c>
      <c r="C7837">
        <v>60</v>
      </c>
      <c r="D7837" t="s">
        <v>9</v>
      </c>
      <c r="E7837" t="s">
        <v>10</v>
      </c>
      <c r="F7837">
        <v>150600000</v>
      </c>
      <c r="G7837">
        <v>511519016.80000001</v>
      </c>
      <c r="H7837" t="s">
        <v>17</v>
      </c>
      <c r="I7837">
        <f>YEAR(Table1[[#This Row],[date]])</f>
        <v>2020</v>
      </c>
      <c r="J7837">
        <f>Table1[[#This Row],[revenue]]-Table1[[#This Row],[budget_x]]</f>
        <v>360919016.80000001</v>
      </c>
      <c r="K7837" s="7">
        <f>Table1[[#This Row],[profit /loss ]]/Table1[[#This Row],[budget_x]]</f>
        <v>2.3965406162018592</v>
      </c>
      <c r="L7837" t="str" cm="1">
        <f t="array" ref="L7837">_xlfn.IFS(Table1[[#This Row],[score]]&gt;70,"high",Table1[[#This Row],[score]]&gt;50,"medium",Table1[[#This Row],[score]]&lt;=50,"low")</f>
        <v>medium</v>
      </c>
    </row>
    <row r="7838" spans="1:12" x14ac:dyDescent="0.3">
      <c r="A7838" t="s">
        <v>7543</v>
      </c>
      <c r="B7838" s="1">
        <v>42979</v>
      </c>
      <c r="C7838">
        <v>60</v>
      </c>
      <c r="D7838" t="s">
        <v>9</v>
      </c>
      <c r="E7838" t="s">
        <v>10</v>
      </c>
      <c r="F7838">
        <v>112000000</v>
      </c>
      <c r="G7838">
        <v>558251841.60000002</v>
      </c>
      <c r="H7838" t="s">
        <v>11</v>
      </c>
      <c r="I7838">
        <f>YEAR(Table1[[#This Row],[date]])</f>
        <v>2017</v>
      </c>
      <c r="J7838">
        <f>Table1[[#This Row],[revenue]]-Table1[[#This Row],[budget_x]]</f>
        <v>446251841.60000002</v>
      </c>
      <c r="K7838" s="7">
        <f>Table1[[#This Row],[profit /loss ]]/Table1[[#This Row],[budget_x]]</f>
        <v>3.984391442857143</v>
      </c>
      <c r="L7838" t="str" cm="1">
        <f t="array" ref="L7838">_xlfn.IFS(Table1[[#This Row],[score]]&gt;70,"high",Table1[[#This Row],[score]]&gt;50,"medium",Table1[[#This Row],[score]]&lt;=50,"low")</f>
        <v>medium</v>
      </c>
    </row>
    <row r="7839" spans="1:12" x14ac:dyDescent="0.3">
      <c r="A7839" t="s">
        <v>7544</v>
      </c>
      <c r="B7839" s="1">
        <v>36644</v>
      </c>
      <c r="C7839">
        <v>48</v>
      </c>
      <c r="D7839" t="s">
        <v>9</v>
      </c>
      <c r="E7839" t="s">
        <v>10</v>
      </c>
      <c r="F7839">
        <v>58000000</v>
      </c>
      <c r="G7839">
        <v>59431365</v>
      </c>
      <c r="H7839" t="s">
        <v>17</v>
      </c>
      <c r="I7839">
        <f>YEAR(Table1[[#This Row],[date]])</f>
        <v>2000</v>
      </c>
      <c r="J7839">
        <f>Table1[[#This Row],[revenue]]-Table1[[#This Row],[budget_x]]</f>
        <v>1431365</v>
      </c>
      <c r="K7839" s="7">
        <f>Table1[[#This Row],[profit /loss ]]/Table1[[#This Row],[budget_x]]</f>
        <v>2.4678706896551723E-2</v>
      </c>
      <c r="L7839" t="str" cm="1">
        <f t="array" ref="L7839">_xlfn.IFS(Table1[[#This Row],[score]]&gt;70,"high",Table1[[#This Row],[score]]&gt;50,"medium",Table1[[#This Row],[score]]&lt;=50,"low")</f>
        <v>low</v>
      </c>
    </row>
    <row r="7840" spans="1:12" x14ac:dyDescent="0.3">
      <c r="A7840" t="s">
        <v>7545</v>
      </c>
      <c r="B7840" s="1">
        <v>39972</v>
      </c>
      <c r="C7840">
        <v>63</v>
      </c>
      <c r="D7840" t="s">
        <v>9</v>
      </c>
      <c r="E7840" t="s">
        <v>10</v>
      </c>
      <c r="F7840">
        <v>14000000</v>
      </c>
      <c r="G7840">
        <v>22815460</v>
      </c>
      <c r="H7840" t="s">
        <v>17</v>
      </c>
      <c r="I7840">
        <f>YEAR(Table1[[#This Row],[date]])</f>
        <v>2009</v>
      </c>
      <c r="J7840">
        <f>Table1[[#This Row],[revenue]]-Table1[[#This Row],[budget_x]]</f>
        <v>8815460</v>
      </c>
      <c r="K7840" s="7">
        <f>Table1[[#This Row],[profit /loss ]]/Table1[[#This Row],[budget_x]]</f>
        <v>0.62967571428571434</v>
      </c>
      <c r="L7840" t="str" cm="1">
        <f t="array" ref="L7840">_xlfn.IFS(Table1[[#This Row],[score]]&gt;70,"high",Table1[[#This Row],[score]]&gt;50,"medium",Table1[[#This Row],[score]]&lt;=50,"low")</f>
        <v>medium</v>
      </c>
    </row>
    <row r="7841" spans="1:12" x14ac:dyDescent="0.3">
      <c r="A7841" t="s">
        <v>7546</v>
      </c>
      <c r="B7841" s="1">
        <v>37529</v>
      </c>
      <c r="C7841">
        <v>66</v>
      </c>
      <c r="D7841" t="s">
        <v>9</v>
      </c>
      <c r="E7841" t="s">
        <v>10</v>
      </c>
      <c r="F7841">
        <v>10000000</v>
      </c>
      <c r="G7841">
        <v>11411644</v>
      </c>
      <c r="H7841" t="s">
        <v>11</v>
      </c>
      <c r="I7841">
        <f>YEAR(Table1[[#This Row],[date]])</f>
        <v>2002</v>
      </c>
      <c r="J7841">
        <f>Table1[[#This Row],[revenue]]-Table1[[#This Row],[budget_x]]</f>
        <v>1411644</v>
      </c>
      <c r="K7841" s="7">
        <f>Table1[[#This Row],[profit /loss ]]/Table1[[#This Row],[budget_x]]</f>
        <v>0.1411644</v>
      </c>
      <c r="L7841" t="str" cm="1">
        <f t="array" ref="L7841">_xlfn.IFS(Table1[[#This Row],[score]]&gt;70,"high",Table1[[#This Row],[score]]&gt;50,"medium",Table1[[#This Row],[score]]&lt;=50,"low")</f>
        <v>medium</v>
      </c>
    </row>
    <row r="7842" spans="1:12" x14ac:dyDescent="0.3">
      <c r="A7842" t="s">
        <v>7547</v>
      </c>
      <c r="B7842" s="1">
        <v>42927</v>
      </c>
      <c r="C7842">
        <v>56</v>
      </c>
      <c r="D7842" t="s">
        <v>9</v>
      </c>
      <c r="E7842" t="s">
        <v>10</v>
      </c>
      <c r="F7842">
        <v>1000000</v>
      </c>
      <c r="G7842">
        <v>5199</v>
      </c>
      <c r="H7842" t="s">
        <v>17</v>
      </c>
      <c r="I7842">
        <f>YEAR(Table1[[#This Row],[date]])</f>
        <v>2017</v>
      </c>
      <c r="J7842">
        <f>Table1[[#This Row],[revenue]]-Table1[[#This Row],[budget_x]]</f>
        <v>-994801</v>
      </c>
      <c r="K7842" s="7">
        <f>Table1[[#This Row],[profit /loss ]]/Table1[[#This Row],[budget_x]]</f>
        <v>-0.99480100000000005</v>
      </c>
      <c r="L7842" t="str" cm="1">
        <f t="array" ref="L7842">_xlfn.IFS(Table1[[#This Row],[score]]&gt;70,"high",Table1[[#This Row],[score]]&gt;50,"medium",Table1[[#This Row],[score]]&lt;=50,"low")</f>
        <v>medium</v>
      </c>
    </row>
    <row r="7843" spans="1:12" x14ac:dyDescent="0.3">
      <c r="A7843" t="s">
        <v>7548</v>
      </c>
      <c r="B7843" s="1">
        <v>41201</v>
      </c>
      <c r="C7843">
        <v>60</v>
      </c>
      <c r="D7843" t="s">
        <v>9</v>
      </c>
      <c r="E7843" t="s">
        <v>10</v>
      </c>
      <c r="F7843">
        <v>19000000</v>
      </c>
      <c r="G7843">
        <v>36192775</v>
      </c>
      <c r="H7843" t="s">
        <v>11</v>
      </c>
      <c r="I7843">
        <f>YEAR(Table1[[#This Row],[date]])</f>
        <v>2012</v>
      </c>
      <c r="J7843">
        <f>Table1[[#This Row],[revenue]]-Table1[[#This Row],[budget_x]]</f>
        <v>17192775</v>
      </c>
      <c r="K7843" s="7">
        <f>Table1[[#This Row],[profit /loss ]]/Table1[[#This Row],[budget_x]]</f>
        <v>0.90488289473684214</v>
      </c>
      <c r="L7843" t="str" cm="1">
        <f t="array" ref="L7843">_xlfn.IFS(Table1[[#This Row],[score]]&gt;70,"high",Table1[[#This Row],[score]]&gt;50,"medium",Table1[[#This Row],[score]]&lt;=50,"low")</f>
        <v>medium</v>
      </c>
    </row>
    <row r="7844" spans="1:12" x14ac:dyDescent="0.3">
      <c r="A7844" t="s">
        <v>7549</v>
      </c>
      <c r="B7844" s="1">
        <v>43096</v>
      </c>
      <c r="C7844">
        <v>81</v>
      </c>
      <c r="D7844" t="s">
        <v>9</v>
      </c>
      <c r="E7844" t="s">
        <v>74</v>
      </c>
      <c r="F7844">
        <v>12308000</v>
      </c>
      <c r="G7844">
        <v>49380115</v>
      </c>
      <c r="H7844" t="s">
        <v>75</v>
      </c>
      <c r="I7844">
        <f>YEAR(Table1[[#This Row],[date]])</f>
        <v>2017</v>
      </c>
      <c r="J7844">
        <f>Table1[[#This Row],[revenue]]-Table1[[#This Row],[budget_x]]</f>
        <v>37072115</v>
      </c>
      <c r="K7844" s="7">
        <f>Table1[[#This Row],[profit /loss ]]/Table1[[#This Row],[budget_x]]</f>
        <v>3.0120340428989274</v>
      </c>
      <c r="L7844" t="str" cm="1">
        <f t="array" ref="L7844">_xlfn.IFS(Table1[[#This Row],[score]]&gt;70,"high",Table1[[#This Row],[score]]&gt;50,"medium",Table1[[#This Row],[score]]&lt;=50,"low")</f>
        <v>high</v>
      </c>
    </row>
    <row r="7845" spans="1:12" x14ac:dyDescent="0.3">
      <c r="A7845" t="s">
        <v>7550</v>
      </c>
      <c r="B7845" s="1">
        <v>32541</v>
      </c>
      <c r="C7845">
        <v>61</v>
      </c>
      <c r="D7845" t="s">
        <v>9</v>
      </c>
      <c r="E7845" t="s">
        <v>10</v>
      </c>
      <c r="F7845">
        <v>23000000</v>
      </c>
      <c r="G7845">
        <v>105900000</v>
      </c>
      <c r="H7845" t="s">
        <v>11</v>
      </c>
      <c r="I7845">
        <f>YEAR(Table1[[#This Row],[date]])</f>
        <v>1989</v>
      </c>
      <c r="J7845">
        <f>Table1[[#This Row],[revenue]]-Table1[[#This Row],[budget_x]]</f>
        <v>82900000</v>
      </c>
      <c r="K7845" s="7">
        <f>Table1[[#This Row],[profit /loss ]]/Table1[[#This Row],[budget_x]]</f>
        <v>3.6043478260869564</v>
      </c>
      <c r="L7845" t="str" cm="1">
        <f t="array" ref="L7845">_xlfn.IFS(Table1[[#This Row],[score]]&gt;70,"high",Table1[[#This Row],[score]]&gt;50,"medium",Table1[[#This Row],[score]]&lt;=50,"low")</f>
        <v>medium</v>
      </c>
    </row>
    <row r="7846" spans="1:12" x14ac:dyDescent="0.3">
      <c r="A7846" t="s">
        <v>7551</v>
      </c>
      <c r="B7846" s="1">
        <v>37077</v>
      </c>
      <c r="C7846">
        <v>61</v>
      </c>
      <c r="D7846" t="s">
        <v>9</v>
      </c>
      <c r="E7846" t="s">
        <v>10</v>
      </c>
      <c r="F7846">
        <v>38000000</v>
      </c>
      <c r="G7846">
        <v>57753825</v>
      </c>
      <c r="H7846" t="s">
        <v>11</v>
      </c>
      <c r="I7846">
        <f>YEAR(Table1[[#This Row],[date]])</f>
        <v>2001</v>
      </c>
      <c r="J7846">
        <f>Table1[[#This Row],[revenue]]-Table1[[#This Row],[budget_x]]</f>
        <v>19753825</v>
      </c>
      <c r="K7846" s="7">
        <f>Table1[[#This Row],[profit /loss ]]/Table1[[#This Row],[budget_x]]</f>
        <v>0.51983749999999995</v>
      </c>
      <c r="L7846" t="str" cm="1">
        <f t="array" ref="L7846">_xlfn.IFS(Table1[[#This Row],[score]]&gt;70,"high",Table1[[#This Row],[score]]&gt;50,"medium",Table1[[#This Row],[score]]&lt;=50,"low")</f>
        <v>medium</v>
      </c>
    </row>
    <row r="7847" spans="1:12" x14ac:dyDescent="0.3">
      <c r="A7847" t="s">
        <v>7552</v>
      </c>
      <c r="B7847" s="1">
        <v>38268</v>
      </c>
      <c r="C7847">
        <v>65</v>
      </c>
      <c r="D7847" t="s">
        <v>9</v>
      </c>
      <c r="E7847" t="s">
        <v>10</v>
      </c>
      <c r="F7847">
        <v>92940000</v>
      </c>
      <c r="G7847">
        <v>488676116</v>
      </c>
      <c r="H7847" t="s">
        <v>17</v>
      </c>
      <c r="I7847">
        <f>YEAR(Table1[[#This Row],[date]])</f>
        <v>2004</v>
      </c>
      <c r="J7847">
        <f>Table1[[#This Row],[revenue]]-Table1[[#This Row],[budget_x]]</f>
        <v>395736116</v>
      </c>
      <c r="K7847" s="7">
        <f>Table1[[#This Row],[profit /loss ]]/Table1[[#This Row],[budget_x]]</f>
        <v>4.2579741338497952</v>
      </c>
      <c r="L7847" t="str" cm="1">
        <f t="array" ref="L7847">_xlfn.IFS(Table1[[#This Row],[score]]&gt;70,"high",Table1[[#This Row],[score]]&gt;50,"medium",Table1[[#This Row],[score]]&lt;=50,"low")</f>
        <v>medium</v>
      </c>
    </row>
    <row r="7848" spans="1:12" x14ac:dyDescent="0.3">
      <c r="A7848" t="s">
        <v>7553</v>
      </c>
      <c r="B7848" s="1">
        <v>32485</v>
      </c>
      <c r="C7848">
        <v>77</v>
      </c>
      <c r="D7848" t="s">
        <v>9</v>
      </c>
      <c r="E7848" t="s">
        <v>10</v>
      </c>
      <c r="F7848">
        <v>15000000</v>
      </c>
      <c r="G7848">
        <v>34604000</v>
      </c>
      <c r="H7848" t="s">
        <v>17</v>
      </c>
      <c r="I7848">
        <f>YEAR(Table1[[#This Row],[date]])</f>
        <v>1988</v>
      </c>
      <c r="J7848">
        <f>Table1[[#This Row],[revenue]]-Table1[[#This Row],[budget_x]]</f>
        <v>19604000</v>
      </c>
      <c r="K7848" s="7">
        <f>Table1[[#This Row],[profit /loss ]]/Table1[[#This Row],[budget_x]]</f>
        <v>1.3069333333333333</v>
      </c>
      <c r="L7848" t="str" cm="1">
        <f t="array" ref="L7848">_xlfn.IFS(Table1[[#This Row],[score]]&gt;70,"high",Table1[[#This Row],[score]]&gt;50,"medium",Table1[[#This Row],[score]]&lt;=50,"low")</f>
        <v>high</v>
      </c>
    </row>
    <row r="7849" spans="1:12" x14ac:dyDescent="0.3">
      <c r="A7849" t="s">
        <v>7554</v>
      </c>
      <c r="B7849" s="1">
        <v>43385</v>
      </c>
      <c r="C7849">
        <v>61</v>
      </c>
      <c r="D7849" t="s">
        <v>9</v>
      </c>
      <c r="E7849" t="s">
        <v>10</v>
      </c>
      <c r="F7849">
        <v>109600000</v>
      </c>
      <c r="G7849">
        <v>509088123</v>
      </c>
      <c r="H7849" t="s">
        <v>11</v>
      </c>
      <c r="I7849">
        <f>YEAR(Table1[[#This Row],[date]])</f>
        <v>2018</v>
      </c>
      <c r="J7849">
        <f>Table1[[#This Row],[revenue]]-Table1[[#This Row],[budget_x]]</f>
        <v>399488123</v>
      </c>
      <c r="K7849" s="7">
        <f>Table1[[#This Row],[profit /loss ]]/Table1[[#This Row],[budget_x]]</f>
        <v>3.6449646259124089</v>
      </c>
      <c r="L7849" t="str" cm="1">
        <f t="array" ref="L7849">_xlfn.IFS(Table1[[#This Row],[score]]&gt;70,"high",Table1[[#This Row],[score]]&gt;50,"medium",Table1[[#This Row],[score]]&lt;=50,"low")</f>
        <v>medium</v>
      </c>
    </row>
    <row r="7850" spans="1:12" x14ac:dyDescent="0.3">
      <c r="A7850" t="s">
        <v>7555</v>
      </c>
      <c r="B7850" s="1">
        <v>39378</v>
      </c>
      <c r="C7850">
        <v>67</v>
      </c>
      <c r="D7850" t="s">
        <v>9</v>
      </c>
      <c r="E7850" t="s">
        <v>10</v>
      </c>
      <c r="F7850">
        <v>55000000</v>
      </c>
      <c r="G7850">
        <v>74870866</v>
      </c>
      <c r="H7850" t="s">
        <v>11</v>
      </c>
      <c r="I7850">
        <f>YEAR(Table1[[#This Row],[date]])</f>
        <v>2007</v>
      </c>
      <c r="J7850">
        <f>Table1[[#This Row],[revenue]]-Table1[[#This Row],[budget_x]]</f>
        <v>19870866</v>
      </c>
      <c r="K7850" s="7">
        <f>Table1[[#This Row],[profit /loss ]]/Table1[[#This Row],[budget_x]]</f>
        <v>0.36128847272727271</v>
      </c>
      <c r="L7850" t="str" cm="1">
        <f t="array" ref="L7850">_xlfn.IFS(Table1[[#This Row],[score]]&gt;70,"high",Table1[[#This Row],[score]]&gt;50,"medium",Table1[[#This Row],[score]]&lt;=50,"low")</f>
        <v>medium</v>
      </c>
    </row>
    <row r="7851" spans="1:12" x14ac:dyDescent="0.3">
      <c r="A7851" t="s">
        <v>7556</v>
      </c>
      <c r="B7851" s="1">
        <v>43402</v>
      </c>
      <c r="C7851">
        <v>68</v>
      </c>
      <c r="D7851" t="s">
        <v>9</v>
      </c>
      <c r="E7851" t="s">
        <v>10</v>
      </c>
      <c r="F7851">
        <v>3200000</v>
      </c>
      <c r="G7851">
        <v>18285560</v>
      </c>
      <c r="H7851" t="s">
        <v>11</v>
      </c>
      <c r="I7851">
        <f>YEAR(Table1[[#This Row],[date]])</f>
        <v>2018</v>
      </c>
      <c r="J7851">
        <f>Table1[[#This Row],[revenue]]-Table1[[#This Row],[budget_x]]</f>
        <v>15085560</v>
      </c>
      <c r="K7851" s="7">
        <f>Table1[[#This Row],[profit /loss ]]/Table1[[#This Row],[budget_x]]</f>
        <v>4.7142375000000003</v>
      </c>
      <c r="L7851" t="str" cm="1">
        <f t="array" ref="L7851">_xlfn.IFS(Table1[[#This Row],[score]]&gt;70,"high",Table1[[#This Row],[score]]&gt;50,"medium",Table1[[#This Row],[score]]&lt;=50,"low")</f>
        <v>medium</v>
      </c>
    </row>
    <row r="7852" spans="1:12" x14ac:dyDescent="0.3">
      <c r="A7852" t="s">
        <v>7557</v>
      </c>
      <c r="B7852" s="1">
        <v>33196</v>
      </c>
      <c r="C7852">
        <v>65</v>
      </c>
      <c r="D7852" t="s">
        <v>9</v>
      </c>
      <c r="E7852" t="s">
        <v>10</v>
      </c>
      <c r="F7852">
        <v>20000000</v>
      </c>
      <c r="G7852">
        <v>59000000</v>
      </c>
      <c r="H7852" t="s">
        <v>11</v>
      </c>
      <c r="I7852">
        <f>YEAR(Table1[[#This Row],[date]])</f>
        <v>1990</v>
      </c>
      <c r="J7852">
        <f>Table1[[#This Row],[revenue]]-Table1[[#This Row],[budget_x]]</f>
        <v>39000000</v>
      </c>
      <c r="K7852" s="7">
        <f>Table1[[#This Row],[profit /loss ]]/Table1[[#This Row],[budget_x]]</f>
        <v>1.95</v>
      </c>
      <c r="L7852" t="str" cm="1">
        <f t="array" ref="L7852">_xlfn.IFS(Table1[[#This Row],[score]]&gt;70,"high",Table1[[#This Row],[score]]&gt;50,"medium",Table1[[#This Row],[score]]&lt;=50,"low")</f>
        <v>medium</v>
      </c>
    </row>
    <row r="7853" spans="1:12" x14ac:dyDescent="0.3">
      <c r="A7853" t="s">
        <v>93</v>
      </c>
      <c r="B7853" s="1">
        <v>28145</v>
      </c>
      <c r="C7853">
        <v>68</v>
      </c>
      <c r="D7853" t="s">
        <v>9</v>
      </c>
      <c r="E7853" t="s">
        <v>10</v>
      </c>
      <c r="F7853">
        <v>9000000</v>
      </c>
      <c r="G7853">
        <v>46236000</v>
      </c>
      <c r="H7853" t="s">
        <v>11</v>
      </c>
      <c r="I7853">
        <f>YEAR(Table1[[#This Row],[date]])</f>
        <v>1977</v>
      </c>
      <c r="J7853">
        <f>Table1[[#This Row],[revenue]]-Table1[[#This Row],[budget_x]]</f>
        <v>37236000</v>
      </c>
      <c r="K7853" s="7">
        <f>Table1[[#This Row],[profit /loss ]]/Table1[[#This Row],[budget_x]]</f>
        <v>4.1373333333333333</v>
      </c>
      <c r="L7853" t="str" cm="1">
        <f t="array" ref="L7853">_xlfn.IFS(Table1[[#This Row],[score]]&gt;70,"high",Table1[[#This Row],[score]]&gt;50,"medium",Table1[[#This Row],[score]]&lt;=50,"low")</f>
        <v>medium</v>
      </c>
    </row>
    <row r="7854" spans="1:12" x14ac:dyDescent="0.3">
      <c r="A7854" t="s">
        <v>7558</v>
      </c>
      <c r="B7854" s="1">
        <v>45205</v>
      </c>
      <c r="C7854">
        <v>0</v>
      </c>
      <c r="D7854" t="s">
        <v>150</v>
      </c>
      <c r="E7854" t="s">
        <v>10</v>
      </c>
      <c r="F7854">
        <v>200000000</v>
      </c>
      <c r="G7854">
        <v>1240261.6000000001</v>
      </c>
      <c r="H7854" t="s">
        <v>17</v>
      </c>
      <c r="I7854">
        <f>YEAR(Table1[[#This Row],[date]])</f>
        <v>2023</v>
      </c>
      <c r="J7854">
        <f>Table1[[#This Row],[revenue]]-Table1[[#This Row],[budget_x]]</f>
        <v>-198759738.40000001</v>
      </c>
      <c r="K7854" s="7">
        <f>Table1[[#This Row],[profit /loss ]]/Table1[[#This Row],[budget_x]]</f>
        <v>-0.99379869200000004</v>
      </c>
      <c r="L7854" t="str" cm="1">
        <f t="array" ref="L7854">_xlfn.IFS(Table1[[#This Row],[score]]&gt;70,"high",Table1[[#This Row],[score]]&gt;50,"medium",Table1[[#This Row],[score]]&lt;=50,"low")</f>
        <v>low</v>
      </c>
    </row>
    <row r="7855" spans="1:12" x14ac:dyDescent="0.3">
      <c r="A7855" t="s">
        <v>7559</v>
      </c>
      <c r="B7855" s="1">
        <v>43070</v>
      </c>
      <c r="C7855">
        <v>59</v>
      </c>
      <c r="D7855" t="s">
        <v>9</v>
      </c>
      <c r="E7855" t="s">
        <v>10</v>
      </c>
      <c r="F7855">
        <v>21600000</v>
      </c>
      <c r="G7855">
        <v>5805201</v>
      </c>
      <c r="H7855" t="s">
        <v>17</v>
      </c>
      <c r="I7855">
        <f>YEAR(Table1[[#This Row],[date]])</f>
        <v>2017</v>
      </c>
      <c r="J7855">
        <f>Table1[[#This Row],[revenue]]-Table1[[#This Row],[budget_x]]</f>
        <v>-15794799</v>
      </c>
      <c r="K7855" s="7">
        <f>Table1[[#This Row],[profit /loss ]]/Table1[[#This Row],[budget_x]]</f>
        <v>-0.73124069444444439</v>
      </c>
      <c r="L7855" t="str" cm="1">
        <f t="array" ref="L7855">_xlfn.IFS(Table1[[#This Row],[score]]&gt;70,"high",Table1[[#This Row],[score]]&gt;50,"medium",Table1[[#This Row],[score]]&lt;=50,"low")</f>
        <v>medium</v>
      </c>
    </row>
    <row r="7856" spans="1:12" x14ac:dyDescent="0.3">
      <c r="A7856" t="s">
        <v>7560</v>
      </c>
      <c r="B7856" s="1">
        <v>44427</v>
      </c>
      <c r="C7856">
        <v>69</v>
      </c>
      <c r="D7856" t="s">
        <v>9</v>
      </c>
      <c r="E7856" t="s">
        <v>86</v>
      </c>
      <c r="F7856">
        <v>4631396.5999999996</v>
      </c>
      <c r="G7856">
        <v>205000000</v>
      </c>
      <c r="H7856" t="s">
        <v>11</v>
      </c>
      <c r="I7856">
        <f>YEAR(Table1[[#This Row],[date]])</f>
        <v>2021</v>
      </c>
      <c r="J7856">
        <f>Table1[[#This Row],[revenue]]-Table1[[#This Row],[budget_x]]</f>
        <v>200368603.40000001</v>
      </c>
      <c r="K7856" s="7">
        <f>Table1[[#This Row],[profit /loss ]]/Table1[[#This Row],[budget_x]]</f>
        <v>43.263106294978066</v>
      </c>
      <c r="L7856" t="str" cm="1">
        <f t="array" ref="L7856">_xlfn.IFS(Table1[[#This Row],[score]]&gt;70,"high",Table1[[#This Row],[score]]&gt;50,"medium",Table1[[#This Row],[score]]&lt;=50,"low")</f>
        <v>medium</v>
      </c>
    </row>
    <row r="7857" spans="1:12" x14ac:dyDescent="0.3">
      <c r="A7857" t="s">
        <v>7561</v>
      </c>
      <c r="B7857" s="1">
        <v>31793</v>
      </c>
      <c r="C7857">
        <v>46</v>
      </c>
      <c r="D7857" t="s">
        <v>9</v>
      </c>
      <c r="E7857" t="s">
        <v>95</v>
      </c>
      <c r="F7857">
        <v>74000000</v>
      </c>
      <c r="G7857">
        <v>898538380</v>
      </c>
      <c r="H7857" t="s">
        <v>96</v>
      </c>
      <c r="I7857">
        <f>YEAR(Table1[[#This Row],[date]])</f>
        <v>1987</v>
      </c>
      <c r="J7857">
        <f>Table1[[#This Row],[revenue]]-Table1[[#This Row],[budget_x]]</f>
        <v>824538380</v>
      </c>
      <c r="K7857" s="7">
        <f>Table1[[#This Row],[profit /loss ]]/Table1[[#This Row],[budget_x]]</f>
        <v>11.14241054054054</v>
      </c>
      <c r="L7857" t="str" cm="1">
        <f t="array" ref="L7857">_xlfn.IFS(Table1[[#This Row],[score]]&gt;70,"high",Table1[[#This Row],[score]]&gt;50,"medium",Table1[[#This Row],[score]]&lt;=50,"low")</f>
        <v>low</v>
      </c>
    </row>
    <row r="7858" spans="1:12" x14ac:dyDescent="0.3">
      <c r="A7858" t="s">
        <v>7562</v>
      </c>
      <c r="B7858" s="1">
        <v>39871</v>
      </c>
      <c r="C7858">
        <v>44</v>
      </c>
      <c r="D7858" t="s">
        <v>9</v>
      </c>
      <c r="E7858" t="s">
        <v>10</v>
      </c>
      <c r="F7858">
        <v>50000000</v>
      </c>
      <c r="G7858">
        <v>12660287</v>
      </c>
      <c r="H7858" t="s">
        <v>17</v>
      </c>
      <c r="I7858">
        <f>YEAR(Table1[[#This Row],[date]])</f>
        <v>2009</v>
      </c>
      <c r="J7858">
        <f>Table1[[#This Row],[revenue]]-Table1[[#This Row],[budget_x]]</f>
        <v>-37339713</v>
      </c>
      <c r="K7858" s="7">
        <f>Table1[[#This Row],[profit /loss ]]/Table1[[#This Row],[budget_x]]</f>
        <v>-0.74679426000000004</v>
      </c>
      <c r="L7858" t="str" cm="1">
        <f t="array" ref="L7858">_xlfn.IFS(Table1[[#This Row],[score]]&gt;70,"high",Table1[[#This Row],[score]]&gt;50,"medium",Table1[[#This Row],[score]]&lt;=50,"low")</f>
        <v>low</v>
      </c>
    </row>
    <row r="7859" spans="1:12" x14ac:dyDescent="0.3">
      <c r="A7859" t="s">
        <v>7563</v>
      </c>
      <c r="B7859" s="1">
        <v>36231</v>
      </c>
      <c r="C7859">
        <v>64</v>
      </c>
      <c r="D7859" t="s">
        <v>9</v>
      </c>
      <c r="E7859" t="s">
        <v>10</v>
      </c>
      <c r="F7859">
        <v>40000000</v>
      </c>
      <c r="G7859">
        <v>13508635</v>
      </c>
      <c r="H7859" t="s">
        <v>17</v>
      </c>
      <c r="I7859">
        <f>YEAR(Table1[[#This Row],[date]])</f>
        <v>1999</v>
      </c>
      <c r="J7859">
        <f>Table1[[#This Row],[revenue]]-Table1[[#This Row],[budget_x]]</f>
        <v>-26491365</v>
      </c>
      <c r="K7859" s="7">
        <f>Table1[[#This Row],[profit /loss ]]/Table1[[#This Row],[budget_x]]</f>
        <v>-0.662284125</v>
      </c>
      <c r="L7859" t="str" cm="1">
        <f t="array" ref="L7859">_xlfn.IFS(Table1[[#This Row],[score]]&gt;70,"high",Table1[[#This Row],[score]]&gt;50,"medium",Table1[[#This Row],[score]]&lt;=50,"low")</f>
        <v>medium</v>
      </c>
    </row>
    <row r="7860" spans="1:12" x14ac:dyDescent="0.3">
      <c r="A7860" t="s">
        <v>7564</v>
      </c>
      <c r="B7860" s="1">
        <v>42537</v>
      </c>
      <c r="C7860">
        <v>82</v>
      </c>
      <c r="D7860" t="s">
        <v>9</v>
      </c>
      <c r="E7860" t="s">
        <v>10</v>
      </c>
      <c r="F7860">
        <v>70700000</v>
      </c>
      <c r="G7860">
        <v>906265370.39999998</v>
      </c>
      <c r="H7860" t="s">
        <v>11</v>
      </c>
      <c r="I7860">
        <f>YEAR(Table1[[#This Row],[date]])</f>
        <v>2016</v>
      </c>
      <c r="J7860">
        <f>Table1[[#This Row],[revenue]]-Table1[[#This Row],[budget_x]]</f>
        <v>835565370.39999998</v>
      </c>
      <c r="K7860" s="7">
        <f>Table1[[#This Row],[profit /loss ]]/Table1[[#This Row],[budget_x]]</f>
        <v>11.818463513437058</v>
      </c>
      <c r="L7860" t="str" cm="1">
        <f t="array" ref="L7860">_xlfn.IFS(Table1[[#This Row],[score]]&gt;70,"high",Table1[[#This Row],[score]]&gt;50,"medium",Table1[[#This Row],[score]]&lt;=50,"low")</f>
        <v>high</v>
      </c>
    </row>
    <row r="7861" spans="1:12" x14ac:dyDescent="0.3">
      <c r="A7861" t="s">
        <v>7565</v>
      </c>
      <c r="B7861" s="1">
        <v>40606</v>
      </c>
      <c r="C7861">
        <v>60</v>
      </c>
      <c r="D7861" t="s">
        <v>9</v>
      </c>
      <c r="E7861" t="s">
        <v>10</v>
      </c>
      <c r="F7861">
        <v>19000000</v>
      </c>
      <c r="G7861">
        <v>7576604</v>
      </c>
      <c r="H7861" t="s">
        <v>17</v>
      </c>
      <c r="I7861">
        <f>YEAR(Table1[[#This Row],[date]])</f>
        <v>2011</v>
      </c>
      <c r="J7861">
        <f>Table1[[#This Row],[revenue]]-Table1[[#This Row],[budget_x]]</f>
        <v>-11423396</v>
      </c>
      <c r="K7861" s="7">
        <f>Table1[[#This Row],[profit /loss ]]/Table1[[#This Row],[budget_x]]</f>
        <v>-0.60123136842105263</v>
      </c>
      <c r="L7861" t="str" cm="1">
        <f t="array" ref="L7861">_xlfn.IFS(Table1[[#This Row],[score]]&gt;70,"high",Table1[[#This Row],[score]]&gt;50,"medium",Table1[[#This Row],[score]]&lt;=50,"low")</f>
        <v>medium</v>
      </c>
    </row>
    <row r="7862" spans="1:12" x14ac:dyDescent="0.3">
      <c r="A7862" t="s">
        <v>7566</v>
      </c>
      <c r="B7862" s="1">
        <v>33465</v>
      </c>
      <c r="C7862">
        <v>66</v>
      </c>
      <c r="D7862" t="s">
        <v>9</v>
      </c>
      <c r="E7862" t="s">
        <v>10</v>
      </c>
      <c r="F7862">
        <v>75000000</v>
      </c>
      <c r="G7862">
        <v>152368585</v>
      </c>
      <c r="H7862" t="s">
        <v>11</v>
      </c>
      <c r="I7862">
        <f>YEAR(Table1[[#This Row],[date]])</f>
        <v>1991</v>
      </c>
      <c r="J7862">
        <f>Table1[[#This Row],[revenue]]-Table1[[#This Row],[budget_x]]</f>
        <v>77368585</v>
      </c>
      <c r="K7862" s="7">
        <f>Table1[[#This Row],[profit /loss ]]/Table1[[#This Row],[budget_x]]</f>
        <v>1.0315811333333333</v>
      </c>
      <c r="L7862" t="str" cm="1">
        <f t="array" ref="L7862">_xlfn.IFS(Table1[[#This Row],[score]]&gt;70,"high",Table1[[#This Row],[score]]&gt;50,"medium",Table1[[#This Row],[score]]&lt;=50,"low")</f>
        <v>medium</v>
      </c>
    </row>
    <row r="7863" spans="1:12" x14ac:dyDescent="0.3">
      <c r="A7863" t="s">
        <v>7567</v>
      </c>
      <c r="B7863" s="1">
        <v>43469</v>
      </c>
      <c r="C7863">
        <v>64</v>
      </c>
      <c r="D7863" t="s">
        <v>9</v>
      </c>
      <c r="E7863" t="s">
        <v>10</v>
      </c>
      <c r="F7863">
        <v>750000</v>
      </c>
      <c r="G7863">
        <v>0</v>
      </c>
      <c r="H7863" t="s">
        <v>17</v>
      </c>
      <c r="I7863">
        <f>YEAR(Table1[[#This Row],[date]])</f>
        <v>2019</v>
      </c>
      <c r="J7863">
        <f>Table1[[#This Row],[revenue]]-Table1[[#This Row],[budget_x]]</f>
        <v>-750000</v>
      </c>
      <c r="K7863" s="7">
        <f>Table1[[#This Row],[profit /loss ]]/Table1[[#This Row],[budget_x]]</f>
        <v>-1</v>
      </c>
      <c r="L7863" t="str" cm="1">
        <f t="array" ref="L7863">_xlfn.IFS(Table1[[#This Row],[score]]&gt;70,"high",Table1[[#This Row],[score]]&gt;50,"medium",Table1[[#This Row],[score]]&lt;=50,"low")</f>
        <v>medium</v>
      </c>
    </row>
    <row r="7864" spans="1:12" x14ac:dyDescent="0.3">
      <c r="A7864" t="s">
        <v>7568</v>
      </c>
      <c r="B7864" s="1">
        <v>40645</v>
      </c>
      <c r="C7864">
        <v>63</v>
      </c>
      <c r="D7864" t="s">
        <v>9</v>
      </c>
      <c r="E7864" t="s">
        <v>171</v>
      </c>
      <c r="F7864">
        <v>134000000</v>
      </c>
      <c r="G7864">
        <v>465164351.19999999</v>
      </c>
      <c r="H7864" t="s">
        <v>184</v>
      </c>
      <c r="I7864">
        <f>YEAR(Table1[[#This Row],[date]])</f>
        <v>2011</v>
      </c>
      <c r="J7864">
        <f>Table1[[#This Row],[revenue]]-Table1[[#This Row],[budget_x]]</f>
        <v>331164351.19999999</v>
      </c>
      <c r="K7864" s="7">
        <f>Table1[[#This Row],[profit /loss ]]/Table1[[#This Row],[budget_x]]</f>
        <v>2.4713757552238804</v>
      </c>
      <c r="L7864" t="str" cm="1">
        <f t="array" ref="L7864">_xlfn.IFS(Table1[[#This Row],[score]]&gt;70,"high",Table1[[#This Row],[score]]&gt;50,"medium",Table1[[#This Row],[score]]&lt;=50,"low")</f>
        <v>medium</v>
      </c>
    </row>
    <row r="7865" spans="1:12" x14ac:dyDescent="0.3">
      <c r="A7865" t="s">
        <v>7569</v>
      </c>
      <c r="B7865" s="1">
        <v>34604</v>
      </c>
      <c r="C7865">
        <v>54</v>
      </c>
      <c r="D7865" t="s">
        <v>9</v>
      </c>
      <c r="E7865" t="s">
        <v>10</v>
      </c>
      <c r="F7865">
        <v>162800000</v>
      </c>
      <c r="G7865">
        <v>358420061.60000002</v>
      </c>
      <c r="H7865" t="s">
        <v>52</v>
      </c>
      <c r="I7865">
        <f>YEAR(Table1[[#This Row],[date]])</f>
        <v>1994</v>
      </c>
      <c r="J7865">
        <f>Table1[[#This Row],[revenue]]-Table1[[#This Row],[budget_x]]</f>
        <v>195620061.60000002</v>
      </c>
      <c r="K7865" s="7">
        <f>Table1[[#This Row],[profit /loss ]]/Table1[[#This Row],[budget_x]]</f>
        <v>1.2015974299754302</v>
      </c>
      <c r="L7865" t="str" cm="1">
        <f t="array" ref="L7865">_xlfn.IFS(Table1[[#This Row],[score]]&gt;70,"high",Table1[[#This Row],[score]]&gt;50,"medium",Table1[[#This Row],[score]]&lt;=50,"low")</f>
        <v>medium</v>
      </c>
    </row>
    <row r="7866" spans="1:12" x14ac:dyDescent="0.3">
      <c r="A7866" t="s">
        <v>7570</v>
      </c>
      <c r="B7866" s="1">
        <v>39644</v>
      </c>
      <c r="C7866">
        <v>75</v>
      </c>
      <c r="D7866" t="s">
        <v>9</v>
      </c>
      <c r="E7866" t="s">
        <v>10</v>
      </c>
      <c r="F7866">
        <v>98800000</v>
      </c>
      <c r="G7866">
        <v>580810039.60000002</v>
      </c>
      <c r="H7866" t="s">
        <v>17</v>
      </c>
      <c r="I7866">
        <f>YEAR(Table1[[#This Row],[date]])</f>
        <v>2008</v>
      </c>
      <c r="J7866">
        <f>Table1[[#This Row],[revenue]]-Table1[[#This Row],[budget_x]]</f>
        <v>482010039.60000002</v>
      </c>
      <c r="K7866" s="7">
        <f>Table1[[#This Row],[profit /loss ]]/Table1[[#This Row],[budget_x]]</f>
        <v>4.8786441255060735</v>
      </c>
      <c r="L7866" t="str" cm="1">
        <f t="array" ref="L7866">_xlfn.IFS(Table1[[#This Row],[score]]&gt;70,"high",Table1[[#This Row],[score]]&gt;50,"medium",Table1[[#This Row],[score]]&lt;=50,"low")</f>
        <v>high</v>
      </c>
    </row>
    <row r="7867" spans="1:12" x14ac:dyDescent="0.3">
      <c r="A7867" t="s">
        <v>997</v>
      </c>
      <c r="B7867" s="1">
        <v>36815</v>
      </c>
      <c r="C7867">
        <v>71</v>
      </c>
      <c r="D7867" t="s">
        <v>9</v>
      </c>
      <c r="E7867" t="s">
        <v>10</v>
      </c>
      <c r="F7867">
        <v>119000000</v>
      </c>
      <c r="G7867">
        <v>296708146.19999999</v>
      </c>
      <c r="H7867" t="s">
        <v>30</v>
      </c>
      <c r="I7867">
        <f>YEAR(Table1[[#This Row],[date]])</f>
        <v>2000</v>
      </c>
      <c r="J7867">
        <f>Table1[[#This Row],[revenue]]-Table1[[#This Row],[budget_x]]</f>
        <v>177708146.19999999</v>
      </c>
      <c r="K7867" s="7">
        <f>Table1[[#This Row],[profit /loss ]]/Table1[[#This Row],[budget_x]]</f>
        <v>1.4933457663865546</v>
      </c>
      <c r="L7867" t="str" cm="1">
        <f t="array" ref="L7867">_xlfn.IFS(Table1[[#This Row],[score]]&gt;70,"high",Table1[[#This Row],[score]]&gt;50,"medium",Table1[[#This Row],[score]]&lt;=50,"low")</f>
        <v>high</v>
      </c>
    </row>
    <row r="7868" spans="1:12" x14ac:dyDescent="0.3">
      <c r="A7868" t="s">
        <v>7571</v>
      </c>
      <c r="B7868" s="1">
        <v>36936</v>
      </c>
      <c r="C7868">
        <v>70</v>
      </c>
      <c r="D7868" t="s">
        <v>9</v>
      </c>
      <c r="E7868" t="s">
        <v>10</v>
      </c>
      <c r="F7868">
        <v>25000000</v>
      </c>
      <c r="G7868">
        <v>152500343</v>
      </c>
      <c r="H7868" t="s">
        <v>11</v>
      </c>
      <c r="I7868">
        <f>YEAR(Table1[[#This Row],[date]])</f>
        <v>2001</v>
      </c>
      <c r="J7868">
        <f>Table1[[#This Row],[revenue]]-Table1[[#This Row],[budget_x]]</f>
        <v>127500343</v>
      </c>
      <c r="K7868" s="7">
        <f>Table1[[#This Row],[profit /loss ]]/Table1[[#This Row],[budget_x]]</f>
        <v>5.1000137199999998</v>
      </c>
      <c r="L7868" t="str" cm="1">
        <f t="array" ref="L7868">_xlfn.IFS(Table1[[#This Row],[score]]&gt;70,"high",Table1[[#This Row],[score]]&gt;50,"medium",Table1[[#This Row],[score]]&lt;=50,"low")</f>
        <v>medium</v>
      </c>
    </row>
    <row r="7869" spans="1:12" x14ac:dyDescent="0.3">
      <c r="A7869" t="s">
        <v>7572</v>
      </c>
      <c r="B7869" s="1">
        <v>41367</v>
      </c>
      <c r="C7869">
        <v>51</v>
      </c>
      <c r="D7869" t="s">
        <v>9</v>
      </c>
      <c r="E7869" t="s">
        <v>249</v>
      </c>
      <c r="F7869">
        <v>2000000</v>
      </c>
      <c r="G7869">
        <v>3280243.8</v>
      </c>
      <c r="H7869" t="s">
        <v>666</v>
      </c>
      <c r="I7869">
        <f>YEAR(Table1[[#This Row],[date]])</f>
        <v>2013</v>
      </c>
      <c r="J7869">
        <f>Table1[[#This Row],[revenue]]-Table1[[#This Row],[budget_x]]</f>
        <v>1280243.7999999998</v>
      </c>
      <c r="K7869" s="7">
        <f>Table1[[#This Row],[profit /loss ]]/Table1[[#This Row],[budget_x]]</f>
        <v>0.64012189999999991</v>
      </c>
      <c r="L7869" t="str" cm="1">
        <f t="array" ref="L7869">_xlfn.IFS(Table1[[#This Row],[score]]&gt;70,"high",Table1[[#This Row],[score]]&gt;50,"medium",Table1[[#This Row],[score]]&lt;=50,"low")</f>
        <v>medium</v>
      </c>
    </row>
    <row r="7870" spans="1:12" x14ac:dyDescent="0.3">
      <c r="A7870" t="s">
        <v>7573</v>
      </c>
      <c r="B7870" s="1">
        <v>41152</v>
      </c>
      <c r="C7870">
        <v>57</v>
      </c>
      <c r="D7870" t="s">
        <v>9</v>
      </c>
      <c r="E7870" t="s">
        <v>10</v>
      </c>
      <c r="F7870">
        <v>20000000</v>
      </c>
      <c r="G7870">
        <v>2500277</v>
      </c>
      <c r="H7870" t="s">
        <v>17</v>
      </c>
      <c r="I7870">
        <f>YEAR(Table1[[#This Row],[date]])</f>
        <v>2012</v>
      </c>
      <c r="J7870">
        <f>Table1[[#This Row],[revenue]]-Table1[[#This Row],[budget_x]]</f>
        <v>-17499723</v>
      </c>
      <c r="K7870" s="7">
        <f>Table1[[#This Row],[profit /loss ]]/Table1[[#This Row],[budget_x]]</f>
        <v>-0.87498615000000002</v>
      </c>
      <c r="L7870" t="str" cm="1">
        <f t="array" ref="L7870">_xlfn.IFS(Table1[[#This Row],[score]]&gt;70,"high",Table1[[#This Row],[score]]&gt;50,"medium",Table1[[#This Row],[score]]&lt;=50,"low")</f>
        <v>medium</v>
      </c>
    </row>
    <row r="7871" spans="1:12" x14ac:dyDescent="0.3">
      <c r="A7871" t="s">
        <v>7574</v>
      </c>
      <c r="B7871" s="1">
        <v>43930</v>
      </c>
      <c r="C7871">
        <v>70</v>
      </c>
      <c r="D7871" t="s">
        <v>9</v>
      </c>
      <c r="E7871" t="s">
        <v>74</v>
      </c>
      <c r="F7871">
        <v>105740523.8</v>
      </c>
      <c r="G7871">
        <v>345465556.80000001</v>
      </c>
      <c r="H7871" t="s">
        <v>75</v>
      </c>
      <c r="I7871">
        <f>YEAR(Table1[[#This Row],[date]])</f>
        <v>2020</v>
      </c>
      <c r="J7871">
        <f>Table1[[#This Row],[revenue]]-Table1[[#This Row],[budget_x]]</f>
        <v>239725033</v>
      </c>
      <c r="K7871" s="7">
        <f>Table1[[#This Row],[profit /loss ]]/Table1[[#This Row],[budget_x]]</f>
        <v>2.2671065395270911</v>
      </c>
      <c r="L7871" t="str" cm="1">
        <f t="array" ref="L7871">_xlfn.IFS(Table1[[#This Row],[score]]&gt;70,"high",Table1[[#This Row],[score]]&gt;50,"medium",Table1[[#This Row],[score]]&lt;=50,"low")</f>
        <v>medium</v>
      </c>
    </row>
    <row r="7872" spans="1:12" x14ac:dyDescent="0.3">
      <c r="A7872" t="s">
        <v>7575</v>
      </c>
      <c r="B7872" s="1">
        <v>44988</v>
      </c>
      <c r="C7872">
        <v>20</v>
      </c>
      <c r="D7872" t="s">
        <v>9</v>
      </c>
      <c r="E7872" t="s">
        <v>626</v>
      </c>
      <c r="F7872">
        <v>12001040</v>
      </c>
      <c r="G7872">
        <v>38139010</v>
      </c>
      <c r="H7872" t="s">
        <v>627</v>
      </c>
      <c r="I7872">
        <f>YEAR(Table1[[#This Row],[date]])</f>
        <v>2023</v>
      </c>
      <c r="J7872">
        <f>Table1[[#This Row],[revenue]]-Table1[[#This Row],[budget_x]]</f>
        <v>26137970</v>
      </c>
      <c r="K7872" s="7">
        <f>Table1[[#This Row],[profit /loss ]]/Table1[[#This Row],[budget_x]]</f>
        <v>2.177975408797904</v>
      </c>
      <c r="L7872" t="str" cm="1">
        <f t="array" ref="L7872">_xlfn.IFS(Table1[[#This Row],[score]]&gt;70,"high",Table1[[#This Row],[score]]&gt;50,"medium",Table1[[#This Row],[score]]&lt;=50,"low")</f>
        <v>low</v>
      </c>
    </row>
    <row r="7873" spans="1:12" x14ac:dyDescent="0.3">
      <c r="A7873" t="s">
        <v>7576</v>
      </c>
      <c r="B7873" s="1">
        <v>43376</v>
      </c>
      <c r="C7873">
        <v>66</v>
      </c>
      <c r="D7873" t="s">
        <v>9</v>
      </c>
      <c r="E7873" t="s">
        <v>10</v>
      </c>
      <c r="F7873">
        <v>47660000</v>
      </c>
      <c r="G7873">
        <v>1361611</v>
      </c>
      <c r="H7873" t="s">
        <v>11</v>
      </c>
      <c r="I7873">
        <f>YEAR(Table1[[#This Row],[date]])</f>
        <v>2018</v>
      </c>
      <c r="J7873">
        <f>Table1[[#This Row],[revenue]]-Table1[[#This Row],[budget_x]]</f>
        <v>-46298389</v>
      </c>
      <c r="K7873" s="7">
        <f>Table1[[#This Row],[profit /loss ]]/Table1[[#This Row],[budget_x]]</f>
        <v>-0.9714307385648342</v>
      </c>
      <c r="L7873" t="str" cm="1">
        <f t="array" ref="L7873">_xlfn.IFS(Table1[[#This Row],[score]]&gt;70,"high",Table1[[#This Row],[score]]&gt;50,"medium",Table1[[#This Row],[score]]&lt;=50,"low")</f>
        <v>medium</v>
      </c>
    </row>
    <row r="7874" spans="1:12" x14ac:dyDescent="0.3">
      <c r="A7874" t="s">
        <v>7577</v>
      </c>
      <c r="B7874" s="1">
        <v>21542</v>
      </c>
      <c r="C7874">
        <v>69</v>
      </c>
      <c r="D7874" t="s">
        <v>9</v>
      </c>
      <c r="E7874" t="s">
        <v>10</v>
      </c>
      <c r="F7874">
        <v>650000</v>
      </c>
      <c r="G7874">
        <v>257720413.19999999</v>
      </c>
      <c r="H7874" t="s">
        <v>17</v>
      </c>
      <c r="I7874">
        <f>YEAR(Table1[[#This Row],[date]])</f>
        <v>1958</v>
      </c>
      <c r="J7874">
        <f>Table1[[#This Row],[revenue]]-Table1[[#This Row],[budget_x]]</f>
        <v>257070413.19999999</v>
      </c>
      <c r="K7874" s="7">
        <f>Table1[[#This Row],[profit /loss ]]/Table1[[#This Row],[budget_x]]</f>
        <v>395.49294338461539</v>
      </c>
      <c r="L7874" t="str" cm="1">
        <f t="array" ref="L7874">_xlfn.IFS(Table1[[#This Row],[score]]&gt;70,"high",Table1[[#This Row],[score]]&gt;50,"medium",Table1[[#This Row],[score]]&lt;=50,"low")</f>
        <v>medium</v>
      </c>
    </row>
    <row r="7875" spans="1:12" x14ac:dyDescent="0.3">
      <c r="A7875" t="s">
        <v>7578</v>
      </c>
      <c r="B7875" s="1">
        <v>42846</v>
      </c>
      <c r="C7875">
        <v>69</v>
      </c>
      <c r="D7875" t="s">
        <v>9</v>
      </c>
      <c r="E7875" t="s">
        <v>10</v>
      </c>
      <c r="F7875">
        <v>90000000</v>
      </c>
      <c r="G7875">
        <v>10551417</v>
      </c>
      <c r="H7875" t="s">
        <v>17</v>
      </c>
      <c r="I7875">
        <f>YEAR(Table1[[#This Row],[date]])</f>
        <v>2017</v>
      </c>
      <c r="J7875">
        <f>Table1[[#This Row],[revenue]]-Table1[[#This Row],[budget_x]]</f>
        <v>-79448583</v>
      </c>
      <c r="K7875" s="7">
        <f>Table1[[#This Row],[profit /loss ]]/Table1[[#This Row],[budget_x]]</f>
        <v>-0.88276203333333336</v>
      </c>
      <c r="L7875" t="str" cm="1">
        <f t="array" ref="L7875">_xlfn.IFS(Table1[[#This Row],[score]]&gt;70,"high",Table1[[#This Row],[score]]&gt;50,"medium",Table1[[#This Row],[score]]&lt;=50,"low")</f>
        <v>medium</v>
      </c>
    </row>
    <row r="7876" spans="1:12" x14ac:dyDescent="0.3">
      <c r="A7876" t="s">
        <v>7579</v>
      </c>
      <c r="B7876" s="1">
        <v>32562</v>
      </c>
      <c r="C7876">
        <v>58</v>
      </c>
      <c r="D7876" t="s">
        <v>9</v>
      </c>
      <c r="E7876" t="s">
        <v>10</v>
      </c>
      <c r="F7876">
        <v>14000000</v>
      </c>
      <c r="G7876">
        <v>239606210</v>
      </c>
      <c r="H7876" t="s">
        <v>11</v>
      </c>
      <c r="I7876">
        <f>YEAR(Table1[[#This Row],[date]])</f>
        <v>1989</v>
      </c>
      <c r="J7876">
        <f>Table1[[#This Row],[revenue]]-Table1[[#This Row],[budget_x]]</f>
        <v>225606210</v>
      </c>
      <c r="K7876" s="7">
        <f>Table1[[#This Row],[profit /loss ]]/Table1[[#This Row],[budget_x]]</f>
        <v>16.114729285714287</v>
      </c>
      <c r="L7876" t="str" cm="1">
        <f t="array" ref="L7876">_xlfn.IFS(Table1[[#This Row],[score]]&gt;70,"high",Table1[[#This Row],[score]]&gt;50,"medium",Table1[[#This Row],[score]]&lt;=50,"low")</f>
        <v>medium</v>
      </c>
    </row>
    <row r="7877" spans="1:12" x14ac:dyDescent="0.3">
      <c r="A7877" t="s">
        <v>7580</v>
      </c>
      <c r="B7877" s="1">
        <v>36267</v>
      </c>
      <c r="C7877">
        <v>72</v>
      </c>
      <c r="D7877" t="s">
        <v>9</v>
      </c>
      <c r="E7877" t="s">
        <v>69</v>
      </c>
      <c r="F7877">
        <v>3768000</v>
      </c>
      <c r="G7877">
        <v>22951145</v>
      </c>
      <c r="H7877" t="s">
        <v>143</v>
      </c>
      <c r="I7877">
        <f>YEAR(Table1[[#This Row],[date]])</f>
        <v>1999</v>
      </c>
      <c r="J7877">
        <f>Table1[[#This Row],[revenue]]-Table1[[#This Row],[budget_x]]</f>
        <v>19183145</v>
      </c>
      <c r="K7877" s="7">
        <f>Table1[[#This Row],[profit /loss ]]/Table1[[#This Row],[budget_x]]</f>
        <v>5.091068205944798</v>
      </c>
      <c r="L7877" t="str" cm="1">
        <f t="array" ref="L7877">_xlfn.IFS(Table1[[#This Row],[score]]&gt;70,"high",Table1[[#This Row],[score]]&gt;50,"medium",Table1[[#This Row],[score]]&lt;=50,"low")</f>
        <v>high</v>
      </c>
    </row>
    <row r="7878" spans="1:12" x14ac:dyDescent="0.3">
      <c r="A7878" t="s">
        <v>7581</v>
      </c>
      <c r="B7878" s="1">
        <v>43006</v>
      </c>
      <c r="C7878">
        <v>68</v>
      </c>
      <c r="D7878" t="s">
        <v>9</v>
      </c>
      <c r="E7878" t="s">
        <v>229</v>
      </c>
      <c r="F7878">
        <v>147983</v>
      </c>
      <c r="G7878">
        <v>235836556.19999999</v>
      </c>
      <c r="H7878" t="s">
        <v>230</v>
      </c>
      <c r="I7878">
        <f>YEAR(Table1[[#This Row],[date]])</f>
        <v>2017</v>
      </c>
      <c r="J7878">
        <f>Table1[[#This Row],[revenue]]-Table1[[#This Row],[budget_x]]</f>
        <v>235688573.19999999</v>
      </c>
      <c r="K7878" s="7">
        <f>Table1[[#This Row],[profit /loss ]]/Table1[[#This Row],[budget_x]]</f>
        <v>1592.6733016630287</v>
      </c>
      <c r="L7878" t="str" cm="1">
        <f t="array" ref="L7878">_xlfn.IFS(Table1[[#This Row],[score]]&gt;70,"high",Table1[[#This Row],[score]]&gt;50,"medium",Table1[[#This Row],[score]]&lt;=50,"low")</f>
        <v>medium</v>
      </c>
    </row>
    <row r="7879" spans="1:12" x14ac:dyDescent="0.3">
      <c r="A7879" t="s">
        <v>7582</v>
      </c>
      <c r="B7879" s="1">
        <v>38639</v>
      </c>
      <c r="C7879">
        <v>65</v>
      </c>
      <c r="D7879" t="s">
        <v>9</v>
      </c>
      <c r="E7879" t="s">
        <v>10</v>
      </c>
      <c r="F7879">
        <v>73500000</v>
      </c>
      <c r="G7879">
        <v>422567635.39999998</v>
      </c>
      <c r="H7879" t="s">
        <v>17</v>
      </c>
      <c r="I7879">
        <f>YEAR(Table1[[#This Row],[date]])</f>
        <v>2005</v>
      </c>
      <c r="J7879">
        <f>Table1[[#This Row],[revenue]]-Table1[[#This Row],[budget_x]]</f>
        <v>349067635.39999998</v>
      </c>
      <c r="K7879" s="7">
        <f>Table1[[#This Row],[profit /loss ]]/Table1[[#This Row],[budget_x]]</f>
        <v>4.7492195292517003</v>
      </c>
      <c r="L7879" t="str" cm="1">
        <f t="array" ref="L7879">_xlfn.IFS(Table1[[#This Row],[score]]&gt;70,"high",Table1[[#This Row],[score]]&gt;50,"medium",Table1[[#This Row],[score]]&lt;=50,"low")</f>
        <v>medium</v>
      </c>
    </row>
    <row r="7880" spans="1:12" x14ac:dyDescent="0.3">
      <c r="A7880" t="s">
        <v>7583</v>
      </c>
      <c r="B7880" s="1">
        <v>42536</v>
      </c>
      <c r="C7880">
        <v>59</v>
      </c>
      <c r="D7880" t="s">
        <v>9</v>
      </c>
      <c r="E7880" t="s">
        <v>10</v>
      </c>
      <c r="F7880">
        <v>6400000</v>
      </c>
      <c r="G7880">
        <v>3804977</v>
      </c>
      <c r="H7880" t="s">
        <v>11</v>
      </c>
      <c r="I7880">
        <f>YEAR(Table1[[#This Row],[date]])</f>
        <v>2016</v>
      </c>
      <c r="J7880">
        <f>Table1[[#This Row],[revenue]]-Table1[[#This Row],[budget_x]]</f>
        <v>-2595023</v>
      </c>
      <c r="K7880" s="7">
        <f>Table1[[#This Row],[profit /loss ]]/Table1[[#This Row],[budget_x]]</f>
        <v>-0.40547234375000002</v>
      </c>
      <c r="L7880" t="str" cm="1">
        <f t="array" ref="L7880">_xlfn.IFS(Table1[[#This Row],[score]]&gt;70,"high",Table1[[#This Row],[score]]&gt;50,"medium",Table1[[#This Row],[score]]&lt;=50,"low")</f>
        <v>medium</v>
      </c>
    </row>
    <row r="7881" spans="1:12" x14ac:dyDescent="0.3">
      <c r="A7881" t="s">
        <v>7584</v>
      </c>
      <c r="B7881" s="1">
        <v>44771</v>
      </c>
      <c r="C7881">
        <v>67</v>
      </c>
      <c r="D7881" t="s">
        <v>9</v>
      </c>
      <c r="E7881" t="s">
        <v>10</v>
      </c>
      <c r="F7881">
        <v>85017249</v>
      </c>
      <c r="G7881">
        <v>4225720</v>
      </c>
      <c r="H7881" t="s">
        <v>17</v>
      </c>
      <c r="I7881">
        <f>YEAR(Table1[[#This Row],[date]])</f>
        <v>2022</v>
      </c>
      <c r="J7881">
        <f>Table1[[#This Row],[revenue]]-Table1[[#This Row],[budget_x]]</f>
        <v>-80791529</v>
      </c>
      <c r="K7881" s="7">
        <f>Table1[[#This Row],[profit /loss ]]/Table1[[#This Row],[budget_x]]</f>
        <v>-0.9502957335163833</v>
      </c>
      <c r="L7881" t="str" cm="1">
        <f t="array" ref="L7881">_xlfn.IFS(Table1[[#This Row],[score]]&gt;70,"high",Table1[[#This Row],[score]]&gt;50,"medium",Table1[[#This Row],[score]]&lt;=50,"low")</f>
        <v>medium</v>
      </c>
    </row>
    <row r="7882" spans="1:12" x14ac:dyDescent="0.3">
      <c r="A7882" t="s">
        <v>7585</v>
      </c>
      <c r="B7882" s="1">
        <v>40997</v>
      </c>
      <c r="C7882">
        <v>64</v>
      </c>
      <c r="D7882" t="s">
        <v>9</v>
      </c>
      <c r="E7882" t="s">
        <v>15</v>
      </c>
      <c r="F7882">
        <v>115500000</v>
      </c>
      <c r="G7882">
        <v>365470598</v>
      </c>
      <c r="H7882" t="s">
        <v>34</v>
      </c>
      <c r="I7882">
        <f>YEAR(Table1[[#This Row],[date]])</f>
        <v>2012</v>
      </c>
      <c r="J7882">
        <f>Table1[[#This Row],[revenue]]-Table1[[#This Row],[budget_x]]</f>
        <v>249970598</v>
      </c>
      <c r="K7882" s="7">
        <f>Table1[[#This Row],[profit /loss ]]/Table1[[#This Row],[budget_x]]</f>
        <v>2.1642476017316019</v>
      </c>
      <c r="L7882" t="str" cm="1">
        <f t="array" ref="L7882">_xlfn.IFS(Table1[[#This Row],[score]]&gt;70,"high",Table1[[#This Row],[score]]&gt;50,"medium",Table1[[#This Row],[score]]&lt;=50,"low")</f>
        <v>medium</v>
      </c>
    </row>
    <row r="7883" spans="1:12" x14ac:dyDescent="0.3">
      <c r="A7883" t="s">
        <v>7586</v>
      </c>
      <c r="B7883" s="1">
        <v>21171</v>
      </c>
      <c r="C7883">
        <v>82</v>
      </c>
      <c r="D7883" t="s">
        <v>9</v>
      </c>
      <c r="E7883" t="s">
        <v>10</v>
      </c>
      <c r="F7883">
        <v>3000000</v>
      </c>
      <c r="G7883">
        <v>9000000</v>
      </c>
      <c r="H7883" t="s">
        <v>17</v>
      </c>
      <c r="I7883">
        <f>YEAR(Table1[[#This Row],[date]])</f>
        <v>1957</v>
      </c>
      <c r="J7883">
        <f>Table1[[#This Row],[revenue]]-Table1[[#This Row],[budget_x]]</f>
        <v>6000000</v>
      </c>
      <c r="K7883" s="7">
        <f>Table1[[#This Row],[profit /loss ]]/Table1[[#This Row],[budget_x]]</f>
        <v>2</v>
      </c>
      <c r="L7883" t="str" cm="1">
        <f t="array" ref="L7883">_xlfn.IFS(Table1[[#This Row],[score]]&gt;70,"high",Table1[[#This Row],[score]]&gt;50,"medium",Table1[[#This Row],[score]]&lt;=50,"low")</f>
        <v>high</v>
      </c>
    </row>
    <row r="7884" spans="1:12" x14ac:dyDescent="0.3">
      <c r="A7884" t="s">
        <v>7587</v>
      </c>
      <c r="B7884" s="1">
        <v>38849</v>
      </c>
      <c r="C7884">
        <v>61</v>
      </c>
      <c r="D7884" t="s">
        <v>9</v>
      </c>
      <c r="E7884" t="s">
        <v>10</v>
      </c>
      <c r="F7884">
        <v>28000000</v>
      </c>
      <c r="G7884">
        <v>38159905</v>
      </c>
      <c r="H7884" t="s">
        <v>17</v>
      </c>
      <c r="I7884">
        <f>YEAR(Table1[[#This Row],[date]])</f>
        <v>2006</v>
      </c>
      <c r="J7884">
        <f>Table1[[#This Row],[revenue]]-Table1[[#This Row],[budget_x]]</f>
        <v>10159905</v>
      </c>
      <c r="K7884" s="7">
        <f>Table1[[#This Row],[profit /loss ]]/Table1[[#This Row],[budget_x]]</f>
        <v>0.36285374999999997</v>
      </c>
      <c r="L7884" t="str" cm="1">
        <f t="array" ref="L7884">_xlfn.IFS(Table1[[#This Row],[score]]&gt;70,"high",Table1[[#This Row],[score]]&gt;50,"medium",Table1[[#This Row],[score]]&lt;=50,"low")</f>
        <v>medium</v>
      </c>
    </row>
    <row r="7885" spans="1:12" x14ac:dyDescent="0.3">
      <c r="A7885" t="s">
        <v>7588</v>
      </c>
      <c r="B7885" s="1">
        <v>30802</v>
      </c>
      <c r="C7885">
        <v>56</v>
      </c>
      <c r="D7885" t="s">
        <v>9</v>
      </c>
      <c r="E7885" t="s">
        <v>253</v>
      </c>
      <c r="F7885">
        <v>96800000</v>
      </c>
      <c r="G7885">
        <v>266160413.59999999</v>
      </c>
      <c r="H7885" t="s">
        <v>254</v>
      </c>
      <c r="I7885">
        <f>YEAR(Table1[[#This Row],[date]])</f>
        <v>1984</v>
      </c>
      <c r="J7885">
        <f>Table1[[#This Row],[revenue]]-Table1[[#This Row],[budget_x]]</f>
        <v>169360413.59999999</v>
      </c>
      <c r="K7885" s="7">
        <f>Table1[[#This Row],[profit /loss ]]/Table1[[#This Row],[budget_x]]</f>
        <v>1.7495910495867768</v>
      </c>
      <c r="L7885" t="str" cm="1">
        <f t="array" ref="L7885">_xlfn.IFS(Table1[[#This Row],[score]]&gt;70,"high",Table1[[#This Row],[score]]&gt;50,"medium",Table1[[#This Row],[score]]&lt;=50,"low")</f>
        <v>medium</v>
      </c>
    </row>
    <row r="7886" spans="1:12" x14ac:dyDescent="0.3">
      <c r="A7886" t="s">
        <v>7589</v>
      </c>
      <c r="B7886" s="1">
        <v>36832</v>
      </c>
      <c r="C7886">
        <v>64</v>
      </c>
      <c r="D7886" t="s">
        <v>9</v>
      </c>
      <c r="E7886" t="s">
        <v>10</v>
      </c>
      <c r="F7886">
        <v>90000000</v>
      </c>
      <c r="G7886">
        <v>288693989</v>
      </c>
      <c r="H7886" t="s">
        <v>11</v>
      </c>
      <c r="I7886">
        <f>YEAR(Table1[[#This Row],[date]])</f>
        <v>2000</v>
      </c>
      <c r="J7886">
        <f>Table1[[#This Row],[revenue]]-Table1[[#This Row],[budget_x]]</f>
        <v>198693989</v>
      </c>
      <c r="K7886" s="7">
        <f>Table1[[#This Row],[profit /loss ]]/Table1[[#This Row],[budget_x]]</f>
        <v>2.2077109888888891</v>
      </c>
      <c r="L7886" t="str" cm="1">
        <f t="array" ref="L7886">_xlfn.IFS(Table1[[#This Row],[score]]&gt;70,"high",Table1[[#This Row],[score]]&gt;50,"medium",Table1[[#This Row],[score]]&lt;=50,"low")</f>
        <v>medium</v>
      </c>
    </row>
    <row r="7887" spans="1:12" x14ac:dyDescent="0.3">
      <c r="A7887" t="s">
        <v>7590</v>
      </c>
      <c r="B7887" s="1">
        <v>34481</v>
      </c>
      <c r="C7887">
        <v>73</v>
      </c>
      <c r="D7887" t="s">
        <v>9</v>
      </c>
      <c r="E7887" t="s">
        <v>10</v>
      </c>
      <c r="F7887">
        <v>6900000</v>
      </c>
      <c r="G7887">
        <v>7961889</v>
      </c>
      <c r="H7887" t="s">
        <v>11</v>
      </c>
      <c r="I7887">
        <f>YEAR(Table1[[#This Row],[date]])</f>
        <v>1994</v>
      </c>
      <c r="J7887">
        <f>Table1[[#This Row],[revenue]]-Table1[[#This Row],[budget_x]]</f>
        <v>1061889</v>
      </c>
      <c r="K7887" s="7">
        <f>Table1[[#This Row],[profit /loss ]]/Table1[[#This Row],[budget_x]]</f>
        <v>0.15389695652173913</v>
      </c>
      <c r="L7887" t="str" cm="1">
        <f t="array" ref="L7887">_xlfn.IFS(Table1[[#This Row],[score]]&gt;70,"high",Table1[[#This Row],[score]]&gt;50,"medium",Table1[[#This Row],[score]]&lt;=50,"low")</f>
        <v>high</v>
      </c>
    </row>
    <row r="7888" spans="1:12" x14ac:dyDescent="0.3">
      <c r="A7888" t="s">
        <v>7591</v>
      </c>
      <c r="B7888" s="1">
        <v>41866</v>
      </c>
      <c r="C7888">
        <v>55</v>
      </c>
      <c r="D7888" t="s">
        <v>9</v>
      </c>
      <c r="E7888" t="s">
        <v>10</v>
      </c>
      <c r="F7888">
        <v>2400000</v>
      </c>
      <c r="G7888">
        <v>88273</v>
      </c>
      <c r="H7888" t="s">
        <v>17</v>
      </c>
      <c r="I7888">
        <f>YEAR(Table1[[#This Row],[date]])</f>
        <v>2014</v>
      </c>
      <c r="J7888">
        <f>Table1[[#This Row],[revenue]]-Table1[[#This Row],[budget_x]]</f>
        <v>-2311727</v>
      </c>
      <c r="K7888" s="7">
        <f>Table1[[#This Row],[profit /loss ]]/Table1[[#This Row],[budget_x]]</f>
        <v>-0.96321958333333335</v>
      </c>
      <c r="L7888" t="str" cm="1">
        <f t="array" ref="L7888">_xlfn.IFS(Table1[[#This Row],[score]]&gt;70,"high",Table1[[#This Row],[score]]&gt;50,"medium",Table1[[#This Row],[score]]&lt;=50,"low")</f>
        <v>medium</v>
      </c>
    </row>
    <row r="7889" spans="1:12" x14ac:dyDescent="0.3">
      <c r="A7889" t="s">
        <v>7592</v>
      </c>
      <c r="B7889" s="1">
        <v>35383</v>
      </c>
      <c r="C7889">
        <v>67</v>
      </c>
      <c r="D7889" t="s">
        <v>9</v>
      </c>
      <c r="E7889" t="s">
        <v>10</v>
      </c>
      <c r="F7889">
        <v>70000000</v>
      </c>
      <c r="G7889">
        <v>308700000</v>
      </c>
      <c r="H7889" t="s">
        <v>11</v>
      </c>
      <c r="I7889">
        <f>YEAR(Table1[[#This Row],[date]])</f>
        <v>1996</v>
      </c>
      <c r="J7889">
        <f>Table1[[#This Row],[revenue]]-Table1[[#This Row],[budget_x]]</f>
        <v>238700000</v>
      </c>
      <c r="K7889" s="7">
        <f>Table1[[#This Row],[profit /loss ]]/Table1[[#This Row],[budget_x]]</f>
        <v>3.41</v>
      </c>
      <c r="L7889" t="str" cm="1">
        <f t="array" ref="L7889">_xlfn.IFS(Table1[[#This Row],[score]]&gt;70,"high",Table1[[#This Row],[score]]&gt;50,"medium",Table1[[#This Row],[score]]&lt;=50,"low")</f>
        <v>medium</v>
      </c>
    </row>
    <row r="7890" spans="1:12" x14ac:dyDescent="0.3">
      <c r="A7890" t="s">
        <v>7593</v>
      </c>
      <c r="B7890" s="1">
        <v>43922</v>
      </c>
      <c r="C7890">
        <v>58</v>
      </c>
      <c r="D7890" t="s">
        <v>9</v>
      </c>
      <c r="E7890" t="s">
        <v>10</v>
      </c>
      <c r="F7890">
        <v>4570000</v>
      </c>
      <c r="G7890">
        <v>1431904</v>
      </c>
      <c r="H7890" t="s">
        <v>11</v>
      </c>
      <c r="I7890">
        <f>YEAR(Table1[[#This Row],[date]])</f>
        <v>2020</v>
      </c>
      <c r="J7890">
        <f>Table1[[#This Row],[revenue]]-Table1[[#This Row],[budget_x]]</f>
        <v>-3138096</v>
      </c>
      <c r="K7890" s="7">
        <f>Table1[[#This Row],[profit /loss ]]/Table1[[#This Row],[budget_x]]</f>
        <v>-0.68667308533916849</v>
      </c>
      <c r="L7890" t="str" cm="1">
        <f t="array" ref="L7890">_xlfn.IFS(Table1[[#This Row],[score]]&gt;70,"high",Table1[[#This Row],[score]]&gt;50,"medium",Table1[[#This Row],[score]]&lt;=50,"low")</f>
        <v>medium</v>
      </c>
    </row>
    <row r="7891" spans="1:12" x14ac:dyDescent="0.3">
      <c r="A7891" t="s">
        <v>7594</v>
      </c>
      <c r="B7891" s="1">
        <v>31093</v>
      </c>
      <c r="C7891">
        <v>80</v>
      </c>
      <c r="D7891" t="s">
        <v>9</v>
      </c>
      <c r="E7891" t="s">
        <v>10</v>
      </c>
      <c r="F7891">
        <v>3000000</v>
      </c>
      <c r="G7891">
        <v>10000000</v>
      </c>
      <c r="H7891" t="s">
        <v>11</v>
      </c>
      <c r="I7891">
        <f>YEAR(Table1[[#This Row],[date]])</f>
        <v>1985</v>
      </c>
      <c r="J7891">
        <f>Table1[[#This Row],[revenue]]-Table1[[#This Row],[budget_x]]</f>
        <v>7000000</v>
      </c>
      <c r="K7891" s="7">
        <f>Table1[[#This Row],[profit /loss ]]/Table1[[#This Row],[budget_x]]</f>
        <v>2.3333333333333335</v>
      </c>
      <c r="L7891" t="str" cm="1">
        <f t="array" ref="L7891">_xlfn.IFS(Table1[[#This Row],[score]]&gt;70,"high",Table1[[#This Row],[score]]&gt;50,"medium",Table1[[#This Row],[score]]&lt;=50,"low")</f>
        <v>high</v>
      </c>
    </row>
    <row r="7892" spans="1:12" x14ac:dyDescent="0.3">
      <c r="A7892" t="s">
        <v>7595</v>
      </c>
      <c r="B7892" s="1">
        <v>25191</v>
      </c>
      <c r="C7892">
        <v>68</v>
      </c>
      <c r="D7892" t="s">
        <v>9</v>
      </c>
      <c r="E7892" t="s">
        <v>10</v>
      </c>
      <c r="F7892">
        <v>10000000</v>
      </c>
      <c r="G7892">
        <v>253136523.59999999</v>
      </c>
      <c r="H7892" t="s">
        <v>11</v>
      </c>
      <c r="I7892">
        <f>YEAR(Table1[[#This Row],[date]])</f>
        <v>1968</v>
      </c>
      <c r="J7892">
        <f>Table1[[#This Row],[revenue]]-Table1[[#This Row],[budget_x]]</f>
        <v>243136523.59999999</v>
      </c>
      <c r="K7892" s="7">
        <f>Table1[[#This Row],[profit /loss ]]/Table1[[#This Row],[budget_x]]</f>
        <v>24.313652359999999</v>
      </c>
      <c r="L7892" t="str" cm="1">
        <f t="array" ref="L7892">_xlfn.IFS(Table1[[#This Row],[score]]&gt;70,"high",Table1[[#This Row],[score]]&gt;50,"medium",Table1[[#This Row],[score]]&lt;=50,"low")</f>
        <v>medium</v>
      </c>
    </row>
    <row r="7893" spans="1:12" x14ac:dyDescent="0.3">
      <c r="A7893" t="s">
        <v>7596</v>
      </c>
      <c r="B7893" s="1">
        <v>44470</v>
      </c>
      <c r="C7893">
        <v>49</v>
      </c>
      <c r="D7893" t="s">
        <v>9</v>
      </c>
      <c r="E7893" t="s">
        <v>10</v>
      </c>
      <c r="F7893">
        <v>92400000</v>
      </c>
      <c r="G7893">
        <v>861755301</v>
      </c>
      <c r="H7893" t="s">
        <v>17</v>
      </c>
      <c r="I7893">
        <f>YEAR(Table1[[#This Row],[date]])</f>
        <v>2021</v>
      </c>
      <c r="J7893">
        <f>Table1[[#This Row],[revenue]]-Table1[[#This Row],[budget_x]]</f>
        <v>769355301</v>
      </c>
      <c r="K7893" s="7">
        <f>Table1[[#This Row],[profit /loss ]]/Table1[[#This Row],[budget_x]]</f>
        <v>8.326356071428572</v>
      </c>
      <c r="L7893" t="str" cm="1">
        <f t="array" ref="L7893">_xlfn.IFS(Table1[[#This Row],[score]]&gt;70,"high",Table1[[#This Row],[score]]&gt;50,"medium",Table1[[#This Row],[score]]&lt;=50,"low")</f>
        <v>low</v>
      </c>
    </row>
    <row r="7894" spans="1:12" x14ac:dyDescent="0.3">
      <c r="A7894" t="s">
        <v>7597</v>
      </c>
      <c r="B7894" s="1">
        <v>30421</v>
      </c>
      <c r="C7894">
        <v>65</v>
      </c>
      <c r="D7894" t="s">
        <v>9</v>
      </c>
      <c r="E7894" t="s">
        <v>10</v>
      </c>
      <c r="F7894">
        <v>5000000</v>
      </c>
      <c r="G7894">
        <v>12232628</v>
      </c>
      <c r="H7894" t="s">
        <v>17</v>
      </c>
      <c r="I7894">
        <f>YEAR(Table1[[#This Row],[date]])</f>
        <v>1983</v>
      </c>
      <c r="J7894">
        <f>Table1[[#This Row],[revenue]]-Table1[[#This Row],[budget_x]]</f>
        <v>7232628</v>
      </c>
      <c r="K7894" s="7">
        <f>Table1[[#This Row],[profit /loss ]]/Table1[[#This Row],[budget_x]]</f>
        <v>1.4465256</v>
      </c>
      <c r="L7894" t="str" cm="1">
        <f t="array" ref="L7894">_xlfn.IFS(Table1[[#This Row],[score]]&gt;70,"high",Table1[[#This Row],[score]]&gt;50,"medium",Table1[[#This Row],[score]]&lt;=50,"low")</f>
        <v>medium</v>
      </c>
    </row>
    <row r="7895" spans="1:12" x14ac:dyDescent="0.3">
      <c r="A7895" t="s">
        <v>7598</v>
      </c>
      <c r="B7895" s="1">
        <v>37764</v>
      </c>
      <c r="C7895">
        <v>72</v>
      </c>
      <c r="D7895" t="s">
        <v>9</v>
      </c>
      <c r="E7895" t="s">
        <v>10</v>
      </c>
      <c r="F7895">
        <v>103200000</v>
      </c>
      <c r="G7895">
        <v>753442030.20000005</v>
      </c>
      <c r="H7895" t="s">
        <v>11</v>
      </c>
      <c r="I7895">
        <f>YEAR(Table1[[#This Row],[date]])</f>
        <v>2003</v>
      </c>
      <c r="J7895">
        <f>Table1[[#This Row],[revenue]]-Table1[[#This Row],[budget_x]]</f>
        <v>650242030.20000005</v>
      </c>
      <c r="K7895" s="7">
        <f>Table1[[#This Row],[profit /loss ]]/Table1[[#This Row],[budget_x]]</f>
        <v>6.3007948662790705</v>
      </c>
      <c r="L7895" t="str" cm="1">
        <f t="array" ref="L7895">_xlfn.IFS(Table1[[#This Row],[score]]&gt;70,"high",Table1[[#This Row],[score]]&gt;50,"medium",Table1[[#This Row],[score]]&lt;=50,"low")</f>
        <v>high</v>
      </c>
    </row>
    <row r="7896" spans="1:12" x14ac:dyDescent="0.3">
      <c r="A7896" t="s">
        <v>7599</v>
      </c>
      <c r="B7896" s="1">
        <v>41991</v>
      </c>
      <c r="C7896">
        <v>63</v>
      </c>
      <c r="D7896" t="s">
        <v>9</v>
      </c>
      <c r="E7896" t="s">
        <v>95</v>
      </c>
      <c r="F7896">
        <v>8000000</v>
      </c>
      <c r="G7896">
        <v>5216102</v>
      </c>
      <c r="H7896" t="s">
        <v>96</v>
      </c>
      <c r="I7896">
        <f>YEAR(Table1[[#This Row],[date]])</f>
        <v>2014</v>
      </c>
      <c r="J7896">
        <f>Table1[[#This Row],[revenue]]-Table1[[#This Row],[budget_x]]</f>
        <v>-2783898</v>
      </c>
      <c r="K7896" s="7">
        <f>Table1[[#This Row],[profit /loss ]]/Table1[[#This Row],[budget_x]]</f>
        <v>-0.34798725000000003</v>
      </c>
      <c r="L7896" t="str" cm="1">
        <f t="array" ref="L7896">_xlfn.IFS(Table1[[#This Row],[score]]&gt;70,"high",Table1[[#This Row],[score]]&gt;50,"medium",Table1[[#This Row],[score]]&lt;=50,"low")</f>
        <v>medium</v>
      </c>
    </row>
    <row r="7897" spans="1:12" x14ac:dyDescent="0.3">
      <c r="A7897" t="s">
        <v>7600</v>
      </c>
      <c r="B7897" s="1">
        <v>44441</v>
      </c>
      <c r="C7897">
        <v>68</v>
      </c>
      <c r="D7897" t="s">
        <v>9</v>
      </c>
      <c r="E7897" t="s">
        <v>10</v>
      </c>
      <c r="F7897">
        <v>53400000</v>
      </c>
      <c r="G7897">
        <v>315069539.80000001</v>
      </c>
      <c r="H7897" t="s">
        <v>11</v>
      </c>
      <c r="I7897">
        <f>YEAR(Table1[[#This Row],[date]])</f>
        <v>2021</v>
      </c>
      <c r="J7897">
        <f>Table1[[#This Row],[revenue]]-Table1[[#This Row],[budget_x]]</f>
        <v>261669539.80000001</v>
      </c>
      <c r="K7897" s="7">
        <f>Table1[[#This Row],[profit /loss ]]/Table1[[#This Row],[budget_x]]</f>
        <v>4.9001786479400753</v>
      </c>
      <c r="L7897" t="str" cm="1">
        <f t="array" ref="L7897">_xlfn.IFS(Table1[[#This Row],[score]]&gt;70,"high",Table1[[#This Row],[score]]&gt;50,"medium",Table1[[#This Row],[score]]&lt;=50,"low")</f>
        <v>medium</v>
      </c>
    </row>
    <row r="7898" spans="1:12" x14ac:dyDescent="0.3">
      <c r="A7898" t="s">
        <v>7601</v>
      </c>
      <c r="B7898" s="1">
        <v>40885</v>
      </c>
      <c r="C7898">
        <v>51</v>
      </c>
      <c r="D7898" t="s">
        <v>9</v>
      </c>
      <c r="E7898" t="s">
        <v>10</v>
      </c>
      <c r="F7898">
        <v>7000000</v>
      </c>
      <c r="G7898">
        <v>443285</v>
      </c>
      <c r="H7898" t="s">
        <v>11</v>
      </c>
      <c r="I7898">
        <f>YEAR(Table1[[#This Row],[date]])</f>
        <v>2011</v>
      </c>
      <c r="J7898">
        <f>Table1[[#This Row],[revenue]]-Table1[[#This Row],[budget_x]]</f>
        <v>-6556715</v>
      </c>
      <c r="K7898" s="7">
        <f>Table1[[#This Row],[profit /loss ]]/Table1[[#This Row],[budget_x]]</f>
        <v>-0.93667357142857144</v>
      </c>
      <c r="L7898" t="str" cm="1">
        <f t="array" ref="L7898">_xlfn.IFS(Table1[[#This Row],[score]]&gt;70,"high",Table1[[#This Row],[score]]&gt;50,"medium",Table1[[#This Row],[score]]&lt;=50,"low")</f>
        <v>medium</v>
      </c>
    </row>
    <row r="7899" spans="1:12" x14ac:dyDescent="0.3">
      <c r="A7899" t="s">
        <v>7602</v>
      </c>
      <c r="B7899" s="1">
        <v>32535</v>
      </c>
      <c r="C7899">
        <v>53</v>
      </c>
      <c r="D7899" t="s">
        <v>9</v>
      </c>
      <c r="E7899" t="s">
        <v>10</v>
      </c>
      <c r="F7899">
        <v>5545817.7999999998</v>
      </c>
      <c r="G7899">
        <v>108154</v>
      </c>
      <c r="H7899" t="s">
        <v>17</v>
      </c>
      <c r="I7899">
        <f>YEAR(Table1[[#This Row],[date]])</f>
        <v>1989</v>
      </c>
      <c r="J7899">
        <f>Table1[[#This Row],[revenue]]-Table1[[#This Row],[budget_x]]</f>
        <v>-5437663.7999999998</v>
      </c>
      <c r="K7899" s="7">
        <f>Table1[[#This Row],[profit /loss ]]/Table1[[#This Row],[budget_x]]</f>
        <v>-0.98049809714267933</v>
      </c>
      <c r="L7899" t="str" cm="1">
        <f t="array" ref="L7899">_xlfn.IFS(Table1[[#This Row],[score]]&gt;70,"high",Table1[[#This Row],[score]]&gt;50,"medium",Table1[[#This Row],[score]]&lt;=50,"low")</f>
        <v>medium</v>
      </c>
    </row>
    <row r="7900" spans="1:12" x14ac:dyDescent="0.3">
      <c r="A7900" t="s">
        <v>7603</v>
      </c>
      <c r="B7900" s="1">
        <v>39097</v>
      </c>
      <c r="C7900">
        <v>67</v>
      </c>
      <c r="D7900" t="s">
        <v>9</v>
      </c>
      <c r="E7900" t="s">
        <v>10</v>
      </c>
      <c r="F7900">
        <v>35000000</v>
      </c>
      <c r="G7900">
        <v>42064105</v>
      </c>
      <c r="H7900" t="s">
        <v>11</v>
      </c>
      <c r="I7900">
        <f>YEAR(Table1[[#This Row],[date]])</f>
        <v>2007</v>
      </c>
      <c r="J7900">
        <f>Table1[[#This Row],[revenue]]-Table1[[#This Row],[budget_x]]</f>
        <v>7064105</v>
      </c>
      <c r="K7900" s="7">
        <f>Table1[[#This Row],[profit /loss ]]/Table1[[#This Row],[budget_x]]</f>
        <v>0.20183157142857142</v>
      </c>
      <c r="L7900" t="str" cm="1">
        <f t="array" ref="L7900">_xlfn.IFS(Table1[[#This Row],[score]]&gt;70,"high",Table1[[#This Row],[score]]&gt;50,"medium",Table1[[#This Row],[score]]&lt;=50,"low")</f>
        <v>medium</v>
      </c>
    </row>
    <row r="7901" spans="1:12" x14ac:dyDescent="0.3">
      <c r="A7901" t="s">
        <v>7604</v>
      </c>
      <c r="B7901" s="1">
        <v>35414</v>
      </c>
      <c r="C7901">
        <v>66</v>
      </c>
      <c r="D7901" t="s">
        <v>9</v>
      </c>
      <c r="E7901" t="s">
        <v>10</v>
      </c>
      <c r="F7901">
        <v>12000000</v>
      </c>
      <c r="G7901">
        <v>63118386</v>
      </c>
      <c r="H7901" t="s">
        <v>17</v>
      </c>
      <c r="I7901">
        <f>YEAR(Table1[[#This Row],[date]])</f>
        <v>1996</v>
      </c>
      <c r="J7901">
        <f>Table1[[#This Row],[revenue]]-Table1[[#This Row],[budget_x]]</f>
        <v>51118386</v>
      </c>
      <c r="K7901" s="7">
        <f>Table1[[#This Row],[profit /loss ]]/Table1[[#This Row],[budget_x]]</f>
        <v>4.2598655000000001</v>
      </c>
      <c r="L7901" t="str" cm="1">
        <f t="array" ref="L7901">_xlfn.IFS(Table1[[#This Row],[score]]&gt;70,"high",Table1[[#This Row],[score]]&gt;50,"medium",Table1[[#This Row],[score]]&lt;=50,"low")</f>
        <v>medium</v>
      </c>
    </row>
    <row r="7902" spans="1:12" x14ac:dyDescent="0.3">
      <c r="A7902" t="s">
        <v>7605</v>
      </c>
      <c r="B7902" s="1">
        <v>37651</v>
      </c>
      <c r="C7902">
        <v>70</v>
      </c>
      <c r="D7902" t="s">
        <v>9</v>
      </c>
      <c r="E7902" t="s">
        <v>10</v>
      </c>
      <c r="F7902">
        <v>11000000</v>
      </c>
      <c r="G7902">
        <v>19947280</v>
      </c>
      <c r="H7902" t="s">
        <v>11</v>
      </c>
      <c r="I7902">
        <f>YEAR(Table1[[#This Row],[date]])</f>
        <v>2003</v>
      </c>
      <c r="J7902">
        <f>Table1[[#This Row],[revenue]]-Table1[[#This Row],[budget_x]]</f>
        <v>8947280</v>
      </c>
      <c r="K7902" s="7">
        <f>Table1[[#This Row],[profit /loss ]]/Table1[[#This Row],[budget_x]]</f>
        <v>0.81338909090909095</v>
      </c>
      <c r="L7902" t="str" cm="1">
        <f t="array" ref="L7902">_xlfn.IFS(Table1[[#This Row],[score]]&gt;70,"high",Table1[[#This Row],[score]]&gt;50,"medium",Table1[[#This Row],[score]]&lt;=50,"low")</f>
        <v>medium</v>
      </c>
    </row>
    <row r="7903" spans="1:12" x14ac:dyDescent="0.3">
      <c r="A7903" t="s">
        <v>7606</v>
      </c>
      <c r="B7903" s="1">
        <v>44518</v>
      </c>
      <c r="C7903">
        <v>62</v>
      </c>
      <c r="D7903" t="s">
        <v>9</v>
      </c>
      <c r="E7903" t="s">
        <v>10</v>
      </c>
      <c r="F7903">
        <v>5000000</v>
      </c>
      <c r="G7903">
        <v>5170200</v>
      </c>
      <c r="H7903" t="s">
        <v>11</v>
      </c>
      <c r="I7903">
        <f>YEAR(Table1[[#This Row],[date]])</f>
        <v>2021</v>
      </c>
      <c r="J7903">
        <f>Table1[[#This Row],[revenue]]-Table1[[#This Row],[budget_x]]</f>
        <v>170200</v>
      </c>
      <c r="K7903" s="7">
        <f>Table1[[#This Row],[profit /loss ]]/Table1[[#This Row],[budget_x]]</f>
        <v>3.4040000000000001E-2</v>
      </c>
      <c r="L7903" t="str" cm="1">
        <f t="array" ref="L7903">_xlfn.IFS(Table1[[#This Row],[score]]&gt;70,"high",Table1[[#This Row],[score]]&gt;50,"medium",Table1[[#This Row],[score]]&lt;=50,"low")</f>
        <v>medium</v>
      </c>
    </row>
    <row r="7904" spans="1:12" x14ac:dyDescent="0.3">
      <c r="A7904" t="s">
        <v>7607</v>
      </c>
      <c r="B7904" s="1">
        <v>36643</v>
      </c>
      <c r="C7904">
        <v>71</v>
      </c>
      <c r="D7904" t="s">
        <v>9</v>
      </c>
      <c r="E7904" t="s">
        <v>10</v>
      </c>
      <c r="F7904">
        <v>15000000</v>
      </c>
      <c r="G7904">
        <v>40862054</v>
      </c>
      <c r="H7904" t="s">
        <v>17</v>
      </c>
      <c r="I7904">
        <f>YEAR(Table1[[#This Row],[date]])</f>
        <v>2000</v>
      </c>
      <c r="J7904">
        <f>Table1[[#This Row],[revenue]]-Table1[[#This Row],[budget_x]]</f>
        <v>25862054</v>
      </c>
      <c r="K7904" s="7">
        <f>Table1[[#This Row],[profit /loss ]]/Table1[[#This Row],[budget_x]]</f>
        <v>1.7241369333333334</v>
      </c>
      <c r="L7904" t="str" cm="1">
        <f t="array" ref="L7904">_xlfn.IFS(Table1[[#This Row],[score]]&gt;70,"high",Table1[[#This Row],[score]]&gt;50,"medium",Table1[[#This Row],[score]]&lt;=50,"low")</f>
        <v>high</v>
      </c>
    </row>
    <row r="7905" spans="1:12" x14ac:dyDescent="0.3">
      <c r="A7905" t="s">
        <v>7608</v>
      </c>
      <c r="B7905" s="1">
        <v>34158</v>
      </c>
      <c r="C7905">
        <v>67</v>
      </c>
      <c r="D7905" t="s">
        <v>9</v>
      </c>
      <c r="E7905" t="s">
        <v>10</v>
      </c>
      <c r="F7905">
        <v>42000000</v>
      </c>
      <c r="G7905">
        <v>270340892</v>
      </c>
      <c r="H7905" t="s">
        <v>11</v>
      </c>
      <c r="I7905">
        <f>YEAR(Table1[[#This Row],[date]])</f>
        <v>1993</v>
      </c>
      <c r="J7905">
        <f>Table1[[#This Row],[revenue]]-Table1[[#This Row],[budget_x]]</f>
        <v>228340892</v>
      </c>
      <c r="K7905" s="7">
        <f>Table1[[#This Row],[profit /loss ]]/Table1[[#This Row],[budget_x]]</f>
        <v>5.4366879047619046</v>
      </c>
      <c r="L7905" t="str" cm="1">
        <f t="array" ref="L7905">_xlfn.IFS(Table1[[#This Row],[score]]&gt;70,"high",Table1[[#This Row],[score]]&gt;50,"medium",Table1[[#This Row],[score]]&lt;=50,"low")</f>
        <v>medium</v>
      </c>
    </row>
    <row r="7906" spans="1:12" x14ac:dyDescent="0.3">
      <c r="A7906" t="s">
        <v>7609</v>
      </c>
      <c r="B7906" s="1">
        <v>43107</v>
      </c>
      <c r="C7906">
        <v>52</v>
      </c>
      <c r="D7906" t="s">
        <v>9</v>
      </c>
      <c r="E7906" t="s">
        <v>10</v>
      </c>
      <c r="F7906">
        <v>77140000</v>
      </c>
      <c r="G7906">
        <v>202866374.40000001</v>
      </c>
      <c r="H7906" t="s">
        <v>17</v>
      </c>
      <c r="I7906">
        <f>YEAR(Table1[[#This Row],[date]])</f>
        <v>2018</v>
      </c>
      <c r="J7906">
        <f>Table1[[#This Row],[revenue]]-Table1[[#This Row],[budget_x]]</f>
        <v>125726374.40000001</v>
      </c>
      <c r="K7906" s="7">
        <f>Table1[[#This Row],[profit /loss ]]/Table1[[#This Row],[budget_x]]</f>
        <v>1.6298466995073893</v>
      </c>
      <c r="L7906" t="str" cm="1">
        <f t="array" ref="L7906">_xlfn.IFS(Table1[[#This Row],[score]]&gt;70,"high",Table1[[#This Row],[score]]&gt;50,"medium",Table1[[#This Row],[score]]&lt;=50,"low")</f>
        <v>medium</v>
      </c>
    </row>
    <row r="7907" spans="1:12" x14ac:dyDescent="0.3">
      <c r="A7907" t="s">
        <v>7610</v>
      </c>
      <c r="B7907" s="1">
        <v>43193</v>
      </c>
      <c r="C7907">
        <v>71</v>
      </c>
      <c r="D7907" t="s">
        <v>9</v>
      </c>
      <c r="E7907" t="s">
        <v>10</v>
      </c>
      <c r="F7907">
        <v>74600000</v>
      </c>
      <c r="G7907">
        <v>332878760.19999999</v>
      </c>
      <c r="H7907" t="s">
        <v>17</v>
      </c>
      <c r="I7907">
        <f>YEAR(Table1[[#This Row],[date]])</f>
        <v>2018</v>
      </c>
      <c r="J7907">
        <f>Table1[[#This Row],[revenue]]-Table1[[#This Row],[budget_x]]</f>
        <v>258278760.19999999</v>
      </c>
      <c r="K7907" s="7">
        <f>Table1[[#This Row],[profit /loss ]]/Table1[[#This Row],[budget_x]]</f>
        <v>3.4621817721179622</v>
      </c>
      <c r="L7907" t="str" cm="1">
        <f t="array" ref="L7907">_xlfn.IFS(Table1[[#This Row],[score]]&gt;70,"high",Table1[[#This Row],[score]]&gt;50,"medium",Table1[[#This Row],[score]]&lt;=50,"low")</f>
        <v>high</v>
      </c>
    </row>
    <row r="7908" spans="1:12" x14ac:dyDescent="0.3">
      <c r="A7908" t="s">
        <v>7611</v>
      </c>
      <c r="B7908" s="1">
        <v>37777</v>
      </c>
      <c r="C7908">
        <v>73</v>
      </c>
      <c r="D7908" t="s">
        <v>9</v>
      </c>
      <c r="E7908" t="s">
        <v>10</v>
      </c>
      <c r="F7908">
        <v>4500000</v>
      </c>
      <c r="G7908">
        <v>25344490</v>
      </c>
      <c r="H7908" t="s">
        <v>11</v>
      </c>
      <c r="I7908">
        <f>YEAR(Table1[[#This Row],[date]])</f>
        <v>2003</v>
      </c>
      <c r="J7908">
        <f>Table1[[#This Row],[revenue]]-Table1[[#This Row],[budget_x]]</f>
        <v>20844490</v>
      </c>
      <c r="K7908" s="7">
        <f>Table1[[#This Row],[profit /loss ]]/Table1[[#This Row],[budget_x]]</f>
        <v>4.6321088888888893</v>
      </c>
      <c r="L7908" t="str" cm="1">
        <f t="array" ref="L7908">_xlfn.IFS(Table1[[#This Row],[score]]&gt;70,"high",Table1[[#This Row],[score]]&gt;50,"medium",Table1[[#This Row],[score]]&lt;=50,"low")</f>
        <v>high</v>
      </c>
    </row>
    <row r="7909" spans="1:12" x14ac:dyDescent="0.3">
      <c r="A7909" t="s">
        <v>7121</v>
      </c>
      <c r="B7909" s="1">
        <v>44391</v>
      </c>
      <c r="C7909">
        <v>82</v>
      </c>
      <c r="D7909" t="s">
        <v>9</v>
      </c>
      <c r="E7909" t="s">
        <v>10</v>
      </c>
      <c r="F7909">
        <v>65000000</v>
      </c>
      <c r="G7909">
        <v>69688384</v>
      </c>
      <c r="H7909" t="s">
        <v>11</v>
      </c>
      <c r="I7909">
        <f>YEAR(Table1[[#This Row],[date]])</f>
        <v>2021</v>
      </c>
      <c r="J7909">
        <f>Table1[[#This Row],[revenue]]-Table1[[#This Row],[budget_x]]</f>
        <v>4688384</v>
      </c>
      <c r="K7909" s="7">
        <f>Table1[[#This Row],[profit /loss ]]/Table1[[#This Row],[budget_x]]</f>
        <v>7.2128984615384611E-2</v>
      </c>
      <c r="L7909" t="str" cm="1">
        <f t="array" ref="L7909">_xlfn.IFS(Table1[[#This Row],[score]]&gt;70,"high",Table1[[#This Row],[score]]&gt;50,"medium",Table1[[#This Row],[score]]&lt;=50,"low")</f>
        <v>high</v>
      </c>
    </row>
    <row r="7910" spans="1:12" x14ac:dyDescent="0.3">
      <c r="A7910" t="s">
        <v>7121</v>
      </c>
      <c r="B7910" s="1">
        <v>44391</v>
      </c>
      <c r="C7910">
        <v>82</v>
      </c>
      <c r="D7910" t="s">
        <v>9</v>
      </c>
      <c r="E7910" t="s">
        <v>10</v>
      </c>
      <c r="F7910">
        <v>7000000</v>
      </c>
      <c r="G7910">
        <v>1593173</v>
      </c>
      <c r="H7910" t="s">
        <v>11</v>
      </c>
      <c r="I7910">
        <f>YEAR(Table1[[#This Row],[date]])</f>
        <v>2021</v>
      </c>
      <c r="J7910">
        <f>Table1[[#This Row],[revenue]]-Table1[[#This Row],[budget_x]]</f>
        <v>-5406827</v>
      </c>
      <c r="K7910" s="7">
        <f>Table1[[#This Row],[profit /loss ]]/Table1[[#This Row],[budget_x]]</f>
        <v>-0.7724038571428572</v>
      </c>
      <c r="L7910" t="str" cm="1">
        <f t="array" ref="L7910">_xlfn.IFS(Table1[[#This Row],[score]]&gt;70,"high",Table1[[#This Row],[score]]&gt;50,"medium",Table1[[#This Row],[score]]&lt;=50,"low")</f>
        <v>high</v>
      </c>
    </row>
    <row r="7911" spans="1:12" x14ac:dyDescent="0.3">
      <c r="A7911" t="s">
        <v>7612</v>
      </c>
      <c r="B7911" s="1">
        <v>44531</v>
      </c>
      <c r="C7911">
        <v>48</v>
      </c>
      <c r="D7911" t="s">
        <v>9</v>
      </c>
      <c r="E7911" t="s">
        <v>10</v>
      </c>
      <c r="F7911">
        <v>109000000</v>
      </c>
      <c r="G7911">
        <v>665830147</v>
      </c>
      <c r="H7911" t="s">
        <v>11</v>
      </c>
      <c r="I7911">
        <f>YEAR(Table1[[#This Row],[date]])</f>
        <v>2021</v>
      </c>
      <c r="J7911">
        <f>Table1[[#This Row],[revenue]]-Table1[[#This Row],[budget_x]]</f>
        <v>556830147</v>
      </c>
      <c r="K7911" s="7">
        <f>Table1[[#This Row],[profit /loss ]]/Table1[[#This Row],[budget_x]]</f>
        <v>5.1085334587155966</v>
      </c>
      <c r="L7911" t="str" cm="1">
        <f t="array" ref="L7911">_xlfn.IFS(Table1[[#This Row],[score]]&gt;70,"high",Table1[[#This Row],[score]]&gt;50,"medium",Table1[[#This Row],[score]]&lt;=50,"low")</f>
        <v>low</v>
      </c>
    </row>
    <row r="7912" spans="1:12" x14ac:dyDescent="0.3">
      <c r="A7912" t="s">
        <v>7613</v>
      </c>
      <c r="B7912" s="1">
        <v>35090</v>
      </c>
      <c r="C7912">
        <v>65</v>
      </c>
      <c r="D7912" t="s">
        <v>9</v>
      </c>
      <c r="E7912" t="s">
        <v>10</v>
      </c>
      <c r="F7912">
        <v>30250000</v>
      </c>
      <c r="G7912">
        <v>115021008</v>
      </c>
      <c r="H7912" t="s">
        <v>11</v>
      </c>
      <c r="I7912">
        <f>YEAR(Table1[[#This Row],[date]])</f>
        <v>1996</v>
      </c>
      <c r="J7912">
        <f>Table1[[#This Row],[revenue]]-Table1[[#This Row],[budget_x]]</f>
        <v>84771008</v>
      </c>
      <c r="K7912" s="7">
        <f>Table1[[#This Row],[profit /loss ]]/Table1[[#This Row],[budget_x]]</f>
        <v>2.8023473719008263</v>
      </c>
      <c r="L7912" t="str" cm="1">
        <f t="array" ref="L7912">_xlfn.IFS(Table1[[#This Row],[score]]&gt;70,"high",Table1[[#This Row],[score]]&gt;50,"medium",Table1[[#This Row],[score]]&lt;=50,"low")</f>
        <v>medium</v>
      </c>
    </row>
    <row r="7913" spans="1:12" x14ac:dyDescent="0.3">
      <c r="A7913" t="s">
        <v>7614</v>
      </c>
      <c r="B7913" s="1">
        <v>37987</v>
      </c>
      <c r="C7913">
        <v>69</v>
      </c>
      <c r="D7913" t="s">
        <v>9</v>
      </c>
      <c r="E7913" t="s">
        <v>10</v>
      </c>
      <c r="F7913">
        <v>80000000</v>
      </c>
      <c r="G7913">
        <v>165173909</v>
      </c>
      <c r="H7913" t="s">
        <v>11</v>
      </c>
      <c r="I7913">
        <f>YEAR(Table1[[#This Row],[date]])</f>
        <v>2004</v>
      </c>
      <c r="J7913">
        <f>Table1[[#This Row],[revenue]]-Table1[[#This Row],[budget_x]]</f>
        <v>85173909</v>
      </c>
      <c r="K7913" s="7">
        <f>Table1[[#This Row],[profit /loss ]]/Table1[[#This Row],[budget_x]]</f>
        <v>1.0646738625000001</v>
      </c>
      <c r="L7913" t="str" cm="1">
        <f t="array" ref="L7913">_xlfn.IFS(Table1[[#This Row],[score]]&gt;70,"high",Table1[[#This Row],[score]]&gt;50,"medium",Table1[[#This Row],[score]]&lt;=50,"low")</f>
        <v>medium</v>
      </c>
    </row>
    <row r="7914" spans="1:12" x14ac:dyDescent="0.3">
      <c r="A7914" t="s">
        <v>7615</v>
      </c>
      <c r="B7914" s="1">
        <v>36469</v>
      </c>
      <c r="C7914">
        <v>74</v>
      </c>
      <c r="D7914" t="s">
        <v>9</v>
      </c>
      <c r="E7914" t="s">
        <v>10</v>
      </c>
      <c r="F7914">
        <v>117400000</v>
      </c>
      <c r="G7914">
        <v>526368947.19999999</v>
      </c>
      <c r="H7914" t="s">
        <v>17</v>
      </c>
      <c r="I7914">
        <f>YEAR(Table1[[#This Row],[date]])</f>
        <v>1999</v>
      </c>
      <c r="J7914">
        <f>Table1[[#This Row],[revenue]]-Table1[[#This Row],[budget_x]]</f>
        <v>408968947.19999999</v>
      </c>
      <c r="K7914" s="7">
        <f>Table1[[#This Row],[profit /loss ]]/Table1[[#This Row],[budget_x]]</f>
        <v>3.4835515093696761</v>
      </c>
      <c r="L7914" t="str" cm="1">
        <f t="array" ref="L7914">_xlfn.IFS(Table1[[#This Row],[score]]&gt;70,"high",Table1[[#This Row],[score]]&gt;50,"medium",Table1[[#This Row],[score]]&lt;=50,"low")</f>
        <v>high</v>
      </c>
    </row>
    <row r="7915" spans="1:12" x14ac:dyDescent="0.3">
      <c r="A7915" t="s">
        <v>7616</v>
      </c>
      <c r="B7915" s="1">
        <v>43386</v>
      </c>
      <c r="C7915">
        <v>70</v>
      </c>
      <c r="D7915" t="s">
        <v>9</v>
      </c>
      <c r="E7915" t="s">
        <v>10</v>
      </c>
      <c r="F7915">
        <v>83140000</v>
      </c>
      <c r="G7915">
        <v>316176251.80000001</v>
      </c>
      <c r="H7915" t="s">
        <v>17</v>
      </c>
      <c r="I7915">
        <f>YEAR(Table1[[#This Row],[date]])</f>
        <v>2018</v>
      </c>
      <c r="J7915">
        <f>Table1[[#This Row],[revenue]]-Table1[[#This Row],[budget_x]]</f>
        <v>233036251.80000001</v>
      </c>
      <c r="K7915" s="7">
        <f>Table1[[#This Row],[profit /loss ]]/Table1[[#This Row],[budget_x]]</f>
        <v>2.8029378373827281</v>
      </c>
      <c r="L7915" t="str" cm="1">
        <f t="array" ref="L7915">_xlfn.IFS(Table1[[#This Row],[score]]&gt;70,"high",Table1[[#This Row],[score]]&gt;50,"medium",Table1[[#This Row],[score]]&lt;=50,"low")</f>
        <v>medium</v>
      </c>
    </row>
    <row r="7916" spans="1:12" x14ac:dyDescent="0.3">
      <c r="A7916" t="s">
        <v>7617</v>
      </c>
      <c r="B7916" s="1">
        <v>30875</v>
      </c>
      <c r="C7916">
        <v>55</v>
      </c>
      <c r="D7916" t="s">
        <v>9</v>
      </c>
      <c r="E7916" t="s">
        <v>10</v>
      </c>
      <c r="F7916">
        <v>9225817.8000000007</v>
      </c>
      <c r="G7916">
        <v>28078073</v>
      </c>
      <c r="H7916" t="s">
        <v>11</v>
      </c>
      <c r="I7916">
        <f>YEAR(Table1[[#This Row],[date]])</f>
        <v>1984</v>
      </c>
      <c r="J7916">
        <f>Table1[[#This Row],[revenue]]-Table1[[#This Row],[budget_x]]</f>
        <v>18852255.199999999</v>
      </c>
      <c r="K7916" s="7">
        <f>Table1[[#This Row],[profit /loss ]]/Table1[[#This Row],[budget_x]]</f>
        <v>2.0434237493829541</v>
      </c>
      <c r="L7916" t="str" cm="1">
        <f t="array" ref="L7916">_xlfn.IFS(Table1[[#This Row],[score]]&gt;70,"high",Table1[[#This Row],[score]]&gt;50,"medium",Table1[[#This Row],[score]]&lt;=50,"low")</f>
        <v>medium</v>
      </c>
    </row>
    <row r="7917" spans="1:12" x14ac:dyDescent="0.3">
      <c r="A7917" t="s">
        <v>7618</v>
      </c>
      <c r="B7917" s="1">
        <v>37426</v>
      </c>
      <c r="C7917">
        <v>71</v>
      </c>
      <c r="D7917" t="s">
        <v>9</v>
      </c>
      <c r="E7917" t="s">
        <v>171</v>
      </c>
      <c r="F7917">
        <v>5300000</v>
      </c>
      <c r="G7917">
        <v>3897799</v>
      </c>
      <c r="H7917" t="s">
        <v>184</v>
      </c>
      <c r="I7917">
        <f>YEAR(Table1[[#This Row],[date]])</f>
        <v>2002</v>
      </c>
      <c r="J7917">
        <f>Table1[[#This Row],[revenue]]-Table1[[#This Row],[budget_x]]</f>
        <v>-1402201</v>
      </c>
      <c r="K7917" s="7">
        <f>Table1[[#This Row],[profit /loss ]]/Table1[[#This Row],[budget_x]]</f>
        <v>-0.26456622641509436</v>
      </c>
      <c r="L7917" t="str" cm="1">
        <f t="array" ref="L7917">_xlfn.IFS(Table1[[#This Row],[score]]&gt;70,"high",Table1[[#This Row],[score]]&gt;50,"medium",Table1[[#This Row],[score]]&lt;=50,"low")</f>
        <v>high</v>
      </c>
    </row>
    <row r="7918" spans="1:12" x14ac:dyDescent="0.3">
      <c r="A7918" s="4">
        <v>9.8611111111111108E-2</v>
      </c>
      <c r="B7918" s="1">
        <v>42916</v>
      </c>
      <c r="C7918">
        <v>60</v>
      </c>
      <c r="D7918" t="s">
        <v>9</v>
      </c>
      <c r="E7918" t="s">
        <v>10</v>
      </c>
      <c r="F7918">
        <v>14740000</v>
      </c>
      <c r="G7918">
        <v>3945729</v>
      </c>
      <c r="H7918" t="s">
        <v>11</v>
      </c>
      <c r="I7918">
        <f>YEAR(Table1[[#This Row],[date]])</f>
        <v>2017</v>
      </c>
      <c r="J7918">
        <f>Table1[[#This Row],[revenue]]-Table1[[#This Row],[budget_x]]</f>
        <v>-10794271</v>
      </c>
      <c r="K7918" s="7">
        <f>Table1[[#This Row],[profit /loss ]]/Table1[[#This Row],[budget_x]]</f>
        <v>-0.73231146540027137</v>
      </c>
      <c r="L7918" t="str" cm="1">
        <f t="array" ref="L7918">_xlfn.IFS(Table1[[#This Row],[score]]&gt;70,"high",Table1[[#This Row],[score]]&gt;50,"medium",Table1[[#This Row],[score]]&lt;=50,"low")</f>
        <v>medium</v>
      </c>
    </row>
    <row r="7919" spans="1:12" x14ac:dyDescent="0.3">
      <c r="A7919" t="s">
        <v>7619</v>
      </c>
      <c r="B7919" s="1">
        <v>41194</v>
      </c>
      <c r="C7919">
        <v>63</v>
      </c>
      <c r="D7919" t="s">
        <v>9</v>
      </c>
      <c r="E7919" t="s">
        <v>10</v>
      </c>
      <c r="F7919">
        <v>102780000</v>
      </c>
      <c r="G7919">
        <v>465150286.80000001</v>
      </c>
      <c r="H7919" t="s">
        <v>17</v>
      </c>
      <c r="I7919">
        <f>YEAR(Table1[[#This Row],[date]])</f>
        <v>2012</v>
      </c>
      <c r="J7919">
        <f>Table1[[#This Row],[revenue]]-Table1[[#This Row],[budget_x]]</f>
        <v>362370286.80000001</v>
      </c>
      <c r="K7919" s="7">
        <f>Table1[[#This Row],[profit /loss ]]/Table1[[#This Row],[budget_x]]</f>
        <v>3.5256887215411559</v>
      </c>
      <c r="L7919" t="str" cm="1">
        <f t="array" ref="L7919">_xlfn.IFS(Table1[[#This Row],[score]]&gt;70,"high",Table1[[#This Row],[score]]&gt;50,"medium",Table1[[#This Row],[score]]&lt;=50,"low")</f>
        <v>medium</v>
      </c>
    </row>
    <row r="7920" spans="1:12" x14ac:dyDescent="0.3">
      <c r="A7920" t="s">
        <v>7620</v>
      </c>
      <c r="B7920" s="1">
        <v>45022</v>
      </c>
      <c r="C7920">
        <v>40</v>
      </c>
      <c r="D7920" t="s">
        <v>9</v>
      </c>
      <c r="E7920" t="s">
        <v>368</v>
      </c>
      <c r="F7920">
        <v>112800000</v>
      </c>
      <c r="G7920">
        <v>858637629</v>
      </c>
      <c r="H7920" t="s">
        <v>369</v>
      </c>
      <c r="I7920">
        <f>YEAR(Table1[[#This Row],[date]])</f>
        <v>2023</v>
      </c>
      <c r="J7920">
        <f>Table1[[#This Row],[revenue]]-Table1[[#This Row],[budget_x]]</f>
        <v>745837629</v>
      </c>
      <c r="K7920" s="7">
        <f>Table1[[#This Row],[profit /loss ]]/Table1[[#This Row],[budget_x]]</f>
        <v>6.6120357180851066</v>
      </c>
      <c r="L7920" t="str" cm="1">
        <f t="array" ref="L7920">_xlfn.IFS(Table1[[#This Row],[score]]&gt;70,"high",Table1[[#This Row],[score]]&gt;50,"medium",Table1[[#This Row],[score]]&lt;=50,"low")</f>
        <v>low</v>
      </c>
    </row>
    <row r="7921" spans="1:12" x14ac:dyDescent="0.3">
      <c r="A7921" t="s">
        <v>7621</v>
      </c>
      <c r="B7921" s="1">
        <v>33647</v>
      </c>
      <c r="C7921">
        <v>70</v>
      </c>
      <c r="D7921" t="s">
        <v>9</v>
      </c>
      <c r="E7921" t="s">
        <v>10</v>
      </c>
      <c r="F7921">
        <v>27000000</v>
      </c>
      <c r="G7921">
        <v>96900000</v>
      </c>
      <c r="H7921" t="s">
        <v>11</v>
      </c>
      <c r="I7921">
        <f>YEAR(Table1[[#This Row],[date]])</f>
        <v>1992</v>
      </c>
      <c r="J7921">
        <f>Table1[[#This Row],[revenue]]-Table1[[#This Row],[budget_x]]</f>
        <v>69900000</v>
      </c>
      <c r="K7921" s="7">
        <f>Table1[[#This Row],[profit /loss ]]/Table1[[#This Row],[budget_x]]</f>
        <v>2.588888888888889</v>
      </c>
      <c r="L7921" t="str" cm="1">
        <f t="array" ref="L7921">_xlfn.IFS(Table1[[#This Row],[score]]&gt;70,"high",Table1[[#This Row],[score]]&gt;50,"medium",Table1[[#This Row],[score]]&lt;=50,"low")</f>
        <v>medium</v>
      </c>
    </row>
    <row r="7922" spans="1:12" x14ac:dyDescent="0.3">
      <c r="A7922" t="s">
        <v>7622</v>
      </c>
      <c r="B7922" s="1">
        <v>39983</v>
      </c>
      <c r="C7922">
        <v>67</v>
      </c>
      <c r="D7922" t="s">
        <v>9</v>
      </c>
      <c r="E7922" t="s">
        <v>10</v>
      </c>
      <c r="F7922">
        <v>600000</v>
      </c>
      <c r="G7922">
        <v>394717</v>
      </c>
      <c r="H7922" t="s">
        <v>30</v>
      </c>
      <c r="I7922">
        <f>YEAR(Table1[[#This Row],[date]])</f>
        <v>2009</v>
      </c>
      <c r="J7922">
        <f>Table1[[#This Row],[revenue]]-Table1[[#This Row],[budget_x]]</f>
        <v>-205283</v>
      </c>
      <c r="K7922" s="7">
        <f>Table1[[#This Row],[profit /loss ]]/Table1[[#This Row],[budget_x]]</f>
        <v>-0.34213833333333332</v>
      </c>
      <c r="L7922" t="str" cm="1">
        <f t="array" ref="L7922">_xlfn.IFS(Table1[[#This Row],[score]]&gt;70,"high",Table1[[#This Row],[score]]&gt;50,"medium",Table1[[#This Row],[score]]&lt;=50,"low")</f>
        <v>medium</v>
      </c>
    </row>
    <row r="7923" spans="1:12" x14ac:dyDescent="0.3">
      <c r="A7923" t="s">
        <v>7623</v>
      </c>
      <c r="B7923" s="1">
        <v>32416</v>
      </c>
      <c r="C7923">
        <v>65</v>
      </c>
      <c r="D7923" t="s">
        <v>9</v>
      </c>
      <c r="E7923" t="s">
        <v>10</v>
      </c>
      <c r="F7923">
        <v>7500000</v>
      </c>
      <c r="G7923">
        <v>5596267</v>
      </c>
      <c r="H7923" t="s">
        <v>17</v>
      </c>
      <c r="I7923">
        <f>YEAR(Table1[[#This Row],[date]])</f>
        <v>1988</v>
      </c>
      <c r="J7923">
        <f>Table1[[#This Row],[revenue]]-Table1[[#This Row],[budget_x]]</f>
        <v>-1903733</v>
      </c>
      <c r="K7923" s="7">
        <f>Table1[[#This Row],[profit /loss ]]/Table1[[#This Row],[budget_x]]</f>
        <v>-0.25383106666666666</v>
      </c>
      <c r="L7923" t="str" cm="1">
        <f t="array" ref="L7923">_xlfn.IFS(Table1[[#This Row],[score]]&gt;70,"high",Table1[[#This Row],[score]]&gt;50,"medium",Table1[[#This Row],[score]]&lt;=50,"low")</f>
        <v>medium</v>
      </c>
    </row>
    <row r="7924" spans="1:12" x14ac:dyDescent="0.3">
      <c r="A7924" t="s">
        <v>7624</v>
      </c>
      <c r="B7924" s="1">
        <v>42979</v>
      </c>
      <c r="C7924">
        <v>71</v>
      </c>
      <c r="D7924" t="s">
        <v>9</v>
      </c>
      <c r="E7924" t="s">
        <v>15</v>
      </c>
      <c r="F7924">
        <v>105200000</v>
      </c>
      <c r="G7924">
        <v>558301701.79999995</v>
      </c>
      <c r="H7924" t="s">
        <v>52</v>
      </c>
      <c r="I7924">
        <f>YEAR(Table1[[#This Row],[date]])</f>
        <v>2017</v>
      </c>
      <c r="J7924">
        <f>Table1[[#This Row],[revenue]]-Table1[[#This Row],[budget_x]]</f>
        <v>453101701.79999995</v>
      </c>
      <c r="K7924" s="7">
        <f>Table1[[#This Row],[profit /loss ]]/Table1[[#This Row],[budget_x]]</f>
        <v>4.3070503973384024</v>
      </c>
      <c r="L7924" t="str" cm="1">
        <f t="array" ref="L7924">_xlfn.IFS(Table1[[#This Row],[score]]&gt;70,"high",Table1[[#This Row],[score]]&gt;50,"medium",Table1[[#This Row],[score]]&lt;=50,"low")</f>
        <v>high</v>
      </c>
    </row>
    <row r="7925" spans="1:12" x14ac:dyDescent="0.3">
      <c r="A7925" t="s">
        <v>7625</v>
      </c>
      <c r="B7925" s="1">
        <v>39904</v>
      </c>
      <c r="C7925">
        <v>46</v>
      </c>
      <c r="D7925" t="s">
        <v>9</v>
      </c>
      <c r="E7925" t="s">
        <v>171</v>
      </c>
      <c r="F7925">
        <v>139500000</v>
      </c>
      <c r="G7925">
        <v>626174185.20000005</v>
      </c>
      <c r="H7925" t="s">
        <v>184</v>
      </c>
      <c r="I7925">
        <f>YEAR(Table1[[#This Row],[date]])</f>
        <v>2009</v>
      </c>
      <c r="J7925">
        <f>Table1[[#This Row],[revenue]]-Table1[[#This Row],[budget_x]]</f>
        <v>486674185.20000005</v>
      </c>
      <c r="K7925" s="7">
        <f>Table1[[#This Row],[profit /loss ]]/Table1[[#This Row],[budget_x]]</f>
        <v>3.4887038365591403</v>
      </c>
      <c r="L7925" t="str" cm="1">
        <f t="array" ref="L7925">_xlfn.IFS(Table1[[#This Row],[score]]&gt;70,"high",Table1[[#This Row],[score]]&gt;50,"medium",Table1[[#This Row],[score]]&lt;=50,"low")</f>
        <v>low</v>
      </c>
    </row>
    <row r="7926" spans="1:12" x14ac:dyDescent="0.3">
      <c r="A7926" t="s">
        <v>7626</v>
      </c>
      <c r="B7926" s="1">
        <v>43706</v>
      </c>
      <c r="C7926">
        <v>60</v>
      </c>
      <c r="D7926" t="s">
        <v>9</v>
      </c>
      <c r="E7926" t="s">
        <v>319</v>
      </c>
      <c r="F7926">
        <v>1413543</v>
      </c>
      <c r="G7926">
        <v>1862261</v>
      </c>
      <c r="H7926" t="s">
        <v>761</v>
      </c>
      <c r="I7926">
        <f>YEAR(Table1[[#This Row],[date]])</f>
        <v>2019</v>
      </c>
      <c r="J7926">
        <f>Table1[[#This Row],[revenue]]-Table1[[#This Row],[budget_x]]</f>
        <v>448718</v>
      </c>
      <c r="K7926" s="7">
        <f>Table1[[#This Row],[profit /loss ]]/Table1[[#This Row],[budget_x]]</f>
        <v>0.31744205871345971</v>
      </c>
      <c r="L7926" t="str" cm="1">
        <f t="array" ref="L7926">_xlfn.IFS(Table1[[#This Row],[score]]&gt;70,"high",Table1[[#This Row],[score]]&gt;50,"medium",Table1[[#This Row],[score]]&lt;=50,"low")</f>
        <v>medium</v>
      </c>
    </row>
    <row r="7927" spans="1:12" x14ac:dyDescent="0.3">
      <c r="A7927" t="s">
        <v>7627</v>
      </c>
      <c r="B7927" s="1">
        <v>39914</v>
      </c>
      <c r="C7927">
        <v>73</v>
      </c>
      <c r="D7927" t="s">
        <v>9</v>
      </c>
      <c r="E7927" t="s">
        <v>69</v>
      </c>
      <c r="F7927">
        <v>57600000</v>
      </c>
      <c r="G7927">
        <v>763439177.60000002</v>
      </c>
      <c r="H7927" t="s">
        <v>143</v>
      </c>
      <c r="I7927">
        <f>YEAR(Table1[[#This Row],[date]])</f>
        <v>2009</v>
      </c>
      <c r="J7927">
        <f>Table1[[#This Row],[revenue]]-Table1[[#This Row],[budget_x]]</f>
        <v>705839177.60000002</v>
      </c>
      <c r="K7927" s="7">
        <f>Table1[[#This Row],[profit /loss ]]/Table1[[#This Row],[budget_x]]</f>
        <v>12.254152388888889</v>
      </c>
      <c r="L7927" t="str" cm="1">
        <f t="array" ref="L7927">_xlfn.IFS(Table1[[#This Row],[score]]&gt;70,"high",Table1[[#This Row],[score]]&gt;50,"medium",Table1[[#This Row],[score]]&lt;=50,"low")</f>
        <v>high</v>
      </c>
    </row>
    <row r="7928" spans="1:12" x14ac:dyDescent="0.3">
      <c r="A7928" t="s">
        <v>7628</v>
      </c>
      <c r="B7928" s="1">
        <v>43462</v>
      </c>
      <c r="C7928">
        <v>68</v>
      </c>
      <c r="D7928" t="s">
        <v>9</v>
      </c>
      <c r="E7928" t="s">
        <v>10</v>
      </c>
      <c r="F7928">
        <v>106000000</v>
      </c>
      <c r="G7928">
        <v>642281748.60000002</v>
      </c>
      <c r="H7928" t="s">
        <v>30</v>
      </c>
      <c r="I7928">
        <f>YEAR(Table1[[#This Row],[date]])</f>
        <v>2018</v>
      </c>
      <c r="J7928">
        <f>Table1[[#This Row],[revenue]]-Table1[[#This Row],[budget_x]]</f>
        <v>536281748.60000002</v>
      </c>
      <c r="K7928" s="7">
        <f>Table1[[#This Row],[profit /loss ]]/Table1[[#This Row],[budget_x]]</f>
        <v>5.0592617792452836</v>
      </c>
      <c r="L7928" t="str" cm="1">
        <f t="array" ref="L7928">_xlfn.IFS(Table1[[#This Row],[score]]&gt;70,"high",Table1[[#This Row],[score]]&gt;50,"medium",Table1[[#This Row],[score]]&lt;=50,"low")</f>
        <v>medium</v>
      </c>
    </row>
    <row r="7929" spans="1:12" x14ac:dyDescent="0.3">
      <c r="A7929" t="s">
        <v>7629</v>
      </c>
      <c r="B7929" s="1">
        <v>43370</v>
      </c>
      <c r="C7929">
        <v>63</v>
      </c>
      <c r="D7929" t="s">
        <v>9</v>
      </c>
      <c r="E7929" t="s">
        <v>10</v>
      </c>
      <c r="F7929">
        <v>130000000</v>
      </c>
      <c r="G7929">
        <v>337207933.80000001</v>
      </c>
      <c r="H7929" t="s">
        <v>655</v>
      </c>
      <c r="I7929">
        <f>YEAR(Table1[[#This Row],[date]])</f>
        <v>2018</v>
      </c>
      <c r="J7929">
        <f>Table1[[#This Row],[revenue]]-Table1[[#This Row],[budget_x]]</f>
        <v>207207933.80000001</v>
      </c>
      <c r="K7929" s="7">
        <f>Table1[[#This Row],[profit /loss ]]/Table1[[#This Row],[budget_x]]</f>
        <v>1.5939071830769231</v>
      </c>
      <c r="L7929" t="str" cm="1">
        <f t="array" ref="L7929">_xlfn.IFS(Table1[[#This Row],[score]]&gt;70,"high",Table1[[#This Row],[score]]&gt;50,"medium",Table1[[#This Row],[score]]&lt;=50,"low")</f>
        <v>medium</v>
      </c>
    </row>
    <row r="7930" spans="1:12" x14ac:dyDescent="0.3">
      <c r="A7930" t="s">
        <v>7630</v>
      </c>
      <c r="B7930" s="1">
        <v>36961</v>
      </c>
      <c r="C7930">
        <v>78</v>
      </c>
      <c r="D7930" t="s">
        <v>9</v>
      </c>
      <c r="E7930" t="s">
        <v>15</v>
      </c>
      <c r="F7930">
        <v>101400000</v>
      </c>
      <c r="G7930">
        <v>569937260.20000005</v>
      </c>
      <c r="H7930" t="s">
        <v>25</v>
      </c>
      <c r="I7930">
        <f>YEAR(Table1[[#This Row],[date]])</f>
        <v>2001</v>
      </c>
      <c r="J7930">
        <f>Table1[[#This Row],[revenue]]-Table1[[#This Row],[budget_x]]</f>
        <v>468537260.20000005</v>
      </c>
      <c r="K7930" s="7">
        <f>Table1[[#This Row],[profit /loss ]]/Table1[[#This Row],[budget_x]]</f>
        <v>4.6206830394477318</v>
      </c>
      <c r="L7930" t="str" cm="1">
        <f t="array" ref="L7930">_xlfn.IFS(Table1[[#This Row],[score]]&gt;70,"high",Table1[[#This Row],[score]]&gt;50,"medium",Table1[[#This Row],[score]]&lt;=50,"low")</f>
        <v>high</v>
      </c>
    </row>
    <row r="7931" spans="1:12" x14ac:dyDescent="0.3">
      <c r="A7931" t="s">
        <v>7631</v>
      </c>
      <c r="B7931" s="1">
        <v>45082</v>
      </c>
      <c r="C7931">
        <v>0</v>
      </c>
      <c r="D7931" t="s">
        <v>838</v>
      </c>
      <c r="E7931" t="s">
        <v>10</v>
      </c>
      <c r="F7931">
        <v>241940000</v>
      </c>
      <c r="G7931">
        <v>178359863</v>
      </c>
      <c r="H7931" t="s">
        <v>30</v>
      </c>
      <c r="I7931">
        <f>YEAR(Table1[[#This Row],[date]])</f>
        <v>2023</v>
      </c>
      <c r="J7931">
        <f>Table1[[#This Row],[revenue]]-Table1[[#This Row],[budget_x]]</f>
        <v>-63580137</v>
      </c>
      <c r="K7931" s="7">
        <f>Table1[[#This Row],[profit /loss ]]/Table1[[#This Row],[budget_x]]</f>
        <v>-0.26279299413077623</v>
      </c>
      <c r="L7931" t="str" cm="1">
        <f t="array" ref="L7931">_xlfn.IFS(Table1[[#This Row],[score]]&gt;70,"high",Table1[[#This Row],[score]]&gt;50,"medium",Table1[[#This Row],[score]]&lt;=50,"low")</f>
        <v>low</v>
      </c>
    </row>
    <row r="7932" spans="1:12" x14ac:dyDescent="0.3">
      <c r="A7932" t="s">
        <v>7632</v>
      </c>
      <c r="B7932" s="1">
        <v>35181</v>
      </c>
      <c r="C7932">
        <v>61</v>
      </c>
      <c r="D7932" t="s">
        <v>9</v>
      </c>
      <c r="E7932" t="s">
        <v>10</v>
      </c>
      <c r="F7932">
        <v>30000000</v>
      </c>
      <c r="G7932">
        <v>57400547</v>
      </c>
      <c r="H7932" t="s">
        <v>17</v>
      </c>
      <c r="I7932">
        <f>YEAR(Table1[[#This Row],[date]])</f>
        <v>1996</v>
      </c>
      <c r="J7932">
        <f>Table1[[#This Row],[revenue]]-Table1[[#This Row],[budget_x]]</f>
        <v>27400547</v>
      </c>
      <c r="K7932" s="7">
        <f>Table1[[#This Row],[profit /loss ]]/Table1[[#This Row],[budget_x]]</f>
        <v>0.91335156666666661</v>
      </c>
      <c r="L7932" t="str" cm="1">
        <f t="array" ref="L7932">_xlfn.IFS(Table1[[#This Row],[score]]&gt;70,"high",Table1[[#This Row],[score]]&gt;50,"medium",Table1[[#This Row],[score]]&lt;=50,"low")</f>
        <v>medium</v>
      </c>
    </row>
    <row r="7933" spans="1:12" x14ac:dyDescent="0.3">
      <c r="A7933" t="s">
        <v>7633</v>
      </c>
      <c r="B7933" s="1">
        <v>35837</v>
      </c>
      <c r="C7933">
        <v>60</v>
      </c>
      <c r="D7933" t="s">
        <v>9</v>
      </c>
      <c r="E7933" t="s">
        <v>171</v>
      </c>
      <c r="F7933">
        <v>23030000</v>
      </c>
      <c r="G7933">
        <v>66000000</v>
      </c>
      <c r="H7933" t="s">
        <v>184</v>
      </c>
      <c r="I7933">
        <f>YEAR(Table1[[#This Row],[date]])</f>
        <v>1998</v>
      </c>
      <c r="J7933">
        <f>Table1[[#This Row],[revenue]]-Table1[[#This Row],[budget_x]]</f>
        <v>42970000</v>
      </c>
      <c r="K7933" s="7">
        <f>Table1[[#This Row],[profit /loss ]]/Table1[[#This Row],[budget_x]]</f>
        <v>1.8658271819366044</v>
      </c>
      <c r="L7933" t="str" cm="1">
        <f t="array" ref="L7933">_xlfn.IFS(Table1[[#This Row],[score]]&gt;70,"high",Table1[[#This Row],[score]]&gt;50,"medium",Table1[[#This Row],[score]]&lt;=50,"low")</f>
        <v>medium</v>
      </c>
    </row>
    <row r="7934" spans="1:12" x14ac:dyDescent="0.3">
      <c r="A7934" t="s">
        <v>7634</v>
      </c>
      <c r="B7934" s="1">
        <v>38330</v>
      </c>
      <c r="C7934">
        <v>69</v>
      </c>
      <c r="D7934" t="s">
        <v>9</v>
      </c>
      <c r="E7934" t="s">
        <v>10</v>
      </c>
      <c r="F7934">
        <v>30000000</v>
      </c>
      <c r="G7934">
        <v>21577076</v>
      </c>
      <c r="H7934" t="s">
        <v>11</v>
      </c>
      <c r="I7934">
        <f>YEAR(Table1[[#This Row],[date]])</f>
        <v>2004</v>
      </c>
      <c r="J7934">
        <f>Table1[[#This Row],[revenue]]-Table1[[#This Row],[budget_x]]</f>
        <v>-8422924</v>
      </c>
      <c r="K7934" s="7">
        <f>Table1[[#This Row],[profit /loss ]]/Table1[[#This Row],[budget_x]]</f>
        <v>-0.28076413333333333</v>
      </c>
      <c r="L7934" t="str" cm="1">
        <f t="array" ref="L7934">_xlfn.IFS(Table1[[#This Row],[score]]&gt;70,"high",Table1[[#This Row],[score]]&gt;50,"medium",Table1[[#This Row],[score]]&lt;=50,"low")</f>
        <v>medium</v>
      </c>
    </row>
    <row r="7935" spans="1:12" x14ac:dyDescent="0.3">
      <c r="A7935" t="s">
        <v>7635</v>
      </c>
      <c r="B7935" s="1">
        <v>44812</v>
      </c>
      <c r="C7935">
        <v>57</v>
      </c>
      <c r="D7935" t="s">
        <v>9</v>
      </c>
      <c r="E7935" t="s">
        <v>10</v>
      </c>
      <c r="F7935">
        <v>149000000</v>
      </c>
      <c r="G7935">
        <v>250984619.59999999</v>
      </c>
      <c r="H7935" t="s">
        <v>11</v>
      </c>
      <c r="I7935">
        <f>YEAR(Table1[[#This Row],[date]])</f>
        <v>2022</v>
      </c>
      <c r="J7935">
        <f>Table1[[#This Row],[revenue]]-Table1[[#This Row],[budget_x]]</f>
        <v>101984619.59999999</v>
      </c>
      <c r="K7935" s="7">
        <f>Table1[[#This Row],[profit /loss ]]/Table1[[#This Row],[budget_x]]</f>
        <v>0.68446053422818787</v>
      </c>
      <c r="L7935" t="str" cm="1">
        <f t="array" ref="L7935">_xlfn.IFS(Table1[[#This Row],[score]]&gt;70,"high",Table1[[#This Row],[score]]&gt;50,"medium",Table1[[#This Row],[score]]&lt;=50,"low")</f>
        <v>medium</v>
      </c>
    </row>
    <row r="7936" spans="1:12" x14ac:dyDescent="0.3">
      <c r="A7936" t="s">
        <v>7636</v>
      </c>
      <c r="B7936" s="1">
        <v>25288</v>
      </c>
      <c r="C7936">
        <v>70</v>
      </c>
      <c r="D7936" t="s">
        <v>9</v>
      </c>
      <c r="E7936" t="s">
        <v>10</v>
      </c>
      <c r="F7936">
        <v>86600000</v>
      </c>
      <c r="G7936">
        <v>738466833.39999998</v>
      </c>
      <c r="H7936" t="s">
        <v>17</v>
      </c>
      <c r="I7936">
        <f>YEAR(Table1[[#This Row],[date]])</f>
        <v>1969</v>
      </c>
      <c r="J7936">
        <f>Table1[[#This Row],[revenue]]-Table1[[#This Row],[budget_x]]</f>
        <v>651866833.39999998</v>
      </c>
      <c r="K7936" s="7">
        <f>Table1[[#This Row],[profit /loss ]]/Table1[[#This Row],[budget_x]]</f>
        <v>7.5273306397228632</v>
      </c>
      <c r="L7936" t="str" cm="1">
        <f t="array" ref="L7936">_xlfn.IFS(Table1[[#This Row],[score]]&gt;70,"high",Table1[[#This Row],[score]]&gt;50,"medium",Table1[[#This Row],[score]]&lt;=50,"low")</f>
        <v>medium</v>
      </c>
    </row>
    <row r="7937" spans="1:12" x14ac:dyDescent="0.3">
      <c r="A7937" t="s">
        <v>7637</v>
      </c>
      <c r="B7937" s="1">
        <v>31960</v>
      </c>
      <c r="C7937">
        <v>65</v>
      </c>
      <c r="D7937" t="s">
        <v>9</v>
      </c>
      <c r="E7937" t="s">
        <v>15</v>
      </c>
      <c r="F7937">
        <v>100000000</v>
      </c>
      <c r="G7937">
        <v>246367071</v>
      </c>
      <c r="H7937" t="s">
        <v>25</v>
      </c>
      <c r="I7937">
        <f>YEAR(Table1[[#This Row],[date]])</f>
        <v>1987</v>
      </c>
      <c r="J7937">
        <f>Table1[[#This Row],[revenue]]-Table1[[#This Row],[budget_x]]</f>
        <v>146367071</v>
      </c>
      <c r="K7937" s="7">
        <f>Table1[[#This Row],[profit /loss ]]/Table1[[#This Row],[budget_x]]</f>
        <v>1.4636707099999999</v>
      </c>
      <c r="L7937" t="str" cm="1">
        <f t="array" ref="L7937">_xlfn.IFS(Table1[[#This Row],[score]]&gt;70,"high",Table1[[#This Row],[score]]&gt;50,"medium",Table1[[#This Row],[score]]&lt;=50,"low")</f>
        <v>medium</v>
      </c>
    </row>
    <row r="7938" spans="1:12" x14ac:dyDescent="0.3">
      <c r="A7938" t="s">
        <v>7638</v>
      </c>
      <c r="B7938" s="1">
        <v>42593</v>
      </c>
      <c r="C7938">
        <v>36</v>
      </c>
      <c r="D7938" t="s">
        <v>9</v>
      </c>
      <c r="E7938" t="s">
        <v>74</v>
      </c>
      <c r="F7938">
        <v>47270000</v>
      </c>
      <c r="G7938">
        <v>329856760.80000001</v>
      </c>
      <c r="H7938" t="s">
        <v>75</v>
      </c>
      <c r="I7938">
        <f>YEAR(Table1[[#This Row],[date]])</f>
        <v>2016</v>
      </c>
      <c r="J7938">
        <f>Table1[[#This Row],[revenue]]-Table1[[#This Row],[budget_x]]</f>
        <v>282586760.80000001</v>
      </c>
      <c r="K7938" s="7">
        <f>Table1[[#This Row],[profit /loss ]]/Table1[[#This Row],[budget_x]]</f>
        <v>5.9781417558705314</v>
      </c>
      <c r="L7938" t="str" cm="1">
        <f t="array" ref="L7938">_xlfn.IFS(Table1[[#This Row],[score]]&gt;70,"high",Table1[[#This Row],[score]]&gt;50,"medium",Table1[[#This Row],[score]]&lt;=50,"low")</f>
        <v>low</v>
      </c>
    </row>
    <row r="7939" spans="1:12" x14ac:dyDescent="0.3">
      <c r="A7939" t="s">
        <v>7639</v>
      </c>
      <c r="B7939" s="1">
        <v>44946</v>
      </c>
      <c r="C7939">
        <v>69</v>
      </c>
      <c r="D7939" t="s">
        <v>9</v>
      </c>
      <c r="E7939" t="s">
        <v>125</v>
      </c>
      <c r="F7939">
        <v>111600000</v>
      </c>
      <c r="G7939">
        <v>767228967.60000002</v>
      </c>
      <c r="H7939" t="s">
        <v>132</v>
      </c>
      <c r="I7939">
        <f>YEAR(Table1[[#This Row],[date]])</f>
        <v>2023</v>
      </c>
      <c r="J7939">
        <f>Table1[[#This Row],[revenue]]-Table1[[#This Row],[budget_x]]</f>
        <v>655628967.60000002</v>
      </c>
      <c r="K7939" s="7">
        <f>Table1[[#This Row],[profit /loss ]]/Table1[[#This Row],[budget_x]]</f>
        <v>5.8748115376344092</v>
      </c>
      <c r="L7939" t="str" cm="1">
        <f t="array" ref="L7939">_xlfn.IFS(Table1[[#This Row],[score]]&gt;70,"high",Table1[[#This Row],[score]]&gt;50,"medium",Table1[[#This Row],[score]]&lt;=50,"low")</f>
        <v>medium</v>
      </c>
    </row>
    <row r="7940" spans="1:12" x14ac:dyDescent="0.3">
      <c r="A7940" t="s">
        <v>7640</v>
      </c>
      <c r="B7940" s="1">
        <v>39965</v>
      </c>
      <c r="C7940">
        <v>34</v>
      </c>
      <c r="D7940" t="s">
        <v>9</v>
      </c>
      <c r="E7940" t="s">
        <v>10</v>
      </c>
      <c r="F7940">
        <v>7500000</v>
      </c>
      <c r="G7940">
        <v>1240261.6000000001</v>
      </c>
      <c r="H7940" t="s">
        <v>11</v>
      </c>
      <c r="I7940">
        <f>YEAR(Table1[[#This Row],[date]])</f>
        <v>2009</v>
      </c>
      <c r="J7940">
        <f>Table1[[#This Row],[revenue]]-Table1[[#This Row],[budget_x]]</f>
        <v>-6259738.4000000004</v>
      </c>
      <c r="K7940" s="7">
        <f>Table1[[#This Row],[profit /loss ]]/Table1[[#This Row],[budget_x]]</f>
        <v>-0.83463178666666671</v>
      </c>
      <c r="L7940" t="str" cm="1">
        <f t="array" ref="L7940">_xlfn.IFS(Table1[[#This Row],[score]]&gt;70,"high",Table1[[#This Row],[score]]&gt;50,"medium",Table1[[#This Row],[score]]&lt;=50,"low")</f>
        <v>low</v>
      </c>
    </row>
    <row r="7941" spans="1:12" x14ac:dyDescent="0.3">
      <c r="A7941" t="s">
        <v>7641</v>
      </c>
      <c r="B7941" s="1">
        <v>42944</v>
      </c>
      <c r="C7941">
        <v>69</v>
      </c>
      <c r="D7941" t="s">
        <v>9</v>
      </c>
      <c r="E7941" t="s">
        <v>69</v>
      </c>
      <c r="F7941">
        <v>108200000</v>
      </c>
      <c r="G7941">
        <v>405044027.80000001</v>
      </c>
      <c r="H7941" t="s">
        <v>143</v>
      </c>
      <c r="I7941">
        <f>YEAR(Table1[[#This Row],[date]])</f>
        <v>2017</v>
      </c>
      <c r="J7941">
        <f>Table1[[#This Row],[revenue]]-Table1[[#This Row],[budget_x]]</f>
        <v>296844027.80000001</v>
      </c>
      <c r="K7941" s="7">
        <f>Table1[[#This Row],[profit /loss ]]/Table1[[#This Row],[budget_x]]</f>
        <v>2.7434753031423291</v>
      </c>
      <c r="L7941" t="str" cm="1">
        <f t="array" ref="L7941">_xlfn.IFS(Table1[[#This Row],[score]]&gt;70,"high",Table1[[#This Row],[score]]&gt;50,"medium",Table1[[#This Row],[score]]&lt;=50,"low")</f>
        <v>medium</v>
      </c>
    </row>
    <row r="7942" spans="1:12" x14ac:dyDescent="0.3">
      <c r="A7942" t="s">
        <v>7642</v>
      </c>
      <c r="B7942" s="1">
        <v>41887</v>
      </c>
      <c r="C7942">
        <v>66</v>
      </c>
      <c r="D7942" t="s">
        <v>9</v>
      </c>
      <c r="E7942" t="s">
        <v>10</v>
      </c>
      <c r="F7942">
        <v>2300000</v>
      </c>
      <c r="G7942">
        <v>59696</v>
      </c>
      <c r="H7942" t="s">
        <v>17</v>
      </c>
      <c r="I7942">
        <f>YEAR(Table1[[#This Row],[date]])</f>
        <v>2014</v>
      </c>
      <c r="J7942">
        <f>Table1[[#This Row],[revenue]]-Table1[[#This Row],[budget_x]]</f>
        <v>-2240304</v>
      </c>
      <c r="K7942" s="7">
        <f>Table1[[#This Row],[profit /loss ]]/Table1[[#This Row],[budget_x]]</f>
        <v>-0.97404521739130434</v>
      </c>
      <c r="L7942" t="str" cm="1">
        <f t="array" ref="L7942">_xlfn.IFS(Table1[[#This Row],[score]]&gt;70,"high",Table1[[#This Row],[score]]&gt;50,"medium",Table1[[#This Row],[score]]&lt;=50,"low")</f>
        <v>medium</v>
      </c>
    </row>
    <row r="7943" spans="1:12" x14ac:dyDescent="0.3">
      <c r="A7943" t="s">
        <v>7643</v>
      </c>
      <c r="B7943" s="1">
        <v>40535</v>
      </c>
      <c r="C7943">
        <v>70</v>
      </c>
      <c r="D7943" t="s">
        <v>9</v>
      </c>
      <c r="E7943" t="s">
        <v>895</v>
      </c>
      <c r="F7943">
        <v>4000000</v>
      </c>
      <c r="G7943">
        <v>43498108</v>
      </c>
      <c r="H7943" t="s">
        <v>11</v>
      </c>
      <c r="I7943">
        <f>YEAR(Table1[[#This Row],[date]])</f>
        <v>2010</v>
      </c>
      <c r="J7943">
        <f>Table1[[#This Row],[revenue]]-Table1[[#This Row],[budget_x]]</f>
        <v>39498108</v>
      </c>
      <c r="K7943" s="7">
        <f>Table1[[#This Row],[profit /loss ]]/Table1[[#This Row],[budget_x]]</f>
        <v>9.8745270000000005</v>
      </c>
      <c r="L7943" t="str" cm="1">
        <f t="array" ref="L7943">_xlfn.IFS(Table1[[#This Row],[score]]&gt;70,"high",Table1[[#This Row],[score]]&gt;50,"medium",Table1[[#This Row],[score]]&lt;=50,"low")</f>
        <v>medium</v>
      </c>
    </row>
    <row r="7944" spans="1:12" x14ac:dyDescent="0.3">
      <c r="A7944" t="s">
        <v>7644</v>
      </c>
      <c r="B7944" s="1">
        <v>38382</v>
      </c>
      <c r="C7944">
        <v>70</v>
      </c>
      <c r="D7944" t="s">
        <v>9</v>
      </c>
      <c r="E7944" t="s">
        <v>10</v>
      </c>
      <c r="F7944">
        <v>99800000</v>
      </c>
      <c r="G7944">
        <v>816098807.60000002</v>
      </c>
      <c r="H7944" t="s">
        <v>17</v>
      </c>
      <c r="I7944">
        <f>YEAR(Table1[[#This Row],[date]])</f>
        <v>2005</v>
      </c>
      <c r="J7944">
        <f>Table1[[#This Row],[revenue]]-Table1[[#This Row],[budget_x]]</f>
        <v>716298807.60000002</v>
      </c>
      <c r="K7944" s="7">
        <f>Table1[[#This Row],[profit /loss ]]/Table1[[#This Row],[budget_x]]</f>
        <v>7.1773427615230467</v>
      </c>
      <c r="L7944" t="str" cm="1">
        <f t="array" ref="L7944">_xlfn.IFS(Table1[[#This Row],[score]]&gt;70,"high",Table1[[#This Row],[score]]&gt;50,"medium",Table1[[#This Row],[score]]&lt;=50,"low")</f>
        <v>medium</v>
      </c>
    </row>
    <row r="7945" spans="1:12" x14ac:dyDescent="0.3">
      <c r="A7945" t="s">
        <v>7645</v>
      </c>
      <c r="B7945" s="1">
        <v>32674</v>
      </c>
      <c r="C7945">
        <v>59</v>
      </c>
      <c r="D7945" t="s">
        <v>9</v>
      </c>
      <c r="E7945" t="s">
        <v>10</v>
      </c>
      <c r="F7945">
        <v>25000000</v>
      </c>
      <c r="G7945">
        <v>15704614</v>
      </c>
      <c r="H7945" t="s">
        <v>11</v>
      </c>
      <c r="I7945">
        <f>YEAR(Table1[[#This Row],[date]])</f>
        <v>1989</v>
      </c>
      <c r="J7945">
        <f>Table1[[#This Row],[revenue]]-Table1[[#This Row],[budget_x]]</f>
        <v>-9295386</v>
      </c>
      <c r="K7945" s="7">
        <f>Table1[[#This Row],[profit /loss ]]/Table1[[#This Row],[budget_x]]</f>
        <v>-0.37181544</v>
      </c>
      <c r="L7945" t="str" cm="1">
        <f t="array" ref="L7945">_xlfn.IFS(Table1[[#This Row],[score]]&gt;70,"high",Table1[[#This Row],[score]]&gt;50,"medium",Table1[[#This Row],[score]]&lt;=50,"low")</f>
        <v>medium</v>
      </c>
    </row>
    <row r="7946" spans="1:12" x14ac:dyDescent="0.3">
      <c r="A7946" t="s">
        <v>7646</v>
      </c>
      <c r="B7946" s="1">
        <v>43501</v>
      </c>
      <c r="C7946">
        <v>70</v>
      </c>
      <c r="D7946" t="s">
        <v>9</v>
      </c>
      <c r="E7946" t="s">
        <v>10</v>
      </c>
      <c r="F7946">
        <v>12000000</v>
      </c>
      <c r="G7946">
        <v>21398371</v>
      </c>
      <c r="H7946" t="s">
        <v>11</v>
      </c>
      <c r="I7946">
        <f>YEAR(Table1[[#This Row],[date]])</f>
        <v>2019</v>
      </c>
      <c r="J7946">
        <f>Table1[[#This Row],[revenue]]-Table1[[#This Row],[budget_x]]</f>
        <v>9398371</v>
      </c>
      <c r="K7946" s="7">
        <f>Table1[[#This Row],[profit /loss ]]/Table1[[#This Row],[budget_x]]</f>
        <v>0.78319758333333334</v>
      </c>
      <c r="L7946" t="str" cm="1">
        <f t="array" ref="L7946">_xlfn.IFS(Table1[[#This Row],[score]]&gt;70,"high",Table1[[#This Row],[score]]&gt;50,"medium",Table1[[#This Row],[score]]&lt;=50,"low")</f>
        <v>medium</v>
      </c>
    </row>
    <row r="7947" spans="1:12" x14ac:dyDescent="0.3">
      <c r="A7947" t="s">
        <v>7647</v>
      </c>
      <c r="B7947" s="1">
        <v>43189</v>
      </c>
      <c r="C7947">
        <v>54</v>
      </c>
      <c r="D7947" t="s">
        <v>9</v>
      </c>
      <c r="E7947" t="s">
        <v>10</v>
      </c>
      <c r="F7947">
        <v>4900000</v>
      </c>
      <c r="G7947">
        <v>2635408</v>
      </c>
      <c r="H7947" t="s">
        <v>17</v>
      </c>
      <c r="I7947">
        <f>YEAR(Table1[[#This Row],[date]])</f>
        <v>2018</v>
      </c>
      <c r="J7947">
        <f>Table1[[#This Row],[revenue]]-Table1[[#This Row],[budget_x]]</f>
        <v>-2264592</v>
      </c>
      <c r="K7947" s="7">
        <f>Table1[[#This Row],[profit /loss ]]/Table1[[#This Row],[budget_x]]</f>
        <v>-0.46216163265306121</v>
      </c>
      <c r="L7947" t="str" cm="1">
        <f t="array" ref="L7947">_xlfn.IFS(Table1[[#This Row],[score]]&gt;70,"high",Table1[[#This Row],[score]]&gt;50,"medium",Table1[[#This Row],[score]]&lt;=50,"low")</f>
        <v>medium</v>
      </c>
    </row>
    <row r="7948" spans="1:12" x14ac:dyDescent="0.3">
      <c r="A7948" t="s">
        <v>7648</v>
      </c>
      <c r="B7948" s="1">
        <v>43224</v>
      </c>
      <c r="C7948">
        <v>68</v>
      </c>
      <c r="D7948" t="s">
        <v>9</v>
      </c>
      <c r="E7948" t="s">
        <v>10</v>
      </c>
      <c r="F7948">
        <v>25840900</v>
      </c>
      <c r="G7948">
        <v>3435047</v>
      </c>
      <c r="H7948" t="s">
        <v>17</v>
      </c>
      <c r="I7948">
        <f>YEAR(Table1[[#This Row],[date]])</f>
        <v>2018</v>
      </c>
      <c r="J7948">
        <f>Table1[[#This Row],[revenue]]-Table1[[#This Row],[budget_x]]</f>
        <v>-22405853</v>
      </c>
      <c r="K7948" s="7">
        <f>Table1[[#This Row],[profit /loss ]]/Table1[[#This Row],[budget_x]]</f>
        <v>-0.86706937451868937</v>
      </c>
      <c r="L7948" t="str" cm="1">
        <f t="array" ref="L7948">_xlfn.IFS(Table1[[#This Row],[score]]&gt;70,"high",Table1[[#This Row],[score]]&gt;50,"medium",Table1[[#This Row],[score]]&lt;=50,"low")</f>
        <v>medium</v>
      </c>
    </row>
    <row r="7949" spans="1:12" x14ac:dyDescent="0.3">
      <c r="A7949" t="s">
        <v>1801</v>
      </c>
      <c r="B7949" s="1">
        <v>42391</v>
      </c>
      <c r="C7949">
        <v>53</v>
      </c>
      <c r="D7949" t="s">
        <v>9</v>
      </c>
      <c r="E7949" t="s">
        <v>10</v>
      </c>
      <c r="F7949">
        <v>136200000</v>
      </c>
      <c r="G7949">
        <v>579414250.20000005</v>
      </c>
      <c r="H7949" t="s">
        <v>17</v>
      </c>
      <c r="I7949">
        <f>YEAR(Table1[[#This Row],[date]])</f>
        <v>2016</v>
      </c>
      <c r="J7949">
        <f>Table1[[#This Row],[revenue]]-Table1[[#This Row],[budget_x]]</f>
        <v>443214250.20000005</v>
      </c>
      <c r="K7949" s="7">
        <f>Table1[[#This Row],[profit /loss ]]/Table1[[#This Row],[budget_x]]</f>
        <v>3.2541428061674011</v>
      </c>
      <c r="L7949" t="str" cm="1">
        <f t="array" ref="L7949">_xlfn.IFS(Table1[[#This Row],[score]]&gt;70,"high",Table1[[#This Row],[score]]&gt;50,"medium",Table1[[#This Row],[score]]&lt;=50,"low")</f>
        <v>medium</v>
      </c>
    </row>
    <row r="7950" spans="1:12" x14ac:dyDescent="0.3">
      <c r="A7950" t="s">
        <v>7649</v>
      </c>
      <c r="B7950" s="1">
        <v>42354</v>
      </c>
      <c r="C7950">
        <v>57</v>
      </c>
      <c r="D7950" t="s">
        <v>9</v>
      </c>
      <c r="E7950" t="s">
        <v>10</v>
      </c>
      <c r="F7950">
        <v>20000000</v>
      </c>
      <c r="G7950">
        <v>1703281</v>
      </c>
      <c r="H7950" t="s">
        <v>11</v>
      </c>
      <c r="I7950">
        <f>YEAR(Table1[[#This Row],[date]])</f>
        <v>2015</v>
      </c>
      <c r="J7950">
        <f>Table1[[#This Row],[revenue]]-Table1[[#This Row],[budget_x]]</f>
        <v>-18296719</v>
      </c>
      <c r="K7950" s="7">
        <f>Table1[[#This Row],[profit /loss ]]/Table1[[#This Row],[budget_x]]</f>
        <v>-0.91483594999999995</v>
      </c>
      <c r="L7950" t="str" cm="1">
        <f t="array" ref="L7950">_xlfn.IFS(Table1[[#This Row],[score]]&gt;70,"high",Table1[[#This Row],[score]]&gt;50,"medium",Table1[[#This Row],[score]]&lt;=50,"low")</f>
        <v>medium</v>
      </c>
    </row>
    <row r="7951" spans="1:12" x14ac:dyDescent="0.3">
      <c r="A7951" t="s">
        <v>7650</v>
      </c>
      <c r="B7951" s="1">
        <v>43868</v>
      </c>
      <c r="C7951">
        <v>68</v>
      </c>
      <c r="D7951" t="s">
        <v>9</v>
      </c>
      <c r="E7951" t="s">
        <v>69</v>
      </c>
      <c r="F7951">
        <v>143700000</v>
      </c>
      <c r="G7951">
        <v>224559747.80000001</v>
      </c>
      <c r="H7951" t="s">
        <v>143</v>
      </c>
      <c r="I7951">
        <f>YEAR(Table1[[#This Row],[date]])</f>
        <v>2020</v>
      </c>
      <c r="J7951">
        <f>Table1[[#This Row],[revenue]]-Table1[[#This Row],[budget_x]]</f>
        <v>80859747.800000012</v>
      </c>
      <c r="K7951" s="7">
        <f>Table1[[#This Row],[profit /loss ]]/Table1[[#This Row],[budget_x]]</f>
        <v>0.56269831454418939</v>
      </c>
      <c r="L7951" t="str" cm="1">
        <f t="array" ref="L7951">_xlfn.IFS(Table1[[#This Row],[score]]&gt;70,"high",Table1[[#This Row],[score]]&gt;50,"medium",Table1[[#This Row],[score]]&lt;=50,"low")</f>
        <v>medium</v>
      </c>
    </row>
    <row r="7952" spans="1:12" x14ac:dyDescent="0.3">
      <c r="A7952" t="s">
        <v>7651</v>
      </c>
      <c r="B7952" s="1">
        <v>40388</v>
      </c>
      <c r="C7952">
        <v>62</v>
      </c>
      <c r="D7952" t="s">
        <v>9</v>
      </c>
      <c r="E7952" t="s">
        <v>10</v>
      </c>
      <c r="F7952">
        <v>15000000</v>
      </c>
      <c r="G7952">
        <v>7885048</v>
      </c>
      <c r="H7952" t="s">
        <v>11</v>
      </c>
      <c r="I7952">
        <f>YEAR(Table1[[#This Row],[date]])</f>
        <v>2010</v>
      </c>
      <c r="J7952">
        <f>Table1[[#This Row],[revenue]]-Table1[[#This Row],[budget_x]]</f>
        <v>-7114952</v>
      </c>
      <c r="K7952" s="7">
        <f>Table1[[#This Row],[profit /loss ]]/Table1[[#This Row],[budget_x]]</f>
        <v>-0.47433013333333335</v>
      </c>
      <c r="L7952" t="str" cm="1">
        <f t="array" ref="L7952">_xlfn.IFS(Table1[[#This Row],[score]]&gt;70,"high",Table1[[#This Row],[score]]&gt;50,"medium",Table1[[#This Row],[score]]&lt;=50,"low")</f>
        <v>medium</v>
      </c>
    </row>
    <row r="7953" spans="1:12" x14ac:dyDescent="0.3">
      <c r="A7953" t="s">
        <v>7652</v>
      </c>
      <c r="B7953" s="1">
        <v>43796</v>
      </c>
      <c r="C7953">
        <v>68</v>
      </c>
      <c r="D7953" t="s">
        <v>9</v>
      </c>
      <c r="E7953" t="s">
        <v>74</v>
      </c>
      <c r="F7953">
        <v>120800000</v>
      </c>
      <c r="G7953">
        <v>526730825.60000002</v>
      </c>
      <c r="H7953" t="s">
        <v>75</v>
      </c>
      <c r="I7953">
        <f>YEAR(Table1[[#This Row],[date]])</f>
        <v>2019</v>
      </c>
      <c r="J7953">
        <f>Table1[[#This Row],[revenue]]-Table1[[#This Row],[budget_x]]</f>
        <v>405930825.60000002</v>
      </c>
      <c r="K7953" s="7">
        <f>Table1[[#This Row],[profit /loss ]]/Table1[[#This Row],[budget_x]]</f>
        <v>3.3603545165562916</v>
      </c>
      <c r="L7953" t="str" cm="1">
        <f t="array" ref="L7953">_xlfn.IFS(Table1[[#This Row],[score]]&gt;70,"high",Table1[[#This Row],[score]]&gt;50,"medium",Table1[[#This Row],[score]]&lt;=50,"low")</f>
        <v>medium</v>
      </c>
    </row>
    <row r="7954" spans="1:12" x14ac:dyDescent="0.3">
      <c r="A7954" t="s">
        <v>7653</v>
      </c>
      <c r="B7954" s="1">
        <v>37324</v>
      </c>
      <c r="C7954">
        <v>68</v>
      </c>
      <c r="D7954" t="s">
        <v>9</v>
      </c>
      <c r="E7954" t="s">
        <v>69</v>
      </c>
      <c r="F7954">
        <v>57400000</v>
      </c>
      <c r="G7954">
        <v>264065914.80000001</v>
      </c>
      <c r="H7954" t="s">
        <v>143</v>
      </c>
      <c r="I7954">
        <f>YEAR(Table1[[#This Row],[date]])</f>
        <v>2002</v>
      </c>
      <c r="J7954">
        <f>Table1[[#This Row],[revenue]]-Table1[[#This Row],[budget_x]]</f>
        <v>206665914.80000001</v>
      </c>
      <c r="K7954" s="7">
        <f>Table1[[#This Row],[profit /loss ]]/Table1[[#This Row],[budget_x]]</f>
        <v>3.6004514773519167</v>
      </c>
      <c r="L7954" t="str" cm="1">
        <f t="array" ref="L7954">_xlfn.IFS(Table1[[#This Row],[score]]&gt;70,"high",Table1[[#This Row],[score]]&gt;50,"medium",Table1[[#This Row],[score]]&lt;=50,"low")</f>
        <v>medium</v>
      </c>
    </row>
    <row r="7955" spans="1:12" x14ac:dyDescent="0.3">
      <c r="A7955" t="s">
        <v>7654</v>
      </c>
      <c r="B7955" s="1">
        <v>41480</v>
      </c>
      <c r="C7955">
        <v>59</v>
      </c>
      <c r="D7955" t="s">
        <v>9</v>
      </c>
      <c r="E7955" t="s">
        <v>10</v>
      </c>
      <c r="F7955">
        <v>167840000</v>
      </c>
      <c r="G7955">
        <v>422257723.80000001</v>
      </c>
      <c r="H7955" t="s">
        <v>11</v>
      </c>
      <c r="I7955">
        <f>YEAR(Table1[[#This Row],[date]])</f>
        <v>2013</v>
      </c>
      <c r="J7955">
        <f>Table1[[#This Row],[revenue]]-Table1[[#This Row],[budget_x]]</f>
        <v>254417723.80000001</v>
      </c>
      <c r="K7955" s="7">
        <f>Table1[[#This Row],[profit /loss ]]/Table1[[#This Row],[budget_x]]</f>
        <v>1.5158348653479505</v>
      </c>
      <c r="L7955" t="str" cm="1">
        <f t="array" ref="L7955">_xlfn.IFS(Table1[[#This Row],[score]]&gt;70,"high",Table1[[#This Row],[score]]&gt;50,"medium",Table1[[#This Row],[score]]&lt;=50,"low")</f>
        <v>medium</v>
      </c>
    </row>
    <row r="7956" spans="1:12" x14ac:dyDescent="0.3">
      <c r="A7956" t="s">
        <v>7655</v>
      </c>
      <c r="B7956" s="1">
        <v>35363</v>
      </c>
      <c r="C7956">
        <v>59</v>
      </c>
      <c r="D7956" t="s">
        <v>9</v>
      </c>
      <c r="E7956" t="s">
        <v>10</v>
      </c>
      <c r="F7956">
        <v>14000000</v>
      </c>
      <c r="G7956">
        <v>15171475</v>
      </c>
      <c r="H7956" t="s">
        <v>17</v>
      </c>
      <c r="I7956">
        <f>YEAR(Table1[[#This Row],[date]])</f>
        <v>1996</v>
      </c>
      <c r="J7956">
        <f>Table1[[#This Row],[revenue]]-Table1[[#This Row],[budget_x]]</f>
        <v>1171475</v>
      </c>
      <c r="K7956" s="7">
        <f>Table1[[#This Row],[profit /loss ]]/Table1[[#This Row],[budget_x]]</f>
        <v>8.3676785714285717E-2</v>
      </c>
      <c r="L7956" t="str" cm="1">
        <f t="array" ref="L7956">_xlfn.IFS(Table1[[#This Row],[score]]&gt;70,"high",Table1[[#This Row],[score]]&gt;50,"medium",Table1[[#This Row],[score]]&lt;=50,"low")</f>
        <v>medium</v>
      </c>
    </row>
    <row r="7957" spans="1:12" x14ac:dyDescent="0.3">
      <c r="A7957" t="s">
        <v>7656</v>
      </c>
      <c r="B7957" s="1">
        <v>43784</v>
      </c>
      <c r="C7957">
        <v>60</v>
      </c>
      <c r="D7957" t="s">
        <v>9</v>
      </c>
      <c r="E7957" t="s">
        <v>15</v>
      </c>
      <c r="F7957">
        <v>114200000</v>
      </c>
      <c r="G7957">
        <v>241031716.59999999</v>
      </c>
      <c r="H7957" t="s">
        <v>52</v>
      </c>
      <c r="I7957">
        <f>YEAR(Table1[[#This Row],[date]])</f>
        <v>2019</v>
      </c>
      <c r="J7957">
        <f>Table1[[#This Row],[revenue]]-Table1[[#This Row],[budget_x]]</f>
        <v>126831716.59999999</v>
      </c>
      <c r="K7957" s="7">
        <f>Table1[[#This Row],[profit /loss ]]/Table1[[#This Row],[budget_x]]</f>
        <v>1.1106104781085815</v>
      </c>
      <c r="L7957" t="str" cm="1">
        <f t="array" ref="L7957">_xlfn.IFS(Table1[[#This Row],[score]]&gt;70,"high",Table1[[#This Row],[score]]&gt;50,"medium",Table1[[#This Row],[score]]&lt;=50,"low")</f>
        <v>medium</v>
      </c>
    </row>
    <row r="7958" spans="1:12" x14ac:dyDescent="0.3">
      <c r="A7958" t="s">
        <v>7657</v>
      </c>
      <c r="B7958" s="1">
        <v>32424</v>
      </c>
      <c r="C7958">
        <v>67</v>
      </c>
      <c r="D7958" t="s">
        <v>9</v>
      </c>
      <c r="E7958" t="s">
        <v>10</v>
      </c>
      <c r="F7958">
        <v>6261504</v>
      </c>
      <c r="G7958">
        <v>241278</v>
      </c>
      <c r="H7958" t="s">
        <v>17</v>
      </c>
      <c r="I7958">
        <f>YEAR(Table1[[#This Row],[date]])</f>
        <v>1988</v>
      </c>
      <c r="J7958">
        <f>Table1[[#This Row],[revenue]]-Table1[[#This Row],[budget_x]]</f>
        <v>-6020226</v>
      </c>
      <c r="K7958" s="7">
        <f>Table1[[#This Row],[profit /loss ]]/Table1[[#This Row],[budget_x]]</f>
        <v>-0.96146644640009815</v>
      </c>
      <c r="L7958" t="str" cm="1">
        <f t="array" ref="L7958">_xlfn.IFS(Table1[[#This Row],[score]]&gt;70,"high",Table1[[#This Row],[score]]&gt;50,"medium",Table1[[#This Row],[score]]&lt;=50,"low")</f>
        <v>medium</v>
      </c>
    </row>
    <row r="7959" spans="1:12" x14ac:dyDescent="0.3">
      <c r="A7959" t="s">
        <v>7658</v>
      </c>
      <c r="B7959" s="1">
        <v>30816</v>
      </c>
      <c r="C7959">
        <v>73</v>
      </c>
      <c r="D7959" t="s">
        <v>9</v>
      </c>
      <c r="E7959" t="s">
        <v>284</v>
      </c>
      <c r="F7959">
        <v>107600000</v>
      </c>
      <c r="G7959">
        <v>721417246.20000005</v>
      </c>
      <c r="H7959" t="s">
        <v>396</v>
      </c>
      <c r="I7959">
        <f>YEAR(Table1[[#This Row],[date]])</f>
        <v>1984</v>
      </c>
      <c r="J7959">
        <f>Table1[[#This Row],[revenue]]-Table1[[#This Row],[budget_x]]</f>
        <v>613817246.20000005</v>
      </c>
      <c r="K7959" s="7">
        <f>Table1[[#This Row],[profit /loss ]]/Table1[[#This Row],[budget_x]]</f>
        <v>5.7046212472118967</v>
      </c>
      <c r="L7959" t="str" cm="1">
        <f t="array" ref="L7959">_xlfn.IFS(Table1[[#This Row],[score]]&gt;70,"high",Table1[[#This Row],[score]]&gt;50,"medium",Table1[[#This Row],[score]]&lt;=50,"low")</f>
        <v>high</v>
      </c>
    </row>
    <row r="7960" spans="1:12" x14ac:dyDescent="0.3">
      <c r="A7960" t="s">
        <v>7659</v>
      </c>
      <c r="B7960" s="1">
        <v>39135</v>
      </c>
      <c r="C7960">
        <v>75</v>
      </c>
      <c r="D7960" t="s">
        <v>9</v>
      </c>
      <c r="E7960" t="s">
        <v>10</v>
      </c>
      <c r="F7960">
        <v>13000000</v>
      </c>
      <c r="G7960">
        <v>67867998</v>
      </c>
      <c r="H7960" t="s">
        <v>11</v>
      </c>
      <c r="I7960">
        <f>YEAR(Table1[[#This Row],[date]])</f>
        <v>2007</v>
      </c>
      <c r="J7960">
        <f>Table1[[#This Row],[revenue]]-Table1[[#This Row],[budget_x]]</f>
        <v>54867998</v>
      </c>
      <c r="K7960" s="7">
        <f>Table1[[#This Row],[profit /loss ]]/Table1[[#This Row],[budget_x]]</f>
        <v>4.2206152307692308</v>
      </c>
      <c r="L7960" t="str" cm="1">
        <f t="array" ref="L7960">_xlfn.IFS(Table1[[#This Row],[score]]&gt;70,"high",Table1[[#This Row],[score]]&gt;50,"medium",Table1[[#This Row],[score]]&lt;=50,"low")</f>
        <v>high</v>
      </c>
    </row>
    <row r="7961" spans="1:12" x14ac:dyDescent="0.3">
      <c r="A7961" t="s">
        <v>7660</v>
      </c>
      <c r="B7961" s="1">
        <v>38793</v>
      </c>
      <c r="C7961">
        <v>75</v>
      </c>
      <c r="D7961" t="s">
        <v>9</v>
      </c>
      <c r="E7961" t="s">
        <v>15</v>
      </c>
      <c r="F7961">
        <v>9400000</v>
      </c>
      <c r="G7961">
        <v>87226613</v>
      </c>
      <c r="H7961" t="s">
        <v>52</v>
      </c>
      <c r="I7961">
        <f>YEAR(Table1[[#This Row],[date]])</f>
        <v>2006</v>
      </c>
      <c r="J7961">
        <f>Table1[[#This Row],[revenue]]-Table1[[#This Row],[budget_x]]</f>
        <v>77826613</v>
      </c>
      <c r="K7961" s="7">
        <f>Table1[[#This Row],[profit /loss ]]/Table1[[#This Row],[budget_x]]</f>
        <v>8.2794269148936177</v>
      </c>
      <c r="L7961" t="str" cm="1">
        <f t="array" ref="L7961">_xlfn.IFS(Table1[[#This Row],[score]]&gt;70,"high",Table1[[#This Row],[score]]&gt;50,"medium",Table1[[#This Row],[score]]&lt;=50,"low")</f>
        <v>high</v>
      </c>
    </row>
    <row r="7962" spans="1:12" x14ac:dyDescent="0.3">
      <c r="A7962" t="s">
        <v>180</v>
      </c>
      <c r="B7962" s="1">
        <v>39547</v>
      </c>
      <c r="C7962">
        <v>51</v>
      </c>
      <c r="D7962" t="s">
        <v>9</v>
      </c>
      <c r="E7962" t="s">
        <v>10</v>
      </c>
      <c r="F7962">
        <v>128400000</v>
      </c>
      <c r="G7962">
        <v>351263672.39999998</v>
      </c>
      <c r="H7962" t="s">
        <v>11</v>
      </c>
      <c r="I7962">
        <f>YEAR(Table1[[#This Row],[date]])</f>
        <v>2008</v>
      </c>
      <c r="J7962">
        <f>Table1[[#This Row],[revenue]]-Table1[[#This Row],[budget_x]]</f>
        <v>222863672.39999998</v>
      </c>
      <c r="K7962" s="7">
        <f>Table1[[#This Row],[profit /loss ]]/Table1[[#This Row],[budget_x]]</f>
        <v>1.7356983831775699</v>
      </c>
      <c r="L7962" t="str" cm="1">
        <f t="array" ref="L7962">_xlfn.IFS(Table1[[#This Row],[score]]&gt;70,"high",Table1[[#This Row],[score]]&gt;50,"medium",Table1[[#This Row],[score]]&lt;=50,"low")</f>
        <v>medium</v>
      </c>
    </row>
    <row r="7963" spans="1:12" x14ac:dyDescent="0.3">
      <c r="A7963" t="s">
        <v>7661</v>
      </c>
      <c r="B7963" s="1">
        <v>30146</v>
      </c>
      <c r="C7963">
        <v>80</v>
      </c>
      <c r="D7963" t="s">
        <v>9</v>
      </c>
      <c r="E7963" t="s">
        <v>10</v>
      </c>
      <c r="F7963">
        <v>12000000</v>
      </c>
      <c r="G7963">
        <v>22244207</v>
      </c>
      <c r="H7963" t="s">
        <v>30</v>
      </c>
      <c r="I7963">
        <f>YEAR(Table1[[#This Row],[date]])</f>
        <v>1982</v>
      </c>
      <c r="J7963">
        <f>Table1[[#This Row],[revenue]]-Table1[[#This Row],[budget_x]]</f>
        <v>10244207</v>
      </c>
      <c r="K7963" s="7">
        <f>Table1[[#This Row],[profit /loss ]]/Table1[[#This Row],[budget_x]]</f>
        <v>0.85368391666666665</v>
      </c>
      <c r="L7963" t="str" cm="1">
        <f t="array" ref="L7963">_xlfn.IFS(Table1[[#This Row],[score]]&gt;70,"high",Table1[[#This Row],[score]]&gt;50,"medium",Table1[[#This Row],[score]]&lt;=50,"low")</f>
        <v>high</v>
      </c>
    </row>
    <row r="7964" spans="1:12" x14ac:dyDescent="0.3">
      <c r="A7964" t="s">
        <v>7662</v>
      </c>
      <c r="B7964" s="1">
        <v>38085</v>
      </c>
      <c r="C7964">
        <v>67</v>
      </c>
      <c r="D7964" t="s">
        <v>9</v>
      </c>
      <c r="E7964" t="s">
        <v>171</v>
      </c>
      <c r="F7964">
        <v>27440000</v>
      </c>
      <c r="G7964">
        <v>292131114.39999998</v>
      </c>
      <c r="H7964" t="s">
        <v>11</v>
      </c>
      <c r="I7964">
        <f>YEAR(Table1[[#This Row],[date]])</f>
        <v>2004</v>
      </c>
      <c r="J7964">
        <f>Table1[[#This Row],[revenue]]-Table1[[#This Row],[budget_x]]</f>
        <v>264691114.39999998</v>
      </c>
      <c r="K7964" s="7">
        <f>Table1[[#This Row],[profit /loss ]]/Table1[[#This Row],[budget_x]]</f>
        <v>9.6461776384839641</v>
      </c>
      <c r="L7964" t="str" cm="1">
        <f t="array" ref="L7964">_xlfn.IFS(Table1[[#This Row],[score]]&gt;70,"high",Table1[[#This Row],[score]]&gt;50,"medium",Table1[[#This Row],[score]]&lt;=50,"low")</f>
        <v>medium</v>
      </c>
    </row>
    <row r="7965" spans="1:12" x14ac:dyDescent="0.3">
      <c r="A7965" t="s">
        <v>7663</v>
      </c>
      <c r="B7965" s="1">
        <v>43825</v>
      </c>
      <c r="C7965">
        <v>42</v>
      </c>
      <c r="D7965" t="s">
        <v>9</v>
      </c>
      <c r="E7965" t="s">
        <v>10</v>
      </c>
      <c r="F7965">
        <v>100000000</v>
      </c>
      <c r="G7965">
        <v>75568355</v>
      </c>
      <c r="H7965" t="s">
        <v>11</v>
      </c>
      <c r="I7965">
        <f>YEAR(Table1[[#This Row],[date]])</f>
        <v>2019</v>
      </c>
      <c r="J7965">
        <f>Table1[[#This Row],[revenue]]-Table1[[#This Row],[budget_x]]</f>
        <v>-24431645</v>
      </c>
      <c r="K7965" s="7">
        <f>Table1[[#This Row],[profit /loss ]]/Table1[[#This Row],[budget_x]]</f>
        <v>-0.24431644999999999</v>
      </c>
      <c r="L7965" t="str" cm="1">
        <f t="array" ref="L7965">_xlfn.IFS(Table1[[#This Row],[score]]&gt;70,"high",Table1[[#This Row],[score]]&gt;50,"medium",Table1[[#This Row],[score]]&lt;=50,"low")</f>
        <v>low</v>
      </c>
    </row>
    <row r="7966" spans="1:12" x14ac:dyDescent="0.3">
      <c r="A7966" t="s">
        <v>7664</v>
      </c>
      <c r="B7966" s="1">
        <v>32660</v>
      </c>
      <c r="C7966">
        <v>63</v>
      </c>
      <c r="D7966" t="s">
        <v>9</v>
      </c>
      <c r="E7966" t="s">
        <v>10</v>
      </c>
      <c r="F7966">
        <v>7000000</v>
      </c>
      <c r="G7966">
        <v>8824553</v>
      </c>
      <c r="H7966" t="s">
        <v>11</v>
      </c>
      <c r="I7966">
        <f>YEAR(Table1[[#This Row],[date]])</f>
        <v>1989</v>
      </c>
      <c r="J7966">
        <f>Table1[[#This Row],[revenue]]-Table1[[#This Row],[budget_x]]</f>
        <v>1824553</v>
      </c>
      <c r="K7966" s="7">
        <f>Table1[[#This Row],[profit /loss ]]/Table1[[#This Row],[budget_x]]</f>
        <v>0.26065042857142856</v>
      </c>
      <c r="L7966" t="str" cm="1">
        <f t="array" ref="L7966">_xlfn.IFS(Table1[[#This Row],[score]]&gt;70,"high",Table1[[#This Row],[score]]&gt;50,"medium",Table1[[#This Row],[score]]&lt;=50,"low")</f>
        <v>medium</v>
      </c>
    </row>
    <row r="7967" spans="1:12" x14ac:dyDescent="0.3">
      <c r="A7967" t="s">
        <v>7665</v>
      </c>
      <c r="B7967" s="1">
        <v>39512</v>
      </c>
      <c r="C7967">
        <v>74</v>
      </c>
      <c r="D7967" t="s">
        <v>9</v>
      </c>
      <c r="E7967" t="s">
        <v>10</v>
      </c>
      <c r="F7967">
        <v>86600000</v>
      </c>
      <c r="G7967">
        <v>409222379.80000001</v>
      </c>
      <c r="H7967" t="s">
        <v>11</v>
      </c>
      <c r="I7967">
        <f>YEAR(Table1[[#This Row],[date]])</f>
        <v>2008</v>
      </c>
      <c r="J7967">
        <f>Table1[[#This Row],[revenue]]-Table1[[#This Row],[budget_x]]</f>
        <v>322622379.80000001</v>
      </c>
      <c r="K7967" s="7">
        <f>Table1[[#This Row],[profit /loss ]]/Table1[[#This Row],[budget_x]]</f>
        <v>3.7254316374133949</v>
      </c>
      <c r="L7967" t="str" cm="1">
        <f t="array" ref="L7967">_xlfn.IFS(Table1[[#This Row],[score]]&gt;70,"high",Table1[[#This Row],[score]]&gt;50,"medium",Table1[[#This Row],[score]]&lt;=50,"low")</f>
        <v>high</v>
      </c>
    </row>
    <row r="7968" spans="1:12" x14ac:dyDescent="0.3">
      <c r="A7968" t="s">
        <v>7666</v>
      </c>
      <c r="B7968" s="1">
        <v>38078</v>
      </c>
      <c r="C7968">
        <v>72</v>
      </c>
      <c r="D7968" t="s">
        <v>9</v>
      </c>
      <c r="E7968" t="s">
        <v>15</v>
      </c>
      <c r="F7968">
        <v>3200000</v>
      </c>
      <c r="G7968">
        <v>14441158</v>
      </c>
      <c r="H7968" t="s">
        <v>123</v>
      </c>
      <c r="I7968">
        <f>YEAR(Table1[[#This Row],[date]])</f>
        <v>2004</v>
      </c>
      <c r="J7968">
        <f>Table1[[#This Row],[revenue]]-Table1[[#This Row],[budget_x]]</f>
        <v>11241158</v>
      </c>
      <c r="K7968" s="7">
        <f>Table1[[#This Row],[profit /loss ]]/Table1[[#This Row],[budget_x]]</f>
        <v>3.512861875</v>
      </c>
      <c r="L7968" t="str" cm="1">
        <f t="array" ref="L7968">_xlfn.IFS(Table1[[#This Row],[score]]&gt;70,"high",Table1[[#This Row],[score]]&gt;50,"medium",Table1[[#This Row],[score]]&lt;=50,"low")</f>
        <v>high</v>
      </c>
    </row>
    <row r="7969" spans="1:12" x14ac:dyDescent="0.3">
      <c r="A7969" t="s">
        <v>7667</v>
      </c>
      <c r="B7969" s="1">
        <v>41756</v>
      </c>
      <c r="C7969">
        <v>79</v>
      </c>
      <c r="D7969" t="s">
        <v>9</v>
      </c>
      <c r="E7969" t="s">
        <v>69</v>
      </c>
      <c r="F7969">
        <v>134000000</v>
      </c>
      <c r="G7969">
        <v>929358165.60000002</v>
      </c>
      <c r="H7969" t="s">
        <v>143</v>
      </c>
      <c r="I7969">
        <f>YEAR(Table1[[#This Row],[date]])</f>
        <v>2014</v>
      </c>
      <c r="J7969">
        <f>Table1[[#This Row],[revenue]]-Table1[[#This Row],[budget_x]]</f>
        <v>795358165.60000002</v>
      </c>
      <c r="K7969" s="7">
        <f>Table1[[#This Row],[profit /loss ]]/Table1[[#This Row],[budget_x]]</f>
        <v>5.935508698507463</v>
      </c>
      <c r="L7969" t="str" cm="1">
        <f t="array" ref="L7969">_xlfn.IFS(Table1[[#This Row],[score]]&gt;70,"high",Table1[[#This Row],[score]]&gt;50,"medium",Table1[[#This Row],[score]]&lt;=50,"low")</f>
        <v>high</v>
      </c>
    </row>
    <row r="7970" spans="1:12" x14ac:dyDescent="0.3">
      <c r="A7970" t="s">
        <v>7668</v>
      </c>
      <c r="B7970" s="1">
        <v>40108</v>
      </c>
      <c r="C7970">
        <v>71</v>
      </c>
      <c r="D7970" t="s">
        <v>9</v>
      </c>
      <c r="E7970" t="s">
        <v>3234</v>
      </c>
      <c r="F7970">
        <v>275576</v>
      </c>
      <c r="G7970">
        <v>110197</v>
      </c>
      <c r="H7970" t="s">
        <v>3235</v>
      </c>
      <c r="I7970">
        <f>YEAR(Table1[[#This Row],[date]])</f>
        <v>2009</v>
      </c>
      <c r="J7970">
        <f>Table1[[#This Row],[revenue]]-Table1[[#This Row],[budget_x]]</f>
        <v>-165379</v>
      </c>
      <c r="K7970" s="7">
        <f>Table1[[#This Row],[profit /loss ]]/Table1[[#This Row],[budget_x]]</f>
        <v>-0.60012120068511043</v>
      </c>
      <c r="L7970" t="str" cm="1">
        <f t="array" ref="L7970">_xlfn.IFS(Table1[[#This Row],[score]]&gt;70,"high",Table1[[#This Row],[score]]&gt;50,"medium",Table1[[#This Row],[score]]&lt;=50,"low")</f>
        <v>high</v>
      </c>
    </row>
    <row r="7971" spans="1:12" x14ac:dyDescent="0.3">
      <c r="A7971" t="s">
        <v>7669</v>
      </c>
      <c r="B7971" s="1">
        <v>28928</v>
      </c>
      <c r="C7971">
        <v>73</v>
      </c>
      <c r="D7971" t="s">
        <v>9</v>
      </c>
      <c r="E7971" t="s">
        <v>10</v>
      </c>
      <c r="F7971">
        <v>11000000</v>
      </c>
      <c r="G7971">
        <v>15313606</v>
      </c>
      <c r="H7971" t="s">
        <v>17</v>
      </c>
      <c r="I7971">
        <f>YEAR(Table1[[#This Row],[date]])</f>
        <v>1979</v>
      </c>
      <c r="J7971">
        <f>Table1[[#This Row],[revenue]]-Table1[[#This Row],[budget_x]]</f>
        <v>4313606</v>
      </c>
      <c r="K7971" s="7">
        <f>Table1[[#This Row],[profit /loss ]]/Table1[[#This Row],[budget_x]]</f>
        <v>0.39214599999999999</v>
      </c>
      <c r="L7971" t="str" cm="1">
        <f t="array" ref="L7971">_xlfn.IFS(Table1[[#This Row],[score]]&gt;70,"high",Table1[[#This Row],[score]]&gt;50,"medium",Table1[[#This Row],[score]]&lt;=50,"low")</f>
        <v>high</v>
      </c>
    </row>
    <row r="7972" spans="1:12" x14ac:dyDescent="0.3">
      <c r="A7972" t="s">
        <v>7670</v>
      </c>
      <c r="B7972" s="1">
        <v>27144</v>
      </c>
      <c r="C7972">
        <v>70</v>
      </c>
      <c r="D7972" t="s">
        <v>9</v>
      </c>
      <c r="E7972" t="s">
        <v>10</v>
      </c>
      <c r="F7972">
        <v>777000</v>
      </c>
      <c r="G7972">
        <v>140000000</v>
      </c>
      <c r="H7972" t="s">
        <v>11</v>
      </c>
      <c r="I7972">
        <f>YEAR(Table1[[#This Row],[date]])</f>
        <v>1974</v>
      </c>
      <c r="J7972">
        <f>Table1[[#This Row],[revenue]]-Table1[[#This Row],[budget_x]]</f>
        <v>139223000</v>
      </c>
      <c r="K7972" s="7">
        <f>Table1[[#This Row],[profit /loss ]]/Table1[[#This Row],[budget_x]]</f>
        <v>179.18018018018017</v>
      </c>
      <c r="L7972" t="str" cm="1">
        <f t="array" ref="L7972">_xlfn.IFS(Table1[[#This Row],[score]]&gt;70,"high",Table1[[#This Row],[score]]&gt;50,"medium",Table1[[#This Row],[score]]&lt;=50,"low")</f>
        <v>medium</v>
      </c>
    </row>
    <row r="7973" spans="1:12" x14ac:dyDescent="0.3">
      <c r="A7973" t="s">
        <v>7671</v>
      </c>
      <c r="B7973" s="1">
        <v>23551</v>
      </c>
      <c r="C7973">
        <v>73</v>
      </c>
      <c r="D7973" t="s">
        <v>9</v>
      </c>
      <c r="E7973" t="s">
        <v>10</v>
      </c>
      <c r="F7973">
        <v>26185792</v>
      </c>
      <c r="G7973">
        <v>12368234</v>
      </c>
      <c r="H7973" t="s">
        <v>17</v>
      </c>
      <c r="I7973">
        <f>YEAR(Table1[[#This Row],[date]])</f>
        <v>1964</v>
      </c>
      <c r="J7973">
        <f>Table1[[#This Row],[revenue]]-Table1[[#This Row],[budget_x]]</f>
        <v>-13817558</v>
      </c>
      <c r="K7973" s="7">
        <f>Table1[[#This Row],[profit /loss ]]/Table1[[#This Row],[budget_x]]</f>
        <v>-0.5276738622226893</v>
      </c>
      <c r="L7973" t="str" cm="1">
        <f t="array" ref="L7973">_xlfn.IFS(Table1[[#This Row],[score]]&gt;70,"high",Table1[[#This Row],[score]]&gt;50,"medium",Table1[[#This Row],[score]]&lt;=50,"low")</f>
        <v>high</v>
      </c>
    </row>
    <row r="7974" spans="1:12" x14ac:dyDescent="0.3">
      <c r="A7974" t="s">
        <v>7672</v>
      </c>
      <c r="B7974" s="1">
        <v>45022</v>
      </c>
      <c r="C7974">
        <v>0</v>
      </c>
      <c r="D7974" t="s">
        <v>9</v>
      </c>
      <c r="E7974" t="s">
        <v>74</v>
      </c>
      <c r="F7974">
        <v>181600000</v>
      </c>
      <c r="G7974">
        <v>175269998.80000001</v>
      </c>
      <c r="H7974" t="s">
        <v>75</v>
      </c>
      <c r="I7974">
        <f>YEAR(Table1[[#This Row],[date]])</f>
        <v>2023</v>
      </c>
      <c r="J7974">
        <f>Table1[[#This Row],[revenue]]-Table1[[#This Row],[budget_x]]</f>
        <v>-6330001.1999999881</v>
      </c>
      <c r="K7974" s="7">
        <f>Table1[[#This Row],[profit /loss ]]/Table1[[#This Row],[budget_x]]</f>
        <v>-3.4856834801762049E-2</v>
      </c>
      <c r="L7974" t="str" cm="1">
        <f t="array" ref="L7974">_xlfn.IFS(Table1[[#This Row],[score]]&gt;70,"high",Table1[[#This Row],[score]]&gt;50,"medium",Table1[[#This Row],[score]]&lt;=50,"low")</f>
        <v>low</v>
      </c>
    </row>
    <row r="7975" spans="1:12" x14ac:dyDescent="0.3">
      <c r="A7975" t="s">
        <v>7673</v>
      </c>
      <c r="B7975" s="1">
        <v>44615</v>
      </c>
      <c r="C7975">
        <v>58</v>
      </c>
      <c r="D7975" t="s">
        <v>9</v>
      </c>
      <c r="E7975" t="s">
        <v>187</v>
      </c>
      <c r="F7975">
        <v>10000000</v>
      </c>
      <c r="G7975">
        <v>87625186</v>
      </c>
      <c r="H7975" t="s">
        <v>188</v>
      </c>
      <c r="I7975">
        <f>YEAR(Table1[[#This Row],[date]])</f>
        <v>2022</v>
      </c>
      <c r="J7975">
        <f>Table1[[#This Row],[revenue]]-Table1[[#This Row],[budget_x]]</f>
        <v>77625186</v>
      </c>
      <c r="K7975" s="7">
        <f>Table1[[#This Row],[profit /loss ]]/Table1[[#This Row],[budget_x]]</f>
        <v>7.7625185999999999</v>
      </c>
      <c r="L7975" t="str" cm="1">
        <f t="array" ref="L7975">_xlfn.IFS(Table1[[#This Row],[score]]&gt;70,"high",Table1[[#This Row],[score]]&gt;50,"medium",Table1[[#This Row],[score]]&lt;=50,"low")</f>
        <v>medium</v>
      </c>
    </row>
    <row r="7976" spans="1:12" x14ac:dyDescent="0.3">
      <c r="A7976" t="s">
        <v>7674</v>
      </c>
      <c r="B7976" s="1">
        <v>33843</v>
      </c>
      <c r="C7976">
        <v>63</v>
      </c>
      <c r="D7976" t="s">
        <v>9</v>
      </c>
      <c r="E7976" t="s">
        <v>10</v>
      </c>
      <c r="F7976">
        <v>24000000</v>
      </c>
      <c r="G7976">
        <v>32710894</v>
      </c>
      <c r="H7976" t="s">
        <v>11</v>
      </c>
      <c r="I7976">
        <f>YEAR(Table1[[#This Row],[date]])</f>
        <v>1992</v>
      </c>
      <c r="J7976">
        <f>Table1[[#This Row],[revenue]]-Table1[[#This Row],[budget_x]]</f>
        <v>8710894</v>
      </c>
      <c r="K7976" s="7">
        <f>Table1[[#This Row],[profit /loss ]]/Table1[[#This Row],[budget_x]]</f>
        <v>0.36295391666666665</v>
      </c>
      <c r="L7976" t="str" cm="1">
        <f t="array" ref="L7976">_xlfn.IFS(Table1[[#This Row],[score]]&gt;70,"high",Table1[[#This Row],[score]]&gt;50,"medium",Table1[[#This Row],[score]]&lt;=50,"low")</f>
        <v>medium</v>
      </c>
    </row>
    <row r="7977" spans="1:12" x14ac:dyDescent="0.3">
      <c r="A7977" t="s">
        <v>7675</v>
      </c>
      <c r="B7977" s="1">
        <v>44931</v>
      </c>
      <c r="C7977">
        <v>62</v>
      </c>
      <c r="D7977" t="s">
        <v>9</v>
      </c>
      <c r="E7977" t="s">
        <v>10</v>
      </c>
      <c r="F7977">
        <v>5088225.8</v>
      </c>
      <c r="G7977">
        <v>356840</v>
      </c>
      <c r="H7977" t="s">
        <v>17</v>
      </c>
      <c r="I7977">
        <f>YEAR(Table1[[#This Row],[date]])</f>
        <v>2023</v>
      </c>
      <c r="J7977">
        <f>Table1[[#This Row],[revenue]]-Table1[[#This Row],[budget_x]]</f>
        <v>-4731385.8</v>
      </c>
      <c r="K7977" s="7">
        <f>Table1[[#This Row],[profit /loss ]]/Table1[[#This Row],[budget_x]]</f>
        <v>-0.92986946451944019</v>
      </c>
      <c r="L7977" t="str" cm="1">
        <f t="array" ref="L7977">_xlfn.IFS(Table1[[#This Row],[score]]&gt;70,"high",Table1[[#This Row],[score]]&gt;50,"medium",Table1[[#This Row],[score]]&lt;=50,"low")</f>
        <v>medium</v>
      </c>
    </row>
    <row r="7978" spans="1:12" x14ac:dyDescent="0.3">
      <c r="A7978" t="s">
        <v>7676</v>
      </c>
      <c r="B7978" s="1">
        <v>42238</v>
      </c>
      <c r="C7978">
        <v>79</v>
      </c>
      <c r="D7978" t="s">
        <v>9</v>
      </c>
      <c r="E7978" t="s">
        <v>69</v>
      </c>
      <c r="F7978">
        <v>107900000</v>
      </c>
      <c r="G7978">
        <v>688937658.60000002</v>
      </c>
      <c r="H7978" t="s">
        <v>143</v>
      </c>
      <c r="I7978">
        <f>YEAR(Table1[[#This Row],[date]])</f>
        <v>2015</v>
      </c>
      <c r="J7978">
        <f>Table1[[#This Row],[revenue]]-Table1[[#This Row],[budget_x]]</f>
        <v>581037658.60000002</v>
      </c>
      <c r="K7978" s="7">
        <f>Table1[[#This Row],[profit /loss ]]/Table1[[#This Row],[budget_x]]</f>
        <v>5.3849643985171456</v>
      </c>
      <c r="L7978" t="str" cm="1">
        <f t="array" ref="L7978">_xlfn.IFS(Table1[[#This Row],[score]]&gt;70,"high",Table1[[#This Row],[score]]&gt;50,"medium",Table1[[#This Row],[score]]&lt;=50,"low")</f>
        <v>high</v>
      </c>
    </row>
    <row r="7979" spans="1:12" x14ac:dyDescent="0.3">
      <c r="A7979" t="s">
        <v>7677</v>
      </c>
      <c r="B7979" s="1">
        <v>39618</v>
      </c>
      <c r="C7979">
        <v>67</v>
      </c>
      <c r="D7979" t="s">
        <v>9</v>
      </c>
      <c r="E7979" t="s">
        <v>83</v>
      </c>
      <c r="F7979">
        <v>18000000</v>
      </c>
      <c r="G7979">
        <v>26527510</v>
      </c>
      <c r="H7979" t="s">
        <v>11</v>
      </c>
      <c r="I7979">
        <f>YEAR(Table1[[#This Row],[date]])</f>
        <v>2008</v>
      </c>
      <c r="J7979">
        <f>Table1[[#This Row],[revenue]]-Table1[[#This Row],[budget_x]]</f>
        <v>8527510</v>
      </c>
      <c r="K7979" s="7">
        <f>Table1[[#This Row],[profit /loss ]]/Table1[[#This Row],[budget_x]]</f>
        <v>0.47375055555555556</v>
      </c>
      <c r="L7979" t="str" cm="1">
        <f t="array" ref="L7979">_xlfn.IFS(Table1[[#This Row],[score]]&gt;70,"high",Table1[[#This Row],[score]]&gt;50,"medium",Table1[[#This Row],[score]]&lt;=50,"low")</f>
        <v>medium</v>
      </c>
    </row>
    <row r="7980" spans="1:12" x14ac:dyDescent="0.3">
      <c r="A7980" t="s">
        <v>7678</v>
      </c>
      <c r="B7980" s="1">
        <v>25414</v>
      </c>
      <c r="C7980">
        <v>75</v>
      </c>
      <c r="D7980" t="s">
        <v>9</v>
      </c>
      <c r="E7980" t="s">
        <v>10</v>
      </c>
      <c r="F7980">
        <v>3600000</v>
      </c>
      <c r="G7980">
        <v>44796329</v>
      </c>
      <c r="H7980" t="s">
        <v>17</v>
      </c>
      <c r="I7980">
        <f>YEAR(Table1[[#This Row],[date]])</f>
        <v>1969</v>
      </c>
      <c r="J7980">
        <f>Table1[[#This Row],[revenue]]-Table1[[#This Row],[budget_x]]</f>
        <v>41196329</v>
      </c>
      <c r="K7980" s="7">
        <f>Table1[[#This Row],[profit /loss ]]/Table1[[#This Row],[budget_x]]</f>
        <v>11.443424722222222</v>
      </c>
      <c r="L7980" t="str" cm="1">
        <f t="array" ref="L7980">_xlfn.IFS(Table1[[#This Row],[score]]&gt;70,"high",Table1[[#This Row],[score]]&gt;50,"medium",Table1[[#This Row],[score]]&lt;=50,"low")</f>
        <v>high</v>
      </c>
    </row>
    <row r="7981" spans="1:12" x14ac:dyDescent="0.3">
      <c r="A7981" t="s">
        <v>7679</v>
      </c>
      <c r="B7981" s="1">
        <v>37622</v>
      </c>
      <c r="C7981">
        <v>64</v>
      </c>
      <c r="D7981" t="s">
        <v>9</v>
      </c>
      <c r="E7981" t="s">
        <v>10</v>
      </c>
      <c r="F7981">
        <v>60000000</v>
      </c>
      <c r="G7981">
        <v>199043309</v>
      </c>
      <c r="H7981" t="s">
        <v>11</v>
      </c>
      <c r="I7981">
        <f>YEAR(Table1[[#This Row],[date]])</f>
        <v>2003</v>
      </c>
      <c r="J7981">
        <f>Table1[[#This Row],[revenue]]-Table1[[#This Row],[budget_x]]</f>
        <v>139043309</v>
      </c>
      <c r="K7981" s="7">
        <f>Table1[[#This Row],[profit /loss ]]/Table1[[#This Row],[budget_x]]</f>
        <v>2.3173884833333331</v>
      </c>
      <c r="L7981" t="str" cm="1">
        <f t="array" ref="L7981">_xlfn.IFS(Table1[[#This Row],[score]]&gt;70,"high",Table1[[#This Row],[score]]&gt;50,"medium",Table1[[#This Row],[score]]&lt;=50,"low")</f>
        <v>medium</v>
      </c>
    </row>
    <row r="7982" spans="1:12" x14ac:dyDescent="0.3">
      <c r="A7982" t="s">
        <v>7680</v>
      </c>
      <c r="B7982" s="1">
        <v>37679</v>
      </c>
      <c r="C7982">
        <v>63</v>
      </c>
      <c r="D7982" t="s">
        <v>9</v>
      </c>
      <c r="E7982" t="s">
        <v>10</v>
      </c>
      <c r="F7982">
        <v>46000000</v>
      </c>
      <c r="G7982">
        <v>101191884</v>
      </c>
      <c r="H7982" t="s">
        <v>11</v>
      </c>
      <c r="I7982">
        <f>YEAR(Table1[[#This Row],[date]])</f>
        <v>2003</v>
      </c>
      <c r="J7982">
        <f>Table1[[#This Row],[revenue]]-Table1[[#This Row],[budget_x]]</f>
        <v>55191884</v>
      </c>
      <c r="K7982" s="7">
        <f>Table1[[#This Row],[profit /loss ]]/Table1[[#This Row],[budget_x]]</f>
        <v>1.1998235652173912</v>
      </c>
      <c r="L7982" t="str" cm="1">
        <f t="array" ref="L7982">_xlfn.IFS(Table1[[#This Row],[score]]&gt;70,"high",Table1[[#This Row],[score]]&gt;50,"medium",Table1[[#This Row],[score]]&lt;=50,"low")</f>
        <v>medium</v>
      </c>
    </row>
    <row r="7983" spans="1:12" x14ac:dyDescent="0.3">
      <c r="A7983" t="s">
        <v>7681</v>
      </c>
      <c r="B7983" s="1">
        <v>43315</v>
      </c>
      <c r="C7983">
        <v>57</v>
      </c>
      <c r="D7983" t="s">
        <v>9</v>
      </c>
      <c r="E7983" t="s">
        <v>10</v>
      </c>
      <c r="F7983">
        <v>109000000</v>
      </c>
      <c r="G7983">
        <v>385100558</v>
      </c>
      <c r="H7983" t="s">
        <v>17</v>
      </c>
      <c r="I7983">
        <f>YEAR(Table1[[#This Row],[date]])</f>
        <v>2018</v>
      </c>
      <c r="J7983">
        <f>Table1[[#This Row],[revenue]]-Table1[[#This Row],[budget_x]]</f>
        <v>276100558</v>
      </c>
      <c r="K7983" s="7">
        <f>Table1[[#This Row],[profit /loss ]]/Table1[[#This Row],[budget_x]]</f>
        <v>2.5330326422018348</v>
      </c>
      <c r="L7983" t="str" cm="1">
        <f t="array" ref="L7983">_xlfn.IFS(Table1[[#This Row],[score]]&gt;70,"high",Table1[[#This Row],[score]]&gt;50,"medium",Table1[[#This Row],[score]]&lt;=50,"low")</f>
        <v>medium</v>
      </c>
    </row>
    <row r="7984" spans="1:12" x14ac:dyDescent="0.3">
      <c r="A7984" t="s">
        <v>7682</v>
      </c>
      <c r="B7984" s="1">
        <v>36035</v>
      </c>
      <c r="C7984">
        <v>77</v>
      </c>
      <c r="D7984" t="s">
        <v>9</v>
      </c>
      <c r="E7984" t="s">
        <v>15</v>
      </c>
      <c r="F7984">
        <v>92400000</v>
      </c>
      <c r="G7984">
        <v>781330534.60000002</v>
      </c>
      <c r="H7984" t="s">
        <v>123</v>
      </c>
      <c r="I7984">
        <f>YEAR(Table1[[#This Row],[date]])</f>
        <v>1998</v>
      </c>
      <c r="J7984">
        <f>Table1[[#This Row],[revenue]]-Table1[[#This Row],[budget_x]]</f>
        <v>688930534.60000002</v>
      </c>
      <c r="K7984" s="7">
        <f>Table1[[#This Row],[profit /loss ]]/Table1[[#This Row],[budget_x]]</f>
        <v>7.455958166666667</v>
      </c>
      <c r="L7984" t="str" cm="1">
        <f t="array" ref="L7984">_xlfn.IFS(Table1[[#This Row],[score]]&gt;70,"high",Table1[[#This Row],[score]]&gt;50,"medium",Table1[[#This Row],[score]]&lt;=50,"low")</f>
        <v>high</v>
      </c>
    </row>
    <row r="7985" spans="1:12" x14ac:dyDescent="0.3">
      <c r="A7985" t="s">
        <v>7683</v>
      </c>
      <c r="B7985" s="1">
        <v>36081</v>
      </c>
      <c r="C7985">
        <v>72</v>
      </c>
      <c r="D7985" t="s">
        <v>9</v>
      </c>
      <c r="E7985" t="s">
        <v>10</v>
      </c>
      <c r="F7985">
        <v>25000000</v>
      </c>
      <c r="G7985">
        <v>82150642</v>
      </c>
      <c r="H7985" t="s">
        <v>11</v>
      </c>
      <c r="I7985">
        <f>YEAR(Table1[[#This Row],[date]])</f>
        <v>1998</v>
      </c>
      <c r="J7985">
        <f>Table1[[#This Row],[revenue]]-Table1[[#This Row],[budget_x]]</f>
        <v>57150642</v>
      </c>
      <c r="K7985" s="7">
        <f>Table1[[#This Row],[profit /loss ]]/Table1[[#This Row],[budget_x]]</f>
        <v>2.2860256799999998</v>
      </c>
      <c r="L7985" t="str" cm="1">
        <f t="array" ref="L7985">_xlfn.IFS(Table1[[#This Row],[score]]&gt;70,"high",Table1[[#This Row],[score]]&gt;50,"medium",Table1[[#This Row],[score]]&lt;=50,"low")</f>
        <v>high</v>
      </c>
    </row>
    <row r="7986" spans="1:12" x14ac:dyDescent="0.3">
      <c r="A7986" t="s">
        <v>7684</v>
      </c>
      <c r="B7986" s="1">
        <v>44623</v>
      </c>
      <c r="C7986">
        <v>40</v>
      </c>
      <c r="D7986" t="s">
        <v>9</v>
      </c>
      <c r="E7986" t="s">
        <v>15</v>
      </c>
      <c r="F7986">
        <v>118800000</v>
      </c>
      <c r="G7986">
        <v>842846355.60000002</v>
      </c>
      <c r="H7986" t="s">
        <v>52</v>
      </c>
      <c r="I7986">
        <f>YEAR(Table1[[#This Row],[date]])</f>
        <v>2022</v>
      </c>
      <c r="J7986">
        <f>Table1[[#This Row],[revenue]]-Table1[[#This Row],[budget_x]]</f>
        <v>724046355.60000002</v>
      </c>
      <c r="K7986" s="7">
        <f>Table1[[#This Row],[profit /loss ]]/Table1[[#This Row],[budget_x]]</f>
        <v>6.0946662929292934</v>
      </c>
      <c r="L7986" t="str" cm="1">
        <f t="array" ref="L7986">_xlfn.IFS(Table1[[#This Row],[score]]&gt;70,"high",Table1[[#This Row],[score]]&gt;50,"medium",Table1[[#This Row],[score]]&lt;=50,"low")</f>
        <v>low</v>
      </c>
    </row>
    <row r="7987" spans="1:12" x14ac:dyDescent="0.3">
      <c r="A7987" t="s">
        <v>7685</v>
      </c>
      <c r="B7987" s="1">
        <v>20633</v>
      </c>
      <c r="C7987">
        <v>70</v>
      </c>
      <c r="D7987" t="s">
        <v>9</v>
      </c>
      <c r="E7987" t="s">
        <v>10</v>
      </c>
      <c r="F7987">
        <v>4500000</v>
      </c>
      <c r="G7987">
        <v>10411840</v>
      </c>
      <c r="H7987" t="s">
        <v>17</v>
      </c>
      <c r="I7987">
        <f>YEAR(Table1[[#This Row],[date]])</f>
        <v>1956</v>
      </c>
      <c r="J7987">
        <f>Table1[[#This Row],[revenue]]-Table1[[#This Row],[budget_x]]</f>
        <v>5911840</v>
      </c>
      <c r="K7987" s="7">
        <f>Table1[[#This Row],[profit /loss ]]/Table1[[#This Row],[budget_x]]</f>
        <v>1.3137422222222221</v>
      </c>
      <c r="L7987" t="str" cm="1">
        <f t="array" ref="L7987">_xlfn.IFS(Table1[[#This Row],[score]]&gt;70,"high",Table1[[#This Row],[score]]&gt;50,"medium",Table1[[#This Row],[score]]&lt;=50,"low")</f>
        <v>medium</v>
      </c>
    </row>
    <row r="7988" spans="1:12" x14ac:dyDescent="0.3">
      <c r="A7988" t="s">
        <v>7686</v>
      </c>
      <c r="B7988" s="1">
        <v>42796</v>
      </c>
      <c r="C7988">
        <v>60</v>
      </c>
      <c r="D7988" t="s">
        <v>9</v>
      </c>
      <c r="E7988" t="s">
        <v>1607</v>
      </c>
      <c r="F7988">
        <v>157000000</v>
      </c>
      <c r="G7988">
        <v>450337882.39999998</v>
      </c>
      <c r="H7988" t="s">
        <v>1019</v>
      </c>
      <c r="I7988">
        <f>YEAR(Table1[[#This Row],[date]])</f>
        <v>2017</v>
      </c>
      <c r="J7988">
        <f>Table1[[#This Row],[revenue]]-Table1[[#This Row],[budget_x]]</f>
        <v>293337882.39999998</v>
      </c>
      <c r="K7988" s="7">
        <f>Table1[[#This Row],[profit /loss ]]/Table1[[#This Row],[budget_x]]</f>
        <v>1.8683941554140127</v>
      </c>
      <c r="L7988" t="str" cm="1">
        <f t="array" ref="L7988">_xlfn.IFS(Table1[[#This Row],[score]]&gt;70,"high",Table1[[#This Row],[score]]&gt;50,"medium",Table1[[#This Row],[score]]&lt;=50,"low")</f>
        <v>medium</v>
      </c>
    </row>
    <row r="7989" spans="1:12" x14ac:dyDescent="0.3">
      <c r="A7989" t="s">
        <v>6836</v>
      </c>
      <c r="B7989" s="1">
        <v>41813</v>
      </c>
      <c r="C7989">
        <v>64</v>
      </c>
      <c r="D7989" t="s">
        <v>9</v>
      </c>
      <c r="E7989" t="s">
        <v>10</v>
      </c>
      <c r="F7989">
        <v>92600000</v>
      </c>
      <c r="G7989">
        <v>353391998.39999998</v>
      </c>
      <c r="H7989" t="s">
        <v>17</v>
      </c>
      <c r="I7989">
        <f>YEAR(Table1[[#This Row],[date]])</f>
        <v>2014</v>
      </c>
      <c r="J7989">
        <f>Table1[[#This Row],[revenue]]-Table1[[#This Row],[budget_x]]</f>
        <v>260791998.39999998</v>
      </c>
      <c r="K7989" s="7">
        <f>Table1[[#This Row],[profit /loss ]]/Table1[[#This Row],[budget_x]]</f>
        <v>2.8163282764578832</v>
      </c>
      <c r="L7989" t="str" cm="1">
        <f t="array" ref="L7989">_xlfn.IFS(Table1[[#This Row],[score]]&gt;70,"high",Table1[[#This Row],[score]]&gt;50,"medium",Table1[[#This Row],[score]]&lt;=50,"low")</f>
        <v>medium</v>
      </c>
    </row>
    <row r="7990" spans="1:12" x14ac:dyDescent="0.3">
      <c r="A7990" t="s">
        <v>7687</v>
      </c>
      <c r="B7990" s="1">
        <v>40865</v>
      </c>
      <c r="C7990">
        <v>67</v>
      </c>
      <c r="D7990" t="s">
        <v>9</v>
      </c>
      <c r="E7990" t="s">
        <v>10</v>
      </c>
      <c r="F7990">
        <v>23000000</v>
      </c>
      <c r="G7990">
        <v>77735925</v>
      </c>
      <c r="H7990" t="s">
        <v>11</v>
      </c>
      <c r="I7990">
        <f>YEAR(Table1[[#This Row],[date]])</f>
        <v>2011</v>
      </c>
      <c r="J7990">
        <f>Table1[[#This Row],[revenue]]-Table1[[#This Row],[budget_x]]</f>
        <v>54735925</v>
      </c>
      <c r="K7990" s="7">
        <f>Table1[[#This Row],[profit /loss ]]/Table1[[#This Row],[budget_x]]</f>
        <v>2.3798228260869565</v>
      </c>
      <c r="L7990" t="str" cm="1">
        <f t="array" ref="L7990">_xlfn.IFS(Table1[[#This Row],[score]]&gt;70,"high",Table1[[#This Row],[score]]&gt;50,"medium",Table1[[#This Row],[score]]&lt;=50,"low")</f>
        <v>medium</v>
      </c>
    </row>
    <row r="7991" spans="1:12" x14ac:dyDescent="0.3">
      <c r="A7991" t="s">
        <v>7688</v>
      </c>
      <c r="B7991" s="1">
        <v>36915</v>
      </c>
      <c r="C7991">
        <v>64</v>
      </c>
      <c r="D7991" t="s">
        <v>9</v>
      </c>
      <c r="E7991" t="s">
        <v>10</v>
      </c>
      <c r="F7991">
        <v>11000000</v>
      </c>
      <c r="G7991">
        <v>13276953</v>
      </c>
      <c r="H7991" t="s">
        <v>17</v>
      </c>
      <c r="I7991">
        <f>YEAR(Table1[[#This Row],[date]])</f>
        <v>2001</v>
      </c>
      <c r="J7991">
        <f>Table1[[#This Row],[revenue]]-Table1[[#This Row],[budget_x]]</f>
        <v>2276953</v>
      </c>
      <c r="K7991" s="7">
        <f>Table1[[#This Row],[profit /loss ]]/Table1[[#This Row],[budget_x]]</f>
        <v>0.20699572727272728</v>
      </c>
      <c r="L7991" t="str" cm="1">
        <f t="array" ref="L7991">_xlfn.IFS(Table1[[#This Row],[score]]&gt;70,"high",Table1[[#This Row],[score]]&gt;50,"medium",Table1[[#This Row],[score]]&lt;=50,"low")</f>
        <v>medium</v>
      </c>
    </row>
    <row r="7992" spans="1:12" x14ac:dyDescent="0.3">
      <c r="A7992" t="s">
        <v>7689</v>
      </c>
      <c r="B7992" s="1">
        <v>42045</v>
      </c>
      <c r="C7992">
        <v>67</v>
      </c>
      <c r="D7992" t="s">
        <v>9</v>
      </c>
      <c r="E7992" t="s">
        <v>10</v>
      </c>
      <c r="F7992">
        <v>57400000</v>
      </c>
      <c r="G7992">
        <v>364407202.80000001</v>
      </c>
      <c r="H7992" t="s">
        <v>17</v>
      </c>
      <c r="I7992">
        <f>YEAR(Table1[[#This Row],[date]])</f>
        <v>2015</v>
      </c>
      <c r="J7992">
        <f>Table1[[#This Row],[revenue]]-Table1[[#This Row],[budget_x]]</f>
        <v>307007202.80000001</v>
      </c>
      <c r="K7992" s="7">
        <f>Table1[[#This Row],[profit /loss ]]/Table1[[#This Row],[budget_x]]</f>
        <v>5.3485575400696863</v>
      </c>
      <c r="L7992" t="str" cm="1">
        <f t="array" ref="L7992">_xlfn.IFS(Table1[[#This Row],[score]]&gt;70,"high",Table1[[#This Row],[score]]&gt;50,"medium",Table1[[#This Row],[score]]&lt;=50,"low")</f>
        <v>medium</v>
      </c>
    </row>
    <row r="7993" spans="1:12" x14ac:dyDescent="0.3">
      <c r="A7993" t="s">
        <v>7690</v>
      </c>
      <c r="B7993" s="1">
        <v>42234</v>
      </c>
      <c r="C7993">
        <v>70</v>
      </c>
      <c r="D7993" t="s">
        <v>9</v>
      </c>
      <c r="E7993" t="s">
        <v>10</v>
      </c>
      <c r="F7993">
        <v>122800000</v>
      </c>
      <c r="G7993">
        <v>418584467</v>
      </c>
      <c r="H7993" t="s">
        <v>17</v>
      </c>
      <c r="I7993">
        <f>YEAR(Table1[[#This Row],[date]])</f>
        <v>2015</v>
      </c>
      <c r="J7993">
        <f>Table1[[#This Row],[revenue]]-Table1[[#This Row],[budget_x]]</f>
        <v>295784467</v>
      </c>
      <c r="K7993" s="7">
        <f>Table1[[#This Row],[profit /loss ]]/Table1[[#This Row],[budget_x]]</f>
        <v>2.4086682980456025</v>
      </c>
      <c r="L7993" t="str" cm="1">
        <f t="array" ref="L7993">_xlfn.IFS(Table1[[#This Row],[score]]&gt;70,"high",Table1[[#This Row],[score]]&gt;50,"medium",Table1[[#This Row],[score]]&lt;=50,"low")</f>
        <v>medium</v>
      </c>
    </row>
    <row r="7994" spans="1:12" x14ac:dyDescent="0.3">
      <c r="A7994" t="s">
        <v>7691</v>
      </c>
      <c r="B7994" s="1">
        <v>41221</v>
      </c>
      <c r="C7994">
        <v>72</v>
      </c>
      <c r="D7994" t="s">
        <v>9</v>
      </c>
      <c r="E7994" t="s">
        <v>10</v>
      </c>
      <c r="F7994">
        <v>37500000</v>
      </c>
      <c r="G7994">
        <v>29044338</v>
      </c>
      <c r="H7994" t="s">
        <v>11</v>
      </c>
      <c r="I7994">
        <f>YEAR(Table1[[#This Row],[date]])</f>
        <v>2012</v>
      </c>
      <c r="J7994">
        <f>Table1[[#This Row],[revenue]]-Table1[[#This Row],[budget_x]]</f>
        <v>-8455662</v>
      </c>
      <c r="K7994" s="7">
        <f>Table1[[#This Row],[profit /loss ]]/Table1[[#This Row],[budget_x]]</f>
        <v>-0.22548431999999999</v>
      </c>
      <c r="L7994" t="str" cm="1">
        <f t="array" ref="L7994">_xlfn.IFS(Table1[[#This Row],[score]]&gt;70,"high",Table1[[#This Row],[score]]&gt;50,"medium",Table1[[#This Row],[score]]&lt;=50,"low")</f>
        <v>high</v>
      </c>
    </row>
    <row r="7995" spans="1:12" x14ac:dyDescent="0.3">
      <c r="A7995" t="s">
        <v>7692</v>
      </c>
      <c r="B7995" s="1">
        <v>43173</v>
      </c>
      <c r="C7995">
        <v>68</v>
      </c>
      <c r="D7995" t="s">
        <v>9</v>
      </c>
      <c r="E7995" t="s">
        <v>74</v>
      </c>
      <c r="F7995">
        <v>72400000</v>
      </c>
      <c r="G7995">
        <v>567550440.20000005</v>
      </c>
      <c r="H7995" t="s">
        <v>75</v>
      </c>
      <c r="I7995">
        <f>YEAR(Table1[[#This Row],[date]])</f>
        <v>2018</v>
      </c>
      <c r="J7995">
        <f>Table1[[#This Row],[revenue]]-Table1[[#This Row],[budget_x]]</f>
        <v>495150440.20000005</v>
      </c>
      <c r="K7995" s="7">
        <f>Table1[[#This Row],[profit /loss ]]/Table1[[#This Row],[budget_x]]</f>
        <v>6.8390944779005531</v>
      </c>
      <c r="L7995" t="str" cm="1">
        <f t="array" ref="L7995">_xlfn.IFS(Table1[[#This Row],[score]]&gt;70,"high",Table1[[#This Row],[score]]&gt;50,"medium",Table1[[#This Row],[score]]&lt;=50,"low")</f>
        <v>medium</v>
      </c>
    </row>
    <row r="7996" spans="1:12" x14ac:dyDescent="0.3">
      <c r="A7996" t="s">
        <v>7693</v>
      </c>
      <c r="B7996" s="1">
        <v>42346</v>
      </c>
      <c r="C7996">
        <v>71</v>
      </c>
      <c r="D7996" t="s">
        <v>9</v>
      </c>
      <c r="E7996" t="s">
        <v>10</v>
      </c>
      <c r="F7996">
        <v>81300000</v>
      </c>
      <c r="G7996">
        <v>409447432.80000001</v>
      </c>
      <c r="H7996" t="s">
        <v>17</v>
      </c>
      <c r="I7996">
        <f>YEAR(Table1[[#This Row],[date]])</f>
        <v>2015</v>
      </c>
      <c r="J7996">
        <f>Table1[[#This Row],[revenue]]-Table1[[#This Row],[budget_x]]</f>
        <v>328147432.80000001</v>
      </c>
      <c r="K7996" s="7">
        <f>Table1[[#This Row],[profit /loss ]]/Table1[[#This Row],[budget_x]]</f>
        <v>4.03625378597786</v>
      </c>
      <c r="L7996" t="str" cm="1">
        <f t="array" ref="L7996">_xlfn.IFS(Table1[[#This Row],[score]]&gt;70,"high",Table1[[#This Row],[score]]&gt;50,"medium",Table1[[#This Row],[score]]&lt;=50,"low")</f>
        <v>high</v>
      </c>
    </row>
    <row r="7997" spans="1:12" x14ac:dyDescent="0.3">
      <c r="A7997" t="s">
        <v>7694</v>
      </c>
      <c r="B7997" s="1">
        <v>29141</v>
      </c>
      <c r="C7997">
        <v>71</v>
      </c>
      <c r="D7997" t="s">
        <v>9</v>
      </c>
      <c r="E7997" t="s">
        <v>10</v>
      </c>
      <c r="F7997">
        <v>2700000</v>
      </c>
      <c r="G7997">
        <v>37799643</v>
      </c>
      <c r="H7997" t="s">
        <v>17</v>
      </c>
      <c r="I7997">
        <f>YEAR(Table1[[#This Row],[date]])</f>
        <v>1979</v>
      </c>
      <c r="J7997">
        <f>Table1[[#This Row],[revenue]]-Table1[[#This Row],[budget_x]]</f>
        <v>35099643</v>
      </c>
      <c r="K7997" s="7">
        <f>Table1[[#This Row],[profit /loss ]]/Table1[[#This Row],[budget_x]]</f>
        <v>12.999867777777778</v>
      </c>
      <c r="L7997" t="str" cm="1">
        <f t="array" ref="L7997">_xlfn.IFS(Table1[[#This Row],[score]]&gt;70,"high",Table1[[#This Row],[score]]&gt;50,"medium",Table1[[#This Row],[score]]&lt;=50,"low")</f>
        <v>high</v>
      </c>
    </row>
    <row r="7998" spans="1:12" x14ac:dyDescent="0.3">
      <c r="A7998" t="s">
        <v>7695</v>
      </c>
      <c r="B7998" s="1">
        <v>40115</v>
      </c>
      <c r="C7998">
        <v>69</v>
      </c>
      <c r="D7998" t="s">
        <v>9</v>
      </c>
      <c r="E7998" t="s">
        <v>10</v>
      </c>
      <c r="F7998">
        <v>7500000</v>
      </c>
      <c r="G7998">
        <v>29652736</v>
      </c>
      <c r="H7998" t="s">
        <v>11</v>
      </c>
      <c r="I7998">
        <f>YEAR(Table1[[#This Row],[date]])</f>
        <v>2009</v>
      </c>
      <c r="J7998">
        <f>Table1[[#This Row],[revenue]]-Table1[[#This Row],[budget_x]]</f>
        <v>22152736</v>
      </c>
      <c r="K7998" s="7">
        <f>Table1[[#This Row],[profit /loss ]]/Table1[[#This Row],[budget_x]]</f>
        <v>2.9536981333333334</v>
      </c>
      <c r="L7998" t="str" cm="1">
        <f t="array" ref="L7998">_xlfn.IFS(Table1[[#This Row],[score]]&gt;70,"high",Table1[[#This Row],[score]]&gt;50,"medium",Table1[[#This Row],[score]]&lt;=50,"low")</f>
        <v>medium</v>
      </c>
    </row>
    <row r="7999" spans="1:12" x14ac:dyDescent="0.3">
      <c r="A7999" t="s">
        <v>5943</v>
      </c>
      <c r="B7999" s="1">
        <v>31959</v>
      </c>
      <c r="C7999">
        <v>69</v>
      </c>
      <c r="D7999" t="s">
        <v>9</v>
      </c>
      <c r="E7999" t="s">
        <v>10</v>
      </c>
      <c r="F7999">
        <v>7000000</v>
      </c>
      <c r="G7999">
        <v>34368475</v>
      </c>
      <c r="H7999" t="s">
        <v>17</v>
      </c>
      <c r="I7999">
        <f>YEAR(Table1[[#This Row],[date]])</f>
        <v>1987</v>
      </c>
      <c r="J7999">
        <f>Table1[[#This Row],[revenue]]-Table1[[#This Row],[budget_x]]</f>
        <v>27368475</v>
      </c>
      <c r="K7999" s="7">
        <f>Table1[[#This Row],[profit /loss ]]/Table1[[#This Row],[budget_x]]</f>
        <v>3.9097821428571429</v>
      </c>
      <c r="L7999" t="str" cm="1">
        <f t="array" ref="L7999">_xlfn.IFS(Table1[[#This Row],[score]]&gt;70,"high",Table1[[#This Row],[score]]&gt;50,"medium",Table1[[#This Row],[score]]&lt;=50,"low")</f>
        <v>medium</v>
      </c>
    </row>
    <row r="8000" spans="1:12" x14ac:dyDescent="0.3">
      <c r="A8000" t="s">
        <v>7696</v>
      </c>
      <c r="B8000" s="1">
        <v>22012</v>
      </c>
      <c r="C8000">
        <v>63</v>
      </c>
      <c r="D8000" t="s">
        <v>9</v>
      </c>
      <c r="E8000" t="s">
        <v>10</v>
      </c>
      <c r="F8000">
        <v>5000000</v>
      </c>
      <c r="G8000">
        <v>163735760.19999999</v>
      </c>
      <c r="H8000" t="s">
        <v>17</v>
      </c>
      <c r="I8000">
        <f>YEAR(Table1[[#This Row],[date]])</f>
        <v>1960</v>
      </c>
      <c r="J8000">
        <f>Table1[[#This Row],[revenue]]-Table1[[#This Row],[budget_x]]</f>
        <v>158735760.19999999</v>
      </c>
      <c r="K8000" s="7">
        <f>Table1[[#This Row],[profit /loss ]]/Table1[[#This Row],[budget_x]]</f>
        <v>31.747152039999996</v>
      </c>
      <c r="L8000" t="str" cm="1">
        <f t="array" ref="L8000">_xlfn.IFS(Table1[[#This Row],[score]]&gt;70,"high",Table1[[#This Row],[score]]&gt;50,"medium",Table1[[#This Row],[score]]&lt;=50,"low")</f>
        <v>medium</v>
      </c>
    </row>
    <row r="8001" spans="1:12" x14ac:dyDescent="0.3">
      <c r="A8001" t="s">
        <v>7697</v>
      </c>
      <c r="B8001" s="1">
        <v>43658</v>
      </c>
      <c r="C8001">
        <v>59</v>
      </c>
      <c r="D8001" t="s">
        <v>9</v>
      </c>
      <c r="E8001" t="s">
        <v>10</v>
      </c>
      <c r="F8001">
        <v>3000000</v>
      </c>
      <c r="G8001">
        <v>84933995.200000003</v>
      </c>
      <c r="H8001" t="s">
        <v>17</v>
      </c>
      <c r="I8001">
        <f>YEAR(Table1[[#This Row],[date]])</f>
        <v>2019</v>
      </c>
      <c r="J8001">
        <f>Table1[[#This Row],[revenue]]-Table1[[#This Row],[budget_x]]</f>
        <v>81933995.200000003</v>
      </c>
      <c r="K8001" s="7">
        <f>Table1[[#This Row],[profit /loss ]]/Table1[[#This Row],[budget_x]]</f>
        <v>27.311331733333333</v>
      </c>
      <c r="L8001" t="str" cm="1">
        <f t="array" ref="L8001">_xlfn.IFS(Table1[[#This Row],[score]]&gt;70,"high",Table1[[#This Row],[score]]&gt;50,"medium",Table1[[#This Row],[score]]&lt;=50,"low")</f>
        <v>medium</v>
      </c>
    </row>
    <row r="8002" spans="1:12" x14ac:dyDescent="0.3">
      <c r="A8002" t="s">
        <v>7698</v>
      </c>
      <c r="B8002" s="1">
        <v>39143</v>
      </c>
      <c r="C8002">
        <v>69</v>
      </c>
      <c r="D8002" t="s">
        <v>9</v>
      </c>
      <c r="E8002" t="s">
        <v>10</v>
      </c>
      <c r="F8002">
        <v>15000000</v>
      </c>
      <c r="G8002">
        <v>10951153</v>
      </c>
      <c r="H8002" t="s">
        <v>17</v>
      </c>
      <c r="I8002">
        <f>YEAR(Table1[[#This Row],[date]])</f>
        <v>2007</v>
      </c>
      <c r="J8002">
        <f>Table1[[#This Row],[revenue]]-Table1[[#This Row],[budget_x]]</f>
        <v>-4048847</v>
      </c>
      <c r="K8002" s="7">
        <f>Table1[[#This Row],[profit /loss ]]/Table1[[#This Row],[budget_x]]</f>
        <v>-0.26992313333333334</v>
      </c>
      <c r="L8002" t="str" cm="1">
        <f t="array" ref="L8002">_xlfn.IFS(Table1[[#This Row],[score]]&gt;70,"high",Table1[[#This Row],[score]]&gt;50,"medium",Table1[[#This Row],[score]]&lt;=50,"low")</f>
        <v>medium</v>
      </c>
    </row>
    <row r="8003" spans="1:12" x14ac:dyDescent="0.3">
      <c r="A8003" t="s">
        <v>7699</v>
      </c>
      <c r="B8003" s="1">
        <v>35861</v>
      </c>
      <c r="C8003">
        <v>69</v>
      </c>
      <c r="D8003" t="s">
        <v>9</v>
      </c>
      <c r="E8003" t="s">
        <v>69</v>
      </c>
      <c r="F8003">
        <v>152000000</v>
      </c>
      <c r="G8003">
        <v>611815622.79999995</v>
      </c>
      <c r="H8003" t="s">
        <v>143</v>
      </c>
      <c r="I8003">
        <f>YEAR(Table1[[#This Row],[date]])</f>
        <v>1998</v>
      </c>
      <c r="J8003">
        <f>Table1[[#This Row],[revenue]]-Table1[[#This Row],[budget_x]]</f>
        <v>459815622.79999995</v>
      </c>
      <c r="K8003" s="7">
        <f>Table1[[#This Row],[profit /loss ]]/Table1[[#This Row],[budget_x]]</f>
        <v>3.0251027815789469</v>
      </c>
      <c r="L8003" t="str" cm="1">
        <f t="array" ref="L8003">_xlfn.IFS(Table1[[#This Row],[score]]&gt;70,"high",Table1[[#This Row],[score]]&gt;50,"medium",Table1[[#This Row],[score]]&lt;=50,"low")</f>
        <v>medium</v>
      </c>
    </row>
    <row r="8004" spans="1:12" x14ac:dyDescent="0.3">
      <c r="A8004" t="s">
        <v>7700</v>
      </c>
      <c r="B8004" s="1">
        <v>38008</v>
      </c>
      <c r="C8004">
        <v>73</v>
      </c>
      <c r="D8004" t="s">
        <v>9</v>
      </c>
      <c r="E8004" t="s">
        <v>10</v>
      </c>
      <c r="F8004">
        <v>20000000</v>
      </c>
      <c r="G8004">
        <v>59667625</v>
      </c>
      <c r="H8004" t="s">
        <v>11</v>
      </c>
      <c r="I8004">
        <f>YEAR(Table1[[#This Row],[date]])</f>
        <v>2004</v>
      </c>
      <c r="J8004">
        <f>Table1[[#This Row],[revenue]]-Table1[[#This Row],[budget_x]]</f>
        <v>39667625</v>
      </c>
      <c r="K8004" s="7">
        <f>Table1[[#This Row],[profit /loss ]]/Table1[[#This Row],[budget_x]]</f>
        <v>1.9833812500000001</v>
      </c>
      <c r="L8004" t="str" cm="1">
        <f t="array" ref="L8004">_xlfn.IFS(Table1[[#This Row],[score]]&gt;70,"high",Table1[[#This Row],[score]]&gt;50,"medium",Table1[[#This Row],[score]]&lt;=50,"low")</f>
        <v>high</v>
      </c>
    </row>
    <row r="8005" spans="1:12" x14ac:dyDescent="0.3">
      <c r="A8005" t="s">
        <v>7701</v>
      </c>
      <c r="B8005" s="1">
        <v>44057</v>
      </c>
      <c r="C8005">
        <v>65</v>
      </c>
      <c r="D8005" t="s">
        <v>9</v>
      </c>
      <c r="E8005" t="s">
        <v>10</v>
      </c>
      <c r="F8005">
        <v>77400000</v>
      </c>
      <c r="G8005">
        <v>313921159</v>
      </c>
      <c r="H8005" t="s">
        <v>655</v>
      </c>
      <c r="I8005">
        <f>YEAR(Table1[[#This Row],[date]])</f>
        <v>2020</v>
      </c>
      <c r="J8005">
        <f>Table1[[#This Row],[revenue]]-Table1[[#This Row],[budget_x]]</f>
        <v>236521159</v>
      </c>
      <c r="K8005" s="7">
        <f>Table1[[#This Row],[profit /loss ]]/Table1[[#This Row],[budget_x]]</f>
        <v>3.0558289276485788</v>
      </c>
      <c r="L8005" t="str" cm="1">
        <f t="array" ref="L8005">_xlfn.IFS(Table1[[#This Row],[score]]&gt;70,"high",Table1[[#This Row],[score]]&gt;50,"medium",Table1[[#This Row],[score]]&lt;=50,"low")</f>
        <v>medium</v>
      </c>
    </row>
    <row r="8006" spans="1:12" x14ac:dyDescent="0.3">
      <c r="A8006" t="s">
        <v>7702</v>
      </c>
      <c r="B8006" s="1">
        <v>44197</v>
      </c>
      <c r="C8006">
        <v>73</v>
      </c>
      <c r="D8006" t="s">
        <v>9</v>
      </c>
      <c r="E8006" t="s">
        <v>10</v>
      </c>
      <c r="F8006">
        <v>17830000</v>
      </c>
      <c r="G8006">
        <v>3175644</v>
      </c>
      <c r="H8006" t="s">
        <v>11</v>
      </c>
      <c r="I8006">
        <f>YEAR(Table1[[#This Row],[date]])</f>
        <v>2021</v>
      </c>
      <c r="J8006">
        <f>Table1[[#This Row],[revenue]]-Table1[[#This Row],[budget_x]]</f>
        <v>-14654356</v>
      </c>
      <c r="K8006" s="7">
        <f>Table1[[#This Row],[profit /loss ]]/Table1[[#This Row],[budget_x]]</f>
        <v>-0.82189321368480095</v>
      </c>
      <c r="L8006" t="str" cm="1">
        <f t="array" ref="L8006">_xlfn.IFS(Table1[[#This Row],[score]]&gt;70,"high",Table1[[#This Row],[score]]&gt;50,"medium",Table1[[#This Row],[score]]&lt;=50,"low")</f>
        <v>high</v>
      </c>
    </row>
    <row r="8007" spans="1:12" x14ac:dyDescent="0.3">
      <c r="A8007" t="s">
        <v>7703</v>
      </c>
      <c r="B8007" s="1">
        <v>42643</v>
      </c>
      <c r="C8007">
        <v>58</v>
      </c>
      <c r="D8007" t="s">
        <v>9</v>
      </c>
      <c r="E8007" t="s">
        <v>10</v>
      </c>
      <c r="F8007">
        <v>70740000</v>
      </c>
      <c r="G8007">
        <v>431298841.19999999</v>
      </c>
      <c r="H8007" t="s">
        <v>655</v>
      </c>
      <c r="I8007">
        <f>YEAR(Table1[[#This Row],[date]])</f>
        <v>2016</v>
      </c>
      <c r="J8007">
        <f>Table1[[#This Row],[revenue]]-Table1[[#This Row],[budget_x]]</f>
        <v>360558841.19999999</v>
      </c>
      <c r="K8007" s="7">
        <f>Table1[[#This Row],[profit /loss ]]/Table1[[#This Row],[budget_x]]</f>
        <v>5.0969584563189141</v>
      </c>
      <c r="L8007" t="str" cm="1">
        <f t="array" ref="L8007">_xlfn.IFS(Table1[[#This Row],[score]]&gt;70,"high",Table1[[#This Row],[score]]&gt;50,"medium",Table1[[#This Row],[score]]&lt;=50,"low")</f>
        <v>medium</v>
      </c>
    </row>
    <row r="8008" spans="1:12" x14ac:dyDescent="0.3">
      <c r="A8008" t="s">
        <v>7704</v>
      </c>
      <c r="B8008" s="1">
        <v>44169</v>
      </c>
      <c r="C8008">
        <v>76</v>
      </c>
      <c r="D8008" t="s">
        <v>9</v>
      </c>
      <c r="E8008" t="s">
        <v>10</v>
      </c>
      <c r="F8008">
        <v>83800000</v>
      </c>
      <c r="G8008">
        <v>278794085.80000001</v>
      </c>
      <c r="H8008" t="s">
        <v>17</v>
      </c>
      <c r="I8008">
        <f>YEAR(Table1[[#This Row],[date]])</f>
        <v>2020</v>
      </c>
      <c r="J8008">
        <f>Table1[[#This Row],[revenue]]-Table1[[#This Row],[budget_x]]</f>
        <v>194994085.80000001</v>
      </c>
      <c r="K8008" s="7">
        <f>Table1[[#This Row],[profit /loss ]]/Table1[[#This Row],[budget_x]]</f>
        <v>2.3268983985680194</v>
      </c>
      <c r="L8008" t="str" cm="1">
        <f t="array" ref="L8008">_xlfn.IFS(Table1[[#This Row],[score]]&gt;70,"high",Table1[[#This Row],[score]]&gt;50,"medium",Table1[[#This Row],[score]]&lt;=50,"low")</f>
        <v>high</v>
      </c>
    </row>
    <row r="8009" spans="1:12" x14ac:dyDescent="0.3">
      <c r="A8009" t="s">
        <v>7705</v>
      </c>
      <c r="B8009" s="1">
        <v>44826</v>
      </c>
      <c r="C8009">
        <v>69</v>
      </c>
      <c r="D8009" t="s">
        <v>9</v>
      </c>
      <c r="E8009" t="s">
        <v>74</v>
      </c>
      <c r="F8009">
        <v>17000000</v>
      </c>
      <c r="G8009">
        <v>206709979.40000001</v>
      </c>
      <c r="H8009" t="s">
        <v>11</v>
      </c>
      <c r="I8009">
        <f>YEAR(Table1[[#This Row],[date]])</f>
        <v>2022</v>
      </c>
      <c r="J8009">
        <f>Table1[[#This Row],[revenue]]-Table1[[#This Row],[budget_x]]</f>
        <v>189709979.40000001</v>
      </c>
      <c r="K8009" s="7">
        <f>Table1[[#This Row],[profit /loss ]]/Table1[[#This Row],[budget_x]]</f>
        <v>11.159410552941177</v>
      </c>
      <c r="L8009" t="str" cm="1">
        <f t="array" ref="L8009">_xlfn.IFS(Table1[[#This Row],[score]]&gt;70,"high",Table1[[#This Row],[score]]&gt;50,"medium",Table1[[#This Row],[score]]&lt;=50,"low")</f>
        <v>medium</v>
      </c>
    </row>
    <row r="8010" spans="1:12" x14ac:dyDescent="0.3">
      <c r="A8010" t="s">
        <v>7706</v>
      </c>
      <c r="B8010" s="1">
        <v>43196</v>
      </c>
      <c r="C8010">
        <v>65</v>
      </c>
      <c r="D8010" t="s">
        <v>9</v>
      </c>
      <c r="E8010" t="s">
        <v>69</v>
      </c>
      <c r="F8010">
        <v>95600000</v>
      </c>
      <c r="G8010">
        <v>305560367.80000001</v>
      </c>
      <c r="H8010" t="s">
        <v>143</v>
      </c>
      <c r="I8010">
        <f>YEAR(Table1[[#This Row],[date]])</f>
        <v>2018</v>
      </c>
      <c r="J8010">
        <f>Table1[[#This Row],[revenue]]-Table1[[#This Row],[budget_x]]</f>
        <v>209960367.80000001</v>
      </c>
      <c r="K8010" s="7">
        <f>Table1[[#This Row],[profit /loss ]]/Table1[[#This Row],[budget_x]]</f>
        <v>2.1962381569037657</v>
      </c>
      <c r="L8010" t="str" cm="1">
        <f t="array" ref="L8010">_xlfn.IFS(Table1[[#This Row],[score]]&gt;70,"high",Table1[[#This Row],[score]]&gt;50,"medium",Table1[[#This Row],[score]]&lt;=50,"low")</f>
        <v>medium</v>
      </c>
    </row>
    <row r="8011" spans="1:12" x14ac:dyDescent="0.3">
      <c r="A8011" t="s">
        <v>7707</v>
      </c>
      <c r="B8011" s="1">
        <v>44358</v>
      </c>
      <c r="C8011">
        <v>73</v>
      </c>
      <c r="D8011" t="s">
        <v>9</v>
      </c>
      <c r="E8011" t="s">
        <v>10</v>
      </c>
      <c r="F8011">
        <v>55000000</v>
      </c>
      <c r="G8011">
        <v>43646976</v>
      </c>
      <c r="H8011" t="s">
        <v>11</v>
      </c>
      <c r="I8011">
        <f>YEAR(Table1[[#This Row],[date]])</f>
        <v>2021</v>
      </c>
      <c r="J8011">
        <f>Table1[[#This Row],[revenue]]-Table1[[#This Row],[budget_x]]</f>
        <v>-11353024</v>
      </c>
      <c r="K8011" s="7">
        <f>Table1[[#This Row],[profit /loss ]]/Table1[[#This Row],[budget_x]]</f>
        <v>-0.20641861818181817</v>
      </c>
      <c r="L8011" t="str" cm="1">
        <f t="array" ref="L8011">_xlfn.IFS(Table1[[#This Row],[score]]&gt;70,"high",Table1[[#This Row],[score]]&gt;50,"medium",Table1[[#This Row],[score]]&lt;=50,"low")</f>
        <v>high</v>
      </c>
    </row>
    <row r="8012" spans="1:12" x14ac:dyDescent="0.3">
      <c r="A8012" t="s">
        <v>7708</v>
      </c>
      <c r="B8012" s="1">
        <v>39343</v>
      </c>
      <c r="C8012">
        <v>73</v>
      </c>
      <c r="D8012" t="s">
        <v>9</v>
      </c>
      <c r="E8012" t="s">
        <v>10</v>
      </c>
      <c r="F8012">
        <v>19000000</v>
      </c>
      <c r="G8012">
        <v>34359030</v>
      </c>
      <c r="H8012" t="s">
        <v>11</v>
      </c>
      <c r="I8012">
        <f>YEAR(Table1[[#This Row],[date]])</f>
        <v>2007</v>
      </c>
      <c r="J8012">
        <f>Table1[[#This Row],[revenue]]-Table1[[#This Row],[budget_x]]</f>
        <v>15359030</v>
      </c>
      <c r="K8012" s="7">
        <f>Table1[[#This Row],[profit /loss ]]/Table1[[#This Row],[budget_x]]</f>
        <v>0.80837000000000003</v>
      </c>
      <c r="L8012" t="str" cm="1">
        <f t="array" ref="L8012">_xlfn.IFS(Table1[[#This Row],[score]]&gt;70,"high",Table1[[#This Row],[score]]&gt;50,"medium",Table1[[#This Row],[score]]&lt;=50,"low")</f>
        <v>high</v>
      </c>
    </row>
    <row r="8013" spans="1:12" x14ac:dyDescent="0.3">
      <c r="A8013" t="s">
        <v>7709</v>
      </c>
      <c r="B8013" s="1">
        <v>41639</v>
      </c>
      <c r="C8013">
        <v>48</v>
      </c>
      <c r="D8013" t="s">
        <v>9</v>
      </c>
      <c r="E8013" t="s">
        <v>10</v>
      </c>
      <c r="F8013">
        <v>10000000</v>
      </c>
      <c r="G8013">
        <v>988318</v>
      </c>
      <c r="H8013" t="s">
        <v>17</v>
      </c>
      <c r="I8013">
        <f>YEAR(Table1[[#This Row],[date]])</f>
        <v>2013</v>
      </c>
      <c r="J8013">
        <f>Table1[[#This Row],[revenue]]-Table1[[#This Row],[budget_x]]</f>
        <v>-9011682</v>
      </c>
      <c r="K8013" s="7">
        <f>Table1[[#This Row],[profit /loss ]]/Table1[[#This Row],[budget_x]]</f>
        <v>-0.90116819999999997</v>
      </c>
      <c r="L8013" t="str" cm="1">
        <f t="array" ref="L8013">_xlfn.IFS(Table1[[#This Row],[score]]&gt;70,"high",Table1[[#This Row],[score]]&gt;50,"medium",Table1[[#This Row],[score]]&lt;=50,"low")</f>
        <v>low</v>
      </c>
    </row>
    <row r="8014" spans="1:12" x14ac:dyDescent="0.3">
      <c r="A8014" t="s">
        <v>6772</v>
      </c>
      <c r="B8014" s="1">
        <v>43187</v>
      </c>
      <c r="C8014">
        <v>73</v>
      </c>
      <c r="D8014" t="s">
        <v>9</v>
      </c>
      <c r="E8014" t="s">
        <v>171</v>
      </c>
      <c r="F8014">
        <v>14000000</v>
      </c>
      <c r="G8014">
        <v>34729091</v>
      </c>
      <c r="H8014" t="s">
        <v>184</v>
      </c>
      <c r="I8014">
        <f>YEAR(Table1[[#This Row],[date]])</f>
        <v>2018</v>
      </c>
      <c r="J8014">
        <f>Table1[[#This Row],[revenue]]-Table1[[#This Row],[budget_x]]</f>
        <v>20729091</v>
      </c>
      <c r="K8014" s="7">
        <f>Table1[[#This Row],[profit /loss ]]/Table1[[#This Row],[budget_x]]</f>
        <v>1.4806493571428572</v>
      </c>
      <c r="L8014" t="str" cm="1">
        <f t="array" ref="L8014">_xlfn.IFS(Table1[[#This Row],[score]]&gt;70,"high",Table1[[#This Row],[score]]&gt;50,"medium",Table1[[#This Row],[score]]&lt;=50,"low")</f>
        <v>high</v>
      </c>
    </row>
    <row r="8015" spans="1:12" x14ac:dyDescent="0.3">
      <c r="A8015" t="s">
        <v>7710</v>
      </c>
      <c r="B8015" s="1">
        <v>40963</v>
      </c>
      <c r="C8015">
        <v>55</v>
      </c>
      <c r="D8015" t="s">
        <v>9</v>
      </c>
      <c r="E8015" t="s">
        <v>10</v>
      </c>
      <c r="F8015">
        <v>32500000</v>
      </c>
      <c r="G8015">
        <v>24159934</v>
      </c>
      <c r="H8015" t="s">
        <v>11</v>
      </c>
      <c r="I8015">
        <f>YEAR(Table1[[#This Row],[date]])</f>
        <v>2012</v>
      </c>
      <c r="J8015">
        <f>Table1[[#This Row],[revenue]]-Table1[[#This Row],[budget_x]]</f>
        <v>-8340066</v>
      </c>
      <c r="K8015" s="7">
        <f>Table1[[#This Row],[profit /loss ]]/Table1[[#This Row],[budget_x]]</f>
        <v>-0.25661741538461541</v>
      </c>
      <c r="L8015" t="str" cm="1">
        <f t="array" ref="L8015">_xlfn.IFS(Table1[[#This Row],[score]]&gt;70,"high",Table1[[#This Row],[score]]&gt;50,"medium",Table1[[#This Row],[score]]&lt;=50,"low")</f>
        <v>medium</v>
      </c>
    </row>
    <row r="8016" spans="1:12" x14ac:dyDescent="0.3">
      <c r="A8016" t="s">
        <v>7711</v>
      </c>
      <c r="B8016" s="1">
        <v>35585</v>
      </c>
      <c r="C8016">
        <v>67</v>
      </c>
      <c r="D8016" t="s">
        <v>9</v>
      </c>
      <c r="E8016" t="s">
        <v>171</v>
      </c>
      <c r="F8016">
        <v>75500000</v>
      </c>
      <c r="G8016">
        <v>509726081</v>
      </c>
      <c r="H8016" t="s">
        <v>184</v>
      </c>
      <c r="I8016">
        <f>YEAR(Table1[[#This Row],[date]])</f>
        <v>1997</v>
      </c>
      <c r="J8016">
        <f>Table1[[#This Row],[revenue]]-Table1[[#This Row],[budget_x]]</f>
        <v>434226081</v>
      </c>
      <c r="K8016" s="7">
        <f>Table1[[#This Row],[profit /loss ]]/Table1[[#This Row],[budget_x]]</f>
        <v>5.7513388211920526</v>
      </c>
      <c r="L8016" t="str" cm="1">
        <f t="array" ref="L8016">_xlfn.IFS(Table1[[#This Row],[score]]&gt;70,"high",Table1[[#This Row],[score]]&gt;50,"medium",Table1[[#This Row],[score]]&lt;=50,"low")</f>
        <v>medium</v>
      </c>
    </row>
    <row r="8017" spans="1:12" x14ac:dyDescent="0.3">
      <c r="A8017" t="s">
        <v>7712</v>
      </c>
      <c r="B8017" s="1">
        <v>33402</v>
      </c>
      <c r="C8017">
        <v>67</v>
      </c>
      <c r="D8017" t="s">
        <v>9</v>
      </c>
      <c r="E8017" t="s">
        <v>10</v>
      </c>
      <c r="F8017">
        <v>20000000</v>
      </c>
      <c r="G8017">
        <v>21413105</v>
      </c>
      <c r="H8017" t="s">
        <v>11</v>
      </c>
      <c r="I8017">
        <f>YEAR(Table1[[#This Row],[date]])</f>
        <v>1991</v>
      </c>
      <c r="J8017">
        <f>Table1[[#This Row],[revenue]]-Table1[[#This Row],[budget_x]]</f>
        <v>1413105</v>
      </c>
      <c r="K8017" s="7">
        <f>Table1[[#This Row],[profit /loss ]]/Table1[[#This Row],[budget_x]]</f>
        <v>7.0655250000000003E-2</v>
      </c>
      <c r="L8017" t="str" cm="1">
        <f t="array" ref="L8017">_xlfn.IFS(Table1[[#This Row],[score]]&gt;70,"high",Table1[[#This Row],[score]]&gt;50,"medium",Table1[[#This Row],[score]]&lt;=50,"low")</f>
        <v>medium</v>
      </c>
    </row>
    <row r="8018" spans="1:12" x14ac:dyDescent="0.3">
      <c r="A8018" t="s">
        <v>7713</v>
      </c>
      <c r="B8018" s="1">
        <v>43579</v>
      </c>
      <c r="C8018">
        <v>66</v>
      </c>
      <c r="D8018" t="s">
        <v>9</v>
      </c>
      <c r="E8018" t="s">
        <v>10</v>
      </c>
      <c r="F8018">
        <v>138000000</v>
      </c>
      <c r="G8018">
        <v>954561347.20000005</v>
      </c>
      <c r="H8018" t="s">
        <v>11</v>
      </c>
      <c r="I8018">
        <f>YEAR(Table1[[#This Row],[date]])</f>
        <v>2019</v>
      </c>
      <c r="J8018">
        <f>Table1[[#This Row],[revenue]]-Table1[[#This Row],[budget_x]]</f>
        <v>816561347.20000005</v>
      </c>
      <c r="K8018" s="7">
        <f>Table1[[#This Row],[profit /loss ]]/Table1[[#This Row],[budget_x]]</f>
        <v>5.9171112115942028</v>
      </c>
      <c r="L8018" t="str" cm="1">
        <f t="array" ref="L8018">_xlfn.IFS(Table1[[#This Row],[score]]&gt;70,"high",Table1[[#This Row],[score]]&gt;50,"medium",Table1[[#This Row],[score]]&lt;=50,"low")</f>
        <v>medium</v>
      </c>
    </row>
    <row r="8019" spans="1:12" x14ac:dyDescent="0.3">
      <c r="A8019" t="s">
        <v>7714</v>
      </c>
      <c r="B8019" s="1">
        <v>43237</v>
      </c>
      <c r="C8019">
        <v>45</v>
      </c>
      <c r="D8019" t="s">
        <v>9</v>
      </c>
      <c r="E8019" t="s">
        <v>74</v>
      </c>
      <c r="F8019">
        <v>114500000</v>
      </c>
      <c r="G8019">
        <v>180591246.59999999</v>
      </c>
      <c r="H8019" t="s">
        <v>75</v>
      </c>
      <c r="I8019">
        <f>YEAR(Table1[[#This Row],[date]])</f>
        <v>2018</v>
      </c>
      <c r="J8019">
        <f>Table1[[#This Row],[revenue]]-Table1[[#This Row],[budget_x]]</f>
        <v>66091246.599999994</v>
      </c>
      <c r="K8019" s="7">
        <f>Table1[[#This Row],[profit /loss ]]/Table1[[#This Row],[budget_x]]</f>
        <v>0.577216127510917</v>
      </c>
      <c r="L8019" t="str" cm="1">
        <f t="array" ref="L8019">_xlfn.IFS(Table1[[#This Row],[score]]&gt;70,"high",Table1[[#This Row],[score]]&gt;50,"medium",Table1[[#This Row],[score]]&lt;=50,"low")</f>
        <v>low</v>
      </c>
    </row>
    <row r="8020" spans="1:12" x14ac:dyDescent="0.3">
      <c r="A8020" t="s">
        <v>7715</v>
      </c>
      <c r="B8020" s="1">
        <v>44371</v>
      </c>
      <c r="C8020">
        <v>75</v>
      </c>
      <c r="D8020" t="s">
        <v>9</v>
      </c>
      <c r="E8020" t="s">
        <v>74</v>
      </c>
      <c r="F8020">
        <v>127200000</v>
      </c>
      <c r="G8020">
        <v>564158441.39999998</v>
      </c>
      <c r="H8020" t="s">
        <v>75</v>
      </c>
      <c r="I8020">
        <f>YEAR(Table1[[#This Row],[date]])</f>
        <v>2021</v>
      </c>
      <c r="J8020">
        <f>Table1[[#This Row],[revenue]]-Table1[[#This Row],[budget_x]]</f>
        <v>436958441.39999998</v>
      </c>
      <c r="K8020" s="7">
        <f>Table1[[#This Row],[profit /loss ]]/Table1[[#This Row],[budget_x]]</f>
        <v>3.4352078726415094</v>
      </c>
      <c r="L8020" t="str" cm="1">
        <f t="array" ref="L8020">_xlfn.IFS(Table1[[#This Row],[score]]&gt;70,"high",Table1[[#This Row],[score]]&gt;50,"medium",Table1[[#This Row],[score]]&lt;=50,"low")</f>
        <v>high</v>
      </c>
    </row>
    <row r="8021" spans="1:12" x14ac:dyDescent="0.3">
      <c r="A8021" t="s">
        <v>7716</v>
      </c>
      <c r="B8021" s="1">
        <v>33843</v>
      </c>
      <c r="C8021">
        <v>58</v>
      </c>
      <c r="D8021" t="s">
        <v>9</v>
      </c>
      <c r="E8021" t="s">
        <v>10</v>
      </c>
      <c r="F8021">
        <v>7000000</v>
      </c>
      <c r="G8021">
        <v>40693477</v>
      </c>
      <c r="H8021" t="s">
        <v>11</v>
      </c>
      <c r="I8021">
        <f>YEAR(Table1[[#This Row],[date]])</f>
        <v>1992</v>
      </c>
      <c r="J8021">
        <f>Table1[[#This Row],[revenue]]-Table1[[#This Row],[budget_x]]</f>
        <v>33693477</v>
      </c>
      <c r="K8021" s="7">
        <f>Table1[[#This Row],[profit /loss ]]/Table1[[#This Row],[budget_x]]</f>
        <v>4.8133538571428574</v>
      </c>
      <c r="L8021" t="str" cm="1">
        <f t="array" ref="L8021">_xlfn.IFS(Table1[[#This Row],[score]]&gt;70,"high",Table1[[#This Row],[score]]&gt;50,"medium",Table1[[#This Row],[score]]&lt;=50,"low")</f>
        <v>medium</v>
      </c>
    </row>
    <row r="8022" spans="1:12" x14ac:dyDescent="0.3">
      <c r="A8022" t="s">
        <v>7717</v>
      </c>
      <c r="B8022" s="1">
        <v>37673</v>
      </c>
      <c r="C8022">
        <v>74</v>
      </c>
      <c r="D8022" t="s">
        <v>9</v>
      </c>
      <c r="E8022" t="s">
        <v>10</v>
      </c>
      <c r="F8022">
        <v>50000000</v>
      </c>
      <c r="G8022">
        <v>28920188</v>
      </c>
      <c r="H8022" t="s">
        <v>17</v>
      </c>
      <c r="I8022">
        <f>YEAR(Table1[[#This Row],[date]])</f>
        <v>2003</v>
      </c>
      <c r="J8022">
        <f>Table1[[#This Row],[revenue]]-Table1[[#This Row],[budget_x]]</f>
        <v>-21079812</v>
      </c>
      <c r="K8022" s="7">
        <f>Table1[[#This Row],[profit /loss ]]/Table1[[#This Row],[budget_x]]</f>
        <v>-0.42159624000000001</v>
      </c>
      <c r="L8022" t="str" cm="1">
        <f t="array" ref="L8022">_xlfn.IFS(Table1[[#This Row],[score]]&gt;70,"high",Table1[[#This Row],[score]]&gt;50,"medium",Table1[[#This Row],[score]]&lt;=50,"low")</f>
        <v>high</v>
      </c>
    </row>
    <row r="8023" spans="1:12" x14ac:dyDescent="0.3">
      <c r="A8023" t="s">
        <v>7718</v>
      </c>
      <c r="B8023" s="1">
        <v>35825</v>
      </c>
      <c r="C8023">
        <v>67</v>
      </c>
      <c r="D8023" t="s">
        <v>9</v>
      </c>
      <c r="E8023" t="s">
        <v>10</v>
      </c>
      <c r="F8023">
        <v>25000000</v>
      </c>
      <c r="G8023">
        <v>55494066</v>
      </c>
      <c r="H8023" t="s">
        <v>17</v>
      </c>
      <c r="I8023">
        <f>YEAR(Table1[[#This Row],[date]])</f>
        <v>1998</v>
      </c>
      <c r="J8023">
        <f>Table1[[#This Row],[revenue]]-Table1[[#This Row],[budget_x]]</f>
        <v>30494066</v>
      </c>
      <c r="K8023" s="7">
        <f>Table1[[#This Row],[profit /loss ]]/Table1[[#This Row],[budget_x]]</f>
        <v>1.2197626399999999</v>
      </c>
      <c r="L8023" t="str" cm="1">
        <f t="array" ref="L8023">_xlfn.IFS(Table1[[#This Row],[score]]&gt;70,"high",Table1[[#This Row],[score]]&gt;50,"medium",Table1[[#This Row],[score]]&lt;=50,"low")</f>
        <v>medium</v>
      </c>
    </row>
    <row r="8024" spans="1:12" x14ac:dyDescent="0.3">
      <c r="A8024" t="s">
        <v>7719</v>
      </c>
      <c r="B8024" s="1">
        <v>41204</v>
      </c>
      <c r="C8024">
        <v>79</v>
      </c>
      <c r="D8024" t="s">
        <v>9</v>
      </c>
      <c r="E8024" t="s">
        <v>10</v>
      </c>
      <c r="F8024">
        <v>149200000</v>
      </c>
      <c r="G8024">
        <v>731676563</v>
      </c>
      <c r="H8024" t="s">
        <v>17</v>
      </c>
      <c r="I8024">
        <f>YEAR(Table1[[#This Row],[date]])</f>
        <v>2012</v>
      </c>
      <c r="J8024">
        <f>Table1[[#This Row],[revenue]]-Table1[[#This Row],[budget_x]]</f>
        <v>582476563</v>
      </c>
      <c r="K8024" s="7">
        <f>Table1[[#This Row],[profit /loss ]]/Table1[[#This Row],[budget_x]]</f>
        <v>3.9039984115281503</v>
      </c>
      <c r="L8024" t="str" cm="1">
        <f t="array" ref="L8024">_xlfn.IFS(Table1[[#This Row],[score]]&gt;70,"high",Table1[[#This Row],[score]]&gt;50,"medium",Table1[[#This Row],[score]]&lt;=50,"low")</f>
        <v>high</v>
      </c>
    </row>
    <row r="8025" spans="1:12" x14ac:dyDescent="0.3">
      <c r="A8025" t="s">
        <v>7720</v>
      </c>
      <c r="B8025" s="1">
        <v>43330</v>
      </c>
      <c r="C8025">
        <v>50</v>
      </c>
      <c r="D8025" t="s">
        <v>9</v>
      </c>
      <c r="E8025" t="s">
        <v>10</v>
      </c>
      <c r="F8025">
        <v>141800000</v>
      </c>
      <c r="G8025">
        <v>470441838</v>
      </c>
      <c r="H8025" t="s">
        <v>17</v>
      </c>
      <c r="I8025">
        <f>YEAR(Table1[[#This Row],[date]])</f>
        <v>2018</v>
      </c>
      <c r="J8025">
        <f>Table1[[#This Row],[revenue]]-Table1[[#This Row],[budget_x]]</f>
        <v>328641838</v>
      </c>
      <c r="K8025" s="7">
        <f>Table1[[#This Row],[profit /loss ]]/Table1[[#This Row],[budget_x]]</f>
        <v>2.3176434273624822</v>
      </c>
      <c r="L8025" t="str" cm="1">
        <f t="array" ref="L8025">_xlfn.IFS(Table1[[#This Row],[score]]&gt;70,"high",Table1[[#This Row],[score]]&gt;50,"medium",Table1[[#This Row],[score]]&lt;=50,"low")</f>
        <v>low</v>
      </c>
    </row>
    <row r="8026" spans="1:12" x14ac:dyDescent="0.3">
      <c r="A8026" t="s">
        <v>7721</v>
      </c>
      <c r="B8026" s="1">
        <v>32336</v>
      </c>
      <c r="C8026">
        <v>63</v>
      </c>
      <c r="D8026" t="s">
        <v>9</v>
      </c>
      <c r="E8026" t="s">
        <v>10</v>
      </c>
      <c r="F8026">
        <v>20000000</v>
      </c>
      <c r="G8026">
        <v>37903295</v>
      </c>
      <c r="H8026" t="s">
        <v>17</v>
      </c>
      <c r="I8026">
        <f>YEAR(Table1[[#This Row],[date]])</f>
        <v>1988</v>
      </c>
      <c r="J8026">
        <f>Table1[[#This Row],[revenue]]-Table1[[#This Row],[budget_x]]</f>
        <v>17903295</v>
      </c>
      <c r="K8026" s="7">
        <f>Table1[[#This Row],[profit /loss ]]/Table1[[#This Row],[budget_x]]</f>
        <v>0.89516474999999995</v>
      </c>
      <c r="L8026" t="str" cm="1">
        <f t="array" ref="L8026">_xlfn.IFS(Table1[[#This Row],[score]]&gt;70,"high",Table1[[#This Row],[score]]&gt;50,"medium",Table1[[#This Row],[score]]&lt;=50,"low")</f>
        <v>medium</v>
      </c>
    </row>
    <row r="8027" spans="1:12" x14ac:dyDescent="0.3">
      <c r="A8027" t="s">
        <v>7722</v>
      </c>
      <c r="B8027" s="1">
        <v>44861</v>
      </c>
      <c r="C8027">
        <v>50</v>
      </c>
      <c r="D8027" t="s">
        <v>9</v>
      </c>
      <c r="E8027" t="s">
        <v>10</v>
      </c>
      <c r="F8027">
        <v>63000000</v>
      </c>
      <c r="G8027">
        <v>652818078</v>
      </c>
      <c r="H8027" t="s">
        <v>96</v>
      </c>
      <c r="I8027">
        <f>YEAR(Table1[[#This Row],[date]])</f>
        <v>2022</v>
      </c>
      <c r="J8027">
        <f>Table1[[#This Row],[revenue]]-Table1[[#This Row],[budget_x]]</f>
        <v>589818078</v>
      </c>
      <c r="K8027" s="7">
        <f>Table1[[#This Row],[profit /loss ]]/Table1[[#This Row],[budget_x]]</f>
        <v>9.3621917142857143</v>
      </c>
      <c r="L8027" t="str" cm="1">
        <f t="array" ref="L8027">_xlfn.IFS(Table1[[#This Row],[score]]&gt;70,"high",Table1[[#This Row],[score]]&gt;50,"medium",Table1[[#This Row],[score]]&lt;=50,"low")</f>
        <v>low</v>
      </c>
    </row>
    <row r="8028" spans="1:12" x14ac:dyDescent="0.3">
      <c r="A8028" t="s">
        <v>7723</v>
      </c>
      <c r="B8028" s="1">
        <v>41032</v>
      </c>
      <c r="C8028">
        <v>58</v>
      </c>
      <c r="D8028" t="s">
        <v>9</v>
      </c>
      <c r="E8028" t="s">
        <v>10</v>
      </c>
      <c r="F8028">
        <v>30000000</v>
      </c>
      <c r="G8028">
        <v>61623819</v>
      </c>
      <c r="H8028" t="s">
        <v>11</v>
      </c>
      <c r="I8028">
        <f>YEAR(Table1[[#This Row],[date]])</f>
        <v>2012</v>
      </c>
      <c r="J8028">
        <f>Table1[[#This Row],[revenue]]-Table1[[#This Row],[budget_x]]</f>
        <v>31623819</v>
      </c>
      <c r="K8028" s="7">
        <f>Table1[[#This Row],[profit /loss ]]/Table1[[#This Row],[budget_x]]</f>
        <v>1.0541273</v>
      </c>
      <c r="L8028" t="str" cm="1">
        <f t="array" ref="L8028">_xlfn.IFS(Table1[[#This Row],[score]]&gt;70,"high",Table1[[#This Row],[score]]&gt;50,"medium",Table1[[#This Row],[score]]&lt;=50,"low")</f>
        <v>medium</v>
      </c>
    </row>
    <row r="8029" spans="1:12" x14ac:dyDescent="0.3">
      <c r="A8029" t="s">
        <v>7724</v>
      </c>
      <c r="B8029" s="1">
        <v>40880</v>
      </c>
      <c r="C8029">
        <v>71</v>
      </c>
      <c r="D8029" t="s">
        <v>9</v>
      </c>
      <c r="E8029" t="s">
        <v>10</v>
      </c>
      <c r="F8029">
        <v>94000000</v>
      </c>
      <c r="G8029">
        <v>338906962.60000002</v>
      </c>
      <c r="H8029" t="s">
        <v>17</v>
      </c>
      <c r="I8029">
        <f>YEAR(Table1[[#This Row],[date]])</f>
        <v>2011</v>
      </c>
      <c r="J8029">
        <f>Table1[[#This Row],[revenue]]-Table1[[#This Row],[budget_x]]</f>
        <v>244906962.60000002</v>
      </c>
      <c r="K8029" s="7">
        <f>Table1[[#This Row],[profit /loss ]]/Table1[[#This Row],[budget_x]]</f>
        <v>2.6053932191489366</v>
      </c>
      <c r="L8029" t="str" cm="1">
        <f t="array" ref="L8029">_xlfn.IFS(Table1[[#This Row],[score]]&gt;70,"high",Table1[[#This Row],[score]]&gt;50,"medium",Table1[[#This Row],[score]]&lt;=50,"low")</f>
        <v>high</v>
      </c>
    </row>
    <row r="8030" spans="1:12" x14ac:dyDescent="0.3">
      <c r="A8030" t="s">
        <v>7725</v>
      </c>
      <c r="B8030" s="1">
        <v>38148</v>
      </c>
      <c r="C8030">
        <v>60</v>
      </c>
      <c r="D8030" t="s">
        <v>9</v>
      </c>
      <c r="E8030" t="s">
        <v>368</v>
      </c>
      <c r="F8030">
        <v>123200000</v>
      </c>
      <c r="G8030">
        <v>435195464.19999999</v>
      </c>
      <c r="H8030" t="s">
        <v>369</v>
      </c>
      <c r="I8030">
        <f>YEAR(Table1[[#This Row],[date]])</f>
        <v>2004</v>
      </c>
      <c r="J8030">
        <f>Table1[[#This Row],[revenue]]-Table1[[#This Row],[budget_x]]</f>
        <v>311995464.19999999</v>
      </c>
      <c r="K8030" s="7">
        <f>Table1[[#This Row],[profit /loss ]]/Table1[[#This Row],[budget_x]]</f>
        <v>2.5324307159090909</v>
      </c>
      <c r="L8030" t="str" cm="1">
        <f t="array" ref="L8030">_xlfn.IFS(Table1[[#This Row],[score]]&gt;70,"high",Table1[[#This Row],[score]]&gt;50,"medium",Table1[[#This Row],[score]]&lt;=50,"low")</f>
        <v>medium</v>
      </c>
    </row>
    <row r="8031" spans="1:12" x14ac:dyDescent="0.3">
      <c r="A8031" t="s">
        <v>7726</v>
      </c>
      <c r="B8031" s="1">
        <v>43491</v>
      </c>
      <c r="C8031">
        <v>69</v>
      </c>
      <c r="D8031" t="s">
        <v>9</v>
      </c>
      <c r="E8031" t="s">
        <v>10</v>
      </c>
      <c r="F8031">
        <v>111600000</v>
      </c>
      <c r="G8031">
        <v>767228967.60000002</v>
      </c>
      <c r="H8031" t="s">
        <v>17</v>
      </c>
      <c r="I8031">
        <f>YEAR(Table1[[#This Row],[date]])</f>
        <v>2019</v>
      </c>
      <c r="J8031">
        <f>Table1[[#This Row],[revenue]]-Table1[[#This Row],[budget_x]]</f>
        <v>655628967.60000002</v>
      </c>
      <c r="K8031" s="7">
        <f>Table1[[#This Row],[profit /loss ]]/Table1[[#This Row],[budget_x]]</f>
        <v>5.8748115376344092</v>
      </c>
      <c r="L8031" t="str" cm="1">
        <f t="array" ref="L8031">_xlfn.IFS(Table1[[#This Row],[score]]&gt;70,"high",Table1[[#This Row],[score]]&gt;50,"medium",Table1[[#This Row],[score]]&lt;=50,"low")</f>
        <v>medium</v>
      </c>
    </row>
    <row r="8032" spans="1:12" x14ac:dyDescent="0.3">
      <c r="A8032" t="s">
        <v>7727</v>
      </c>
      <c r="B8032" s="1">
        <v>39593</v>
      </c>
      <c r="C8032">
        <v>61</v>
      </c>
      <c r="D8032" t="s">
        <v>9</v>
      </c>
      <c r="E8032" t="s">
        <v>10</v>
      </c>
      <c r="F8032">
        <v>5000000</v>
      </c>
      <c r="G8032">
        <v>124048</v>
      </c>
      <c r="H8032" t="s">
        <v>17</v>
      </c>
      <c r="I8032">
        <f>YEAR(Table1[[#This Row],[date]])</f>
        <v>2008</v>
      </c>
      <c r="J8032">
        <f>Table1[[#This Row],[revenue]]-Table1[[#This Row],[budget_x]]</f>
        <v>-4875952</v>
      </c>
      <c r="K8032" s="7">
        <f>Table1[[#This Row],[profit /loss ]]/Table1[[#This Row],[budget_x]]</f>
        <v>-0.97519040000000001</v>
      </c>
      <c r="L8032" t="str" cm="1">
        <f t="array" ref="L8032">_xlfn.IFS(Table1[[#This Row],[score]]&gt;70,"high",Table1[[#This Row],[score]]&gt;50,"medium",Table1[[#This Row],[score]]&lt;=50,"low")</f>
        <v>medium</v>
      </c>
    </row>
    <row r="8033" spans="1:12" x14ac:dyDescent="0.3">
      <c r="A8033" t="s">
        <v>7728</v>
      </c>
      <c r="B8033" s="1">
        <v>35712</v>
      </c>
      <c r="C8033">
        <v>40</v>
      </c>
      <c r="D8033" t="s">
        <v>9</v>
      </c>
      <c r="E8033" t="s">
        <v>86</v>
      </c>
      <c r="F8033">
        <v>76800000</v>
      </c>
      <c r="G8033">
        <v>821985126</v>
      </c>
      <c r="H8033" t="s">
        <v>87</v>
      </c>
      <c r="I8033">
        <f>YEAR(Table1[[#This Row],[date]])</f>
        <v>1997</v>
      </c>
      <c r="J8033">
        <f>Table1[[#This Row],[revenue]]-Table1[[#This Row],[budget_x]]</f>
        <v>745185126</v>
      </c>
      <c r="K8033" s="7">
        <f>Table1[[#This Row],[profit /loss ]]/Table1[[#This Row],[budget_x]]</f>
        <v>9.7029313281250005</v>
      </c>
      <c r="L8033" t="str" cm="1">
        <f t="array" ref="L8033">_xlfn.IFS(Table1[[#This Row],[score]]&gt;70,"high",Table1[[#This Row],[score]]&gt;50,"medium",Table1[[#This Row],[score]]&lt;=50,"low")</f>
        <v>low</v>
      </c>
    </row>
    <row r="8034" spans="1:12" x14ac:dyDescent="0.3">
      <c r="A8034" t="s">
        <v>7729</v>
      </c>
      <c r="B8034" s="1">
        <v>40991</v>
      </c>
      <c r="C8034">
        <v>69</v>
      </c>
      <c r="D8034" t="s">
        <v>9</v>
      </c>
      <c r="E8034" t="s">
        <v>69</v>
      </c>
      <c r="F8034">
        <v>55024000</v>
      </c>
      <c r="G8034">
        <v>7401480</v>
      </c>
      <c r="H8034" t="s">
        <v>11</v>
      </c>
      <c r="I8034">
        <f>YEAR(Table1[[#This Row],[date]])</f>
        <v>2012</v>
      </c>
      <c r="J8034">
        <f>Table1[[#This Row],[revenue]]-Table1[[#This Row],[budget_x]]</f>
        <v>-47622520</v>
      </c>
      <c r="K8034" s="7">
        <f>Table1[[#This Row],[profit /loss ]]/Table1[[#This Row],[budget_x]]</f>
        <v>-0.86548633323640589</v>
      </c>
      <c r="L8034" t="str" cm="1">
        <f t="array" ref="L8034">_xlfn.IFS(Table1[[#This Row],[score]]&gt;70,"high",Table1[[#This Row],[score]]&gt;50,"medium",Table1[[#This Row],[score]]&lt;=50,"low")</f>
        <v>medium</v>
      </c>
    </row>
    <row r="8035" spans="1:12" x14ac:dyDescent="0.3">
      <c r="A8035" t="s">
        <v>7730</v>
      </c>
      <c r="B8035" s="1">
        <v>20864</v>
      </c>
      <c r="C8035">
        <v>70</v>
      </c>
      <c r="D8035" t="s">
        <v>9</v>
      </c>
      <c r="E8035" t="s">
        <v>10</v>
      </c>
      <c r="F8035">
        <v>96140000</v>
      </c>
      <c r="G8035">
        <v>594575394.79999995</v>
      </c>
      <c r="H8035" t="s">
        <v>17</v>
      </c>
      <c r="I8035">
        <f>YEAR(Table1[[#This Row],[date]])</f>
        <v>1957</v>
      </c>
      <c r="J8035">
        <f>Table1[[#This Row],[revenue]]-Table1[[#This Row],[budget_x]]</f>
        <v>498435394.79999995</v>
      </c>
      <c r="K8035" s="7">
        <f>Table1[[#This Row],[profit /loss ]]/Table1[[#This Row],[budget_x]]</f>
        <v>5.1844746702725191</v>
      </c>
      <c r="L8035" t="str" cm="1">
        <f t="array" ref="L8035">_xlfn.IFS(Table1[[#This Row],[score]]&gt;70,"high",Table1[[#This Row],[score]]&gt;50,"medium",Table1[[#This Row],[score]]&lt;=50,"low")</f>
        <v>medium</v>
      </c>
    </row>
    <row r="8036" spans="1:12" x14ac:dyDescent="0.3">
      <c r="A8036" t="s">
        <v>7731</v>
      </c>
      <c r="B8036" s="1">
        <v>36139</v>
      </c>
      <c r="C8036">
        <v>59</v>
      </c>
      <c r="D8036" t="s">
        <v>9</v>
      </c>
      <c r="E8036" t="s">
        <v>10</v>
      </c>
      <c r="F8036">
        <v>50000000</v>
      </c>
      <c r="G8036">
        <v>34645374</v>
      </c>
      <c r="H8036" t="s">
        <v>11</v>
      </c>
      <c r="I8036">
        <f>YEAR(Table1[[#This Row],[date]])</f>
        <v>1998</v>
      </c>
      <c r="J8036">
        <f>Table1[[#This Row],[revenue]]-Table1[[#This Row],[budget_x]]</f>
        <v>-15354626</v>
      </c>
      <c r="K8036" s="7">
        <f>Table1[[#This Row],[profit /loss ]]/Table1[[#This Row],[budget_x]]</f>
        <v>-0.30709251999999998</v>
      </c>
      <c r="L8036" t="str" cm="1">
        <f t="array" ref="L8036">_xlfn.IFS(Table1[[#This Row],[score]]&gt;70,"high",Table1[[#This Row],[score]]&gt;50,"medium",Table1[[#This Row],[score]]&lt;=50,"low")</f>
        <v>medium</v>
      </c>
    </row>
    <row r="8037" spans="1:12" x14ac:dyDescent="0.3">
      <c r="A8037" t="s">
        <v>7732</v>
      </c>
      <c r="B8037" s="1">
        <v>18723</v>
      </c>
      <c r="C8037">
        <v>68</v>
      </c>
      <c r="D8037" t="s">
        <v>9</v>
      </c>
      <c r="E8037" t="s">
        <v>10</v>
      </c>
      <c r="F8037">
        <v>113000000</v>
      </c>
      <c r="G8037">
        <v>378013695.80000001</v>
      </c>
      <c r="H8037" t="s">
        <v>17</v>
      </c>
      <c r="I8037">
        <f>YEAR(Table1[[#This Row],[date]])</f>
        <v>1951</v>
      </c>
      <c r="J8037">
        <f>Table1[[#This Row],[revenue]]-Table1[[#This Row],[budget_x]]</f>
        <v>265013695.80000001</v>
      </c>
      <c r="K8037" s="7">
        <f>Table1[[#This Row],[profit /loss ]]/Table1[[#This Row],[budget_x]]</f>
        <v>2.3452539451327437</v>
      </c>
      <c r="L8037" t="str" cm="1">
        <f t="array" ref="L8037">_xlfn.IFS(Table1[[#This Row],[score]]&gt;70,"high",Table1[[#This Row],[score]]&gt;50,"medium",Table1[[#This Row],[score]]&lt;=50,"low")</f>
        <v>medium</v>
      </c>
    </row>
    <row r="8038" spans="1:12" x14ac:dyDescent="0.3">
      <c r="A8038" t="s">
        <v>7733</v>
      </c>
      <c r="B8038" s="1">
        <v>45022</v>
      </c>
      <c r="C8038">
        <v>0</v>
      </c>
      <c r="D8038" t="s">
        <v>9</v>
      </c>
      <c r="E8038" t="s">
        <v>10</v>
      </c>
      <c r="F8038">
        <v>167540000</v>
      </c>
      <c r="G8038">
        <v>175269998.80000001</v>
      </c>
      <c r="H8038" t="s">
        <v>30</v>
      </c>
      <c r="I8038">
        <f>YEAR(Table1[[#This Row],[date]])</f>
        <v>2023</v>
      </c>
      <c r="J8038">
        <f>Table1[[#This Row],[revenue]]-Table1[[#This Row],[budget_x]]</f>
        <v>7729998.8000000119</v>
      </c>
      <c r="K8038" s="7">
        <f>Table1[[#This Row],[profit /loss ]]/Table1[[#This Row],[budget_x]]</f>
        <v>4.6138228482750461E-2</v>
      </c>
      <c r="L8038" t="str" cm="1">
        <f t="array" ref="L8038">_xlfn.IFS(Table1[[#This Row],[score]]&gt;70,"high",Table1[[#This Row],[score]]&gt;50,"medium",Table1[[#This Row],[score]]&lt;=50,"low")</f>
        <v>low</v>
      </c>
    </row>
    <row r="8039" spans="1:12" x14ac:dyDescent="0.3">
      <c r="A8039" t="s">
        <v>7734</v>
      </c>
      <c r="B8039" s="1">
        <v>23714</v>
      </c>
      <c r="C8039">
        <v>70</v>
      </c>
      <c r="D8039" t="s">
        <v>9</v>
      </c>
      <c r="E8039" t="s">
        <v>10</v>
      </c>
      <c r="F8039">
        <v>9400000</v>
      </c>
      <c r="G8039">
        <v>60000000</v>
      </c>
      <c r="H8039" t="s">
        <v>11</v>
      </c>
      <c r="I8039">
        <f>YEAR(Table1[[#This Row],[date]])</f>
        <v>1964</v>
      </c>
      <c r="J8039">
        <f>Table1[[#This Row],[revenue]]-Table1[[#This Row],[budget_x]]</f>
        <v>50600000</v>
      </c>
      <c r="K8039" s="7">
        <f>Table1[[#This Row],[profit /loss ]]/Table1[[#This Row],[budget_x]]</f>
        <v>5.3829787234042552</v>
      </c>
      <c r="L8039" t="str" cm="1">
        <f t="array" ref="L8039">_xlfn.IFS(Table1[[#This Row],[score]]&gt;70,"high",Table1[[#This Row],[score]]&gt;50,"medium",Table1[[#This Row],[score]]&lt;=50,"low")</f>
        <v>medium</v>
      </c>
    </row>
    <row r="8040" spans="1:12" x14ac:dyDescent="0.3">
      <c r="A8040" t="s">
        <v>7735</v>
      </c>
      <c r="B8040" s="1">
        <v>38723</v>
      </c>
      <c r="C8040">
        <v>66</v>
      </c>
      <c r="D8040" t="s">
        <v>9</v>
      </c>
      <c r="E8040" t="s">
        <v>10</v>
      </c>
      <c r="F8040">
        <v>5000000</v>
      </c>
      <c r="G8040">
        <v>6538177</v>
      </c>
      <c r="H8040" t="s">
        <v>17</v>
      </c>
      <c r="I8040">
        <f>YEAR(Table1[[#This Row],[date]])</f>
        <v>2006</v>
      </c>
      <c r="J8040">
        <f>Table1[[#This Row],[revenue]]-Table1[[#This Row],[budget_x]]</f>
        <v>1538177</v>
      </c>
      <c r="K8040" s="7">
        <f>Table1[[#This Row],[profit /loss ]]/Table1[[#This Row],[budget_x]]</f>
        <v>0.3076354</v>
      </c>
      <c r="L8040" t="str" cm="1">
        <f t="array" ref="L8040">_xlfn.IFS(Table1[[#This Row],[score]]&gt;70,"high",Table1[[#This Row],[score]]&gt;50,"medium",Table1[[#This Row],[score]]&lt;=50,"low")</f>
        <v>medium</v>
      </c>
    </row>
    <row r="8041" spans="1:12" x14ac:dyDescent="0.3">
      <c r="A8041" t="s">
        <v>7736</v>
      </c>
      <c r="B8041" s="1">
        <v>37287</v>
      </c>
      <c r="C8041">
        <v>64</v>
      </c>
      <c r="D8041" t="s">
        <v>9</v>
      </c>
      <c r="E8041" t="s">
        <v>10</v>
      </c>
      <c r="F8041">
        <v>22000000</v>
      </c>
      <c r="G8041">
        <v>33762400</v>
      </c>
      <c r="H8041" t="s">
        <v>11</v>
      </c>
      <c r="I8041">
        <f>YEAR(Table1[[#This Row],[date]])</f>
        <v>2002</v>
      </c>
      <c r="J8041">
        <f>Table1[[#This Row],[revenue]]-Table1[[#This Row],[budget_x]]</f>
        <v>11762400</v>
      </c>
      <c r="K8041" s="7">
        <f>Table1[[#This Row],[profit /loss ]]/Table1[[#This Row],[budget_x]]</f>
        <v>0.53465454545454549</v>
      </c>
      <c r="L8041" t="str" cm="1">
        <f t="array" ref="L8041">_xlfn.IFS(Table1[[#This Row],[score]]&gt;70,"high",Table1[[#This Row],[score]]&gt;50,"medium",Table1[[#This Row],[score]]&lt;=50,"low")</f>
        <v>medium</v>
      </c>
    </row>
    <row r="8042" spans="1:12" x14ac:dyDescent="0.3">
      <c r="A8042" t="s">
        <v>7737</v>
      </c>
      <c r="B8042" s="1">
        <v>36511</v>
      </c>
      <c r="C8042">
        <v>77</v>
      </c>
      <c r="D8042" t="s">
        <v>9</v>
      </c>
      <c r="E8042" t="s">
        <v>10</v>
      </c>
      <c r="F8042">
        <v>37000000</v>
      </c>
      <c r="G8042">
        <v>48446802</v>
      </c>
      <c r="H8042" t="s">
        <v>17</v>
      </c>
      <c r="I8042">
        <f>YEAR(Table1[[#This Row],[date]])</f>
        <v>1999</v>
      </c>
      <c r="J8042">
        <f>Table1[[#This Row],[revenue]]-Table1[[#This Row],[budget_x]]</f>
        <v>11446802</v>
      </c>
      <c r="K8042" s="7">
        <f>Table1[[#This Row],[profit /loss ]]/Table1[[#This Row],[budget_x]]</f>
        <v>0.30937302702702701</v>
      </c>
      <c r="L8042" t="str" cm="1">
        <f t="array" ref="L8042">_xlfn.IFS(Table1[[#This Row],[score]]&gt;70,"high",Table1[[#This Row],[score]]&gt;50,"medium",Table1[[#This Row],[score]]&lt;=50,"low")</f>
        <v>high</v>
      </c>
    </row>
    <row r="8043" spans="1:12" x14ac:dyDescent="0.3">
      <c r="A8043" t="s">
        <v>7738</v>
      </c>
      <c r="B8043" s="1">
        <v>38393</v>
      </c>
      <c r="C8043">
        <v>64</v>
      </c>
      <c r="D8043" t="s">
        <v>9</v>
      </c>
      <c r="E8043" t="s">
        <v>10</v>
      </c>
      <c r="F8043">
        <v>45000000</v>
      </c>
      <c r="G8043">
        <v>61453420</v>
      </c>
      <c r="H8043" t="s">
        <v>11</v>
      </c>
      <c r="I8043">
        <f>YEAR(Table1[[#This Row],[date]])</f>
        <v>2005</v>
      </c>
      <c r="J8043">
        <f>Table1[[#This Row],[revenue]]-Table1[[#This Row],[budget_x]]</f>
        <v>16453420</v>
      </c>
      <c r="K8043" s="7">
        <f>Table1[[#This Row],[profit /loss ]]/Table1[[#This Row],[budget_x]]</f>
        <v>0.36563155555555554</v>
      </c>
      <c r="L8043" t="str" cm="1">
        <f t="array" ref="L8043">_xlfn.IFS(Table1[[#This Row],[score]]&gt;70,"high",Table1[[#This Row],[score]]&gt;50,"medium",Table1[[#This Row],[score]]&lt;=50,"low")</f>
        <v>medium</v>
      </c>
    </row>
    <row r="8044" spans="1:12" x14ac:dyDescent="0.3">
      <c r="A8044" t="s">
        <v>7739</v>
      </c>
      <c r="B8044" s="1">
        <v>37172</v>
      </c>
      <c r="C8044">
        <v>75</v>
      </c>
      <c r="D8044" t="s">
        <v>9</v>
      </c>
      <c r="E8044" t="s">
        <v>10</v>
      </c>
      <c r="F8044">
        <v>117400000</v>
      </c>
      <c r="G8044">
        <v>832228087.39999998</v>
      </c>
      <c r="H8044" t="s">
        <v>30</v>
      </c>
      <c r="I8044">
        <f>YEAR(Table1[[#This Row],[date]])</f>
        <v>2001</v>
      </c>
      <c r="J8044">
        <f>Table1[[#This Row],[revenue]]-Table1[[#This Row],[budget_x]]</f>
        <v>714828087.39999998</v>
      </c>
      <c r="K8044" s="7">
        <f>Table1[[#This Row],[profit /loss ]]/Table1[[#This Row],[budget_x]]</f>
        <v>6.0888252759795565</v>
      </c>
      <c r="L8044" t="str" cm="1">
        <f t="array" ref="L8044">_xlfn.IFS(Table1[[#This Row],[score]]&gt;70,"high",Table1[[#This Row],[score]]&gt;50,"medium",Table1[[#This Row],[score]]&lt;=50,"low")</f>
        <v>high</v>
      </c>
    </row>
    <row r="8045" spans="1:12" x14ac:dyDescent="0.3">
      <c r="A8045" t="s">
        <v>7740</v>
      </c>
      <c r="B8045" s="1">
        <v>45025</v>
      </c>
      <c r="C8045">
        <v>0</v>
      </c>
      <c r="D8045" t="s">
        <v>9</v>
      </c>
      <c r="E8045" t="s">
        <v>319</v>
      </c>
      <c r="F8045">
        <v>174600000</v>
      </c>
      <c r="G8045">
        <v>175269998.80000001</v>
      </c>
      <c r="H8045" t="s">
        <v>87</v>
      </c>
      <c r="I8045">
        <f>YEAR(Table1[[#This Row],[date]])</f>
        <v>2023</v>
      </c>
      <c r="J8045">
        <f>Table1[[#This Row],[revenue]]-Table1[[#This Row],[budget_x]]</f>
        <v>669998.80000001192</v>
      </c>
      <c r="K8045" s="7">
        <f>Table1[[#This Row],[profit /loss ]]/Table1[[#This Row],[budget_x]]</f>
        <v>3.837335624284146E-3</v>
      </c>
      <c r="L8045" t="str" cm="1">
        <f t="array" ref="L8045">_xlfn.IFS(Table1[[#This Row],[score]]&gt;70,"high",Table1[[#This Row],[score]]&gt;50,"medium",Table1[[#This Row],[score]]&lt;=50,"low")</f>
        <v>low</v>
      </c>
    </row>
    <row r="8046" spans="1:12" x14ac:dyDescent="0.3">
      <c r="A8046" t="s">
        <v>7741</v>
      </c>
      <c r="B8046" s="1">
        <v>34011</v>
      </c>
      <c r="C8046">
        <v>74</v>
      </c>
      <c r="D8046" t="s">
        <v>9</v>
      </c>
      <c r="E8046" t="s">
        <v>10</v>
      </c>
      <c r="F8046">
        <v>12500000</v>
      </c>
      <c r="G8046">
        <v>10725650</v>
      </c>
      <c r="H8046" t="s">
        <v>11</v>
      </c>
      <c r="I8046">
        <f>YEAR(Table1[[#This Row],[date]])</f>
        <v>1993</v>
      </c>
      <c r="J8046">
        <f>Table1[[#This Row],[revenue]]-Table1[[#This Row],[budget_x]]</f>
        <v>-1774350</v>
      </c>
      <c r="K8046" s="7">
        <f>Table1[[#This Row],[profit /loss ]]/Table1[[#This Row],[budget_x]]</f>
        <v>-0.14194799999999999</v>
      </c>
      <c r="L8046" t="str" cm="1">
        <f t="array" ref="L8046">_xlfn.IFS(Table1[[#This Row],[score]]&gt;70,"high",Table1[[#This Row],[score]]&gt;50,"medium",Table1[[#This Row],[score]]&lt;=50,"low")</f>
        <v>high</v>
      </c>
    </row>
    <row r="8047" spans="1:12" x14ac:dyDescent="0.3">
      <c r="A8047" t="s">
        <v>7742</v>
      </c>
      <c r="B8047" s="1">
        <v>42706</v>
      </c>
      <c r="C8047">
        <v>58</v>
      </c>
      <c r="D8047" t="s">
        <v>9</v>
      </c>
      <c r="E8047" t="s">
        <v>10</v>
      </c>
      <c r="F8047">
        <v>3970000</v>
      </c>
      <c r="G8047">
        <v>22003</v>
      </c>
      <c r="H8047" t="s">
        <v>17</v>
      </c>
      <c r="I8047">
        <f>YEAR(Table1[[#This Row],[date]])</f>
        <v>2016</v>
      </c>
      <c r="J8047">
        <f>Table1[[#This Row],[revenue]]-Table1[[#This Row],[budget_x]]</f>
        <v>-3947997</v>
      </c>
      <c r="K8047" s="7">
        <f>Table1[[#This Row],[profit /loss ]]/Table1[[#This Row],[budget_x]]</f>
        <v>-0.9944576826196474</v>
      </c>
      <c r="L8047" t="str" cm="1">
        <f t="array" ref="L8047">_xlfn.IFS(Table1[[#This Row],[score]]&gt;70,"high",Table1[[#This Row],[score]]&gt;50,"medium",Table1[[#This Row],[score]]&lt;=50,"low")</f>
        <v>medium</v>
      </c>
    </row>
    <row r="8048" spans="1:12" x14ac:dyDescent="0.3">
      <c r="A8048" t="s">
        <v>7743</v>
      </c>
      <c r="B8048" s="1">
        <v>29740</v>
      </c>
      <c r="C8048">
        <v>54</v>
      </c>
      <c r="D8048" t="s">
        <v>9</v>
      </c>
      <c r="E8048" t="s">
        <v>171</v>
      </c>
      <c r="F8048">
        <v>132600000</v>
      </c>
      <c r="G8048">
        <v>293773121</v>
      </c>
      <c r="H8048" t="s">
        <v>184</v>
      </c>
      <c r="I8048">
        <f>YEAR(Table1[[#This Row],[date]])</f>
        <v>1981</v>
      </c>
      <c r="J8048">
        <f>Table1[[#This Row],[revenue]]-Table1[[#This Row],[budget_x]]</f>
        <v>161173121</v>
      </c>
      <c r="K8048" s="7">
        <f>Table1[[#This Row],[profit /loss ]]/Table1[[#This Row],[budget_x]]</f>
        <v>1.2154835671191553</v>
      </c>
      <c r="L8048" t="str" cm="1">
        <f t="array" ref="L8048">_xlfn.IFS(Table1[[#This Row],[score]]&gt;70,"high",Table1[[#This Row],[score]]&gt;50,"medium",Table1[[#This Row],[score]]&lt;=50,"low")</f>
        <v>medium</v>
      </c>
    </row>
    <row r="8049" spans="1:12" x14ac:dyDescent="0.3">
      <c r="A8049" t="s">
        <v>7744</v>
      </c>
      <c r="B8049" s="1">
        <v>44414</v>
      </c>
      <c r="C8049">
        <v>75</v>
      </c>
      <c r="D8049" t="s">
        <v>9</v>
      </c>
      <c r="E8049" t="s">
        <v>10</v>
      </c>
      <c r="F8049">
        <v>515001.4</v>
      </c>
      <c r="G8049">
        <v>1451974</v>
      </c>
      <c r="H8049" t="s">
        <v>30</v>
      </c>
      <c r="I8049">
        <f>YEAR(Table1[[#This Row],[date]])</f>
        <v>2021</v>
      </c>
      <c r="J8049">
        <f>Table1[[#This Row],[revenue]]-Table1[[#This Row],[budget_x]]</f>
        <v>936972.6</v>
      </c>
      <c r="K8049" s="7">
        <f>Table1[[#This Row],[profit /loss ]]/Table1[[#This Row],[budget_x]]</f>
        <v>1.8193593260134826</v>
      </c>
      <c r="L8049" t="str" cm="1">
        <f t="array" ref="L8049">_xlfn.IFS(Table1[[#This Row],[score]]&gt;70,"high",Table1[[#This Row],[score]]&gt;50,"medium",Table1[[#This Row],[score]]&lt;=50,"low")</f>
        <v>high</v>
      </c>
    </row>
    <row r="8050" spans="1:12" x14ac:dyDescent="0.3">
      <c r="A8050" t="s">
        <v>7745</v>
      </c>
      <c r="B8050" s="1">
        <v>39434</v>
      </c>
      <c r="C8050">
        <v>61</v>
      </c>
      <c r="D8050" t="s">
        <v>9</v>
      </c>
      <c r="E8050" t="s">
        <v>10</v>
      </c>
      <c r="F8050">
        <v>148560000</v>
      </c>
      <c r="G8050">
        <v>662038398</v>
      </c>
      <c r="H8050" t="s">
        <v>17</v>
      </c>
      <c r="I8050">
        <f>YEAR(Table1[[#This Row],[date]])</f>
        <v>2007</v>
      </c>
      <c r="J8050">
        <f>Table1[[#This Row],[revenue]]-Table1[[#This Row],[budget_x]]</f>
        <v>513478398</v>
      </c>
      <c r="K8050" s="7">
        <f>Table1[[#This Row],[profit /loss ]]/Table1[[#This Row],[budget_x]]</f>
        <v>3.4563704765751213</v>
      </c>
      <c r="L8050" t="str" cm="1">
        <f t="array" ref="L8050">_xlfn.IFS(Table1[[#This Row],[score]]&gt;70,"high",Table1[[#This Row],[score]]&gt;50,"medium",Table1[[#This Row],[score]]&lt;=50,"low")</f>
        <v>medium</v>
      </c>
    </row>
    <row r="8051" spans="1:12" x14ac:dyDescent="0.3">
      <c r="A8051" t="s">
        <v>7746</v>
      </c>
      <c r="B8051" s="1">
        <v>43769</v>
      </c>
      <c r="C8051">
        <v>69</v>
      </c>
      <c r="D8051" t="s">
        <v>9</v>
      </c>
      <c r="E8051" t="s">
        <v>83</v>
      </c>
      <c r="F8051">
        <v>95000000</v>
      </c>
      <c r="G8051">
        <v>406434252.19999999</v>
      </c>
      <c r="H8051" t="s">
        <v>108</v>
      </c>
      <c r="I8051">
        <f>YEAR(Table1[[#This Row],[date]])</f>
        <v>2019</v>
      </c>
      <c r="J8051">
        <f>Table1[[#This Row],[revenue]]-Table1[[#This Row],[budget_x]]</f>
        <v>311434252.19999999</v>
      </c>
      <c r="K8051" s="7">
        <f>Table1[[#This Row],[profit /loss ]]/Table1[[#This Row],[budget_x]]</f>
        <v>3.2782552863157894</v>
      </c>
      <c r="L8051" t="str" cm="1">
        <f t="array" ref="L8051">_xlfn.IFS(Table1[[#This Row],[score]]&gt;70,"high",Table1[[#This Row],[score]]&gt;50,"medium",Table1[[#This Row],[score]]&lt;=50,"low")</f>
        <v>medium</v>
      </c>
    </row>
    <row r="8052" spans="1:12" x14ac:dyDescent="0.3">
      <c r="A8052" t="s">
        <v>7747</v>
      </c>
      <c r="B8052" s="1">
        <v>39546</v>
      </c>
      <c r="C8052">
        <v>52</v>
      </c>
      <c r="D8052" t="s">
        <v>9</v>
      </c>
      <c r="E8052" t="s">
        <v>10</v>
      </c>
      <c r="F8052">
        <v>18000000</v>
      </c>
      <c r="G8052">
        <v>0</v>
      </c>
      <c r="H8052" t="s">
        <v>17</v>
      </c>
      <c r="I8052">
        <f>YEAR(Table1[[#This Row],[date]])</f>
        <v>2008</v>
      </c>
      <c r="J8052">
        <f>Table1[[#This Row],[revenue]]-Table1[[#This Row],[budget_x]]</f>
        <v>-18000000</v>
      </c>
      <c r="K8052" s="7">
        <f>Table1[[#This Row],[profit /loss ]]/Table1[[#This Row],[budget_x]]</f>
        <v>-1</v>
      </c>
      <c r="L8052" t="str" cm="1">
        <f t="array" ref="L8052">_xlfn.IFS(Table1[[#This Row],[score]]&gt;70,"high",Table1[[#This Row],[score]]&gt;50,"medium",Table1[[#This Row],[score]]&lt;=50,"low")</f>
        <v>medium</v>
      </c>
    </row>
    <row r="8053" spans="1:12" x14ac:dyDescent="0.3">
      <c r="A8053" t="s">
        <v>7747</v>
      </c>
      <c r="B8053" s="1">
        <v>39546</v>
      </c>
      <c r="C8053">
        <v>52</v>
      </c>
      <c r="D8053" t="s">
        <v>9</v>
      </c>
      <c r="E8053" t="s">
        <v>10</v>
      </c>
      <c r="F8053">
        <v>3500000</v>
      </c>
      <c r="G8053">
        <v>34004262</v>
      </c>
      <c r="H8053" t="s">
        <v>17</v>
      </c>
      <c r="I8053">
        <f>YEAR(Table1[[#This Row],[date]])</f>
        <v>2008</v>
      </c>
      <c r="J8053">
        <f>Table1[[#This Row],[revenue]]-Table1[[#This Row],[budget_x]]</f>
        <v>30504262</v>
      </c>
      <c r="K8053" s="7">
        <f>Table1[[#This Row],[profit /loss ]]/Table1[[#This Row],[budget_x]]</f>
        <v>8.715503428571429</v>
      </c>
      <c r="L8053" t="str" cm="1">
        <f t="array" ref="L8053">_xlfn.IFS(Table1[[#This Row],[score]]&gt;70,"high",Table1[[#This Row],[score]]&gt;50,"medium",Table1[[#This Row],[score]]&lt;=50,"low")</f>
        <v>medium</v>
      </c>
    </row>
    <row r="8054" spans="1:12" x14ac:dyDescent="0.3">
      <c r="A8054" t="s">
        <v>7329</v>
      </c>
      <c r="B8054" s="1">
        <v>29784</v>
      </c>
      <c r="C8054">
        <v>65</v>
      </c>
      <c r="D8054" t="s">
        <v>9</v>
      </c>
      <c r="E8054" t="s">
        <v>10</v>
      </c>
      <c r="F8054">
        <v>40000000</v>
      </c>
      <c r="G8054">
        <v>47787943</v>
      </c>
      <c r="H8054" t="s">
        <v>17</v>
      </c>
      <c r="I8054">
        <f>YEAR(Table1[[#This Row],[date]])</f>
        <v>1981</v>
      </c>
      <c r="J8054">
        <f>Table1[[#This Row],[revenue]]-Table1[[#This Row],[budget_x]]</f>
        <v>7787943</v>
      </c>
      <c r="K8054" s="7">
        <f>Table1[[#This Row],[profit /loss ]]/Table1[[#This Row],[budget_x]]</f>
        <v>0.19469857500000001</v>
      </c>
      <c r="L8054" t="str" cm="1">
        <f t="array" ref="L8054">_xlfn.IFS(Table1[[#This Row],[score]]&gt;70,"high",Table1[[#This Row],[score]]&gt;50,"medium",Table1[[#This Row],[score]]&lt;=50,"low")</f>
        <v>medium</v>
      </c>
    </row>
    <row r="8055" spans="1:12" x14ac:dyDescent="0.3">
      <c r="A8055" t="s">
        <v>7748</v>
      </c>
      <c r="B8055" s="1">
        <v>38775</v>
      </c>
      <c r="C8055">
        <v>63</v>
      </c>
      <c r="D8055" t="s">
        <v>9</v>
      </c>
      <c r="E8055" t="s">
        <v>10</v>
      </c>
      <c r="F8055">
        <v>72800000</v>
      </c>
      <c r="G8055">
        <v>507167399.60000002</v>
      </c>
      <c r="H8055" t="s">
        <v>17</v>
      </c>
      <c r="I8055">
        <f>YEAR(Table1[[#This Row],[date]])</f>
        <v>2006</v>
      </c>
      <c r="J8055">
        <f>Table1[[#This Row],[revenue]]-Table1[[#This Row],[budget_x]]</f>
        <v>434367399.60000002</v>
      </c>
      <c r="K8055" s="7">
        <f>Table1[[#This Row],[profit /loss ]]/Table1[[#This Row],[budget_x]]</f>
        <v>5.96658515934066</v>
      </c>
      <c r="L8055" t="str" cm="1">
        <f t="array" ref="L8055">_xlfn.IFS(Table1[[#This Row],[score]]&gt;70,"high",Table1[[#This Row],[score]]&gt;50,"medium",Table1[[#This Row],[score]]&lt;=50,"low")</f>
        <v>medium</v>
      </c>
    </row>
    <row r="8056" spans="1:12" x14ac:dyDescent="0.3">
      <c r="A8056" t="s">
        <v>7749</v>
      </c>
      <c r="B8056" s="1">
        <v>35530</v>
      </c>
      <c r="C8056">
        <v>57</v>
      </c>
      <c r="D8056" t="s">
        <v>9</v>
      </c>
      <c r="E8056" t="s">
        <v>10</v>
      </c>
      <c r="F8056">
        <v>102000000</v>
      </c>
      <c r="G8056">
        <v>502477498.80000001</v>
      </c>
      <c r="H8056" t="s">
        <v>11</v>
      </c>
      <c r="I8056">
        <f>YEAR(Table1[[#This Row],[date]])</f>
        <v>1997</v>
      </c>
      <c r="J8056">
        <f>Table1[[#This Row],[revenue]]-Table1[[#This Row],[budget_x]]</f>
        <v>400477498.80000001</v>
      </c>
      <c r="K8056" s="7">
        <f>Table1[[#This Row],[profit /loss ]]/Table1[[#This Row],[budget_x]]</f>
        <v>3.9262499882352944</v>
      </c>
      <c r="L8056" t="str" cm="1">
        <f t="array" ref="L8056">_xlfn.IFS(Table1[[#This Row],[score]]&gt;70,"high",Table1[[#This Row],[score]]&gt;50,"medium",Table1[[#This Row],[score]]&lt;=50,"low")</f>
        <v>medium</v>
      </c>
    </row>
    <row r="8057" spans="1:12" x14ac:dyDescent="0.3">
      <c r="A8057" t="s">
        <v>7750</v>
      </c>
      <c r="B8057" s="1">
        <v>26499</v>
      </c>
      <c r="C8057">
        <v>65</v>
      </c>
      <c r="D8057" t="s">
        <v>9</v>
      </c>
      <c r="E8057" t="s">
        <v>10</v>
      </c>
      <c r="F8057">
        <v>39780000</v>
      </c>
      <c r="G8057">
        <v>6330000</v>
      </c>
      <c r="H8057" t="s">
        <v>17</v>
      </c>
      <c r="I8057">
        <f>YEAR(Table1[[#This Row],[date]])</f>
        <v>1972</v>
      </c>
      <c r="J8057">
        <f>Table1[[#This Row],[revenue]]-Table1[[#This Row],[budget_x]]</f>
        <v>-33450000</v>
      </c>
      <c r="K8057" s="7">
        <f>Table1[[#This Row],[profit /loss ]]/Table1[[#This Row],[budget_x]]</f>
        <v>-0.84087481146304677</v>
      </c>
      <c r="L8057" t="str" cm="1">
        <f t="array" ref="L8057">_xlfn.IFS(Table1[[#This Row],[score]]&gt;70,"high",Table1[[#This Row],[score]]&gt;50,"medium",Table1[[#This Row],[score]]&lt;=50,"low")</f>
        <v>medium</v>
      </c>
    </row>
    <row r="8058" spans="1:12" x14ac:dyDescent="0.3">
      <c r="A8058" t="s">
        <v>7751</v>
      </c>
      <c r="B8058" s="1">
        <v>31092</v>
      </c>
      <c r="C8058">
        <v>65</v>
      </c>
      <c r="D8058" t="s">
        <v>9</v>
      </c>
      <c r="E8058" t="s">
        <v>10</v>
      </c>
      <c r="F8058">
        <v>120000000</v>
      </c>
      <c r="G8058">
        <v>763072374.79999995</v>
      </c>
      <c r="H8058" t="s">
        <v>11</v>
      </c>
      <c r="I8058">
        <f>YEAR(Table1[[#This Row],[date]])</f>
        <v>1985</v>
      </c>
      <c r="J8058">
        <f>Table1[[#This Row],[revenue]]-Table1[[#This Row],[budget_x]]</f>
        <v>643072374.79999995</v>
      </c>
      <c r="K8058" s="7">
        <f>Table1[[#This Row],[profit /loss ]]/Table1[[#This Row],[budget_x]]</f>
        <v>5.3589364566666662</v>
      </c>
      <c r="L8058" t="str" cm="1">
        <f t="array" ref="L8058">_xlfn.IFS(Table1[[#This Row],[score]]&gt;70,"high",Table1[[#This Row],[score]]&gt;50,"medium",Table1[[#This Row],[score]]&lt;=50,"low")</f>
        <v>medium</v>
      </c>
    </row>
    <row r="8059" spans="1:12" x14ac:dyDescent="0.3">
      <c r="A8059" t="s">
        <v>7752</v>
      </c>
      <c r="B8059" s="1">
        <v>33689</v>
      </c>
      <c r="C8059">
        <v>71</v>
      </c>
      <c r="D8059" t="s">
        <v>9</v>
      </c>
      <c r="E8059" t="s">
        <v>10</v>
      </c>
      <c r="F8059">
        <v>2500000</v>
      </c>
      <c r="G8059">
        <v>6402775</v>
      </c>
      <c r="H8059" t="s">
        <v>11</v>
      </c>
      <c r="I8059">
        <f>YEAR(Table1[[#This Row],[date]])</f>
        <v>1992</v>
      </c>
      <c r="J8059">
        <f>Table1[[#This Row],[revenue]]-Table1[[#This Row],[budget_x]]</f>
        <v>3902775</v>
      </c>
      <c r="K8059" s="7">
        <f>Table1[[#This Row],[profit /loss ]]/Table1[[#This Row],[budget_x]]</f>
        <v>1.56111</v>
      </c>
      <c r="L8059" t="str" cm="1">
        <f t="array" ref="L8059">_xlfn.IFS(Table1[[#This Row],[score]]&gt;70,"high",Table1[[#This Row],[score]]&gt;50,"medium",Table1[[#This Row],[score]]&lt;=50,"low")</f>
        <v>high</v>
      </c>
    </row>
    <row r="8060" spans="1:12" x14ac:dyDescent="0.3">
      <c r="A8060" t="s">
        <v>7753</v>
      </c>
      <c r="B8060" s="1">
        <v>35188</v>
      </c>
      <c r="C8060">
        <v>40</v>
      </c>
      <c r="D8060" t="s">
        <v>9</v>
      </c>
      <c r="E8060" t="s">
        <v>10</v>
      </c>
      <c r="F8060">
        <v>3460000</v>
      </c>
      <c r="G8060">
        <v>3793614</v>
      </c>
      <c r="H8060" t="s">
        <v>17</v>
      </c>
      <c r="I8060">
        <f>YEAR(Table1[[#This Row],[date]])</f>
        <v>1996</v>
      </c>
      <c r="J8060">
        <f>Table1[[#This Row],[revenue]]-Table1[[#This Row],[budget_x]]</f>
        <v>333614</v>
      </c>
      <c r="K8060" s="7">
        <f>Table1[[#This Row],[profit /loss ]]/Table1[[#This Row],[budget_x]]</f>
        <v>9.6420231213872831E-2</v>
      </c>
      <c r="L8060" t="str" cm="1">
        <f t="array" ref="L8060">_xlfn.IFS(Table1[[#This Row],[score]]&gt;70,"high",Table1[[#This Row],[score]]&gt;50,"medium",Table1[[#This Row],[score]]&lt;=50,"low")</f>
        <v>low</v>
      </c>
    </row>
    <row r="8061" spans="1:12" x14ac:dyDescent="0.3">
      <c r="A8061" t="s">
        <v>7754</v>
      </c>
      <c r="B8061" s="1">
        <v>34852</v>
      </c>
      <c r="C8061">
        <v>72</v>
      </c>
      <c r="D8061" t="s">
        <v>9</v>
      </c>
      <c r="E8061" t="s">
        <v>10</v>
      </c>
      <c r="F8061">
        <v>15000000</v>
      </c>
      <c r="G8061">
        <v>211274365</v>
      </c>
      <c r="H8061" t="s">
        <v>17</v>
      </c>
      <c r="I8061">
        <f>YEAR(Table1[[#This Row],[date]])</f>
        <v>1995</v>
      </c>
      <c r="J8061">
        <f>Table1[[#This Row],[revenue]]-Table1[[#This Row],[budget_x]]</f>
        <v>196274365</v>
      </c>
      <c r="K8061" s="7">
        <f>Table1[[#This Row],[profit /loss ]]/Table1[[#This Row],[budget_x]]</f>
        <v>13.084957666666666</v>
      </c>
      <c r="L8061" t="str" cm="1">
        <f t="array" ref="L8061">_xlfn.IFS(Table1[[#This Row],[score]]&gt;70,"high",Table1[[#This Row],[score]]&gt;50,"medium",Table1[[#This Row],[score]]&lt;=50,"low")</f>
        <v>high</v>
      </c>
    </row>
    <row r="8062" spans="1:12" x14ac:dyDescent="0.3">
      <c r="A8062" t="s">
        <v>7755</v>
      </c>
      <c r="B8062" s="1">
        <v>42220</v>
      </c>
      <c r="C8062">
        <v>64</v>
      </c>
      <c r="D8062" t="s">
        <v>9</v>
      </c>
      <c r="E8062" t="s">
        <v>10</v>
      </c>
      <c r="F8062">
        <v>172000000</v>
      </c>
      <c r="G8062">
        <v>326252132.80000001</v>
      </c>
      <c r="H8062" t="s">
        <v>17</v>
      </c>
      <c r="I8062">
        <f>YEAR(Table1[[#This Row],[date]])</f>
        <v>2015</v>
      </c>
      <c r="J8062">
        <f>Table1[[#This Row],[revenue]]-Table1[[#This Row],[budget_x]]</f>
        <v>154252132.80000001</v>
      </c>
      <c r="K8062" s="7">
        <f>Table1[[#This Row],[profit /loss ]]/Table1[[#This Row],[budget_x]]</f>
        <v>0.89681472558139541</v>
      </c>
      <c r="L8062" t="str" cm="1">
        <f t="array" ref="L8062">_xlfn.IFS(Table1[[#This Row],[score]]&gt;70,"high",Table1[[#This Row],[score]]&gt;50,"medium",Table1[[#This Row],[score]]&lt;=50,"low")</f>
        <v>medium</v>
      </c>
    </row>
    <row r="8063" spans="1:12" x14ac:dyDescent="0.3">
      <c r="A8063" t="s">
        <v>988</v>
      </c>
      <c r="B8063" s="1">
        <v>42768</v>
      </c>
      <c r="C8063">
        <v>66</v>
      </c>
      <c r="D8063" t="s">
        <v>9</v>
      </c>
      <c r="E8063" t="s">
        <v>10</v>
      </c>
      <c r="F8063">
        <v>20000000</v>
      </c>
      <c r="G8063">
        <v>14880939</v>
      </c>
      <c r="H8063" t="s">
        <v>11</v>
      </c>
      <c r="I8063">
        <f>YEAR(Table1[[#This Row],[date]])</f>
        <v>2017</v>
      </c>
      <c r="J8063">
        <f>Table1[[#This Row],[revenue]]-Table1[[#This Row],[budget_x]]</f>
        <v>-5119061</v>
      </c>
      <c r="K8063" s="7">
        <f>Table1[[#This Row],[profit /loss ]]/Table1[[#This Row],[budget_x]]</f>
        <v>-0.25595305000000002</v>
      </c>
      <c r="L8063" t="str" cm="1">
        <f t="array" ref="L8063">_xlfn.IFS(Table1[[#This Row],[score]]&gt;70,"high",Table1[[#This Row],[score]]&gt;50,"medium",Table1[[#This Row],[score]]&lt;=50,"low")</f>
        <v>medium</v>
      </c>
    </row>
    <row r="8064" spans="1:12" x14ac:dyDescent="0.3">
      <c r="A8064" t="s">
        <v>7756</v>
      </c>
      <c r="B8064" s="1">
        <v>42678</v>
      </c>
      <c r="C8064">
        <v>68</v>
      </c>
      <c r="D8064" t="s">
        <v>9</v>
      </c>
      <c r="E8064" t="s">
        <v>10</v>
      </c>
      <c r="F8064">
        <v>16000000</v>
      </c>
      <c r="G8064">
        <v>7171320</v>
      </c>
      <c r="H8064" t="s">
        <v>17</v>
      </c>
      <c r="I8064">
        <f>YEAR(Table1[[#This Row],[date]])</f>
        <v>2016</v>
      </c>
      <c r="J8064">
        <f>Table1[[#This Row],[revenue]]-Table1[[#This Row],[budget_x]]</f>
        <v>-8828680</v>
      </c>
      <c r="K8064" s="7">
        <f>Table1[[#This Row],[profit /loss ]]/Table1[[#This Row],[budget_x]]</f>
        <v>-0.55179250000000002</v>
      </c>
      <c r="L8064" t="str" cm="1">
        <f t="array" ref="L8064">_xlfn.IFS(Table1[[#This Row],[score]]&gt;70,"high",Table1[[#This Row],[score]]&gt;50,"medium",Table1[[#This Row],[score]]&lt;=50,"low")</f>
        <v>medium</v>
      </c>
    </row>
    <row r="8065" spans="1:12" x14ac:dyDescent="0.3">
      <c r="A8065" t="s">
        <v>7757</v>
      </c>
      <c r="B8065" s="1">
        <v>44505</v>
      </c>
      <c r="C8065">
        <v>70</v>
      </c>
      <c r="D8065" t="s">
        <v>9</v>
      </c>
      <c r="E8065" t="s">
        <v>10</v>
      </c>
      <c r="F8065">
        <v>96140000</v>
      </c>
      <c r="G8065">
        <v>594575394.79999995</v>
      </c>
      <c r="H8065" t="s">
        <v>11</v>
      </c>
      <c r="I8065">
        <f>YEAR(Table1[[#This Row],[date]])</f>
        <v>2021</v>
      </c>
      <c r="J8065">
        <f>Table1[[#This Row],[revenue]]-Table1[[#This Row],[budget_x]]</f>
        <v>498435394.79999995</v>
      </c>
      <c r="K8065" s="7">
        <f>Table1[[#This Row],[profit /loss ]]/Table1[[#This Row],[budget_x]]</f>
        <v>5.1844746702725191</v>
      </c>
      <c r="L8065" t="str" cm="1">
        <f t="array" ref="L8065">_xlfn.IFS(Table1[[#This Row],[score]]&gt;70,"high",Table1[[#This Row],[score]]&gt;50,"medium",Table1[[#This Row],[score]]&lt;=50,"low")</f>
        <v>medium</v>
      </c>
    </row>
    <row r="8066" spans="1:12" x14ac:dyDescent="0.3">
      <c r="A8066" t="s">
        <v>7758</v>
      </c>
      <c r="B8066" s="1">
        <v>34829</v>
      </c>
      <c r="C8066">
        <v>76</v>
      </c>
      <c r="D8066" t="s">
        <v>9</v>
      </c>
      <c r="E8066" t="s">
        <v>10</v>
      </c>
      <c r="F8066">
        <v>17000000</v>
      </c>
      <c r="G8066">
        <v>10015449</v>
      </c>
      <c r="H8066" t="s">
        <v>17</v>
      </c>
      <c r="I8066">
        <f>YEAR(Table1[[#This Row],[date]])</f>
        <v>1995</v>
      </c>
      <c r="J8066">
        <f>Table1[[#This Row],[revenue]]-Table1[[#This Row],[budget_x]]</f>
        <v>-6984551</v>
      </c>
      <c r="K8066" s="7">
        <f>Table1[[#This Row],[profit /loss ]]/Table1[[#This Row],[budget_x]]</f>
        <v>-0.41085594117647056</v>
      </c>
      <c r="L8066" t="str" cm="1">
        <f t="array" ref="L8066">_xlfn.IFS(Table1[[#This Row],[score]]&gt;70,"high",Table1[[#This Row],[score]]&gt;50,"medium",Table1[[#This Row],[score]]&lt;=50,"low")</f>
        <v>high</v>
      </c>
    </row>
    <row r="8067" spans="1:12" x14ac:dyDescent="0.3">
      <c r="A8067" t="s">
        <v>7759</v>
      </c>
      <c r="B8067" s="1">
        <v>41824</v>
      </c>
      <c r="C8067">
        <v>49</v>
      </c>
      <c r="D8067" t="s">
        <v>9</v>
      </c>
      <c r="E8067" t="s">
        <v>10</v>
      </c>
      <c r="F8067">
        <v>167400000</v>
      </c>
      <c r="G8067">
        <v>872039995.20000005</v>
      </c>
      <c r="H8067" t="s">
        <v>17</v>
      </c>
      <c r="I8067">
        <f>YEAR(Table1[[#This Row],[date]])</f>
        <v>2014</v>
      </c>
      <c r="J8067">
        <f>Table1[[#This Row],[revenue]]-Table1[[#This Row],[budget_x]]</f>
        <v>704639995.20000005</v>
      </c>
      <c r="K8067" s="7">
        <f>Table1[[#This Row],[profit /loss ]]/Table1[[#This Row],[budget_x]]</f>
        <v>4.209318967741936</v>
      </c>
      <c r="L8067" t="str" cm="1">
        <f t="array" ref="L8067">_xlfn.IFS(Table1[[#This Row],[score]]&gt;70,"high",Table1[[#This Row],[score]]&gt;50,"medium",Table1[[#This Row],[score]]&lt;=50,"low")</f>
        <v>low</v>
      </c>
    </row>
    <row r="8068" spans="1:12" x14ac:dyDescent="0.3">
      <c r="A8068" t="s">
        <v>7760</v>
      </c>
      <c r="B8068" s="1">
        <v>39910</v>
      </c>
      <c r="C8068">
        <v>79</v>
      </c>
      <c r="D8068" t="s">
        <v>9</v>
      </c>
      <c r="E8068" t="s">
        <v>10</v>
      </c>
      <c r="F8068">
        <v>198000000</v>
      </c>
      <c r="G8068">
        <v>504812775.39999998</v>
      </c>
      <c r="H8068" t="s">
        <v>11</v>
      </c>
      <c r="I8068">
        <f>YEAR(Table1[[#This Row],[date]])</f>
        <v>2009</v>
      </c>
      <c r="J8068">
        <f>Table1[[#This Row],[revenue]]-Table1[[#This Row],[budget_x]]</f>
        <v>306812775.39999998</v>
      </c>
      <c r="K8068" s="7">
        <f>Table1[[#This Row],[profit /loss ]]/Table1[[#This Row],[budget_x]]</f>
        <v>1.5495594717171717</v>
      </c>
      <c r="L8068" t="str" cm="1">
        <f t="array" ref="L8068">_xlfn.IFS(Table1[[#This Row],[score]]&gt;70,"high",Table1[[#This Row],[score]]&gt;50,"medium",Table1[[#This Row],[score]]&lt;=50,"low")</f>
        <v>high</v>
      </c>
    </row>
    <row r="8069" spans="1:12" x14ac:dyDescent="0.3">
      <c r="A8069" t="s">
        <v>7761</v>
      </c>
      <c r="B8069" s="1">
        <v>44301</v>
      </c>
      <c r="C8069">
        <v>71</v>
      </c>
      <c r="D8069" t="s">
        <v>9</v>
      </c>
      <c r="E8069" t="s">
        <v>319</v>
      </c>
      <c r="F8069">
        <v>20000000</v>
      </c>
      <c r="G8069">
        <v>248318985.19999999</v>
      </c>
      <c r="H8069" t="s">
        <v>11</v>
      </c>
      <c r="I8069">
        <f>YEAR(Table1[[#This Row],[date]])</f>
        <v>2021</v>
      </c>
      <c r="J8069">
        <f>Table1[[#This Row],[revenue]]-Table1[[#This Row],[budget_x]]</f>
        <v>228318985.19999999</v>
      </c>
      <c r="K8069" s="7">
        <f>Table1[[#This Row],[profit /loss ]]/Table1[[#This Row],[budget_x]]</f>
        <v>11.41594926</v>
      </c>
      <c r="L8069" t="str" cm="1">
        <f t="array" ref="L8069">_xlfn.IFS(Table1[[#This Row],[score]]&gt;70,"high",Table1[[#This Row],[score]]&gt;50,"medium",Table1[[#This Row],[score]]&lt;=50,"low")</f>
        <v>high</v>
      </c>
    </row>
    <row r="8070" spans="1:12" x14ac:dyDescent="0.3">
      <c r="A8070" t="s">
        <v>7762</v>
      </c>
      <c r="B8070" s="1">
        <v>43036</v>
      </c>
      <c r="C8070">
        <v>64</v>
      </c>
      <c r="D8070" t="s">
        <v>9</v>
      </c>
      <c r="E8070" t="s">
        <v>10</v>
      </c>
      <c r="F8070">
        <v>6000000</v>
      </c>
      <c r="G8070">
        <v>211802400.40000001</v>
      </c>
      <c r="H8070" t="s">
        <v>17</v>
      </c>
      <c r="I8070">
        <f>YEAR(Table1[[#This Row],[date]])</f>
        <v>2017</v>
      </c>
      <c r="J8070">
        <f>Table1[[#This Row],[revenue]]-Table1[[#This Row],[budget_x]]</f>
        <v>205802400.40000001</v>
      </c>
      <c r="K8070" s="7">
        <f>Table1[[#This Row],[profit /loss ]]/Table1[[#This Row],[budget_x]]</f>
        <v>34.300400066666668</v>
      </c>
      <c r="L8070" t="str" cm="1">
        <f t="array" ref="L8070">_xlfn.IFS(Table1[[#This Row],[score]]&gt;70,"high",Table1[[#This Row],[score]]&gt;50,"medium",Table1[[#This Row],[score]]&lt;=50,"low")</f>
        <v>medium</v>
      </c>
    </row>
    <row r="8071" spans="1:12" x14ac:dyDescent="0.3">
      <c r="A8071" t="s">
        <v>7763</v>
      </c>
      <c r="B8071" s="1">
        <v>34607</v>
      </c>
      <c r="C8071">
        <v>64</v>
      </c>
      <c r="D8071" t="s">
        <v>9</v>
      </c>
      <c r="E8071" t="s">
        <v>10</v>
      </c>
      <c r="F8071">
        <v>45000000</v>
      </c>
      <c r="G8071">
        <v>94215000</v>
      </c>
      <c r="H8071" t="s">
        <v>17</v>
      </c>
      <c r="I8071">
        <f>YEAR(Table1[[#This Row],[date]])</f>
        <v>1994</v>
      </c>
      <c r="J8071">
        <f>Table1[[#This Row],[revenue]]-Table1[[#This Row],[budget_x]]</f>
        <v>49215000</v>
      </c>
      <c r="K8071" s="7">
        <f>Table1[[#This Row],[profit /loss ]]/Table1[[#This Row],[budget_x]]</f>
        <v>1.0936666666666666</v>
      </c>
      <c r="L8071" t="str" cm="1">
        <f t="array" ref="L8071">_xlfn.IFS(Table1[[#This Row],[score]]&gt;70,"high",Table1[[#This Row],[score]]&gt;50,"medium",Table1[[#This Row],[score]]&lt;=50,"low")</f>
        <v>medium</v>
      </c>
    </row>
    <row r="8072" spans="1:12" x14ac:dyDescent="0.3">
      <c r="A8072" t="s">
        <v>7764</v>
      </c>
      <c r="B8072" s="1">
        <v>44492</v>
      </c>
      <c r="C8072">
        <v>72</v>
      </c>
      <c r="D8072" t="s">
        <v>9</v>
      </c>
      <c r="E8072" t="s">
        <v>171</v>
      </c>
      <c r="F8072">
        <v>26848000</v>
      </c>
      <c r="G8072">
        <v>222230</v>
      </c>
      <c r="H8072" t="s">
        <v>11</v>
      </c>
      <c r="I8072">
        <f>YEAR(Table1[[#This Row],[date]])</f>
        <v>2021</v>
      </c>
      <c r="J8072">
        <f>Table1[[#This Row],[revenue]]-Table1[[#This Row],[budget_x]]</f>
        <v>-26625770</v>
      </c>
      <c r="K8072" s="7">
        <f>Table1[[#This Row],[profit /loss ]]/Table1[[#This Row],[budget_x]]</f>
        <v>-0.99172266090584027</v>
      </c>
      <c r="L8072" t="str" cm="1">
        <f t="array" ref="L8072">_xlfn.IFS(Table1[[#This Row],[score]]&gt;70,"high",Table1[[#This Row],[score]]&gt;50,"medium",Table1[[#This Row],[score]]&lt;=50,"low")</f>
        <v>high</v>
      </c>
    </row>
    <row r="8073" spans="1:12" x14ac:dyDescent="0.3">
      <c r="A8073" t="s">
        <v>7765</v>
      </c>
      <c r="B8073" s="1">
        <v>40492</v>
      </c>
      <c r="C8073">
        <v>64</v>
      </c>
      <c r="D8073" t="s">
        <v>9</v>
      </c>
      <c r="E8073" t="s">
        <v>10</v>
      </c>
      <c r="F8073">
        <v>8000000</v>
      </c>
      <c r="G8073">
        <v>5314194</v>
      </c>
      <c r="H8073" t="s">
        <v>11</v>
      </c>
      <c r="I8073">
        <f>YEAR(Table1[[#This Row],[date]])</f>
        <v>2010</v>
      </c>
      <c r="J8073">
        <f>Table1[[#This Row],[revenue]]-Table1[[#This Row],[budget_x]]</f>
        <v>-2685806</v>
      </c>
      <c r="K8073" s="7">
        <f>Table1[[#This Row],[profit /loss ]]/Table1[[#This Row],[budget_x]]</f>
        <v>-0.33572574999999999</v>
      </c>
      <c r="L8073" t="str" cm="1">
        <f t="array" ref="L8073">_xlfn.IFS(Table1[[#This Row],[score]]&gt;70,"high",Table1[[#This Row],[score]]&gt;50,"medium",Table1[[#This Row],[score]]&lt;=50,"low")</f>
        <v>medium</v>
      </c>
    </row>
    <row r="8074" spans="1:12" x14ac:dyDescent="0.3">
      <c r="A8074" t="s">
        <v>7766</v>
      </c>
      <c r="B8074" s="1">
        <v>38375</v>
      </c>
      <c r="C8074">
        <v>61</v>
      </c>
      <c r="D8074" t="s">
        <v>9</v>
      </c>
      <c r="E8074" t="s">
        <v>10</v>
      </c>
      <c r="F8074">
        <v>57000000</v>
      </c>
      <c r="G8074">
        <v>38329114</v>
      </c>
      <c r="H8074" t="s">
        <v>11</v>
      </c>
      <c r="I8074">
        <f>YEAR(Table1[[#This Row],[date]])</f>
        <v>2005</v>
      </c>
      <c r="J8074">
        <f>Table1[[#This Row],[revenue]]-Table1[[#This Row],[budget_x]]</f>
        <v>-18670886</v>
      </c>
      <c r="K8074" s="7">
        <f>Table1[[#This Row],[profit /loss ]]/Table1[[#This Row],[budget_x]]</f>
        <v>-0.32755940350877194</v>
      </c>
      <c r="L8074" t="str" cm="1">
        <f t="array" ref="L8074">_xlfn.IFS(Table1[[#This Row],[score]]&gt;70,"high",Table1[[#This Row],[score]]&gt;50,"medium",Table1[[#This Row],[score]]&lt;=50,"low")</f>
        <v>medium</v>
      </c>
    </row>
    <row r="8075" spans="1:12" x14ac:dyDescent="0.3">
      <c r="A8075" t="s">
        <v>7767</v>
      </c>
      <c r="B8075" s="1">
        <v>43364</v>
      </c>
      <c r="C8075">
        <v>73</v>
      </c>
      <c r="D8075" t="s">
        <v>9</v>
      </c>
      <c r="E8075" t="s">
        <v>10</v>
      </c>
      <c r="F8075">
        <v>10000000</v>
      </c>
      <c r="G8075">
        <v>7960474</v>
      </c>
      <c r="H8075" t="s">
        <v>17</v>
      </c>
      <c r="I8075">
        <f>YEAR(Table1[[#This Row],[date]])</f>
        <v>2018</v>
      </c>
      <c r="J8075">
        <f>Table1[[#This Row],[revenue]]-Table1[[#This Row],[budget_x]]</f>
        <v>-2039526</v>
      </c>
      <c r="K8075" s="7">
        <f>Table1[[#This Row],[profit /loss ]]/Table1[[#This Row],[budget_x]]</f>
        <v>-0.20395260000000001</v>
      </c>
      <c r="L8075" t="str" cm="1">
        <f t="array" ref="L8075">_xlfn.IFS(Table1[[#This Row],[score]]&gt;70,"high",Table1[[#This Row],[score]]&gt;50,"medium",Table1[[#This Row],[score]]&lt;=50,"low")</f>
        <v>high</v>
      </c>
    </row>
    <row r="8076" spans="1:12" x14ac:dyDescent="0.3">
      <c r="A8076" t="s">
        <v>7768</v>
      </c>
      <c r="B8076" s="1">
        <v>22735</v>
      </c>
      <c r="C8076">
        <v>68</v>
      </c>
      <c r="D8076" t="s">
        <v>9</v>
      </c>
      <c r="E8076" t="s">
        <v>10</v>
      </c>
      <c r="F8076">
        <v>6250000</v>
      </c>
      <c r="G8076">
        <v>257720413.19999999</v>
      </c>
      <c r="H8076" t="s">
        <v>11</v>
      </c>
      <c r="I8076">
        <f>YEAR(Table1[[#This Row],[date]])</f>
        <v>1962</v>
      </c>
      <c r="J8076">
        <f>Table1[[#This Row],[revenue]]-Table1[[#This Row],[budget_x]]</f>
        <v>251470413.19999999</v>
      </c>
      <c r="K8076" s="7">
        <f>Table1[[#This Row],[profit /loss ]]/Table1[[#This Row],[budget_x]]</f>
        <v>40.235266111999998</v>
      </c>
      <c r="L8076" t="str" cm="1">
        <f t="array" ref="L8076">_xlfn.IFS(Table1[[#This Row],[score]]&gt;70,"high",Table1[[#This Row],[score]]&gt;50,"medium",Table1[[#This Row],[score]]&lt;=50,"low")</f>
        <v>medium</v>
      </c>
    </row>
    <row r="8077" spans="1:12" x14ac:dyDescent="0.3">
      <c r="A8077" t="s">
        <v>7769</v>
      </c>
      <c r="B8077" s="1">
        <v>41303</v>
      </c>
      <c r="C8077">
        <v>33</v>
      </c>
      <c r="D8077" t="s">
        <v>9</v>
      </c>
      <c r="E8077" t="s">
        <v>10</v>
      </c>
      <c r="F8077">
        <v>7700000</v>
      </c>
      <c r="G8077">
        <v>1240261.6000000001</v>
      </c>
      <c r="H8077" t="s">
        <v>11</v>
      </c>
      <c r="I8077">
        <f>YEAR(Table1[[#This Row],[date]])</f>
        <v>2013</v>
      </c>
      <c r="J8077">
        <f>Table1[[#This Row],[revenue]]-Table1[[#This Row],[budget_x]]</f>
        <v>-6459738.4000000004</v>
      </c>
      <c r="K8077" s="7">
        <f>Table1[[#This Row],[profit /loss ]]/Table1[[#This Row],[budget_x]]</f>
        <v>-0.83892706493506497</v>
      </c>
      <c r="L8077" t="str" cm="1">
        <f t="array" ref="L8077">_xlfn.IFS(Table1[[#This Row],[score]]&gt;70,"high",Table1[[#This Row],[score]]&gt;50,"medium",Table1[[#This Row],[score]]&lt;=50,"low")</f>
        <v>low</v>
      </c>
    </row>
    <row r="8078" spans="1:12" x14ac:dyDescent="0.3">
      <c r="A8078" t="s">
        <v>7770</v>
      </c>
      <c r="B8078" s="1">
        <v>37637</v>
      </c>
      <c r="C8078">
        <v>61</v>
      </c>
      <c r="D8078" t="s">
        <v>9</v>
      </c>
      <c r="E8078" t="s">
        <v>10</v>
      </c>
      <c r="F8078">
        <v>30000000</v>
      </c>
      <c r="G8078">
        <v>62432423</v>
      </c>
      <c r="H8078" t="s">
        <v>11</v>
      </c>
      <c r="I8078">
        <f>YEAR(Table1[[#This Row],[date]])</f>
        <v>2003</v>
      </c>
      <c r="J8078">
        <f>Table1[[#This Row],[revenue]]-Table1[[#This Row],[budget_x]]</f>
        <v>32432423</v>
      </c>
      <c r="K8078" s="7">
        <f>Table1[[#This Row],[profit /loss ]]/Table1[[#This Row],[budget_x]]</f>
        <v>1.0810807666666666</v>
      </c>
      <c r="L8078" t="str" cm="1">
        <f t="array" ref="L8078">_xlfn.IFS(Table1[[#This Row],[score]]&gt;70,"high",Table1[[#This Row],[score]]&gt;50,"medium",Table1[[#This Row],[score]]&lt;=50,"low")</f>
        <v>medium</v>
      </c>
    </row>
    <row r="8079" spans="1:12" x14ac:dyDescent="0.3">
      <c r="A8079" t="s">
        <v>7771</v>
      </c>
      <c r="B8079" s="1">
        <v>43580</v>
      </c>
      <c r="C8079">
        <v>58</v>
      </c>
      <c r="D8079" t="s">
        <v>9</v>
      </c>
      <c r="E8079" t="s">
        <v>10</v>
      </c>
      <c r="F8079">
        <v>150400000</v>
      </c>
      <c r="G8079">
        <v>508177168.19999999</v>
      </c>
      <c r="H8079" t="s">
        <v>17</v>
      </c>
      <c r="I8079">
        <f>YEAR(Table1[[#This Row],[date]])</f>
        <v>2019</v>
      </c>
      <c r="J8079">
        <f>Table1[[#This Row],[revenue]]-Table1[[#This Row],[budget_x]]</f>
        <v>357777168.19999999</v>
      </c>
      <c r="K8079" s="7">
        <f>Table1[[#This Row],[profit /loss ]]/Table1[[#This Row],[budget_x]]</f>
        <v>2.3788375545212763</v>
      </c>
      <c r="L8079" t="str" cm="1">
        <f t="array" ref="L8079">_xlfn.IFS(Table1[[#This Row],[score]]&gt;70,"high",Table1[[#This Row],[score]]&gt;50,"medium",Table1[[#This Row],[score]]&lt;=50,"low")</f>
        <v>medium</v>
      </c>
    </row>
    <row r="8080" spans="1:12" x14ac:dyDescent="0.3">
      <c r="A8080" t="s">
        <v>7772</v>
      </c>
      <c r="B8080" s="1">
        <v>42124</v>
      </c>
      <c r="C8080">
        <v>40</v>
      </c>
      <c r="D8080" t="s">
        <v>9</v>
      </c>
      <c r="E8080" t="s">
        <v>74</v>
      </c>
      <c r="F8080">
        <v>101800000</v>
      </c>
      <c r="G8080">
        <v>842846355.60000002</v>
      </c>
      <c r="H8080" t="s">
        <v>75</v>
      </c>
      <c r="I8080">
        <f>YEAR(Table1[[#This Row],[date]])</f>
        <v>2015</v>
      </c>
      <c r="J8080">
        <f>Table1[[#This Row],[revenue]]-Table1[[#This Row],[budget_x]]</f>
        <v>741046355.60000002</v>
      </c>
      <c r="K8080" s="7">
        <f>Table1[[#This Row],[profit /loss ]]/Table1[[#This Row],[budget_x]]</f>
        <v>7.2794337485265226</v>
      </c>
      <c r="L8080" t="str" cm="1">
        <f t="array" ref="L8080">_xlfn.IFS(Table1[[#This Row],[score]]&gt;70,"high",Table1[[#This Row],[score]]&gt;50,"medium",Table1[[#This Row],[score]]&lt;=50,"low")</f>
        <v>low</v>
      </c>
    </row>
    <row r="8081" spans="1:12" x14ac:dyDescent="0.3">
      <c r="A8081" t="s">
        <v>7773</v>
      </c>
      <c r="B8081" s="1">
        <v>40753</v>
      </c>
      <c r="C8081">
        <v>71</v>
      </c>
      <c r="D8081" t="s">
        <v>9</v>
      </c>
      <c r="E8081" t="s">
        <v>895</v>
      </c>
      <c r="F8081">
        <v>122200000</v>
      </c>
      <c r="G8081">
        <v>503388911.80000001</v>
      </c>
      <c r="H8081" t="s">
        <v>2122</v>
      </c>
      <c r="I8081">
        <f>YEAR(Table1[[#This Row],[date]])</f>
        <v>2011</v>
      </c>
      <c r="J8081">
        <f>Table1[[#This Row],[revenue]]-Table1[[#This Row],[budget_x]]</f>
        <v>381188911.80000001</v>
      </c>
      <c r="K8081" s="7">
        <f>Table1[[#This Row],[profit /loss ]]/Table1[[#This Row],[budget_x]]</f>
        <v>3.1193855302782323</v>
      </c>
      <c r="L8081" t="str" cm="1">
        <f t="array" ref="L8081">_xlfn.IFS(Table1[[#This Row],[score]]&gt;70,"high",Table1[[#This Row],[score]]&gt;50,"medium",Table1[[#This Row],[score]]&lt;=50,"low")</f>
        <v>high</v>
      </c>
    </row>
    <row r="8082" spans="1:12" x14ac:dyDescent="0.3">
      <c r="A8082" t="s">
        <v>7774</v>
      </c>
      <c r="B8082" s="1">
        <v>43397</v>
      </c>
      <c r="C8082">
        <v>69</v>
      </c>
      <c r="D8082" t="s">
        <v>9</v>
      </c>
      <c r="E8082" t="s">
        <v>10</v>
      </c>
      <c r="F8082">
        <v>165000000</v>
      </c>
      <c r="G8082">
        <v>375194435.39999998</v>
      </c>
      <c r="H8082" t="s">
        <v>11</v>
      </c>
      <c r="I8082">
        <f>YEAR(Table1[[#This Row],[date]])</f>
        <v>2018</v>
      </c>
      <c r="J8082">
        <f>Table1[[#This Row],[revenue]]-Table1[[#This Row],[budget_x]]</f>
        <v>210194435.39999998</v>
      </c>
      <c r="K8082" s="7">
        <f>Table1[[#This Row],[profit /loss ]]/Table1[[#This Row],[budget_x]]</f>
        <v>1.273905669090909</v>
      </c>
      <c r="L8082" t="str" cm="1">
        <f t="array" ref="L8082">_xlfn.IFS(Table1[[#This Row],[score]]&gt;70,"high",Table1[[#This Row],[score]]&gt;50,"medium",Table1[[#This Row],[score]]&lt;=50,"low")</f>
        <v>medium</v>
      </c>
    </row>
    <row r="8083" spans="1:12" x14ac:dyDescent="0.3">
      <c r="A8083" t="s">
        <v>7775</v>
      </c>
      <c r="B8083" s="1">
        <v>40292</v>
      </c>
      <c r="C8083">
        <v>73</v>
      </c>
      <c r="D8083" t="s">
        <v>9</v>
      </c>
      <c r="E8083" t="s">
        <v>69</v>
      </c>
      <c r="F8083">
        <v>158000000</v>
      </c>
      <c r="G8083">
        <v>582632450.39999998</v>
      </c>
      <c r="H8083" t="s">
        <v>143</v>
      </c>
      <c r="I8083">
        <f>YEAR(Table1[[#This Row],[date]])</f>
        <v>2010</v>
      </c>
      <c r="J8083">
        <f>Table1[[#This Row],[revenue]]-Table1[[#This Row],[budget_x]]</f>
        <v>424632450.39999998</v>
      </c>
      <c r="K8083" s="7">
        <f>Table1[[#This Row],[profit /loss ]]/Table1[[#This Row],[budget_x]]</f>
        <v>2.6875471544303795</v>
      </c>
      <c r="L8083" t="str" cm="1">
        <f t="array" ref="L8083">_xlfn.IFS(Table1[[#This Row],[score]]&gt;70,"high",Table1[[#This Row],[score]]&gt;50,"medium",Table1[[#This Row],[score]]&lt;=50,"low")</f>
        <v>high</v>
      </c>
    </row>
    <row r="8084" spans="1:12" x14ac:dyDescent="0.3">
      <c r="A8084" t="s">
        <v>7776</v>
      </c>
      <c r="B8084" s="1">
        <v>40843</v>
      </c>
      <c r="C8084">
        <v>59</v>
      </c>
      <c r="D8084" t="s">
        <v>9</v>
      </c>
      <c r="E8084" t="s">
        <v>10</v>
      </c>
      <c r="F8084">
        <v>45000000</v>
      </c>
      <c r="G8084">
        <v>21544732</v>
      </c>
      <c r="H8084" t="s">
        <v>17</v>
      </c>
      <c r="I8084">
        <f>YEAR(Table1[[#This Row],[date]])</f>
        <v>2011</v>
      </c>
      <c r="J8084">
        <f>Table1[[#This Row],[revenue]]-Table1[[#This Row],[budget_x]]</f>
        <v>-23455268</v>
      </c>
      <c r="K8084" s="7">
        <f>Table1[[#This Row],[profit /loss ]]/Table1[[#This Row],[budget_x]]</f>
        <v>-0.52122817777777775</v>
      </c>
      <c r="L8084" t="str" cm="1">
        <f t="array" ref="L8084">_xlfn.IFS(Table1[[#This Row],[score]]&gt;70,"high",Table1[[#This Row],[score]]&gt;50,"medium",Table1[[#This Row],[score]]&lt;=50,"low")</f>
        <v>medium</v>
      </c>
    </row>
    <row r="8085" spans="1:12" x14ac:dyDescent="0.3">
      <c r="A8085" t="s">
        <v>7777</v>
      </c>
      <c r="B8085" s="1">
        <v>34135</v>
      </c>
      <c r="C8085">
        <v>74</v>
      </c>
      <c r="D8085" t="s">
        <v>9</v>
      </c>
      <c r="E8085" t="s">
        <v>10</v>
      </c>
      <c r="F8085">
        <v>7000000</v>
      </c>
      <c r="G8085">
        <v>40207064</v>
      </c>
      <c r="H8085" t="s">
        <v>11</v>
      </c>
      <c r="I8085">
        <f>YEAR(Table1[[#This Row],[date]])</f>
        <v>1993</v>
      </c>
      <c r="J8085">
        <f>Table1[[#This Row],[revenue]]-Table1[[#This Row],[budget_x]]</f>
        <v>33207064</v>
      </c>
      <c r="K8085" s="7">
        <f>Table1[[#This Row],[profit /loss ]]/Table1[[#This Row],[budget_x]]</f>
        <v>4.7438662857142857</v>
      </c>
      <c r="L8085" t="str" cm="1">
        <f t="array" ref="L8085">_xlfn.IFS(Table1[[#This Row],[score]]&gt;70,"high",Table1[[#This Row],[score]]&gt;50,"medium",Table1[[#This Row],[score]]&lt;=50,"low")</f>
        <v>high</v>
      </c>
    </row>
    <row r="8086" spans="1:12" x14ac:dyDescent="0.3">
      <c r="A8086" t="s">
        <v>7778</v>
      </c>
      <c r="B8086" s="1">
        <v>44467</v>
      </c>
      <c r="C8086">
        <v>56</v>
      </c>
      <c r="D8086" t="s">
        <v>9</v>
      </c>
      <c r="E8086" t="s">
        <v>10</v>
      </c>
      <c r="F8086">
        <v>113800000</v>
      </c>
      <c r="G8086">
        <v>544513308.60000002</v>
      </c>
      <c r="H8086" t="s">
        <v>17</v>
      </c>
      <c r="I8086">
        <f>YEAR(Table1[[#This Row],[date]])</f>
        <v>2021</v>
      </c>
      <c r="J8086">
        <f>Table1[[#This Row],[revenue]]-Table1[[#This Row],[budget_x]]</f>
        <v>430713308.60000002</v>
      </c>
      <c r="K8086" s="7">
        <f>Table1[[#This Row],[profit /loss ]]/Table1[[#This Row],[budget_x]]</f>
        <v>3.7848269648506152</v>
      </c>
      <c r="L8086" t="str" cm="1">
        <f t="array" ref="L8086">_xlfn.IFS(Table1[[#This Row],[score]]&gt;70,"high",Table1[[#This Row],[score]]&gt;50,"medium",Table1[[#This Row],[score]]&lt;=50,"low")</f>
        <v>medium</v>
      </c>
    </row>
    <row r="8087" spans="1:12" x14ac:dyDescent="0.3">
      <c r="A8087" t="s">
        <v>7779</v>
      </c>
      <c r="B8087" s="1">
        <v>43549</v>
      </c>
      <c r="C8087">
        <v>80</v>
      </c>
      <c r="D8087" t="s">
        <v>9</v>
      </c>
      <c r="E8087" t="s">
        <v>10</v>
      </c>
      <c r="F8087">
        <v>9260980</v>
      </c>
      <c r="G8087">
        <v>38812872.399999999</v>
      </c>
      <c r="H8087" t="s">
        <v>11</v>
      </c>
      <c r="I8087">
        <f>YEAR(Table1[[#This Row],[date]])</f>
        <v>2019</v>
      </c>
      <c r="J8087">
        <f>Table1[[#This Row],[revenue]]-Table1[[#This Row],[budget_x]]</f>
        <v>29551892.399999999</v>
      </c>
      <c r="K8087" s="7">
        <f>Table1[[#This Row],[profit /loss ]]/Table1[[#This Row],[budget_x]]</f>
        <v>3.1910113616485511</v>
      </c>
      <c r="L8087" t="str" cm="1">
        <f t="array" ref="L8087">_xlfn.IFS(Table1[[#This Row],[score]]&gt;70,"high",Table1[[#This Row],[score]]&gt;50,"medium",Table1[[#This Row],[score]]&lt;=50,"low")</f>
        <v>high</v>
      </c>
    </row>
    <row r="8088" spans="1:12" x14ac:dyDescent="0.3">
      <c r="A8088" t="s">
        <v>7780</v>
      </c>
      <c r="B8088" s="1">
        <v>44882</v>
      </c>
      <c r="C8088">
        <v>71</v>
      </c>
      <c r="D8088" t="s">
        <v>9</v>
      </c>
      <c r="E8088" t="s">
        <v>15</v>
      </c>
      <c r="F8088">
        <v>50600000</v>
      </c>
      <c r="G8088">
        <v>460177562</v>
      </c>
      <c r="H8088" t="s">
        <v>11</v>
      </c>
      <c r="I8088">
        <f>YEAR(Table1[[#This Row],[date]])</f>
        <v>2022</v>
      </c>
      <c r="J8088">
        <f>Table1[[#This Row],[revenue]]-Table1[[#This Row],[budget_x]]</f>
        <v>409577562</v>
      </c>
      <c r="K8088" s="7">
        <f>Table1[[#This Row],[profit /loss ]]/Table1[[#This Row],[budget_x]]</f>
        <v>8.094418221343874</v>
      </c>
      <c r="L8088" t="str" cm="1">
        <f t="array" ref="L8088">_xlfn.IFS(Table1[[#This Row],[score]]&gt;70,"high",Table1[[#This Row],[score]]&gt;50,"medium",Table1[[#This Row],[score]]&lt;=50,"low")</f>
        <v>high</v>
      </c>
    </row>
    <row r="8089" spans="1:12" x14ac:dyDescent="0.3">
      <c r="A8089" t="s">
        <v>7781</v>
      </c>
      <c r="B8089" s="1">
        <v>39962</v>
      </c>
      <c r="C8089">
        <v>57</v>
      </c>
      <c r="D8089" t="s">
        <v>9</v>
      </c>
      <c r="E8089" t="s">
        <v>10</v>
      </c>
      <c r="F8089">
        <v>30000000</v>
      </c>
      <c r="G8089">
        <v>5874530</v>
      </c>
      <c r="H8089" t="s">
        <v>11</v>
      </c>
      <c r="I8089">
        <f>YEAR(Table1[[#This Row],[date]])</f>
        <v>2009</v>
      </c>
      <c r="J8089">
        <f>Table1[[#This Row],[revenue]]-Table1[[#This Row],[budget_x]]</f>
        <v>-24125470</v>
      </c>
      <c r="K8089" s="7">
        <f>Table1[[#This Row],[profit /loss ]]/Table1[[#This Row],[budget_x]]</f>
        <v>-0.80418233333333333</v>
      </c>
      <c r="L8089" t="str" cm="1">
        <f t="array" ref="L8089">_xlfn.IFS(Table1[[#This Row],[score]]&gt;70,"high",Table1[[#This Row],[score]]&gt;50,"medium",Table1[[#This Row],[score]]&lt;=50,"low")</f>
        <v>medium</v>
      </c>
    </row>
    <row r="8090" spans="1:12" x14ac:dyDescent="0.3">
      <c r="A8090" t="s">
        <v>7782</v>
      </c>
      <c r="B8090" s="1">
        <v>35153</v>
      </c>
      <c r="C8090">
        <v>59</v>
      </c>
      <c r="D8090" t="s">
        <v>9</v>
      </c>
      <c r="E8090" t="s">
        <v>10</v>
      </c>
      <c r="F8090">
        <v>6770000</v>
      </c>
      <c r="G8090">
        <v>8620678</v>
      </c>
      <c r="H8090" t="s">
        <v>17</v>
      </c>
      <c r="I8090">
        <f>YEAR(Table1[[#This Row],[date]])</f>
        <v>1996</v>
      </c>
      <c r="J8090">
        <f>Table1[[#This Row],[revenue]]-Table1[[#This Row],[budget_x]]</f>
        <v>1850678</v>
      </c>
      <c r="K8090" s="7">
        <f>Table1[[#This Row],[profit /loss ]]/Table1[[#This Row],[budget_x]]</f>
        <v>0.27336454948301331</v>
      </c>
      <c r="L8090" t="str" cm="1">
        <f t="array" ref="L8090">_xlfn.IFS(Table1[[#This Row],[score]]&gt;70,"high",Table1[[#This Row],[score]]&gt;50,"medium",Table1[[#This Row],[score]]&lt;=50,"low")</f>
        <v>medium</v>
      </c>
    </row>
    <row r="8091" spans="1:12" x14ac:dyDescent="0.3">
      <c r="A8091" t="s">
        <v>7783</v>
      </c>
      <c r="B8091" s="1">
        <v>45020</v>
      </c>
      <c r="C8091">
        <v>0</v>
      </c>
      <c r="D8091" t="s">
        <v>9</v>
      </c>
      <c r="E8091" t="s">
        <v>15</v>
      </c>
      <c r="F8091">
        <v>183540000</v>
      </c>
      <c r="G8091">
        <v>178359863</v>
      </c>
      <c r="H8091" t="s">
        <v>17</v>
      </c>
      <c r="I8091">
        <f>YEAR(Table1[[#This Row],[date]])</f>
        <v>2023</v>
      </c>
      <c r="J8091">
        <f>Table1[[#This Row],[revenue]]-Table1[[#This Row],[budget_x]]</f>
        <v>-5180137</v>
      </c>
      <c r="K8091" s="7">
        <f>Table1[[#This Row],[profit /loss ]]/Table1[[#This Row],[budget_x]]</f>
        <v>-2.8223477171188841E-2</v>
      </c>
      <c r="L8091" t="str" cm="1">
        <f t="array" ref="L8091">_xlfn.IFS(Table1[[#This Row],[score]]&gt;70,"high",Table1[[#This Row],[score]]&gt;50,"medium",Table1[[#This Row],[score]]&lt;=50,"low")</f>
        <v>low</v>
      </c>
    </row>
    <row r="8092" spans="1:12" x14ac:dyDescent="0.3">
      <c r="A8092" t="s">
        <v>7784</v>
      </c>
      <c r="B8092" s="1">
        <v>33641</v>
      </c>
      <c r="C8092">
        <v>57</v>
      </c>
      <c r="D8092" t="s">
        <v>9</v>
      </c>
      <c r="E8092" t="s">
        <v>10</v>
      </c>
      <c r="F8092">
        <v>32000000</v>
      </c>
      <c r="G8092">
        <v>28590665</v>
      </c>
      <c r="H8092" t="s">
        <v>17</v>
      </c>
      <c r="I8092">
        <f>YEAR(Table1[[#This Row],[date]])</f>
        <v>1992</v>
      </c>
      <c r="J8092">
        <f>Table1[[#This Row],[revenue]]-Table1[[#This Row],[budget_x]]</f>
        <v>-3409335</v>
      </c>
      <c r="K8092" s="7">
        <f>Table1[[#This Row],[profit /loss ]]/Table1[[#This Row],[budget_x]]</f>
        <v>-0.10654171875</v>
      </c>
      <c r="L8092" t="str" cm="1">
        <f t="array" ref="L8092">_xlfn.IFS(Table1[[#This Row],[score]]&gt;70,"high",Table1[[#This Row],[score]]&gt;50,"medium",Table1[[#This Row],[score]]&lt;=50,"low")</f>
        <v>medium</v>
      </c>
    </row>
    <row r="8093" spans="1:12" x14ac:dyDescent="0.3">
      <c r="A8093" t="s">
        <v>7785</v>
      </c>
      <c r="B8093" s="1">
        <v>41340</v>
      </c>
      <c r="C8093">
        <v>58</v>
      </c>
      <c r="D8093" t="s">
        <v>9</v>
      </c>
      <c r="E8093" t="s">
        <v>10</v>
      </c>
      <c r="F8093">
        <v>13000000</v>
      </c>
      <c r="G8093">
        <v>48065672</v>
      </c>
      <c r="H8093" t="s">
        <v>11</v>
      </c>
      <c r="I8093">
        <f>YEAR(Table1[[#This Row],[date]])</f>
        <v>2013</v>
      </c>
      <c r="J8093">
        <f>Table1[[#This Row],[revenue]]-Table1[[#This Row],[budget_x]]</f>
        <v>35065672</v>
      </c>
      <c r="K8093" s="7">
        <f>Table1[[#This Row],[profit /loss ]]/Table1[[#This Row],[budget_x]]</f>
        <v>2.6973593846153845</v>
      </c>
      <c r="L8093" t="str" cm="1">
        <f t="array" ref="L8093">_xlfn.IFS(Table1[[#This Row],[score]]&gt;70,"high",Table1[[#This Row],[score]]&gt;50,"medium",Table1[[#This Row],[score]]&lt;=50,"low")</f>
        <v>medium</v>
      </c>
    </row>
    <row r="8094" spans="1:12" x14ac:dyDescent="0.3">
      <c r="A8094" t="s">
        <v>7786</v>
      </c>
      <c r="B8094" s="1">
        <v>36924</v>
      </c>
      <c r="C8094">
        <v>55</v>
      </c>
      <c r="D8094" t="s">
        <v>9</v>
      </c>
      <c r="E8094" t="s">
        <v>10</v>
      </c>
      <c r="F8094">
        <v>10000000</v>
      </c>
      <c r="G8094">
        <v>20384136</v>
      </c>
      <c r="H8094" t="s">
        <v>17</v>
      </c>
      <c r="I8094">
        <f>YEAR(Table1[[#This Row],[date]])</f>
        <v>2001</v>
      </c>
      <c r="J8094">
        <f>Table1[[#This Row],[revenue]]-Table1[[#This Row],[budget_x]]</f>
        <v>10384136</v>
      </c>
      <c r="K8094" s="7">
        <f>Table1[[#This Row],[profit /loss ]]/Table1[[#This Row],[budget_x]]</f>
        <v>1.0384135999999999</v>
      </c>
      <c r="L8094" t="str" cm="1">
        <f t="array" ref="L8094">_xlfn.IFS(Table1[[#This Row],[score]]&gt;70,"high",Table1[[#This Row],[score]]&gt;50,"medium",Table1[[#This Row],[score]]&lt;=50,"low")</f>
        <v>medium</v>
      </c>
    </row>
    <row r="8095" spans="1:12" x14ac:dyDescent="0.3">
      <c r="A8095" t="s">
        <v>7787</v>
      </c>
      <c r="B8095" s="1">
        <v>43255</v>
      </c>
      <c r="C8095">
        <v>63</v>
      </c>
      <c r="D8095" t="s">
        <v>9</v>
      </c>
      <c r="E8095" t="s">
        <v>10</v>
      </c>
      <c r="F8095">
        <v>110800000</v>
      </c>
      <c r="G8095">
        <v>475111240</v>
      </c>
      <c r="H8095" t="s">
        <v>17</v>
      </c>
      <c r="I8095">
        <f>YEAR(Table1[[#This Row],[date]])</f>
        <v>2018</v>
      </c>
      <c r="J8095">
        <f>Table1[[#This Row],[revenue]]-Table1[[#This Row],[budget_x]]</f>
        <v>364311240</v>
      </c>
      <c r="K8095" s="7">
        <f>Table1[[#This Row],[profit /loss ]]/Table1[[#This Row],[budget_x]]</f>
        <v>3.2880075812274367</v>
      </c>
      <c r="L8095" t="str" cm="1">
        <f t="array" ref="L8095">_xlfn.IFS(Table1[[#This Row],[score]]&gt;70,"high",Table1[[#This Row],[score]]&gt;50,"medium",Table1[[#This Row],[score]]&lt;=50,"low")</f>
        <v>medium</v>
      </c>
    </row>
    <row r="8096" spans="1:12" x14ac:dyDescent="0.3">
      <c r="A8096" t="s">
        <v>4137</v>
      </c>
      <c r="B8096" s="1">
        <v>32199</v>
      </c>
      <c r="C8096">
        <v>69</v>
      </c>
      <c r="D8096" t="s">
        <v>9</v>
      </c>
      <c r="E8096" t="s">
        <v>10</v>
      </c>
      <c r="F8096">
        <v>75000000</v>
      </c>
      <c r="G8096">
        <v>202822861</v>
      </c>
      <c r="H8096" t="s">
        <v>17</v>
      </c>
      <c r="I8096">
        <f>YEAR(Table1[[#This Row],[date]])</f>
        <v>1988</v>
      </c>
      <c r="J8096">
        <f>Table1[[#This Row],[revenue]]-Table1[[#This Row],[budget_x]]</f>
        <v>127822861</v>
      </c>
      <c r="K8096" s="7">
        <f>Table1[[#This Row],[profit /loss ]]/Table1[[#This Row],[budget_x]]</f>
        <v>1.7043048133333334</v>
      </c>
      <c r="L8096" t="str" cm="1">
        <f t="array" ref="L8096">_xlfn.IFS(Table1[[#This Row],[score]]&gt;70,"high",Table1[[#This Row],[score]]&gt;50,"medium",Table1[[#This Row],[score]]&lt;=50,"low")</f>
        <v>medium</v>
      </c>
    </row>
    <row r="8097" spans="1:12" x14ac:dyDescent="0.3">
      <c r="A8097" t="s">
        <v>7788</v>
      </c>
      <c r="B8097" s="1">
        <v>33388</v>
      </c>
      <c r="C8097">
        <v>71</v>
      </c>
      <c r="D8097" t="s">
        <v>9</v>
      </c>
      <c r="E8097" t="s">
        <v>10</v>
      </c>
      <c r="F8097">
        <v>40000000</v>
      </c>
      <c r="G8097">
        <v>34469241</v>
      </c>
      <c r="H8097" t="s">
        <v>11</v>
      </c>
      <c r="I8097">
        <f>YEAR(Table1[[#This Row],[date]])</f>
        <v>1991</v>
      </c>
      <c r="J8097">
        <f>Table1[[#This Row],[revenue]]-Table1[[#This Row],[budget_x]]</f>
        <v>-5530759</v>
      </c>
      <c r="K8097" s="7">
        <f>Table1[[#This Row],[profit /loss ]]/Table1[[#This Row],[budget_x]]</f>
        <v>-0.13826897499999999</v>
      </c>
      <c r="L8097" t="str" cm="1">
        <f t="array" ref="L8097">_xlfn.IFS(Table1[[#This Row],[score]]&gt;70,"high",Table1[[#This Row],[score]]&gt;50,"medium",Table1[[#This Row],[score]]&lt;=50,"low")</f>
        <v>high</v>
      </c>
    </row>
    <row r="8098" spans="1:12" x14ac:dyDescent="0.3">
      <c r="A8098" t="s">
        <v>7789</v>
      </c>
      <c r="B8098" s="1">
        <v>43455</v>
      </c>
      <c r="C8098">
        <v>75</v>
      </c>
      <c r="D8098" t="s">
        <v>9</v>
      </c>
      <c r="E8098" t="s">
        <v>7790</v>
      </c>
      <c r="F8098">
        <v>113600000</v>
      </c>
      <c r="G8098">
        <v>637739380</v>
      </c>
      <c r="H8098" t="s">
        <v>1019</v>
      </c>
      <c r="I8098">
        <f>YEAR(Table1[[#This Row],[date]])</f>
        <v>2018</v>
      </c>
      <c r="J8098">
        <f>Table1[[#This Row],[revenue]]-Table1[[#This Row],[budget_x]]</f>
        <v>524139380</v>
      </c>
      <c r="K8098" s="7">
        <f>Table1[[#This Row],[profit /loss ]]/Table1[[#This Row],[budget_x]]</f>
        <v>4.6139029929577466</v>
      </c>
      <c r="L8098" t="str" cm="1">
        <f t="array" ref="L8098">_xlfn.IFS(Table1[[#This Row],[score]]&gt;70,"high",Table1[[#This Row],[score]]&gt;50,"medium",Table1[[#This Row],[score]]&lt;=50,"low")</f>
        <v>high</v>
      </c>
    </row>
    <row r="8099" spans="1:12" x14ac:dyDescent="0.3">
      <c r="A8099" t="s">
        <v>7791</v>
      </c>
      <c r="B8099" s="1">
        <v>41138</v>
      </c>
      <c r="C8099">
        <v>56</v>
      </c>
      <c r="D8099" t="s">
        <v>9</v>
      </c>
      <c r="E8099" t="s">
        <v>10</v>
      </c>
      <c r="F8099">
        <v>123000000</v>
      </c>
      <c r="G8099">
        <v>608925937.79999995</v>
      </c>
      <c r="H8099" t="s">
        <v>17</v>
      </c>
      <c r="I8099">
        <f>YEAR(Table1[[#This Row],[date]])</f>
        <v>2012</v>
      </c>
      <c r="J8099">
        <f>Table1[[#This Row],[revenue]]-Table1[[#This Row],[budget_x]]</f>
        <v>485925937.79999995</v>
      </c>
      <c r="K8099" s="7">
        <f>Table1[[#This Row],[profit /loss ]]/Table1[[#This Row],[budget_x]]</f>
        <v>3.9506173804878046</v>
      </c>
      <c r="L8099" t="str" cm="1">
        <f t="array" ref="L8099">_xlfn.IFS(Table1[[#This Row],[score]]&gt;70,"high",Table1[[#This Row],[score]]&gt;50,"medium",Table1[[#This Row],[score]]&lt;=50,"low")</f>
        <v>medium</v>
      </c>
    </row>
    <row r="8100" spans="1:12" x14ac:dyDescent="0.3">
      <c r="A8100" t="s">
        <v>7792</v>
      </c>
      <c r="B8100" s="1">
        <v>41377</v>
      </c>
      <c r="C8100">
        <v>63</v>
      </c>
      <c r="D8100" t="s">
        <v>9</v>
      </c>
      <c r="E8100" t="s">
        <v>69</v>
      </c>
      <c r="F8100">
        <v>16730000</v>
      </c>
      <c r="G8100">
        <v>779893</v>
      </c>
      <c r="H8100" t="s">
        <v>143</v>
      </c>
      <c r="I8100">
        <f>YEAR(Table1[[#This Row],[date]])</f>
        <v>2013</v>
      </c>
      <c r="J8100">
        <f>Table1[[#This Row],[revenue]]-Table1[[#This Row],[budget_x]]</f>
        <v>-15950107</v>
      </c>
      <c r="K8100" s="7">
        <f>Table1[[#This Row],[profit /loss ]]/Table1[[#This Row],[budget_x]]</f>
        <v>-0.953383562462642</v>
      </c>
      <c r="L8100" t="str" cm="1">
        <f t="array" ref="L8100">_xlfn.IFS(Table1[[#This Row],[score]]&gt;70,"high",Table1[[#This Row],[score]]&gt;50,"medium",Table1[[#This Row],[score]]&lt;=50,"low")</f>
        <v>medium</v>
      </c>
    </row>
    <row r="8101" spans="1:12" x14ac:dyDescent="0.3">
      <c r="A8101" t="s">
        <v>7793</v>
      </c>
      <c r="B8101" s="1">
        <v>43497</v>
      </c>
      <c r="C8101">
        <v>56</v>
      </c>
      <c r="D8101" t="s">
        <v>9</v>
      </c>
      <c r="E8101" t="s">
        <v>10</v>
      </c>
      <c r="F8101">
        <v>5500000</v>
      </c>
      <c r="G8101">
        <v>18294883</v>
      </c>
      <c r="H8101" t="s">
        <v>11</v>
      </c>
      <c r="I8101">
        <f>YEAR(Table1[[#This Row],[date]])</f>
        <v>2019</v>
      </c>
      <c r="J8101">
        <f>Table1[[#This Row],[revenue]]-Table1[[#This Row],[budget_x]]</f>
        <v>12794883</v>
      </c>
      <c r="K8101" s="7">
        <f>Table1[[#This Row],[profit /loss ]]/Table1[[#This Row],[budget_x]]</f>
        <v>2.3263423636363636</v>
      </c>
      <c r="L8101" t="str" cm="1">
        <f t="array" ref="L8101">_xlfn.IFS(Table1[[#This Row],[score]]&gt;70,"high",Table1[[#This Row],[score]]&gt;50,"medium",Table1[[#This Row],[score]]&lt;=50,"low")</f>
        <v>medium</v>
      </c>
    </row>
    <row r="8102" spans="1:12" x14ac:dyDescent="0.3">
      <c r="A8102" t="s">
        <v>7794</v>
      </c>
      <c r="B8102" s="1">
        <v>40633</v>
      </c>
      <c r="C8102">
        <v>72</v>
      </c>
      <c r="D8102" t="s">
        <v>9</v>
      </c>
      <c r="E8102" t="s">
        <v>10</v>
      </c>
      <c r="F8102">
        <v>40000000</v>
      </c>
      <c r="G8102">
        <v>87145086</v>
      </c>
      <c r="H8102" t="s">
        <v>11</v>
      </c>
      <c r="I8102">
        <f>YEAR(Table1[[#This Row],[date]])</f>
        <v>2011</v>
      </c>
      <c r="J8102">
        <f>Table1[[#This Row],[revenue]]-Table1[[#This Row],[budget_x]]</f>
        <v>47145086</v>
      </c>
      <c r="K8102" s="7">
        <f>Table1[[#This Row],[profit /loss ]]/Table1[[#This Row],[budget_x]]</f>
        <v>1.1786271500000001</v>
      </c>
      <c r="L8102" t="str" cm="1">
        <f t="array" ref="L8102">_xlfn.IFS(Table1[[#This Row],[score]]&gt;70,"high",Table1[[#This Row],[score]]&gt;50,"medium",Table1[[#This Row],[score]]&lt;=50,"low")</f>
        <v>high</v>
      </c>
    </row>
    <row r="8103" spans="1:12" x14ac:dyDescent="0.3">
      <c r="A8103" t="s">
        <v>7795</v>
      </c>
      <c r="B8103" s="1">
        <v>33604</v>
      </c>
      <c r="C8103">
        <v>54</v>
      </c>
      <c r="D8103" t="s">
        <v>9</v>
      </c>
      <c r="E8103" t="s">
        <v>86</v>
      </c>
      <c r="F8103">
        <v>3380017.8</v>
      </c>
      <c r="G8103">
        <v>1201428</v>
      </c>
      <c r="H8103" t="s">
        <v>87</v>
      </c>
      <c r="I8103">
        <f>YEAR(Table1[[#This Row],[date]])</f>
        <v>1992</v>
      </c>
      <c r="J8103">
        <f>Table1[[#This Row],[revenue]]-Table1[[#This Row],[budget_x]]</f>
        <v>-2178589.7999999998</v>
      </c>
      <c r="K8103" s="7">
        <f>Table1[[#This Row],[profit /loss ]]/Table1[[#This Row],[budget_x]]</f>
        <v>-0.64454980089158109</v>
      </c>
      <c r="L8103" t="str" cm="1">
        <f t="array" ref="L8103">_xlfn.IFS(Table1[[#This Row],[score]]&gt;70,"high",Table1[[#This Row],[score]]&gt;50,"medium",Table1[[#This Row],[score]]&lt;=50,"low")</f>
        <v>medium</v>
      </c>
    </row>
    <row r="8104" spans="1:12" x14ac:dyDescent="0.3">
      <c r="A8104" t="s">
        <v>7796</v>
      </c>
      <c r="B8104" s="1">
        <v>39772</v>
      </c>
      <c r="C8104">
        <v>47</v>
      </c>
      <c r="D8104" t="s">
        <v>9</v>
      </c>
      <c r="E8104" t="s">
        <v>10</v>
      </c>
      <c r="F8104">
        <v>105600000</v>
      </c>
      <c r="G8104">
        <v>830215344.60000002</v>
      </c>
      <c r="H8104" t="s">
        <v>11</v>
      </c>
      <c r="I8104">
        <f>YEAR(Table1[[#This Row],[date]])</f>
        <v>2008</v>
      </c>
      <c r="J8104">
        <f>Table1[[#This Row],[revenue]]-Table1[[#This Row],[budget_x]]</f>
        <v>724615344.60000002</v>
      </c>
      <c r="K8104" s="7">
        <f>Table1[[#This Row],[profit /loss ]]/Table1[[#This Row],[budget_x]]</f>
        <v>6.8618877329545453</v>
      </c>
      <c r="L8104" t="str" cm="1">
        <f t="array" ref="L8104">_xlfn.IFS(Table1[[#This Row],[score]]&gt;70,"high",Table1[[#This Row],[score]]&gt;50,"medium",Table1[[#This Row],[score]]&lt;=50,"low")</f>
        <v>low</v>
      </c>
    </row>
    <row r="8105" spans="1:12" x14ac:dyDescent="0.3">
      <c r="A8105" t="s">
        <v>7797</v>
      </c>
      <c r="B8105" s="1">
        <v>44734</v>
      </c>
      <c r="C8105">
        <v>54</v>
      </c>
      <c r="D8105" t="s">
        <v>9</v>
      </c>
      <c r="E8105" t="s">
        <v>10</v>
      </c>
      <c r="F8105">
        <v>122400000</v>
      </c>
      <c r="G8105">
        <v>385649598.39999998</v>
      </c>
      <c r="H8105" t="s">
        <v>17</v>
      </c>
      <c r="I8105">
        <f>YEAR(Table1[[#This Row],[date]])</f>
        <v>2022</v>
      </c>
      <c r="J8105">
        <f>Table1[[#This Row],[revenue]]-Table1[[#This Row],[budget_x]]</f>
        <v>263249598.39999998</v>
      </c>
      <c r="K8105" s="7">
        <f>Table1[[#This Row],[profit /loss ]]/Table1[[#This Row],[budget_x]]</f>
        <v>2.1507320130718952</v>
      </c>
      <c r="L8105" t="str" cm="1">
        <f t="array" ref="L8105">_xlfn.IFS(Table1[[#This Row],[score]]&gt;70,"high",Table1[[#This Row],[score]]&gt;50,"medium",Table1[[#This Row],[score]]&lt;=50,"low")</f>
        <v>medium</v>
      </c>
    </row>
    <row r="8106" spans="1:12" x14ac:dyDescent="0.3">
      <c r="A8106" t="s">
        <v>7798</v>
      </c>
      <c r="B8106" s="1">
        <v>42430</v>
      </c>
      <c r="C8106">
        <v>39</v>
      </c>
      <c r="D8106" t="s">
        <v>9</v>
      </c>
      <c r="E8106" t="s">
        <v>10</v>
      </c>
      <c r="F8106">
        <v>118800000</v>
      </c>
      <c r="G8106">
        <v>842846355.60000002</v>
      </c>
      <c r="H8106" t="s">
        <v>17</v>
      </c>
      <c r="I8106">
        <f>YEAR(Table1[[#This Row],[date]])</f>
        <v>2016</v>
      </c>
      <c r="J8106">
        <f>Table1[[#This Row],[revenue]]-Table1[[#This Row],[budget_x]]</f>
        <v>724046355.60000002</v>
      </c>
      <c r="K8106" s="7">
        <f>Table1[[#This Row],[profit /loss ]]/Table1[[#This Row],[budget_x]]</f>
        <v>6.0946662929292934</v>
      </c>
      <c r="L8106" t="str" cm="1">
        <f t="array" ref="L8106">_xlfn.IFS(Table1[[#This Row],[score]]&gt;70,"high",Table1[[#This Row],[score]]&gt;50,"medium",Table1[[#This Row],[score]]&lt;=50,"low")</f>
        <v>low</v>
      </c>
    </row>
    <row r="8107" spans="1:12" x14ac:dyDescent="0.3">
      <c r="A8107" t="s">
        <v>7799</v>
      </c>
      <c r="B8107" s="1">
        <v>41730</v>
      </c>
      <c r="C8107">
        <v>61</v>
      </c>
      <c r="D8107" t="s">
        <v>9</v>
      </c>
      <c r="E8107" t="s">
        <v>10</v>
      </c>
      <c r="F8107">
        <v>8000000</v>
      </c>
      <c r="G8107">
        <v>97708392.400000006</v>
      </c>
      <c r="H8107" t="s">
        <v>17</v>
      </c>
      <c r="I8107">
        <f>YEAR(Table1[[#This Row],[date]])</f>
        <v>2014</v>
      </c>
      <c r="J8107">
        <f>Table1[[#This Row],[revenue]]-Table1[[#This Row],[budget_x]]</f>
        <v>89708392.400000006</v>
      </c>
      <c r="K8107" s="7">
        <f>Table1[[#This Row],[profit /loss ]]/Table1[[#This Row],[budget_x]]</f>
        <v>11.213549050000001</v>
      </c>
      <c r="L8107" t="str" cm="1">
        <f t="array" ref="L8107">_xlfn.IFS(Table1[[#This Row],[score]]&gt;70,"high",Table1[[#This Row],[score]]&gt;50,"medium",Table1[[#This Row],[score]]&lt;=50,"low")</f>
        <v>medium</v>
      </c>
    </row>
    <row r="8108" spans="1:12" x14ac:dyDescent="0.3">
      <c r="A8108" t="s">
        <v>7800</v>
      </c>
      <c r="B8108" s="1">
        <v>27017</v>
      </c>
      <c r="C8108">
        <v>73</v>
      </c>
      <c r="D8108" t="s">
        <v>9</v>
      </c>
      <c r="E8108" t="s">
        <v>95</v>
      </c>
      <c r="F8108">
        <v>78800000</v>
      </c>
      <c r="G8108">
        <v>598419966.60000002</v>
      </c>
      <c r="H8108" t="s">
        <v>96</v>
      </c>
      <c r="I8108">
        <f>YEAR(Table1[[#This Row],[date]])</f>
        <v>1973</v>
      </c>
      <c r="J8108">
        <f>Table1[[#This Row],[revenue]]-Table1[[#This Row],[budget_x]]</f>
        <v>519619966.60000002</v>
      </c>
      <c r="K8108" s="7">
        <f>Table1[[#This Row],[profit /loss ]]/Table1[[#This Row],[budget_x]]</f>
        <v>6.5941620126903553</v>
      </c>
      <c r="L8108" t="str" cm="1">
        <f t="array" ref="L8108">_xlfn.IFS(Table1[[#This Row],[score]]&gt;70,"high",Table1[[#This Row],[score]]&gt;50,"medium",Table1[[#This Row],[score]]&lt;=50,"low")</f>
        <v>high</v>
      </c>
    </row>
    <row r="8109" spans="1:12" x14ac:dyDescent="0.3">
      <c r="A8109" t="s">
        <v>7801</v>
      </c>
      <c r="B8109" s="1">
        <v>39358</v>
      </c>
      <c r="C8109">
        <v>56</v>
      </c>
      <c r="D8109" t="s">
        <v>9</v>
      </c>
      <c r="E8109" t="s">
        <v>10</v>
      </c>
      <c r="F8109">
        <v>130200000</v>
      </c>
      <c r="G8109">
        <v>390377803.80000001</v>
      </c>
      <c r="H8109" t="s">
        <v>11</v>
      </c>
      <c r="I8109">
        <f>YEAR(Table1[[#This Row],[date]])</f>
        <v>2007</v>
      </c>
      <c r="J8109">
        <f>Table1[[#This Row],[revenue]]-Table1[[#This Row],[budget_x]]</f>
        <v>260177803.80000001</v>
      </c>
      <c r="K8109" s="7">
        <f>Table1[[#This Row],[profit /loss ]]/Table1[[#This Row],[budget_x]]</f>
        <v>1.9982934239631338</v>
      </c>
      <c r="L8109" t="str" cm="1">
        <f t="array" ref="L8109">_xlfn.IFS(Table1[[#This Row],[score]]&gt;70,"high",Table1[[#This Row],[score]]&gt;50,"medium",Table1[[#This Row],[score]]&lt;=50,"low")</f>
        <v>medium</v>
      </c>
    </row>
    <row r="8110" spans="1:12" x14ac:dyDescent="0.3">
      <c r="A8110" t="s">
        <v>7802</v>
      </c>
      <c r="B8110" s="1">
        <v>24428</v>
      </c>
      <c r="C8110">
        <v>71</v>
      </c>
      <c r="D8110" t="s">
        <v>9</v>
      </c>
      <c r="E8110" t="s">
        <v>10</v>
      </c>
      <c r="F8110">
        <v>10000000</v>
      </c>
      <c r="G8110">
        <v>4000000</v>
      </c>
      <c r="H8110" t="s">
        <v>11</v>
      </c>
      <c r="I8110">
        <f>YEAR(Table1[[#This Row],[date]])</f>
        <v>1966</v>
      </c>
      <c r="J8110">
        <f>Table1[[#This Row],[revenue]]-Table1[[#This Row],[budget_x]]</f>
        <v>-6000000</v>
      </c>
      <c r="K8110" s="7">
        <f>Table1[[#This Row],[profit /loss ]]/Table1[[#This Row],[budget_x]]</f>
        <v>-0.6</v>
      </c>
      <c r="L8110" t="str" cm="1">
        <f t="array" ref="L8110">_xlfn.IFS(Table1[[#This Row],[score]]&gt;70,"high",Table1[[#This Row],[score]]&gt;50,"medium",Table1[[#This Row],[score]]&lt;=50,"low")</f>
        <v>high</v>
      </c>
    </row>
    <row r="8111" spans="1:12" x14ac:dyDescent="0.3">
      <c r="A8111" t="s">
        <v>7803</v>
      </c>
      <c r="B8111" s="1">
        <v>32863</v>
      </c>
      <c r="C8111">
        <v>68</v>
      </c>
      <c r="D8111" t="s">
        <v>9</v>
      </c>
      <c r="E8111" t="s">
        <v>10</v>
      </c>
      <c r="F8111">
        <v>15000000</v>
      </c>
      <c r="G8111">
        <v>79258538</v>
      </c>
      <c r="H8111" t="s">
        <v>11</v>
      </c>
      <c r="I8111">
        <f>YEAR(Table1[[#This Row],[date]])</f>
        <v>1989</v>
      </c>
      <c r="J8111">
        <f>Table1[[#This Row],[revenue]]-Table1[[#This Row],[budget_x]]</f>
        <v>64258538</v>
      </c>
      <c r="K8111" s="7">
        <f>Table1[[#This Row],[profit /loss ]]/Table1[[#This Row],[budget_x]]</f>
        <v>4.2839025333333334</v>
      </c>
      <c r="L8111" t="str" cm="1">
        <f t="array" ref="L8111">_xlfn.IFS(Table1[[#This Row],[score]]&gt;70,"high",Table1[[#This Row],[score]]&gt;50,"medium",Table1[[#This Row],[score]]&lt;=50,"low")</f>
        <v>medium</v>
      </c>
    </row>
    <row r="8112" spans="1:12" x14ac:dyDescent="0.3">
      <c r="A8112" t="s">
        <v>7804</v>
      </c>
      <c r="B8112" s="1">
        <v>41508</v>
      </c>
      <c r="C8112">
        <v>52</v>
      </c>
      <c r="D8112" t="s">
        <v>9</v>
      </c>
      <c r="E8112" t="s">
        <v>10</v>
      </c>
      <c r="F8112">
        <v>127400000</v>
      </c>
      <c r="G8112">
        <v>811695751</v>
      </c>
      <c r="H8112" t="s">
        <v>17</v>
      </c>
      <c r="I8112">
        <f>YEAR(Table1[[#This Row],[date]])</f>
        <v>2013</v>
      </c>
      <c r="J8112">
        <f>Table1[[#This Row],[revenue]]-Table1[[#This Row],[budget_x]]</f>
        <v>684295751</v>
      </c>
      <c r="K8112" s="7">
        <f>Table1[[#This Row],[profit /loss ]]/Table1[[#This Row],[budget_x]]</f>
        <v>5.3712382339089482</v>
      </c>
      <c r="L8112" t="str" cm="1">
        <f t="array" ref="L8112">_xlfn.IFS(Table1[[#This Row],[score]]&gt;70,"high",Table1[[#This Row],[score]]&gt;50,"medium",Table1[[#This Row],[score]]&lt;=50,"low")</f>
        <v>medium</v>
      </c>
    </row>
    <row r="8113" spans="1:12" x14ac:dyDescent="0.3">
      <c r="A8113" t="s">
        <v>7805</v>
      </c>
      <c r="B8113" s="1">
        <v>44008</v>
      </c>
      <c r="C8113">
        <v>64</v>
      </c>
      <c r="D8113" t="s">
        <v>9</v>
      </c>
      <c r="E8113" t="s">
        <v>10</v>
      </c>
      <c r="F8113">
        <v>51400000</v>
      </c>
      <c r="G8113">
        <v>441322392.19999999</v>
      </c>
      <c r="H8113" t="s">
        <v>11</v>
      </c>
      <c r="I8113">
        <f>YEAR(Table1[[#This Row],[date]])</f>
        <v>2020</v>
      </c>
      <c r="J8113">
        <f>Table1[[#This Row],[revenue]]-Table1[[#This Row],[budget_x]]</f>
        <v>389922392.19999999</v>
      </c>
      <c r="K8113" s="7">
        <f>Table1[[#This Row],[profit /loss ]]/Table1[[#This Row],[budget_x]]</f>
        <v>7.5860387587548637</v>
      </c>
      <c r="L8113" t="str" cm="1">
        <f t="array" ref="L8113">_xlfn.IFS(Table1[[#This Row],[score]]&gt;70,"high",Table1[[#This Row],[score]]&gt;50,"medium",Table1[[#This Row],[score]]&lt;=50,"low")</f>
        <v>medium</v>
      </c>
    </row>
    <row r="8114" spans="1:12" x14ac:dyDescent="0.3">
      <c r="A8114" t="s">
        <v>7806</v>
      </c>
      <c r="B8114" s="1">
        <v>33632</v>
      </c>
      <c r="C8114">
        <v>48</v>
      </c>
      <c r="D8114" t="s">
        <v>9</v>
      </c>
      <c r="E8114" t="s">
        <v>10</v>
      </c>
      <c r="F8114">
        <v>900000</v>
      </c>
      <c r="G8114">
        <v>6980986</v>
      </c>
      <c r="H8114" t="s">
        <v>17</v>
      </c>
      <c r="I8114">
        <f>YEAR(Table1[[#This Row],[date]])</f>
        <v>1992</v>
      </c>
      <c r="J8114">
        <f>Table1[[#This Row],[revenue]]-Table1[[#This Row],[budget_x]]</f>
        <v>6080986</v>
      </c>
      <c r="K8114" s="7">
        <f>Table1[[#This Row],[profit /loss ]]/Table1[[#This Row],[budget_x]]</f>
        <v>6.7566511111111112</v>
      </c>
      <c r="L8114" t="str" cm="1">
        <f t="array" ref="L8114">_xlfn.IFS(Table1[[#This Row],[score]]&gt;70,"high",Table1[[#This Row],[score]]&gt;50,"medium",Table1[[#This Row],[score]]&lt;=50,"low")</f>
        <v>low</v>
      </c>
    </row>
    <row r="8115" spans="1:12" x14ac:dyDescent="0.3">
      <c r="A8115" t="s">
        <v>7807</v>
      </c>
      <c r="B8115" s="1">
        <v>37250</v>
      </c>
      <c r="C8115">
        <v>63</v>
      </c>
      <c r="D8115" t="s">
        <v>9</v>
      </c>
      <c r="E8115" t="s">
        <v>10</v>
      </c>
      <c r="F8115">
        <v>48000000</v>
      </c>
      <c r="G8115">
        <v>76019048</v>
      </c>
      <c r="H8115" t="s">
        <v>17</v>
      </c>
      <c r="I8115">
        <f>YEAR(Table1[[#This Row],[date]])</f>
        <v>2001</v>
      </c>
      <c r="J8115">
        <f>Table1[[#This Row],[revenue]]-Table1[[#This Row],[budget_x]]</f>
        <v>28019048</v>
      </c>
      <c r="K8115" s="7">
        <f>Table1[[#This Row],[profit /loss ]]/Table1[[#This Row],[budget_x]]</f>
        <v>0.58373016666666666</v>
      </c>
      <c r="L8115" t="str" cm="1">
        <f t="array" ref="L8115">_xlfn.IFS(Table1[[#This Row],[score]]&gt;70,"high",Table1[[#This Row],[score]]&gt;50,"medium",Table1[[#This Row],[score]]&lt;=50,"low")</f>
        <v>medium</v>
      </c>
    </row>
    <row r="8116" spans="1:12" x14ac:dyDescent="0.3">
      <c r="A8116" t="s">
        <v>1362</v>
      </c>
      <c r="B8116" s="1">
        <v>34689</v>
      </c>
      <c r="C8116">
        <v>73</v>
      </c>
      <c r="D8116" t="s">
        <v>9</v>
      </c>
      <c r="E8116" t="s">
        <v>10</v>
      </c>
      <c r="F8116">
        <v>42000000</v>
      </c>
      <c r="G8116">
        <v>218838386</v>
      </c>
      <c r="H8116" t="s">
        <v>17</v>
      </c>
      <c r="I8116">
        <f>YEAR(Table1[[#This Row],[date]])</f>
        <v>1994</v>
      </c>
      <c r="J8116">
        <f>Table1[[#This Row],[revenue]]-Table1[[#This Row],[budget_x]]</f>
        <v>176838386</v>
      </c>
      <c r="K8116" s="7">
        <f>Table1[[#This Row],[profit /loss ]]/Table1[[#This Row],[budget_x]]</f>
        <v>4.2104377619047622</v>
      </c>
      <c r="L8116" t="str" cm="1">
        <f t="array" ref="L8116">_xlfn.IFS(Table1[[#This Row],[score]]&gt;70,"high",Table1[[#This Row],[score]]&gt;50,"medium",Table1[[#This Row],[score]]&lt;=50,"low")</f>
        <v>high</v>
      </c>
    </row>
    <row r="8117" spans="1:12" x14ac:dyDescent="0.3">
      <c r="A8117" t="s">
        <v>1362</v>
      </c>
      <c r="B8117" s="1">
        <v>34689</v>
      </c>
      <c r="C8117">
        <v>73</v>
      </c>
      <c r="D8117" t="s">
        <v>9</v>
      </c>
      <c r="E8117" t="s">
        <v>10</v>
      </c>
      <c r="F8117">
        <v>15000000</v>
      </c>
      <c r="G8117">
        <v>50003303</v>
      </c>
      <c r="H8117" t="s">
        <v>17</v>
      </c>
      <c r="I8117">
        <f>YEAR(Table1[[#This Row],[date]])</f>
        <v>1994</v>
      </c>
      <c r="J8117">
        <f>Table1[[#This Row],[revenue]]-Table1[[#This Row],[budget_x]]</f>
        <v>35003303</v>
      </c>
      <c r="K8117" s="7">
        <f>Table1[[#This Row],[profit /loss ]]/Table1[[#This Row],[budget_x]]</f>
        <v>2.3335535333333333</v>
      </c>
      <c r="L8117" t="str" cm="1">
        <f t="array" ref="L8117">_xlfn.IFS(Table1[[#This Row],[score]]&gt;70,"high",Table1[[#This Row],[score]]&gt;50,"medium",Table1[[#This Row],[score]]&lt;=50,"low")</f>
        <v>high</v>
      </c>
    </row>
    <row r="8118" spans="1:12" x14ac:dyDescent="0.3">
      <c r="A8118" t="s">
        <v>7808</v>
      </c>
      <c r="B8118" s="1">
        <v>37945</v>
      </c>
      <c r="C8118">
        <v>68</v>
      </c>
      <c r="D8118" t="s">
        <v>9</v>
      </c>
      <c r="E8118" t="s">
        <v>10</v>
      </c>
      <c r="F8118">
        <v>18000000</v>
      </c>
      <c r="G8118">
        <v>57490024</v>
      </c>
      <c r="H8118" t="s">
        <v>11</v>
      </c>
      <c r="I8118">
        <f>YEAR(Table1[[#This Row],[date]])</f>
        <v>2003</v>
      </c>
      <c r="J8118">
        <f>Table1[[#This Row],[revenue]]-Table1[[#This Row],[budget_x]]</f>
        <v>39490024</v>
      </c>
      <c r="K8118" s="7">
        <f>Table1[[#This Row],[profit /loss ]]/Table1[[#This Row],[budget_x]]</f>
        <v>2.1938902222222221</v>
      </c>
      <c r="L8118" t="str" cm="1">
        <f t="array" ref="L8118">_xlfn.IFS(Table1[[#This Row],[score]]&gt;70,"high",Table1[[#This Row],[score]]&gt;50,"medium",Table1[[#This Row],[score]]&lt;=50,"low")</f>
        <v>medium</v>
      </c>
    </row>
    <row r="8119" spans="1:12" x14ac:dyDescent="0.3">
      <c r="A8119" t="s">
        <v>7809</v>
      </c>
      <c r="B8119" s="1">
        <v>41938</v>
      </c>
      <c r="C8119">
        <v>68</v>
      </c>
      <c r="D8119" t="s">
        <v>9</v>
      </c>
      <c r="E8119" t="s">
        <v>10</v>
      </c>
      <c r="F8119">
        <v>33000000</v>
      </c>
      <c r="G8119">
        <v>357687</v>
      </c>
      <c r="H8119" t="s">
        <v>17</v>
      </c>
      <c r="I8119">
        <f>YEAR(Table1[[#This Row],[date]])</f>
        <v>2014</v>
      </c>
      <c r="J8119">
        <f>Table1[[#This Row],[revenue]]-Table1[[#This Row],[budget_x]]</f>
        <v>-32642313</v>
      </c>
      <c r="K8119" s="7">
        <f>Table1[[#This Row],[profit /loss ]]/Table1[[#This Row],[budget_x]]</f>
        <v>-0.98916099999999996</v>
      </c>
      <c r="L8119" t="str" cm="1">
        <f t="array" ref="L8119">_xlfn.IFS(Table1[[#This Row],[score]]&gt;70,"high",Table1[[#This Row],[score]]&gt;50,"medium",Table1[[#This Row],[score]]&lt;=50,"low")</f>
        <v>medium</v>
      </c>
    </row>
    <row r="8120" spans="1:12" x14ac:dyDescent="0.3">
      <c r="A8120" t="s">
        <v>7810</v>
      </c>
      <c r="B8120" s="1">
        <v>32087</v>
      </c>
      <c r="C8120">
        <v>57</v>
      </c>
      <c r="D8120" t="s">
        <v>9</v>
      </c>
      <c r="E8120" t="s">
        <v>10</v>
      </c>
      <c r="F8120">
        <v>5000000</v>
      </c>
      <c r="G8120">
        <v>6880310</v>
      </c>
      <c r="H8120" t="s">
        <v>17</v>
      </c>
      <c r="I8120">
        <f>YEAR(Table1[[#This Row],[date]])</f>
        <v>1987</v>
      </c>
      <c r="J8120">
        <f>Table1[[#This Row],[revenue]]-Table1[[#This Row],[budget_x]]</f>
        <v>1880310</v>
      </c>
      <c r="K8120" s="7">
        <f>Table1[[#This Row],[profit /loss ]]/Table1[[#This Row],[budget_x]]</f>
        <v>0.37606200000000001</v>
      </c>
      <c r="L8120" t="str" cm="1">
        <f t="array" ref="L8120">_xlfn.IFS(Table1[[#This Row],[score]]&gt;70,"high",Table1[[#This Row],[score]]&gt;50,"medium",Table1[[#This Row],[score]]&lt;=50,"low")</f>
        <v>medium</v>
      </c>
    </row>
    <row r="8121" spans="1:12" x14ac:dyDescent="0.3">
      <c r="A8121" t="s">
        <v>7811</v>
      </c>
      <c r="B8121" s="1">
        <v>41291</v>
      </c>
      <c r="C8121">
        <v>58</v>
      </c>
      <c r="D8121" t="s">
        <v>9</v>
      </c>
      <c r="E8121" t="s">
        <v>10</v>
      </c>
      <c r="F8121">
        <v>35000000</v>
      </c>
      <c r="G8121">
        <v>88215156</v>
      </c>
      <c r="H8121" t="s">
        <v>11</v>
      </c>
      <c r="I8121">
        <f>YEAR(Table1[[#This Row],[date]])</f>
        <v>2013</v>
      </c>
      <c r="J8121">
        <f>Table1[[#This Row],[revenue]]-Table1[[#This Row],[budget_x]]</f>
        <v>53215156</v>
      </c>
      <c r="K8121" s="7">
        <f>Table1[[#This Row],[profit /loss ]]/Table1[[#This Row],[budget_x]]</f>
        <v>1.5204330285714285</v>
      </c>
      <c r="L8121" t="str" cm="1">
        <f t="array" ref="L8121">_xlfn.IFS(Table1[[#This Row],[score]]&gt;70,"high",Table1[[#This Row],[score]]&gt;50,"medium",Table1[[#This Row],[score]]&lt;=50,"low")</f>
        <v>medium</v>
      </c>
    </row>
    <row r="8122" spans="1:12" x14ac:dyDescent="0.3">
      <c r="A8122" t="s">
        <v>7812</v>
      </c>
      <c r="B8122" s="1">
        <v>35990</v>
      </c>
      <c r="C8122">
        <v>54</v>
      </c>
      <c r="D8122" t="s">
        <v>9</v>
      </c>
      <c r="E8122" t="s">
        <v>10</v>
      </c>
      <c r="F8122">
        <v>88400000</v>
      </c>
      <c r="G8122">
        <v>350820991.39999998</v>
      </c>
      <c r="H8122" t="s">
        <v>17</v>
      </c>
      <c r="I8122">
        <f>YEAR(Table1[[#This Row],[date]])</f>
        <v>1998</v>
      </c>
      <c r="J8122">
        <f>Table1[[#This Row],[revenue]]-Table1[[#This Row],[budget_x]]</f>
        <v>262420991.39999998</v>
      </c>
      <c r="K8122" s="7">
        <f>Table1[[#This Row],[profit /loss ]]/Table1[[#This Row],[budget_x]]</f>
        <v>2.9685632511312217</v>
      </c>
      <c r="L8122" t="str" cm="1">
        <f t="array" ref="L8122">_xlfn.IFS(Table1[[#This Row],[score]]&gt;70,"high",Table1[[#This Row],[score]]&gt;50,"medium",Table1[[#This Row],[score]]&lt;=50,"low")</f>
        <v>medium</v>
      </c>
    </row>
    <row r="8123" spans="1:12" x14ac:dyDescent="0.3">
      <c r="A8123" t="s">
        <v>7813</v>
      </c>
      <c r="B8123" s="1">
        <v>37504</v>
      </c>
      <c r="C8123">
        <v>69</v>
      </c>
      <c r="D8123" t="s">
        <v>9</v>
      </c>
      <c r="E8123" t="s">
        <v>10</v>
      </c>
      <c r="F8123">
        <v>46000000</v>
      </c>
      <c r="G8123">
        <v>113622499</v>
      </c>
      <c r="H8123" t="s">
        <v>11</v>
      </c>
      <c r="I8123">
        <f>YEAR(Table1[[#This Row],[date]])</f>
        <v>2002</v>
      </c>
      <c r="J8123">
        <f>Table1[[#This Row],[revenue]]-Table1[[#This Row],[budget_x]]</f>
        <v>67622499</v>
      </c>
      <c r="K8123" s="7">
        <f>Table1[[#This Row],[profit /loss ]]/Table1[[#This Row],[budget_x]]</f>
        <v>1.4700543260869565</v>
      </c>
      <c r="L8123" t="str" cm="1">
        <f t="array" ref="L8123">_xlfn.IFS(Table1[[#This Row],[score]]&gt;70,"high",Table1[[#This Row],[score]]&gt;50,"medium",Table1[[#This Row],[score]]&lt;=50,"low")</f>
        <v>medium</v>
      </c>
    </row>
    <row r="8124" spans="1:12" x14ac:dyDescent="0.3">
      <c r="A8124" t="s">
        <v>7814</v>
      </c>
      <c r="B8124" s="1">
        <v>41033</v>
      </c>
      <c r="C8124">
        <v>66</v>
      </c>
      <c r="D8124" t="s">
        <v>9</v>
      </c>
      <c r="E8124" t="s">
        <v>15</v>
      </c>
      <c r="F8124">
        <v>113000000</v>
      </c>
      <c r="G8124">
        <v>735949885.79999995</v>
      </c>
      <c r="H8124" t="s">
        <v>52</v>
      </c>
      <c r="I8124">
        <f>YEAR(Table1[[#This Row],[date]])</f>
        <v>2012</v>
      </c>
      <c r="J8124">
        <f>Table1[[#This Row],[revenue]]-Table1[[#This Row],[budget_x]]</f>
        <v>622949885.79999995</v>
      </c>
      <c r="K8124" s="7">
        <f>Table1[[#This Row],[profit /loss ]]/Table1[[#This Row],[budget_x]]</f>
        <v>5.51283084778761</v>
      </c>
      <c r="L8124" t="str" cm="1">
        <f t="array" ref="L8124">_xlfn.IFS(Table1[[#This Row],[score]]&gt;70,"high",Table1[[#This Row],[score]]&gt;50,"medium",Table1[[#This Row],[score]]&lt;=50,"low")</f>
        <v>medium</v>
      </c>
    </row>
    <row r="8125" spans="1:12" x14ac:dyDescent="0.3">
      <c r="A8125" t="s">
        <v>7815</v>
      </c>
      <c r="B8125" s="1">
        <v>43399</v>
      </c>
      <c r="C8125">
        <v>51</v>
      </c>
      <c r="D8125" t="s">
        <v>9</v>
      </c>
      <c r="E8125" t="s">
        <v>10</v>
      </c>
      <c r="F8125">
        <v>8000000</v>
      </c>
      <c r="G8125">
        <v>433732</v>
      </c>
      <c r="H8125" t="s">
        <v>17</v>
      </c>
      <c r="I8125">
        <f>YEAR(Table1[[#This Row],[date]])</f>
        <v>2018</v>
      </c>
      <c r="J8125">
        <f>Table1[[#This Row],[revenue]]-Table1[[#This Row],[budget_x]]</f>
        <v>-7566268</v>
      </c>
      <c r="K8125" s="7">
        <f>Table1[[#This Row],[profit /loss ]]/Table1[[#This Row],[budget_x]]</f>
        <v>-0.9457835</v>
      </c>
      <c r="L8125" t="str" cm="1">
        <f t="array" ref="L8125">_xlfn.IFS(Table1[[#This Row],[score]]&gt;70,"high",Table1[[#This Row],[score]]&gt;50,"medium",Table1[[#This Row],[score]]&lt;=50,"low")</f>
        <v>medium</v>
      </c>
    </row>
    <row r="8126" spans="1:12" x14ac:dyDescent="0.3">
      <c r="A8126" t="s">
        <v>7816</v>
      </c>
      <c r="B8126" s="1">
        <v>33485</v>
      </c>
      <c r="C8126">
        <v>73</v>
      </c>
      <c r="D8126" t="s">
        <v>9</v>
      </c>
      <c r="E8126" t="s">
        <v>171</v>
      </c>
      <c r="F8126">
        <v>71400000</v>
      </c>
      <c r="G8126">
        <v>751654707.39999998</v>
      </c>
      <c r="H8126" t="s">
        <v>184</v>
      </c>
      <c r="I8126">
        <f>YEAR(Table1[[#This Row],[date]])</f>
        <v>1991</v>
      </c>
      <c r="J8126">
        <f>Table1[[#This Row],[revenue]]-Table1[[#This Row],[budget_x]]</f>
        <v>680254707.39999998</v>
      </c>
      <c r="K8126" s="7">
        <f>Table1[[#This Row],[profit /loss ]]/Table1[[#This Row],[budget_x]]</f>
        <v>9.5273768543417372</v>
      </c>
      <c r="L8126" t="str" cm="1">
        <f t="array" ref="L8126">_xlfn.IFS(Table1[[#This Row],[score]]&gt;70,"high",Table1[[#This Row],[score]]&gt;50,"medium",Table1[[#This Row],[score]]&lt;=50,"low")</f>
        <v>high</v>
      </c>
    </row>
    <row r="8127" spans="1:12" x14ac:dyDescent="0.3">
      <c r="A8127" t="s">
        <v>7817</v>
      </c>
      <c r="B8127" s="1">
        <v>33583</v>
      </c>
      <c r="C8127">
        <v>51</v>
      </c>
      <c r="D8127" t="s">
        <v>9</v>
      </c>
      <c r="E8127" t="s">
        <v>10</v>
      </c>
      <c r="F8127">
        <v>70800000</v>
      </c>
      <c r="G8127">
        <v>754008066</v>
      </c>
      <c r="H8127" t="s">
        <v>11</v>
      </c>
      <c r="I8127">
        <f>YEAR(Table1[[#This Row],[date]])</f>
        <v>1991</v>
      </c>
      <c r="J8127">
        <f>Table1[[#This Row],[revenue]]-Table1[[#This Row],[budget_x]]</f>
        <v>683208066</v>
      </c>
      <c r="K8127" s="7">
        <f>Table1[[#This Row],[profit /loss ]]/Table1[[#This Row],[budget_x]]</f>
        <v>9.6498314406779659</v>
      </c>
      <c r="L8127" t="str" cm="1">
        <f t="array" ref="L8127">_xlfn.IFS(Table1[[#This Row],[score]]&gt;70,"high",Table1[[#This Row],[score]]&gt;50,"medium",Table1[[#This Row],[score]]&lt;=50,"low")</f>
        <v>medium</v>
      </c>
    </row>
    <row r="8128" spans="1:12" x14ac:dyDescent="0.3">
      <c r="A8128" t="s">
        <v>7818</v>
      </c>
      <c r="B8128" s="1">
        <v>42285</v>
      </c>
      <c r="C8128">
        <v>49</v>
      </c>
      <c r="D8128" t="s">
        <v>9</v>
      </c>
      <c r="E8128" t="s">
        <v>10</v>
      </c>
      <c r="F8128">
        <v>1181389</v>
      </c>
      <c r="G8128">
        <v>56191</v>
      </c>
      <c r="H8128" t="s">
        <v>17</v>
      </c>
      <c r="I8128">
        <f>YEAR(Table1[[#This Row],[date]])</f>
        <v>2015</v>
      </c>
      <c r="J8128">
        <f>Table1[[#This Row],[revenue]]-Table1[[#This Row],[budget_x]]</f>
        <v>-1125198</v>
      </c>
      <c r="K8128" s="7">
        <f>Table1[[#This Row],[profit /loss ]]/Table1[[#This Row],[budget_x]]</f>
        <v>-0.95243649636148631</v>
      </c>
      <c r="L8128" t="str" cm="1">
        <f t="array" ref="L8128">_xlfn.IFS(Table1[[#This Row],[score]]&gt;70,"high",Table1[[#This Row],[score]]&gt;50,"medium",Table1[[#This Row],[score]]&lt;=50,"low")</f>
        <v>low</v>
      </c>
    </row>
    <row r="8129" spans="1:12" x14ac:dyDescent="0.3">
      <c r="A8129" t="s">
        <v>7819</v>
      </c>
      <c r="B8129" s="1">
        <v>43441</v>
      </c>
      <c r="C8129">
        <v>59</v>
      </c>
      <c r="D8129" t="s">
        <v>9</v>
      </c>
      <c r="E8129" t="s">
        <v>10</v>
      </c>
      <c r="F8129">
        <v>10770000</v>
      </c>
      <c r="G8129">
        <v>65829</v>
      </c>
      <c r="H8129" t="s">
        <v>17</v>
      </c>
      <c r="I8129">
        <f>YEAR(Table1[[#This Row],[date]])</f>
        <v>2018</v>
      </c>
      <c r="J8129">
        <f>Table1[[#This Row],[revenue]]-Table1[[#This Row],[budget_x]]</f>
        <v>-10704171</v>
      </c>
      <c r="K8129" s="7">
        <f>Table1[[#This Row],[profit /loss ]]/Table1[[#This Row],[budget_x]]</f>
        <v>-0.99388774373259048</v>
      </c>
      <c r="L8129" t="str" cm="1">
        <f t="array" ref="L8129">_xlfn.IFS(Table1[[#This Row],[score]]&gt;70,"high",Table1[[#This Row],[score]]&gt;50,"medium",Table1[[#This Row],[score]]&lt;=50,"low")</f>
        <v>medium</v>
      </c>
    </row>
    <row r="8130" spans="1:12" x14ac:dyDescent="0.3">
      <c r="A8130" t="s">
        <v>7820</v>
      </c>
      <c r="B8130" s="1">
        <v>42616</v>
      </c>
      <c r="C8130">
        <v>67</v>
      </c>
      <c r="D8130" t="s">
        <v>9</v>
      </c>
      <c r="E8130" t="s">
        <v>69</v>
      </c>
      <c r="F8130">
        <v>80000000</v>
      </c>
      <c r="G8130">
        <v>274286661.60000002</v>
      </c>
      <c r="H8130" t="s">
        <v>143</v>
      </c>
      <c r="I8130">
        <f>YEAR(Table1[[#This Row],[date]])</f>
        <v>2016</v>
      </c>
      <c r="J8130">
        <f>Table1[[#This Row],[revenue]]-Table1[[#This Row],[budget_x]]</f>
        <v>194286661.60000002</v>
      </c>
      <c r="K8130" s="7">
        <f>Table1[[#This Row],[profit /loss ]]/Table1[[#This Row],[budget_x]]</f>
        <v>2.4285832700000003</v>
      </c>
      <c r="L8130" t="str" cm="1">
        <f t="array" ref="L8130">_xlfn.IFS(Table1[[#This Row],[score]]&gt;70,"high",Table1[[#This Row],[score]]&gt;50,"medium",Table1[[#This Row],[score]]&lt;=50,"low")</f>
        <v>medium</v>
      </c>
    </row>
    <row r="8131" spans="1:12" x14ac:dyDescent="0.3">
      <c r="A8131" t="s">
        <v>7821</v>
      </c>
      <c r="B8131" s="1">
        <v>35784</v>
      </c>
      <c r="C8131">
        <v>65</v>
      </c>
      <c r="D8131" t="s">
        <v>9</v>
      </c>
      <c r="E8131" t="s">
        <v>69</v>
      </c>
      <c r="F8131">
        <v>141280000</v>
      </c>
      <c r="G8131">
        <v>608857282</v>
      </c>
      <c r="H8131" t="s">
        <v>143</v>
      </c>
      <c r="I8131">
        <f>YEAR(Table1[[#This Row],[date]])</f>
        <v>1997</v>
      </c>
      <c r="J8131">
        <f>Table1[[#This Row],[revenue]]-Table1[[#This Row],[budget_x]]</f>
        <v>467577282</v>
      </c>
      <c r="K8131" s="7">
        <f>Table1[[#This Row],[profit /loss ]]/Table1[[#This Row],[budget_x]]</f>
        <v>3.3095787231030576</v>
      </c>
      <c r="L8131" t="str" cm="1">
        <f t="array" ref="L8131">_xlfn.IFS(Table1[[#This Row],[score]]&gt;70,"high",Table1[[#This Row],[score]]&gt;50,"medium",Table1[[#This Row],[score]]&lt;=50,"low")</f>
        <v>medium</v>
      </c>
    </row>
    <row r="8132" spans="1:12" x14ac:dyDescent="0.3">
      <c r="A8132" t="s">
        <v>7822</v>
      </c>
      <c r="B8132" s="1">
        <v>40795</v>
      </c>
      <c r="C8132">
        <v>72</v>
      </c>
      <c r="D8132" t="s">
        <v>9</v>
      </c>
      <c r="E8132" t="s">
        <v>10</v>
      </c>
      <c r="F8132">
        <v>26648000</v>
      </c>
      <c r="G8132">
        <v>34710627</v>
      </c>
      <c r="H8132" t="s">
        <v>30</v>
      </c>
      <c r="I8132">
        <f>YEAR(Table1[[#This Row],[date]])</f>
        <v>2011</v>
      </c>
      <c r="J8132">
        <f>Table1[[#This Row],[revenue]]-Table1[[#This Row],[budget_x]]</f>
        <v>8062627</v>
      </c>
      <c r="K8132" s="7">
        <f>Table1[[#This Row],[profit /loss ]]/Table1[[#This Row],[budget_x]]</f>
        <v>0.30256030471329931</v>
      </c>
      <c r="L8132" t="str" cm="1">
        <f t="array" ref="L8132">_xlfn.IFS(Table1[[#This Row],[score]]&gt;70,"high",Table1[[#This Row],[score]]&gt;50,"medium",Table1[[#This Row],[score]]&lt;=50,"low")</f>
        <v>high</v>
      </c>
    </row>
    <row r="8133" spans="1:12" x14ac:dyDescent="0.3">
      <c r="A8133" t="s">
        <v>7823</v>
      </c>
      <c r="B8133" s="1">
        <v>39393</v>
      </c>
      <c r="C8133">
        <v>69</v>
      </c>
      <c r="D8133" t="s">
        <v>9</v>
      </c>
      <c r="E8133" t="s">
        <v>69</v>
      </c>
      <c r="F8133">
        <v>8000000</v>
      </c>
      <c r="G8133">
        <v>257720413.19999999</v>
      </c>
      <c r="H8133" t="s">
        <v>11</v>
      </c>
      <c r="I8133">
        <f>YEAR(Table1[[#This Row],[date]])</f>
        <v>2007</v>
      </c>
      <c r="J8133">
        <f>Table1[[#This Row],[revenue]]-Table1[[#This Row],[budget_x]]</f>
        <v>249720413.19999999</v>
      </c>
      <c r="K8133" s="7">
        <f>Table1[[#This Row],[profit /loss ]]/Table1[[#This Row],[budget_x]]</f>
        <v>31.215051649999999</v>
      </c>
      <c r="L8133" t="str" cm="1">
        <f t="array" ref="L8133">_xlfn.IFS(Table1[[#This Row],[score]]&gt;70,"high",Table1[[#This Row],[score]]&gt;50,"medium",Table1[[#This Row],[score]]&lt;=50,"low")</f>
        <v>medium</v>
      </c>
    </row>
    <row r="8134" spans="1:12" x14ac:dyDescent="0.3">
      <c r="A8134" t="s">
        <v>7620</v>
      </c>
      <c r="B8134" s="1">
        <v>45022</v>
      </c>
      <c r="C8134">
        <v>0</v>
      </c>
      <c r="D8134" t="s">
        <v>9</v>
      </c>
      <c r="E8134" t="s">
        <v>368</v>
      </c>
      <c r="F8134">
        <v>198000000</v>
      </c>
      <c r="G8134">
        <v>175269998.80000001</v>
      </c>
      <c r="H8134" t="s">
        <v>369</v>
      </c>
      <c r="I8134">
        <f>YEAR(Table1[[#This Row],[date]])</f>
        <v>2023</v>
      </c>
      <c r="J8134">
        <f>Table1[[#This Row],[revenue]]-Table1[[#This Row],[budget_x]]</f>
        <v>-22730001.199999988</v>
      </c>
      <c r="K8134" s="7">
        <f>Table1[[#This Row],[profit /loss ]]/Table1[[#This Row],[budget_x]]</f>
        <v>-0.1147979858585858</v>
      </c>
      <c r="L8134" t="str" cm="1">
        <f t="array" ref="L8134">_xlfn.IFS(Table1[[#This Row],[score]]&gt;70,"high",Table1[[#This Row],[score]]&gt;50,"medium",Table1[[#This Row],[score]]&lt;=50,"low")</f>
        <v>low</v>
      </c>
    </row>
    <row r="8135" spans="1:12" x14ac:dyDescent="0.3">
      <c r="A8135" t="s">
        <v>7824</v>
      </c>
      <c r="B8135" s="1">
        <v>41950</v>
      </c>
      <c r="C8135">
        <v>68</v>
      </c>
      <c r="D8135" t="s">
        <v>9</v>
      </c>
      <c r="E8135" t="s">
        <v>10</v>
      </c>
      <c r="F8135">
        <v>11000000</v>
      </c>
      <c r="G8135">
        <v>3200000</v>
      </c>
      <c r="H8135" t="s">
        <v>11</v>
      </c>
      <c r="I8135">
        <f>YEAR(Table1[[#This Row],[date]])</f>
        <v>2014</v>
      </c>
      <c r="J8135">
        <f>Table1[[#This Row],[revenue]]-Table1[[#This Row],[budget_x]]</f>
        <v>-7800000</v>
      </c>
      <c r="K8135" s="7">
        <f>Table1[[#This Row],[profit /loss ]]/Table1[[#This Row],[budget_x]]</f>
        <v>-0.70909090909090911</v>
      </c>
      <c r="L8135" t="str" cm="1">
        <f t="array" ref="L8135">_xlfn.IFS(Table1[[#This Row],[score]]&gt;70,"high",Table1[[#This Row],[score]]&gt;50,"medium",Table1[[#This Row],[score]]&lt;=50,"low")</f>
        <v>medium</v>
      </c>
    </row>
    <row r="8136" spans="1:12" x14ac:dyDescent="0.3">
      <c r="A8136" t="s">
        <v>7825</v>
      </c>
      <c r="B8136" s="1">
        <v>43629</v>
      </c>
      <c r="C8136">
        <v>67</v>
      </c>
      <c r="D8136" t="s">
        <v>9</v>
      </c>
      <c r="E8136" t="s">
        <v>10</v>
      </c>
      <c r="F8136">
        <v>8580000</v>
      </c>
      <c r="G8136">
        <v>643593</v>
      </c>
      <c r="H8136" t="s">
        <v>11</v>
      </c>
      <c r="I8136">
        <f>YEAR(Table1[[#This Row],[date]])</f>
        <v>2019</v>
      </c>
      <c r="J8136">
        <f>Table1[[#This Row],[revenue]]-Table1[[#This Row],[budget_x]]</f>
        <v>-7936407</v>
      </c>
      <c r="K8136" s="7">
        <f>Table1[[#This Row],[profit /loss ]]/Table1[[#This Row],[budget_x]]</f>
        <v>-0.92498916083916083</v>
      </c>
      <c r="L8136" t="str" cm="1">
        <f t="array" ref="L8136">_xlfn.IFS(Table1[[#This Row],[score]]&gt;70,"high",Table1[[#This Row],[score]]&gt;50,"medium",Table1[[#This Row],[score]]&lt;=50,"low")</f>
        <v>medium</v>
      </c>
    </row>
    <row r="8137" spans="1:12" x14ac:dyDescent="0.3">
      <c r="A8137" t="s">
        <v>7826</v>
      </c>
      <c r="B8137" s="1">
        <v>32510</v>
      </c>
      <c r="C8137">
        <v>62</v>
      </c>
      <c r="D8137" t="s">
        <v>9</v>
      </c>
      <c r="E8137" t="s">
        <v>10</v>
      </c>
      <c r="F8137">
        <v>200000</v>
      </c>
      <c r="G8137">
        <v>97844961.799999997</v>
      </c>
      <c r="H8137" t="s">
        <v>17</v>
      </c>
      <c r="I8137">
        <f>YEAR(Table1[[#This Row],[date]])</f>
        <v>1989</v>
      </c>
      <c r="J8137">
        <f>Table1[[#This Row],[revenue]]-Table1[[#This Row],[budget_x]]</f>
        <v>97644961.799999997</v>
      </c>
      <c r="K8137" s="7">
        <f>Table1[[#This Row],[profit /loss ]]/Table1[[#This Row],[budget_x]]</f>
        <v>488.22480899999999</v>
      </c>
      <c r="L8137" t="str" cm="1">
        <f t="array" ref="L8137">_xlfn.IFS(Table1[[#This Row],[score]]&gt;70,"high",Table1[[#This Row],[score]]&gt;50,"medium",Table1[[#This Row],[score]]&lt;=50,"low")</f>
        <v>medium</v>
      </c>
    </row>
    <row r="8138" spans="1:12" x14ac:dyDescent="0.3">
      <c r="A8138" t="s">
        <v>7827</v>
      </c>
      <c r="B8138" s="1">
        <v>44197</v>
      </c>
      <c r="C8138">
        <v>74</v>
      </c>
      <c r="D8138" t="s">
        <v>9</v>
      </c>
      <c r="E8138" t="s">
        <v>10</v>
      </c>
      <c r="F8138">
        <v>67800000</v>
      </c>
      <c r="G8138">
        <v>653988016.39999998</v>
      </c>
      <c r="H8138" t="s">
        <v>11</v>
      </c>
      <c r="I8138">
        <f>YEAR(Table1[[#This Row],[date]])</f>
        <v>2021</v>
      </c>
      <c r="J8138">
        <f>Table1[[#This Row],[revenue]]-Table1[[#This Row],[budget_x]]</f>
        <v>586188016.39999998</v>
      </c>
      <c r="K8138" s="7">
        <f>Table1[[#This Row],[profit /loss ]]/Table1[[#This Row],[budget_x]]</f>
        <v>8.6458409498525075</v>
      </c>
      <c r="L8138" t="str" cm="1">
        <f t="array" ref="L8138">_xlfn.IFS(Table1[[#This Row],[score]]&gt;70,"high",Table1[[#This Row],[score]]&gt;50,"medium",Table1[[#This Row],[score]]&lt;=50,"low")</f>
        <v>high</v>
      </c>
    </row>
    <row r="8139" spans="1:12" x14ac:dyDescent="0.3">
      <c r="A8139" t="s">
        <v>7828</v>
      </c>
      <c r="B8139" s="1">
        <v>45022</v>
      </c>
      <c r="C8139">
        <v>0</v>
      </c>
      <c r="D8139" t="s">
        <v>9</v>
      </c>
      <c r="E8139" t="s">
        <v>249</v>
      </c>
      <c r="F8139">
        <v>100</v>
      </c>
      <c r="G8139">
        <v>1240261.6000000001</v>
      </c>
      <c r="H8139" t="s">
        <v>666</v>
      </c>
      <c r="I8139">
        <f>YEAR(Table1[[#This Row],[date]])</f>
        <v>2023</v>
      </c>
      <c r="J8139">
        <f>Table1[[#This Row],[revenue]]-Table1[[#This Row],[budget_x]]</f>
        <v>1240161.6000000001</v>
      </c>
      <c r="K8139" s="7">
        <f>Table1[[#This Row],[profit /loss ]]/Table1[[#This Row],[budget_x]]</f>
        <v>12401.616000000002</v>
      </c>
      <c r="L8139" t="str" cm="1">
        <f t="array" ref="L8139">_xlfn.IFS(Table1[[#This Row],[score]]&gt;70,"high",Table1[[#This Row],[score]]&gt;50,"medium",Table1[[#This Row],[score]]&lt;=50,"low")</f>
        <v>low</v>
      </c>
    </row>
    <row r="8140" spans="1:12" x14ac:dyDescent="0.3">
      <c r="A8140" t="s">
        <v>7829</v>
      </c>
      <c r="B8140" s="1">
        <v>37141</v>
      </c>
      <c r="C8140">
        <v>67</v>
      </c>
      <c r="D8140" t="s">
        <v>9</v>
      </c>
      <c r="E8140" t="s">
        <v>10</v>
      </c>
      <c r="F8140">
        <v>38000000</v>
      </c>
      <c r="G8140">
        <v>19317765</v>
      </c>
      <c r="H8140" t="s">
        <v>17</v>
      </c>
      <c r="I8140">
        <f>YEAR(Table1[[#This Row],[date]])</f>
        <v>2001</v>
      </c>
      <c r="J8140">
        <f>Table1[[#This Row],[revenue]]-Table1[[#This Row],[budget_x]]</f>
        <v>-18682235</v>
      </c>
      <c r="K8140" s="7">
        <f>Table1[[#This Row],[profit /loss ]]/Table1[[#This Row],[budget_x]]</f>
        <v>-0.49163776315789476</v>
      </c>
      <c r="L8140" t="str" cm="1">
        <f t="array" ref="L8140">_xlfn.IFS(Table1[[#This Row],[score]]&gt;70,"high",Table1[[#This Row],[score]]&gt;50,"medium",Table1[[#This Row],[score]]&lt;=50,"low")</f>
        <v>medium</v>
      </c>
    </row>
    <row r="8141" spans="1:12" x14ac:dyDescent="0.3">
      <c r="A8141" t="s">
        <v>7830</v>
      </c>
      <c r="B8141" s="1">
        <v>45013</v>
      </c>
      <c r="C8141">
        <v>52</v>
      </c>
      <c r="D8141" t="s">
        <v>9</v>
      </c>
      <c r="E8141" t="s">
        <v>10</v>
      </c>
      <c r="F8141">
        <v>106600000</v>
      </c>
      <c r="G8141">
        <v>242235692</v>
      </c>
      <c r="H8141" t="s">
        <v>17</v>
      </c>
      <c r="I8141">
        <f>YEAR(Table1[[#This Row],[date]])</f>
        <v>2023</v>
      </c>
      <c r="J8141">
        <f>Table1[[#This Row],[revenue]]-Table1[[#This Row],[budget_x]]</f>
        <v>135635692</v>
      </c>
      <c r="K8141" s="7">
        <f>Table1[[#This Row],[profit /loss ]]/Table1[[#This Row],[budget_x]]</f>
        <v>1.2723798499061914</v>
      </c>
      <c r="L8141" t="str" cm="1">
        <f t="array" ref="L8141">_xlfn.IFS(Table1[[#This Row],[score]]&gt;70,"high",Table1[[#This Row],[score]]&gt;50,"medium",Table1[[#This Row],[score]]&lt;=50,"low")</f>
        <v>medium</v>
      </c>
    </row>
    <row r="8142" spans="1:12" x14ac:dyDescent="0.3">
      <c r="A8142" t="s">
        <v>7831</v>
      </c>
      <c r="B8142" s="1">
        <v>43931</v>
      </c>
      <c r="C8142">
        <v>68</v>
      </c>
      <c r="D8142" t="s">
        <v>9</v>
      </c>
      <c r="E8142" t="s">
        <v>10</v>
      </c>
      <c r="F8142">
        <v>99000000</v>
      </c>
      <c r="G8142">
        <v>534705883.39999998</v>
      </c>
      <c r="H8142" t="s">
        <v>17</v>
      </c>
      <c r="I8142">
        <f>YEAR(Table1[[#This Row],[date]])</f>
        <v>2020</v>
      </c>
      <c r="J8142">
        <f>Table1[[#This Row],[revenue]]-Table1[[#This Row],[budget_x]]</f>
        <v>435705883.39999998</v>
      </c>
      <c r="K8142" s="7">
        <f>Table1[[#This Row],[profit /loss ]]/Table1[[#This Row],[budget_x]]</f>
        <v>4.4010695292929292</v>
      </c>
      <c r="L8142" t="str" cm="1">
        <f t="array" ref="L8142">_xlfn.IFS(Table1[[#This Row],[score]]&gt;70,"high",Table1[[#This Row],[score]]&gt;50,"medium",Table1[[#This Row],[score]]&lt;=50,"low")</f>
        <v>medium</v>
      </c>
    </row>
    <row r="8143" spans="1:12" x14ac:dyDescent="0.3">
      <c r="A8143" t="s">
        <v>7832</v>
      </c>
      <c r="B8143" s="1">
        <v>43466</v>
      </c>
      <c r="C8143">
        <v>71</v>
      </c>
      <c r="D8143" t="s">
        <v>9</v>
      </c>
      <c r="E8143" t="s">
        <v>74</v>
      </c>
      <c r="F8143">
        <v>121800000</v>
      </c>
      <c r="G8143">
        <v>367499604</v>
      </c>
      <c r="H8143" t="s">
        <v>75</v>
      </c>
      <c r="I8143">
        <f>YEAR(Table1[[#This Row],[date]])</f>
        <v>2019</v>
      </c>
      <c r="J8143">
        <f>Table1[[#This Row],[revenue]]-Table1[[#This Row],[budget_x]]</f>
        <v>245699604</v>
      </c>
      <c r="K8143" s="7">
        <f>Table1[[#This Row],[profit /loss ]]/Table1[[#This Row],[budget_x]]</f>
        <v>2.0172381280788176</v>
      </c>
      <c r="L8143" t="str" cm="1">
        <f t="array" ref="L8143">_xlfn.IFS(Table1[[#This Row],[score]]&gt;70,"high",Table1[[#This Row],[score]]&gt;50,"medium",Table1[[#This Row],[score]]&lt;=50,"low")</f>
        <v>high</v>
      </c>
    </row>
    <row r="8144" spans="1:12" x14ac:dyDescent="0.3">
      <c r="A8144" t="s">
        <v>7833</v>
      </c>
      <c r="B8144" s="1">
        <v>40243</v>
      </c>
      <c r="C8144">
        <v>71</v>
      </c>
      <c r="D8144" t="s">
        <v>9</v>
      </c>
      <c r="E8144" t="s">
        <v>69</v>
      </c>
      <c r="F8144">
        <v>27642400</v>
      </c>
      <c r="G8144">
        <v>83686340</v>
      </c>
      <c r="H8144" t="s">
        <v>143</v>
      </c>
      <c r="I8144">
        <f>YEAR(Table1[[#This Row],[date]])</f>
        <v>2010</v>
      </c>
      <c r="J8144">
        <f>Table1[[#This Row],[revenue]]-Table1[[#This Row],[budget_x]]</f>
        <v>56043940</v>
      </c>
      <c r="K8144" s="7">
        <f>Table1[[#This Row],[profit /loss ]]/Table1[[#This Row],[budget_x]]</f>
        <v>2.0274628831071109</v>
      </c>
      <c r="L8144" t="str" cm="1">
        <f t="array" ref="L8144">_xlfn.IFS(Table1[[#This Row],[score]]&gt;70,"high",Table1[[#This Row],[score]]&gt;50,"medium",Table1[[#This Row],[score]]&lt;=50,"low")</f>
        <v>high</v>
      </c>
    </row>
    <row r="8145" spans="1:12" x14ac:dyDescent="0.3">
      <c r="A8145" t="s">
        <v>7834</v>
      </c>
      <c r="B8145" s="1">
        <v>42165</v>
      </c>
      <c r="C8145">
        <v>78</v>
      </c>
      <c r="D8145" t="s">
        <v>9</v>
      </c>
      <c r="E8145" t="s">
        <v>10</v>
      </c>
      <c r="F8145">
        <v>171000000</v>
      </c>
      <c r="G8145">
        <v>640441071.79999995</v>
      </c>
      <c r="H8145" t="s">
        <v>11</v>
      </c>
      <c r="I8145">
        <f>YEAR(Table1[[#This Row],[date]])</f>
        <v>2015</v>
      </c>
      <c r="J8145">
        <f>Table1[[#This Row],[revenue]]-Table1[[#This Row],[budget_x]]</f>
        <v>469441071.79999995</v>
      </c>
      <c r="K8145" s="7">
        <f>Table1[[#This Row],[profit /loss ]]/Table1[[#This Row],[budget_x]]</f>
        <v>2.745269425730994</v>
      </c>
      <c r="L8145" t="str" cm="1">
        <f t="array" ref="L8145">_xlfn.IFS(Table1[[#This Row],[score]]&gt;70,"high",Table1[[#This Row],[score]]&gt;50,"medium",Table1[[#This Row],[score]]&lt;=50,"low")</f>
        <v>high</v>
      </c>
    </row>
    <row r="8146" spans="1:12" x14ac:dyDescent="0.3">
      <c r="A8146" t="s">
        <v>7835</v>
      </c>
      <c r="B8146" s="1">
        <v>31477</v>
      </c>
      <c r="C8146">
        <v>59</v>
      </c>
      <c r="D8146" t="s">
        <v>9</v>
      </c>
      <c r="E8146" t="s">
        <v>10</v>
      </c>
      <c r="F8146">
        <v>2410000</v>
      </c>
      <c r="G8146">
        <v>10755447</v>
      </c>
      <c r="H8146" t="s">
        <v>11</v>
      </c>
      <c r="I8146">
        <f>YEAR(Table1[[#This Row],[date]])</f>
        <v>1986</v>
      </c>
      <c r="J8146">
        <f>Table1[[#This Row],[revenue]]-Table1[[#This Row],[budget_x]]</f>
        <v>8345447</v>
      </c>
      <c r="K8146" s="7">
        <f>Table1[[#This Row],[profit /loss ]]/Table1[[#This Row],[budget_x]]</f>
        <v>3.4628410788381743</v>
      </c>
      <c r="L8146" t="str" cm="1">
        <f t="array" ref="L8146">_xlfn.IFS(Table1[[#This Row],[score]]&gt;70,"high",Table1[[#This Row],[score]]&gt;50,"medium",Table1[[#This Row],[score]]&lt;=50,"low")</f>
        <v>medium</v>
      </c>
    </row>
    <row r="8147" spans="1:12" x14ac:dyDescent="0.3">
      <c r="A8147" t="s">
        <v>7836</v>
      </c>
      <c r="B8147" s="1">
        <v>33815</v>
      </c>
      <c r="C8147">
        <v>62</v>
      </c>
      <c r="D8147" t="s">
        <v>9</v>
      </c>
      <c r="E8147" t="s">
        <v>10</v>
      </c>
      <c r="F8147">
        <v>26</v>
      </c>
      <c r="G8147">
        <v>94</v>
      </c>
      <c r="H8147" t="s">
        <v>11</v>
      </c>
      <c r="I8147">
        <f>YEAR(Table1[[#This Row],[date]])</f>
        <v>1992</v>
      </c>
      <c r="J8147">
        <f>Table1[[#This Row],[revenue]]-Table1[[#This Row],[budget_x]]</f>
        <v>68</v>
      </c>
      <c r="K8147" s="7">
        <f>Table1[[#This Row],[profit /loss ]]/Table1[[#This Row],[budget_x]]</f>
        <v>2.6153846153846154</v>
      </c>
      <c r="L8147" t="str" cm="1">
        <f t="array" ref="L8147">_xlfn.IFS(Table1[[#This Row],[score]]&gt;70,"high",Table1[[#This Row],[score]]&gt;50,"medium",Table1[[#This Row],[score]]&lt;=50,"low")</f>
        <v>medium</v>
      </c>
    </row>
    <row r="8148" spans="1:12" x14ac:dyDescent="0.3">
      <c r="A8148" t="s">
        <v>7837</v>
      </c>
      <c r="B8148" s="1">
        <v>45022</v>
      </c>
      <c r="C8148">
        <v>0</v>
      </c>
      <c r="D8148" t="s">
        <v>9</v>
      </c>
      <c r="E8148" t="s">
        <v>10</v>
      </c>
      <c r="F8148">
        <v>185534545.80000001</v>
      </c>
      <c r="G8148">
        <v>178359863</v>
      </c>
      <c r="H8148" t="s">
        <v>230</v>
      </c>
      <c r="I8148">
        <f>YEAR(Table1[[#This Row],[date]])</f>
        <v>2023</v>
      </c>
      <c r="J8148">
        <f>Table1[[#This Row],[revenue]]-Table1[[#This Row],[budget_x]]</f>
        <v>-7174682.8000000119</v>
      </c>
      <c r="K8148" s="7">
        <f>Table1[[#This Row],[profit /loss ]]/Table1[[#This Row],[budget_x]]</f>
        <v>-3.8670333705584287E-2</v>
      </c>
      <c r="L8148" t="str" cm="1">
        <f t="array" ref="L8148">_xlfn.IFS(Table1[[#This Row],[score]]&gt;70,"high",Table1[[#This Row],[score]]&gt;50,"medium",Table1[[#This Row],[score]]&lt;=50,"low")</f>
        <v>low</v>
      </c>
    </row>
    <row r="8149" spans="1:12" x14ac:dyDescent="0.3">
      <c r="A8149" t="s">
        <v>7838</v>
      </c>
      <c r="B8149" s="1">
        <v>43440</v>
      </c>
      <c r="C8149">
        <v>64</v>
      </c>
      <c r="D8149" t="s">
        <v>9</v>
      </c>
      <c r="E8149" t="s">
        <v>10</v>
      </c>
      <c r="F8149">
        <v>15700000</v>
      </c>
      <c r="G8149">
        <v>63288854</v>
      </c>
      <c r="H8149" t="s">
        <v>11</v>
      </c>
      <c r="I8149">
        <f>YEAR(Table1[[#This Row],[date]])</f>
        <v>2018</v>
      </c>
      <c r="J8149">
        <f>Table1[[#This Row],[revenue]]-Table1[[#This Row],[budget_x]]</f>
        <v>47588854</v>
      </c>
      <c r="K8149" s="7">
        <f>Table1[[#This Row],[profit /loss ]]/Table1[[#This Row],[budget_x]]</f>
        <v>3.0311371974522294</v>
      </c>
      <c r="L8149" t="str" cm="1">
        <f t="array" ref="L8149">_xlfn.IFS(Table1[[#This Row],[score]]&gt;70,"high",Table1[[#This Row],[score]]&gt;50,"medium",Table1[[#This Row],[score]]&lt;=50,"low")</f>
        <v>medium</v>
      </c>
    </row>
    <row r="8150" spans="1:12" x14ac:dyDescent="0.3">
      <c r="A8150" t="s">
        <v>7839</v>
      </c>
      <c r="B8150" s="1">
        <v>39780</v>
      </c>
      <c r="C8150">
        <v>57</v>
      </c>
      <c r="D8150" t="s">
        <v>9</v>
      </c>
      <c r="E8150" t="s">
        <v>10</v>
      </c>
      <c r="F8150">
        <v>1500000</v>
      </c>
      <c r="G8150">
        <v>5901645.7999999998</v>
      </c>
      <c r="H8150" t="s">
        <v>11</v>
      </c>
      <c r="I8150">
        <f>YEAR(Table1[[#This Row],[date]])</f>
        <v>2008</v>
      </c>
      <c r="J8150">
        <f>Table1[[#This Row],[revenue]]-Table1[[#This Row],[budget_x]]</f>
        <v>4401645.8</v>
      </c>
      <c r="K8150" s="7">
        <f>Table1[[#This Row],[profit /loss ]]/Table1[[#This Row],[budget_x]]</f>
        <v>2.9344305333333334</v>
      </c>
      <c r="L8150" t="str" cm="1">
        <f t="array" ref="L8150">_xlfn.IFS(Table1[[#This Row],[score]]&gt;70,"high",Table1[[#This Row],[score]]&gt;50,"medium",Table1[[#This Row],[score]]&lt;=50,"low")</f>
        <v>medium</v>
      </c>
    </row>
    <row r="8151" spans="1:12" x14ac:dyDescent="0.3">
      <c r="A8151" t="s">
        <v>7840</v>
      </c>
      <c r="B8151" s="1">
        <v>44553</v>
      </c>
      <c r="C8151">
        <v>65</v>
      </c>
      <c r="D8151" t="s">
        <v>9</v>
      </c>
      <c r="E8151" t="s">
        <v>10</v>
      </c>
      <c r="F8151">
        <v>199000000</v>
      </c>
      <c r="G8151">
        <v>313735614</v>
      </c>
      <c r="H8151" t="s">
        <v>11</v>
      </c>
      <c r="I8151">
        <f>YEAR(Table1[[#This Row],[date]])</f>
        <v>2021</v>
      </c>
      <c r="J8151">
        <f>Table1[[#This Row],[revenue]]-Table1[[#This Row],[budget_x]]</f>
        <v>114735614</v>
      </c>
      <c r="K8151" s="7">
        <f>Table1[[#This Row],[profit /loss ]]/Table1[[#This Row],[budget_x]]</f>
        <v>0.57656087437185932</v>
      </c>
      <c r="L8151" t="str" cm="1">
        <f t="array" ref="L8151">_xlfn.IFS(Table1[[#This Row],[score]]&gt;70,"high",Table1[[#This Row],[score]]&gt;50,"medium",Table1[[#This Row],[score]]&lt;=50,"low")</f>
        <v>medium</v>
      </c>
    </row>
    <row r="8152" spans="1:12" x14ac:dyDescent="0.3">
      <c r="A8152" t="s">
        <v>7841</v>
      </c>
      <c r="B8152" s="1">
        <v>41120</v>
      </c>
      <c r="C8152">
        <v>60</v>
      </c>
      <c r="D8152" t="s">
        <v>9</v>
      </c>
      <c r="E8152" t="s">
        <v>10</v>
      </c>
      <c r="F8152">
        <v>15000000</v>
      </c>
      <c r="G8152">
        <v>39238443</v>
      </c>
      <c r="H8152" t="s">
        <v>11</v>
      </c>
      <c r="I8152">
        <f>YEAR(Table1[[#This Row],[date]])</f>
        <v>2012</v>
      </c>
      <c r="J8152">
        <f>Table1[[#This Row],[revenue]]-Table1[[#This Row],[budget_x]]</f>
        <v>24238443</v>
      </c>
      <c r="K8152" s="7">
        <f>Table1[[#This Row],[profit /loss ]]/Table1[[#This Row],[budget_x]]</f>
        <v>1.6158961999999999</v>
      </c>
      <c r="L8152" t="str" cm="1">
        <f t="array" ref="L8152">_xlfn.IFS(Table1[[#This Row],[score]]&gt;70,"high",Table1[[#This Row],[score]]&gt;50,"medium",Table1[[#This Row],[score]]&lt;=50,"low")</f>
        <v>medium</v>
      </c>
    </row>
    <row r="8153" spans="1:12" x14ac:dyDescent="0.3">
      <c r="A8153" t="s">
        <v>7842</v>
      </c>
      <c r="B8153" s="1">
        <v>39448</v>
      </c>
      <c r="C8153">
        <v>78</v>
      </c>
      <c r="D8153" t="s">
        <v>9</v>
      </c>
      <c r="E8153" t="s">
        <v>10</v>
      </c>
      <c r="F8153">
        <v>96800000</v>
      </c>
      <c r="G8153">
        <v>436644599.39999998</v>
      </c>
      <c r="H8153" t="s">
        <v>17</v>
      </c>
      <c r="I8153">
        <f>YEAR(Table1[[#This Row],[date]])</f>
        <v>2008</v>
      </c>
      <c r="J8153">
        <f>Table1[[#This Row],[revenue]]-Table1[[#This Row],[budget_x]]</f>
        <v>339844599.39999998</v>
      </c>
      <c r="K8153" s="7">
        <f>Table1[[#This Row],[profit /loss ]]/Table1[[#This Row],[budget_x]]</f>
        <v>3.5107913161157023</v>
      </c>
      <c r="L8153" t="str" cm="1">
        <f t="array" ref="L8153">_xlfn.IFS(Table1[[#This Row],[score]]&gt;70,"high",Table1[[#This Row],[score]]&gt;50,"medium",Table1[[#This Row],[score]]&lt;=50,"low")</f>
        <v>high</v>
      </c>
    </row>
    <row r="8154" spans="1:12" x14ac:dyDescent="0.3">
      <c r="A8154" t="s">
        <v>7843</v>
      </c>
      <c r="B8154" s="1">
        <v>25191</v>
      </c>
      <c r="C8154">
        <v>70</v>
      </c>
      <c r="D8154" t="s">
        <v>9</v>
      </c>
      <c r="E8154" t="s">
        <v>171</v>
      </c>
      <c r="F8154">
        <v>110780000</v>
      </c>
      <c r="G8154">
        <v>583501475.20000005</v>
      </c>
      <c r="H8154" t="s">
        <v>184</v>
      </c>
      <c r="I8154">
        <f>YEAR(Table1[[#This Row],[date]])</f>
        <v>1968</v>
      </c>
      <c r="J8154">
        <f>Table1[[#This Row],[revenue]]-Table1[[#This Row],[budget_x]]</f>
        <v>472721475.20000005</v>
      </c>
      <c r="K8154" s="7">
        <f>Table1[[#This Row],[profit /loss ]]/Table1[[#This Row],[budget_x]]</f>
        <v>4.2672095612926526</v>
      </c>
      <c r="L8154" t="str" cm="1">
        <f t="array" ref="L8154">_xlfn.IFS(Table1[[#This Row],[score]]&gt;70,"high",Table1[[#This Row],[score]]&gt;50,"medium",Table1[[#This Row],[score]]&lt;=50,"low")</f>
        <v>medium</v>
      </c>
    </row>
    <row r="8155" spans="1:12" x14ac:dyDescent="0.3">
      <c r="A8155" t="s">
        <v>7844</v>
      </c>
      <c r="B8155" s="1">
        <v>44433</v>
      </c>
      <c r="C8155">
        <v>70</v>
      </c>
      <c r="D8155" t="s">
        <v>9</v>
      </c>
      <c r="E8155" t="s">
        <v>10</v>
      </c>
      <c r="F8155">
        <v>148200000</v>
      </c>
      <c r="G8155">
        <v>709840720.60000002</v>
      </c>
      <c r="H8155" t="s">
        <v>11</v>
      </c>
      <c r="I8155">
        <f>YEAR(Table1[[#This Row],[date]])</f>
        <v>2021</v>
      </c>
      <c r="J8155">
        <f>Table1[[#This Row],[revenue]]-Table1[[#This Row],[budget_x]]</f>
        <v>561640720.60000002</v>
      </c>
      <c r="K8155" s="7">
        <f>Table1[[#This Row],[profit /loss ]]/Table1[[#This Row],[budget_x]]</f>
        <v>3.7897484520917679</v>
      </c>
      <c r="L8155" t="str" cm="1">
        <f t="array" ref="L8155">_xlfn.IFS(Table1[[#This Row],[score]]&gt;70,"high",Table1[[#This Row],[score]]&gt;50,"medium",Table1[[#This Row],[score]]&lt;=50,"low")</f>
        <v>medium</v>
      </c>
    </row>
    <row r="8156" spans="1:12" x14ac:dyDescent="0.3">
      <c r="A8156" t="s">
        <v>2782</v>
      </c>
      <c r="B8156" s="1">
        <v>41683</v>
      </c>
      <c r="C8156">
        <v>69</v>
      </c>
      <c r="D8156" t="s">
        <v>9</v>
      </c>
      <c r="E8156" t="s">
        <v>10</v>
      </c>
      <c r="F8156">
        <v>20000000</v>
      </c>
      <c r="G8156">
        <v>34718173</v>
      </c>
      <c r="H8156" t="s">
        <v>11</v>
      </c>
      <c r="I8156">
        <f>YEAR(Table1[[#This Row],[date]])</f>
        <v>2014</v>
      </c>
      <c r="J8156">
        <f>Table1[[#This Row],[revenue]]-Table1[[#This Row],[budget_x]]</f>
        <v>14718173</v>
      </c>
      <c r="K8156" s="7">
        <f>Table1[[#This Row],[profit /loss ]]/Table1[[#This Row],[budget_x]]</f>
        <v>0.73590865000000005</v>
      </c>
      <c r="L8156" t="str" cm="1">
        <f t="array" ref="L8156">_xlfn.IFS(Table1[[#This Row],[score]]&gt;70,"high",Table1[[#This Row],[score]]&gt;50,"medium",Table1[[#This Row],[score]]&lt;=50,"low")</f>
        <v>medium</v>
      </c>
    </row>
    <row r="8157" spans="1:12" x14ac:dyDescent="0.3">
      <c r="A8157" t="s">
        <v>7845</v>
      </c>
      <c r="B8157" s="1">
        <v>43174</v>
      </c>
      <c r="C8157">
        <v>56</v>
      </c>
      <c r="D8157" t="s">
        <v>9</v>
      </c>
      <c r="E8157" t="s">
        <v>15</v>
      </c>
      <c r="F8157">
        <v>96800000</v>
      </c>
      <c r="G8157">
        <v>266160413.59999999</v>
      </c>
      <c r="H8157" t="s">
        <v>34</v>
      </c>
      <c r="I8157">
        <f>YEAR(Table1[[#This Row],[date]])</f>
        <v>2018</v>
      </c>
      <c r="J8157">
        <f>Table1[[#This Row],[revenue]]-Table1[[#This Row],[budget_x]]</f>
        <v>169360413.59999999</v>
      </c>
      <c r="K8157" s="7">
        <f>Table1[[#This Row],[profit /loss ]]/Table1[[#This Row],[budget_x]]</f>
        <v>1.7495910495867768</v>
      </c>
      <c r="L8157" t="str" cm="1">
        <f t="array" ref="L8157">_xlfn.IFS(Table1[[#This Row],[score]]&gt;70,"high",Table1[[#This Row],[score]]&gt;50,"medium",Table1[[#This Row],[score]]&lt;=50,"low")</f>
        <v>medium</v>
      </c>
    </row>
    <row r="8158" spans="1:12" x14ac:dyDescent="0.3">
      <c r="A8158" t="s">
        <v>4028</v>
      </c>
      <c r="B8158" s="1">
        <v>43042</v>
      </c>
      <c r="C8158">
        <v>60</v>
      </c>
      <c r="D8158" t="s">
        <v>9</v>
      </c>
      <c r="E8158" t="s">
        <v>10</v>
      </c>
      <c r="F8158">
        <v>6000000</v>
      </c>
      <c r="G8158">
        <v>10972300</v>
      </c>
      <c r="H8158" t="s">
        <v>52</v>
      </c>
      <c r="I8158">
        <f>YEAR(Table1[[#This Row],[date]])</f>
        <v>2017</v>
      </c>
      <c r="J8158">
        <f>Table1[[#This Row],[revenue]]-Table1[[#This Row],[budget_x]]</f>
        <v>4972300</v>
      </c>
      <c r="K8158" s="7">
        <f>Table1[[#This Row],[profit /loss ]]/Table1[[#This Row],[budget_x]]</f>
        <v>0.82871666666666666</v>
      </c>
      <c r="L8158" t="str" cm="1">
        <f t="array" ref="L8158">_xlfn.IFS(Table1[[#This Row],[score]]&gt;70,"high",Table1[[#This Row],[score]]&gt;50,"medium",Table1[[#This Row],[score]]&lt;=50,"low")</f>
        <v>medium</v>
      </c>
    </row>
    <row r="8159" spans="1:12" x14ac:dyDescent="0.3">
      <c r="A8159" t="s">
        <v>7846</v>
      </c>
      <c r="B8159" s="1">
        <v>42893</v>
      </c>
      <c r="C8159">
        <v>60</v>
      </c>
      <c r="D8159" t="s">
        <v>9</v>
      </c>
      <c r="E8159" t="s">
        <v>10</v>
      </c>
      <c r="F8159">
        <v>81000000</v>
      </c>
      <c r="G8159">
        <v>345336673.39999998</v>
      </c>
      <c r="H8159" t="s">
        <v>17</v>
      </c>
      <c r="I8159">
        <f>YEAR(Table1[[#This Row],[date]])</f>
        <v>2017</v>
      </c>
      <c r="J8159">
        <f>Table1[[#This Row],[revenue]]-Table1[[#This Row],[budget_x]]</f>
        <v>264336673.39999998</v>
      </c>
      <c r="K8159" s="7">
        <f>Table1[[#This Row],[profit /loss ]]/Table1[[#This Row],[budget_x]]</f>
        <v>3.2634157209876542</v>
      </c>
      <c r="L8159" t="str" cm="1">
        <f t="array" ref="L8159">_xlfn.IFS(Table1[[#This Row],[score]]&gt;70,"high",Table1[[#This Row],[score]]&gt;50,"medium",Table1[[#This Row],[score]]&lt;=50,"low")</f>
        <v>medium</v>
      </c>
    </row>
    <row r="8160" spans="1:12" x14ac:dyDescent="0.3">
      <c r="A8160" t="s">
        <v>7847</v>
      </c>
      <c r="B8160" s="1">
        <v>43858</v>
      </c>
      <c r="C8160">
        <v>67</v>
      </c>
      <c r="D8160" t="s">
        <v>9</v>
      </c>
      <c r="E8160" t="s">
        <v>10</v>
      </c>
      <c r="F8160">
        <v>16000000</v>
      </c>
      <c r="G8160">
        <v>200256889.40000001</v>
      </c>
      <c r="H8160" t="s">
        <v>17</v>
      </c>
      <c r="I8160">
        <f>YEAR(Table1[[#This Row],[date]])</f>
        <v>2020</v>
      </c>
      <c r="J8160">
        <f>Table1[[#This Row],[revenue]]-Table1[[#This Row],[budget_x]]</f>
        <v>184256889.40000001</v>
      </c>
      <c r="K8160" s="7">
        <f>Table1[[#This Row],[profit /loss ]]/Table1[[#This Row],[budget_x]]</f>
        <v>11.5160555875</v>
      </c>
      <c r="L8160" t="str" cm="1">
        <f t="array" ref="L8160">_xlfn.IFS(Table1[[#This Row],[score]]&gt;70,"high",Table1[[#This Row],[score]]&gt;50,"medium",Table1[[#This Row],[score]]&lt;=50,"low")</f>
        <v>medium</v>
      </c>
    </row>
    <row r="8161" spans="1:12" x14ac:dyDescent="0.3">
      <c r="A8161" t="s">
        <v>7848</v>
      </c>
      <c r="B8161" s="1">
        <v>44103</v>
      </c>
      <c r="C8161">
        <v>84</v>
      </c>
      <c r="D8161" t="s">
        <v>9</v>
      </c>
      <c r="E8161" t="s">
        <v>74</v>
      </c>
      <c r="F8161">
        <v>141400000</v>
      </c>
      <c r="G8161">
        <v>612734678.60000002</v>
      </c>
      <c r="H8161" t="s">
        <v>75</v>
      </c>
      <c r="I8161">
        <f>YEAR(Table1[[#This Row],[date]])</f>
        <v>2020</v>
      </c>
      <c r="J8161">
        <f>Table1[[#This Row],[revenue]]-Table1[[#This Row],[budget_x]]</f>
        <v>471334678.60000002</v>
      </c>
      <c r="K8161" s="7">
        <f>Table1[[#This Row],[profit /loss ]]/Table1[[#This Row],[budget_x]]</f>
        <v>3.3333428472418674</v>
      </c>
      <c r="L8161" t="str" cm="1">
        <f t="array" ref="L8161">_xlfn.IFS(Table1[[#This Row],[score]]&gt;70,"high",Table1[[#This Row],[score]]&gt;50,"medium",Table1[[#This Row],[score]]&lt;=50,"low")</f>
        <v>high</v>
      </c>
    </row>
    <row r="8162" spans="1:12" x14ac:dyDescent="0.3">
      <c r="A8162" t="s">
        <v>7849</v>
      </c>
      <c r="B8162" s="1">
        <v>37176</v>
      </c>
      <c r="C8162">
        <v>63</v>
      </c>
      <c r="D8162" t="s">
        <v>9</v>
      </c>
      <c r="E8162" t="s">
        <v>10</v>
      </c>
      <c r="F8162">
        <v>4800000</v>
      </c>
      <c r="G8162">
        <v>164909736.19999999</v>
      </c>
      <c r="H8162" t="s">
        <v>17</v>
      </c>
      <c r="I8162">
        <f>YEAR(Table1[[#This Row],[date]])</f>
        <v>2001</v>
      </c>
      <c r="J8162">
        <f>Table1[[#This Row],[revenue]]-Table1[[#This Row],[budget_x]]</f>
        <v>160109736.19999999</v>
      </c>
      <c r="K8162" s="7">
        <f>Table1[[#This Row],[profit /loss ]]/Table1[[#This Row],[budget_x]]</f>
        <v>33.356195041666666</v>
      </c>
      <c r="L8162" t="str" cm="1">
        <f t="array" ref="L8162">_xlfn.IFS(Table1[[#This Row],[score]]&gt;70,"high",Table1[[#This Row],[score]]&gt;50,"medium",Table1[[#This Row],[score]]&lt;=50,"low")</f>
        <v>medium</v>
      </c>
    </row>
    <row r="8163" spans="1:12" x14ac:dyDescent="0.3">
      <c r="A8163" t="s">
        <v>7850</v>
      </c>
      <c r="B8163" s="1">
        <v>43238</v>
      </c>
      <c r="C8163">
        <v>73</v>
      </c>
      <c r="D8163" t="s">
        <v>9</v>
      </c>
      <c r="E8163" t="s">
        <v>10</v>
      </c>
      <c r="F8163">
        <v>3398000</v>
      </c>
      <c r="G8163">
        <v>2423465</v>
      </c>
      <c r="H8163" t="s">
        <v>17</v>
      </c>
      <c r="I8163">
        <f>YEAR(Table1[[#This Row],[date]])</f>
        <v>2018</v>
      </c>
      <c r="J8163">
        <f>Table1[[#This Row],[revenue]]-Table1[[#This Row],[budget_x]]</f>
        <v>-974535</v>
      </c>
      <c r="K8163" s="7">
        <f>Table1[[#This Row],[profit /loss ]]/Table1[[#This Row],[budget_x]]</f>
        <v>-0.2867966450853443</v>
      </c>
      <c r="L8163" t="str" cm="1">
        <f t="array" ref="L8163">_xlfn.IFS(Table1[[#This Row],[score]]&gt;70,"high",Table1[[#This Row],[score]]&gt;50,"medium",Table1[[#This Row],[score]]&lt;=50,"low")</f>
        <v>high</v>
      </c>
    </row>
    <row r="8164" spans="1:12" x14ac:dyDescent="0.3">
      <c r="A8164" t="s">
        <v>7851</v>
      </c>
      <c r="B8164" s="1">
        <v>41607</v>
      </c>
      <c r="C8164">
        <v>72</v>
      </c>
      <c r="D8164" t="s">
        <v>9</v>
      </c>
      <c r="E8164" t="s">
        <v>69</v>
      </c>
      <c r="F8164">
        <v>96400000</v>
      </c>
      <c r="G8164">
        <v>588592431</v>
      </c>
      <c r="H8164" t="s">
        <v>143</v>
      </c>
      <c r="I8164">
        <f>YEAR(Table1[[#This Row],[date]])</f>
        <v>2013</v>
      </c>
      <c r="J8164">
        <f>Table1[[#This Row],[revenue]]-Table1[[#This Row],[budget_x]]</f>
        <v>492192431</v>
      </c>
      <c r="K8164" s="7">
        <f>Table1[[#This Row],[profit /loss ]]/Table1[[#This Row],[budget_x]]</f>
        <v>5.1057306120331951</v>
      </c>
      <c r="L8164" t="str" cm="1">
        <f t="array" ref="L8164">_xlfn.IFS(Table1[[#This Row],[score]]&gt;70,"high",Table1[[#This Row],[score]]&gt;50,"medium",Table1[[#This Row],[score]]&lt;=50,"low")</f>
        <v>high</v>
      </c>
    </row>
    <row r="8165" spans="1:12" x14ac:dyDescent="0.3">
      <c r="A8165" t="s">
        <v>7852</v>
      </c>
      <c r="B8165" s="1">
        <v>40844</v>
      </c>
      <c r="C8165">
        <v>64</v>
      </c>
      <c r="D8165" t="s">
        <v>9</v>
      </c>
      <c r="E8165" t="s">
        <v>10</v>
      </c>
      <c r="F8165">
        <v>27500000</v>
      </c>
      <c r="G8165">
        <v>15815509</v>
      </c>
      <c r="H8165" t="s">
        <v>17</v>
      </c>
      <c r="I8165">
        <f>YEAR(Table1[[#This Row],[date]])</f>
        <v>2011</v>
      </c>
      <c r="J8165">
        <f>Table1[[#This Row],[revenue]]-Table1[[#This Row],[budget_x]]</f>
        <v>-11684491</v>
      </c>
      <c r="K8165" s="7">
        <f>Table1[[#This Row],[profit /loss ]]/Table1[[#This Row],[budget_x]]</f>
        <v>-0.42489058181818185</v>
      </c>
      <c r="L8165" t="str" cm="1">
        <f t="array" ref="L8165">_xlfn.IFS(Table1[[#This Row],[score]]&gt;70,"high",Table1[[#This Row],[score]]&gt;50,"medium",Table1[[#This Row],[score]]&lt;=50,"low")</f>
        <v>medium</v>
      </c>
    </row>
    <row r="8166" spans="1:12" x14ac:dyDescent="0.3">
      <c r="A8166" t="s">
        <v>7853</v>
      </c>
      <c r="B8166" s="1">
        <v>31225</v>
      </c>
      <c r="C8166">
        <v>73</v>
      </c>
      <c r="D8166" t="s">
        <v>9</v>
      </c>
      <c r="E8166" t="s">
        <v>10</v>
      </c>
      <c r="F8166">
        <v>1500000</v>
      </c>
      <c r="G8166">
        <v>2730877</v>
      </c>
      <c r="H8166" t="s">
        <v>11</v>
      </c>
      <c r="I8166">
        <f>YEAR(Table1[[#This Row],[date]])</f>
        <v>1985</v>
      </c>
      <c r="J8166">
        <f>Table1[[#This Row],[revenue]]-Table1[[#This Row],[budget_x]]</f>
        <v>1230877</v>
      </c>
      <c r="K8166" s="7">
        <f>Table1[[#This Row],[profit /loss ]]/Table1[[#This Row],[budget_x]]</f>
        <v>0.82058466666666663</v>
      </c>
      <c r="L8166" t="str" cm="1">
        <f t="array" ref="L8166">_xlfn.IFS(Table1[[#This Row],[score]]&gt;70,"high",Table1[[#This Row],[score]]&gt;50,"medium",Table1[[#This Row],[score]]&lt;=50,"low")</f>
        <v>high</v>
      </c>
    </row>
    <row r="8167" spans="1:12" x14ac:dyDescent="0.3">
      <c r="A8167" t="s">
        <v>2177</v>
      </c>
      <c r="B8167" s="1">
        <v>41297</v>
      </c>
      <c r="C8167">
        <v>79</v>
      </c>
      <c r="D8167" t="s">
        <v>9</v>
      </c>
      <c r="E8167" t="s">
        <v>74</v>
      </c>
      <c r="F8167">
        <v>473937.4</v>
      </c>
      <c r="G8167">
        <v>80300000</v>
      </c>
      <c r="H8167" t="s">
        <v>75</v>
      </c>
      <c r="I8167">
        <f>YEAR(Table1[[#This Row],[date]])</f>
        <v>2013</v>
      </c>
      <c r="J8167">
        <f>Table1[[#This Row],[revenue]]-Table1[[#This Row],[budget_x]]</f>
        <v>79826062.599999994</v>
      </c>
      <c r="K8167" s="7">
        <f>Table1[[#This Row],[profit /loss ]]/Table1[[#This Row],[budget_x]]</f>
        <v>168.43165911784973</v>
      </c>
      <c r="L8167" t="str" cm="1">
        <f t="array" ref="L8167">_xlfn.IFS(Table1[[#This Row],[score]]&gt;70,"high",Table1[[#This Row],[score]]&gt;50,"medium",Table1[[#This Row],[score]]&lt;=50,"low")</f>
        <v>high</v>
      </c>
    </row>
    <row r="8168" spans="1:12" x14ac:dyDescent="0.3">
      <c r="A8168" t="s">
        <v>7854</v>
      </c>
      <c r="B8168" s="1">
        <v>30302</v>
      </c>
      <c r="C8168">
        <v>72</v>
      </c>
      <c r="D8168" t="s">
        <v>9</v>
      </c>
      <c r="E8168" t="s">
        <v>10</v>
      </c>
      <c r="F8168">
        <v>15000000</v>
      </c>
      <c r="G8168">
        <v>177200262</v>
      </c>
      <c r="H8168" t="s">
        <v>17</v>
      </c>
      <c r="I8168">
        <f>YEAR(Table1[[#This Row],[date]])</f>
        <v>1982</v>
      </c>
      <c r="J8168">
        <f>Table1[[#This Row],[revenue]]-Table1[[#This Row],[budget_x]]</f>
        <v>162200262</v>
      </c>
      <c r="K8168" s="7">
        <f>Table1[[#This Row],[profit /loss ]]/Table1[[#This Row],[budget_x]]</f>
        <v>10.8133508</v>
      </c>
      <c r="L8168" t="str" cm="1">
        <f t="array" ref="L8168">_xlfn.IFS(Table1[[#This Row],[score]]&gt;70,"high",Table1[[#This Row],[score]]&gt;50,"medium",Table1[[#This Row],[score]]&lt;=50,"low")</f>
        <v>high</v>
      </c>
    </row>
    <row r="8169" spans="1:12" x14ac:dyDescent="0.3">
      <c r="A8169" t="s">
        <v>7855</v>
      </c>
      <c r="B8169" s="1">
        <v>40584</v>
      </c>
      <c r="C8169">
        <v>67</v>
      </c>
      <c r="D8169" t="s">
        <v>9</v>
      </c>
      <c r="E8169" t="s">
        <v>10</v>
      </c>
      <c r="F8169">
        <v>75500000</v>
      </c>
      <c r="G8169">
        <v>509726081</v>
      </c>
      <c r="H8169" t="s">
        <v>17</v>
      </c>
      <c r="I8169">
        <f>YEAR(Table1[[#This Row],[date]])</f>
        <v>2011</v>
      </c>
      <c r="J8169">
        <f>Table1[[#This Row],[revenue]]-Table1[[#This Row],[budget_x]]</f>
        <v>434226081</v>
      </c>
      <c r="K8169" s="7">
        <f>Table1[[#This Row],[profit /loss ]]/Table1[[#This Row],[budget_x]]</f>
        <v>5.7513388211920526</v>
      </c>
      <c r="L8169" t="str" cm="1">
        <f t="array" ref="L8169">_xlfn.IFS(Table1[[#This Row],[score]]&gt;70,"high",Table1[[#This Row],[score]]&gt;50,"medium",Table1[[#This Row],[score]]&lt;=50,"low")</f>
        <v>medium</v>
      </c>
    </row>
    <row r="8170" spans="1:12" x14ac:dyDescent="0.3">
      <c r="A8170" t="s">
        <v>7856</v>
      </c>
      <c r="B8170" s="1">
        <v>44834</v>
      </c>
      <c r="C8170">
        <v>73</v>
      </c>
      <c r="D8170" t="s">
        <v>9</v>
      </c>
      <c r="E8170" t="s">
        <v>1018</v>
      </c>
      <c r="F8170">
        <v>107000000</v>
      </c>
      <c r="G8170">
        <v>166926864.59999999</v>
      </c>
      <c r="H8170" t="s">
        <v>11</v>
      </c>
      <c r="I8170">
        <f>YEAR(Table1[[#This Row],[date]])</f>
        <v>2022</v>
      </c>
      <c r="J8170">
        <f>Table1[[#This Row],[revenue]]-Table1[[#This Row],[budget_x]]</f>
        <v>59926864.599999994</v>
      </c>
      <c r="K8170" s="7">
        <f>Table1[[#This Row],[profit /loss ]]/Table1[[#This Row],[budget_x]]</f>
        <v>0.56006415514018681</v>
      </c>
      <c r="L8170" t="str" cm="1">
        <f t="array" ref="L8170">_xlfn.IFS(Table1[[#This Row],[score]]&gt;70,"high",Table1[[#This Row],[score]]&gt;50,"medium",Table1[[#This Row],[score]]&lt;=50,"low")</f>
        <v>high</v>
      </c>
    </row>
    <row r="8171" spans="1:12" x14ac:dyDescent="0.3">
      <c r="A8171" t="s">
        <v>7857</v>
      </c>
      <c r="B8171" s="1">
        <v>43587</v>
      </c>
      <c r="C8171">
        <v>67</v>
      </c>
      <c r="D8171" t="s">
        <v>9</v>
      </c>
      <c r="E8171" t="s">
        <v>10</v>
      </c>
      <c r="F8171">
        <v>40000000</v>
      </c>
      <c r="G8171">
        <v>53624424</v>
      </c>
      <c r="H8171" t="s">
        <v>11</v>
      </c>
      <c r="I8171">
        <f>YEAR(Table1[[#This Row],[date]])</f>
        <v>2019</v>
      </c>
      <c r="J8171">
        <f>Table1[[#This Row],[revenue]]-Table1[[#This Row],[budget_x]]</f>
        <v>13624424</v>
      </c>
      <c r="K8171" s="7">
        <f>Table1[[#This Row],[profit /loss ]]/Table1[[#This Row],[budget_x]]</f>
        <v>0.34061059999999999</v>
      </c>
      <c r="L8171" t="str" cm="1">
        <f t="array" ref="L8171">_xlfn.IFS(Table1[[#This Row],[score]]&gt;70,"high",Table1[[#This Row],[score]]&gt;50,"medium",Table1[[#This Row],[score]]&lt;=50,"low")</f>
        <v>medium</v>
      </c>
    </row>
    <row r="8172" spans="1:12" x14ac:dyDescent="0.3">
      <c r="A8172" t="s">
        <v>7858</v>
      </c>
      <c r="B8172" s="1">
        <v>44302</v>
      </c>
      <c r="C8172">
        <v>67</v>
      </c>
      <c r="D8172" t="s">
        <v>9</v>
      </c>
      <c r="E8172" t="s">
        <v>10</v>
      </c>
      <c r="F8172">
        <v>127600000</v>
      </c>
      <c r="G8172">
        <v>629825382.20000005</v>
      </c>
      <c r="H8172" t="s">
        <v>17</v>
      </c>
      <c r="I8172">
        <f>YEAR(Table1[[#This Row],[date]])</f>
        <v>2021</v>
      </c>
      <c r="J8172">
        <f>Table1[[#This Row],[revenue]]-Table1[[#This Row],[budget_x]]</f>
        <v>502225382.20000005</v>
      </c>
      <c r="K8172" s="7">
        <f>Table1[[#This Row],[profit /loss ]]/Table1[[#This Row],[budget_x]]</f>
        <v>3.9359355971786836</v>
      </c>
      <c r="L8172" t="str" cm="1">
        <f t="array" ref="L8172">_xlfn.IFS(Table1[[#This Row],[score]]&gt;70,"high",Table1[[#This Row],[score]]&gt;50,"medium",Table1[[#This Row],[score]]&lt;=50,"low")</f>
        <v>medium</v>
      </c>
    </row>
    <row r="8173" spans="1:12" x14ac:dyDescent="0.3">
      <c r="A8173" t="s">
        <v>7859</v>
      </c>
      <c r="B8173" s="1">
        <v>42761</v>
      </c>
      <c r="C8173">
        <v>62</v>
      </c>
      <c r="D8173" t="s">
        <v>9</v>
      </c>
      <c r="E8173" t="s">
        <v>10</v>
      </c>
      <c r="F8173">
        <v>65000000</v>
      </c>
      <c r="G8173">
        <v>21774432</v>
      </c>
      <c r="H8173" t="s">
        <v>11</v>
      </c>
      <c r="I8173">
        <f>YEAR(Table1[[#This Row],[date]])</f>
        <v>2017</v>
      </c>
      <c r="J8173">
        <f>Table1[[#This Row],[revenue]]-Table1[[#This Row],[budget_x]]</f>
        <v>-43225568</v>
      </c>
      <c r="K8173" s="7">
        <f>Table1[[#This Row],[profit /loss ]]/Table1[[#This Row],[budget_x]]</f>
        <v>-0.66500873846153841</v>
      </c>
      <c r="L8173" t="str" cm="1">
        <f t="array" ref="L8173">_xlfn.IFS(Table1[[#This Row],[score]]&gt;70,"high",Table1[[#This Row],[score]]&gt;50,"medium",Table1[[#This Row],[score]]&lt;=50,"low")</f>
        <v>medium</v>
      </c>
    </row>
    <row r="8174" spans="1:12" x14ac:dyDescent="0.3">
      <c r="A8174" t="s">
        <v>7860</v>
      </c>
      <c r="B8174" s="1">
        <v>30911</v>
      </c>
      <c r="C8174">
        <v>57</v>
      </c>
      <c r="D8174" t="s">
        <v>9</v>
      </c>
      <c r="E8174" t="s">
        <v>10</v>
      </c>
      <c r="F8174">
        <v>25000000</v>
      </c>
      <c r="G8174">
        <v>5778353</v>
      </c>
      <c r="H8174" t="s">
        <v>17</v>
      </c>
      <c r="I8174">
        <f>YEAR(Table1[[#This Row],[date]])</f>
        <v>1984</v>
      </c>
      <c r="J8174">
        <f>Table1[[#This Row],[revenue]]-Table1[[#This Row],[budget_x]]</f>
        <v>-19221647</v>
      </c>
      <c r="K8174" s="7">
        <f>Table1[[#This Row],[profit /loss ]]/Table1[[#This Row],[budget_x]]</f>
        <v>-0.76886588</v>
      </c>
      <c r="L8174" t="str" cm="1">
        <f t="array" ref="L8174">_xlfn.IFS(Table1[[#This Row],[score]]&gt;70,"high",Table1[[#This Row],[score]]&gt;50,"medium",Table1[[#This Row],[score]]&lt;=50,"low")</f>
        <v>medium</v>
      </c>
    </row>
    <row r="8175" spans="1:12" x14ac:dyDescent="0.3">
      <c r="A8175" t="s">
        <v>7861</v>
      </c>
      <c r="B8175" s="1">
        <v>39753</v>
      </c>
      <c r="C8175">
        <v>66</v>
      </c>
      <c r="D8175" t="s">
        <v>9</v>
      </c>
      <c r="E8175" t="s">
        <v>10</v>
      </c>
      <c r="F8175">
        <v>67500000</v>
      </c>
      <c r="G8175">
        <v>118556530</v>
      </c>
      <c r="H8175" t="s">
        <v>11</v>
      </c>
      <c r="I8175">
        <f>YEAR(Table1[[#This Row],[date]])</f>
        <v>2008</v>
      </c>
      <c r="J8175">
        <f>Table1[[#This Row],[revenue]]-Table1[[#This Row],[budget_x]]</f>
        <v>51056530</v>
      </c>
      <c r="K8175" s="7">
        <f>Table1[[#This Row],[profit /loss ]]/Table1[[#This Row],[budget_x]]</f>
        <v>0.75639303703703709</v>
      </c>
      <c r="L8175" t="str" cm="1">
        <f t="array" ref="L8175">_xlfn.IFS(Table1[[#This Row],[score]]&gt;70,"high",Table1[[#This Row],[score]]&gt;50,"medium",Table1[[#This Row],[score]]&lt;=50,"low")</f>
        <v>medium</v>
      </c>
    </row>
    <row r="8176" spans="1:12" x14ac:dyDescent="0.3">
      <c r="A8176" t="s">
        <v>7862</v>
      </c>
      <c r="B8176" s="1">
        <v>33359</v>
      </c>
      <c r="C8176">
        <v>68</v>
      </c>
      <c r="D8176" t="s">
        <v>9</v>
      </c>
      <c r="E8176" t="s">
        <v>171</v>
      </c>
      <c r="F8176">
        <v>89180000</v>
      </c>
      <c r="G8176">
        <v>511934839.39999998</v>
      </c>
      <c r="H8176" t="s">
        <v>17</v>
      </c>
      <c r="I8176">
        <f>YEAR(Table1[[#This Row],[date]])</f>
        <v>1991</v>
      </c>
      <c r="J8176">
        <f>Table1[[#This Row],[revenue]]-Table1[[#This Row],[budget_x]]</f>
        <v>422754839.39999998</v>
      </c>
      <c r="K8176" s="7">
        <f>Table1[[#This Row],[profit /loss ]]/Table1[[#This Row],[budget_x]]</f>
        <v>4.7404669141063014</v>
      </c>
      <c r="L8176" t="str" cm="1">
        <f t="array" ref="L8176">_xlfn.IFS(Table1[[#This Row],[score]]&gt;70,"high",Table1[[#This Row],[score]]&gt;50,"medium",Table1[[#This Row],[score]]&lt;=50,"low")</f>
        <v>medium</v>
      </c>
    </row>
    <row r="8177" spans="1:12" x14ac:dyDescent="0.3">
      <c r="A8177" t="s">
        <v>7863</v>
      </c>
      <c r="B8177" s="1">
        <v>43306</v>
      </c>
      <c r="C8177">
        <v>63</v>
      </c>
      <c r="D8177" t="s">
        <v>9</v>
      </c>
      <c r="E8177" t="s">
        <v>74</v>
      </c>
      <c r="F8177">
        <v>16723043</v>
      </c>
      <c r="G8177">
        <v>165664419.40000001</v>
      </c>
      <c r="H8177" t="s">
        <v>75</v>
      </c>
      <c r="I8177">
        <f>YEAR(Table1[[#This Row],[date]])</f>
        <v>2018</v>
      </c>
      <c r="J8177">
        <f>Table1[[#This Row],[revenue]]-Table1[[#This Row],[budget_x]]</f>
        <v>148941376.40000001</v>
      </c>
      <c r="K8177" s="7">
        <f>Table1[[#This Row],[profit /loss ]]/Table1[[#This Row],[budget_x]]</f>
        <v>8.9063561219091536</v>
      </c>
      <c r="L8177" t="str" cm="1">
        <f t="array" ref="L8177">_xlfn.IFS(Table1[[#This Row],[score]]&gt;70,"high",Table1[[#This Row],[score]]&gt;50,"medium",Table1[[#This Row],[score]]&lt;=50,"low")</f>
        <v>medium</v>
      </c>
    </row>
    <row r="8178" spans="1:12" x14ac:dyDescent="0.3">
      <c r="A8178" t="s">
        <v>7864</v>
      </c>
      <c r="B8178" s="1">
        <v>42858</v>
      </c>
      <c r="C8178">
        <v>54</v>
      </c>
      <c r="D8178" t="s">
        <v>9</v>
      </c>
      <c r="E8178" t="s">
        <v>10</v>
      </c>
      <c r="F8178">
        <v>42000000</v>
      </c>
      <c r="G8178">
        <v>60129558</v>
      </c>
      <c r="H8178" t="s">
        <v>11</v>
      </c>
      <c r="I8178">
        <f>YEAR(Table1[[#This Row],[date]])</f>
        <v>2017</v>
      </c>
      <c r="J8178">
        <f>Table1[[#This Row],[revenue]]-Table1[[#This Row],[budget_x]]</f>
        <v>18129558</v>
      </c>
      <c r="K8178" s="7">
        <f>Table1[[#This Row],[profit /loss ]]/Table1[[#This Row],[budget_x]]</f>
        <v>0.43165614285714288</v>
      </c>
      <c r="L8178" t="str" cm="1">
        <f t="array" ref="L8178">_xlfn.IFS(Table1[[#This Row],[score]]&gt;70,"high",Table1[[#This Row],[score]]&gt;50,"medium",Table1[[#This Row],[score]]&lt;=50,"low")</f>
        <v>medium</v>
      </c>
    </row>
    <row r="8179" spans="1:12" x14ac:dyDescent="0.3">
      <c r="A8179" t="s">
        <v>7865</v>
      </c>
      <c r="B8179" s="1">
        <v>44447</v>
      </c>
      <c r="C8179">
        <v>74</v>
      </c>
      <c r="D8179" t="s">
        <v>9</v>
      </c>
      <c r="E8179" t="s">
        <v>10</v>
      </c>
      <c r="F8179">
        <v>6517792</v>
      </c>
      <c r="G8179">
        <v>3615193</v>
      </c>
      <c r="H8179" t="s">
        <v>11</v>
      </c>
      <c r="I8179">
        <f>YEAR(Table1[[#This Row],[date]])</f>
        <v>2021</v>
      </c>
      <c r="J8179">
        <f>Table1[[#This Row],[revenue]]-Table1[[#This Row],[budget_x]]</f>
        <v>-2902599</v>
      </c>
      <c r="K8179" s="7">
        <f>Table1[[#This Row],[profit /loss ]]/Table1[[#This Row],[budget_x]]</f>
        <v>-0.44533470844114081</v>
      </c>
      <c r="L8179" t="str" cm="1">
        <f t="array" ref="L8179">_xlfn.IFS(Table1[[#This Row],[score]]&gt;70,"high",Table1[[#This Row],[score]]&gt;50,"medium",Table1[[#This Row],[score]]&lt;=50,"low")</f>
        <v>high</v>
      </c>
    </row>
    <row r="8180" spans="1:12" x14ac:dyDescent="0.3">
      <c r="A8180" t="s">
        <v>7866</v>
      </c>
      <c r="B8180" s="1">
        <v>33996</v>
      </c>
      <c r="C8180">
        <v>71</v>
      </c>
      <c r="D8180" t="s">
        <v>9</v>
      </c>
      <c r="E8180" t="s">
        <v>171</v>
      </c>
      <c r="F8180">
        <v>119400000</v>
      </c>
      <c r="G8180">
        <v>738519773.20000005</v>
      </c>
      <c r="H8180" t="s">
        <v>184</v>
      </c>
      <c r="I8180">
        <f>YEAR(Table1[[#This Row],[date]])</f>
        <v>1993</v>
      </c>
      <c r="J8180">
        <f>Table1[[#This Row],[revenue]]-Table1[[#This Row],[budget_x]]</f>
        <v>619119773.20000005</v>
      </c>
      <c r="K8180" s="7">
        <f>Table1[[#This Row],[profit /loss ]]/Table1[[#This Row],[budget_x]]</f>
        <v>5.1852577319933006</v>
      </c>
      <c r="L8180" t="str" cm="1">
        <f t="array" ref="L8180">_xlfn.IFS(Table1[[#This Row],[score]]&gt;70,"high",Table1[[#This Row],[score]]&gt;50,"medium",Table1[[#This Row],[score]]&lt;=50,"low")</f>
        <v>high</v>
      </c>
    </row>
    <row r="8181" spans="1:12" x14ac:dyDescent="0.3">
      <c r="A8181" t="s">
        <v>7867</v>
      </c>
      <c r="B8181" s="1">
        <v>36174</v>
      </c>
      <c r="C8181">
        <v>54</v>
      </c>
      <c r="D8181" t="s">
        <v>9</v>
      </c>
      <c r="E8181" t="s">
        <v>10</v>
      </c>
      <c r="F8181">
        <v>75000000</v>
      </c>
      <c r="G8181">
        <v>30626690</v>
      </c>
      <c r="H8181" t="s">
        <v>17</v>
      </c>
      <c r="I8181">
        <f>YEAR(Table1[[#This Row],[date]])</f>
        <v>1999</v>
      </c>
      <c r="J8181">
        <f>Table1[[#This Row],[revenue]]-Table1[[#This Row],[budget_x]]</f>
        <v>-44373310</v>
      </c>
      <c r="K8181" s="7">
        <f>Table1[[#This Row],[profit /loss ]]/Table1[[#This Row],[budget_x]]</f>
        <v>-0.59164413333333332</v>
      </c>
      <c r="L8181" t="str" cm="1">
        <f t="array" ref="L8181">_xlfn.IFS(Table1[[#This Row],[score]]&gt;70,"high",Table1[[#This Row],[score]]&gt;50,"medium",Table1[[#This Row],[score]]&lt;=50,"low")</f>
        <v>medium</v>
      </c>
    </row>
    <row r="8182" spans="1:12" x14ac:dyDescent="0.3">
      <c r="A8182" t="s">
        <v>7868</v>
      </c>
      <c r="B8182" s="1">
        <v>43411</v>
      </c>
      <c r="C8182">
        <v>60</v>
      </c>
      <c r="D8182" t="s">
        <v>9</v>
      </c>
      <c r="E8182" t="s">
        <v>10</v>
      </c>
      <c r="F8182">
        <v>15000000</v>
      </c>
      <c r="G8182">
        <v>13316627</v>
      </c>
      <c r="H8182" t="s">
        <v>11</v>
      </c>
      <c r="I8182">
        <f>YEAR(Table1[[#This Row],[date]])</f>
        <v>2018</v>
      </c>
      <c r="J8182">
        <f>Table1[[#This Row],[revenue]]-Table1[[#This Row],[budget_x]]</f>
        <v>-1683373</v>
      </c>
      <c r="K8182" s="7">
        <f>Table1[[#This Row],[profit /loss ]]/Table1[[#This Row],[budget_x]]</f>
        <v>-0.11222486666666667</v>
      </c>
      <c r="L8182" t="str" cm="1">
        <f t="array" ref="L8182">_xlfn.IFS(Table1[[#This Row],[score]]&gt;70,"high",Table1[[#This Row],[score]]&gt;50,"medium",Table1[[#This Row],[score]]&lt;=50,"low")</f>
        <v>medium</v>
      </c>
    </row>
    <row r="8183" spans="1:12" x14ac:dyDescent="0.3">
      <c r="A8183" t="s">
        <v>7869</v>
      </c>
      <c r="B8183" s="1">
        <v>43266</v>
      </c>
      <c r="C8183">
        <v>53</v>
      </c>
      <c r="D8183" t="s">
        <v>9</v>
      </c>
      <c r="E8183" t="s">
        <v>10</v>
      </c>
      <c r="F8183">
        <v>10000000</v>
      </c>
      <c r="G8183">
        <v>6601992</v>
      </c>
      <c r="H8183" t="s">
        <v>17</v>
      </c>
      <c r="I8183">
        <f>YEAR(Table1[[#This Row],[date]])</f>
        <v>2018</v>
      </c>
      <c r="J8183">
        <f>Table1[[#This Row],[revenue]]-Table1[[#This Row],[budget_x]]</f>
        <v>-3398008</v>
      </c>
      <c r="K8183" s="7">
        <f>Table1[[#This Row],[profit /loss ]]/Table1[[#This Row],[budget_x]]</f>
        <v>-0.33980080000000001</v>
      </c>
      <c r="L8183" t="str" cm="1">
        <f t="array" ref="L8183">_xlfn.IFS(Table1[[#This Row],[score]]&gt;70,"high",Table1[[#This Row],[score]]&gt;50,"medium",Table1[[#This Row],[score]]&lt;=50,"low")</f>
        <v>medium</v>
      </c>
    </row>
    <row r="8184" spans="1:12" x14ac:dyDescent="0.3">
      <c r="A8184" t="s">
        <v>7870</v>
      </c>
      <c r="B8184" s="1">
        <v>40102</v>
      </c>
      <c r="C8184">
        <v>58</v>
      </c>
      <c r="D8184" t="s">
        <v>9</v>
      </c>
      <c r="E8184" t="s">
        <v>10</v>
      </c>
      <c r="F8184">
        <v>20000000</v>
      </c>
      <c r="G8184">
        <v>29227561</v>
      </c>
      <c r="H8184" t="s">
        <v>17</v>
      </c>
      <c r="I8184">
        <f>YEAR(Table1[[#This Row],[date]])</f>
        <v>2009</v>
      </c>
      <c r="J8184">
        <f>Table1[[#This Row],[revenue]]-Table1[[#This Row],[budget_x]]</f>
        <v>9227561</v>
      </c>
      <c r="K8184" s="7">
        <f>Table1[[#This Row],[profit /loss ]]/Table1[[#This Row],[budget_x]]</f>
        <v>0.46137804999999998</v>
      </c>
      <c r="L8184" t="str" cm="1">
        <f t="array" ref="L8184">_xlfn.IFS(Table1[[#This Row],[score]]&gt;70,"high",Table1[[#This Row],[score]]&gt;50,"medium",Table1[[#This Row],[score]]&lt;=50,"low")</f>
        <v>medium</v>
      </c>
    </row>
    <row r="8185" spans="1:12" x14ac:dyDescent="0.3">
      <c r="A8185" t="s">
        <v>7871</v>
      </c>
      <c r="B8185" s="1">
        <v>28095</v>
      </c>
      <c r="C8185">
        <v>79</v>
      </c>
      <c r="D8185" t="s">
        <v>9</v>
      </c>
      <c r="E8185" t="s">
        <v>10</v>
      </c>
      <c r="F8185">
        <v>3800000</v>
      </c>
      <c r="G8185">
        <v>23689877</v>
      </c>
      <c r="H8185" t="s">
        <v>11</v>
      </c>
      <c r="I8185">
        <f>YEAR(Table1[[#This Row],[date]])</f>
        <v>1976</v>
      </c>
      <c r="J8185">
        <f>Table1[[#This Row],[revenue]]-Table1[[#This Row],[budget_x]]</f>
        <v>19889877</v>
      </c>
      <c r="K8185" s="7">
        <f>Table1[[#This Row],[profit /loss ]]/Table1[[#This Row],[budget_x]]</f>
        <v>5.2341781578947373</v>
      </c>
      <c r="L8185" t="str" cm="1">
        <f t="array" ref="L8185">_xlfn.IFS(Table1[[#This Row],[score]]&gt;70,"high",Table1[[#This Row],[score]]&gt;50,"medium",Table1[[#This Row],[score]]&lt;=50,"low")</f>
        <v>high</v>
      </c>
    </row>
    <row r="8186" spans="1:12" x14ac:dyDescent="0.3">
      <c r="A8186" t="s">
        <v>7872</v>
      </c>
      <c r="B8186" s="1">
        <v>44470</v>
      </c>
      <c r="C8186">
        <v>73</v>
      </c>
      <c r="D8186" t="s">
        <v>9</v>
      </c>
      <c r="E8186" t="s">
        <v>10</v>
      </c>
      <c r="F8186">
        <v>97060000</v>
      </c>
      <c r="G8186">
        <v>176741455.19999999</v>
      </c>
      <c r="H8186" t="s">
        <v>17</v>
      </c>
      <c r="I8186">
        <f>YEAR(Table1[[#This Row],[date]])</f>
        <v>2021</v>
      </c>
      <c r="J8186">
        <f>Table1[[#This Row],[revenue]]-Table1[[#This Row],[budget_x]]</f>
        <v>79681455.199999988</v>
      </c>
      <c r="K8186" s="7">
        <f>Table1[[#This Row],[profit /loss ]]/Table1[[#This Row],[budget_x]]</f>
        <v>0.82095049660004105</v>
      </c>
      <c r="L8186" t="str" cm="1">
        <f t="array" ref="L8186">_xlfn.IFS(Table1[[#This Row],[score]]&gt;70,"high",Table1[[#This Row],[score]]&gt;50,"medium",Table1[[#This Row],[score]]&lt;=50,"low")</f>
        <v>high</v>
      </c>
    </row>
    <row r="8187" spans="1:12" x14ac:dyDescent="0.3">
      <c r="A8187" t="s">
        <v>7873</v>
      </c>
      <c r="B8187" s="1">
        <v>40556</v>
      </c>
      <c r="C8187">
        <v>72</v>
      </c>
      <c r="D8187" t="s">
        <v>9</v>
      </c>
      <c r="E8187" t="s">
        <v>10</v>
      </c>
      <c r="F8187">
        <v>55000000</v>
      </c>
      <c r="G8187">
        <v>90552675</v>
      </c>
      <c r="H8187" t="s">
        <v>11</v>
      </c>
      <c r="I8187">
        <f>YEAR(Table1[[#This Row],[date]])</f>
        <v>2011</v>
      </c>
      <c r="J8187">
        <f>Table1[[#This Row],[revenue]]-Table1[[#This Row],[budget_x]]</f>
        <v>35552675</v>
      </c>
      <c r="K8187" s="7">
        <f>Table1[[#This Row],[profit /loss ]]/Table1[[#This Row],[budget_x]]</f>
        <v>0.64641227272727275</v>
      </c>
      <c r="L8187" t="str" cm="1">
        <f t="array" ref="L8187">_xlfn.IFS(Table1[[#This Row],[score]]&gt;70,"high",Table1[[#This Row],[score]]&gt;50,"medium",Table1[[#This Row],[score]]&lt;=50,"low")</f>
        <v>high</v>
      </c>
    </row>
    <row r="8188" spans="1:12" x14ac:dyDescent="0.3">
      <c r="A8188" t="s">
        <v>7874</v>
      </c>
      <c r="B8188" s="1">
        <v>42972</v>
      </c>
      <c r="C8188">
        <v>66</v>
      </c>
      <c r="D8188" t="s">
        <v>9</v>
      </c>
      <c r="E8188" t="s">
        <v>86</v>
      </c>
      <c r="F8188">
        <v>122400000</v>
      </c>
      <c r="G8188">
        <v>666851201.20000005</v>
      </c>
      <c r="H8188" t="s">
        <v>87</v>
      </c>
      <c r="I8188">
        <f>YEAR(Table1[[#This Row],[date]])</f>
        <v>2017</v>
      </c>
      <c r="J8188">
        <f>Table1[[#This Row],[revenue]]-Table1[[#This Row],[budget_x]]</f>
        <v>544451201.20000005</v>
      </c>
      <c r="K8188" s="7">
        <f>Table1[[#This Row],[profit /loss ]]/Table1[[#This Row],[budget_x]]</f>
        <v>4.4481307287581702</v>
      </c>
      <c r="L8188" t="str" cm="1">
        <f t="array" ref="L8188">_xlfn.IFS(Table1[[#This Row],[score]]&gt;70,"high",Table1[[#This Row],[score]]&gt;50,"medium",Table1[[#This Row],[score]]&lt;=50,"low")</f>
        <v>medium</v>
      </c>
    </row>
    <row r="8189" spans="1:12" x14ac:dyDescent="0.3">
      <c r="A8189" t="s">
        <v>7875</v>
      </c>
      <c r="B8189" s="1">
        <v>42280</v>
      </c>
      <c r="C8189">
        <v>77</v>
      </c>
      <c r="D8189" t="s">
        <v>9</v>
      </c>
      <c r="E8189" t="s">
        <v>69</v>
      </c>
      <c r="F8189">
        <v>183200000</v>
      </c>
      <c r="G8189">
        <v>969857559.20000005</v>
      </c>
      <c r="H8189" t="s">
        <v>143</v>
      </c>
      <c r="I8189">
        <f>YEAR(Table1[[#This Row],[date]])</f>
        <v>2015</v>
      </c>
      <c r="J8189">
        <f>Table1[[#This Row],[revenue]]-Table1[[#This Row],[budget_x]]</f>
        <v>786657559.20000005</v>
      </c>
      <c r="K8189" s="7">
        <f>Table1[[#This Row],[profit /loss ]]/Table1[[#This Row],[budget_x]]</f>
        <v>4.2939823100436687</v>
      </c>
      <c r="L8189" t="str" cm="1">
        <f t="array" ref="L8189">_xlfn.IFS(Table1[[#This Row],[score]]&gt;70,"high",Table1[[#This Row],[score]]&gt;50,"medium",Table1[[#This Row],[score]]&lt;=50,"low")</f>
        <v>high</v>
      </c>
    </row>
    <row r="8190" spans="1:12" x14ac:dyDescent="0.3">
      <c r="A8190" t="s">
        <v>7876</v>
      </c>
      <c r="B8190" s="1">
        <v>37764</v>
      </c>
      <c r="C8190">
        <v>49</v>
      </c>
      <c r="D8190" t="s">
        <v>9</v>
      </c>
      <c r="E8190" t="s">
        <v>10</v>
      </c>
      <c r="F8190">
        <v>10000000</v>
      </c>
      <c r="G8190">
        <v>611032</v>
      </c>
      <c r="H8190" t="s">
        <v>96</v>
      </c>
      <c r="I8190">
        <f>YEAR(Table1[[#This Row],[date]])</f>
        <v>2003</v>
      </c>
      <c r="J8190">
        <f>Table1[[#This Row],[revenue]]-Table1[[#This Row],[budget_x]]</f>
        <v>-9388968</v>
      </c>
      <c r="K8190" s="7">
        <f>Table1[[#This Row],[profit /loss ]]/Table1[[#This Row],[budget_x]]</f>
        <v>-0.93889679999999998</v>
      </c>
      <c r="L8190" t="str" cm="1">
        <f t="array" ref="L8190">_xlfn.IFS(Table1[[#This Row],[score]]&gt;70,"high",Table1[[#This Row],[score]]&gt;50,"medium",Table1[[#This Row],[score]]&lt;=50,"low")</f>
        <v>low</v>
      </c>
    </row>
    <row r="8191" spans="1:12" x14ac:dyDescent="0.3">
      <c r="A8191" t="s">
        <v>7877</v>
      </c>
      <c r="B8191" s="1">
        <v>32772</v>
      </c>
      <c r="C8191">
        <v>66</v>
      </c>
      <c r="D8191" t="s">
        <v>9</v>
      </c>
      <c r="E8191" t="s">
        <v>10</v>
      </c>
      <c r="F8191">
        <v>46980000</v>
      </c>
      <c r="G8191">
        <v>2692037</v>
      </c>
      <c r="H8191" t="s">
        <v>11</v>
      </c>
      <c r="I8191">
        <f>YEAR(Table1[[#This Row],[date]])</f>
        <v>1989</v>
      </c>
      <c r="J8191">
        <f>Table1[[#This Row],[revenue]]-Table1[[#This Row],[budget_x]]</f>
        <v>-44287963</v>
      </c>
      <c r="K8191" s="7">
        <f>Table1[[#This Row],[profit /loss ]]/Table1[[#This Row],[budget_x]]</f>
        <v>-0.94269823329076208</v>
      </c>
      <c r="L8191" t="str" cm="1">
        <f t="array" ref="L8191">_xlfn.IFS(Table1[[#This Row],[score]]&gt;70,"high",Table1[[#This Row],[score]]&gt;50,"medium",Table1[[#This Row],[score]]&lt;=50,"low")</f>
        <v>medium</v>
      </c>
    </row>
    <row r="8192" spans="1:12" x14ac:dyDescent="0.3">
      <c r="A8192" t="s">
        <v>7878</v>
      </c>
      <c r="B8192" s="1">
        <v>43493</v>
      </c>
      <c r="C8192">
        <v>61</v>
      </c>
      <c r="D8192" t="s">
        <v>9</v>
      </c>
      <c r="E8192" t="s">
        <v>10</v>
      </c>
      <c r="F8192">
        <v>85600000</v>
      </c>
      <c r="G8192">
        <v>271939728.60000002</v>
      </c>
      <c r="H8192" t="s">
        <v>17</v>
      </c>
      <c r="I8192">
        <f>YEAR(Table1[[#This Row],[date]])</f>
        <v>2019</v>
      </c>
      <c r="J8192">
        <f>Table1[[#This Row],[revenue]]-Table1[[#This Row],[budget_x]]</f>
        <v>186339728.60000002</v>
      </c>
      <c r="K8192" s="7">
        <f>Table1[[#This Row],[profit /loss ]]/Table1[[#This Row],[budget_x]]</f>
        <v>2.1768659883177572</v>
      </c>
      <c r="L8192" t="str" cm="1">
        <f t="array" ref="L8192">_xlfn.IFS(Table1[[#This Row],[score]]&gt;70,"high",Table1[[#This Row],[score]]&gt;50,"medium",Table1[[#This Row],[score]]&lt;=50,"low")</f>
        <v>medium</v>
      </c>
    </row>
    <row r="8193" spans="1:12" x14ac:dyDescent="0.3">
      <c r="A8193" t="s">
        <v>7879</v>
      </c>
      <c r="B8193" s="1">
        <v>40046</v>
      </c>
      <c r="C8193">
        <v>45</v>
      </c>
      <c r="D8193" t="s">
        <v>9</v>
      </c>
      <c r="E8193" t="s">
        <v>10</v>
      </c>
      <c r="F8193">
        <v>5000000</v>
      </c>
      <c r="G8193">
        <v>3898853.6</v>
      </c>
      <c r="H8193" t="s">
        <v>17</v>
      </c>
      <c r="I8193">
        <f>YEAR(Table1[[#This Row],[date]])</f>
        <v>2009</v>
      </c>
      <c r="J8193">
        <f>Table1[[#This Row],[revenue]]-Table1[[#This Row],[budget_x]]</f>
        <v>-1101146.3999999999</v>
      </c>
      <c r="K8193" s="7">
        <f>Table1[[#This Row],[profit /loss ]]/Table1[[#This Row],[budget_x]]</f>
        <v>-0.22022927999999997</v>
      </c>
      <c r="L8193" t="str" cm="1">
        <f t="array" ref="L8193">_xlfn.IFS(Table1[[#This Row],[score]]&gt;70,"high",Table1[[#This Row],[score]]&gt;50,"medium",Table1[[#This Row],[score]]&lt;=50,"low")</f>
        <v>low</v>
      </c>
    </row>
    <row r="8194" spans="1:12" x14ac:dyDescent="0.3">
      <c r="A8194" t="s">
        <v>7880</v>
      </c>
      <c r="B8194" s="1">
        <v>43411</v>
      </c>
      <c r="C8194">
        <v>53</v>
      </c>
      <c r="D8194" t="s">
        <v>9</v>
      </c>
      <c r="E8194" t="s">
        <v>10</v>
      </c>
      <c r="F8194">
        <v>117200000</v>
      </c>
      <c r="G8194">
        <v>768648895.79999995</v>
      </c>
      <c r="H8194" t="s">
        <v>11</v>
      </c>
      <c r="I8194">
        <f>YEAR(Table1[[#This Row],[date]])</f>
        <v>2018</v>
      </c>
      <c r="J8194">
        <f>Table1[[#This Row],[revenue]]-Table1[[#This Row],[budget_x]]</f>
        <v>651448895.79999995</v>
      </c>
      <c r="K8194" s="7">
        <f>Table1[[#This Row],[profit /loss ]]/Table1[[#This Row],[budget_x]]</f>
        <v>5.5584376774744024</v>
      </c>
      <c r="L8194" t="str" cm="1">
        <f t="array" ref="L8194">_xlfn.IFS(Table1[[#This Row],[score]]&gt;70,"high",Table1[[#This Row],[score]]&gt;50,"medium",Table1[[#This Row],[score]]&lt;=50,"low")</f>
        <v>medium</v>
      </c>
    </row>
    <row r="8195" spans="1:12" x14ac:dyDescent="0.3">
      <c r="A8195" t="s">
        <v>7881</v>
      </c>
      <c r="B8195" s="1">
        <v>38311</v>
      </c>
      <c r="C8195">
        <v>66</v>
      </c>
      <c r="D8195" t="s">
        <v>9</v>
      </c>
      <c r="E8195" t="s">
        <v>69</v>
      </c>
      <c r="F8195">
        <v>142600000</v>
      </c>
      <c r="G8195">
        <v>426613741.80000001</v>
      </c>
      <c r="H8195" t="s">
        <v>143</v>
      </c>
      <c r="I8195">
        <f>YEAR(Table1[[#This Row],[date]])</f>
        <v>2004</v>
      </c>
      <c r="J8195">
        <f>Table1[[#This Row],[revenue]]-Table1[[#This Row],[budget_x]]</f>
        <v>284013741.80000001</v>
      </c>
      <c r="K8195" s="7">
        <f>Table1[[#This Row],[profit /loss ]]/Table1[[#This Row],[budget_x]]</f>
        <v>1.9916812187938289</v>
      </c>
      <c r="L8195" t="str" cm="1">
        <f t="array" ref="L8195">_xlfn.IFS(Table1[[#This Row],[score]]&gt;70,"high",Table1[[#This Row],[score]]&gt;50,"medium",Table1[[#This Row],[score]]&lt;=50,"low")</f>
        <v>medium</v>
      </c>
    </row>
    <row r="8196" spans="1:12" x14ac:dyDescent="0.3">
      <c r="A8196" t="s">
        <v>7882</v>
      </c>
      <c r="B8196" s="1">
        <v>35779</v>
      </c>
      <c r="C8196">
        <v>60</v>
      </c>
      <c r="D8196" t="s">
        <v>9</v>
      </c>
      <c r="E8196" t="s">
        <v>10</v>
      </c>
      <c r="F8196">
        <v>103600000</v>
      </c>
      <c r="G8196">
        <v>563098352</v>
      </c>
      <c r="H8196" t="s">
        <v>17</v>
      </c>
      <c r="I8196">
        <f>YEAR(Table1[[#This Row],[date]])</f>
        <v>1997</v>
      </c>
      <c r="J8196">
        <f>Table1[[#This Row],[revenue]]-Table1[[#This Row],[budget_x]]</f>
        <v>459498352</v>
      </c>
      <c r="K8196" s="7">
        <f>Table1[[#This Row],[profit /loss ]]/Table1[[#This Row],[budget_x]]</f>
        <v>4.4353122779922778</v>
      </c>
      <c r="L8196" t="str" cm="1">
        <f t="array" ref="L8196">_xlfn.IFS(Table1[[#This Row],[score]]&gt;70,"high",Table1[[#This Row],[score]]&gt;50,"medium",Table1[[#This Row],[score]]&lt;=50,"low")</f>
        <v>medium</v>
      </c>
    </row>
    <row r="8197" spans="1:12" x14ac:dyDescent="0.3">
      <c r="A8197" t="s">
        <v>7883</v>
      </c>
      <c r="B8197" s="1">
        <v>23657</v>
      </c>
      <c r="C8197">
        <v>78</v>
      </c>
      <c r="D8197" t="s">
        <v>9</v>
      </c>
      <c r="E8197" t="s">
        <v>10</v>
      </c>
      <c r="F8197">
        <v>130000000</v>
      </c>
      <c r="G8197">
        <v>409842405.39999998</v>
      </c>
      <c r="H8197" t="s">
        <v>17</v>
      </c>
      <c r="I8197">
        <f>YEAR(Table1[[#This Row],[date]])</f>
        <v>1964</v>
      </c>
      <c r="J8197">
        <f>Table1[[#This Row],[revenue]]-Table1[[#This Row],[budget_x]]</f>
        <v>279842405.39999998</v>
      </c>
      <c r="K8197" s="7">
        <f>Table1[[#This Row],[profit /loss ]]/Table1[[#This Row],[budget_x]]</f>
        <v>2.1526338876923075</v>
      </c>
      <c r="L8197" t="str" cm="1">
        <f t="array" ref="L8197">_xlfn.IFS(Table1[[#This Row],[score]]&gt;70,"high",Table1[[#This Row],[score]]&gt;50,"medium",Table1[[#This Row],[score]]&lt;=50,"low")</f>
        <v>high</v>
      </c>
    </row>
    <row r="8198" spans="1:12" x14ac:dyDescent="0.3">
      <c r="A8198" t="s">
        <v>7884</v>
      </c>
      <c r="B8198" s="1">
        <v>21627</v>
      </c>
      <c r="C8198">
        <v>72</v>
      </c>
      <c r="D8198" t="s">
        <v>9</v>
      </c>
      <c r="E8198" t="s">
        <v>10</v>
      </c>
      <c r="F8198">
        <v>3000000</v>
      </c>
      <c r="G8198">
        <v>117712286</v>
      </c>
      <c r="H8198" t="s">
        <v>17</v>
      </c>
      <c r="I8198">
        <f>YEAR(Table1[[#This Row],[date]])</f>
        <v>1959</v>
      </c>
      <c r="J8198">
        <f>Table1[[#This Row],[revenue]]-Table1[[#This Row],[budget_x]]</f>
        <v>114712286</v>
      </c>
      <c r="K8198" s="7">
        <f>Table1[[#This Row],[profit /loss ]]/Table1[[#This Row],[budget_x]]</f>
        <v>38.237428666666666</v>
      </c>
      <c r="L8198" t="str" cm="1">
        <f t="array" ref="L8198">_xlfn.IFS(Table1[[#This Row],[score]]&gt;70,"high",Table1[[#This Row],[score]]&gt;50,"medium",Table1[[#This Row],[score]]&lt;=50,"low")</f>
        <v>high</v>
      </c>
    </row>
    <row r="8199" spans="1:12" x14ac:dyDescent="0.3">
      <c r="A8199" t="s">
        <v>7885</v>
      </c>
      <c r="B8199" s="1">
        <v>42804</v>
      </c>
      <c r="C8199">
        <v>62</v>
      </c>
      <c r="D8199" t="s">
        <v>9</v>
      </c>
      <c r="E8199" t="s">
        <v>10</v>
      </c>
      <c r="F8199">
        <v>40000000</v>
      </c>
      <c r="G8199">
        <v>413844</v>
      </c>
      <c r="H8199" t="s">
        <v>17</v>
      </c>
      <c r="I8199">
        <f>YEAR(Table1[[#This Row],[date]])</f>
        <v>2017</v>
      </c>
      <c r="J8199">
        <f>Table1[[#This Row],[revenue]]-Table1[[#This Row],[budget_x]]</f>
        <v>-39586156</v>
      </c>
      <c r="K8199" s="7">
        <f>Table1[[#This Row],[profit /loss ]]/Table1[[#This Row],[budget_x]]</f>
        <v>-0.98965389999999998</v>
      </c>
      <c r="L8199" t="str" cm="1">
        <f t="array" ref="L8199">_xlfn.IFS(Table1[[#This Row],[score]]&gt;70,"high",Table1[[#This Row],[score]]&gt;50,"medium",Table1[[#This Row],[score]]&lt;=50,"low")</f>
        <v>medium</v>
      </c>
    </row>
    <row r="8200" spans="1:12" x14ac:dyDescent="0.3">
      <c r="A8200" t="s">
        <v>7886</v>
      </c>
      <c r="B8200" s="1">
        <v>42955</v>
      </c>
      <c r="C8200">
        <v>54</v>
      </c>
      <c r="D8200" t="s">
        <v>9</v>
      </c>
      <c r="E8200" t="s">
        <v>10</v>
      </c>
      <c r="F8200">
        <v>58800000</v>
      </c>
      <c r="G8200">
        <v>371673111.19999999</v>
      </c>
      <c r="H8200" t="s">
        <v>17</v>
      </c>
      <c r="I8200">
        <f>YEAR(Table1[[#This Row],[date]])</f>
        <v>2017</v>
      </c>
      <c r="J8200">
        <f>Table1[[#This Row],[revenue]]-Table1[[#This Row],[budget_x]]</f>
        <v>312873111.19999999</v>
      </c>
      <c r="K8200" s="7">
        <f>Table1[[#This Row],[profit /loss ]]/Table1[[#This Row],[budget_x]]</f>
        <v>5.3209712789115642</v>
      </c>
      <c r="L8200" t="str" cm="1">
        <f t="array" ref="L8200">_xlfn.IFS(Table1[[#This Row],[score]]&gt;70,"high",Table1[[#This Row],[score]]&gt;50,"medium",Table1[[#This Row],[score]]&lt;=50,"low")</f>
        <v>medium</v>
      </c>
    </row>
    <row r="8201" spans="1:12" x14ac:dyDescent="0.3">
      <c r="A8201" t="s">
        <v>7887</v>
      </c>
      <c r="B8201" s="1">
        <v>38275</v>
      </c>
      <c r="C8201">
        <v>57</v>
      </c>
      <c r="D8201" t="s">
        <v>9</v>
      </c>
      <c r="E8201" t="s">
        <v>10</v>
      </c>
      <c r="F8201">
        <v>825000</v>
      </c>
      <c r="G8201">
        <v>27830160</v>
      </c>
      <c r="H8201" t="s">
        <v>17</v>
      </c>
      <c r="I8201">
        <f>YEAR(Table1[[#This Row],[date]])</f>
        <v>2004</v>
      </c>
      <c r="J8201">
        <f>Table1[[#This Row],[revenue]]-Table1[[#This Row],[budget_x]]</f>
        <v>27005160</v>
      </c>
      <c r="K8201" s="7">
        <f>Table1[[#This Row],[profit /loss ]]/Table1[[#This Row],[budget_x]]</f>
        <v>32.733527272727272</v>
      </c>
      <c r="L8201" t="str" cm="1">
        <f t="array" ref="L8201">_xlfn.IFS(Table1[[#This Row],[score]]&gt;70,"high",Table1[[#This Row],[score]]&gt;50,"medium",Table1[[#This Row],[score]]&lt;=50,"low")</f>
        <v>medium</v>
      </c>
    </row>
    <row r="8202" spans="1:12" x14ac:dyDescent="0.3">
      <c r="A8202" t="s">
        <v>7888</v>
      </c>
      <c r="B8202" s="1">
        <v>35916</v>
      </c>
      <c r="C8202">
        <v>68</v>
      </c>
      <c r="D8202" t="s">
        <v>9</v>
      </c>
      <c r="E8202" t="s">
        <v>10</v>
      </c>
      <c r="F8202">
        <v>25000000</v>
      </c>
      <c r="G8202">
        <v>22411948</v>
      </c>
      <c r="H8202" t="s">
        <v>17</v>
      </c>
      <c r="I8202">
        <f>YEAR(Table1[[#This Row],[date]])</f>
        <v>1998</v>
      </c>
      <c r="J8202">
        <f>Table1[[#This Row],[revenue]]-Table1[[#This Row],[budget_x]]</f>
        <v>-2588052</v>
      </c>
      <c r="K8202" s="7">
        <f>Table1[[#This Row],[profit /loss ]]/Table1[[#This Row],[budget_x]]</f>
        <v>-0.10352208</v>
      </c>
      <c r="L8202" t="str" cm="1">
        <f t="array" ref="L8202">_xlfn.IFS(Table1[[#This Row],[score]]&gt;70,"high",Table1[[#This Row],[score]]&gt;50,"medium",Table1[[#This Row],[score]]&lt;=50,"low")</f>
        <v>medium</v>
      </c>
    </row>
    <row r="8203" spans="1:12" x14ac:dyDescent="0.3">
      <c r="A8203" t="s">
        <v>7889</v>
      </c>
      <c r="B8203" s="1">
        <v>42942</v>
      </c>
      <c r="C8203">
        <v>64</v>
      </c>
      <c r="D8203" t="s">
        <v>9</v>
      </c>
      <c r="E8203" t="s">
        <v>171</v>
      </c>
      <c r="F8203">
        <v>87800000</v>
      </c>
      <c r="G8203">
        <v>328664924.39999998</v>
      </c>
      <c r="H8203" t="s">
        <v>184</v>
      </c>
      <c r="I8203">
        <f>YEAR(Table1[[#This Row],[date]])</f>
        <v>2017</v>
      </c>
      <c r="J8203">
        <f>Table1[[#This Row],[revenue]]-Table1[[#This Row],[budget_x]]</f>
        <v>240864924.39999998</v>
      </c>
      <c r="K8203" s="7">
        <f>Table1[[#This Row],[profit /loss ]]/Table1[[#This Row],[budget_x]]</f>
        <v>2.7433362687927105</v>
      </c>
      <c r="L8203" t="str" cm="1">
        <f t="array" ref="L8203">_xlfn.IFS(Table1[[#This Row],[score]]&gt;70,"high",Table1[[#This Row],[score]]&gt;50,"medium",Table1[[#This Row],[score]]&lt;=50,"low")</f>
        <v>medium</v>
      </c>
    </row>
    <row r="8204" spans="1:12" x14ac:dyDescent="0.3">
      <c r="A8204" t="s">
        <v>7890</v>
      </c>
      <c r="B8204" s="1">
        <v>43582</v>
      </c>
      <c r="C8204">
        <v>70</v>
      </c>
      <c r="D8204" t="s">
        <v>9</v>
      </c>
      <c r="E8204" t="s">
        <v>83</v>
      </c>
      <c r="F8204">
        <v>87800000</v>
      </c>
      <c r="G8204">
        <v>554873030.60000002</v>
      </c>
      <c r="H8204" t="s">
        <v>108</v>
      </c>
      <c r="I8204">
        <f>YEAR(Table1[[#This Row],[date]])</f>
        <v>2019</v>
      </c>
      <c r="J8204">
        <f>Table1[[#This Row],[revenue]]-Table1[[#This Row],[budget_x]]</f>
        <v>467073030.60000002</v>
      </c>
      <c r="K8204" s="7">
        <f>Table1[[#This Row],[profit /loss ]]/Table1[[#This Row],[budget_x]]</f>
        <v>5.3197383895216408</v>
      </c>
      <c r="L8204" t="str" cm="1">
        <f t="array" ref="L8204">_xlfn.IFS(Table1[[#This Row],[score]]&gt;70,"high",Table1[[#This Row],[score]]&gt;50,"medium",Table1[[#This Row],[score]]&lt;=50,"low")</f>
        <v>medium</v>
      </c>
    </row>
    <row r="8205" spans="1:12" x14ac:dyDescent="0.3">
      <c r="A8205" t="s">
        <v>7891</v>
      </c>
      <c r="B8205" s="1">
        <v>35815</v>
      </c>
      <c r="C8205">
        <v>62</v>
      </c>
      <c r="D8205" t="s">
        <v>9</v>
      </c>
      <c r="E8205" t="s">
        <v>10</v>
      </c>
      <c r="F8205">
        <v>146200000</v>
      </c>
      <c r="G8205">
        <v>375764861</v>
      </c>
      <c r="H8205" t="s">
        <v>17</v>
      </c>
      <c r="I8205">
        <f>YEAR(Table1[[#This Row],[date]])</f>
        <v>1998</v>
      </c>
      <c r="J8205">
        <f>Table1[[#This Row],[revenue]]-Table1[[#This Row],[budget_x]]</f>
        <v>229564861</v>
      </c>
      <c r="K8205" s="7">
        <f>Table1[[#This Row],[profit /loss ]]/Table1[[#This Row],[budget_x]]</f>
        <v>1.5702110875512996</v>
      </c>
      <c r="L8205" t="str" cm="1">
        <f t="array" ref="L8205">_xlfn.IFS(Table1[[#This Row],[score]]&gt;70,"high",Table1[[#This Row],[score]]&gt;50,"medium",Table1[[#This Row],[score]]&lt;=50,"low")</f>
        <v>medium</v>
      </c>
    </row>
    <row r="8206" spans="1:12" x14ac:dyDescent="0.3">
      <c r="A8206" t="s">
        <v>7892</v>
      </c>
      <c r="B8206" s="1">
        <v>12054</v>
      </c>
      <c r="C8206">
        <v>58</v>
      </c>
      <c r="D8206" t="s">
        <v>9</v>
      </c>
      <c r="E8206" t="s">
        <v>15</v>
      </c>
      <c r="F8206">
        <v>68500000</v>
      </c>
      <c r="G8206">
        <v>280052393</v>
      </c>
      <c r="H8206" t="s">
        <v>17</v>
      </c>
      <c r="I8206">
        <f>YEAR(Table1[[#This Row],[date]])</f>
        <v>1932</v>
      </c>
      <c r="J8206">
        <f>Table1[[#This Row],[revenue]]-Table1[[#This Row],[budget_x]]</f>
        <v>211552393</v>
      </c>
      <c r="K8206" s="7">
        <f>Table1[[#This Row],[profit /loss ]]/Table1[[#This Row],[budget_x]]</f>
        <v>3.0883561021897812</v>
      </c>
      <c r="L8206" t="str" cm="1">
        <f t="array" ref="L8206">_xlfn.IFS(Table1[[#This Row],[score]]&gt;70,"high",Table1[[#This Row],[score]]&gt;50,"medium",Table1[[#This Row],[score]]&lt;=50,"low")</f>
        <v>medium</v>
      </c>
    </row>
    <row r="8207" spans="1:12" x14ac:dyDescent="0.3">
      <c r="A8207" t="s">
        <v>7893</v>
      </c>
      <c r="B8207" s="1">
        <v>39260</v>
      </c>
      <c r="C8207">
        <v>79</v>
      </c>
      <c r="D8207" t="s">
        <v>9</v>
      </c>
      <c r="E8207" t="s">
        <v>171</v>
      </c>
      <c r="F8207">
        <v>7300000</v>
      </c>
      <c r="G8207">
        <v>25397187</v>
      </c>
      <c r="H8207" t="s">
        <v>184</v>
      </c>
      <c r="I8207">
        <f>YEAR(Table1[[#This Row],[date]])</f>
        <v>2007</v>
      </c>
      <c r="J8207">
        <f>Table1[[#This Row],[revenue]]-Table1[[#This Row],[budget_x]]</f>
        <v>18097187</v>
      </c>
      <c r="K8207" s="7">
        <f>Table1[[#This Row],[profit /loss ]]/Table1[[#This Row],[budget_x]]</f>
        <v>2.4790667123287671</v>
      </c>
      <c r="L8207" t="str" cm="1">
        <f t="array" ref="L8207">_xlfn.IFS(Table1[[#This Row],[score]]&gt;70,"high",Table1[[#This Row],[score]]&gt;50,"medium",Table1[[#This Row],[score]]&lt;=50,"low")</f>
        <v>high</v>
      </c>
    </row>
    <row r="8208" spans="1:12" x14ac:dyDescent="0.3">
      <c r="A8208" t="s">
        <v>7894</v>
      </c>
      <c r="B8208" s="1">
        <v>42629</v>
      </c>
      <c r="C8208">
        <v>61</v>
      </c>
      <c r="D8208" t="s">
        <v>9</v>
      </c>
      <c r="E8208" t="s">
        <v>10</v>
      </c>
      <c r="F8208">
        <v>2000000</v>
      </c>
      <c r="G8208">
        <v>78202791.799999997</v>
      </c>
      <c r="H8208" t="s">
        <v>17</v>
      </c>
      <c r="I8208">
        <f>YEAR(Table1[[#This Row],[date]])</f>
        <v>2016</v>
      </c>
      <c r="J8208">
        <f>Table1[[#This Row],[revenue]]-Table1[[#This Row],[budget_x]]</f>
        <v>76202791.799999997</v>
      </c>
      <c r="K8208" s="7">
        <f>Table1[[#This Row],[profit /loss ]]/Table1[[#This Row],[budget_x]]</f>
        <v>38.1013959</v>
      </c>
      <c r="L8208" t="str" cm="1">
        <f t="array" ref="L8208">_xlfn.IFS(Table1[[#This Row],[score]]&gt;70,"high",Table1[[#This Row],[score]]&gt;50,"medium",Table1[[#This Row],[score]]&lt;=50,"low")</f>
        <v>medium</v>
      </c>
    </row>
    <row r="8209" spans="1:12" x14ac:dyDescent="0.3">
      <c r="A8209" t="s">
        <v>7895</v>
      </c>
      <c r="B8209" s="1">
        <v>41480</v>
      </c>
      <c r="C8209">
        <v>57</v>
      </c>
      <c r="D8209" t="s">
        <v>9</v>
      </c>
      <c r="E8209" t="s">
        <v>10</v>
      </c>
      <c r="F8209">
        <v>1500000</v>
      </c>
      <c r="G8209">
        <v>4128828</v>
      </c>
      <c r="H8209" t="s">
        <v>11</v>
      </c>
      <c r="I8209">
        <f>YEAR(Table1[[#This Row],[date]])</f>
        <v>2013</v>
      </c>
      <c r="J8209">
        <f>Table1[[#This Row],[revenue]]-Table1[[#This Row],[budget_x]]</f>
        <v>2628828</v>
      </c>
      <c r="K8209" s="7">
        <f>Table1[[#This Row],[profit /loss ]]/Table1[[#This Row],[budget_x]]</f>
        <v>1.7525520000000001</v>
      </c>
      <c r="L8209" t="str" cm="1">
        <f t="array" ref="L8209">_xlfn.IFS(Table1[[#This Row],[score]]&gt;70,"high",Table1[[#This Row],[score]]&gt;50,"medium",Table1[[#This Row],[score]]&lt;=50,"low")</f>
        <v>medium</v>
      </c>
    </row>
    <row r="8210" spans="1:12" x14ac:dyDescent="0.3">
      <c r="A8210" t="s">
        <v>7896</v>
      </c>
      <c r="B8210" s="1">
        <v>39120</v>
      </c>
      <c r="C8210">
        <v>64</v>
      </c>
      <c r="D8210" t="s">
        <v>9</v>
      </c>
      <c r="E8210" t="s">
        <v>10</v>
      </c>
      <c r="F8210">
        <v>2000000</v>
      </c>
      <c r="G8210">
        <v>1997497</v>
      </c>
      <c r="H8210" t="s">
        <v>11</v>
      </c>
      <c r="I8210">
        <f>YEAR(Table1[[#This Row],[date]])</f>
        <v>2007</v>
      </c>
      <c r="J8210">
        <f>Table1[[#This Row],[revenue]]-Table1[[#This Row],[budget_x]]</f>
        <v>-2503</v>
      </c>
      <c r="K8210" s="7">
        <f>Table1[[#This Row],[profit /loss ]]/Table1[[#This Row],[budget_x]]</f>
        <v>-1.2515E-3</v>
      </c>
      <c r="L8210" t="str" cm="1">
        <f t="array" ref="L8210">_xlfn.IFS(Table1[[#This Row],[score]]&gt;70,"high",Table1[[#This Row],[score]]&gt;50,"medium",Table1[[#This Row],[score]]&lt;=50,"low")</f>
        <v>medium</v>
      </c>
    </row>
    <row r="8211" spans="1:12" x14ac:dyDescent="0.3">
      <c r="A8211" t="s">
        <v>7897</v>
      </c>
      <c r="B8211" s="1">
        <v>21426</v>
      </c>
      <c r="C8211">
        <v>77</v>
      </c>
      <c r="D8211" t="s">
        <v>9</v>
      </c>
      <c r="E8211" t="s">
        <v>10</v>
      </c>
      <c r="F8211">
        <v>3000000</v>
      </c>
      <c r="G8211">
        <v>17570324</v>
      </c>
      <c r="H8211" t="s">
        <v>17</v>
      </c>
      <c r="I8211">
        <f>YEAR(Table1[[#This Row],[date]])</f>
        <v>1958</v>
      </c>
      <c r="J8211">
        <f>Table1[[#This Row],[revenue]]-Table1[[#This Row],[budget_x]]</f>
        <v>14570324</v>
      </c>
      <c r="K8211" s="7">
        <f>Table1[[#This Row],[profit /loss ]]/Table1[[#This Row],[budget_x]]</f>
        <v>4.8567746666666665</v>
      </c>
      <c r="L8211" t="str" cm="1">
        <f t="array" ref="L8211">_xlfn.IFS(Table1[[#This Row],[score]]&gt;70,"high",Table1[[#This Row],[score]]&gt;50,"medium",Table1[[#This Row],[score]]&lt;=50,"low")</f>
        <v>high</v>
      </c>
    </row>
    <row r="8212" spans="1:12" x14ac:dyDescent="0.3">
      <c r="A8212" t="s">
        <v>7898</v>
      </c>
      <c r="B8212" s="1">
        <v>42979</v>
      </c>
      <c r="C8212">
        <v>58</v>
      </c>
      <c r="D8212" t="s">
        <v>9</v>
      </c>
      <c r="E8212" t="s">
        <v>319</v>
      </c>
      <c r="F8212">
        <v>10000000</v>
      </c>
      <c r="G8212">
        <v>92695917</v>
      </c>
      <c r="H8212" t="s">
        <v>11</v>
      </c>
      <c r="I8212">
        <f>YEAR(Table1[[#This Row],[date]])</f>
        <v>2017</v>
      </c>
      <c r="J8212">
        <f>Table1[[#This Row],[revenue]]-Table1[[#This Row],[budget_x]]</f>
        <v>82695917</v>
      </c>
      <c r="K8212" s="7">
        <f>Table1[[#This Row],[profit /loss ]]/Table1[[#This Row],[budget_x]]</f>
        <v>8.2695916999999994</v>
      </c>
      <c r="L8212" t="str" cm="1">
        <f t="array" ref="L8212">_xlfn.IFS(Table1[[#This Row],[score]]&gt;70,"high",Table1[[#This Row],[score]]&gt;50,"medium",Table1[[#This Row],[score]]&lt;=50,"low")</f>
        <v>medium</v>
      </c>
    </row>
    <row r="8213" spans="1:12" x14ac:dyDescent="0.3">
      <c r="A8213" t="s">
        <v>7663</v>
      </c>
      <c r="B8213" s="1">
        <v>43762</v>
      </c>
      <c r="C8213">
        <v>68</v>
      </c>
      <c r="D8213" t="s">
        <v>9</v>
      </c>
      <c r="E8213" t="s">
        <v>319</v>
      </c>
      <c r="F8213">
        <v>100000000</v>
      </c>
      <c r="G8213">
        <v>75568355</v>
      </c>
      <c r="H8213" t="s">
        <v>11</v>
      </c>
      <c r="I8213">
        <f>YEAR(Table1[[#This Row],[date]])</f>
        <v>2019</v>
      </c>
      <c r="J8213">
        <f>Table1[[#This Row],[revenue]]-Table1[[#This Row],[budget_x]]</f>
        <v>-24431645</v>
      </c>
      <c r="K8213" s="7">
        <f>Table1[[#This Row],[profit /loss ]]/Table1[[#This Row],[budget_x]]</f>
        <v>-0.24431644999999999</v>
      </c>
      <c r="L8213" t="str" cm="1">
        <f t="array" ref="L8213">_xlfn.IFS(Table1[[#This Row],[score]]&gt;70,"high",Table1[[#This Row],[score]]&gt;50,"medium",Table1[[#This Row],[score]]&lt;=50,"low")</f>
        <v>medium</v>
      </c>
    </row>
    <row r="8214" spans="1:12" x14ac:dyDescent="0.3">
      <c r="A8214" t="s">
        <v>7899</v>
      </c>
      <c r="B8214" s="1">
        <v>33766</v>
      </c>
      <c r="C8214">
        <v>66</v>
      </c>
      <c r="D8214" t="s">
        <v>9</v>
      </c>
      <c r="E8214" t="s">
        <v>10</v>
      </c>
      <c r="F8214">
        <v>88000000</v>
      </c>
      <c r="G8214">
        <v>362804939.60000002</v>
      </c>
      <c r="H8214" t="s">
        <v>17</v>
      </c>
      <c r="I8214">
        <f>YEAR(Table1[[#This Row],[date]])</f>
        <v>1992</v>
      </c>
      <c r="J8214">
        <f>Table1[[#This Row],[revenue]]-Table1[[#This Row],[budget_x]]</f>
        <v>274804939.60000002</v>
      </c>
      <c r="K8214" s="7">
        <f>Table1[[#This Row],[profit /loss ]]/Table1[[#This Row],[budget_x]]</f>
        <v>3.122783404545455</v>
      </c>
      <c r="L8214" t="str" cm="1">
        <f t="array" ref="L8214">_xlfn.IFS(Table1[[#This Row],[score]]&gt;70,"high",Table1[[#This Row],[score]]&gt;50,"medium",Table1[[#This Row],[score]]&lt;=50,"low")</f>
        <v>medium</v>
      </c>
    </row>
    <row r="8215" spans="1:12" x14ac:dyDescent="0.3">
      <c r="A8215" t="s">
        <v>7900</v>
      </c>
      <c r="B8215" s="1">
        <v>35481</v>
      </c>
      <c r="C8215">
        <v>76</v>
      </c>
      <c r="D8215" t="s">
        <v>9</v>
      </c>
      <c r="E8215" t="s">
        <v>125</v>
      </c>
      <c r="F8215">
        <v>124200000</v>
      </c>
      <c r="G8215">
        <v>790948055.79999995</v>
      </c>
      <c r="H8215" t="s">
        <v>132</v>
      </c>
      <c r="I8215">
        <f>YEAR(Table1[[#This Row],[date]])</f>
        <v>1997</v>
      </c>
      <c r="J8215">
        <f>Table1[[#This Row],[revenue]]-Table1[[#This Row],[budget_x]]</f>
        <v>666748055.79999995</v>
      </c>
      <c r="K8215" s="7">
        <f>Table1[[#This Row],[profit /loss ]]/Table1[[#This Row],[budget_x]]</f>
        <v>5.3683418341384863</v>
      </c>
      <c r="L8215" t="str" cm="1">
        <f t="array" ref="L8215">_xlfn.IFS(Table1[[#This Row],[score]]&gt;70,"high",Table1[[#This Row],[score]]&gt;50,"medium",Table1[[#This Row],[score]]&lt;=50,"low")</f>
        <v>high</v>
      </c>
    </row>
    <row r="8216" spans="1:12" x14ac:dyDescent="0.3">
      <c r="A8216" t="s">
        <v>7901</v>
      </c>
      <c r="B8216" s="1">
        <v>39525</v>
      </c>
      <c r="C8216">
        <v>41</v>
      </c>
      <c r="D8216" t="s">
        <v>9</v>
      </c>
      <c r="E8216" t="s">
        <v>10</v>
      </c>
      <c r="F8216">
        <v>500000</v>
      </c>
      <c r="G8216">
        <v>1261937</v>
      </c>
      <c r="H8216" t="s">
        <v>17</v>
      </c>
      <c r="I8216">
        <f>YEAR(Table1[[#This Row],[date]])</f>
        <v>2008</v>
      </c>
      <c r="J8216">
        <f>Table1[[#This Row],[revenue]]-Table1[[#This Row],[budget_x]]</f>
        <v>761937</v>
      </c>
      <c r="K8216" s="7">
        <f>Table1[[#This Row],[profit /loss ]]/Table1[[#This Row],[budget_x]]</f>
        <v>1.523874</v>
      </c>
      <c r="L8216" t="str" cm="1">
        <f t="array" ref="L8216">_xlfn.IFS(Table1[[#This Row],[score]]&gt;70,"high",Table1[[#This Row],[score]]&gt;50,"medium",Table1[[#This Row],[score]]&lt;=50,"low")</f>
        <v>low</v>
      </c>
    </row>
    <row r="8217" spans="1:12" x14ac:dyDescent="0.3">
      <c r="A8217" t="s">
        <v>7902</v>
      </c>
      <c r="B8217" s="1">
        <v>35376</v>
      </c>
      <c r="C8217">
        <v>62</v>
      </c>
      <c r="D8217" t="s">
        <v>9</v>
      </c>
      <c r="E8217" t="s">
        <v>86</v>
      </c>
      <c r="F8217">
        <v>66890000</v>
      </c>
      <c r="G8217">
        <v>448572309.60000002</v>
      </c>
      <c r="H8217" t="s">
        <v>87</v>
      </c>
      <c r="I8217">
        <f>YEAR(Table1[[#This Row],[date]])</f>
        <v>1996</v>
      </c>
      <c r="J8217">
        <f>Table1[[#This Row],[revenue]]-Table1[[#This Row],[budget_x]]</f>
        <v>381682309.60000002</v>
      </c>
      <c r="K8217" s="7">
        <f>Table1[[#This Row],[profit /loss ]]/Table1[[#This Row],[budget_x]]</f>
        <v>5.7061191448647035</v>
      </c>
      <c r="L8217" t="str" cm="1">
        <f t="array" ref="L8217">_xlfn.IFS(Table1[[#This Row],[score]]&gt;70,"high",Table1[[#This Row],[score]]&gt;50,"medium",Table1[[#This Row],[score]]&lt;=50,"low")</f>
        <v>medium</v>
      </c>
    </row>
    <row r="8218" spans="1:12" x14ac:dyDescent="0.3">
      <c r="A8218" t="s">
        <v>7903</v>
      </c>
      <c r="B8218" s="1">
        <v>42685</v>
      </c>
      <c r="C8218">
        <v>67</v>
      </c>
      <c r="D8218" t="s">
        <v>9</v>
      </c>
      <c r="E8218" t="s">
        <v>10</v>
      </c>
      <c r="F8218">
        <v>69400000</v>
      </c>
      <c r="G8218">
        <v>240033015.80000001</v>
      </c>
      <c r="H8218" t="s">
        <v>87</v>
      </c>
      <c r="I8218">
        <f>YEAR(Table1[[#This Row],[date]])</f>
        <v>2016</v>
      </c>
      <c r="J8218">
        <f>Table1[[#This Row],[revenue]]-Table1[[#This Row],[budget_x]]</f>
        <v>170633015.80000001</v>
      </c>
      <c r="K8218" s="7">
        <f>Table1[[#This Row],[profit /loss ]]/Table1[[#This Row],[budget_x]]</f>
        <v>2.4586889884726228</v>
      </c>
      <c r="L8218" t="str" cm="1">
        <f t="array" ref="L8218">_xlfn.IFS(Table1[[#This Row],[score]]&gt;70,"high",Table1[[#This Row],[score]]&gt;50,"medium",Table1[[#This Row],[score]]&lt;=50,"low")</f>
        <v>medium</v>
      </c>
    </row>
    <row r="8219" spans="1:12" x14ac:dyDescent="0.3">
      <c r="A8219" t="s">
        <v>7904</v>
      </c>
      <c r="B8219" s="1">
        <v>38063</v>
      </c>
      <c r="C8219">
        <v>65</v>
      </c>
      <c r="D8219" t="s">
        <v>9</v>
      </c>
      <c r="E8219" t="s">
        <v>10</v>
      </c>
      <c r="F8219">
        <v>18000000</v>
      </c>
      <c r="G8219">
        <v>77147031</v>
      </c>
      <c r="H8219" t="s">
        <v>11</v>
      </c>
      <c r="I8219">
        <f>YEAR(Table1[[#This Row],[date]])</f>
        <v>2004</v>
      </c>
      <c r="J8219">
        <f>Table1[[#This Row],[revenue]]-Table1[[#This Row],[budget_x]]</f>
        <v>59147031</v>
      </c>
      <c r="K8219" s="7">
        <f>Table1[[#This Row],[profit /loss ]]/Table1[[#This Row],[budget_x]]</f>
        <v>3.2859461666666667</v>
      </c>
      <c r="L8219" t="str" cm="1">
        <f t="array" ref="L8219">_xlfn.IFS(Table1[[#This Row],[score]]&gt;70,"high",Table1[[#This Row],[score]]&gt;50,"medium",Table1[[#This Row],[score]]&lt;=50,"low")</f>
        <v>medium</v>
      </c>
    </row>
    <row r="8220" spans="1:12" x14ac:dyDescent="0.3">
      <c r="A8220" t="s">
        <v>6605</v>
      </c>
      <c r="B8220" s="1">
        <v>40296</v>
      </c>
      <c r="C8220">
        <v>58</v>
      </c>
      <c r="D8220" t="s">
        <v>9</v>
      </c>
      <c r="E8220" t="s">
        <v>10</v>
      </c>
      <c r="F8220">
        <v>21000000</v>
      </c>
      <c r="G8220">
        <v>48977233</v>
      </c>
      <c r="H8220" t="s">
        <v>11</v>
      </c>
      <c r="I8220">
        <f>YEAR(Table1[[#This Row],[date]])</f>
        <v>2010</v>
      </c>
      <c r="J8220">
        <f>Table1[[#This Row],[revenue]]-Table1[[#This Row],[budget_x]]</f>
        <v>27977233</v>
      </c>
      <c r="K8220" s="7">
        <f>Table1[[#This Row],[profit /loss ]]/Table1[[#This Row],[budget_x]]</f>
        <v>1.3322491904761904</v>
      </c>
      <c r="L8220" t="str" cm="1">
        <f t="array" ref="L8220">_xlfn.IFS(Table1[[#This Row],[score]]&gt;70,"high",Table1[[#This Row],[score]]&gt;50,"medium",Table1[[#This Row],[score]]&lt;=50,"low")</f>
        <v>medium</v>
      </c>
    </row>
    <row r="8221" spans="1:12" x14ac:dyDescent="0.3">
      <c r="A8221" t="s">
        <v>6605</v>
      </c>
      <c r="B8221" s="1">
        <v>40296</v>
      </c>
      <c r="C8221">
        <v>58</v>
      </c>
      <c r="D8221" t="s">
        <v>9</v>
      </c>
      <c r="E8221" t="s">
        <v>10</v>
      </c>
      <c r="F8221">
        <v>20000000</v>
      </c>
      <c r="G8221">
        <v>47289148</v>
      </c>
      <c r="H8221" t="s">
        <v>11</v>
      </c>
      <c r="I8221">
        <f>YEAR(Table1[[#This Row],[date]])</f>
        <v>2010</v>
      </c>
      <c r="J8221">
        <f>Table1[[#This Row],[revenue]]-Table1[[#This Row],[budget_x]]</f>
        <v>27289148</v>
      </c>
      <c r="K8221" s="7">
        <f>Table1[[#This Row],[profit /loss ]]/Table1[[#This Row],[budget_x]]</f>
        <v>1.3644574</v>
      </c>
      <c r="L8221" t="str" cm="1">
        <f t="array" ref="L8221">_xlfn.IFS(Table1[[#This Row],[score]]&gt;70,"high",Table1[[#This Row],[score]]&gt;50,"medium",Table1[[#This Row],[score]]&lt;=50,"low")</f>
        <v>medium</v>
      </c>
    </row>
    <row r="8222" spans="1:12" x14ac:dyDescent="0.3">
      <c r="A8222" t="s">
        <v>7905</v>
      </c>
      <c r="B8222" s="1">
        <v>39847</v>
      </c>
      <c r="C8222">
        <v>58</v>
      </c>
      <c r="D8222" t="s">
        <v>9</v>
      </c>
      <c r="E8222" t="s">
        <v>10</v>
      </c>
      <c r="F8222">
        <v>79600000</v>
      </c>
      <c r="G8222">
        <v>598541076</v>
      </c>
      <c r="H8222" t="s">
        <v>17</v>
      </c>
      <c r="I8222">
        <f>YEAR(Table1[[#This Row],[date]])</f>
        <v>2009</v>
      </c>
      <c r="J8222">
        <f>Table1[[#This Row],[revenue]]-Table1[[#This Row],[budget_x]]</f>
        <v>518941076</v>
      </c>
      <c r="K8222" s="7">
        <f>Table1[[#This Row],[profit /loss ]]/Table1[[#This Row],[budget_x]]</f>
        <v>6.5193602512562814</v>
      </c>
      <c r="L8222" t="str" cm="1">
        <f t="array" ref="L8222">_xlfn.IFS(Table1[[#This Row],[score]]&gt;70,"high",Table1[[#This Row],[score]]&gt;50,"medium",Table1[[#This Row],[score]]&lt;=50,"low")</f>
        <v>medium</v>
      </c>
    </row>
    <row r="8223" spans="1:12" x14ac:dyDescent="0.3">
      <c r="A8223" t="s">
        <v>7906</v>
      </c>
      <c r="B8223" s="1">
        <v>43369</v>
      </c>
      <c r="C8223">
        <v>71</v>
      </c>
      <c r="D8223" t="s">
        <v>9</v>
      </c>
      <c r="E8223" t="s">
        <v>10</v>
      </c>
      <c r="F8223">
        <v>947000</v>
      </c>
      <c r="G8223">
        <v>134072628.2</v>
      </c>
      <c r="H8223" t="s">
        <v>11</v>
      </c>
      <c r="I8223">
        <f>YEAR(Table1[[#This Row],[date]])</f>
        <v>2018</v>
      </c>
      <c r="J8223">
        <f>Table1[[#This Row],[revenue]]-Table1[[#This Row],[budget_x]]</f>
        <v>133125628.2</v>
      </c>
      <c r="K8223" s="7">
        <f>Table1[[#This Row],[profit /loss ]]/Table1[[#This Row],[budget_x]]</f>
        <v>140.57616494192186</v>
      </c>
      <c r="L8223" t="str" cm="1">
        <f t="array" ref="L8223">_xlfn.IFS(Table1[[#This Row],[score]]&gt;70,"high",Table1[[#This Row],[score]]&gt;50,"medium",Table1[[#This Row],[score]]&lt;=50,"low")</f>
        <v>high</v>
      </c>
    </row>
    <row r="8224" spans="1:12" x14ac:dyDescent="0.3">
      <c r="A8224" t="s">
        <v>7907</v>
      </c>
      <c r="B8224" s="1">
        <v>43435</v>
      </c>
      <c r="C8224">
        <v>65</v>
      </c>
      <c r="D8224" t="s">
        <v>9</v>
      </c>
      <c r="E8224" t="s">
        <v>69</v>
      </c>
      <c r="F8224">
        <v>141280000</v>
      </c>
      <c r="G8224">
        <v>608857282</v>
      </c>
      <c r="H8224" t="s">
        <v>143</v>
      </c>
      <c r="I8224">
        <f>YEAR(Table1[[#This Row],[date]])</f>
        <v>2018</v>
      </c>
      <c r="J8224">
        <f>Table1[[#This Row],[revenue]]-Table1[[#This Row],[budget_x]]</f>
        <v>467577282</v>
      </c>
      <c r="K8224" s="7">
        <f>Table1[[#This Row],[profit /loss ]]/Table1[[#This Row],[budget_x]]</f>
        <v>3.3095787231030576</v>
      </c>
      <c r="L8224" t="str" cm="1">
        <f t="array" ref="L8224">_xlfn.IFS(Table1[[#This Row],[score]]&gt;70,"high",Table1[[#This Row],[score]]&gt;50,"medium",Table1[[#This Row],[score]]&lt;=50,"low")</f>
        <v>medium</v>
      </c>
    </row>
    <row r="8225" spans="1:12" x14ac:dyDescent="0.3">
      <c r="A8225" t="s">
        <v>7718</v>
      </c>
      <c r="B8225" s="1">
        <v>17162</v>
      </c>
      <c r="C8225">
        <v>72</v>
      </c>
      <c r="D8225" t="s">
        <v>9</v>
      </c>
      <c r="E8225" t="s">
        <v>10</v>
      </c>
      <c r="F8225">
        <v>62571600</v>
      </c>
      <c r="G8225">
        <v>600518976.20000005</v>
      </c>
      <c r="H8225" t="s">
        <v>17</v>
      </c>
      <c r="I8225">
        <f>YEAR(Table1[[#This Row],[date]])</f>
        <v>1946</v>
      </c>
      <c r="J8225">
        <f>Table1[[#This Row],[revenue]]-Table1[[#This Row],[budget_x]]</f>
        <v>537947376.20000005</v>
      </c>
      <c r="K8225" s="7">
        <f>Table1[[#This Row],[profit /loss ]]/Table1[[#This Row],[budget_x]]</f>
        <v>8.5973089420759585</v>
      </c>
      <c r="L8225" t="str" cm="1">
        <f t="array" ref="L8225">_xlfn.IFS(Table1[[#This Row],[score]]&gt;70,"high",Table1[[#This Row],[score]]&gt;50,"medium",Table1[[#This Row],[score]]&lt;=50,"low")</f>
        <v>high</v>
      </c>
    </row>
    <row r="8226" spans="1:12" x14ac:dyDescent="0.3">
      <c r="A8226" t="s">
        <v>7908</v>
      </c>
      <c r="B8226" s="1">
        <v>42972</v>
      </c>
      <c r="C8226">
        <v>57</v>
      </c>
      <c r="D8226" t="s">
        <v>9</v>
      </c>
      <c r="E8226" t="s">
        <v>10</v>
      </c>
      <c r="F8226">
        <v>92400000</v>
      </c>
      <c r="G8226">
        <v>311918067.60000002</v>
      </c>
      <c r="H8226" t="s">
        <v>17</v>
      </c>
      <c r="I8226">
        <f>YEAR(Table1[[#This Row],[date]])</f>
        <v>2017</v>
      </c>
      <c r="J8226">
        <f>Table1[[#This Row],[revenue]]-Table1[[#This Row],[budget_x]]</f>
        <v>219518067.60000002</v>
      </c>
      <c r="K8226" s="7">
        <f>Table1[[#This Row],[profit /loss ]]/Table1[[#This Row],[budget_x]]</f>
        <v>2.3757366623376628</v>
      </c>
      <c r="L8226" t="str" cm="1">
        <f t="array" ref="L8226">_xlfn.IFS(Table1[[#This Row],[score]]&gt;70,"high",Table1[[#This Row],[score]]&gt;50,"medium",Table1[[#This Row],[score]]&lt;=50,"low")</f>
        <v>medium</v>
      </c>
    </row>
    <row r="8227" spans="1:12" x14ac:dyDescent="0.3">
      <c r="A8227" t="s">
        <v>7909</v>
      </c>
      <c r="B8227" s="1">
        <v>43371</v>
      </c>
      <c r="C8227">
        <v>54</v>
      </c>
      <c r="D8227" t="s">
        <v>9</v>
      </c>
      <c r="E8227" t="s">
        <v>10</v>
      </c>
      <c r="F8227">
        <v>130200000</v>
      </c>
      <c r="G8227">
        <v>228388645.59999999</v>
      </c>
      <c r="H8227" t="s">
        <v>11</v>
      </c>
      <c r="I8227">
        <f>YEAR(Table1[[#This Row],[date]])</f>
        <v>2018</v>
      </c>
      <c r="J8227">
        <f>Table1[[#This Row],[revenue]]-Table1[[#This Row],[budget_x]]</f>
        <v>98188645.599999994</v>
      </c>
      <c r="K8227" s="7">
        <f>Table1[[#This Row],[profit /loss ]]/Table1[[#This Row],[budget_x]]</f>
        <v>0.75413706298003069</v>
      </c>
      <c r="L8227" t="str" cm="1">
        <f t="array" ref="L8227">_xlfn.IFS(Table1[[#This Row],[score]]&gt;70,"high",Table1[[#This Row],[score]]&gt;50,"medium",Table1[[#This Row],[score]]&lt;=50,"low")</f>
        <v>medium</v>
      </c>
    </row>
    <row r="8228" spans="1:12" x14ac:dyDescent="0.3">
      <c r="A8228" t="s">
        <v>7910</v>
      </c>
      <c r="B8228" s="1">
        <v>40599</v>
      </c>
      <c r="C8228">
        <v>64</v>
      </c>
      <c r="D8228" t="s">
        <v>9</v>
      </c>
      <c r="E8228" t="s">
        <v>253</v>
      </c>
      <c r="F8228">
        <v>80400000</v>
      </c>
      <c r="G8228">
        <v>411716817.19999999</v>
      </c>
      <c r="H8228" t="s">
        <v>254</v>
      </c>
      <c r="I8228">
        <f>YEAR(Table1[[#This Row],[date]])</f>
        <v>2011</v>
      </c>
      <c r="J8228">
        <f>Table1[[#This Row],[revenue]]-Table1[[#This Row],[budget_x]]</f>
        <v>331316817.19999999</v>
      </c>
      <c r="K8228" s="7">
        <f>Table1[[#This Row],[profit /loss ]]/Table1[[#This Row],[budget_x]]</f>
        <v>4.1208559353233829</v>
      </c>
      <c r="L8228" t="str" cm="1">
        <f t="array" ref="L8228">_xlfn.IFS(Table1[[#This Row],[score]]&gt;70,"high",Table1[[#This Row],[score]]&gt;50,"medium",Table1[[#This Row],[score]]&lt;=50,"low")</f>
        <v>medium</v>
      </c>
    </row>
    <row r="8229" spans="1:12" x14ac:dyDescent="0.3">
      <c r="A8229" t="s">
        <v>7911</v>
      </c>
      <c r="B8229" s="1">
        <v>28300</v>
      </c>
      <c r="C8229">
        <v>59</v>
      </c>
      <c r="D8229" t="s">
        <v>9</v>
      </c>
      <c r="E8229" t="s">
        <v>10</v>
      </c>
      <c r="F8229">
        <v>6570000</v>
      </c>
      <c r="G8229">
        <v>29000000</v>
      </c>
      <c r="H8229" t="s">
        <v>17</v>
      </c>
      <c r="I8229">
        <f>YEAR(Table1[[#This Row],[date]])</f>
        <v>1977</v>
      </c>
      <c r="J8229">
        <f>Table1[[#This Row],[revenue]]-Table1[[#This Row],[budget_x]]</f>
        <v>22430000</v>
      </c>
      <c r="K8229" s="7">
        <f>Table1[[#This Row],[profit /loss ]]/Table1[[#This Row],[budget_x]]</f>
        <v>3.4140030441400304</v>
      </c>
      <c r="L8229" t="str" cm="1">
        <f t="array" ref="L8229">_xlfn.IFS(Table1[[#This Row],[score]]&gt;70,"high",Table1[[#This Row],[score]]&gt;50,"medium",Table1[[#This Row],[score]]&lt;=50,"low")</f>
        <v>medium</v>
      </c>
    </row>
    <row r="8230" spans="1:12" x14ac:dyDescent="0.3">
      <c r="A8230" t="s">
        <v>7912</v>
      </c>
      <c r="B8230" s="1">
        <v>41544</v>
      </c>
      <c r="C8230">
        <v>63</v>
      </c>
      <c r="D8230" t="s">
        <v>9</v>
      </c>
      <c r="E8230" t="s">
        <v>319</v>
      </c>
      <c r="F8230">
        <v>23640000</v>
      </c>
      <c r="G8230">
        <v>98774891</v>
      </c>
      <c r="H8230" t="s">
        <v>11</v>
      </c>
      <c r="I8230">
        <f>YEAR(Table1[[#This Row],[date]])</f>
        <v>2013</v>
      </c>
      <c r="J8230">
        <f>Table1[[#This Row],[revenue]]-Table1[[#This Row],[budget_x]]</f>
        <v>75134891</v>
      </c>
      <c r="K8230" s="7">
        <f>Table1[[#This Row],[profit /loss ]]/Table1[[#This Row],[budget_x]]</f>
        <v>3.1782948815566834</v>
      </c>
      <c r="L8230" t="str" cm="1">
        <f t="array" ref="L8230">_xlfn.IFS(Table1[[#This Row],[score]]&gt;70,"high",Table1[[#This Row],[score]]&gt;50,"medium",Table1[[#This Row],[score]]&lt;=50,"low")</f>
        <v>medium</v>
      </c>
    </row>
    <row r="8231" spans="1:12" x14ac:dyDescent="0.3">
      <c r="A8231" t="s">
        <v>7913</v>
      </c>
      <c r="B8231" s="1">
        <v>41252</v>
      </c>
      <c r="C8231">
        <v>76</v>
      </c>
      <c r="D8231" t="s">
        <v>9</v>
      </c>
      <c r="E8231" t="s">
        <v>69</v>
      </c>
      <c r="F8231">
        <v>123000000</v>
      </c>
      <c r="G8231">
        <v>779116911.60000002</v>
      </c>
      <c r="H8231" t="s">
        <v>11</v>
      </c>
      <c r="I8231">
        <f>YEAR(Table1[[#This Row],[date]])</f>
        <v>2012</v>
      </c>
      <c r="J8231">
        <f>Table1[[#This Row],[revenue]]-Table1[[#This Row],[budget_x]]</f>
        <v>656116911.60000002</v>
      </c>
      <c r="K8231" s="7">
        <f>Table1[[#This Row],[profit /loss ]]/Table1[[#This Row],[budget_x]]</f>
        <v>5.3342838341463414</v>
      </c>
      <c r="L8231" t="str" cm="1">
        <f t="array" ref="L8231">_xlfn.IFS(Table1[[#This Row],[score]]&gt;70,"high",Table1[[#This Row],[score]]&gt;50,"medium",Table1[[#This Row],[score]]&lt;=50,"low")</f>
        <v>high</v>
      </c>
    </row>
    <row r="8232" spans="1:12" x14ac:dyDescent="0.3">
      <c r="A8232" t="s">
        <v>7914</v>
      </c>
      <c r="B8232" s="1">
        <v>44706</v>
      </c>
      <c r="C8232">
        <v>73</v>
      </c>
      <c r="D8232" t="s">
        <v>9</v>
      </c>
      <c r="E8232" t="s">
        <v>10</v>
      </c>
      <c r="F8232">
        <v>53600000</v>
      </c>
      <c r="G8232">
        <v>682429959.60000002</v>
      </c>
      <c r="H8232" t="s">
        <v>17</v>
      </c>
      <c r="I8232">
        <f>YEAR(Table1[[#This Row],[date]])</f>
        <v>2022</v>
      </c>
      <c r="J8232">
        <f>Table1[[#This Row],[revenue]]-Table1[[#This Row],[budget_x]]</f>
        <v>628829959.60000002</v>
      </c>
      <c r="K8232" s="7">
        <f>Table1[[#This Row],[profit /loss ]]/Table1[[#This Row],[budget_x]]</f>
        <v>11.731902231343284</v>
      </c>
      <c r="L8232" t="str" cm="1">
        <f t="array" ref="L8232">_xlfn.IFS(Table1[[#This Row],[score]]&gt;70,"high",Table1[[#This Row],[score]]&gt;50,"medium",Table1[[#This Row],[score]]&lt;=50,"low")</f>
        <v>high</v>
      </c>
    </row>
    <row r="8233" spans="1:12" x14ac:dyDescent="0.3">
      <c r="A8233" t="s">
        <v>7915</v>
      </c>
      <c r="B8233" s="1">
        <v>24458</v>
      </c>
      <c r="C8233">
        <v>62</v>
      </c>
      <c r="D8233" t="s">
        <v>9</v>
      </c>
      <c r="E8233" t="s">
        <v>69</v>
      </c>
      <c r="F8233">
        <v>6740000</v>
      </c>
      <c r="G8233">
        <v>3000000</v>
      </c>
      <c r="H8233" t="s">
        <v>143</v>
      </c>
      <c r="I8233">
        <f>YEAR(Table1[[#This Row],[date]])</f>
        <v>1966</v>
      </c>
      <c r="J8233">
        <f>Table1[[#This Row],[revenue]]-Table1[[#This Row],[budget_x]]</f>
        <v>-3740000</v>
      </c>
      <c r="K8233" s="7">
        <f>Table1[[#This Row],[profit /loss ]]/Table1[[#This Row],[budget_x]]</f>
        <v>-0.55489614243323437</v>
      </c>
      <c r="L8233" t="str" cm="1">
        <f t="array" ref="L8233">_xlfn.IFS(Table1[[#This Row],[score]]&gt;70,"high",Table1[[#This Row],[score]]&gt;50,"medium",Table1[[#This Row],[score]]&lt;=50,"low")</f>
        <v>medium</v>
      </c>
    </row>
    <row r="8234" spans="1:12" x14ac:dyDescent="0.3">
      <c r="A8234" t="s">
        <v>7916</v>
      </c>
      <c r="B8234" s="1">
        <v>43916</v>
      </c>
      <c r="C8234">
        <v>100</v>
      </c>
      <c r="D8234" t="s">
        <v>9</v>
      </c>
      <c r="E8234" t="s">
        <v>74</v>
      </c>
      <c r="F8234">
        <v>201000000</v>
      </c>
      <c r="G8234">
        <v>1569323844</v>
      </c>
      <c r="H8234" t="s">
        <v>75</v>
      </c>
      <c r="I8234">
        <f>YEAR(Table1[[#This Row],[date]])</f>
        <v>2020</v>
      </c>
      <c r="J8234">
        <f>Table1[[#This Row],[revenue]]-Table1[[#This Row],[budget_x]]</f>
        <v>1368323844</v>
      </c>
      <c r="K8234" s="7">
        <f>Table1[[#This Row],[profit /loss ]]/Table1[[#This Row],[budget_x]]</f>
        <v>6.807581313432836</v>
      </c>
      <c r="L8234" t="str" cm="1">
        <f t="array" ref="L8234">_xlfn.IFS(Table1[[#This Row],[score]]&gt;70,"high",Table1[[#This Row],[score]]&gt;50,"medium",Table1[[#This Row],[score]]&lt;=50,"low")</f>
        <v>high</v>
      </c>
    </row>
    <row r="8235" spans="1:12" x14ac:dyDescent="0.3">
      <c r="A8235" t="s">
        <v>7917</v>
      </c>
      <c r="B8235" s="1">
        <v>29444</v>
      </c>
      <c r="C8235">
        <v>63</v>
      </c>
      <c r="D8235" t="s">
        <v>9</v>
      </c>
      <c r="E8235" t="s">
        <v>95</v>
      </c>
      <c r="F8235">
        <v>87000000</v>
      </c>
      <c r="G8235">
        <v>476680473.80000001</v>
      </c>
      <c r="H8235" t="s">
        <v>96</v>
      </c>
      <c r="I8235">
        <f>YEAR(Table1[[#This Row],[date]])</f>
        <v>1980</v>
      </c>
      <c r="J8235">
        <f>Table1[[#This Row],[revenue]]-Table1[[#This Row],[budget_x]]</f>
        <v>389680473.80000001</v>
      </c>
      <c r="K8235" s="7">
        <f>Table1[[#This Row],[profit /loss ]]/Table1[[#This Row],[budget_x]]</f>
        <v>4.4790859057471266</v>
      </c>
      <c r="L8235" t="str" cm="1">
        <f t="array" ref="L8235">_xlfn.IFS(Table1[[#This Row],[score]]&gt;70,"high",Table1[[#This Row],[score]]&gt;50,"medium",Table1[[#This Row],[score]]&lt;=50,"low")</f>
        <v>medium</v>
      </c>
    </row>
    <row r="8236" spans="1:12" x14ac:dyDescent="0.3">
      <c r="A8236" t="s">
        <v>894</v>
      </c>
      <c r="B8236" s="1">
        <v>41300</v>
      </c>
      <c r="C8236">
        <v>53</v>
      </c>
      <c r="D8236" t="s">
        <v>9</v>
      </c>
      <c r="E8236" t="s">
        <v>895</v>
      </c>
      <c r="F8236">
        <v>133400000</v>
      </c>
      <c r="G8236">
        <v>838643421.20000005</v>
      </c>
      <c r="H8236" t="s">
        <v>2122</v>
      </c>
      <c r="I8236">
        <f>YEAR(Table1[[#This Row],[date]])</f>
        <v>2013</v>
      </c>
      <c r="J8236">
        <f>Table1[[#This Row],[revenue]]-Table1[[#This Row],[budget_x]]</f>
        <v>705243421.20000005</v>
      </c>
      <c r="K8236" s="7">
        <f>Table1[[#This Row],[profit /loss ]]/Table1[[#This Row],[budget_x]]</f>
        <v>5.2866823178410796</v>
      </c>
      <c r="L8236" t="str" cm="1">
        <f t="array" ref="L8236">_xlfn.IFS(Table1[[#This Row],[score]]&gt;70,"high",Table1[[#This Row],[score]]&gt;50,"medium",Table1[[#This Row],[score]]&lt;=50,"low")</f>
        <v>medium</v>
      </c>
    </row>
    <row r="8237" spans="1:12" x14ac:dyDescent="0.3">
      <c r="A8237" t="s">
        <v>7918</v>
      </c>
      <c r="B8237" s="1">
        <v>28102</v>
      </c>
      <c r="C8237">
        <v>46</v>
      </c>
      <c r="D8237" t="s">
        <v>9</v>
      </c>
      <c r="E8237" t="s">
        <v>69</v>
      </c>
      <c r="F8237">
        <v>89200000</v>
      </c>
      <c r="G8237">
        <v>450005002.80000001</v>
      </c>
      <c r="H8237" t="s">
        <v>143</v>
      </c>
      <c r="I8237">
        <f>YEAR(Table1[[#This Row],[date]])</f>
        <v>1976</v>
      </c>
      <c r="J8237">
        <f>Table1[[#This Row],[revenue]]-Table1[[#This Row],[budget_x]]</f>
        <v>360805002.80000001</v>
      </c>
      <c r="K8237" s="7">
        <f>Table1[[#This Row],[profit /loss ]]/Table1[[#This Row],[budget_x]]</f>
        <v>4.0448991345291478</v>
      </c>
      <c r="L8237" t="str" cm="1">
        <f t="array" ref="L8237">_xlfn.IFS(Table1[[#This Row],[score]]&gt;70,"high",Table1[[#This Row],[score]]&gt;50,"medium",Table1[[#This Row],[score]]&lt;=50,"low")</f>
        <v>low</v>
      </c>
    </row>
    <row r="8238" spans="1:12" x14ac:dyDescent="0.3">
      <c r="A8238" t="s">
        <v>7919</v>
      </c>
      <c r="B8238" s="1">
        <v>44896</v>
      </c>
      <c r="C8238">
        <v>70</v>
      </c>
      <c r="D8238" t="s">
        <v>9</v>
      </c>
      <c r="E8238" t="s">
        <v>10</v>
      </c>
      <c r="F8238">
        <v>105000000</v>
      </c>
      <c r="G8238">
        <v>550023168.79999995</v>
      </c>
      <c r="H8238" t="s">
        <v>11</v>
      </c>
      <c r="I8238">
        <f>YEAR(Table1[[#This Row],[date]])</f>
        <v>2022</v>
      </c>
      <c r="J8238">
        <f>Table1[[#This Row],[revenue]]-Table1[[#This Row],[budget_x]]</f>
        <v>445023168.79999995</v>
      </c>
      <c r="K8238" s="7">
        <f>Table1[[#This Row],[profit /loss ]]/Table1[[#This Row],[budget_x]]</f>
        <v>4.2383158933333327</v>
      </c>
      <c r="L8238" t="str" cm="1">
        <f t="array" ref="L8238">_xlfn.IFS(Table1[[#This Row],[score]]&gt;70,"high",Table1[[#This Row],[score]]&gt;50,"medium",Table1[[#This Row],[score]]&lt;=50,"low")</f>
        <v>medium</v>
      </c>
    </row>
    <row r="8239" spans="1:12" x14ac:dyDescent="0.3">
      <c r="A8239" t="s">
        <v>7920</v>
      </c>
      <c r="B8239" s="1">
        <v>41677</v>
      </c>
      <c r="C8239">
        <v>53</v>
      </c>
      <c r="D8239" t="s">
        <v>9</v>
      </c>
      <c r="E8239" t="s">
        <v>10</v>
      </c>
      <c r="F8239">
        <v>10000000</v>
      </c>
      <c r="G8239">
        <v>61302731.399999999</v>
      </c>
      <c r="H8239" t="s">
        <v>17</v>
      </c>
      <c r="I8239">
        <f>YEAR(Table1[[#This Row],[date]])</f>
        <v>2014</v>
      </c>
      <c r="J8239">
        <f>Table1[[#This Row],[revenue]]-Table1[[#This Row],[budget_x]]</f>
        <v>51302731.399999999</v>
      </c>
      <c r="K8239" s="7">
        <f>Table1[[#This Row],[profit /loss ]]/Table1[[#This Row],[budget_x]]</f>
        <v>5.1302731399999999</v>
      </c>
      <c r="L8239" t="str" cm="1">
        <f t="array" ref="L8239">_xlfn.IFS(Table1[[#This Row],[score]]&gt;70,"high",Table1[[#This Row],[score]]&gt;50,"medium",Table1[[#This Row],[score]]&lt;=50,"low")</f>
        <v>medium</v>
      </c>
    </row>
    <row r="8240" spans="1:12" x14ac:dyDescent="0.3">
      <c r="A8240" t="s">
        <v>7921</v>
      </c>
      <c r="B8240" s="1">
        <v>38475</v>
      </c>
      <c r="C8240">
        <v>59</v>
      </c>
      <c r="D8240" t="s">
        <v>9</v>
      </c>
      <c r="E8240" t="s">
        <v>10</v>
      </c>
      <c r="F8240">
        <v>184740000</v>
      </c>
      <c r="G8240">
        <v>715749875</v>
      </c>
      <c r="H8240" t="s">
        <v>17</v>
      </c>
      <c r="I8240">
        <f>YEAR(Table1[[#This Row],[date]])</f>
        <v>2005</v>
      </c>
      <c r="J8240">
        <f>Table1[[#This Row],[revenue]]-Table1[[#This Row],[budget_x]]</f>
        <v>531009875</v>
      </c>
      <c r="K8240" s="7">
        <f>Table1[[#This Row],[profit /loss ]]/Table1[[#This Row],[budget_x]]</f>
        <v>2.8743632943596404</v>
      </c>
      <c r="L8240" t="str" cm="1">
        <f t="array" ref="L8240">_xlfn.IFS(Table1[[#This Row],[score]]&gt;70,"high",Table1[[#This Row],[score]]&gt;50,"medium",Table1[[#This Row],[score]]&lt;=50,"low")</f>
        <v>medium</v>
      </c>
    </row>
    <row r="8241" spans="1:12" x14ac:dyDescent="0.3">
      <c r="A8241" t="s">
        <v>7922</v>
      </c>
      <c r="B8241" s="1">
        <v>40445</v>
      </c>
      <c r="C8241">
        <v>74</v>
      </c>
      <c r="D8241" t="s">
        <v>9</v>
      </c>
      <c r="E8241" t="s">
        <v>10</v>
      </c>
      <c r="F8241">
        <v>16000000</v>
      </c>
      <c r="G8241">
        <v>1467278</v>
      </c>
      <c r="H8241" t="s">
        <v>17</v>
      </c>
      <c r="I8241">
        <f>YEAR(Table1[[#This Row],[date]])</f>
        <v>2010</v>
      </c>
      <c r="J8241">
        <f>Table1[[#This Row],[revenue]]-Table1[[#This Row],[budget_x]]</f>
        <v>-14532722</v>
      </c>
      <c r="K8241" s="7">
        <f>Table1[[#This Row],[profit /loss ]]/Table1[[#This Row],[budget_x]]</f>
        <v>-0.90829512499999998</v>
      </c>
      <c r="L8241" t="str" cm="1">
        <f t="array" ref="L8241">_xlfn.IFS(Table1[[#This Row],[score]]&gt;70,"high",Table1[[#This Row],[score]]&gt;50,"medium",Table1[[#This Row],[score]]&lt;=50,"low")</f>
        <v>high</v>
      </c>
    </row>
    <row r="8242" spans="1:12" x14ac:dyDescent="0.3">
      <c r="A8242" t="s">
        <v>7923</v>
      </c>
      <c r="B8242" s="1">
        <v>35307</v>
      </c>
      <c r="C8242">
        <v>70</v>
      </c>
      <c r="D8242" t="s">
        <v>9</v>
      </c>
      <c r="E8242" t="s">
        <v>305</v>
      </c>
      <c r="F8242">
        <v>965000</v>
      </c>
      <c r="G8242">
        <v>191820413.19999999</v>
      </c>
      <c r="H8242" t="s">
        <v>306</v>
      </c>
      <c r="I8242">
        <f>YEAR(Table1[[#This Row],[date]])</f>
        <v>1996</v>
      </c>
      <c r="J8242">
        <f>Table1[[#This Row],[revenue]]-Table1[[#This Row],[budget_x]]</f>
        <v>190855413.19999999</v>
      </c>
      <c r="K8242" s="7">
        <f>Table1[[#This Row],[profit /loss ]]/Table1[[#This Row],[budget_x]]</f>
        <v>197.77763025906734</v>
      </c>
      <c r="L8242" t="str" cm="1">
        <f t="array" ref="L8242">_xlfn.IFS(Table1[[#This Row],[score]]&gt;70,"high",Table1[[#This Row],[score]]&gt;50,"medium",Table1[[#This Row],[score]]&lt;=50,"low")</f>
        <v>medium</v>
      </c>
    </row>
    <row r="8243" spans="1:12" x14ac:dyDescent="0.3">
      <c r="A8243" t="s">
        <v>7924</v>
      </c>
      <c r="B8243" s="1">
        <v>37212</v>
      </c>
      <c r="C8243">
        <v>78</v>
      </c>
      <c r="D8243" t="s">
        <v>9</v>
      </c>
      <c r="E8243" t="s">
        <v>10</v>
      </c>
      <c r="F8243">
        <v>149900000</v>
      </c>
      <c r="G8243">
        <v>691623388</v>
      </c>
      <c r="H8243" t="s">
        <v>17</v>
      </c>
      <c r="I8243">
        <f>YEAR(Table1[[#This Row],[date]])</f>
        <v>2001</v>
      </c>
      <c r="J8243">
        <f>Table1[[#This Row],[revenue]]-Table1[[#This Row],[budget_x]]</f>
        <v>541723388</v>
      </c>
      <c r="K8243" s="7">
        <f>Table1[[#This Row],[profit /loss ]]/Table1[[#This Row],[budget_x]]</f>
        <v>3.6138985190126753</v>
      </c>
      <c r="L8243" t="str" cm="1">
        <f t="array" ref="L8243">_xlfn.IFS(Table1[[#This Row],[score]]&gt;70,"high",Table1[[#This Row],[score]]&gt;50,"medium",Table1[[#This Row],[score]]&lt;=50,"low")</f>
        <v>high</v>
      </c>
    </row>
    <row r="8244" spans="1:12" x14ac:dyDescent="0.3">
      <c r="A8244" t="s">
        <v>7925</v>
      </c>
      <c r="B8244" s="1">
        <v>42872</v>
      </c>
      <c r="C8244">
        <v>72</v>
      </c>
      <c r="D8244" t="s">
        <v>9</v>
      </c>
      <c r="E8244" t="s">
        <v>74</v>
      </c>
      <c r="F8244">
        <v>163200000</v>
      </c>
      <c r="G8244">
        <v>547705354.79999995</v>
      </c>
      <c r="H8244" t="s">
        <v>75</v>
      </c>
      <c r="I8244">
        <f>YEAR(Table1[[#This Row],[date]])</f>
        <v>2017</v>
      </c>
      <c r="J8244">
        <f>Table1[[#This Row],[revenue]]-Table1[[#This Row],[budget_x]]</f>
        <v>384505354.79999995</v>
      </c>
      <c r="K8244" s="7">
        <f>Table1[[#This Row],[profit /loss ]]/Table1[[#This Row],[budget_x]]</f>
        <v>2.3560377132352937</v>
      </c>
      <c r="L8244" t="str" cm="1">
        <f t="array" ref="L8244">_xlfn.IFS(Table1[[#This Row],[score]]&gt;70,"high",Table1[[#This Row],[score]]&gt;50,"medium",Table1[[#This Row],[score]]&lt;=50,"low")</f>
        <v>high</v>
      </c>
    </row>
    <row r="8245" spans="1:12" x14ac:dyDescent="0.3">
      <c r="A8245" t="s">
        <v>7926</v>
      </c>
      <c r="B8245" s="1">
        <v>41621</v>
      </c>
      <c r="C8245">
        <v>58</v>
      </c>
      <c r="D8245" t="s">
        <v>9</v>
      </c>
      <c r="E8245" t="s">
        <v>10</v>
      </c>
      <c r="F8245">
        <v>139400000</v>
      </c>
      <c r="G8245">
        <v>592951115.39999998</v>
      </c>
      <c r="H8245" t="s">
        <v>17</v>
      </c>
      <c r="I8245">
        <f>YEAR(Table1[[#This Row],[date]])</f>
        <v>2013</v>
      </c>
      <c r="J8245">
        <f>Table1[[#This Row],[revenue]]-Table1[[#This Row],[budget_x]]</f>
        <v>453551115.39999998</v>
      </c>
      <c r="K8245" s="7">
        <f>Table1[[#This Row],[profit /loss ]]/Table1[[#This Row],[budget_x]]</f>
        <v>3.2535948020086081</v>
      </c>
      <c r="L8245" t="str" cm="1">
        <f t="array" ref="L8245">_xlfn.IFS(Table1[[#This Row],[score]]&gt;70,"high",Table1[[#This Row],[score]]&gt;50,"medium",Table1[[#This Row],[score]]&lt;=50,"low")</f>
        <v>medium</v>
      </c>
    </row>
    <row r="8246" spans="1:12" x14ac:dyDescent="0.3">
      <c r="A8246" t="s">
        <v>7927</v>
      </c>
      <c r="B8246" s="1">
        <v>30505</v>
      </c>
      <c r="C8246">
        <v>43</v>
      </c>
      <c r="D8246" t="s">
        <v>9</v>
      </c>
      <c r="E8246" t="s">
        <v>69</v>
      </c>
      <c r="F8246">
        <v>86500000</v>
      </c>
      <c r="G8246">
        <v>171913639</v>
      </c>
      <c r="H8246" t="s">
        <v>143</v>
      </c>
      <c r="I8246">
        <f>YEAR(Table1[[#This Row],[date]])</f>
        <v>1983</v>
      </c>
      <c r="J8246">
        <f>Table1[[#This Row],[revenue]]-Table1[[#This Row],[budget_x]]</f>
        <v>85413639</v>
      </c>
      <c r="K8246" s="7">
        <f>Table1[[#This Row],[profit /loss ]]/Table1[[#This Row],[budget_x]]</f>
        <v>0.98744091329479766</v>
      </c>
      <c r="L8246" t="str" cm="1">
        <f t="array" ref="L8246">_xlfn.IFS(Table1[[#This Row],[score]]&gt;70,"high",Table1[[#This Row],[score]]&gt;50,"medium",Table1[[#This Row],[score]]&lt;=50,"low")</f>
        <v>low</v>
      </c>
    </row>
    <row r="8247" spans="1:12" x14ac:dyDescent="0.3">
      <c r="A8247" t="s">
        <v>7928</v>
      </c>
      <c r="B8247" s="1">
        <v>42949</v>
      </c>
      <c r="C8247">
        <v>80</v>
      </c>
      <c r="D8247" t="s">
        <v>9</v>
      </c>
      <c r="E8247" t="s">
        <v>10</v>
      </c>
      <c r="F8247">
        <v>5500000</v>
      </c>
      <c r="G8247">
        <v>44071758</v>
      </c>
      <c r="H8247" t="s">
        <v>11</v>
      </c>
      <c r="I8247">
        <f>YEAR(Table1[[#This Row],[date]])</f>
        <v>2017</v>
      </c>
      <c r="J8247">
        <f>Table1[[#This Row],[revenue]]-Table1[[#This Row],[budget_x]]</f>
        <v>38571758</v>
      </c>
      <c r="K8247" s="7">
        <f>Table1[[#This Row],[profit /loss ]]/Table1[[#This Row],[budget_x]]</f>
        <v>7.0130469090909093</v>
      </c>
      <c r="L8247" t="str" cm="1">
        <f t="array" ref="L8247">_xlfn.IFS(Table1[[#This Row],[score]]&gt;70,"high",Table1[[#This Row],[score]]&gt;50,"medium",Table1[[#This Row],[score]]&lt;=50,"low")</f>
        <v>high</v>
      </c>
    </row>
    <row r="8248" spans="1:12" x14ac:dyDescent="0.3">
      <c r="A8248" t="s">
        <v>7929</v>
      </c>
      <c r="B8248" s="1">
        <v>43674</v>
      </c>
      <c r="C8248">
        <v>69</v>
      </c>
      <c r="D8248" t="s">
        <v>9</v>
      </c>
      <c r="E8248" t="s">
        <v>10</v>
      </c>
      <c r="F8248">
        <v>116600000</v>
      </c>
      <c r="G8248">
        <v>600790251.20000005</v>
      </c>
      <c r="H8248" t="s">
        <v>17</v>
      </c>
      <c r="I8248">
        <f>YEAR(Table1[[#This Row],[date]])</f>
        <v>2019</v>
      </c>
      <c r="J8248">
        <f>Table1[[#This Row],[revenue]]-Table1[[#This Row],[budget_x]]</f>
        <v>484190251.20000005</v>
      </c>
      <c r="K8248" s="7">
        <f>Table1[[#This Row],[profit /loss ]]/Table1[[#This Row],[budget_x]]</f>
        <v>4.1525750531732424</v>
      </c>
      <c r="L8248" t="str" cm="1">
        <f t="array" ref="L8248">_xlfn.IFS(Table1[[#This Row],[score]]&gt;70,"high",Table1[[#This Row],[score]]&gt;50,"medium",Table1[[#This Row],[score]]&lt;=50,"low")</f>
        <v>medium</v>
      </c>
    </row>
    <row r="8249" spans="1:12" x14ac:dyDescent="0.3">
      <c r="A8249" t="s">
        <v>7930</v>
      </c>
      <c r="B8249" s="1">
        <v>38034</v>
      </c>
      <c r="C8249">
        <v>56</v>
      </c>
      <c r="D8249" t="s">
        <v>9</v>
      </c>
      <c r="E8249" t="s">
        <v>10</v>
      </c>
      <c r="F8249">
        <v>15000000</v>
      </c>
      <c r="G8249">
        <v>33118854</v>
      </c>
      <c r="H8249" t="s">
        <v>17</v>
      </c>
      <c r="I8249">
        <f>YEAR(Table1[[#This Row],[date]])</f>
        <v>2004</v>
      </c>
      <c r="J8249">
        <f>Table1[[#This Row],[revenue]]-Table1[[#This Row],[budget_x]]</f>
        <v>18118854</v>
      </c>
      <c r="K8249" s="7">
        <f>Table1[[#This Row],[profit /loss ]]/Table1[[#This Row],[budget_x]]</f>
        <v>1.2079236</v>
      </c>
      <c r="L8249" t="str" cm="1">
        <f t="array" ref="L8249">_xlfn.IFS(Table1[[#This Row],[score]]&gt;70,"high",Table1[[#This Row],[score]]&gt;50,"medium",Table1[[#This Row],[score]]&lt;=50,"low")</f>
        <v>medium</v>
      </c>
    </row>
    <row r="8250" spans="1:12" x14ac:dyDescent="0.3">
      <c r="A8250" t="s">
        <v>7931</v>
      </c>
      <c r="B8250" s="1">
        <v>39831</v>
      </c>
      <c r="C8250">
        <v>64</v>
      </c>
      <c r="D8250" t="s">
        <v>9</v>
      </c>
      <c r="E8250" t="s">
        <v>10</v>
      </c>
      <c r="F8250">
        <v>13000000</v>
      </c>
      <c r="G8250">
        <v>20768906</v>
      </c>
      <c r="H8250" t="s">
        <v>17</v>
      </c>
      <c r="I8250">
        <f>YEAR(Table1[[#This Row],[date]])</f>
        <v>2009</v>
      </c>
      <c r="J8250">
        <f>Table1[[#This Row],[revenue]]-Table1[[#This Row],[budget_x]]</f>
        <v>7768906</v>
      </c>
      <c r="K8250" s="7">
        <f>Table1[[#This Row],[profit /loss ]]/Table1[[#This Row],[budget_x]]</f>
        <v>0.59760815384615384</v>
      </c>
      <c r="L8250" t="str" cm="1">
        <f t="array" ref="L8250">_xlfn.IFS(Table1[[#This Row],[score]]&gt;70,"high",Table1[[#This Row],[score]]&gt;50,"medium",Table1[[#This Row],[score]]&lt;=50,"low")</f>
        <v>medium</v>
      </c>
    </row>
    <row r="8251" spans="1:12" x14ac:dyDescent="0.3">
      <c r="A8251" t="s">
        <v>7932</v>
      </c>
      <c r="B8251" s="1">
        <v>39527</v>
      </c>
      <c r="C8251">
        <v>71</v>
      </c>
      <c r="D8251" t="s">
        <v>9</v>
      </c>
      <c r="E8251" t="s">
        <v>10</v>
      </c>
      <c r="F8251">
        <v>18000000</v>
      </c>
      <c r="G8251">
        <v>25005257</v>
      </c>
      <c r="H8251" t="s">
        <v>11</v>
      </c>
      <c r="I8251">
        <f>YEAR(Table1[[#This Row],[date]])</f>
        <v>2008</v>
      </c>
      <c r="J8251">
        <f>Table1[[#This Row],[revenue]]-Table1[[#This Row],[budget_x]]</f>
        <v>7005257</v>
      </c>
      <c r="K8251" s="7">
        <f>Table1[[#This Row],[profit /loss ]]/Table1[[#This Row],[budget_x]]</f>
        <v>0.38918094444444445</v>
      </c>
      <c r="L8251" t="str" cm="1">
        <f t="array" ref="L8251">_xlfn.IFS(Table1[[#This Row],[score]]&gt;70,"high",Table1[[#This Row],[score]]&gt;50,"medium",Table1[[#This Row],[score]]&lt;=50,"low")</f>
        <v>high</v>
      </c>
    </row>
    <row r="8252" spans="1:12" x14ac:dyDescent="0.3">
      <c r="A8252" t="s">
        <v>7933</v>
      </c>
      <c r="B8252" s="1">
        <v>40234</v>
      </c>
      <c r="C8252">
        <v>57</v>
      </c>
      <c r="D8252" t="s">
        <v>9</v>
      </c>
      <c r="E8252" t="s">
        <v>10</v>
      </c>
      <c r="F8252">
        <v>20000000</v>
      </c>
      <c r="G8252">
        <v>23661038</v>
      </c>
      <c r="H8252" t="s">
        <v>11</v>
      </c>
      <c r="I8252">
        <f>YEAR(Table1[[#This Row],[date]])</f>
        <v>2010</v>
      </c>
      <c r="J8252">
        <f>Table1[[#This Row],[revenue]]-Table1[[#This Row],[budget_x]]</f>
        <v>3661038</v>
      </c>
      <c r="K8252" s="7">
        <f>Table1[[#This Row],[profit /loss ]]/Table1[[#This Row],[budget_x]]</f>
        <v>0.18305189999999999</v>
      </c>
      <c r="L8252" t="str" cm="1">
        <f t="array" ref="L8252">_xlfn.IFS(Table1[[#This Row],[score]]&gt;70,"high",Table1[[#This Row],[score]]&gt;50,"medium",Table1[[#This Row],[score]]&lt;=50,"low")</f>
        <v>medium</v>
      </c>
    </row>
    <row r="8253" spans="1:12" x14ac:dyDescent="0.3">
      <c r="A8253" t="s">
        <v>7934</v>
      </c>
      <c r="B8253" s="1">
        <v>42859</v>
      </c>
      <c r="C8253">
        <v>74</v>
      </c>
      <c r="D8253" t="s">
        <v>9</v>
      </c>
      <c r="E8253" t="s">
        <v>10</v>
      </c>
      <c r="F8253">
        <v>20000000</v>
      </c>
      <c r="G8253">
        <v>26152835</v>
      </c>
      <c r="H8253" t="s">
        <v>11</v>
      </c>
      <c r="I8253">
        <f>YEAR(Table1[[#This Row],[date]])</f>
        <v>2017</v>
      </c>
      <c r="J8253">
        <f>Table1[[#This Row],[revenue]]-Table1[[#This Row],[budget_x]]</f>
        <v>6152835</v>
      </c>
      <c r="K8253" s="7">
        <f>Table1[[#This Row],[profit /loss ]]/Table1[[#This Row],[budget_x]]</f>
        <v>0.30764174999999999</v>
      </c>
      <c r="L8253" t="str" cm="1">
        <f t="array" ref="L8253">_xlfn.IFS(Table1[[#This Row],[score]]&gt;70,"high",Table1[[#This Row],[score]]&gt;50,"medium",Table1[[#This Row],[score]]&lt;=50,"low")</f>
        <v>high</v>
      </c>
    </row>
    <row r="8254" spans="1:12" x14ac:dyDescent="0.3">
      <c r="A8254" t="s">
        <v>7935</v>
      </c>
      <c r="B8254" s="1">
        <v>42053</v>
      </c>
      <c r="C8254">
        <v>57</v>
      </c>
      <c r="D8254" t="s">
        <v>9</v>
      </c>
      <c r="E8254" t="s">
        <v>10</v>
      </c>
      <c r="F8254">
        <v>40000000</v>
      </c>
      <c r="G8254">
        <v>24478613</v>
      </c>
      <c r="H8254" t="s">
        <v>11</v>
      </c>
      <c r="I8254">
        <f>YEAR(Table1[[#This Row],[date]])</f>
        <v>2015</v>
      </c>
      <c r="J8254">
        <f>Table1[[#This Row],[revenue]]-Table1[[#This Row],[budget_x]]</f>
        <v>-15521387</v>
      </c>
      <c r="K8254" s="7">
        <f>Table1[[#This Row],[profit /loss ]]/Table1[[#This Row],[budget_x]]</f>
        <v>-0.388034675</v>
      </c>
      <c r="L8254" t="str" cm="1">
        <f t="array" ref="L8254">_xlfn.IFS(Table1[[#This Row],[score]]&gt;70,"high",Table1[[#This Row],[score]]&gt;50,"medium",Table1[[#This Row],[score]]&lt;=50,"low")</f>
        <v>medium</v>
      </c>
    </row>
    <row r="8255" spans="1:12" x14ac:dyDescent="0.3">
      <c r="A8255" t="s">
        <v>7936</v>
      </c>
      <c r="B8255" s="1">
        <v>37182</v>
      </c>
      <c r="C8255">
        <v>73</v>
      </c>
      <c r="D8255" t="s">
        <v>9</v>
      </c>
      <c r="E8255" t="s">
        <v>10</v>
      </c>
      <c r="F8255">
        <v>1650000</v>
      </c>
      <c r="G8255">
        <v>30500000</v>
      </c>
      <c r="H8255" t="s">
        <v>11</v>
      </c>
      <c r="I8255">
        <f>YEAR(Table1[[#This Row],[date]])</f>
        <v>2001</v>
      </c>
      <c r="J8255">
        <f>Table1[[#This Row],[revenue]]-Table1[[#This Row],[budget_x]]</f>
        <v>28850000</v>
      </c>
      <c r="K8255" s="7">
        <f>Table1[[#This Row],[profit /loss ]]/Table1[[#This Row],[budget_x]]</f>
        <v>17.484848484848484</v>
      </c>
      <c r="L8255" t="str" cm="1">
        <f t="array" ref="L8255">_xlfn.IFS(Table1[[#This Row],[score]]&gt;70,"high",Table1[[#This Row],[score]]&gt;50,"medium",Table1[[#This Row],[score]]&lt;=50,"low")</f>
        <v>high</v>
      </c>
    </row>
    <row r="8256" spans="1:12" x14ac:dyDescent="0.3">
      <c r="A8256" t="s">
        <v>7937</v>
      </c>
      <c r="B8256" s="1">
        <v>42956</v>
      </c>
      <c r="C8256">
        <v>63</v>
      </c>
      <c r="D8256" t="s">
        <v>9</v>
      </c>
      <c r="E8256" t="s">
        <v>10</v>
      </c>
      <c r="F8256">
        <v>1000000</v>
      </c>
      <c r="G8256">
        <v>956425</v>
      </c>
      <c r="H8256" t="s">
        <v>11</v>
      </c>
      <c r="I8256">
        <f>YEAR(Table1[[#This Row],[date]])</f>
        <v>2017</v>
      </c>
      <c r="J8256">
        <f>Table1[[#This Row],[revenue]]-Table1[[#This Row],[budget_x]]</f>
        <v>-43575</v>
      </c>
      <c r="K8256" s="7">
        <f>Table1[[#This Row],[profit /loss ]]/Table1[[#This Row],[budget_x]]</f>
        <v>-4.3575000000000003E-2</v>
      </c>
      <c r="L8256" t="str" cm="1">
        <f t="array" ref="L8256">_xlfn.IFS(Table1[[#This Row],[score]]&gt;70,"high",Table1[[#This Row],[score]]&gt;50,"medium",Table1[[#This Row],[score]]&lt;=50,"low")</f>
        <v>medium</v>
      </c>
    </row>
    <row r="8257" spans="1:12" x14ac:dyDescent="0.3">
      <c r="A8257" t="s">
        <v>7938</v>
      </c>
      <c r="B8257" s="1">
        <v>43070</v>
      </c>
      <c r="C8257">
        <v>53</v>
      </c>
      <c r="D8257" t="s">
        <v>9</v>
      </c>
      <c r="E8257" t="s">
        <v>10</v>
      </c>
      <c r="F8257">
        <v>95000000</v>
      </c>
      <c r="G8257">
        <v>338365977.19999999</v>
      </c>
      <c r="H8257" t="s">
        <v>17</v>
      </c>
      <c r="I8257">
        <f>YEAR(Table1[[#This Row],[date]])</f>
        <v>2017</v>
      </c>
      <c r="J8257">
        <f>Table1[[#This Row],[revenue]]-Table1[[#This Row],[budget_x]]</f>
        <v>243365977.19999999</v>
      </c>
      <c r="K8257" s="7">
        <f>Table1[[#This Row],[profit /loss ]]/Table1[[#This Row],[budget_x]]</f>
        <v>2.5617471284210525</v>
      </c>
      <c r="L8257" t="str" cm="1">
        <f t="array" ref="L8257">_xlfn.IFS(Table1[[#This Row],[score]]&gt;70,"high",Table1[[#This Row],[score]]&gt;50,"medium",Table1[[#This Row],[score]]&lt;=50,"low")</f>
        <v>medium</v>
      </c>
    </row>
    <row r="8258" spans="1:12" x14ac:dyDescent="0.3">
      <c r="A8258" t="s">
        <v>7939</v>
      </c>
      <c r="B8258" s="1">
        <v>38349</v>
      </c>
      <c r="C8258">
        <v>59</v>
      </c>
      <c r="D8258" t="s">
        <v>9</v>
      </c>
      <c r="E8258" t="s">
        <v>10</v>
      </c>
      <c r="F8258">
        <v>14000000</v>
      </c>
      <c r="G8258">
        <v>521918</v>
      </c>
      <c r="H8258" t="s">
        <v>17</v>
      </c>
      <c r="I8258">
        <f>YEAR(Table1[[#This Row],[date]])</f>
        <v>2004</v>
      </c>
      <c r="J8258">
        <f>Table1[[#This Row],[revenue]]-Table1[[#This Row],[budget_x]]</f>
        <v>-13478082</v>
      </c>
      <c r="K8258" s="7">
        <f>Table1[[#This Row],[profit /loss ]]/Table1[[#This Row],[budget_x]]</f>
        <v>-0.9627201428571428</v>
      </c>
      <c r="L8258" t="str" cm="1">
        <f t="array" ref="L8258">_xlfn.IFS(Table1[[#This Row],[score]]&gt;70,"high",Table1[[#This Row],[score]]&gt;50,"medium",Table1[[#This Row],[score]]&lt;=50,"low")</f>
        <v>medium</v>
      </c>
    </row>
    <row r="8259" spans="1:12" x14ac:dyDescent="0.3">
      <c r="A8259" t="s">
        <v>7940</v>
      </c>
      <c r="B8259" s="1">
        <v>23609</v>
      </c>
      <c r="C8259">
        <v>74</v>
      </c>
      <c r="D8259" t="s">
        <v>9</v>
      </c>
      <c r="E8259" t="s">
        <v>10</v>
      </c>
      <c r="F8259">
        <v>16000000</v>
      </c>
      <c r="G8259">
        <v>1844228</v>
      </c>
      <c r="H8259" t="s">
        <v>11</v>
      </c>
      <c r="I8259">
        <f>YEAR(Table1[[#This Row],[date]])</f>
        <v>1964</v>
      </c>
      <c r="J8259">
        <f>Table1[[#This Row],[revenue]]-Table1[[#This Row],[budget_x]]</f>
        <v>-14155772</v>
      </c>
      <c r="K8259" s="7">
        <f>Table1[[#This Row],[profit /loss ]]/Table1[[#This Row],[budget_x]]</f>
        <v>-0.88473575000000004</v>
      </c>
      <c r="L8259" t="str" cm="1">
        <f t="array" ref="L8259">_xlfn.IFS(Table1[[#This Row],[score]]&gt;70,"high",Table1[[#This Row],[score]]&gt;50,"medium",Table1[[#This Row],[score]]&lt;=50,"low")</f>
        <v>high</v>
      </c>
    </row>
    <row r="8260" spans="1:12" x14ac:dyDescent="0.3">
      <c r="A8260" t="s">
        <v>7941</v>
      </c>
      <c r="B8260" s="1">
        <v>45022</v>
      </c>
      <c r="C8260">
        <v>0</v>
      </c>
      <c r="D8260" t="s">
        <v>9</v>
      </c>
      <c r="E8260" t="s">
        <v>6348</v>
      </c>
      <c r="F8260">
        <v>195000000</v>
      </c>
      <c r="G8260">
        <v>175269998.80000001</v>
      </c>
      <c r="H8260" t="s">
        <v>7942</v>
      </c>
      <c r="I8260">
        <f>YEAR(Table1[[#This Row],[date]])</f>
        <v>2023</v>
      </c>
      <c r="J8260">
        <f>Table1[[#This Row],[revenue]]-Table1[[#This Row],[budget_x]]</f>
        <v>-19730001.199999988</v>
      </c>
      <c r="K8260" s="7">
        <f>Table1[[#This Row],[profit /loss ]]/Table1[[#This Row],[budget_x]]</f>
        <v>-0.10117949333333327</v>
      </c>
      <c r="L8260" t="str" cm="1">
        <f t="array" ref="L8260">_xlfn.IFS(Table1[[#This Row],[score]]&gt;70,"high",Table1[[#This Row],[score]]&gt;50,"medium",Table1[[#This Row],[score]]&lt;=50,"low")</f>
        <v>low</v>
      </c>
    </row>
    <row r="8261" spans="1:12" x14ac:dyDescent="0.3">
      <c r="A8261" t="s">
        <v>7943</v>
      </c>
      <c r="B8261" s="1">
        <v>33067</v>
      </c>
      <c r="C8261">
        <v>67</v>
      </c>
      <c r="D8261" t="s">
        <v>9</v>
      </c>
      <c r="E8261" t="s">
        <v>10</v>
      </c>
      <c r="F8261">
        <v>15000000</v>
      </c>
      <c r="G8261">
        <v>15260154</v>
      </c>
      <c r="H8261" t="s">
        <v>17</v>
      </c>
      <c r="I8261">
        <f>YEAR(Table1[[#This Row],[date]])</f>
        <v>1990</v>
      </c>
      <c r="J8261">
        <f>Table1[[#This Row],[revenue]]-Table1[[#This Row],[budget_x]]</f>
        <v>260154</v>
      </c>
      <c r="K8261" s="7">
        <f>Table1[[#This Row],[profit /loss ]]/Table1[[#This Row],[budget_x]]</f>
        <v>1.7343600000000001E-2</v>
      </c>
      <c r="L8261" t="str" cm="1">
        <f t="array" ref="L8261">_xlfn.IFS(Table1[[#This Row],[score]]&gt;70,"high",Table1[[#This Row],[score]]&gt;50,"medium",Table1[[#This Row],[score]]&lt;=50,"low")</f>
        <v>medium</v>
      </c>
    </row>
    <row r="8262" spans="1:12" x14ac:dyDescent="0.3">
      <c r="A8262" t="s">
        <v>7944</v>
      </c>
      <c r="B8262" s="1">
        <v>35580</v>
      </c>
      <c r="C8262">
        <v>76</v>
      </c>
      <c r="D8262" t="s">
        <v>9</v>
      </c>
      <c r="E8262" t="s">
        <v>86</v>
      </c>
      <c r="F8262">
        <v>125000</v>
      </c>
      <c r="G8262">
        <v>5000000</v>
      </c>
      <c r="H8262" t="s">
        <v>87</v>
      </c>
      <c r="I8262">
        <f>YEAR(Table1[[#This Row],[date]])</f>
        <v>1997</v>
      </c>
      <c r="J8262">
        <f>Table1[[#This Row],[revenue]]-Table1[[#This Row],[budget_x]]</f>
        <v>4875000</v>
      </c>
      <c r="K8262" s="7">
        <f>Table1[[#This Row],[profit /loss ]]/Table1[[#This Row],[budget_x]]</f>
        <v>39</v>
      </c>
      <c r="L8262" t="str" cm="1">
        <f t="array" ref="L8262">_xlfn.IFS(Table1[[#This Row],[score]]&gt;70,"high",Table1[[#This Row],[score]]&gt;50,"medium",Table1[[#This Row],[score]]&lt;=50,"low")</f>
        <v>high</v>
      </c>
    </row>
    <row r="8263" spans="1:12" x14ac:dyDescent="0.3">
      <c r="A8263" t="s">
        <v>7945</v>
      </c>
      <c r="B8263" s="1">
        <v>45020</v>
      </c>
      <c r="C8263">
        <v>50</v>
      </c>
      <c r="D8263" t="s">
        <v>9</v>
      </c>
      <c r="E8263" t="s">
        <v>10</v>
      </c>
      <c r="F8263">
        <v>137800000</v>
      </c>
      <c r="G8263">
        <v>683325581</v>
      </c>
      <c r="H8263" t="s">
        <v>17</v>
      </c>
      <c r="I8263">
        <f>YEAR(Table1[[#This Row],[date]])</f>
        <v>2023</v>
      </c>
      <c r="J8263">
        <f>Table1[[#This Row],[revenue]]-Table1[[#This Row],[budget_x]]</f>
        <v>545525581</v>
      </c>
      <c r="K8263" s="7">
        <f>Table1[[#This Row],[profit /loss ]]/Table1[[#This Row],[budget_x]]</f>
        <v>3.9588213425253991</v>
      </c>
      <c r="L8263" t="str" cm="1">
        <f t="array" ref="L8263">_xlfn.IFS(Table1[[#This Row],[score]]&gt;70,"high",Table1[[#This Row],[score]]&gt;50,"medium",Table1[[#This Row],[score]]&lt;=50,"low")</f>
        <v>low</v>
      </c>
    </row>
    <row r="8264" spans="1:12" x14ac:dyDescent="0.3">
      <c r="A8264" t="s">
        <v>7946</v>
      </c>
      <c r="B8264" s="1">
        <v>37462</v>
      </c>
      <c r="C8264">
        <v>55</v>
      </c>
      <c r="D8264" t="s">
        <v>9</v>
      </c>
      <c r="E8264" t="s">
        <v>10</v>
      </c>
      <c r="F8264">
        <v>43000000</v>
      </c>
      <c r="G8264">
        <v>63078756</v>
      </c>
      <c r="H8264" t="s">
        <v>11</v>
      </c>
      <c r="I8264">
        <f>YEAR(Table1[[#This Row],[date]])</f>
        <v>2002</v>
      </c>
      <c r="J8264">
        <f>Table1[[#This Row],[revenue]]-Table1[[#This Row],[budget_x]]</f>
        <v>20078756</v>
      </c>
      <c r="K8264" s="7">
        <f>Table1[[#This Row],[profit /loss ]]/Table1[[#This Row],[budget_x]]</f>
        <v>0.46694781395348839</v>
      </c>
      <c r="L8264" t="str" cm="1">
        <f t="array" ref="L8264">_xlfn.IFS(Table1[[#This Row],[score]]&gt;70,"high",Table1[[#This Row],[score]]&gt;50,"medium",Table1[[#This Row],[score]]&lt;=50,"low")</f>
        <v>medium</v>
      </c>
    </row>
    <row r="8265" spans="1:12" x14ac:dyDescent="0.3">
      <c r="A8265" t="s">
        <v>7947</v>
      </c>
      <c r="B8265" s="1">
        <v>37302</v>
      </c>
      <c r="C8265">
        <v>64</v>
      </c>
      <c r="D8265" t="s">
        <v>9</v>
      </c>
      <c r="E8265" t="s">
        <v>10</v>
      </c>
      <c r="F8265">
        <v>70000000</v>
      </c>
      <c r="G8265">
        <v>33076815</v>
      </c>
      <c r="H8265" t="s">
        <v>17</v>
      </c>
      <c r="I8265">
        <f>YEAR(Table1[[#This Row],[date]])</f>
        <v>2002</v>
      </c>
      <c r="J8265">
        <f>Table1[[#This Row],[revenue]]-Table1[[#This Row],[budget_x]]</f>
        <v>-36923185</v>
      </c>
      <c r="K8265" s="7">
        <f>Table1[[#This Row],[profit /loss ]]/Table1[[#This Row],[budget_x]]</f>
        <v>-0.52747407142857139</v>
      </c>
      <c r="L8265" t="str" cm="1">
        <f t="array" ref="L8265">_xlfn.IFS(Table1[[#This Row],[score]]&gt;70,"high",Table1[[#This Row],[score]]&gt;50,"medium",Table1[[#This Row],[score]]&lt;=50,"low")</f>
        <v>medium</v>
      </c>
    </row>
    <row r="8266" spans="1:12" x14ac:dyDescent="0.3">
      <c r="A8266" t="s">
        <v>7948</v>
      </c>
      <c r="B8266" s="1">
        <v>42222</v>
      </c>
      <c r="C8266">
        <v>45</v>
      </c>
      <c r="D8266" t="s">
        <v>9</v>
      </c>
      <c r="E8266" t="s">
        <v>74</v>
      </c>
      <c r="F8266">
        <v>138800000</v>
      </c>
      <c r="G8266">
        <v>865251451.20000005</v>
      </c>
      <c r="H8266" t="s">
        <v>75</v>
      </c>
      <c r="I8266">
        <f>YEAR(Table1[[#This Row],[date]])</f>
        <v>2015</v>
      </c>
      <c r="J8266">
        <f>Table1[[#This Row],[revenue]]-Table1[[#This Row],[budget_x]]</f>
        <v>726451451.20000005</v>
      </c>
      <c r="K8266" s="7">
        <f>Table1[[#This Row],[profit /loss ]]/Table1[[#This Row],[budget_x]]</f>
        <v>5.2338000806916432</v>
      </c>
      <c r="L8266" t="str" cm="1">
        <f t="array" ref="L8266">_xlfn.IFS(Table1[[#This Row],[score]]&gt;70,"high",Table1[[#This Row],[score]]&gt;50,"medium",Table1[[#This Row],[score]]&lt;=50,"low")</f>
        <v>low</v>
      </c>
    </row>
    <row r="8267" spans="1:12" x14ac:dyDescent="0.3">
      <c r="A8267" t="s">
        <v>7949</v>
      </c>
      <c r="B8267" s="1">
        <v>40255</v>
      </c>
      <c r="C8267">
        <v>64</v>
      </c>
      <c r="D8267" t="s">
        <v>9</v>
      </c>
      <c r="E8267" t="s">
        <v>10</v>
      </c>
      <c r="F8267">
        <v>98400000</v>
      </c>
      <c r="G8267">
        <v>433727420.80000001</v>
      </c>
      <c r="H8267" t="s">
        <v>17</v>
      </c>
      <c r="I8267">
        <f>YEAR(Table1[[#This Row],[date]])</f>
        <v>2010</v>
      </c>
      <c r="J8267">
        <f>Table1[[#This Row],[revenue]]-Table1[[#This Row],[budget_x]]</f>
        <v>335327420.80000001</v>
      </c>
      <c r="K8267" s="7">
        <f>Table1[[#This Row],[profit /loss ]]/Table1[[#This Row],[budget_x]]</f>
        <v>3.4077989918699187</v>
      </c>
      <c r="L8267" t="str" cm="1">
        <f t="array" ref="L8267">_xlfn.IFS(Table1[[#This Row],[score]]&gt;70,"high",Table1[[#This Row],[score]]&gt;50,"medium",Table1[[#This Row],[score]]&lt;=50,"low")</f>
        <v>medium</v>
      </c>
    </row>
    <row r="8268" spans="1:12" x14ac:dyDescent="0.3">
      <c r="A8268" t="s">
        <v>7950</v>
      </c>
      <c r="B8268" s="1">
        <v>31827</v>
      </c>
      <c r="C8268">
        <v>68</v>
      </c>
      <c r="D8268" t="s">
        <v>9</v>
      </c>
      <c r="E8268" t="s">
        <v>10</v>
      </c>
      <c r="F8268">
        <v>10000000</v>
      </c>
      <c r="G8268">
        <v>52293000</v>
      </c>
      <c r="H8268" t="s">
        <v>11</v>
      </c>
      <c r="I8268">
        <f>YEAR(Table1[[#This Row],[date]])</f>
        <v>1987</v>
      </c>
      <c r="J8268">
        <f>Table1[[#This Row],[revenue]]-Table1[[#This Row],[budget_x]]</f>
        <v>42293000</v>
      </c>
      <c r="K8268" s="7">
        <f>Table1[[#This Row],[profit /loss ]]/Table1[[#This Row],[budget_x]]</f>
        <v>4.2293000000000003</v>
      </c>
      <c r="L8268" t="str" cm="1">
        <f t="array" ref="L8268">_xlfn.IFS(Table1[[#This Row],[score]]&gt;70,"high",Table1[[#This Row],[score]]&gt;50,"medium",Table1[[#This Row],[score]]&lt;=50,"low")</f>
        <v>medium</v>
      </c>
    </row>
    <row r="8269" spans="1:12" x14ac:dyDescent="0.3">
      <c r="A8269" t="s">
        <v>7951</v>
      </c>
      <c r="B8269" s="1">
        <v>43511</v>
      </c>
      <c r="C8269">
        <v>69</v>
      </c>
      <c r="D8269" t="s">
        <v>9</v>
      </c>
      <c r="E8269" t="s">
        <v>69</v>
      </c>
      <c r="F8269">
        <v>175000000</v>
      </c>
      <c r="G8269">
        <v>650461717.20000005</v>
      </c>
      <c r="H8269" t="s">
        <v>143</v>
      </c>
      <c r="I8269">
        <f>YEAR(Table1[[#This Row],[date]])</f>
        <v>2019</v>
      </c>
      <c r="J8269">
        <f>Table1[[#This Row],[revenue]]-Table1[[#This Row],[budget_x]]</f>
        <v>475461717.20000005</v>
      </c>
      <c r="K8269" s="7">
        <f>Table1[[#This Row],[profit /loss ]]/Table1[[#This Row],[budget_x]]</f>
        <v>2.7169240982857144</v>
      </c>
      <c r="L8269" t="str" cm="1">
        <f t="array" ref="L8269">_xlfn.IFS(Table1[[#This Row],[score]]&gt;70,"high",Table1[[#This Row],[score]]&gt;50,"medium",Table1[[#This Row],[score]]&lt;=50,"low")</f>
        <v>medium</v>
      </c>
    </row>
    <row r="8270" spans="1:12" x14ac:dyDescent="0.3">
      <c r="A8270" t="s">
        <v>7952</v>
      </c>
      <c r="B8270" s="1">
        <v>42615</v>
      </c>
      <c r="C8270">
        <v>51</v>
      </c>
      <c r="D8270" t="s">
        <v>9</v>
      </c>
      <c r="E8270" t="s">
        <v>10</v>
      </c>
      <c r="F8270">
        <v>17000000</v>
      </c>
      <c r="G8270">
        <v>3160642.8</v>
      </c>
      <c r="H8270" t="s">
        <v>17</v>
      </c>
      <c r="I8270">
        <f>YEAR(Table1[[#This Row],[date]])</f>
        <v>2016</v>
      </c>
      <c r="J8270">
        <f>Table1[[#This Row],[revenue]]-Table1[[#This Row],[budget_x]]</f>
        <v>-13839357.199999999</v>
      </c>
      <c r="K8270" s="7">
        <f>Table1[[#This Row],[profit /loss ]]/Table1[[#This Row],[budget_x]]</f>
        <v>-0.81407983529411765</v>
      </c>
      <c r="L8270" t="str" cm="1">
        <f t="array" ref="L8270">_xlfn.IFS(Table1[[#This Row],[score]]&gt;70,"high",Table1[[#This Row],[score]]&gt;50,"medium",Table1[[#This Row],[score]]&lt;=50,"low")</f>
        <v>medium</v>
      </c>
    </row>
    <row r="8271" spans="1:12" x14ac:dyDescent="0.3">
      <c r="A8271" t="s">
        <v>7953</v>
      </c>
      <c r="B8271" s="1">
        <v>43567</v>
      </c>
      <c r="C8271">
        <v>60</v>
      </c>
      <c r="D8271" t="s">
        <v>9</v>
      </c>
      <c r="E8271" t="s">
        <v>10</v>
      </c>
      <c r="F8271">
        <v>98600000</v>
      </c>
      <c r="G8271">
        <v>243434798.19999999</v>
      </c>
      <c r="H8271" t="s">
        <v>17</v>
      </c>
      <c r="I8271">
        <f>YEAR(Table1[[#This Row],[date]])</f>
        <v>2019</v>
      </c>
      <c r="J8271">
        <f>Table1[[#This Row],[revenue]]-Table1[[#This Row],[budget_x]]</f>
        <v>144834798.19999999</v>
      </c>
      <c r="K8271" s="7">
        <f>Table1[[#This Row],[profit /loss ]]/Table1[[#This Row],[budget_x]]</f>
        <v>1.468912760649087</v>
      </c>
      <c r="L8271" t="str" cm="1">
        <f t="array" ref="L8271">_xlfn.IFS(Table1[[#This Row],[score]]&gt;70,"high",Table1[[#This Row],[score]]&gt;50,"medium",Table1[[#This Row],[score]]&lt;=50,"low")</f>
        <v>medium</v>
      </c>
    </row>
    <row r="8272" spans="1:12" x14ac:dyDescent="0.3">
      <c r="A8272" t="s">
        <v>7954</v>
      </c>
      <c r="B8272" s="1">
        <v>41209</v>
      </c>
      <c r="C8272">
        <v>40</v>
      </c>
      <c r="D8272" t="s">
        <v>9</v>
      </c>
      <c r="E8272" t="s">
        <v>10</v>
      </c>
      <c r="F8272">
        <v>101800000</v>
      </c>
      <c r="G8272">
        <v>858637629</v>
      </c>
      <c r="H8272" t="s">
        <v>17</v>
      </c>
      <c r="I8272">
        <f>YEAR(Table1[[#This Row],[date]])</f>
        <v>2012</v>
      </c>
      <c r="J8272">
        <f>Table1[[#This Row],[revenue]]-Table1[[#This Row],[budget_x]]</f>
        <v>756837629</v>
      </c>
      <c r="K8272" s="7">
        <f>Table1[[#This Row],[profit /loss ]]/Table1[[#This Row],[budget_x]]</f>
        <v>7.4345543123772106</v>
      </c>
      <c r="L8272" t="str" cm="1">
        <f t="array" ref="L8272">_xlfn.IFS(Table1[[#This Row],[score]]&gt;70,"high",Table1[[#This Row],[score]]&gt;50,"medium",Table1[[#This Row],[score]]&lt;=50,"low")</f>
        <v>low</v>
      </c>
    </row>
    <row r="8273" spans="1:12" x14ac:dyDescent="0.3">
      <c r="A8273" t="s">
        <v>7955</v>
      </c>
      <c r="B8273" s="1">
        <v>35775</v>
      </c>
      <c r="C8273">
        <v>61</v>
      </c>
      <c r="D8273" t="s">
        <v>9</v>
      </c>
      <c r="E8273" t="s">
        <v>10</v>
      </c>
      <c r="F8273">
        <v>40000000</v>
      </c>
      <c r="G8273">
        <v>25804707</v>
      </c>
      <c r="H8273" t="s">
        <v>11</v>
      </c>
      <c r="I8273">
        <f>YEAR(Table1[[#This Row],[date]])</f>
        <v>1997</v>
      </c>
      <c r="J8273">
        <f>Table1[[#This Row],[revenue]]-Table1[[#This Row],[budget_x]]</f>
        <v>-14195293</v>
      </c>
      <c r="K8273" s="7">
        <f>Table1[[#This Row],[profit /loss ]]/Table1[[#This Row],[budget_x]]</f>
        <v>-0.354882325</v>
      </c>
      <c r="L8273" t="str" cm="1">
        <f t="array" ref="L8273">_xlfn.IFS(Table1[[#This Row],[score]]&gt;70,"high",Table1[[#This Row],[score]]&gt;50,"medium",Table1[[#This Row],[score]]&lt;=50,"low")</f>
        <v>medium</v>
      </c>
    </row>
    <row r="8274" spans="1:12" x14ac:dyDescent="0.3">
      <c r="A8274" t="s">
        <v>7956</v>
      </c>
      <c r="B8274" s="1">
        <v>44994</v>
      </c>
      <c r="C8274">
        <v>72</v>
      </c>
      <c r="D8274" t="s">
        <v>9</v>
      </c>
      <c r="E8274" t="s">
        <v>10</v>
      </c>
      <c r="F8274">
        <v>26848000</v>
      </c>
      <c r="G8274">
        <v>27322</v>
      </c>
      <c r="H8274" t="s">
        <v>11</v>
      </c>
      <c r="I8274">
        <f>YEAR(Table1[[#This Row],[date]])</f>
        <v>2023</v>
      </c>
      <c r="J8274">
        <f>Table1[[#This Row],[revenue]]-Table1[[#This Row],[budget_x]]</f>
        <v>-26820678</v>
      </c>
      <c r="K8274" s="7">
        <f>Table1[[#This Row],[profit /loss ]]/Table1[[#This Row],[budget_x]]</f>
        <v>-0.99898234505363526</v>
      </c>
      <c r="L8274" t="str" cm="1">
        <f t="array" ref="L8274">_xlfn.IFS(Table1[[#This Row],[score]]&gt;70,"high",Table1[[#This Row],[score]]&gt;50,"medium",Table1[[#This Row],[score]]&lt;=50,"low")</f>
        <v>high</v>
      </c>
    </row>
    <row r="8275" spans="1:12" x14ac:dyDescent="0.3">
      <c r="A8275" t="s">
        <v>7957</v>
      </c>
      <c r="B8275" s="1">
        <v>41730</v>
      </c>
      <c r="C8275">
        <v>57</v>
      </c>
      <c r="D8275" t="s">
        <v>9</v>
      </c>
      <c r="E8275" t="s">
        <v>305</v>
      </c>
      <c r="F8275">
        <v>156600000</v>
      </c>
      <c r="G8275">
        <v>568184516.60000002</v>
      </c>
      <c r="H8275" t="s">
        <v>306</v>
      </c>
      <c r="I8275">
        <f>YEAR(Table1[[#This Row],[date]])</f>
        <v>2014</v>
      </c>
      <c r="J8275">
        <f>Table1[[#This Row],[revenue]]-Table1[[#This Row],[budget_x]]</f>
        <v>411584516.60000002</v>
      </c>
      <c r="K8275" s="7">
        <f>Table1[[#This Row],[profit /loss ]]/Table1[[#This Row],[budget_x]]</f>
        <v>2.6282536181353771</v>
      </c>
      <c r="L8275" t="str" cm="1">
        <f t="array" ref="L8275">_xlfn.IFS(Table1[[#This Row],[score]]&gt;70,"high",Table1[[#This Row],[score]]&gt;50,"medium",Table1[[#This Row],[score]]&lt;=50,"low")</f>
        <v>medium</v>
      </c>
    </row>
    <row r="8276" spans="1:12" x14ac:dyDescent="0.3">
      <c r="A8276" t="s">
        <v>7958</v>
      </c>
      <c r="B8276" s="1">
        <v>35671</v>
      </c>
      <c r="C8276">
        <v>70</v>
      </c>
      <c r="D8276" t="s">
        <v>9</v>
      </c>
      <c r="E8276" t="s">
        <v>10</v>
      </c>
      <c r="F8276">
        <v>3500000</v>
      </c>
      <c r="G8276">
        <v>261249383</v>
      </c>
      <c r="H8276" t="s">
        <v>30</v>
      </c>
      <c r="I8276">
        <f>YEAR(Table1[[#This Row],[date]])</f>
        <v>1997</v>
      </c>
      <c r="J8276">
        <f>Table1[[#This Row],[revenue]]-Table1[[#This Row],[budget_x]]</f>
        <v>257749383</v>
      </c>
      <c r="K8276" s="7">
        <f>Table1[[#This Row],[profit /loss ]]/Table1[[#This Row],[budget_x]]</f>
        <v>73.642680857142864</v>
      </c>
      <c r="L8276" t="str" cm="1">
        <f t="array" ref="L8276">_xlfn.IFS(Table1[[#This Row],[score]]&gt;70,"high",Table1[[#This Row],[score]]&gt;50,"medium",Table1[[#This Row],[score]]&lt;=50,"low")</f>
        <v>medium</v>
      </c>
    </row>
    <row r="8277" spans="1:12" x14ac:dyDescent="0.3">
      <c r="A8277" t="s">
        <v>7959</v>
      </c>
      <c r="B8277" s="1">
        <v>35888</v>
      </c>
      <c r="C8277">
        <v>70</v>
      </c>
      <c r="D8277" t="s">
        <v>9</v>
      </c>
      <c r="E8277" t="s">
        <v>86</v>
      </c>
      <c r="F8277">
        <v>93340000</v>
      </c>
      <c r="G8277">
        <v>548578964.60000002</v>
      </c>
      <c r="H8277" t="s">
        <v>11</v>
      </c>
      <c r="I8277">
        <f>YEAR(Table1[[#This Row],[date]])</f>
        <v>1998</v>
      </c>
      <c r="J8277">
        <f>Table1[[#This Row],[revenue]]-Table1[[#This Row],[budget_x]]</f>
        <v>455238964.60000002</v>
      </c>
      <c r="K8277" s="7">
        <f>Table1[[#This Row],[profit /loss ]]/Table1[[#This Row],[budget_x]]</f>
        <v>4.8772119627169488</v>
      </c>
      <c r="L8277" t="str" cm="1">
        <f t="array" ref="L8277">_xlfn.IFS(Table1[[#This Row],[score]]&gt;70,"high",Table1[[#This Row],[score]]&gt;50,"medium",Table1[[#This Row],[score]]&lt;=50,"low")</f>
        <v>medium</v>
      </c>
    </row>
    <row r="8278" spans="1:12" x14ac:dyDescent="0.3">
      <c r="A8278" t="s">
        <v>7960</v>
      </c>
      <c r="B8278" s="1">
        <v>43076</v>
      </c>
      <c r="C8278">
        <v>73</v>
      </c>
      <c r="D8278" t="s">
        <v>9</v>
      </c>
      <c r="E8278" t="s">
        <v>10</v>
      </c>
      <c r="F8278">
        <v>6600001.4000000004</v>
      </c>
      <c r="G8278">
        <v>152761</v>
      </c>
      <c r="H8278" t="s">
        <v>11</v>
      </c>
      <c r="I8278">
        <f>YEAR(Table1[[#This Row],[date]])</f>
        <v>2017</v>
      </c>
      <c r="J8278">
        <f>Table1[[#This Row],[revenue]]-Table1[[#This Row],[budget_x]]</f>
        <v>-6447240.4000000004</v>
      </c>
      <c r="K8278" s="7">
        <f>Table1[[#This Row],[profit /loss ]]/Table1[[#This Row],[budget_x]]</f>
        <v>-0.97685439884906689</v>
      </c>
      <c r="L8278" t="str" cm="1">
        <f t="array" ref="L8278">_xlfn.IFS(Table1[[#This Row],[score]]&gt;70,"high",Table1[[#This Row],[score]]&gt;50,"medium",Table1[[#This Row],[score]]&lt;=50,"low")</f>
        <v>high</v>
      </c>
    </row>
    <row r="8279" spans="1:12" x14ac:dyDescent="0.3">
      <c r="A8279" t="s">
        <v>906</v>
      </c>
      <c r="B8279" s="1">
        <v>42991</v>
      </c>
      <c r="C8279">
        <v>62</v>
      </c>
      <c r="D8279" t="s">
        <v>9</v>
      </c>
      <c r="E8279" t="s">
        <v>253</v>
      </c>
      <c r="F8279">
        <v>109000000</v>
      </c>
      <c r="G8279">
        <v>316205621.39999998</v>
      </c>
      <c r="H8279" t="s">
        <v>254</v>
      </c>
      <c r="I8279">
        <f>YEAR(Table1[[#This Row],[date]])</f>
        <v>2017</v>
      </c>
      <c r="J8279">
        <f>Table1[[#This Row],[revenue]]-Table1[[#This Row],[budget_x]]</f>
        <v>207205621.39999998</v>
      </c>
      <c r="K8279" s="7">
        <f>Table1[[#This Row],[profit /loss ]]/Table1[[#This Row],[budget_x]]</f>
        <v>1.9009690036697247</v>
      </c>
      <c r="L8279" t="str" cm="1">
        <f t="array" ref="L8279">_xlfn.IFS(Table1[[#This Row],[score]]&gt;70,"high",Table1[[#This Row],[score]]&gt;50,"medium",Table1[[#This Row],[score]]&lt;=50,"low")</f>
        <v>medium</v>
      </c>
    </row>
    <row r="8280" spans="1:12" x14ac:dyDescent="0.3">
      <c r="A8280" t="s">
        <v>7961</v>
      </c>
      <c r="B8280" s="1">
        <v>42626</v>
      </c>
      <c r="C8280">
        <v>58</v>
      </c>
      <c r="D8280" t="s">
        <v>9</v>
      </c>
      <c r="E8280" t="s">
        <v>10</v>
      </c>
      <c r="F8280">
        <v>31000000</v>
      </c>
      <c r="G8280">
        <v>7220490</v>
      </c>
      <c r="H8280" t="s">
        <v>655</v>
      </c>
      <c r="I8280">
        <f>YEAR(Table1[[#This Row],[date]])</f>
        <v>2016</v>
      </c>
      <c r="J8280">
        <f>Table1[[#This Row],[revenue]]-Table1[[#This Row],[budget_x]]</f>
        <v>-23779510</v>
      </c>
      <c r="K8280" s="7">
        <f>Table1[[#This Row],[profit /loss ]]/Table1[[#This Row],[budget_x]]</f>
        <v>-0.76708096774193546</v>
      </c>
      <c r="L8280" t="str" cm="1">
        <f t="array" ref="L8280">_xlfn.IFS(Table1[[#This Row],[score]]&gt;70,"high",Table1[[#This Row],[score]]&gt;50,"medium",Table1[[#This Row],[score]]&lt;=50,"low")</f>
        <v>medium</v>
      </c>
    </row>
    <row r="8281" spans="1:12" x14ac:dyDescent="0.3">
      <c r="A8281" t="s">
        <v>7962</v>
      </c>
      <c r="B8281" s="1">
        <v>39332</v>
      </c>
      <c r="C8281">
        <v>59</v>
      </c>
      <c r="D8281" t="s">
        <v>9</v>
      </c>
      <c r="E8281" t="s">
        <v>10</v>
      </c>
      <c r="F8281">
        <v>23890000</v>
      </c>
      <c r="G8281">
        <v>2945242</v>
      </c>
      <c r="H8281" t="s">
        <v>17</v>
      </c>
      <c r="I8281">
        <f>YEAR(Table1[[#This Row],[date]])</f>
        <v>2007</v>
      </c>
      <c r="J8281">
        <f>Table1[[#This Row],[revenue]]-Table1[[#This Row],[budget_x]]</f>
        <v>-20944758</v>
      </c>
      <c r="K8281" s="7">
        <f>Table1[[#This Row],[profit /loss ]]/Table1[[#This Row],[budget_x]]</f>
        <v>-0.8767165341146923</v>
      </c>
      <c r="L8281" t="str" cm="1">
        <f t="array" ref="L8281">_xlfn.IFS(Table1[[#This Row],[score]]&gt;70,"high",Table1[[#This Row],[score]]&gt;50,"medium",Table1[[#This Row],[score]]&lt;=50,"low")</f>
        <v>medium</v>
      </c>
    </row>
    <row r="8282" spans="1:12" x14ac:dyDescent="0.3">
      <c r="A8282" t="s">
        <v>7963</v>
      </c>
      <c r="B8282" s="1">
        <v>44539</v>
      </c>
      <c r="C8282">
        <v>64</v>
      </c>
      <c r="D8282" t="s">
        <v>9</v>
      </c>
      <c r="E8282" t="s">
        <v>10</v>
      </c>
      <c r="F8282">
        <v>27500000</v>
      </c>
      <c r="G8282">
        <v>19200000</v>
      </c>
      <c r="H8282" t="s">
        <v>11</v>
      </c>
      <c r="I8282">
        <f>YEAR(Table1[[#This Row],[date]])</f>
        <v>2021</v>
      </c>
      <c r="J8282">
        <f>Table1[[#This Row],[revenue]]-Table1[[#This Row],[budget_x]]</f>
        <v>-8300000</v>
      </c>
      <c r="K8282" s="7">
        <f>Table1[[#This Row],[profit /loss ]]/Table1[[#This Row],[budget_x]]</f>
        <v>-0.30181818181818182</v>
      </c>
      <c r="L8282" t="str" cm="1">
        <f t="array" ref="L8282">_xlfn.IFS(Table1[[#This Row],[score]]&gt;70,"high",Table1[[#This Row],[score]]&gt;50,"medium",Table1[[#This Row],[score]]&lt;=50,"low")</f>
        <v>medium</v>
      </c>
    </row>
    <row r="8283" spans="1:12" x14ac:dyDescent="0.3">
      <c r="A8283" t="s">
        <v>7964</v>
      </c>
      <c r="B8283" s="1">
        <v>33032</v>
      </c>
      <c r="C8283">
        <v>68</v>
      </c>
      <c r="D8283" t="s">
        <v>9</v>
      </c>
      <c r="E8283" t="s">
        <v>10</v>
      </c>
      <c r="F8283">
        <v>10000000</v>
      </c>
      <c r="G8283">
        <v>40485039</v>
      </c>
      <c r="H8283" t="s">
        <v>11</v>
      </c>
      <c r="I8283">
        <f>YEAR(Table1[[#This Row],[date]])</f>
        <v>1990</v>
      </c>
      <c r="J8283">
        <f>Table1[[#This Row],[revenue]]-Table1[[#This Row],[budget_x]]</f>
        <v>30485039</v>
      </c>
      <c r="K8283" s="7">
        <f>Table1[[#This Row],[profit /loss ]]/Table1[[#This Row],[budget_x]]</f>
        <v>3.0485039</v>
      </c>
      <c r="L8283" t="str" cm="1">
        <f t="array" ref="L8283">_xlfn.IFS(Table1[[#This Row],[score]]&gt;70,"high",Table1[[#This Row],[score]]&gt;50,"medium",Table1[[#This Row],[score]]&lt;=50,"low")</f>
        <v>medium</v>
      </c>
    </row>
    <row r="8284" spans="1:12" x14ac:dyDescent="0.3">
      <c r="A8284" t="s">
        <v>7965</v>
      </c>
      <c r="B8284" s="1">
        <v>40319</v>
      </c>
      <c r="C8284">
        <v>72</v>
      </c>
      <c r="D8284" t="s">
        <v>9</v>
      </c>
      <c r="E8284" t="s">
        <v>1607</v>
      </c>
      <c r="F8284">
        <v>9200000</v>
      </c>
      <c r="G8284">
        <v>17155193</v>
      </c>
      <c r="H8284" t="s">
        <v>1019</v>
      </c>
      <c r="I8284">
        <f>YEAR(Table1[[#This Row],[date]])</f>
        <v>2010</v>
      </c>
      <c r="J8284">
        <f>Table1[[#This Row],[revenue]]-Table1[[#This Row],[budget_x]]</f>
        <v>7955193</v>
      </c>
      <c r="K8284" s="7">
        <f>Table1[[#This Row],[profit /loss ]]/Table1[[#This Row],[budget_x]]</f>
        <v>0.86469489130434785</v>
      </c>
      <c r="L8284" t="str" cm="1">
        <f t="array" ref="L8284">_xlfn.IFS(Table1[[#This Row],[score]]&gt;70,"high",Table1[[#This Row],[score]]&gt;50,"medium",Table1[[#This Row],[score]]&lt;=50,"low")</f>
        <v>high</v>
      </c>
    </row>
    <row r="8285" spans="1:12" x14ac:dyDescent="0.3">
      <c r="A8285" t="s">
        <v>4569</v>
      </c>
      <c r="B8285" s="1">
        <v>22628</v>
      </c>
      <c r="C8285">
        <v>73</v>
      </c>
      <c r="D8285" t="s">
        <v>9</v>
      </c>
      <c r="E8285" t="s">
        <v>10</v>
      </c>
      <c r="F8285">
        <v>100000000</v>
      </c>
      <c r="G8285">
        <v>74826329</v>
      </c>
      <c r="H8285" t="s">
        <v>17</v>
      </c>
      <c r="I8285">
        <f>YEAR(Table1[[#This Row],[date]])</f>
        <v>1961</v>
      </c>
      <c r="J8285">
        <f>Table1[[#This Row],[revenue]]-Table1[[#This Row],[budget_x]]</f>
        <v>-25173671</v>
      </c>
      <c r="K8285" s="7">
        <f>Table1[[#This Row],[profit /loss ]]/Table1[[#This Row],[budget_x]]</f>
        <v>-0.25173670999999997</v>
      </c>
      <c r="L8285" t="str" cm="1">
        <f t="array" ref="L8285">_xlfn.IFS(Table1[[#This Row],[score]]&gt;70,"high",Table1[[#This Row],[score]]&gt;50,"medium",Table1[[#This Row],[score]]&lt;=50,"low")</f>
        <v>high</v>
      </c>
    </row>
    <row r="8286" spans="1:12" x14ac:dyDescent="0.3">
      <c r="A8286" t="s">
        <v>4569</v>
      </c>
      <c r="B8286" s="1">
        <v>22628</v>
      </c>
      <c r="C8286">
        <v>73</v>
      </c>
      <c r="D8286" t="s">
        <v>9</v>
      </c>
      <c r="E8286" t="s">
        <v>10</v>
      </c>
      <c r="F8286">
        <v>6000000</v>
      </c>
      <c r="G8286">
        <v>47596274</v>
      </c>
      <c r="H8286" t="s">
        <v>17</v>
      </c>
      <c r="I8286">
        <f>YEAR(Table1[[#This Row],[date]])</f>
        <v>1961</v>
      </c>
      <c r="J8286">
        <f>Table1[[#This Row],[revenue]]-Table1[[#This Row],[budget_x]]</f>
        <v>41596274</v>
      </c>
      <c r="K8286" s="7">
        <f>Table1[[#This Row],[profit /loss ]]/Table1[[#This Row],[budget_x]]</f>
        <v>6.9327123333333329</v>
      </c>
      <c r="L8286" t="str" cm="1">
        <f t="array" ref="L8286">_xlfn.IFS(Table1[[#This Row],[score]]&gt;70,"high",Table1[[#This Row],[score]]&gt;50,"medium",Table1[[#This Row],[score]]&lt;=50,"low")</f>
        <v>high</v>
      </c>
    </row>
    <row r="8287" spans="1:12" x14ac:dyDescent="0.3">
      <c r="A8287" t="s">
        <v>7966</v>
      </c>
      <c r="B8287" s="1">
        <v>41166</v>
      </c>
      <c r="C8287">
        <v>57</v>
      </c>
      <c r="D8287" t="s">
        <v>9</v>
      </c>
      <c r="E8287" t="s">
        <v>10</v>
      </c>
      <c r="F8287">
        <v>4581468</v>
      </c>
      <c r="G8287">
        <v>1181929</v>
      </c>
      <c r="H8287" t="s">
        <v>30</v>
      </c>
      <c r="I8287">
        <f>YEAR(Table1[[#This Row],[date]])</f>
        <v>2012</v>
      </c>
      <c r="J8287">
        <f>Table1[[#This Row],[revenue]]-Table1[[#This Row],[budget_x]]</f>
        <v>-3399539</v>
      </c>
      <c r="K8287" s="7">
        <f>Table1[[#This Row],[profit /loss ]]/Table1[[#This Row],[budget_x]]</f>
        <v>-0.74201958848124661</v>
      </c>
      <c r="L8287" t="str" cm="1">
        <f t="array" ref="L8287">_xlfn.IFS(Table1[[#This Row],[score]]&gt;70,"high",Table1[[#This Row],[score]]&gt;50,"medium",Table1[[#This Row],[score]]&lt;=50,"low")</f>
        <v>medium</v>
      </c>
    </row>
    <row r="8288" spans="1:12" x14ac:dyDescent="0.3">
      <c r="A8288" t="s">
        <v>7967</v>
      </c>
      <c r="B8288" s="1">
        <v>39091</v>
      </c>
      <c r="C8288">
        <v>63</v>
      </c>
      <c r="D8288" t="s">
        <v>9</v>
      </c>
      <c r="E8288" t="s">
        <v>10</v>
      </c>
      <c r="F8288">
        <v>80000000</v>
      </c>
      <c r="G8288">
        <v>100378271</v>
      </c>
      <c r="H8288" t="s">
        <v>11</v>
      </c>
      <c r="I8288">
        <f>YEAR(Table1[[#This Row],[date]])</f>
        <v>2007</v>
      </c>
      <c r="J8288">
        <f>Table1[[#This Row],[revenue]]-Table1[[#This Row],[budget_x]]</f>
        <v>20378271</v>
      </c>
      <c r="K8288" s="7">
        <f>Table1[[#This Row],[profit /loss ]]/Table1[[#This Row],[budget_x]]</f>
        <v>0.25472838749999999</v>
      </c>
      <c r="L8288" t="str" cm="1">
        <f t="array" ref="L8288">_xlfn.IFS(Table1[[#This Row],[score]]&gt;70,"high",Table1[[#This Row],[score]]&gt;50,"medium",Table1[[#This Row],[score]]&lt;=50,"low")</f>
        <v>medium</v>
      </c>
    </row>
    <row r="8289" spans="1:12" x14ac:dyDescent="0.3">
      <c r="A8289" t="s">
        <v>7968</v>
      </c>
      <c r="B8289" s="1">
        <v>18820</v>
      </c>
      <c r="C8289">
        <v>82</v>
      </c>
      <c r="D8289" t="s">
        <v>9</v>
      </c>
      <c r="E8289" t="s">
        <v>10</v>
      </c>
      <c r="F8289">
        <v>1400000</v>
      </c>
      <c r="G8289">
        <v>8400000</v>
      </c>
      <c r="H8289" t="s">
        <v>11</v>
      </c>
      <c r="I8289">
        <f>YEAR(Table1[[#This Row],[date]])</f>
        <v>1951</v>
      </c>
      <c r="J8289">
        <f>Table1[[#This Row],[revenue]]-Table1[[#This Row],[budget_x]]</f>
        <v>7000000</v>
      </c>
      <c r="K8289" s="7">
        <f>Table1[[#This Row],[profit /loss ]]/Table1[[#This Row],[budget_x]]</f>
        <v>5</v>
      </c>
      <c r="L8289" t="str" cm="1">
        <f t="array" ref="L8289">_xlfn.IFS(Table1[[#This Row],[score]]&gt;70,"high",Table1[[#This Row],[score]]&gt;50,"medium",Table1[[#This Row],[score]]&lt;=50,"low")</f>
        <v>high</v>
      </c>
    </row>
    <row r="8290" spans="1:12" x14ac:dyDescent="0.3">
      <c r="A8290" t="s">
        <v>7969</v>
      </c>
      <c r="B8290" s="1">
        <v>44715</v>
      </c>
      <c r="C8290">
        <v>67</v>
      </c>
      <c r="D8290" t="s">
        <v>9</v>
      </c>
      <c r="E8290" t="s">
        <v>10</v>
      </c>
      <c r="F8290">
        <v>121000000</v>
      </c>
      <c r="G8290">
        <v>485128025.19999999</v>
      </c>
      <c r="H8290" t="s">
        <v>11</v>
      </c>
      <c r="I8290">
        <f>YEAR(Table1[[#This Row],[date]])</f>
        <v>2022</v>
      </c>
      <c r="J8290">
        <f>Table1[[#This Row],[revenue]]-Table1[[#This Row],[budget_x]]</f>
        <v>364128025.19999999</v>
      </c>
      <c r="K8290" s="7">
        <f>Table1[[#This Row],[profit /loss ]]/Table1[[#This Row],[budget_x]]</f>
        <v>3.0093225223140494</v>
      </c>
      <c r="L8290" t="str" cm="1">
        <f t="array" ref="L8290">_xlfn.IFS(Table1[[#This Row],[score]]&gt;70,"high",Table1[[#This Row],[score]]&gt;50,"medium",Table1[[#This Row],[score]]&lt;=50,"low")</f>
        <v>medium</v>
      </c>
    </row>
    <row r="8291" spans="1:12" x14ac:dyDescent="0.3">
      <c r="A8291" t="s">
        <v>7970</v>
      </c>
      <c r="B8291" s="1">
        <v>29096</v>
      </c>
      <c r="C8291">
        <v>65</v>
      </c>
      <c r="D8291" t="s">
        <v>9</v>
      </c>
      <c r="E8291" t="s">
        <v>95</v>
      </c>
      <c r="F8291">
        <v>95600000</v>
      </c>
      <c r="G8291">
        <v>305560367.80000001</v>
      </c>
      <c r="H8291" t="s">
        <v>96</v>
      </c>
      <c r="I8291">
        <f>YEAR(Table1[[#This Row],[date]])</f>
        <v>1979</v>
      </c>
      <c r="J8291">
        <f>Table1[[#This Row],[revenue]]-Table1[[#This Row],[budget_x]]</f>
        <v>209960367.80000001</v>
      </c>
      <c r="K8291" s="7">
        <f>Table1[[#This Row],[profit /loss ]]/Table1[[#This Row],[budget_x]]</f>
        <v>2.1962381569037657</v>
      </c>
      <c r="L8291" t="str" cm="1">
        <f t="array" ref="L8291">_xlfn.IFS(Table1[[#This Row],[score]]&gt;70,"high",Table1[[#This Row],[score]]&gt;50,"medium",Table1[[#This Row],[score]]&lt;=50,"low")</f>
        <v>medium</v>
      </c>
    </row>
    <row r="8292" spans="1:12" x14ac:dyDescent="0.3">
      <c r="A8292" t="s">
        <v>7971</v>
      </c>
      <c r="B8292" s="1">
        <v>45022</v>
      </c>
      <c r="C8292">
        <v>0</v>
      </c>
      <c r="D8292" t="s">
        <v>9</v>
      </c>
      <c r="E8292" t="s">
        <v>10</v>
      </c>
      <c r="F8292">
        <v>195000000</v>
      </c>
      <c r="G8292">
        <v>175269998.80000001</v>
      </c>
      <c r="H8292" t="s">
        <v>230</v>
      </c>
      <c r="I8292">
        <f>YEAR(Table1[[#This Row],[date]])</f>
        <v>2023</v>
      </c>
      <c r="J8292">
        <f>Table1[[#This Row],[revenue]]-Table1[[#This Row],[budget_x]]</f>
        <v>-19730001.199999988</v>
      </c>
      <c r="K8292" s="7">
        <f>Table1[[#This Row],[profit /loss ]]/Table1[[#This Row],[budget_x]]</f>
        <v>-0.10117949333333327</v>
      </c>
      <c r="L8292" t="str" cm="1">
        <f t="array" ref="L8292">_xlfn.IFS(Table1[[#This Row],[score]]&gt;70,"high",Table1[[#This Row],[score]]&gt;50,"medium",Table1[[#This Row],[score]]&lt;=50,"low")</f>
        <v>low</v>
      </c>
    </row>
    <row r="8293" spans="1:12" x14ac:dyDescent="0.3">
      <c r="A8293" t="s">
        <v>7972</v>
      </c>
      <c r="B8293" s="1">
        <v>28456</v>
      </c>
      <c r="C8293">
        <v>66</v>
      </c>
      <c r="D8293" t="s">
        <v>9</v>
      </c>
      <c r="E8293" t="s">
        <v>10</v>
      </c>
      <c r="F8293">
        <v>3000000</v>
      </c>
      <c r="G8293">
        <v>244878035.80000001</v>
      </c>
      <c r="H8293" t="s">
        <v>17</v>
      </c>
      <c r="I8293">
        <f>YEAR(Table1[[#This Row],[date]])</f>
        <v>1977</v>
      </c>
      <c r="J8293">
        <f>Table1[[#This Row],[revenue]]-Table1[[#This Row],[budget_x]]</f>
        <v>241878035.80000001</v>
      </c>
      <c r="K8293" s="7">
        <f>Table1[[#This Row],[profit /loss ]]/Table1[[#This Row],[budget_x]]</f>
        <v>80.626011933333331</v>
      </c>
      <c r="L8293" t="str" cm="1">
        <f t="array" ref="L8293">_xlfn.IFS(Table1[[#This Row],[score]]&gt;70,"high",Table1[[#This Row],[score]]&gt;50,"medium",Table1[[#This Row],[score]]&lt;=50,"low")</f>
        <v>medium</v>
      </c>
    </row>
    <row r="8294" spans="1:12" x14ac:dyDescent="0.3">
      <c r="A8294" t="s">
        <v>7973</v>
      </c>
      <c r="B8294" s="1">
        <v>37127</v>
      </c>
      <c r="C8294">
        <v>52</v>
      </c>
      <c r="D8294" t="s">
        <v>9</v>
      </c>
      <c r="E8294" t="s">
        <v>10</v>
      </c>
      <c r="F8294">
        <v>28000000</v>
      </c>
      <c r="G8294">
        <v>14010832</v>
      </c>
      <c r="H8294" t="s">
        <v>17</v>
      </c>
      <c r="I8294">
        <f>YEAR(Table1[[#This Row],[date]])</f>
        <v>2001</v>
      </c>
      <c r="J8294">
        <f>Table1[[#This Row],[revenue]]-Table1[[#This Row],[budget_x]]</f>
        <v>-13989168</v>
      </c>
      <c r="K8294" s="7">
        <f>Table1[[#This Row],[profit /loss ]]/Table1[[#This Row],[budget_x]]</f>
        <v>-0.49961314285714287</v>
      </c>
      <c r="L8294" t="str" cm="1">
        <f t="array" ref="L8294">_xlfn.IFS(Table1[[#This Row],[score]]&gt;70,"high",Table1[[#This Row],[score]]&gt;50,"medium",Table1[[#This Row],[score]]&lt;=50,"low")</f>
        <v>medium</v>
      </c>
    </row>
    <row r="8295" spans="1:12" x14ac:dyDescent="0.3">
      <c r="A8295" t="s">
        <v>7974</v>
      </c>
      <c r="B8295" s="1">
        <v>43307</v>
      </c>
      <c r="C8295">
        <v>70</v>
      </c>
      <c r="D8295" t="s">
        <v>9</v>
      </c>
      <c r="E8295" t="s">
        <v>10</v>
      </c>
      <c r="F8295">
        <v>118800000</v>
      </c>
      <c r="G8295">
        <v>460043611.19999999</v>
      </c>
      <c r="H8295" t="s">
        <v>11</v>
      </c>
      <c r="I8295">
        <f>YEAR(Table1[[#This Row],[date]])</f>
        <v>2018</v>
      </c>
      <c r="J8295">
        <f>Table1[[#This Row],[revenue]]-Table1[[#This Row],[budget_x]]</f>
        <v>341243611.19999999</v>
      </c>
      <c r="K8295" s="7">
        <f>Table1[[#This Row],[profit /loss ]]/Table1[[#This Row],[budget_x]]</f>
        <v>2.8724209696969698</v>
      </c>
      <c r="L8295" t="str" cm="1">
        <f t="array" ref="L8295">_xlfn.IFS(Table1[[#This Row],[score]]&gt;70,"high",Table1[[#This Row],[score]]&gt;50,"medium",Table1[[#This Row],[score]]&lt;=50,"low")</f>
        <v>medium</v>
      </c>
    </row>
    <row r="8296" spans="1:12" x14ac:dyDescent="0.3">
      <c r="A8296" t="s">
        <v>7975</v>
      </c>
      <c r="B8296" s="1">
        <v>44755</v>
      </c>
      <c r="C8296">
        <v>30</v>
      </c>
      <c r="D8296" t="s">
        <v>9</v>
      </c>
      <c r="E8296" t="s">
        <v>15</v>
      </c>
      <c r="F8296">
        <v>15541000</v>
      </c>
      <c r="G8296">
        <v>38139010</v>
      </c>
      <c r="H8296" t="s">
        <v>123</v>
      </c>
      <c r="I8296">
        <f>YEAR(Table1[[#This Row],[date]])</f>
        <v>2022</v>
      </c>
      <c r="J8296">
        <f>Table1[[#This Row],[revenue]]-Table1[[#This Row],[budget_x]]</f>
        <v>22598010</v>
      </c>
      <c r="K8296" s="7">
        <f>Table1[[#This Row],[profit /loss ]]/Table1[[#This Row],[budget_x]]</f>
        <v>1.4540898269094653</v>
      </c>
      <c r="L8296" t="str" cm="1">
        <f t="array" ref="L8296">_xlfn.IFS(Table1[[#This Row],[score]]&gt;70,"high",Table1[[#This Row],[score]]&gt;50,"medium",Table1[[#This Row],[score]]&lt;=50,"low")</f>
        <v>low</v>
      </c>
    </row>
    <row r="8297" spans="1:12" x14ac:dyDescent="0.3">
      <c r="A8297" t="s">
        <v>7976</v>
      </c>
      <c r="B8297" s="1">
        <v>42430</v>
      </c>
      <c r="C8297">
        <v>44</v>
      </c>
      <c r="D8297" t="s">
        <v>9</v>
      </c>
      <c r="E8297" t="s">
        <v>10</v>
      </c>
      <c r="F8297">
        <v>82100000</v>
      </c>
      <c r="G8297">
        <v>561361226.39999998</v>
      </c>
      <c r="H8297" t="s">
        <v>17</v>
      </c>
      <c r="I8297">
        <f>YEAR(Table1[[#This Row],[date]])</f>
        <v>2016</v>
      </c>
      <c r="J8297">
        <f>Table1[[#This Row],[revenue]]-Table1[[#This Row],[budget_x]]</f>
        <v>479261226.39999998</v>
      </c>
      <c r="K8297" s="7">
        <f>Table1[[#This Row],[profit /loss ]]/Table1[[#This Row],[budget_x]]</f>
        <v>5.8375301632155905</v>
      </c>
      <c r="L8297" t="str" cm="1">
        <f t="array" ref="L8297">_xlfn.IFS(Table1[[#This Row],[score]]&gt;70,"high",Table1[[#This Row],[score]]&gt;50,"medium",Table1[[#This Row],[score]]&lt;=50,"low")</f>
        <v>low</v>
      </c>
    </row>
    <row r="8298" spans="1:12" x14ac:dyDescent="0.3">
      <c r="A8298" t="s">
        <v>7977</v>
      </c>
      <c r="B8298" s="1">
        <v>31589</v>
      </c>
      <c r="C8298">
        <v>69</v>
      </c>
      <c r="D8298" t="s">
        <v>9</v>
      </c>
      <c r="E8298" t="s">
        <v>86</v>
      </c>
      <c r="F8298">
        <v>104380000</v>
      </c>
      <c r="G8298">
        <v>518519804.39999998</v>
      </c>
      <c r="H8298" t="s">
        <v>87</v>
      </c>
      <c r="I8298">
        <f>YEAR(Table1[[#This Row],[date]])</f>
        <v>1986</v>
      </c>
      <c r="J8298">
        <f>Table1[[#This Row],[revenue]]-Table1[[#This Row],[budget_x]]</f>
        <v>414139804.39999998</v>
      </c>
      <c r="K8298" s="7">
        <f>Table1[[#This Row],[profit /loss ]]/Table1[[#This Row],[budget_x]]</f>
        <v>3.9676164437631729</v>
      </c>
      <c r="L8298" t="str" cm="1">
        <f t="array" ref="L8298">_xlfn.IFS(Table1[[#This Row],[score]]&gt;70,"high",Table1[[#This Row],[score]]&gt;50,"medium",Table1[[#This Row],[score]]&lt;=50,"low")</f>
        <v>medium</v>
      </c>
    </row>
    <row r="8299" spans="1:12" x14ac:dyDescent="0.3">
      <c r="A8299" t="s">
        <v>7978</v>
      </c>
      <c r="B8299" s="1">
        <v>43573</v>
      </c>
      <c r="C8299">
        <v>73</v>
      </c>
      <c r="D8299" t="s">
        <v>9</v>
      </c>
      <c r="E8299" t="s">
        <v>125</v>
      </c>
      <c r="F8299">
        <v>125360000</v>
      </c>
      <c r="G8299">
        <v>679785162.60000002</v>
      </c>
      <c r="H8299" t="s">
        <v>132</v>
      </c>
      <c r="I8299">
        <f>YEAR(Table1[[#This Row],[date]])</f>
        <v>2019</v>
      </c>
      <c r="J8299">
        <f>Table1[[#This Row],[revenue]]-Table1[[#This Row],[budget_x]]</f>
        <v>554425162.60000002</v>
      </c>
      <c r="K8299" s="7">
        <f>Table1[[#This Row],[profit /loss ]]/Table1[[#This Row],[budget_x]]</f>
        <v>4.4226640283982137</v>
      </c>
      <c r="L8299" t="str" cm="1">
        <f t="array" ref="L8299">_xlfn.IFS(Table1[[#This Row],[score]]&gt;70,"high",Table1[[#This Row],[score]]&gt;50,"medium",Table1[[#This Row],[score]]&lt;=50,"low")</f>
        <v>high</v>
      </c>
    </row>
    <row r="8300" spans="1:12" x14ac:dyDescent="0.3">
      <c r="A8300" t="s">
        <v>7979</v>
      </c>
      <c r="B8300" s="1">
        <v>36293</v>
      </c>
      <c r="C8300">
        <v>57</v>
      </c>
      <c r="D8300" t="s">
        <v>9</v>
      </c>
      <c r="E8300" t="s">
        <v>171</v>
      </c>
      <c r="F8300">
        <v>118008009.2</v>
      </c>
      <c r="G8300">
        <v>452180857.39999998</v>
      </c>
      <c r="H8300" t="s">
        <v>184</v>
      </c>
      <c r="I8300">
        <f>YEAR(Table1[[#This Row],[date]])</f>
        <v>1999</v>
      </c>
      <c r="J8300">
        <f>Table1[[#This Row],[revenue]]-Table1[[#This Row],[budget_x]]</f>
        <v>334172848.19999999</v>
      </c>
      <c r="K8300" s="7">
        <f>Table1[[#This Row],[profit /loss ]]/Table1[[#This Row],[budget_x]]</f>
        <v>2.8317810838893465</v>
      </c>
      <c r="L8300" t="str" cm="1">
        <f t="array" ref="L8300">_xlfn.IFS(Table1[[#This Row],[score]]&gt;70,"high",Table1[[#This Row],[score]]&gt;50,"medium",Table1[[#This Row],[score]]&lt;=50,"low")</f>
        <v>medium</v>
      </c>
    </row>
    <row r="8301" spans="1:12" x14ac:dyDescent="0.3">
      <c r="A8301" t="s">
        <v>507</v>
      </c>
      <c r="B8301" s="1">
        <v>41737</v>
      </c>
      <c r="C8301">
        <v>56</v>
      </c>
      <c r="D8301" t="s">
        <v>9</v>
      </c>
      <c r="E8301" t="s">
        <v>10</v>
      </c>
      <c r="F8301">
        <v>14000000</v>
      </c>
      <c r="G8301">
        <v>57926850</v>
      </c>
      <c r="H8301" t="s">
        <v>11</v>
      </c>
      <c r="I8301">
        <f>YEAR(Table1[[#This Row],[date]])</f>
        <v>2014</v>
      </c>
      <c r="J8301">
        <f>Table1[[#This Row],[revenue]]-Table1[[#This Row],[budget_x]]</f>
        <v>43926850</v>
      </c>
      <c r="K8301" s="7">
        <f>Table1[[#This Row],[profit /loss ]]/Table1[[#This Row],[budget_x]]</f>
        <v>3.137632142857143</v>
      </c>
      <c r="L8301" t="str" cm="1">
        <f t="array" ref="L8301">_xlfn.IFS(Table1[[#This Row],[score]]&gt;70,"high",Table1[[#This Row],[score]]&gt;50,"medium",Table1[[#This Row],[score]]&lt;=50,"low")</f>
        <v>medium</v>
      </c>
    </row>
    <row r="8302" spans="1:12" x14ac:dyDescent="0.3">
      <c r="A8302" t="s">
        <v>507</v>
      </c>
      <c r="B8302" s="1">
        <v>41737</v>
      </c>
      <c r="C8302">
        <v>56</v>
      </c>
      <c r="D8302" t="s">
        <v>9</v>
      </c>
      <c r="E8302" t="s">
        <v>10</v>
      </c>
      <c r="F8302">
        <v>650000</v>
      </c>
      <c r="G8302">
        <v>0</v>
      </c>
      <c r="H8302" t="s">
        <v>11</v>
      </c>
      <c r="I8302">
        <f>YEAR(Table1[[#This Row],[date]])</f>
        <v>2014</v>
      </c>
      <c r="J8302">
        <f>Table1[[#This Row],[revenue]]-Table1[[#This Row],[budget_x]]</f>
        <v>-650000</v>
      </c>
      <c r="K8302" s="7">
        <f>Table1[[#This Row],[profit /loss ]]/Table1[[#This Row],[budget_x]]</f>
        <v>-1</v>
      </c>
      <c r="L8302" t="str" cm="1">
        <f t="array" ref="L8302">_xlfn.IFS(Table1[[#This Row],[score]]&gt;70,"high",Table1[[#This Row],[score]]&gt;50,"medium",Table1[[#This Row],[score]]&lt;=50,"low")</f>
        <v>medium</v>
      </c>
    </row>
    <row r="8303" spans="1:12" x14ac:dyDescent="0.3">
      <c r="A8303" t="s">
        <v>7980</v>
      </c>
      <c r="B8303" s="1">
        <v>34446</v>
      </c>
      <c r="C8303">
        <v>54</v>
      </c>
      <c r="D8303" t="s">
        <v>9</v>
      </c>
      <c r="E8303" t="s">
        <v>10</v>
      </c>
      <c r="F8303">
        <v>3940017.8</v>
      </c>
      <c r="G8303">
        <v>15240435</v>
      </c>
      <c r="H8303" t="s">
        <v>17</v>
      </c>
      <c r="I8303">
        <f>YEAR(Table1[[#This Row],[date]])</f>
        <v>1994</v>
      </c>
      <c r="J8303">
        <f>Table1[[#This Row],[revenue]]-Table1[[#This Row],[budget_x]]</f>
        <v>11300417.199999999</v>
      </c>
      <c r="K8303" s="7">
        <f>Table1[[#This Row],[profit /loss ]]/Table1[[#This Row],[budget_x]]</f>
        <v>2.868113235427515</v>
      </c>
      <c r="L8303" t="str" cm="1">
        <f t="array" ref="L8303">_xlfn.IFS(Table1[[#This Row],[score]]&gt;70,"high",Table1[[#This Row],[score]]&gt;50,"medium",Table1[[#This Row],[score]]&lt;=50,"low")</f>
        <v>medium</v>
      </c>
    </row>
    <row r="8304" spans="1:12" x14ac:dyDescent="0.3">
      <c r="A8304" t="s">
        <v>7981</v>
      </c>
      <c r="B8304" s="1">
        <v>36664</v>
      </c>
      <c r="C8304">
        <v>68</v>
      </c>
      <c r="D8304" t="s">
        <v>9</v>
      </c>
      <c r="E8304" t="s">
        <v>10</v>
      </c>
      <c r="F8304">
        <v>23000000</v>
      </c>
      <c r="G8304">
        <v>53182088</v>
      </c>
      <c r="H8304" t="s">
        <v>11</v>
      </c>
      <c r="I8304">
        <f>YEAR(Table1[[#This Row],[date]])</f>
        <v>2000</v>
      </c>
      <c r="J8304">
        <f>Table1[[#This Row],[revenue]]-Table1[[#This Row],[budget_x]]</f>
        <v>30182088</v>
      </c>
      <c r="K8304" s="7">
        <f>Table1[[#This Row],[profit /loss ]]/Table1[[#This Row],[budget_x]]</f>
        <v>1.312264695652174</v>
      </c>
      <c r="L8304" t="str" cm="1">
        <f t="array" ref="L8304">_xlfn.IFS(Table1[[#This Row],[score]]&gt;70,"high",Table1[[#This Row],[score]]&gt;50,"medium",Table1[[#This Row],[score]]&lt;=50,"low")</f>
        <v>medium</v>
      </c>
    </row>
    <row r="8305" spans="1:12" x14ac:dyDescent="0.3">
      <c r="A8305" t="s">
        <v>245</v>
      </c>
      <c r="B8305" s="1">
        <v>36161</v>
      </c>
      <c r="C8305">
        <v>0</v>
      </c>
      <c r="D8305" t="s">
        <v>9</v>
      </c>
      <c r="E8305" t="s">
        <v>95</v>
      </c>
      <c r="F8305">
        <v>213940000</v>
      </c>
      <c r="G8305">
        <v>175269998.80000001</v>
      </c>
      <c r="H8305" t="s">
        <v>96</v>
      </c>
      <c r="I8305">
        <f>YEAR(Table1[[#This Row],[date]])</f>
        <v>1999</v>
      </c>
      <c r="J8305">
        <f>Table1[[#This Row],[revenue]]-Table1[[#This Row],[budget_x]]</f>
        <v>-38670001.199999988</v>
      </c>
      <c r="K8305" s="7">
        <f>Table1[[#This Row],[profit /loss ]]/Table1[[#This Row],[budget_x]]</f>
        <v>-0.18075161821071323</v>
      </c>
      <c r="L8305" t="str" cm="1">
        <f t="array" ref="L8305">_xlfn.IFS(Table1[[#This Row],[score]]&gt;70,"high",Table1[[#This Row],[score]]&gt;50,"medium",Table1[[#This Row],[score]]&lt;=50,"low")</f>
        <v>low</v>
      </c>
    </row>
    <row r="8306" spans="1:12" x14ac:dyDescent="0.3">
      <c r="A8306" t="s">
        <v>7982</v>
      </c>
      <c r="B8306" s="1">
        <v>43342</v>
      </c>
      <c r="C8306">
        <v>69</v>
      </c>
      <c r="D8306" t="s">
        <v>9</v>
      </c>
      <c r="E8306" t="s">
        <v>10</v>
      </c>
      <c r="F8306">
        <v>900000</v>
      </c>
      <c r="G8306">
        <v>2019874</v>
      </c>
      <c r="H8306" t="s">
        <v>11</v>
      </c>
      <c r="I8306">
        <f>YEAR(Table1[[#This Row],[date]])</f>
        <v>2018</v>
      </c>
      <c r="J8306">
        <f>Table1[[#This Row],[revenue]]-Table1[[#This Row],[budget_x]]</f>
        <v>1119874</v>
      </c>
      <c r="K8306" s="7">
        <f>Table1[[#This Row],[profit /loss ]]/Table1[[#This Row],[budget_x]]</f>
        <v>1.2443044444444444</v>
      </c>
      <c r="L8306" t="str" cm="1">
        <f t="array" ref="L8306">_xlfn.IFS(Table1[[#This Row],[score]]&gt;70,"high",Table1[[#This Row],[score]]&gt;50,"medium",Table1[[#This Row],[score]]&lt;=50,"low")</f>
        <v>medium</v>
      </c>
    </row>
    <row r="8307" spans="1:12" x14ac:dyDescent="0.3">
      <c r="A8307" t="s">
        <v>7983</v>
      </c>
      <c r="B8307" s="1">
        <v>42290</v>
      </c>
      <c r="C8307">
        <v>53</v>
      </c>
      <c r="D8307" t="s">
        <v>9</v>
      </c>
      <c r="E8307" t="s">
        <v>10</v>
      </c>
      <c r="F8307">
        <v>153800000</v>
      </c>
      <c r="G8307">
        <v>472333327.39999998</v>
      </c>
      <c r="H8307" t="s">
        <v>17</v>
      </c>
      <c r="I8307">
        <f>YEAR(Table1[[#This Row],[date]])</f>
        <v>2015</v>
      </c>
      <c r="J8307">
        <f>Table1[[#This Row],[revenue]]-Table1[[#This Row],[budget_x]]</f>
        <v>318533327.39999998</v>
      </c>
      <c r="K8307" s="7">
        <f>Table1[[#This Row],[profit /loss ]]/Table1[[#This Row],[budget_x]]</f>
        <v>2.0710879544863459</v>
      </c>
      <c r="L8307" t="str" cm="1">
        <f t="array" ref="L8307">_xlfn.IFS(Table1[[#This Row],[score]]&gt;70,"high",Table1[[#This Row],[score]]&gt;50,"medium",Table1[[#This Row],[score]]&lt;=50,"low")</f>
        <v>medium</v>
      </c>
    </row>
    <row r="8308" spans="1:12" x14ac:dyDescent="0.3">
      <c r="A8308" t="s">
        <v>5641</v>
      </c>
      <c r="B8308" s="1">
        <v>22847</v>
      </c>
      <c r="C8308">
        <v>74</v>
      </c>
      <c r="D8308" t="s">
        <v>9</v>
      </c>
      <c r="E8308" t="s">
        <v>10</v>
      </c>
      <c r="F8308">
        <v>35000000</v>
      </c>
      <c r="G8308">
        <v>182291969</v>
      </c>
      <c r="H8308" t="s">
        <v>11</v>
      </c>
      <c r="I8308">
        <f>YEAR(Table1[[#This Row],[date]])</f>
        <v>1962</v>
      </c>
      <c r="J8308">
        <f>Table1[[#This Row],[revenue]]-Table1[[#This Row],[budget_x]]</f>
        <v>147291969</v>
      </c>
      <c r="K8308" s="7">
        <f>Table1[[#This Row],[profit /loss ]]/Table1[[#This Row],[budget_x]]</f>
        <v>4.2083419714285712</v>
      </c>
      <c r="L8308" t="str" cm="1">
        <f t="array" ref="L8308">_xlfn.IFS(Table1[[#This Row],[score]]&gt;70,"high",Table1[[#This Row],[score]]&gt;50,"medium",Table1[[#This Row],[score]]&lt;=50,"low")</f>
        <v>high</v>
      </c>
    </row>
    <row r="8309" spans="1:12" x14ac:dyDescent="0.3">
      <c r="A8309" t="s">
        <v>7984</v>
      </c>
      <c r="B8309" s="1">
        <v>44821</v>
      </c>
      <c r="C8309">
        <v>58</v>
      </c>
      <c r="D8309" t="s">
        <v>9</v>
      </c>
      <c r="E8309" t="s">
        <v>15</v>
      </c>
      <c r="F8309">
        <v>84800000</v>
      </c>
      <c r="G8309">
        <v>182940447.40000001</v>
      </c>
      <c r="H8309" t="s">
        <v>4918</v>
      </c>
      <c r="I8309">
        <f>YEAR(Table1[[#This Row],[date]])</f>
        <v>2022</v>
      </c>
      <c r="J8309">
        <f>Table1[[#This Row],[revenue]]-Table1[[#This Row],[budget_x]]</f>
        <v>98140447.400000006</v>
      </c>
      <c r="K8309" s="7">
        <f>Table1[[#This Row],[profit /loss ]]/Table1[[#This Row],[budget_x]]</f>
        <v>1.1573165966981134</v>
      </c>
      <c r="L8309" t="str" cm="1">
        <f t="array" ref="L8309">_xlfn.IFS(Table1[[#This Row],[score]]&gt;70,"high",Table1[[#This Row],[score]]&gt;50,"medium",Table1[[#This Row],[score]]&lt;=50,"low")</f>
        <v>medium</v>
      </c>
    </row>
    <row r="8310" spans="1:12" x14ac:dyDescent="0.3">
      <c r="A8310" t="s">
        <v>7985</v>
      </c>
      <c r="B8310" s="1">
        <v>43738</v>
      </c>
      <c r="C8310">
        <v>71</v>
      </c>
      <c r="D8310" t="s">
        <v>9</v>
      </c>
      <c r="E8310" t="s">
        <v>319</v>
      </c>
      <c r="F8310">
        <v>104000000</v>
      </c>
      <c r="G8310">
        <v>528470911.19999999</v>
      </c>
      <c r="H8310" t="s">
        <v>480</v>
      </c>
      <c r="I8310">
        <f>YEAR(Table1[[#This Row],[date]])</f>
        <v>2019</v>
      </c>
      <c r="J8310">
        <f>Table1[[#This Row],[revenue]]-Table1[[#This Row],[budget_x]]</f>
        <v>424470911.19999999</v>
      </c>
      <c r="K8310" s="7">
        <f>Table1[[#This Row],[profit /loss ]]/Table1[[#This Row],[budget_x]]</f>
        <v>4.0814510692307691</v>
      </c>
      <c r="L8310" t="str" cm="1">
        <f t="array" ref="L8310">_xlfn.IFS(Table1[[#This Row],[score]]&gt;70,"high",Table1[[#This Row],[score]]&gt;50,"medium",Table1[[#This Row],[score]]&lt;=50,"low")</f>
        <v>high</v>
      </c>
    </row>
    <row r="8311" spans="1:12" x14ac:dyDescent="0.3">
      <c r="A8311" t="s">
        <v>7986</v>
      </c>
      <c r="B8311" s="1">
        <v>35230</v>
      </c>
      <c r="C8311">
        <v>67</v>
      </c>
      <c r="D8311" t="s">
        <v>9</v>
      </c>
      <c r="E8311" t="s">
        <v>10</v>
      </c>
      <c r="F8311">
        <v>113600000</v>
      </c>
      <c r="G8311">
        <v>523551882.39999998</v>
      </c>
      <c r="H8311" t="s">
        <v>17</v>
      </c>
      <c r="I8311">
        <f>YEAR(Table1[[#This Row],[date]])</f>
        <v>1996</v>
      </c>
      <c r="J8311">
        <f>Table1[[#This Row],[revenue]]-Table1[[#This Row],[budget_x]]</f>
        <v>409951882.39999998</v>
      </c>
      <c r="K8311" s="7">
        <f>Table1[[#This Row],[profit /loss ]]/Table1[[#This Row],[budget_x]]</f>
        <v>3.6087313591549295</v>
      </c>
      <c r="L8311" t="str" cm="1">
        <f t="array" ref="L8311">_xlfn.IFS(Table1[[#This Row],[score]]&gt;70,"high",Table1[[#This Row],[score]]&gt;50,"medium",Table1[[#This Row],[score]]&lt;=50,"low")</f>
        <v>medium</v>
      </c>
    </row>
    <row r="8312" spans="1:12" x14ac:dyDescent="0.3">
      <c r="A8312" t="s">
        <v>7987</v>
      </c>
      <c r="B8312" s="1">
        <v>41020</v>
      </c>
      <c r="C8312">
        <v>74</v>
      </c>
      <c r="D8312" t="s">
        <v>9</v>
      </c>
      <c r="E8312" t="s">
        <v>69</v>
      </c>
      <c r="F8312">
        <v>13122000</v>
      </c>
      <c r="G8312">
        <v>6748712</v>
      </c>
      <c r="H8312" t="s">
        <v>143</v>
      </c>
      <c r="I8312">
        <f>YEAR(Table1[[#This Row],[date]])</f>
        <v>2012</v>
      </c>
      <c r="J8312">
        <f>Table1[[#This Row],[revenue]]-Table1[[#This Row],[budget_x]]</f>
        <v>-6373288</v>
      </c>
      <c r="K8312" s="7">
        <f>Table1[[#This Row],[profit /loss ]]/Table1[[#This Row],[budget_x]]</f>
        <v>-0.48569486358786768</v>
      </c>
      <c r="L8312" t="str" cm="1">
        <f t="array" ref="L8312">_xlfn.IFS(Table1[[#This Row],[score]]&gt;70,"high",Table1[[#This Row],[score]]&gt;50,"medium",Table1[[#This Row],[score]]&lt;=50,"low")</f>
        <v>high</v>
      </c>
    </row>
    <row r="8313" spans="1:12" x14ac:dyDescent="0.3">
      <c r="A8313" t="s">
        <v>7988</v>
      </c>
      <c r="B8313" s="1">
        <v>38975</v>
      </c>
      <c r="C8313">
        <v>56</v>
      </c>
      <c r="D8313" t="s">
        <v>9</v>
      </c>
      <c r="E8313" t="s">
        <v>10</v>
      </c>
      <c r="F8313">
        <v>60000000</v>
      </c>
      <c r="G8313">
        <v>49238525</v>
      </c>
      <c r="H8313" t="s">
        <v>17</v>
      </c>
      <c r="I8313">
        <f>YEAR(Table1[[#This Row],[date]])</f>
        <v>2006</v>
      </c>
      <c r="J8313">
        <f>Table1[[#This Row],[revenue]]-Table1[[#This Row],[budget_x]]</f>
        <v>-10761475</v>
      </c>
      <c r="K8313" s="7">
        <f>Table1[[#This Row],[profit /loss ]]/Table1[[#This Row],[budget_x]]</f>
        <v>-0.17935791666666667</v>
      </c>
      <c r="L8313" t="str" cm="1">
        <f t="array" ref="L8313">_xlfn.IFS(Table1[[#This Row],[score]]&gt;70,"high",Table1[[#This Row],[score]]&gt;50,"medium",Table1[[#This Row],[score]]&lt;=50,"low")</f>
        <v>medium</v>
      </c>
    </row>
    <row r="8314" spans="1:12" x14ac:dyDescent="0.3">
      <c r="A8314" t="s">
        <v>7989</v>
      </c>
      <c r="B8314" s="1">
        <v>44757</v>
      </c>
      <c r="C8314">
        <v>44</v>
      </c>
      <c r="D8314" t="s">
        <v>9</v>
      </c>
      <c r="E8314" t="s">
        <v>10</v>
      </c>
      <c r="F8314">
        <v>124800000</v>
      </c>
      <c r="G8314">
        <v>834642911.60000002</v>
      </c>
      <c r="H8314" t="s">
        <v>17</v>
      </c>
      <c r="I8314">
        <f>YEAR(Table1[[#This Row],[date]])</f>
        <v>2022</v>
      </c>
      <c r="J8314">
        <f>Table1[[#This Row],[revenue]]-Table1[[#This Row],[budget_x]]</f>
        <v>709842911.60000002</v>
      </c>
      <c r="K8314" s="7">
        <f>Table1[[#This Row],[profit /loss ]]/Table1[[#This Row],[budget_x]]</f>
        <v>5.6878438429487179</v>
      </c>
      <c r="L8314" t="str" cm="1">
        <f t="array" ref="L8314">_xlfn.IFS(Table1[[#This Row],[score]]&gt;70,"high",Table1[[#This Row],[score]]&gt;50,"medium",Table1[[#This Row],[score]]&lt;=50,"low")</f>
        <v>low</v>
      </c>
    </row>
    <row r="8315" spans="1:12" x14ac:dyDescent="0.3">
      <c r="A8315" t="s">
        <v>7990</v>
      </c>
      <c r="B8315" s="1">
        <v>38349</v>
      </c>
      <c r="C8315">
        <v>63</v>
      </c>
      <c r="D8315" t="s">
        <v>9</v>
      </c>
      <c r="E8315" t="s">
        <v>10</v>
      </c>
      <c r="F8315">
        <v>123000000</v>
      </c>
      <c r="G8315">
        <v>360088513</v>
      </c>
      <c r="H8315" t="s">
        <v>17</v>
      </c>
      <c r="I8315">
        <f>YEAR(Table1[[#This Row],[date]])</f>
        <v>2004</v>
      </c>
      <c r="J8315">
        <f>Table1[[#This Row],[revenue]]-Table1[[#This Row],[budget_x]]</f>
        <v>237088513</v>
      </c>
      <c r="K8315" s="7">
        <f>Table1[[#This Row],[profit /loss ]]/Table1[[#This Row],[budget_x]]</f>
        <v>1.9275488861788619</v>
      </c>
      <c r="L8315" t="str" cm="1">
        <f t="array" ref="L8315">_xlfn.IFS(Table1[[#This Row],[score]]&gt;70,"high",Table1[[#This Row],[score]]&gt;50,"medium",Table1[[#This Row],[score]]&lt;=50,"low")</f>
        <v>medium</v>
      </c>
    </row>
    <row r="8316" spans="1:12" x14ac:dyDescent="0.3">
      <c r="A8316" t="s">
        <v>7991</v>
      </c>
      <c r="B8316" s="1">
        <v>42845</v>
      </c>
      <c r="C8316">
        <v>68</v>
      </c>
      <c r="D8316" t="s">
        <v>9</v>
      </c>
      <c r="E8316" t="s">
        <v>86</v>
      </c>
      <c r="F8316">
        <v>23000000</v>
      </c>
      <c r="G8316">
        <v>193593767.80000001</v>
      </c>
      <c r="H8316" t="s">
        <v>87</v>
      </c>
      <c r="I8316">
        <f>YEAR(Table1[[#This Row],[date]])</f>
        <v>2017</v>
      </c>
      <c r="J8316">
        <f>Table1[[#This Row],[revenue]]-Table1[[#This Row],[budget_x]]</f>
        <v>170593767.80000001</v>
      </c>
      <c r="K8316" s="7">
        <f>Table1[[#This Row],[profit /loss ]]/Table1[[#This Row],[budget_x]]</f>
        <v>7.4171203391304354</v>
      </c>
      <c r="L8316" t="str" cm="1">
        <f t="array" ref="L8316">_xlfn.IFS(Table1[[#This Row],[score]]&gt;70,"high",Table1[[#This Row],[score]]&gt;50,"medium",Table1[[#This Row],[score]]&lt;=50,"low")</f>
        <v>medium</v>
      </c>
    </row>
    <row r="8317" spans="1:12" x14ac:dyDescent="0.3">
      <c r="A8317" t="s">
        <v>7992</v>
      </c>
      <c r="B8317" s="1">
        <v>27852</v>
      </c>
      <c r="C8317">
        <v>44</v>
      </c>
      <c r="D8317" t="s">
        <v>9</v>
      </c>
      <c r="E8317" t="s">
        <v>125</v>
      </c>
      <c r="F8317">
        <v>111300000</v>
      </c>
      <c r="G8317">
        <v>597476926</v>
      </c>
      <c r="H8317" t="s">
        <v>132</v>
      </c>
      <c r="I8317">
        <f>YEAR(Table1[[#This Row],[date]])</f>
        <v>1976</v>
      </c>
      <c r="J8317">
        <f>Table1[[#This Row],[revenue]]-Table1[[#This Row],[budget_x]]</f>
        <v>486176926</v>
      </c>
      <c r="K8317" s="7">
        <f>Table1[[#This Row],[profit /loss ]]/Table1[[#This Row],[budget_x]]</f>
        <v>4.3681664510332432</v>
      </c>
      <c r="L8317" t="str" cm="1">
        <f t="array" ref="L8317">_xlfn.IFS(Table1[[#This Row],[score]]&gt;70,"high",Table1[[#This Row],[score]]&gt;50,"medium",Table1[[#This Row],[score]]&lt;=50,"low")</f>
        <v>low</v>
      </c>
    </row>
    <row r="8318" spans="1:12" x14ac:dyDescent="0.3">
      <c r="A8318" t="s">
        <v>7993</v>
      </c>
      <c r="B8318" s="1">
        <v>39819</v>
      </c>
      <c r="C8318">
        <v>57</v>
      </c>
      <c r="D8318" t="s">
        <v>9</v>
      </c>
      <c r="E8318" t="s">
        <v>10</v>
      </c>
      <c r="F8318">
        <v>136300000</v>
      </c>
      <c r="G8318">
        <v>505788963.60000002</v>
      </c>
      <c r="H8318" t="s">
        <v>11</v>
      </c>
      <c r="I8318">
        <f>YEAR(Table1[[#This Row],[date]])</f>
        <v>2009</v>
      </c>
      <c r="J8318">
        <f>Table1[[#This Row],[revenue]]-Table1[[#This Row],[budget_x]]</f>
        <v>369488963.60000002</v>
      </c>
      <c r="K8318" s="7">
        <f>Table1[[#This Row],[profit /loss ]]/Table1[[#This Row],[budget_x]]</f>
        <v>2.7108507967718269</v>
      </c>
      <c r="L8318" t="str" cm="1">
        <f t="array" ref="L8318">_xlfn.IFS(Table1[[#This Row],[score]]&gt;70,"high",Table1[[#This Row],[score]]&gt;50,"medium",Table1[[#This Row],[score]]&lt;=50,"low")</f>
        <v>medium</v>
      </c>
    </row>
    <row r="8319" spans="1:12" x14ac:dyDescent="0.3">
      <c r="A8319" t="s">
        <v>7994</v>
      </c>
      <c r="B8319" s="1">
        <v>44596</v>
      </c>
      <c r="C8319">
        <v>60</v>
      </c>
      <c r="D8319" t="s">
        <v>9</v>
      </c>
      <c r="E8319" t="s">
        <v>10</v>
      </c>
      <c r="F8319">
        <v>108000000</v>
      </c>
      <c r="G8319">
        <v>433688790</v>
      </c>
      <c r="H8319" t="s">
        <v>17</v>
      </c>
      <c r="I8319">
        <f>YEAR(Table1[[#This Row],[date]])</f>
        <v>2022</v>
      </c>
      <c r="J8319">
        <f>Table1[[#This Row],[revenue]]-Table1[[#This Row],[budget_x]]</f>
        <v>325688790</v>
      </c>
      <c r="K8319" s="7">
        <f>Table1[[#This Row],[profit /loss ]]/Table1[[#This Row],[budget_x]]</f>
        <v>3.0156369444444446</v>
      </c>
      <c r="L8319" t="str" cm="1">
        <f t="array" ref="L8319">_xlfn.IFS(Table1[[#This Row],[score]]&gt;70,"high",Table1[[#This Row],[score]]&gt;50,"medium",Table1[[#This Row],[score]]&lt;=50,"low")</f>
        <v>medium</v>
      </c>
    </row>
    <row r="8320" spans="1:12" x14ac:dyDescent="0.3">
      <c r="A8320" t="s">
        <v>7995</v>
      </c>
      <c r="B8320" s="1">
        <v>42545</v>
      </c>
      <c r="C8320">
        <v>56</v>
      </c>
      <c r="D8320" t="s">
        <v>9</v>
      </c>
      <c r="E8320" t="s">
        <v>95</v>
      </c>
      <c r="F8320">
        <v>91000000</v>
      </c>
      <c r="G8320">
        <v>344645917.19999999</v>
      </c>
      <c r="H8320" t="s">
        <v>96</v>
      </c>
      <c r="I8320">
        <f>YEAR(Table1[[#This Row],[date]])</f>
        <v>2016</v>
      </c>
      <c r="J8320">
        <f>Table1[[#This Row],[revenue]]-Table1[[#This Row],[budget_x]]</f>
        <v>253645917.19999999</v>
      </c>
      <c r="K8320" s="7">
        <f>Table1[[#This Row],[profit /loss ]]/Table1[[#This Row],[budget_x]]</f>
        <v>2.7873177714285715</v>
      </c>
      <c r="L8320" t="str" cm="1">
        <f t="array" ref="L8320">_xlfn.IFS(Table1[[#This Row],[score]]&gt;70,"high",Table1[[#This Row],[score]]&gt;50,"medium",Table1[[#This Row],[score]]&lt;=50,"low")</f>
        <v>medium</v>
      </c>
    </row>
    <row r="8321" spans="1:12" x14ac:dyDescent="0.3">
      <c r="A8321" t="s">
        <v>7996</v>
      </c>
      <c r="B8321" s="1">
        <v>43250</v>
      </c>
      <c r="C8321">
        <v>70</v>
      </c>
      <c r="D8321" t="s">
        <v>9</v>
      </c>
      <c r="E8321" t="s">
        <v>10</v>
      </c>
      <c r="F8321">
        <v>42600000</v>
      </c>
      <c r="G8321">
        <v>708973</v>
      </c>
      <c r="H8321" t="s">
        <v>11</v>
      </c>
      <c r="I8321">
        <f>YEAR(Table1[[#This Row],[date]])</f>
        <v>2018</v>
      </c>
      <c r="J8321">
        <f>Table1[[#This Row],[revenue]]-Table1[[#This Row],[budget_x]]</f>
        <v>-41891027</v>
      </c>
      <c r="K8321" s="7">
        <f>Table1[[#This Row],[profit /loss ]]/Table1[[#This Row],[budget_x]]</f>
        <v>-0.98335744131455394</v>
      </c>
      <c r="L8321" t="str" cm="1">
        <f t="array" ref="L8321">_xlfn.IFS(Table1[[#This Row],[score]]&gt;70,"high",Table1[[#This Row],[score]]&gt;50,"medium",Table1[[#This Row],[score]]&lt;=50,"low")</f>
        <v>medium</v>
      </c>
    </row>
    <row r="8322" spans="1:12" x14ac:dyDescent="0.3">
      <c r="A8322" t="s">
        <v>7997</v>
      </c>
      <c r="B8322" s="1">
        <v>39324</v>
      </c>
      <c r="C8322">
        <v>74</v>
      </c>
      <c r="D8322" t="s">
        <v>9</v>
      </c>
      <c r="E8322" t="s">
        <v>10</v>
      </c>
      <c r="F8322">
        <v>150000</v>
      </c>
      <c r="G8322">
        <v>23151269</v>
      </c>
      <c r="H8322" t="s">
        <v>11</v>
      </c>
      <c r="I8322">
        <f>YEAR(Table1[[#This Row],[date]])</f>
        <v>2007</v>
      </c>
      <c r="J8322">
        <f>Table1[[#This Row],[revenue]]-Table1[[#This Row],[budget_x]]</f>
        <v>23001269</v>
      </c>
      <c r="K8322" s="7">
        <f>Table1[[#This Row],[profit /loss ]]/Table1[[#This Row],[budget_x]]</f>
        <v>153.34179333333333</v>
      </c>
      <c r="L8322" t="str" cm="1">
        <f t="array" ref="L8322">_xlfn.IFS(Table1[[#This Row],[score]]&gt;70,"high",Table1[[#This Row],[score]]&gt;50,"medium",Table1[[#This Row],[score]]&lt;=50,"low")</f>
        <v>high</v>
      </c>
    </row>
    <row r="8323" spans="1:12" x14ac:dyDescent="0.3">
      <c r="A8323" t="s">
        <v>7998</v>
      </c>
      <c r="B8323" s="1">
        <v>41732</v>
      </c>
      <c r="C8323">
        <v>77</v>
      </c>
      <c r="D8323" t="s">
        <v>9</v>
      </c>
      <c r="E8323" t="s">
        <v>125</v>
      </c>
      <c r="F8323">
        <v>80000000</v>
      </c>
      <c r="G8323">
        <v>381000857.60000002</v>
      </c>
      <c r="H8323" t="s">
        <v>11</v>
      </c>
      <c r="I8323">
        <f>YEAR(Table1[[#This Row],[date]])</f>
        <v>2014</v>
      </c>
      <c r="J8323">
        <f>Table1[[#This Row],[revenue]]-Table1[[#This Row],[budget_x]]</f>
        <v>301000857.60000002</v>
      </c>
      <c r="K8323" s="7">
        <f>Table1[[#This Row],[profit /loss ]]/Table1[[#This Row],[budget_x]]</f>
        <v>3.7625107200000003</v>
      </c>
      <c r="L8323" t="str" cm="1">
        <f t="array" ref="L8323">_xlfn.IFS(Table1[[#This Row],[score]]&gt;70,"high",Table1[[#This Row],[score]]&gt;50,"medium",Table1[[#This Row],[score]]&lt;=50,"low")</f>
        <v>high</v>
      </c>
    </row>
    <row r="8324" spans="1:12" x14ac:dyDescent="0.3">
      <c r="A8324" t="s">
        <v>7999</v>
      </c>
      <c r="B8324" s="1">
        <v>42326</v>
      </c>
      <c r="C8324">
        <v>70</v>
      </c>
      <c r="D8324" t="s">
        <v>9</v>
      </c>
      <c r="E8324" t="s">
        <v>10</v>
      </c>
      <c r="F8324">
        <v>100140523.8</v>
      </c>
      <c r="G8324">
        <v>625891229</v>
      </c>
      <c r="H8324" t="s">
        <v>17</v>
      </c>
      <c r="I8324">
        <f>YEAR(Table1[[#This Row],[date]])</f>
        <v>2015</v>
      </c>
      <c r="J8324">
        <f>Table1[[#This Row],[revenue]]-Table1[[#This Row],[budget_x]]</f>
        <v>525750705.19999999</v>
      </c>
      <c r="K8324" s="7">
        <f>Table1[[#This Row],[profit /loss ]]/Table1[[#This Row],[budget_x]]</f>
        <v>5.2501293707033714</v>
      </c>
      <c r="L8324" t="str" cm="1">
        <f t="array" ref="L8324">_xlfn.IFS(Table1[[#This Row],[score]]&gt;70,"high",Table1[[#This Row],[score]]&gt;50,"medium",Table1[[#This Row],[score]]&lt;=50,"low")</f>
        <v>medium</v>
      </c>
    </row>
    <row r="8325" spans="1:12" x14ac:dyDescent="0.3">
      <c r="A8325" t="s">
        <v>8000</v>
      </c>
      <c r="B8325" s="1">
        <v>34893</v>
      </c>
      <c r="C8325">
        <v>61</v>
      </c>
      <c r="D8325" t="s">
        <v>9</v>
      </c>
      <c r="E8325" t="s">
        <v>10</v>
      </c>
      <c r="F8325">
        <v>75000000</v>
      </c>
      <c r="G8325">
        <v>127361412</v>
      </c>
      <c r="H8325" t="s">
        <v>11</v>
      </c>
      <c r="I8325">
        <f>YEAR(Table1[[#This Row],[date]])</f>
        <v>1995</v>
      </c>
      <c r="J8325">
        <f>Table1[[#This Row],[revenue]]-Table1[[#This Row],[budget_x]]</f>
        <v>52361412</v>
      </c>
      <c r="K8325" s="7">
        <f>Table1[[#This Row],[profit /loss ]]/Table1[[#This Row],[budget_x]]</f>
        <v>0.69815216000000002</v>
      </c>
      <c r="L8325" t="str" cm="1">
        <f t="array" ref="L8325">_xlfn.IFS(Table1[[#This Row],[score]]&gt;70,"high",Table1[[#This Row],[score]]&gt;50,"medium",Table1[[#This Row],[score]]&lt;=50,"low")</f>
        <v>medium</v>
      </c>
    </row>
    <row r="8326" spans="1:12" x14ac:dyDescent="0.3">
      <c r="A8326" t="s">
        <v>8001</v>
      </c>
      <c r="B8326" s="1">
        <v>40339</v>
      </c>
      <c r="C8326">
        <v>60</v>
      </c>
      <c r="D8326" t="s">
        <v>9</v>
      </c>
      <c r="E8326" t="s">
        <v>10</v>
      </c>
      <c r="F8326">
        <v>17998800</v>
      </c>
      <c r="G8326">
        <v>382879</v>
      </c>
      <c r="H8326" t="s">
        <v>11</v>
      </c>
      <c r="I8326">
        <f>YEAR(Table1[[#This Row],[date]])</f>
        <v>2010</v>
      </c>
      <c r="J8326">
        <f>Table1[[#This Row],[revenue]]-Table1[[#This Row],[budget_x]]</f>
        <v>-17615921</v>
      </c>
      <c r="K8326" s="7">
        <f>Table1[[#This Row],[profit /loss ]]/Table1[[#This Row],[budget_x]]</f>
        <v>-0.97872752627952975</v>
      </c>
      <c r="L8326" t="str" cm="1">
        <f t="array" ref="L8326">_xlfn.IFS(Table1[[#This Row],[score]]&gt;70,"high",Table1[[#This Row],[score]]&gt;50,"medium",Table1[[#This Row],[score]]&lt;=50,"low")</f>
        <v>medium</v>
      </c>
    </row>
    <row r="8327" spans="1:12" x14ac:dyDescent="0.3">
      <c r="A8327" t="s">
        <v>8002</v>
      </c>
      <c r="B8327" s="1">
        <v>39282</v>
      </c>
      <c r="C8327">
        <v>63</v>
      </c>
      <c r="D8327" t="s">
        <v>9</v>
      </c>
      <c r="E8327" t="s">
        <v>10</v>
      </c>
      <c r="F8327">
        <v>20000000</v>
      </c>
      <c r="G8327">
        <v>84146832</v>
      </c>
      <c r="H8327" t="s">
        <v>11</v>
      </c>
      <c r="I8327">
        <f>YEAR(Table1[[#This Row],[date]])</f>
        <v>2007</v>
      </c>
      <c r="J8327">
        <f>Table1[[#This Row],[revenue]]-Table1[[#This Row],[budget_x]]</f>
        <v>64146832</v>
      </c>
      <c r="K8327" s="7">
        <f>Table1[[#This Row],[profit /loss ]]/Table1[[#This Row],[budget_x]]</f>
        <v>3.2073415999999999</v>
      </c>
      <c r="L8327" t="str" cm="1">
        <f t="array" ref="L8327">_xlfn.IFS(Table1[[#This Row],[score]]&gt;70,"high",Table1[[#This Row],[score]]&gt;50,"medium",Table1[[#This Row],[score]]&lt;=50,"low")</f>
        <v>medium</v>
      </c>
    </row>
    <row r="8328" spans="1:12" x14ac:dyDescent="0.3">
      <c r="A8328" t="s">
        <v>8003</v>
      </c>
      <c r="B8328" s="1">
        <v>41527</v>
      </c>
      <c r="C8328">
        <v>46</v>
      </c>
      <c r="D8328" t="s">
        <v>9</v>
      </c>
      <c r="E8328" t="s">
        <v>10</v>
      </c>
      <c r="F8328">
        <v>79300000</v>
      </c>
      <c r="G8328">
        <v>208201680.80000001</v>
      </c>
      <c r="H8328" t="s">
        <v>11</v>
      </c>
      <c r="I8328">
        <f>YEAR(Table1[[#This Row],[date]])</f>
        <v>2013</v>
      </c>
      <c r="J8328">
        <f>Table1[[#This Row],[revenue]]-Table1[[#This Row],[budget_x]]</f>
        <v>128901680.80000001</v>
      </c>
      <c r="K8328" s="7">
        <f>Table1[[#This Row],[profit /loss ]]/Table1[[#This Row],[budget_x]]</f>
        <v>1.6254940832282474</v>
      </c>
      <c r="L8328" t="str" cm="1">
        <f t="array" ref="L8328">_xlfn.IFS(Table1[[#This Row],[score]]&gt;70,"high",Table1[[#This Row],[score]]&gt;50,"medium",Table1[[#This Row],[score]]&lt;=50,"low")</f>
        <v>low</v>
      </c>
    </row>
    <row r="8329" spans="1:12" x14ac:dyDescent="0.3">
      <c r="A8329" t="s">
        <v>8004</v>
      </c>
      <c r="B8329" s="1">
        <v>45022</v>
      </c>
      <c r="C8329">
        <v>0</v>
      </c>
      <c r="D8329" t="s">
        <v>9</v>
      </c>
      <c r="E8329" t="s">
        <v>125</v>
      </c>
      <c r="F8329">
        <v>160000000</v>
      </c>
      <c r="G8329">
        <v>175269998.80000001</v>
      </c>
      <c r="H8329" t="s">
        <v>1976</v>
      </c>
      <c r="I8329">
        <f>YEAR(Table1[[#This Row],[date]])</f>
        <v>2023</v>
      </c>
      <c r="J8329">
        <f>Table1[[#This Row],[revenue]]-Table1[[#This Row],[budget_x]]</f>
        <v>15269998.800000012</v>
      </c>
      <c r="K8329" s="7">
        <f>Table1[[#This Row],[profit /loss ]]/Table1[[#This Row],[budget_x]]</f>
        <v>9.5437492500000068E-2</v>
      </c>
      <c r="L8329" t="str" cm="1">
        <f t="array" ref="L8329">_xlfn.IFS(Table1[[#This Row],[score]]&gt;70,"high",Table1[[#This Row],[score]]&gt;50,"medium",Table1[[#This Row],[score]]&lt;=50,"low")</f>
        <v>low</v>
      </c>
    </row>
    <row r="8330" spans="1:12" x14ac:dyDescent="0.3">
      <c r="A8330" t="s">
        <v>8005</v>
      </c>
      <c r="B8330" s="1">
        <v>43223</v>
      </c>
      <c r="C8330">
        <v>65</v>
      </c>
      <c r="D8330" t="s">
        <v>9</v>
      </c>
      <c r="E8330" t="s">
        <v>83</v>
      </c>
      <c r="F8330">
        <v>39180000</v>
      </c>
      <c r="G8330">
        <v>4988176</v>
      </c>
      <c r="H8330" t="s">
        <v>108</v>
      </c>
      <c r="I8330">
        <f>YEAR(Table1[[#This Row],[date]])</f>
        <v>2018</v>
      </c>
      <c r="J8330">
        <f>Table1[[#This Row],[revenue]]-Table1[[#This Row],[budget_x]]</f>
        <v>-34191824</v>
      </c>
      <c r="K8330" s="7">
        <f>Table1[[#This Row],[profit /loss ]]/Table1[[#This Row],[budget_x]]</f>
        <v>-0.87268565594691172</v>
      </c>
      <c r="L8330" t="str" cm="1">
        <f t="array" ref="L8330">_xlfn.IFS(Table1[[#This Row],[score]]&gt;70,"high",Table1[[#This Row],[score]]&gt;50,"medium",Table1[[#This Row],[score]]&lt;=50,"low")</f>
        <v>medium</v>
      </c>
    </row>
    <row r="8331" spans="1:12" x14ac:dyDescent="0.3">
      <c r="A8331" t="s">
        <v>8006</v>
      </c>
      <c r="B8331" s="1">
        <v>44566</v>
      </c>
      <c r="C8331">
        <v>62</v>
      </c>
      <c r="D8331" t="s">
        <v>9</v>
      </c>
      <c r="E8331" t="s">
        <v>95</v>
      </c>
      <c r="F8331">
        <v>100400000</v>
      </c>
      <c r="G8331">
        <v>601865262.39999998</v>
      </c>
      <c r="H8331" t="s">
        <v>96</v>
      </c>
      <c r="I8331">
        <f>YEAR(Table1[[#This Row],[date]])</f>
        <v>2022</v>
      </c>
      <c r="J8331">
        <f>Table1[[#This Row],[revenue]]-Table1[[#This Row],[budget_x]]</f>
        <v>501465262.39999998</v>
      </c>
      <c r="K8331" s="7">
        <f>Table1[[#This Row],[profit /loss ]]/Table1[[#This Row],[budget_x]]</f>
        <v>4.9946739282868524</v>
      </c>
      <c r="L8331" t="str" cm="1">
        <f t="array" ref="L8331">_xlfn.IFS(Table1[[#This Row],[score]]&gt;70,"high",Table1[[#This Row],[score]]&gt;50,"medium",Table1[[#This Row],[score]]&lt;=50,"low")</f>
        <v>medium</v>
      </c>
    </row>
    <row r="8332" spans="1:12" x14ac:dyDescent="0.3">
      <c r="A8332" t="s">
        <v>8007</v>
      </c>
      <c r="B8332" s="1">
        <v>44448</v>
      </c>
      <c r="C8332">
        <v>44</v>
      </c>
      <c r="D8332" t="s">
        <v>9</v>
      </c>
      <c r="E8332" t="s">
        <v>83</v>
      </c>
      <c r="F8332">
        <v>71600000</v>
      </c>
      <c r="G8332">
        <v>186347247.59999999</v>
      </c>
      <c r="H8332" t="s">
        <v>108</v>
      </c>
      <c r="I8332">
        <f>YEAR(Table1[[#This Row],[date]])</f>
        <v>2021</v>
      </c>
      <c r="J8332">
        <f>Table1[[#This Row],[revenue]]-Table1[[#This Row],[budget_x]]</f>
        <v>114747247.59999999</v>
      </c>
      <c r="K8332" s="7">
        <f>Table1[[#This Row],[profit /loss ]]/Table1[[#This Row],[budget_x]]</f>
        <v>1.6026151899441341</v>
      </c>
      <c r="L8332" t="str" cm="1">
        <f t="array" ref="L8332">_xlfn.IFS(Table1[[#This Row],[score]]&gt;70,"high",Table1[[#This Row],[score]]&gt;50,"medium",Table1[[#This Row],[score]]&lt;=50,"low")</f>
        <v>low</v>
      </c>
    </row>
    <row r="8333" spans="1:12" x14ac:dyDescent="0.3">
      <c r="A8333" t="s">
        <v>8008</v>
      </c>
      <c r="B8333" s="1">
        <v>36213</v>
      </c>
      <c r="C8333">
        <v>62</v>
      </c>
      <c r="D8333" t="s">
        <v>9</v>
      </c>
      <c r="E8333" t="s">
        <v>10</v>
      </c>
      <c r="F8333">
        <v>30000000</v>
      </c>
      <c r="G8333">
        <v>52880016</v>
      </c>
      <c r="H8333" t="s">
        <v>17</v>
      </c>
      <c r="I8333">
        <f>YEAR(Table1[[#This Row],[date]])</f>
        <v>1999</v>
      </c>
      <c r="J8333">
        <f>Table1[[#This Row],[revenue]]-Table1[[#This Row],[budget_x]]</f>
        <v>22880016</v>
      </c>
      <c r="K8333" s="7">
        <f>Table1[[#This Row],[profit /loss ]]/Table1[[#This Row],[budget_x]]</f>
        <v>0.76266719999999999</v>
      </c>
      <c r="L8333" t="str" cm="1">
        <f t="array" ref="L8333">_xlfn.IFS(Table1[[#This Row],[score]]&gt;70,"high",Table1[[#This Row],[score]]&gt;50,"medium",Table1[[#This Row],[score]]&lt;=50,"low")</f>
        <v>medium</v>
      </c>
    </row>
    <row r="8334" spans="1:12" x14ac:dyDescent="0.3">
      <c r="A8334" t="s">
        <v>8009</v>
      </c>
      <c r="B8334" s="1">
        <v>39034</v>
      </c>
      <c r="C8334">
        <v>60</v>
      </c>
      <c r="D8334" t="s">
        <v>9</v>
      </c>
      <c r="E8334" t="s">
        <v>10</v>
      </c>
      <c r="F8334">
        <v>100600000</v>
      </c>
      <c r="G8334">
        <v>610599012</v>
      </c>
      <c r="H8334" t="s">
        <v>30</v>
      </c>
      <c r="I8334">
        <f>YEAR(Table1[[#This Row],[date]])</f>
        <v>2006</v>
      </c>
      <c r="J8334">
        <f>Table1[[#This Row],[revenue]]-Table1[[#This Row],[budget_x]]</f>
        <v>509999012</v>
      </c>
      <c r="K8334" s="7">
        <f>Table1[[#This Row],[profit /loss ]]/Table1[[#This Row],[budget_x]]</f>
        <v>5.0695726838966202</v>
      </c>
      <c r="L8334" t="str" cm="1">
        <f t="array" ref="L8334">_xlfn.IFS(Table1[[#This Row],[score]]&gt;70,"high",Table1[[#This Row],[score]]&gt;50,"medium",Table1[[#This Row],[score]]&lt;=50,"low")</f>
        <v>medium</v>
      </c>
    </row>
    <row r="8335" spans="1:12" x14ac:dyDescent="0.3">
      <c r="A8335" t="s">
        <v>8010</v>
      </c>
      <c r="B8335" s="1">
        <v>45022</v>
      </c>
      <c r="C8335">
        <v>0</v>
      </c>
      <c r="D8335" t="s">
        <v>9</v>
      </c>
      <c r="E8335" t="s">
        <v>3647</v>
      </c>
      <c r="F8335">
        <v>174600000</v>
      </c>
      <c r="G8335">
        <v>175269998.80000001</v>
      </c>
      <c r="H8335" t="s">
        <v>3648</v>
      </c>
      <c r="I8335">
        <f>YEAR(Table1[[#This Row],[date]])</f>
        <v>2023</v>
      </c>
      <c r="J8335">
        <f>Table1[[#This Row],[revenue]]-Table1[[#This Row],[budget_x]]</f>
        <v>669998.80000001192</v>
      </c>
      <c r="K8335" s="7">
        <f>Table1[[#This Row],[profit /loss ]]/Table1[[#This Row],[budget_x]]</f>
        <v>3.837335624284146E-3</v>
      </c>
      <c r="L8335" t="str" cm="1">
        <f t="array" ref="L8335">_xlfn.IFS(Table1[[#This Row],[score]]&gt;70,"high",Table1[[#This Row],[score]]&gt;50,"medium",Table1[[#This Row],[score]]&lt;=50,"low")</f>
        <v>low</v>
      </c>
    </row>
    <row r="8336" spans="1:12" x14ac:dyDescent="0.3">
      <c r="A8336" t="s">
        <v>8011</v>
      </c>
      <c r="B8336" s="1">
        <v>45022</v>
      </c>
      <c r="C8336">
        <v>69</v>
      </c>
      <c r="D8336" t="s">
        <v>9</v>
      </c>
      <c r="E8336" t="s">
        <v>2085</v>
      </c>
      <c r="F8336">
        <v>7047000</v>
      </c>
      <c r="G8336">
        <v>3646605</v>
      </c>
      <c r="H8336" t="s">
        <v>188</v>
      </c>
      <c r="I8336">
        <f>YEAR(Table1[[#This Row],[date]])</f>
        <v>2023</v>
      </c>
      <c r="J8336">
        <f>Table1[[#This Row],[revenue]]-Table1[[#This Row],[budget_x]]</f>
        <v>-3400395</v>
      </c>
      <c r="K8336" s="7">
        <f>Table1[[#This Row],[profit /loss ]]/Table1[[#This Row],[budget_x]]</f>
        <v>-0.48253086419753088</v>
      </c>
      <c r="L8336" t="str" cm="1">
        <f t="array" ref="L8336">_xlfn.IFS(Table1[[#This Row],[score]]&gt;70,"high",Table1[[#This Row],[score]]&gt;50,"medium",Table1[[#This Row],[score]]&lt;=50,"low")</f>
        <v>medium</v>
      </c>
    </row>
    <row r="8337" spans="1:12" x14ac:dyDescent="0.3">
      <c r="A8337" t="s">
        <v>8012</v>
      </c>
      <c r="B8337" s="1">
        <v>31443</v>
      </c>
      <c r="C8337">
        <v>62</v>
      </c>
      <c r="D8337" t="s">
        <v>9</v>
      </c>
      <c r="E8337" t="s">
        <v>10</v>
      </c>
      <c r="F8337">
        <v>100200000</v>
      </c>
      <c r="G8337">
        <v>288405522.60000002</v>
      </c>
      <c r="H8337" t="s">
        <v>17</v>
      </c>
      <c r="I8337">
        <f>YEAR(Table1[[#This Row],[date]])</f>
        <v>1986</v>
      </c>
      <c r="J8337">
        <f>Table1[[#This Row],[revenue]]-Table1[[#This Row],[budget_x]]</f>
        <v>188205522.60000002</v>
      </c>
      <c r="K8337" s="7">
        <f>Table1[[#This Row],[profit /loss ]]/Table1[[#This Row],[budget_x]]</f>
        <v>1.8782986287425152</v>
      </c>
      <c r="L8337" t="str" cm="1">
        <f t="array" ref="L8337">_xlfn.IFS(Table1[[#This Row],[score]]&gt;70,"high",Table1[[#This Row],[score]]&gt;50,"medium",Table1[[#This Row],[score]]&lt;=50,"low")</f>
        <v>medium</v>
      </c>
    </row>
    <row r="8338" spans="1:12" x14ac:dyDescent="0.3">
      <c r="A8338" t="s">
        <v>8013</v>
      </c>
      <c r="B8338" s="1">
        <v>44855</v>
      </c>
      <c r="C8338">
        <v>49</v>
      </c>
      <c r="D8338" t="s">
        <v>9</v>
      </c>
      <c r="E8338" t="s">
        <v>15</v>
      </c>
      <c r="F8338">
        <v>157400000</v>
      </c>
      <c r="G8338">
        <v>621505546.39999998</v>
      </c>
      <c r="H8338" t="s">
        <v>52</v>
      </c>
      <c r="I8338">
        <f>YEAR(Table1[[#This Row],[date]])</f>
        <v>2022</v>
      </c>
      <c r="J8338">
        <f>Table1[[#This Row],[revenue]]-Table1[[#This Row],[budget_x]]</f>
        <v>464105546.39999998</v>
      </c>
      <c r="K8338" s="7">
        <f>Table1[[#This Row],[profit /loss ]]/Table1[[#This Row],[budget_x]]</f>
        <v>2.9485739923761116</v>
      </c>
      <c r="L8338" t="str" cm="1">
        <f t="array" ref="L8338">_xlfn.IFS(Table1[[#This Row],[score]]&gt;70,"high",Table1[[#This Row],[score]]&gt;50,"medium",Table1[[#This Row],[score]]&lt;=50,"low")</f>
        <v>low</v>
      </c>
    </row>
    <row r="8339" spans="1:12" x14ac:dyDescent="0.3">
      <c r="A8339" t="s">
        <v>8014</v>
      </c>
      <c r="B8339" s="1">
        <v>44281</v>
      </c>
      <c r="C8339">
        <v>61</v>
      </c>
      <c r="D8339" t="s">
        <v>9</v>
      </c>
      <c r="E8339" t="s">
        <v>10</v>
      </c>
      <c r="F8339">
        <v>90800000</v>
      </c>
      <c r="G8339">
        <v>603489929.20000005</v>
      </c>
      <c r="H8339" t="s">
        <v>17</v>
      </c>
      <c r="I8339">
        <f>YEAR(Table1[[#This Row],[date]])</f>
        <v>2021</v>
      </c>
      <c r="J8339">
        <f>Table1[[#This Row],[revenue]]-Table1[[#This Row],[budget_x]]</f>
        <v>512689929.20000005</v>
      </c>
      <c r="K8339" s="7">
        <f>Table1[[#This Row],[profit /loss ]]/Table1[[#This Row],[budget_x]]</f>
        <v>5.6463648590308377</v>
      </c>
      <c r="L8339" t="str" cm="1">
        <f t="array" ref="L8339">_xlfn.IFS(Table1[[#This Row],[score]]&gt;70,"high",Table1[[#This Row],[score]]&gt;50,"medium",Table1[[#This Row],[score]]&lt;=50,"low")</f>
        <v>medium</v>
      </c>
    </row>
    <row r="8340" spans="1:12" x14ac:dyDescent="0.3">
      <c r="A8340" t="s">
        <v>8015</v>
      </c>
      <c r="B8340" s="1">
        <v>30890</v>
      </c>
      <c r="C8340">
        <v>66</v>
      </c>
      <c r="D8340" t="s">
        <v>9</v>
      </c>
      <c r="E8340" t="s">
        <v>10</v>
      </c>
      <c r="F8340">
        <v>18000000</v>
      </c>
      <c r="G8340">
        <v>87000000</v>
      </c>
      <c r="H8340" t="s">
        <v>11</v>
      </c>
      <c r="I8340">
        <f>YEAR(Table1[[#This Row],[date]])</f>
        <v>1984</v>
      </c>
      <c r="J8340">
        <f>Table1[[#This Row],[revenue]]-Table1[[#This Row],[budget_x]]</f>
        <v>69000000</v>
      </c>
      <c r="K8340" s="7">
        <f>Table1[[#This Row],[profit /loss ]]/Table1[[#This Row],[budget_x]]</f>
        <v>3.8333333333333335</v>
      </c>
      <c r="L8340" t="str" cm="1">
        <f t="array" ref="L8340">_xlfn.IFS(Table1[[#This Row],[score]]&gt;70,"high",Table1[[#This Row],[score]]&gt;50,"medium",Table1[[#This Row],[score]]&lt;=50,"low")</f>
        <v>medium</v>
      </c>
    </row>
    <row r="8341" spans="1:12" x14ac:dyDescent="0.3">
      <c r="A8341" t="s">
        <v>8016</v>
      </c>
      <c r="B8341" s="1">
        <v>39156</v>
      </c>
      <c r="C8341">
        <v>70</v>
      </c>
      <c r="D8341" t="s">
        <v>9</v>
      </c>
      <c r="E8341" t="s">
        <v>69</v>
      </c>
      <c r="F8341">
        <v>105200000</v>
      </c>
      <c r="G8341">
        <v>753456368</v>
      </c>
      <c r="H8341" t="s">
        <v>143</v>
      </c>
      <c r="I8341">
        <f>YEAR(Table1[[#This Row],[date]])</f>
        <v>2007</v>
      </c>
      <c r="J8341">
        <f>Table1[[#This Row],[revenue]]-Table1[[#This Row],[budget_x]]</f>
        <v>648256368</v>
      </c>
      <c r="K8341" s="7">
        <f>Table1[[#This Row],[profit /loss ]]/Table1[[#This Row],[budget_x]]</f>
        <v>6.1621327756653992</v>
      </c>
      <c r="L8341" t="str" cm="1">
        <f t="array" ref="L8341">_xlfn.IFS(Table1[[#This Row],[score]]&gt;70,"high",Table1[[#This Row],[score]]&gt;50,"medium",Table1[[#This Row],[score]]&lt;=50,"low")</f>
        <v>medium</v>
      </c>
    </row>
    <row r="8342" spans="1:12" x14ac:dyDescent="0.3">
      <c r="A8342" t="s">
        <v>8017</v>
      </c>
      <c r="B8342" s="1">
        <v>44267</v>
      </c>
      <c r="C8342">
        <v>66</v>
      </c>
      <c r="D8342" t="s">
        <v>9</v>
      </c>
      <c r="E8342" t="s">
        <v>10</v>
      </c>
      <c r="F8342">
        <v>4000000</v>
      </c>
      <c r="G8342">
        <v>120016</v>
      </c>
      <c r="H8342" t="s">
        <v>17</v>
      </c>
      <c r="I8342">
        <f>YEAR(Table1[[#This Row],[date]])</f>
        <v>2021</v>
      </c>
      <c r="J8342">
        <f>Table1[[#This Row],[revenue]]-Table1[[#This Row],[budget_x]]</f>
        <v>-3879984</v>
      </c>
      <c r="K8342" s="7">
        <f>Table1[[#This Row],[profit /loss ]]/Table1[[#This Row],[budget_x]]</f>
        <v>-0.96999599999999997</v>
      </c>
      <c r="L8342" t="str" cm="1">
        <f t="array" ref="L8342">_xlfn.IFS(Table1[[#This Row],[score]]&gt;70,"high",Table1[[#This Row],[score]]&gt;50,"medium",Table1[[#This Row],[score]]&lt;=50,"low")</f>
        <v>medium</v>
      </c>
    </row>
    <row r="8343" spans="1:12" x14ac:dyDescent="0.3">
      <c r="A8343" t="s">
        <v>8018</v>
      </c>
      <c r="B8343" s="1">
        <v>29812</v>
      </c>
      <c r="C8343">
        <v>62</v>
      </c>
      <c r="D8343" t="s">
        <v>9</v>
      </c>
      <c r="E8343" t="s">
        <v>95</v>
      </c>
      <c r="F8343">
        <v>786801</v>
      </c>
      <c r="G8343">
        <v>1845819</v>
      </c>
      <c r="H8343" t="s">
        <v>96</v>
      </c>
      <c r="I8343">
        <f>YEAR(Table1[[#This Row],[date]])</f>
        <v>1981</v>
      </c>
      <c r="J8343">
        <f>Table1[[#This Row],[revenue]]-Table1[[#This Row],[budget_x]]</f>
        <v>1059018</v>
      </c>
      <c r="K8343" s="7">
        <f>Table1[[#This Row],[profit /loss ]]/Table1[[#This Row],[budget_x]]</f>
        <v>1.3459794789279627</v>
      </c>
      <c r="L8343" t="str" cm="1">
        <f t="array" ref="L8343">_xlfn.IFS(Table1[[#This Row],[score]]&gt;70,"high",Table1[[#This Row],[score]]&gt;50,"medium",Table1[[#This Row],[score]]&lt;=50,"low")</f>
        <v>medium</v>
      </c>
    </row>
    <row r="8344" spans="1:12" x14ac:dyDescent="0.3">
      <c r="A8344" t="s">
        <v>8019</v>
      </c>
      <c r="B8344" s="1">
        <v>32262</v>
      </c>
      <c r="C8344">
        <v>61</v>
      </c>
      <c r="D8344" t="s">
        <v>9</v>
      </c>
      <c r="E8344" t="s">
        <v>10</v>
      </c>
      <c r="F8344">
        <v>8415640.5999999996</v>
      </c>
      <c r="G8344">
        <v>1547397</v>
      </c>
      <c r="H8344" t="s">
        <v>17</v>
      </c>
      <c r="I8344">
        <f>YEAR(Table1[[#This Row],[date]])</f>
        <v>1988</v>
      </c>
      <c r="J8344">
        <f>Table1[[#This Row],[revenue]]-Table1[[#This Row],[budget_x]]</f>
        <v>-6868243.5999999996</v>
      </c>
      <c r="K8344" s="7">
        <f>Table1[[#This Row],[profit /loss ]]/Table1[[#This Row],[budget_x]]</f>
        <v>-0.81612843590302564</v>
      </c>
      <c r="L8344" t="str" cm="1">
        <f t="array" ref="L8344">_xlfn.IFS(Table1[[#This Row],[score]]&gt;70,"high",Table1[[#This Row],[score]]&gt;50,"medium",Table1[[#This Row],[score]]&lt;=50,"low")</f>
        <v>medium</v>
      </c>
    </row>
    <row r="8345" spans="1:12" x14ac:dyDescent="0.3">
      <c r="A8345" t="s">
        <v>8020</v>
      </c>
      <c r="B8345" s="1">
        <v>10526</v>
      </c>
      <c r="C8345">
        <v>81</v>
      </c>
      <c r="D8345" t="s">
        <v>9</v>
      </c>
      <c r="E8345" t="s">
        <v>171</v>
      </c>
      <c r="F8345">
        <v>81780000</v>
      </c>
      <c r="G8345">
        <v>640844864</v>
      </c>
      <c r="H8345" t="s">
        <v>184</v>
      </c>
      <c r="I8345">
        <f>YEAR(Table1[[#This Row],[date]])</f>
        <v>1928</v>
      </c>
      <c r="J8345">
        <f>Table1[[#This Row],[revenue]]-Table1[[#This Row],[budget_x]]</f>
        <v>559064864</v>
      </c>
      <c r="K8345" s="7">
        <f>Table1[[#This Row],[profit /loss ]]/Table1[[#This Row],[budget_x]]</f>
        <v>6.8362052335534358</v>
      </c>
      <c r="L8345" t="str" cm="1">
        <f t="array" ref="L8345">_xlfn.IFS(Table1[[#This Row],[score]]&gt;70,"high",Table1[[#This Row],[score]]&gt;50,"medium",Table1[[#This Row],[score]]&lt;=50,"low")</f>
        <v>high</v>
      </c>
    </row>
    <row r="8346" spans="1:12" x14ac:dyDescent="0.3">
      <c r="A8346" t="s">
        <v>8021</v>
      </c>
      <c r="B8346" s="1">
        <v>42070</v>
      </c>
      <c r="C8346">
        <v>63</v>
      </c>
      <c r="D8346" t="s">
        <v>9</v>
      </c>
      <c r="E8346" t="s">
        <v>69</v>
      </c>
      <c r="F8346">
        <v>46597700</v>
      </c>
      <c r="G8346">
        <v>32700000</v>
      </c>
      <c r="H8346" t="s">
        <v>143</v>
      </c>
      <c r="I8346">
        <f>YEAR(Table1[[#This Row],[date]])</f>
        <v>2015</v>
      </c>
      <c r="J8346">
        <f>Table1[[#This Row],[revenue]]-Table1[[#This Row],[budget_x]]</f>
        <v>-13897700</v>
      </c>
      <c r="K8346" s="7">
        <f>Table1[[#This Row],[profit /loss ]]/Table1[[#This Row],[budget_x]]</f>
        <v>-0.29824862600514618</v>
      </c>
      <c r="L8346" t="str" cm="1">
        <f t="array" ref="L8346">_xlfn.IFS(Table1[[#This Row],[score]]&gt;70,"high",Table1[[#This Row],[score]]&gt;50,"medium",Table1[[#This Row],[score]]&lt;=50,"low")</f>
        <v>medium</v>
      </c>
    </row>
    <row r="8347" spans="1:12" x14ac:dyDescent="0.3">
      <c r="A8347" t="s">
        <v>8022</v>
      </c>
      <c r="B8347" s="1">
        <v>42845</v>
      </c>
      <c r="C8347">
        <v>60</v>
      </c>
      <c r="D8347" t="s">
        <v>9</v>
      </c>
      <c r="E8347" t="s">
        <v>10</v>
      </c>
      <c r="F8347">
        <v>5500000</v>
      </c>
      <c r="G8347">
        <v>788191</v>
      </c>
      <c r="H8347" t="s">
        <v>11</v>
      </c>
      <c r="I8347">
        <f>YEAR(Table1[[#This Row],[date]])</f>
        <v>2017</v>
      </c>
      <c r="J8347">
        <f>Table1[[#This Row],[revenue]]-Table1[[#This Row],[budget_x]]</f>
        <v>-4711809</v>
      </c>
      <c r="K8347" s="7">
        <f>Table1[[#This Row],[profit /loss ]]/Table1[[#This Row],[budget_x]]</f>
        <v>-0.85669254545454543</v>
      </c>
      <c r="L8347" t="str" cm="1">
        <f t="array" ref="L8347">_xlfn.IFS(Table1[[#This Row],[score]]&gt;70,"high",Table1[[#This Row],[score]]&gt;50,"medium",Table1[[#This Row],[score]]&lt;=50,"low")</f>
        <v>medium</v>
      </c>
    </row>
    <row r="8348" spans="1:12" x14ac:dyDescent="0.3">
      <c r="A8348" t="s">
        <v>8023</v>
      </c>
      <c r="B8348" s="1">
        <v>38288</v>
      </c>
      <c r="C8348">
        <v>65</v>
      </c>
      <c r="D8348" t="s">
        <v>9</v>
      </c>
      <c r="E8348" t="s">
        <v>10</v>
      </c>
      <c r="F8348">
        <v>80000000</v>
      </c>
      <c r="G8348">
        <v>96135872</v>
      </c>
      <c r="H8348" t="s">
        <v>11</v>
      </c>
      <c r="I8348">
        <f>YEAR(Table1[[#This Row],[date]])</f>
        <v>2004</v>
      </c>
      <c r="J8348">
        <f>Table1[[#This Row],[revenue]]-Table1[[#This Row],[budget_x]]</f>
        <v>16135872</v>
      </c>
      <c r="K8348" s="7">
        <f>Table1[[#This Row],[profit /loss ]]/Table1[[#This Row],[budget_x]]</f>
        <v>0.2016984</v>
      </c>
      <c r="L8348" t="str" cm="1">
        <f t="array" ref="L8348">_xlfn.IFS(Table1[[#This Row],[score]]&gt;70,"high",Table1[[#This Row],[score]]&gt;50,"medium",Table1[[#This Row],[score]]&lt;=50,"low")</f>
        <v>medium</v>
      </c>
    </row>
    <row r="8349" spans="1:12" x14ac:dyDescent="0.3">
      <c r="A8349" t="s">
        <v>8024</v>
      </c>
      <c r="B8349" s="1">
        <v>44176</v>
      </c>
      <c r="C8349">
        <v>64</v>
      </c>
      <c r="D8349" t="s">
        <v>9</v>
      </c>
      <c r="E8349" t="s">
        <v>10</v>
      </c>
      <c r="F8349">
        <v>88500000</v>
      </c>
      <c r="G8349">
        <v>381325165.39999998</v>
      </c>
      <c r="H8349" t="s">
        <v>17</v>
      </c>
      <c r="I8349">
        <f>YEAR(Table1[[#This Row],[date]])</f>
        <v>2020</v>
      </c>
      <c r="J8349">
        <f>Table1[[#This Row],[revenue]]-Table1[[#This Row],[budget_x]]</f>
        <v>292825165.39999998</v>
      </c>
      <c r="K8349" s="7">
        <f>Table1[[#This Row],[profit /loss ]]/Table1[[#This Row],[budget_x]]</f>
        <v>3.308758931073446</v>
      </c>
      <c r="L8349" t="str" cm="1">
        <f t="array" ref="L8349">_xlfn.IFS(Table1[[#This Row],[score]]&gt;70,"high",Table1[[#This Row],[score]]&gt;50,"medium",Table1[[#This Row],[score]]&lt;=50,"low")</f>
        <v>medium</v>
      </c>
    </row>
    <row r="8350" spans="1:12" x14ac:dyDescent="0.3">
      <c r="A8350" t="s">
        <v>8025</v>
      </c>
      <c r="B8350" s="1">
        <v>33752</v>
      </c>
      <c r="C8350">
        <v>69</v>
      </c>
      <c r="D8350" t="s">
        <v>9</v>
      </c>
      <c r="E8350" t="s">
        <v>10</v>
      </c>
      <c r="F8350">
        <v>11700000</v>
      </c>
      <c r="G8350">
        <v>88036683</v>
      </c>
      <c r="H8350" t="s">
        <v>11</v>
      </c>
      <c r="I8350">
        <f>YEAR(Table1[[#This Row],[date]])</f>
        <v>1992</v>
      </c>
      <c r="J8350">
        <f>Table1[[#This Row],[revenue]]-Table1[[#This Row],[budget_x]]</f>
        <v>76336683</v>
      </c>
      <c r="K8350" s="7">
        <f>Table1[[#This Row],[profit /loss ]]/Table1[[#This Row],[budget_x]]</f>
        <v>6.5245028205128204</v>
      </c>
      <c r="L8350" t="str" cm="1">
        <f t="array" ref="L8350">_xlfn.IFS(Table1[[#This Row],[score]]&gt;70,"high",Table1[[#This Row],[score]]&gt;50,"medium",Table1[[#This Row],[score]]&lt;=50,"low")</f>
        <v>medium</v>
      </c>
    </row>
    <row r="8351" spans="1:12" x14ac:dyDescent="0.3">
      <c r="A8351" t="s">
        <v>8026</v>
      </c>
      <c r="B8351" s="1">
        <v>36931</v>
      </c>
      <c r="C8351">
        <v>55</v>
      </c>
      <c r="D8351" t="s">
        <v>9</v>
      </c>
      <c r="E8351" t="s">
        <v>10</v>
      </c>
      <c r="F8351">
        <v>22000000</v>
      </c>
      <c r="G8351">
        <v>25873142</v>
      </c>
      <c r="H8351" t="s">
        <v>17</v>
      </c>
      <c r="I8351">
        <f>YEAR(Table1[[#This Row],[date]])</f>
        <v>2001</v>
      </c>
      <c r="J8351">
        <f>Table1[[#This Row],[revenue]]-Table1[[#This Row],[budget_x]]</f>
        <v>3873142</v>
      </c>
      <c r="K8351" s="7">
        <f>Table1[[#This Row],[profit /loss ]]/Table1[[#This Row],[budget_x]]</f>
        <v>0.17605190909090909</v>
      </c>
      <c r="L8351" t="str" cm="1">
        <f t="array" ref="L8351">_xlfn.IFS(Table1[[#This Row],[score]]&gt;70,"high",Table1[[#This Row],[score]]&gt;50,"medium",Table1[[#This Row],[score]]&lt;=50,"low")</f>
        <v>medium</v>
      </c>
    </row>
    <row r="8352" spans="1:12" x14ac:dyDescent="0.3">
      <c r="A8352" t="s">
        <v>1281</v>
      </c>
      <c r="B8352" s="1">
        <v>40704</v>
      </c>
      <c r="C8352">
        <v>54</v>
      </c>
      <c r="D8352" t="s">
        <v>9</v>
      </c>
      <c r="E8352" t="s">
        <v>10</v>
      </c>
      <c r="F8352">
        <v>10000000</v>
      </c>
      <c r="G8352">
        <v>408680</v>
      </c>
      <c r="H8352" t="s">
        <v>11</v>
      </c>
      <c r="I8352">
        <f>YEAR(Table1[[#This Row],[date]])</f>
        <v>2011</v>
      </c>
      <c r="J8352">
        <f>Table1[[#This Row],[revenue]]-Table1[[#This Row],[budget_x]]</f>
        <v>-9591320</v>
      </c>
      <c r="K8352" s="7">
        <f>Table1[[#This Row],[profit /loss ]]/Table1[[#This Row],[budget_x]]</f>
        <v>-0.95913199999999998</v>
      </c>
      <c r="L8352" t="str" cm="1">
        <f t="array" ref="L8352">_xlfn.IFS(Table1[[#This Row],[score]]&gt;70,"high",Table1[[#This Row],[score]]&gt;50,"medium",Table1[[#This Row],[score]]&lt;=50,"low")</f>
        <v>medium</v>
      </c>
    </row>
    <row r="8353" spans="1:12" x14ac:dyDescent="0.3">
      <c r="A8353" t="s">
        <v>8027</v>
      </c>
      <c r="B8353" s="1">
        <v>34397</v>
      </c>
      <c r="C8353">
        <v>57</v>
      </c>
      <c r="D8353" t="s">
        <v>9</v>
      </c>
      <c r="E8353" t="s">
        <v>10</v>
      </c>
      <c r="F8353">
        <v>18580700.600000001</v>
      </c>
      <c r="G8353">
        <v>7770731</v>
      </c>
      <c r="H8353" t="s">
        <v>17</v>
      </c>
      <c r="I8353">
        <f>YEAR(Table1[[#This Row],[date]])</f>
        <v>1994</v>
      </c>
      <c r="J8353">
        <f>Table1[[#This Row],[revenue]]-Table1[[#This Row],[budget_x]]</f>
        <v>-10809969.600000001</v>
      </c>
      <c r="K8353" s="7">
        <f>Table1[[#This Row],[profit /loss ]]/Table1[[#This Row],[budget_x]]</f>
        <v>-0.58178482247327101</v>
      </c>
      <c r="L8353" t="str" cm="1">
        <f t="array" ref="L8353">_xlfn.IFS(Table1[[#This Row],[score]]&gt;70,"high",Table1[[#This Row],[score]]&gt;50,"medium",Table1[[#This Row],[score]]&lt;=50,"low")</f>
        <v>medium</v>
      </c>
    </row>
    <row r="8354" spans="1:12" x14ac:dyDescent="0.3">
      <c r="A8354" t="s">
        <v>8028</v>
      </c>
      <c r="B8354" s="1">
        <v>42402</v>
      </c>
      <c r="C8354">
        <v>76</v>
      </c>
      <c r="D8354" t="s">
        <v>9</v>
      </c>
      <c r="E8354" t="s">
        <v>69</v>
      </c>
      <c r="F8354">
        <v>122200000</v>
      </c>
      <c r="G8354">
        <v>332240852</v>
      </c>
      <c r="H8354" t="s">
        <v>143</v>
      </c>
      <c r="I8354">
        <f>YEAR(Table1[[#This Row],[date]])</f>
        <v>2016</v>
      </c>
      <c r="J8354">
        <f>Table1[[#This Row],[revenue]]-Table1[[#This Row],[budget_x]]</f>
        <v>210040852</v>
      </c>
      <c r="K8354" s="7">
        <f>Table1[[#This Row],[profit /loss ]]/Table1[[#This Row],[budget_x]]</f>
        <v>1.7188285761047464</v>
      </c>
      <c r="L8354" t="str" cm="1">
        <f t="array" ref="L8354">_xlfn.IFS(Table1[[#This Row],[score]]&gt;70,"high",Table1[[#This Row],[score]]&gt;50,"medium",Table1[[#This Row],[score]]&lt;=50,"low")</f>
        <v>high</v>
      </c>
    </row>
    <row r="8355" spans="1:12" x14ac:dyDescent="0.3">
      <c r="A8355" t="s">
        <v>8029</v>
      </c>
      <c r="B8355" s="1">
        <v>16777</v>
      </c>
      <c r="C8355">
        <v>63</v>
      </c>
      <c r="D8355" t="s">
        <v>9</v>
      </c>
      <c r="E8355" t="s">
        <v>10</v>
      </c>
      <c r="F8355">
        <v>142000000</v>
      </c>
      <c r="G8355">
        <v>400881081</v>
      </c>
      <c r="H8355" t="s">
        <v>11</v>
      </c>
      <c r="I8355">
        <f>YEAR(Table1[[#This Row],[date]])</f>
        <v>1945</v>
      </c>
      <c r="J8355">
        <f>Table1[[#This Row],[revenue]]-Table1[[#This Row],[budget_x]]</f>
        <v>258881081</v>
      </c>
      <c r="K8355" s="7">
        <f>Table1[[#This Row],[profit /loss ]]/Table1[[#This Row],[budget_x]]</f>
        <v>1.8231062042253521</v>
      </c>
      <c r="L8355" t="str" cm="1">
        <f t="array" ref="L8355">_xlfn.IFS(Table1[[#This Row],[score]]&gt;70,"high",Table1[[#This Row],[score]]&gt;50,"medium",Table1[[#This Row],[score]]&lt;=50,"low")</f>
        <v>medium</v>
      </c>
    </row>
    <row r="8356" spans="1:12" x14ac:dyDescent="0.3">
      <c r="A8356" t="s">
        <v>8030</v>
      </c>
      <c r="B8356" s="1">
        <v>43707</v>
      </c>
      <c r="C8356">
        <v>69</v>
      </c>
      <c r="D8356" t="s">
        <v>9</v>
      </c>
      <c r="E8356" t="s">
        <v>15</v>
      </c>
      <c r="F8356">
        <v>103740000</v>
      </c>
      <c r="G8356">
        <v>608633534</v>
      </c>
      <c r="H8356" t="s">
        <v>25</v>
      </c>
      <c r="I8356">
        <f>YEAR(Table1[[#This Row],[date]])</f>
        <v>2019</v>
      </c>
      <c r="J8356">
        <f>Table1[[#This Row],[revenue]]-Table1[[#This Row],[budget_x]]</f>
        <v>504893534</v>
      </c>
      <c r="K8356" s="7">
        <f>Table1[[#This Row],[profit /loss ]]/Table1[[#This Row],[budget_x]]</f>
        <v>4.8669128012338536</v>
      </c>
      <c r="L8356" t="str" cm="1">
        <f t="array" ref="L8356">_xlfn.IFS(Table1[[#This Row],[score]]&gt;70,"high",Table1[[#This Row],[score]]&gt;50,"medium",Table1[[#This Row],[score]]&lt;=50,"low")</f>
        <v>medium</v>
      </c>
    </row>
    <row r="8357" spans="1:12" x14ac:dyDescent="0.3">
      <c r="A8357" t="s">
        <v>8031</v>
      </c>
      <c r="B8357" s="1">
        <v>26626</v>
      </c>
      <c r="C8357">
        <v>73</v>
      </c>
      <c r="D8357" t="s">
        <v>9</v>
      </c>
      <c r="E8357" t="s">
        <v>10</v>
      </c>
      <c r="F8357">
        <v>2000000</v>
      </c>
      <c r="G8357">
        <v>46122355</v>
      </c>
      <c r="H8357" t="s">
        <v>11</v>
      </c>
      <c r="I8357">
        <f>YEAR(Table1[[#This Row],[date]])</f>
        <v>1972</v>
      </c>
      <c r="J8357">
        <f>Table1[[#This Row],[revenue]]-Table1[[#This Row],[budget_x]]</f>
        <v>44122355</v>
      </c>
      <c r="K8357" s="7">
        <f>Table1[[#This Row],[profit /loss ]]/Table1[[#This Row],[budget_x]]</f>
        <v>22.061177499999999</v>
      </c>
      <c r="L8357" t="str" cm="1">
        <f t="array" ref="L8357">_xlfn.IFS(Table1[[#This Row],[score]]&gt;70,"high",Table1[[#This Row],[score]]&gt;50,"medium",Table1[[#This Row],[score]]&lt;=50,"low")</f>
        <v>high</v>
      </c>
    </row>
    <row r="8358" spans="1:12" x14ac:dyDescent="0.3">
      <c r="A8358" t="s">
        <v>8032</v>
      </c>
      <c r="B8358" s="1">
        <v>41682</v>
      </c>
      <c r="C8358">
        <v>66</v>
      </c>
      <c r="D8358" t="s">
        <v>9</v>
      </c>
      <c r="E8358" t="s">
        <v>36</v>
      </c>
      <c r="F8358">
        <v>39460000</v>
      </c>
      <c r="G8358">
        <v>37473</v>
      </c>
      <c r="H8358" t="s">
        <v>37</v>
      </c>
      <c r="I8358">
        <f>YEAR(Table1[[#This Row],[date]])</f>
        <v>2014</v>
      </c>
      <c r="J8358">
        <f>Table1[[#This Row],[revenue]]-Table1[[#This Row],[budget_x]]</f>
        <v>-39422527</v>
      </c>
      <c r="K8358" s="7">
        <f>Table1[[#This Row],[profit /loss ]]/Table1[[#This Row],[budget_x]]</f>
        <v>-0.99905035478966042</v>
      </c>
      <c r="L8358" t="str" cm="1">
        <f t="array" ref="L8358">_xlfn.IFS(Table1[[#This Row],[score]]&gt;70,"high",Table1[[#This Row],[score]]&gt;50,"medium",Table1[[#This Row],[score]]&lt;=50,"low")</f>
        <v>medium</v>
      </c>
    </row>
    <row r="8359" spans="1:12" x14ac:dyDescent="0.3">
      <c r="A8359" t="s">
        <v>8033</v>
      </c>
      <c r="B8359" s="1">
        <v>35524</v>
      </c>
      <c r="C8359">
        <v>51</v>
      </c>
      <c r="D8359" t="s">
        <v>9</v>
      </c>
      <c r="E8359" t="s">
        <v>10</v>
      </c>
      <c r="F8359">
        <v>30000000</v>
      </c>
      <c r="G8359">
        <v>48138337</v>
      </c>
      <c r="H8359" t="s">
        <v>17</v>
      </c>
      <c r="I8359">
        <f>YEAR(Table1[[#This Row],[date]])</f>
        <v>1997</v>
      </c>
      <c r="J8359">
        <f>Table1[[#This Row],[revenue]]-Table1[[#This Row],[budget_x]]</f>
        <v>18138337</v>
      </c>
      <c r="K8359" s="7">
        <f>Table1[[#This Row],[profit /loss ]]/Table1[[#This Row],[budget_x]]</f>
        <v>0.60461123333333333</v>
      </c>
      <c r="L8359" t="str" cm="1">
        <f t="array" ref="L8359">_xlfn.IFS(Table1[[#This Row],[score]]&gt;70,"high",Table1[[#This Row],[score]]&gt;50,"medium",Table1[[#This Row],[score]]&lt;=50,"low")</f>
        <v>medium</v>
      </c>
    </row>
    <row r="8360" spans="1:12" x14ac:dyDescent="0.3">
      <c r="A8360" t="s">
        <v>8034</v>
      </c>
      <c r="B8360" s="1">
        <v>27480</v>
      </c>
      <c r="C8360">
        <v>70</v>
      </c>
      <c r="D8360" t="s">
        <v>9</v>
      </c>
      <c r="E8360" t="s">
        <v>10</v>
      </c>
      <c r="F8360">
        <v>14000000</v>
      </c>
      <c r="G8360">
        <v>116000000</v>
      </c>
      <c r="H8360" t="s">
        <v>11</v>
      </c>
      <c r="I8360">
        <f>YEAR(Table1[[#This Row],[date]])</f>
        <v>1975</v>
      </c>
      <c r="J8360">
        <f>Table1[[#This Row],[revenue]]-Table1[[#This Row],[budget_x]]</f>
        <v>102000000</v>
      </c>
      <c r="K8360" s="7">
        <f>Table1[[#This Row],[profit /loss ]]/Table1[[#This Row],[budget_x]]</f>
        <v>7.2857142857142856</v>
      </c>
      <c r="L8360" t="str" cm="1">
        <f t="array" ref="L8360">_xlfn.IFS(Table1[[#This Row],[score]]&gt;70,"high",Table1[[#This Row],[score]]&gt;50,"medium",Table1[[#This Row],[score]]&lt;=50,"low")</f>
        <v>medium</v>
      </c>
    </row>
    <row r="8361" spans="1:12" x14ac:dyDescent="0.3">
      <c r="A8361" t="s">
        <v>8035</v>
      </c>
      <c r="B8361" s="1">
        <v>43796</v>
      </c>
      <c r="C8361">
        <v>63</v>
      </c>
      <c r="D8361" t="s">
        <v>9</v>
      </c>
      <c r="E8361" t="s">
        <v>171</v>
      </c>
      <c r="F8361">
        <v>87000000</v>
      </c>
      <c r="G8361">
        <v>416389640</v>
      </c>
      <c r="H8361" t="s">
        <v>184</v>
      </c>
      <c r="I8361">
        <f>YEAR(Table1[[#This Row],[date]])</f>
        <v>2019</v>
      </c>
      <c r="J8361">
        <f>Table1[[#This Row],[revenue]]-Table1[[#This Row],[budget_x]]</f>
        <v>329389640</v>
      </c>
      <c r="K8361" s="7">
        <f>Table1[[#This Row],[profit /loss ]]/Table1[[#This Row],[budget_x]]</f>
        <v>3.7860878160919542</v>
      </c>
      <c r="L8361" t="str" cm="1">
        <f t="array" ref="L8361">_xlfn.IFS(Table1[[#This Row],[score]]&gt;70,"high",Table1[[#This Row],[score]]&gt;50,"medium",Table1[[#This Row],[score]]&lt;=50,"low")</f>
        <v>medium</v>
      </c>
    </row>
    <row r="8362" spans="1:12" x14ac:dyDescent="0.3">
      <c r="A8362" t="s">
        <v>8036</v>
      </c>
      <c r="B8362" s="1">
        <v>37386</v>
      </c>
      <c r="C8362">
        <v>67</v>
      </c>
      <c r="D8362" t="s">
        <v>9</v>
      </c>
      <c r="E8362" t="s">
        <v>10</v>
      </c>
      <c r="F8362">
        <v>2000000</v>
      </c>
      <c r="G8362">
        <v>3537283</v>
      </c>
      <c r="H8362" t="s">
        <v>30</v>
      </c>
      <c r="I8362">
        <f>YEAR(Table1[[#This Row],[date]])</f>
        <v>2002</v>
      </c>
      <c r="J8362">
        <f>Table1[[#This Row],[revenue]]-Table1[[#This Row],[budget_x]]</f>
        <v>1537283</v>
      </c>
      <c r="K8362" s="7">
        <f>Table1[[#This Row],[profit /loss ]]/Table1[[#This Row],[budget_x]]</f>
        <v>0.76864149999999998</v>
      </c>
      <c r="L8362" t="str" cm="1">
        <f t="array" ref="L8362">_xlfn.IFS(Table1[[#This Row],[score]]&gt;70,"high",Table1[[#This Row],[score]]&gt;50,"medium",Table1[[#This Row],[score]]&lt;=50,"low")</f>
        <v>medium</v>
      </c>
    </row>
    <row r="8363" spans="1:12" x14ac:dyDescent="0.3">
      <c r="A8363" t="s">
        <v>8037</v>
      </c>
      <c r="B8363" s="1">
        <v>37336</v>
      </c>
      <c r="C8363">
        <v>63</v>
      </c>
      <c r="D8363" t="s">
        <v>9</v>
      </c>
      <c r="E8363" t="s">
        <v>10</v>
      </c>
      <c r="F8363">
        <v>75000000</v>
      </c>
      <c r="G8363">
        <v>71523271</v>
      </c>
      <c r="H8363" t="s">
        <v>11</v>
      </c>
      <c r="I8363">
        <f>YEAR(Table1[[#This Row],[date]])</f>
        <v>2002</v>
      </c>
      <c r="J8363">
        <f>Table1[[#This Row],[revenue]]-Table1[[#This Row],[budget_x]]</f>
        <v>-3476729</v>
      </c>
      <c r="K8363" s="7">
        <f>Table1[[#This Row],[profit /loss ]]/Table1[[#This Row],[budget_x]]</f>
        <v>-4.6356386666666666E-2</v>
      </c>
      <c r="L8363" t="str" cm="1">
        <f t="array" ref="L8363">_xlfn.IFS(Table1[[#This Row],[score]]&gt;70,"high",Table1[[#This Row],[score]]&gt;50,"medium",Table1[[#This Row],[score]]&lt;=50,"low")</f>
        <v>medium</v>
      </c>
    </row>
    <row r="8364" spans="1:12" x14ac:dyDescent="0.3">
      <c r="A8364" t="s">
        <v>8038</v>
      </c>
      <c r="B8364" s="1">
        <v>43741</v>
      </c>
      <c r="C8364">
        <v>72</v>
      </c>
      <c r="D8364" t="s">
        <v>9</v>
      </c>
      <c r="E8364" t="s">
        <v>10</v>
      </c>
      <c r="F8364">
        <v>115500000</v>
      </c>
      <c r="G8364">
        <v>425732545.60000002</v>
      </c>
      <c r="H8364" t="s">
        <v>11</v>
      </c>
      <c r="I8364">
        <f>YEAR(Table1[[#This Row],[date]])</f>
        <v>2019</v>
      </c>
      <c r="J8364">
        <f>Table1[[#This Row],[revenue]]-Table1[[#This Row],[budget_x]]</f>
        <v>310232545.60000002</v>
      </c>
      <c r="K8364" s="7">
        <f>Table1[[#This Row],[profit /loss ]]/Table1[[#This Row],[budget_x]]</f>
        <v>2.6859960658008659</v>
      </c>
      <c r="L8364" t="str" cm="1">
        <f t="array" ref="L8364">_xlfn.IFS(Table1[[#This Row],[score]]&gt;70,"high",Table1[[#This Row],[score]]&gt;50,"medium",Table1[[#This Row],[score]]&lt;=50,"low")</f>
        <v>high</v>
      </c>
    </row>
    <row r="8365" spans="1:12" x14ac:dyDescent="0.3">
      <c r="A8365" t="s">
        <v>8039</v>
      </c>
      <c r="B8365" s="1">
        <v>28124</v>
      </c>
      <c r="C8365">
        <v>66</v>
      </c>
      <c r="D8365" t="s">
        <v>9</v>
      </c>
      <c r="E8365" t="s">
        <v>10</v>
      </c>
      <c r="F8365">
        <v>7000000</v>
      </c>
      <c r="G8365">
        <v>25000000</v>
      </c>
      <c r="H8365" t="s">
        <v>11</v>
      </c>
      <c r="I8365">
        <f>YEAR(Table1[[#This Row],[date]])</f>
        <v>1976</v>
      </c>
      <c r="J8365">
        <f>Table1[[#This Row],[revenue]]-Table1[[#This Row],[budget_x]]</f>
        <v>18000000</v>
      </c>
      <c r="K8365" s="7">
        <f>Table1[[#This Row],[profit /loss ]]/Table1[[#This Row],[budget_x]]</f>
        <v>2.5714285714285716</v>
      </c>
      <c r="L8365" t="str" cm="1">
        <f t="array" ref="L8365">_xlfn.IFS(Table1[[#This Row],[score]]&gt;70,"high",Table1[[#This Row],[score]]&gt;50,"medium",Table1[[#This Row],[score]]&lt;=50,"low")</f>
        <v>medium</v>
      </c>
    </row>
    <row r="8366" spans="1:12" x14ac:dyDescent="0.3">
      <c r="A8366" t="s">
        <v>8040</v>
      </c>
      <c r="B8366" s="1">
        <v>14628</v>
      </c>
      <c r="C8366">
        <v>74</v>
      </c>
      <c r="D8366" t="s">
        <v>9</v>
      </c>
      <c r="E8366" t="s">
        <v>10</v>
      </c>
      <c r="F8366">
        <v>90000000</v>
      </c>
      <c r="G8366">
        <v>480423590.19999999</v>
      </c>
      <c r="H8366" t="s">
        <v>17</v>
      </c>
      <c r="I8366">
        <f>YEAR(Table1[[#This Row],[date]])</f>
        <v>1940</v>
      </c>
      <c r="J8366">
        <f>Table1[[#This Row],[revenue]]-Table1[[#This Row],[budget_x]]</f>
        <v>390423590.19999999</v>
      </c>
      <c r="K8366" s="7">
        <f>Table1[[#This Row],[profit /loss ]]/Table1[[#This Row],[budget_x]]</f>
        <v>4.3380398911111113</v>
      </c>
      <c r="L8366" t="str" cm="1">
        <f t="array" ref="L8366">_xlfn.IFS(Table1[[#This Row],[score]]&gt;70,"high",Table1[[#This Row],[score]]&gt;50,"medium",Table1[[#This Row],[score]]&lt;=50,"low")</f>
        <v>high</v>
      </c>
    </row>
    <row r="8367" spans="1:12" x14ac:dyDescent="0.3">
      <c r="A8367" t="s">
        <v>8041</v>
      </c>
      <c r="B8367" s="1">
        <v>43006</v>
      </c>
      <c r="C8367">
        <v>68</v>
      </c>
      <c r="D8367" t="s">
        <v>9</v>
      </c>
      <c r="E8367" t="s">
        <v>10</v>
      </c>
      <c r="F8367">
        <v>25000000</v>
      </c>
      <c r="G8367">
        <v>18445379</v>
      </c>
      <c r="H8367" t="s">
        <v>11</v>
      </c>
      <c r="I8367">
        <f>YEAR(Table1[[#This Row],[date]])</f>
        <v>2017</v>
      </c>
      <c r="J8367">
        <f>Table1[[#This Row],[revenue]]-Table1[[#This Row],[budget_x]]</f>
        <v>-6554621</v>
      </c>
      <c r="K8367" s="7">
        <f>Table1[[#This Row],[profit /loss ]]/Table1[[#This Row],[budget_x]]</f>
        <v>-0.26218483999999997</v>
      </c>
      <c r="L8367" t="str" cm="1">
        <f t="array" ref="L8367">_xlfn.IFS(Table1[[#This Row],[score]]&gt;70,"high",Table1[[#This Row],[score]]&gt;50,"medium",Table1[[#This Row],[score]]&lt;=50,"low")</f>
        <v>medium</v>
      </c>
    </row>
    <row r="8368" spans="1:12" x14ac:dyDescent="0.3">
      <c r="A8368" t="s">
        <v>8042</v>
      </c>
      <c r="B8368" s="1">
        <v>35061</v>
      </c>
      <c r="C8368">
        <v>70</v>
      </c>
      <c r="D8368" t="s">
        <v>9</v>
      </c>
      <c r="E8368" t="s">
        <v>10</v>
      </c>
      <c r="F8368">
        <v>42000000</v>
      </c>
      <c r="G8368">
        <v>7959291</v>
      </c>
      <c r="H8368" t="s">
        <v>11</v>
      </c>
      <c r="I8368">
        <f>YEAR(Table1[[#This Row],[date]])</f>
        <v>1995</v>
      </c>
      <c r="J8368">
        <f>Table1[[#This Row],[revenue]]-Table1[[#This Row],[budget_x]]</f>
        <v>-34040709</v>
      </c>
      <c r="K8368" s="7">
        <f>Table1[[#This Row],[profit /loss ]]/Table1[[#This Row],[budget_x]]</f>
        <v>-0.81049307142857141</v>
      </c>
      <c r="L8368" t="str" cm="1">
        <f t="array" ref="L8368">_xlfn.IFS(Table1[[#This Row],[score]]&gt;70,"high",Table1[[#This Row],[score]]&gt;50,"medium",Table1[[#This Row],[score]]&lt;=50,"low")</f>
        <v>medium</v>
      </c>
    </row>
    <row r="8369" spans="1:12" x14ac:dyDescent="0.3">
      <c r="A8369" t="s">
        <v>8043</v>
      </c>
      <c r="B8369" s="1">
        <v>44134</v>
      </c>
      <c r="C8369">
        <v>63</v>
      </c>
      <c r="D8369" t="s">
        <v>9</v>
      </c>
      <c r="E8369" t="s">
        <v>10</v>
      </c>
      <c r="F8369">
        <v>17000000</v>
      </c>
      <c r="G8369">
        <v>354670</v>
      </c>
      <c r="H8369" t="s">
        <v>11</v>
      </c>
      <c r="I8369">
        <f>YEAR(Table1[[#This Row],[date]])</f>
        <v>2020</v>
      </c>
      <c r="J8369">
        <f>Table1[[#This Row],[revenue]]-Table1[[#This Row],[budget_x]]</f>
        <v>-16645330</v>
      </c>
      <c r="K8369" s="7">
        <f>Table1[[#This Row],[profit /loss ]]/Table1[[#This Row],[budget_x]]</f>
        <v>-0.97913705882352942</v>
      </c>
      <c r="L8369" t="str" cm="1">
        <f t="array" ref="L8369">_xlfn.IFS(Table1[[#This Row],[score]]&gt;70,"high",Table1[[#This Row],[score]]&gt;50,"medium",Table1[[#This Row],[score]]&lt;=50,"low")</f>
        <v>medium</v>
      </c>
    </row>
    <row r="8370" spans="1:12" x14ac:dyDescent="0.3">
      <c r="A8370" t="s">
        <v>8044</v>
      </c>
      <c r="B8370" s="1">
        <v>44883</v>
      </c>
      <c r="C8370">
        <v>80</v>
      </c>
      <c r="D8370" t="s">
        <v>9</v>
      </c>
      <c r="E8370" t="s">
        <v>15</v>
      </c>
      <c r="F8370">
        <v>55800000</v>
      </c>
      <c r="G8370">
        <v>198478509.59999999</v>
      </c>
      <c r="H8370" t="s">
        <v>52</v>
      </c>
      <c r="I8370">
        <f>YEAR(Table1[[#This Row],[date]])</f>
        <v>2022</v>
      </c>
      <c r="J8370">
        <f>Table1[[#This Row],[revenue]]-Table1[[#This Row],[budget_x]]</f>
        <v>142678509.59999999</v>
      </c>
      <c r="K8370" s="7">
        <f>Table1[[#This Row],[profit /loss ]]/Table1[[#This Row],[budget_x]]</f>
        <v>2.5569625376344085</v>
      </c>
      <c r="L8370" t="str" cm="1">
        <f t="array" ref="L8370">_xlfn.IFS(Table1[[#This Row],[score]]&gt;70,"high",Table1[[#This Row],[score]]&gt;50,"medium",Table1[[#This Row],[score]]&lt;=50,"low")</f>
        <v>high</v>
      </c>
    </row>
    <row r="8371" spans="1:12" x14ac:dyDescent="0.3">
      <c r="A8371" t="s">
        <v>8045</v>
      </c>
      <c r="B8371" s="1">
        <v>31976</v>
      </c>
      <c r="C8371">
        <v>73</v>
      </c>
      <c r="D8371" t="s">
        <v>9</v>
      </c>
      <c r="E8371" t="s">
        <v>86</v>
      </c>
      <c r="F8371">
        <v>1250000</v>
      </c>
      <c r="G8371">
        <v>71842476.200000003</v>
      </c>
      <c r="H8371" t="s">
        <v>87</v>
      </c>
      <c r="I8371">
        <f>YEAR(Table1[[#This Row],[date]])</f>
        <v>1987</v>
      </c>
      <c r="J8371">
        <f>Table1[[#This Row],[revenue]]-Table1[[#This Row],[budget_x]]</f>
        <v>70592476.200000003</v>
      </c>
      <c r="K8371" s="7">
        <f>Table1[[#This Row],[profit /loss ]]/Table1[[#This Row],[budget_x]]</f>
        <v>56.473980960000006</v>
      </c>
      <c r="L8371" t="str" cm="1">
        <f t="array" ref="L8371">_xlfn.IFS(Table1[[#This Row],[score]]&gt;70,"high",Table1[[#This Row],[score]]&gt;50,"medium",Table1[[#This Row],[score]]&lt;=50,"low")</f>
        <v>high</v>
      </c>
    </row>
    <row r="8372" spans="1:12" x14ac:dyDescent="0.3">
      <c r="A8372" t="s">
        <v>8046</v>
      </c>
      <c r="B8372" s="1">
        <v>25953</v>
      </c>
      <c r="C8372">
        <v>55</v>
      </c>
      <c r="D8372" t="s">
        <v>9</v>
      </c>
      <c r="E8372" t="s">
        <v>8047</v>
      </c>
      <c r="F8372">
        <v>80000000</v>
      </c>
      <c r="G8372">
        <v>475701740.60000002</v>
      </c>
      <c r="H8372" t="s">
        <v>17</v>
      </c>
      <c r="I8372">
        <f>YEAR(Table1[[#This Row],[date]])</f>
        <v>1971</v>
      </c>
      <c r="J8372">
        <f>Table1[[#This Row],[revenue]]-Table1[[#This Row],[budget_x]]</f>
        <v>395701740.60000002</v>
      </c>
      <c r="K8372" s="7">
        <f>Table1[[#This Row],[profit /loss ]]/Table1[[#This Row],[budget_x]]</f>
        <v>4.9462717574999999</v>
      </c>
      <c r="L8372" t="str" cm="1">
        <f t="array" ref="L8372">_xlfn.IFS(Table1[[#This Row],[score]]&gt;70,"high",Table1[[#This Row],[score]]&gt;50,"medium",Table1[[#This Row],[score]]&lt;=50,"low")</f>
        <v>medium</v>
      </c>
    </row>
    <row r="8373" spans="1:12" x14ac:dyDescent="0.3">
      <c r="A8373" t="s">
        <v>8048</v>
      </c>
      <c r="B8373" s="1">
        <v>41403</v>
      </c>
      <c r="C8373">
        <v>59</v>
      </c>
      <c r="D8373" t="s">
        <v>9</v>
      </c>
      <c r="E8373" t="s">
        <v>10</v>
      </c>
      <c r="F8373">
        <v>32500000</v>
      </c>
      <c r="G8373">
        <v>48425971</v>
      </c>
      <c r="H8373" t="s">
        <v>11</v>
      </c>
      <c r="I8373">
        <f>YEAR(Table1[[#This Row],[date]])</f>
        <v>2013</v>
      </c>
      <c r="J8373">
        <f>Table1[[#This Row],[revenue]]-Table1[[#This Row],[budget_x]]</f>
        <v>15925971</v>
      </c>
      <c r="K8373" s="7">
        <f>Table1[[#This Row],[profit /loss ]]/Table1[[#This Row],[budget_x]]</f>
        <v>0.49002987692307692</v>
      </c>
      <c r="L8373" t="str" cm="1">
        <f t="array" ref="L8373">_xlfn.IFS(Table1[[#This Row],[score]]&gt;70,"high",Table1[[#This Row],[score]]&gt;50,"medium",Table1[[#This Row],[score]]&lt;=50,"low")</f>
        <v>medium</v>
      </c>
    </row>
    <row r="8374" spans="1:12" x14ac:dyDescent="0.3">
      <c r="A8374" t="s">
        <v>8049</v>
      </c>
      <c r="B8374" s="1">
        <v>41082</v>
      </c>
      <c r="C8374">
        <v>58</v>
      </c>
      <c r="D8374" t="s">
        <v>9</v>
      </c>
      <c r="E8374" t="s">
        <v>10</v>
      </c>
      <c r="F8374">
        <v>21500000</v>
      </c>
      <c r="G8374">
        <v>74290305</v>
      </c>
      <c r="H8374" t="s">
        <v>17</v>
      </c>
      <c r="I8374">
        <f>YEAR(Table1[[#This Row],[date]])</f>
        <v>2012</v>
      </c>
      <c r="J8374">
        <f>Table1[[#This Row],[revenue]]-Table1[[#This Row],[budget_x]]</f>
        <v>52790305</v>
      </c>
      <c r="K8374" s="7">
        <f>Table1[[#This Row],[profit /loss ]]/Table1[[#This Row],[budget_x]]</f>
        <v>2.4553630232558139</v>
      </c>
      <c r="L8374" t="str" cm="1">
        <f t="array" ref="L8374">_xlfn.IFS(Table1[[#This Row],[score]]&gt;70,"high",Table1[[#This Row],[score]]&gt;50,"medium",Table1[[#This Row],[score]]&lt;=50,"low")</f>
        <v>medium</v>
      </c>
    </row>
    <row r="8375" spans="1:12" x14ac:dyDescent="0.3">
      <c r="A8375" t="s">
        <v>1975</v>
      </c>
      <c r="B8375" s="1">
        <v>30973</v>
      </c>
      <c r="C8375">
        <v>60</v>
      </c>
      <c r="D8375" t="s">
        <v>9</v>
      </c>
      <c r="E8375" t="s">
        <v>10</v>
      </c>
      <c r="F8375">
        <v>118000000</v>
      </c>
      <c r="G8375">
        <v>195894790</v>
      </c>
      <c r="H8375" t="s">
        <v>655</v>
      </c>
      <c r="I8375">
        <f>YEAR(Table1[[#This Row],[date]])</f>
        <v>1984</v>
      </c>
      <c r="J8375">
        <f>Table1[[#This Row],[revenue]]-Table1[[#This Row],[budget_x]]</f>
        <v>77894790</v>
      </c>
      <c r="K8375" s="7">
        <f>Table1[[#This Row],[profit /loss ]]/Table1[[#This Row],[budget_x]]</f>
        <v>0.66012533898305081</v>
      </c>
      <c r="L8375" t="str" cm="1">
        <f t="array" ref="L8375">_xlfn.IFS(Table1[[#This Row],[score]]&gt;70,"high",Table1[[#This Row],[score]]&gt;50,"medium",Table1[[#This Row],[score]]&lt;=50,"low")</f>
        <v>medium</v>
      </c>
    </row>
    <row r="8376" spans="1:12" x14ac:dyDescent="0.3">
      <c r="A8376" t="s">
        <v>8050</v>
      </c>
      <c r="B8376" s="1">
        <v>28698</v>
      </c>
      <c r="C8376">
        <v>68</v>
      </c>
      <c r="D8376" t="s">
        <v>9</v>
      </c>
      <c r="E8376" t="s">
        <v>10</v>
      </c>
      <c r="F8376">
        <v>5000000</v>
      </c>
      <c r="G8376">
        <v>401</v>
      </c>
      <c r="H8376" t="s">
        <v>11</v>
      </c>
      <c r="I8376">
        <f>YEAR(Table1[[#This Row],[date]])</f>
        <v>1978</v>
      </c>
      <c r="J8376">
        <f>Table1[[#This Row],[revenue]]-Table1[[#This Row],[budget_x]]</f>
        <v>-4999599</v>
      </c>
      <c r="K8376" s="7">
        <f>Table1[[#This Row],[profit /loss ]]/Table1[[#This Row],[budget_x]]</f>
        <v>-0.99991980000000003</v>
      </c>
      <c r="L8376" t="str" cm="1">
        <f t="array" ref="L8376">_xlfn.IFS(Table1[[#This Row],[score]]&gt;70,"high",Table1[[#This Row],[score]]&gt;50,"medium",Table1[[#This Row],[score]]&lt;=50,"low")</f>
        <v>medium</v>
      </c>
    </row>
    <row r="8377" spans="1:12" x14ac:dyDescent="0.3">
      <c r="A8377" t="s">
        <v>8051</v>
      </c>
      <c r="B8377" s="1">
        <v>37840</v>
      </c>
      <c r="C8377">
        <v>63</v>
      </c>
      <c r="D8377" t="s">
        <v>9</v>
      </c>
      <c r="E8377" t="s">
        <v>10</v>
      </c>
      <c r="F8377">
        <v>10000000</v>
      </c>
      <c r="G8377">
        <v>33526835</v>
      </c>
      <c r="H8377" t="s">
        <v>11</v>
      </c>
      <c r="I8377">
        <f>YEAR(Table1[[#This Row],[date]])</f>
        <v>2003</v>
      </c>
      <c r="J8377">
        <f>Table1[[#This Row],[revenue]]-Table1[[#This Row],[budget_x]]</f>
        <v>23526835</v>
      </c>
      <c r="K8377" s="7">
        <f>Table1[[#This Row],[profit /loss ]]/Table1[[#This Row],[budget_x]]</f>
        <v>2.3526834999999999</v>
      </c>
      <c r="L8377" t="str" cm="1">
        <f t="array" ref="L8377">_xlfn.IFS(Table1[[#This Row],[score]]&gt;70,"high",Table1[[#This Row],[score]]&gt;50,"medium",Table1[[#This Row],[score]]&lt;=50,"low")</f>
        <v>medium</v>
      </c>
    </row>
    <row r="8378" spans="1:12" x14ac:dyDescent="0.3">
      <c r="A8378" t="s">
        <v>8052</v>
      </c>
      <c r="B8378" s="1">
        <v>44847</v>
      </c>
      <c r="C8378">
        <v>66</v>
      </c>
      <c r="D8378" t="s">
        <v>9</v>
      </c>
      <c r="E8378" t="s">
        <v>171</v>
      </c>
      <c r="F8378">
        <v>123600000</v>
      </c>
      <c r="G8378">
        <v>565198234</v>
      </c>
      <c r="H8378" t="s">
        <v>11</v>
      </c>
      <c r="I8378">
        <f>YEAR(Table1[[#This Row],[date]])</f>
        <v>2022</v>
      </c>
      <c r="J8378">
        <f>Table1[[#This Row],[revenue]]-Table1[[#This Row],[budget_x]]</f>
        <v>441598234</v>
      </c>
      <c r="K8378" s="7">
        <f>Table1[[#This Row],[profit /loss ]]/Table1[[#This Row],[budget_x]]</f>
        <v>3.5728012459546927</v>
      </c>
      <c r="L8378" t="str" cm="1">
        <f t="array" ref="L8378">_xlfn.IFS(Table1[[#This Row],[score]]&gt;70,"high",Table1[[#This Row],[score]]&gt;50,"medium",Table1[[#This Row],[score]]&lt;=50,"low")</f>
        <v>medium</v>
      </c>
    </row>
    <row r="8379" spans="1:12" x14ac:dyDescent="0.3">
      <c r="A8379" t="s">
        <v>8053</v>
      </c>
      <c r="B8379" s="1">
        <v>38014</v>
      </c>
      <c r="C8379">
        <v>63</v>
      </c>
      <c r="D8379" t="s">
        <v>9</v>
      </c>
      <c r="E8379" t="s">
        <v>171</v>
      </c>
      <c r="F8379">
        <v>17820000</v>
      </c>
      <c r="G8379">
        <v>14054361</v>
      </c>
      <c r="H8379" t="s">
        <v>184</v>
      </c>
      <c r="I8379">
        <f>YEAR(Table1[[#This Row],[date]])</f>
        <v>2004</v>
      </c>
      <c r="J8379">
        <f>Table1[[#This Row],[revenue]]-Table1[[#This Row],[budget_x]]</f>
        <v>-3765639</v>
      </c>
      <c r="K8379" s="7">
        <f>Table1[[#This Row],[profit /loss ]]/Table1[[#This Row],[budget_x]]</f>
        <v>-0.21131531986531987</v>
      </c>
      <c r="L8379" t="str" cm="1">
        <f t="array" ref="L8379">_xlfn.IFS(Table1[[#This Row],[score]]&gt;70,"high",Table1[[#This Row],[score]]&gt;50,"medium",Table1[[#This Row],[score]]&lt;=50,"low")</f>
        <v>medium</v>
      </c>
    </row>
    <row r="8380" spans="1:12" x14ac:dyDescent="0.3">
      <c r="A8380" t="s">
        <v>8054</v>
      </c>
      <c r="B8380" s="1">
        <v>32034</v>
      </c>
      <c r="C8380">
        <v>72</v>
      </c>
      <c r="D8380" t="s">
        <v>9</v>
      </c>
      <c r="E8380" t="s">
        <v>10</v>
      </c>
      <c r="F8380">
        <v>6500000</v>
      </c>
      <c r="G8380">
        <v>54215416</v>
      </c>
      <c r="H8380" t="s">
        <v>11</v>
      </c>
      <c r="I8380">
        <f>YEAR(Table1[[#This Row],[date]])</f>
        <v>1987</v>
      </c>
      <c r="J8380">
        <f>Table1[[#This Row],[revenue]]-Table1[[#This Row],[budget_x]]</f>
        <v>47715416</v>
      </c>
      <c r="K8380" s="7">
        <f>Table1[[#This Row],[profit /loss ]]/Table1[[#This Row],[budget_x]]</f>
        <v>7.3408332307692303</v>
      </c>
      <c r="L8380" t="str" cm="1">
        <f t="array" ref="L8380">_xlfn.IFS(Table1[[#This Row],[score]]&gt;70,"high",Table1[[#This Row],[score]]&gt;50,"medium",Table1[[#This Row],[score]]&lt;=50,"low")</f>
        <v>high</v>
      </c>
    </row>
    <row r="8381" spans="1:12" x14ac:dyDescent="0.3">
      <c r="A8381" t="s">
        <v>8055</v>
      </c>
      <c r="B8381" s="1">
        <v>40065</v>
      </c>
      <c r="C8381">
        <v>55</v>
      </c>
      <c r="D8381" t="s">
        <v>9</v>
      </c>
      <c r="E8381" t="s">
        <v>10</v>
      </c>
      <c r="F8381">
        <v>35000000</v>
      </c>
      <c r="G8381">
        <v>12254746</v>
      </c>
      <c r="H8381" t="s">
        <v>17</v>
      </c>
      <c r="I8381">
        <f>YEAR(Table1[[#This Row],[date]])</f>
        <v>2009</v>
      </c>
      <c r="J8381">
        <f>Table1[[#This Row],[revenue]]-Table1[[#This Row],[budget_x]]</f>
        <v>-22745254</v>
      </c>
      <c r="K8381" s="7">
        <f>Table1[[#This Row],[profit /loss ]]/Table1[[#This Row],[budget_x]]</f>
        <v>-0.64986440000000001</v>
      </c>
      <c r="L8381" t="str" cm="1">
        <f t="array" ref="L8381">_xlfn.IFS(Table1[[#This Row],[score]]&gt;70,"high",Table1[[#This Row],[score]]&gt;50,"medium",Table1[[#This Row],[score]]&lt;=50,"low")</f>
        <v>medium</v>
      </c>
    </row>
    <row r="8382" spans="1:12" x14ac:dyDescent="0.3">
      <c r="A8382" t="s">
        <v>8056</v>
      </c>
      <c r="B8382" s="1">
        <v>44532</v>
      </c>
      <c r="C8382">
        <v>65</v>
      </c>
      <c r="D8382" t="s">
        <v>9</v>
      </c>
      <c r="E8382" t="s">
        <v>10</v>
      </c>
      <c r="F8382">
        <v>81000000</v>
      </c>
      <c r="G8382">
        <v>383536021</v>
      </c>
      <c r="H8382" t="s">
        <v>17</v>
      </c>
      <c r="I8382">
        <f>YEAR(Table1[[#This Row],[date]])</f>
        <v>2021</v>
      </c>
      <c r="J8382">
        <f>Table1[[#This Row],[revenue]]-Table1[[#This Row],[budget_x]]</f>
        <v>302536021</v>
      </c>
      <c r="K8382" s="7">
        <f>Table1[[#This Row],[profit /loss ]]/Table1[[#This Row],[budget_x]]</f>
        <v>3.7350126049382717</v>
      </c>
      <c r="L8382" t="str" cm="1">
        <f t="array" ref="L8382">_xlfn.IFS(Table1[[#This Row],[score]]&gt;70,"high",Table1[[#This Row],[score]]&gt;50,"medium",Table1[[#This Row],[score]]&lt;=50,"low")</f>
        <v>medium</v>
      </c>
    </row>
    <row r="8383" spans="1:12" x14ac:dyDescent="0.3">
      <c r="A8383" t="s">
        <v>8057</v>
      </c>
      <c r="B8383" s="1">
        <v>40416</v>
      </c>
      <c r="C8383">
        <v>32</v>
      </c>
      <c r="D8383" t="s">
        <v>9</v>
      </c>
      <c r="E8383" t="s">
        <v>83</v>
      </c>
      <c r="F8383">
        <v>9641000</v>
      </c>
      <c r="G8383">
        <v>38139010</v>
      </c>
      <c r="H8383" t="s">
        <v>108</v>
      </c>
      <c r="I8383">
        <f>YEAR(Table1[[#This Row],[date]])</f>
        <v>2010</v>
      </c>
      <c r="J8383">
        <f>Table1[[#This Row],[revenue]]-Table1[[#This Row],[budget_x]]</f>
        <v>28498010</v>
      </c>
      <c r="K8383" s="7">
        <f>Table1[[#This Row],[profit /loss ]]/Table1[[#This Row],[budget_x]]</f>
        <v>2.9559184731874288</v>
      </c>
      <c r="L8383" t="str" cm="1">
        <f t="array" ref="L8383">_xlfn.IFS(Table1[[#This Row],[score]]&gt;70,"high",Table1[[#This Row],[score]]&gt;50,"medium",Table1[[#This Row],[score]]&lt;=50,"low")</f>
        <v>low</v>
      </c>
    </row>
    <row r="8384" spans="1:12" x14ac:dyDescent="0.3">
      <c r="A8384" t="s">
        <v>8058</v>
      </c>
      <c r="B8384" s="1">
        <v>43944</v>
      </c>
      <c r="C8384">
        <v>67</v>
      </c>
      <c r="D8384" t="s">
        <v>9</v>
      </c>
      <c r="E8384" t="s">
        <v>15</v>
      </c>
      <c r="F8384">
        <v>94100000</v>
      </c>
      <c r="G8384">
        <v>542827557.20000005</v>
      </c>
      <c r="H8384" t="s">
        <v>72</v>
      </c>
      <c r="I8384">
        <f>YEAR(Table1[[#This Row],[date]])</f>
        <v>2020</v>
      </c>
      <c r="J8384">
        <f>Table1[[#This Row],[revenue]]-Table1[[#This Row],[budget_x]]</f>
        <v>448727557.20000005</v>
      </c>
      <c r="K8384" s="7">
        <f>Table1[[#This Row],[profit /loss ]]/Table1[[#This Row],[budget_x]]</f>
        <v>4.7686244123273118</v>
      </c>
      <c r="L8384" t="str" cm="1">
        <f t="array" ref="L8384">_xlfn.IFS(Table1[[#This Row],[score]]&gt;70,"high",Table1[[#This Row],[score]]&gt;50,"medium",Table1[[#This Row],[score]]&lt;=50,"low")</f>
        <v>medium</v>
      </c>
    </row>
    <row r="8385" spans="1:12" x14ac:dyDescent="0.3">
      <c r="A8385" t="s">
        <v>8059</v>
      </c>
      <c r="B8385" s="1">
        <v>39381</v>
      </c>
      <c r="C8385">
        <v>70</v>
      </c>
      <c r="D8385" t="s">
        <v>9</v>
      </c>
      <c r="E8385" t="s">
        <v>69</v>
      </c>
      <c r="F8385">
        <v>85600000</v>
      </c>
      <c r="G8385">
        <v>412187195.80000001</v>
      </c>
      <c r="H8385" t="s">
        <v>143</v>
      </c>
      <c r="I8385">
        <f>YEAR(Table1[[#This Row],[date]])</f>
        <v>2007</v>
      </c>
      <c r="J8385">
        <f>Table1[[#This Row],[revenue]]-Table1[[#This Row],[budget_x]]</f>
        <v>326587195.80000001</v>
      </c>
      <c r="K8385" s="7">
        <f>Table1[[#This Row],[profit /loss ]]/Table1[[#This Row],[budget_x]]</f>
        <v>3.8152709789719625</v>
      </c>
      <c r="L8385" t="str" cm="1">
        <f t="array" ref="L8385">_xlfn.IFS(Table1[[#This Row],[score]]&gt;70,"high",Table1[[#This Row],[score]]&gt;50,"medium",Table1[[#This Row],[score]]&lt;=50,"low")</f>
        <v>medium</v>
      </c>
    </row>
    <row r="8386" spans="1:12" x14ac:dyDescent="0.3">
      <c r="A8386" t="s">
        <v>8060</v>
      </c>
      <c r="B8386" s="1">
        <v>40949</v>
      </c>
      <c r="C8386">
        <v>66</v>
      </c>
      <c r="D8386" t="s">
        <v>9</v>
      </c>
      <c r="E8386" t="s">
        <v>10</v>
      </c>
      <c r="F8386">
        <v>40000000</v>
      </c>
      <c r="G8386">
        <v>25268680</v>
      </c>
      <c r="H8386" t="s">
        <v>30</v>
      </c>
      <c r="I8386">
        <f>YEAR(Table1[[#This Row],[date]])</f>
        <v>2012</v>
      </c>
      <c r="J8386">
        <f>Table1[[#This Row],[revenue]]-Table1[[#This Row],[budget_x]]</f>
        <v>-14731320</v>
      </c>
      <c r="K8386" s="7">
        <f>Table1[[#This Row],[profit /loss ]]/Table1[[#This Row],[budget_x]]</f>
        <v>-0.36828300000000003</v>
      </c>
      <c r="L8386" t="str" cm="1">
        <f t="array" ref="L8386">_xlfn.IFS(Table1[[#This Row],[score]]&gt;70,"high",Table1[[#This Row],[score]]&gt;50,"medium",Table1[[#This Row],[score]]&lt;=50,"low")</f>
        <v>medium</v>
      </c>
    </row>
    <row r="8387" spans="1:12" x14ac:dyDescent="0.3">
      <c r="A8387" t="s">
        <v>8061</v>
      </c>
      <c r="B8387" s="1">
        <v>39961</v>
      </c>
      <c r="C8387">
        <v>49</v>
      </c>
      <c r="D8387" t="s">
        <v>9</v>
      </c>
      <c r="E8387" t="s">
        <v>368</v>
      </c>
      <c r="F8387">
        <v>156000000</v>
      </c>
      <c r="G8387">
        <v>658735468</v>
      </c>
      <c r="H8387" t="s">
        <v>369</v>
      </c>
      <c r="I8387">
        <f>YEAR(Table1[[#This Row],[date]])</f>
        <v>2009</v>
      </c>
      <c r="J8387">
        <f>Table1[[#This Row],[revenue]]-Table1[[#This Row],[budget_x]]</f>
        <v>502735468</v>
      </c>
      <c r="K8387" s="7">
        <f>Table1[[#This Row],[profit /loss ]]/Table1[[#This Row],[budget_x]]</f>
        <v>3.2226632564102564</v>
      </c>
      <c r="L8387" t="str" cm="1">
        <f t="array" ref="L8387">_xlfn.IFS(Table1[[#This Row],[score]]&gt;70,"high",Table1[[#This Row],[score]]&gt;50,"medium",Table1[[#This Row],[score]]&lt;=50,"low")</f>
        <v>low</v>
      </c>
    </row>
    <row r="8388" spans="1:12" x14ac:dyDescent="0.3">
      <c r="A8388" t="s">
        <v>8062</v>
      </c>
      <c r="B8388" s="1">
        <v>30469</v>
      </c>
      <c r="C8388">
        <v>66</v>
      </c>
      <c r="D8388" t="s">
        <v>9</v>
      </c>
      <c r="E8388" t="s">
        <v>10</v>
      </c>
      <c r="F8388">
        <v>54000000</v>
      </c>
      <c r="G8388">
        <v>327139851.80000001</v>
      </c>
      <c r="H8388" t="s">
        <v>11</v>
      </c>
      <c r="I8388">
        <f>YEAR(Table1[[#This Row],[date]])</f>
        <v>1983</v>
      </c>
      <c r="J8388">
        <f>Table1[[#This Row],[revenue]]-Table1[[#This Row],[budget_x]]</f>
        <v>273139851.80000001</v>
      </c>
      <c r="K8388" s="7">
        <f>Table1[[#This Row],[profit /loss ]]/Table1[[#This Row],[budget_x]]</f>
        <v>5.0581454037037039</v>
      </c>
      <c r="L8388" t="str" cm="1">
        <f t="array" ref="L8388">_xlfn.IFS(Table1[[#This Row],[score]]&gt;70,"high",Table1[[#This Row],[score]]&gt;50,"medium",Table1[[#This Row],[score]]&lt;=50,"low")</f>
        <v>medium</v>
      </c>
    </row>
    <row r="8389" spans="1:12" x14ac:dyDescent="0.3">
      <c r="A8389" t="s">
        <v>8063</v>
      </c>
      <c r="B8389" s="1">
        <v>43777</v>
      </c>
      <c r="C8389">
        <v>63</v>
      </c>
      <c r="D8389" t="s">
        <v>9</v>
      </c>
      <c r="E8389" t="s">
        <v>10</v>
      </c>
      <c r="F8389">
        <v>50000000</v>
      </c>
      <c r="G8389">
        <v>11285154</v>
      </c>
      <c r="H8389" t="s">
        <v>655</v>
      </c>
      <c r="I8389">
        <f>YEAR(Table1[[#This Row],[date]])</f>
        <v>2019</v>
      </c>
      <c r="J8389">
        <f>Table1[[#This Row],[revenue]]-Table1[[#This Row],[budget_x]]</f>
        <v>-38714846</v>
      </c>
      <c r="K8389" s="7">
        <f>Table1[[#This Row],[profit /loss ]]/Table1[[#This Row],[budget_x]]</f>
        <v>-0.77429692000000006</v>
      </c>
      <c r="L8389" t="str" cm="1">
        <f t="array" ref="L8389">_xlfn.IFS(Table1[[#This Row],[score]]&gt;70,"high",Table1[[#This Row],[score]]&gt;50,"medium",Table1[[#This Row],[score]]&lt;=50,"low")</f>
        <v>medium</v>
      </c>
    </row>
    <row r="8390" spans="1:12" x14ac:dyDescent="0.3">
      <c r="A8390" t="s">
        <v>8064</v>
      </c>
      <c r="B8390" s="1">
        <v>44497</v>
      </c>
      <c r="C8390">
        <v>78</v>
      </c>
      <c r="D8390" t="s">
        <v>9</v>
      </c>
      <c r="E8390" t="s">
        <v>305</v>
      </c>
      <c r="F8390">
        <v>87100000</v>
      </c>
      <c r="G8390">
        <v>717709172</v>
      </c>
      <c r="H8390" t="s">
        <v>306</v>
      </c>
      <c r="I8390">
        <f>YEAR(Table1[[#This Row],[date]])</f>
        <v>2021</v>
      </c>
      <c r="J8390">
        <f>Table1[[#This Row],[revenue]]-Table1[[#This Row],[budget_x]]</f>
        <v>630609172</v>
      </c>
      <c r="K8390" s="7">
        <f>Table1[[#This Row],[profit /loss ]]/Table1[[#This Row],[budget_x]]</f>
        <v>7.240059380022962</v>
      </c>
      <c r="L8390" t="str" cm="1">
        <f t="array" ref="L8390">_xlfn.IFS(Table1[[#This Row],[score]]&gt;70,"high",Table1[[#This Row],[score]]&gt;50,"medium",Table1[[#This Row],[score]]&lt;=50,"low")</f>
        <v>high</v>
      </c>
    </row>
    <row r="8391" spans="1:12" x14ac:dyDescent="0.3">
      <c r="A8391" t="s">
        <v>8065</v>
      </c>
      <c r="B8391" s="1">
        <v>38944</v>
      </c>
      <c r="C8391">
        <v>61</v>
      </c>
      <c r="D8391" t="s">
        <v>9</v>
      </c>
      <c r="E8391" t="s">
        <v>10</v>
      </c>
      <c r="F8391">
        <v>12000000</v>
      </c>
      <c r="G8391">
        <v>96944177.599999994</v>
      </c>
      <c r="H8391" t="s">
        <v>17</v>
      </c>
      <c r="I8391">
        <f>YEAR(Table1[[#This Row],[date]])</f>
        <v>2006</v>
      </c>
      <c r="J8391">
        <f>Table1[[#This Row],[revenue]]-Table1[[#This Row],[budget_x]]</f>
        <v>84944177.599999994</v>
      </c>
      <c r="K8391" s="7">
        <f>Table1[[#This Row],[profit /loss ]]/Table1[[#This Row],[budget_x]]</f>
        <v>7.0786814666666658</v>
      </c>
      <c r="L8391" t="str" cm="1">
        <f t="array" ref="L8391">_xlfn.IFS(Table1[[#This Row],[score]]&gt;70,"high",Table1[[#This Row],[score]]&gt;50,"medium",Table1[[#This Row],[score]]&lt;=50,"low")</f>
        <v>medium</v>
      </c>
    </row>
    <row r="8392" spans="1:12" x14ac:dyDescent="0.3">
      <c r="A8392" t="s">
        <v>8066</v>
      </c>
      <c r="B8392" s="1">
        <v>45016</v>
      </c>
      <c r="C8392">
        <v>0</v>
      </c>
      <c r="D8392" t="s">
        <v>9</v>
      </c>
      <c r="E8392" t="s">
        <v>10</v>
      </c>
      <c r="F8392">
        <v>195000000</v>
      </c>
      <c r="G8392">
        <v>175269998.80000001</v>
      </c>
      <c r="H8392" t="s">
        <v>17</v>
      </c>
      <c r="I8392">
        <f>YEAR(Table1[[#This Row],[date]])</f>
        <v>2023</v>
      </c>
      <c r="J8392">
        <f>Table1[[#This Row],[revenue]]-Table1[[#This Row],[budget_x]]</f>
        <v>-19730001.199999988</v>
      </c>
      <c r="K8392" s="7">
        <f>Table1[[#This Row],[profit /loss ]]/Table1[[#This Row],[budget_x]]</f>
        <v>-0.10117949333333327</v>
      </c>
      <c r="L8392" t="str" cm="1">
        <f t="array" ref="L8392">_xlfn.IFS(Table1[[#This Row],[score]]&gt;70,"high",Table1[[#This Row],[score]]&gt;50,"medium",Table1[[#This Row],[score]]&lt;=50,"low")</f>
        <v>low</v>
      </c>
    </row>
    <row r="8393" spans="1:12" x14ac:dyDescent="0.3">
      <c r="A8393" t="s">
        <v>8067</v>
      </c>
      <c r="B8393" s="1">
        <v>40506</v>
      </c>
      <c r="C8393">
        <v>75</v>
      </c>
      <c r="D8393" t="s">
        <v>9</v>
      </c>
      <c r="E8393" t="s">
        <v>10</v>
      </c>
      <c r="F8393">
        <v>129600000</v>
      </c>
      <c r="G8393">
        <v>635714642</v>
      </c>
      <c r="H8393" t="s">
        <v>17</v>
      </c>
      <c r="I8393">
        <f>YEAR(Table1[[#This Row],[date]])</f>
        <v>2010</v>
      </c>
      <c r="J8393">
        <f>Table1[[#This Row],[revenue]]-Table1[[#This Row],[budget_x]]</f>
        <v>506114642</v>
      </c>
      <c r="K8393" s="7">
        <f>Table1[[#This Row],[profit /loss ]]/Table1[[#This Row],[budget_x]]</f>
        <v>3.9052055709876545</v>
      </c>
      <c r="L8393" t="str" cm="1">
        <f t="array" ref="L8393">_xlfn.IFS(Table1[[#This Row],[score]]&gt;70,"high",Table1[[#This Row],[score]]&gt;50,"medium",Table1[[#This Row],[score]]&lt;=50,"low")</f>
        <v>high</v>
      </c>
    </row>
    <row r="8394" spans="1:12" x14ac:dyDescent="0.3">
      <c r="A8394" t="s">
        <v>8068</v>
      </c>
      <c r="B8394" s="1">
        <v>39772</v>
      </c>
      <c r="C8394">
        <v>61</v>
      </c>
      <c r="D8394" t="s">
        <v>9</v>
      </c>
      <c r="E8394" t="s">
        <v>171</v>
      </c>
      <c r="F8394">
        <v>14080000</v>
      </c>
      <c r="G8394">
        <v>22501596</v>
      </c>
      <c r="H8394" t="s">
        <v>11</v>
      </c>
      <c r="I8394">
        <f>YEAR(Table1[[#This Row],[date]])</f>
        <v>2008</v>
      </c>
      <c r="J8394">
        <f>Table1[[#This Row],[revenue]]-Table1[[#This Row],[budget_x]]</f>
        <v>8421596</v>
      </c>
      <c r="K8394" s="7">
        <f>Table1[[#This Row],[profit /loss ]]/Table1[[#This Row],[budget_x]]</f>
        <v>0.59812471590909089</v>
      </c>
      <c r="L8394" t="str" cm="1">
        <f t="array" ref="L8394">_xlfn.IFS(Table1[[#This Row],[score]]&gt;70,"high",Table1[[#This Row],[score]]&gt;50,"medium",Table1[[#This Row],[score]]&lt;=50,"low")</f>
        <v>medium</v>
      </c>
    </row>
    <row r="8395" spans="1:12" x14ac:dyDescent="0.3">
      <c r="A8395" t="s">
        <v>8069</v>
      </c>
      <c r="B8395" s="1">
        <v>42795</v>
      </c>
      <c r="C8395">
        <v>68</v>
      </c>
      <c r="D8395" t="s">
        <v>9</v>
      </c>
      <c r="E8395" t="s">
        <v>74</v>
      </c>
      <c r="F8395">
        <v>118371600</v>
      </c>
      <c r="G8395">
        <v>402479703.60000002</v>
      </c>
      <c r="H8395" t="s">
        <v>75</v>
      </c>
      <c r="I8395">
        <f>YEAR(Table1[[#This Row],[date]])</f>
        <v>2017</v>
      </c>
      <c r="J8395">
        <f>Table1[[#This Row],[revenue]]-Table1[[#This Row],[budget_x]]</f>
        <v>284108103.60000002</v>
      </c>
      <c r="K8395" s="7">
        <f>Table1[[#This Row],[profit /loss ]]/Table1[[#This Row],[budget_x]]</f>
        <v>2.4001373944425861</v>
      </c>
      <c r="L8395" t="str" cm="1">
        <f t="array" ref="L8395">_xlfn.IFS(Table1[[#This Row],[score]]&gt;70,"high",Table1[[#This Row],[score]]&gt;50,"medium",Table1[[#This Row],[score]]&lt;=50,"low")</f>
        <v>medium</v>
      </c>
    </row>
    <row r="8396" spans="1:12" x14ac:dyDescent="0.3">
      <c r="A8396" t="s">
        <v>8070</v>
      </c>
      <c r="B8396" s="1">
        <v>28650</v>
      </c>
      <c r="C8396">
        <v>64</v>
      </c>
      <c r="D8396" t="s">
        <v>9</v>
      </c>
      <c r="E8396" t="s">
        <v>10</v>
      </c>
      <c r="F8396">
        <v>6800000</v>
      </c>
      <c r="G8396">
        <v>26518355</v>
      </c>
      <c r="H8396" t="s">
        <v>17</v>
      </c>
      <c r="I8396">
        <f>YEAR(Table1[[#This Row],[date]])</f>
        <v>1978</v>
      </c>
      <c r="J8396">
        <f>Table1[[#This Row],[revenue]]-Table1[[#This Row],[budget_x]]</f>
        <v>19718355</v>
      </c>
      <c r="K8396" s="7">
        <f>Table1[[#This Row],[profit /loss ]]/Table1[[#This Row],[budget_x]]</f>
        <v>2.899758088235294</v>
      </c>
      <c r="L8396" t="str" cm="1">
        <f t="array" ref="L8396">_xlfn.IFS(Table1[[#This Row],[score]]&gt;70,"high",Table1[[#This Row],[score]]&gt;50,"medium",Table1[[#This Row],[score]]&lt;=50,"low")</f>
        <v>medium</v>
      </c>
    </row>
    <row r="8397" spans="1:12" x14ac:dyDescent="0.3">
      <c r="A8397" t="s">
        <v>8071</v>
      </c>
      <c r="B8397" s="1">
        <v>45022</v>
      </c>
      <c r="C8397">
        <v>0</v>
      </c>
      <c r="D8397" t="s">
        <v>9</v>
      </c>
      <c r="E8397" t="s">
        <v>10</v>
      </c>
      <c r="F8397">
        <v>174600000</v>
      </c>
      <c r="G8397">
        <v>175269998.80000001</v>
      </c>
      <c r="H8397" t="s">
        <v>11</v>
      </c>
      <c r="I8397">
        <f>YEAR(Table1[[#This Row],[date]])</f>
        <v>2023</v>
      </c>
      <c r="J8397">
        <f>Table1[[#This Row],[revenue]]-Table1[[#This Row],[budget_x]]</f>
        <v>669998.80000001192</v>
      </c>
      <c r="K8397" s="7">
        <f>Table1[[#This Row],[profit /loss ]]/Table1[[#This Row],[budget_x]]</f>
        <v>3.837335624284146E-3</v>
      </c>
      <c r="L8397" t="str" cm="1">
        <f t="array" ref="L8397">_xlfn.IFS(Table1[[#This Row],[score]]&gt;70,"high",Table1[[#This Row],[score]]&gt;50,"medium",Table1[[#This Row],[score]]&lt;=50,"low")</f>
        <v>low</v>
      </c>
    </row>
    <row r="8398" spans="1:12" x14ac:dyDescent="0.3">
      <c r="A8398" t="s">
        <v>8072</v>
      </c>
      <c r="B8398" s="1">
        <v>34417</v>
      </c>
      <c r="C8398">
        <v>67</v>
      </c>
      <c r="D8398" t="s">
        <v>9</v>
      </c>
      <c r="E8398" t="s">
        <v>69</v>
      </c>
      <c r="F8398">
        <v>135000000</v>
      </c>
      <c r="G8398">
        <v>636925578.20000005</v>
      </c>
      <c r="H8398" t="s">
        <v>11</v>
      </c>
      <c r="I8398">
        <f>YEAR(Table1[[#This Row],[date]])</f>
        <v>1994</v>
      </c>
      <c r="J8398">
        <f>Table1[[#This Row],[revenue]]-Table1[[#This Row],[budget_x]]</f>
        <v>501925578.20000005</v>
      </c>
      <c r="K8398" s="7">
        <f>Table1[[#This Row],[profit /loss ]]/Table1[[#This Row],[budget_x]]</f>
        <v>3.7179672459259261</v>
      </c>
      <c r="L8398" t="str" cm="1">
        <f t="array" ref="L8398">_xlfn.IFS(Table1[[#This Row],[score]]&gt;70,"high",Table1[[#This Row],[score]]&gt;50,"medium",Table1[[#This Row],[score]]&lt;=50,"low")</f>
        <v>medium</v>
      </c>
    </row>
    <row r="8399" spans="1:12" x14ac:dyDescent="0.3">
      <c r="A8399" t="s">
        <v>5581</v>
      </c>
      <c r="B8399" s="1">
        <v>43460</v>
      </c>
      <c r="C8399">
        <v>71</v>
      </c>
      <c r="D8399" t="s">
        <v>9</v>
      </c>
      <c r="E8399" t="s">
        <v>10</v>
      </c>
      <c r="F8399">
        <v>60000000</v>
      </c>
      <c r="G8399">
        <v>70893782</v>
      </c>
      <c r="H8399" t="s">
        <v>11</v>
      </c>
      <c r="I8399">
        <f>YEAR(Table1[[#This Row],[date]])</f>
        <v>2018</v>
      </c>
      <c r="J8399">
        <f>Table1[[#This Row],[revenue]]-Table1[[#This Row],[budget_x]]</f>
        <v>10893782</v>
      </c>
      <c r="K8399" s="7">
        <f>Table1[[#This Row],[profit /loss ]]/Table1[[#This Row],[budget_x]]</f>
        <v>0.18156303333333335</v>
      </c>
      <c r="L8399" t="str" cm="1">
        <f t="array" ref="L8399">_xlfn.IFS(Table1[[#This Row],[score]]&gt;70,"high",Table1[[#This Row],[score]]&gt;50,"medium",Table1[[#This Row],[score]]&lt;=50,"low")</f>
        <v>high</v>
      </c>
    </row>
    <row r="8400" spans="1:12" x14ac:dyDescent="0.3">
      <c r="A8400" t="s">
        <v>8073</v>
      </c>
      <c r="B8400" s="1">
        <v>43104</v>
      </c>
      <c r="C8400">
        <v>65</v>
      </c>
      <c r="D8400" t="s">
        <v>9</v>
      </c>
      <c r="E8400" t="s">
        <v>10</v>
      </c>
      <c r="F8400">
        <v>50000000</v>
      </c>
      <c r="G8400">
        <v>56890649</v>
      </c>
      <c r="H8400" t="s">
        <v>11</v>
      </c>
      <c r="I8400">
        <f>YEAR(Table1[[#This Row],[date]])</f>
        <v>2018</v>
      </c>
      <c r="J8400">
        <f>Table1[[#This Row],[revenue]]-Table1[[#This Row],[budget_x]]</f>
        <v>6890649</v>
      </c>
      <c r="K8400" s="7">
        <f>Table1[[#This Row],[profit /loss ]]/Table1[[#This Row],[budget_x]]</f>
        <v>0.13781298</v>
      </c>
      <c r="L8400" t="str" cm="1">
        <f t="array" ref="L8400">_xlfn.IFS(Table1[[#This Row],[score]]&gt;70,"high",Table1[[#This Row],[score]]&gt;50,"medium",Table1[[#This Row],[score]]&lt;=50,"low")</f>
        <v>medium</v>
      </c>
    </row>
    <row r="8401" spans="1:12" x14ac:dyDescent="0.3">
      <c r="A8401" t="s">
        <v>8074</v>
      </c>
      <c r="B8401" s="1">
        <v>41933</v>
      </c>
      <c r="C8401">
        <v>45</v>
      </c>
      <c r="D8401" t="s">
        <v>9</v>
      </c>
      <c r="E8401" t="s">
        <v>15</v>
      </c>
      <c r="F8401">
        <v>131500000</v>
      </c>
      <c r="G8401">
        <v>909309627.39999998</v>
      </c>
      <c r="H8401" t="s">
        <v>52</v>
      </c>
      <c r="I8401">
        <f>YEAR(Table1[[#This Row],[date]])</f>
        <v>2014</v>
      </c>
      <c r="J8401">
        <f>Table1[[#This Row],[revenue]]-Table1[[#This Row],[budget_x]]</f>
        <v>777809627.39999998</v>
      </c>
      <c r="K8401" s="7">
        <f>Table1[[#This Row],[profit /loss ]]/Table1[[#This Row],[budget_x]]</f>
        <v>5.9149021095057028</v>
      </c>
      <c r="L8401" t="str" cm="1">
        <f t="array" ref="L8401">_xlfn.IFS(Table1[[#This Row],[score]]&gt;70,"high",Table1[[#This Row],[score]]&gt;50,"medium",Table1[[#This Row],[score]]&lt;=50,"low")</f>
        <v>low</v>
      </c>
    </row>
    <row r="8402" spans="1:12" x14ac:dyDescent="0.3">
      <c r="A8402" t="s">
        <v>8075</v>
      </c>
      <c r="B8402" s="1">
        <v>34249</v>
      </c>
      <c r="C8402">
        <v>70</v>
      </c>
      <c r="D8402" t="s">
        <v>9</v>
      </c>
      <c r="E8402" t="s">
        <v>10</v>
      </c>
      <c r="F8402">
        <v>40000000</v>
      </c>
      <c r="G8402">
        <v>176997168</v>
      </c>
      <c r="H8402" t="s">
        <v>11</v>
      </c>
      <c r="I8402">
        <f>YEAR(Table1[[#This Row],[date]])</f>
        <v>1993</v>
      </c>
      <c r="J8402">
        <f>Table1[[#This Row],[revenue]]-Table1[[#This Row],[budget_x]]</f>
        <v>136997168</v>
      </c>
      <c r="K8402" s="7">
        <f>Table1[[#This Row],[profit /loss ]]/Table1[[#This Row],[budget_x]]</f>
        <v>3.4249291999999998</v>
      </c>
      <c r="L8402" t="str" cm="1">
        <f t="array" ref="L8402">_xlfn.IFS(Table1[[#This Row],[score]]&gt;70,"high",Table1[[#This Row],[score]]&gt;50,"medium",Table1[[#This Row],[score]]&lt;=50,"low")</f>
        <v>medium</v>
      </c>
    </row>
    <row r="8403" spans="1:12" x14ac:dyDescent="0.3">
      <c r="A8403" t="s">
        <v>4103</v>
      </c>
      <c r="B8403" s="1">
        <v>35957</v>
      </c>
      <c r="C8403">
        <v>72</v>
      </c>
      <c r="D8403" t="s">
        <v>9</v>
      </c>
      <c r="E8403" t="s">
        <v>10</v>
      </c>
      <c r="F8403">
        <v>65000000</v>
      </c>
      <c r="G8403">
        <v>438420442</v>
      </c>
      <c r="H8403" t="s">
        <v>11</v>
      </c>
      <c r="I8403">
        <f>YEAR(Table1[[#This Row],[date]])</f>
        <v>1998</v>
      </c>
      <c r="J8403">
        <f>Table1[[#This Row],[revenue]]-Table1[[#This Row],[budget_x]]</f>
        <v>373420442</v>
      </c>
      <c r="K8403" s="7">
        <f>Table1[[#This Row],[profit /loss ]]/Table1[[#This Row],[budget_x]]</f>
        <v>5.7449298769230772</v>
      </c>
      <c r="L8403" t="str" cm="1">
        <f t="array" ref="L8403">_xlfn.IFS(Table1[[#This Row],[score]]&gt;70,"high",Table1[[#This Row],[score]]&gt;50,"medium",Table1[[#This Row],[score]]&lt;=50,"low")</f>
        <v>high</v>
      </c>
    </row>
    <row r="8404" spans="1:12" x14ac:dyDescent="0.3">
      <c r="A8404" t="s">
        <v>8076</v>
      </c>
      <c r="B8404" s="1">
        <v>43370</v>
      </c>
      <c r="C8404">
        <v>77</v>
      </c>
      <c r="D8404" t="s">
        <v>9</v>
      </c>
      <c r="E8404" t="s">
        <v>6337</v>
      </c>
      <c r="F8404">
        <v>2243662</v>
      </c>
      <c r="G8404">
        <v>6748935</v>
      </c>
      <c r="H8404" t="s">
        <v>6338</v>
      </c>
      <c r="I8404">
        <f>YEAR(Table1[[#This Row],[date]])</f>
        <v>2018</v>
      </c>
      <c r="J8404">
        <f>Table1[[#This Row],[revenue]]-Table1[[#This Row],[budget_x]]</f>
        <v>4505273</v>
      </c>
      <c r="K8404" s="7">
        <f>Table1[[#This Row],[profit /loss ]]/Table1[[#This Row],[budget_x]]</f>
        <v>2.0079998680728202</v>
      </c>
      <c r="L8404" t="str" cm="1">
        <f t="array" ref="L8404">_xlfn.IFS(Table1[[#This Row],[score]]&gt;70,"high",Table1[[#This Row],[score]]&gt;50,"medium",Table1[[#This Row],[score]]&lt;=50,"low")</f>
        <v>high</v>
      </c>
    </row>
    <row r="8405" spans="1:12" x14ac:dyDescent="0.3">
      <c r="A8405" t="s">
        <v>8077</v>
      </c>
      <c r="B8405" s="1">
        <v>40115</v>
      </c>
      <c r="C8405">
        <v>56</v>
      </c>
      <c r="D8405" t="s">
        <v>9</v>
      </c>
      <c r="E8405" t="s">
        <v>10</v>
      </c>
      <c r="F8405">
        <v>25000000</v>
      </c>
      <c r="G8405">
        <v>34356760</v>
      </c>
      <c r="H8405" t="s">
        <v>11</v>
      </c>
      <c r="I8405">
        <f>YEAR(Table1[[#This Row],[date]])</f>
        <v>2009</v>
      </c>
      <c r="J8405">
        <f>Table1[[#This Row],[revenue]]-Table1[[#This Row],[budget_x]]</f>
        <v>9356760</v>
      </c>
      <c r="K8405" s="7">
        <f>Table1[[#This Row],[profit /loss ]]/Table1[[#This Row],[budget_x]]</f>
        <v>0.3742704</v>
      </c>
      <c r="L8405" t="str" cm="1">
        <f t="array" ref="L8405">_xlfn.IFS(Table1[[#This Row],[score]]&gt;70,"high",Table1[[#This Row],[score]]&gt;50,"medium",Table1[[#This Row],[score]]&lt;=50,"low")</f>
        <v>medium</v>
      </c>
    </row>
    <row r="8406" spans="1:12" x14ac:dyDescent="0.3">
      <c r="A8406" t="s">
        <v>8078</v>
      </c>
      <c r="B8406" s="1">
        <v>24399</v>
      </c>
      <c r="C8406">
        <v>62</v>
      </c>
      <c r="D8406" t="s">
        <v>9</v>
      </c>
      <c r="E8406" t="s">
        <v>10</v>
      </c>
      <c r="F8406">
        <v>14568914.800000001</v>
      </c>
      <c r="G8406">
        <v>6322000</v>
      </c>
      <c r="H8406" t="s">
        <v>17</v>
      </c>
      <c r="I8406">
        <f>YEAR(Table1[[#This Row],[date]])</f>
        <v>1966</v>
      </c>
      <c r="J8406">
        <f>Table1[[#This Row],[revenue]]-Table1[[#This Row],[budget_x]]</f>
        <v>-8246914.8000000007</v>
      </c>
      <c r="K8406" s="7">
        <f>Table1[[#This Row],[profit /loss ]]/Table1[[#This Row],[budget_x]]</f>
        <v>-0.56606239470904174</v>
      </c>
      <c r="L8406" t="str" cm="1">
        <f t="array" ref="L8406">_xlfn.IFS(Table1[[#This Row],[score]]&gt;70,"high",Table1[[#This Row],[score]]&gt;50,"medium",Table1[[#This Row],[score]]&lt;=50,"low")</f>
        <v>medium</v>
      </c>
    </row>
    <row r="8407" spans="1:12" x14ac:dyDescent="0.3">
      <c r="A8407" t="s">
        <v>8079</v>
      </c>
      <c r="B8407" s="1">
        <v>18570</v>
      </c>
      <c r="C8407">
        <v>82</v>
      </c>
      <c r="D8407" t="s">
        <v>9</v>
      </c>
      <c r="E8407" t="s">
        <v>95</v>
      </c>
      <c r="F8407">
        <v>133000</v>
      </c>
      <c r="G8407">
        <v>436655</v>
      </c>
      <c r="H8407" t="s">
        <v>11</v>
      </c>
      <c r="I8407">
        <f>YEAR(Table1[[#This Row],[date]])</f>
        <v>1950</v>
      </c>
      <c r="J8407">
        <f>Table1[[#This Row],[revenue]]-Table1[[#This Row],[budget_x]]</f>
        <v>303655</v>
      </c>
      <c r="K8407" s="7">
        <f>Table1[[#This Row],[profit /loss ]]/Table1[[#This Row],[budget_x]]</f>
        <v>2.2831203007518797</v>
      </c>
      <c r="L8407" t="str" cm="1">
        <f t="array" ref="L8407">_xlfn.IFS(Table1[[#This Row],[score]]&gt;70,"high",Table1[[#This Row],[score]]&gt;50,"medium",Table1[[#This Row],[score]]&lt;=50,"low")</f>
        <v>high</v>
      </c>
    </row>
    <row r="8408" spans="1:12" x14ac:dyDescent="0.3">
      <c r="A8408" t="s">
        <v>8080</v>
      </c>
      <c r="B8408" s="1">
        <v>42244</v>
      </c>
      <c r="C8408">
        <v>60</v>
      </c>
      <c r="D8408" t="s">
        <v>9</v>
      </c>
      <c r="E8408" t="s">
        <v>15</v>
      </c>
      <c r="F8408">
        <v>14000000</v>
      </c>
      <c r="G8408">
        <v>8306690</v>
      </c>
      <c r="H8408" t="s">
        <v>52</v>
      </c>
      <c r="I8408">
        <f>YEAR(Table1[[#This Row],[date]])</f>
        <v>2015</v>
      </c>
      <c r="J8408">
        <f>Table1[[#This Row],[revenue]]-Table1[[#This Row],[budget_x]]</f>
        <v>-5693310</v>
      </c>
      <c r="K8408" s="7">
        <f>Table1[[#This Row],[profit /loss ]]/Table1[[#This Row],[budget_x]]</f>
        <v>-0.406665</v>
      </c>
      <c r="L8408" t="str" cm="1">
        <f t="array" ref="L8408">_xlfn.IFS(Table1[[#This Row],[score]]&gt;70,"high",Table1[[#This Row],[score]]&gt;50,"medium",Table1[[#This Row],[score]]&lt;=50,"low")</f>
        <v>medium</v>
      </c>
    </row>
    <row r="8409" spans="1:12" x14ac:dyDescent="0.3">
      <c r="A8409" t="s">
        <v>8081</v>
      </c>
      <c r="B8409" s="1">
        <v>41172</v>
      </c>
      <c r="C8409">
        <v>57</v>
      </c>
      <c r="D8409" t="s">
        <v>9</v>
      </c>
      <c r="E8409" t="s">
        <v>10</v>
      </c>
      <c r="F8409">
        <v>35000000</v>
      </c>
      <c r="G8409">
        <v>15471969</v>
      </c>
      <c r="H8409" t="s">
        <v>11</v>
      </c>
      <c r="I8409">
        <f>YEAR(Table1[[#This Row],[date]])</f>
        <v>2012</v>
      </c>
      <c r="J8409">
        <f>Table1[[#This Row],[revenue]]-Table1[[#This Row],[budget_x]]</f>
        <v>-19528031</v>
      </c>
      <c r="K8409" s="7">
        <f>Table1[[#This Row],[profit /loss ]]/Table1[[#This Row],[budget_x]]</f>
        <v>-0.55794374285714288</v>
      </c>
      <c r="L8409" t="str" cm="1">
        <f t="array" ref="L8409">_xlfn.IFS(Table1[[#This Row],[score]]&gt;70,"high",Table1[[#This Row],[score]]&gt;50,"medium",Table1[[#This Row],[score]]&lt;=50,"low")</f>
        <v>medium</v>
      </c>
    </row>
    <row r="8410" spans="1:12" x14ac:dyDescent="0.3">
      <c r="A8410" t="s">
        <v>8082</v>
      </c>
      <c r="B8410" s="1">
        <v>42600</v>
      </c>
      <c r="C8410">
        <v>61</v>
      </c>
      <c r="D8410" t="s">
        <v>9</v>
      </c>
      <c r="E8410" t="s">
        <v>10</v>
      </c>
      <c r="F8410">
        <v>16000000</v>
      </c>
      <c r="G8410">
        <v>2084628</v>
      </c>
      <c r="H8410" t="s">
        <v>11</v>
      </c>
      <c r="I8410">
        <f>YEAR(Table1[[#This Row],[date]])</f>
        <v>2016</v>
      </c>
      <c r="J8410">
        <f>Table1[[#This Row],[revenue]]-Table1[[#This Row],[budget_x]]</f>
        <v>-13915372</v>
      </c>
      <c r="K8410" s="7">
        <f>Table1[[#This Row],[profit /loss ]]/Table1[[#This Row],[budget_x]]</f>
        <v>-0.86971074999999998</v>
      </c>
      <c r="L8410" t="str" cm="1">
        <f t="array" ref="L8410">_xlfn.IFS(Table1[[#This Row],[score]]&gt;70,"high",Table1[[#This Row],[score]]&gt;50,"medium",Table1[[#This Row],[score]]&lt;=50,"low")</f>
        <v>medium</v>
      </c>
    </row>
    <row r="8411" spans="1:12" x14ac:dyDescent="0.3">
      <c r="A8411" t="s">
        <v>8083</v>
      </c>
      <c r="B8411" s="1">
        <v>39448</v>
      </c>
      <c r="C8411">
        <v>61</v>
      </c>
      <c r="D8411" t="s">
        <v>9</v>
      </c>
      <c r="E8411" t="s">
        <v>10</v>
      </c>
      <c r="F8411">
        <v>91400000</v>
      </c>
      <c r="G8411">
        <v>406352523.80000001</v>
      </c>
      <c r="H8411" t="s">
        <v>17</v>
      </c>
      <c r="I8411">
        <f>YEAR(Table1[[#This Row],[date]])</f>
        <v>2008</v>
      </c>
      <c r="J8411">
        <f>Table1[[#This Row],[revenue]]-Table1[[#This Row],[budget_x]]</f>
        <v>314952523.80000001</v>
      </c>
      <c r="K8411" s="7">
        <f>Table1[[#This Row],[profit /loss ]]/Table1[[#This Row],[budget_x]]</f>
        <v>3.4458700634573307</v>
      </c>
      <c r="L8411" t="str" cm="1">
        <f t="array" ref="L8411">_xlfn.IFS(Table1[[#This Row],[score]]&gt;70,"high",Table1[[#This Row],[score]]&gt;50,"medium",Table1[[#This Row],[score]]&lt;=50,"low")</f>
        <v>medium</v>
      </c>
    </row>
    <row r="8412" spans="1:12" x14ac:dyDescent="0.3">
      <c r="A8412" t="s">
        <v>8084</v>
      </c>
      <c r="B8412" s="1">
        <v>41510</v>
      </c>
      <c r="C8412">
        <v>61</v>
      </c>
      <c r="D8412" t="s">
        <v>9</v>
      </c>
      <c r="E8412" t="s">
        <v>69</v>
      </c>
      <c r="F8412">
        <v>127000000</v>
      </c>
      <c r="G8412">
        <v>463206591.19999999</v>
      </c>
      <c r="H8412" t="s">
        <v>143</v>
      </c>
      <c r="I8412">
        <f>YEAR(Table1[[#This Row],[date]])</f>
        <v>2013</v>
      </c>
      <c r="J8412">
        <f>Table1[[#This Row],[revenue]]-Table1[[#This Row],[budget_x]]</f>
        <v>336206591.19999999</v>
      </c>
      <c r="K8412" s="7">
        <f>Table1[[#This Row],[profit /loss ]]/Table1[[#This Row],[budget_x]]</f>
        <v>2.6472959937007872</v>
      </c>
      <c r="L8412" t="str" cm="1">
        <f t="array" ref="L8412">_xlfn.IFS(Table1[[#This Row],[score]]&gt;70,"high",Table1[[#This Row],[score]]&gt;50,"medium",Table1[[#This Row],[score]]&lt;=50,"low")</f>
        <v>medium</v>
      </c>
    </row>
    <row r="8413" spans="1:12" x14ac:dyDescent="0.3">
      <c r="A8413" t="s">
        <v>8085</v>
      </c>
      <c r="B8413" s="1">
        <v>40563</v>
      </c>
      <c r="C8413">
        <v>69</v>
      </c>
      <c r="D8413" t="s">
        <v>9</v>
      </c>
      <c r="E8413" t="s">
        <v>319</v>
      </c>
      <c r="F8413">
        <v>29000000</v>
      </c>
      <c r="G8413">
        <v>33662874</v>
      </c>
      <c r="H8413" t="s">
        <v>480</v>
      </c>
      <c r="I8413">
        <f>YEAR(Table1[[#This Row],[date]])</f>
        <v>2011</v>
      </c>
      <c r="J8413">
        <f>Table1[[#This Row],[revenue]]-Table1[[#This Row],[budget_x]]</f>
        <v>4662874</v>
      </c>
      <c r="K8413" s="7">
        <f>Table1[[#This Row],[profit /loss ]]/Table1[[#This Row],[budget_x]]</f>
        <v>0.16078875862068964</v>
      </c>
      <c r="L8413" t="str" cm="1">
        <f t="array" ref="L8413">_xlfn.IFS(Table1[[#This Row],[score]]&gt;70,"high",Table1[[#This Row],[score]]&gt;50,"medium",Table1[[#This Row],[score]]&lt;=50,"low")</f>
        <v>medium</v>
      </c>
    </row>
    <row r="8414" spans="1:12" x14ac:dyDescent="0.3">
      <c r="A8414" t="s">
        <v>8086</v>
      </c>
      <c r="B8414" s="1">
        <v>37173</v>
      </c>
      <c r="C8414">
        <v>40</v>
      </c>
      <c r="D8414" t="s">
        <v>9</v>
      </c>
      <c r="E8414" t="s">
        <v>10</v>
      </c>
      <c r="F8414">
        <v>2500000</v>
      </c>
      <c r="G8414">
        <v>1240261.6000000001</v>
      </c>
      <c r="H8414" t="s">
        <v>17</v>
      </c>
      <c r="I8414">
        <f>YEAR(Table1[[#This Row],[date]])</f>
        <v>2001</v>
      </c>
      <c r="J8414">
        <f>Table1[[#This Row],[revenue]]-Table1[[#This Row],[budget_x]]</f>
        <v>-1259738.3999999999</v>
      </c>
      <c r="K8414" s="7">
        <f>Table1[[#This Row],[profit /loss ]]/Table1[[#This Row],[budget_x]]</f>
        <v>-0.50389536000000001</v>
      </c>
      <c r="L8414" t="str" cm="1">
        <f t="array" ref="L8414">_xlfn.IFS(Table1[[#This Row],[score]]&gt;70,"high",Table1[[#This Row],[score]]&gt;50,"medium",Table1[[#This Row],[score]]&lt;=50,"low")</f>
        <v>low</v>
      </c>
    </row>
    <row r="8415" spans="1:12" x14ac:dyDescent="0.3">
      <c r="A8415" t="s">
        <v>8087</v>
      </c>
      <c r="B8415" s="1">
        <v>43007</v>
      </c>
      <c r="C8415">
        <v>70</v>
      </c>
      <c r="D8415" t="s">
        <v>9</v>
      </c>
      <c r="E8415" t="s">
        <v>319</v>
      </c>
      <c r="F8415">
        <v>85600000</v>
      </c>
      <c r="G8415">
        <v>412187195.80000001</v>
      </c>
      <c r="H8415" t="s">
        <v>11</v>
      </c>
      <c r="I8415">
        <f>YEAR(Table1[[#This Row],[date]])</f>
        <v>2017</v>
      </c>
      <c r="J8415">
        <f>Table1[[#This Row],[revenue]]-Table1[[#This Row],[budget_x]]</f>
        <v>326587195.80000001</v>
      </c>
      <c r="K8415" s="7">
        <f>Table1[[#This Row],[profit /loss ]]/Table1[[#This Row],[budget_x]]</f>
        <v>3.8152709789719625</v>
      </c>
      <c r="L8415" t="str" cm="1">
        <f t="array" ref="L8415">_xlfn.IFS(Table1[[#This Row],[score]]&gt;70,"high",Table1[[#This Row],[score]]&gt;50,"medium",Table1[[#This Row],[score]]&lt;=50,"low")</f>
        <v>medium</v>
      </c>
    </row>
    <row r="8416" spans="1:12" x14ac:dyDescent="0.3">
      <c r="A8416" t="s">
        <v>8088</v>
      </c>
      <c r="B8416" s="1">
        <v>40886</v>
      </c>
      <c r="C8416">
        <v>53</v>
      </c>
      <c r="D8416" t="s">
        <v>9</v>
      </c>
      <c r="E8416" t="s">
        <v>10</v>
      </c>
      <c r="F8416">
        <v>5000000</v>
      </c>
      <c r="G8416">
        <v>26517819</v>
      </c>
      <c r="H8416" t="s">
        <v>11</v>
      </c>
      <c r="I8416">
        <f>YEAR(Table1[[#This Row],[date]])</f>
        <v>2011</v>
      </c>
      <c r="J8416">
        <f>Table1[[#This Row],[revenue]]-Table1[[#This Row],[budget_x]]</f>
        <v>21517819</v>
      </c>
      <c r="K8416" s="7">
        <f>Table1[[#This Row],[profit /loss ]]/Table1[[#This Row],[budget_x]]</f>
        <v>4.3035638000000001</v>
      </c>
      <c r="L8416" t="str" cm="1">
        <f t="array" ref="L8416">_xlfn.IFS(Table1[[#This Row],[score]]&gt;70,"high",Table1[[#This Row],[score]]&gt;50,"medium",Table1[[#This Row],[score]]&lt;=50,"low")</f>
        <v>medium</v>
      </c>
    </row>
    <row r="8417" spans="1:12" x14ac:dyDescent="0.3">
      <c r="A8417" t="s">
        <v>8089</v>
      </c>
      <c r="B8417" s="1">
        <v>38310</v>
      </c>
      <c r="C8417">
        <v>63</v>
      </c>
      <c r="D8417" t="s">
        <v>9</v>
      </c>
      <c r="E8417" t="s">
        <v>10</v>
      </c>
      <c r="F8417">
        <v>23000000</v>
      </c>
      <c r="G8417">
        <v>170478106.80000001</v>
      </c>
      <c r="H8417" t="s">
        <v>30</v>
      </c>
      <c r="I8417">
        <f>YEAR(Table1[[#This Row],[date]])</f>
        <v>2004</v>
      </c>
      <c r="J8417">
        <f>Table1[[#This Row],[revenue]]-Table1[[#This Row],[budget_x]]</f>
        <v>147478106.80000001</v>
      </c>
      <c r="K8417" s="7">
        <f>Table1[[#This Row],[profit /loss ]]/Table1[[#This Row],[budget_x]]</f>
        <v>6.4120916000000001</v>
      </c>
      <c r="L8417" t="str" cm="1">
        <f t="array" ref="L8417">_xlfn.IFS(Table1[[#This Row],[score]]&gt;70,"high",Table1[[#This Row],[score]]&gt;50,"medium",Table1[[#This Row],[score]]&lt;=50,"low")</f>
        <v>medium</v>
      </c>
    </row>
    <row r="8418" spans="1:12" x14ac:dyDescent="0.3">
      <c r="A8418" t="s">
        <v>8090</v>
      </c>
      <c r="B8418" s="1">
        <v>20835</v>
      </c>
      <c r="C8418">
        <v>79</v>
      </c>
      <c r="D8418" t="s">
        <v>9</v>
      </c>
      <c r="E8418" t="s">
        <v>69</v>
      </c>
      <c r="F8418">
        <v>28519270.600000001</v>
      </c>
      <c r="G8418">
        <v>13422</v>
      </c>
      <c r="H8418" t="s">
        <v>17</v>
      </c>
      <c r="I8418">
        <f>YEAR(Table1[[#This Row],[date]])</f>
        <v>1957</v>
      </c>
      <c r="J8418">
        <f>Table1[[#This Row],[revenue]]-Table1[[#This Row],[budget_x]]</f>
        <v>-28505848.600000001</v>
      </c>
      <c r="K8418" s="7">
        <f>Table1[[#This Row],[profit /loss ]]/Table1[[#This Row],[budget_x]]</f>
        <v>-0.99952937085284366</v>
      </c>
      <c r="L8418" t="str" cm="1">
        <f t="array" ref="L8418">_xlfn.IFS(Table1[[#This Row],[score]]&gt;70,"high",Table1[[#This Row],[score]]&gt;50,"medium",Table1[[#This Row],[score]]&lt;=50,"low")</f>
        <v>high</v>
      </c>
    </row>
    <row r="8419" spans="1:12" x14ac:dyDescent="0.3">
      <c r="A8419" t="s">
        <v>8091</v>
      </c>
      <c r="B8419" s="1">
        <v>35080</v>
      </c>
      <c r="C8419">
        <v>48</v>
      </c>
      <c r="D8419" t="s">
        <v>9</v>
      </c>
      <c r="E8419" t="s">
        <v>10</v>
      </c>
      <c r="F8419">
        <v>148800000</v>
      </c>
      <c r="G8419">
        <v>948498291.20000005</v>
      </c>
      <c r="H8419" t="s">
        <v>17</v>
      </c>
      <c r="I8419">
        <f>YEAR(Table1[[#This Row],[date]])</f>
        <v>1996</v>
      </c>
      <c r="J8419">
        <f>Table1[[#This Row],[revenue]]-Table1[[#This Row],[budget_x]]</f>
        <v>799698291.20000005</v>
      </c>
      <c r="K8419" s="7">
        <f>Table1[[#This Row],[profit /loss ]]/Table1[[#This Row],[budget_x]]</f>
        <v>5.37431647311828</v>
      </c>
      <c r="L8419" t="str" cm="1">
        <f t="array" ref="L8419">_xlfn.IFS(Table1[[#This Row],[score]]&gt;70,"high",Table1[[#This Row],[score]]&gt;50,"medium",Table1[[#This Row],[score]]&lt;=50,"low")</f>
        <v>low</v>
      </c>
    </row>
    <row r="8420" spans="1:12" x14ac:dyDescent="0.3">
      <c r="A8420" t="s">
        <v>8092</v>
      </c>
      <c r="B8420" s="1">
        <v>44030</v>
      </c>
      <c r="C8420">
        <v>59</v>
      </c>
      <c r="D8420" t="s">
        <v>9</v>
      </c>
      <c r="E8420" t="s">
        <v>10</v>
      </c>
      <c r="F8420">
        <v>6100000</v>
      </c>
      <c r="G8420">
        <v>64765827.200000003</v>
      </c>
      <c r="H8420" t="s">
        <v>17</v>
      </c>
      <c r="I8420">
        <f>YEAR(Table1[[#This Row],[date]])</f>
        <v>2020</v>
      </c>
      <c r="J8420">
        <f>Table1[[#This Row],[revenue]]-Table1[[#This Row],[budget_x]]</f>
        <v>58665827.200000003</v>
      </c>
      <c r="K8420" s="7">
        <f>Table1[[#This Row],[profit /loss ]]/Table1[[#This Row],[budget_x]]</f>
        <v>9.6173487213114761</v>
      </c>
      <c r="L8420" t="str" cm="1">
        <f t="array" ref="L8420">_xlfn.IFS(Table1[[#This Row],[score]]&gt;70,"high",Table1[[#This Row],[score]]&gt;50,"medium",Table1[[#This Row],[score]]&lt;=50,"low")</f>
        <v>medium</v>
      </c>
    </row>
    <row r="8421" spans="1:12" x14ac:dyDescent="0.3">
      <c r="A8421" t="s">
        <v>8093</v>
      </c>
      <c r="B8421" s="1">
        <v>29385</v>
      </c>
      <c r="C8421">
        <v>50</v>
      </c>
      <c r="D8421" t="s">
        <v>9</v>
      </c>
      <c r="E8421" t="s">
        <v>10</v>
      </c>
      <c r="F8421">
        <v>7301100</v>
      </c>
      <c r="G8421">
        <v>14155617</v>
      </c>
      <c r="H8421" t="s">
        <v>17</v>
      </c>
      <c r="I8421">
        <f>YEAR(Table1[[#This Row],[date]])</f>
        <v>1980</v>
      </c>
      <c r="J8421">
        <f>Table1[[#This Row],[revenue]]-Table1[[#This Row],[budget_x]]</f>
        <v>6854517</v>
      </c>
      <c r="K8421" s="7">
        <f>Table1[[#This Row],[profit /loss ]]/Table1[[#This Row],[budget_x]]</f>
        <v>0.93883346345071295</v>
      </c>
      <c r="L8421" t="str" cm="1">
        <f t="array" ref="L8421">_xlfn.IFS(Table1[[#This Row],[score]]&gt;70,"high",Table1[[#This Row],[score]]&gt;50,"medium",Table1[[#This Row],[score]]&lt;=50,"low")</f>
        <v>low</v>
      </c>
    </row>
    <row r="8422" spans="1:12" x14ac:dyDescent="0.3">
      <c r="A8422" t="s">
        <v>8094</v>
      </c>
      <c r="B8422" s="1">
        <v>43560</v>
      </c>
      <c r="C8422">
        <v>41</v>
      </c>
      <c r="D8422" t="s">
        <v>9</v>
      </c>
      <c r="E8422" t="s">
        <v>10</v>
      </c>
      <c r="F8422">
        <v>118800000</v>
      </c>
      <c r="G8422">
        <v>858637629</v>
      </c>
      <c r="H8422" t="s">
        <v>396</v>
      </c>
      <c r="I8422">
        <f>YEAR(Table1[[#This Row],[date]])</f>
        <v>2019</v>
      </c>
      <c r="J8422">
        <f>Table1[[#This Row],[revenue]]-Table1[[#This Row],[budget_x]]</f>
        <v>739837629</v>
      </c>
      <c r="K8422" s="7">
        <f>Table1[[#This Row],[profit /loss ]]/Table1[[#This Row],[budget_x]]</f>
        <v>6.2275894696969694</v>
      </c>
      <c r="L8422" t="str" cm="1">
        <f t="array" ref="L8422">_xlfn.IFS(Table1[[#This Row],[score]]&gt;70,"high",Table1[[#This Row],[score]]&gt;50,"medium",Table1[[#This Row],[score]]&lt;=50,"low")</f>
        <v>low</v>
      </c>
    </row>
    <row r="8423" spans="1:12" x14ac:dyDescent="0.3">
      <c r="A8423" t="s">
        <v>8095</v>
      </c>
      <c r="B8423" s="1">
        <v>39947</v>
      </c>
      <c r="C8423">
        <v>80</v>
      </c>
      <c r="D8423" t="s">
        <v>9</v>
      </c>
      <c r="E8423" t="s">
        <v>74</v>
      </c>
      <c r="F8423">
        <v>121400000</v>
      </c>
      <c r="G8423">
        <v>535944170.80000001</v>
      </c>
      <c r="H8423" t="s">
        <v>75</v>
      </c>
      <c r="I8423">
        <f>YEAR(Table1[[#This Row],[date]])</f>
        <v>2009</v>
      </c>
      <c r="J8423">
        <f>Table1[[#This Row],[revenue]]-Table1[[#This Row],[budget_x]]</f>
        <v>414544170.80000001</v>
      </c>
      <c r="K8423" s="7">
        <f>Table1[[#This Row],[profit /loss ]]/Table1[[#This Row],[budget_x]]</f>
        <v>3.4146966293245469</v>
      </c>
      <c r="L8423" t="str" cm="1">
        <f t="array" ref="L8423">_xlfn.IFS(Table1[[#This Row],[score]]&gt;70,"high",Table1[[#This Row],[score]]&gt;50,"medium",Table1[[#This Row],[score]]&lt;=50,"low")</f>
        <v>high</v>
      </c>
    </row>
    <row r="8424" spans="1:12" x14ac:dyDescent="0.3">
      <c r="A8424" t="s">
        <v>8096</v>
      </c>
      <c r="B8424" s="1">
        <v>33823</v>
      </c>
      <c r="C8424">
        <v>57</v>
      </c>
      <c r="D8424" t="s">
        <v>9</v>
      </c>
      <c r="E8424" t="s">
        <v>10</v>
      </c>
      <c r="F8424">
        <v>6500000</v>
      </c>
      <c r="G8424">
        <v>29000301</v>
      </c>
      <c r="H8424" t="s">
        <v>17</v>
      </c>
      <c r="I8424">
        <f>YEAR(Table1[[#This Row],[date]])</f>
        <v>1992</v>
      </c>
      <c r="J8424">
        <f>Table1[[#This Row],[revenue]]-Table1[[#This Row],[budget_x]]</f>
        <v>22500301</v>
      </c>
      <c r="K8424" s="7">
        <f>Table1[[#This Row],[profit /loss ]]/Table1[[#This Row],[budget_x]]</f>
        <v>3.4615847692307691</v>
      </c>
      <c r="L8424" t="str" cm="1">
        <f t="array" ref="L8424">_xlfn.IFS(Table1[[#This Row],[score]]&gt;70,"high",Table1[[#This Row],[score]]&gt;50,"medium",Table1[[#This Row],[score]]&lt;=50,"low")</f>
        <v>medium</v>
      </c>
    </row>
    <row r="8425" spans="1:12" x14ac:dyDescent="0.3">
      <c r="A8425" t="s">
        <v>8097</v>
      </c>
      <c r="B8425" s="1">
        <v>40123</v>
      </c>
      <c r="C8425">
        <v>56</v>
      </c>
      <c r="D8425" t="s">
        <v>9</v>
      </c>
      <c r="E8425" t="s">
        <v>10</v>
      </c>
      <c r="F8425">
        <v>10000</v>
      </c>
      <c r="G8425">
        <v>10801445.6</v>
      </c>
      <c r="H8425" t="s">
        <v>17</v>
      </c>
      <c r="I8425">
        <f>YEAR(Table1[[#This Row],[date]])</f>
        <v>2009</v>
      </c>
      <c r="J8425">
        <f>Table1[[#This Row],[revenue]]-Table1[[#This Row],[budget_x]]</f>
        <v>10791445.6</v>
      </c>
      <c r="K8425" s="7">
        <f>Table1[[#This Row],[profit /loss ]]/Table1[[#This Row],[budget_x]]</f>
        <v>1079.14456</v>
      </c>
      <c r="L8425" t="str" cm="1">
        <f t="array" ref="L8425">_xlfn.IFS(Table1[[#This Row],[score]]&gt;70,"high",Table1[[#This Row],[score]]&gt;50,"medium",Table1[[#This Row],[score]]&lt;=50,"low")</f>
        <v>medium</v>
      </c>
    </row>
    <row r="8426" spans="1:12" x14ac:dyDescent="0.3">
      <c r="A8426" t="s">
        <v>8098</v>
      </c>
      <c r="B8426" s="1">
        <v>44091</v>
      </c>
      <c r="C8426">
        <v>72</v>
      </c>
      <c r="D8426" t="s">
        <v>9</v>
      </c>
      <c r="E8426" t="s">
        <v>10</v>
      </c>
      <c r="F8426">
        <v>176000000</v>
      </c>
      <c r="G8426">
        <v>314789993</v>
      </c>
      <c r="H8426" t="s">
        <v>11</v>
      </c>
      <c r="I8426">
        <f>YEAR(Table1[[#This Row],[date]])</f>
        <v>2020</v>
      </c>
      <c r="J8426">
        <f>Table1[[#This Row],[revenue]]-Table1[[#This Row],[budget_x]]</f>
        <v>138789993</v>
      </c>
      <c r="K8426" s="7">
        <f>Table1[[#This Row],[profit /loss ]]/Table1[[#This Row],[budget_x]]</f>
        <v>0.78857950568181823</v>
      </c>
      <c r="L8426" t="str" cm="1">
        <f t="array" ref="L8426">_xlfn.IFS(Table1[[#This Row],[score]]&gt;70,"high",Table1[[#This Row],[score]]&gt;50,"medium",Table1[[#This Row],[score]]&lt;=50,"low")</f>
        <v>high</v>
      </c>
    </row>
    <row r="8427" spans="1:12" x14ac:dyDescent="0.3">
      <c r="A8427" t="s">
        <v>8099</v>
      </c>
      <c r="B8427" s="1">
        <v>42018</v>
      </c>
      <c r="C8427">
        <v>64</v>
      </c>
      <c r="D8427" t="s">
        <v>9</v>
      </c>
      <c r="E8427" t="s">
        <v>10</v>
      </c>
      <c r="F8427">
        <v>1600000</v>
      </c>
      <c r="G8427">
        <v>868081</v>
      </c>
      <c r="H8427" t="s">
        <v>11</v>
      </c>
      <c r="I8427">
        <f>YEAR(Table1[[#This Row],[date]])</f>
        <v>2015</v>
      </c>
      <c r="J8427">
        <f>Table1[[#This Row],[revenue]]-Table1[[#This Row],[budget_x]]</f>
        <v>-731919</v>
      </c>
      <c r="K8427" s="7">
        <f>Table1[[#This Row],[profit /loss ]]/Table1[[#This Row],[budget_x]]</f>
        <v>-0.45744937499999999</v>
      </c>
      <c r="L8427" t="str" cm="1">
        <f t="array" ref="L8427">_xlfn.IFS(Table1[[#This Row],[score]]&gt;70,"high",Table1[[#This Row],[score]]&gt;50,"medium",Table1[[#This Row],[score]]&lt;=50,"low")</f>
        <v>medium</v>
      </c>
    </row>
    <row r="8428" spans="1:12" x14ac:dyDescent="0.3">
      <c r="A8428" t="s">
        <v>8100</v>
      </c>
      <c r="B8428" s="1">
        <v>40691</v>
      </c>
      <c r="C8428">
        <v>75</v>
      </c>
      <c r="D8428" t="s">
        <v>9</v>
      </c>
      <c r="E8428" t="s">
        <v>69</v>
      </c>
      <c r="F8428">
        <v>110800000</v>
      </c>
      <c r="G8428">
        <v>657423428</v>
      </c>
      <c r="H8428" t="s">
        <v>143</v>
      </c>
      <c r="I8428">
        <f>YEAR(Table1[[#This Row],[date]])</f>
        <v>2011</v>
      </c>
      <c r="J8428">
        <f>Table1[[#This Row],[revenue]]-Table1[[#This Row],[budget_x]]</f>
        <v>546623428</v>
      </c>
      <c r="K8428" s="7">
        <f>Table1[[#This Row],[profit /loss ]]/Table1[[#This Row],[budget_x]]</f>
        <v>4.933424440433213</v>
      </c>
      <c r="L8428" t="str" cm="1">
        <f t="array" ref="L8428">_xlfn.IFS(Table1[[#This Row],[score]]&gt;70,"high",Table1[[#This Row],[score]]&gt;50,"medium",Table1[[#This Row],[score]]&lt;=50,"low")</f>
        <v>high</v>
      </c>
    </row>
    <row r="8429" spans="1:12" x14ac:dyDescent="0.3">
      <c r="A8429" t="s">
        <v>8101</v>
      </c>
      <c r="B8429" s="1">
        <v>42352</v>
      </c>
      <c r="C8429">
        <v>60</v>
      </c>
      <c r="D8429" t="s">
        <v>9</v>
      </c>
      <c r="E8429" t="s">
        <v>10</v>
      </c>
      <c r="F8429">
        <v>18000000</v>
      </c>
      <c r="G8429">
        <v>44263413</v>
      </c>
      <c r="H8429" t="s">
        <v>11</v>
      </c>
      <c r="I8429">
        <f>YEAR(Table1[[#This Row],[date]])</f>
        <v>2015</v>
      </c>
      <c r="J8429">
        <f>Table1[[#This Row],[revenue]]-Table1[[#This Row],[budget_x]]</f>
        <v>26263413</v>
      </c>
      <c r="K8429" s="7">
        <f>Table1[[#This Row],[profit /loss ]]/Table1[[#This Row],[budget_x]]</f>
        <v>1.4590784999999999</v>
      </c>
      <c r="L8429" t="str" cm="1">
        <f t="array" ref="L8429">_xlfn.IFS(Table1[[#This Row],[score]]&gt;70,"high",Table1[[#This Row],[score]]&gt;50,"medium",Table1[[#This Row],[score]]&lt;=50,"low")</f>
        <v>medium</v>
      </c>
    </row>
    <row r="8430" spans="1:12" x14ac:dyDescent="0.3">
      <c r="A8430" t="s">
        <v>8102</v>
      </c>
      <c r="B8430" s="1">
        <v>40298</v>
      </c>
      <c r="C8430">
        <v>65</v>
      </c>
      <c r="D8430" t="s">
        <v>9</v>
      </c>
      <c r="E8430" t="s">
        <v>10</v>
      </c>
      <c r="F8430">
        <v>1500000</v>
      </c>
      <c r="G8430">
        <v>1605139</v>
      </c>
      <c r="H8430" t="s">
        <v>17</v>
      </c>
      <c r="I8430">
        <f>YEAR(Table1[[#This Row],[date]])</f>
        <v>2010</v>
      </c>
      <c r="J8430">
        <f>Table1[[#This Row],[revenue]]-Table1[[#This Row],[budget_x]]</f>
        <v>105139</v>
      </c>
      <c r="K8430" s="7">
        <f>Table1[[#This Row],[profit /loss ]]/Table1[[#This Row],[budget_x]]</f>
        <v>7.0092666666666664E-2</v>
      </c>
      <c r="L8430" t="str" cm="1">
        <f t="array" ref="L8430">_xlfn.IFS(Table1[[#This Row],[score]]&gt;70,"high",Table1[[#This Row],[score]]&gt;50,"medium",Table1[[#This Row],[score]]&lt;=50,"low")</f>
        <v>medium</v>
      </c>
    </row>
    <row r="8431" spans="1:12" x14ac:dyDescent="0.3">
      <c r="A8431" t="s">
        <v>8103</v>
      </c>
      <c r="B8431" s="1">
        <v>39357</v>
      </c>
      <c r="C8431">
        <v>69</v>
      </c>
      <c r="D8431" t="s">
        <v>9</v>
      </c>
      <c r="E8431" t="s">
        <v>10</v>
      </c>
      <c r="F8431">
        <v>116400000</v>
      </c>
      <c r="G8431">
        <v>187299322</v>
      </c>
      <c r="H8431" t="s">
        <v>17</v>
      </c>
      <c r="I8431">
        <f>YEAR(Table1[[#This Row],[date]])</f>
        <v>2007</v>
      </c>
      <c r="J8431">
        <f>Table1[[#This Row],[revenue]]-Table1[[#This Row],[budget_x]]</f>
        <v>70899322</v>
      </c>
      <c r="K8431" s="7">
        <f>Table1[[#This Row],[profit /loss ]]/Table1[[#This Row],[budget_x]]</f>
        <v>0.60910070446735398</v>
      </c>
      <c r="L8431" t="str" cm="1">
        <f t="array" ref="L8431">_xlfn.IFS(Table1[[#This Row],[score]]&gt;70,"high",Table1[[#This Row],[score]]&gt;50,"medium",Table1[[#This Row],[score]]&lt;=50,"low")</f>
        <v>medium</v>
      </c>
    </row>
    <row r="8432" spans="1:12" x14ac:dyDescent="0.3">
      <c r="A8432" t="s">
        <v>8104</v>
      </c>
      <c r="B8432" s="1">
        <v>22859</v>
      </c>
      <c r="C8432">
        <v>64</v>
      </c>
      <c r="D8432" t="s">
        <v>9</v>
      </c>
      <c r="E8432" t="s">
        <v>10</v>
      </c>
      <c r="F8432">
        <v>63260000</v>
      </c>
      <c r="G8432">
        <v>431611098</v>
      </c>
      <c r="H8432" t="s">
        <v>17</v>
      </c>
      <c r="I8432">
        <f>YEAR(Table1[[#This Row],[date]])</f>
        <v>1962</v>
      </c>
      <c r="J8432">
        <f>Table1[[#This Row],[revenue]]-Table1[[#This Row],[budget_x]]</f>
        <v>368351098</v>
      </c>
      <c r="K8432" s="7">
        <f>Table1[[#This Row],[profit /loss ]]/Table1[[#This Row],[budget_x]]</f>
        <v>5.8228121719886188</v>
      </c>
      <c r="L8432" t="str" cm="1">
        <f t="array" ref="L8432">_xlfn.IFS(Table1[[#This Row],[score]]&gt;70,"high",Table1[[#This Row],[score]]&gt;50,"medium",Table1[[#This Row],[score]]&lt;=50,"low")</f>
        <v>medium</v>
      </c>
    </row>
    <row r="8433" spans="1:12" x14ac:dyDescent="0.3">
      <c r="A8433" t="s">
        <v>8105</v>
      </c>
      <c r="B8433" s="1">
        <v>44510</v>
      </c>
      <c r="C8433">
        <v>62</v>
      </c>
      <c r="D8433" t="s">
        <v>9</v>
      </c>
      <c r="E8433" t="s">
        <v>74</v>
      </c>
      <c r="F8433">
        <v>148400000</v>
      </c>
      <c r="G8433">
        <v>501522732.19999999</v>
      </c>
      <c r="H8433" t="s">
        <v>75</v>
      </c>
      <c r="I8433">
        <f>YEAR(Table1[[#This Row],[date]])</f>
        <v>2021</v>
      </c>
      <c r="J8433">
        <f>Table1[[#This Row],[revenue]]-Table1[[#This Row],[budget_x]]</f>
        <v>353122732.19999999</v>
      </c>
      <c r="K8433" s="7">
        <f>Table1[[#This Row],[profit /loss ]]/Table1[[#This Row],[budget_x]]</f>
        <v>2.3795332358490566</v>
      </c>
      <c r="L8433" t="str" cm="1">
        <f t="array" ref="L8433">_xlfn.IFS(Table1[[#This Row],[score]]&gt;70,"high",Table1[[#This Row],[score]]&gt;50,"medium",Table1[[#This Row],[score]]&lt;=50,"low")</f>
        <v>medium</v>
      </c>
    </row>
    <row r="8434" spans="1:12" x14ac:dyDescent="0.3">
      <c r="A8434" t="s">
        <v>8106</v>
      </c>
      <c r="B8434" s="1">
        <v>38947</v>
      </c>
      <c r="C8434">
        <v>54</v>
      </c>
      <c r="D8434" t="s">
        <v>9</v>
      </c>
      <c r="E8434" t="s">
        <v>10</v>
      </c>
      <c r="F8434">
        <v>7994000</v>
      </c>
      <c r="G8434">
        <v>11449638</v>
      </c>
      <c r="H8434" t="s">
        <v>17</v>
      </c>
      <c r="I8434">
        <f>YEAR(Table1[[#This Row],[date]])</f>
        <v>2006</v>
      </c>
      <c r="J8434">
        <f>Table1[[#This Row],[revenue]]-Table1[[#This Row],[budget_x]]</f>
        <v>3455638</v>
      </c>
      <c r="K8434" s="7">
        <f>Table1[[#This Row],[profit /loss ]]/Table1[[#This Row],[budget_x]]</f>
        <v>0.43227895921941456</v>
      </c>
      <c r="L8434" t="str" cm="1">
        <f t="array" ref="L8434">_xlfn.IFS(Table1[[#This Row],[score]]&gt;70,"high",Table1[[#This Row],[score]]&gt;50,"medium",Table1[[#This Row],[score]]&lt;=50,"low")</f>
        <v>medium</v>
      </c>
    </row>
    <row r="8435" spans="1:12" x14ac:dyDescent="0.3">
      <c r="A8435" t="s">
        <v>8107</v>
      </c>
      <c r="B8435" s="1">
        <v>37478</v>
      </c>
      <c r="C8435">
        <v>67</v>
      </c>
      <c r="D8435" t="s">
        <v>9</v>
      </c>
      <c r="E8435" t="s">
        <v>10</v>
      </c>
      <c r="F8435">
        <v>27000000</v>
      </c>
      <c r="G8435">
        <v>130759651</v>
      </c>
      <c r="H8435" t="s">
        <v>11</v>
      </c>
      <c r="I8435">
        <f>YEAR(Table1[[#This Row],[date]])</f>
        <v>2002</v>
      </c>
      <c r="J8435">
        <f>Table1[[#This Row],[revenue]]-Table1[[#This Row],[budget_x]]</f>
        <v>103759651</v>
      </c>
      <c r="K8435" s="7">
        <f>Table1[[#This Row],[profit /loss ]]/Table1[[#This Row],[budget_x]]</f>
        <v>3.8429500370370371</v>
      </c>
      <c r="L8435" t="str" cm="1">
        <f t="array" ref="L8435">_xlfn.IFS(Table1[[#This Row],[score]]&gt;70,"high",Table1[[#This Row],[score]]&gt;50,"medium",Table1[[#This Row],[score]]&lt;=50,"low")</f>
        <v>medium</v>
      </c>
    </row>
    <row r="8436" spans="1:12" x14ac:dyDescent="0.3">
      <c r="A8436" t="s">
        <v>8108</v>
      </c>
      <c r="B8436" s="1">
        <v>34505</v>
      </c>
      <c r="C8436">
        <v>54</v>
      </c>
      <c r="D8436" t="s">
        <v>9</v>
      </c>
      <c r="E8436" t="s">
        <v>10</v>
      </c>
      <c r="F8436">
        <v>111000000</v>
      </c>
      <c r="G8436">
        <v>570165674.20000005</v>
      </c>
      <c r="H8436" t="s">
        <v>17</v>
      </c>
      <c r="I8436">
        <f>YEAR(Table1[[#This Row],[date]])</f>
        <v>1994</v>
      </c>
      <c r="J8436">
        <f>Table1[[#This Row],[revenue]]-Table1[[#This Row],[budget_x]]</f>
        <v>459165674.20000005</v>
      </c>
      <c r="K8436" s="7">
        <f>Table1[[#This Row],[profit /loss ]]/Table1[[#This Row],[budget_x]]</f>
        <v>4.1366276954954957</v>
      </c>
      <c r="L8436" t="str" cm="1">
        <f t="array" ref="L8436">_xlfn.IFS(Table1[[#This Row],[score]]&gt;70,"high",Table1[[#This Row],[score]]&gt;50,"medium",Table1[[#This Row],[score]]&lt;=50,"low")</f>
        <v>medium</v>
      </c>
    </row>
    <row r="8437" spans="1:12" x14ac:dyDescent="0.3">
      <c r="A8437" t="s">
        <v>8109</v>
      </c>
      <c r="B8437" s="1">
        <v>39634</v>
      </c>
      <c r="C8437">
        <v>74</v>
      </c>
      <c r="D8437" t="s">
        <v>9</v>
      </c>
      <c r="E8437" t="s">
        <v>69</v>
      </c>
      <c r="F8437">
        <v>64000000</v>
      </c>
      <c r="G8437">
        <v>215463947.40000001</v>
      </c>
      <c r="H8437" t="s">
        <v>143</v>
      </c>
      <c r="I8437">
        <f>YEAR(Table1[[#This Row],[date]])</f>
        <v>2008</v>
      </c>
      <c r="J8437">
        <f>Table1[[#This Row],[revenue]]-Table1[[#This Row],[budget_x]]</f>
        <v>151463947.40000001</v>
      </c>
      <c r="K8437" s="7">
        <f>Table1[[#This Row],[profit /loss ]]/Table1[[#This Row],[budget_x]]</f>
        <v>2.3666241781249999</v>
      </c>
      <c r="L8437" t="str" cm="1">
        <f t="array" ref="L8437">_xlfn.IFS(Table1[[#This Row],[score]]&gt;70,"high",Table1[[#This Row],[score]]&gt;50,"medium",Table1[[#This Row],[score]]&lt;=50,"low")</f>
        <v>high</v>
      </c>
    </row>
    <row r="8438" spans="1:12" x14ac:dyDescent="0.3">
      <c r="A8438" t="s">
        <v>8110</v>
      </c>
      <c r="B8438" s="1">
        <v>41517</v>
      </c>
      <c r="C8438">
        <v>75</v>
      </c>
      <c r="D8438" t="s">
        <v>9</v>
      </c>
      <c r="E8438" t="s">
        <v>69</v>
      </c>
      <c r="F8438">
        <v>57400000</v>
      </c>
      <c r="G8438">
        <v>571483832</v>
      </c>
      <c r="H8438" t="s">
        <v>143</v>
      </c>
      <c r="I8438">
        <f>YEAR(Table1[[#This Row],[date]])</f>
        <v>2013</v>
      </c>
      <c r="J8438">
        <f>Table1[[#This Row],[revenue]]-Table1[[#This Row],[budget_x]]</f>
        <v>514083832</v>
      </c>
      <c r="K8438" s="7">
        <f>Table1[[#This Row],[profit /loss ]]/Table1[[#This Row],[budget_x]]</f>
        <v>8.956164320557491</v>
      </c>
      <c r="L8438" t="str" cm="1">
        <f t="array" ref="L8438">_xlfn.IFS(Table1[[#This Row],[score]]&gt;70,"high",Table1[[#This Row],[score]]&gt;50,"medium",Table1[[#This Row],[score]]&lt;=50,"low")</f>
        <v>high</v>
      </c>
    </row>
    <row r="8439" spans="1:12" x14ac:dyDescent="0.3">
      <c r="A8439" t="s">
        <v>8111</v>
      </c>
      <c r="B8439" s="1">
        <v>35698</v>
      </c>
      <c r="C8439">
        <v>66</v>
      </c>
      <c r="D8439" t="s">
        <v>9</v>
      </c>
      <c r="E8439" t="s">
        <v>10</v>
      </c>
      <c r="F8439">
        <v>46000000</v>
      </c>
      <c r="G8439">
        <v>298923419</v>
      </c>
      <c r="H8439" t="s">
        <v>11</v>
      </c>
      <c r="I8439">
        <f>YEAR(Table1[[#This Row],[date]])</f>
        <v>1997</v>
      </c>
      <c r="J8439">
        <f>Table1[[#This Row],[revenue]]-Table1[[#This Row],[budget_x]]</f>
        <v>252923419</v>
      </c>
      <c r="K8439" s="7">
        <f>Table1[[#This Row],[profit /loss ]]/Table1[[#This Row],[budget_x]]</f>
        <v>5.4983351956521735</v>
      </c>
      <c r="L8439" t="str" cm="1">
        <f t="array" ref="L8439">_xlfn.IFS(Table1[[#This Row],[score]]&gt;70,"high",Table1[[#This Row],[score]]&gt;50,"medium",Table1[[#This Row],[score]]&lt;=50,"low")</f>
        <v>medium</v>
      </c>
    </row>
    <row r="8440" spans="1:12" x14ac:dyDescent="0.3">
      <c r="A8440" t="s">
        <v>8112</v>
      </c>
      <c r="B8440" s="1">
        <v>43575</v>
      </c>
      <c r="C8440">
        <v>64</v>
      </c>
      <c r="D8440" t="s">
        <v>9</v>
      </c>
      <c r="E8440" t="s">
        <v>10</v>
      </c>
      <c r="F8440">
        <v>40400000</v>
      </c>
      <c r="G8440">
        <v>441322392.19999999</v>
      </c>
      <c r="H8440" t="s">
        <v>17</v>
      </c>
      <c r="I8440">
        <f>YEAR(Table1[[#This Row],[date]])</f>
        <v>2019</v>
      </c>
      <c r="J8440">
        <f>Table1[[#This Row],[revenue]]-Table1[[#This Row],[budget_x]]</f>
        <v>400922392.19999999</v>
      </c>
      <c r="K8440" s="7">
        <f>Table1[[#This Row],[profit /loss ]]/Table1[[#This Row],[budget_x]]</f>
        <v>9.9238215891089112</v>
      </c>
      <c r="L8440" t="str" cm="1">
        <f t="array" ref="L8440">_xlfn.IFS(Table1[[#This Row],[score]]&gt;70,"high",Table1[[#This Row],[score]]&gt;50,"medium",Table1[[#This Row],[score]]&lt;=50,"low")</f>
        <v>medium</v>
      </c>
    </row>
    <row r="8441" spans="1:12" x14ac:dyDescent="0.3">
      <c r="A8441" t="s">
        <v>6185</v>
      </c>
      <c r="B8441" s="1">
        <v>34515</v>
      </c>
      <c r="C8441">
        <v>74</v>
      </c>
      <c r="D8441" t="s">
        <v>9</v>
      </c>
      <c r="E8441" t="s">
        <v>10</v>
      </c>
      <c r="F8441">
        <v>61460000</v>
      </c>
      <c r="G8441">
        <v>550973851</v>
      </c>
      <c r="H8441" t="s">
        <v>11</v>
      </c>
      <c r="I8441">
        <f>YEAR(Table1[[#This Row],[date]])</f>
        <v>1994</v>
      </c>
      <c r="J8441">
        <f>Table1[[#This Row],[revenue]]-Table1[[#This Row],[budget_x]]</f>
        <v>489513851</v>
      </c>
      <c r="K8441" s="7">
        <f>Table1[[#This Row],[profit /loss ]]/Table1[[#This Row],[budget_x]]</f>
        <v>7.9647551415554831</v>
      </c>
      <c r="L8441" t="str" cm="1">
        <f t="array" ref="L8441">_xlfn.IFS(Table1[[#This Row],[score]]&gt;70,"high",Table1[[#This Row],[score]]&gt;50,"medium",Table1[[#This Row],[score]]&lt;=50,"low")</f>
        <v>high</v>
      </c>
    </row>
    <row r="8442" spans="1:12" x14ac:dyDescent="0.3">
      <c r="A8442" t="s">
        <v>8113</v>
      </c>
      <c r="B8442" s="1">
        <v>30526</v>
      </c>
      <c r="C8442">
        <v>61</v>
      </c>
      <c r="D8442" t="s">
        <v>9</v>
      </c>
      <c r="E8442" t="s">
        <v>10</v>
      </c>
      <c r="F8442">
        <v>27000000</v>
      </c>
      <c r="G8442">
        <v>16519460</v>
      </c>
      <c r="H8442" t="s">
        <v>17</v>
      </c>
      <c r="I8442">
        <f>YEAR(Table1[[#This Row],[date]])</f>
        <v>1983</v>
      </c>
      <c r="J8442">
        <f>Table1[[#This Row],[revenue]]-Table1[[#This Row],[budget_x]]</f>
        <v>-10480540</v>
      </c>
      <c r="K8442" s="7">
        <f>Table1[[#This Row],[profit /loss ]]/Table1[[#This Row],[budget_x]]</f>
        <v>-0.38816814814814815</v>
      </c>
      <c r="L8442" t="str" cm="1">
        <f t="array" ref="L8442">_xlfn.IFS(Table1[[#This Row],[score]]&gt;70,"high",Table1[[#This Row],[score]]&gt;50,"medium",Table1[[#This Row],[score]]&lt;=50,"low")</f>
        <v>medium</v>
      </c>
    </row>
    <row r="8443" spans="1:12" x14ac:dyDescent="0.3">
      <c r="A8443" t="s">
        <v>8114</v>
      </c>
      <c r="B8443" s="1">
        <v>33648</v>
      </c>
      <c r="C8443">
        <v>40</v>
      </c>
      <c r="D8443" t="s">
        <v>9</v>
      </c>
      <c r="E8443" t="s">
        <v>10</v>
      </c>
      <c r="F8443">
        <v>101800000</v>
      </c>
      <c r="G8443">
        <v>858637629</v>
      </c>
      <c r="H8443" t="s">
        <v>11</v>
      </c>
      <c r="I8443">
        <f>YEAR(Table1[[#This Row],[date]])</f>
        <v>1992</v>
      </c>
      <c r="J8443">
        <f>Table1[[#This Row],[revenue]]-Table1[[#This Row],[budget_x]]</f>
        <v>756837629</v>
      </c>
      <c r="K8443" s="7">
        <f>Table1[[#This Row],[profit /loss ]]/Table1[[#This Row],[budget_x]]</f>
        <v>7.4345543123772106</v>
      </c>
      <c r="L8443" t="str" cm="1">
        <f t="array" ref="L8443">_xlfn.IFS(Table1[[#This Row],[score]]&gt;70,"high",Table1[[#This Row],[score]]&gt;50,"medium",Table1[[#This Row],[score]]&lt;=50,"low")</f>
        <v>low</v>
      </c>
    </row>
    <row r="8444" spans="1:12" x14ac:dyDescent="0.3">
      <c r="A8444" t="s">
        <v>8115</v>
      </c>
      <c r="B8444" s="1">
        <v>38274</v>
      </c>
      <c r="C8444">
        <v>55</v>
      </c>
      <c r="D8444" t="s">
        <v>9</v>
      </c>
      <c r="E8444" t="s">
        <v>10</v>
      </c>
      <c r="F8444">
        <v>500000</v>
      </c>
      <c r="G8444">
        <v>55518641</v>
      </c>
      <c r="H8444" t="s">
        <v>11</v>
      </c>
      <c r="I8444">
        <f>YEAR(Table1[[#This Row],[date]])</f>
        <v>2004</v>
      </c>
      <c r="J8444">
        <f>Table1[[#This Row],[revenue]]-Table1[[#This Row],[budget_x]]</f>
        <v>55018641</v>
      </c>
      <c r="K8444" s="7">
        <f>Table1[[#This Row],[profit /loss ]]/Table1[[#This Row],[budget_x]]</f>
        <v>110.037282</v>
      </c>
      <c r="L8444" t="str" cm="1">
        <f t="array" ref="L8444">_xlfn.IFS(Table1[[#This Row],[score]]&gt;70,"high",Table1[[#This Row],[score]]&gt;50,"medium",Table1[[#This Row],[score]]&lt;=50,"low")</f>
        <v>medium</v>
      </c>
    </row>
    <row r="8445" spans="1:12" x14ac:dyDescent="0.3">
      <c r="A8445" t="s">
        <v>8116</v>
      </c>
      <c r="B8445" s="1">
        <v>39375</v>
      </c>
      <c r="C8445">
        <v>55</v>
      </c>
      <c r="D8445" t="s">
        <v>9</v>
      </c>
      <c r="E8445" t="s">
        <v>10</v>
      </c>
      <c r="F8445">
        <v>4500000</v>
      </c>
      <c r="G8445">
        <v>1798418</v>
      </c>
      <c r="H8445" t="s">
        <v>17</v>
      </c>
      <c r="I8445">
        <f>YEAR(Table1[[#This Row],[date]])</f>
        <v>2007</v>
      </c>
      <c r="J8445">
        <f>Table1[[#This Row],[revenue]]-Table1[[#This Row],[budget_x]]</f>
        <v>-2701582</v>
      </c>
      <c r="K8445" s="7">
        <f>Table1[[#This Row],[profit /loss ]]/Table1[[#This Row],[budget_x]]</f>
        <v>-0.60035155555555553</v>
      </c>
      <c r="L8445" t="str" cm="1">
        <f t="array" ref="L8445">_xlfn.IFS(Table1[[#This Row],[score]]&gt;70,"high",Table1[[#This Row],[score]]&gt;50,"medium",Table1[[#This Row],[score]]&lt;=50,"low")</f>
        <v>medium</v>
      </c>
    </row>
    <row r="8446" spans="1:12" x14ac:dyDescent="0.3">
      <c r="A8446" t="s">
        <v>8117</v>
      </c>
      <c r="B8446" s="1">
        <v>39015</v>
      </c>
      <c r="C8446">
        <v>62</v>
      </c>
      <c r="D8446" t="s">
        <v>9</v>
      </c>
      <c r="E8446" t="s">
        <v>10</v>
      </c>
      <c r="F8446">
        <v>190000000</v>
      </c>
      <c r="G8446">
        <v>570819096.39999998</v>
      </c>
      <c r="H8446" t="s">
        <v>17</v>
      </c>
      <c r="I8446">
        <f>YEAR(Table1[[#This Row],[date]])</f>
        <v>2006</v>
      </c>
      <c r="J8446">
        <f>Table1[[#This Row],[revenue]]-Table1[[#This Row],[budget_x]]</f>
        <v>380819096.39999998</v>
      </c>
      <c r="K8446" s="7">
        <f>Table1[[#This Row],[profit /loss ]]/Table1[[#This Row],[budget_x]]</f>
        <v>2.0043110336842105</v>
      </c>
      <c r="L8446" t="str" cm="1">
        <f t="array" ref="L8446">_xlfn.IFS(Table1[[#This Row],[score]]&gt;70,"high",Table1[[#This Row],[score]]&gt;50,"medium",Table1[[#This Row],[score]]&lt;=50,"low")</f>
        <v>medium</v>
      </c>
    </row>
    <row r="8447" spans="1:12" x14ac:dyDescent="0.3">
      <c r="A8447" t="s">
        <v>8118</v>
      </c>
      <c r="B8447" s="1">
        <v>39063</v>
      </c>
      <c r="C8447">
        <v>59</v>
      </c>
      <c r="D8447" t="s">
        <v>9</v>
      </c>
      <c r="E8447" t="s">
        <v>10</v>
      </c>
      <c r="F8447">
        <v>9000000</v>
      </c>
      <c r="G8447">
        <v>85704815.400000006</v>
      </c>
      <c r="H8447" t="s">
        <v>17</v>
      </c>
      <c r="I8447">
        <f>YEAR(Table1[[#This Row],[date]])</f>
        <v>2006</v>
      </c>
      <c r="J8447">
        <f>Table1[[#This Row],[revenue]]-Table1[[#This Row],[budget_x]]</f>
        <v>76704815.400000006</v>
      </c>
      <c r="K8447" s="7">
        <f>Table1[[#This Row],[profit /loss ]]/Table1[[#This Row],[budget_x]]</f>
        <v>8.5227572666666678</v>
      </c>
      <c r="L8447" t="str" cm="1">
        <f t="array" ref="L8447">_xlfn.IFS(Table1[[#This Row],[score]]&gt;70,"high",Table1[[#This Row],[score]]&gt;50,"medium",Table1[[#This Row],[score]]&lt;=50,"low")</f>
        <v>medium</v>
      </c>
    </row>
    <row r="8448" spans="1:12" x14ac:dyDescent="0.3">
      <c r="A8448" t="s">
        <v>8119</v>
      </c>
      <c r="B8448" s="1">
        <v>40824</v>
      </c>
      <c r="C8448">
        <v>70</v>
      </c>
      <c r="D8448" t="s">
        <v>9</v>
      </c>
      <c r="E8448" t="s">
        <v>10</v>
      </c>
      <c r="F8448">
        <v>8000000</v>
      </c>
      <c r="G8448">
        <v>6632950</v>
      </c>
      <c r="H8448" t="s">
        <v>11</v>
      </c>
      <c r="I8448">
        <f>YEAR(Table1[[#This Row],[date]])</f>
        <v>2011</v>
      </c>
      <c r="J8448">
        <f>Table1[[#This Row],[revenue]]-Table1[[#This Row],[budget_x]]</f>
        <v>-1367050</v>
      </c>
      <c r="K8448" s="7">
        <f>Table1[[#This Row],[profit /loss ]]/Table1[[#This Row],[budget_x]]</f>
        <v>-0.17088125000000001</v>
      </c>
      <c r="L8448" t="str" cm="1">
        <f t="array" ref="L8448">_xlfn.IFS(Table1[[#This Row],[score]]&gt;70,"high",Table1[[#This Row],[score]]&gt;50,"medium",Table1[[#This Row],[score]]&lt;=50,"low")</f>
        <v>medium</v>
      </c>
    </row>
    <row r="8449" spans="1:12" x14ac:dyDescent="0.3">
      <c r="A8449" t="s">
        <v>332</v>
      </c>
      <c r="B8449" s="1">
        <v>42223</v>
      </c>
      <c r="C8449">
        <v>65</v>
      </c>
      <c r="D8449" t="s">
        <v>9</v>
      </c>
      <c r="E8449" t="s">
        <v>10</v>
      </c>
      <c r="F8449">
        <v>1000000</v>
      </c>
      <c r="G8449">
        <v>354836</v>
      </c>
      <c r="H8449" t="s">
        <v>11</v>
      </c>
      <c r="I8449">
        <f>YEAR(Table1[[#This Row],[date]])</f>
        <v>2015</v>
      </c>
      <c r="J8449">
        <f>Table1[[#This Row],[revenue]]-Table1[[#This Row],[budget_x]]</f>
        <v>-645164</v>
      </c>
      <c r="K8449" s="7">
        <f>Table1[[#This Row],[profit /loss ]]/Table1[[#This Row],[budget_x]]</f>
        <v>-0.64516399999999996</v>
      </c>
      <c r="L8449" t="str" cm="1">
        <f t="array" ref="L8449">_xlfn.IFS(Table1[[#This Row],[score]]&gt;70,"high",Table1[[#This Row],[score]]&gt;50,"medium",Table1[[#This Row],[score]]&lt;=50,"low")</f>
        <v>medium</v>
      </c>
    </row>
    <row r="8450" spans="1:12" x14ac:dyDescent="0.3">
      <c r="A8450" t="s">
        <v>8120</v>
      </c>
      <c r="B8450" s="1">
        <v>44533</v>
      </c>
      <c r="C8450">
        <v>61</v>
      </c>
      <c r="D8450" t="s">
        <v>9</v>
      </c>
      <c r="E8450" t="s">
        <v>10</v>
      </c>
      <c r="F8450">
        <v>173000000</v>
      </c>
      <c r="G8450">
        <v>274337041.19999999</v>
      </c>
      <c r="H8450" t="s">
        <v>30</v>
      </c>
      <c r="I8450">
        <f>YEAR(Table1[[#This Row],[date]])</f>
        <v>2021</v>
      </c>
      <c r="J8450">
        <f>Table1[[#This Row],[revenue]]-Table1[[#This Row],[budget_x]]</f>
        <v>101337041.19999999</v>
      </c>
      <c r="K8450" s="7">
        <f>Table1[[#This Row],[profit /loss ]]/Table1[[#This Row],[budget_x]]</f>
        <v>0.58576324393063572</v>
      </c>
      <c r="L8450" t="str" cm="1">
        <f t="array" ref="L8450">_xlfn.IFS(Table1[[#This Row],[score]]&gt;70,"high",Table1[[#This Row],[score]]&gt;50,"medium",Table1[[#This Row],[score]]&lt;=50,"low")</f>
        <v>medium</v>
      </c>
    </row>
    <row r="8451" spans="1:12" x14ac:dyDescent="0.3">
      <c r="A8451" t="s">
        <v>8121</v>
      </c>
      <c r="B8451" s="1">
        <v>39464</v>
      </c>
      <c r="C8451">
        <v>65</v>
      </c>
      <c r="D8451" t="s">
        <v>9</v>
      </c>
      <c r="E8451" t="s">
        <v>10</v>
      </c>
      <c r="F8451">
        <v>22000000</v>
      </c>
      <c r="G8451">
        <v>25044057</v>
      </c>
      <c r="H8451" t="s">
        <v>17</v>
      </c>
      <c r="I8451">
        <f>YEAR(Table1[[#This Row],[date]])</f>
        <v>2008</v>
      </c>
      <c r="J8451">
        <f>Table1[[#This Row],[revenue]]-Table1[[#This Row],[budget_x]]</f>
        <v>3044057</v>
      </c>
      <c r="K8451" s="7">
        <f>Table1[[#This Row],[profit /loss ]]/Table1[[#This Row],[budget_x]]</f>
        <v>0.13836622727272727</v>
      </c>
      <c r="L8451" t="str" cm="1">
        <f t="array" ref="L8451">_xlfn.IFS(Table1[[#This Row],[score]]&gt;70,"high",Table1[[#This Row],[score]]&gt;50,"medium",Table1[[#This Row],[score]]&lt;=50,"low")</f>
        <v>medium</v>
      </c>
    </row>
    <row r="8452" spans="1:12" x14ac:dyDescent="0.3">
      <c r="A8452" t="s">
        <v>8122</v>
      </c>
      <c r="B8452" s="1">
        <v>43755</v>
      </c>
      <c r="C8452">
        <v>55</v>
      </c>
      <c r="D8452" t="s">
        <v>9</v>
      </c>
      <c r="E8452" t="s">
        <v>10</v>
      </c>
      <c r="F8452">
        <v>145100000</v>
      </c>
      <c r="G8452">
        <v>211134346.80000001</v>
      </c>
      <c r="H8452" t="s">
        <v>17</v>
      </c>
      <c r="I8452">
        <f>YEAR(Table1[[#This Row],[date]])</f>
        <v>2019</v>
      </c>
      <c r="J8452">
        <f>Table1[[#This Row],[revenue]]-Table1[[#This Row],[budget_x]]</f>
        <v>66034346.800000012</v>
      </c>
      <c r="K8452" s="7">
        <f>Table1[[#This Row],[profit /loss ]]/Table1[[#This Row],[budget_x]]</f>
        <v>0.45509542935906278</v>
      </c>
      <c r="L8452" t="str" cm="1">
        <f t="array" ref="L8452">_xlfn.IFS(Table1[[#This Row],[score]]&gt;70,"high",Table1[[#This Row],[score]]&gt;50,"medium",Table1[[#This Row],[score]]&lt;=50,"low")</f>
        <v>medium</v>
      </c>
    </row>
    <row r="8453" spans="1:12" x14ac:dyDescent="0.3">
      <c r="A8453" t="s">
        <v>8123</v>
      </c>
      <c r="B8453" s="1">
        <v>40215</v>
      </c>
      <c r="C8453">
        <v>77</v>
      </c>
      <c r="D8453" t="s">
        <v>9</v>
      </c>
      <c r="E8453" t="s">
        <v>10</v>
      </c>
      <c r="F8453">
        <v>62000000</v>
      </c>
      <c r="G8453">
        <v>708760350</v>
      </c>
      <c r="H8453" t="s">
        <v>17</v>
      </c>
      <c r="I8453">
        <f>YEAR(Table1[[#This Row],[date]])</f>
        <v>2010</v>
      </c>
      <c r="J8453">
        <f>Table1[[#This Row],[revenue]]-Table1[[#This Row],[budget_x]]</f>
        <v>646760350</v>
      </c>
      <c r="K8453" s="7">
        <f>Table1[[#This Row],[profit /loss ]]/Table1[[#This Row],[budget_x]]</f>
        <v>10.431618548387096</v>
      </c>
      <c r="L8453" t="str" cm="1">
        <f t="array" ref="L8453">_xlfn.IFS(Table1[[#This Row],[score]]&gt;70,"high",Table1[[#This Row],[score]]&gt;50,"medium",Table1[[#This Row],[score]]&lt;=50,"low")</f>
        <v>high</v>
      </c>
    </row>
    <row r="8454" spans="1:12" x14ac:dyDescent="0.3">
      <c r="A8454" t="s">
        <v>8124</v>
      </c>
      <c r="B8454" s="1">
        <v>34419</v>
      </c>
      <c r="C8454">
        <v>0</v>
      </c>
      <c r="D8454" t="s">
        <v>9</v>
      </c>
      <c r="E8454" t="s">
        <v>319</v>
      </c>
      <c r="F8454">
        <v>167540000</v>
      </c>
      <c r="G8454">
        <v>175269998.80000001</v>
      </c>
      <c r="H8454" t="s">
        <v>761</v>
      </c>
      <c r="I8454">
        <f>YEAR(Table1[[#This Row],[date]])</f>
        <v>1994</v>
      </c>
      <c r="J8454">
        <f>Table1[[#This Row],[revenue]]-Table1[[#This Row],[budget_x]]</f>
        <v>7729998.8000000119</v>
      </c>
      <c r="K8454" s="7">
        <f>Table1[[#This Row],[profit /loss ]]/Table1[[#This Row],[budget_x]]</f>
        <v>4.6138228482750461E-2</v>
      </c>
      <c r="L8454" t="str" cm="1">
        <f t="array" ref="L8454">_xlfn.IFS(Table1[[#This Row],[score]]&gt;70,"high",Table1[[#This Row],[score]]&gt;50,"medium",Table1[[#This Row],[score]]&lt;=50,"low")</f>
        <v>low</v>
      </c>
    </row>
    <row r="8455" spans="1:12" x14ac:dyDescent="0.3">
      <c r="A8455" t="s">
        <v>8125</v>
      </c>
      <c r="B8455" s="1">
        <v>38701</v>
      </c>
      <c r="C8455">
        <v>63</v>
      </c>
      <c r="D8455" t="s">
        <v>9</v>
      </c>
      <c r="E8455" t="s">
        <v>10</v>
      </c>
      <c r="F8455">
        <v>18000000</v>
      </c>
      <c r="G8455">
        <v>92357499</v>
      </c>
      <c r="H8455" t="s">
        <v>17</v>
      </c>
      <c r="I8455">
        <f>YEAR(Table1[[#This Row],[date]])</f>
        <v>2005</v>
      </c>
      <c r="J8455">
        <f>Table1[[#This Row],[revenue]]-Table1[[#This Row],[budget_x]]</f>
        <v>74357499</v>
      </c>
      <c r="K8455" s="7">
        <f>Table1[[#This Row],[profit /loss ]]/Table1[[#This Row],[budget_x]]</f>
        <v>4.130972166666667</v>
      </c>
      <c r="L8455" t="str" cm="1">
        <f t="array" ref="L8455">_xlfn.IFS(Table1[[#This Row],[score]]&gt;70,"high",Table1[[#This Row],[score]]&gt;50,"medium",Table1[[#This Row],[score]]&lt;=50,"low")</f>
        <v>medium</v>
      </c>
    </row>
    <row r="8456" spans="1:12" x14ac:dyDescent="0.3">
      <c r="A8456" t="s">
        <v>8126</v>
      </c>
      <c r="B8456" s="1">
        <v>44764</v>
      </c>
      <c r="C8456">
        <v>57</v>
      </c>
      <c r="D8456" t="s">
        <v>9</v>
      </c>
      <c r="E8456" t="s">
        <v>10</v>
      </c>
      <c r="F8456">
        <v>2486600</v>
      </c>
      <c r="G8456">
        <v>40958</v>
      </c>
      <c r="H8456" t="s">
        <v>30</v>
      </c>
      <c r="I8456">
        <f>YEAR(Table1[[#This Row],[date]])</f>
        <v>2022</v>
      </c>
      <c r="J8456">
        <f>Table1[[#This Row],[revenue]]-Table1[[#This Row],[budget_x]]</f>
        <v>-2445642</v>
      </c>
      <c r="K8456" s="7">
        <f>Table1[[#This Row],[profit /loss ]]/Table1[[#This Row],[budget_x]]</f>
        <v>-0.98352851282876219</v>
      </c>
      <c r="L8456" t="str" cm="1">
        <f t="array" ref="L8456">_xlfn.IFS(Table1[[#This Row],[score]]&gt;70,"high",Table1[[#This Row],[score]]&gt;50,"medium",Table1[[#This Row],[score]]&lt;=50,"low")</f>
        <v>medium</v>
      </c>
    </row>
    <row r="8457" spans="1:12" x14ac:dyDescent="0.3">
      <c r="A8457" t="s">
        <v>8127</v>
      </c>
      <c r="B8457" s="1">
        <v>26740</v>
      </c>
      <c r="C8457">
        <v>62</v>
      </c>
      <c r="D8457" t="s">
        <v>9</v>
      </c>
      <c r="E8457" t="s">
        <v>69</v>
      </c>
      <c r="F8457">
        <v>760000</v>
      </c>
      <c r="G8457">
        <v>980000</v>
      </c>
      <c r="H8457" t="s">
        <v>143</v>
      </c>
      <c r="I8457">
        <f>YEAR(Table1[[#This Row],[date]])</f>
        <v>1973</v>
      </c>
      <c r="J8457">
        <f>Table1[[#This Row],[revenue]]-Table1[[#This Row],[budget_x]]</f>
        <v>220000</v>
      </c>
      <c r="K8457" s="7">
        <f>Table1[[#This Row],[profit /loss ]]/Table1[[#This Row],[budget_x]]</f>
        <v>0.28947368421052633</v>
      </c>
      <c r="L8457" t="str" cm="1">
        <f t="array" ref="L8457">_xlfn.IFS(Table1[[#This Row],[score]]&gt;70,"high",Table1[[#This Row],[score]]&gt;50,"medium",Table1[[#This Row],[score]]&lt;=50,"low")</f>
        <v>medium</v>
      </c>
    </row>
    <row r="8458" spans="1:12" x14ac:dyDescent="0.3">
      <c r="A8458" t="s">
        <v>8128</v>
      </c>
      <c r="B8458" s="1">
        <v>43847</v>
      </c>
      <c r="C8458">
        <v>71</v>
      </c>
      <c r="D8458" t="s">
        <v>9</v>
      </c>
      <c r="E8458" t="s">
        <v>10</v>
      </c>
      <c r="F8458">
        <v>123600000</v>
      </c>
      <c r="G8458">
        <v>594185520.20000005</v>
      </c>
      <c r="H8458" t="s">
        <v>17</v>
      </c>
      <c r="I8458">
        <f>YEAR(Table1[[#This Row],[date]])</f>
        <v>2020</v>
      </c>
      <c r="J8458">
        <f>Table1[[#This Row],[revenue]]-Table1[[#This Row],[budget_x]]</f>
        <v>470585520.20000005</v>
      </c>
      <c r="K8458" s="7">
        <f>Table1[[#This Row],[profit /loss ]]/Table1[[#This Row],[budget_x]]</f>
        <v>3.8073262152103564</v>
      </c>
      <c r="L8458" t="str" cm="1">
        <f t="array" ref="L8458">_xlfn.IFS(Table1[[#This Row],[score]]&gt;70,"high",Table1[[#This Row],[score]]&gt;50,"medium",Table1[[#This Row],[score]]&lt;=50,"low")</f>
        <v>high</v>
      </c>
    </row>
    <row r="8459" spans="1:12" x14ac:dyDescent="0.3">
      <c r="A8459" t="s">
        <v>8129</v>
      </c>
      <c r="B8459" s="1">
        <v>42104</v>
      </c>
      <c r="C8459">
        <v>67</v>
      </c>
      <c r="D8459" t="s">
        <v>9</v>
      </c>
      <c r="E8459" t="s">
        <v>10</v>
      </c>
      <c r="F8459">
        <v>6600000</v>
      </c>
      <c r="G8459">
        <v>1851517</v>
      </c>
      <c r="H8459" t="s">
        <v>17</v>
      </c>
      <c r="I8459">
        <f>YEAR(Table1[[#This Row],[date]])</f>
        <v>2015</v>
      </c>
      <c r="J8459">
        <f>Table1[[#This Row],[revenue]]-Table1[[#This Row],[budget_x]]</f>
        <v>-4748483</v>
      </c>
      <c r="K8459" s="7">
        <f>Table1[[#This Row],[profit /loss ]]/Table1[[#This Row],[budget_x]]</f>
        <v>-0.7194671212121212</v>
      </c>
      <c r="L8459" t="str" cm="1">
        <f t="array" ref="L8459">_xlfn.IFS(Table1[[#This Row],[score]]&gt;70,"high",Table1[[#This Row],[score]]&gt;50,"medium",Table1[[#This Row],[score]]&lt;=50,"low")</f>
        <v>medium</v>
      </c>
    </row>
    <row r="8460" spans="1:12" x14ac:dyDescent="0.3">
      <c r="A8460" t="s">
        <v>8130</v>
      </c>
      <c r="B8460" s="1">
        <v>25234</v>
      </c>
      <c r="C8460">
        <v>70</v>
      </c>
      <c r="D8460" t="s">
        <v>9</v>
      </c>
      <c r="E8460" t="s">
        <v>171</v>
      </c>
      <c r="F8460">
        <v>112800000</v>
      </c>
      <c r="G8460">
        <v>490881202.60000002</v>
      </c>
      <c r="H8460" t="s">
        <v>184</v>
      </c>
      <c r="I8460">
        <f>YEAR(Table1[[#This Row],[date]])</f>
        <v>1969</v>
      </c>
      <c r="J8460">
        <f>Table1[[#This Row],[revenue]]-Table1[[#This Row],[budget_x]]</f>
        <v>378081202.60000002</v>
      </c>
      <c r="K8460" s="7">
        <f>Table1[[#This Row],[profit /loss ]]/Table1[[#This Row],[budget_x]]</f>
        <v>3.3517837109929078</v>
      </c>
      <c r="L8460" t="str" cm="1">
        <f t="array" ref="L8460">_xlfn.IFS(Table1[[#This Row],[score]]&gt;70,"high",Table1[[#This Row],[score]]&gt;50,"medium",Table1[[#This Row],[score]]&lt;=50,"low")</f>
        <v>medium</v>
      </c>
    </row>
    <row r="8461" spans="1:12" x14ac:dyDescent="0.3">
      <c r="A8461" t="s">
        <v>8131</v>
      </c>
      <c r="B8461" s="1">
        <v>38022</v>
      </c>
      <c r="C8461">
        <v>57</v>
      </c>
      <c r="D8461" t="s">
        <v>9</v>
      </c>
      <c r="E8461" t="s">
        <v>10</v>
      </c>
      <c r="F8461">
        <v>80000000</v>
      </c>
      <c r="G8461">
        <v>26703184</v>
      </c>
      <c r="H8461" t="s">
        <v>11</v>
      </c>
      <c r="I8461">
        <f>YEAR(Table1[[#This Row],[date]])</f>
        <v>2004</v>
      </c>
      <c r="J8461">
        <f>Table1[[#This Row],[revenue]]-Table1[[#This Row],[budget_x]]</f>
        <v>-53296816</v>
      </c>
      <c r="K8461" s="7">
        <f>Table1[[#This Row],[profit /loss ]]/Table1[[#This Row],[budget_x]]</f>
        <v>-0.66621019999999997</v>
      </c>
      <c r="L8461" t="str" cm="1">
        <f t="array" ref="L8461">_xlfn.IFS(Table1[[#This Row],[score]]&gt;70,"high",Table1[[#This Row],[score]]&gt;50,"medium",Table1[[#This Row],[score]]&lt;=50,"low")</f>
        <v>medium</v>
      </c>
    </row>
    <row r="8462" spans="1:12" x14ac:dyDescent="0.3">
      <c r="A8462" t="s">
        <v>8132</v>
      </c>
      <c r="B8462" s="1">
        <v>41780</v>
      </c>
      <c r="C8462">
        <v>56</v>
      </c>
      <c r="D8462" t="s">
        <v>9</v>
      </c>
      <c r="E8462" t="s">
        <v>10</v>
      </c>
      <c r="F8462">
        <v>152000000</v>
      </c>
      <c r="G8462">
        <v>428757785.39999998</v>
      </c>
      <c r="H8462" t="s">
        <v>11</v>
      </c>
      <c r="I8462">
        <f>YEAR(Table1[[#This Row],[date]])</f>
        <v>2014</v>
      </c>
      <c r="J8462">
        <f>Table1[[#This Row],[revenue]]-Table1[[#This Row],[budget_x]]</f>
        <v>276757785.39999998</v>
      </c>
      <c r="K8462" s="7">
        <f>Table1[[#This Row],[profit /loss ]]/Table1[[#This Row],[budget_x]]</f>
        <v>1.8207749039473682</v>
      </c>
      <c r="L8462" t="str" cm="1">
        <f t="array" ref="L8462">_xlfn.IFS(Table1[[#This Row],[score]]&gt;70,"high",Table1[[#This Row],[score]]&gt;50,"medium",Table1[[#This Row],[score]]&lt;=50,"low")</f>
        <v>medium</v>
      </c>
    </row>
    <row r="8463" spans="1:12" x14ac:dyDescent="0.3">
      <c r="A8463" t="s">
        <v>8133</v>
      </c>
      <c r="B8463" s="1">
        <v>44769</v>
      </c>
      <c r="C8463">
        <v>55</v>
      </c>
      <c r="D8463" t="s">
        <v>9</v>
      </c>
      <c r="E8463" t="s">
        <v>15</v>
      </c>
      <c r="F8463">
        <v>78400000</v>
      </c>
      <c r="G8463">
        <v>935243953.39999998</v>
      </c>
      <c r="H8463" t="s">
        <v>72</v>
      </c>
      <c r="I8463">
        <f>YEAR(Table1[[#This Row],[date]])</f>
        <v>2022</v>
      </c>
      <c r="J8463">
        <f>Table1[[#This Row],[revenue]]-Table1[[#This Row],[budget_x]]</f>
        <v>856843953.39999998</v>
      </c>
      <c r="K8463" s="7">
        <f>Table1[[#This Row],[profit /loss ]]/Table1[[#This Row],[budget_x]]</f>
        <v>10.929132058673469</v>
      </c>
      <c r="L8463" t="str" cm="1">
        <f t="array" ref="L8463">_xlfn.IFS(Table1[[#This Row],[score]]&gt;70,"high",Table1[[#This Row],[score]]&gt;50,"medium",Table1[[#This Row],[score]]&lt;=50,"low")</f>
        <v>medium</v>
      </c>
    </row>
    <row r="8464" spans="1:12" x14ac:dyDescent="0.3">
      <c r="A8464" t="s">
        <v>8134</v>
      </c>
      <c r="B8464" s="1">
        <v>34404</v>
      </c>
      <c r="C8464">
        <v>71</v>
      </c>
      <c r="D8464" t="s">
        <v>9</v>
      </c>
      <c r="E8464" t="s">
        <v>10</v>
      </c>
      <c r="F8464">
        <v>40000000</v>
      </c>
      <c r="G8464">
        <v>14938149</v>
      </c>
      <c r="H8464" t="s">
        <v>17</v>
      </c>
      <c r="I8464">
        <f>YEAR(Table1[[#This Row],[date]])</f>
        <v>1994</v>
      </c>
      <c r="J8464">
        <f>Table1[[#This Row],[revenue]]-Table1[[#This Row],[budget_x]]</f>
        <v>-25061851</v>
      </c>
      <c r="K8464" s="7">
        <f>Table1[[#This Row],[profit /loss ]]/Table1[[#This Row],[budget_x]]</f>
        <v>-0.62654627500000004</v>
      </c>
      <c r="L8464" t="str" cm="1">
        <f t="array" ref="L8464">_xlfn.IFS(Table1[[#This Row],[score]]&gt;70,"high",Table1[[#This Row],[score]]&gt;50,"medium",Table1[[#This Row],[score]]&lt;=50,"low")</f>
        <v>high</v>
      </c>
    </row>
    <row r="8465" spans="1:12" x14ac:dyDescent="0.3">
      <c r="A8465" t="s">
        <v>8135</v>
      </c>
      <c r="B8465" s="1">
        <v>38869</v>
      </c>
      <c r="C8465">
        <v>53</v>
      </c>
      <c r="D8465" t="s">
        <v>9</v>
      </c>
      <c r="E8465" t="s">
        <v>10</v>
      </c>
      <c r="F8465">
        <v>4860000</v>
      </c>
      <c r="G8465">
        <v>1675484</v>
      </c>
      <c r="H8465" t="s">
        <v>17</v>
      </c>
      <c r="I8465">
        <f>YEAR(Table1[[#This Row],[date]])</f>
        <v>2006</v>
      </c>
      <c r="J8465">
        <f>Table1[[#This Row],[revenue]]-Table1[[#This Row],[budget_x]]</f>
        <v>-3184516</v>
      </c>
      <c r="K8465" s="7">
        <f>Table1[[#This Row],[profit /loss ]]/Table1[[#This Row],[budget_x]]</f>
        <v>-0.65525020576131687</v>
      </c>
      <c r="L8465" t="str" cm="1">
        <f t="array" ref="L8465">_xlfn.IFS(Table1[[#This Row],[score]]&gt;70,"high",Table1[[#This Row],[score]]&gt;50,"medium",Table1[[#This Row],[score]]&lt;=50,"low")</f>
        <v>medium</v>
      </c>
    </row>
    <row r="8466" spans="1:12" x14ac:dyDescent="0.3">
      <c r="A8466" t="s">
        <v>8136</v>
      </c>
      <c r="B8466" s="1">
        <v>19044</v>
      </c>
      <c r="C8466">
        <v>74</v>
      </c>
      <c r="D8466" t="s">
        <v>9</v>
      </c>
      <c r="E8466" t="s">
        <v>10</v>
      </c>
      <c r="F8466">
        <v>1000000</v>
      </c>
      <c r="G8466">
        <v>10750000</v>
      </c>
      <c r="H8466" t="s">
        <v>17</v>
      </c>
      <c r="I8466">
        <f>YEAR(Table1[[#This Row],[date]])</f>
        <v>1952</v>
      </c>
      <c r="J8466">
        <f>Table1[[#This Row],[revenue]]-Table1[[#This Row],[budget_x]]</f>
        <v>9750000</v>
      </c>
      <c r="K8466" s="7">
        <f>Table1[[#This Row],[profit /loss ]]/Table1[[#This Row],[budget_x]]</f>
        <v>9.75</v>
      </c>
      <c r="L8466" t="str" cm="1">
        <f t="array" ref="L8466">_xlfn.IFS(Table1[[#This Row],[score]]&gt;70,"high",Table1[[#This Row],[score]]&gt;50,"medium",Table1[[#This Row],[score]]&lt;=50,"low")</f>
        <v>high</v>
      </c>
    </row>
    <row r="8467" spans="1:12" x14ac:dyDescent="0.3">
      <c r="A8467" t="s">
        <v>8137</v>
      </c>
      <c r="B8467" s="1">
        <v>43735</v>
      </c>
      <c r="C8467">
        <v>79</v>
      </c>
      <c r="D8467" t="s">
        <v>9</v>
      </c>
      <c r="E8467" t="s">
        <v>69</v>
      </c>
      <c r="F8467">
        <v>135000000</v>
      </c>
      <c r="G8467">
        <v>598534384.79999995</v>
      </c>
      <c r="H8467" t="s">
        <v>143</v>
      </c>
      <c r="I8467">
        <f>YEAR(Table1[[#This Row],[date]])</f>
        <v>2019</v>
      </c>
      <c r="J8467">
        <f>Table1[[#This Row],[revenue]]-Table1[[#This Row],[budget_x]]</f>
        <v>463534384.79999995</v>
      </c>
      <c r="K8467" s="7">
        <f>Table1[[#This Row],[profit /loss ]]/Table1[[#This Row],[budget_x]]</f>
        <v>3.4335880355555553</v>
      </c>
      <c r="L8467" t="str" cm="1">
        <f t="array" ref="L8467">_xlfn.IFS(Table1[[#This Row],[score]]&gt;70,"high",Table1[[#This Row],[score]]&gt;50,"medium",Table1[[#This Row],[score]]&lt;=50,"low")</f>
        <v>high</v>
      </c>
    </row>
    <row r="8468" spans="1:12" x14ac:dyDescent="0.3">
      <c r="A8468" t="s">
        <v>8138</v>
      </c>
      <c r="B8468" s="1">
        <v>42592</v>
      </c>
      <c r="C8468">
        <v>73</v>
      </c>
      <c r="D8468" t="s">
        <v>9</v>
      </c>
      <c r="E8468" t="s">
        <v>74</v>
      </c>
      <c r="F8468">
        <v>1000000</v>
      </c>
      <c r="G8468">
        <v>22418385.800000001</v>
      </c>
      <c r="H8468" t="s">
        <v>75</v>
      </c>
      <c r="I8468">
        <f>YEAR(Table1[[#This Row],[date]])</f>
        <v>2016</v>
      </c>
      <c r="J8468">
        <f>Table1[[#This Row],[revenue]]-Table1[[#This Row],[budget_x]]</f>
        <v>21418385.800000001</v>
      </c>
      <c r="K8468" s="7">
        <f>Table1[[#This Row],[profit /loss ]]/Table1[[#This Row],[budget_x]]</f>
        <v>21.418385799999999</v>
      </c>
      <c r="L8468" t="str" cm="1">
        <f t="array" ref="L8468">_xlfn.IFS(Table1[[#This Row],[score]]&gt;70,"high",Table1[[#This Row],[score]]&gt;50,"medium",Table1[[#This Row],[score]]&lt;=50,"low")</f>
        <v>high</v>
      </c>
    </row>
    <row r="8469" spans="1:12" x14ac:dyDescent="0.3">
      <c r="A8469" t="s">
        <v>8139</v>
      </c>
      <c r="B8469" s="1">
        <v>37567</v>
      </c>
      <c r="C8469">
        <v>65</v>
      </c>
      <c r="D8469" t="s">
        <v>9</v>
      </c>
      <c r="E8469" t="s">
        <v>10</v>
      </c>
      <c r="F8469">
        <v>90000000</v>
      </c>
      <c r="G8469">
        <v>65716126</v>
      </c>
      <c r="H8469" t="s">
        <v>11</v>
      </c>
      <c r="I8469">
        <f>YEAR(Table1[[#This Row],[date]])</f>
        <v>2002</v>
      </c>
      <c r="J8469">
        <f>Table1[[#This Row],[revenue]]-Table1[[#This Row],[budget_x]]</f>
        <v>-24283874</v>
      </c>
      <c r="K8469" s="7">
        <f>Table1[[#This Row],[profit /loss ]]/Table1[[#This Row],[budget_x]]</f>
        <v>-0.2698208222222222</v>
      </c>
      <c r="L8469" t="str" cm="1">
        <f t="array" ref="L8469">_xlfn.IFS(Table1[[#This Row],[score]]&gt;70,"high",Table1[[#This Row],[score]]&gt;50,"medium",Table1[[#This Row],[score]]&lt;=50,"low")</f>
        <v>medium</v>
      </c>
    </row>
    <row r="8470" spans="1:12" x14ac:dyDescent="0.3">
      <c r="A8470" t="s">
        <v>8140</v>
      </c>
      <c r="B8470" s="1">
        <v>41939</v>
      </c>
      <c r="C8470">
        <v>70</v>
      </c>
      <c r="D8470" t="s">
        <v>9</v>
      </c>
      <c r="E8470" t="s">
        <v>10</v>
      </c>
      <c r="F8470">
        <v>93200000</v>
      </c>
      <c r="G8470">
        <v>380151711.39999998</v>
      </c>
      <c r="H8470" t="s">
        <v>17</v>
      </c>
      <c r="I8470">
        <f>YEAR(Table1[[#This Row],[date]])</f>
        <v>2014</v>
      </c>
      <c r="J8470">
        <f>Table1[[#This Row],[revenue]]-Table1[[#This Row],[budget_x]]</f>
        <v>286951711.39999998</v>
      </c>
      <c r="K8470" s="7">
        <f>Table1[[#This Row],[profit /loss ]]/Table1[[#This Row],[budget_x]]</f>
        <v>3.0788810236051498</v>
      </c>
      <c r="L8470" t="str" cm="1">
        <f t="array" ref="L8470">_xlfn.IFS(Table1[[#This Row],[score]]&gt;70,"high",Table1[[#This Row],[score]]&gt;50,"medium",Table1[[#This Row],[score]]&lt;=50,"low")</f>
        <v>medium</v>
      </c>
    </row>
    <row r="8471" spans="1:12" x14ac:dyDescent="0.3">
      <c r="A8471" t="s">
        <v>8141</v>
      </c>
      <c r="B8471" s="1">
        <v>24301</v>
      </c>
      <c r="C8471">
        <v>75</v>
      </c>
      <c r="D8471" t="s">
        <v>9</v>
      </c>
      <c r="E8471" t="s">
        <v>10</v>
      </c>
      <c r="F8471">
        <v>101000000</v>
      </c>
      <c r="G8471">
        <v>819530509</v>
      </c>
      <c r="H8471" t="s">
        <v>17</v>
      </c>
      <c r="I8471">
        <f>YEAR(Table1[[#This Row],[date]])</f>
        <v>1966</v>
      </c>
      <c r="J8471">
        <f>Table1[[#This Row],[revenue]]-Table1[[#This Row],[budget_x]]</f>
        <v>718530509</v>
      </c>
      <c r="K8471" s="7">
        <f>Table1[[#This Row],[profit /loss ]]/Table1[[#This Row],[budget_x]]</f>
        <v>7.1141634554455448</v>
      </c>
      <c r="L8471" t="str" cm="1">
        <f t="array" ref="L8471">_xlfn.IFS(Table1[[#This Row],[score]]&gt;70,"high",Table1[[#This Row],[score]]&gt;50,"medium",Table1[[#This Row],[score]]&lt;=50,"low")</f>
        <v>high</v>
      </c>
    </row>
    <row r="8472" spans="1:12" x14ac:dyDescent="0.3">
      <c r="A8472" t="s">
        <v>8142</v>
      </c>
      <c r="B8472" s="1">
        <v>41865</v>
      </c>
      <c r="C8472">
        <v>64</v>
      </c>
      <c r="D8472" t="s">
        <v>9</v>
      </c>
      <c r="E8472" t="s">
        <v>10</v>
      </c>
      <c r="F8472">
        <v>51400000</v>
      </c>
      <c r="G8472">
        <v>291353534.19999999</v>
      </c>
      <c r="H8472" t="s">
        <v>17</v>
      </c>
      <c r="I8472">
        <f>YEAR(Table1[[#This Row],[date]])</f>
        <v>2014</v>
      </c>
      <c r="J8472">
        <f>Table1[[#This Row],[revenue]]-Table1[[#This Row],[budget_x]]</f>
        <v>239953534.19999999</v>
      </c>
      <c r="K8472" s="7">
        <f>Table1[[#This Row],[profit /loss ]]/Table1[[#This Row],[budget_x]]</f>
        <v>4.6683566964980541</v>
      </c>
      <c r="L8472" t="str" cm="1">
        <f t="array" ref="L8472">_xlfn.IFS(Table1[[#This Row],[score]]&gt;70,"high",Table1[[#This Row],[score]]&gt;50,"medium",Table1[[#This Row],[score]]&lt;=50,"low")</f>
        <v>medium</v>
      </c>
    </row>
    <row r="8473" spans="1:12" x14ac:dyDescent="0.3">
      <c r="A8473" t="s">
        <v>8143</v>
      </c>
      <c r="B8473" s="1">
        <v>34480</v>
      </c>
      <c r="C8473">
        <v>68</v>
      </c>
      <c r="D8473" t="s">
        <v>9</v>
      </c>
      <c r="E8473" t="s">
        <v>10</v>
      </c>
      <c r="F8473">
        <v>2500000</v>
      </c>
      <c r="G8473">
        <v>257720413.19999999</v>
      </c>
      <c r="H8473" t="s">
        <v>11</v>
      </c>
      <c r="I8473">
        <f>YEAR(Table1[[#This Row],[date]])</f>
        <v>1994</v>
      </c>
      <c r="J8473">
        <f>Table1[[#This Row],[revenue]]-Table1[[#This Row],[budget_x]]</f>
        <v>255220413.19999999</v>
      </c>
      <c r="K8473" s="7">
        <f>Table1[[#This Row],[profit /loss ]]/Table1[[#This Row],[budget_x]]</f>
        <v>102.08816528</v>
      </c>
      <c r="L8473" t="str" cm="1">
        <f t="array" ref="L8473">_xlfn.IFS(Table1[[#This Row],[score]]&gt;70,"high",Table1[[#This Row],[score]]&gt;50,"medium",Table1[[#This Row],[score]]&lt;=50,"low")</f>
        <v>medium</v>
      </c>
    </row>
    <row r="8474" spans="1:12" x14ac:dyDescent="0.3">
      <c r="A8474" t="s">
        <v>8144</v>
      </c>
      <c r="B8474" s="1">
        <v>35593</v>
      </c>
      <c r="C8474">
        <v>69</v>
      </c>
      <c r="D8474" t="s">
        <v>9</v>
      </c>
      <c r="E8474" t="s">
        <v>10</v>
      </c>
      <c r="F8474">
        <v>200000</v>
      </c>
      <c r="G8474">
        <v>6618578</v>
      </c>
      <c r="H8474" t="s">
        <v>11</v>
      </c>
      <c r="I8474">
        <f>YEAR(Table1[[#This Row],[date]])</f>
        <v>1997</v>
      </c>
      <c r="J8474">
        <f>Table1[[#This Row],[revenue]]-Table1[[#This Row],[budget_x]]</f>
        <v>6418578</v>
      </c>
      <c r="K8474" s="7">
        <f>Table1[[#This Row],[profit /loss ]]/Table1[[#This Row],[budget_x]]</f>
        <v>32.092889999999997</v>
      </c>
      <c r="L8474" t="str" cm="1">
        <f t="array" ref="L8474">_xlfn.IFS(Table1[[#This Row],[score]]&gt;70,"high",Table1[[#This Row],[score]]&gt;50,"medium",Table1[[#This Row],[score]]&lt;=50,"low")</f>
        <v>medium</v>
      </c>
    </row>
    <row r="8475" spans="1:12" x14ac:dyDescent="0.3">
      <c r="A8475" t="s">
        <v>8145</v>
      </c>
      <c r="B8475" s="1">
        <v>32891</v>
      </c>
      <c r="C8475">
        <v>66</v>
      </c>
      <c r="D8475" t="s">
        <v>9</v>
      </c>
      <c r="E8475" t="s">
        <v>10</v>
      </c>
      <c r="F8475">
        <v>30000000</v>
      </c>
      <c r="G8475">
        <v>133892212</v>
      </c>
      <c r="H8475" t="s">
        <v>11</v>
      </c>
      <c r="I8475">
        <f>YEAR(Table1[[#This Row],[date]])</f>
        <v>1990</v>
      </c>
      <c r="J8475">
        <f>Table1[[#This Row],[revenue]]-Table1[[#This Row],[budget_x]]</f>
        <v>103892212</v>
      </c>
      <c r="K8475" s="7">
        <f>Table1[[#This Row],[profit /loss ]]/Table1[[#This Row],[budget_x]]</f>
        <v>3.4630737333333332</v>
      </c>
      <c r="L8475" t="str" cm="1">
        <f t="array" ref="L8475">_xlfn.IFS(Table1[[#This Row],[score]]&gt;70,"high",Table1[[#This Row],[score]]&gt;50,"medium",Table1[[#This Row],[score]]&lt;=50,"low")</f>
        <v>medium</v>
      </c>
    </row>
    <row r="8476" spans="1:12" x14ac:dyDescent="0.3">
      <c r="A8476" t="s">
        <v>8146</v>
      </c>
      <c r="B8476" s="1">
        <v>43796</v>
      </c>
      <c r="C8476">
        <v>59</v>
      </c>
      <c r="D8476" t="s">
        <v>9</v>
      </c>
      <c r="E8476" t="s">
        <v>171</v>
      </c>
      <c r="F8476">
        <v>78000000</v>
      </c>
      <c r="G8476">
        <v>556436906.39999998</v>
      </c>
      <c r="H8476" t="s">
        <v>184</v>
      </c>
      <c r="I8476">
        <f>YEAR(Table1[[#This Row],[date]])</f>
        <v>2019</v>
      </c>
      <c r="J8476">
        <f>Table1[[#This Row],[revenue]]-Table1[[#This Row],[budget_x]]</f>
        <v>478436906.39999998</v>
      </c>
      <c r="K8476" s="7">
        <f>Table1[[#This Row],[profit /loss ]]/Table1[[#This Row],[budget_x]]</f>
        <v>6.1338064923076923</v>
      </c>
      <c r="L8476" t="str" cm="1">
        <f t="array" ref="L8476">_xlfn.IFS(Table1[[#This Row],[score]]&gt;70,"high",Table1[[#This Row],[score]]&gt;50,"medium",Table1[[#This Row],[score]]&lt;=50,"low")</f>
        <v>medium</v>
      </c>
    </row>
    <row r="8477" spans="1:12" x14ac:dyDescent="0.3">
      <c r="A8477" t="s">
        <v>8147</v>
      </c>
      <c r="B8477" s="1">
        <v>39983</v>
      </c>
      <c r="C8477">
        <v>60</v>
      </c>
      <c r="D8477" t="s">
        <v>9</v>
      </c>
      <c r="E8477" t="s">
        <v>10</v>
      </c>
      <c r="F8477">
        <v>55000000</v>
      </c>
      <c r="G8477">
        <v>22438144</v>
      </c>
      <c r="H8477" t="s">
        <v>17</v>
      </c>
      <c r="I8477">
        <f>YEAR(Table1[[#This Row],[date]])</f>
        <v>2009</v>
      </c>
      <c r="J8477">
        <f>Table1[[#This Row],[revenue]]-Table1[[#This Row],[budget_x]]</f>
        <v>-32561856</v>
      </c>
      <c r="K8477" s="7">
        <f>Table1[[#This Row],[profit /loss ]]/Table1[[#This Row],[budget_x]]</f>
        <v>-0.59203374545454546</v>
      </c>
      <c r="L8477" t="str" cm="1">
        <f t="array" ref="L8477">_xlfn.IFS(Table1[[#This Row],[score]]&gt;70,"high",Table1[[#This Row],[score]]&gt;50,"medium",Table1[[#This Row],[score]]&lt;=50,"low")</f>
        <v>medium</v>
      </c>
    </row>
    <row r="8478" spans="1:12" x14ac:dyDescent="0.3">
      <c r="A8478" t="s">
        <v>8148</v>
      </c>
      <c r="B8478" s="1">
        <v>38504</v>
      </c>
      <c r="C8478">
        <v>65</v>
      </c>
      <c r="D8478" t="s">
        <v>9</v>
      </c>
      <c r="E8478" t="s">
        <v>10</v>
      </c>
      <c r="F8478">
        <v>25000000</v>
      </c>
      <c r="G8478">
        <v>41560117</v>
      </c>
      <c r="H8478" t="s">
        <v>17</v>
      </c>
      <c r="I8478">
        <f>YEAR(Table1[[#This Row],[date]])</f>
        <v>2005</v>
      </c>
      <c r="J8478">
        <f>Table1[[#This Row],[revenue]]-Table1[[#This Row],[budget_x]]</f>
        <v>16560117</v>
      </c>
      <c r="K8478" s="7">
        <f>Table1[[#This Row],[profit /loss ]]/Table1[[#This Row],[budget_x]]</f>
        <v>0.66240467999999997</v>
      </c>
      <c r="L8478" t="str" cm="1">
        <f t="array" ref="L8478">_xlfn.IFS(Table1[[#This Row],[score]]&gt;70,"high",Table1[[#This Row],[score]]&gt;50,"medium",Table1[[#This Row],[score]]&lt;=50,"low")</f>
        <v>medium</v>
      </c>
    </row>
    <row r="8479" spans="1:12" x14ac:dyDescent="0.3">
      <c r="A8479" t="s">
        <v>8149</v>
      </c>
      <c r="B8479" s="1">
        <v>38925</v>
      </c>
      <c r="C8479">
        <v>66</v>
      </c>
      <c r="D8479" t="s">
        <v>9</v>
      </c>
      <c r="E8479" t="s">
        <v>10</v>
      </c>
      <c r="F8479">
        <v>4000000</v>
      </c>
      <c r="G8479">
        <v>40103262</v>
      </c>
      <c r="H8479" t="s">
        <v>17</v>
      </c>
      <c r="I8479">
        <f>YEAR(Table1[[#This Row],[date]])</f>
        <v>2006</v>
      </c>
      <c r="J8479">
        <f>Table1[[#This Row],[revenue]]-Table1[[#This Row],[budget_x]]</f>
        <v>36103262</v>
      </c>
      <c r="K8479" s="7">
        <f>Table1[[#This Row],[profit /loss ]]/Table1[[#This Row],[budget_x]]</f>
        <v>9.0258155000000002</v>
      </c>
      <c r="L8479" t="str" cm="1">
        <f t="array" ref="L8479">_xlfn.IFS(Table1[[#This Row],[score]]&gt;70,"high",Table1[[#This Row],[score]]&gt;50,"medium",Table1[[#This Row],[score]]&lt;=50,"low")</f>
        <v>medium</v>
      </c>
    </row>
    <row r="8480" spans="1:12" x14ac:dyDescent="0.3">
      <c r="A8480" t="s">
        <v>8150</v>
      </c>
      <c r="B8480" s="1">
        <v>40395</v>
      </c>
      <c r="C8480">
        <v>57</v>
      </c>
      <c r="D8480" t="s">
        <v>9</v>
      </c>
      <c r="E8480" t="s">
        <v>10</v>
      </c>
      <c r="F8480">
        <v>69000000</v>
      </c>
      <c r="G8480">
        <v>86796502</v>
      </c>
      <c r="H8480" t="s">
        <v>11</v>
      </c>
      <c r="I8480">
        <f>YEAR(Table1[[#This Row],[date]])</f>
        <v>2010</v>
      </c>
      <c r="J8480">
        <f>Table1[[#This Row],[revenue]]-Table1[[#This Row],[budget_x]]</f>
        <v>17796502</v>
      </c>
      <c r="K8480" s="7">
        <f>Table1[[#This Row],[profit /loss ]]/Table1[[#This Row],[budget_x]]</f>
        <v>0.2579203188405797</v>
      </c>
      <c r="L8480" t="str" cm="1">
        <f t="array" ref="L8480">_xlfn.IFS(Table1[[#This Row],[score]]&gt;70,"high",Table1[[#This Row],[score]]&gt;50,"medium",Table1[[#This Row],[score]]&lt;=50,"low")</f>
        <v>medium</v>
      </c>
    </row>
    <row r="8481" spans="1:12" x14ac:dyDescent="0.3">
      <c r="A8481" t="s">
        <v>8151</v>
      </c>
      <c r="B8481" s="1">
        <v>30981</v>
      </c>
      <c r="C8481">
        <v>80</v>
      </c>
      <c r="D8481" t="s">
        <v>9</v>
      </c>
      <c r="E8481" t="s">
        <v>10</v>
      </c>
      <c r="F8481">
        <v>750000</v>
      </c>
      <c r="G8481">
        <v>1000000</v>
      </c>
      <c r="H8481" t="s">
        <v>11</v>
      </c>
      <c r="I8481">
        <f>YEAR(Table1[[#This Row],[date]])</f>
        <v>1984</v>
      </c>
      <c r="J8481">
        <f>Table1[[#This Row],[revenue]]-Table1[[#This Row],[budget_x]]</f>
        <v>250000</v>
      </c>
      <c r="K8481" s="7">
        <f>Table1[[#This Row],[profit /loss ]]/Table1[[#This Row],[budget_x]]</f>
        <v>0.33333333333333331</v>
      </c>
      <c r="L8481" t="str" cm="1">
        <f t="array" ref="L8481">_xlfn.IFS(Table1[[#This Row],[score]]&gt;70,"high",Table1[[#This Row],[score]]&gt;50,"medium",Table1[[#This Row],[score]]&lt;=50,"low")</f>
        <v>high</v>
      </c>
    </row>
    <row r="8482" spans="1:12" x14ac:dyDescent="0.3">
      <c r="A8482" t="s">
        <v>8152</v>
      </c>
      <c r="B8482" s="1">
        <v>33949</v>
      </c>
      <c r="C8482">
        <v>74</v>
      </c>
      <c r="D8482" t="s">
        <v>9</v>
      </c>
      <c r="E8482" t="s">
        <v>10</v>
      </c>
      <c r="F8482">
        <v>12000000</v>
      </c>
      <c r="G8482">
        <v>31724550</v>
      </c>
      <c r="H8482" t="s">
        <v>11</v>
      </c>
      <c r="I8482">
        <f>YEAR(Table1[[#This Row],[date]])</f>
        <v>1992</v>
      </c>
      <c r="J8482">
        <f>Table1[[#This Row],[revenue]]-Table1[[#This Row],[budget_x]]</f>
        <v>19724550</v>
      </c>
      <c r="K8482" s="7">
        <f>Table1[[#This Row],[profit /loss ]]/Table1[[#This Row],[budget_x]]</f>
        <v>1.6437124999999999</v>
      </c>
      <c r="L8482" t="str" cm="1">
        <f t="array" ref="L8482">_xlfn.IFS(Table1[[#This Row],[score]]&gt;70,"high",Table1[[#This Row],[score]]&gt;50,"medium",Table1[[#This Row],[score]]&lt;=50,"low")</f>
        <v>high</v>
      </c>
    </row>
    <row r="8483" spans="1:12" x14ac:dyDescent="0.3">
      <c r="A8483" t="s">
        <v>8153</v>
      </c>
      <c r="B8483" s="1">
        <v>37247</v>
      </c>
      <c r="C8483">
        <v>70</v>
      </c>
      <c r="D8483" t="s">
        <v>9</v>
      </c>
      <c r="E8483" t="s">
        <v>69</v>
      </c>
      <c r="F8483">
        <v>1400010</v>
      </c>
      <c r="G8483">
        <v>80631</v>
      </c>
      <c r="H8483" t="s">
        <v>143</v>
      </c>
      <c r="I8483">
        <f>YEAR(Table1[[#This Row],[date]])</f>
        <v>2001</v>
      </c>
      <c r="J8483">
        <f>Table1[[#This Row],[revenue]]-Table1[[#This Row],[budget_x]]</f>
        <v>-1319379</v>
      </c>
      <c r="K8483" s="7">
        <f>Table1[[#This Row],[profit /loss ]]/Table1[[#This Row],[budget_x]]</f>
        <v>-0.94240683995114316</v>
      </c>
      <c r="L8483" t="str" cm="1">
        <f t="array" ref="L8483">_xlfn.IFS(Table1[[#This Row],[score]]&gt;70,"high",Table1[[#This Row],[score]]&gt;50,"medium",Table1[[#This Row],[score]]&lt;=50,"low")</f>
        <v>medium</v>
      </c>
    </row>
    <row r="8484" spans="1:12" x14ac:dyDescent="0.3">
      <c r="A8484" t="s">
        <v>8154</v>
      </c>
      <c r="B8484" s="1">
        <v>36290</v>
      </c>
      <c r="C8484">
        <v>68</v>
      </c>
      <c r="D8484" t="s">
        <v>9</v>
      </c>
      <c r="E8484" t="s">
        <v>10</v>
      </c>
      <c r="F8484">
        <v>20700000</v>
      </c>
      <c r="G8484">
        <v>2840417</v>
      </c>
      <c r="H8484" t="s">
        <v>11</v>
      </c>
      <c r="I8484">
        <f>YEAR(Table1[[#This Row],[date]])</f>
        <v>1999</v>
      </c>
      <c r="J8484">
        <f>Table1[[#This Row],[revenue]]-Table1[[#This Row],[budget_x]]</f>
        <v>-17859583</v>
      </c>
      <c r="K8484" s="7">
        <f>Table1[[#This Row],[profit /loss ]]/Table1[[#This Row],[budget_x]]</f>
        <v>-0.86278178743961353</v>
      </c>
      <c r="L8484" t="str" cm="1">
        <f t="array" ref="L8484">_xlfn.IFS(Table1[[#This Row],[score]]&gt;70,"high",Table1[[#This Row],[score]]&gt;50,"medium",Table1[[#This Row],[score]]&lt;=50,"low")</f>
        <v>medium</v>
      </c>
    </row>
    <row r="8485" spans="1:12" x14ac:dyDescent="0.3">
      <c r="A8485" t="s">
        <v>8155</v>
      </c>
      <c r="B8485" s="1">
        <v>33374</v>
      </c>
      <c r="C8485">
        <v>68</v>
      </c>
      <c r="D8485" t="s">
        <v>9</v>
      </c>
      <c r="E8485" t="s">
        <v>10</v>
      </c>
      <c r="F8485">
        <v>31000000</v>
      </c>
      <c r="G8485">
        <v>35419397</v>
      </c>
      <c r="H8485" t="s">
        <v>11</v>
      </c>
      <c r="I8485">
        <f>YEAR(Table1[[#This Row],[date]])</f>
        <v>1991</v>
      </c>
      <c r="J8485">
        <f>Table1[[#This Row],[revenue]]-Table1[[#This Row],[budget_x]]</f>
        <v>4419397</v>
      </c>
      <c r="K8485" s="7">
        <f>Table1[[#This Row],[profit /loss ]]/Table1[[#This Row],[budget_x]]</f>
        <v>0.14256119354838709</v>
      </c>
      <c r="L8485" t="str" cm="1">
        <f t="array" ref="L8485">_xlfn.IFS(Table1[[#This Row],[score]]&gt;70,"high",Table1[[#This Row],[score]]&gt;50,"medium",Table1[[#This Row],[score]]&lt;=50,"low")</f>
        <v>medium</v>
      </c>
    </row>
    <row r="8486" spans="1:12" x14ac:dyDescent="0.3">
      <c r="A8486" t="s">
        <v>8156</v>
      </c>
      <c r="B8486" s="1">
        <v>26378</v>
      </c>
      <c r="C8486">
        <v>79</v>
      </c>
      <c r="D8486" t="s">
        <v>9</v>
      </c>
      <c r="E8486" t="s">
        <v>83</v>
      </c>
      <c r="F8486">
        <v>47000000</v>
      </c>
      <c r="G8486">
        <v>14970038</v>
      </c>
      <c r="H8486" t="s">
        <v>3587</v>
      </c>
      <c r="I8486">
        <f>YEAR(Table1[[#This Row],[date]])</f>
        <v>1972</v>
      </c>
      <c r="J8486">
        <f>Table1[[#This Row],[revenue]]-Table1[[#This Row],[budget_x]]</f>
        <v>-32029962</v>
      </c>
      <c r="K8486" s="7">
        <f>Table1[[#This Row],[profit /loss ]]/Table1[[#This Row],[budget_x]]</f>
        <v>-0.68148855319148938</v>
      </c>
      <c r="L8486" t="str" cm="1">
        <f t="array" ref="L8486">_xlfn.IFS(Table1[[#This Row],[score]]&gt;70,"high",Table1[[#This Row],[score]]&gt;50,"medium",Table1[[#This Row],[score]]&lt;=50,"low")</f>
        <v>high</v>
      </c>
    </row>
    <row r="8487" spans="1:12" x14ac:dyDescent="0.3">
      <c r="A8487" t="s">
        <v>8157</v>
      </c>
      <c r="B8487" s="1">
        <v>39541</v>
      </c>
      <c r="C8487">
        <v>72</v>
      </c>
      <c r="D8487" t="s">
        <v>9</v>
      </c>
      <c r="E8487" t="s">
        <v>10</v>
      </c>
      <c r="F8487">
        <v>12500000</v>
      </c>
      <c r="G8487">
        <v>11277119</v>
      </c>
      <c r="H8487" t="s">
        <v>11</v>
      </c>
      <c r="I8487">
        <f>YEAR(Table1[[#This Row],[date]])</f>
        <v>2008</v>
      </c>
      <c r="J8487">
        <f>Table1[[#This Row],[revenue]]-Table1[[#This Row],[budget_x]]</f>
        <v>-1222881</v>
      </c>
      <c r="K8487" s="7">
        <f>Table1[[#This Row],[profit /loss ]]/Table1[[#This Row],[budget_x]]</f>
        <v>-9.7830479999999997E-2</v>
      </c>
      <c r="L8487" t="str" cm="1">
        <f t="array" ref="L8487">_xlfn.IFS(Table1[[#This Row],[score]]&gt;70,"high",Table1[[#This Row],[score]]&gt;50,"medium",Table1[[#This Row],[score]]&lt;=50,"low")</f>
        <v>high</v>
      </c>
    </row>
    <row r="8488" spans="1:12" x14ac:dyDescent="0.3">
      <c r="A8488" t="s">
        <v>8158</v>
      </c>
      <c r="B8488" s="1">
        <v>30713</v>
      </c>
      <c r="C8488">
        <v>80</v>
      </c>
      <c r="D8488" t="s">
        <v>9</v>
      </c>
      <c r="E8488" t="s">
        <v>10</v>
      </c>
      <c r="F8488">
        <v>1500000</v>
      </c>
      <c r="G8488">
        <v>2200000</v>
      </c>
      <c r="H8488" t="s">
        <v>11</v>
      </c>
      <c r="I8488">
        <f>YEAR(Table1[[#This Row],[date]])</f>
        <v>1984</v>
      </c>
      <c r="J8488">
        <f>Table1[[#This Row],[revenue]]-Table1[[#This Row],[budget_x]]</f>
        <v>700000</v>
      </c>
      <c r="K8488" s="7">
        <f>Table1[[#This Row],[profit /loss ]]/Table1[[#This Row],[budget_x]]</f>
        <v>0.46666666666666667</v>
      </c>
      <c r="L8488" t="str" cm="1">
        <f t="array" ref="L8488">_xlfn.IFS(Table1[[#This Row],[score]]&gt;70,"high",Table1[[#This Row],[score]]&gt;50,"medium",Table1[[#This Row],[score]]&lt;=50,"low")</f>
        <v>high</v>
      </c>
    </row>
    <row r="8489" spans="1:12" x14ac:dyDescent="0.3">
      <c r="A8489" t="s">
        <v>8159</v>
      </c>
      <c r="B8489" s="1">
        <v>37070</v>
      </c>
      <c r="C8489">
        <v>66</v>
      </c>
      <c r="D8489" t="s">
        <v>9</v>
      </c>
      <c r="E8489" t="s">
        <v>69</v>
      </c>
      <c r="F8489">
        <v>5000000</v>
      </c>
      <c r="G8489">
        <v>16628751</v>
      </c>
      <c r="H8489" t="s">
        <v>11</v>
      </c>
      <c r="I8489">
        <f>YEAR(Table1[[#This Row],[date]])</f>
        <v>2001</v>
      </c>
      <c r="J8489">
        <f>Table1[[#This Row],[revenue]]-Table1[[#This Row],[budget_x]]</f>
        <v>11628751</v>
      </c>
      <c r="K8489" s="7">
        <f>Table1[[#This Row],[profit /loss ]]/Table1[[#This Row],[budget_x]]</f>
        <v>2.3257501999999999</v>
      </c>
      <c r="L8489" t="str" cm="1">
        <f t="array" ref="L8489">_xlfn.IFS(Table1[[#This Row],[score]]&gt;70,"high",Table1[[#This Row],[score]]&gt;50,"medium",Table1[[#This Row],[score]]&lt;=50,"low")</f>
        <v>medium</v>
      </c>
    </row>
    <row r="8490" spans="1:12" x14ac:dyDescent="0.3">
      <c r="A8490" t="s">
        <v>8160</v>
      </c>
      <c r="B8490" s="1">
        <v>42472</v>
      </c>
      <c r="C8490">
        <v>73</v>
      </c>
      <c r="D8490" t="s">
        <v>9</v>
      </c>
      <c r="E8490" t="s">
        <v>10</v>
      </c>
      <c r="F8490">
        <v>53600000</v>
      </c>
      <c r="G8490">
        <v>682429959.60000002</v>
      </c>
      <c r="H8490" t="s">
        <v>17</v>
      </c>
      <c r="I8490">
        <f>YEAR(Table1[[#This Row],[date]])</f>
        <v>2016</v>
      </c>
      <c r="J8490">
        <f>Table1[[#This Row],[revenue]]-Table1[[#This Row],[budget_x]]</f>
        <v>628829959.60000002</v>
      </c>
      <c r="K8490" s="7">
        <f>Table1[[#This Row],[profit /loss ]]/Table1[[#This Row],[budget_x]]</f>
        <v>11.731902231343284</v>
      </c>
      <c r="L8490" t="str" cm="1">
        <f t="array" ref="L8490">_xlfn.IFS(Table1[[#This Row],[score]]&gt;70,"high",Table1[[#This Row],[score]]&gt;50,"medium",Table1[[#This Row],[score]]&lt;=50,"low")</f>
        <v>high</v>
      </c>
    </row>
    <row r="8491" spans="1:12" x14ac:dyDescent="0.3">
      <c r="A8491" t="s">
        <v>8161</v>
      </c>
      <c r="B8491" s="1">
        <v>31373</v>
      </c>
      <c r="C8491">
        <v>55</v>
      </c>
      <c r="D8491" t="s">
        <v>9</v>
      </c>
      <c r="E8491" t="s">
        <v>10</v>
      </c>
      <c r="F8491">
        <v>12500000</v>
      </c>
      <c r="G8491">
        <v>15057465</v>
      </c>
      <c r="H8491" t="s">
        <v>17</v>
      </c>
      <c r="I8491">
        <f>YEAR(Table1[[#This Row],[date]])</f>
        <v>1985</v>
      </c>
      <c r="J8491">
        <f>Table1[[#This Row],[revenue]]-Table1[[#This Row],[budget_x]]</f>
        <v>2557465</v>
      </c>
      <c r="K8491" s="7">
        <f>Table1[[#This Row],[profit /loss ]]/Table1[[#This Row],[budget_x]]</f>
        <v>0.20459720000000001</v>
      </c>
      <c r="L8491" t="str" cm="1">
        <f t="array" ref="L8491">_xlfn.IFS(Table1[[#This Row],[score]]&gt;70,"high",Table1[[#This Row],[score]]&gt;50,"medium",Table1[[#This Row],[score]]&lt;=50,"low")</f>
        <v>medium</v>
      </c>
    </row>
    <row r="8492" spans="1:12" x14ac:dyDescent="0.3">
      <c r="A8492" t="s">
        <v>8162</v>
      </c>
      <c r="B8492" s="1">
        <v>39472</v>
      </c>
      <c r="C8492">
        <v>59</v>
      </c>
      <c r="D8492" t="s">
        <v>9</v>
      </c>
      <c r="E8492" t="s">
        <v>95</v>
      </c>
      <c r="F8492">
        <v>135159000</v>
      </c>
      <c r="G8492">
        <v>234980052.80000001</v>
      </c>
      <c r="H8492" t="s">
        <v>96</v>
      </c>
      <c r="I8492">
        <f>YEAR(Table1[[#This Row],[date]])</f>
        <v>2008</v>
      </c>
      <c r="J8492">
        <f>Table1[[#This Row],[revenue]]-Table1[[#This Row],[budget_x]]</f>
        <v>99821052.800000012</v>
      </c>
      <c r="K8492" s="7">
        <f>Table1[[#This Row],[profit /loss ]]/Table1[[#This Row],[budget_x]]</f>
        <v>0.73854536360878675</v>
      </c>
      <c r="L8492" t="str" cm="1">
        <f t="array" ref="L8492">_xlfn.IFS(Table1[[#This Row],[score]]&gt;70,"high",Table1[[#This Row],[score]]&gt;50,"medium",Table1[[#This Row],[score]]&lt;=50,"low")</f>
        <v>medium</v>
      </c>
    </row>
    <row r="8493" spans="1:12" x14ac:dyDescent="0.3">
      <c r="A8493" t="s">
        <v>8163</v>
      </c>
      <c r="B8493" s="1">
        <v>39492</v>
      </c>
      <c r="C8493">
        <v>45</v>
      </c>
      <c r="D8493" t="s">
        <v>9</v>
      </c>
      <c r="E8493" t="s">
        <v>74</v>
      </c>
      <c r="F8493">
        <v>32000000</v>
      </c>
      <c r="G8493">
        <v>79915361</v>
      </c>
      <c r="H8493" t="s">
        <v>11</v>
      </c>
      <c r="I8493">
        <f>YEAR(Table1[[#This Row],[date]])</f>
        <v>2008</v>
      </c>
      <c r="J8493">
        <f>Table1[[#This Row],[revenue]]-Table1[[#This Row],[budget_x]]</f>
        <v>47915361</v>
      </c>
      <c r="K8493" s="7">
        <f>Table1[[#This Row],[profit /loss ]]/Table1[[#This Row],[budget_x]]</f>
        <v>1.4973550312499999</v>
      </c>
      <c r="L8493" t="str" cm="1">
        <f t="array" ref="L8493">_xlfn.IFS(Table1[[#This Row],[score]]&gt;70,"high",Table1[[#This Row],[score]]&gt;50,"medium",Table1[[#This Row],[score]]&lt;=50,"low")</f>
        <v>low</v>
      </c>
    </row>
    <row r="8494" spans="1:12" x14ac:dyDescent="0.3">
      <c r="A8494" t="s">
        <v>8164</v>
      </c>
      <c r="B8494" s="1">
        <v>43779</v>
      </c>
      <c r="C8494">
        <v>55</v>
      </c>
      <c r="D8494" t="s">
        <v>9</v>
      </c>
      <c r="E8494" t="s">
        <v>74</v>
      </c>
      <c r="F8494">
        <v>127800000</v>
      </c>
      <c r="G8494">
        <v>578598408</v>
      </c>
      <c r="H8494" t="s">
        <v>75</v>
      </c>
      <c r="I8494">
        <f>YEAR(Table1[[#This Row],[date]])</f>
        <v>2019</v>
      </c>
      <c r="J8494">
        <f>Table1[[#This Row],[revenue]]-Table1[[#This Row],[budget_x]]</f>
        <v>450798408</v>
      </c>
      <c r="K8494" s="7">
        <f>Table1[[#This Row],[profit /loss ]]/Table1[[#This Row],[budget_x]]</f>
        <v>3.5273740845070423</v>
      </c>
      <c r="L8494" t="str" cm="1">
        <f t="array" ref="L8494">_xlfn.IFS(Table1[[#This Row],[score]]&gt;70,"high",Table1[[#This Row],[score]]&gt;50,"medium",Table1[[#This Row],[score]]&lt;=50,"low")</f>
        <v>medium</v>
      </c>
    </row>
    <row r="8495" spans="1:12" x14ac:dyDescent="0.3">
      <c r="A8495" t="s">
        <v>8165</v>
      </c>
      <c r="B8495" s="1">
        <v>39193</v>
      </c>
      <c r="C8495">
        <v>66</v>
      </c>
      <c r="D8495" t="s">
        <v>9</v>
      </c>
      <c r="E8495" t="s">
        <v>69</v>
      </c>
      <c r="F8495">
        <v>71000000</v>
      </c>
      <c r="G8495">
        <v>408419268.19999999</v>
      </c>
      <c r="H8495" t="s">
        <v>143</v>
      </c>
      <c r="I8495">
        <f>YEAR(Table1[[#This Row],[date]])</f>
        <v>2007</v>
      </c>
      <c r="J8495">
        <f>Table1[[#This Row],[revenue]]-Table1[[#This Row],[budget_x]]</f>
        <v>337419268.19999999</v>
      </c>
      <c r="K8495" s="7">
        <f>Table1[[#This Row],[profit /loss ]]/Table1[[#This Row],[budget_x]]</f>
        <v>4.7523840591549291</v>
      </c>
      <c r="L8495" t="str" cm="1">
        <f t="array" ref="L8495">_xlfn.IFS(Table1[[#This Row],[score]]&gt;70,"high",Table1[[#This Row],[score]]&gt;50,"medium",Table1[[#This Row],[score]]&lt;=50,"low")</f>
        <v>medium</v>
      </c>
    </row>
    <row r="8496" spans="1:12" x14ac:dyDescent="0.3">
      <c r="A8496" t="s">
        <v>8166</v>
      </c>
      <c r="B8496" s="1">
        <v>37586</v>
      </c>
      <c r="C8496">
        <v>48</v>
      </c>
      <c r="D8496" t="s">
        <v>9</v>
      </c>
      <c r="E8496" t="s">
        <v>10</v>
      </c>
      <c r="F8496">
        <v>148800000</v>
      </c>
      <c r="G8496">
        <v>948498291.20000005</v>
      </c>
      <c r="H8496" t="s">
        <v>17</v>
      </c>
      <c r="I8496">
        <f>YEAR(Table1[[#This Row],[date]])</f>
        <v>2002</v>
      </c>
      <c r="J8496">
        <f>Table1[[#This Row],[revenue]]-Table1[[#This Row],[budget_x]]</f>
        <v>799698291.20000005</v>
      </c>
      <c r="K8496" s="7">
        <f>Table1[[#This Row],[profit /loss ]]/Table1[[#This Row],[budget_x]]</f>
        <v>5.37431647311828</v>
      </c>
      <c r="L8496" t="str" cm="1">
        <f t="array" ref="L8496">_xlfn.IFS(Table1[[#This Row],[score]]&gt;70,"high",Table1[[#This Row],[score]]&gt;50,"medium",Table1[[#This Row],[score]]&lt;=50,"low")</f>
        <v>low</v>
      </c>
    </row>
    <row r="8497" spans="1:12" x14ac:dyDescent="0.3">
      <c r="A8497" t="s">
        <v>8167</v>
      </c>
      <c r="B8497" s="1">
        <v>43895</v>
      </c>
      <c r="C8497">
        <v>66</v>
      </c>
      <c r="D8497" t="s">
        <v>9</v>
      </c>
      <c r="E8497" t="s">
        <v>10</v>
      </c>
      <c r="F8497">
        <v>23000000</v>
      </c>
      <c r="G8497">
        <v>14563409</v>
      </c>
      <c r="H8497" t="s">
        <v>11</v>
      </c>
      <c r="I8497">
        <f>YEAR(Table1[[#This Row],[date]])</f>
        <v>2020</v>
      </c>
      <c r="J8497">
        <f>Table1[[#This Row],[revenue]]-Table1[[#This Row],[budget_x]]</f>
        <v>-8436591</v>
      </c>
      <c r="K8497" s="7">
        <f>Table1[[#This Row],[profit /loss ]]/Table1[[#This Row],[budget_x]]</f>
        <v>-0.36680830434782608</v>
      </c>
      <c r="L8497" t="str" cm="1">
        <f t="array" ref="L8497">_xlfn.IFS(Table1[[#This Row],[score]]&gt;70,"high",Table1[[#This Row],[score]]&gt;50,"medium",Table1[[#This Row],[score]]&lt;=50,"low")</f>
        <v>medium</v>
      </c>
    </row>
    <row r="8498" spans="1:12" x14ac:dyDescent="0.3">
      <c r="A8498" t="s">
        <v>8168</v>
      </c>
      <c r="B8498" s="1">
        <v>43558</v>
      </c>
      <c r="C8498">
        <v>67</v>
      </c>
      <c r="D8498" t="s">
        <v>9</v>
      </c>
      <c r="E8498" t="s">
        <v>10</v>
      </c>
      <c r="F8498">
        <v>49000000</v>
      </c>
      <c r="G8498">
        <v>235866091.19999999</v>
      </c>
      <c r="H8498" t="s">
        <v>11</v>
      </c>
      <c r="I8498">
        <f>YEAR(Table1[[#This Row],[date]])</f>
        <v>2019</v>
      </c>
      <c r="J8498">
        <f>Table1[[#This Row],[revenue]]-Table1[[#This Row],[budget_x]]</f>
        <v>186866091.19999999</v>
      </c>
      <c r="K8498" s="7">
        <f>Table1[[#This Row],[profit /loss ]]/Table1[[#This Row],[budget_x]]</f>
        <v>3.8135936979591833</v>
      </c>
      <c r="L8498" t="str" cm="1">
        <f t="array" ref="L8498">_xlfn.IFS(Table1[[#This Row],[score]]&gt;70,"high",Table1[[#This Row],[score]]&gt;50,"medium",Table1[[#This Row],[score]]&lt;=50,"low")</f>
        <v>medium</v>
      </c>
    </row>
    <row r="8499" spans="1:12" x14ac:dyDescent="0.3">
      <c r="A8499" t="s">
        <v>8169</v>
      </c>
      <c r="B8499" s="1">
        <v>24524</v>
      </c>
      <c r="C8499">
        <v>61</v>
      </c>
      <c r="D8499" t="s">
        <v>9</v>
      </c>
      <c r="E8499" t="s">
        <v>10</v>
      </c>
      <c r="F8499">
        <v>86000000</v>
      </c>
      <c r="G8499">
        <v>801101628.79999995</v>
      </c>
      <c r="H8499" t="s">
        <v>17</v>
      </c>
      <c r="I8499">
        <f>YEAR(Table1[[#This Row],[date]])</f>
        <v>1967</v>
      </c>
      <c r="J8499">
        <f>Table1[[#This Row],[revenue]]-Table1[[#This Row],[budget_x]]</f>
        <v>715101628.79999995</v>
      </c>
      <c r="K8499" s="7">
        <f>Table1[[#This Row],[profit /loss ]]/Table1[[#This Row],[budget_x]]</f>
        <v>8.3151352186046505</v>
      </c>
      <c r="L8499" t="str" cm="1">
        <f t="array" ref="L8499">_xlfn.IFS(Table1[[#This Row],[score]]&gt;70,"high",Table1[[#This Row],[score]]&gt;50,"medium",Table1[[#This Row],[score]]&lt;=50,"low")</f>
        <v>medium</v>
      </c>
    </row>
    <row r="8500" spans="1:12" x14ac:dyDescent="0.3">
      <c r="A8500" t="s">
        <v>8170</v>
      </c>
      <c r="B8500" s="1">
        <v>38176</v>
      </c>
      <c r="C8500">
        <v>57</v>
      </c>
      <c r="D8500" t="s">
        <v>9</v>
      </c>
      <c r="E8500" t="s">
        <v>10</v>
      </c>
      <c r="F8500">
        <v>30000000</v>
      </c>
      <c r="G8500">
        <v>26323969</v>
      </c>
      <c r="H8500" t="s">
        <v>11</v>
      </c>
      <c r="I8500">
        <f>YEAR(Table1[[#This Row],[date]])</f>
        <v>2004</v>
      </c>
      <c r="J8500">
        <f>Table1[[#This Row],[revenue]]-Table1[[#This Row],[budget_x]]</f>
        <v>-3676031</v>
      </c>
      <c r="K8500" s="7">
        <f>Table1[[#This Row],[profit /loss ]]/Table1[[#This Row],[budget_x]]</f>
        <v>-0.12253436666666667</v>
      </c>
      <c r="L8500" t="str" cm="1">
        <f t="array" ref="L8500">_xlfn.IFS(Table1[[#This Row],[score]]&gt;70,"high",Table1[[#This Row],[score]]&gt;50,"medium",Table1[[#This Row],[score]]&lt;=50,"low")</f>
        <v>medium</v>
      </c>
    </row>
    <row r="8501" spans="1:12" x14ac:dyDescent="0.3">
      <c r="A8501" t="s">
        <v>8171</v>
      </c>
      <c r="B8501" s="1">
        <v>35592</v>
      </c>
      <c r="C8501">
        <v>30</v>
      </c>
      <c r="D8501" t="s">
        <v>9</v>
      </c>
      <c r="E8501" t="s">
        <v>69</v>
      </c>
      <c r="F8501">
        <v>15541000</v>
      </c>
      <c r="G8501">
        <v>38139010</v>
      </c>
      <c r="H8501" t="s">
        <v>143</v>
      </c>
      <c r="I8501">
        <f>YEAR(Table1[[#This Row],[date]])</f>
        <v>1997</v>
      </c>
      <c r="J8501">
        <f>Table1[[#This Row],[revenue]]-Table1[[#This Row],[budget_x]]</f>
        <v>22598010</v>
      </c>
      <c r="K8501" s="7">
        <f>Table1[[#This Row],[profit /loss ]]/Table1[[#This Row],[budget_x]]</f>
        <v>1.4540898269094653</v>
      </c>
      <c r="L8501" t="str" cm="1">
        <f t="array" ref="L8501">_xlfn.IFS(Table1[[#This Row],[score]]&gt;70,"high",Table1[[#This Row],[score]]&gt;50,"medium",Table1[[#This Row],[score]]&lt;=50,"low")</f>
        <v>low</v>
      </c>
    </row>
    <row r="8502" spans="1:12" x14ac:dyDescent="0.3">
      <c r="A8502" t="s">
        <v>8172</v>
      </c>
      <c r="B8502" s="1">
        <v>43833</v>
      </c>
      <c r="C8502">
        <v>10</v>
      </c>
      <c r="D8502" t="s">
        <v>9</v>
      </c>
      <c r="E8502" t="s">
        <v>74</v>
      </c>
      <c r="F8502">
        <v>201940000</v>
      </c>
      <c r="G8502">
        <v>38157314</v>
      </c>
      <c r="H8502" t="s">
        <v>75</v>
      </c>
      <c r="I8502">
        <f>YEAR(Table1[[#This Row],[date]])</f>
        <v>2020</v>
      </c>
      <c r="J8502">
        <f>Table1[[#This Row],[revenue]]-Table1[[#This Row],[budget_x]]</f>
        <v>-163782686</v>
      </c>
      <c r="K8502" s="7">
        <f>Table1[[#This Row],[profit /loss ]]/Table1[[#This Row],[budget_x]]</f>
        <v>-0.81104628107358623</v>
      </c>
      <c r="L8502" t="str" cm="1">
        <f t="array" ref="L8502">_xlfn.IFS(Table1[[#This Row],[score]]&gt;70,"high",Table1[[#This Row],[score]]&gt;50,"medium",Table1[[#This Row],[score]]&lt;=50,"low")</f>
        <v>low</v>
      </c>
    </row>
    <row r="8503" spans="1:12" x14ac:dyDescent="0.3">
      <c r="A8503" t="s">
        <v>8173</v>
      </c>
      <c r="B8503" s="1">
        <v>43313</v>
      </c>
      <c r="C8503">
        <v>62</v>
      </c>
      <c r="D8503" t="s">
        <v>9</v>
      </c>
      <c r="E8503" t="s">
        <v>10</v>
      </c>
      <c r="F8503">
        <v>10000000</v>
      </c>
      <c r="G8503">
        <v>106256217</v>
      </c>
      <c r="H8503" t="s">
        <v>11</v>
      </c>
      <c r="I8503">
        <f>YEAR(Table1[[#This Row],[date]])</f>
        <v>2018</v>
      </c>
      <c r="J8503">
        <f>Table1[[#This Row],[revenue]]-Table1[[#This Row],[budget_x]]</f>
        <v>96256217</v>
      </c>
      <c r="K8503" s="7">
        <f>Table1[[#This Row],[profit /loss ]]/Table1[[#This Row],[budget_x]]</f>
        <v>9.6256216999999999</v>
      </c>
      <c r="L8503" t="str" cm="1">
        <f t="array" ref="L8503">_xlfn.IFS(Table1[[#This Row],[score]]&gt;70,"high",Table1[[#This Row],[score]]&gt;50,"medium",Table1[[#This Row],[score]]&lt;=50,"low")</f>
        <v>medium</v>
      </c>
    </row>
    <row r="8504" spans="1:12" x14ac:dyDescent="0.3">
      <c r="A8504" t="s">
        <v>4712</v>
      </c>
      <c r="B8504" s="1">
        <v>33879</v>
      </c>
      <c r="C8504">
        <v>64</v>
      </c>
      <c r="D8504" t="s">
        <v>9</v>
      </c>
      <c r="E8504" t="s">
        <v>10</v>
      </c>
      <c r="F8504">
        <v>42000000</v>
      </c>
      <c r="G8504">
        <v>66787173</v>
      </c>
      <c r="H8504" t="s">
        <v>17</v>
      </c>
      <c r="I8504">
        <f>YEAR(Table1[[#This Row],[date]])</f>
        <v>1992</v>
      </c>
      <c r="J8504">
        <f>Table1[[#This Row],[revenue]]-Table1[[#This Row],[budget_x]]</f>
        <v>24787173</v>
      </c>
      <c r="K8504" s="7">
        <f>Table1[[#This Row],[profit /loss ]]/Table1[[#This Row],[budget_x]]</f>
        <v>0.59017078571428572</v>
      </c>
      <c r="L8504" t="str" cm="1">
        <f t="array" ref="L8504">_xlfn.IFS(Table1[[#This Row],[score]]&gt;70,"high",Table1[[#This Row],[score]]&gt;50,"medium",Table1[[#This Row],[score]]&lt;=50,"low")</f>
        <v>medium</v>
      </c>
    </row>
    <row r="8505" spans="1:12" x14ac:dyDescent="0.3">
      <c r="A8505" t="s">
        <v>8174</v>
      </c>
      <c r="B8505" s="1">
        <v>41786</v>
      </c>
      <c r="C8505">
        <v>57</v>
      </c>
      <c r="D8505" t="s">
        <v>9</v>
      </c>
      <c r="E8505" t="s">
        <v>10</v>
      </c>
      <c r="F8505">
        <v>155000000</v>
      </c>
      <c r="G8505">
        <v>512852838.80000001</v>
      </c>
      <c r="H8505" t="s">
        <v>655</v>
      </c>
      <c r="I8505">
        <f>YEAR(Table1[[#This Row],[date]])</f>
        <v>2014</v>
      </c>
      <c r="J8505">
        <f>Table1[[#This Row],[revenue]]-Table1[[#This Row],[budget_x]]</f>
        <v>357852838.80000001</v>
      </c>
      <c r="K8505" s="7">
        <f>Table1[[#This Row],[profit /loss ]]/Table1[[#This Row],[budget_x]]</f>
        <v>2.3087279922580648</v>
      </c>
      <c r="L8505" t="str" cm="1">
        <f t="array" ref="L8505">_xlfn.IFS(Table1[[#This Row],[score]]&gt;70,"high",Table1[[#This Row],[score]]&gt;50,"medium",Table1[[#This Row],[score]]&lt;=50,"low")</f>
        <v>medium</v>
      </c>
    </row>
    <row r="8506" spans="1:12" x14ac:dyDescent="0.3">
      <c r="A8506" t="s">
        <v>8175</v>
      </c>
      <c r="B8506" s="1">
        <v>32674</v>
      </c>
      <c r="C8506">
        <v>66</v>
      </c>
      <c r="D8506" t="s">
        <v>9</v>
      </c>
      <c r="E8506" t="s">
        <v>10</v>
      </c>
      <c r="F8506">
        <v>10000000</v>
      </c>
      <c r="G8506">
        <v>30050028</v>
      </c>
      <c r="H8506" t="s">
        <v>11</v>
      </c>
      <c r="I8506">
        <f>YEAR(Table1[[#This Row],[date]])</f>
        <v>1989</v>
      </c>
      <c r="J8506">
        <f>Table1[[#This Row],[revenue]]-Table1[[#This Row],[budget_x]]</f>
        <v>20050028</v>
      </c>
      <c r="K8506" s="7">
        <f>Table1[[#This Row],[profit /loss ]]/Table1[[#This Row],[budget_x]]</f>
        <v>2.0050028000000002</v>
      </c>
      <c r="L8506" t="str" cm="1">
        <f t="array" ref="L8506">_xlfn.IFS(Table1[[#This Row],[score]]&gt;70,"high",Table1[[#This Row],[score]]&gt;50,"medium",Table1[[#This Row],[score]]&lt;=50,"low")</f>
        <v>medium</v>
      </c>
    </row>
    <row r="8507" spans="1:12" x14ac:dyDescent="0.3">
      <c r="A8507" t="s">
        <v>8176</v>
      </c>
      <c r="B8507" s="1">
        <v>36938</v>
      </c>
      <c r="C8507">
        <v>65</v>
      </c>
      <c r="D8507" t="s">
        <v>9</v>
      </c>
      <c r="E8507" t="s">
        <v>10</v>
      </c>
      <c r="F8507">
        <v>10000000</v>
      </c>
      <c r="G8507">
        <v>44451470</v>
      </c>
      <c r="H8507" t="s">
        <v>17</v>
      </c>
      <c r="I8507">
        <f>YEAR(Table1[[#This Row],[date]])</f>
        <v>2001</v>
      </c>
      <c r="J8507">
        <f>Table1[[#This Row],[revenue]]-Table1[[#This Row],[budget_x]]</f>
        <v>34451470</v>
      </c>
      <c r="K8507" s="7">
        <f>Table1[[#This Row],[profit /loss ]]/Table1[[#This Row],[budget_x]]</f>
        <v>3.445147</v>
      </c>
      <c r="L8507" t="str" cm="1">
        <f t="array" ref="L8507">_xlfn.IFS(Table1[[#This Row],[score]]&gt;70,"high",Table1[[#This Row],[score]]&gt;50,"medium",Table1[[#This Row],[score]]&lt;=50,"low")</f>
        <v>medium</v>
      </c>
    </row>
    <row r="8508" spans="1:12" x14ac:dyDescent="0.3">
      <c r="A8508" t="s">
        <v>8177</v>
      </c>
      <c r="B8508" s="1">
        <v>42559</v>
      </c>
      <c r="C8508">
        <v>66</v>
      </c>
      <c r="D8508" t="s">
        <v>9</v>
      </c>
      <c r="E8508" t="s">
        <v>10</v>
      </c>
      <c r="F8508">
        <v>78800000</v>
      </c>
      <c r="G8508">
        <v>712823548</v>
      </c>
      <c r="H8508" t="s">
        <v>17</v>
      </c>
      <c r="I8508">
        <f>YEAR(Table1[[#This Row],[date]])</f>
        <v>2016</v>
      </c>
      <c r="J8508">
        <f>Table1[[#This Row],[revenue]]-Table1[[#This Row],[budget_x]]</f>
        <v>634023548</v>
      </c>
      <c r="K8508" s="7">
        <f>Table1[[#This Row],[profit /loss ]]/Table1[[#This Row],[budget_x]]</f>
        <v>8.0459841116751267</v>
      </c>
      <c r="L8508" t="str" cm="1">
        <f t="array" ref="L8508">_xlfn.IFS(Table1[[#This Row],[score]]&gt;70,"high",Table1[[#This Row],[score]]&gt;50,"medium",Table1[[#This Row],[score]]&lt;=50,"low")</f>
        <v>medium</v>
      </c>
    </row>
    <row r="8509" spans="1:12" x14ac:dyDescent="0.3">
      <c r="A8509" t="s">
        <v>8178</v>
      </c>
      <c r="B8509" s="1">
        <v>42053</v>
      </c>
      <c r="C8509">
        <v>70</v>
      </c>
      <c r="D8509" t="s">
        <v>9</v>
      </c>
      <c r="E8509" t="s">
        <v>10</v>
      </c>
      <c r="F8509">
        <v>10000000</v>
      </c>
      <c r="G8509">
        <v>27317872</v>
      </c>
      <c r="H8509" t="s">
        <v>11</v>
      </c>
      <c r="I8509">
        <f>YEAR(Table1[[#This Row],[date]])</f>
        <v>2015</v>
      </c>
      <c r="J8509">
        <f>Table1[[#This Row],[revenue]]-Table1[[#This Row],[budget_x]]</f>
        <v>17317872</v>
      </c>
      <c r="K8509" s="7">
        <f>Table1[[#This Row],[profit /loss ]]/Table1[[#This Row],[budget_x]]</f>
        <v>1.7317872000000001</v>
      </c>
      <c r="L8509" t="str" cm="1">
        <f t="array" ref="L8509">_xlfn.IFS(Table1[[#This Row],[score]]&gt;70,"high",Table1[[#This Row],[score]]&gt;50,"medium",Table1[[#This Row],[score]]&lt;=50,"low")</f>
        <v>medium</v>
      </c>
    </row>
    <row r="8510" spans="1:12" x14ac:dyDescent="0.3">
      <c r="A8510" t="s">
        <v>8179</v>
      </c>
      <c r="B8510" s="1">
        <v>44322</v>
      </c>
      <c r="C8510">
        <v>54</v>
      </c>
      <c r="D8510" t="s">
        <v>9</v>
      </c>
      <c r="E8510" t="s">
        <v>10</v>
      </c>
      <c r="F8510">
        <v>10000000</v>
      </c>
      <c r="G8510">
        <v>44075282.600000001</v>
      </c>
      <c r="H8510" t="s">
        <v>11</v>
      </c>
      <c r="I8510">
        <f>YEAR(Table1[[#This Row],[date]])</f>
        <v>2021</v>
      </c>
      <c r="J8510">
        <f>Table1[[#This Row],[revenue]]-Table1[[#This Row],[budget_x]]</f>
        <v>34075282.600000001</v>
      </c>
      <c r="K8510" s="7">
        <f>Table1[[#This Row],[profit /loss ]]/Table1[[#This Row],[budget_x]]</f>
        <v>3.4075282600000003</v>
      </c>
      <c r="L8510" t="str" cm="1">
        <f t="array" ref="L8510">_xlfn.IFS(Table1[[#This Row],[score]]&gt;70,"high",Table1[[#This Row],[score]]&gt;50,"medium",Table1[[#This Row],[score]]&lt;=50,"low")</f>
        <v>medium</v>
      </c>
    </row>
    <row r="8511" spans="1:12" x14ac:dyDescent="0.3">
      <c r="A8511" t="s">
        <v>8180</v>
      </c>
      <c r="B8511" s="1">
        <v>36479</v>
      </c>
      <c r="C8511">
        <v>61</v>
      </c>
      <c r="D8511" t="s">
        <v>9</v>
      </c>
      <c r="E8511" t="s">
        <v>10</v>
      </c>
      <c r="F8511">
        <v>79000000</v>
      </c>
      <c r="G8511">
        <v>798590398.79999995</v>
      </c>
      <c r="H8511" t="s">
        <v>17</v>
      </c>
      <c r="I8511">
        <f>YEAR(Table1[[#This Row],[date]])</f>
        <v>1999</v>
      </c>
      <c r="J8511">
        <f>Table1[[#This Row],[revenue]]-Table1[[#This Row],[budget_x]]</f>
        <v>719590398.79999995</v>
      </c>
      <c r="K8511" s="7">
        <f>Table1[[#This Row],[profit /loss ]]/Table1[[#This Row],[budget_x]]</f>
        <v>9.1087392253164552</v>
      </c>
      <c r="L8511" t="str" cm="1">
        <f t="array" ref="L8511">_xlfn.IFS(Table1[[#This Row],[score]]&gt;70,"high",Table1[[#This Row],[score]]&gt;50,"medium",Table1[[#This Row],[score]]&lt;=50,"low")</f>
        <v>medium</v>
      </c>
    </row>
    <row r="8512" spans="1:12" x14ac:dyDescent="0.3">
      <c r="A8512" t="s">
        <v>8181</v>
      </c>
      <c r="B8512" s="1">
        <v>39760</v>
      </c>
      <c r="C8512">
        <v>68</v>
      </c>
      <c r="D8512" t="s">
        <v>9</v>
      </c>
      <c r="E8512" t="s">
        <v>10</v>
      </c>
      <c r="F8512">
        <v>120400000</v>
      </c>
      <c r="G8512">
        <v>461753653.39999998</v>
      </c>
      <c r="H8512" t="s">
        <v>17</v>
      </c>
      <c r="I8512">
        <f>YEAR(Table1[[#This Row],[date]])</f>
        <v>2008</v>
      </c>
      <c r="J8512">
        <f>Table1[[#This Row],[revenue]]-Table1[[#This Row],[budget_x]]</f>
        <v>341353653.39999998</v>
      </c>
      <c r="K8512" s="7">
        <f>Table1[[#This Row],[profit /loss ]]/Table1[[#This Row],[budget_x]]</f>
        <v>2.835163234219269</v>
      </c>
      <c r="L8512" t="str" cm="1">
        <f t="array" ref="L8512">_xlfn.IFS(Table1[[#This Row],[score]]&gt;70,"high",Table1[[#This Row],[score]]&gt;50,"medium",Table1[[#This Row],[score]]&lt;=50,"low")</f>
        <v>medium</v>
      </c>
    </row>
    <row r="8513" spans="1:12" x14ac:dyDescent="0.3">
      <c r="A8513" t="s">
        <v>8182</v>
      </c>
      <c r="B8513" s="1">
        <v>44141</v>
      </c>
      <c r="C8513">
        <v>67</v>
      </c>
      <c r="D8513" t="s">
        <v>9</v>
      </c>
      <c r="E8513" t="s">
        <v>10</v>
      </c>
      <c r="F8513">
        <v>136940000</v>
      </c>
      <c r="G8513">
        <v>472701127.19999999</v>
      </c>
      <c r="H8513" t="s">
        <v>17</v>
      </c>
      <c r="I8513">
        <f>YEAR(Table1[[#This Row],[date]])</f>
        <v>2020</v>
      </c>
      <c r="J8513">
        <f>Table1[[#This Row],[revenue]]-Table1[[#This Row],[budget_x]]</f>
        <v>335761127.19999999</v>
      </c>
      <c r="K8513" s="7">
        <f>Table1[[#This Row],[profit /loss ]]/Table1[[#This Row],[budget_x]]</f>
        <v>2.4518849656783992</v>
      </c>
      <c r="L8513" t="str" cm="1">
        <f t="array" ref="L8513">_xlfn.IFS(Table1[[#This Row],[score]]&gt;70,"high",Table1[[#This Row],[score]]&gt;50,"medium",Table1[[#This Row],[score]]&lt;=50,"low")</f>
        <v>medium</v>
      </c>
    </row>
    <row r="8514" spans="1:12" x14ac:dyDescent="0.3">
      <c r="A8514" t="s">
        <v>8183</v>
      </c>
      <c r="B8514" s="1">
        <v>43417</v>
      </c>
      <c r="C8514">
        <v>47</v>
      </c>
      <c r="D8514" t="s">
        <v>9</v>
      </c>
      <c r="E8514" t="s">
        <v>10</v>
      </c>
      <c r="F8514">
        <v>117200000</v>
      </c>
      <c r="G8514">
        <v>858069141.20000005</v>
      </c>
      <c r="H8514" t="s">
        <v>17</v>
      </c>
      <c r="I8514">
        <f>YEAR(Table1[[#This Row],[date]])</f>
        <v>2018</v>
      </c>
      <c r="J8514">
        <f>Table1[[#This Row],[revenue]]-Table1[[#This Row],[budget_x]]</f>
        <v>740869141.20000005</v>
      </c>
      <c r="K8514" s="7">
        <f>Table1[[#This Row],[profit /loss ]]/Table1[[#This Row],[budget_x]]</f>
        <v>6.3214090546075088</v>
      </c>
      <c r="L8514" t="str" cm="1">
        <f t="array" ref="L8514">_xlfn.IFS(Table1[[#This Row],[score]]&gt;70,"high",Table1[[#This Row],[score]]&gt;50,"medium",Table1[[#This Row],[score]]&lt;=50,"low")</f>
        <v>low</v>
      </c>
    </row>
    <row r="8515" spans="1:12" x14ac:dyDescent="0.3">
      <c r="A8515" t="s">
        <v>8184</v>
      </c>
      <c r="B8515" s="1">
        <v>43518</v>
      </c>
      <c r="C8515">
        <v>68</v>
      </c>
      <c r="D8515" t="s">
        <v>9</v>
      </c>
      <c r="E8515" t="s">
        <v>10</v>
      </c>
      <c r="F8515">
        <v>38000000</v>
      </c>
      <c r="G8515">
        <v>14636067</v>
      </c>
      <c r="H8515" t="s">
        <v>11</v>
      </c>
      <c r="I8515">
        <f>YEAR(Table1[[#This Row],[date]])</f>
        <v>2019</v>
      </c>
      <c r="J8515">
        <f>Table1[[#This Row],[revenue]]-Table1[[#This Row],[budget_x]]</f>
        <v>-23363933</v>
      </c>
      <c r="K8515" s="7">
        <f>Table1[[#This Row],[profit /loss ]]/Table1[[#This Row],[budget_x]]</f>
        <v>-0.61484034210526317</v>
      </c>
      <c r="L8515" t="str" cm="1">
        <f t="array" ref="L8515">_xlfn.IFS(Table1[[#This Row],[score]]&gt;70,"high",Table1[[#This Row],[score]]&gt;50,"medium",Table1[[#This Row],[score]]&lt;=50,"low")</f>
        <v>medium</v>
      </c>
    </row>
    <row r="8516" spans="1:12" x14ac:dyDescent="0.3">
      <c r="A8516" t="s">
        <v>8185</v>
      </c>
      <c r="B8516" s="1">
        <v>23565</v>
      </c>
      <c r="C8516">
        <v>74</v>
      </c>
      <c r="D8516" t="s">
        <v>9</v>
      </c>
      <c r="E8516" t="s">
        <v>10</v>
      </c>
      <c r="F8516">
        <v>560000</v>
      </c>
      <c r="G8516">
        <v>1626784</v>
      </c>
      <c r="H8516" t="s">
        <v>30</v>
      </c>
      <c r="I8516">
        <f>YEAR(Table1[[#This Row],[date]])</f>
        <v>1964</v>
      </c>
      <c r="J8516">
        <f>Table1[[#This Row],[revenue]]-Table1[[#This Row],[budget_x]]</f>
        <v>1066784</v>
      </c>
      <c r="K8516" s="7">
        <f>Table1[[#This Row],[profit /loss ]]/Table1[[#This Row],[budget_x]]</f>
        <v>1.9049714285714285</v>
      </c>
      <c r="L8516" t="str" cm="1">
        <f t="array" ref="L8516">_xlfn.IFS(Table1[[#This Row],[score]]&gt;70,"high",Table1[[#This Row],[score]]&gt;50,"medium",Table1[[#This Row],[score]]&lt;=50,"low")</f>
        <v>high</v>
      </c>
    </row>
    <row r="8517" spans="1:12" x14ac:dyDescent="0.3">
      <c r="A8517" t="s">
        <v>8186</v>
      </c>
      <c r="B8517" s="1">
        <v>39640</v>
      </c>
      <c r="C8517">
        <v>65</v>
      </c>
      <c r="D8517" t="s">
        <v>9</v>
      </c>
      <c r="E8517" t="s">
        <v>69</v>
      </c>
      <c r="F8517">
        <v>80800000</v>
      </c>
      <c r="G8517">
        <v>522718277.80000001</v>
      </c>
      <c r="H8517" t="s">
        <v>11</v>
      </c>
      <c r="I8517">
        <f>YEAR(Table1[[#This Row],[date]])</f>
        <v>2008</v>
      </c>
      <c r="J8517">
        <f>Table1[[#This Row],[revenue]]-Table1[[#This Row],[budget_x]]</f>
        <v>441918277.80000001</v>
      </c>
      <c r="K8517" s="7">
        <f>Table1[[#This Row],[profit /loss ]]/Table1[[#This Row],[budget_x]]</f>
        <v>5.4692856163366335</v>
      </c>
      <c r="L8517" t="str" cm="1">
        <f t="array" ref="L8517">_xlfn.IFS(Table1[[#This Row],[score]]&gt;70,"high",Table1[[#This Row],[score]]&gt;50,"medium",Table1[[#This Row],[score]]&lt;=50,"low")</f>
        <v>medium</v>
      </c>
    </row>
    <row r="8518" spans="1:12" x14ac:dyDescent="0.3">
      <c r="A8518" t="s">
        <v>8187</v>
      </c>
      <c r="B8518" s="1">
        <v>42721</v>
      </c>
      <c r="C8518">
        <v>76</v>
      </c>
      <c r="D8518" t="s">
        <v>9</v>
      </c>
      <c r="E8518" t="s">
        <v>69</v>
      </c>
      <c r="F8518">
        <v>172400000</v>
      </c>
      <c r="G8518">
        <v>217755930.80000001</v>
      </c>
      <c r="H8518" t="s">
        <v>143</v>
      </c>
      <c r="I8518">
        <f>YEAR(Table1[[#This Row],[date]])</f>
        <v>2016</v>
      </c>
      <c r="J8518">
        <f>Table1[[#This Row],[revenue]]-Table1[[#This Row],[budget_x]]</f>
        <v>45355930.800000012</v>
      </c>
      <c r="K8518" s="7">
        <f>Table1[[#This Row],[profit /loss ]]/Table1[[#This Row],[budget_x]]</f>
        <v>0.26308544547563811</v>
      </c>
      <c r="L8518" t="str" cm="1">
        <f t="array" ref="L8518">_xlfn.IFS(Table1[[#This Row],[score]]&gt;70,"high",Table1[[#This Row],[score]]&gt;50,"medium",Table1[[#This Row],[score]]&lt;=50,"low")</f>
        <v>high</v>
      </c>
    </row>
    <row r="8519" spans="1:12" x14ac:dyDescent="0.3">
      <c r="A8519" t="s">
        <v>8188</v>
      </c>
      <c r="B8519" s="1">
        <v>42112</v>
      </c>
      <c r="C8519">
        <v>61</v>
      </c>
      <c r="D8519" t="s">
        <v>9</v>
      </c>
      <c r="E8519" t="s">
        <v>69</v>
      </c>
      <c r="F8519">
        <v>10860000</v>
      </c>
      <c r="G8519">
        <v>43000000</v>
      </c>
      <c r="H8519" t="s">
        <v>143</v>
      </c>
      <c r="I8519">
        <f>YEAR(Table1[[#This Row],[date]])</f>
        <v>2015</v>
      </c>
      <c r="J8519">
        <f>Table1[[#This Row],[revenue]]-Table1[[#This Row],[budget_x]]</f>
        <v>32140000</v>
      </c>
      <c r="K8519" s="7">
        <f>Table1[[#This Row],[profit /loss ]]/Table1[[#This Row],[budget_x]]</f>
        <v>2.9594843462246776</v>
      </c>
      <c r="L8519" t="str" cm="1">
        <f t="array" ref="L8519">_xlfn.IFS(Table1[[#This Row],[score]]&gt;70,"high",Table1[[#This Row],[score]]&gt;50,"medium",Table1[[#This Row],[score]]&lt;=50,"low")</f>
        <v>medium</v>
      </c>
    </row>
    <row r="8520" spans="1:12" x14ac:dyDescent="0.3">
      <c r="A8520" t="s">
        <v>8189</v>
      </c>
      <c r="B8520" s="1">
        <v>40834</v>
      </c>
      <c r="C8520">
        <v>36</v>
      </c>
      <c r="D8520" t="s">
        <v>9</v>
      </c>
      <c r="E8520" t="s">
        <v>10</v>
      </c>
      <c r="F8520">
        <v>350000</v>
      </c>
      <c r="G8520">
        <v>1240261.6000000001</v>
      </c>
      <c r="H8520" t="s">
        <v>17</v>
      </c>
      <c r="I8520">
        <f>YEAR(Table1[[#This Row],[date]])</f>
        <v>2011</v>
      </c>
      <c r="J8520">
        <f>Table1[[#This Row],[revenue]]-Table1[[#This Row],[budget_x]]</f>
        <v>890261.60000000009</v>
      </c>
      <c r="K8520" s="7">
        <f>Table1[[#This Row],[profit /loss ]]/Table1[[#This Row],[budget_x]]</f>
        <v>2.5436045714285718</v>
      </c>
      <c r="L8520" t="str" cm="1">
        <f t="array" ref="L8520">_xlfn.IFS(Table1[[#This Row],[score]]&gt;70,"high",Table1[[#This Row],[score]]&gt;50,"medium",Table1[[#This Row],[score]]&lt;=50,"low")</f>
        <v>low</v>
      </c>
    </row>
    <row r="8521" spans="1:12" x14ac:dyDescent="0.3">
      <c r="A8521" t="s">
        <v>8190</v>
      </c>
      <c r="B8521" s="1">
        <v>37513</v>
      </c>
      <c r="C8521">
        <v>78</v>
      </c>
      <c r="D8521" t="s">
        <v>9</v>
      </c>
      <c r="E8521" t="s">
        <v>69</v>
      </c>
      <c r="F8521">
        <v>39055487.799999997</v>
      </c>
      <c r="G8521">
        <v>37641</v>
      </c>
      <c r="H8521" t="s">
        <v>143</v>
      </c>
      <c r="I8521">
        <f>YEAR(Table1[[#This Row],[date]])</f>
        <v>2002</v>
      </c>
      <c r="J8521">
        <f>Table1[[#This Row],[revenue]]-Table1[[#This Row],[budget_x]]</f>
        <v>-39017846.799999997</v>
      </c>
      <c r="K8521" s="7">
        <f>Table1[[#This Row],[profit /loss ]]/Table1[[#This Row],[budget_x]]</f>
        <v>-0.9990362173891475</v>
      </c>
      <c r="L8521" t="str" cm="1">
        <f t="array" ref="L8521">_xlfn.IFS(Table1[[#This Row],[score]]&gt;70,"high",Table1[[#This Row],[score]]&gt;50,"medium",Table1[[#This Row],[score]]&lt;=50,"low")</f>
        <v>high</v>
      </c>
    </row>
    <row r="8522" spans="1:12" x14ac:dyDescent="0.3">
      <c r="A8522" t="s">
        <v>8191</v>
      </c>
      <c r="B8522" s="1">
        <v>44902</v>
      </c>
      <c r="C8522">
        <v>60</v>
      </c>
      <c r="D8522" t="s">
        <v>9</v>
      </c>
      <c r="E8522" t="s">
        <v>171</v>
      </c>
      <c r="F8522">
        <v>81000000</v>
      </c>
      <c r="G8522">
        <v>345336673.39999998</v>
      </c>
      <c r="H8522" t="s">
        <v>184</v>
      </c>
      <c r="I8522">
        <f>YEAR(Table1[[#This Row],[date]])</f>
        <v>2022</v>
      </c>
      <c r="J8522">
        <f>Table1[[#This Row],[revenue]]-Table1[[#This Row],[budget_x]]</f>
        <v>264336673.39999998</v>
      </c>
      <c r="K8522" s="7">
        <f>Table1[[#This Row],[profit /loss ]]/Table1[[#This Row],[budget_x]]</f>
        <v>3.2634157209876542</v>
      </c>
      <c r="L8522" t="str" cm="1">
        <f t="array" ref="L8522">_xlfn.IFS(Table1[[#This Row],[score]]&gt;70,"high",Table1[[#This Row],[score]]&gt;50,"medium",Table1[[#This Row],[score]]&lt;=50,"low")</f>
        <v>medium</v>
      </c>
    </row>
    <row r="8523" spans="1:12" x14ac:dyDescent="0.3">
      <c r="A8523" t="s">
        <v>8192</v>
      </c>
      <c r="B8523" s="1">
        <v>38687</v>
      </c>
      <c r="C8523">
        <v>65</v>
      </c>
      <c r="D8523" t="s">
        <v>9</v>
      </c>
      <c r="E8523" t="s">
        <v>368</v>
      </c>
      <c r="F8523">
        <v>28600000</v>
      </c>
      <c r="G8523">
        <v>506597404.60000002</v>
      </c>
      <c r="H8523" t="s">
        <v>369</v>
      </c>
      <c r="I8523">
        <f>YEAR(Table1[[#This Row],[date]])</f>
        <v>2005</v>
      </c>
      <c r="J8523">
        <f>Table1[[#This Row],[revenue]]-Table1[[#This Row],[budget_x]]</f>
        <v>477997404.60000002</v>
      </c>
      <c r="K8523" s="7">
        <f>Table1[[#This Row],[profit /loss ]]/Table1[[#This Row],[budget_x]]</f>
        <v>16.713195965034966</v>
      </c>
      <c r="L8523" t="str" cm="1">
        <f t="array" ref="L8523">_xlfn.IFS(Table1[[#This Row],[score]]&gt;70,"high",Table1[[#This Row],[score]]&gt;50,"medium",Table1[[#This Row],[score]]&lt;=50,"low")</f>
        <v>medium</v>
      </c>
    </row>
    <row r="8524" spans="1:12" x14ac:dyDescent="0.3">
      <c r="A8524" t="s">
        <v>8193</v>
      </c>
      <c r="B8524" s="1">
        <v>33572</v>
      </c>
      <c r="C8524">
        <v>41</v>
      </c>
      <c r="D8524" t="s">
        <v>9</v>
      </c>
      <c r="E8524" t="s">
        <v>319</v>
      </c>
      <c r="F8524">
        <v>114500000</v>
      </c>
      <c r="G8524">
        <v>897489221.20000005</v>
      </c>
      <c r="H8524" t="s">
        <v>761</v>
      </c>
      <c r="I8524">
        <f>YEAR(Table1[[#This Row],[date]])</f>
        <v>1991</v>
      </c>
      <c r="J8524">
        <f>Table1[[#This Row],[revenue]]-Table1[[#This Row],[budget_x]]</f>
        <v>782989221.20000005</v>
      </c>
      <c r="K8524" s="7">
        <f>Table1[[#This Row],[profit /loss ]]/Table1[[#This Row],[budget_x]]</f>
        <v>6.8383338096069872</v>
      </c>
      <c r="L8524" t="str" cm="1">
        <f t="array" ref="L8524">_xlfn.IFS(Table1[[#This Row],[score]]&gt;70,"high",Table1[[#This Row],[score]]&gt;50,"medium",Table1[[#This Row],[score]]&lt;=50,"low")</f>
        <v>low</v>
      </c>
    </row>
    <row r="8525" spans="1:12" x14ac:dyDescent="0.3">
      <c r="A8525" t="s">
        <v>8194</v>
      </c>
      <c r="B8525" s="1">
        <v>38913</v>
      </c>
      <c r="C8525">
        <v>65</v>
      </c>
      <c r="D8525" t="s">
        <v>9</v>
      </c>
      <c r="E8525" t="s">
        <v>69</v>
      </c>
      <c r="F8525">
        <v>42320000</v>
      </c>
      <c r="G8525">
        <v>26900000</v>
      </c>
      <c r="H8525" t="s">
        <v>143</v>
      </c>
      <c r="I8525">
        <f>YEAR(Table1[[#This Row],[date]])</f>
        <v>2006</v>
      </c>
      <c r="J8525">
        <f>Table1[[#This Row],[revenue]]-Table1[[#This Row],[budget_x]]</f>
        <v>-15420000</v>
      </c>
      <c r="K8525" s="7">
        <f>Table1[[#This Row],[profit /loss ]]/Table1[[#This Row],[budget_x]]</f>
        <v>-0.36436672967863892</v>
      </c>
      <c r="L8525" t="str" cm="1">
        <f t="array" ref="L8525">_xlfn.IFS(Table1[[#This Row],[score]]&gt;70,"high",Table1[[#This Row],[score]]&gt;50,"medium",Table1[[#This Row],[score]]&lt;=50,"low")</f>
        <v>medium</v>
      </c>
    </row>
    <row r="8526" spans="1:12" x14ac:dyDescent="0.3">
      <c r="A8526" t="s">
        <v>8195</v>
      </c>
      <c r="B8526" s="1">
        <v>42789</v>
      </c>
      <c r="C8526">
        <v>0</v>
      </c>
      <c r="D8526" t="s">
        <v>9</v>
      </c>
      <c r="E8526" t="s">
        <v>69</v>
      </c>
      <c r="F8526">
        <v>185540000</v>
      </c>
      <c r="G8526">
        <v>178359863</v>
      </c>
      <c r="H8526" t="s">
        <v>75</v>
      </c>
      <c r="I8526">
        <f>YEAR(Table1[[#This Row],[date]])</f>
        <v>2017</v>
      </c>
      <c r="J8526">
        <f>Table1[[#This Row],[revenue]]-Table1[[#This Row],[budget_x]]</f>
        <v>-7180137</v>
      </c>
      <c r="K8526" s="7">
        <f>Table1[[#This Row],[profit /loss ]]/Table1[[#This Row],[budget_x]]</f>
        <v>-3.869859329524631E-2</v>
      </c>
      <c r="L8526" t="str" cm="1">
        <f t="array" ref="L8526">_xlfn.IFS(Table1[[#This Row],[score]]&gt;70,"high",Table1[[#This Row],[score]]&gt;50,"medium",Table1[[#This Row],[score]]&lt;=50,"low")</f>
        <v>low</v>
      </c>
    </row>
    <row r="8527" spans="1:12" x14ac:dyDescent="0.3">
      <c r="A8527" t="s">
        <v>8196</v>
      </c>
      <c r="B8527" s="1">
        <v>44123</v>
      </c>
      <c r="C8527">
        <v>55</v>
      </c>
      <c r="D8527" t="s">
        <v>9</v>
      </c>
      <c r="E8527" t="s">
        <v>10</v>
      </c>
      <c r="F8527">
        <v>20000000</v>
      </c>
      <c r="G8527">
        <v>16667230.199999999</v>
      </c>
      <c r="H8527" t="s">
        <v>11</v>
      </c>
      <c r="I8527">
        <f>YEAR(Table1[[#This Row],[date]])</f>
        <v>2020</v>
      </c>
      <c r="J8527">
        <f>Table1[[#This Row],[revenue]]-Table1[[#This Row],[budget_x]]</f>
        <v>-3332769.8000000007</v>
      </c>
      <c r="K8527" s="7">
        <f>Table1[[#This Row],[profit /loss ]]/Table1[[#This Row],[budget_x]]</f>
        <v>-0.16663849000000003</v>
      </c>
      <c r="L8527" t="str" cm="1">
        <f t="array" ref="L8527">_xlfn.IFS(Table1[[#This Row],[score]]&gt;70,"high",Table1[[#This Row],[score]]&gt;50,"medium",Table1[[#This Row],[score]]&lt;=50,"low")</f>
        <v>medium</v>
      </c>
    </row>
    <row r="8528" spans="1:12" x14ac:dyDescent="0.3">
      <c r="A8528" t="s">
        <v>8197</v>
      </c>
      <c r="B8528" s="1">
        <v>43706</v>
      </c>
      <c r="C8528">
        <v>62</v>
      </c>
      <c r="D8528" t="s">
        <v>9</v>
      </c>
      <c r="E8528" t="s">
        <v>10</v>
      </c>
      <c r="F8528">
        <v>38000000</v>
      </c>
      <c r="G8528">
        <v>15779261</v>
      </c>
      <c r="H8528" t="s">
        <v>11</v>
      </c>
      <c r="I8528">
        <f>YEAR(Table1[[#This Row],[date]])</f>
        <v>2019</v>
      </c>
      <c r="J8528">
        <f>Table1[[#This Row],[revenue]]-Table1[[#This Row],[budget_x]]</f>
        <v>-22220739</v>
      </c>
      <c r="K8528" s="7">
        <f>Table1[[#This Row],[profit /loss ]]/Table1[[#This Row],[budget_x]]</f>
        <v>-0.58475628947368419</v>
      </c>
      <c r="L8528" t="str" cm="1">
        <f t="array" ref="L8528">_xlfn.IFS(Table1[[#This Row],[score]]&gt;70,"high",Table1[[#This Row],[score]]&gt;50,"medium",Table1[[#This Row],[score]]&lt;=50,"low")</f>
        <v>medium</v>
      </c>
    </row>
    <row r="8529" spans="1:12" x14ac:dyDescent="0.3">
      <c r="A8529" t="s">
        <v>8198</v>
      </c>
      <c r="B8529" s="1">
        <v>44316</v>
      </c>
      <c r="C8529">
        <v>68</v>
      </c>
      <c r="D8529" t="s">
        <v>9</v>
      </c>
      <c r="E8529" t="s">
        <v>10</v>
      </c>
      <c r="F8529">
        <v>54200004</v>
      </c>
      <c r="G8529">
        <v>843965</v>
      </c>
      <c r="H8529" t="s">
        <v>17</v>
      </c>
      <c r="I8529">
        <f>YEAR(Table1[[#This Row],[date]])</f>
        <v>2021</v>
      </c>
      <c r="J8529">
        <f>Table1[[#This Row],[revenue]]-Table1[[#This Row],[budget_x]]</f>
        <v>-53356039</v>
      </c>
      <c r="K8529" s="7">
        <f>Table1[[#This Row],[profit /loss ]]/Table1[[#This Row],[budget_x]]</f>
        <v>-0.98442869118607446</v>
      </c>
      <c r="L8529" t="str" cm="1">
        <f t="array" ref="L8529">_xlfn.IFS(Table1[[#This Row],[score]]&gt;70,"high",Table1[[#This Row],[score]]&gt;50,"medium",Table1[[#This Row],[score]]&lt;=50,"low")</f>
        <v>medium</v>
      </c>
    </row>
    <row r="8530" spans="1:12" x14ac:dyDescent="0.3">
      <c r="A8530" t="s">
        <v>5746</v>
      </c>
      <c r="B8530" s="1">
        <v>32101</v>
      </c>
      <c r="C8530">
        <v>62</v>
      </c>
      <c r="D8530" t="s">
        <v>9</v>
      </c>
      <c r="E8530" t="s">
        <v>10</v>
      </c>
      <c r="F8530">
        <v>8280240.5999999996</v>
      </c>
      <c r="G8530">
        <v>15151736</v>
      </c>
      <c r="H8530" t="s">
        <v>17</v>
      </c>
      <c r="I8530">
        <f>YEAR(Table1[[#This Row],[date]])</f>
        <v>1987</v>
      </c>
      <c r="J8530">
        <f>Table1[[#This Row],[revenue]]-Table1[[#This Row],[budget_x]]</f>
        <v>6871495.4000000004</v>
      </c>
      <c r="K8530" s="7">
        <f>Table1[[#This Row],[profit /loss ]]/Table1[[#This Row],[budget_x]]</f>
        <v>0.82986663455165788</v>
      </c>
      <c r="L8530" t="str" cm="1">
        <f t="array" ref="L8530">_xlfn.IFS(Table1[[#This Row],[score]]&gt;70,"high",Table1[[#This Row],[score]]&gt;50,"medium",Table1[[#This Row],[score]]&lt;=50,"low")</f>
        <v>medium</v>
      </c>
    </row>
    <row r="8531" spans="1:12" x14ac:dyDescent="0.3">
      <c r="A8531" t="s">
        <v>8199</v>
      </c>
      <c r="B8531" s="1">
        <v>25892</v>
      </c>
      <c r="C8531">
        <v>69</v>
      </c>
      <c r="D8531" t="s">
        <v>9</v>
      </c>
      <c r="E8531" t="s">
        <v>10</v>
      </c>
      <c r="F8531">
        <v>95000000</v>
      </c>
      <c r="G8531">
        <v>406434252.19999999</v>
      </c>
      <c r="H8531" t="s">
        <v>30</v>
      </c>
      <c r="I8531">
        <f>YEAR(Table1[[#This Row],[date]])</f>
        <v>1970</v>
      </c>
      <c r="J8531">
        <f>Table1[[#This Row],[revenue]]-Table1[[#This Row],[budget_x]]</f>
        <v>311434252.19999999</v>
      </c>
      <c r="K8531" s="7">
        <f>Table1[[#This Row],[profit /loss ]]/Table1[[#This Row],[budget_x]]</f>
        <v>3.2782552863157894</v>
      </c>
      <c r="L8531" t="str" cm="1">
        <f t="array" ref="L8531">_xlfn.IFS(Table1[[#This Row],[score]]&gt;70,"high",Table1[[#This Row],[score]]&gt;50,"medium",Table1[[#This Row],[score]]&lt;=50,"low")</f>
        <v>medium</v>
      </c>
    </row>
    <row r="8532" spans="1:12" x14ac:dyDescent="0.3">
      <c r="A8532" t="s">
        <v>8200</v>
      </c>
      <c r="B8532" s="1">
        <v>36802</v>
      </c>
      <c r="C8532">
        <v>54</v>
      </c>
      <c r="D8532" t="s">
        <v>9</v>
      </c>
      <c r="E8532" t="s">
        <v>10</v>
      </c>
      <c r="F8532">
        <v>2000000</v>
      </c>
      <c r="G8532">
        <v>3148392.2</v>
      </c>
      <c r="H8532" t="s">
        <v>17</v>
      </c>
      <c r="I8532">
        <f>YEAR(Table1[[#This Row],[date]])</f>
        <v>2000</v>
      </c>
      <c r="J8532">
        <f>Table1[[#This Row],[revenue]]-Table1[[#This Row],[budget_x]]</f>
        <v>1148392.2000000002</v>
      </c>
      <c r="K8532" s="7">
        <f>Table1[[#This Row],[profit /loss ]]/Table1[[#This Row],[budget_x]]</f>
        <v>0.5741961000000001</v>
      </c>
      <c r="L8532" t="str" cm="1">
        <f t="array" ref="L8532">_xlfn.IFS(Table1[[#This Row],[score]]&gt;70,"high",Table1[[#This Row],[score]]&gt;50,"medium",Table1[[#This Row],[score]]&lt;=50,"low")</f>
        <v>medium</v>
      </c>
    </row>
    <row r="8533" spans="1:12" x14ac:dyDescent="0.3">
      <c r="A8533" t="s">
        <v>8201</v>
      </c>
      <c r="B8533" s="1">
        <v>44771</v>
      </c>
      <c r="C8533">
        <v>54</v>
      </c>
      <c r="D8533" t="s">
        <v>9</v>
      </c>
      <c r="E8533" t="s">
        <v>10</v>
      </c>
      <c r="F8533">
        <v>76000000</v>
      </c>
      <c r="G8533">
        <v>152911218.59999999</v>
      </c>
      <c r="H8533" t="s">
        <v>17</v>
      </c>
      <c r="I8533">
        <f>YEAR(Table1[[#This Row],[date]])</f>
        <v>2022</v>
      </c>
      <c r="J8533">
        <f>Table1[[#This Row],[revenue]]-Table1[[#This Row],[budget_x]]</f>
        <v>76911218.599999994</v>
      </c>
      <c r="K8533" s="7">
        <f>Table1[[#This Row],[profit /loss ]]/Table1[[#This Row],[budget_x]]</f>
        <v>1.0119897184210525</v>
      </c>
      <c r="L8533" t="str" cm="1">
        <f t="array" ref="L8533">_xlfn.IFS(Table1[[#This Row],[score]]&gt;70,"high",Table1[[#This Row],[score]]&gt;50,"medium",Table1[[#This Row],[score]]&lt;=50,"low")</f>
        <v>medium</v>
      </c>
    </row>
    <row r="8534" spans="1:12" x14ac:dyDescent="0.3">
      <c r="A8534" t="s">
        <v>8202</v>
      </c>
      <c r="B8534" s="1">
        <v>39596</v>
      </c>
      <c r="C8534">
        <v>60</v>
      </c>
      <c r="D8534" t="s">
        <v>9</v>
      </c>
      <c r="E8534" t="s">
        <v>10</v>
      </c>
      <c r="F8534">
        <v>25000000</v>
      </c>
      <c r="G8534">
        <v>5796630</v>
      </c>
      <c r="H8534" t="s">
        <v>11</v>
      </c>
      <c r="I8534">
        <f>YEAR(Table1[[#This Row],[date]])</f>
        <v>2008</v>
      </c>
      <c r="J8534">
        <f>Table1[[#This Row],[revenue]]-Table1[[#This Row],[budget_x]]</f>
        <v>-19203370</v>
      </c>
      <c r="K8534" s="7">
        <f>Table1[[#This Row],[profit /loss ]]/Table1[[#This Row],[budget_x]]</f>
        <v>-0.76813480000000001</v>
      </c>
      <c r="L8534" t="str" cm="1">
        <f t="array" ref="L8534">_xlfn.IFS(Table1[[#This Row],[score]]&gt;70,"high",Table1[[#This Row],[score]]&gt;50,"medium",Table1[[#This Row],[score]]&lt;=50,"low")</f>
        <v>medium</v>
      </c>
    </row>
    <row r="8535" spans="1:12" x14ac:dyDescent="0.3">
      <c r="A8535" t="s">
        <v>8203</v>
      </c>
      <c r="B8535" s="1">
        <v>42528</v>
      </c>
      <c r="C8535">
        <v>78</v>
      </c>
      <c r="D8535" t="s">
        <v>9</v>
      </c>
      <c r="E8535" t="s">
        <v>305</v>
      </c>
      <c r="F8535">
        <v>5070773</v>
      </c>
      <c r="G8535">
        <v>43904783.399999999</v>
      </c>
      <c r="H8535" t="s">
        <v>11</v>
      </c>
      <c r="I8535">
        <f>YEAR(Table1[[#This Row],[date]])</f>
        <v>2016</v>
      </c>
      <c r="J8535">
        <f>Table1[[#This Row],[revenue]]-Table1[[#This Row],[budget_x]]</f>
        <v>38834010.399999999</v>
      </c>
      <c r="K8535" s="7">
        <f>Table1[[#This Row],[profit /loss ]]/Table1[[#This Row],[budget_x]]</f>
        <v>7.6584004845020663</v>
      </c>
      <c r="L8535" t="str" cm="1">
        <f t="array" ref="L8535">_xlfn.IFS(Table1[[#This Row],[score]]&gt;70,"high",Table1[[#This Row],[score]]&gt;50,"medium",Table1[[#This Row],[score]]&lt;=50,"low")</f>
        <v>high</v>
      </c>
    </row>
    <row r="8536" spans="1:12" x14ac:dyDescent="0.3">
      <c r="A8536" t="s">
        <v>8204</v>
      </c>
      <c r="B8536" s="1">
        <v>38750</v>
      </c>
      <c r="C8536">
        <v>71</v>
      </c>
      <c r="D8536" t="s">
        <v>9</v>
      </c>
      <c r="E8536" t="s">
        <v>10</v>
      </c>
      <c r="F8536">
        <v>75000000</v>
      </c>
      <c r="G8536">
        <v>131492772</v>
      </c>
      <c r="H8536" t="s">
        <v>11</v>
      </c>
      <c r="I8536">
        <f>YEAR(Table1[[#This Row],[date]])</f>
        <v>2006</v>
      </c>
      <c r="J8536">
        <f>Table1[[#This Row],[revenue]]-Table1[[#This Row],[budget_x]]</f>
        <v>56492772</v>
      </c>
      <c r="K8536" s="7">
        <f>Table1[[#This Row],[profit /loss ]]/Table1[[#This Row],[budget_x]]</f>
        <v>0.75323695999999996</v>
      </c>
      <c r="L8536" t="str" cm="1">
        <f t="array" ref="L8536">_xlfn.IFS(Table1[[#This Row],[score]]&gt;70,"high",Table1[[#This Row],[score]]&gt;50,"medium",Table1[[#This Row],[score]]&lt;=50,"low")</f>
        <v>high</v>
      </c>
    </row>
    <row r="8537" spans="1:12" x14ac:dyDescent="0.3">
      <c r="A8537" t="s">
        <v>8205</v>
      </c>
      <c r="B8537" s="1">
        <v>44476</v>
      </c>
      <c r="C8537">
        <v>73</v>
      </c>
      <c r="D8537" t="s">
        <v>9</v>
      </c>
      <c r="E8537" t="s">
        <v>305</v>
      </c>
      <c r="F8537">
        <v>5300000</v>
      </c>
      <c r="G8537">
        <v>679505</v>
      </c>
      <c r="H8537" t="s">
        <v>11</v>
      </c>
      <c r="I8537">
        <f>YEAR(Table1[[#This Row],[date]])</f>
        <v>2021</v>
      </c>
      <c r="J8537">
        <f>Table1[[#This Row],[revenue]]-Table1[[#This Row],[budget_x]]</f>
        <v>-4620495</v>
      </c>
      <c r="K8537" s="7">
        <f>Table1[[#This Row],[profit /loss ]]/Table1[[#This Row],[budget_x]]</f>
        <v>-0.87179150943396222</v>
      </c>
      <c r="L8537" t="str" cm="1">
        <f t="array" ref="L8537">_xlfn.IFS(Table1[[#This Row],[score]]&gt;70,"high",Table1[[#This Row],[score]]&gt;50,"medium",Table1[[#This Row],[score]]&lt;=50,"low")</f>
        <v>high</v>
      </c>
    </row>
    <row r="8538" spans="1:12" x14ac:dyDescent="0.3">
      <c r="A8538" t="s">
        <v>8206</v>
      </c>
      <c r="B8538" s="1">
        <v>42969</v>
      </c>
      <c r="C8538">
        <v>57</v>
      </c>
      <c r="D8538" t="s">
        <v>9</v>
      </c>
      <c r="E8538" t="s">
        <v>10</v>
      </c>
      <c r="F8538">
        <v>119000000</v>
      </c>
      <c r="G8538">
        <v>254963976.80000001</v>
      </c>
      <c r="H8538" t="s">
        <v>17</v>
      </c>
      <c r="I8538">
        <f>YEAR(Table1[[#This Row],[date]])</f>
        <v>2017</v>
      </c>
      <c r="J8538">
        <f>Table1[[#This Row],[revenue]]-Table1[[#This Row],[budget_x]]</f>
        <v>135963976.80000001</v>
      </c>
      <c r="K8538" s="7">
        <f>Table1[[#This Row],[profit /loss ]]/Table1[[#This Row],[budget_x]]</f>
        <v>1.1425544268907564</v>
      </c>
      <c r="L8538" t="str" cm="1">
        <f t="array" ref="L8538">_xlfn.IFS(Table1[[#This Row],[score]]&gt;70,"high",Table1[[#This Row],[score]]&gt;50,"medium",Table1[[#This Row],[score]]&lt;=50,"low")</f>
        <v>medium</v>
      </c>
    </row>
    <row r="8539" spans="1:12" x14ac:dyDescent="0.3">
      <c r="A8539" t="s">
        <v>8207</v>
      </c>
      <c r="B8539" s="1">
        <v>40806</v>
      </c>
      <c r="C8539">
        <v>62</v>
      </c>
      <c r="D8539" t="s">
        <v>9</v>
      </c>
      <c r="E8539" t="s">
        <v>10</v>
      </c>
      <c r="F8539">
        <v>105500000</v>
      </c>
      <c r="G8539">
        <v>779620835.60000002</v>
      </c>
      <c r="H8539" t="s">
        <v>17</v>
      </c>
      <c r="I8539">
        <f>YEAR(Table1[[#This Row],[date]])</f>
        <v>2011</v>
      </c>
      <c r="J8539">
        <f>Table1[[#This Row],[revenue]]-Table1[[#This Row],[budget_x]]</f>
        <v>674120835.60000002</v>
      </c>
      <c r="K8539" s="7">
        <f>Table1[[#This Row],[profit /loss ]]/Table1[[#This Row],[budget_x]]</f>
        <v>6.3897709535545024</v>
      </c>
      <c r="L8539" t="str" cm="1">
        <f t="array" ref="L8539">_xlfn.IFS(Table1[[#This Row],[score]]&gt;70,"high",Table1[[#This Row],[score]]&gt;50,"medium",Table1[[#This Row],[score]]&lt;=50,"low")</f>
        <v>medium</v>
      </c>
    </row>
    <row r="8540" spans="1:12" x14ac:dyDescent="0.3">
      <c r="A8540" t="s">
        <v>8208</v>
      </c>
      <c r="B8540" s="1">
        <v>41950</v>
      </c>
      <c r="C8540">
        <v>53</v>
      </c>
      <c r="D8540" t="s">
        <v>9</v>
      </c>
      <c r="E8540" t="s">
        <v>10</v>
      </c>
      <c r="F8540">
        <v>97250080</v>
      </c>
      <c r="G8540">
        <v>462439605</v>
      </c>
      <c r="H8540" t="s">
        <v>17</v>
      </c>
      <c r="I8540">
        <f>YEAR(Table1[[#This Row],[date]])</f>
        <v>2014</v>
      </c>
      <c r="J8540">
        <f>Table1[[#This Row],[revenue]]-Table1[[#This Row],[budget_x]]</f>
        <v>365189525</v>
      </c>
      <c r="K8540" s="7">
        <f>Table1[[#This Row],[profit /loss ]]/Table1[[#This Row],[budget_x]]</f>
        <v>3.7551591217200029</v>
      </c>
      <c r="L8540" t="str" cm="1">
        <f t="array" ref="L8540">_xlfn.IFS(Table1[[#This Row],[score]]&gt;70,"high",Table1[[#This Row],[score]]&gt;50,"medium",Table1[[#This Row],[score]]&lt;=50,"low")</f>
        <v>medium</v>
      </c>
    </row>
    <row r="8541" spans="1:12" x14ac:dyDescent="0.3">
      <c r="A8541" t="s">
        <v>8209</v>
      </c>
      <c r="B8541" s="1">
        <v>44609</v>
      </c>
      <c r="C8541">
        <v>73</v>
      </c>
      <c r="D8541" t="s">
        <v>9</v>
      </c>
      <c r="E8541" t="s">
        <v>10</v>
      </c>
      <c r="F8541">
        <v>8300000</v>
      </c>
      <c r="G8541">
        <v>4300000</v>
      </c>
      <c r="H8541" t="s">
        <v>11</v>
      </c>
      <c r="I8541">
        <f>YEAR(Table1[[#This Row],[date]])</f>
        <v>2022</v>
      </c>
      <c r="J8541">
        <f>Table1[[#This Row],[revenue]]-Table1[[#This Row],[budget_x]]</f>
        <v>-4000000</v>
      </c>
      <c r="K8541" s="7">
        <f>Table1[[#This Row],[profit /loss ]]/Table1[[#This Row],[budget_x]]</f>
        <v>-0.48192771084337349</v>
      </c>
      <c r="L8541" t="str" cm="1">
        <f t="array" ref="L8541">_xlfn.IFS(Table1[[#This Row],[score]]&gt;70,"high",Table1[[#This Row],[score]]&gt;50,"medium",Table1[[#This Row],[score]]&lt;=50,"low")</f>
        <v>high</v>
      </c>
    </row>
    <row r="8542" spans="1:12" x14ac:dyDescent="0.3">
      <c r="A8542" t="s">
        <v>8210</v>
      </c>
      <c r="B8542" s="1">
        <v>37216</v>
      </c>
      <c r="C8542">
        <v>54</v>
      </c>
      <c r="D8542" t="s">
        <v>9</v>
      </c>
      <c r="E8542" t="s">
        <v>10</v>
      </c>
      <c r="F8542">
        <v>35000000</v>
      </c>
      <c r="G8542">
        <v>33422806</v>
      </c>
      <c r="H8542" t="s">
        <v>17</v>
      </c>
      <c r="I8542">
        <f>YEAR(Table1[[#This Row],[date]])</f>
        <v>2001</v>
      </c>
      <c r="J8542">
        <f>Table1[[#This Row],[revenue]]-Table1[[#This Row],[budget_x]]</f>
        <v>-1577194</v>
      </c>
      <c r="K8542" s="7">
        <f>Table1[[#This Row],[profit /loss ]]/Table1[[#This Row],[budget_x]]</f>
        <v>-4.5062685714285712E-2</v>
      </c>
      <c r="L8542" t="str" cm="1">
        <f t="array" ref="L8542">_xlfn.IFS(Table1[[#This Row],[score]]&gt;70,"high",Table1[[#This Row],[score]]&gt;50,"medium",Table1[[#This Row],[score]]&lt;=50,"low")</f>
        <v>medium</v>
      </c>
    </row>
    <row r="8543" spans="1:12" x14ac:dyDescent="0.3">
      <c r="A8543" t="s">
        <v>8211</v>
      </c>
      <c r="B8543" s="1">
        <v>43915</v>
      </c>
      <c r="C8543">
        <v>80</v>
      </c>
      <c r="D8543" t="s">
        <v>9</v>
      </c>
      <c r="E8543" t="s">
        <v>74</v>
      </c>
      <c r="F8543">
        <v>92400000</v>
      </c>
      <c r="G8543">
        <v>665832414</v>
      </c>
      <c r="H8543" t="s">
        <v>75</v>
      </c>
      <c r="I8543">
        <f>YEAR(Table1[[#This Row],[date]])</f>
        <v>2020</v>
      </c>
      <c r="J8543">
        <f>Table1[[#This Row],[revenue]]-Table1[[#This Row],[budget_x]]</f>
        <v>573432414</v>
      </c>
      <c r="K8543" s="7">
        <f>Table1[[#This Row],[profit /loss ]]/Table1[[#This Row],[budget_x]]</f>
        <v>6.2059785064935067</v>
      </c>
      <c r="L8543" t="str" cm="1">
        <f t="array" ref="L8543">_xlfn.IFS(Table1[[#This Row],[score]]&gt;70,"high",Table1[[#This Row],[score]]&gt;50,"medium",Table1[[#This Row],[score]]&lt;=50,"low")</f>
        <v>high</v>
      </c>
    </row>
    <row r="8544" spans="1:12" x14ac:dyDescent="0.3">
      <c r="A8544" t="s">
        <v>8212</v>
      </c>
      <c r="B8544" s="1">
        <v>31429</v>
      </c>
      <c r="C8544">
        <v>54</v>
      </c>
      <c r="D8544" t="s">
        <v>9</v>
      </c>
      <c r="E8544" t="s">
        <v>10</v>
      </c>
      <c r="F8544">
        <v>18000000</v>
      </c>
      <c r="G8544">
        <v>24159872</v>
      </c>
      <c r="H8544" t="s">
        <v>17</v>
      </c>
      <c r="I8544">
        <f>YEAR(Table1[[#This Row],[date]])</f>
        <v>1986</v>
      </c>
      <c r="J8544">
        <f>Table1[[#This Row],[revenue]]-Table1[[#This Row],[budget_x]]</f>
        <v>6159872</v>
      </c>
      <c r="K8544" s="7">
        <f>Table1[[#This Row],[profit /loss ]]/Table1[[#This Row],[budget_x]]</f>
        <v>0.34221511111111114</v>
      </c>
      <c r="L8544" t="str" cm="1">
        <f t="array" ref="L8544">_xlfn.IFS(Table1[[#This Row],[score]]&gt;70,"high",Table1[[#This Row],[score]]&gt;50,"medium",Table1[[#This Row],[score]]&lt;=50,"low")</f>
        <v>medium</v>
      </c>
    </row>
    <row r="8545" spans="1:12" x14ac:dyDescent="0.3">
      <c r="A8545" t="s">
        <v>8213</v>
      </c>
      <c r="B8545" s="1">
        <v>27908</v>
      </c>
      <c r="C8545">
        <v>65</v>
      </c>
      <c r="D8545" t="s">
        <v>9</v>
      </c>
      <c r="E8545" t="s">
        <v>10</v>
      </c>
      <c r="F8545">
        <v>1500000</v>
      </c>
      <c r="G8545">
        <v>192163491.40000001</v>
      </c>
      <c r="H8545" t="s">
        <v>17</v>
      </c>
      <c r="I8545">
        <f>YEAR(Table1[[#This Row],[date]])</f>
        <v>1976</v>
      </c>
      <c r="J8545">
        <f>Table1[[#This Row],[revenue]]-Table1[[#This Row],[budget_x]]</f>
        <v>190663491.40000001</v>
      </c>
      <c r="K8545" s="7">
        <f>Table1[[#This Row],[profit /loss ]]/Table1[[#This Row],[budget_x]]</f>
        <v>127.10899426666667</v>
      </c>
      <c r="L8545" t="str" cm="1">
        <f t="array" ref="L8545">_xlfn.IFS(Table1[[#This Row],[score]]&gt;70,"high",Table1[[#This Row],[score]]&gt;50,"medium",Table1[[#This Row],[score]]&lt;=50,"low")</f>
        <v>medium</v>
      </c>
    </row>
    <row r="8546" spans="1:12" x14ac:dyDescent="0.3">
      <c r="A8546" t="s">
        <v>8214</v>
      </c>
      <c r="B8546" s="1">
        <v>40026</v>
      </c>
      <c r="C8546">
        <v>48</v>
      </c>
      <c r="D8546" t="s">
        <v>9</v>
      </c>
      <c r="E8546" t="s">
        <v>10</v>
      </c>
      <c r="F8546">
        <v>149200000</v>
      </c>
      <c r="G8546">
        <v>918273543</v>
      </c>
      <c r="H8546" t="s">
        <v>17</v>
      </c>
      <c r="I8546">
        <f>YEAR(Table1[[#This Row],[date]])</f>
        <v>2009</v>
      </c>
      <c r="J8546">
        <f>Table1[[#This Row],[revenue]]-Table1[[#This Row],[budget_x]]</f>
        <v>769073543</v>
      </c>
      <c r="K8546" s="7">
        <f>Table1[[#This Row],[profit /loss ]]/Table1[[#This Row],[budget_x]]</f>
        <v>5.1546484115281501</v>
      </c>
      <c r="L8546" t="str" cm="1">
        <f t="array" ref="L8546">_xlfn.IFS(Table1[[#This Row],[score]]&gt;70,"high",Table1[[#This Row],[score]]&gt;50,"medium",Table1[[#This Row],[score]]&lt;=50,"low")</f>
        <v>low</v>
      </c>
    </row>
    <row r="8547" spans="1:12" x14ac:dyDescent="0.3">
      <c r="A8547" t="s">
        <v>8215</v>
      </c>
      <c r="B8547" s="1">
        <v>43248</v>
      </c>
      <c r="C8547">
        <v>64</v>
      </c>
      <c r="D8547" t="s">
        <v>9</v>
      </c>
      <c r="E8547" t="s">
        <v>10</v>
      </c>
      <c r="F8547">
        <v>109600000</v>
      </c>
      <c r="G8547">
        <v>590859548.20000005</v>
      </c>
      <c r="H8547" t="s">
        <v>30</v>
      </c>
      <c r="I8547">
        <f>YEAR(Table1[[#This Row],[date]])</f>
        <v>2018</v>
      </c>
      <c r="J8547">
        <f>Table1[[#This Row],[revenue]]-Table1[[#This Row],[budget_x]]</f>
        <v>481259548.20000005</v>
      </c>
      <c r="K8547" s="7">
        <f>Table1[[#This Row],[profit /loss ]]/Table1[[#This Row],[budget_x]]</f>
        <v>4.3910542718978105</v>
      </c>
      <c r="L8547" t="str" cm="1">
        <f t="array" ref="L8547">_xlfn.IFS(Table1[[#This Row],[score]]&gt;70,"high",Table1[[#This Row],[score]]&gt;50,"medium",Table1[[#This Row],[score]]&lt;=50,"low")</f>
        <v>medium</v>
      </c>
    </row>
    <row r="8548" spans="1:12" x14ac:dyDescent="0.3">
      <c r="A8548" t="s">
        <v>8216</v>
      </c>
      <c r="B8548" s="1">
        <v>43628</v>
      </c>
      <c r="C8548">
        <v>46</v>
      </c>
      <c r="D8548" t="s">
        <v>9</v>
      </c>
      <c r="E8548" t="s">
        <v>10</v>
      </c>
      <c r="F8548">
        <v>55000000</v>
      </c>
      <c r="G8548">
        <v>164610802.59999999</v>
      </c>
      <c r="H8548" t="s">
        <v>11</v>
      </c>
      <c r="I8548">
        <f>YEAR(Table1[[#This Row],[date]])</f>
        <v>2019</v>
      </c>
      <c r="J8548">
        <f>Table1[[#This Row],[revenue]]-Table1[[#This Row],[budget_x]]</f>
        <v>109610802.59999999</v>
      </c>
      <c r="K8548" s="7">
        <f>Table1[[#This Row],[profit /loss ]]/Table1[[#This Row],[budget_x]]</f>
        <v>1.9929236836363635</v>
      </c>
      <c r="L8548" t="str" cm="1">
        <f t="array" ref="L8548">_xlfn.IFS(Table1[[#This Row],[score]]&gt;70,"high",Table1[[#This Row],[score]]&gt;50,"medium",Table1[[#This Row],[score]]&lt;=50,"low")</f>
        <v>low</v>
      </c>
    </row>
    <row r="8549" spans="1:12" x14ac:dyDescent="0.3">
      <c r="A8549" t="s">
        <v>8217</v>
      </c>
      <c r="B8549" s="1">
        <v>38711</v>
      </c>
      <c r="C8549">
        <v>65</v>
      </c>
      <c r="D8549" t="s">
        <v>9</v>
      </c>
      <c r="E8549" t="s">
        <v>10</v>
      </c>
      <c r="F8549">
        <v>52000000</v>
      </c>
      <c r="G8549">
        <v>37691644</v>
      </c>
      <c r="H8549" t="s">
        <v>17</v>
      </c>
      <c r="I8549">
        <f>YEAR(Table1[[#This Row],[date]])</f>
        <v>2005</v>
      </c>
      <c r="J8549">
        <f>Table1[[#This Row],[revenue]]-Table1[[#This Row],[budget_x]]</f>
        <v>-14308356</v>
      </c>
      <c r="K8549" s="7">
        <f>Table1[[#This Row],[profit /loss ]]/Table1[[#This Row],[budget_x]]</f>
        <v>-0.2751606923076923</v>
      </c>
      <c r="L8549" t="str" cm="1">
        <f t="array" ref="L8549">_xlfn.IFS(Table1[[#This Row],[score]]&gt;70,"high",Table1[[#This Row],[score]]&gt;50,"medium",Table1[[#This Row],[score]]&lt;=50,"low")</f>
        <v>medium</v>
      </c>
    </row>
    <row r="8550" spans="1:12" x14ac:dyDescent="0.3">
      <c r="A8550" t="s">
        <v>8218</v>
      </c>
      <c r="B8550" s="1">
        <v>35475</v>
      </c>
      <c r="C8550">
        <v>64</v>
      </c>
      <c r="D8550" t="s">
        <v>9</v>
      </c>
      <c r="E8550" t="s">
        <v>10</v>
      </c>
      <c r="F8550">
        <v>20000000</v>
      </c>
      <c r="G8550">
        <v>42000000</v>
      </c>
      <c r="H8550" t="s">
        <v>17</v>
      </c>
      <c r="I8550">
        <f>YEAR(Table1[[#This Row],[date]])</f>
        <v>1997</v>
      </c>
      <c r="J8550">
        <f>Table1[[#This Row],[revenue]]-Table1[[#This Row],[budget_x]]</f>
        <v>22000000</v>
      </c>
      <c r="K8550" s="7">
        <f>Table1[[#This Row],[profit /loss ]]/Table1[[#This Row],[budget_x]]</f>
        <v>1.1000000000000001</v>
      </c>
      <c r="L8550" t="str" cm="1">
        <f t="array" ref="L8550">_xlfn.IFS(Table1[[#This Row],[score]]&gt;70,"high",Table1[[#This Row],[score]]&gt;50,"medium",Table1[[#This Row],[score]]&lt;=50,"low")</f>
        <v>medium</v>
      </c>
    </row>
    <row r="8551" spans="1:12" x14ac:dyDescent="0.3">
      <c r="A8551" t="s">
        <v>8219</v>
      </c>
      <c r="B8551" s="1">
        <v>38297</v>
      </c>
      <c r="C8551">
        <v>83</v>
      </c>
      <c r="D8551" t="s">
        <v>9</v>
      </c>
      <c r="E8551" t="s">
        <v>895</v>
      </c>
      <c r="F8551">
        <v>56580000</v>
      </c>
      <c r="G8551">
        <v>464356257.80000001</v>
      </c>
      <c r="H8551" t="s">
        <v>11</v>
      </c>
      <c r="I8551">
        <f>YEAR(Table1[[#This Row],[date]])</f>
        <v>2004</v>
      </c>
      <c r="J8551">
        <f>Table1[[#This Row],[revenue]]-Table1[[#This Row],[budget_x]]</f>
        <v>407776257.80000001</v>
      </c>
      <c r="K8551" s="7">
        <f>Table1[[#This Row],[profit /loss ]]/Table1[[#This Row],[budget_x]]</f>
        <v>7.2070741922940966</v>
      </c>
      <c r="L8551" t="str" cm="1">
        <f t="array" ref="L8551">_xlfn.IFS(Table1[[#This Row],[score]]&gt;70,"high",Table1[[#This Row],[score]]&gt;50,"medium",Table1[[#This Row],[score]]&lt;=50,"low")</f>
        <v>high</v>
      </c>
    </row>
    <row r="8552" spans="1:12" x14ac:dyDescent="0.3">
      <c r="A8552" t="s">
        <v>8220</v>
      </c>
      <c r="B8552" s="1">
        <v>32513</v>
      </c>
      <c r="C8552">
        <v>60</v>
      </c>
      <c r="D8552" t="s">
        <v>9</v>
      </c>
      <c r="E8552" t="s">
        <v>10</v>
      </c>
      <c r="F8552">
        <v>16000000</v>
      </c>
      <c r="G8552">
        <v>4192440</v>
      </c>
      <c r="H8552" t="s">
        <v>17</v>
      </c>
      <c r="I8552">
        <f>YEAR(Table1[[#This Row],[date]])</f>
        <v>1989</v>
      </c>
      <c r="J8552">
        <f>Table1[[#This Row],[revenue]]-Table1[[#This Row],[budget_x]]</f>
        <v>-11807560</v>
      </c>
      <c r="K8552" s="7">
        <f>Table1[[#This Row],[profit /loss ]]/Table1[[#This Row],[budget_x]]</f>
        <v>-0.73797250000000003</v>
      </c>
      <c r="L8552" t="str" cm="1">
        <f t="array" ref="L8552">_xlfn.IFS(Table1[[#This Row],[score]]&gt;70,"high",Table1[[#This Row],[score]]&gt;50,"medium",Table1[[#This Row],[score]]&lt;=50,"low")</f>
        <v>medium</v>
      </c>
    </row>
    <row r="8553" spans="1:12" x14ac:dyDescent="0.3">
      <c r="A8553" t="s">
        <v>8221</v>
      </c>
      <c r="B8553" s="1">
        <v>43460</v>
      </c>
      <c r="C8553">
        <v>71</v>
      </c>
      <c r="D8553" t="s">
        <v>9</v>
      </c>
      <c r="E8553" t="s">
        <v>74</v>
      </c>
      <c r="F8553">
        <v>71800000</v>
      </c>
      <c r="G8553">
        <v>424382090.19999999</v>
      </c>
      <c r="H8553" t="s">
        <v>75</v>
      </c>
      <c r="I8553">
        <f>YEAR(Table1[[#This Row],[date]])</f>
        <v>2018</v>
      </c>
      <c r="J8553">
        <f>Table1[[#This Row],[revenue]]-Table1[[#This Row],[budget_x]]</f>
        <v>352582090.19999999</v>
      </c>
      <c r="K8553" s="7">
        <f>Table1[[#This Row],[profit /loss ]]/Table1[[#This Row],[budget_x]]</f>
        <v>4.9106140696378828</v>
      </c>
      <c r="L8553" t="str" cm="1">
        <f t="array" ref="L8553">_xlfn.IFS(Table1[[#This Row],[score]]&gt;70,"high",Table1[[#This Row],[score]]&gt;50,"medium",Table1[[#This Row],[score]]&lt;=50,"low")</f>
        <v>high</v>
      </c>
    </row>
    <row r="8554" spans="1:12" x14ac:dyDescent="0.3">
      <c r="A8554" t="s">
        <v>8222</v>
      </c>
      <c r="B8554" s="1">
        <v>39697</v>
      </c>
      <c r="C8554">
        <v>76</v>
      </c>
      <c r="D8554" t="s">
        <v>9</v>
      </c>
      <c r="E8554" t="s">
        <v>69</v>
      </c>
      <c r="F8554">
        <v>1715000</v>
      </c>
      <c r="G8554">
        <v>1880000</v>
      </c>
      <c r="H8554" t="s">
        <v>143</v>
      </c>
      <c r="I8554">
        <f>YEAR(Table1[[#This Row],[date]])</f>
        <v>2008</v>
      </c>
      <c r="J8554">
        <f>Table1[[#This Row],[revenue]]-Table1[[#This Row],[budget_x]]</f>
        <v>165000</v>
      </c>
      <c r="K8554" s="7">
        <f>Table1[[#This Row],[profit /loss ]]/Table1[[#This Row],[budget_x]]</f>
        <v>9.6209912536443148E-2</v>
      </c>
      <c r="L8554" t="str" cm="1">
        <f t="array" ref="L8554">_xlfn.IFS(Table1[[#This Row],[score]]&gt;70,"high",Table1[[#This Row],[score]]&gt;50,"medium",Table1[[#This Row],[score]]&lt;=50,"low")</f>
        <v>high</v>
      </c>
    </row>
    <row r="8555" spans="1:12" x14ac:dyDescent="0.3">
      <c r="A8555" t="s">
        <v>8223</v>
      </c>
      <c r="B8555" s="1">
        <v>39905</v>
      </c>
      <c r="C8555">
        <v>57</v>
      </c>
      <c r="D8555" t="s">
        <v>9</v>
      </c>
      <c r="E8555" t="s">
        <v>10</v>
      </c>
      <c r="F8555">
        <v>7585300.5999999996</v>
      </c>
      <c r="G8555">
        <v>75871032</v>
      </c>
      <c r="H8555" t="s">
        <v>11</v>
      </c>
      <c r="I8555">
        <f>YEAR(Table1[[#This Row],[date]])</f>
        <v>2009</v>
      </c>
      <c r="J8555">
        <f>Table1[[#This Row],[revenue]]-Table1[[#This Row],[budget_x]]</f>
        <v>68285731.400000006</v>
      </c>
      <c r="K8555" s="7">
        <f>Table1[[#This Row],[profit /loss ]]/Table1[[#This Row],[budget_x]]</f>
        <v>9.0023764384499163</v>
      </c>
      <c r="L8555" t="str" cm="1">
        <f t="array" ref="L8555">_xlfn.IFS(Table1[[#This Row],[score]]&gt;70,"high",Table1[[#This Row],[score]]&gt;50,"medium",Table1[[#This Row],[score]]&lt;=50,"low")</f>
        <v>medium</v>
      </c>
    </row>
    <row r="8556" spans="1:12" x14ac:dyDescent="0.3">
      <c r="A8556" t="s">
        <v>7906</v>
      </c>
      <c r="B8556" s="1">
        <v>38711</v>
      </c>
      <c r="C8556">
        <v>62</v>
      </c>
      <c r="D8556" t="s">
        <v>9</v>
      </c>
      <c r="E8556" t="s">
        <v>10</v>
      </c>
      <c r="F8556">
        <v>45000000</v>
      </c>
      <c r="G8556">
        <v>38058335</v>
      </c>
      <c r="H8556" t="s">
        <v>17</v>
      </c>
      <c r="I8556">
        <f>YEAR(Table1[[#This Row],[date]])</f>
        <v>2005</v>
      </c>
      <c r="J8556">
        <f>Table1[[#This Row],[revenue]]-Table1[[#This Row],[budget_x]]</f>
        <v>-6941665</v>
      </c>
      <c r="K8556" s="7">
        <f>Table1[[#This Row],[profit /loss ]]/Table1[[#This Row],[budget_x]]</f>
        <v>-0.15425922222222221</v>
      </c>
      <c r="L8556" t="str" cm="1">
        <f t="array" ref="L8556">_xlfn.IFS(Table1[[#This Row],[score]]&gt;70,"high",Table1[[#This Row],[score]]&gt;50,"medium",Table1[[#This Row],[score]]&lt;=50,"low")</f>
        <v>medium</v>
      </c>
    </row>
    <row r="8557" spans="1:12" x14ac:dyDescent="0.3">
      <c r="A8557" t="s">
        <v>8224</v>
      </c>
      <c r="B8557" s="1">
        <v>39464</v>
      </c>
      <c r="C8557">
        <v>73</v>
      </c>
      <c r="D8557" t="s">
        <v>9</v>
      </c>
      <c r="E8557" t="s">
        <v>10</v>
      </c>
      <c r="F8557">
        <v>20000000</v>
      </c>
      <c r="G8557">
        <v>74180745</v>
      </c>
      <c r="H8557" t="s">
        <v>11</v>
      </c>
      <c r="I8557">
        <f>YEAR(Table1[[#This Row],[date]])</f>
        <v>2008</v>
      </c>
      <c r="J8557">
        <f>Table1[[#This Row],[revenue]]-Table1[[#This Row],[budget_x]]</f>
        <v>54180745</v>
      </c>
      <c r="K8557" s="7">
        <f>Table1[[#This Row],[profit /loss ]]/Table1[[#This Row],[budget_x]]</f>
        <v>2.7090372500000002</v>
      </c>
      <c r="L8557" t="str" cm="1">
        <f t="array" ref="L8557">_xlfn.IFS(Table1[[#This Row],[score]]&gt;70,"high",Table1[[#This Row],[score]]&gt;50,"medium",Table1[[#This Row],[score]]&lt;=50,"low")</f>
        <v>high</v>
      </c>
    </row>
    <row r="8558" spans="1:12" x14ac:dyDescent="0.3">
      <c r="A8558" t="s">
        <v>8225</v>
      </c>
      <c r="B8558" s="1">
        <v>39836</v>
      </c>
      <c r="C8558">
        <v>40</v>
      </c>
      <c r="D8558" t="s">
        <v>9</v>
      </c>
      <c r="E8558" t="s">
        <v>69</v>
      </c>
      <c r="F8558">
        <v>101800000</v>
      </c>
      <c r="G8558">
        <v>821985126</v>
      </c>
      <c r="H8558" t="s">
        <v>143</v>
      </c>
      <c r="I8558">
        <f>YEAR(Table1[[#This Row],[date]])</f>
        <v>2009</v>
      </c>
      <c r="J8558">
        <f>Table1[[#This Row],[revenue]]-Table1[[#This Row],[budget_x]]</f>
        <v>720185126</v>
      </c>
      <c r="K8558" s="7">
        <f>Table1[[#This Row],[profit /loss ]]/Table1[[#This Row],[budget_x]]</f>
        <v>7.0745100785854618</v>
      </c>
      <c r="L8558" t="str" cm="1">
        <f t="array" ref="L8558">_xlfn.IFS(Table1[[#This Row],[score]]&gt;70,"high",Table1[[#This Row],[score]]&gt;50,"medium",Table1[[#This Row],[score]]&lt;=50,"low")</f>
        <v>low</v>
      </c>
    </row>
    <row r="8559" spans="1:12" x14ac:dyDescent="0.3">
      <c r="A8559" t="s">
        <v>8226</v>
      </c>
      <c r="B8559" s="1">
        <v>31471</v>
      </c>
      <c r="C8559">
        <v>61</v>
      </c>
      <c r="D8559" t="s">
        <v>9</v>
      </c>
      <c r="E8559" t="s">
        <v>10</v>
      </c>
      <c r="F8559">
        <v>3000000</v>
      </c>
      <c r="G8559">
        <v>19444631</v>
      </c>
      <c r="H8559" t="s">
        <v>17</v>
      </c>
      <c r="I8559">
        <f>YEAR(Table1[[#This Row],[date]])</f>
        <v>1986</v>
      </c>
      <c r="J8559">
        <f>Table1[[#This Row],[revenue]]-Table1[[#This Row],[budget_x]]</f>
        <v>16444631</v>
      </c>
      <c r="K8559" s="7">
        <f>Table1[[#This Row],[profit /loss ]]/Table1[[#This Row],[budget_x]]</f>
        <v>5.481543666666667</v>
      </c>
      <c r="L8559" t="str" cm="1">
        <f t="array" ref="L8559">_xlfn.IFS(Table1[[#This Row],[score]]&gt;70,"high",Table1[[#This Row],[score]]&gt;50,"medium",Table1[[#This Row],[score]]&lt;=50,"low")</f>
        <v>medium</v>
      </c>
    </row>
    <row r="8560" spans="1:12" x14ac:dyDescent="0.3">
      <c r="A8560" t="s">
        <v>8227</v>
      </c>
      <c r="B8560" s="1">
        <v>42481</v>
      </c>
      <c r="C8560">
        <v>62</v>
      </c>
      <c r="D8560" t="s">
        <v>9</v>
      </c>
      <c r="E8560" t="s">
        <v>10</v>
      </c>
      <c r="F8560">
        <v>18000000</v>
      </c>
      <c r="G8560">
        <v>7680250</v>
      </c>
      <c r="H8560" t="s">
        <v>11</v>
      </c>
      <c r="I8560">
        <f>YEAR(Table1[[#This Row],[date]])</f>
        <v>2016</v>
      </c>
      <c r="J8560">
        <f>Table1[[#This Row],[revenue]]-Table1[[#This Row],[budget_x]]</f>
        <v>-10319750</v>
      </c>
      <c r="K8560" s="7">
        <f>Table1[[#This Row],[profit /loss ]]/Table1[[#This Row],[budget_x]]</f>
        <v>-0.57331944444444449</v>
      </c>
      <c r="L8560" t="str" cm="1">
        <f t="array" ref="L8560">_xlfn.IFS(Table1[[#This Row],[score]]&gt;70,"high",Table1[[#This Row],[score]]&gt;50,"medium",Table1[[#This Row],[score]]&lt;=50,"low")</f>
        <v>medium</v>
      </c>
    </row>
    <row r="8561" spans="1:12" x14ac:dyDescent="0.3">
      <c r="A8561" t="s">
        <v>8228</v>
      </c>
      <c r="B8561" s="1">
        <v>39507</v>
      </c>
      <c r="C8561">
        <v>55</v>
      </c>
      <c r="D8561" t="s">
        <v>9</v>
      </c>
      <c r="E8561" t="s">
        <v>10</v>
      </c>
      <c r="F8561">
        <v>6261000</v>
      </c>
      <c r="G8561">
        <v>22707064</v>
      </c>
      <c r="H8561" t="s">
        <v>11</v>
      </c>
      <c r="I8561">
        <f>YEAR(Table1[[#This Row],[date]])</f>
        <v>2008</v>
      </c>
      <c r="J8561">
        <f>Table1[[#This Row],[revenue]]-Table1[[#This Row],[budget_x]]</f>
        <v>16446064</v>
      </c>
      <c r="K8561" s="7">
        <f>Table1[[#This Row],[profit /loss ]]/Table1[[#This Row],[budget_x]]</f>
        <v>2.6267471649896184</v>
      </c>
      <c r="L8561" t="str" cm="1">
        <f t="array" ref="L8561">_xlfn.IFS(Table1[[#This Row],[score]]&gt;70,"high",Table1[[#This Row],[score]]&gt;50,"medium",Table1[[#This Row],[score]]&lt;=50,"low")</f>
        <v>medium</v>
      </c>
    </row>
    <row r="8562" spans="1:12" x14ac:dyDescent="0.3">
      <c r="A8562" t="s">
        <v>8229</v>
      </c>
      <c r="B8562" s="1">
        <v>35516</v>
      </c>
      <c r="C8562">
        <v>61</v>
      </c>
      <c r="D8562" t="s">
        <v>9</v>
      </c>
      <c r="E8562" t="s">
        <v>10</v>
      </c>
      <c r="F8562">
        <v>90000000</v>
      </c>
      <c r="G8562">
        <v>140900000</v>
      </c>
      <c r="H8562" t="s">
        <v>11</v>
      </c>
      <c r="I8562">
        <f>YEAR(Table1[[#This Row],[date]])</f>
        <v>1997</v>
      </c>
      <c r="J8562">
        <f>Table1[[#This Row],[revenue]]-Table1[[#This Row],[budget_x]]</f>
        <v>50900000</v>
      </c>
      <c r="K8562" s="7">
        <f>Table1[[#This Row],[profit /loss ]]/Table1[[#This Row],[budget_x]]</f>
        <v>0.56555555555555559</v>
      </c>
      <c r="L8562" t="str" cm="1">
        <f t="array" ref="L8562">_xlfn.IFS(Table1[[#This Row],[score]]&gt;70,"high",Table1[[#This Row],[score]]&gt;50,"medium",Table1[[#This Row],[score]]&lt;=50,"low")</f>
        <v>medium</v>
      </c>
    </row>
    <row r="8563" spans="1:12" x14ac:dyDescent="0.3">
      <c r="A8563" t="s">
        <v>8230</v>
      </c>
      <c r="B8563" s="1">
        <v>41646</v>
      </c>
      <c r="C8563">
        <v>66</v>
      </c>
      <c r="D8563" t="s">
        <v>9</v>
      </c>
      <c r="E8563" t="s">
        <v>10</v>
      </c>
      <c r="F8563">
        <v>22000000</v>
      </c>
      <c r="G8563">
        <v>15434375</v>
      </c>
      <c r="H8563" t="s">
        <v>11</v>
      </c>
      <c r="I8563">
        <f>YEAR(Table1[[#This Row],[date]])</f>
        <v>2014</v>
      </c>
      <c r="J8563">
        <f>Table1[[#This Row],[revenue]]-Table1[[#This Row],[budget_x]]</f>
        <v>-6565625</v>
      </c>
      <c r="K8563" s="7">
        <f>Table1[[#This Row],[profit /loss ]]/Table1[[#This Row],[budget_x]]</f>
        <v>-0.29843750000000002</v>
      </c>
      <c r="L8563" t="str" cm="1">
        <f t="array" ref="L8563">_xlfn.IFS(Table1[[#This Row],[score]]&gt;70,"high",Table1[[#This Row],[score]]&gt;50,"medium",Table1[[#This Row],[score]]&lt;=50,"low")</f>
        <v>medium</v>
      </c>
    </row>
    <row r="8564" spans="1:12" x14ac:dyDescent="0.3">
      <c r="A8564" t="s">
        <v>8231</v>
      </c>
      <c r="B8564" s="1">
        <v>44806</v>
      </c>
      <c r="C8564">
        <v>0</v>
      </c>
      <c r="D8564" t="s">
        <v>9</v>
      </c>
      <c r="E8564" t="s">
        <v>10</v>
      </c>
      <c r="F8564">
        <v>174600000</v>
      </c>
      <c r="G8564">
        <v>175269998.80000001</v>
      </c>
      <c r="H8564" t="s">
        <v>96</v>
      </c>
      <c r="I8564">
        <f>YEAR(Table1[[#This Row],[date]])</f>
        <v>2022</v>
      </c>
      <c r="J8564">
        <f>Table1[[#This Row],[revenue]]-Table1[[#This Row],[budget_x]]</f>
        <v>669998.80000001192</v>
      </c>
      <c r="K8564" s="7">
        <f>Table1[[#This Row],[profit /loss ]]/Table1[[#This Row],[budget_x]]</f>
        <v>3.837335624284146E-3</v>
      </c>
      <c r="L8564" t="str" cm="1">
        <f t="array" ref="L8564">_xlfn.IFS(Table1[[#This Row],[score]]&gt;70,"high",Table1[[#This Row],[score]]&gt;50,"medium",Table1[[#This Row],[score]]&lt;=50,"low")</f>
        <v>low</v>
      </c>
    </row>
    <row r="8565" spans="1:12" x14ac:dyDescent="0.3">
      <c r="A8565" t="s">
        <v>8232</v>
      </c>
      <c r="B8565" s="1">
        <v>42218</v>
      </c>
      <c r="C8565">
        <v>63</v>
      </c>
      <c r="D8565" t="s">
        <v>9</v>
      </c>
      <c r="E8565" t="s">
        <v>15</v>
      </c>
      <c r="F8565">
        <v>87000000</v>
      </c>
      <c r="G8565">
        <v>416389640</v>
      </c>
      <c r="H8565" t="s">
        <v>11</v>
      </c>
      <c r="I8565">
        <f>YEAR(Table1[[#This Row],[date]])</f>
        <v>2015</v>
      </c>
      <c r="J8565">
        <f>Table1[[#This Row],[revenue]]-Table1[[#This Row],[budget_x]]</f>
        <v>329389640</v>
      </c>
      <c r="K8565" s="7">
        <f>Table1[[#This Row],[profit /loss ]]/Table1[[#This Row],[budget_x]]</f>
        <v>3.7860878160919542</v>
      </c>
      <c r="L8565" t="str" cm="1">
        <f t="array" ref="L8565">_xlfn.IFS(Table1[[#This Row],[score]]&gt;70,"high",Table1[[#This Row],[score]]&gt;50,"medium",Table1[[#This Row],[score]]&lt;=50,"low")</f>
        <v>medium</v>
      </c>
    </row>
    <row r="8566" spans="1:12" x14ac:dyDescent="0.3">
      <c r="A8566" t="s">
        <v>8233</v>
      </c>
      <c r="B8566" s="1">
        <v>41179</v>
      </c>
      <c r="C8566">
        <v>63</v>
      </c>
      <c r="D8566" t="s">
        <v>9</v>
      </c>
      <c r="E8566" t="s">
        <v>10</v>
      </c>
      <c r="F8566">
        <v>45000000</v>
      </c>
      <c r="G8566">
        <v>82513490</v>
      </c>
      <c r="H8566" t="s">
        <v>11</v>
      </c>
      <c r="I8566">
        <f>YEAR(Table1[[#This Row],[date]])</f>
        <v>2012</v>
      </c>
      <c r="J8566">
        <f>Table1[[#This Row],[revenue]]-Table1[[#This Row],[budget_x]]</f>
        <v>37513490</v>
      </c>
      <c r="K8566" s="7">
        <f>Table1[[#This Row],[profit /loss ]]/Table1[[#This Row],[budget_x]]</f>
        <v>0.83363311111111116</v>
      </c>
      <c r="L8566" t="str" cm="1">
        <f t="array" ref="L8566">_xlfn.IFS(Table1[[#This Row],[score]]&gt;70,"high",Table1[[#This Row],[score]]&gt;50,"medium",Table1[[#This Row],[score]]&lt;=50,"low")</f>
        <v>medium</v>
      </c>
    </row>
    <row r="8567" spans="1:12" x14ac:dyDescent="0.3">
      <c r="A8567" t="s">
        <v>8234</v>
      </c>
      <c r="B8567" s="1">
        <v>42274</v>
      </c>
      <c r="C8567">
        <v>57</v>
      </c>
      <c r="D8567" t="s">
        <v>9</v>
      </c>
      <c r="E8567" t="s">
        <v>10</v>
      </c>
      <c r="F8567">
        <v>7880000</v>
      </c>
      <c r="G8567">
        <v>124358</v>
      </c>
      <c r="H8567" t="s">
        <v>17</v>
      </c>
      <c r="I8567">
        <f>YEAR(Table1[[#This Row],[date]])</f>
        <v>2015</v>
      </c>
      <c r="J8567">
        <f>Table1[[#This Row],[revenue]]-Table1[[#This Row],[budget_x]]</f>
        <v>-7755642</v>
      </c>
      <c r="K8567" s="7">
        <f>Table1[[#This Row],[profit /loss ]]/Table1[[#This Row],[budget_x]]</f>
        <v>-0.98421852791878173</v>
      </c>
      <c r="L8567" t="str" cm="1">
        <f t="array" ref="L8567">_xlfn.IFS(Table1[[#This Row],[score]]&gt;70,"high",Table1[[#This Row],[score]]&gt;50,"medium",Table1[[#This Row],[score]]&lt;=50,"low")</f>
        <v>medium</v>
      </c>
    </row>
    <row r="8568" spans="1:12" x14ac:dyDescent="0.3">
      <c r="A8568" t="s">
        <v>8235</v>
      </c>
      <c r="B8568" s="1">
        <v>25920</v>
      </c>
      <c r="C8568">
        <v>64</v>
      </c>
      <c r="D8568" t="s">
        <v>9</v>
      </c>
      <c r="E8568" t="s">
        <v>10</v>
      </c>
      <c r="F8568">
        <v>71460000</v>
      </c>
      <c r="G8568">
        <v>431611098</v>
      </c>
      <c r="H8568" t="s">
        <v>17</v>
      </c>
      <c r="I8568">
        <f>YEAR(Table1[[#This Row],[date]])</f>
        <v>1970</v>
      </c>
      <c r="J8568">
        <f>Table1[[#This Row],[revenue]]-Table1[[#This Row],[budget_x]]</f>
        <v>360151098</v>
      </c>
      <c r="K8568" s="7">
        <f>Table1[[#This Row],[profit /loss ]]/Table1[[#This Row],[budget_x]]</f>
        <v>5.0398978169605373</v>
      </c>
      <c r="L8568" t="str" cm="1">
        <f t="array" ref="L8568">_xlfn.IFS(Table1[[#This Row],[score]]&gt;70,"high",Table1[[#This Row],[score]]&gt;50,"medium",Table1[[#This Row],[score]]&lt;=50,"low")</f>
        <v>medium</v>
      </c>
    </row>
    <row r="8569" spans="1:12" x14ac:dyDescent="0.3">
      <c r="A8569" t="s">
        <v>8236</v>
      </c>
      <c r="B8569" s="1">
        <v>38442</v>
      </c>
      <c r="C8569">
        <v>61</v>
      </c>
      <c r="D8569" t="s">
        <v>9</v>
      </c>
      <c r="E8569" t="s">
        <v>10</v>
      </c>
      <c r="F8569">
        <v>30000000</v>
      </c>
      <c r="G8569">
        <v>35294470</v>
      </c>
      <c r="H8569" t="s">
        <v>11</v>
      </c>
      <c r="I8569">
        <f>YEAR(Table1[[#This Row],[date]])</f>
        <v>2005</v>
      </c>
      <c r="J8569">
        <f>Table1[[#This Row],[revenue]]-Table1[[#This Row],[budget_x]]</f>
        <v>5294470</v>
      </c>
      <c r="K8569" s="7">
        <f>Table1[[#This Row],[profit /loss ]]/Table1[[#This Row],[budget_x]]</f>
        <v>0.17648233333333332</v>
      </c>
      <c r="L8569" t="str" cm="1">
        <f t="array" ref="L8569">_xlfn.IFS(Table1[[#This Row],[score]]&gt;70,"high",Table1[[#This Row],[score]]&gt;50,"medium",Table1[[#This Row],[score]]&lt;=50,"low")</f>
        <v>medium</v>
      </c>
    </row>
    <row r="8570" spans="1:12" x14ac:dyDescent="0.3">
      <c r="A8570" t="s">
        <v>8237</v>
      </c>
      <c r="B8570" s="1">
        <v>42583</v>
      </c>
      <c r="C8570">
        <v>57</v>
      </c>
      <c r="D8570" t="s">
        <v>9</v>
      </c>
      <c r="E8570" t="s">
        <v>69</v>
      </c>
      <c r="F8570">
        <v>114800000</v>
      </c>
      <c r="G8570">
        <v>384414469.80000001</v>
      </c>
      <c r="H8570" t="s">
        <v>143</v>
      </c>
      <c r="I8570">
        <f>YEAR(Table1[[#This Row],[date]])</f>
        <v>2016</v>
      </c>
      <c r="J8570">
        <f>Table1[[#This Row],[revenue]]-Table1[[#This Row],[budget_x]]</f>
        <v>269614469.80000001</v>
      </c>
      <c r="K8570" s="7">
        <f>Table1[[#This Row],[profit /loss ]]/Table1[[#This Row],[budget_x]]</f>
        <v>2.3485580993031361</v>
      </c>
      <c r="L8570" t="str" cm="1">
        <f t="array" ref="L8570">_xlfn.IFS(Table1[[#This Row],[score]]&gt;70,"high",Table1[[#This Row],[score]]&gt;50,"medium",Table1[[#This Row],[score]]&lt;=50,"low")</f>
        <v>medium</v>
      </c>
    </row>
    <row r="8571" spans="1:12" x14ac:dyDescent="0.3">
      <c r="A8571" t="s">
        <v>8238</v>
      </c>
      <c r="B8571" s="1">
        <v>30540</v>
      </c>
      <c r="C8571">
        <v>47</v>
      </c>
      <c r="D8571" t="s">
        <v>9</v>
      </c>
      <c r="E8571" t="s">
        <v>10</v>
      </c>
      <c r="F8571">
        <v>11000000</v>
      </c>
      <c r="G8571">
        <v>4491986</v>
      </c>
      <c r="H8571" t="s">
        <v>17</v>
      </c>
      <c r="I8571">
        <f>YEAR(Table1[[#This Row],[date]])</f>
        <v>1983</v>
      </c>
      <c r="J8571">
        <f>Table1[[#This Row],[revenue]]-Table1[[#This Row],[budget_x]]</f>
        <v>-6508014</v>
      </c>
      <c r="K8571" s="7">
        <f>Table1[[#This Row],[profit /loss ]]/Table1[[#This Row],[budget_x]]</f>
        <v>-0.59163763636363631</v>
      </c>
      <c r="L8571" t="str" cm="1">
        <f t="array" ref="L8571">_xlfn.IFS(Table1[[#This Row],[score]]&gt;70,"high",Table1[[#This Row],[score]]&gt;50,"medium",Table1[[#This Row],[score]]&lt;=50,"low")</f>
        <v>low</v>
      </c>
    </row>
    <row r="8572" spans="1:12" x14ac:dyDescent="0.3">
      <c r="A8572" t="s">
        <v>8239</v>
      </c>
      <c r="B8572" s="1">
        <v>41214</v>
      </c>
      <c r="C8572">
        <v>60</v>
      </c>
      <c r="D8572" t="s">
        <v>9</v>
      </c>
      <c r="E8572" t="s">
        <v>10</v>
      </c>
      <c r="F8572">
        <v>12000000</v>
      </c>
      <c r="G8572">
        <v>31724226.600000001</v>
      </c>
      <c r="H8572" t="s">
        <v>11</v>
      </c>
      <c r="I8572">
        <f>YEAR(Table1[[#This Row],[date]])</f>
        <v>2012</v>
      </c>
      <c r="J8572">
        <f>Table1[[#This Row],[revenue]]-Table1[[#This Row],[budget_x]]</f>
        <v>19724226.600000001</v>
      </c>
      <c r="K8572" s="7">
        <f>Table1[[#This Row],[profit /loss ]]/Table1[[#This Row],[budget_x]]</f>
        <v>1.6436855500000001</v>
      </c>
      <c r="L8572" t="str" cm="1">
        <f t="array" ref="L8572">_xlfn.IFS(Table1[[#This Row],[score]]&gt;70,"high",Table1[[#This Row],[score]]&gt;50,"medium",Table1[[#This Row],[score]]&lt;=50,"low")</f>
        <v>medium</v>
      </c>
    </row>
    <row r="8573" spans="1:12" x14ac:dyDescent="0.3">
      <c r="A8573" t="s">
        <v>8240</v>
      </c>
      <c r="B8573" s="1">
        <v>42302</v>
      </c>
      <c r="C8573">
        <v>69</v>
      </c>
      <c r="D8573" t="s">
        <v>9</v>
      </c>
      <c r="E8573" t="s">
        <v>95</v>
      </c>
      <c r="F8573">
        <v>13000000</v>
      </c>
      <c r="G8573">
        <v>24001573</v>
      </c>
      <c r="H8573" t="s">
        <v>11</v>
      </c>
      <c r="I8573">
        <f>YEAR(Table1[[#This Row],[date]])</f>
        <v>2015</v>
      </c>
      <c r="J8573">
        <f>Table1[[#This Row],[revenue]]-Table1[[#This Row],[budget_x]]</f>
        <v>11001573</v>
      </c>
      <c r="K8573" s="7">
        <f>Table1[[#This Row],[profit /loss ]]/Table1[[#This Row],[budget_x]]</f>
        <v>0.84627484615384618</v>
      </c>
      <c r="L8573" t="str" cm="1">
        <f t="array" ref="L8573">_xlfn.IFS(Table1[[#This Row],[score]]&gt;70,"high",Table1[[#This Row],[score]]&gt;50,"medium",Table1[[#This Row],[score]]&lt;=50,"low")</f>
        <v>medium</v>
      </c>
    </row>
    <row r="8574" spans="1:12" x14ac:dyDescent="0.3">
      <c r="A8574" t="s">
        <v>8241</v>
      </c>
      <c r="B8574" s="1">
        <v>34383</v>
      </c>
      <c r="C8574">
        <v>51</v>
      </c>
      <c r="D8574" t="s">
        <v>9</v>
      </c>
      <c r="E8574" t="s">
        <v>10</v>
      </c>
      <c r="F8574">
        <v>50000000</v>
      </c>
      <c r="G8574">
        <v>38590458</v>
      </c>
      <c r="H8574" t="s">
        <v>17</v>
      </c>
      <c r="I8574">
        <f>YEAR(Table1[[#This Row],[date]])</f>
        <v>1994</v>
      </c>
      <c r="J8574">
        <f>Table1[[#This Row],[revenue]]-Table1[[#This Row],[budget_x]]</f>
        <v>-11409542</v>
      </c>
      <c r="K8574" s="7">
        <f>Table1[[#This Row],[profit /loss ]]/Table1[[#This Row],[budget_x]]</f>
        <v>-0.22819084000000001</v>
      </c>
      <c r="L8574" t="str" cm="1">
        <f t="array" ref="L8574">_xlfn.IFS(Table1[[#This Row],[score]]&gt;70,"high",Table1[[#This Row],[score]]&gt;50,"medium",Table1[[#This Row],[score]]&lt;=50,"low")</f>
        <v>medium</v>
      </c>
    </row>
    <row r="8575" spans="1:12" x14ac:dyDescent="0.3">
      <c r="A8575" t="s">
        <v>8242</v>
      </c>
      <c r="B8575" s="1">
        <v>38552</v>
      </c>
      <c r="C8575">
        <v>49</v>
      </c>
      <c r="D8575" t="s">
        <v>9</v>
      </c>
      <c r="E8575" t="s">
        <v>10</v>
      </c>
      <c r="F8575">
        <v>3500000</v>
      </c>
      <c r="G8575">
        <v>2862233.6000000001</v>
      </c>
      <c r="H8575" t="s">
        <v>17</v>
      </c>
      <c r="I8575">
        <f>YEAR(Table1[[#This Row],[date]])</f>
        <v>2005</v>
      </c>
      <c r="J8575">
        <f>Table1[[#This Row],[revenue]]-Table1[[#This Row],[budget_x]]</f>
        <v>-637766.39999999991</v>
      </c>
      <c r="K8575" s="7">
        <f>Table1[[#This Row],[profit /loss ]]/Table1[[#This Row],[budget_x]]</f>
        <v>-0.18221897142857141</v>
      </c>
      <c r="L8575" t="str" cm="1">
        <f t="array" ref="L8575">_xlfn.IFS(Table1[[#This Row],[score]]&gt;70,"high",Table1[[#This Row],[score]]&gt;50,"medium",Table1[[#This Row],[score]]&lt;=50,"low")</f>
        <v>low</v>
      </c>
    </row>
    <row r="8576" spans="1:12" x14ac:dyDescent="0.3">
      <c r="A8576" t="s">
        <v>8243</v>
      </c>
      <c r="B8576" s="1">
        <v>31177</v>
      </c>
      <c r="C8576">
        <v>69</v>
      </c>
      <c r="D8576" t="s">
        <v>9</v>
      </c>
      <c r="E8576" t="s">
        <v>10</v>
      </c>
      <c r="F8576">
        <v>22000000</v>
      </c>
      <c r="G8576">
        <v>28744356</v>
      </c>
      <c r="H8576" t="s">
        <v>11</v>
      </c>
      <c r="I8576">
        <f>YEAR(Table1[[#This Row],[date]])</f>
        <v>1985</v>
      </c>
      <c r="J8576">
        <f>Table1[[#This Row],[revenue]]-Table1[[#This Row],[budget_x]]</f>
        <v>6744356</v>
      </c>
      <c r="K8576" s="7">
        <f>Table1[[#This Row],[profit /loss ]]/Table1[[#This Row],[budget_x]]</f>
        <v>0.30656163636363637</v>
      </c>
      <c r="L8576" t="str" cm="1">
        <f t="array" ref="L8576">_xlfn.IFS(Table1[[#This Row],[score]]&gt;70,"high",Table1[[#This Row],[score]]&gt;50,"medium",Table1[[#This Row],[score]]&lt;=50,"low")</f>
        <v>medium</v>
      </c>
    </row>
    <row r="8577" spans="1:12" x14ac:dyDescent="0.3">
      <c r="A8577" t="s">
        <v>8244</v>
      </c>
      <c r="B8577" s="1">
        <v>44582</v>
      </c>
      <c r="C8577">
        <v>62</v>
      </c>
      <c r="D8577" t="s">
        <v>9</v>
      </c>
      <c r="E8577" t="s">
        <v>10</v>
      </c>
      <c r="F8577">
        <v>73600000</v>
      </c>
      <c r="G8577">
        <v>306445940.39999998</v>
      </c>
      <c r="H8577" t="s">
        <v>30</v>
      </c>
      <c r="I8577">
        <f>YEAR(Table1[[#This Row],[date]])</f>
        <v>2022</v>
      </c>
      <c r="J8577">
        <f>Table1[[#This Row],[revenue]]-Table1[[#This Row],[budget_x]]</f>
        <v>232845940.39999998</v>
      </c>
      <c r="K8577" s="7">
        <f>Table1[[#This Row],[profit /loss ]]/Table1[[#This Row],[budget_x]]</f>
        <v>3.1636676684782605</v>
      </c>
      <c r="L8577" t="str" cm="1">
        <f t="array" ref="L8577">_xlfn.IFS(Table1[[#This Row],[score]]&gt;70,"high",Table1[[#This Row],[score]]&gt;50,"medium",Table1[[#This Row],[score]]&lt;=50,"low")</f>
        <v>medium</v>
      </c>
    </row>
    <row r="8578" spans="1:12" x14ac:dyDescent="0.3">
      <c r="A8578" t="s">
        <v>8245</v>
      </c>
      <c r="B8578" s="1">
        <v>41625</v>
      </c>
      <c r="C8578">
        <v>63</v>
      </c>
      <c r="D8578" t="s">
        <v>9</v>
      </c>
      <c r="E8578" t="s">
        <v>10</v>
      </c>
      <c r="F8578">
        <v>19200000</v>
      </c>
      <c r="G8578">
        <v>5617460</v>
      </c>
      <c r="H8578" t="s">
        <v>11</v>
      </c>
      <c r="I8578">
        <f>YEAR(Table1[[#This Row],[date]])</f>
        <v>2013</v>
      </c>
      <c r="J8578">
        <f>Table1[[#This Row],[revenue]]-Table1[[#This Row],[budget_x]]</f>
        <v>-13582540</v>
      </c>
      <c r="K8578" s="7">
        <f>Table1[[#This Row],[profit /loss ]]/Table1[[#This Row],[budget_x]]</f>
        <v>-0.70742395833333338</v>
      </c>
      <c r="L8578" t="str" cm="1">
        <f t="array" ref="L8578">_xlfn.IFS(Table1[[#This Row],[score]]&gt;70,"high",Table1[[#This Row],[score]]&gt;50,"medium",Table1[[#This Row],[score]]&lt;=50,"low")</f>
        <v>medium</v>
      </c>
    </row>
    <row r="8579" spans="1:12" x14ac:dyDescent="0.3">
      <c r="A8579" t="s">
        <v>8246</v>
      </c>
      <c r="B8579" s="1">
        <v>27108</v>
      </c>
      <c r="C8579">
        <v>70</v>
      </c>
      <c r="D8579" t="s">
        <v>9</v>
      </c>
      <c r="E8579" t="s">
        <v>69</v>
      </c>
      <c r="F8579">
        <v>40200120</v>
      </c>
      <c r="G8579">
        <v>1330000</v>
      </c>
      <c r="H8579" t="s">
        <v>143</v>
      </c>
      <c r="I8579">
        <f>YEAR(Table1[[#This Row],[date]])</f>
        <v>1974</v>
      </c>
      <c r="J8579">
        <f>Table1[[#This Row],[revenue]]-Table1[[#This Row],[budget_x]]</f>
        <v>-38870120</v>
      </c>
      <c r="K8579" s="7">
        <f>Table1[[#This Row],[profit /loss ]]/Table1[[#This Row],[budget_x]]</f>
        <v>-0.966915521645209</v>
      </c>
      <c r="L8579" t="str" cm="1">
        <f t="array" ref="L8579">_xlfn.IFS(Table1[[#This Row],[score]]&gt;70,"high",Table1[[#This Row],[score]]&gt;50,"medium",Table1[[#This Row],[score]]&lt;=50,"low")</f>
        <v>medium</v>
      </c>
    </row>
    <row r="8580" spans="1:12" x14ac:dyDescent="0.3">
      <c r="A8580" t="s">
        <v>8247</v>
      </c>
      <c r="B8580" s="1">
        <v>40312</v>
      </c>
      <c r="C8580">
        <v>64</v>
      </c>
      <c r="D8580" t="s">
        <v>9</v>
      </c>
      <c r="E8580" t="s">
        <v>10</v>
      </c>
      <c r="F8580">
        <v>12000000</v>
      </c>
      <c r="G8580">
        <v>21867665</v>
      </c>
      <c r="H8580" t="s">
        <v>17</v>
      </c>
      <c r="I8580">
        <f>YEAR(Table1[[#This Row],[date]])</f>
        <v>2010</v>
      </c>
      <c r="J8580">
        <f>Table1[[#This Row],[revenue]]-Table1[[#This Row],[budget_x]]</f>
        <v>9867665</v>
      </c>
      <c r="K8580" s="7">
        <f>Table1[[#This Row],[profit /loss ]]/Table1[[#This Row],[budget_x]]</f>
        <v>0.82230541666666668</v>
      </c>
      <c r="L8580" t="str" cm="1">
        <f t="array" ref="L8580">_xlfn.IFS(Table1[[#This Row],[score]]&gt;70,"high",Table1[[#This Row],[score]]&gt;50,"medium",Table1[[#This Row],[score]]&lt;=50,"low")</f>
        <v>medium</v>
      </c>
    </row>
    <row r="8581" spans="1:12" x14ac:dyDescent="0.3">
      <c r="A8581" t="s">
        <v>8248</v>
      </c>
      <c r="B8581" s="1">
        <v>37750</v>
      </c>
      <c r="C8581">
        <v>55</v>
      </c>
      <c r="D8581" t="s">
        <v>9</v>
      </c>
      <c r="E8581" t="s">
        <v>10</v>
      </c>
      <c r="F8581">
        <v>52000000</v>
      </c>
      <c r="G8581">
        <v>26922492</v>
      </c>
      <c r="H8581" t="s">
        <v>11</v>
      </c>
      <c r="I8581">
        <f>YEAR(Table1[[#This Row],[date]])</f>
        <v>2003</v>
      </c>
      <c r="J8581">
        <f>Table1[[#This Row],[revenue]]-Table1[[#This Row],[budget_x]]</f>
        <v>-25077508</v>
      </c>
      <c r="K8581" s="7">
        <f>Table1[[#This Row],[profit /loss ]]/Table1[[#This Row],[budget_x]]</f>
        <v>-0.48225976923076924</v>
      </c>
      <c r="L8581" t="str" cm="1">
        <f t="array" ref="L8581">_xlfn.IFS(Table1[[#This Row],[score]]&gt;70,"high",Table1[[#This Row],[score]]&gt;50,"medium",Table1[[#This Row],[score]]&lt;=50,"low")</f>
        <v>medium</v>
      </c>
    </row>
    <row r="8582" spans="1:12" x14ac:dyDescent="0.3">
      <c r="A8582" t="s">
        <v>8249</v>
      </c>
      <c r="B8582" s="1">
        <v>44966</v>
      </c>
      <c r="C8582">
        <v>68</v>
      </c>
      <c r="D8582" t="s">
        <v>9</v>
      </c>
      <c r="E8582" t="s">
        <v>229</v>
      </c>
      <c r="F8582">
        <v>80600000</v>
      </c>
      <c r="G8582">
        <v>569018789.20000005</v>
      </c>
      <c r="H8582" t="s">
        <v>230</v>
      </c>
      <c r="I8582">
        <f>YEAR(Table1[[#This Row],[date]])</f>
        <v>2023</v>
      </c>
      <c r="J8582">
        <f>Table1[[#This Row],[revenue]]-Table1[[#This Row],[budget_x]]</f>
        <v>488418789.20000005</v>
      </c>
      <c r="K8582" s="7">
        <f>Table1[[#This Row],[profit /loss ]]/Table1[[#This Row],[budget_x]]</f>
        <v>6.0597864665012411</v>
      </c>
      <c r="L8582" t="str" cm="1">
        <f t="array" ref="L8582">_xlfn.IFS(Table1[[#This Row],[score]]&gt;70,"high",Table1[[#This Row],[score]]&gt;50,"medium",Table1[[#This Row],[score]]&lt;=50,"low")</f>
        <v>medium</v>
      </c>
    </row>
    <row r="8583" spans="1:12" x14ac:dyDescent="0.3">
      <c r="A8583" t="s">
        <v>2676</v>
      </c>
      <c r="B8583" s="1">
        <v>39863</v>
      </c>
      <c r="C8583">
        <v>61</v>
      </c>
      <c r="D8583" t="s">
        <v>9</v>
      </c>
      <c r="E8583" t="s">
        <v>10</v>
      </c>
      <c r="F8583">
        <v>110000000</v>
      </c>
      <c r="G8583">
        <v>302239672</v>
      </c>
      <c r="H8583" t="s">
        <v>11</v>
      </c>
      <c r="I8583">
        <f>YEAR(Table1[[#This Row],[date]])</f>
        <v>2009</v>
      </c>
      <c r="J8583">
        <f>Table1[[#This Row],[revenue]]-Table1[[#This Row],[budget_x]]</f>
        <v>192239672</v>
      </c>
      <c r="K8583" s="7">
        <f>Table1[[#This Row],[profit /loss ]]/Table1[[#This Row],[budget_x]]</f>
        <v>1.7476333818181817</v>
      </c>
      <c r="L8583" t="str" cm="1">
        <f t="array" ref="L8583">_xlfn.IFS(Table1[[#This Row],[score]]&gt;70,"high",Table1[[#This Row],[score]]&gt;50,"medium",Table1[[#This Row],[score]]&lt;=50,"low")</f>
        <v>medium</v>
      </c>
    </row>
    <row r="8584" spans="1:12" x14ac:dyDescent="0.3">
      <c r="A8584" t="s">
        <v>8250</v>
      </c>
      <c r="B8584" s="1">
        <v>42531</v>
      </c>
      <c r="C8584">
        <v>61</v>
      </c>
      <c r="D8584" t="s">
        <v>9</v>
      </c>
      <c r="E8584" t="s">
        <v>10</v>
      </c>
      <c r="F8584">
        <v>8000000</v>
      </c>
      <c r="G8584">
        <v>86398923</v>
      </c>
      <c r="H8584" t="s">
        <v>17</v>
      </c>
      <c r="I8584">
        <f>YEAR(Table1[[#This Row],[date]])</f>
        <v>2016</v>
      </c>
      <c r="J8584">
        <f>Table1[[#This Row],[revenue]]-Table1[[#This Row],[budget_x]]</f>
        <v>78398923</v>
      </c>
      <c r="K8584" s="7">
        <f>Table1[[#This Row],[profit /loss ]]/Table1[[#This Row],[budget_x]]</f>
        <v>9.7998653749999995</v>
      </c>
      <c r="L8584" t="str" cm="1">
        <f t="array" ref="L8584">_xlfn.IFS(Table1[[#This Row],[score]]&gt;70,"high",Table1[[#This Row],[score]]&gt;50,"medium",Table1[[#This Row],[score]]&lt;=50,"low")</f>
        <v>medium</v>
      </c>
    </row>
    <row r="8585" spans="1:12" x14ac:dyDescent="0.3">
      <c r="A8585" t="s">
        <v>8251</v>
      </c>
      <c r="B8585" s="1">
        <v>41671</v>
      </c>
      <c r="C8585">
        <v>78</v>
      </c>
      <c r="D8585" t="s">
        <v>9</v>
      </c>
      <c r="E8585" t="s">
        <v>69</v>
      </c>
      <c r="F8585">
        <v>33211149.199999999</v>
      </c>
      <c r="G8585">
        <v>12947880</v>
      </c>
      <c r="H8585" t="s">
        <v>11</v>
      </c>
      <c r="I8585">
        <f>YEAR(Table1[[#This Row],[date]])</f>
        <v>2014</v>
      </c>
      <c r="J8585">
        <f>Table1[[#This Row],[revenue]]-Table1[[#This Row],[budget_x]]</f>
        <v>-20263269.199999999</v>
      </c>
      <c r="K8585" s="7">
        <f>Table1[[#This Row],[profit /loss ]]/Table1[[#This Row],[budget_x]]</f>
        <v>-0.61013453879518265</v>
      </c>
      <c r="L8585" t="str" cm="1">
        <f t="array" ref="L8585">_xlfn.IFS(Table1[[#This Row],[score]]&gt;70,"high",Table1[[#This Row],[score]]&gt;50,"medium",Table1[[#This Row],[score]]&lt;=50,"low")</f>
        <v>high</v>
      </c>
    </row>
    <row r="8586" spans="1:12" x14ac:dyDescent="0.3">
      <c r="A8586" t="s">
        <v>8252</v>
      </c>
      <c r="B8586" s="1">
        <v>38776</v>
      </c>
      <c r="C8586">
        <v>61</v>
      </c>
      <c r="D8586" t="s">
        <v>9</v>
      </c>
      <c r="E8586" t="s">
        <v>83</v>
      </c>
      <c r="F8586">
        <v>4200000</v>
      </c>
      <c r="G8586">
        <v>42918532</v>
      </c>
      <c r="H8586" t="s">
        <v>11</v>
      </c>
      <c r="I8586">
        <f>YEAR(Table1[[#This Row],[date]])</f>
        <v>2006</v>
      </c>
      <c r="J8586">
        <f>Table1[[#This Row],[revenue]]-Table1[[#This Row],[budget_x]]</f>
        <v>38718532</v>
      </c>
      <c r="K8586" s="7">
        <f>Table1[[#This Row],[profit /loss ]]/Table1[[#This Row],[budget_x]]</f>
        <v>9.2186980952380946</v>
      </c>
      <c r="L8586" t="str" cm="1">
        <f t="array" ref="L8586">_xlfn.IFS(Table1[[#This Row],[score]]&gt;70,"high",Table1[[#This Row],[score]]&gt;50,"medium",Table1[[#This Row],[score]]&lt;=50,"low")</f>
        <v>medium</v>
      </c>
    </row>
    <row r="8587" spans="1:12" x14ac:dyDescent="0.3">
      <c r="A8587" t="s">
        <v>4027</v>
      </c>
      <c r="B8587" s="1">
        <v>35174</v>
      </c>
      <c r="C8587">
        <v>68</v>
      </c>
      <c r="D8587" t="s">
        <v>9</v>
      </c>
      <c r="E8587" t="s">
        <v>10</v>
      </c>
      <c r="F8587">
        <v>56804639.799999997</v>
      </c>
      <c r="G8587">
        <v>14818176</v>
      </c>
      <c r="H8587" t="s">
        <v>17</v>
      </c>
      <c r="I8587">
        <f>YEAR(Table1[[#This Row],[date]])</f>
        <v>1996</v>
      </c>
      <c r="J8587">
        <f>Table1[[#This Row],[revenue]]-Table1[[#This Row],[budget_x]]</f>
        <v>-41986463.799999997</v>
      </c>
      <c r="K8587" s="7">
        <f>Table1[[#This Row],[profit /loss ]]/Table1[[#This Row],[budget_x]]</f>
        <v>-0.73913792865913042</v>
      </c>
      <c r="L8587" t="str" cm="1">
        <f t="array" ref="L8587">_xlfn.IFS(Table1[[#This Row],[score]]&gt;70,"high",Table1[[#This Row],[score]]&gt;50,"medium",Table1[[#This Row],[score]]&lt;=50,"low")</f>
        <v>medium</v>
      </c>
    </row>
    <row r="8588" spans="1:12" x14ac:dyDescent="0.3">
      <c r="A8588">
        <v>88</v>
      </c>
      <c r="B8588" s="1">
        <v>42010</v>
      </c>
      <c r="C8588">
        <v>51</v>
      </c>
      <c r="D8588" t="s">
        <v>9</v>
      </c>
      <c r="E8588" t="s">
        <v>10</v>
      </c>
      <c r="F8588">
        <v>103200000</v>
      </c>
      <c r="G8588">
        <v>266448774.40000001</v>
      </c>
      <c r="H8588" t="s">
        <v>17</v>
      </c>
      <c r="I8588">
        <f>YEAR(Table1[[#This Row],[date]])</f>
        <v>2015</v>
      </c>
      <c r="J8588">
        <f>Table1[[#This Row],[revenue]]-Table1[[#This Row],[budget_x]]</f>
        <v>163248774.40000001</v>
      </c>
      <c r="K8588" s="7">
        <f>Table1[[#This Row],[profit /loss ]]/Table1[[#This Row],[budget_x]]</f>
        <v>1.5818679689922481</v>
      </c>
      <c r="L8588" t="str" cm="1">
        <f t="array" ref="L8588">_xlfn.IFS(Table1[[#This Row],[score]]&gt;70,"high",Table1[[#This Row],[score]]&gt;50,"medium",Table1[[#This Row],[score]]&lt;=50,"low")</f>
        <v>medium</v>
      </c>
    </row>
    <row r="8589" spans="1:12" x14ac:dyDescent="0.3">
      <c r="A8589" t="s">
        <v>8253</v>
      </c>
      <c r="B8589" s="1">
        <v>44764</v>
      </c>
      <c r="C8589">
        <v>55</v>
      </c>
      <c r="D8589" t="s">
        <v>9</v>
      </c>
      <c r="E8589" t="s">
        <v>15</v>
      </c>
      <c r="F8589">
        <v>99400000</v>
      </c>
      <c r="G8589">
        <v>405141837.60000002</v>
      </c>
      <c r="H8589" t="s">
        <v>52</v>
      </c>
      <c r="I8589">
        <f>YEAR(Table1[[#This Row],[date]])</f>
        <v>2022</v>
      </c>
      <c r="J8589">
        <f>Table1[[#This Row],[revenue]]-Table1[[#This Row],[budget_x]]</f>
        <v>305741837.60000002</v>
      </c>
      <c r="K8589" s="7">
        <f>Table1[[#This Row],[profit /loss ]]/Table1[[#This Row],[budget_x]]</f>
        <v>3.0758736177062378</v>
      </c>
      <c r="L8589" t="str" cm="1">
        <f t="array" ref="L8589">_xlfn.IFS(Table1[[#This Row],[score]]&gt;70,"high",Table1[[#This Row],[score]]&gt;50,"medium",Table1[[#This Row],[score]]&lt;=50,"low")</f>
        <v>medium</v>
      </c>
    </row>
    <row r="8590" spans="1:12" x14ac:dyDescent="0.3">
      <c r="A8590" t="s">
        <v>8254</v>
      </c>
      <c r="B8590" s="1">
        <v>42496</v>
      </c>
      <c r="C8590">
        <v>73</v>
      </c>
      <c r="D8590" t="s">
        <v>9</v>
      </c>
      <c r="E8590" t="s">
        <v>15</v>
      </c>
      <c r="F8590">
        <v>19201483</v>
      </c>
      <c r="G8590">
        <v>17000172</v>
      </c>
      <c r="H8590" t="s">
        <v>52</v>
      </c>
      <c r="I8590">
        <f>YEAR(Table1[[#This Row],[date]])</f>
        <v>2016</v>
      </c>
      <c r="J8590">
        <f>Table1[[#This Row],[revenue]]-Table1[[#This Row],[budget_x]]</f>
        <v>-2201311</v>
      </c>
      <c r="K8590" s="7">
        <f>Table1[[#This Row],[profit /loss ]]/Table1[[#This Row],[budget_x]]</f>
        <v>-0.11464275962434776</v>
      </c>
      <c r="L8590" t="str" cm="1">
        <f t="array" ref="L8590">_xlfn.IFS(Table1[[#This Row],[score]]&gt;70,"high",Table1[[#This Row],[score]]&gt;50,"medium",Table1[[#This Row],[score]]&lt;=50,"low")</f>
        <v>high</v>
      </c>
    </row>
    <row r="8591" spans="1:12" x14ac:dyDescent="0.3">
      <c r="A8591" t="s">
        <v>8255</v>
      </c>
      <c r="B8591" s="1">
        <v>39871</v>
      </c>
      <c r="C8591">
        <v>61</v>
      </c>
      <c r="D8591" t="s">
        <v>9</v>
      </c>
      <c r="E8591" t="s">
        <v>10</v>
      </c>
      <c r="F8591">
        <v>25000000</v>
      </c>
      <c r="G8591">
        <v>1037335</v>
      </c>
      <c r="H8591" t="s">
        <v>17</v>
      </c>
      <c r="I8591">
        <f>YEAR(Table1[[#This Row],[date]])</f>
        <v>2009</v>
      </c>
      <c r="J8591">
        <f>Table1[[#This Row],[revenue]]-Table1[[#This Row],[budget_x]]</f>
        <v>-23962665</v>
      </c>
      <c r="K8591" s="7">
        <f>Table1[[#This Row],[profit /loss ]]/Table1[[#This Row],[budget_x]]</f>
        <v>-0.95850659999999999</v>
      </c>
      <c r="L8591" t="str" cm="1">
        <f t="array" ref="L8591">_xlfn.IFS(Table1[[#This Row],[score]]&gt;70,"high",Table1[[#This Row],[score]]&gt;50,"medium",Table1[[#This Row],[score]]&lt;=50,"low")</f>
        <v>medium</v>
      </c>
    </row>
    <row r="8592" spans="1:12" x14ac:dyDescent="0.3">
      <c r="A8592" t="s">
        <v>8256</v>
      </c>
      <c r="B8592" s="1">
        <v>44132</v>
      </c>
      <c r="C8592">
        <v>74</v>
      </c>
      <c r="D8592" t="s">
        <v>9</v>
      </c>
      <c r="E8592" t="s">
        <v>10</v>
      </c>
      <c r="F8592">
        <v>79500000</v>
      </c>
      <c r="G8592">
        <v>708023892.39999998</v>
      </c>
      <c r="H8592" t="s">
        <v>17</v>
      </c>
      <c r="I8592">
        <f>YEAR(Table1[[#This Row],[date]])</f>
        <v>2020</v>
      </c>
      <c r="J8592">
        <f>Table1[[#This Row],[revenue]]-Table1[[#This Row],[budget_x]]</f>
        <v>628523892.39999998</v>
      </c>
      <c r="K8592" s="7">
        <f>Table1[[#This Row],[profit /loss ]]/Table1[[#This Row],[budget_x]]</f>
        <v>7.9059609106918236</v>
      </c>
      <c r="L8592" t="str" cm="1">
        <f t="array" ref="L8592">_xlfn.IFS(Table1[[#This Row],[score]]&gt;70,"high",Table1[[#This Row],[score]]&gt;50,"medium",Table1[[#This Row],[score]]&lt;=50,"low")</f>
        <v>high</v>
      </c>
    </row>
    <row r="8593" spans="1:12" x14ac:dyDescent="0.3">
      <c r="A8593" t="s">
        <v>8257</v>
      </c>
      <c r="B8593" s="1">
        <v>39562</v>
      </c>
      <c r="C8593">
        <v>59</v>
      </c>
      <c r="D8593" t="s">
        <v>9</v>
      </c>
      <c r="E8593" t="s">
        <v>10</v>
      </c>
      <c r="F8593">
        <v>25000000</v>
      </c>
      <c r="G8593">
        <v>12850033</v>
      </c>
      <c r="H8593" t="s">
        <v>11</v>
      </c>
      <c r="I8593">
        <f>YEAR(Table1[[#This Row],[date]])</f>
        <v>2008</v>
      </c>
      <c r="J8593">
        <f>Table1[[#This Row],[revenue]]-Table1[[#This Row],[budget_x]]</f>
        <v>-12149967</v>
      </c>
      <c r="K8593" s="7">
        <f>Table1[[#This Row],[profit /loss ]]/Table1[[#This Row],[budget_x]]</f>
        <v>-0.48599868000000002</v>
      </c>
      <c r="L8593" t="str" cm="1">
        <f t="array" ref="L8593">_xlfn.IFS(Table1[[#This Row],[score]]&gt;70,"high",Table1[[#This Row],[score]]&gt;50,"medium",Table1[[#This Row],[score]]&lt;=50,"low")</f>
        <v>medium</v>
      </c>
    </row>
    <row r="8594" spans="1:12" x14ac:dyDescent="0.3">
      <c r="A8594" t="s">
        <v>8258</v>
      </c>
      <c r="B8594" s="1">
        <v>43535</v>
      </c>
      <c r="C8594">
        <v>68</v>
      </c>
      <c r="D8594" t="s">
        <v>9</v>
      </c>
      <c r="E8594" t="s">
        <v>10</v>
      </c>
      <c r="F8594">
        <v>143700000</v>
      </c>
      <c r="G8594">
        <v>224559747.80000001</v>
      </c>
      <c r="H8594" t="s">
        <v>11</v>
      </c>
      <c r="I8594">
        <f>YEAR(Table1[[#This Row],[date]])</f>
        <v>2019</v>
      </c>
      <c r="J8594">
        <f>Table1[[#This Row],[revenue]]-Table1[[#This Row],[budget_x]]</f>
        <v>80859747.800000012</v>
      </c>
      <c r="K8594" s="7">
        <f>Table1[[#This Row],[profit /loss ]]/Table1[[#This Row],[budget_x]]</f>
        <v>0.56269831454418939</v>
      </c>
      <c r="L8594" t="str" cm="1">
        <f t="array" ref="L8594">_xlfn.IFS(Table1[[#This Row],[score]]&gt;70,"high",Table1[[#This Row],[score]]&gt;50,"medium",Table1[[#This Row],[score]]&lt;=50,"low")</f>
        <v>medium</v>
      </c>
    </row>
    <row r="8595" spans="1:12" x14ac:dyDescent="0.3">
      <c r="A8595" t="s">
        <v>3686</v>
      </c>
      <c r="B8595" s="1">
        <v>43479</v>
      </c>
      <c r="C8595">
        <v>73</v>
      </c>
      <c r="D8595" t="s">
        <v>9</v>
      </c>
      <c r="E8595" t="s">
        <v>305</v>
      </c>
      <c r="F8595">
        <v>80000000</v>
      </c>
      <c r="G8595">
        <v>522029092.39999998</v>
      </c>
      <c r="H8595" t="s">
        <v>11</v>
      </c>
      <c r="I8595">
        <f>YEAR(Table1[[#This Row],[date]])</f>
        <v>2019</v>
      </c>
      <c r="J8595">
        <f>Table1[[#This Row],[revenue]]-Table1[[#This Row],[budget_x]]</f>
        <v>442029092.39999998</v>
      </c>
      <c r="K8595" s="7">
        <f>Table1[[#This Row],[profit /loss ]]/Table1[[#This Row],[budget_x]]</f>
        <v>5.5253636549999996</v>
      </c>
      <c r="L8595" t="str" cm="1">
        <f t="array" ref="L8595">_xlfn.IFS(Table1[[#This Row],[score]]&gt;70,"high",Table1[[#This Row],[score]]&gt;50,"medium",Table1[[#This Row],[score]]&lt;=50,"low")</f>
        <v>high</v>
      </c>
    </row>
    <row r="8596" spans="1:12" x14ac:dyDescent="0.3">
      <c r="A8596" t="s">
        <v>8259</v>
      </c>
      <c r="B8596" s="1">
        <v>38036</v>
      </c>
      <c r="C8596">
        <v>69</v>
      </c>
      <c r="D8596" t="s">
        <v>9</v>
      </c>
      <c r="E8596" t="s">
        <v>10</v>
      </c>
      <c r="F8596">
        <v>65000000</v>
      </c>
      <c r="G8596">
        <v>141205169</v>
      </c>
      <c r="H8596" t="s">
        <v>11</v>
      </c>
      <c r="I8596">
        <f>YEAR(Table1[[#This Row],[date]])</f>
        <v>2004</v>
      </c>
      <c r="J8596">
        <f>Table1[[#This Row],[revenue]]-Table1[[#This Row],[budget_x]]</f>
        <v>76205169</v>
      </c>
      <c r="K8596" s="7">
        <f>Table1[[#This Row],[profit /loss ]]/Table1[[#This Row],[budget_x]]</f>
        <v>1.1723872153846153</v>
      </c>
      <c r="L8596" t="str" cm="1">
        <f t="array" ref="L8596">_xlfn.IFS(Table1[[#This Row],[score]]&gt;70,"high",Table1[[#This Row],[score]]&gt;50,"medium",Table1[[#This Row],[score]]&lt;=50,"low")</f>
        <v>medium</v>
      </c>
    </row>
    <row r="8597" spans="1:12" x14ac:dyDescent="0.3">
      <c r="A8597" t="s">
        <v>8260</v>
      </c>
      <c r="B8597" s="1">
        <v>44129</v>
      </c>
      <c r="C8597">
        <v>55</v>
      </c>
      <c r="D8597" t="s">
        <v>9</v>
      </c>
      <c r="E8597" t="s">
        <v>15</v>
      </c>
      <c r="F8597">
        <v>141000000</v>
      </c>
      <c r="G8597">
        <v>259379650.40000001</v>
      </c>
      <c r="H8597" t="s">
        <v>30</v>
      </c>
      <c r="I8597">
        <f>YEAR(Table1[[#This Row],[date]])</f>
        <v>2020</v>
      </c>
      <c r="J8597">
        <f>Table1[[#This Row],[revenue]]-Table1[[#This Row],[budget_x]]</f>
        <v>118379650.40000001</v>
      </c>
      <c r="K8597" s="7">
        <f>Table1[[#This Row],[profit /loss ]]/Table1[[#This Row],[budget_x]]</f>
        <v>0.83957198865248228</v>
      </c>
      <c r="L8597" t="str" cm="1">
        <f t="array" ref="L8597">_xlfn.IFS(Table1[[#This Row],[score]]&gt;70,"high",Table1[[#This Row],[score]]&gt;50,"medium",Table1[[#This Row],[score]]&lt;=50,"low")</f>
        <v>medium</v>
      </c>
    </row>
    <row r="8598" spans="1:12" x14ac:dyDescent="0.3">
      <c r="A8598" t="s">
        <v>8261</v>
      </c>
      <c r="B8598" s="1">
        <v>40962</v>
      </c>
      <c r="C8598">
        <v>73</v>
      </c>
      <c r="D8598" t="s">
        <v>9</v>
      </c>
      <c r="E8598" t="s">
        <v>69</v>
      </c>
      <c r="F8598">
        <v>123600000</v>
      </c>
      <c r="G8598">
        <v>590203752.20000005</v>
      </c>
      <c r="H8598" t="s">
        <v>143</v>
      </c>
      <c r="I8598">
        <f>YEAR(Table1[[#This Row],[date]])</f>
        <v>2012</v>
      </c>
      <c r="J8598">
        <f>Table1[[#This Row],[revenue]]-Table1[[#This Row],[budget_x]]</f>
        <v>466603752.20000005</v>
      </c>
      <c r="K8598" s="7">
        <f>Table1[[#This Row],[profit /loss ]]/Table1[[#This Row],[budget_x]]</f>
        <v>3.7751112637540456</v>
      </c>
      <c r="L8598" t="str" cm="1">
        <f t="array" ref="L8598">_xlfn.IFS(Table1[[#This Row],[score]]&gt;70,"high",Table1[[#This Row],[score]]&gt;50,"medium",Table1[[#This Row],[score]]&lt;=50,"low")</f>
        <v>high</v>
      </c>
    </row>
    <row r="8599" spans="1:12" x14ac:dyDescent="0.3">
      <c r="A8599" t="s">
        <v>8262</v>
      </c>
      <c r="B8599" s="1">
        <v>37862</v>
      </c>
      <c r="C8599">
        <v>72</v>
      </c>
      <c r="D8599" t="s">
        <v>9</v>
      </c>
      <c r="E8599" t="s">
        <v>10</v>
      </c>
      <c r="F8599">
        <v>26000000</v>
      </c>
      <c r="G8599">
        <v>68613992</v>
      </c>
      <c r="H8599" t="s">
        <v>17</v>
      </c>
      <c r="I8599">
        <f>YEAR(Table1[[#This Row],[date]])</f>
        <v>2003</v>
      </c>
      <c r="J8599">
        <f>Table1[[#This Row],[revenue]]-Table1[[#This Row],[budget_x]]</f>
        <v>42613992</v>
      </c>
      <c r="K8599" s="7">
        <f>Table1[[#This Row],[profit /loss ]]/Table1[[#This Row],[budget_x]]</f>
        <v>1.6389996923076924</v>
      </c>
      <c r="L8599" t="str" cm="1">
        <f t="array" ref="L8599">_xlfn.IFS(Table1[[#This Row],[score]]&gt;70,"high",Table1[[#This Row],[score]]&gt;50,"medium",Table1[[#This Row],[score]]&lt;=50,"low")</f>
        <v>high</v>
      </c>
    </row>
    <row r="8600" spans="1:12" x14ac:dyDescent="0.3">
      <c r="A8600" t="s">
        <v>8263</v>
      </c>
      <c r="B8600" s="1">
        <v>44603</v>
      </c>
      <c r="C8600">
        <v>53</v>
      </c>
      <c r="D8600" t="s">
        <v>9</v>
      </c>
      <c r="E8600" t="s">
        <v>171</v>
      </c>
      <c r="F8600">
        <v>14000000</v>
      </c>
      <c r="G8600">
        <v>18676187.600000001</v>
      </c>
      <c r="H8600" t="s">
        <v>184</v>
      </c>
      <c r="I8600">
        <f>YEAR(Table1[[#This Row],[date]])</f>
        <v>2022</v>
      </c>
      <c r="J8600">
        <f>Table1[[#This Row],[revenue]]-Table1[[#This Row],[budget_x]]</f>
        <v>4676187.6000000015</v>
      </c>
      <c r="K8600" s="7">
        <f>Table1[[#This Row],[profit /loss ]]/Table1[[#This Row],[budget_x]]</f>
        <v>0.33401340000000013</v>
      </c>
      <c r="L8600" t="str" cm="1">
        <f t="array" ref="L8600">_xlfn.IFS(Table1[[#This Row],[score]]&gt;70,"high",Table1[[#This Row],[score]]&gt;50,"medium",Table1[[#This Row],[score]]&lt;=50,"low")</f>
        <v>medium</v>
      </c>
    </row>
    <row r="8601" spans="1:12" x14ac:dyDescent="0.3">
      <c r="A8601" t="s">
        <v>8264</v>
      </c>
      <c r="B8601" s="1">
        <v>37724</v>
      </c>
      <c r="C8601">
        <v>68</v>
      </c>
      <c r="D8601" t="s">
        <v>9</v>
      </c>
      <c r="E8601" t="s">
        <v>10</v>
      </c>
      <c r="F8601">
        <v>85800000</v>
      </c>
      <c r="G8601">
        <v>373763303.80000001</v>
      </c>
      <c r="H8601" t="s">
        <v>17</v>
      </c>
      <c r="I8601">
        <f>YEAR(Table1[[#This Row],[date]])</f>
        <v>2003</v>
      </c>
      <c r="J8601">
        <f>Table1[[#This Row],[revenue]]-Table1[[#This Row],[budget_x]]</f>
        <v>287963303.80000001</v>
      </c>
      <c r="K8601" s="7">
        <f>Table1[[#This Row],[profit /loss ]]/Table1[[#This Row],[budget_x]]</f>
        <v>3.3562156620046619</v>
      </c>
      <c r="L8601" t="str" cm="1">
        <f t="array" ref="L8601">_xlfn.IFS(Table1[[#This Row],[score]]&gt;70,"high",Table1[[#This Row],[score]]&gt;50,"medium",Table1[[#This Row],[score]]&lt;=50,"low")</f>
        <v>medium</v>
      </c>
    </row>
    <row r="8602" spans="1:12" x14ac:dyDescent="0.3">
      <c r="A8602" t="s">
        <v>8265</v>
      </c>
      <c r="B8602" s="1">
        <v>41918</v>
      </c>
      <c r="C8602">
        <v>77</v>
      </c>
      <c r="D8602" t="s">
        <v>9</v>
      </c>
      <c r="E8602" t="s">
        <v>10</v>
      </c>
      <c r="F8602">
        <v>32400000</v>
      </c>
      <c r="G8602">
        <v>668870309.39999998</v>
      </c>
      <c r="H8602" t="s">
        <v>17</v>
      </c>
      <c r="I8602">
        <f>YEAR(Table1[[#This Row],[date]])</f>
        <v>2014</v>
      </c>
      <c r="J8602">
        <f>Table1[[#This Row],[revenue]]-Table1[[#This Row],[budget_x]]</f>
        <v>636470309.39999998</v>
      </c>
      <c r="K8602" s="7">
        <f>Table1[[#This Row],[profit /loss ]]/Table1[[#This Row],[budget_x]]</f>
        <v>19.644145351851851</v>
      </c>
      <c r="L8602" t="str" cm="1">
        <f t="array" ref="L8602">_xlfn.IFS(Table1[[#This Row],[score]]&gt;70,"high",Table1[[#This Row],[score]]&gt;50,"medium",Table1[[#This Row],[score]]&lt;=50,"low")</f>
        <v>high</v>
      </c>
    </row>
    <row r="8603" spans="1:12" x14ac:dyDescent="0.3">
      <c r="A8603" t="s">
        <v>8266</v>
      </c>
      <c r="B8603" s="1">
        <v>40880</v>
      </c>
      <c r="C8603">
        <v>80</v>
      </c>
      <c r="D8603" t="s">
        <v>9</v>
      </c>
      <c r="E8603" t="s">
        <v>69</v>
      </c>
      <c r="F8603">
        <v>96400000</v>
      </c>
      <c r="G8603">
        <v>580287053.20000005</v>
      </c>
      <c r="H8603" t="s">
        <v>143</v>
      </c>
      <c r="I8603">
        <f>YEAR(Table1[[#This Row],[date]])</f>
        <v>2011</v>
      </c>
      <c r="J8603">
        <f>Table1[[#This Row],[revenue]]-Table1[[#This Row],[budget_x]]</f>
        <v>483887053.20000005</v>
      </c>
      <c r="K8603" s="7">
        <f>Table1[[#This Row],[profit /loss ]]/Table1[[#This Row],[budget_x]]</f>
        <v>5.0195752406639009</v>
      </c>
      <c r="L8603" t="str" cm="1">
        <f t="array" ref="L8603">_xlfn.IFS(Table1[[#This Row],[score]]&gt;70,"high",Table1[[#This Row],[score]]&gt;50,"medium",Table1[[#This Row],[score]]&lt;=50,"low")</f>
        <v>high</v>
      </c>
    </row>
    <row r="8604" spans="1:12" x14ac:dyDescent="0.3">
      <c r="A8604" t="s">
        <v>8267</v>
      </c>
      <c r="B8604" s="1">
        <v>34381</v>
      </c>
      <c r="C8604">
        <v>68</v>
      </c>
      <c r="D8604" t="s">
        <v>9</v>
      </c>
      <c r="E8604" t="s">
        <v>171</v>
      </c>
      <c r="F8604">
        <v>10000000</v>
      </c>
      <c r="G8604">
        <v>191500032.59999999</v>
      </c>
      <c r="H8604" t="s">
        <v>184</v>
      </c>
      <c r="I8604">
        <f>YEAR(Table1[[#This Row],[date]])</f>
        <v>1994</v>
      </c>
      <c r="J8604">
        <f>Table1[[#This Row],[revenue]]-Table1[[#This Row],[budget_x]]</f>
        <v>181500032.59999999</v>
      </c>
      <c r="K8604" s="7">
        <f>Table1[[#This Row],[profit /loss ]]/Table1[[#This Row],[budget_x]]</f>
        <v>18.150003259999998</v>
      </c>
      <c r="L8604" t="str" cm="1">
        <f t="array" ref="L8604">_xlfn.IFS(Table1[[#This Row],[score]]&gt;70,"high",Table1[[#This Row],[score]]&gt;50,"medium",Table1[[#This Row],[score]]&lt;=50,"low")</f>
        <v>medium</v>
      </c>
    </row>
    <row r="8605" spans="1:12" x14ac:dyDescent="0.3">
      <c r="A8605" t="s">
        <v>8268</v>
      </c>
      <c r="B8605" s="1">
        <v>34255</v>
      </c>
      <c r="C8605">
        <v>74</v>
      </c>
      <c r="D8605" t="s">
        <v>9</v>
      </c>
      <c r="E8605" t="s">
        <v>10</v>
      </c>
      <c r="F8605">
        <v>12000000</v>
      </c>
      <c r="G8605">
        <v>22750363</v>
      </c>
      <c r="H8605" t="s">
        <v>17</v>
      </c>
      <c r="I8605">
        <f>YEAR(Table1[[#This Row],[date]])</f>
        <v>1993</v>
      </c>
      <c r="J8605">
        <f>Table1[[#This Row],[revenue]]-Table1[[#This Row],[budget_x]]</f>
        <v>10750363</v>
      </c>
      <c r="K8605" s="7">
        <f>Table1[[#This Row],[profit /loss ]]/Table1[[#This Row],[budget_x]]</f>
        <v>0.89586358333333338</v>
      </c>
      <c r="L8605" t="str" cm="1">
        <f t="array" ref="L8605">_xlfn.IFS(Table1[[#This Row],[score]]&gt;70,"high",Table1[[#This Row],[score]]&gt;50,"medium",Table1[[#This Row],[score]]&lt;=50,"low")</f>
        <v>high</v>
      </c>
    </row>
    <row r="8606" spans="1:12" x14ac:dyDescent="0.3">
      <c r="A8606" t="s">
        <v>8269</v>
      </c>
      <c r="B8606" s="1">
        <v>35662</v>
      </c>
      <c r="C8606">
        <v>54</v>
      </c>
      <c r="D8606" t="s">
        <v>9</v>
      </c>
      <c r="E8606" t="s">
        <v>10</v>
      </c>
      <c r="F8606">
        <v>40000000</v>
      </c>
      <c r="G8606">
        <v>87949859</v>
      </c>
      <c r="H8606" t="s">
        <v>11</v>
      </c>
      <c r="I8606">
        <f>YEAR(Table1[[#This Row],[date]])</f>
        <v>1997</v>
      </c>
      <c r="J8606">
        <f>Table1[[#This Row],[revenue]]-Table1[[#This Row],[budget_x]]</f>
        <v>47949859</v>
      </c>
      <c r="K8606" s="7">
        <f>Table1[[#This Row],[profit /loss ]]/Table1[[#This Row],[budget_x]]</f>
        <v>1.1987464750000001</v>
      </c>
      <c r="L8606" t="str" cm="1">
        <f t="array" ref="L8606">_xlfn.IFS(Table1[[#This Row],[score]]&gt;70,"high",Table1[[#This Row],[score]]&gt;50,"medium",Table1[[#This Row],[score]]&lt;=50,"low")</f>
        <v>medium</v>
      </c>
    </row>
    <row r="8607" spans="1:12" x14ac:dyDescent="0.3">
      <c r="A8607" t="s">
        <v>8270</v>
      </c>
      <c r="B8607" s="1">
        <v>33187</v>
      </c>
      <c r="C8607">
        <v>56</v>
      </c>
      <c r="D8607" t="s">
        <v>9</v>
      </c>
      <c r="E8607" t="s">
        <v>10</v>
      </c>
      <c r="F8607">
        <v>800000</v>
      </c>
      <c r="G8607">
        <v>10676054.6</v>
      </c>
      <c r="H8607" t="s">
        <v>17</v>
      </c>
      <c r="I8607">
        <f>YEAR(Table1[[#This Row],[date]])</f>
        <v>1990</v>
      </c>
      <c r="J8607">
        <f>Table1[[#This Row],[revenue]]-Table1[[#This Row],[budget_x]]</f>
        <v>9876054.5999999996</v>
      </c>
      <c r="K8607" s="7">
        <f>Table1[[#This Row],[profit /loss ]]/Table1[[#This Row],[budget_x]]</f>
        <v>12.345068249999999</v>
      </c>
      <c r="L8607" t="str" cm="1">
        <f t="array" ref="L8607">_xlfn.IFS(Table1[[#This Row],[score]]&gt;70,"high",Table1[[#This Row],[score]]&gt;50,"medium",Table1[[#This Row],[score]]&lt;=50,"low")</f>
        <v>medium</v>
      </c>
    </row>
    <row r="8608" spans="1:12" x14ac:dyDescent="0.3">
      <c r="A8608" t="s">
        <v>888</v>
      </c>
      <c r="B8608" s="1">
        <v>33794</v>
      </c>
      <c r="C8608">
        <v>76</v>
      </c>
      <c r="D8608" t="s">
        <v>9</v>
      </c>
      <c r="E8608" t="s">
        <v>10</v>
      </c>
      <c r="F8608">
        <v>103000000</v>
      </c>
      <c r="G8608">
        <v>452282115</v>
      </c>
      <c r="H8608" t="s">
        <v>11</v>
      </c>
      <c r="I8608">
        <f>YEAR(Table1[[#This Row],[date]])</f>
        <v>1992</v>
      </c>
      <c r="J8608">
        <f>Table1[[#This Row],[revenue]]-Table1[[#This Row],[budget_x]]</f>
        <v>349282115</v>
      </c>
      <c r="K8608" s="7">
        <f>Table1[[#This Row],[profit /loss ]]/Table1[[#This Row],[budget_x]]</f>
        <v>3.391088495145631</v>
      </c>
      <c r="L8608" t="str" cm="1">
        <f t="array" ref="L8608">_xlfn.IFS(Table1[[#This Row],[score]]&gt;70,"high",Table1[[#This Row],[score]]&gt;50,"medium",Table1[[#This Row],[score]]&lt;=50,"low")</f>
        <v>high</v>
      </c>
    </row>
    <row r="8609" spans="1:12" x14ac:dyDescent="0.3">
      <c r="A8609" t="s">
        <v>8271</v>
      </c>
      <c r="B8609" s="1">
        <v>41873</v>
      </c>
      <c r="C8609">
        <v>60</v>
      </c>
      <c r="D8609" t="s">
        <v>9</v>
      </c>
      <c r="E8609" t="s">
        <v>10</v>
      </c>
      <c r="F8609">
        <v>1300000</v>
      </c>
      <c r="G8609">
        <v>2736371</v>
      </c>
      <c r="H8609" t="s">
        <v>17</v>
      </c>
      <c r="I8609">
        <f>YEAR(Table1[[#This Row],[date]])</f>
        <v>2014</v>
      </c>
      <c r="J8609">
        <f>Table1[[#This Row],[revenue]]-Table1[[#This Row],[budget_x]]</f>
        <v>1436371</v>
      </c>
      <c r="K8609" s="7">
        <f>Table1[[#This Row],[profit /loss ]]/Table1[[#This Row],[budget_x]]</f>
        <v>1.1049007692307693</v>
      </c>
      <c r="L8609" t="str" cm="1">
        <f t="array" ref="L8609">_xlfn.IFS(Table1[[#This Row],[score]]&gt;70,"high",Table1[[#This Row],[score]]&gt;50,"medium",Table1[[#This Row],[score]]&lt;=50,"low")</f>
        <v>medium</v>
      </c>
    </row>
    <row r="8610" spans="1:12" x14ac:dyDescent="0.3">
      <c r="A8610" t="s">
        <v>8272</v>
      </c>
      <c r="B8610" s="1">
        <v>32163</v>
      </c>
      <c r="C8610">
        <v>73</v>
      </c>
      <c r="D8610" t="s">
        <v>9</v>
      </c>
      <c r="E8610" t="s">
        <v>10</v>
      </c>
      <c r="F8610">
        <v>13000000</v>
      </c>
      <c r="G8610">
        <v>123922370</v>
      </c>
      <c r="H8610" t="s">
        <v>11</v>
      </c>
      <c r="I8610">
        <f>YEAR(Table1[[#This Row],[date]])</f>
        <v>1988</v>
      </c>
      <c r="J8610">
        <f>Table1[[#This Row],[revenue]]-Table1[[#This Row],[budget_x]]</f>
        <v>110922370</v>
      </c>
      <c r="K8610" s="7">
        <f>Table1[[#This Row],[profit /loss ]]/Table1[[#This Row],[budget_x]]</f>
        <v>8.5324899999999992</v>
      </c>
      <c r="L8610" t="str" cm="1">
        <f t="array" ref="L8610">_xlfn.IFS(Table1[[#This Row],[score]]&gt;70,"high",Table1[[#This Row],[score]]&gt;50,"medium",Table1[[#This Row],[score]]&lt;=50,"low")</f>
        <v>high</v>
      </c>
    </row>
    <row r="8611" spans="1:12" x14ac:dyDescent="0.3">
      <c r="A8611" t="s">
        <v>8273</v>
      </c>
      <c r="B8611" s="1">
        <v>34963</v>
      </c>
      <c r="C8611">
        <v>60</v>
      </c>
      <c r="D8611" t="s">
        <v>9</v>
      </c>
      <c r="E8611" t="s">
        <v>10</v>
      </c>
      <c r="F8611">
        <v>22000000</v>
      </c>
      <c r="G8611">
        <v>110521733</v>
      </c>
      <c r="H8611" t="s">
        <v>11</v>
      </c>
      <c r="I8611">
        <f>YEAR(Table1[[#This Row],[date]])</f>
        <v>1995</v>
      </c>
      <c r="J8611">
        <f>Table1[[#This Row],[revenue]]-Table1[[#This Row],[budget_x]]</f>
        <v>88521733</v>
      </c>
      <c r="K8611" s="7">
        <f>Table1[[#This Row],[profit /loss ]]/Table1[[#This Row],[budget_x]]</f>
        <v>4.0237151363636361</v>
      </c>
      <c r="L8611" t="str" cm="1">
        <f t="array" ref="L8611">_xlfn.IFS(Table1[[#This Row],[score]]&gt;70,"high",Table1[[#This Row],[score]]&gt;50,"medium",Table1[[#This Row],[score]]&lt;=50,"low")</f>
        <v>medium</v>
      </c>
    </row>
    <row r="8612" spans="1:12" x14ac:dyDescent="0.3">
      <c r="A8612" t="s">
        <v>8274</v>
      </c>
      <c r="B8612" s="1">
        <v>44993</v>
      </c>
      <c r="C8612">
        <v>40</v>
      </c>
      <c r="D8612" t="s">
        <v>9</v>
      </c>
      <c r="E8612" t="s">
        <v>10</v>
      </c>
      <c r="F8612">
        <v>118800000</v>
      </c>
      <c r="G8612">
        <v>842846355.60000002</v>
      </c>
      <c r="H8612" t="s">
        <v>11</v>
      </c>
      <c r="I8612">
        <f>YEAR(Table1[[#This Row],[date]])</f>
        <v>2023</v>
      </c>
      <c r="J8612">
        <f>Table1[[#This Row],[revenue]]-Table1[[#This Row],[budget_x]]</f>
        <v>724046355.60000002</v>
      </c>
      <c r="K8612" s="7">
        <f>Table1[[#This Row],[profit /loss ]]/Table1[[#This Row],[budget_x]]</f>
        <v>6.0946662929292934</v>
      </c>
      <c r="L8612" t="str" cm="1">
        <f t="array" ref="L8612">_xlfn.IFS(Table1[[#This Row],[score]]&gt;70,"high",Table1[[#This Row],[score]]&gt;50,"medium",Table1[[#This Row],[score]]&lt;=50,"low")</f>
        <v>low</v>
      </c>
    </row>
    <row r="8613" spans="1:12" x14ac:dyDescent="0.3">
      <c r="A8613" t="s">
        <v>8275</v>
      </c>
      <c r="B8613" s="1">
        <v>34823</v>
      </c>
      <c r="C8613">
        <v>69</v>
      </c>
      <c r="D8613" t="s">
        <v>9</v>
      </c>
      <c r="E8613" t="s">
        <v>10</v>
      </c>
      <c r="F8613">
        <v>17000000</v>
      </c>
      <c r="G8613">
        <v>182057016</v>
      </c>
      <c r="H8613" t="s">
        <v>11</v>
      </c>
      <c r="I8613">
        <f>YEAR(Table1[[#This Row],[date]])</f>
        <v>1995</v>
      </c>
      <c r="J8613">
        <f>Table1[[#This Row],[revenue]]-Table1[[#This Row],[budget_x]]</f>
        <v>165057016</v>
      </c>
      <c r="K8613" s="7">
        <f>Table1[[#This Row],[profit /loss ]]/Table1[[#This Row],[budget_x]]</f>
        <v>9.7092362352941173</v>
      </c>
      <c r="L8613" t="str" cm="1">
        <f t="array" ref="L8613">_xlfn.IFS(Table1[[#This Row],[score]]&gt;70,"high",Table1[[#This Row],[score]]&gt;50,"medium",Table1[[#This Row],[score]]&lt;=50,"low")</f>
        <v>medium</v>
      </c>
    </row>
    <row r="8614" spans="1:12" x14ac:dyDescent="0.3">
      <c r="A8614" t="s">
        <v>8276</v>
      </c>
      <c r="B8614" s="1">
        <v>23071</v>
      </c>
      <c r="C8614">
        <v>83</v>
      </c>
      <c r="D8614" t="s">
        <v>9</v>
      </c>
      <c r="E8614" t="s">
        <v>69</v>
      </c>
      <c r="F8614">
        <v>250000</v>
      </c>
      <c r="G8614">
        <v>73294091.599999994</v>
      </c>
      <c r="H8614" t="s">
        <v>143</v>
      </c>
      <c r="I8614">
        <f>YEAR(Table1[[#This Row],[date]])</f>
        <v>1963</v>
      </c>
      <c r="J8614">
        <f>Table1[[#This Row],[revenue]]-Table1[[#This Row],[budget_x]]</f>
        <v>73044091.599999994</v>
      </c>
      <c r="K8614" s="7">
        <f>Table1[[#This Row],[profit /loss ]]/Table1[[#This Row],[budget_x]]</f>
        <v>292.17636639999995</v>
      </c>
      <c r="L8614" t="str" cm="1">
        <f t="array" ref="L8614">_xlfn.IFS(Table1[[#This Row],[score]]&gt;70,"high",Table1[[#This Row],[score]]&gt;50,"medium",Table1[[#This Row],[score]]&lt;=50,"low")</f>
        <v>high</v>
      </c>
    </row>
    <row r="8615" spans="1:12" x14ac:dyDescent="0.3">
      <c r="A8615" t="s">
        <v>8277</v>
      </c>
      <c r="B8615" s="1">
        <v>38884</v>
      </c>
      <c r="C8615">
        <v>76</v>
      </c>
      <c r="D8615" t="s">
        <v>9</v>
      </c>
      <c r="E8615" t="s">
        <v>10</v>
      </c>
      <c r="F8615">
        <v>7900000</v>
      </c>
      <c r="G8615">
        <v>3129471</v>
      </c>
      <c r="H8615" t="s">
        <v>30</v>
      </c>
      <c r="I8615">
        <f>YEAR(Table1[[#This Row],[date]])</f>
        <v>2006</v>
      </c>
      <c r="J8615">
        <f>Table1[[#This Row],[revenue]]-Table1[[#This Row],[budget_x]]</f>
        <v>-4770529</v>
      </c>
      <c r="K8615" s="7">
        <f>Table1[[#This Row],[profit /loss ]]/Table1[[#This Row],[budget_x]]</f>
        <v>-0.6038644303797468</v>
      </c>
      <c r="L8615" t="str" cm="1">
        <f t="array" ref="L8615">_xlfn.IFS(Table1[[#This Row],[score]]&gt;70,"high",Table1[[#This Row],[score]]&gt;50,"medium",Table1[[#This Row],[score]]&lt;=50,"low")</f>
        <v>high</v>
      </c>
    </row>
    <row r="8616" spans="1:12" x14ac:dyDescent="0.3">
      <c r="A8616" t="s">
        <v>8278</v>
      </c>
      <c r="B8616" s="1">
        <v>19891</v>
      </c>
      <c r="C8616">
        <v>69</v>
      </c>
      <c r="D8616" t="s">
        <v>9</v>
      </c>
      <c r="E8616" t="s">
        <v>10</v>
      </c>
      <c r="F8616">
        <v>23000000</v>
      </c>
      <c r="G8616">
        <v>167879910.40000001</v>
      </c>
      <c r="H8616" t="s">
        <v>17</v>
      </c>
      <c r="I8616">
        <f>YEAR(Table1[[#This Row],[date]])</f>
        <v>1954</v>
      </c>
      <c r="J8616">
        <f>Table1[[#This Row],[revenue]]-Table1[[#This Row],[budget_x]]</f>
        <v>144879910.40000001</v>
      </c>
      <c r="K8616" s="7">
        <f>Table1[[#This Row],[profit /loss ]]/Table1[[#This Row],[budget_x]]</f>
        <v>6.2991265391304347</v>
      </c>
      <c r="L8616" t="str" cm="1">
        <f t="array" ref="L8616">_xlfn.IFS(Table1[[#This Row],[score]]&gt;70,"high",Table1[[#This Row],[score]]&gt;50,"medium",Table1[[#This Row],[score]]&lt;=50,"low")</f>
        <v>medium</v>
      </c>
    </row>
    <row r="8617" spans="1:12" x14ac:dyDescent="0.3">
      <c r="A8617" t="s">
        <v>8279</v>
      </c>
      <c r="B8617" s="1">
        <v>41294</v>
      </c>
      <c r="C8617">
        <v>53</v>
      </c>
      <c r="D8617" t="s">
        <v>9</v>
      </c>
      <c r="E8617" t="s">
        <v>10</v>
      </c>
      <c r="F8617">
        <v>3420000</v>
      </c>
      <c r="G8617">
        <v>9195</v>
      </c>
      <c r="H8617" t="s">
        <v>17</v>
      </c>
      <c r="I8617">
        <f>YEAR(Table1[[#This Row],[date]])</f>
        <v>2013</v>
      </c>
      <c r="J8617">
        <f>Table1[[#This Row],[revenue]]-Table1[[#This Row],[budget_x]]</f>
        <v>-3410805</v>
      </c>
      <c r="K8617" s="7">
        <f>Table1[[#This Row],[profit /loss ]]/Table1[[#This Row],[budget_x]]</f>
        <v>-0.9973114035087719</v>
      </c>
      <c r="L8617" t="str" cm="1">
        <f t="array" ref="L8617">_xlfn.IFS(Table1[[#This Row],[score]]&gt;70,"high",Table1[[#This Row],[score]]&gt;50,"medium",Table1[[#This Row],[score]]&lt;=50,"low")</f>
        <v>medium</v>
      </c>
    </row>
    <row r="8618" spans="1:12" x14ac:dyDescent="0.3">
      <c r="A8618" t="s">
        <v>8280</v>
      </c>
      <c r="B8618" s="1">
        <v>44329</v>
      </c>
      <c r="C8618">
        <v>68</v>
      </c>
      <c r="D8618" t="s">
        <v>9</v>
      </c>
      <c r="E8618" t="s">
        <v>69</v>
      </c>
      <c r="F8618">
        <v>50900000</v>
      </c>
      <c r="G8618">
        <v>95580715</v>
      </c>
      <c r="H8618" t="s">
        <v>11</v>
      </c>
      <c r="I8618">
        <f>YEAR(Table1[[#This Row],[date]])</f>
        <v>2021</v>
      </c>
      <c r="J8618">
        <f>Table1[[#This Row],[revenue]]-Table1[[#This Row],[budget_x]]</f>
        <v>44680715</v>
      </c>
      <c r="K8618" s="7">
        <f>Table1[[#This Row],[profit /loss ]]/Table1[[#This Row],[budget_x]]</f>
        <v>0.87781365422396862</v>
      </c>
      <c r="L8618" t="str" cm="1">
        <f t="array" ref="L8618">_xlfn.IFS(Table1[[#This Row],[score]]&gt;70,"high",Table1[[#This Row],[score]]&gt;50,"medium",Table1[[#This Row],[score]]&lt;=50,"low")</f>
        <v>medium</v>
      </c>
    </row>
    <row r="8619" spans="1:12" x14ac:dyDescent="0.3">
      <c r="A8619" t="s">
        <v>8281</v>
      </c>
      <c r="B8619" s="1">
        <v>42432</v>
      </c>
      <c r="C8619">
        <v>17</v>
      </c>
      <c r="D8619" t="s">
        <v>9</v>
      </c>
      <c r="E8619" t="s">
        <v>74</v>
      </c>
      <c r="F8619">
        <v>12001040</v>
      </c>
      <c r="G8619">
        <v>55831507</v>
      </c>
      <c r="H8619" t="s">
        <v>75</v>
      </c>
      <c r="I8619">
        <f>YEAR(Table1[[#This Row],[date]])</f>
        <v>2016</v>
      </c>
      <c r="J8619">
        <f>Table1[[#This Row],[revenue]]-Table1[[#This Row],[budget_x]]</f>
        <v>43830467</v>
      </c>
      <c r="K8619" s="7">
        <f>Table1[[#This Row],[profit /loss ]]/Table1[[#This Row],[budget_x]]</f>
        <v>3.6522223907261369</v>
      </c>
      <c r="L8619" t="str" cm="1">
        <f t="array" ref="L8619">_xlfn.IFS(Table1[[#This Row],[score]]&gt;70,"high",Table1[[#This Row],[score]]&gt;50,"medium",Table1[[#This Row],[score]]&lt;=50,"low")</f>
        <v>low</v>
      </c>
    </row>
    <row r="8620" spans="1:12" x14ac:dyDescent="0.3">
      <c r="A8620" t="s">
        <v>8282</v>
      </c>
      <c r="B8620" s="1">
        <v>36913</v>
      </c>
      <c r="C8620">
        <v>64</v>
      </c>
      <c r="D8620" t="s">
        <v>9</v>
      </c>
      <c r="E8620" t="s">
        <v>10</v>
      </c>
      <c r="F8620">
        <v>42360000</v>
      </c>
      <c r="G8620">
        <v>15705007</v>
      </c>
      <c r="H8620" t="s">
        <v>17</v>
      </c>
      <c r="I8620">
        <f>YEAR(Table1[[#This Row],[date]])</f>
        <v>2001</v>
      </c>
      <c r="J8620">
        <f>Table1[[#This Row],[revenue]]-Table1[[#This Row],[budget_x]]</f>
        <v>-26654993</v>
      </c>
      <c r="K8620" s="7">
        <f>Table1[[#This Row],[profit /loss ]]/Table1[[#This Row],[budget_x]]</f>
        <v>-0.62924912653446652</v>
      </c>
      <c r="L8620" t="str" cm="1">
        <f t="array" ref="L8620">_xlfn.IFS(Table1[[#This Row],[score]]&gt;70,"high",Table1[[#This Row],[score]]&gt;50,"medium",Table1[[#This Row],[score]]&lt;=50,"low")</f>
        <v>medium</v>
      </c>
    </row>
    <row r="8621" spans="1:12" x14ac:dyDescent="0.3">
      <c r="A8621" t="s">
        <v>8283</v>
      </c>
      <c r="B8621" s="1">
        <v>40397</v>
      </c>
      <c r="C8621">
        <v>70</v>
      </c>
      <c r="D8621" t="s">
        <v>9</v>
      </c>
      <c r="E8621" t="s">
        <v>895</v>
      </c>
      <c r="F8621">
        <v>4422952</v>
      </c>
      <c r="G8621">
        <v>67126795</v>
      </c>
      <c r="H8621" t="s">
        <v>11</v>
      </c>
      <c r="I8621">
        <f>YEAR(Table1[[#This Row],[date]])</f>
        <v>2010</v>
      </c>
      <c r="J8621">
        <f>Table1[[#This Row],[revenue]]-Table1[[#This Row],[budget_x]]</f>
        <v>62703843</v>
      </c>
      <c r="K8621" s="7">
        <f>Table1[[#This Row],[profit /loss ]]/Table1[[#This Row],[budget_x]]</f>
        <v>14.176921431659217</v>
      </c>
      <c r="L8621" t="str" cm="1">
        <f t="array" ref="L8621">_xlfn.IFS(Table1[[#This Row],[score]]&gt;70,"high",Table1[[#This Row],[score]]&gt;50,"medium",Table1[[#This Row],[score]]&lt;=50,"low")</f>
        <v>medium</v>
      </c>
    </row>
    <row r="8622" spans="1:12" x14ac:dyDescent="0.3">
      <c r="A8622" t="s">
        <v>8284</v>
      </c>
      <c r="B8622" s="1">
        <v>20745</v>
      </c>
      <c r="C8622">
        <v>67</v>
      </c>
      <c r="D8622" t="s">
        <v>9</v>
      </c>
      <c r="E8622" t="s">
        <v>10</v>
      </c>
      <c r="F8622">
        <v>6000000</v>
      </c>
      <c r="G8622">
        <v>42000000</v>
      </c>
      <c r="H8622" t="s">
        <v>17</v>
      </c>
      <c r="I8622">
        <f>YEAR(Table1[[#This Row],[date]])</f>
        <v>1956</v>
      </c>
      <c r="J8622">
        <f>Table1[[#This Row],[revenue]]-Table1[[#This Row],[budget_x]]</f>
        <v>36000000</v>
      </c>
      <c r="K8622" s="7">
        <f>Table1[[#This Row],[profit /loss ]]/Table1[[#This Row],[budget_x]]</f>
        <v>6</v>
      </c>
      <c r="L8622" t="str" cm="1">
        <f t="array" ref="L8622">_xlfn.IFS(Table1[[#This Row],[score]]&gt;70,"high",Table1[[#This Row],[score]]&gt;50,"medium",Table1[[#This Row],[score]]&lt;=50,"low")</f>
        <v>medium</v>
      </c>
    </row>
    <row r="8623" spans="1:12" x14ac:dyDescent="0.3">
      <c r="A8623" t="s">
        <v>8285</v>
      </c>
      <c r="B8623" s="1">
        <v>43404</v>
      </c>
      <c r="C8623">
        <v>55</v>
      </c>
      <c r="D8623" t="s">
        <v>9</v>
      </c>
      <c r="E8623" t="s">
        <v>10</v>
      </c>
      <c r="F8623">
        <v>22825817.800000001</v>
      </c>
      <c r="G8623">
        <v>730762</v>
      </c>
      <c r="H8623" t="s">
        <v>30</v>
      </c>
      <c r="I8623">
        <f>YEAR(Table1[[#This Row],[date]])</f>
        <v>2018</v>
      </c>
      <c r="J8623">
        <f>Table1[[#This Row],[revenue]]-Table1[[#This Row],[budget_x]]</f>
        <v>-22095055.800000001</v>
      </c>
      <c r="K8623" s="7">
        <f>Table1[[#This Row],[profit /loss ]]/Table1[[#This Row],[budget_x]]</f>
        <v>-0.96798528725660815</v>
      </c>
      <c r="L8623" t="str" cm="1">
        <f t="array" ref="L8623">_xlfn.IFS(Table1[[#This Row],[score]]&gt;70,"high",Table1[[#This Row],[score]]&gt;50,"medium",Table1[[#This Row],[score]]&lt;=50,"low")</f>
        <v>medium</v>
      </c>
    </row>
    <row r="8624" spans="1:12" x14ac:dyDescent="0.3">
      <c r="A8624" t="s">
        <v>8286</v>
      </c>
      <c r="B8624" s="1">
        <v>29856</v>
      </c>
      <c r="C8624">
        <v>49</v>
      </c>
      <c r="D8624" t="s">
        <v>9</v>
      </c>
      <c r="E8624" t="s">
        <v>15</v>
      </c>
      <c r="F8624">
        <v>177400000</v>
      </c>
      <c r="G8624">
        <v>843039591.39999998</v>
      </c>
      <c r="H8624" t="s">
        <v>52</v>
      </c>
      <c r="I8624">
        <f>YEAR(Table1[[#This Row],[date]])</f>
        <v>1981</v>
      </c>
      <c r="J8624">
        <f>Table1[[#This Row],[revenue]]-Table1[[#This Row],[budget_x]]</f>
        <v>665639591.39999998</v>
      </c>
      <c r="K8624" s="7">
        <f>Table1[[#This Row],[profit /loss ]]/Table1[[#This Row],[budget_x]]</f>
        <v>3.75219611837655</v>
      </c>
      <c r="L8624" t="str" cm="1">
        <f t="array" ref="L8624">_xlfn.IFS(Table1[[#This Row],[score]]&gt;70,"high",Table1[[#This Row],[score]]&gt;50,"medium",Table1[[#This Row],[score]]&lt;=50,"low")</f>
        <v>low</v>
      </c>
    </row>
    <row r="8625" spans="1:12" x14ac:dyDescent="0.3">
      <c r="A8625" t="s">
        <v>8287</v>
      </c>
      <c r="B8625" s="1">
        <v>40941</v>
      </c>
      <c r="C8625">
        <v>57</v>
      </c>
      <c r="D8625" t="s">
        <v>9</v>
      </c>
      <c r="E8625" t="s">
        <v>10</v>
      </c>
      <c r="F8625">
        <v>3528009.2</v>
      </c>
      <c r="G8625">
        <v>957240</v>
      </c>
      <c r="H8625" t="s">
        <v>11</v>
      </c>
      <c r="I8625">
        <f>YEAR(Table1[[#This Row],[date]])</f>
        <v>2012</v>
      </c>
      <c r="J8625">
        <f>Table1[[#This Row],[revenue]]-Table1[[#This Row],[budget_x]]</f>
        <v>-2570769.2000000002</v>
      </c>
      <c r="K8625" s="7">
        <f>Table1[[#This Row],[profit /loss ]]/Table1[[#This Row],[budget_x]]</f>
        <v>-0.72867417692674952</v>
      </c>
      <c r="L8625" t="str" cm="1">
        <f t="array" ref="L8625">_xlfn.IFS(Table1[[#This Row],[score]]&gt;70,"high",Table1[[#This Row],[score]]&gt;50,"medium",Table1[[#This Row],[score]]&lt;=50,"low")</f>
        <v>medium</v>
      </c>
    </row>
    <row r="8626" spans="1:12" x14ac:dyDescent="0.3">
      <c r="A8626" t="s">
        <v>8288</v>
      </c>
      <c r="B8626" s="1">
        <v>40284</v>
      </c>
      <c r="C8626">
        <v>69</v>
      </c>
      <c r="D8626" t="s">
        <v>9</v>
      </c>
      <c r="E8626" t="s">
        <v>10</v>
      </c>
      <c r="F8626">
        <v>12500000</v>
      </c>
      <c r="G8626">
        <v>3931367</v>
      </c>
      <c r="H8626" t="s">
        <v>17</v>
      </c>
      <c r="I8626">
        <f>YEAR(Table1[[#This Row],[date]])</f>
        <v>2010</v>
      </c>
      <c r="J8626">
        <f>Table1[[#This Row],[revenue]]-Table1[[#This Row],[budget_x]]</f>
        <v>-8568633</v>
      </c>
      <c r="K8626" s="7">
        <f>Table1[[#This Row],[profit /loss ]]/Table1[[#This Row],[budget_x]]</f>
        <v>-0.68549064000000004</v>
      </c>
      <c r="L8626" t="str" cm="1">
        <f t="array" ref="L8626">_xlfn.IFS(Table1[[#This Row],[score]]&gt;70,"high",Table1[[#This Row],[score]]&gt;50,"medium",Table1[[#This Row],[score]]&lt;=50,"low")</f>
        <v>medium</v>
      </c>
    </row>
    <row r="8627" spans="1:12" x14ac:dyDescent="0.3">
      <c r="A8627" t="s">
        <v>8289</v>
      </c>
      <c r="B8627" s="1">
        <v>43496</v>
      </c>
      <c r="C8627">
        <v>71</v>
      </c>
      <c r="D8627" t="s">
        <v>9</v>
      </c>
      <c r="E8627" t="s">
        <v>8290</v>
      </c>
      <c r="F8627">
        <v>27874800</v>
      </c>
      <c r="G8627">
        <v>2440478</v>
      </c>
      <c r="H8627" t="s">
        <v>96</v>
      </c>
      <c r="I8627">
        <f>YEAR(Table1[[#This Row],[date]])</f>
        <v>2019</v>
      </c>
      <c r="J8627">
        <f>Table1[[#This Row],[revenue]]-Table1[[#This Row],[budget_x]]</f>
        <v>-25434322</v>
      </c>
      <c r="K8627" s="7">
        <f>Table1[[#This Row],[profit /loss ]]/Table1[[#This Row],[budget_x]]</f>
        <v>-0.91244859155940128</v>
      </c>
      <c r="L8627" t="str" cm="1">
        <f t="array" ref="L8627">_xlfn.IFS(Table1[[#This Row],[score]]&gt;70,"high",Table1[[#This Row],[score]]&gt;50,"medium",Table1[[#This Row],[score]]&lt;=50,"low")</f>
        <v>high</v>
      </c>
    </row>
    <row r="8628" spans="1:12" x14ac:dyDescent="0.3">
      <c r="A8628" t="s">
        <v>8291</v>
      </c>
      <c r="B8628" s="1">
        <v>44683</v>
      </c>
      <c r="C8628">
        <v>57</v>
      </c>
      <c r="D8628" t="s">
        <v>9</v>
      </c>
      <c r="E8628" t="s">
        <v>10</v>
      </c>
      <c r="F8628">
        <v>156600000</v>
      </c>
      <c r="G8628">
        <v>568184516.60000002</v>
      </c>
      <c r="H8628" t="s">
        <v>17</v>
      </c>
      <c r="I8628">
        <f>YEAR(Table1[[#This Row],[date]])</f>
        <v>2022</v>
      </c>
      <c r="J8628">
        <f>Table1[[#This Row],[revenue]]-Table1[[#This Row],[budget_x]]</f>
        <v>411584516.60000002</v>
      </c>
      <c r="K8628" s="7">
        <f>Table1[[#This Row],[profit /loss ]]/Table1[[#This Row],[budget_x]]</f>
        <v>2.6282536181353771</v>
      </c>
      <c r="L8628" t="str" cm="1">
        <f t="array" ref="L8628">_xlfn.IFS(Table1[[#This Row],[score]]&gt;70,"high",Table1[[#This Row],[score]]&gt;50,"medium",Table1[[#This Row],[score]]&lt;=50,"low")</f>
        <v>medium</v>
      </c>
    </row>
    <row r="8629" spans="1:12" x14ac:dyDescent="0.3">
      <c r="A8629" t="s">
        <v>8292</v>
      </c>
      <c r="B8629" s="1">
        <v>32947</v>
      </c>
      <c r="C8629">
        <v>63</v>
      </c>
      <c r="D8629" t="s">
        <v>9</v>
      </c>
      <c r="E8629" t="s">
        <v>10</v>
      </c>
      <c r="F8629">
        <v>7500000</v>
      </c>
      <c r="G8629">
        <v>296999813</v>
      </c>
      <c r="H8629" t="s">
        <v>11</v>
      </c>
      <c r="I8629">
        <f>YEAR(Table1[[#This Row],[date]])</f>
        <v>1990</v>
      </c>
      <c r="J8629">
        <f>Table1[[#This Row],[revenue]]-Table1[[#This Row],[budget_x]]</f>
        <v>289499813</v>
      </c>
      <c r="K8629" s="7">
        <f>Table1[[#This Row],[profit /loss ]]/Table1[[#This Row],[budget_x]]</f>
        <v>38.599975066666666</v>
      </c>
      <c r="L8629" t="str" cm="1">
        <f t="array" ref="L8629">_xlfn.IFS(Table1[[#This Row],[score]]&gt;70,"high",Table1[[#This Row],[score]]&gt;50,"medium",Table1[[#This Row],[score]]&lt;=50,"low")</f>
        <v>medium</v>
      </c>
    </row>
    <row r="8630" spans="1:12" x14ac:dyDescent="0.3">
      <c r="A8630" t="s">
        <v>8293</v>
      </c>
      <c r="B8630" s="1">
        <v>38451</v>
      </c>
      <c r="C8630">
        <v>69</v>
      </c>
      <c r="D8630" t="s">
        <v>9</v>
      </c>
      <c r="E8630" t="s">
        <v>69</v>
      </c>
      <c r="F8630">
        <v>94400000</v>
      </c>
      <c r="G8630">
        <v>499328883.80000001</v>
      </c>
      <c r="H8630" t="s">
        <v>17</v>
      </c>
      <c r="I8630">
        <f>YEAR(Table1[[#This Row],[date]])</f>
        <v>2005</v>
      </c>
      <c r="J8630">
        <f>Table1[[#This Row],[revenue]]-Table1[[#This Row],[budget_x]]</f>
        <v>404928883.80000001</v>
      </c>
      <c r="K8630" s="7">
        <f>Table1[[#This Row],[profit /loss ]]/Table1[[#This Row],[budget_x]]</f>
        <v>4.2895008877118643</v>
      </c>
      <c r="L8630" t="str" cm="1">
        <f t="array" ref="L8630">_xlfn.IFS(Table1[[#This Row],[score]]&gt;70,"high",Table1[[#This Row],[score]]&gt;50,"medium",Table1[[#This Row],[score]]&lt;=50,"low")</f>
        <v>medium</v>
      </c>
    </row>
    <row r="8631" spans="1:12" x14ac:dyDescent="0.3">
      <c r="A8631" t="s">
        <v>8294</v>
      </c>
      <c r="B8631" s="1">
        <v>42903</v>
      </c>
      <c r="C8631">
        <v>66</v>
      </c>
      <c r="D8631" t="s">
        <v>9</v>
      </c>
      <c r="E8631" t="s">
        <v>69</v>
      </c>
      <c r="F8631">
        <v>63460000</v>
      </c>
      <c r="G8631">
        <v>150532</v>
      </c>
      <c r="H8631" t="s">
        <v>11</v>
      </c>
      <c r="I8631">
        <f>YEAR(Table1[[#This Row],[date]])</f>
        <v>2017</v>
      </c>
      <c r="J8631">
        <f>Table1[[#This Row],[revenue]]-Table1[[#This Row],[budget_x]]</f>
        <v>-63309468</v>
      </c>
      <c r="K8631" s="7">
        <f>Table1[[#This Row],[profit /loss ]]/Table1[[#This Row],[budget_x]]</f>
        <v>-0.9976279231011661</v>
      </c>
      <c r="L8631" t="str" cm="1">
        <f t="array" ref="L8631">_xlfn.IFS(Table1[[#This Row],[score]]&gt;70,"high",Table1[[#This Row],[score]]&gt;50,"medium",Table1[[#This Row],[score]]&lt;=50,"low")</f>
        <v>medium</v>
      </c>
    </row>
    <row r="8632" spans="1:12" x14ac:dyDescent="0.3">
      <c r="A8632" t="s">
        <v>8295</v>
      </c>
      <c r="B8632" s="1">
        <v>41741</v>
      </c>
      <c r="C8632">
        <v>44</v>
      </c>
      <c r="D8632" t="s">
        <v>9</v>
      </c>
      <c r="E8632" t="s">
        <v>10</v>
      </c>
      <c r="F8632">
        <v>373000</v>
      </c>
      <c r="G8632">
        <v>2207949.7999999998</v>
      </c>
      <c r="H8632" t="s">
        <v>17</v>
      </c>
      <c r="I8632">
        <f>YEAR(Table1[[#This Row],[date]])</f>
        <v>2014</v>
      </c>
      <c r="J8632">
        <f>Table1[[#This Row],[revenue]]-Table1[[#This Row],[budget_x]]</f>
        <v>1834949.7999999998</v>
      </c>
      <c r="K8632" s="7">
        <f>Table1[[#This Row],[profit /loss ]]/Table1[[#This Row],[budget_x]]</f>
        <v>4.9194364611260051</v>
      </c>
      <c r="L8632" t="str" cm="1">
        <f t="array" ref="L8632">_xlfn.IFS(Table1[[#This Row],[score]]&gt;70,"high",Table1[[#This Row],[score]]&gt;50,"medium",Table1[[#This Row],[score]]&lt;=50,"low")</f>
        <v>low</v>
      </c>
    </row>
    <row r="8633" spans="1:12" x14ac:dyDescent="0.3">
      <c r="A8633" t="s">
        <v>8296</v>
      </c>
      <c r="B8633" s="1">
        <v>39961</v>
      </c>
      <c r="C8633">
        <v>78</v>
      </c>
      <c r="D8633" t="s">
        <v>9</v>
      </c>
      <c r="E8633" t="s">
        <v>10</v>
      </c>
      <c r="F8633">
        <v>111800000</v>
      </c>
      <c r="G8633">
        <v>750742412.60000002</v>
      </c>
      <c r="H8633" t="s">
        <v>17</v>
      </c>
      <c r="I8633">
        <f>YEAR(Table1[[#This Row],[date]])</f>
        <v>2009</v>
      </c>
      <c r="J8633">
        <f>Table1[[#This Row],[revenue]]-Table1[[#This Row],[budget_x]]</f>
        <v>638942412.60000002</v>
      </c>
      <c r="K8633" s="7">
        <f>Table1[[#This Row],[profit /loss ]]/Table1[[#This Row],[budget_x]]</f>
        <v>5.7150484132379251</v>
      </c>
      <c r="L8633" t="str" cm="1">
        <f t="array" ref="L8633">_xlfn.IFS(Table1[[#This Row],[score]]&gt;70,"high",Table1[[#This Row],[score]]&gt;50,"medium",Table1[[#This Row],[score]]&lt;=50,"low")</f>
        <v>high</v>
      </c>
    </row>
    <row r="8634" spans="1:12" x14ac:dyDescent="0.3">
      <c r="A8634" t="s">
        <v>8297</v>
      </c>
      <c r="B8634" s="1">
        <v>41999</v>
      </c>
      <c r="C8634">
        <v>71</v>
      </c>
      <c r="D8634" t="s">
        <v>9</v>
      </c>
      <c r="E8634" t="s">
        <v>10</v>
      </c>
      <c r="F8634">
        <v>13000000</v>
      </c>
      <c r="G8634">
        <v>54837234</v>
      </c>
      <c r="H8634" t="s">
        <v>11</v>
      </c>
      <c r="I8634">
        <f>YEAR(Table1[[#This Row],[date]])</f>
        <v>2014</v>
      </c>
      <c r="J8634">
        <f>Table1[[#This Row],[revenue]]-Table1[[#This Row],[budget_x]]</f>
        <v>41837234</v>
      </c>
      <c r="K8634" s="7">
        <f>Table1[[#This Row],[profit /loss ]]/Table1[[#This Row],[budget_x]]</f>
        <v>3.2182487692307693</v>
      </c>
      <c r="L8634" t="str" cm="1">
        <f t="array" ref="L8634">_xlfn.IFS(Table1[[#This Row],[score]]&gt;70,"high",Table1[[#This Row],[score]]&gt;50,"medium",Table1[[#This Row],[score]]&lt;=50,"low")</f>
        <v>high</v>
      </c>
    </row>
    <row r="8635" spans="1:12" x14ac:dyDescent="0.3">
      <c r="A8635" t="s">
        <v>8298</v>
      </c>
      <c r="B8635" s="1">
        <v>36042</v>
      </c>
      <c r="C8635">
        <v>52</v>
      </c>
      <c r="D8635" t="s">
        <v>9</v>
      </c>
      <c r="E8635" t="s">
        <v>10</v>
      </c>
      <c r="F8635">
        <v>35000000</v>
      </c>
      <c r="G8635">
        <v>10319915</v>
      </c>
      <c r="H8635" t="s">
        <v>17</v>
      </c>
      <c r="I8635">
        <f>YEAR(Table1[[#This Row],[date]])</f>
        <v>1998</v>
      </c>
      <c r="J8635">
        <f>Table1[[#This Row],[revenue]]-Table1[[#This Row],[budget_x]]</f>
        <v>-24680085</v>
      </c>
      <c r="K8635" s="7">
        <f>Table1[[#This Row],[profit /loss ]]/Table1[[#This Row],[budget_x]]</f>
        <v>-0.7051452857142857</v>
      </c>
      <c r="L8635" t="str" cm="1">
        <f t="array" ref="L8635">_xlfn.IFS(Table1[[#This Row],[score]]&gt;70,"high",Table1[[#This Row],[score]]&gt;50,"medium",Table1[[#This Row],[score]]&lt;=50,"low")</f>
        <v>medium</v>
      </c>
    </row>
    <row r="8636" spans="1:12" x14ac:dyDescent="0.3">
      <c r="A8636" t="s">
        <v>8299</v>
      </c>
      <c r="B8636" s="1">
        <v>30833</v>
      </c>
      <c r="C8636">
        <v>70</v>
      </c>
      <c r="D8636" t="s">
        <v>9</v>
      </c>
      <c r="E8636" t="s">
        <v>15</v>
      </c>
      <c r="F8636">
        <v>117780000</v>
      </c>
      <c r="G8636">
        <v>581124959.79999995</v>
      </c>
      <c r="H8636" t="s">
        <v>25</v>
      </c>
      <c r="I8636">
        <f>YEAR(Table1[[#This Row],[date]])</f>
        <v>1984</v>
      </c>
      <c r="J8636">
        <f>Table1[[#This Row],[revenue]]-Table1[[#This Row],[budget_x]]</f>
        <v>463344959.79999995</v>
      </c>
      <c r="K8636" s="7">
        <f>Table1[[#This Row],[profit /loss ]]/Table1[[#This Row],[budget_x]]</f>
        <v>3.933986753268806</v>
      </c>
      <c r="L8636" t="str" cm="1">
        <f t="array" ref="L8636">_xlfn.IFS(Table1[[#This Row],[score]]&gt;70,"high",Table1[[#This Row],[score]]&gt;50,"medium",Table1[[#This Row],[score]]&lt;=50,"low")</f>
        <v>medium</v>
      </c>
    </row>
    <row r="8637" spans="1:12" x14ac:dyDescent="0.3">
      <c r="A8637" t="s">
        <v>8300</v>
      </c>
      <c r="B8637" s="1">
        <v>44883</v>
      </c>
      <c r="C8637">
        <v>60</v>
      </c>
      <c r="D8637" t="s">
        <v>9</v>
      </c>
      <c r="E8637" t="s">
        <v>626</v>
      </c>
      <c r="F8637">
        <v>82000000</v>
      </c>
      <c r="G8637">
        <v>618157116.20000005</v>
      </c>
      <c r="H8637" t="s">
        <v>627</v>
      </c>
      <c r="I8637">
        <f>YEAR(Table1[[#This Row],[date]])</f>
        <v>2022</v>
      </c>
      <c r="J8637">
        <f>Table1[[#This Row],[revenue]]-Table1[[#This Row],[budget_x]]</f>
        <v>536157116.20000005</v>
      </c>
      <c r="K8637" s="7">
        <f>Table1[[#This Row],[profit /loss ]]/Table1[[#This Row],[budget_x]]</f>
        <v>6.5385014170731717</v>
      </c>
      <c r="L8637" t="str" cm="1">
        <f t="array" ref="L8637">_xlfn.IFS(Table1[[#This Row],[score]]&gt;70,"high",Table1[[#This Row],[score]]&gt;50,"medium",Table1[[#This Row],[score]]&lt;=50,"low")</f>
        <v>medium</v>
      </c>
    </row>
    <row r="8638" spans="1:12" x14ac:dyDescent="0.3">
      <c r="A8638" t="s">
        <v>8301</v>
      </c>
      <c r="B8638" s="1">
        <v>44679</v>
      </c>
      <c r="C8638">
        <v>56</v>
      </c>
      <c r="D8638" t="s">
        <v>9</v>
      </c>
      <c r="E8638" t="s">
        <v>15</v>
      </c>
      <c r="F8638">
        <v>115000000</v>
      </c>
      <c r="G8638">
        <v>604531768.39999998</v>
      </c>
      <c r="H8638" t="s">
        <v>72</v>
      </c>
      <c r="I8638">
        <f>YEAR(Table1[[#This Row],[date]])</f>
        <v>2022</v>
      </c>
      <c r="J8638">
        <f>Table1[[#This Row],[revenue]]-Table1[[#This Row],[budget_x]]</f>
        <v>489531768.39999998</v>
      </c>
      <c r="K8638" s="7">
        <f>Table1[[#This Row],[profit /loss ]]/Table1[[#This Row],[budget_x]]</f>
        <v>4.2567979860869567</v>
      </c>
      <c r="L8638" t="str" cm="1">
        <f t="array" ref="L8638">_xlfn.IFS(Table1[[#This Row],[score]]&gt;70,"high",Table1[[#This Row],[score]]&gt;50,"medium",Table1[[#This Row],[score]]&lt;=50,"low")</f>
        <v>medium</v>
      </c>
    </row>
    <row r="8639" spans="1:12" x14ac:dyDescent="0.3">
      <c r="A8639" t="s">
        <v>8302</v>
      </c>
      <c r="B8639" s="1">
        <v>36636</v>
      </c>
      <c r="C8639">
        <v>66</v>
      </c>
      <c r="D8639" t="s">
        <v>9</v>
      </c>
      <c r="E8639" t="s">
        <v>10</v>
      </c>
      <c r="F8639">
        <v>32000000</v>
      </c>
      <c r="G8639">
        <v>16800000</v>
      </c>
      <c r="H8639" t="s">
        <v>11</v>
      </c>
      <c r="I8639">
        <f>YEAR(Table1[[#This Row],[date]])</f>
        <v>2000</v>
      </c>
      <c r="J8639">
        <f>Table1[[#This Row],[revenue]]-Table1[[#This Row],[budget_x]]</f>
        <v>-15200000</v>
      </c>
      <c r="K8639" s="7">
        <f>Table1[[#This Row],[profit /loss ]]/Table1[[#This Row],[budget_x]]</f>
        <v>-0.47499999999999998</v>
      </c>
      <c r="L8639" t="str" cm="1">
        <f t="array" ref="L8639">_xlfn.IFS(Table1[[#This Row],[score]]&gt;70,"high",Table1[[#This Row],[score]]&gt;50,"medium",Table1[[#This Row],[score]]&lt;=50,"low")</f>
        <v>medium</v>
      </c>
    </row>
    <row r="8640" spans="1:12" x14ac:dyDescent="0.3">
      <c r="A8640" t="s">
        <v>8303</v>
      </c>
      <c r="B8640" s="1">
        <v>44714</v>
      </c>
      <c r="C8640">
        <v>74</v>
      </c>
      <c r="D8640" t="s">
        <v>9</v>
      </c>
      <c r="E8640" t="s">
        <v>8304</v>
      </c>
      <c r="F8640">
        <v>67800000</v>
      </c>
      <c r="G8640">
        <v>653988016.39999998</v>
      </c>
      <c r="H8640" t="s">
        <v>11</v>
      </c>
      <c r="I8640">
        <f>YEAR(Table1[[#This Row],[date]])</f>
        <v>2022</v>
      </c>
      <c r="J8640">
        <f>Table1[[#This Row],[revenue]]-Table1[[#This Row],[budget_x]]</f>
        <v>586188016.39999998</v>
      </c>
      <c r="K8640" s="7">
        <f>Table1[[#This Row],[profit /loss ]]/Table1[[#This Row],[budget_x]]</f>
        <v>8.6458409498525075</v>
      </c>
      <c r="L8640" t="str" cm="1">
        <f t="array" ref="L8640">_xlfn.IFS(Table1[[#This Row],[score]]&gt;70,"high",Table1[[#This Row],[score]]&gt;50,"medium",Table1[[#This Row],[score]]&lt;=50,"low")</f>
        <v>high</v>
      </c>
    </row>
    <row r="8641" spans="1:12" x14ac:dyDescent="0.3">
      <c r="A8641" t="s">
        <v>8305</v>
      </c>
      <c r="B8641" s="1">
        <v>31477</v>
      </c>
      <c r="C8641">
        <v>62</v>
      </c>
      <c r="D8641" t="s">
        <v>9</v>
      </c>
      <c r="E8641" t="s">
        <v>10</v>
      </c>
      <c r="F8641">
        <v>22000000</v>
      </c>
      <c r="G8641">
        <v>60088980</v>
      </c>
      <c r="H8641" t="s">
        <v>11</v>
      </c>
      <c r="I8641">
        <f>YEAR(Table1[[#This Row],[date]])</f>
        <v>1986</v>
      </c>
      <c r="J8641">
        <f>Table1[[#This Row],[revenue]]-Table1[[#This Row],[budget_x]]</f>
        <v>38088980</v>
      </c>
      <c r="K8641" s="7">
        <f>Table1[[#This Row],[profit /loss ]]/Table1[[#This Row],[budget_x]]</f>
        <v>1.7313172727272728</v>
      </c>
      <c r="L8641" t="str" cm="1">
        <f t="array" ref="L8641">_xlfn.IFS(Table1[[#This Row],[score]]&gt;70,"high",Table1[[#This Row],[score]]&gt;50,"medium",Table1[[#This Row],[score]]&lt;=50,"low")</f>
        <v>medium</v>
      </c>
    </row>
    <row r="8642" spans="1:12" x14ac:dyDescent="0.3">
      <c r="A8642" t="s">
        <v>8306</v>
      </c>
      <c r="B8642" s="1">
        <v>33830</v>
      </c>
      <c r="C8642">
        <v>63</v>
      </c>
      <c r="D8642" t="s">
        <v>9</v>
      </c>
      <c r="E8642" t="s">
        <v>10</v>
      </c>
      <c r="F8642">
        <v>16000000</v>
      </c>
      <c r="G8642">
        <v>48017402</v>
      </c>
      <c r="H8642" t="s">
        <v>17</v>
      </c>
      <c r="I8642">
        <f>YEAR(Table1[[#This Row],[date]])</f>
        <v>1992</v>
      </c>
      <c r="J8642">
        <f>Table1[[#This Row],[revenue]]-Table1[[#This Row],[budget_x]]</f>
        <v>32017402</v>
      </c>
      <c r="K8642" s="7">
        <f>Table1[[#This Row],[profit /loss ]]/Table1[[#This Row],[budget_x]]</f>
        <v>2.0010876249999998</v>
      </c>
      <c r="L8642" t="str" cm="1">
        <f t="array" ref="L8642">_xlfn.IFS(Table1[[#This Row],[score]]&gt;70,"high",Table1[[#This Row],[score]]&gt;50,"medium",Table1[[#This Row],[score]]&lt;=50,"low")</f>
        <v>medium</v>
      </c>
    </row>
    <row r="8643" spans="1:12" x14ac:dyDescent="0.3">
      <c r="A8643" t="s">
        <v>8307</v>
      </c>
      <c r="B8643" s="1">
        <v>41864</v>
      </c>
      <c r="C8643">
        <v>73</v>
      </c>
      <c r="D8643" t="s">
        <v>9</v>
      </c>
      <c r="E8643" t="s">
        <v>10</v>
      </c>
      <c r="F8643">
        <v>22000000</v>
      </c>
      <c r="G8643">
        <v>94270488</v>
      </c>
      <c r="H8643" t="s">
        <v>11</v>
      </c>
      <c r="I8643">
        <f>YEAR(Table1[[#This Row],[date]])</f>
        <v>2014</v>
      </c>
      <c r="J8643">
        <f>Table1[[#This Row],[revenue]]-Table1[[#This Row],[budget_x]]</f>
        <v>72270488</v>
      </c>
      <c r="K8643" s="7">
        <f>Table1[[#This Row],[profit /loss ]]/Table1[[#This Row],[budget_x]]</f>
        <v>3.285022181818182</v>
      </c>
      <c r="L8643" t="str" cm="1">
        <f t="array" ref="L8643">_xlfn.IFS(Table1[[#This Row],[score]]&gt;70,"high",Table1[[#This Row],[score]]&gt;50,"medium",Table1[[#This Row],[score]]&lt;=50,"low")</f>
        <v>high</v>
      </c>
    </row>
    <row r="8644" spans="1:12" x14ac:dyDescent="0.3">
      <c r="A8644" t="s">
        <v>8308</v>
      </c>
      <c r="B8644" s="1">
        <v>40275</v>
      </c>
      <c r="C8644">
        <v>68</v>
      </c>
      <c r="D8644" t="s">
        <v>9</v>
      </c>
      <c r="E8644" t="s">
        <v>10</v>
      </c>
      <c r="F8644">
        <v>45000000</v>
      </c>
      <c r="G8644">
        <v>65532491</v>
      </c>
      <c r="H8644" t="s">
        <v>11</v>
      </c>
      <c r="I8644">
        <f>YEAR(Table1[[#This Row],[date]])</f>
        <v>2010</v>
      </c>
      <c r="J8644">
        <f>Table1[[#This Row],[revenue]]-Table1[[#This Row],[budget_x]]</f>
        <v>20532491</v>
      </c>
      <c r="K8644" s="7">
        <f>Table1[[#This Row],[profit /loss ]]/Table1[[#This Row],[budget_x]]</f>
        <v>0.45627757777777778</v>
      </c>
      <c r="L8644" t="str" cm="1">
        <f t="array" ref="L8644">_xlfn.IFS(Table1[[#This Row],[score]]&gt;70,"high",Table1[[#This Row],[score]]&gt;50,"medium",Table1[[#This Row],[score]]&lt;=50,"low")</f>
        <v>medium</v>
      </c>
    </row>
    <row r="8645" spans="1:12" x14ac:dyDescent="0.3">
      <c r="A8645" t="s">
        <v>8309</v>
      </c>
      <c r="B8645" s="1">
        <v>28685</v>
      </c>
      <c r="C8645">
        <v>50</v>
      </c>
      <c r="D8645" t="s">
        <v>9</v>
      </c>
      <c r="E8645" t="s">
        <v>10</v>
      </c>
      <c r="F8645">
        <v>21000000</v>
      </c>
      <c r="G8645">
        <v>7700000</v>
      </c>
      <c r="H8645" t="s">
        <v>17</v>
      </c>
      <c r="I8645">
        <f>YEAR(Table1[[#This Row],[date]])</f>
        <v>1978</v>
      </c>
      <c r="J8645">
        <f>Table1[[#This Row],[revenue]]-Table1[[#This Row],[budget_x]]</f>
        <v>-13300000</v>
      </c>
      <c r="K8645" s="7">
        <f>Table1[[#This Row],[profit /loss ]]/Table1[[#This Row],[budget_x]]</f>
        <v>-0.6333333333333333</v>
      </c>
      <c r="L8645" t="str" cm="1">
        <f t="array" ref="L8645">_xlfn.IFS(Table1[[#This Row],[score]]&gt;70,"high",Table1[[#This Row],[score]]&gt;50,"medium",Table1[[#This Row],[score]]&lt;=50,"low")</f>
        <v>low</v>
      </c>
    </row>
    <row r="8646" spans="1:12" x14ac:dyDescent="0.3">
      <c r="A8646" t="s">
        <v>8310</v>
      </c>
      <c r="B8646" s="1">
        <v>33609</v>
      </c>
      <c r="C8646">
        <v>59</v>
      </c>
      <c r="D8646" t="s">
        <v>9</v>
      </c>
      <c r="E8646" t="s">
        <v>69</v>
      </c>
      <c r="F8646">
        <v>5838800</v>
      </c>
      <c r="G8646">
        <v>795312</v>
      </c>
      <c r="H8646" t="s">
        <v>143</v>
      </c>
      <c r="I8646">
        <f>YEAR(Table1[[#This Row],[date]])</f>
        <v>1992</v>
      </c>
      <c r="J8646">
        <f>Table1[[#This Row],[revenue]]-Table1[[#This Row],[budget_x]]</f>
        <v>-5043488</v>
      </c>
      <c r="K8646" s="7">
        <f>Table1[[#This Row],[profit /loss ]]/Table1[[#This Row],[budget_x]]</f>
        <v>-0.86378844968144142</v>
      </c>
      <c r="L8646" t="str" cm="1">
        <f t="array" ref="L8646">_xlfn.IFS(Table1[[#This Row],[score]]&gt;70,"high",Table1[[#This Row],[score]]&gt;50,"medium",Table1[[#This Row],[score]]&lt;=50,"low")</f>
        <v>medium</v>
      </c>
    </row>
    <row r="8647" spans="1:12" x14ac:dyDescent="0.3">
      <c r="A8647" t="s">
        <v>8311</v>
      </c>
      <c r="B8647" s="1">
        <v>36755</v>
      </c>
      <c r="C8647">
        <v>71</v>
      </c>
      <c r="D8647" t="s">
        <v>9</v>
      </c>
      <c r="E8647" t="s">
        <v>10</v>
      </c>
      <c r="F8647">
        <v>20000000</v>
      </c>
      <c r="G8647">
        <v>47881663</v>
      </c>
      <c r="H8647" t="s">
        <v>11</v>
      </c>
      <c r="I8647">
        <f>YEAR(Table1[[#This Row],[date]])</f>
        <v>2000</v>
      </c>
      <c r="J8647">
        <f>Table1[[#This Row],[revenue]]-Table1[[#This Row],[budget_x]]</f>
        <v>27881663</v>
      </c>
      <c r="K8647" s="7">
        <f>Table1[[#This Row],[profit /loss ]]/Table1[[#This Row],[budget_x]]</f>
        <v>1.3940831499999999</v>
      </c>
      <c r="L8647" t="str" cm="1">
        <f t="array" ref="L8647">_xlfn.IFS(Table1[[#This Row],[score]]&gt;70,"high",Table1[[#This Row],[score]]&gt;50,"medium",Table1[[#This Row],[score]]&lt;=50,"low")</f>
        <v>high</v>
      </c>
    </row>
    <row r="8648" spans="1:12" x14ac:dyDescent="0.3">
      <c r="A8648" t="s">
        <v>8312</v>
      </c>
      <c r="B8648" s="1">
        <v>33731</v>
      </c>
      <c r="C8648">
        <v>76</v>
      </c>
      <c r="D8648" t="s">
        <v>9</v>
      </c>
      <c r="E8648" t="s">
        <v>86</v>
      </c>
      <c r="F8648">
        <v>4500000</v>
      </c>
      <c r="G8648">
        <v>30613134.399999999</v>
      </c>
      <c r="H8648" t="s">
        <v>11</v>
      </c>
      <c r="I8648">
        <f>YEAR(Table1[[#This Row],[date]])</f>
        <v>1992</v>
      </c>
      <c r="J8648">
        <f>Table1[[#This Row],[revenue]]-Table1[[#This Row],[budget_x]]</f>
        <v>26113134.399999999</v>
      </c>
      <c r="K8648" s="7">
        <f>Table1[[#This Row],[profit /loss ]]/Table1[[#This Row],[budget_x]]</f>
        <v>5.802918755555555</v>
      </c>
      <c r="L8648" t="str" cm="1">
        <f t="array" ref="L8648">_xlfn.IFS(Table1[[#This Row],[score]]&gt;70,"high",Table1[[#This Row],[score]]&gt;50,"medium",Table1[[#This Row],[score]]&lt;=50,"low")</f>
        <v>high</v>
      </c>
    </row>
    <row r="8649" spans="1:12" x14ac:dyDescent="0.3">
      <c r="A8649" t="s">
        <v>8313</v>
      </c>
      <c r="B8649" s="1">
        <v>41145</v>
      </c>
      <c r="C8649">
        <v>60</v>
      </c>
      <c r="D8649" t="s">
        <v>9</v>
      </c>
      <c r="E8649" t="s">
        <v>10</v>
      </c>
      <c r="F8649">
        <v>587211</v>
      </c>
      <c r="G8649">
        <v>587211</v>
      </c>
      <c r="H8649" t="s">
        <v>17</v>
      </c>
      <c r="I8649">
        <f>YEAR(Table1[[#This Row],[date]])</f>
        <v>2012</v>
      </c>
      <c r="J8649">
        <f>Table1[[#This Row],[revenue]]-Table1[[#This Row],[budget_x]]</f>
        <v>0</v>
      </c>
      <c r="K8649" s="7">
        <f>Table1[[#This Row],[profit /loss ]]/Table1[[#This Row],[budget_x]]</f>
        <v>0</v>
      </c>
      <c r="L8649" t="str" cm="1">
        <f t="array" ref="L8649">_xlfn.IFS(Table1[[#This Row],[score]]&gt;70,"high",Table1[[#This Row],[score]]&gt;50,"medium",Table1[[#This Row],[score]]&lt;=50,"low")</f>
        <v>medium</v>
      </c>
    </row>
    <row r="8650" spans="1:12" x14ac:dyDescent="0.3">
      <c r="A8650" t="s">
        <v>8314</v>
      </c>
      <c r="B8650" s="1">
        <v>35600</v>
      </c>
      <c r="C8650">
        <v>61</v>
      </c>
      <c r="D8650" t="s">
        <v>9</v>
      </c>
      <c r="E8650" t="s">
        <v>10</v>
      </c>
      <c r="F8650">
        <v>6180000</v>
      </c>
      <c r="G8650">
        <v>273644</v>
      </c>
      <c r="H8650" t="s">
        <v>11</v>
      </c>
      <c r="I8650">
        <f>YEAR(Table1[[#This Row],[date]])</f>
        <v>1997</v>
      </c>
      <c r="J8650">
        <f>Table1[[#This Row],[revenue]]-Table1[[#This Row],[budget_x]]</f>
        <v>-5906356</v>
      </c>
      <c r="K8650" s="7">
        <f>Table1[[#This Row],[profit /loss ]]/Table1[[#This Row],[budget_x]]</f>
        <v>-0.95572103559870547</v>
      </c>
      <c r="L8650" t="str" cm="1">
        <f t="array" ref="L8650">_xlfn.IFS(Table1[[#This Row],[score]]&gt;70,"high",Table1[[#This Row],[score]]&gt;50,"medium",Table1[[#This Row],[score]]&lt;=50,"low")</f>
        <v>medium</v>
      </c>
    </row>
    <row r="8651" spans="1:12" x14ac:dyDescent="0.3">
      <c r="A8651" t="s">
        <v>8315</v>
      </c>
      <c r="B8651" s="1">
        <v>38960</v>
      </c>
      <c r="C8651">
        <v>51</v>
      </c>
      <c r="D8651" t="s">
        <v>9</v>
      </c>
      <c r="E8651" t="s">
        <v>10</v>
      </c>
      <c r="F8651">
        <v>6500000</v>
      </c>
      <c r="G8651">
        <v>18110152</v>
      </c>
      <c r="H8651" t="s">
        <v>11</v>
      </c>
      <c r="I8651">
        <f>YEAR(Table1[[#This Row],[date]])</f>
        <v>2006</v>
      </c>
      <c r="J8651">
        <f>Table1[[#This Row],[revenue]]-Table1[[#This Row],[budget_x]]</f>
        <v>11610152</v>
      </c>
      <c r="K8651" s="7">
        <f>Table1[[#This Row],[profit /loss ]]/Table1[[#This Row],[budget_x]]</f>
        <v>1.7861772307692307</v>
      </c>
      <c r="L8651" t="str" cm="1">
        <f t="array" ref="L8651">_xlfn.IFS(Table1[[#This Row],[score]]&gt;70,"high",Table1[[#This Row],[score]]&gt;50,"medium",Table1[[#This Row],[score]]&lt;=50,"low")</f>
        <v>medium</v>
      </c>
    </row>
    <row r="8652" spans="1:12" x14ac:dyDescent="0.3">
      <c r="A8652" t="s">
        <v>8316</v>
      </c>
      <c r="B8652" s="1">
        <v>42970</v>
      </c>
      <c r="C8652">
        <v>79</v>
      </c>
      <c r="D8652" t="s">
        <v>9</v>
      </c>
      <c r="E8652" t="s">
        <v>74</v>
      </c>
      <c r="F8652">
        <v>128800000</v>
      </c>
      <c r="G8652">
        <v>388874890</v>
      </c>
      <c r="H8652" t="s">
        <v>75</v>
      </c>
      <c r="I8652">
        <f>YEAR(Table1[[#This Row],[date]])</f>
        <v>2017</v>
      </c>
      <c r="J8652">
        <f>Table1[[#This Row],[revenue]]-Table1[[#This Row],[budget_x]]</f>
        <v>260074890</v>
      </c>
      <c r="K8652" s="7">
        <f>Table1[[#This Row],[profit /loss ]]/Table1[[#This Row],[budget_x]]</f>
        <v>2.0192149844720495</v>
      </c>
      <c r="L8652" t="str" cm="1">
        <f t="array" ref="L8652">_xlfn.IFS(Table1[[#This Row],[score]]&gt;70,"high",Table1[[#This Row],[score]]&gt;50,"medium",Table1[[#This Row],[score]]&lt;=50,"low")</f>
        <v>high</v>
      </c>
    </row>
    <row r="8653" spans="1:12" x14ac:dyDescent="0.3">
      <c r="A8653" t="s">
        <v>8317</v>
      </c>
      <c r="B8653" s="1">
        <v>27067</v>
      </c>
      <c r="C8653">
        <v>73</v>
      </c>
      <c r="D8653" t="s">
        <v>9</v>
      </c>
      <c r="E8653" t="s">
        <v>10</v>
      </c>
      <c r="F8653">
        <v>2600000</v>
      </c>
      <c r="G8653">
        <v>119500000</v>
      </c>
      <c r="H8653" t="s">
        <v>11</v>
      </c>
      <c r="I8653">
        <f>YEAR(Table1[[#This Row],[date]])</f>
        <v>1974</v>
      </c>
      <c r="J8653">
        <f>Table1[[#This Row],[revenue]]-Table1[[#This Row],[budget_x]]</f>
        <v>116900000</v>
      </c>
      <c r="K8653" s="7">
        <f>Table1[[#This Row],[profit /loss ]]/Table1[[#This Row],[budget_x]]</f>
        <v>44.96153846153846</v>
      </c>
      <c r="L8653" t="str" cm="1">
        <f t="array" ref="L8653">_xlfn.IFS(Table1[[#This Row],[score]]&gt;70,"high",Table1[[#This Row],[score]]&gt;50,"medium",Table1[[#This Row],[score]]&lt;=50,"low")</f>
        <v>high</v>
      </c>
    </row>
    <row r="8654" spans="1:12" x14ac:dyDescent="0.3">
      <c r="A8654" t="s">
        <v>8318</v>
      </c>
      <c r="B8654" s="1">
        <v>36111</v>
      </c>
      <c r="C8654">
        <v>81</v>
      </c>
      <c r="D8654" t="s">
        <v>9</v>
      </c>
      <c r="E8654" t="s">
        <v>10</v>
      </c>
      <c r="F8654">
        <v>1350000</v>
      </c>
      <c r="G8654">
        <v>28356188</v>
      </c>
      <c r="H8654" t="s">
        <v>11</v>
      </c>
      <c r="I8654">
        <f>YEAR(Table1[[#This Row],[date]])</f>
        <v>1998</v>
      </c>
      <c r="J8654">
        <f>Table1[[#This Row],[revenue]]-Table1[[#This Row],[budget_x]]</f>
        <v>27006188</v>
      </c>
      <c r="K8654" s="7">
        <f>Table1[[#This Row],[profit /loss ]]/Table1[[#This Row],[budget_x]]</f>
        <v>20.004583703703705</v>
      </c>
      <c r="L8654" t="str" cm="1">
        <f t="array" ref="L8654">_xlfn.IFS(Table1[[#This Row],[score]]&gt;70,"high",Table1[[#This Row],[score]]&gt;50,"medium",Table1[[#This Row],[score]]&lt;=50,"low")</f>
        <v>high</v>
      </c>
    </row>
    <row r="8655" spans="1:12" x14ac:dyDescent="0.3">
      <c r="A8655" t="s">
        <v>8319</v>
      </c>
      <c r="B8655" s="1">
        <v>44448</v>
      </c>
      <c r="C8655">
        <v>64</v>
      </c>
      <c r="D8655" t="s">
        <v>9</v>
      </c>
      <c r="E8655" t="s">
        <v>10</v>
      </c>
      <c r="F8655">
        <v>92600000</v>
      </c>
      <c r="G8655">
        <v>353391998.39999998</v>
      </c>
      <c r="H8655" t="s">
        <v>11</v>
      </c>
      <c r="I8655">
        <f>YEAR(Table1[[#This Row],[date]])</f>
        <v>2021</v>
      </c>
      <c r="J8655">
        <f>Table1[[#This Row],[revenue]]-Table1[[#This Row],[budget_x]]</f>
        <v>260791998.39999998</v>
      </c>
      <c r="K8655" s="7">
        <f>Table1[[#This Row],[profit /loss ]]/Table1[[#This Row],[budget_x]]</f>
        <v>2.8163282764578832</v>
      </c>
      <c r="L8655" t="str" cm="1">
        <f t="array" ref="L8655">_xlfn.IFS(Table1[[#This Row],[score]]&gt;70,"high",Table1[[#This Row],[score]]&gt;50,"medium",Table1[[#This Row],[score]]&lt;=50,"low")</f>
        <v>medium</v>
      </c>
    </row>
    <row r="8656" spans="1:12" x14ac:dyDescent="0.3">
      <c r="A8656" t="s">
        <v>8320</v>
      </c>
      <c r="B8656" s="1">
        <v>37308</v>
      </c>
      <c r="C8656">
        <v>68</v>
      </c>
      <c r="D8656" t="s">
        <v>9</v>
      </c>
      <c r="E8656" t="s">
        <v>10</v>
      </c>
      <c r="F8656">
        <v>109000000</v>
      </c>
      <c r="G8656">
        <v>87683966</v>
      </c>
      <c r="H8656" t="s">
        <v>11</v>
      </c>
      <c r="I8656">
        <f>YEAR(Table1[[#This Row],[date]])</f>
        <v>2002</v>
      </c>
      <c r="J8656">
        <f>Table1[[#This Row],[revenue]]-Table1[[#This Row],[budget_x]]</f>
        <v>-21316034</v>
      </c>
      <c r="K8656" s="7">
        <f>Table1[[#This Row],[profit /loss ]]/Table1[[#This Row],[budget_x]]</f>
        <v>-0.19555994495412843</v>
      </c>
      <c r="L8656" t="str" cm="1">
        <f t="array" ref="L8656">_xlfn.IFS(Table1[[#This Row],[score]]&gt;70,"high",Table1[[#This Row],[score]]&gt;50,"medium",Table1[[#This Row],[score]]&lt;=50,"low")</f>
        <v>medium</v>
      </c>
    </row>
    <row r="8657" spans="1:12" x14ac:dyDescent="0.3">
      <c r="A8657" t="s">
        <v>8321</v>
      </c>
      <c r="B8657" s="1">
        <v>41601</v>
      </c>
      <c r="C8657">
        <v>71</v>
      </c>
      <c r="D8657" t="s">
        <v>9</v>
      </c>
      <c r="E8657" t="s">
        <v>69</v>
      </c>
      <c r="F8657">
        <v>139800000</v>
      </c>
      <c r="G8657">
        <v>308258520.60000002</v>
      </c>
      <c r="H8657" t="s">
        <v>143</v>
      </c>
      <c r="I8657">
        <f>YEAR(Table1[[#This Row],[date]])</f>
        <v>2013</v>
      </c>
      <c r="J8657">
        <f>Table1[[#This Row],[revenue]]-Table1[[#This Row],[budget_x]]</f>
        <v>168458520.60000002</v>
      </c>
      <c r="K8657" s="7">
        <f>Table1[[#This Row],[profit /loss ]]/Table1[[#This Row],[budget_x]]</f>
        <v>1.2049965708154509</v>
      </c>
      <c r="L8657" t="str" cm="1">
        <f t="array" ref="L8657">_xlfn.IFS(Table1[[#This Row],[score]]&gt;70,"high",Table1[[#This Row],[score]]&gt;50,"medium",Table1[[#This Row],[score]]&lt;=50,"low")</f>
        <v>high</v>
      </c>
    </row>
    <row r="8658" spans="1:12" x14ac:dyDescent="0.3">
      <c r="A8658" t="s">
        <v>8322</v>
      </c>
      <c r="B8658" s="1">
        <v>30195</v>
      </c>
      <c r="C8658">
        <v>79</v>
      </c>
      <c r="D8658" t="s">
        <v>9</v>
      </c>
      <c r="E8658" t="s">
        <v>10</v>
      </c>
      <c r="F8658">
        <v>1288000</v>
      </c>
      <c r="G8658">
        <v>6002370</v>
      </c>
      <c r="H8658" t="s">
        <v>11</v>
      </c>
      <c r="I8658">
        <f>YEAR(Table1[[#This Row],[date]])</f>
        <v>1982</v>
      </c>
      <c r="J8658">
        <f>Table1[[#This Row],[revenue]]-Table1[[#This Row],[budget_x]]</f>
        <v>4714370</v>
      </c>
      <c r="K8658" s="7">
        <f>Table1[[#This Row],[profit /loss ]]/Table1[[#This Row],[budget_x]]</f>
        <v>3.6602251552795031</v>
      </c>
      <c r="L8658" t="str" cm="1">
        <f t="array" ref="L8658">_xlfn.IFS(Table1[[#This Row],[score]]&gt;70,"high",Table1[[#This Row],[score]]&gt;50,"medium",Table1[[#This Row],[score]]&lt;=50,"low")</f>
        <v>high</v>
      </c>
    </row>
    <row r="8659" spans="1:12" x14ac:dyDescent="0.3">
      <c r="A8659" t="s">
        <v>8323</v>
      </c>
      <c r="B8659" s="1">
        <v>44845</v>
      </c>
      <c r="C8659">
        <v>83</v>
      </c>
      <c r="D8659" t="s">
        <v>9</v>
      </c>
      <c r="E8659" t="s">
        <v>10</v>
      </c>
      <c r="F8659">
        <v>159000000</v>
      </c>
      <c r="G8659">
        <v>779855224</v>
      </c>
      <c r="H8659" t="s">
        <v>17</v>
      </c>
      <c r="I8659">
        <f>YEAR(Table1[[#This Row],[date]])</f>
        <v>2022</v>
      </c>
      <c r="J8659">
        <f>Table1[[#This Row],[revenue]]-Table1[[#This Row],[budget_x]]</f>
        <v>620855224</v>
      </c>
      <c r="K8659" s="7">
        <f>Table1[[#This Row],[profit /loss ]]/Table1[[#This Row],[budget_x]]</f>
        <v>3.9047498364779876</v>
      </c>
      <c r="L8659" t="str" cm="1">
        <f t="array" ref="L8659">_xlfn.IFS(Table1[[#This Row],[score]]&gt;70,"high",Table1[[#This Row],[score]]&gt;50,"medium",Table1[[#This Row],[score]]&lt;=50,"low")</f>
        <v>high</v>
      </c>
    </row>
    <row r="8660" spans="1:12" x14ac:dyDescent="0.3">
      <c r="A8660" t="s">
        <v>8324</v>
      </c>
      <c r="B8660" s="1">
        <v>31546</v>
      </c>
      <c r="C8660">
        <v>59</v>
      </c>
      <c r="D8660" t="s">
        <v>9</v>
      </c>
      <c r="E8660" t="s">
        <v>10</v>
      </c>
      <c r="F8660">
        <v>10330000</v>
      </c>
      <c r="G8660">
        <v>17768900</v>
      </c>
      <c r="H8660" t="s">
        <v>11</v>
      </c>
      <c r="I8660">
        <f>YEAR(Table1[[#This Row],[date]])</f>
        <v>1986</v>
      </c>
      <c r="J8660">
        <f>Table1[[#This Row],[revenue]]-Table1[[#This Row],[budget_x]]</f>
        <v>7438900</v>
      </c>
      <c r="K8660" s="7">
        <f>Table1[[#This Row],[profit /loss ]]/Table1[[#This Row],[budget_x]]</f>
        <v>0.72012584704743465</v>
      </c>
      <c r="L8660" t="str" cm="1">
        <f t="array" ref="L8660">_xlfn.IFS(Table1[[#This Row],[score]]&gt;70,"high",Table1[[#This Row],[score]]&gt;50,"medium",Table1[[#This Row],[score]]&lt;=50,"low")</f>
        <v>medium</v>
      </c>
    </row>
    <row r="8661" spans="1:12" x14ac:dyDescent="0.3">
      <c r="A8661" t="s">
        <v>8325</v>
      </c>
      <c r="B8661" s="1">
        <v>35811</v>
      </c>
      <c r="C8661">
        <v>63</v>
      </c>
      <c r="D8661" t="s">
        <v>9</v>
      </c>
      <c r="E8661" t="s">
        <v>10</v>
      </c>
      <c r="F8661">
        <v>8000000</v>
      </c>
      <c r="G8661">
        <v>17394881</v>
      </c>
      <c r="H8661" t="s">
        <v>11</v>
      </c>
      <c r="I8661">
        <f>YEAR(Table1[[#This Row],[date]])</f>
        <v>1998</v>
      </c>
      <c r="J8661">
        <f>Table1[[#This Row],[revenue]]-Table1[[#This Row],[budget_x]]</f>
        <v>9394881</v>
      </c>
      <c r="K8661" s="7">
        <f>Table1[[#This Row],[profit /loss ]]/Table1[[#This Row],[budget_x]]</f>
        <v>1.174360125</v>
      </c>
      <c r="L8661" t="str" cm="1">
        <f t="array" ref="L8661">_xlfn.IFS(Table1[[#This Row],[score]]&gt;70,"high",Table1[[#This Row],[score]]&gt;50,"medium",Table1[[#This Row],[score]]&lt;=50,"low")</f>
        <v>medium</v>
      </c>
    </row>
    <row r="8662" spans="1:12" x14ac:dyDescent="0.3">
      <c r="A8662" t="s">
        <v>8326</v>
      </c>
      <c r="B8662" s="1">
        <v>40313</v>
      </c>
      <c r="C8662">
        <v>51</v>
      </c>
      <c r="D8662" t="s">
        <v>9</v>
      </c>
      <c r="E8662" t="s">
        <v>69</v>
      </c>
      <c r="F8662">
        <v>89600000</v>
      </c>
      <c r="G8662">
        <v>318056302</v>
      </c>
      <c r="H8662" t="s">
        <v>143</v>
      </c>
      <c r="I8662">
        <f>YEAR(Table1[[#This Row],[date]])</f>
        <v>2010</v>
      </c>
      <c r="J8662">
        <f>Table1[[#This Row],[revenue]]-Table1[[#This Row],[budget_x]]</f>
        <v>228456302</v>
      </c>
      <c r="K8662" s="7">
        <f>Table1[[#This Row],[profit /loss ]]/Table1[[#This Row],[budget_x]]</f>
        <v>2.5497355133928572</v>
      </c>
      <c r="L8662" t="str" cm="1">
        <f t="array" ref="L8662">_xlfn.IFS(Table1[[#This Row],[score]]&gt;70,"high",Table1[[#This Row],[score]]&gt;50,"medium",Table1[[#This Row],[score]]&lt;=50,"low")</f>
        <v>medium</v>
      </c>
    </row>
    <row r="8663" spans="1:12" x14ac:dyDescent="0.3">
      <c r="A8663" t="s">
        <v>8327</v>
      </c>
      <c r="B8663" s="1">
        <v>40486</v>
      </c>
      <c r="C8663">
        <v>67</v>
      </c>
      <c r="D8663" t="s">
        <v>9</v>
      </c>
      <c r="E8663" t="s">
        <v>10</v>
      </c>
      <c r="F8663">
        <v>4000000</v>
      </c>
      <c r="G8663">
        <v>12302</v>
      </c>
      <c r="H8663" t="s">
        <v>11</v>
      </c>
      <c r="I8663">
        <f>YEAR(Table1[[#This Row],[date]])</f>
        <v>2010</v>
      </c>
      <c r="J8663">
        <f>Table1[[#This Row],[revenue]]-Table1[[#This Row],[budget_x]]</f>
        <v>-3987698</v>
      </c>
      <c r="K8663" s="7">
        <f>Table1[[#This Row],[profit /loss ]]/Table1[[#This Row],[budget_x]]</f>
        <v>-0.99692449999999999</v>
      </c>
      <c r="L8663" t="str" cm="1">
        <f t="array" ref="L8663">_xlfn.IFS(Table1[[#This Row],[score]]&gt;70,"high",Table1[[#This Row],[score]]&gt;50,"medium",Table1[[#This Row],[score]]&lt;=50,"low")</f>
        <v>medium</v>
      </c>
    </row>
    <row r="8664" spans="1:12" x14ac:dyDescent="0.3">
      <c r="A8664" t="s">
        <v>8328</v>
      </c>
      <c r="B8664" s="1">
        <v>29474</v>
      </c>
      <c r="C8664">
        <v>61</v>
      </c>
      <c r="D8664" t="s">
        <v>9</v>
      </c>
      <c r="E8664" t="s">
        <v>10</v>
      </c>
      <c r="F8664">
        <v>22900000</v>
      </c>
      <c r="G8664">
        <v>854</v>
      </c>
      <c r="H8664" t="s">
        <v>17</v>
      </c>
      <c r="I8664">
        <f>YEAR(Table1[[#This Row],[date]])</f>
        <v>1980</v>
      </c>
      <c r="J8664">
        <f>Table1[[#This Row],[revenue]]-Table1[[#This Row],[budget_x]]</f>
        <v>-22899146</v>
      </c>
      <c r="K8664" s="7">
        <f>Table1[[#This Row],[profit /loss ]]/Table1[[#This Row],[budget_x]]</f>
        <v>-0.99996270742358073</v>
      </c>
      <c r="L8664" t="str" cm="1">
        <f t="array" ref="L8664">_xlfn.IFS(Table1[[#This Row],[score]]&gt;70,"high",Table1[[#This Row],[score]]&gt;50,"medium",Table1[[#This Row],[score]]&lt;=50,"low")</f>
        <v>medium</v>
      </c>
    </row>
    <row r="8665" spans="1:12" x14ac:dyDescent="0.3">
      <c r="A8665" t="s">
        <v>8329</v>
      </c>
      <c r="B8665" s="1">
        <v>35159</v>
      </c>
      <c r="C8665">
        <v>54</v>
      </c>
      <c r="D8665" t="s">
        <v>9</v>
      </c>
      <c r="E8665" t="s">
        <v>10</v>
      </c>
      <c r="F8665">
        <v>16000000</v>
      </c>
      <c r="G8665">
        <v>23546833</v>
      </c>
      <c r="H8665" t="s">
        <v>11</v>
      </c>
      <c r="I8665">
        <f>YEAR(Table1[[#This Row],[date]])</f>
        <v>1996</v>
      </c>
      <c r="J8665">
        <f>Table1[[#This Row],[revenue]]-Table1[[#This Row],[budget_x]]</f>
        <v>7546833</v>
      </c>
      <c r="K8665" s="7">
        <f>Table1[[#This Row],[profit /loss ]]/Table1[[#This Row],[budget_x]]</f>
        <v>0.47167706250000002</v>
      </c>
      <c r="L8665" t="str" cm="1">
        <f t="array" ref="L8665">_xlfn.IFS(Table1[[#This Row],[score]]&gt;70,"high",Table1[[#This Row],[score]]&gt;50,"medium",Table1[[#This Row],[score]]&lt;=50,"low")</f>
        <v>medium</v>
      </c>
    </row>
    <row r="8666" spans="1:12" x14ac:dyDescent="0.3">
      <c r="A8666" t="s">
        <v>8330</v>
      </c>
      <c r="B8666" s="1">
        <v>44749</v>
      </c>
      <c r="C8666">
        <v>71</v>
      </c>
      <c r="D8666" t="s">
        <v>9</v>
      </c>
      <c r="E8666" t="s">
        <v>187</v>
      </c>
      <c r="F8666">
        <v>2412000</v>
      </c>
      <c r="G8666">
        <v>138808687</v>
      </c>
      <c r="H8666" t="s">
        <v>11</v>
      </c>
      <c r="I8666">
        <f>YEAR(Table1[[#This Row],[date]])</f>
        <v>2022</v>
      </c>
      <c r="J8666">
        <f>Table1[[#This Row],[revenue]]-Table1[[#This Row],[budget_x]]</f>
        <v>136396687</v>
      </c>
      <c r="K8666" s="7">
        <f>Table1[[#This Row],[profit /loss ]]/Table1[[#This Row],[budget_x]]</f>
        <v>56.54920688225539</v>
      </c>
      <c r="L8666" t="str" cm="1">
        <f t="array" ref="L8666">_xlfn.IFS(Table1[[#This Row],[score]]&gt;70,"high",Table1[[#This Row],[score]]&gt;50,"medium",Table1[[#This Row],[score]]&lt;=50,"low")</f>
        <v>high</v>
      </c>
    </row>
    <row r="8667" spans="1:12" x14ac:dyDescent="0.3">
      <c r="A8667" t="s">
        <v>8331</v>
      </c>
      <c r="B8667" s="1">
        <v>42502</v>
      </c>
      <c r="C8667">
        <v>67</v>
      </c>
      <c r="D8667" t="s">
        <v>9</v>
      </c>
      <c r="E8667" t="s">
        <v>10</v>
      </c>
      <c r="F8667">
        <v>5000000</v>
      </c>
      <c r="G8667">
        <v>3807503</v>
      </c>
      <c r="H8667" t="s">
        <v>11</v>
      </c>
      <c r="I8667">
        <f>YEAR(Table1[[#This Row],[date]])</f>
        <v>2016</v>
      </c>
      <c r="J8667">
        <f>Table1[[#This Row],[revenue]]-Table1[[#This Row],[budget_x]]</f>
        <v>-1192497</v>
      </c>
      <c r="K8667" s="7">
        <f>Table1[[#This Row],[profit /loss ]]/Table1[[#This Row],[budget_x]]</f>
        <v>-0.2384994</v>
      </c>
      <c r="L8667" t="str" cm="1">
        <f t="array" ref="L8667">_xlfn.IFS(Table1[[#This Row],[score]]&gt;70,"high",Table1[[#This Row],[score]]&gt;50,"medium",Table1[[#This Row],[score]]&lt;=50,"low")</f>
        <v>medium</v>
      </c>
    </row>
    <row r="8668" spans="1:12" x14ac:dyDescent="0.3">
      <c r="A8668" t="s">
        <v>8332</v>
      </c>
      <c r="B8668" s="1">
        <v>34613</v>
      </c>
      <c r="C8668">
        <v>61</v>
      </c>
      <c r="D8668" t="s">
        <v>9</v>
      </c>
      <c r="E8668" t="s">
        <v>69</v>
      </c>
      <c r="F8668">
        <v>127400000</v>
      </c>
      <c r="G8668">
        <v>439839810.39999998</v>
      </c>
      <c r="H8668" t="s">
        <v>11</v>
      </c>
      <c r="I8668">
        <f>YEAR(Table1[[#This Row],[date]])</f>
        <v>1994</v>
      </c>
      <c r="J8668">
        <f>Table1[[#This Row],[revenue]]-Table1[[#This Row],[budget_x]]</f>
        <v>312439810.39999998</v>
      </c>
      <c r="K8668" s="7">
        <f>Table1[[#This Row],[profit /loss ]]/Table1[[#This Row],[budget_x]]</f>
        <v>2.4524317927786496</v>
      </c>
      <c r="L8668" t="str" cm="1">
        <f t="array" ref="L8668">_xlfn.IFS(Table1[[#This Row],[score]]&gt;70,"high",Table1[[#This Row],[score]]&gt;50,"medium",Table1[[#This Row],[score]]&lt;=50,"low")</f>
        <v>medium</v>
      </c>
    </row>
    <row r="8669" spans="1:12" x14ac:dyDescent="0.3">
      <c r="A8669" t="s">
        <v>8333</v>
      </c>
      <c r="B8669" s="1">
        <v>34591</v>
      </c>
      <c r="C8669">
        <v>80</v>
      </c>
      <c r="D8669" t="s">
        <v>9</v>
      </c>
      <c r="E8669" t="s">
        <v>171</v>
      </c>
      <c r="F8669">
        <v>136000000</v>
      </c>
      <c r="G8669">
        <v>312438109.80000001</v>
      </c>
      <c r="H8669" t="s">
        <v>184</v>
      </c>
      <c r="I8669">
        <f>YEAR(Table1[[#This Row],[date]])</f>
        <v>1994</v>
      </c>
      <c r="J8669">
        <f>Table1[[#This Row],[revenue]]-Table1[[#This Row],[budget_x]]</f>
        <v>176438109.80000001</v>
      </c>
      <c r="K8669" s="7">
        <f>Table1[[#This Row],[profit /loss ]]/Table1[[#This Row],[budget_x]]</f>
        <v>1.297339042647059</v>
      </c>
      <c r="L8669" t="str" cm="1">
        <f t="array" ref="L8669">_xlfn.IFS(Table1[[#This Row],[score]]&gt;70,"high",Table1[[#This Row],[score]]&gt;50,"medium",Table1[[#This Row],[score]]&lt;=50,"low")</f>
        <v>high</v>
      </c>
    </row>
    <row r="8670" spans="1:12" x14ac:dyDescent="0.3">
      <c r="A8670" t="s">
        <v>8334</v>
      </c>
      <c r="B8670" s="1">
        <v>18664</v>
      </c>
      <c r="C8670">
        <v>81</v>
      </c>
      <c r="D8670" t="s">
        <v>9</v>
      </c>
      <c r="E8670" t="s">
        <v>15</v>
      </c>
      <c r="F8670">
        <v>209000000</v>
      </c>
      <c r="G8670">
        <v>1018310539</v>
      </c>
      <c r="H8670" t="s">
        <v>17</v>
      </c>
      <c r="I8670">
        <f>YEAR(Table1[[#This Row],[date]])</f>
        <v>1951</v>
      </c>
      <c r="J8670">
        <f>Table1[[#This Row],[revenue]]-Table1[[#This Row],[budget_x]]</f>
        <v>809310539</v>
      </c>
      <c r="K8670" s="7">
        <f>Table1[[#This Row],[profit /loss ]]/Table1[[#This Row],[budget_x]]</f>
        <v>3.8722992296650718</v>
      </c>
      <c r="L8670" t="str" cm="1">
        <f t="array" ref="L8670">_xlfn.IFS(Table1[[#This Row],[score]]&gt;70,"high",Table1[[#This Row],[score]]&gt;50,"medium",Table1[[#This Row],[score]]&lt;=50,"low")</f>
        <v>high</v>
      </c>
    </row>
    <row r="8671" spans="1:12" x14ac:dyDescent="0.3">
      <c r="A8671" t="s">
        <v>8335</v>
      </c>
      <c r="B8671" s="1">
        <v>39666</v>
      </c>
      <c r="C8671">
        <v>62</v>
      </c>
      <c r="D8671" t="s">
        <v>9</v>
      </c>
      <c r="E8671" t="s">
        <v>10</v>
      </c>
      <c r="F8671">
        <v>27000000</v>
      </c>
      <c r="G8671">
        <v>44270131</v>
      </c>
      <c r="H8671" t="s">
        <v>17</v>
      </c>
      <c r="I8671">
        <f>YEAR(Table1[[#This Row],[date]])</f>
        <v>2008</v>
      </c>
      <c r="J8671">
        <f>Table1[[#This Row],[revenue]]-Table1[[#This Row],[budget_x]]</f>
        <v>17270131</v>
      </c>
      <c r="K8671" s="7">
        <f>Table1[[#This Row],[profit /loss ]]/Table1[[#This Row],[budget_x]]</f>
        <v>0.6396344814814815</v>
      </c>
      <c r="L8671" t="str" cm="1">
        <f t="array" ref="L8671">_xlfn.IFS(Table1[[#This Row],[score]]&gt;70,"high",Table1[[#This Row],[score]]&gt;50,"medium",Table1[[#This Row],[score]]&lt;=50,"low")</f>
        <v>medium</v>
      </c>
    </row>
    <row r="8672" spans="1:12" x14ac:dyDescent="0.3">
      <c r="A8672" t="s">
        <v>8336</v>
      </c>
      <c r="B8672" s="1">
        <v>42231</v>
      </c>
      <c r="C8672">
        <v>55</v>
      </c>
      <c r="D8672" t="s">
        <v>9</v>
      </c>
      <c r="E8672" t="s">
        <v>10</v>
      </c>
      <c r="F8672">
        <v>49200000</v>
      </c>
      <c r="G8672">
        <v>427304425.60000002</v>
      </c>
      <c r="H8672" t="s">
        <v>132</v>
      </c>
      <c r="I8672">
        <f>YEAR(Table1[[#This Row],[date]])</f>
        <v>2015</v>
      </c>
      <c r="J8672">
        <f>Table1[[#This Row],[revenue]]-Table1[[#This Row],[budget_x]]</f>
        <v>378104425.60000002</v>
      </c>
      <c r="K8672" s="7">
        <f>Table1[[#This Row],[profit /loss ]]/Table1[[#This Row],[budget_x]]</f>
        <v>7.6850493008130085</v>
      </c>
      <c r="L8672" t="str" cm="1">
        <f t="array" ref="L8672">_xlfn.IFS(Table1[[#This Row],[score]]&gt;70,"high",Table1[[#This Row],[score]]&gt;50,"medium",Table1[[#This Row],[score]]&lt;=50,"low")</f>
        <v>medium</v>
      </c>
    </row>
    <row r="8673" spans="1:12" x14ac:dyDescent="0.3">
      <c r="A8673" t="s">
        <v>8337</v>
      </c>
      <c r="B8673" s="1">
        <v>44813</v>
      </c>
      <c r="C8673">
        <v>59</v>
      </c>
      <c r="D8673" t="s">
        <v>9</v>
      </c>
      <c r="E8673" t="s">
        <v>284</v>
      </c>
      <c r="F8673">
        <v>88000000</v>
      </c>
      <c r="G8673">
        <v>503089616.80000001</v>
      </c>
      <c r="H8673" t="s">
        <v>396</v>
      </c>
      <c r="I8673">
        <f>YEAR(Table1[[#This Row],[date]])</f>
        <v>2022</v>
      </c>
      <c r="J8673">
        <f>Table1[[#This Row],[revenue]]-Table1[[#This Row],[budget_x]]</f>
        <v>415089616.80000001</v>
      </c>
      <c r="K8673" s="7">
        <f>Table1[[#This Row],[profit /loss ]]/Table1[[#This Row],[budget_x]]</f>
        <v>4.7169274636363641</v>
      </c>
      <c r="L8673" t="str" cm="1">
        <f t="array" ref="L8673">_xlfn.IFS(Table1[[#This Row],[score]]&gt;70,"high",Table1[[#This Row],[score]]&gt;50,"medium",Table1[[#This Row],[score]]&lt;=50,"low")</f>
        <v>medium</v>
      </c>
    </row>
    <row r="8674" spans="1:12" x14ac:dyDescent="0.3">
      <c r="A8674" t="s">
        <v>8338</v>
      </c>
      <c r="B8674" s="1">
        <v>42831</v>
      </c>
      <c r="C8674">
        <v>71</v>
      </c>
      <c r="D8674" t="s">
        <v>9</v>
      </c>
      <c r="E8674" t="s">
        <v>83</v>
      </c>
      <c r="F8674">
        <v>7075038</v>
      </c>
      <c r="G8674">
        <v>9868942</v>
      </c>
      <c r="H8674" t="s">
        <v>108</v>
      </c>
      <c r="I8674">
        <f>YEAR(Table1[[#This Row],[date]])</f>
        <v>2017</v>
      </c>
      <c r="J8674">
        <f>Table1[[#This Row],[revenue]]-Table1[[#This Row],[budget_x]]</f>
        <v>2793904</v>
      </c>
      <c r="K8674" s="7">
        <f>Table1[[#This Row],[profit /loss ]]/Table1[[#This Row],[budget_x]]</f>
        <v>0.3948959708767642</v>
      </c>
      <c r="L8674" t="str" cm="1">
        <f t="array" ref="L8674">_xlfn.IFS(Table1[[#This Row],[score]]&gt;70,"high",Table1[[#This Row],[score]]&gt;50,"medium",Table1[[#This Row],[score]]&lt;=50,"low")</f>
        <v>high</v>
      </c>
    </row>
    <row r="8675" spans="1:12" x14ac:dyDescent="0.3">
      <c r="A8675" t="s">
        <v>8339</v>
      </c>
      <c r="B8675" s="1">
        <v>32681</v>
      </c>
      <c r="C8675">
        <v>67</v>
      </c>
      <c r="D8675" t="s">
        <v>9</v>
      </c>
      <c r="E8675" t="s">
        <v>10</v>
      </c>
      <c r="F8675">
        <v>18000000</v>
      </c>
      <c r="G8675">
        <v>49101993</v>
      </c>
      <c r="H8675" t="s">
        <v>11</v>
      </c>
      <c r="I8675">
        <f>YEAR(Table1[[#This Row],[date]])</f>
        <v>1989</v>
      </c>
      <c r="J8675">
        <f>Table1[[#This Row],[revenue]]-Table1[[#This Row],[budget_x]]</f>
        <v>31101993</v>
      </c>
      <c r="K8675" s="7">
        <f>Table1[[#This Row],[profit /loss ]]/Table1[[#This Row],[budget_x]]</f>
        <v>1.7278884999999999</v>
      </c>
      <c r="L8675" t="str" cm="1">
        <f t="array" ref="L8675">_xlfn.IFS(Table1[[#This Row],[score]]&gt;70,"high",Table1[[#This Row],[score]]&gt;50,"medium",Table1[[#This Row],[score]]&lt;=50,"low")</f>
        <v>medium</v>
      </c>
    </row>
    <row r="8676" spans="1:12" x14ac:dyDescent="0.3">
      <c r="A8676" t="s">
        <v>8340</v>
      </c>
      <c r="B8676" s="1">
        <v>43119</v>
      </c>
      <c r="C8676">
        <v>54</v>
      </c>
      <c r="D8676" t="s">
        <v>9</v>
      </c>
      <c r="E8676" t="s">
        <v>10</v>
      </c>
      <c r="F8676">
        <v>4740000</v>
      </c>
      <c r="G8676">
        <v>169209</v>
      </c>
      <c r="H8676" t="s">
        <v>17</v>
      </c>
      <c r="I8676">
        <f>YEAR(Table1[[#This Row],[date]])</f>
        <v>2018</v>
      </c>
      <c r="J8676">
        <f>Table1[[#This Row],[revenue]]-Table1[[#This Row],[budget_x]]</f>
        <v>-4570791</v>
      </c>
      <c r="K8676" s="7">
        <f>Table1[[#This Row],[profit /loss ]]/Table1[[#This Row],[budget_x]]</f>
        <v>-0.96430189873417727</v>
      </c>
      <c r="L8676" t="str" cm="1">
        <f t="array" ref="L8676">_xlfn.IFS(Table1[[#This Row],[score]]&gt;70,"high",Table1[[#This Row],[score]]&gt;50,"medium",Table1[[#This Row],[score]]&lt;=50,"low")</f>
        <v>medium</v>
      </c>
    </row>
    <row r="8677" spans="1:12" x14ac:dyDescent="0.3">
      <c r="A8677" t="s">
        <v>8341</v>
      </c>
      <c r="B8677" s="1">
        <v>35513</v>
      </c>
      <c r="C8677">
        <v>60</v>
      </c>
      <c r="D8677" t="s">
        <v>9</v>
      </c>
      <c r="E8677" t="s">
        <v>10</v>
      </c>
      <c r="F8677">
        <v>25000000</v>
      </c>
      <c r="G8677">
        <v>14063331</v>
      </c>
      <c r="H8677" t="s">
        <v>11</v>
      </c>
      <c r="I8677">
        <f>YEAR(Table1[[#This Row],[date]])</f>
        <v>1997</v>
      </c>
      <c r="J8677">
        <f>Table1[[#This Row],[revenue]]-Table1[[#This Row],[budget_x]]</f>
        <v>-10936669</v>
      </c>
      <c r="K8677" s="7">
        <f>Table1[[#This Row],[profit /loss ]]/Table1[[#This Row],[budget_x]]</f>
        <v>-0.43746676000000001</v>
      </c>
      <c r="L8677" t="str" cm="1">
        <f t="array" ref="L8677">_xlfn.IFS(Table1[[#This Row],[score]]&gt;70,"high",Table1[[#This Row],[score]]&gt;50,"medium",Table1[[#This Row],[score]]&lt;=50,"low")</f>
        <v>medium</v>
      </c>
    </row>
    <row r="8678" spans="1:12" x14ac:dyDescent="0.3">
      <c r="A8678" t="s">
        <v>8342</v>
      </c>
      <c r="B8678" s="1">
        <v>35285</v>
      </c>
      <c r="C8678">
        <v>63</v>
      </c>
      <c r="D8678" t="s">
        <v>9</v>
      </c>
      <c r="E8678" t="s">
        <v>10</v>
      </c>
      <c r="F8678">
        <v>32000000</v>
      </c>
      <c r="G8678">
        <v>152036382</v>
      </c>
      <c r="H8678" t="s">
        <v>11</v>
      </c>
      <c r="I8678">
        <f>YEAR(Table1[[#This Row],[date]])</f>
        <v>1996</v>
      </c>
      <c r="J8678">
        <f>Table1[[#This Row],[revenue]]-Table1[[#This Row],[budget_x]]</f>
        <v>120036382</v>
      </c>
      <c r="K8678" s="7">
        <f>Table1[[#This Row],[profit /loss ]]/Table1[[#This Row],[budget_x]]</f>
        <v>3.7511369375000001</v>
      </c>
      <c r="L8678" t="str" cm="1">
        <f t="array" ref="L8678">_xlfn.IFS(Table1[[#This Row],[score]]&gt;70,"high",Table1[[#This Row],[score]]&gt;50,"medium",Table1[[#This Row],[score]]&lt;=50,"low")</f>
        <v>medium</v>
      </c>
    </row>
    <row r="8679" spans="1:12" x14ac:dyDescent="0.3">
      <c r="A8679" t="s">
        <v>8343</v>
      </c>
      <c r="B8679" s="1">
        <v>31189</v>
      </c>
      <c r="C8679">
        <v>60</v>
      </c>
      <c r="D8679" t="s">
        <v>9</v>
      </c>
      <c r="E8679" t="s">
        <v>69</v>
      </c>
      <c r="F8679">
        <v>84000000</v>
      </c>
      <c r="G8679">
        <v>345336673.39999998</v>
      </c>
      <c r="H8679" t="s">
        <v>143</v>
      </c>
      <c r="I8679">
        <f>YEAR(Table1[[#This Row],[date]])</f>
        <v>1985</v>
      </c>
      <c r="J8679">
        <f>Table1[[#This Row],[revenue]]-Table1[[#This Row],[budget_x]]</f>
        <v>261336673.39999998</v>
      </c>
      <c r="K8679" s="7">
        <f>Table1[[#This Row],[profit /loss ]]/Table1[[#This Row],[budget_x]]</f>
        <v>3.1111508738095237</v>
      </c>
      <c r="L8679" t="str" cm="1">
        <f t="array" ref="L8679">_xlfn.IFS(Table1[[#This Row],[score]]&gt;70,"high",Table1[[#This Row],[score]]&gt;50,"medium",Table1[[#This Row],[score]]&lt;=50,"low")</f>
        <v>medium</v>
      </c>
    </row>
    <row r="8680" spans="1:12" x14ac:dyDescent="0.3">
      <c r="A8680" t="s">
        <v>8344</v>
      </c>
      <c r="B8680" s="1">
        <v>42439</v>
      </c>
      <c r="C8680">
        <v>44</v>
      </c>
      <c r="D8680" t="s">
        <v>9</v>
      </c>
      <c r="E8680" t="s">
        <v>74</v>
      </c>
      <c r="F8680">
        <v>112600000</v>
      </c>
      <c r="G8680">
        <v>597883933</v>
      </c>
      <c r="H8680" t="s">
        <v>75</v>
      </c>
      <c r="I8680">
        <f>YEAR(Table1[[#This Row],[date]])</f>
        <v>2016</v>
      </c>
      <c r="J8680">
        <f>Table1[[#This Row],[revenue]]-Table1[[#This Row],[budget_x]]</f>
        <v>485283933</v>
      </c>
      <c r="K8680" s="7">
        <f>Table1[[#This Row],[profit /loss ]]/Table1[[#This Row],[budget_x]]</f>
        <v>4.3098040230905861</v>
      </c>
      <c r="L8680" t="str" cm="1">
        <f t="array" ref="L8680">_xlfn.IFS(Table1[[#This Row],[score]]&gt;70,"high",Table1[[#This Row],[score]]&gt;50,"medium",Table1[[#This Row],[score]]&lt;=50,"low")</f>
        <v>low</v>
      </c>
    </row>
    <row r="8681" spans="1:12" x14ac:dyDescent="0.3">
      <c r="A8681" t="s">
        <v>8345</v>
      </c>
      <c r="B8681" s="1">
        <v>24616</v>
      </c>
      <c r="C8681">
        <v>74</v>
      </c>
      <c r="D8681" t="s">
        <v>9</v>
      </c>
      <c r="E8681" t="s">
        <v>171</v>
      </c>
      <c r="F8681">
        <v>85000000</v>
      </c>
      <c r="G8681">
        <v>645835675.20000005</v>
      </c>
      <c r="H8681" t="s">
        <v>184</v>
      </c>
      <c r="I8681">
        <f>YEAR(Table1[[#This Row],[date]])</f>
        <v>1967</v>
      </c>
      <c r="J8681">
        <f>Table1[[#This Row],[revenue]]-Table1[[#This Row],[budget_x]]</f>
        <v>560835675.20000005</v>
      </c>
      <c r="K8681" s="7">
        <f>Table1[[#This Row],[profit /loss ]]/Table1[[#This Row],[budget_x]]</f>
        <v>6.5980667670588238</v>
      </c>
      <c r="L8681" t="str" cm="1">
        <f t="array" ref="L8681">_xlfn.IFS(Table1[[#This Row],[score]]&gt;70,"high",Table1[[#This Row],[score]]&gt;50,"medium",Table1[[#This Row],[score]]&lt;=50,"low")</f>
        <v>high</v>
      </c>
    </row>
    <row r="8682" spans="1:12" x14ac:dyDescent="0.3">
      <c r="A8682" t="s">
        <v>8346</v>
      </c>
      <c r="B8682" s="1">
        <v>41083</v>
      </c>
      <c r="C8682">
        <v>75</v>
      </c>
      <c r="D8682" t="s">
        <v>9</v>
      </c>
      <c r="E8682" t="s">
        <v>69</v>
      </c>
      <c r="F8682">
        <v>122700000</v>
      </c>
      <c r="G8682">
        <v>217486131</v>
      </c>
      <c r="H8682" t="s">
        <v>143</v>
      </c>
      <c r="I8682">
        <f>YEAR(Table1[[#This Row],[date]])</f>
        <v>2012</v>
      </c>
      <c r="J8682">
        <f>Table1[[#This Row],[revenue]]-Table1[[#This Row],[budget_x]]</f>
        <v>94786131</v>
      </c>
      <c r="K8682" s="7">
        <f>Table1[[#This Row],[profit /loss ]]/Table1[[#This Row],[budget_x]]</f>
        <v>0.77250310513447429</v>
      </c>
      <c r="L8682" t="str" cm="1">
        <f t="array" ref="L8682">_xlfn.IFS(Table1[[#This Row],[score]]&gt;70,"high",Table1[[#This Row],[score]]&gt;50,"medium",Table1[[#This Row],[score]]&lt;=50,"low")</f>
        <v>high</v>
      </c>
    </row>
    <row r="8683" spans="1:12" x14ac:dyDescent="0.3">
      <c r="A8683" t="s">
        <v>8347</v>
      </c>
      <c r="B8683" s="1">
        <v>21551</v>
      </c>
      <c r="C8683">
        <v>80</v>
      </c>
      <c r="D8683" t="s">
        <v>9</v>
      </c>
      <c r="E8683" t="s">
        <v>15</v>
      </c>
      <c r="F8683">
        <v>102200000</v>
      </c>
      <c r="G8683">
        <v>696582478</v>
      </c>
      <c r="H8683" t="s">
        <v>17</v>
      </c>
      <c r="I8683">
        <f>YEAR(Table1[[#This Row],[date]])</f>
        <v>1959</v>
      </c>
      <c r="J8683">
        <f>Table1[[#This Row],[revenue]]-Table1[[#This Row],[budget_x]]</f>
        <v>594382478</v>
      </c>
      <c r="K8683" s="7">
        <f>Table1[[#This Row],[profit /loss ]]/Table1[[#This Row],[budget_x]]</f>
        <v>5.8158755185909978</v>
      </c>
      <c r="L8683" t="str" cm="1">
        <f t="array" ref="L8683">_xlfn.IFS(Table1[[#This Row],[score]]&gt;70,"high",Table1[[#This Row],[score]]&gt;50,"medium",Table1[[#This Row],[score]]&lt;=50,"low")</f>
        <v>high</v>
      </c>
    </row>
    <row r="8684" spans="1:12" x14ac:dyDescent="0.3">
      <c r="A8684" t="s">
        <v>8348</v>
      </c>
      <c r="B8684" s="1">
        <v>9490</v>
      </c>
      <c r="C8684">
        <v>76</v>
      </c>
      <c r="D8684" t="s">
        <v>9</v>
      </c>
      <c r="E8684" t="s">
        <v>83</v>
      </c>
      <c r="F8684">
        <v>5389600</v>
      </c>
      <c r="G8684">
        <v>45100</v>
      </c>
      <c r="H8684" t="s">
        <v>3587</v>
      </c>
      <c r="I8684">
        <f>YEAR(Table1[[#This Row],[date]])</f>
        <v>1925</v>
      </c>
      <c r="J8684">
        <f>Table1[[#This Row],[revenue]]-Table1[[#This Row],[budget_x]]</f>
        <v>-5344500</v>
      </c>
      <c r="K8684" s="7">
        <f>Table1[[#This Row],[profit /loss ]]/Table1[[#This Row],[budget_x]]</f>
        <v>-0.99163203206174855</v>
      </c>
      <c r="L8684" t="str" cm="1">
        <f t="array" ref="L8684">_xlfn.IFS(Table1[[#This Row],[score]]&gt;70,"high",Table1[[#This Row],[score]]&gt;50,"medium",Table1[[#This Row],[score]]&lt;=50,"low")</f>
        <v>high</v>
      </c>
    </row>
    <row r="8685" spans="1:12" x14ac:dyDescent="0.3">
      <c r="A8685" t="s">
        <v>8349</v>
      </c>
      <c r="B8685" s="1">
        <v>27117</v>
      </c>
      <c r="C8685">
        <v>74</v>
      </c>
      <c r="D8685" t="s">
        <v>9</v>
      </c>
      <c r="E8685" t="s">
        <v>95</v>
      </c>
      <c r="F8685">
        <v>3477000</v>
      </c>
      <c r="G8685">
        <v>36782781</v>
      </c>
      <c r="H8685" t="s">
        <v>96</v>
      </c>
      <c r="I8685">
        <f>YEAR(Table1[[#This Row],[date]])</f>
        <v>1974</v>
      </c>
      <c r="J8685">
        <f>Table1[[#This Row],[revenue]]-Table1[[#This Row],[budget_x]]</f>
        <v>33305781</v>
      </c>
      <c r="K8685" s="7">
        <f>Table1[[#This Row],[profit /loss ]]/Table1[[#This Row],[budget_x]]</f>
        <v>9.5788843830888695</v>
      </c>
      <c r="L8685" t="str" cm="1">
        <f t="array" ref="L8685">_xlfn.IFS(Table1[[#This Row],[score]]&gt;70,"high",Table1[[#This Row],[score]]&gt;50,"medium",Table1[[#This Row],[score]]&lt;=50,"low")</f>
        <v>high</v>
      </c>
    </row>
    <row r="8686" spans="1:12" x14ac:dyDescent="0.3">
      <c r="A8686" t="s">
        <v>8350</v>
      </c>
      <c r="B8686" s="1">
        <v>44246</v>
      </c>
      <c r="C8686">
        <v>66</v>
      </c>
      <c r="D8686" t="s">
        <v>9</v>
      </c>
      <c r="E8686" t="s">
        <v>10</v>
      </c>
      <c r="F8686">
        <v>5900000</v>
      </c>
      <c r="G8686">
        <v>245416443.19999999</v>
      </c>
      <c r="H8686" t="s">
        <v>11</v>
      </c>
      <c r="I8686">
        <f>YEAR(Table1[[#This Row],[date]])</f>
        <v>2021</v>
      </c>
      <c r="J8686">
        <f>Table1[[#This Row],[revenue]]-Table1[[#This Row],[budget_x]]</f>
        <v>239516443.19999999</v>
      </c>
      <c r="K8686" s="7">
        <f>Table1[[#This Row],[profit /loss ]]/Table1[[#This Row],[budget_x]]</f>
        <v>40.596007322033898</v>
      </c>
      <c r="L8686" t="str" cm="1">
        <f t="array" ref="L8686">_xlfn.IFS(Table1[[#This Row],[score]]&gt;70,"high",Table1[[#This Row],[score]]&gt;50,"medium",Table1[[#This Row],[score]]&lt;=50,"low")</f>
        <v>medium</v>
      </c>
    </row>
    <row r="8687" spans="1:12" x14ac:dyDescent="0.3">
      <c r="A8687" t="s">
        <v>8351</v>
      </c>
      <c r="B8687" s="1">
        <v>38120</v>
      </c>
      <c r="C8687">
        <v>58</v>
      </c>
      <c r="D8687" t="s">
        <v>9</v>
      </c>
      <c r="E8687" t="s">
        <v>10</v>
      </c>
      <c r="F8687">
        <v>18000000</v>
      </c>
      <c r="G8687">
        <v>65842412</v>
      </c>
      <c r="H8687" t="s">
        <v>11</v>
      </c>
      <c r="I8687">
        <f>YEAR(Table1[[#This Row],[date]])</f>
        <v>2004</v>
      </c>
      <c r="J8687">
        <f>Table1[[#This Row],[revenue]]-Table1[[#This Row],[budget_x]]</f>
        <v>47842412</v>
      </c>
      <c r="K8687" s="7">
        <f>Table1[[#This Row],[profit /loss ]]/Table1[[#This Row],[budget_x]]</f>
        <v>2.6579117777777777</v>
      </c>
      <c r="L8687" t="str" cm="1">
        <f t="array" ref="L8687">_xlfn.IFS(Table1[[#This Row],[score]]&gt;70,"high",Table1[[#This Row],[score]]&gt;50,"medium",Table1[[#This Row],[score]]&lt;=50,"low")</f>
        <v>medium</v>
      </c>
    </row>
    <row r="8688" spans="1:12" x14ac:dyDescent="0.3">
      <c r="A8688" t="s">
        <v>8352</v>
      </c>
      <c r="B8688" s="1">
        <v>31855</v>
      </c>
      <c r="C8688">
        <v>69</v>
      </c>
      <c r="D8688" t="s">
        <v>9</v>
      </c>
      <c r="E8688" t="s">
        <v>10</v>
      </c>
      <c r="F8688">
        <v>30000000</v>
      </c>
      <c r="G8688">
        <v>38747385</v>
      </c>
      <c r="H8688" t="s">
        <v>11</v>
      </c>
      <c r="I8688">
        <f>YEAR(Table1[[#This Row],[date]])</f>
        <v>1987</v>
      </c>
      <c r="J8688">
        <f>Table1[[#This Row],[revenue]]-Table1[[#This Row],[budget_x]]</f>
        <v>8747385</v>
      </c>
      <c r="K8688" s="7">
        <f>Table1[[#This Row],[profit /loss ]]/Table1[[#This Row],[budget_x]]</f>
        <v>0.29157949999999999</v>
      </c>
      <c r="L8688" t="str" cm="1">
        <f t="array" ref="L8688">_xlfn.IFS(Table1[[#This Row],[score]]&gt;70,"high",Table1[[#This Row],[score]]&gt;50,"medium",Table1[[#This Row],[score]]&lt;=50,"low")</f>
        <v>medium</v>
      </c>
    </row>
    <row r="8689" spans="1:12" x14ac:dyDescent="0.3">
      <c r="A8689" t="s">
        <v>8353</v>
      </c>
      <c r="B8689" s="1">
        <v>37836</v>
      </c>
      <c r="C8689">
        <v>72</v>
      </c>
      <c r="D8689" t="s">
        <v>9</v>
      </c>
      <c r="E8689" t="s">
        <v>10</v>
      </c>
      <c r="F8689">
        <v>28000000</v>
      </c>
      <c r="G8689">
        <v>82119036</v>
      </c>
      <c r="H8689" t="s">
        <v>11</v>
      </c>
      <c r="I8689">
        <f>YEAR(Table1[[#This Row],[date]])</f>
        <v>2003</v>
      </c>
      <c r="J8689">
        <f>Table1[[#This Row],[revenue]]-Table1[[#This Row],[budget_x]]</f>
        <v>54119036</v>
      </c>
      <c r="K8689" s="7">
        <f>Table1[[#This Row],[profit /loss ]]/Table1[[#This Row],[budget_x]]</f>
        <v>1.9328227142857144</v>
      </c>
      <c r="L8689" t="str" cm="1">
        <f t="array" ref="L8689">_xlfn.IFS(Table1[[#This Row],[score]]&gt;70,"high",Table1[[#This Row],[score]]&gt;50,"medium",Table1[[#This Row],[score]]&lt;=50,"low")</f>
        <v>high</v>
      </c>
    </row>
    <row r="8690" spans="1:12" x14ac:dyDescent="0.3">
      <c r="A8690" t="s">
        <v>8354</v>
      </c>
      <c r="B8690" s="1">
        <v>42454</v>
      </c>
      <c r="C8690">
        <v>73</v>
      </c>
      <c r="D8690" t="s">
        <v>9</v>
      </c>
      <c r="E8690" t="s">
        <v>69</v>
      </c>
      <c r="F8690">
        <v>48600000</v>
      </c>
      <c r="G8690">
        <v>493136851.80000001</v>
      </c>
      <c r="H8690" t="s">
        <v>143</v>
      </c>
      <c r="I8690">
        <f>YEAR(Table1[[#This Row],[date]])</f>
        <v>2016</v>
      </c>
      <c r="J8690">
        <f>Table1[[#This Row],[revenue]]-Table1[[#This Row],[budget_x]]</f>
        <v>444536851.80000001</v>
      </c>
      <c r="K8690" s="7">
        <f>Table1[[#This Row],[profit /loss ]]/Table1[[#This Row],[budget_x]]</f>
        <v>9.1468488024691368</v>
      </c>
      <c r="L8690" t="str" cm="1">
        <f t="array" ref="L8690">_xlfn.IFS(Table1[[#This Row],[score]]&gt;70,"high",Table1[[#This Row],[score]]&gt;50,"medium",Table1[[#This Row],[score]]&lt;=50,"low")</f>
        <v>high</v>
      </c>
    </row>
    <row r="8691" spans="1:12" x14ac:dyDescent="0.3">
      <c r="A8691" t="s">
        <v>8355</v>
      </c>
      <c r="B8691" s="1">
        <v>37957</v>
      </c>
      <c r="C8691">
        <v>63</v>
      </c>
      <c r="D8691" t="s">
        <v>9</v>
      </c>
      <c r="E8691" t="s">
        <v>10</v>
      </c>
      <c r="F8691">
        <v>131400000</v>
      </c>
      <c r="G8691">
        <v>262387752</v>
      </c>
      <c r="H8691" t="s">
        <v>17</v>
      </c>
      <c r="I8691">
        <f>YEAR(Table1[[#This Row],[date]])</f>
        <v>2003</v>
      </c>
      <c r="J8691">
        <f>Table1[[#This Row],[revenue]]-Table1[[#This Row],[budget_x]]</f>
        <v>130987752</v>
      </c>
      <c r="K8691" s="7">
        <f>Table1[[#This Row],[profit /loss ]]/Table1[[#This Row],[budget_x]]</f>
        <v>0.99686264840182648</v>
      </c>
      <c r="L8691" t="str" cm="1">
        <f t="array" ref="L8691">_xlfn.IFS(Table1[[#This Row],[score]]&gt;70,"high",Table1[[#This Row],[score]]&gt;50,"medium",Table1[[#This Row],[score]]&lt;=50,"low")</f>
        <v>medium</v>
      </c>
    </row>
    <row r="8692" spans="1:12" x14ac:dyDescent="0.3">
      <c r="A8692" t="s">
        <v>8356</v>
      </c>
      <c r="B8692" s="1">
        <v>38868</v>
      </c>
      <c r="C8692">
        <v>58</v>
      </c>
      <c r="D8692" t="s">
        <v>9</v>
      </c>
      <c r="E8692" t="s">
        <v>10</v>
      </c>
      <c r="F8692">
        <v>50000000</v>
      </c>
      <c r="G8692">
        <v>128402901</v>
      </c>
      <c r="H8692" t="s">
        <v>11</v>
      </c>
      <c r="I8692">
        <f>YEAR(Table1[[#This Row],[date]])</f>
        <v>2006</v>
      </c>
      <c r="J8692">
        <f>Table1[[#This Row],[revenue]]-Table1[[#This Row],[budget_x]]</f>
        <v>78402901</v>
      </c>
      <c r="K8692" s="7">
        <f>Table1[[#This Row],[profit /loss ]]/Table1[[#This Row],[budget_x]]</f>
        <v>1.5680580200000001</v>
      </c>
      <c r="L8692" t="str" cm="1">
        <f t="array" ref="L8692">_xlfn.IFS(Table1[[#This Row],[score]]&gt;70,"high",Table1[[#This Row],[score]]&gt;50,"medium",Table1[[#This Row],[score]]&lt;=50,"low")</f>
        <v>medium</v>
      </c>
    </row>
    <row r="8693" spans="1:12" x14ac:dyDescent="0.3">
      <c r="A8693" t="s">
        <v>8357</v>
      </c>
      <c r="B8693" s="1">
        <v>44189</v>
      </c>
      <c r="C8693">
        <v>64</v>
      </c>
      <c r="D8693" t="s">
        <v>9</v>
      </c>
      <c r="E8693" t="s">
        <v>319</v>
      </c>
      <c r="F8693">
        <v>102000000</v>
      </c>
      <c r="G8693">
        <v>254278668.19999999</v>
      </c>
      <c r="H8693" t="s">
        <v>480</v>
      </c>
      <c r="I8693">
        <f>YEAR(Table1[[#This Row],[date]])</f>
        <v>2020</v>
      </c>
      <c r="J8693">
        <f>Table1[[#This Row],[revenue]]-Table1[[#This Row],[budget_x]]</f>
        <v>152278668.19999999</v>
      </c>
      <c r="K8693" s="7">
        <f>Table1[[#This Row],[profit /loss ]]/Table1[[#This Row],[budget_x]]</f>
        <v>1.492928119607843</v>
      </c>
      <c r="L8693" t="str" cm="1">
        <f t="array" ref="L8693">_xlfn.IFS(Table1[[#This Row],[score]]&gt;70,"high",Table1[[#This Row],[score]]&gt;50,"medium",Table1[[#This Row],[score]]&lt;=50,"low")</f>
        <v>medium</v>
      </c>
    </row>
    <row r="8694" spans="1:12" x14ac:dyDescent="0.3">
      <c r="A8694" t="s">
        <v>8358</v>
      </c>
      <c r="B8694" s="1">
        <v>45022</v>
      </c>
      <c r="C8694">
        <v>0</v>
      </c>
      <c r="D8694" t="s">
        <v>9</v>
      </c>
      <c r="E8694" t="s">
        <v>368</v>
      </c>
      <c r="F8694">
        <v>167540000</v>
      </c>
      <c r="G8694">
        <v>175269998.80000001</v>
      </c>
      <c r="H8694" t="s">
        <v>369</v>
      </c>
      <c r="I8694">
        <f>YEAR(Table1[[#This Row],[date]])</f>
        <v>2023</v>
      </c>
      <c r="J8694">
        <f>Table1[[#This Row],[revenue]]-Table1[[#This Row],[budget_x]]</f>
        <v>7729998.8000000119</v>
      </c>
      <c r="K8694" s="7">
        <f>Table1[[#This Row],[profit /loss ]]/Table1[[#This Row],[budget_x]]</f>
        <v>4.6138228482750461E-2</v>
      </c>
      <c r="L8694" t="str" cm="1">
        <f t="array" ref="L8694">_xlfn.IFS(Table1[[#This Row],[score]]&gt;70,"high",Table1[[#This Row],[score]]&gt;50,"medium",Table1[[#This Row],[score]]&lt;=50,"low")</f>
        <v>low</v>
      </c>
    </row>
    <row r="8695" spans="1:12" x14ac:dyDescent="0.3">
      <c r="A8695" t="s">
        <v>8359</v>
      </c>
      <c r="B8695" s="1">
        <v>42218</v>
      </c>
      <c r="C8695">
        <v>63</v>
      </c>
      <c r="D8695" t="s">
        <v>9</v>
      </c>
      <c r="E8695" t="s">
        <v>10</v>
      </c>
      <c r="F8695">
        <v>6548225.7999999998</v>
      </c>
      <c r="G8695">
        <v>3214116</v>
      </c>
      <c r="H8695" t="s">
        <v>11</v>
      </c>
      <c r="I8695">
        <f>YEAR(Table1[[#This Row],[date]])</f>
        <v>2015</v>
      </c>
      <c r="J8695">
        <f>Table1[[#This Row],[revenue]]-Table1[[#This Row],[budget_x]]</f>
        <v>-3334109.8</v>
      </c>
      <c r="K8695" s="7">
        <f>Table1[[#This Row],[profit /loss ]]/Table1[[#This Row],[budget_x]]</f>
        <v>-0.50916231385912192</v>
      </c>
      <c r="L8695" t="str" cm="1">
        <f t="array" ref="L8695">_xlfn.IFS(Table1[[#This Row],[score]]&gt;70,"high",Table1[[#This Row],[score]]&gt;50,"medium",Table1[[#This Row],[score]]&lt;=50,"low")</f>
        <v>medium</v>
      </c>
    </row>
    <row r="8696" spans="1:12" x14ac:dyDescent="0.3">
      <c r="A8696" t="s">
        <v>8360</v>
      </c>
      <c r="B8696" s="1">
        <v>43198</v>
      </c>
      <c r="C8696">
        <v>55</v>
      </c>
      <c r="D8696" t="s">
        <v>9</v>
      </c>
      <c r="E8696" t="s">
        <v>171</v>
      </c>
      <c r="F8696">
        <v>24625000</v>
      </c>
      <c r="G8696">
        <v>38600000</v>
      </c>
      <c r="H8696" t="s">
        <v>184</v>
      </c>
      <c r="I8696">
        <f>YEAR(Table1[[#This Row],[date]])</f>
        <v>2018</v>
      </c>
      <c r="J8696">
        <f>Table1[[#This Row],[revenue]]-Table1[[#This Row],[budget_x]]</f>
        <v>13975000</v>
      </c>
      <c r="K8696" s="7">
        <f>Table1[[#This Row],[profit /loss ]]/Table1[[#This Row],[budget_x]]</f>
        <v>0.56751269035532992</v>
      </c>
      <c r="L8696" t="str" cm="1">
        <f t="array" ref="L8696">_xlfn.IFS(Table1[[#This Row],[score]]&gt;70,"high",Table1[[#This Row],[score]]&gt;50,"medium",Table1[[#This Row],[score]]&lt;=50,"low")</f>
        <v>medium</v>
      </c>
    </row>
    <row r="8697" spans="1:12" x14ac:dyDescent="0.3">
      <c r="A8697" t="s">
        <v>8361</v>
      </c>
      <c r="B8697" s="1">
        <v>37915</v>
      </c>
      <c r="C8697">
        <v>67</v>
      </c>
      <c r="D8697" t="s">
        <v>9</v>
      </c>
      <c r="E8697" t="s">
        <v>10</v>
      </c>
      <c r="F8697">
        <v>116800000</v>
      </c>
      <c r="G8697">
        <v>449633251.39999998</v>
      </c>
      <c r="H8697" t="s">
        <v>17</v>
      </c>
      <c r="I8697">
        <f>YEAR(Table1[[#This Row],[date]])</f>
        <v>2003</v>
      </c>
      <c r="J8697">
        <f>Table1[[#This Row],[revenue]]-Table1[[#This Row],[budget_x]]</f>
        <v>332833251.39999998</v>
      </c>
      <c r="K8697" s="7">
        <f>Table1[[#This Row],[profit /loss ]]/Table1[[#This Row],[budget_x]]</f>
        <v>2.8495997551369863</v>
      </c>
      <c r="L8697" t="str" cm="1">
        <f t="array" ref="L8697">_xlfn.IFS(Table1[[#This Row],[score]]&gt;70,"high",Table1[[#This Row],[score]]&gt;50,"medium",Table1[[#This Row],[score]]&lt;=50,"low")</f>
        <v>medium</v>
      </c>
    </row>
    <row r="8698" spans="1:12" x14ac:dyDescent="0.3">
      <c r="A8698" t="s">
        <v>8362</v>
      </c>
      <c r="B8698" s="1">
        <v>43705</v>
      </c>
      <c r="C8698">
        <v>70</v>
      </c>
      <c r="D8698" t="s">
        <v>9</v>
      </c>
      <c r="E8698" t="s">
        <v>10</v>
      </c>
      <c r="F8698">
        <v>152000000</v>
      </c>
      <c r="G8698">
        <v>628779204.39999998</v>
      </c>
      <c r="H8698" t="s">
        <v>17</v>
      </c>
      <c r="I8698">
        <f>YEAR(Table1[[#This Row],[date]])</f>
        <v>2019</v>
      </c>
      <c r="J8698">
        <f>Table1[[#This Row],[revenue]]-Table1[[#This Row],[budget_x]]</f>
        <v>476779204.39999998</v>
      </c>
      <c r="K8698" s="7">
        <f>Table1[[#This Row],[profit /loss ]]/Table1[[#This Row],[budget_x]]</f>
        <v>3.1367052921052632</v>
      </c>
      <c r="L8698" t="str" cm="1">
        <f t="array" ref="L8698">_xlfn.IFS(Table1[[#This Row],[score]]&gt;70,"high",Table1[[#This Row],[score]]&gt;50,"medium",Table1[[#This Row],[score]]&lt;=50,"low")</f>
        <v>medium</v>
      </c>
    </row>
    <row r="8699" spans="1:12" x14ac:dyDescent="0.3">
      <c r="A8699" t="s">
        <v>8363</v>
      </c>
      <c r="B8699" s="1">
        <v>41275</v>
      </c>
      <c r="C8699">
        <v>57</v>
      </c>
      <c r="D8699" t="s">
        <v>9</v>
      </c>
      <c r="E8699" t="s">
        <v>36</v>
      </c>
      <c r="F8699">
        <v>6500000</v>
      </c>
      <c r="G8699">
        <v>3721345</v>
      </c>
      <c r="H8699" t="s">
        <v>11</v>
      </c>
      <c r="I8699">
        <f>YEAR(Table1[[#This Row],[date]])</f>
        <v>2013</v>
      </c>
      <c r="J8699">
        <f>Table1[[#This Row],[revenue]]-Table1[[#This Row],[budget_x]]</f>
        <v>-2778655</v>
      </c>
      <c r="K8699" s="7">
        <f>Table1[[#This Row],[profit /loss ]]/Table1[[#This Row],[budget_x]]</f>
        <v>-0.4274853846153846</v>
      </c>
      <c r="L8699" t="str" cm="1">
        <f t="array" ref="L8699">_xlfn.IFS(Table1[[#This Row],[score]]&gt;70,"high",Table1[[#This Row],[score]]&gt;50,"medium",Table1[[#This Row],[score]]&lt;=50,"low")</f>
        <v>medium</v>
      </c>
    </row>
    <row r="8700" spans="1:12" x14ac:dyDescent="0.3">
      <c r="A8700" t="s">
        <v>8364</v>
      </c>
      <c r="B8700" s="1">
        <v>42925</v>
      </c>
      <c r="C8700">
        <v>60</v>
      </c>
      <c r="D8700" t="s">
        <v>9</v>
      </c>
      <c r="E8700" t="s">
        <v>10</v>
      </c>
      <c r="F8700">
        <v>1500000</v>
      </c>
      <c r="G8700">
        <v>22840186.800000001</v>
      </c>
      <c r="H8700" t="s">
        <v>11</v>
      </c>
      <c r="I8700">
        <f>YEAR(Table1[[#This Row],[date]])</f>
        <v>2017</v>
      </c>
      <c r="J8700">
        <f>Table1[[#This Row],[revenue]]-Table1[[#This Row],[budget_x]]</f>
        <v>21340186.800000001</v>
      </c>
      <c r="K8700" s="7">
        <f>Table1[[#This Row],[profit /loss ]]/Table1[[#This Row],[budget_x]]</f>
        <v>14.226791200000001</v>
      </c>
      <c r="L8700" t="str" cm="1">
        <f t="array" ref="L8700">_xlfn.IFS(Table1[[#This Row],[score]]&gt;70,"high",Table1[[#This Row],[score]]&gt;50,"medium",Table1[[#This Row],[score]]&lt;=50,"low")</f>
        <v>medium</v>
      </c>
    </row>
    <row r="8701" spans="1:12" x14ac:dyDescent="0.3">
      <c r="A8701" t="s">
        <v>8365</v>
      </c>
      <c r="B8701" s="1">
        <v>27920</v>
      </c>
      <c r="C8701">
        <v>77</v>
      </c>
      <c r="D8701" t="s">
        <v>9</v>
      </c>
      <c r="E8701" t="s">
        <v>10</v>
      </c>
      <c r="F8701">
        <v>8500000</v>
      </c>
      <c r="G8701">
        <v>70600000</v>
      </c>
      <c r="H8701" t="s">
        <v>11</v>
      </c>
      <c r="I8701">
        <f>YEAR(Table1[[#This Row],[date]])</f>
        <v>1976</v>
      </c>
      <c r="J8701">
        <f>Table1[[#This Row],[revenue]]-Table1[[#This Row],[budget_x]]</f>
        <v>62100000</v>
      </c>
      <c r="K8701" s="7">
        <f>Table1[[#This Row],[profit /loss ]]/Table1[[#This Row],[budget_x]]</f>
        <v>7.3058823529411763</v>
      </c>
      <c r="L8701" t="str" cm="1">
        <f t="array" ref="L8701">_xlfn.IFS(Table1[[#This Row],[score]]&gt;70,"high",Table1[[#This Row],[score]]&gt;50,"medium",Table1[[#This Row],[score]]&lt;=50,"low")</f>
        <v>high</v>
      </c>
    </row>
    <row r="8702" spans="1:12" x14ac:dyDescent="0.3">
      <c r="A8702" t="s">
        <v>8366</v>
      </c>
      <c r="B8702" s="1">
        <v>31359</v>
      </c>
      <c r="C8702">
        <v>55</v>
      </c>
      <c r="D8702" t="s">
        <v>9</v>
      </c>
      <c r="E8702" t="s">
        <v>10</v>
      </c>
      <c r="F8702">
        <v>108000000</v>
      </c>
      <c r="G8702">
        <v>503970573.39999998</v>
      </c>
      <c r="H8702" t="s">
        <v>17</v>
      </c>
      <c r="I8702">
        <f>YEAR(Table1[[#This Row],[date]])</f>
        <v>1985</v>
      </c>
      <c r="J8702">
        <f>Table1[[#This Row],[revenue]]-Table1[[#This Row],[budget_x]]</f>
        <v>395970573.39999998</v>
      </c>
      <c r="K8702" s="7">
        <f>Table1[[#This Row],[profit /loss ]]/Table1[[#This Row],[budget_x]]</f>
        <v>3.666394198148148</v>
      </c>
      <c r="L8702" t="str" cm="1">
        <f t="array" ref="L8702">_xlfn.IFS(Table1[[#This Row],[score]]&gt;70,"high",Table1[[#This Row],[score]]&gt;50,"medium",Table1[[#This Row],[score]]&lt;=50,"low")</f>
        <v>medium</v>
      </c>
    </row>
    <row r="8703" spans="1:12" x14ac:dyDescent="0.3">
      <c r="A8703" t="s">
        <v>8367</v>
      </c>
      <c r="B8703" s="1">
        <v>39177</v>
      </c>
      <c r="C8703">
        <v>49</v>
      </c>
      <c r="D8703" t="s">
        <v>9</v>
      </c>
      <c r="E8703" t="s">
        <v>10</v>
      </c>
      <c r="F8703">
        <v>47000000</v>
      </c>
      <c r="G8703">
        <v>37923818</v>
      </c>
      <c r="H8703" t="s">
        <v>11</v>
      </c>
      <c r="I8703">
        <f>YEAR(Table1[[#This Row],[date]])</f>
        <v>2007</v>
      </c>
      <c r="J8703">
        <f>Table1[[#This Row],[revenue]]-Table1[[#This Row],[budget_x]]</f>
        <v>-9076182</v>
      </c>
      <c r="K8703" s="7">
        <f>Table1[[#This Row],[profit /loss ]]/Table1[[#This Row],[budget_x]]</f>
        <v>-0.19311025531914894</v>
      </c>
      <c r="L8703" t="str" cm="1">
        <f t="array" ref="L8703">_xlfn.IFS(Table1[[#This Row],[score]]&gt;70,"high",Table1[[#This Row],[score]]&gt;50,"medium",Table1[[#This Row],[score]]&lt;=50,"low")</f>
        <v>low</v>
      </c>
    </row>
    <row r="8704" spans="1:12" x14ac:dyDescent="0.3">
      <c r="A8704" t="s">
        <v>8368</v>
      </c>
      <c r="B8704" s="1">
        <v>44501</v>
      </c>
      <c r="C8704">
        <v>74</v>
      </c>
      <c r="D8704" t="s">
        <v>9</v>
      </c>
      <c r="E8704" t="s">
        <v>69</v>
      </c>
      <c r="F8704">
        <v>5947948</v>
      </c>
      <c r="G8704">
        <v>7334393</v>
      </c>
      <c r="H8704" t="s">
        <v>11</v>
      </c>
      <c r="I8704">
        <f>YEAR(Table1[[#This Row],[date]])</f>
        <v>2021</v>
      </c>
      <c r="J8704">
        <f>Table1[[#This Row],[revenue]]-Table1[[#This Row],[budget_x]]</f>
        <v>1386445</v>
      </c>
      <c r="K8704" s="7">
        <f>Table1[[#This Row],[profit /loss ]]/Table1[[#This Row],[budget_x]]</f>
        <v>0.23309635524722139</v>
      </c>
      <c r="L8704" t="str" cm="1">
        <f t="array" ref="L8704">_xlfn.IFS(Table1[[#This Row],[score]]&gt;70,"high",Table1[[#This Row],[score]]&gt;50,"medium",Table1[[#This Row],[score]]&lt;=50,"low")</f>
        <v>high</v>
      </c>
    </row>
    <row r="8705" spans="1:12" x14ac:dyDescent="0.3">
      <c r="A8705" t="s">
        <v>6078</v>
      </c>
      <c r="B8705" s="1">
        <v>39101</v>
      </c>
      <c r="C8705">
        <v>59</v>
      </c>
      <c r="D8705" t="s">
        <v>9</v>
      </c>
      <c r="E8705" t="s">
        <v>10</v>
      </c>
      <c r="F8705">
        <v>10000000</v>
      </c>
      <c r="G8705">
        <v>25399945</v>
      </c>
      <c r="H8705" t="s">
        <v>17</v>
      </c>
      <c r="I8705">
        <f>YEAR(Table1[[#This Row],[date]])</f>
        <v>2007</v>
      </c>
      <c r="J8705">
        <f>Table1[[#This Row],[revenue]]-Table1[[#This Row],[budget_x]]</f>
        <v>15399945</v>
      </c>
      <c r="K8705" s="7">
        <f>Table1[[#This Row],[profit /loss ]]/Table1[[#This Row],[budget_x]]</f>
        <v>1.5399944999999999</v>
      </c>
      <c r="L8705" t="str" cm="1">
        <f t="array" ref="L8705">_xlfn.IFS(Table1[[#This Row],[score]]&gt;70,"high",Table1[[#This Row],[score]]&gt;50,"medium",Table1[[#This Row],[score]]&lt;=50,"low")</f>
        <v>medium</v>
      </c>
    </row>
    <row r="8706" spans="1:12" x14ac:dyDescent="0.3">
      <c r="A8706" t="s">
        <v>8369</v>
      </c>
      <c r="B8706" s="1">
        <v>39800</v>
      </c>
      <c r="C8706">
        <v>73</v>
      </c>
      <c r="D8706" t="s">
        <v>9</v>
      </c>
      <c r="E8706" t="s">
        <v>10</v>
      </c>
      <c r="F8706">
        <v>90000000</v>
      </c>
      <c r="G8706">
        <v>761987823.79999995</v>
      </c>
      <c r="H8706" t="s">
        <v>11</v>
      </c>
      <c r="I8706">
        <f>YEAR(Table1[[#This Row],[date]])</f>
        <v>2008</v>
      </c>
      <c r="J8706">
        <f>Table1[[#This Row],[revenue]]-Table1[[#This Row],[budget_x]]</f>
        <v>671987823.79999995</v>
      </c>
      <c r="K8706" s="7">
        <f>Table1[[#This Row],[profit /loss ]]/Table1[[#This Row],[budget_x]]</f>
        <v>7.4665313755555553</v>
      </c>
      <c r="L8706" t="str" cm="1">
        <f t="array" ref="L8706">_xlfn.IFS(Table1[[#This Row],[score]]&gt;70,"high",Table1[[#This Row],[score]]&gt;50,"medium",Table1[[#This Row],[score]]&lt;=50,"low")</f>
        <v>high</v>
      </c>
    </row>
    <row r="8707" spans="1:12" x14ac:dyDescent="0.3">
      <c r="A8707" t="s">
        <v>8370</v>
      </c>
      <c r="B8707" s="1">
        <v>40204</v>
      </c>
      <c r="C8707">
        <v>55</v>
      </c>
      <c r="D8707" t="s">
        <v>9</v>
      </c>
      <c r="E8707" t="s">
        <v>10</v>
      </c>
      <c r="F8707">
        <v>8000000</v>
      </c>
      <c r="G8707">
        <v>16667230.199999999</v>
      </c>
      <c r="H8707" t="s">
        <v>11</v>
      </c>
      <c r="I8707">
        <f>YEAR(Table1[[#This Row],[date]])</f>
        <v>2010</v>
      </c>
      <c r="J8707">
        <f>Table1[[#This Row],[revenue]]-Table1[[#This Row],[budget_x]]</f>
        <v>8667230.1999999993</v>
      </c>
      <c r="K8707" s="7">
        <f>Table1[[#This Row],[profit /loss ]]/Table1[[#This Row],[budget_x]]</f>
        <v>1.0834037749999998</v>
      </c>
      <c r="L8707" t="str" cm="1">
        <f t="array" ref="L8707">_xlfn.IFS(Table1[[#This Row],[score]]&gt;70,"high",Table1[[#This Row],[score]]&gt;50,"medium",Table1[[#This Row],[score]]&lt;=50,"low")</f>
        <v>medium</v>
      </c>
    </row>
    <row r="8708" spans="1:12" x14ac:dyDescent="0.3">
      <c r="A8708" t="s">
        <v>8371</v>
      </c>
      <c r="B8708" s="1">
        <v>41928</v>
      </c>
      <c r="C8708">
        <v>69</v>
      </c>
      <c r="D8708" t="s">
        <v>9</v>
      </c>
      <c r="E8708" t="s">
        <v>895</v>
      </c>
      <c r="F8708">
        <v>56000004</v>
      </c>
      <c r="G8708">
        <v>4094339</v>
      </c>
      <c r="H8708" t="s">
        <v>11</v>
      </c>
      <c r="I8708">
        <f>YEAR(Table1[[#This Row],[date]])</f>
        <v>2014</v>
      </c>
      <c r="J8708">
        <f>Table1[[#This Row],[revenue]]-Table1[[#This Row],[budget_x]]</f>
        <v>-51905665</v>
      </c>
      <c r="K8708" s="7">
        <f>Table1[[#This Row],[profit /loss ]]/Table1[[#This Row],[budget_x]]</f>
        <v>-0.92688680879379937</v>
      </c>
      <c r="L8708" t="str" cm="1">
        <f t="array" ref="L8708">_xlfn.IFS(Table1[[#This Row],[score]]&gt;70,"high",Table1[[#This Row],[score]]&gt;50,"medium",Table1[[#This Row],[score]]&lt;=50,"low")</f>
        <v>medium</v>
      </c>
    </row>
    <row r="8709" spans="1:12" x14ac:dyDescent="0.3">
      <c r="A8709" t="s">
        <v>8372</v>
      </c>
      <c r="B8709" s="1">
        <v>34274</v>
      </c>
      <c r="C8709">
        <v>60</v>
      </c>
      <c r="D8709" t="s">
        <v>9</v>
      </c>
      <c r="E8709" t="s">
        <v>10</v>
      </c>
      <c r="F8709">
        <v>4000000</v>
      </c>
      <c r="G8709">
        <v>99000630</v>
      </c>
      <c r="H8709" t="s">
        <v>17</v>
      </c>
      <c r="I8709">
        <f>YEAR(Table1[[#This Row],[date]])</f>
        <v>1993</v>
      </c>
      <c r="J8709">
        <f>Table1[[#This Row],[revenue]]-Table1[[#This Row],[budget_x]]</f>
        <v>95000630</v>
      </c>
      <c r="K8709" s="7">
        <f>Table1[[#This Row],[profit /loss ]]/Table1[[#This Row],[budget_x]]</f>
        <v>23.7501575</v>
      </c>
      <c r="L8709" t="str" cm="1">
        <f t="array" ref="L8709">_xlfn.IFS(Table1[[#This Row],[score]]&gt;70,"high",Table1[[#This Row],[score]]&gt;50,"medium",Table1[[#This Row],[score]]&lt;=50,"low")</f>
        <v>medium</v>
      </c>
    </row>
    <row r="8710" spans="1:12" x14ac:dyDescent="0.3">
      <c r="A8710" t="s">
        <v>8373</v>
      </c>
      <c r="B8710" s="1">
        <v>42565</v>
      </c>
      <c r="C8710">
        <v>68</v>
      </c>
      <c r="D8710" t="s">
        <v>9</v>
      </c>
      <c r="E8710" t="s">
        <v>10</v>
      </c>
      <c r="F8710">
        <v>10000000</v>
      </c>
      <c r="G8710">
        <v>4366460</v>
      </c>
      <c r="H8710" t="s">
        <v>11</v>
      </c>
      <c r="I8710">
        <f>YEAR(Table1[[#This Row],[date]])</f>
        <v>2016</v>
      </c>
      <c r="J8710">
        <f>Table1[[#This Row],[revenue]]-Table1[[#This Row],[budget_x]]</f>
        <v>-5633540</v>
      </c>
      <c r="K8710" s="7">
        <f>Table1[[#This Row],[profit /loss ]]/Table1[[#This Row],[budget_x]]</f>
        <v>-0.56335400000000002</v>
      </c>
      <c r="L8710" t="str" cm="1">
        <f t="array" ref="L8710">_xlfn.IFS(Table1[[#This Row],[score]]&gt;70,"high",Table1[[#This Row],[score]]&gt;50,"medium",Table1[[#This Row],[score]]&lt;=50,"low")</f>
        <v>medium</v>
      </c>
    </row>
    <row r="8711" spans="1:12" x14ac:dyDescent="0.3">
      <c r="A8711" t="s">
        <v>8374</v>
      </c>
      <c r="B8711" s="1">
        <v>35980</v>
      </c>
      <c r="C8711">
        <v>62</v>
      </c>
      <c r="D8711" t="s">
        <v>9</v>
      </c>
      <c r="E8711" t="s">
        <v>10</v>
      </c>
      <c r="F8711">
        <v>30000000</v>
      </c>
      <c r="G8711">
        <v>19035741</v>
      </c>
      <c r="H8711" t="s">
        <v>11</v>
      </c>
      <c r="I8711">
        <f>YEAR(Table1[[#This Row],[date]])</f>
        <v>1998</v>
      </c>
      <c r="J8711">
        <f>Table1[[#This Row],[revenue]]-Table1[[#This Row],[budget_x]]</f>
        <v>-10964259</v>
      </c>
      <c r="K8711" s="7">
        <f>Table1[[#This Row],[profit /loss ]]/Table1[[#This Row],[budget_x]]</f>
        <v>-0.3654753</v>
      </c>
      <c r="L8711" t="str" cm="1">
        <f t="array" ref="L8711">_xlfn.IFS(Table1[[#This Row],[score]]&gt;70,"high",Table1[[#This Row],[score]]&gt;50,"medium",Table1[[#This Row],[score]]&lt;=50,"low")</f>
        <v>medium</v>
      </c>
    </row>
    <row r="8712" spans="1:12" x14ac:dyDescent="0.3">
      <c r="A8712" t="s">
        <v>8375</v>
      </c>
      <c r="B8712" s="1">
        <v>36068</v>
      </c>
      <c r="C8712">
        <v>61</v>
      </c>
      <c r="D8712" t="s">
        <v>9</v>
      </c>
      <c r="E8712" t="s">
        <v>10</v>
      </c>
      <c r="F8712">
        <v>73000000</v>
      </c>
      <c r="G8712">
        <v>103891409</v>
      </c>
      <c r="H8712" t="s">
        <v>11</v>
      </c>
      <c r="I8712">
        <f>YEAR(Table1[[#This Row],[date]])</f>
        <v>1998</v>
      </c>
      <c r="J8712">
        <f>Table1[[#This Row],[revenue]]-Table1[[#This Row],[budget_x]]</f>
        <v>30891409</v>
      </c>
      <c r="K8712" s="7">
        <f>Table1[[#This Row],[profit /loss ]]/Table1[[#This Row],[budget_x]]</f>
        <v>0.42316998630136987</v>
      </c>
      <c r="L8712" t="str" cm="1">
        <f t="array" ref="L8712">_xlfn.IFS(Table1[[#This Row],[score]]&gt;70,"high",Table1[[#This Row],[score]]&gt;50,"medium",Table1[[#This Row],[score]]&lt;=50,"low")</f>
        <v>medium</v>
      </c>
    </row>
    <row r="8713" spans="1:12" x14ac:dyDescent="0.3">
      <c r="A8713" t="s">
        <v>8376</v>
      </c>
      <c r="B8713" s="1">
        <v>42474</v>
      </c>
      <c r="C8713">
        <v>59</v>
      </c>
      <c r="D8713" t="s">
        <v>9</v>
      </c>
      <c r="E8713" t="s">
        <v>10</v>
      </c>
      <c r="F8713">
        <v>29000000</v>
      </c>
      <c r="G8713">
        <v>78652207</v>
      </c>
      <c r="H8713" t="s">
        <v>11</v>
      </c>
      <c r="I8713">
        <f>YEAR(Table1[[#This Row],[date]])</f>
        <v>2016</v>
      </c>
      <c r="J8713">
        <f>Table1[[#This Row],[revenue]]-Table1[[#This Row],[budget_x]]</f>
        <v>49652207</v>
      </c>
      <c r="K8713" s="7">
        <f>Table1[[#This Row],[profit /loss ]]/Table1[[#This Row],[budget_x]]</f>
        <v>1.7121450689655173</v>
      </c>
      <c r="L8713" t="str" cm="1">
        <f t="array" ref="L8713">_xlfn.IFS(Table1[[#This Row],[score]]&gt;70,"high",Table1[[#This Row],[score]]&gt;50,"medium",Table1[[#This Row],[score]]&lt;=50,"low")</f>
        <v>medium</v>
      </c>
    </row>
    <row r="8714" spans="1:12" x14ac:dyDescent="0.3">
      <c r="A8714" t="s">
        <v>8377</v>
      </c>
      <c r="B8714" s="1">
        <v>40302</v>
      </c>
      <c r="C8714">
        <v>79</v>
      </c>
      <c r="D8714" t="s">
        <v>9</v>
      </c>
      <c r="E8714" t="s">
        <v>10</v>
      </c>
      <c r="F8714">
        <v>108200000</v>
      </c>
      <c r="G8714">
        <v>362664416.19999999</v>
      </c>
      <c r="H8714" t="s">
        <v>17</v>
      </c>
      <c r="I8714">
        <f>YEAR(Table1[[#This Row],[date]])</f>
        <v>2010</v>
      </c>
      <c r="J8714">
        <f>Table1[[#This Row],[revenue]]-Table1[[#This Row],[budget_x]]</f>
        <v>254464416.19999999</v>
      </c>
      <c r="K8714" s="7">
        <f>Table1[[#This Row],[profit /loss ]]/Table1[[#This Row],[budget_x]]</f>
        <v>2.3517968225508317</v>
      </c>
      <c r="L8714" t="str" cm="1">
        <f t="array" ref="L8714">_xlfn.IFS(Table1[[#This Row],[score]]&gt;70,"high",Table1[[#This Row],[score]]&gt;50,"medium",Table1[[#This Row],[score]]&lt;=50,"low")</f>
        <v>high</v>
      </c>
    </row>
    <row r="8715" spans="1:12" x14ac:dyDescent="0.3">
      <c r="A8715" t="s">
        <v>8378</v>
      </c>
      <c r="B8715" s="1">
        <v>41881</v>
      </c>
      <c r="C8715">
        <v>73</v>
      </c>
      <c r="D8715" t="s">
        <v>9</v>
      </c>
      <c r="E8715" t="s">
        <v>10</v>
      </c>
      <c r="F8715">
        <v>25000000</v>
      </c>
      <c r="G8715">
        <v>115922175</v>
      </c>
      <c r="H8715" t="s">
        <v>11</v>
      </c>
      <c r="I8715">
        <f>YEAR(Table1[[#This Row],[date]])</f>
        <v>2014</v>
      </c>
      <c r="J8715">
        <f>Table1[[#This Row],[revenue]]-Table1[[#This Row],[budget_x]]</f>
        <v>90922175</v>
      </c>
      <c r="K8715" s="7">
        <f>Table1[[#This Row],[profit /loss ]]/Table1[[#This Row],[budget_x]]</f>
        <v>3.6368870000000002</v>
      </c>
      <c r="L8715" t="str" cm="1">
        <f t="array" ref="L8715">_xlfn.IFS(Table1[[#This Row],[score]]&gt;70,"high",Table1[[#This Row],[score]]&gt;50,"medium",Table1[[#This Row],[score]]&lt;=50,"low")</f>
        <v>high</v>
      </c>
    </row>
    <row r="8716" spans="1:12" x14ac:dyDescent="0.3">
      <c r="A8716" t="s">
        <v>8379</v>
      </c>
      <c r="B8716" s="1">
        <v>33255</v>
      </c>
      <c r="C8716">
        <v>55</v>
      </c>
      <c r="D8716" t="s">
        <v>9</v>
      </c>
      <c r="E8716" t="s">
        <v>10</v>
      </c>
      <c r="F8716">
        <v>8540000</v>
      </c>
      <c r="G8716">
        <v>47789074</v>
      </c>
      <c r="H8716" t="s">
        <v>11</v>
      </c>
      <c r="I8716">
        <f>YEAR(Table1[[#This Row],[date]])</f>
        <v>1991</v>
      </c>
      <c r="J8716">
        <f>Table1[[#This Row],[revenue]]-Table1[[#This Row],[budget_x]]</f>
        <v>39249074</v>
      </c>
      <c r="K8716" s="7">
        <f>Table1[[#This Row],[profit /loss ]]/Table1[[#This Row],[budget_x]]</f>
        <v>4.5959103044496485</v>
      </c>
      <c r="L8716" t="str" cm="1">
        <f t="array" ref="L8716">_xlfn.IFS(Table1[[#This Row],[score]]&gt;70,"high",Table1[[#This Row],[score]]&gt;50,"medium",Table1[[#This Row],[score]]&lt;=50,"low")</f>
        <v>medium</v>
      </c>
    </row>
    <row r="8717" spans="1:12" x14ac:dyDescent="0.3">
      <c r="A8717" t="s">
        <v>6821</v>
      </c>
      <c r="B8717" s="1">
        <v>34544</v>
      </c>
      <c r="C8717">
        <v>68</v>
      </c>
      <c r="D8717" t="s">
        <v>9</v>
      </c>
      <c r="E8717" t="s">
        <v>10</v>
      </c>
      <c r="F8717">
        <v>85200000</v>
      </c>
      <c r="G8717">
        <v>604881225.20000005</v>
      </c>
      <c r="H8717" t="s">
        <v>17</v>
      </c>
      <c r="I8717">
        <f>YEAR(Table1[[#This Row],[date]])</f>
        <v>1994</v>
      </c>
      <c r="J8717">
        <f>Table1[[#This Row],[revenue]]-Table1[[#This Row],[budget_x]]</f>
        <v>519681225.20000005</v>
      </c>
      <c r="K8717" s="7">
        <f>Table1[[#This Row],[profit /loss ]]/Table1[[#This Row],[budget_x]]</f>
        <v>6.0995448967136152</v>
      </c>
      <c r="L8717" t="str" cm="1">
        <f t="array" ref="L8717">_xlfn.IFS(Table1[[#This Row],[score]]&gt;70,"high",Table1[[#This Row],[score]]&gt;50,"medium",Table1[[#This Row],[score]]&lt;=50,"low")</f>
        <v>medium</v>
      </c>
    </row>
    <row r="8718" spans="1:12" x14ac:dyDescent="0.3">
      <c r="A8718" t="s">
        <v>8380</v>
      </c>
      <c r="B8718" s="1">
        <v>43733</v>
      </c>
      <c r="C8718">
        <v>69</v>
      </c>
      <c r="D8718" t="s">
        <v>9</v>
      </c>
      <c r="E8718" t="s">
        <v>74</v>
      </c>
      <c r="F8718">
        <v>12400004</v>
      </c>
      <c r="G8718">
        <v>7883200</v>
      </c>
      <c r="H8718" t="s">
        <v>75</v>
      </c>
      <c r="I8718">
        <f>YEAR(Table1[[#This Row],[date]])</f>
        <v>2019</v>
      </c>
      <c r="J8718">
        <f>Table1[[#This Row],[revenue]]-Table1[[#This Row],[budget_x]]</f>
        <v>-4516804</v>
      </c>
      <c r="K8718" s="7">
        <f>Table1[[#This Row],[profit /loss ]]/Table1[[#This Row],[budget_x]]</f>
        <v>-0.36425826959410657</v>
      </c>
      <c r="L8718" t="str" cm="1">
        <f t="array" ref="L8718">_xlfn.IFS(Table1[[#This Row],[score]]&gt;70,"high",Table1[[#This Row],[score]]&gt;50,"medium",Table1[[#This Row],[score]]&lt;=50,"low")</f>
        <v>medium</v>
      </c>
    </row>
    <row r="8719" spans="1:12" x14ac:dyDescent="0.3">
      <c r="A8719" t="s">
        <v>8381</v>
      </c>
      <c r="B8719" s="1">
        <v>43431</v>
      </c>
      <c r="C8719">
        <v>59</v>
      </c>
      <c r="D8719" t="s">
        <v>9</v>
      </c>
      <c r="E8719" t="s">
        <v>10</v>
      </c>
      <c r="F8719">
        <v>9438800</v>
      </c>
      <c r="G8719">
        <v>3242235</v>
      </c>
      <c r="H8719" t="s">
        <v>11</v>
      </c>
      <c r="I8719">
        <f>YEAR(Table1[[#This Row],[date]])</f>
        <v>2018</v>
      </c>
      <c r="J8719">
        <f>Table1[[#This Row],[revenue]]-Table1[[#This Row],[budget_x]]</f>
        <v>-6196565</v>
      </c>
      <c r="K8719" s="7">
        <f>Table1[[#This Row],[profit /loss ]]/Table1[[#This Row],[budget_x]]</f>
        <v>-0.65649923719116832</v>
      </c>
      <c r="L8719" t="str" cm="1">
        <f t="array" ref="L8719">_xlfn.IFS(Table1[[#This Row],[score]]&gt;70,"high",Table1[[#This Row],[score]]&gt;50,"medium",Table1[[#This Row],[score]]&lt;=50,"low")</f>
        <v>medium</v>
      </c>
    </row>
    <row r="8720" spans="1:12" x14ac:dyDescent="0.3">
      <c r="A8720" t="s">
        <v>8382</v>
      </c>
      <c r="B8720" s="1">
        <v>44056</v>
      </c>
      <c r="C8720">
        <v>60</v>
      </c>
      <c r="D8720" t="s">
        <v>9</v>
      </c>
      <c r="E8720" t="s">
        <v>10</v>
      </c>
      <c r="F8720">
        <v>68400000</v>
      </c>
      <c r="G8720">
        <v>229180648.19999999</v>
      </c>
      <c r="H8720" t="s">
        <v>11</v>
      </c>
      <c r="I8720">
        <f>YEAR(Table1[[#This Row],[date]])</f>
        <v>2020</v>
      </c>
      <c r="J8720">
        <f>Table1[[#This Row],[revenue]]-Table1[[#This Row],[budget_x]]</f>
        <v>160780648.19999999</v>
      </c>
      <c r="K8720" s="7">
        <f>Table1[[#This Row],[profit /loss ]]/Table1[[#This Row],[budget_x]]</f>
        <v>2.3505942719298245</v>
      </c>
      <c r="L8720" t="str" cm="1">
        <f t="array" ref="L8720">_xlfn.IFS(Table1[[#This Row],[score]]&gt;70,"high",Table1[[#This Row],[score]]&gt;50,"medium",Table1[[#This Row],[score]]&lt;=50,"low")</f>
        <v>medium</v>
      </c>
    </row>
    <row r="8721" spans="1:12" x14ac:dyDescent="0.3">
      <c r="A8721" t="s">
        <v>8383</v>
      </c>
      <c r="B8721" s="1">
        <v>42104</v>
      </c>
      <c r="C8721">
        <v>64</v>
      </c>
      <c r="D8721" t="s">
        <v>9</v>
      </c>
      <c r="E8721" t="s">
        <v>10</v>
      </c>
      <c r="F8721">
        <v>1950000</v>
      </c>
      <c r="G8721">
        <v>211802400.40000001</v>
      </c>
      <c r="H8721" t="s">
        <v>17</v>
      </c>
      <c r="I8721">
        <f>YEAR(Table1[[#This Row],[date]])</f>
        <v>2015</v>
      </c>
      <c r="J8721">
        <f>Table1[[#This Row],[revenue]]-Table1[[#This Row],[budget_x]]</f>
        <v>209852400.40000001</v>
      </c>
      <c r="K8721" s="7">
        <f>Table1[[#This Row],[profit /loss ]]/Table1[[#This Row],[budget_x]]</f>
        <v>107.61661558974359</v>
      </c>
      <c r="L8721" t="str" cm="1">
        <f t="array" ref="L8721">_xlfn.IFS(Table1[[#This Row],[score]]&gt;70,"high",Table1[[#This Row],[score]]&gt;50,"medium",Table1[[#This Row],[score]]&lt;=50,"low")</f>
        <v>medium</v>
      </c>
    </row>
    <row r="8722" spans="1:12" x14ac:dyDescent="0.3">
      <c r="A8722" t="s">
        <v>1415</v>
      </c>
      <c r="B8722" s="1">
        <v>27262</v>
      </c>
      <c r="C8722">
        <v>68</v>
      </c>
      <c r="D8722" t="s">
        <v>9</v>
      </c>
      <c r="E8722" t="s">
        <v>10</v>
      </c>
      <c r="F8722">
        <v>82000000</v>
      </c>
      <c r="G8722">
        <v>191558505</v>
      </c>
      <c r="H8722" t="s">
        <v>17</v>
      </c>
      <c r="I8722">
        <f>YEAR(Table1[[#This Row],[date]])</f>
        <v>1974</v>
      </c>
      <c r="J8722">
        <f>Table1[[#This Row],[revenue]]-Table1[[#This Row],[budget_x]]</f>
        <v>109558505</v>
      </c>
      <c r="K8722" s="7">
        <f>Table1[[#This Row],[profit /loss ]]/Table1[[#This Row],[budget_x]]</f>
        <v>1.3360793292682926</v>
      </c>
      <c r="L8722" t="str" cm="1">
        <f t="array" ref="L8722">_xlfn.IFS(Table1[[#This Row],[score]]&gt;70,"high",Table1[[#This Row],[score]]&gt;50,"medium",Table1[[#This Row],[score]]&lt;=50,"low")</f>
        <v>medium</v>
      </c>
    </row>
    <row r="8723" spans="1:12" x14ac:dyDescent="0.3">
      <c r="A8723" t="s">
        <v>8384</v>
      </c>
      <c r="B8723" s="1">
        <v>45028</v>
      </c>
      <c r="C8723">
        <v>0</v>
      </c>
      <c r="D8723" t="s">
        <v>9</v>
      </c>
      <c r="E8723" t="s">
        <v>171</v>
      </c>
      <c r="F8723">
        <v>264940000</v>
      </c>
      <c r="G8723">
        <v>175269998.80000001</v>
      </c>
      <c r="H8723" t="s">
        <v>184</v>
      </c>
      <c r="I8723">
        <f>YEAR(Table1[[#This Row],[date]])</f>
        <v>2023</v>
      </c>
      <c r="J8723">
        <f>Table1[[#This Row],[revenue]]-Table1[[#This Row],[budget_x]]</f>
        <v>-89670001.199999988</v>
      </c>
      <c r="K8723" s="7">
        <f>Table1[[#This Row],[profit /loss ]]/Table1[[#This Row],[budget_x]]</f>
        <v>-0.33845399411187432</v>
      </c>
      <c r="L8723" t="str" cm="1">
        <f t="array" ref="L8723">_xlfn.IFS(Table1[[#This Row],[score]]&gt;70,"high",Table1[[#This Row],[score]]&gt;50,"medium",Table1[[#This Row],[score]]&lt;=50,"low")</f>
        <v>low</v>
      </c>
    </row>
    <row r="8724" spans="1:12" x14ac:dyDescent="0.3">
      <c r="A8724" t="s">
        <v>8385</v>
      </c>
      <c r="B8724" s="1">
        <v>33228</v>
      </c>
      <c r="C8724">
        <v>56</v>
      </c>
      <c r="D8724" t="s">
        <v>9</v>
      </c>
      <c r="E8724" t="s">
        <v>10</v>
      </c>
      <c r="F8724">
        <v>47000000</v>
      </c>
      <c r="G8724">
        <v>15691192</v>
      </c>
      <c r="H8724" t="s">
        <v>17</v>
      </c>
      <c r="I8724">
        <f>YEAR(Table1[[#This Row],[date]])</f>
        <v>1990</v>
      </c>
      <c r="J8724">
        <f>Table1[[#This Row],[revenue]]-Table1[[#This Row],[budget_x]]</f>
        <v>-31308808</v>
      </c>
      <c r="K8724" s="7">
        <f>Table1[[#This Row],[profit /loss ]]/Table1[[#This Row],[budget_x]]</f>
        <v>-0.66614485106382981</v>
      </c>
      <c r="L8724" t="str" cm="1">
        <f t="array" ref="L8724">_xlfn.IFS(Table1[[#This Row],[score]]&gt;70,"high",Table1[[#This Row],[score]]&gt;50,"medium",Table1[[#This Row],[score]]&lt;=50,"low")</f>
        <v>medium</v>
      </c>
    </row>
    <row r="8725" spans="1:12" x14ac:dyDescent="0.3">
      <c r="A8725" t="s">
        <v>8386</v>
      </c>
      <c r="B8725" s="1">
        <v>44896</v>
      </c>
      <c r="C8725">
        <v>63</v>
      </c>
      <c r="D8725" t="s">
        <v>9</v>
      </c>
      <c r="E8725" t="s">
        <v>10</v>
      </c>
      <c r="F8725">
        <v>150000000</v>
      </c>
      <c r="G8725">
        <v>292767115.19999999</v>
      </c>
      <c r="H8725" t="s">
        <v>254</v>
      </c>
      <c r="I8725">
        <f>YEAR(Table1[[#This Row],[date]])</f>
        <v>2022</v>
      </c>
      <c r="J8725">
        <f>Table1[[#This Row],[revenue]]-Table1[[#This Row],[budget_x]]</f>
        <v>142767115.19999999</v>
      </c>
      <c r="K8725" s="7">
        <f>Table1[[#This Row],[profit /loss ]]/Table1[[#This Row],[budget_x]]</f>
        <v>0.95178076799999989</v>
      </c>
      <c r="L8725" t="str" cm="1">
        <f t="array" ref="L8725">_xlfn.IFS(Table1[[#This Row],[score]]&gt;70,"high",Table1[[#This Row],[score]]&gt;50,"medium",Table1[[#This Row],[score]]&lt;=50,"low")</f>
        <v>medium</v>
      </c>
    </row>
    <row r="8726" spans="1:12" x14ac:dyDescent="0.3">
      <c r="A8726" t="s">
        <v>8387</v>
      </c>
      <c r="B8726" s="1">
        <v>44553</v>
      </c>
      <c r="C8726">
        <v>67</v>
      </c>
      <c r="D8726" t="s">
        <v>9</v>
      </c>
      <c r="E8726" t="s">
        <v>83</v>
      </c>
      <c r="F8726">
        <v>7000000</v>
      </c>
      <c r="G8726">
        <v>29694624</v>
      </c>
      <c r="H8726" t="s">
        <v>108</v>
      </c>
      <c r="I8726">
        <f>YEAR(Table1[[#This Row],[date]])</f>
        <v>2021</v>
      </c>
      <c r="J8726">
        <f>Table1[[#This Row],[revenue]]-Table1[[#This Row],[budget_x]]</f>
        <v>22694624</v>
      </c>
      <c r="K8726" s="7">
        <f>Table1[[#This Row],[profit /loss ]]/Table1[[#This Row],[budget_x]]</f>
        <v>3.242089142857143</v>
      </c>
      <c r="L8726" t="str" cm="1">
        <f t="array" ref="L8726">_xlfn.IFS(Table1[[#This Row],[score]]&gt;70,"high",Table1[[#This Row],[score]]&gt;50,"medium",Table1[[#This Row],[score]]&lt;=50,"low")</f>
        <v>medium</v>
      </c>
    </row>
    <row r="8727" spans="1:12" x14ac:dyDescent="0.3">
      <c r="A8727" t="s">
        <v>8388</v>
      </c>
      <c r="B8727" s="1">
        <v>30673</v>
      </c>
      <c r="C8727">
        <v>43</v>
      </c>
      <c r="D8727" t="s">
        <v>9</v>
      </c>
      <c r="E8727" t="s">
        <v>69</v>
      </c>
      <c r="F8727">
        <v>139800000</v>
      </c>
      <c r="G8727">
        <v>558017045.20000005</v>
      </c>
      <c r="H8727" t="s">
        <v>143</v>
      </c>
      <c r="I8727">
        <f>YEAR(Table1[[#This Row],[date]])</f>
        <v>1983</v>
      </c>
      <c r="J8727">
        <f>Table1[[#This Row],[revenue]]-Table1[[#This Row],[budget_x]]</f>
        <v>418217045.20000005</v>
      </c>
      <c r="K8727" s="7">
        <f>Table1[[#This Row],[profit /loss ]]/Table1[[#This Row],[budget_x]]</f>
        <v>2.9915382346208874</v>
      </c>
      <c r="L8727" t="str" cm="1">
        <f t="array" ref="L8727">_xlfn.IFS(Table1[[#This Row],[score]]&gt;70,"high",Table1[[#This Row],[score]]&gt;50,"medium",Table1[[#This Row],[score]]&lt;=50,"low")</f>
        <v>low</v>
      </c>
    </row>
    <row r="8728" spans="1:12" x14ac:dyDescent="0.3">
      <c r="A8728" t="s">
        <v>8389</v>
      </c>
      <c r="B8728" s="1">
        <v>35622</v>
      </c>
      <c r="C8728">
        <v>55</v>
      </c>
      <c r="D8728" t="s">
        <v>9</v>
      </c>
      <c r="E8728" t="s">
        <v>10</v>
      </c>
      <c r="F8728">
        <v>28000000</v>
      </c>
      <c r="G8728">
        <v>8165213</v>
      </c>
      <c r="H8728" t="s">
        <v>17</v>
      </c>
      <c r="I8728">
        <f>YEAR(Table1[[#This Row],[date]])</f>
        <v>1997</v>
      </c>
      <c r="J8728">
        <f>Table1[[#This Row],[revenue]]-Table1[[#This Row],[budget_x]]</f>
        <v>-19834787</v>
      </c>
      <c r="K8728" s="7">
        <f>Table1[[#This Row],[profit /loss ]]/Table1[[#This Row],[budget_x]]</f>
        <v>-0.70838524999999997</v>
      </c>
      <c r="L8728" t="str" cm="1">
        <f t="array" ref="L8728">_xlfn.IFS(Table1[[#This Row],[score]]&gt;70,"high",Table1[[#This Row],[score]]&gt;50,"medium",Table1[[#This Row],[score]]&lt;=50,"low")</f>
        <v>medium</v>
      </c>
    </row>
    <row r="8729" spans="1:12" x14ac:dyDescent="0.3">
      <c r="A8729" t="s">
        <v>8390</v>
      </c>
      <c r="B8729" s="1">
        <v>40816</v>
      </c>
      <c r="C8729">
        <v>61</v>
      </c>
      <c r="D8729" t="s">
        <v>9</v>
      </c>
      <c r="E8729" t="s">
        <v>10</v>
      </c>
      <c r="F8729">
        <v>50000000</v>
      </c>
      <c r="G8729">
        <v>41642166</v>
      </c>
      <c r="H8729" t="s">
        <v>17</v>
      </c>
      <c r="I8729">
        <f>YEAR(Table1[[#This Row],[date]])</f>
        <v>2011</v>
      </c>
      <c r="J8729">
        <f>Table1[[#This Row],[revenue]]-Table1[[#This Row],[budget_x]]</f>
        <v>-8357834</v>
      </c>
      <c r="K8729" s="7">
        <f>Table1[[#This Row],[profit /loss ]]/Table1[[#This Row],[budget_x]]</f>
        <v>-0.16715668</v>
      </c>
      <c r="L8729" t="str" cm="1">
        <f t="array" ref="L8729">_xlfn.IFS(Table1[[#This Row],[score]]&gt;70,"high",Table1[[#This Row],[score]]&gt;50,"medium",Table1[[#This Row],[score]]&lt;=50,"low")</f>
        <v>medium</v>
      </c>
    </row>
    <row r="8730" spans="1:12" x14ac:dyDescent="0.3">
      <c r="A8730" t="s">
        <v>8391</v>
      </c>
      <c r="B8730" s="1">
        <v>26425</v>
      </c>
      <c r="C8730">
        <v>68</v>
      </c>
      <c r="D8730" t="s">
        <v>9</v>
      </c>
      <c r="E8730" t="s">
        <v>69</v>
      </c>
      <c r="F8730">
        <v>70440000</v>
      </c>
      <c r="G8730">
        <v>550779126.20000005</v>
      </c>
      <c r="H8730" t="s">
        <v>143</v>
      </c>
      <c r="I8730">
        <f>YEAR(Table1[[#This Row],[date]])</f>
        <v>1972</v>
      </c>
      <c r="J8730">
        <f>Table1[[#This Row],[revenue]]-Table1[[#This Row],[budget_x]]</f>
        <v>480339126.20000005</v>
      </c>
      <c r="K8730" s="7">
        <f>Table1[[#This Row],[profit /loss ]]/Table1[[#This Row],[budget_x]]</f>
        <v>6.8191244491766048</v>
      </c>
      <c r="L8730" t="str" cm="1">
        <f t="array" ref="L8730">_xlfn.IFS(Table1[[#This Row],[score]]&gt;70,"high",Table1[[#This Row],[score]]&gt;50,"medium",Table1[[#This Row],[score]]&lt;=50,"low")</f>
        <v>medium</v>
      </c>
    </row>
    <row r="8731" spans="1:12" x14ac:dyDescent="0.3">
      <c r="A8731" t="s">
        <v>8392</v>
      </c>
      <c r="B8731" s="1">
        <v>38139</v>
      </c>
      <c r="C8731">
        <v>68</v>
      </c>
      <c r="D8731" t="s">
        <v>9</v>
      </c>
      <c r="E8731" t="s">
        <v>69</v>
      </c>
      <c r="F8731">
        <v>132500000</v>
      </c>
      <c r="G8731">
        <v>829740878</v>
      </c>
      <c r="H8731" t="s">
        <v>11</v>
      </c>
      <c r="I8731">
        <f>YEAR(Table1[[#This Row],[date]])</f>
        <v>2004</v>
      </c>
      <c r="J8731">
        <f>Table1[[#This Row],[revenue]]-Table1[[#This Row],[budget_x]]</f>
        <v>697240878</v>
      </c>
      <c r="K8731" s="7">
        <f>Table1[[#This Row],[profit /loss ]]/Table1[[#This Row],[budget_x]]</f>
        <v>5.2621953056603772</v>
      </c>
      <c r="L8731" t="str" cm="1">
        <f t="array" ref="L8731">_xlfn.IFS(Table1[[#This Row],[score]]&gt;70,"high",Table1[[#This Row],[score]]&gt;50,"medium",Table1[[#This Row],[score]]&lt;=50,"low")</f>
        <v>medium</v>
      </c>
    </row>
    <row r="8732" spans="1:12" x14ac:dyDescent="0.3">
      <c r="A8732" t="s">
        <v>8393</v>
      </c>
      <c r="B8732" s="1">
        <v>37890</v>
      </c>
      <c r="C8732">
        <v>61</v>
      </c>
      <c r="D8732" t="s">
        <v>9</v>
      </c>
      <c r="E8732" t="s">
        <v>10</v>
      </c>
      <c r="F8732">
        <v>40000000</v>
      </c>
      <c r="G8732">
        <v>10070651</v>
      </c>
      <c r="H8732" t="s">
        <v>17</v>
      </c>
      <c r="I8732">
        <f>YEAR(Table1[[#This Row],[date]])</f>
        <v>2003</v>
      </c>
      <c r="J8732">
        <f>Table1[[#This Row],[revenue]]-Table1[[#This Row],[budget_x]]</f>
        <v>-29929349</v>
      </c>
      <c r="K8732" s="7">
        <f>Table1[[#This Row],[profit /loss ]]/Table1[[#This Row],[budget_x]]</f>
        <v>-0.74823372499999996</v>
      </c>
      <c r="L8732" t="str" cm="1">
        <f t="array" ref="L8732">_xlfn.IFS(Table1[[#This Row],[score]]&gt;70,"high",Table1[[#This Row],[score]]&gt;50,"medium",Table1[[#This Row],[score]]&lt;=50,"low")</f>
        <v>medium</v>
      </c>
    </row>
    <row r="8733" spans="1:12" x14ac:dyDescent="0.3">
      <c r="A8733" t="s">
        <v>8394</v>
      </c>
      <c r="B8733" s="1">
        <v>44694</v>
      </c>
      <c r="C8733">
        <v>64</v>
      </c>
      <c r="D8733" t="s">
        <v>9</v>
      </c>
      <c r="E8733" t="s">
        <v>15</v>
      </c>
      <c r="F8733">
        <v>2792657</v>
      </c>
      <c r="G8733">
        <v>211802400.40000001</v>
      </c>
      <c r="H8733" t="s">
        <v>52</v>
      </c>
      <c r="I8733">
        <f>YEAR(Table1[[#This Row],[date]])</f>
        <v>2022</v>
      </c>
      <c r="J8733">
        <f>Table1[[#This Row],[revenue]]-Table1[[#This Row],[budget_x]]</f>
        <v>209009743.40000001</v>
      </c>
      <c r="K8733" s="7">
        <f>Table1[[#This Row],[profit /loss ]]/Table1[[#This Row],[budget_x]]</f>
        <v>74.842611677696183</v>
      </c>
      <c r="L8733" t="str" cm="1">
        <f t="array" ref="L8733">_xlfn.IFS(Table1[[#This Row],[score]]&gt;70,"high",Table1[[#This Row],[score]]&gt;50,"medium",Table1[[#This Row],[score]]&lt;=50,"low")</f>
        <v>medium</v>
      </c>
    </row>
    <row r="8734" spans="1:12" x14ac:dyDescent="0.3">
      <c r="A8734" t="s">
        <v>8395</v>
      </c>
      <c r="B8734" s="1">
        <v>43872</v>
      </c>
      <c r="C8734">
        <v>39</v>
      </c>
      <c r="D8734" t="s">
        <v>9</v>
      </c>
      <c r="E8734" t="s">
        <v>10</v>
      </c>
      <c r="F8734">
        <v>118800000</v>
      </c>
      <c r="G8734">
        <v>813941432.20000005</v>
      </c>
      <c r="H8734" t="s">
        <v>17</v>
      </c>
      <c r="I8734">
        <f>YEAR(Table1[[#This Row],[date]])</f>
        <v>2020</v>
      </c>
      <c r="J8734">
        <f>Table1[[#This Row],[revenue]]-Table1[[#This Row],[budget_x]]</f>
        <v>695141432.20000005</v>
      </c>
      <c r="K8734" s="7">
        <f>Table1[[#This Row],[profit /loss ]]/Table1[[#This Row],[budget_x]]</f>
        <v>5.8513588569023574</v>
      </c>
      <c r="L8734" t="str" cm="1">
        <f t="array" ref="L8734">_xlfn.IFS(Table1[[#This Row],[score]]&gt;70,"high",Table1[[#This Row],[score]]&gt;50,"medium",Table1[[#This Row],[score]]&lt;=50,"low")</f>
        <v>low</v>
      </c>
    </row>
    <row r="8735" spans="1:12" x14ac:dyDescent="0.3">
      <c r="A8735" t="s">
        <v>8396</v>
      </c>
      <c r="B8735" s="1">
        <v>42648</v>
      </c>
      <c r="C8735">
        <v>64</v>
      </c>
      <c r="D8735" t="s">
        <v>9</v>
      </c>
      <c r="E8735" t="s">
        <v>10</v>
      </c>
      <c r="F8735">
        <v>90544000</v>
      </c>
      <c r="G8735">
        <v>519948264.60000002</v>
      </c>
      <c r="H8735" t="s">
        <v>11</v>
      </c>
      <c r="I8735">
        <f>YEAR(Table1[[#This Row],[date]])</f>
        <v>2016</v>
      </c>
      <c r="J8735">
        <f>Table1[[#This Row],[revenue]]-Table1[[#This Row],[budget_x]]</f>
        <v>429404264.60000002</v>
      </c>
      <c r="K8735" s="7">
        <f>Table1[[#This Row],[profit /loss ]]/Table1[[#This Row],[budget_x]]</f>
        <v>4.7424927615303059</v>
      </c>
      <c r="L8735" t="str" cm="1">
        <f t="array" ref="L8735">_xlfn.IFS(Table1[[#This Row],[score]]&gt;70,"high",Table1[[#This Row],[score]]&gt;50,"medium",Table1[[#This Row],[score]]&lt;=50,"low")</f>
        <v>medium</v>
      </c>
    </row>
    <row r="8736" spans="1:12" x14ac:dyDescent="0.3">
      <c r="A8736" t="s">
        <v>8397</v>
      </c>
      <c r="B8736" s="1">
        <v>33544</v>
      </c>
      <c r="C8736">
        <v>71</v>
      </c>
      <c r="D8736" t="s">
        <v>9</v>
      </c>
      <c r="E8736" t="s">
        <v>69</v>
      </c>
      <c r="F8736">
        <v>163000000</v>
      </c>
      <c r="G8736">
        <v>1043172774</v>
      </c>
      <c r="H8736" t="s">
        <v>143</v>
      </c>
      <c r="I8736">
        <f>YEAR(Table1[[#This Row],[date]])</f>
        <v>1991</v>
      </c>
      <c r="J8736">
        <f>Table1[[#This Row],[revenue]]-Table1[[#This Row],[budget_x]]</f>
        <v>880172774</v>
      </c>
      <c r="K8736" s="7">
        <f>Table1[[#This Row],[profit /loss ]]/Table1[[#This Row],[budget_x]]</f>
        <v>5.3998329693251534</v>
      </c>
      <c r="L8736" t="str" cm="1">
        <f t="array" ref="L8736">_xlfn.IFS(Table1[[#This Row],[score]]&gt;70,"high",Table1[[#This Row],[score]]&gt;50,"medium",Table1[[#This Row],[score]]&lt;=50,"low")</f>
        <v>high</v>
      </c>
    </row>
    <row r="8737" spans="1:12" x14ac:dyDescent="0.3">
      <c r="A8737" t="s">
        <v>8398</v>
      </c>
      <c r="B8737" s="1">
        <v>33297</v>
      </c>
      <c r="C8737">
        <v>60</v>
      </c>
      <c r="D8737" t="s">
        <v>9</v>
      </c>
      <c r="E8737" t="s">
        <v>10</v>
      </c>
      <c r="F8737">
        <v>12000000</v>
      </c>
      <c r="G8737">
        <v>46044400</v>
      </c>
      <c r="H8737" t="s">
        <v>11</v>
      </c>
      <c r="I8737">
        <f>YEAR(Table1[[#This Row],[date]])</f>
        <v>1991</v>
      </c>
      <c r="J8737">
        <f>Table1[[#This Row],[revenue]]-Table1[[#This Row],[budget_x]]</f>
        <v>34044400</v>
      </c>
      <c r="K8737" s="7">
        <f>Table1[[#This Row],[profit /loss ]]/Table1[[#This Row],[budget_x]]</f>
        <v>2.8370333333333333</v>
      </c>
      <c r="L8737" t="str" cm="1">
        <f t="array" ref="L8737">_xlfn.IFS(Table1[[#This Row],[score]]&gt;70,"high",Table1[[#This Row],[score]]&gt;50,"medium",Table1[[#This Row],[score]]&lt;=50,"low")</f>
        <v>medium</v>
      </c>
    </row>
    <row r="8738" spans="1:12" x14ac:dyDescent="0.3">
      <c r="A8738" t="s">
        <v>8399</v>
      </c>
      <c r="B8738" s="1">
        <v>33222</v>
      </c>
      <c r="C8738">
        <v>73</v>
      </c>
      <c r="D8738" t="s">
        <v>9</v>
      </c>
      <c r="E8738" t="s">
        <v>86</v>
      </c>
      <c r="F8738">
        <v>25937792</v>
      </c>
      <c r="G8738">
        <v>141864</v>
      </c>
      <c r="H8738" t="s">
        <v>87</v>
      </c>
      <c r="I8738">
        <f>YEAR(Table1[[#This Row],[date]])</f>
        <v>1990</v>
      </c>
      <c r="J8738">
        <f>Table1[[#This Row],[revenue]]-Table1[[#This Row],[budget_x]]</f>
        <v>-25795928</v>
      </c>
      <c r="K8738" s="7">
        <f>Table1[[#This Row],[profit /loss ]]/Table1[[#This Row],[budget_x]]</f>
        <v>-0.99453060615182665</v>
      </c>
      <c r="L8738" t="str" cm="1">
        <f t="array" ref="L8738">_xlfn.IFS(Table1[[#This Row],[score]]&gt;70,"high",Table1[[#This Row],[score]]&gt;50,"medium",Table1[[#This Row],[score]]&lt;=50,"low")</f>
        <v>high</v>
      </c>
    </row>
    <row r="8739" spans="1:12" x14ac:dyDescent="0.3">
      <c r="A8739" t="s">
        <v>8400</v>
      </c>
      <c r="B8739" s="1">
        <v>40744</v>
      </c>
      <c r="C8739">
        <v>62</v>
      </c>
      <c r="D8739" t="s">
        <v>9</v>
      </c>
      <c r="E8739" t="s">
        <v>10</v>
      </c>
      <c r="F8739">
        <v>25000000</v>
      </c>
      <c r="G8739">
        <v>38993548</v>
      </c>
      <c r="H8739" t="s">
        <v>11</v>
      </c>
      <c r="I8739">
        <f>YEAR(Table1[[#This Row],[date]])</f>
        <v>2011</v>
      </c>
      <c r="J8739">
        <f>Table1[[#This Row],[revenue]]-Table1[[#This Row],[budget_x]]</f>
        <v>13993548</v>
      </c>
      <c r="K8739" s="7">
        <f>Table1[[#This Row],[profit /loss ]]/Table1[[#This Row],[budget_x]]</f>
        <v>0.55974192</v>
      </c>
      <c r="L8739" t="str" cm="1">
        <f t="array" ref="L8739">_xlfn.IFS(Table1[[#This Row],[score]]&gt;70,"high",Table1[[#This Row],[score]]&gt;50,"medium",Table1[[#This Row],[score]]&lt;=50,"low")</f>
        <v>medium</v>
      </c>
    </row>
    <row r="8740" spans="1:12" x14ac:dyDescent="0.3">
      <c r="A8740" t="s">
        <v>8401</v>
      </c>
      <c r="B8740" s="1">
        <v>36510</v>
      </c>
      <c r="C8740">
        <v>69</v>
      </c>
      <c r="D8740" t="s">
        <v>9</v>
      </c>
      <c r="E8740" t="s">
        <v>10</v>
      </c>
      <c r="F8740">
        <v>10000000</v>
      </c>
      <c r="G8740">
        <v>43948865</v>
      </c>
      <c r="H8740" t="s">
        <v>11</v>
      </c>
      <c r="I8740">
        <f>YEAR(Table1[[#This Row],[date]])</f>
        <v>1999</v>
      </c>
      <c r="J8740">
        <f>Table1[[#This Row],[revenue]]-Table1[[#This Row],[budget_x]]</f>
        <v>33948865</v>
      </c>
      <c r="K8740" s="7">
        <f>Table1[[#This Row],[profit /loss ]]/Table1[[#This Row],[budget_x]]</f>
        <v>3.3948865000000001</v>
      </c>
      <c r="L8740" t="str" cm="1">
        <f t="array" ref="L8740">_xlfn.IFS(Table1[[#This Row],[score]]&gt;70,"high",Table1[[#This Row],[score]]&gt;50,"medium",Table1[[#This Row],[score]]&lt;=50,"low")</f>
        <v>medium</v>
      </c>
    </row>
    <row r="8741" spans="1:12" x14ac:dyDescent="0.3">
      <c r="A8741" t="s">
        <v>8402</v>
      </c>
      <c r="B8741" s="1">
        <v>36154</v>
      </c>
      <c r="C8741">
        <v>62</v>
      </c>
      <c r="D8741" t="s">
        <v>9</v>
      </c>
      <c r="E8741" t="s">
        <v>10</v>
      </c>
      <c r="F8741">
        <v>80000000</v>
      </c>
      <c r="G8741">
        <v>50632037</v>
      </c>
      <c r="H8741" t="s">
        <v>17</v>
      </c>
      <c r="I8741">
        <f>YEAR(Table1[[#This Row],[date]])</f>
        <v>1998</v>
      </c>
      <c r="J8741">
        <f>Table1[[#This Row],[revenue]]-Table1[[#This Row],[budget_x]]</f>
        <v>-29367963</v>
      </c>
      <c r="K8741" s="7">
        <f>Table1[[#This Row],[profit /loss ]]/Table1[[#This Row],[budget_x]]</f>
        <v>-0.36709953750000002</v>
      </c>
      <c r="L8741" t="str" cm="1">
        <f t="array" ref="L8741">_xlfn.IFS(Table1[[#This Row],[score]]&gt;70,"high",Table1[[#This Row],[score]]&gt;50,"medium",Table1[[#This Row],[score]]&lt;=50,"low")</f>
        <v>medium</v>
      </c>
    </row>
    <row r="8742" spans="1:12" x14ac:dyDescent="0.3">
      <c r="A8742" t="s">
        <v>8403</v>
      </c>
      <c r="B8742" s="1">
        <v>42258</v>
      </c>
      <c r="C8742">
        <v>59</v>
      </c>
      <c r="D8742" t="s">
        <v>9</v>
      </c>
      <c r="E8742" t="s">
        <v>10</v>
      </c>
      <c r="F8742">
        <v>104600000</v>
      </c>
      <c r="G8742">
        <v>414937351.39999998</v>
      </c>
      <c r="H8742" t="s">
        <v>17</v>
      </c>
      <c r="I8742">
        <f>YEAR(Table1[[#This Row],[date]])</f>
        <v>2015</v>
      </c>
      <c r="J8742">
        <f>Table1[[#This Row],[revenue]]-Table1[[#This Row],[budget_x]]</f>
        <v>310337351.39999998</v>
      </c>
      <c r="K8742" s="7">
        <f>Table1[[#This Row],[profit /loss ]]/Table1[[#This Row],[budget_x]]</f>
        <v>2.9668962848948373</v>
      </c>
      <c r="L8742" t="str" cm="1">
        <f t="array" ref="L8742">_xlfn.IFS(Table1[[#This Row],[score]]&gt;70,"high",Table1[[#This Row],[score]]&gt;50,"medium",Table1[[#This Row],[score]]&lt;=50,"low")</f>
        <v>medium</v>
      </c>
    </row>
    <row r="8743" spans="1:12" x14ac:dyDescent="0.3">
      <c r="A8743" t="s">
        <v>8404</v>
      </c>
      <c r="B8743" s="1">
        <v>34720</v>
      </c>
      <c r="C8743">
        <v>74</v>
      </c>
      <c r="D8743" t="s">
        <v>9</v>
      </c>
      <c r="E8743" t="s">
        <v>86</v>
      </c>
      <c r="F8743">
        <v>10192000</v>
      </c>
      <c r="G8743">
        <v>3237520</v>
      </c>
      <c r="H8743" t="s">
        <v>87</v>
      </c>
      <c r="I8743">
        <f>YEAR(Table1[[#This Row],[date]])</f>
        <v>1995</v>
      </c>
      <c r="J8743">
        <f>Table1[[#This Row],[revenue]]-Table1[[#This Row],[budget_x]]</f>
        <v>-6954480</v>
      </c>
      <c r="K8743" s="7">
        <f>Table1[[#This Row],[profit /loss ]]/Table1[[#This Row],[budget_x]]</f>
        <v>-0.68234693877551023</v>
      </c>
      <c r="L8743" t="str" cm="1">
        <f t="array" ref="L8743">_xlfn.IFS(Table1[[#This Row],[score]]&gt;70,"high",Table1[[#This Row],[score]]&gt;50,"medium",Table1[[#This Row],[score]]&lt;=50,"low")</f>
        <v>high</v>
      </c>
    </row>
    <row r="8744" spans="1:12" x14ac:dyDescent="0.3">
      <c r="A8744" t="s">
        <v>8405</v>
      </c>
      <c r="B8744" s="1">
        <v>43727</v>
      </c>
      <c r="C8744">
        <v>67</v>
      </c>
      <c r="D8744" t="s">
        <v>9</v>
      </c>
      <c r="E8744" t="s">
        <v>91</v>
      </c>
      <c r="F8744">
        <v>1522860</v>
      </c>
      <c r="G8744">
        <v>221074959.59999999</v>
      </c>
      <c r="H8744" t="s">
        <v>92</v>
      </c>
      <c r="I8744">
        <f>YEAR(Table1[[#This Row],[date]])</f>
        <v>2019</v>
      </c>
      <c r="J8744">
        <f>Table1[[#This Row],[revenue]]-Table1[[#This Row],[budget_x]]</f>
        <v>219552099.59999999</v>
      </c>
      <c r="K8744" s="7">
        <f>Table1[[#This Row],[profit /loss ]]/Table1[[#This Row],[budget_x]]</f>
        <v>144.17090185571885</v>
      </c>
      <c r="L8744" t="str" cm="1">
        <f t="array" ref="L8744">_xlfn.IFS(Table1[[#This Row],[score]]&gt;70,"high",Table1[[#This Row],[score]]&gt;50,"medium",Table1[[#This Row],[score]]&lt;=50,"low")</f>
        <v>medium</v>
      </c>
    </row>
    <row r="8745" spans="1:12" x14ac:dyDescent="0.3">
      <c r="A8745" t="s">
        <v>8406</v>
      </c>
      <c r="B8745" s="1">
        <v>42503</v>
      </c>
      <c r="C8745">
        <v>52</v>
      </c>
      <c r="D8745" t="s">
        <v>9</v>
      </c>
      <c r="E8745" t="s">
        <v>10</v>
      </c>
      <c r="F8745">
        <v>90800000</v>
      </c>
      <c r="G8745">
        <v>245520574.59999999</v>
      </c>
      <c r="H8745" t="s">
        <v>17</v>
      </c>
      <c r="I8745">
        <f>YEAR(Table1[[#This Row],[date]])</f>
        <v>2016</v>
      </c>
      <c r="J8745">
        <f>Table1[[#This Row],[revenue]]-Table1[[#This Row],[budget_x]]</f>
        <v>154720574.59999999</v>
      </c>
      <c r="K8745" s="7">
        <f>Table1[[#This Row],[profit /loss ]]/Table1[[#This Row],[budget_x]]</f>
        <v>1.7039710859030837</v>
      </c>
      <c r="L8745" t="str" cm="1">
        <f t="array" ref="L8745">_xlfn.IFS(Table1[[#This Row],[score]]&gt;70,"high",Table1[[#This Row],[score]]&gt;50,"medium",Table1[[#This Row],[score]]&lt;=50,"low")</f>
        <v>medium</v>
      </c>
    </row>
    <row r="8746" spans="1:12" x14ac:dyDescent="0.3">
      <c r="A8746" t="s">
        <v>8407</v>
      </c>
      <c r="B8746" s="1">
        <v>38884</v>
      </c>
      <c r="C8746">
        <v>62</v>
      </c>
      <c r="D8746" t="s">
        <v>9</v>
      </c>
      <c r="E8746" t="s">
        <v>10</v>
      </c>
      <c r="F8746">
        <v>6000000</v>
      </c>
      <c r="G8746">
        <v>106360586.2</v>
      </c>
      <c r="H8746" t="s">
        <v>17</v>
      </c>
      <c r="I8746">
        <f>YEAR(Table1[[#This Row],[date]])</f>
        <v>2006</v>
      </c>
      <c r="J8746">
        <f>Table1[[#This Row],[revenue]]-Table1[[#This Row],[budget_x]]</f>
        <v>100360586.2</v>
      </c>
      <c r="K8746" s="7">
        <f>Table1[[#This Row],[profit /loss ]]/Table1[[#This Row],[budget_x]]</f>
        <v>16.726764366666668</v>
      </c>
      <c r="L8746" t="str" cm="1">
        <f t="array" ref="L8746">_xlfn.IFS(Table1[[#This Row],[score]]&gt;70,"high",Table1[[#This Row],[score]]&gt;50,"medium",Table1[[#This Row],[score]]&lt;=50,"low")</f>
        <v>medium</v>
      </c>
    </row>
    <row r="8747" spans="1:12" x14ac:dyDescent="0.3">
      <c r="A8747" t="s">
        <v>8408</v>
      </c>
      <c r="B8747" s="1">
        <v>45023</v>
      </c>
      <c r="C8747">
        <v>0</v>
      </c>
      <c r="D8747" t="s">
        <v>9</v>
      </c>
      <c r="E8747" t="s">
        <v>895</v>
      </c>
      <c r="F8747">
        <v>141600000</v>
      </c>
      <c r="G8747">
        <v>175269998.80000001</v>
      </c>
      <c r="H8747" t="s">
        <v>2122</v>
      </c>
      <c r="I8747">
        <f>YEAR(Table1[[#This Row],[date]])</f>
        <v>2023</v>
      </c>
      <c r="J8747">
        <f>Table1[[#This Row],[revenue]]-Table1[[#This Row],[budget_x]]</f>
        <v>33669998.800000012</v>
      </c>
      <c r="K8747" s="7">
        <f>Table1[[#This Row],[profit /loss ]]/Table1[[#This Row],[budget_x]]</f>
        <v>0.23778247740113004</v>
      </c>
      <c r="L8747" t="str" cm="1">
        <f t="array" ref="L8747">_xlfn.IFS(Table1[[#This Row],[score]]&gt;70,"high",Table1[[#This Row],[score]]&gt;50,"medium",Table1[[#This Row],[score]]&lt;=50,"low")</f>
        <v>low</v>
      </c>
    </row>
    <row r="8748" spans="1:12" x14ac:dyDescent="0.3">
      <c r="A8748" t="s">
        <v>8409</v>
      </c>
      <c r="B8748" s="1">
        <v>45020</v>
      </c>
      <c r="C8748">
        <v>40</v>
      </c>
      <c r="D8748" t="s">
        <v>9</v>
      </c>
      <c r="E8748" t="s">
        <v>10</v>
      </c>
      <c r="F8748">
        <v>101800000</v>
      </c>
      <c r="G8748">
        <v>567601271.20000005</v>
      </c>
      <c r="H8748" t="s">
        <v>17</v>
      </c>
      <c r="I8748">
        <f>YEAR(Table1[[#This Row],[date]])</f>
        <v>2023</v>
      </c>
      <c r="J8748">
        <f>Table1[[#This Row],[revenue]]-Table1[[#This Row],[budget_x]]</f>
        <v>465801271.20000005</v>
      </c>
      <c r="K8748" s="7">
        <f>Table1[[#This Row],[profit /loss ]]/Table1[[#This Row],[budget_x]]</f>
        <v>4.5756509941060912</v>
      </c>
      <c r="L8748" t="str" cm="1">
        <f t="array" ref="L8748">_xlfn.IFS(Table1[[#This Row],[score]]&gt;70,"high",Table1[[#This Row],[score]]&gt;50,"medium",Table1[[#This Row],[score]]&lt;=50,"low")</f>
        <v>low</v>
      </c>
    </row>
    <row r="8749" spans="1:12" x14ac:dyDescent="0.3">
      <c r="A8749" t="s">
        <v>8410</v>
      </c>
      <c r="B8749" s="1">
        <v>45023</v>
      </c>
      <c r="C8749">
        <v>0</v>
      </c>
      <c r="D8749" t="s">
        <v>9</v>
      </c>
      <c r="E8749" t="s">
        <v>1359</v>
      </c>
      <c r="F8749">
        <v>22</v>
      </c>
      <c r="G8749">
        <v>1232396.2</v>
      </c>
      <c r="H8749" t="s">
        <v>2774</v>
      </c>
      <c r="I8749">
        <f>YEAR(Table1[[#This Row],[date]])</f>
        <v>2023</v>
      </c>
      <c r="J8749">
        <f>Table1[[#This Row],[revenue]]-Table1[[#This Row],[budget_x]]</f>
        <v>1232374.2</v>
      </c>
      <c r="K8749" s="7">
        <f>Table1[[#This Row],[profit /loss ]]/Table1[[#This Row],[budget_x]]</f>
        <v>56017.009090909087</v>
      </c>
      <c r="L8749" t="str" cm="1">
        <f t="array" ref="L8749">_xlfn.IFS(Table1[[#This Row],[score]]&gt;70,"high",Table1[[#This Row],[score]]&gt;50,"medium",Table1[[#This Row],[score]]&lt;=50,"low")</f>
        <v>low</v>
      </c>
    </row>
    <row r="8750" spans="1:12" x14ac:dyDescent="0.3">
      <c r="A8750" t="s">
        <v>8411</v>
      </c>
      <c r="B8750" s="1">
        <v>43720</v>
      </c>
      <c r="C8750">
        <v>71</v>
      </c>
      <c r="D8750" t="s">
        <v>9</v>
      </c>
      <c r="E8750" t="s">
        <v>10</v>
      </c>
      <c r="F8750">
        <v>20000000</v>
      </c>
      <c r="G8750">
        <v>192199131</v>
      </c>
      <c r="H8750" t="s">
        <v>11</v>
      </c>
      <c r="I8750">
        <f>YEAR(Table1[[#This Row],[date]])</f>
        <v>2019</v>
      </c>
      <c r="J8750">
        <f>Table1[[#This Row],[revenue]]-Table1[[#This Row],[budget_x]]</f>
        <v>172199131</v>
      </c>
      <c r="K8750" s="7">
        <f>Table1[[#This Row],[profit /loss ]]/Table1[[#This Row],[budget_x]]</f>
        <v>8.6099565499999997</v>
      </c>
      <c r="L8750" t="str" cm="1">
        <f t="array" ref="L8750">_xlfn.IFS(Table1[[#This Row],[score]]&gt;70,"high",Table1[[#This Row],[score]]&gt;50,"medium",Table1[[#This Row],[score]]&lt;=50,"low")</f>
        <v>high</v>
      </c>
    </row>
    <row r="8751" spans="1:12" x14ac:dyDescent="0.3">
      <c r="A8751" t="s">
        <v>8412</v>
      </c>
      <c r="B8751" s="1">
        <v>43246</v>
      </c>
      <c r="C8751">
        <v>57</v>
      </c>
      <c r="D8751" t="s">
        <v>9</v>
      </c>
      <c r="E8751" t="s">
        <v>10</v>
      </c>
      <c r="F8751">
        <v>128000000</v>
      </c>
      <c r="G8751">
        <v>419965614.60000002</v>
      </c>
      <c r="H8751" t="s">
        <v>11</v>
      </c>
      <c r="I8751">
        <f>YEAR(Table1[[#This Row],[date]])</f>
        <v>2018</v>
      </c>
      <c r="J8751">
        <f>Table1[[#This Row],[revenue]]-Table1[[#This Row],[budget_x]]</f>
        <v>291965614.60000002</v>
      </c>
      <c r="K8751" s="7">
        <f>Table1[[#This Row],[profit /loss ]]/Table1[[#This Row],[budget_x]]</f>
        <v>2.2809813640625003</v>
      </c>
      <c r="L8751" t="str" cm="1">
        <f t="array" ref="L8751">_xlfn.IFS(Table1[[#This Row],[score]]&gt;70,"high",Table1[[#This Row],[score]]&gt;50,"medium",Table1[[#This Row],[score]]&lt;=50,"low")</f>
        <v>medium</v>
      </c>
    </row>
    <row r="8752" spans="1:12" x14ac:dyDescent="0.3">
      <c r="A8752" t="s">
        <v>8413</v>
      </c>
      <c r="B8752" s="1">
        <v>41059</v>
      </c>
      <c r="C8752">
        <v>60</v>
      </c>
      <c r="D8752" t="s">
        <v>9</v>
      </c>
      <c r="E8752" t="s">
        <v>10</v>
      </c>
      <c r="F8752">
        <v>37500000</v>
      </c>
      <c r="G8752">
        <v>88473016</v>
      </c>
      <c r="H8752" t="s">
        <v>11</v>
      </c>
      <c r="I8752">
        <f>YEAR(Table1[[#This Row],[date]])</f>
        <v>2012</v>
      </c>
      <c r="J8752">
        <f>Table1[[#This Row],[revenue]]-Table1[[#This Row],[budget_x]]</f>
        <v>50973016</v>
      </c>
      <c r="K8752" s="7">
        <f>Table1[[#This Row],[profit /loss ]]/Table1[[#This Row],[budget_x]]</f>
        <v>1.3592804266666667</v>
      </c>
      <c r="L8752" t="str" cm="1">
        <f t="array" ref="L8752">_xlfn.IFS(Table1[[#This Row],[score]]&gt;70,"high",Table1[[#This Row],[score]]&gt;50,"medium",Table1[[#This Row],[score]]&lt;=50,"low")</f>
        <v>medium</v>
      </c>
    </row>
    <row r="8753" spans="1:12" x14ac:dyDescent="0.3">
      <c r="A8753" t="s">
        <v>8414</v>
      </c>
      <c r="B8753" s="1">
        <v>35384</v>
      </c>
      <c r="C8753">
        <v>59</v>
      </c>
      <c r="D8753" t="s">
        <v>9</v>
      </c>
      <c r="E8753" t="s">
        <v>95</v>
      </c>
      <c r="F8753">
        <v>86400000</v>
      </c>
      <c r="G8753">
        <v>570633320.60000002</v>
      </c>
      <c r="H8753" t="s">
        <v>132</v>
      </c>
      <c r="I8753">
        <f>YEAR(Table1[[#This Row],[date]])</f>
        <v>1996</v>
      </c>
      <c r="J8753">
        <f>Table1[[#This Row],[revenue]]-Table1[[#This Row],[budget_x]]</f>
        <v>484233320.60000002</v>
      </c>
      <c r="K8753" s="7">
        <f>Table1[[#This Row],[profit /loss ]]/Table1[[#This Row],[budget_x]]</f>
        <v>5.6045523217592592</v>
      </c>
      <c r="L8753" t="str" cm="1">
        <f t="array" ref="L8753">_xlfn.IFS(Table1[[#This Row],[score]]&gt;70,"high",Table1[[#This Row],[score]]&gt;50,"medium",Table1[[#This Row],[score]]&lt;=50,"low")</f>
        <v>medium</v>
      </c>
    </row>
    <row r="8754" spans="1:12" x14ac:dyDescent="0.3">
      <c r="A8754" t="s">
        <v>8415</v>
      </c>
      <c r="B8754" s="1">
        <v>40067</v>
      </c>
      <c r="C8754">
        <v>55</v>
      </c>
      <c r="D8754" t="s">
        <v>9</v>
      </c>
      <c r="E8754" t="s">
        <v>10</v>
      </c>
      <c r="F8754">
        <v>12500000</v>
      </c>
      <c r="G8754">
        <v>26735797</v>
      </c>
      <c r="H8754" t="s">
        <v>17</v>
      </c>
      <c r="I8754">
        <f>YEAR(Table1[[#This Row],[date]])</f>
        <v>2009</v>
      </c>
      <c r="J8754">
        <f>Table1[[#This Row],[revenue]]-Table1[[#This Row],[budget_x]]</f>
        <v>14235797</v>
      </c>
      <c r="K8754" s="7">
        <f>Table1[[#This Row],[profit /loss ]]/Table1[[#This Row],[budget_x]]</f>
        <v>1.13886376</v>
      </c>
      <c r="L8754" t="str" cm="1">
        <f t="array" ref="L8754">_xlfn.IFS(Table1[[#This Row],[score]]&gt;70,"high",Table1[[#This Row],[score]]&gt;50,"medium",Table1[[#This Row],[score]]&lt;=50,"low")</f>
        <v>medium</v>
      </c>
    </row>
    <row r="8755" spans="1:12" x14ac:dyDescent="0.3">
      <c r="A8755" t="s">
        <v>8416</v>
      </c>
      <c r="B8755" s="1">
        <v>29923</v>
      </c>
      <c r="C8755">
        <v>65</v>
      </c>
      <c r="D8755" t="s">
        <v>9</v>
      </c>
      <c r="E8755" t="s">
        <v>10</v>
      </c>
      <c r="F8755">
        <v>37595000</v>
      </c>
      <c r="G8755">
        <v>2689068</v>
      </c>
      <c r="H8755" t="s">
        <v>11</v>
      </c>
      <c r="I8755">
        <f>YEAR(Table1[[#This Row],[date]])</f>
        <v>1981</v>
      </c>
      <c r="J8755">
        <f>Table1[[#This Row],[revenue]]-Table1[[#This Row],[budget_x]]</f>
        <v>-34905932</v>
      </c>
      <c r="K8755" s="7">
        <f>Table1[[#This Row],[profit /loss ]]/Table1[[#This Row],[budget_x]]</f>
        <v>-0.92847272243649426</v>
      </c>
      <c r="L8755" t="str" cm="1">
        <f t="array" ref="L8755">_xlfn.IFS(Table1[[#This Row],[score]]&gt;70,"high",Table1[[#This Row],[score]]&gt;50,"medium",Table1[[#This Row],[score]]&lt;=50,"low")</f>
        <v>medium</v>
      </c>
    </row>
    <row r="8756" spans="1:12" x14ac:dyDescent="0.3">
      <c r="A8756" t="s">
        <v>8417</v>
      </c>
      <c r="B8756" s="1">
        <v>42217</v>
      </c>
      <c r="C8756">
        <v>76</v>
      </c>
      <c r="D8756" t="s">
        <v>9</v>
      </c>
      <c r="E8756" t="s">
        <v>15</v>
      </c>
      <c r="F8756">
        <v>750000</v>
      </c>
      <c r="G8756">
        <v>54359734.799999997</v>
      </c>
      <c r="H8756" t="s">
        <v>11</v>
      </c>
      <c r="I8756">
        <f>YEAR(Table1[[#This Row],[date]])</f>
        <v>2015</v>
      </c>
      <c r="J8756">
        <f>Table1[[#This Row],[revenue]]-Table1[[#This Row],[budget_x]]</f>
        <v>53609734.799999997</v>
      </c>
      <c r="K8756" s="7">
        <f>Table1[[#This Row],[profit /loss ]]/Table1[[#This Row],[budget_x]]</f>
        <v>71.479646399999993</v>
      </c>
      <c r="L8756" t="str" cm="1">
        <f t="array" ref="L8756">_xlfn.IFS(Table1[[#This Row],[score]]&gt;70,"high",Table1[[#This Row],[score]]&gt;50,"medium",Table1[[#This Row],[score]]&lt;=50,"low")</f>
        <v>high</v>
      </c>
    </row>
    <row r="8757" spans="1:12" x14ac:dyDescent="0.3">
      <c r="A8757" t="s">
        <v>8418</v>
      </c>
      <c r="B8757" s="1">
        <v>42915</v>
      </c>
      <c r="C8757">
        <v>66</v>
      </c>
      <c r="D8757" t="s">
        <v>9</v>
      </c>
      <c r="E8757" t="s">
        <v>10</v>
      </c>
      <c r="F8757">
        <v>650000</v>
      </c>
      <c r="G8757">
        <v>6477294</v>
      </c>
      <c r="H8757" t="s">
        <v>11</v>
      </c>
      <c r="I8757">
        <f>YEAR(Table1[[#This Row],[date]])</f>
        <v>2017</v>
      </c>
      <c r="J8757">
        <f>Table1[[#This Row],[revenue]]-Table1[[#This Row],[budget_x]]</f>
        <v>5827294</v>
      </c>
      <c r="K8757" s="7">
        <f>Table1[[#This Row],[profit /loss ]]/Table1[[#This Row],[budget_x]]</f>
        <v>8.9650676923076915</v>
      </c>
      <c r="L8757" t="str" cm="1">
        <f t="array" ref="L8757">_xlfn.IFS(Table1[[#This Row],[score]]&gt;70,"high",Table1[[#This Row],[score]]&gt;50,"medium",Table1[[#This Row],[score]]&lt;=50,"low")</f>
        <v>medium</v>
      </c>
    </row>
    <row r="8758" spans="1:12" x14ac:dyDescent="0.3">
      <c r="A8758" t="s">
        <v>8419</v>
      </c>
      <c r="B8758" s="1">
        <v>33158</v>
      </c>
      <c r="C8758">
        <v>64</v>
      </c>
      <c r="D8758" t="s">
        <v>9</v>
      </c>
      <c r="E8758" t="s">
        <v>10</v>
      </c>
      <c r="F8758">
        <v>43020000</v>
      </c>
      <c r="G8758">
        <v>1293976</v>
      </c>
      <c r="H8758" t="s">
        <v>17</v>
      </c>
      <c r="I8758">
        <f>YEAR(Table1[[#This Row],[date]])</f>
        <v>1990</v>
      </c>
      <c r="J8758">
        <f>Table1[[#This Row],[revenue]]-Table1[[#This Row],[budget_x]]</f>
        <v>-41726024</v>
      </c>
      <c r="K8758" s="7">
        <f>Table1[[#This Row],[profit /loss ]]/Table1[[#This Row],[budget_x]]</f>
        <v>-0.96992152487215244</v>
      </c>
      <c r="L8758" t="str" cm="1">
        <f t="array" ref="L8758">_xlfn.IFS(Table1[[#This Row],[score]]&gt;70,"high",Table1[[#This Row],[score]]&gt;50,"medium",Table1[[#This Row],[score]]&lt;=50,"low")</f>
        <v>medium</v>
      </c>
    </row>
    <row r="8759" spans="1:12" x14ac:dyDescent="0.3">
      <c r="A8759" t="s">
        <v>8420</v>
      </c>
      <c r="B8759" s="1">
        <v>27108</v>
      </c>
      <c r="C8759">
        <v>68</v>
      </c>
      <c r="D8759" t="s">
        <v>9</v>
      </c>
      <c r="E8759" t="s">
        <v>171</v>
      </c>
      <c r="F8759">
        <v>103040000</v>
      </c>
      <c r="G8759">
        <v>412503777.60000002</v>
      </c>
      <c r="H8759" t="s">
        <v>184</v>
      </c>
      <c r="I8759">
        <f>YEAR(Table1[[#This Row],[date]])</f>
        <v>1974</v>
      </c>
      <c r="J8759">
        <f>Table1[[#This Row],[revenue]]-Table1[[#This Row],[budget_x]]</f>
        <v>309463777.60000002</v>
      </c>
      <c r="K8759" s="7">
        <f>Table1[[#This Row],[profit /loss ]]/Table1[[#This Row],[budget_x]]</f>
        <v>3.0033363509316771</v>
      </c>
      <c r="L8759" t="str" cm="1">
        <f t="array" ref="L8759">_xlfn.IFS(Table1[[#This Row],[score]]&gt;70,"high",Table1[[#This Row],[score]]&gt;50,"medium",Table1[[#This Row],[score]]&lt;=50,"low")</f>
        <v>medium</v>
      </c>
    </row>
    <row r="8760" spans="1:12" x14ac:dyDescent="0.3">
      <c r="A8760" t="s">
        <v>8421</v>
      </c>
      <c r="B8760" s="1">
        <v>44608</v>
      </c>
      <c r="C8760">
        <v>72</v>
      </c>
      <c r="D8760" t="s">
        <v>9</v>
      </c>
      <c r="E8760" t="s">
        <v>10</v>
      </c>
      <c r="F8760">
        <v>62400000</v>
      </c>
      <c r="G8760">
        <v>770122832.20000005</v>
      </c>
      <c r="H8760" t="s">
        <v>11</v>
      </c>
      <c r="I8760">
        <f>YEAR(Table1[[#This Row],[date]])</f>
        <v>2022</v>
      </c>
      <c r="J8760">
        <f>Table1[[#This Row],[revenue]]-Table1[[#This Row],[budget_x]]</f>
        <v>707722832.20000005</v>
      </c>
      <c r="K8760" s="7">
        <f>Table1[[#This Row],[profit /loss ]]/Table1[[#This Row],[budget_x]]</f>
        <v>11.34171205448718</v>
      </c>
      <c r="L8760" t="str" cm="1">
        <f t="array" ref="L8760">_xlfn.IFS(Table1[[#This Row],[score]]&gt;70,"high",Table1[[#This Row],[score]]&gt;50,"medium",Table1[[#This Row],[score]]&lt;=50,"low")</f>
        <v>high</v>
      </c>
    </row>
    <row r="8761" spans="1:12" x14ac:dyDescent="0.3">
      <c r="A8761" t="s">
        <v>8422</v>
      </c>
      <c r="B8761" s="1">
        <v>43117</v>
      </c>
      <c r="C8761">
        <v>68</v>
      </c>
      <c r="D8761" t="s">
        <v>9</v>
      </c>
      <c r="E8761" t="s">
        <v>10</v>
      </c>
      <c r="F8761">
        <v>144200000</v>
      </c>
      <c r="G8761">
        <v>316138996.60000002</v>
      </c>
      <c r="H8761" t="s">
        <v>11</v>
      </c>
      <c r="I8761">
        <f>YEAR(Table1[[#This Row],[date]])</f>
        <v>2018</v>
      </c>
      <c r="J8761">
        <f>Table1[[#This Row],[revenue]]-Table1[[#This Row],[budget_x]]</f>
        <v>171938996.60000002</v>
      </c>
      <c r="K8761" s="7">
        <f>Table1[[#This Row],[profit /loss ]]/Table1[[#This Row],[budget_x]]</f>
        <v>1.1923647475728156</v>
      </c>
      <c r="L8761" t="str" cm="1">
        <f t="array" ref="L8761">_xlfn.IFS(Table1[[#This Row],[score]]&gt;70,"high",Table1[[#This Row],[score]]&gt;50,"medium",Table1[[#This Row],[score]]&lt;=50,"low")</f>
        <v>medium</v>
      </c>
    </row>
    <row r="8762" spans="1:12" x14ac:dyDescent="0.3">
      <c r="A8762" t="s">
        <v>8423</v>
      </c>
      <c r="B8762" s="1">
        <v>40649</v>
      </c>
      <c r="C8762">
        <v>70</v>
      </c>
      <c r="D8762" t="s">
        <v>9</v>
      </c>
      <c r="E8762" t="s">
        <v>69</v>
      </c>
      <c r="F8762">
        <v>159940523.80000001</v>
      </c>
      <c r="G8762">
        <v>544794087.20000005</v>
      </c>
      <c r="H8762" t="s">
        <v>143</v>
      </c>
      <c r="I8762">
        <f>YEAR(Table1[[#This Row],[date]])</f>
        <v>2011</v>
      </c>
      <c r="J8762">
        <f>Table1[[#This Row],[revenue]]-Table1[[#This Row],[budget_x]]</f>
        <v>384853563.40000004</v>
      </c>
      <c r="K8762" s="7">
        <f>Table1[[#This Row],[profit /loss ]]/Table1[[#This Row],[budget_x]]</f>
        <v>2.4062292298182406</v>
      </c>
      <c r="L8762" t="str" cm="1">
        <f t="array" ref="L8762">_xlfn.IFS(Table1[[#This Row],[score]]&gt;70,"high",Table1[[#This Row],[score]]&gt;50,"medium",Table1[[#This Row],[score]]&lt;=50,"low")</f>
        <v>medium</v>
      </c>
    </row>
    <row r="8763" spans="1:12" x14ac:dyDescent="0.3">
      <c r="A8763" t="s">
        <v>8424</v>
      </c>
      <c r="B8763" s="1">
        <v>34543</v>
      </c>
      <c r="C8763">
        <v>65</v>
      </c>
      <c r="D8763" t="s">
        <v>9</v>
      </c>
      <c r="E8763" t="s">
        <v>86</v>
      </c>
      <c r="F8763">
        <v>118800000</v>
      </c>
      <c r="G8763">
        <v>317410493.39999998</v>
      </c>
      <c r="H8763" t="s">
        <v>87</v>
      </c>
      <c r="I8763">
        <f>YEAR(Table1[[#This Row],[date]])</f>
        <v>1994</v>
      </c>
      <c r="J8763">
        <f>Table1[[#This Row],[revenue]]-Table1[[#This Row],[budget_x]]</f>
        <v>198610493.39999998</v>
      </c>
      <c r="K8763" s="7">
        <f>Table1[[#This Row],[profit /loss ]]/Table1[[#This Row],[budget_x]]</f>
        <v>1.6718054999999998</v>
      </c>
      <c r="L8763" t="str" cm="1">
        <f t="array" ref="L8763">_xlfn.IFS(Table1[[#This Row],[score]]&gt;70,"high",Table1[[#This Row],[score]]&gt;50,"medium",Table1[[#This Row],[score]]&lt;=50,"low")</f>
        <v>medium</v>
      </c>
    </row>
    <row r="8764" spans="1:12" x14ac:dyDescent="0.3">
      <c r="A8764" t="s">
        <v>8425</v>
      </c>
      <c r="B8764" s="1">
        <v>35599</v>
      </c>
      <c r="C8764">
        <v>68</v>
      </c>
      <c r="D8764" t="s">
        <v>9</v>
      </c>
      <c r="E8764" t="s">
        <v>10</v>
      </c>
      <c r="F8764">
        <v>250000</v>
      </c>
      <c r="G8764">
        <v>15155095</v>
      </c>
      <c r="H8764" t="s">
        <v>11</v>
      </c>
      <c r="I8764">
        <f>YEAR(Table1[[#This Row],[date]])</f>
        <v>1997</v>
      </c>
      <c r="J8764">
        <f>Table1[[#This Row],[revenue]]-Table1[[#This Row],[budget_x]]</f>
        <v>14905095</v>
      </c>
      <c r="K8764" s="7">
        <f>Table1[[#This Row],[profit /loss ]]/Table1[[#This Row],[budget_x]]</f>
        <v>59.620379999999997</v>
      </c>
      <c r="L8764" t="str" cm="1">
        <f t="array" ref="L8764">_xlfn.IFS(Table1[[#This Row],[score]]&gt;70,"high",Table1[[#This Row],[score]]&gt;50,"medium",Table1[[#This Row],[score]]&lt;=50,"low")</f>
        <v>medium</v>
      </c>
    </row>
    <row r="8765" spans="1:12" x14ac:dyDescent="0.3">
      <c r="A8765" t="s">
        <v>8426</v>
      </c>
      <c r="B8765" s="1">
        <v>38662</v>
      </c>
      <c r="C8765">
        <v>63</v>
      </c>
      <c r="D8765" t="s">
        <v>9</v>
      </c>
      <c r="E8765" t="s">
        <v>10</v>
      </c>
      <c r="F8765">
        <v>120000000</v>
      </c>
      <c r="G8765">
        <v>327226498</v>
      </c>
      <c r="H8765" t="s">
        <v>17</v>
      </c>
      <c r="I8765">
        <f>YEAR(Table1[[#This Row],[date]])</f>
        <v>2005</v>
      </c>
      <c r="J8765">
        <f>Table1[[#This Row],[revenue]]-Table1[[#This Row],[budget_x]]</f>
        <v>207226498</v>
      </c>
      <c r="K8765" s="7">
        <f>Table1[[#This Row],[profit /loss ]]/Table1[[#This Row],[budget_x]]</f>
        <v>1.7268874833333334</v>
      </c>
      <c r="L8765" t="str" cm="1">
        <f t="array" ref="L8765">_xlfn.IFS(Table1[[#This Row],[score]]&gt;70,"high",Table1[[#This Row],[score]]&gt;50,"medium",Table1[[#This Row],[score]]&lt;=50,"low")</f>
        <v>medium</v>
      </c>
    </row>
    <row r="8766" spans="1:12" x14ac:dyDescent="0.3">
      <c r="A8766" t="s">
        <v>8427</v>
      </c>
      <c r="B8766" s="1">
        <v>36329</v>
      </c>
      <c r="C8766">
        <v>68</v>
      </c>
      <c r="D8766" t="s">
        <v>9</v>
      </c>
      <c r="E8766" t="s">
        <v>15</v>
      </c>
      <c r="F8766">
        <v>80600000</v>
      </c>
      <c r="G8766">
        <v>569018789.20000005</v>
      </c>
      <c r="H8766" t="s">
        <v>25</v>
      </c>
      <c r="I8766">
        <f>YEAR(Table1[[#This Row],[date]])</f>
        <v>1999</v>
      </c>
      <c r="J8766">
        <f>Table1[[#This Row],[revenue]]-Table1[[#This Row],[budget_x]]</f>
        <v>488418789.20000005</v>
      </c>
      <c r="K8766" s="7">
        <f>Table1[[#This Row],[profit /loss ]]/Table1[[#This Row],[budget_x]]</f>
        <v>6.0597864665012411</v>
      </c>
      <c r="L8766" t="str" cm="1">
        <f t="array" ref="L8766">_xlfn.IFS(Table1[[#This Row],[score]]&gt;70,"high",Table1[[#This Row],[score]]&gt;50,"medium",Table1[[#This Row],[score]]&lt;=50,"low")</f>
        <v>medium</v>
      </c>
    </row>
    <row r="8767" spans="1:12" x14ac:dyDescent="0.3">
      <c r="A8767" t="s">
        <v>8428</v>
      </c>
      <c r="B8767" s="1">
        <v>38442</v>
      </c>
      <c r="C8767">
        <v>75</v>
      </c>
      <c r="D8767" t="s">
        <v>9</v>
      </c>
      <c r="E8767" t="s">
        <v>74</v>
      </c>
      <c r="F8767">
        <v>134000000</v>
      </c>
      <c r="G8767">
        <v>434250432.60000002</v>
      </c>
      <c r="H8767" t="s">
        <v>75</v>
      </c>
      <c r="I8767">
        <f>YEAR(Table1[[#This Row],[date]])</f>
        <v>2005</v>
      </c>
      <c r="J8767">
        <f>Table1[[#This Row],[revenue]]-Table1[[#This Row],[budget_x]]</f>
        <v>300250432.60000002</v>
      </c>
      <c r="K8767" s="7">
        <f>Table1[[#This Row],[profit /loss ]]/Table1[[#This Row],[budget_x]]</f>
        <v>2.2406748701492538</v>
      </c>
      <c r="L8767" t="str" cm="1">
        <f t="array" ref="L8767">_xlfn.IFS(Table1[[#This Row],[score]]&gt;70,"high",Table1[[#This Row],[score]]&gt;50,"medium",Table1[[#This Row],[score]]&lt;=50,"low")</f>
        <v>high</v>
      </c>
    </row>
    <row r="8768" spans="1:12" x14ac:dyDescent="0.3">
      <c r="A8768" t="s">
        <v>8429</v>
      </c>
      <c r="B8768" s="1">
        <v>28566</v>
      </c>
      <c r="C8768">
        <v>44</v>
      </c>
      <c r="D8768" t="s">
        <v>9</v>
      </c>
      <c r="E8768" t="s">
        <v>125</v>
      </c>
      <c r="F8768">
        <v>120100000</v>
      </c>
      <c r="G8768">
        <v>875470694.60000002</v>
      </c>
      <c r="H8768" t="s">
        <v>132</v>
      </c>
      <c r="I8768">
        <f>YEAR(Table1[[#This Row],[date]])</f>
        <v>1978</v>
      </c>
      <c r="J8768">
        <f>Table1[[#This Row],[revenue]]-Table1[[#This Row],[budget_x]]</f>
        <v>755370694.60000002</v>
      </c>
      <c r="K8768" s="7">
        <f>Table1[[#This Row],[profit /loss ]]/Table1[[#This Row],[budget_x]]</f>
        <v>6.2895145262281433</v>
      </c>
      <c r="L8768" t="str" cm="1">
        <f t="array" ref="L8768">_xlfn.IFS(Table1[[#This Row],[score]]&gt;70,"high",Table1[[#This Row],[score]]&gt;50,"medium",Table1[[#This Row],[score]]&lt;=50,"low")</f>
        <v>low</v>
      </c>
    </row>
    <row r="8769" spans="1:12" x14ac:dyDescent="0.3">
      <c r="A8769" t="s">
        <v>8430</v>
      </c>
      <c r="B8769" s="1">
        <v>29693</v>
      </c>
      <c r="C8769">
        <v>66</v>
      </c>
      <c r="D8769" t="s">
        <v>9</v>
      </c>
      <c r="E8769" t="s">
        <v>10</v>
      </c>
      <c r="F8769">
        <v>70700000</v>
      </c>
      <c r="G8769">
        <v>613784274.79999995</v>
      </c>
      <c r="H8769" t="s">
        <v>17</v>
      </c>
      <c r="I8769">
        <f>YEAR(Table1[[#This Row],[date]])</f>
        <v>1981</v>
      </c>
      <c r="J8769">
        <f>Table1[[#This Row],[revenue]]-Table1[[#This Row],[budget_x]]</f>
        <v>543084274.79999995</v>
      </c>
      <c r="K8769" s="7">
        <f>Table1[[#This Row],[profit /loss ]]/Table1[[#This Row],[budget_x]]</f>
        <v>7.6815314681753879</v>
      </c>
      <c r="L8769" t="str" cm="1">
        <f t="array" ref="L8769">_xlfn.IFS(Table1[[#This Row],[score]]&gt;70,"high",Table1[[#This Row],[score]]&gt;50,"medium",Table1[[#This Row],[score]]&lt;=50,"low")</f>
        <v>medium</v>
      </c>
    </row>
    <row r="8770" spans="1:12" x14ac:dyDescent="0.3">
      <c r="A8770" t="s">
        <v>8431</v>
      </c>
      <c r="B8770" s="1">
        <v>44036</v>
      </c>
      <c r="C8770">
        <v>65</v>
      </c>
      <c r="D8770" t="s">
        <v>9</v>
      </c>
      <c r="E8770" t="s">
        <v>15</v>
      </c>
      <c r="F8770">
        <v>5989313</v>
      </c>
      <c r="G8770">
        <v>173168556.19999999</v>
      </c>
      <c r="H8770" t="s">
        <v>52</v>
      </c>
      <c r="I8770">
        <f>YEAR(Table1[[#This Row],[date]])</f>
        <v>2020</v>
      </c>
      <c r="J8770">
        <f>Table1[[#This Row],[revenue]]-Table1[[#This Row],[budget_x]]</f>
        <v>167179243.19999999</v>
      </c>
      <c r="K8770" s="7">
        <f>Table1[[#This Row],[profit /loss ]]/Table1[[#This Row],[budget_x]]</f>
        <v>27.912924771171582</v>
      </c>
      <c r="L8770" t="str" cm="1">
        <f t="array" ref="L8770">_xlfn.IFS(Table1[[#This Row],[score]]&gt;70,"high",Table1[[#This Row],[score]]&gt;50,"medium",Table1[[#This Row],[score]]&lt;=50,"low")</f>
        <v>medium</v>
      </c>
    </row>
    <row r="8771" spans="1:12" x14ac:dyDescent="0.3">
      <c r="A8771" t="s">
        <v>8432</v>
      </c>
      <c r="B8771" s="1">
        <v>42737</v>
      </c>
      <c r="C8771">
        <v>62</v>
      </c>
      <c r="D8771" t="s">
        <v>9</v>
      </c>
      <c r="E8771" t="s">
        <v>10</v>
      </c>
      <c r="F8771">
        <v>99400000</v>
      </c>
      <c r="G8771">
        <v>427738149.80000001</v>
      </c>
      <c r="H8771" t="s">
        <v>17</v>
      </c>
      <c r="I8771">
        <f>YEAR(Table1[[#This Row],[date]])</f>
        <v>2017</v>
      </c>
      <c r="J8771">
        <f>Table1[[#This Row],[revenue]]-Table1[[#This Row],[budget_x]]</f>
        <v>328338149.80000001</v>
      </c>
      <c r="K8771" s="7">
        <f>Table1[[#This Row],[profit /loss ]]/Table1[[#This Row],[budget_x]]</f>
        <v>3.3032007022132799</v>
      </c>
      <c r="L8771" t="str" cm="1">
        <f t="array" ref="L8771">_xlfn.IFS(Table1[[#This Row],[score]]&gt;70,"high",Table1[[#This Row],[score]]&gt;50,"medium",Table1[[#This Row],[score]]&lt;=50,"low")</f>
        <v>medium</v>
      </c>
    </row>
    <row r="8772" spans="1:12" x14ac:dyDescent="0.3">
      <c r="A8772" t="s">
        <v>8433</v>
      </c>
      <c r="B8772" s="1">
        <v>31758</v>
      </c>
      <c r="C8772">
        <v>40</v>
      </c>
      <c r="D8772" t="s">
        <v>9</v>
      </c>
      <c r="E8772" t="s">
        <v>86</v>
      </c>
      <c r="F8772">
        <v>101800000</v>
      </c>
      <c r="G8772">
        <v>842846355.60000002</v>
      </c>
      <c r="H8772" t="s">
        <v>87</v>
      </c>
      <c r="I8772">
        <f>YEAR(Table1[[#This Row],[date]])</f>
        <v>1986</v>
      </c>
      <c r="J8772">
        <f>Table1[[#This Row],[revenue]]-Table1[[#This Row],[budget_x]]</f>
        <v>741046355.60000002</v>
      </c>
      <c r="K8772" s="7">
        <f>Table1[[#This Row],[profit /loss ]]/Table1[[#This Row],[budget_x]]</f>
        <v>7.2794337485265226</v>
      </c>
      <c r="L8772" t="str" cm="1">
        <f t="array" ref="L8772">_xlfn.IFS(Table1[[#This Row],[score]]&gt;70,"high",Table1[[#This Row],[score]]&gt;50,"medium",Table1[[#This Row],[score]]&lt;=50,"low")</f>
        <v>low</v>
      </c>
    </row>
    <row r="8773" spans="1:12" x14ac:dyDescent="0.3">
      <c r="A8773" t="s">
        <v>8434</v>
      </c>
      <c r="B8773" s="1">
        <v>39267</v>
      </c>
      <c r="C8773">
        <v>69</v>
      </c>
      <c r="D8773" t="s">
        <v>9</v>
      </c>
      <c r="E8773" t="s">
        <v>10</v>
      </c>
      <c r="F8773">
        <v>10000000</v>
      </c>
      <c r="G8773">
        <v>7037886</v>
      </c>
      <c r="H8773" t="s">
        <v>17</v>
      </c>
      <c r="I8773">
        <f>YEAR(Table1[[#This Row],[date]])</f>
        <v>2007</v>
      </c>
      <c r="J8773">
        <f>Table1[[#This Row],[revenue]]-Table1[[#This Row],[budget_x]]</f>
        <v>-2962114</v>
      </c>
      <c r="K8773" s="7">
        <f>Table1[[#This Row],[profit /loss ]]/Table1[[#This Row],[budget_x]]</f>
        <v>-0.29621140000000001</v>
      </c>
      <c r="L8773" t="str" cm="1">
        <f t="array" ref="L8773">_xlfn.IFS(Table1[[#This Row],[score]]&gt;70,"high",Table1[[#This Row],[score]]&gt;50,"medium",Table1[[#This Row],[score]]&lt;=50,"low")</f>
        <v>medium</v>
      </c>
    </row>
    <row r="8774" spans="1:12" x14ac:dyDescent="0.3">
      <c r="A8774" t="s">
        <v>8435</v>
      </c>
      <c r="B8774" s="1">
        <v>33983</v>
      </c>
      <c r="C8774">
        <v>65</v>
      </c>
      <c r="D8774" t="s">
        <v>9</v>
      </c>
      <c r="E8774" t="s">
        <v>86</v>
      </c>
      <c r="F8774">
        <v>39780000</v>
      </c>
      <c r="G8774">
        <v>3865984</v>
      </c>
      <c r="H8774" t="s">
        <v>87</v>
      </c>
      <c r="I8774">
        <f>YEAR(Table1[[#This Row],[date]])</f>
        <v>1993</v>
      </c>
      <c r="J8774">
        <f>Table1[[#This Row],[revenue]]-Table1[[#This Row],[budget_x]]</f>
        <v>-35914016</v>
      </c>
      <c r="K8774" s="7">
        <f>Table1[[#This Row],[profit /loss ]]/Table1[[#This Row],[budget_x]]</f>
        <v>-0.90281588738059326</v>
      </c>
      <c r="L8774" t="str" cm="1">
        <f t="array" ref="L8774">_xlfn.IFS(Table1[[#This Row],[score]]&gt;70,"high",Table1[[#This Row],[score]]&gt;50,"medium",Table1[[#This Row],[score]]&lt;=50,"low")</f>
        <v>medium</v>
      </c>
    </row>
    <row r="8775" spans="1:12" x14ac:dyDescent="0.3">
      <c r="A8775" t="s">
        <v>8436</v>
      </c>
      <c r="B8775" s="1">
        <v>43233</v>
      </c>
      <c r="C8775">
        <v>70</v>
      </c>
      <c r="D8775" t="s">
        <v>9</v>
      </c>
      <c r="E8775" t="s">
        <v>10</v>
      </c>
      <c r="F8775">
        <v>105740523.8</v>
      </c>
      <c r="G8775">
        <v>345465556.80000001</v>
      </c>
      <c r="H8775" t="s">
        <v>17</v>
      </c>
      <c r="I8775">
        <f>YEAR(Table1[[#This Row],[date]])</f>
        <v>2018</v>
      </c>
      <c r="J8775">
        <f>Table1[[#This Row],[revenue]]-Table1[[#This Row],[budget_x]]</f>
        <v>239725033</v>
      </c>
      <c r="K8775" s="7">
        <f>Table1[[#This Row],[profit /loss ]]/Table1[[#This Row],[budget_x]]</f>
        <v>2.2671065395270911</v>
      </c>
      <c r="L8775" t="str" cm="1">
        <f t="array" ref="L8775">_xlfn.IFS(Table1[[#This Row],[score]]&gt;70,"high",Table1[[#This Row],[score]]&gt;50,"medium",Table1[[#This Row],[score]]&lt;=50,"low")</f>
        <v>medium</v>
      </c>
    </row>
    <row r="8776" spans="1:12" x14ac:dyDescent="0.3">
      <c r="A8776" t="s">
        <v>8437</v>
      </c>
      <c r="B8776" s="1">
        <v>43078</v>
      </c>
      <c r="C8776">
        <v>69</v>
      </c>
      <c r="D8776" t="s">
        <v>9</v>
      </c>
      <c r="E8776" t="s">
        <v>10</v>
      </c>
      <c r="F8776">
        <v>68400000</v>
      </c>
      <c r="G8776">
        <v>451860954</v>
      </c>
      <c r="H8776" t="s">
        <v>17</v>
      </c>
      <c r="I8776">
        <f>YEAR(Table1[[#This Row],[date]])</f>
        <v>2017</v>
      </c>
      <c r="J8776">
        <f>Table1[[#This Row],[revenue]]-Table1[[#This Row],[budget_x]]</f>
        <v>383460954</v>
      </c>
      <c r="K8776" s="7">
        <f>Table1[[#This Row],[profit /loss ]]/Table1[[#This Row],[budget_x]]</f>
        <v>5.6061542982456141</v>
      </c>
      <c r="L8776" t="str" cm="1">
        <f t="array" ref="L8776">_xlfn.IFS(Table1[[#This Row],[score]]&gt;70,"high",Table1[[#This Row],[score]]&gt;50,"medium",Table1[[#This Row],[score]]&lt;=50,"low")</f>
        <v>medium</v>
      </c>
    </row>
    <row r="8777" spans="1:12" x14ac:dyDescent="0.3">
      <c r="A8777" t="s">
        <v>8438</v>
      </c>
      <c r="B8777" s="1">
        <v>37826</v>
      </c>
      <c r="C8777">
        <v>62</v>
      </c>
      <c r="D8777" t="s">
        <v>9</v>
      </c>
      <c r="E8777" t="s">
        <v>10</v>
      </c>
      <c r="F8777">
        <v>24000000</v>
      </c>
      <c r="G8777">
        <v>23510601</v>
      </c>
      <c r="H8777" t="s">
        <v>11</v>
      </c>
      <c r="I8777">
        <f>YEAR(Table1[[#This Row],[date]])</f>
        <v>2003</v>
      </c>
      <c r="J8777">
        <f>Table1[[#This Row],[revenue]]-Table1[[#This Row],[budget_x]]</f>
        <v>-489399</v>
      </c>
      <c r="K8777" s="7">
        <f>Table1[[#This Row],[profit /loss ]]/Table1[[#This Row],[budget_x]]</f>
        <v>-2.0391625E-2</v>
      </c>
      <c r="L8777" t="str" cm="1">
        <f t="array" ref="L8777">_xlfn.IFS(Table1[[#This Row],[score]]&gt;70,"high",Table1[[#This Row],[score]]&gt;50,"medium",Table1[[#This Row],[score]]&lt;=50,"low")</f>
        <v>medium</v>
      </c>
    </row>
    <row r="8778" spans="1:12" x14ac:dyDescent="0.3">
      <c r="A8778" t="s">
        <v>8439</v>
      </c>
      <c r="B8778" s="1">
        <v>38218</v>
      </c>
      <c r="C8778">
        <v>78</v>
      </c>
      <c r="D8778" t="s">
        <v>9</v>
      </c>
      <c r="E8778" t="s">
        <v>10</v>
      </c>
      <c r="F8778">
        <v>2000000</v>
      </c>
      <c r="G8778">
        <v>11217346</v>
      </c>
      <c r="H8778" t="s">
        <v>11</v>
      </c>
      <c r="I8778">
        <f>YEAR(Table1[[#This Row],[date]])</f>
        <v>2004</v>
      </c>
      <c r="J8778">
        <f>Table1[[#This Row],[revenue]]-Table1[[#This Row],[budget_x]]</f>
        <v>9217346</v>
      </c>
      <c r="K8778" s="7">
        <f>Table1[[#This Row],[profit /loss ]]/Table1[[#This Row],[budget_x]]</f>
        <v>4.6086729999999996</v>
      </c>
      <c r="L8778" t="str" cm="1">
        <f t="array" ref="L8778">_xlfn.IFS(Table1[[#This Row],[score]]&gt;70,"high",Table1[[#This Row],[score]]&gt;50,"medium",Table1[[#This Row],[score]]&lt;=50,"low")</f>
        <v>high</v>
      </c>
    </row>
    <row r="8779" spans="1:12" x14ac:dyDescent="0.3">
      <c r="A8779" t="s">
        <v>8440</v>
      </c>
      <c r="B8779" s="1">
        <v>42117</v>
      </c>
      <c r="C8779">
        <v>72</v>
      </c>
      <c r="D8779" t="s">
        <v>9</v>
      </c>
      <c r="E8779" t="s">
        <v>10</v>
      </c>
      <c r="F8779">
        <v>20000000</v>
      </c>
      <c r="G8779">
        <v>17769299</v>
      </c>
      <c r="H8779" t="s">
        <v>17</v>
      </c>
      <c r="I8779">
        <f>YEAR(Table1[[#This Row],[date]])</f>
        <v>2015</v>
      </c>
      <c r="J8779">
        <f>Table1[[#This Row],[revenue]]-Table1[[#This Row],[budget_x]]</f>
        <v>-2230701</v>
      </c>
      <c r="K8779" s="7">
        <f>Table1[[#This Row],[profit /loss ]]/Table1[[#This Row],[budget_x]]</f>
        <v>-0.11153505</v>
      </c>
      <c r="L8779" t="str" cm="1">
        <f t="array" ref="L8779">_xlfn.IFS(Table1[[#This Row],[score]]&gt;70,"high",Table1[[#This Row],[score]]&gt;50,"medium",Table1[[#This Row],[score]]&lt;=50,"low")</f>
        <v>high</v>
      </c>
    </row>
    <row r="8780" spans="1:12" x14ac:dyDescent="0.3">
      <c r="A8780" t="s">
        <v>8167</v>
      </c>
      <c r="B8780" s="1">
        <v>40643</v>
      </c>
      <c r="C8780">
        <v>70</v>
      </c>
      <c r="D8780" t="s">
        <v>9</v>
      </c>
      <c r="E8780" t="s">
        <v>10</v>
      </c>
      <c r="F8780">
        <v>23000000</v>
      </c>
      <c r="G8780">
        <v>14563409</v>
      </c>
      <c r="H8780" t="s">
        <v>11</v>
      </c>
      <c r="I8780">
        <f>YEAR(Table1[[#This Row],[date]])</f>
        <v>2011</v>
      </c>
      <c r="J8780">
        <f>Table1[[#This Row],[revenue]]-Table1[[#This Row],[budget_x]]</f>
        <v>-8436591</v>
      </c>
      <c r="K8780" s="7">
        <f>Table1[[#This Row],[profit /loss ]]/Table1[[#This Row],[budget_x]]</f>
        <v>-0.36680830434782608</v>
      </c>
      <c r="L8780" t="str" cm="1">
        <f t="array" ref="L8780">_xlfn.IFS(Table1[[#This Row],[score]]&gt;70,"high",Table1[[#This Row],[score]]&gt;50,"medium",Table1[[#This Row],[score]]&lt;=50,"low")</f>
        <v>medium</v>
      </c>
    </row>
    <row r="8781" spans="1:12" x14ac:dyDescent="0.3">
      <c r="A8781" t="s">
        <v>7664</v>
      </c>
      <c r="B8781" s="1">
        <v>21711</v>
      </c>
      <c r="C8781">
        <v>67</v>
      </c>
      <c r="D8781" t="s">
        <v>9</v>
      </c>
      <c r="E8781" t="s">
        <v>10</v>
      </c>
      <c r="F8781">
        <v>7000000</v>
      </c>
      <c r="G8781">
        <v>8824553</v>
      </c>
      <c r="H8781" t="s">
        <v>17</v>
      </c>
      <c r="I8781">
        <f>YEAR(Table1[[#This Row],[date]])</f>
        <v>1959</v>
      </c>
      <c r="J8781">
        <f>Table1[[#This Row],[revenue]]-Table1[[#This Row],[budget_x]]</f>
        <v>1824553</v>
      </c>
      <c r="K8781" s="7">
        <f>Table1[[#This Row],[profit /loss ]]/Table1[[#This Row],[budget_x]]</f>
        <v>0.26065042857142856</v>
      </c>
      <c r="L8781" t="str" cm="1">
        <f t="array" ref="L8781">_xlfn.IFS(Table1[[#This Row],[score]]&gt;70,"high",Table1[[#This Row],[score]]&gt;50,"medium",Table1[[#This Row],[score]]&lt;=50,"low")</f>
        <v>medium</v>
      </c>
    </row>
    <row r="8782" spans="1:12" x14ac:dyDescent="0.3">
      <c r="A8782" t="s">
        <v>8441</v>
      </c>
      <c r="B8782" s="1">
        <v>39724</v>
      </c>
      <c r="C8782">
        <v>65</v>
      </c>
      <c r="D8782" t="s">
        <v>9</v>
      </c>
      <c r="E8782" t="s">
        <v>10</v>
      </c>
      <c r="F8782">
        <v>10000000</v>
      </c>
      <c r="G8782">
        <v>33886017</v>
      </c>
      <c r="H8782" t="s">
        <v>17</v>
      </c>
      <c r="I8782">
        <f>YEAR(Table1[[#This Row],[date]])</f>
        <v>2008</v>
      </c>
      <c r="J8782">
        <f>Table1[[#This Row],[revenue]]-Table1[[#This Row],[budget_x]]</f>
        <v>23886017</v>
      </c>
      <c r="K8782" s="7">
        <f>Table1[[#This Row],[profit /loss ]]/Table1[[#This Row],[budget_x]]</f>
        <v>2.3886017000000002</v>
      </c>
      <c r="L8782" t="str" cm="1">
        <f t="array" ref="L8782">_xlfn.IFS(Table1[[#This Row],[score]]&gt;70,"high",Table1[[#This Row],[score]]&gt;50,"medium",Table1[[#This Row],[score]]&lt;=50,"low")</f>
        <v>medium</v>
      </c>
    </row>
    <row r="8783" spans="1:12" x14ac:dyDescent="0.3">
      <c r="A8783" t="s">
        <v>8442</v>
      </c>
      <c r="B8783" s="1">
        <v>25535</v>
      </c>
      <c r="C8783">
        <v>77</v>
      </c>
      <c r="D8783" t="s">
        <v>9</v>
      </c>
      <c r="E8783" t="s">
        <v>10</v>
      </c>
      <c r="F8783">
        <v>6000000</v>
      </c>
      <c r="G8783">
        <v>509424</v>
      </c>
      <c r="H8783" t="s">
        <v>11</v>
      </c>
      <c r="I8783">
        <f>YEAR(Table1[[#This Row],[date]])</f>
        <v>1969</v>
      </c>
      <c r="J8783">
        <f>Table1[[#This Row],[revenue]]-Table1[[#This Row],[budget_x]]</f>
        <v>-5490576</v>
      </c>
      <c r="K8783" s="7">
        <f>Table1[[#This Row],[profit /loss ]]/Table1[[#This Row],[budget_x]]</f>
        <v>-0.91509600000000002</v>
      </c>
      <c r="L8783" t="str" cm="1">
        <f t="array" ref="L8783">_xlfn.IFS(Table1[[#This Row],[score]]&gt;70,"high",Table1[[#This Row],[score]]&gt;50,"medium",Table1[[#This Row],[score]]&lt;=50,"low")</f>
        <v>high</v>
      </c>
    </row>
    <row r="8784" spans="1:12" x14ac:dyDescent="0.3">
      <c r="A8784" t="s">
        <v>8443</v>
      </c>
      <c r="B8784" s="1">
        <v>37883</v>
      </c>
      <c r="C8784">
        <v>54</v>
      </c>
      <c r="D8784" t="s">
        <v>9</v>
      </c>
      <c r="E8784" t="s">
        <v>10</v>
      </c>
      <c r="F8784">
        <v>2960017.8</v>
      </c>
      <c r="G8784">
        <v>29119434</v>
      </c>
      <c r="H8784" t="s">
        <v>17</v>
      </c>
      <c r="I8784">
        <f>YEAR(Table1[[#This Row],[date]])</f>
        <v>2003</v>
      </c>
      <c r="J8784">
        <f>Table1[[#This Row],[revenue]]-Table1[[#This Row],[budget_x]]</f>
        <v>26159416.199999999</v>
      </c>
      <c r="K8784" s="7">
        <f>Table1[[#This Row],[profit /loss ]]/Table1[[#This Row],[budget_x]]</f>
        <v>8.8375874631564724</v>
      </c>
      <c r="L8784" t="str" cm="1">
        <f t="array" ref="L8784">_xlfn.IFS(Table1[[#This Row],[score]]&gt;70,"high",Table1[[#This Row],[score]]&gt;50,"medium",Table1[[#This Row],[score]]&lt;=50,"low")</f>
        <v>medium</v>
      </c>
    </row>
    <row r="8785" spans="1:12" x14ac:dyDescent="0.3">
      <c r="A8785" t="s">
        <v>8444</v>
      </c>
      <c r="B8785" s="1">
        <v>37617</v>
      </c>
      <c r="C8785">
        <v>73</v>
      </c>
      <c r="D8785" t="s">
        <v>9</v>
      </c>
      <c r="E8785" t="s">
        <v>10</v>
      </c>
      <c r="F8785">
        <v>25000000</v>
      </c>
      <c r="G8785">
        <v>97030468</v>
      </c>
      <c r="H8785" t="s">
        <v>17</v>
      </c>
      <c r="I8785">
        <f>YEAR(Table1[[#This Row],[date]])</f>
        <v>2002</v>
      </c>
      <c r="J8785">
        <f>Table1[[#This Row],[revenue]]-Table1[[#This Row],[budget_x]]</f>
        <v>72030468</v>
      </c>
      <c r="K8785" s="7">
        <f>Table1[[#This Row],[profit /loss ]]/Table1[[#This Row],[budget_x]]</f>
        <v>2.8812187200000001</v>
      </c>
      <c r="L8785" t="str" cm="1">
        <f t="array" ref="L8785">_xlfn.IFS(Table1[[#This Row],[score]]&gt;70,"high",Table1[[#This Row],[score]]&gt;50,"medium",Table1[[#This Row],[score]]&lt;=50,"low")</f>
        <v>high</v>
      </c>
    </row>
    <row r="8786" spans="1:12" x14ac:dyDescent="0.3">
      <c r="A8786" t="s">
        <v>8445</v>
      </c>
      <c r="B8786" s="1">
        <v>43221</v>
      </c>
      <c r="C8786">
        <v>62</v>
      </c>
      <c r="D8786" t="s">
        <v>9</v>
      </c>
      <c r="E8786" t="s">
        <v>10</v>
      </c>
      <c r="F8786">
        <v>38200000</v>
      </c>
      <c r="G8786">
        <v>319040588.80000001</v>
      </c>
      <c r="H8786" t="s">
        <v>17</v>
      </c>
      <c r="I8786">
        <f>YEAR(Table1[[#This Row],[date]])</f>
        <v>2018</v>
      </c>
      <c r="J8786">
        <f>Table1[[#This Row],[revenue]]-Table1[[#This Row],[budget_x]]</f>
        <v>280840588.80000001</v>
      </c>
      <c r="K8786" s="7">
        <f>Table1[[#This Row],[profit /loss ]]/Table1[[#This Row],[budget_x]]</f>
        <v>7.35184787434555</v>
      </c>
      <c r="L8786" t="str" cm="1">
        <f t="array" ref="L8786">_xlfn.IFS(Table1[[#This Row],[score]]&gt;70,"high",Table1[[#This Row],[score]]&gt;50,"medium",Table1[[#This Row],[score]]&lt;=50,"low")</f>
        <v>medium</v>
      </c>
    </row>
    <row r="8787" spans="1:12" x14ac:dyDescent="0.3">
      <c r="A8787" t="s">
        <v>8446</v>
      </c>
      <c r="B8787" s="1">
        <v>27129</v>
      </c>
      <c r="C8787">
        <v>69</v>
      </c>
      <c r="D8787" t="s">
        <v>9</v>
      </c>
      <c r="E8787" t="s">
        <v>95</v>
      </c>
      <c r="F8787">
        <v>115660000</v>
      </c>
      <c r="G8787">
        <v>548358671.39999998</v>
      </c>
      <c r="H8787" t="s">
        <v>96</v>
      </c>
      <c r="I8787">
        <f>YEAR(Table1[[#This Row],[date]])</f>
        <v>1974</v>
      </c>
      <c r="J8787">
        <f>Table1[[#This Row],[revenue]]-Table1[[#This Row],[budget_x]]</f>
        <v>432698671.39999998</v>
      </c>
      <c r="K8787" s="7">
        <f>Table1[[#This Row],[profit /loss ]]/Table1[[#This Row],[budget_x]]</f>
        <v>3.741126330624243</v>
      </c>
      <c r="L8787" t="str" cm="1">
        <f t="array" ref="L8787">_xlfn.IFS(Table1[[#This Row],[score]]&gt;70,"high",Table1[[#This Row],[score]]&gt;50,"medium",Table1[[#This Row],[score]]&lt;=50,"low")</f>
        <v>medium</v>
      </c>
    </row>
    <row r="8788" spans="1:12" x14ac:dyDescent="0.3">
      <c r="A8788" t="s">
        <v>8447</v>
      </c>
      <c r="B8788" s="1">
        <v>42888</v>
      </c>
      <c r="C8788">
        <v>46</v>
      </c>
      <c r="D8788" t="s">
        <v>9</v>
      </c>
      <c r="E8788" t="s">
        <v>10</v>
      </c>
      <c r="F8788">
        <v>5000000</v>
      </c>
      <c r="G8788">
        <v>1319566</v>
      </c>
      <c r="H8788" t="s">
        <v>655</v>
      </c>
      <c r="I8788">
        <f>YEAR(Table1[[#This Row],[date]])</f>
        <v>2017</v>
      </c>
      <c r="J8788">
        <f>Table1[[#This Row],[revenue]]-Table1[[#This Row],[budget_x]]</f>
        <v>-3680434</v>
      </c>
      <c r="K8788" s="7">
        <f>Table1[[#This Row],[profit /loss ]]/Table1[[#This Row],[budget_x]]</f>
        <v>-0.73608680000000004</v>
      </c>
      <c r="L8788" t="str" cm="1">
        <f t="array" ref="L8788">_xlfn.IFS(Table1[[#This Row],[score]]&gt;70,"high",Table1[[#This Row],[score]]&gt;50,"medium",Table1[[#This Row],[score]]&lt;=50,"low")</f>
        <v>low</v>
      </c>
    </row>
    <row r="8789" spans="1:12" x14ac:dyDescent="0.3">
      <c r="A8789" t="s">
        <v>8448</v>
      </c>
      <c r="B8789" s="1">
        <v>31772</v>
      </c>
      <c r="C8789">
        <v>59</v>
      </c>
      <c r="D8789" t="s">
        <v>9</v>
      </c>
      <c r="E8789" t="s">
        <v>10</v>
      </c>
      <c r="F8789">
        <v>12000000</v>
      </c>
      <c r="G8789">
        <v>79817937</v>
      </c>
      <c r="H8789" t="s">
        <v>11</v>
      </c>
      <c r="I8789">
        <f>YEAR(Table1[[#This Row],[date]])</f>
        <v>1986</v>
      </c>
      <c r="J8789">
        <f>Table1[[#This Row],[revenue]]-Table1[[#This Row],[budget_x]]</f>
        <v>67817937</v>
      </c>
      <c r="K8789" s="7">
        <f>Table1[[#This Row],[profit /loss ]]/Table1[[#This Row],[budget_x]]</f>
        <v>5.6514947500000003</v>
      </c>
      <c r="L8789" t="str" cm="1">
        <f t="array" ref="L8789">_xlfn.IFS(Table1[[#This Row],[score]]&gt;70,"high",Table1[[#This Row],[score]]&gt;50,"medium",Table1[[#This Row],[score]]&lt;=50,"low")</f>
        <v>medium</v>
      </c>
    </row>
    <row r="8790" spans="1:12" x14ac:dyDescent="0.3">
      <c r="A8790" t="s">
        <v>8449</v>
      </c>
      <c r="B8790" s="1">
        <v>37562</v>
      </c>
      <c r="C8790">
        <v>74</v>
      </c>
      <c r="D8790" t="s">
        <v>9</v>
      </c>
      <c r="E8790" t="s">
        <v>69</v>
      </c>
      <c r="F8790">
        <v>8500000</v>
      </c>
      <c r="G8790">
        <v>16000000</v>
      </c>
      <c r="H8790" t="s">
        <v>143</v>
      </c>
      <c r="I8790">
        <f>YEAR(Table1[[#This Row],[date]])</f>
        <v>2002</v>
      </c>
      <c r="J8790">
        <f>Table1[[#This Row],[revenue]]-Table1[[#This Row],[budget_x]]</f>
        <v>7500000</v>
      </c>
      <c r="K8790" s="7">
        <f>Table1[[#This Row],[profit /loss ]]/Table1[[#This Row],[budget_x]]</f>
        <v>0.88235294117647056</v>
      </c>
      <c r="L8790" t="str" cm="1">
        <f t="array" ref="L8790">_xlfn.IFS(Table1[[#This Row],[score]]&gt;70,"high",Table1[[#This Row],[score]]&gt;50,"medium",Table1[[#This Row],[score]]&lt;=50,"low")</f>
        <v>high</v>
      </c>
    </row>
    <row r="8791" spans="1:12" x14ac:dyDescent="0.3">
      <c r="A8791" t="s">
        <v>8450</v>
      </c>
      <c r="B8791" s="1">
        <v>36539</v>
      </c>
      <c r="C8791">
        <v>72</v>
      </c>
      <c r="D8791" t="s">
        <v>9</v>
      </c>
      <c r="E8791" t="s">
        <v>10</v>
      </c>
      <c r="F8791">
        <v>25000000</v>
      </c>
      <c r="G8791">
        <v>13038660</v>
      </c>
      <c r="H8791" t="s">
        <v>1054</v>
      </c>
      <c r="I8791">
        <f>YEAR(Table1[[#This Row],[date]])</f>
        <v>2000</v>
      </c>
      <c r="J8791">
        <f>Table1[[#This Row],[revenue]]-Table1[[#This Row],[budget_x]]</f>
        <v>-11961340</v>
      </c>
      <c r="K8791" s="7">
        <f>Table1[[#This Row],[profit /loss ]]/Table1[[#This Row],[budget_x]]</f>
        <v>-0.47845359999999998</v>
      </c>
      <c r="L8791" t="str" cm="1">
        <f t="array" ref="L8791">_xlfn.IFS(Table1[[#This Row],[score]]&gt;70,"high",Table1[[#This Row],[score]]&gt;50,"medium",Table1[[#This Row],[score]]&lt;=50,"low")</f>
        <v>high</v>
      </c>
    </row>
    <row r="8792" spans="1:12" x14ac:dyDescent="0.3">
      <c r="A8792" t="s">
        <v>8451</v>
      </c>
      <c r="B8792" s="1">
        <v>41974</v>
      </c>
      <c r="C8792">
        <v>55</v>
      </c>
      <c r="D8792" t="s">
        <v>9</v>
      </c>
      <c r="E8792" t="s">
        <v>10</v>
      </c>
      <c r="F8792">
        <v>12000000</v>
      </c>
      <c r="G8792">
        <v>39296</v>
      </c>
      <c r="H8792" t="s">
        <v>11</v>
      </c>
      <c r="I8792">
        <f>YEAR(Table1[[#This Row],[date]])</f>
        <v>2014</v>
      </c>
      <c r="J8792">
        <f>Table1[[#This Row],[revenue]]-Table1[[#This Row],[budget_x]]</f>
        <v>-11960704</v>
      </c>
      <c r="K8792" s="7">
        <f>Table1[[#This Row],[profit /loss ]]/Table1[[#This Row],[budget_x]]</f>
        <v>-0.99672533333333335</v>
      </c>
      <c r="L8792" t="str" cm="1">
        <f t="array" ref="L8792">_xlfn.IFS(Table1[[#This Row],[score]]&gt;70,"high",Table1[[#This Row],[score]]&gt;50,"medium",Table1[[#This Row],[score]]&lt;=50,"low")</f>
        <v>medium</v>
      </c>
    </row>
    <row r="8793" spans="1:12" x14ac:dyDescent="0.3">
      <c r="A8793" t="s">
        <v>8452</v>
      </c>
      <c r="B8793" s="1">
        <v>26877</v>
      </c>
      <c r="C8793">
        <v>75</v>
      </c>
      <c r="D8793" t="s">
        <v>9</v>
      </c>
      <c r="E8793" t="s">
        <v>10</v>
      </c>
      <c r="F8793">
        <v>8650000</v>
      </c>
      <c r="G8793">
        <v>16056255</v>
      </c>
      <c r="H8793" t="s">
        <v>11</v>
      </c>
      <c r="I8793">
        <f>YEAR(Table1[[#This Row],[date]])</f>
        <v>1973</v>
      </c>
      <c r="J8793">
        <f>Table1[[#This Row],[revenue]]-Table1[[#This Row],[budget_x]]</f>
        <v>7406255</v>
      </c>
      <c r="K8793" s="7">
        <f>Table1[[#This Row],[profit /loss ]]/Table1[[#This Row],[budget_x]]</f>
        <v>0.85621445086705206</v>
      </c>
      <c r="L8793" t="str" cm="1">
        <f t="array" ref="L8793">_xlfn.IFS(Table1[[#This Row],[score]]&gt;70,"high",Table1[[#This Row],[score]]&gt;50,"medium",Table1[[#This Row],[score]]&lt;=50,"low")</f>
        <v>high</v>
      </c>
    </row>
    <row r="8794" spans="1:12" x14ac:dyDescent="0.3">
      <c r="A8794" t="s">
        <v>8453</v>
      </c>
      <c r="B8794" s="1">
        <v>43168</v>
      </c>
      <c r="C8794">
        <v>73</v>
      </c>
      <c r="D8794" t="s">
        <v>9</v>
      </c>
      <c r="E8794" t="s">
        <v>36</v>
      </c>
      <c r="F8794">
        <v>688960</v>
      </c>
      <c r="G8794">
        <v>70628664</v>
      </c>
      <c r="H8794" t="s">
        <v>37</v>
      </c>
      <c r="I8794">
        <f>YEAR(Table1[[#This Row],[date]])</f>
        <v>2018</v>
      </c>
      <c r="J8794">
        <f>Table1[[#This Row],[revenue]]-Table1[[#This Row],[budget_x]]</f>
        <v>69939704</v>
      </c>
      <c r="K8794" s="7">
        <f>Table1[[#This Row],[profit /loss ]]/Table1[[#This Row],[budget_x]]</f>
        <v>101.51489781699954</v>
      </c>
      <c r="L8794" t="str" cm="1">
        <f t="array" ref="L8794">_xlfn.IFS(Table1[[#This Row],[score]]&gt;70,"high",Table1[[#This Row],[score]]&gt;50,"medium",Table1[[#This Row],[score]]&lt;=50,"low")</f>
        <v>high</v>
      </c>
    </row>
    <row r="8795" spans="1:12" x14ac:dyDescent="0.3">
      <c r="A8795" t="s">
        <v>8454</v>
      </c>
      <c r="B8795" s="1">
        <v>42951</v>
      </c>
      <c r="C8795">
        <v>69</v>
      </c>
      <c r="D8795" t="s">
        <v>9</v>
      </c>
      <c r="E8795" t="s">
        <v>69</v>
      </c>
      <c r="F8795">
        <v>101000000</v>
      </c>
      <c r="G8795">
        <v>414252393.39999998</v>
      </c>
      <c r="H8795" t="s">
        <v>143</v>
      </c>
      <c r="I8795">
        <f>YEAR(Table1[[#This Row],[date]])</f>
        <v>2017</v>
      </c>
      <c r="J8795">
        <f>Table1[[#This Row],[revenue]]-Table1[[#This Row],[budget_x]]</f>
        <v>313252393.39999998</v>
      </c>
      <c r="K8795" s="7">
        <f>Table1[[#This Row],[profit /loss ]]/Table1[[#This Row],[budget_x]]</f>
        <v>3.1015088455445543</v>
      </c>
      <c r="L8795" t="str" cm="1">
        <f t="array" ref="L8795">_xlfn.IFS(Table1[[#This Row],[score]]&gt;70,"high",Table1[[#This Row],[score]]&gt;50,"medium",Table1[[#This Row],[score]]&lt;=50,"low")</f>
        <v>medium</v>
      </c>
    </row>
    <row r="8796" spans="1:12" x14ac:dyDescent="0.3">
      <c r="A8796" t="s">
        <v>8455</v>
      </c>
      <c r="B8796" s="1">
        <v>44071</v>
      </c>
      <c r="C8796">
        <v>76</v>
      </c>
      <c r="D8796" t="s">
        <v>9</v>
      </c>
      <c r="E8796" t="s">
        <v>15</v>
      </c>
      <c r="F8796">
        <v>187000000</v>
      </c>
      <c r="G8796">
        <v>549685989</v>
      </c>
      <c r="H8796" t="s">
        <v>17</v>
      </c>
      <c r="I8796">
        <f>YEAR(Table1[[#This Row],[date]])</f>
        <v>2020</v>
      </c>
      <c r="J8796">
        <f>Table1[[#This Row],[revenue]]-Table1[[#This Row],[budget_x]]</f>
        <v>362685989</v>
      </c>
      <c r="K8796" s="7">
        <f>Table1[[#This Row],[profit /loss ]]/Table1[[#This Row],[budget_x]]</f>
        <v>1.9394972673796791</v>
      </c>
      <c r="L8796" t="str" cm="1">
        <f t="array" ref="L8796">_xlfn.IFS(Table1[[#This Row],[score]]&gt;70,"high",Table1[[#This Row],[score]]&gt;50,"medium",Table1[[#This Row],[score]]&lt;=50,"low")</f>
        <v>high</v>
      </c>
    </row>
    <row r="8797" spans="1:12" x14ac:dyDescent="0.3">
      <c r="A8797" t="s">
        <v>8456</v>
      </c>
      <c r="B8797" s="1">
        <v>42376</v>
      </c>
      <c r="C8797">
        <v>60</v>
      </c>
      <c r="D8797" t="s">
        <v>9</v>
      </c>
      <c r="E8797" t="s">
        <v>10</v>
      </c>
      <c r="F8797">
        <v>30000000</v>
      </c>
      <c r="G8797">
        <v>106030660</v>
      </c>
      <c r="H8797" t="s">
        <v>11</v>
      </c>
      <c r="I8797">
        <f>YEAR(Table1[[#This Row],[date]])</f>
        <v>2016</v>
      </c>
      <c r="J8797">
        <f>Table1[[#This Row],[revenue]]-Table1[[#This Row],[budget_x]]</f>
        <v>76030660</v>
      </c>
      <c r="K8797" s="7">
        <f>Table1[[#This Row],[profit /loss ]]/Table1[[#This Row],[budget_x]]</f>
        <v>2.5343553333333335</v>
      </c>
      <c r="L8797" t="str" cm="1">
        <f t="array" ref="L8797">_xlfn.IFS(Table1[[#This Row],[score]]&gt;70,"high",Table1[[#This Row],[score]]&gt;50,"medium",Table1[[#This Row],[score]]&lt;=50,"low")</f>
        <v>medium</v>
      </c>
    </row>
    <row r="8798" spans="1:12" x14ac:dyDescent="0.3">
      <c r="A8798" t="s">
        <v>8457</v>
      </c>
      <c r="B8798" s="1">
        <v>44946</v>
      </c>
      <c r="C8798">
        <v>80</v>
      </c>
      <c r="D8798" t="s">
        <v>9</v>
      </c>
      <c r="E8798" t="s">
        <v>10</v>
      </c>
      <c r="F8798">
        <v>77100000</v>
      </c>
      <c r="G8798">
        <v>412992726</v>
      </c>
      <c r="H8798" t="s">
        <v>17</v>
      </c>
      <c r="I8798">
        <f>YEAR(Table1[[#This Row],[date]])</f>
        <v>2023</v>
      </c>
      <c r="J8798">
        <f>Table1[[#This Row],[revenue]]-Table1[[#This Row],[budget_x]]</f>
        <v>335892726</v>
      </c>
      <c r="K8798" s="7">
        <f>Table1[[#This Row],[profit /loss ]]/Table1[[#This Row],[budget_x]]</f>
        <v>4.3565852918287939</v>
      </c>
      <c r="L8798" t="str" cm="1">
        <f t="array" ref="L8798">_xlfn.IFS(Table1[[#This Row],[score]]&gt;70,"high",Table1[[#This Row],[score]]&gt;50,"medium",Table1[[#This Row],[score]]&lt;=50,"low")</f>
        <v>high</v>
      </c>
    </row>
    <row r="8799" spans="1:12" x14ac:dyDescent="0.3">
      <c r="A8799" t="s">
        <v>8458</v>
      </c>
      <c r="B8799" s="1">
        <v>44435</v>
      </c>
      <c r="C8799">
        <v>64</v>
      </c>
      <c r="D8799" t="s">
        <v>9</v>
      </c>
      <c r="E8799" t="s">
        <v>10</v>
      </c>
      <c r="F8799">
        <v>106500000</v>
      </c>
      <c r="G8799">
        <v>683290177.60000002</v>
      </c>
      <c r="H8799" t="s">
        <v>17</v>
      </c>
      <c r="I8799">
        <f>YEAR(Table1[[#This Row],[date]])</f>
        <v>2021</v>
      </c>
      <c r="J8799">
        <f>Table1[[#This Row],[revenue]]-Table1[[#This Row],[budget_x]]</f>
        <v>576790177.60000002</v>
      </c>
      <c r="K8799" s="7">
        <f>Table1[[#This Row],[profit /loss ]]/Table1[[#This Row],[budget_x]]</f>
        <v>5.4158702122065732</v>
      </c>
      <c r="L8799" t="str" cm="1">
        <f t="array" ref="L8799">_xlfn.IFS(Table1[[#This Row],[score]]&gt;70,"high",Table1[[#This Row],[score]]&gt;50,"medium",Table1[[#This Row],[score]]&lt;=50,"low")</f>
        <v>medium</v>
      </c>
    </row>
    <row r="8800" spans="1:12" x14ac:dyDescent="0.3">
      <c r="A8800" t="s">
        <v>8459</v>
      </c>
      <c r="B8800" s="1">
        <v>42304</v>
      </c>
      <c r="C8800">
        <v>70</v>
      </c>
      <c r="D8800" t="s">
        <v>9</v>
      </c>
      <c r="E8800" t="s">
        <v>69</v>
      </c>
      <c r="F8800">
        <v>131000000</v>
      </c>
      <c r="G8800">
        <v>557248132.60000002</v>
      </c>
      <c r="H8800" t="s">
        <v>11</v>
      </c>
      <c r="I8800">
        <f>YEAR(Table1[[#This Row],[date]])</f>
        <v>2015</v>
      </c>
      <c r="J8800">
        <f>Table1[[#This Row],[revenue]]-Table1[[#This Row],[budget_x]]</f>
        <v>426248132.60000002</v>
      </c>
      <c r="K8800" s="7">
        <f>Table1[[#This Row],[profit /loss ]]/Table1[[#This Row],[budget_x]]</f>
        <v>3.2538025389312977</v>
      </c>
      <c r="L8800" t="str" cm="1">
        <f t="array" ref="L8800">_xlfn.IFS(Table1[[#This Row],[score]]&gt;70,"high",Table1[[#This Row],[score]]&gt;50,"medium",Table1[[#This Row],[score]]&lt;=50,"low")</f>
        <v>medium</v>
      </c>
    </row>
    <row r="8801" spans="1:12" x14ac:dyDescent="0.3">
      <c r="A8801" t="s">
        <v>8460</v>
      </c>
      <c r="B8801" s="1">
        <v>33709</v>
      </c>
      <c r="C8801">
        <v>71</v>
      </c>
      <c r="D8801" t="s">
        <v>9</v>
      </c>
      <c r="E8801" t="s">
        <v>171</v>
      </c>
      <c r="F8801">
        <v>64660616.399999999</v>
      </c>
      <c r="G8801">
        <v>480248424.39999998</v>
      </c>
      <c r="H8801" t="s">
        <v>184</v>
      </c>
      <c r="I8801">
        <f>YEAR(Table1[[#This Row],[date]])</f>
        <v>1992</v>
      </c>
      <c r="J8801">
        <f>Table1[[#This Row],[revenue]]-Table1[[#This Row],[budget_x]]</f>
        <v>415587808</v>
      </c>
      <c r="K8801" s="7">
        <f>Table1[[#This Row],[profit /loss ]]/Table1[[#This Row],[budget_x]]</f>
        <v>6.4272169233450116</v>
      </c>
      <c r="L8801" t="str" cm="1">
        <f t="array" ref="L8801">_xlfn.IFS(Table1[[#This Row],[score]]&gt;70,"high",Table1[[#This Row],[score]]&gt;50,"medium",Table1[[#This Row],[score]]&lt;=50,"low")</f>
        <v>high</v>
      </c>
    </row>
    <row r="8802" spans="1:12" x14ac:dyDescent="0.3">
      <c r="A8802" t="s">
        <v>8461</v>
      </c>
      <c r="B8802" s="1">
        <v>42320</v>
      </c>
      <c r="C8802">
        <v>46</v>
      </c>
      <c r="D8802" t="s">
        <v>9</v>
      </c>
      <c r="E8802" t="s">
        <v>74</v>
      </c>
      <c r="F8802">
        <v>107000000</v>
      </c>
      <c r="G8802">
        <v>625144639.79999995</v>
      </c>
      <c r="H8802" t="s">
        <v>75</v>
      </c>
      <c r="I8802">
        <f>YEAR(Table1[[#This Row],[date]])</f>
        <v>2015</v>
      </c>
      <c r="J8802">
        <f>Table1[[#This Row],[revenue]]-Table1[[#This Row],[budget_x]]</f>
        <v>518144639.79999995</v>
      </c>
      <c r="K8802" s="7">
        <f>Table1[[#This Row],[profit /loss ]]/Table1[[#This Row],[budget_x]]</f>
        <v>4.8424732691588783</v>
      </c>
      <c r="L8802" t="str" cm="1">
        <f t="array" ref="L8802">_xlfn.IFS(Table1[[#This Row],[score]]&gt;70,"high",Table1[[#This Row],[score]]&gt;50,"medium",Table1[[#This Row],[score]]&lt;=50,"low")</f>
        <v>low</v>
      </c>
    </row>
    <row r="8803" spans="1:12" x14ac:dyDescent="0.3">
      <c r="A8803" t="s">
        <v>8462</v>
      </c>
      <c r="B8803" s="1">
        <v>38197</v>
      </c>
      <c r="C8803">
        <v>71</v>
      </c>
      <c r="D8803" t="s">
        <v>9</v>
      </c>
      <c r="E8803" t="s">
        <v>10</v>
      </c>
      <c r="F8803">
        <v>6000000</v>
      </c>
      <c r="G8803">
        <v>221148959</v>
      </c>
      <c r="H8803" t="s">
        <v>11</v>
      </c>
      <c r="I8803">
        <f>YEAR(Table1[[#This Row],[date]])</f>
        <v>2004</v>
      </c>
      <c r="J8803">
        <f>Table1[[#This Row],[revenue]]-Table1[[#This Row],[budget_x]]</f>
        <v>215148959</v>
      </c>
      <c r="K8803" s="7">
        <f>Table1[[#This Row],[profit /loss ]]/Table1[[#This Row],[budget_x]]</f>
        <v>35.858159833333332</v>
      </c>
      <c r="L8803" t="str" cm="1">
        <f t="array" ref="L8803">_xlfn.IFS(Table1[[#This Row],[score]]&gt;70,"high",Table1[[#This Row],[score]]&gt;50,"medium",Table1[[#This Row],[score]]&lt;=50,"low")</f>
        <v>high</v>
      </c>
    </row>
    <row r="8804" spans="1:12" x14ac:dyDescent="0.3">
      <c r="A8804" t="s">
        <v>8463</v>
      </c>
      <c r="B8804" s="1">
        <v>44812</v>
      </c>
      <c r="C8804">
        <v>75</v>
      </c>
      <c r="D8804" t="s">
        <v>9</v>
      </c>
      <c r="E8804" t="s">
        <v>10</v>
      </c>
      <c r="F8804">
        <v>98800000</v>
      </c>
      <c r="G8804">
        <v>580810039.60000002</v>
      </c>
      <c r="H8804" t="s">
        <v>17</v>
      </c>
      <c r="I8804">
        <f>YEAR(Table1[[#This Row],[date]])</f>
        <v>2022</v>
      </c>
      <c r="J8804">
        <f>Table1[[#This Row],[revenue]]-Table1[[#This Row],[budget_x]]</f>
        <v>482010039.60000002</v>
      </c>
      <c r="K8804" s="7">
        <f>Table1[[#This Row],[profit /loss ]]/Table1[[#This Row],[budget_x]]</f>
        <v>4.8786441255060735</v>
      </c>
      <c r="L8804" t="str" cm="1">
        <f t="array" ref="L8804">_xlfn.IFS(Table1[[#This Row],[score]]&gt;70,"high",Table1[[#This Row],[score]]&gt;50,"medium",Table1[[#This Row],[score]]&lt;=50,"low")</f>
        <v>high</v>
      </c>
    </row>
    <row r="8805" spans="1:12" x14ac:dyDescent="0.3">
      <c r="A8805" t="s">
        <v>8464</v>
      </c>
      <c r="B8805" s="1">
        <v>40138</v>
      </c>
      <c r="C8805">
        <v>74</v>
      </c>
      <c r="D8805" t="s">
        <v>9</v>
      </c>
      <c r="E8805" t="s">
        <v>10</v>
      </c>
      <c r="F8805">
        <v>101800000</v>
      </c>
      <c r="G8805">
        <v>596912378.20000005</v>
      </c>
      <c r="H8805" t="s">
        <v>17</v>
      </c>
      <c r="I8805">
        <f>YEAR(Table1[[#This Row],[date]])</f>
        <v>2009</v>
      </c>
      <c r="J8805">
        <f>Table1[[#This Row],[revenue]]-Table1[[#This Row],[budget_x]]</f>
        <v>495112378.20000005</v>
      </c>
      <c r="K8805" s="7">
        <f>Table1[[#This Row],[profit /loss ]]/Table1[[#This Row],[budget_x]]</f>
        <v>4.8635793536345782</v>
      </c>
      <c r="L8805" t="str" cm="1">
        <f t="array" ref="L8805">_xlfn.IFS(Table1[[#This Row],[score]]&gt;70,"high",Table1[[#This Row],[score]]&gt;50,"medium",Table1[[#This Row],[score]]&lt;=50,"low")</f>
        <v>high</v>
      </c>
    </row>
    <row r="8806" spans="1:12" x14ac:dyDescent="0.3">
      <c r="A8806" t="s">
        <v>8465</v>
      </c>
      <c r="B8806" s="1">
        <v>40480</v>
      </c>
      <c r="C8806">
        <v>67</v>
      </c>
      <c r="D8806" t="s">
        <v>9</v>
      </c>
      <c r="E8806" t="s">
        <v>15</v>
      </c>
      <c r="F8806">
        <v>5170496.5999999996</v>
      </c>
      <c r="G8806">
        <v>12884923</v>
      </c>
      <c r="H8806" t="s">
        <v>17</v>
      </c>
      <c r="I8806">
        <f>YEAR(Table1[[#This Row],[date]])</f>
        <v>2010</v>
      </c>
      <c r="J8806">
        <f>Table1[[#This Row],[revenue]]-Table1[[#This Row],[budget_x]]</f>
        <v>7714426.4000000004</v>
      </c>
      <c r="K8806" s="7">
        <f>Table1[[#This Row],[profit /loss ]]/Table1[[#This Row],[budget_x]]</f>
        <v>1.4920087946678082</v>
      </c>
      <c r="L8806" t="str" cm="1">
        <f t="array" ref="L8806">_xlfn.IFS(Table1[[#This Row],[score]]&gt;70,"high",Table1[[#This Row],[score]]&gt;50,"medium",Table1[[#This Row],[score]]&lt;=50,"low")</f>
        <v>medium</v>
      </c>
    </row>
    <row r="8807" spans="1:12" x14ac:dyDescent="0.3">
      <c r="A8807" t="s">
        <v>8466</v>
      </c>
      <c r="B8807" s="1">
        <v>22931</v>
      </c>
      <c r="C8807">
        <v>79</v>
      </c>
      <c r="D8807" t="s">
        <v>9</v>
      </c>
      <c r="E8807" t="s">
        <v>10</v>
      </c>
      <c r="F8807">
        <v>980000</v>
      </c>
      <c r="G8807">
        <v>2935750.2</v>
      </c>
      <c r="H8807" t="s">
        <v>17</v>
      </c>
      <c r="I8807">
        <f>YEAR(Table1[[#This Row],[date]])</f>
        <v>1962</v>
      </c>
      <c r="J8807">
        <f>Table1[[#This Row],[revenue]]-Table1[[#This Row],[budget_x]]</f>
        <v>1955750.2000000002</v>
      </c>
      <c r="K8807" s="7">
        <f>Table1[[#This Row],[profit /loss ]]/Table1[[#This Row],[budget_x]]</f>
        <v>1.9956634693877553</v>
      </c>
      <c r="L8807" t="str" cm="1">
        <f t="array" ref="L8807">_xlfn.IFS(Table1[[#This Row],[score]]&gt;70,"high",Table1[[#This Row],[score]]&gt;50,"medium",Table1[[#This Row],[score]]&lt;=50,"low")</f>
        <v>high</v>
      </c>
    </row>
    <row r="8808" spans="1:12" x14ac:dyDescent="0.3">
      <c r="A8808" t="s">
        <v>8467</v>
      </c>
      <c r="B8808" s="1">
        <v>36622</v>
      </c>
      <c r="C8808">
        <v>61</v>
      </c>
      <c r="D8808" t="s">
        <v>9</v>
      </c>
      <c r="E8808" t="s">
        <v>10</v>
      </c>
      <c r="F8808">
        <v>43000000</v>
      </c>
      <c r="G8808">
        <v>62063972</v>
      </c>
      <c r="H8808" t="s">
        <v>17</v>
      </c>
      <c r="I8808">
        <f>YEAR(Table1[[#This Row],[date]])</f>
        <v>2000</v>
      </c>
      <c r="J8808">
        <f>Table1[[#This Row],[revenue]]-Table1[[#This Row],[budget_x]]</f>
        <v>19063972</v>
      </c>
      <c r="K8808" s="7">
        <f>Table1[[#This Row],[profit /loss ]]/Table1[[#This Row],[budget_x]]</f>
        <v>0.44334818604651161</v>
      </c>
      <c r="L8808" t="str" cm="1">
        <f t="array" ref="L8808">_xlfn.IFS(Table1[[#This Row],[score]]&gt;70,"high",Table1[[#This Row],[score]]&gt;50,"medium",Table1[[#This Row],[score]]&lt;=50,"low")</f>
        <v>medium</v>
      </c>
    </row>
    <row r="8809" spans="1:12" x14ac:dyDescent="0.3">
      <c r="A8809" t="s">
        <v>8468</v>
      </c>
      <c r="B8809" s="1">
        <v>44146</v>
      </c>
      <c r="C8809">
        <v>79</v>
      </c>
      <c r="D8809" t="s">
        <v>9</v>
      </c>
      <c r="E8809" t="s">
        <v>10</v>
      </c>
      <c r="F8809">
        <v>25000000</v>
      </c>
      <c r="G8809">
        <v>2024063</v>
      </c>
      <c r="H8809" t="s">
        <v>11</v>
      </c>
      <c r="I8809">
        <f>YEAR(Table1[[#This Row],[date]])</f>
        <v>2020</v>
      </c>
      <c r="J8809">
        <f>Table1[[#This Row],[revenue]]-Table1[[#This Row],[budget_x]]</f>
        <v>-22975937</v>
      </c>
      <c r="K8809" s="7">
        <f>Table1[[#This Row],[profit /loss ]]/Table1[[#This Row],[budget_x]]</f>
        <v>-0.91903747999999996</v>
      </c>
      <c r="L8809" t="str" cm="1">
        <f t="array" ref="L8809">_xlfn.IFS(Table1[[#This Row],[score]]&gt;70,"high",Table1[[#This Row],[score]]&gt;50,"medium",Table1[[#This Row],[score]]&lt;=50,"low")</f>
        <v>high</v>
      </c>
    </row>
    <row r="8810" spans="1:12" x14ac:dyDescent="0.3">
      <c r="A8810" t="s">
        <v>8469</v>
      </c>
      <c r="B8810" s="1">
        <v>33365</v>
      </c>
      <c r="C8810">
        <v>59</v>
      </c>
      <c r="D8810" t="s">
        <v>9</v>
      </c>
      <c r="E8810" t="s">
        <v>10</v>
      </c>
      <c r="F8810">
        <v>116400000</v>
      </c>
      <c r="G8810">
        <v>313431335.80000001</v>
      </c>
      <c r="H8810" t="s">
        <v>17</v>
      </c>
      <c r="I8810">
        <f>YEAR(Table1[[#This Row],[date]])</f>
        <v>1991</v>
      </c>
      <c r="J8810">
        <f>Table1[[#This Row],[revenue]]-Table1[[#This Row],[budget_x]]</f>
        <v>197031335.80000001</v>
      </c>
      <c r="K8810" s="7">
        <f>Table1[[#This Row],[profit /loss ]]/Table1[[#This Row],[budget_x]]</f>
        <v>1.6927090704467356</v>
      </c>
      <c r="L8810" t="str" cm="1">
        <f t="array" ref="L8810">_xlfn.IFS(Table1[[#This Row],[score]]&gt;70,"high",Table1[[#This Row],[score]]&gt;50,"medium",Table1[[#This Row],[score]]&lt;=50,"low")</f>
        <v>medium</v>
      </c>
    </row>
    <row r="8811" spans="1:12" x14ac:dyDescent="0.3">
      <c r="A8811" t="s">
        <v>8470</v>
      </c>
      <c r="B8811" s="1">
        <v>40766</v>
      </c>
      <c r="C8811">
        <v>20</v>
      </c>
      <c r="D8811" t="s">
        <v>9</v>
      </c>
      <c r="E8811" t="s">
        <v>69</v>
      </c>
      <c r="F8811">
        <v>12001040</v>
      </c>
      <c r="G8811">
        <v>38139010</v>
      </c>
      <c r="H8811" t="s">
        <v>143</v>
      </c>
      <c r="I8811">
        <f>YEAR(Table1[[#This Row],[date]])</f>
        <v>2011</v>
      </c>
      <c r="J8811">
        <f>Table1[[#This Row],[revenue]]-Table1[[#This Row],[budget_x]]</f>
        <v>26137970</v>
      </c>
      <c r="K8811" s="7">
        <f>Table1[[#This Row],[profit /loss ]]/Table1[[#This Row],[budget_x]]</f>
        <v>2.177975408797904</v>
      </c>
      <c r="L8811" t="str" cm="1">
        <f t="array" ref="L8811">_xlfn.IFS(Table1[[#This Row],[score]]&gt;70,"high",Table1[[#This Row],[score]]&gt;50,"medium",Table1[[#This Row],[score]]&lt;=50,"low")</f>
        <v>low</v>
      </c>
    </row>
    <row r="8812" spans="1:12" x14ac:dyDescent="0.3">
      <c r="A8812" t="s">
        <v>8471</v>
      </c>
      <c r="B8812" s="1">
        <v>43586</v>
      </c>
      <c r="C8812">
        <v>70</v>
      </c>
      <c r="D8812" t="s">
        <v>9</v>
      </c>
      <c r="E8812" t="s">
        <v>10</v>
      </c>
      <c r="F8812">
        <v>10000000</v>
      </c>
      <c r="G8812">
        <v>29062674</v>
      </c>
      <c r="H8812" t="s">
        <v>11</v>
      </c>
      <c r="I8812">
        <f>YEAR(Table1[[#This Row],[date]])</f>
        <v>2019</v>
      </c>
      <c r="J8812">
        <f>Table1[[#This Row],[revenue]]-Table1[[#This Row],[budget_x]]</f>
        <v>19062674</v>
      </c>
      <c r="K8812" s="7">
        <f>Table1[[#This Row],[profit /loss ]]/Table1[[#This Row],[budget_x]]</f>
        <v>1.9062673999999999</v>
      </c>
      <c r="L8812" t="str" cm="1">
        <f t="array" ref="L8812">_xlfn.IFS(Table1[[#This Row],[score]]&gt;70,"high",Table1[[#This Row],[score]]&gt;50,"medium",Table1[[#This Row],[score]]&lt;=50,"low")</f>
        <v>medium</v>
      </c>
    </row>
    <row r="8813" spans="1:12" x14ac:dyDescent="0.3">
      <c r="A8813" t="s">
        <v>8472</v>
      </c>
      <c r="B8813" s="1">
        <v>42536</v>
      </c>
      <c r="C8813">
        <v>70</v>
      </c>
      <c r="D8813" t="s">
        <v>9</v>
      </c>
      <c r="E8813" t="s">
        <v>125</v>
      </c>
      <c r="F8813">
        <v>10000000</v>
      </c>
      <c r="G8813">
        <v>178077014.40000001</v>
      </c>
      <c r="H8813" t="s">
        <v>11</v>
      </c>
      <c r="I8813">
        <f>YEAR(Table1[[#This Row],[date]])</f>
        <v>2016</v>
      </c>
      <c r="J8813">
        <f>Table1[[#This Row],[revenue]]-Table1[[#This Row],[budget_x]]</f>
        <v>168077014.40000001</v>
      </c>
      <c r="K8813" s="7">
        <f>Table1[[#This Row],[profit /loss ]]/Table1[[#This Row],[budget_x]]</f>
        <v>16.807701439999999</v>
      </c>
      <c r="L8813" t="str" cm="1">
        <f t="array" ref="L8813">_xlfn.IFS(Table1[[#This Row],[score]]&gt;70,"high",Table1[[#This Row],[score]]&gt;50,"medium",Table1[[#This Row],[score]]&lt;=50,"low")</f>
        <v>medium</v>
      </c>
    </row>
    <row r="8814" spans="1:12" x14ac:dyDescent="0.3">
      <c r="A8814" t="s">
        <v>8473</v>
      </c>
      <c r="B8814" s="1">
        <v>29819</v>
      </c>
      <c r="C8814">
        <v>54</v>
      </c>
      <c r="D8814" t="s">
        <v>9</v>
      </c>
      <c r="E8814" t="s">
        <v>95</v>
      </c>
      <c r="F8814">
        <v>108800000</v>
      </c>
      <c r="G8814">
        <v>348600148.39999998</v>
      </c>
      <c r="H8814" t="s">
        <v>96</v>
      </c>
      <c r="I8814">
        <f>YEAR(Table1[[#This Row],[date]])</f>
        <v>1981</v>
      </c>
      <c r="J8814">
        <f>Table1[[#This Row],[revenue]]-Table1[[#This Row],[budget_x]]</f>
        <v>239800148.39999998</v>
      </c>
      <c r="K8814" s="7">
        <f>Table1[[#This Row],[profit /loss ]]/Table1[[#This Row],[budget_x]]</f>
        <v>2.2040454816176469</v>
      </c>
      <c r="L8814" t="str" cm="1">
        <f t="array" ref="L8814">_xlfn.IFS(Table1[[#This Row],[score]]&gt;70,"high",Table1[[#This Row],[score]]&gt;50,"medium",Table1[[#This Row],[score]]&lt;=50,"low")</f>
        <v>medium</v>
      </c>
    </row>
    <row r="8815" spans="1:12" x14ac:dyDescent="0.3">
      <c r="A8815" t="s">
        <v>8474</v>
      </c>
      <c r="B8815" s="1">
        <v>44652</v>
      </c>
      <c r="C8815">
        <v>55</v>
      </c>
      <c r="D8815" t="s">
        <v>9</v>
      </c>
      <c r="E8815" t="s">
        <v>36</v>
      </c>
      <c r="F8815">
        <v>94000000</v>
      </c>
      <c r="G8815">
        <v>537098095.79999995</v>
      </c>
      <c r="H8815" t="s">
        <v>17</v>
      </c>
      <c r="I8815">
        <f>YEAR(Table1[[#This Row],[date]])</f>
        <v>2022</v>
      </c>
      <c r="J8815">
        <f>Table1[[#This Row],[revenue]]-Table1[[#This Row],[budget_x]]</f>
        <v>443098095.79999995</v>
      </c>
      <c r="K8815" s="7">
        <f>Table1[[#This Row],[profit /loss ]]/Table1[[#This Row],[budget_x]]</f>
        <v>4.7138095297872331</v>
      </c>
      <c r="L8815" t="str" cm="1">
        <f t="array" ref="L8815">_xlfn.IFS(Table1[[#This Row],[score]]&gt;70,"high",Table1[[#This Row],[score]]&gt;50,"medium",Table1[[#This Row],[score]]&lt;=50,"low")</f>
        <v>medium</v>
      </c>
    </row>
    <row r="8816" spans="1:12" x14ac:dyDescent="0.3">
      <c r="A8816" t="s">
        <v>8475</v>
      </c>
      <c r="B8816" s="1">
        <v>44196</v>
      </c>
      <c r="C8816">
        <v>71</v>
      </c>
      <c r="D8816" t="s">
        <v>9</v>
      </c>
      <c r="E8816" t="s">
        <v>10</v>
      </c>
      <c r="F8816">
        <v>100000000</v>
      </c>
      <c r="G8816">
        <v>369861963.80000001</v>
      </c>
      <c r="H8816" t="s">
        <v>11</v>
      </c>
      <c r="I8816">
        <f>YEAR(Table1[[#This Row],[date]])</f>
        <v>2020</v>
      </c>
      <c r="J8816">
        <f>Table1[[#This Row],[revenue]]-Table1[[#This Row],[budget_x]]</f>
        <v>269861963.80000001</v>
      </c>
      <c r="K8816" s="7">
        <f>Table1[[#This Row],[profit /loss ]]/Table1[[#This Row],[budget_x]]</f>
        <v>2.6986196380000003</v>
      </c>
      <c r="L8816" t="str" cm="1">
        <f t="array" ref="L8816">_xlfn.IFS(Table1[[#This Row],[score]]&gt;70,"high",Table1[[#This Row],[score]]&gt;50,"medium",Table1[[#This Row],[score]]&lt;=50,"low")</f>
        <v>high</v>
      </c>
    </row>
    <row r="8817" spans="1:12" x14ac:dyDescent="0.3">
      <c r="A8817" t="s">
        <v>8476</v>
      </c>
      <c r="B8817" s="1">
        <v>38316</v>
      </c>
      <c r="C8817">
        <v>71</v>
      </c>
      <c r="D8817" t="s">
        <v>9</v>
      </c>
      <c r="E8817" t="s">
        <v>10</v>
      </c>
      <c r="F8817">
        <v>72000000</v>
      </c>
      <c r="G8817">
        <v>62176754</v>
      </c>
      <c r="H8817" t="s">
        <v>11</v>
      </c>
      <c r="I8817">
        <f>YEAR(Table1[[#This Row],[date]])</f>
        <v>2004</v>
      </c>
      <c r="J8817">
        <f>Table1[[#This Row],[revenue]]-Table1[[#This Row],[budget_x]]</f>
        <v>-9823246</v>
      </c>
      <c r="K8817" s="7">
        <f>Table1[[#This Row],[profit /loss ]]/Table1[[#This Row],[budget_x]]</f>
        <v>-0.13643397222222223</v>
      </c>
      <c r="L8817" t="str" cm="1">
        <f t="array" ref="L8817">_xlfn.IFS(Table1[[#This Row],[score]]&gt;70,"high",Table1[[#This Row],[score]]&gt;50,"medium",Table1[[#This Row],[score]]&lt;=50,"low")</f>
        <v>high</v>
      </c>
    </row>
    <row r="8818" spans="1:12" x14ac:dyDescent="0.3">
      <c r="A8818" t="s">
        <v>8477</v>
      </c>
      <c r="B8818" s="1">
        <v>26079</v>
      </c>
      <c r="C8818">
        <v>70</v>
      </c>
      <c r="D8818" t="s">
        <v>9</v>
      </c>
      <c r="E8818" t="s">
        <v>10</v>
      </c>
      <c r="F8818">
        <v>69140523.799999997</v>
      </c>
      <c r="G8818">
        <v>363383360.60000002</v>
      </c>
      <c r="H8818" t="s">
        <v>17</v>
      </c>
      <c r="I8818">
        <f>YEAR(Table1[[#This Row],[date]])</f>
        <v>1971</v>
      </c>
      <c r="J8818">
        <f>Table1[[#This Row],[revenue]]-Table1[[#This Row],[budget_x]]</f>
        <v>294242836.80000001</v>
      </c>
      <c r="K8818" s="7">
        <f>Table1[[#This Row],[profit /loss ]]/Table1[[#This Row],[budget_x]]</f>
        <v>4.2557218347252386</v>
      </c>
      <c r="L8818" t="str" cm="1">
        <f t="array" ref="L8818">_xlfn.IFS(Table1[[#This Row],[score]]&gt;70,"high",Table1[[#This Row],[score]]&gt;50,"medium",Table1[[#This Row],[score]]&lt;=50,"low")</f>
        <v>medium</v>
      </c>
    </row>
    <row r="8819" spans="1:12" x14ac:dyDescent="0.3">
      <c r="A8819" t="s">
        <v>8478</v>
      </c>
      <c r="B8819" s="1">
        <v>38940</v>
      </c>
      <c r="C8819">
        <v>54</v>
      </c>
      <c r="D8819" t="s">
        <v>9</v>
      </c>
      <c r="E8819" t="s">
        <v>10</v>
      </c>
      <c r="F8819">
        <v>35000000</v>
      </c>
      <c r="G8819">
        <v>12506188</v>
      </c>
      <c r="H8819" t="s">
        <v>11</v>
      </c>
      <c r="I8819">
        <f>YEAR(Table1[[#This Row],[date]])</f>
        <v>2006</v>
      </c>
      <c r="J8819">
        <f>Table1[[#This Row],[revenue]]-Table1[[#This Row],[budget_x]]</f>
        <v>-22493812</v>
      </c>
      <c r="K8819" s="7">
        <f>Table1[[#This Row],[profit /loss ]]/Table1[[#This Row],[budget_x]]</f>
        <v>-0.64268034285714282</v>
      </c>
      <c r="L8819" t="str" cm="1">
        <f t="array" ref="L8819">_xlfn.IFS(Table1[[#This Row],[score]]&gt;70,"high",Table1[[#This Row],[score]]&gt;50,"medium",Table1[[#This Row],[score]]&lt;=50,"low")</f>
        <v>medium</v>
      </c>
    </row>
    <row r="8820" spans="1:12" x14ac:dyDescent="0.3">
      <c r="A8820" t="s">
        <v>8479</v>
      </c>
      <c r="B8820" s="1">
        <v>37046</v>
      </c>
      <c r="C8820">
        <v>75</v>
      </c>
      <c r="D8820" t="s">
        <v>9</v>
      </c>
      <c r="E8820" t="s">
        <v>10</v>
      </c>
      <c r="F8820">
        <v>17300</v>
      </c>
      <c r="G8820">
        <v>57635198.799999997</v>
      </c>
      <c r="H8820" t="s">
        <v>11</v>
      </c>
      <c r="I8820">
        <f>YEAR(Table1[[#This Row],[date]])</f>
        <v>2001</v>
      </c>
      <c r="J8820">
        <f>Table1[[#This Row],[revenue]]-Table1[[#This Row],[budget_x]]</f>
        <v>57617898.799999997</v>
      </c>
      <c r="K8820" s="7">
        <f>Table1[[#This Row],[profit /loss ]]/Table1[[#This Row],[budget_x]]</f>
        <v>3330.51438150289</v>
      </c>
      <c r="L8820" t="str" cm="1">
        <f t="array" ref="L8820">_xlfn.IFS(Table1[[#This Row],[score]]&gt;70,"high",Table1[[#This Row],[score]]&gt;50,"medium",Table1[[#This Row],[score]]&lt;=50,"low")</f>
        <v>high</v>
      </c>
    </row>
    <row r="8821" spans="1:12" x14ac:dyDescent="0.3">
      <c r="A8821" t="s">
        <v>8480</v>
      </c>
      <c r="B8821" s="1">
        <v>28060</v>
      </c>
      <c r="C8821">
        <v>72</v>
      </c>
      <c r="D8821" t="s">
        <v>9</v>
      </c>
      <c r="E8821" t="s">
        <v>171</v>
      </c>
      <c r="F8821">
        <v>82400000</v>
      </c>
      <c r="G8821">
        <v>400066522</v>
      </c>
      <c r="H8821" t="s">
        <v>184</v>
      </c>
      <c r="I8821">
        <f>YEAR(Table1[[#This Row],[date]])</f>
        <v>1976</v>
      </c>
      <c r="J8821">
        <f>Table1[[#This Row],[revenue]]-Table1[[#This Row],[budget_x]]</f>
        <v>317666522</v>
      </c>
      <c r="K8821" s="7">
        <f>Table1[[#This Row],[profit /loss ]]/Table1[[#This Row],[budget_x]]</f>
        <v>3.8551762378640775</v>
      </c>
      <c r="L8821" t="str" cm="1">
        <f t="array" ref="L8821">_xlfn.IFS(Table1[[#This Row],[score]]&gt;70,"high",Table1[[#This Row],[score]]&gt;50,"medium",Table1[[#This Row],[score]]&lt;=50,"low")</f>
        <v>high</v>
      </c>
    </row>
    <row r="8822" spans="1:12" x14ac:dyDescent="0.3">
      <c r="A8822" t="s">
        <v>8481</v>
      </c>
      <c r="B8822" s="1">
        <v>39695</v>
      </c>
      <c r="C8822">
        <v>41</v>
      </c>
      <c r="D8822" t="s">
        <v>9</v>
      </c>
      <c r="E8822" t="s">
        <v>95</v>
      </c>
      <c r="F8822">
        <v>69200000</v>
      </c>
      <c r="G8822">
        <v>160644775.40000001</v>
      </c>
      <c r="H8822" t="s">
        <v>96</v>
      </c>
      <c r="I8822">
        <f>YEAR(Table1[[#This Row],[date]])</f>
        <v>2008</v>
      </c>
      <c r="J8822">
        <f>Table1[[#This Row],[revenue]]-Table1[[#This Row],[budget_x]]</f>
        <v>91444775.400000006</v>
      </c>
      <c r="K8822" s="7">
        <f>Table1[[#This Row],[profit /loss ]]/Table1[[#This Row],[budget_x]]</f>
        <v>1.3214562919075146</v>
      </c>
      <c r="L8822" t="str" cm="1">
        <f t="array" ref="L8822">_xlfn.IFS(Table1[[#This Row],[score]]&gt;70,"high",Table1[[#This Row],[score]]&gt;50,"medium",Table1[[#This Row],[score]]&lt;=50,"low")</f>
        <v>low</v>
      </c>
    </row>
    <row r="8823" spans="1:12" x14ac:dyDescent="0.3">
      <c r="A8823" t="s">
        <v>8482</v>
      </c>
      <c r="B8823" s="1">
        <v>31807</v>
      </c>
      <c r="C8823">
        <v>70</v>
      </c>
      <c r="D8823" t="s">
        <v>9</v>
      </c>
      <c r="E8823" t="s">
        <v>15</v>
      </c>
      <c r="F8823">
        <v>95240000</v>
      </c>
      <c r="G8823">
        <v>570086135.39999998</v>
      </c>
      <c r="H8823" t="s">
        <v>25</v>
      </c>
      <c r="I8823">
        <f>YEAR(Table1[[#This Row],[date]])</f>
        <v>1987</v>
      </c>
      <c r="J8823">
        <f>Table1[[#This Row],[revenue]]-Table1[[#This Row],[budget_x]]</f>
        <v>474846135.39999998</v>
      </c>
      <c r="K8823" s="7">
        <f>Table1[[#This Row],[profit /loss ]]/Table1[[#This Row],[budget_x]]</f>
        <v>4.9857847060058793</v>
      </c>
      <c r="L8823" t="str" cm="1">
        <f t="array" ref="L8823">_xlfn.IFS(Table1[[#This Row],[score]]&gt;70,"high",Table1[[#This Row],[score]]&gt;50,"medium",Table1[[#This Row],[score]]&lt;=50,"low")</f>
        <v>medium</v>
      </c>
    </row>
    <row r="8824" spans="1:12" x14ac:dyDescent="0.3">
      <c r="A8824" t="s">
        <v>8483</v>
      </c>
      <c r="B8824" s="1">
        <v>43510</v>
      </c>
      <c r="C8824">
        <v>58</v>
      </c>
      <c r="D8824" t="s">
        <v>9</v>
      </c>
      <c r="E8824" t="s">
        <v>10</v>
      </c>
      <c r="F8824">
        <v>102000000</v>
      </c>
      <c r="G8824">
        <v>616295796</v>
      </c>
      <c r="H8824" t="s">
        <v>17</v>
      </c>
      <c r="I8824">
        <f>YEAR(Table1[[#This Row],[date]])</f>
        <v>2019</v>
      </c>
      <c r="J8824">
        <f>Table1[[#This Row],[revenue]]-Table1[[#This Row],[budget_x]]</f>
        <v>514295796</v>
      </c>
      <c r="K8824" s="7">
        <f>Table1[[#This Row],[profit /loss ]]/Table1[[#This Row],[budget_x]]</f>
        <v>5.0421156470588233</v>
      </c>
      <c r="L8824" t="str" cm="1">
        <f t="array" ref="L8824">_xlfn.IFS(Table1[[#This Row],[score]]&gt;70,"high",Table1[[#This Row],[score]]&gt;50,"medium",Table1[[#This Row],[score]]&lt;=50,"low")</f>
        <v>medium</v>
      </c>
    </row>
    <row r="8825" spans="1:12" x14ac:dyDescent="0.3">
      <c r="A8825" t="s">
        <v>8484</v>
      </c>
      <c r="B8825" s="1">
        <v>41718</v>
      </c>
      <c r="C8825">
        <v>46</v>
      </c>
      <c r="D8825" t="s">
        <v>9</v>
      </c>
      <c r="E8825" t="s">
        <v>10</v>
      </c>
      <c r="F8825">
        <v>7000000</v>
      </c>
      <c r="G8825">
        <v>36146087</v>
      </c>
      <c r="H8825" t="s">
        <v>11</v>
      </c>
      <c r="I8825">
        <f>YEAR(Table1[[#This Row],[date]])</f>
        <v>2014</v>
      </c>
      <c r="J8825">
        <f>Table1[[#This Row],[revenue]]-Table1[[#This Row],[budget_x]]</f>
        <v>29146087</v>
      </c>
      <c r="K8825" s="7">
        <f>Table1[[#This Row],[profit /loss ]]/Table1[[#This Row],[budget_x]]</f>
        <v>4.1637267142857146</v>
      </c>
      <c r="L8825" t="str" cm="1">
        <f t="array" ref="L8825">_xlfn.IFS(Table1[[#This Row],[score]]&gt;70,"high",Table1[[#This Row],[score]]&gt;50,"medium",Table1[[#This Row],[score]]&lt;=50,"low")</f>
        <v>low</v>
      </c>
    </row>
    <row r="8826" spans="1:12" x14ac:dyDescent="0.3">
      <c r="A8826" t="s">
        <v>8485</v>
      </c>
      <c r="B8826" s="1">
        <v>25772</v>
      </c>
      <c r="C8826">
        <v>70</v>
      </c>
      <c r="D8826" t="s">
        <v>9</v>
      </c>
      <c r="E8826" t="s">
        <v>10</v>
      </c>
      <c r="F8826">
        <v>3500000</v>
      </c>
      <c r="G8826">
        <v>81600000</v>
      </c>
      <c r="H8826" t="s">
        <v>11</v>
      </c>
      <c r="I8826">
        <f>YEAR(Table1[[#This Row],[date]])</f>
        <v>1970</v>
      </c>
      <c r="J8826">
        <f>Table1[[#This Row],[revenue]]-Table1[[#This Row],[budget_x]]</f>
        <v>78100000</v>
      </c>
      <c r="K8826" s="7">
        <f>Table1[[#This Row],[profit /loss ]]/Table1[[#This Row],[budget_x]]</f>
        <v>22.314285714285713</v>
      </c>
      <c r="L8826" t="str" cm="1">
        <f t="array" ref="L8826">_xlfn.IFS(Table1[[#This Row],[score]]&gt;70,"high",Table1[[#This Row],[score]]&gt;50,"medium",Table1[[#This Row],[score]]&lt;=50,"low")</f>
        <v>medium</v>
      </c>
    </row>
    <row r="8827" spans="1:12" x14ac:dyDescent="0.3">
      <c r="A8827" t="s">
        <v>8486</v>
      </c>
      <c r="B8827" s="1">
        <v>40981</v>
      </c>
      <c r="C8827">
        <v>78</v>
      </c>
      <c r="D8827" t="s">
        <v>9</v>
      </c>
      <c r="E8827" t="s">
        <v>10</v>
      </c>
      <c r="F8827">
        <v>203000000</v>
      </c>
      <c r="G8827">
        <v>632965969.79999995</v>
      </c>
      <c r="H8827" t="s">
        <v>17</v>
      </c>
      <c r="I8827">
        <f>YEAR(Table1[[#This Row],[date]])</f>
        <v>2012</v>
      </c>
      <c r="J8827">
        <f>Table1[[#This Row],[revenue]]-Table1[[#This Row],[budget_x]]</f>
        <v>429965969.79999995</v>
      </c>
      <c r="K8827" s="7">
        <f>Table1[[#This Row],[profit /loss ]]/Table1[[#This Row],[budget_x]]</f>
        <v>2.1180589645320196</v>
      </c>
      <c r="L8827" t="str" cm="1">
        <f t="array" ref="L8827">_xlfn.IFS(Table1[[#This Row],[score]]&gt;70,"high",Table1[[#This Row],[score]]&gt;50,"medium",Table1[[#This Row],[score]]&lt;=50,"low")</f>
        <v>high</v>
      </c>
    </row>
    <row r="8828" spans="1:12" x14ac:dyDescent="0.3">
      <c r="A8828" t="s">
        <v>8487</v>
      </c>
      <c r="B8828" s="1">
        <v>44650</v>
      </c>
      <c r="C8828">
        <v>50</v>
      </c>
      <c r="D8828" t="s">
        <v>9</v>
      </c>
      <c r="E8828" t="s">
        <v>10</v>
      </c>
      <c r="F8828">
        <v>163600000</v>
      </c>
      <c r="G8828">
        <v>812667214.20000005</v>
      </c>
      <c r="H8828" t="s">
        <v>17</v>
      </c>
      <c r="I8828">
        <f>YEAR(Table1[[#This Row],[date]])</f>
        <v>2022</v>
      </c>
      <c r="J8828">
        <f>Table1[[#This Row],[revenue]]-Table1[[#This Row],[budget_x]]</f>
        <v>649067214.20000005</v>
      </c>
      <c r="K8828" s="7">
        <f>Table1[[#This Row],[profit /loss ]]/Table1[[#This Row],[budget_x]]</f>
        <v>3.9674035097799516</v>
      </c>
      <c r="L8828" t="str" cm="1">
        <f t="array" ref="L8828">_xlfn.IFS(Table1[[#This Row],[score]]&gt;70,"high",Table1[[#This Row],[score]]&gt;50,"medium",Table1[[#This Row],[score]]&lt;=50,"low")</f>
        <v>low</v>
      </c>
    </row>
    <row r="8829" spans="1:12" x14ac:dyDescent="0.3">
      <c r="A8829">
        <v>10</v>
      </c>
      <c r="B8829" s="1">
        <v>29237</v>
      </c>
      <c r="C8829">
        <v>56</v>
      </c>
      <c r="D8829" t="s">
        <v>9</v>
      </c>
      <c r="E8829" t="s">
        <v>10</v>
      </c>
      <c r="F8829">
        <v>7000000</v>
      </c>
      <c r="G8829">
        <v>74865517</v>
      </c>
      <c r="H8829" t="s">
        <v>11</v>
      </c>
      <c r="I8829">
        <f>YEAR(Table1[[#This Row],[date]])</f>
        <v>1980</v>
      </c>
      <c r="J8829">
        <f>Table1[[#This Row],[revenue]]-Table1[[#This Row],[budget_x]]</f>
        <v>67865517</v>
      </c>
      <c r="K8829" s="7">
        <f>Table1[[#This Row],[profit /loss ]]/Table1[[#This Row],[budget_x]]</f>
        <v>9.695073857142857</v>
      </c>
      <c r="L8829" t="str" cm="1">
        <f t="array" ref="L8829">_xlfn.IFS(Table1[[#This Row],[score]]&gt;70,"high",Table1[[#This Row],[score]]&gt;50,"medium",Table1[[#This Row],[score]]&lt;=50,"low")</f>
        <v>medium</v>
      </c>
    </row>
    <row r="8830" spans="1:12" x14ac:dyDescent="0.3">
      <c r="A8830" t="s">
        <v>8488</v>
      </c>
      <c r="B8830" s="1">
        <v>39716</v>
      </c>
      <c r="C8830">
        <v>48</v>
      </c>
      <c r="D8830" t="s">
        <v>9</v>
      </c>
      <c r="E8830" t="s">
        <v>10</v>
      </c>
      <c r="F8830">
        <v>37000000</v>
      </c>
      <c r="G8830">
        <v>67029956</v>
      </c>
      <c r="H8830" t="s">
        <v>11</v>
      </c>
      <c r="I8830">
        <f>YEAR(Table1[[#This Row],[date]])</f>
        <v>2008</v>
      </c>
      <c r="J8830">
        <f>Table1[[#This Row],[revenue]]-Table1[[#This Row],[budget_x]]</f>
        <v>30029956</v>
      </c>
      <c r="K8830" s="7">
        <f>Table1[[#This Row],[profit /loss ]]/Table1[[#This Row],[budget_x]]</f>
        <v>0.81162043243243243</v>
      </c>
      <c r="L8830" t="str" cm="1">
        <f t="array" ref="L8830">_xlfn.IFS(Table1[[#This Row],[score]]&gt;70,"high",Table1[[#This Row],[score]]&gt;50,"medium",Table1[[#This Row],[score]]&lt;=50,"low")</f>
        <v>low</v>
      </c>
    </row>
    <row r="8831" spans="1:12" x14ac:dyDescent="0.3">
      <c r="A8831" t="s">
        <v>8489</v>
      </c>
      <c r="B8831" s="1">
        <v>33912</v>
      </c>
      <c r="C8831">
        <v>72</v>
      </c>
      <c r="D8831" t="s">
        <v>9</v>
      </c>
      <c r="E8831" t="s">
        <v>171</v>
      </c>
      <c r="F8831">
        <v>33000</v>
      </c>
      <c r="G8831">
        <v>205569</v>
      </c>
      <c r="H8831" t="s">
        <v>184</v>
      </c>
      <c r="I8831">
        <f>YEAR(Table1[[#This Row],[date]])</f>
        <v>1992</v>
      </c>
      <c r="J8831">
        <f>Table1[[#This Row],[revenue]]-Table1[[#This Row],[budget_x]]</f>
        <v>172569</v>
      </c>
      <c r="K8831" s="7">
        <f>Table1[[#This Row],[profit /loss ]]/Table1[[#This Row],[budget_x]]</f>
        <v>5.2293636363636367</v>
      </c>
      <c r="L8831" t="str" cm="1">
        <f t="array" ref="L8831">_xlfn.IFS(Table1[[#This Row],[score]]&gt;70,"high",Table1[[#This Row],[score]]&gt;50,"medium",Table1[[#This Row],[score]]&lt;=50,"low")</f>
        <v>high</v>
      </c>
    </row>
    <row r="8832" spans="1:12" x14ac:dyDescent="0.3">
      <c r="A8832" t="s">
        <v>8490</v>
      </c>
      <c r="B8832" s="1">
        <v>45025</v>
      </c>
      <c r="C8832">
        <v>0</v>
      </c>
      <c r="D8832" t="s">
        <v>9</v>
      </c>
      <c r="E8832" t="s">
        <v>10</v>
      </c>
      <c r="F8832">
        <v>167540000</v>
      </c>
      <c r="G8832">
        <v>175269998.80000001</v>
      </c>
      <c r="H8832" t="s">
        <v>17</v>
      </c>
      <c r="I8832">
        <f>YEAR(Table1[[#This Row],[date]])</f>
        <v>2023</v>
      </c>
      <c r="J8832">
        <f>Table1[[#This Row],[revenue]]-Table1[[#This Row],[budget_x]]</f>
        <v>7729998.8000000119</v>
      </c>
      <c r="K8832" s="7">
        <f>Table1[[#This Row],[profit /loss ]]/Table1[[#This Row],[budget_x]]</f>
        <v>4.6138228482750461E-2</v>
      </c>
      <c r="L8832" t="str" cm="1">
        <f t="array" ref="L8832">_xlfn.IFS(Table1[[#This Row],[score]]&gt;70,"high",Table1[[#This Row],[score]]&gt;50,"medium",Table1[[#This Row],[score]]&lt;=50,"low")</f>
        <v>low</v>
      </c>
    </row>
    <row r="8833" spans="1:12" x14ac:dyDescent="0.3">
      <c r="A8833" t="s">
        <v>8491</v>
      </c>
      <c r="B8833" s="1">
        <v>43370</v>
      </c>
      <c r="C8833">
        <v>62</v>
      </c>
      <c r="D8833" t="s">
        <v>9</v>
      </c>
      <c r="E8833" t="s">
        <v>10</v>
      </c>
      <c r="F8833">
        <v>29000000</v>
      </c>
      <c r="G8833">
        <v>104145633</v>
      </c>
      <c r="H8833" t="s">
        <v>11</v>
      </c>
      <c r="I8833">
        <f>YEAR(Table1[[#This Row],[date]])</f>
        <v>2018</v>
      </c>
      <c r="J8833">
        <f>Table1[[#This Row],[revenue]]-Table1[[#This Row],[budget_x]]</f>
        <v>75145633</v>
      </c>
      <c r="K8833" s="7">
        <f>Table1[[#This Row],[profit /loss ]]/Table1[[#This Row],[budget_x]]</f>
        <v>2.591228724137931</v>
      </c>
      <c r="L8833" t="str" cm="1">
        <f t="array" ref="L8833">_xlfn.IFS(Table1[[#This Row],[score]]&gt;70,"high",Table1[[#This Row],[score]]&gt;50,"medium",Table1[[#This Row],[score]]&lt;=50,"low")</f>
        <v>medium</v>
      </c>
    </row>
    <row r="8834" spans="1:12" x14ac:dyDescent="0.3">
      <c r="A8834" t="s">
        <v>8492</v>
      </c>
      <c r="B8834" s="1">
        <v>37875</v>
      </c>
      <c r="C8834">
        <v>77</v>
      </c>
      <c r="D8834" t="s">
        <v>9</v>
      </c>
      <c r="E8834" t="s">
        <v>10</v>
      </c>
      <c r="F8834">
        <v>11000000</v>
      </c>
      <c r="G8834">
        <v>4234355</v>
      </c>
      <c r="H8834" t="s">
        <v>17</v>
      </c>
      <c r="I8834">
        <f>YEAR(Table1[[#This Row],[date]])</f>
        <v>2003</v>
      </c>
      <c r="J8834">
        <f>Table1[[#This Row],[revenue]]-Table1[[#This Row],[budget_x]]</f>
        <v>-6765645</v>
      </c>
      <c r="K8834" s="7">
        <f>Table1[[#This Row],[profit /loss ]]/Table1[[#This Row],[budget_x]]</f>
        <v>-0.61505863636363634</v>
      </c>
      <c r="L8834" t="str" cm="1">
        <f t="array" ref="L8834">_xlfn.IFS(Table1[[#This Row],[score]]&gt;70,"high",Table1[[#This Row],[score]]&gt;50,"medium",Table1[[#This Row],[score]]&lt;=50,"low")</f>
        <v>high</v>
      </c>
    </row>
    <row r="8835" spans="1:12" x14ac:dyDescent="0.3">
      <c r="A8835" t="s">
        <v>8493</v>
      </c>
      <c r="B8835" s="1">
        <v>44239</v>
      </c>
      <c r="C8835">
        <v>72</v>
      </c>
      <c r="D8835" t="s">
        <v>9</v>
      </c>
      <c r="E8835" t="s">
        <v>319</v>
      </c>
      <c r="F8835">
        <v>57400000</v>
      </c>
      <c r="G8835">
        <v>285766063</v>
      </c>
      <c r="H8835" t="s">
        <v>480</v>
      </c>
      <c r="I8835">
        <f>YEAR(Table1[[#This Row],[date]])</f>
        <v>2021</v>
      </c>
      <c r="J8835">
        <f>Table1[[#This Row],[revenue]]-Table1[[#This Row],[budget_x]]</f>
        <v>228366063</v>
      </c>
      <c r="K8835" s="7">
        <f>Table1[[#This Row],[profit /loss ]]/Table1[[#This Row],[budget_x]]</f>
        <v>3.9785028397212545</v>
      </c>
      <c r="L8835" t="str" cm="1">
        <f t="array" ref="L8835">_xlfn.IFS(Table1[[#This Row],[score]]&gt;70,"high",Table1[[#This Row],[score]]&gt;50,"medium",Table1[[#This Row],[score]]&lt;=50,"low")</f>
        <v>high</v>
      </c>
    </row>
    <row r="8836" spans="1:12" x14ac:dyDescent="0.3">
      <c r="A8836" t="s">
        <v>8494</v>
      </c>
      <c r="B8836" s="1">
        <v>42195</v>
      </c>
      <c r="C8836">
        <v>50</v>
      </c>
      <c r="D8836" t="s">
        <v>9</v>
      </c>
      <c r="E8836" t="s">
        <v>10</v>
      </c>
      <c r="F8836">
        <v>100000</v>
      </c>
      <c r="G8836">
        <v>41656474</v>
      </c>
      <c r="H8836" t="s">
        <v>17</v>
      </c>
      <c r="I8836">
        <f>YEAR(Table1[[#This Row],[date]])</f>
        <v>2015</v>
      </c>
      <c r="J8836">
        <f>Table1[[#This Row],[revenue]]-Table1[[#This Row],[budget_x]]</f>
        <v>41556474</v>
      </c>
      <c r="K8836" s="7">
        <f>Table1[[#This Row],[profit /loss ]]/Table1[[#This Row],[budget_x]]</f>
        <v>415.56473999999997</v>
      </c>
      <c r="L8836" t="str" cm="1">
        <f t="array" ref="L8836">_xlfn.IFS(Table1[[#This Row],[score]]&gt;70,"high",Table1[[#This Row],[score]]&gt;50,"medium",Table1[[#This Row],[score]]&lt;=50,"low")</f>
        <v>low</v>
      </c>
    </row>
    <row r="8837" spans="1:12" x14ac:dyDescent="0.3">
      <c r="A8837" t="s">
        <v>8495</v>
      </c>
      <c r="B8837" s="1">
        <v>37026</v>
      </c>
      <c r="C8837">
        <v>61</v>
      </c>
      <c r="D8837" t="s">
        <v>9</v>
      </c>
      <c r="E8837" t="s">
        <v>10</v>
      </c>
      <c r="F8837">
        <v>38000000</v>
      </c>
      <c r="G8837">
        <v>29544532</v>
      </c>
      <c r="H8837" t="s">
        <v>17</v>
      </c>
      <c r="I8837">
        <f>YEAR(Table1[[#This Row],[date]])</f>
        <v>2001</v>
      </c>
      <c r="J8837">
        <f>Table1[[#This Row],[revenue]]-Table1[[#This Row],[budget_x]]</f>
        <v>-8455468</v>
      </c>
      <c r="K8837" s="7">
        <f>Table1[[#This Row],[profit /loss ]]/Table1[[#This Row],[budget_x]]</f>
        <v>-0.2225123157894737</v>
      </c>
      <c r="L8837" t="str" cm="1">
        <f t="array" ref="L8837">_xlfn.IFS(Table1[[#This Row],[score]]&gt;70,"high",Table1[[#This Row],[score]]&gt;50,"medium",Table1[[#This Row],[score]]&lt;=50,"low")</f>
        <v>medium</v>
      </c>
    </row>
    <row r="8838" spans="1:12" x14ac:dyDescent="0.3">
      <c r="A8838" t="s">
        <v>8496</v>
      </c>
      <c r="B8838" s="1">
        <v>33955</v>
      </c>
      <c r="C8838">
        <v>67</v>
      </c>
      <c r="D8838" t="s">
        <v>9</v>
      </c>
      <c r="E8838" t="s">
        <v>86</v>
      </c>
      <c r="F8838">
        <v>95500000</v>
      </c>
      <c r="G8838">
        <v>382780040.80000001</v>
      </c>
      <c r="H8838" t="s">
        <v>87</v>
      </c>
      <c r="I8838">
        <f>YEAR(Table1[[#This Row],[date]])</f>
        <v>1992</v>
      </c>
      <c r="J8838">
        <f>Table1[[#This Row],[revenue]]-Table1[[#This Row],[budget_x]]</f>
        <v>287280040.80000001</v>
      </c>
      <c r="K8838" s="7">
        <f>Table1[[#This Row],[profit /loss ]]/Table1[[#This Row],[budget_x]]</f>
        <v>3.0081679664921466</v>
      </c>
      <c r="L8838" t="str" cm="1">
        <f t="array" ref="L8838">_xlfn.IFS(Table1[[#This Row],[score]]&gt;70,"high",Table1[[#This Row],[score]]&gt;50,"medium",Table1[[#This Row],[score]]&lt;=50,"low")</f>
        <v>medium</v>
      </c>
    </row>
    <row r="8839" spans="1:12" x14ac:dyDescent="0.3">
      <c r="A8839" t="s">
        <v>8497</v>
      </c>
      <c r="B8839" s="1">
        <v>28166</v>
      </c>
      <c r="C8839">
        <v>72</v>
      </c>
      <c r="D8839" t="s">
        <v>9</v>
      </c>
      <c r="E8839" t="s">
        <v>10</v>
      </c>
      <c r="F8839">
        <v>6500000</v>
      </c>
      <c r="G8839">
        <v>21709020</v>
      </c>
      <c r="H8839" t="s">
        <v>11</v>
      </c>
      <c r="I8839">
        <f>YEAR(Table1[[#This Row],[date]])</f>
        <v>1977</v>
      </c>
      <c r="J8839">
        <f>Table1[[#This Row],[revenue]]-Table1[[#This Row],[budget_x]]</f>
        <v>15209020</v>
      </c>
      <c r="K8839" s="7">
        <f>Table1[[#This Row],[profit /loss ]]/Table1[[#This Row],[budget_x]]</f>
        <v>2.3398492307692309</v>
      </c>
      <c r="L8839" t="str" cm="1">
        <f t="array" ref="L8839">_xlfn.IFS(Table1[[#This Row],[score]]&gt;70,"high",Table1[[#This Row],[score]]&gt;50,"medium",Table1[[#This Row],[score]]&lt;=50,"low")</f>
        <v>high</v>
      </c>
    </row>
    <row r="8840" spans="1:12" x14ac:dyDescent="0.3">
      <c r="A8840" t="s">
        <v>8498</v>
      </c>
      <c r="B8840" s="1">
        <v>34683</v>
      </c>
      <c r="C8840">
        <v>52</v>
      </c>
      <c r="D8840" t="s">
        <v>9</v>
      </c>
      <c r="E8840" t="s">
        <v>10</v>
      </c>
      <c r="F8840">
        <v>60000000</v>
      </c>
      <c r="G8840">
        <v>108431355</v>
      </c>
      <c r="H8840" t="s">
        <v>11</v>
      </c>
      <c r="I8840">
        <f>YEAR(Table1[[#This Row],[date]])</f>
        <v>1994</v>
      </c>
      <c r="J8840">
        <f>Table1[[#This Row],[revenue]]-Table1[[#This Row],[budget_x]]</f>
        <v>48431355</v>
      </c>
      <c r="K8840" s="7">
        <f>Table1[[#This Row],[profit /loss ]]/Table1[[#This Row],[budget_x]]</f>
        <v>0.80718924999999997</v>
      </c>
      <c r="L8840" t="str" cm="1">
        <f t="array" ref="L8840">_xlfn.IFS(Table1[[#This Row],[score]]&gt;70,"high",Table1[[#This Row],[score]]&gt;50,"medium",Table1[[#This Row],[score]]&lt;=50,"low")</f>
        <v>medium</v>
      </c>
    </row>
    <row r="8841" spans="1:12" x14ac:dyDescent="0.3">
      <c r="A8841" t="s">
        <v>8499</v>
      </c>
      <c r="B8841" s="1">
        <v>45025</v>
      </c>
      <c r="C8841">
        <v>0</v>
      </c>
      <c r="D8841" t="s">
        <v>9</v>
      </c>
      <c r="E8841" t="s">
        <v>10</v>
      </c>
      <c r="F8841">
        <v>241940000</v>
      </c>
      <c r="G8841">
        <v>175269998.80000001</v>
      </c>
      <c r="H8841" t="s">
        <v>17</v>
      </c>
      <c r="I8841">
        <f>YEAR(Table1[[#This Row],[date]])</f>
        <v>2023</v>
      </c>
      <c r="J8841">
        <f>Table1[[#This Row],[revenue]]-Table1[[#This Row],[budget_x]]</f>
        <v>-66670001.199999988</v>
      </c>
      <c r="K8841" s="7">
        <f>Table1[[#This Row],[profit /loss ]]/Table1[[#This Row],[budget_x]]</f>
        <v>-0.2755641944283706</v>
      </c>
      <c r="L8841" t="str" cm="1">
        <f t="array" ref="L8841">_xlfn.IFS(Table1[[#This Row],[score]]&gt;70,"high",Table1[[#This Row],[score]]&gt;50,"medium",Table1[[#This Row],[score]]&lt;=50,"low")</f>
        <v>low</v>
      </c>
    </row>
    <row r="8842" spans="1:12" x14ac:dyDescent="0.3">
      <c r="A8842" t="s">
        <v>8500</v>
      </c>
      <c r="B8842" s="1">
        <v>45025</v>
      </c>
      <c r="C8842">
        <v>0</v>
      </c>
      <c r="D8842" t="s">
        <v>9</v>
      </c>
      <c r="E8842" t="s">
        <v>10</v>
      </c>
      <c r="F8842">
        <v>167540000</v>
      </c>
      <c r="G8842">
        <v>175269998.80000001</v>
      </c>
      <c r="H8842" t="s">
        <v>17</v>
      </c>
      <c r="I8842">
        <f>YEAR(Table1[[#This Row],[date]])</f>
        <v>2023</v>
      </c>
      <c r="J8842">
        <f>Table1[[#This Row],[revenue]]-Table1[[#This Row],[budget_x]]</f>
        <v>7729998.8000000119</v>
      </c>
      <c r="K8842" s="7">
        <f>Table1[[#This Row],[profit /loss ]]/Table1[[#This Row],[budget_x]]</f>
        <v>4.6138228482750461E-2</v>
      </c>
      <c r="L8842" t="str" cm="1">
        <f t="array" ref="L8842">_xlfn.IFS(Table1[[#This Row],[score]]&gt;70,"high",Table1[[#This Row],[score]]&gt;50,"medium",Table1[[#This Row],[score]]&lt;=50,"low")</f>
        <v>low</v>
      </c>
    </row>
    <row r="8843" spans="1:12" x14ac:dyDescent="0.3">
      <c r="A8843" t="s">
        <v>8501</v>
      </c>
      <c r="B8843" s="1">
        <v>39304</v>
      </c>
      <c r="C8843">
        <v>51</v>
      </c>
      <c r="D8843" t="s">
        <v>9</v>
      </c>
      <c r="E8843" t="s">
        <v>10</v>
      </c>
      <c r="F8843">
        <v>93800000</v>
      </c>
      <c r="G8843">
        <v>554994084.79999995</v>
      </c>
      <c r="H8843" t="s">
        <v>17</v>
      </c>
      <c r="I8843">
        <f>YEAR(Table1[[#This Row],[date]])</f>
        <v>2007</v>
      </c>
      <c r="J8843">
        <f>Table1[[#This Row],[revenue]]-Table1[[#This Row],[budget_x]]</f>
        <v>461194084.79999995</v>
      </c>
      <c r="K8843" s="7">
        <f>Table1[[#This Row],[profit /loss ]]/Table1[[#This Row],[budget_x]]</f>
        <v>4.9167812878464812</v>
      </c>
      <c r="L8843" t="str" cm="1">
        <f t="array" ref="L8843">_xlfn.IFS(Table1[[#This Row],[score]]&gt;70,"high",Table1[[#This Row],[score]]&gt;50,"medium",Table1[[#This Row],[score]]&lt;=50,"low")</f>
        <v>medium</v>
      </c>
    </row>
    <row r="8844" spans="1:12" x14ac:dyDescent="0.3">
      <c r="A8844" t="s">
        <v>8502</v>
      </c>
      <c r="B8844" s="1">
        <v>28550</v>
      </c>
      <c r="C8844">
        <v>73</v>
      </c>
      <c r="D8844" t="s">
        <v>9</v>
      </c>
      <c r="E8844" t="s">
        <v>86</v>
      </c>
      <c r="F8844">
        <v>112920000</v>
      </c>
      <c r="G8844">
        <v>549797849.20000005</v>
      </c>
      <c r="H8844" t="s">
        <v>87</v>
      </c>
      <c r="I8844">
        <f>YEAR(Table1[[#This Row],[date]])</f>
        <v>1978</v>
      </c>
      <c r="J8844">
        <f>Table1[[#This Row],[revenue]]-Table1[[#This Row],[budget_x]]</f>
        <v>436877849.20000005</v>
      </c>
      <c r="K8844" s="7">
        <f>Table1[[#This Row],[profit /loss ]]/Table1[[#This Row],[budget_x]]</f>
        <v>3.8689147113000359</v>
      </c>
      <c r="L8844" t="str" cm="1">
        <f t="array" ref="L8844">_xlfn.IFS(Table1[[#This Row],[score]]&gt;70,"high",Table1[[#This Row],[score]]&gt;50,"medium",Table1[[#This Row],[score]]&lt;=50,"low")</f>
        <v>high</v>
      </c>
    </row>
    <row r="8845" spans="1:12" x14ac:dyDescent="0.3">
      <c r="A8845" t="s">
        <v>8503</v>
      </c>
      <c r="B8845" s="1">
        <v>44811</v>
      </c>
      <c r="C8845">
        <v>65</v>
      </c>
      <c r="D8845" t="s">
        <v>9</v>
      </c>
      <c r="E8845" t="s">
        <v>171</v>
      </c>
      <c r="F8845">
        <v>4500000</v>
      </c>
      <c r="G8845">
        <v>1946816</v>
      </c>
      <c r="H8845" t="s">
        <v>184</v>
      </c>
      <c r="I8845">
        <f>YEAR(Table1[[#This Row],[date]])</f>
        <v>2022</v>
      </c>
      <c r="J8845">
        <f>Table1[[#This Row],[revenue]]-Table1[[#This Row],[budget_x]]</f>
        <v>-2553184</v>
      </c>
      <c r="K8845" s="7">
        <f>Table1[[#This Row],[profit /loss ]]/Table1[[#This Row],[budget_x]]</f>
        <v>-0.56737422222222222</v>
      </c>
      <c r="L8845" t="str" cm="1">
        <f t="array" ref="L8845">_xlfn.IFS(Table1[[#This Row],[score]]&gt;70,"high",Table1[[#This Row],[score]]&gt;50,"medium",Table1[[#This Row],[score]]&lt;=50,"low")</f>
        <v>medium</v>
      </c>
    </row>
    <row r="8846" spans="1:12" x14ac:dyDescent="0.3">
      <c r="A8846" t="s">
        <v>8504</v>
      </c>
      <c r="B8846" s="1">
        <v>39734</v>
      </c>
      <c r="C8846">
        <v>72</v>
      </c>
      <c r="D8846" t="s">
        <v>9</v>
      </c>
      <c r="E8846" t="s">
        <v>319</v>
      </c>
      <c r="F8846">
        <v>40000000</v>
      </c>
      <c r="G8846">
        <v>119627047</v>
      </c>
      <c r="H8846" t="s">
        <v>11</v>
      </c>
      <c r="I8846">
        <f>YEAR(Table1[[#This Row],[date]])</f>
        <v>2008</v>
      </c>
      <c r="J8846">
        <f>Table1[[#This Row],[revenue]]-Table1[[#This Row],[budget_x]]</f>
        <v>79627047</v>
      </c>
      <c r="K8846" s="7">
        <f>Table1[[#This Row],[profit /loss ]]/Table1[[#This Row],[budget_x]]</f>
        <v>1.9906761749999999</v>
      </c>
      <c r="L8846" t="str" cm="1">
        <f t="array" ref="L8846">_xlfn.IFS(Table1[[#This Row],[score]]&gt;70,"high",Table1[[#This Row],[score]]&gt;50,"medium",Table1[[#This Row],[score]]&lt;=50,"low")</f>
        <v>high</v>
      </c>
    </row>
    <row r="8847" spans="1:12" x14ac:dyDescent="0.3">
      <c r="A8847" t="s">
        <v>8505</v>
      </c>
      <c r="B8847" s="1">
        <v>35539</v>
      </c>
      <c r="C8847">
        <v>75</v>
      </c>
      <c r="D8847" t="s">
        <v>9</v>
      </c>
      <c r="E8847" t="s">
        <v>69</v>
      </c>
      <c r="F8847">
        <v>122700000</v>
      </c>
      <c r="G8847">
        <v>217486131</v>
      </c>
      <c r="H8847" t="s">
        <v>143</v>
      </c>
      <c r="I8847">
        <f>YEAR(Table1[[#This Row],[date]])</f>
        <v>1997</v>
      </c>
      <c r="J8847">
        <f>Table1[[#This Row],[revenue]]-Table1[[#This Row],[budget_x]]</f>
        <v>94786131</v>
      </c>
      <c r="K8847" s="7">
        <f>Table1[[#This Row],[profit /loss ]]/Table1[[#This Row],[budget_x]]</f>
        <v>0.77250310513447429</v>
      </c>
      <c r="L8847" t="str" cm="1">
        <f t="array" ref="L8847">_xlfn.IFS(Table1[[#This Row],[score]]&gt;70,"high",Table1[[#This Row],[score]]&gt;50,"medium",Table1[[#This Row],[score]]&lt;=50,"low")</f>
        <v>high</v>
      </c>
    </row>
    <row r="8848" spans="1:12" x14ac:dyDescent="0.3">
      <c r="A8848" t="s">
        <v>8506</v>
      </c>
      <c r="B8848" s="1">
        <v>41811</v>
      </c>
      <c r="C8848">
        <v>75</v>
      </c>
      <c r="D8848" t="s">
        <v>9</v>
      </c>
      <c r="E8848" t="s">
        <v>69</v>
      </c>
      <c r="F8848">
        <v>147860000</v>
      </c>
      <c r="G8848">
        <v>617601128</v>
      </c>
      <c r="H8848" t="s">
        <v>11</v>
      </c>
      <c r="I8848">
        <f>YEAR(Table1[[#This Row],[date]])</f>
        <v>2014</v>
      </c>
      <c r="J8848">
        <f>Table1[[#This Row],[revenue]]-Table1[[#This Row],[budget_x]]</f>
        <v>469741128</v>
      </c>
      <c r="K8848" s="7">
        <f>Table1[[#This Row],[profit /loss ]]/Table1[[#This Row],[budget_x]]</f>
        <v>3.1769317462464493</v>
      </c>
      <c r="L8848" t="str" cm="1">
        <f t="array" ref="L8848">_xlfn.IFS(Table1[[#This Row],[score]]&gt;70,"high",Table1[[#This Row],[score]]&gt;50,"medium",Table1[[#This Row],[score]]&lt;=50,"low")</f>
        <v>high</v>
      </c>
    </row>
    <row r="8849" spans="1:12" x14ac:dyDescent="0.3">
      <c r="A8849" t="s">
        <v>8507</v>
      </c>
      <c r="B8849" s="1">
        <v>35861</v>
      </c>
      <c r="C8849">
        <v>76</v>
      </c>
      <c r="D8849" t="s">
        <v>9</v>
      </c>
      <c r="E8849" t="s">
        <v>69</v>
      </c>
      <c r="F8849">
        <v>59000000</v>
      </c>
      <c r="G8849">
        <v>642402632.39999998</v>
      </c>
      <c r="H8849" t="s">
        <v>143</v>
      </c>
      <c r="I8849">
        <f>YEAR(Table1[[#This Row],[date]])</f>
        <v>1998</v>
      </c>
      <c r="J8849">
        <f>Table1[[#This Row],[revenue]]-Table1[[#This Row],[budget_x]]</f>
        <v>583402632.39999998</v>
      </c>
      <c r="K8849" s="7">
        <f>Table1[[#This Row],[profit /loss ]]/Table1[[#This Row],[budget_x]]</f>
        <v>9.8881802101694909</v>
      </c>
      <c r="L8849" t="str" cm="1">
        <f t="array" ref="L8849">_xlfn.IFS(Table1[[#This Row],[score]]&gt;70,"high",Table1[[#This Row],[score]]&gt;50,"medium",Table1[[#This Row],[score]]&lt;=50,"low")</f>
        <v>high</v>
      </c>
    </row>
    <row r="8850" spans="1:12" x14ac:dyDescent="0.3">
      <c r="A8850" t="s">
        <v>8508</v>
      </c>
      <c r="B8850" s="1">
        <v>43215</v>
      </c>
      <c r="C8850">
        <v>48</v>
      </c>
      <c r="D8850" t="s">
        <v>9</v>
      </c>
      <c r="E8850" t="s">
        <v>10</v>
      </c>
      <c r="F8850">
        <v>127000000</v>
      </c>
      <c r="G8850">
        <v>569973411.39999998</v>
      </c>
      <c r="H8850" t="s">
        <v>11</v>
      </c>
      <c r="I8850">
        <f>YEAR(Table1[[#This Row],[date]])</f>
        <v>2018</v>
      </c>
      <c r="J8850">
        <f>Table1[[#This Row],[revenue]]-Table1[[#This Row],[budget_x]]</f>
        <v>442973411.39999998</v>
      </c>
      <c r="K8850" s="7">
        <f>Table1[[#This Row],[profit /loss ]]/Table1[[#This Row],[budget_x]]</f>
        <v>3.4879796173228343</v>
      </c>
      <c r="L8850" t="str" cm="1">
        <f t="array" ref="L8850">_xlfn.IFS(Table1[[#This Row],[score]]&gt;70,"high",Table1[[#This Row],[score]]&gt;50,"medium",Table1[[#This Row],[score]]&lt;=50,"low")</f>
        <v>low</v>
      </c>
    </row>
    <row r="8851" spans="1:12" x14ac:dyDescent="0.3">
      <c r="A8851" t="s">
        <v>8509</v>
      </c>
      <c r="B8851" s="1">
        <v>40732</v>
      </c>
      <c r="C8851">
        <v>76</v>
      </c>
      <c r="D8851" t="s">
        <v>9</v>
      </c>
      <c r="E8851" t="s">
        <v>10</v>
      </c>
      <c r="F8851">
        <v>30000000</v>
      </c>
      <c r="G8851">
        <v>3669465</v>
      </c>
      <c r="H8851" t="s">
        <v>11</v>
      </c>
      <c r="I8851">
        <f>YEAR(Table1[[#This Row],[date]])</f>
        <v>2011</v>
      </c>
      <c r="J8851">
        <f>Table1[[#This Row],[revenue]]-Table1[[#This Row],[budget_x]]</f>
        <v>-26330535</v>
      </c>
      <c r="K8851" s="7">
        <f>Table1[[#This Row],[profit /loss ]]/Table1[[#This Row],[budget_x]]</f>
        <v>-0.87768449999999998</v>
      </c>
      <c r="L8851" t="str" cm="1">
        <f t="array" ref="L8851">_xlfn.IFS(Table1[[#This Row],[score]]&gt;70,"high",Table1[[#This Row],[score]]&gt;50,"medium",Table1[[#This Row],[score]]&lt;=50,"low")</f>
        <v>high</v>
      </c>
    </row>
    <row r="8852" spans="1:12" x14ac:dyDescent="0.3">
      <c r="A8852" t="s">
        <v>8510</v>
      </c>
      <c r="B8852" s="1">
        <v>39408</v>
      </c>
      <c r="C8852">
        <v>68</v>
      </c>
      <c r="D8852" t="s">
        <v>9</v>
      </c>
      <c r="E8852" t="s">
        <v>10</v>
      </c>
      <c r="F8852">
        <v>23000000</v>
      </c>
      <c r="G8852">
        <v>24489150</v>
      </c>
      <c r="H8852" t="s">
        <v>11</v>
      </c>
      <c r="I8852">
        <f>YEAR(Table1[[#This Row],[date]])</f>
        <v>2007</v>
      </c>
      <c r="J8852">
        <f>Table1[[#This Row],[revenue]]-Table1[[#This Row],[budget_x]]</f>
        <v>1489150</v>
      </c>
      <c r="K8852" s="7">
        <f>Table1[[#This Row],[profit /loss ]]/Table1[[#This Row],[budget_x]]</f>
        <v>6.4745652173913038E-2</v>
      </c>
      <c r="L8852" t="str" cm="1">
        <f t="array" ref="L8852">_xlfn.IFS(Table1[[#This Row],[score]]&gt;70,"high",Table1[[#This Row],[score]]&gt;50,"medium",Table1[[#This Row],[score]]&lt;=50,"low")</f>
        <v>medium</v>
      </c>
    </row>
    <row r="8853" spans="1:12" x14ac:dyDescent="0.3">
      <c r="A8853" t="s">
        <v>8511</v>
      </c>
      <c r="B8853" s="1">
        <v>44420</v>
      </c>
      <c r="C8853">
        <v>56</v>
      </c>
      <c r="D8853" t="s">
        <v>9</v>
      </c>
      <c r="E8853" t="s">
        <v>10</v>
      </c>
      <c r="F8853">
        <v>159000000</v>
      </c>
      <c r="G8853">
        <v>375004374.19999999</v>
      </c>
      <c r="H8853" t="s">
        <v>17</v>
      </c>
      <c r="I8853">
        <f>YEAR(Table1[[#This Row],[date]])</f>
        <v>2021</v>
      </c>
      <c r="J8853">
        <f>Table1[[#This Row],[revenue]]-Table1[[#This Row],[budget_x]]</f>
        <v>216004374.19999999</v>
      </c>
      <c r="K8853" s="7">
        <f>Table1[[#This Row],[profit /loss ]]/Table1[[#This Row],[budget_x]]</f>
        <v>1.3585180767295597</v>
      </c>
      <c r="L8853" t="str" cm="1">
        <f t="array" ref="L8853">_xlfn.IFS(Table1[[#This Row],[score]]&gt;70,"high",Table1[[#This Row],[score]]&gt;50,"medium",Table1[[#This Row],[score]]&lt;=50,"low")</f>
        <v>medium</v>
      </c>
    </row>
    <row r="8854" spans="1:12" x14ac:dyDescent="0.3">
      <c r="A8854" t="s">
        <v>8512</v>
      </c>
      <c r="B8854" s="1">
        <v>44231</v>
      </c>
      <c r="C8854">
        <v>69</v>
      </c>
      <c r="D8854" t="s">
        <v>9</v>
      </c>
      <c r="E8854" t="s">
        <v>10</v>
      </c>
      <c r="F8854">
        <v>8173967</v>
      </c>
      <c r="G8854">
        <v>7997460</v>
      </c>
      <c r="H8854" t="s">
        <v>11</v>
      </c>
      <c r="I8854">
        <f>YEAR(Table1[[#This Row],[date]])</f>
        <v>2021</v>
      </c>
      <c r="J8854">
        <f>Table1[[#This Row],[revenue]]-Table1[[#This Row],[budget_x]]</f>
        <v>-176507</v>
      </c>
      <c r="K8854" s="7">
        <f>Table1[[#This Row],[profit /loss ]]/Table1[[#This Row],[budget_x]]</f>
        <v>-2.1593798947316525E-2</v>
      </c>
      <c r="L8854" t="str" cm="1">
        <f t="array" ref="L8854">_xlfn.IFS(Table1[[#This Row],[score]]&gt;70,"high",Table1[[#This Row],[score]]&gt;50,"medium",Table1[[#This Row],[score]]&lt;=50,"low")</f>
        <v>medium</v>
      </c>
    </row>
    <row r="8855" spans="1:12" x14ac:dyDescent="0.3">
      <c r="A8855" t="s">
        <v>8513</v>
      </c>
      <c r="B8855" s="1">
        <v>43112</v>
      </c>
      <c r="C8855">
        <v>54</v>
      </c>
      <c r="D8855" t="s">
        <v>9</v>
      </c>
      <c r="E8855" t="s">
        <v>10</v>
      </c>
      <c r="F8855">
        <v>30000000</v>
      </c>
      <c r="G8855">
        <v>21709539</v>
      </c>
      <c r="H8855" t="s">
        <v>17</v>
      </c>
      <c r="I8855">
        <f>YEAR(Table1[[#This Row],[date]])</f>
        <v>2018</v>
      </c>
      <c r="J8855">
        <f>Table1[[#This Row],[revenue]]-Table1[[#This Row],[budget_x]]</f>
        <v>-8290461</v>
      </c>
      <c r="K8855" s="7">
        <f>Table1[[#This Row],[profit /loss ]]/Table1[[#This Row],[budget_x]]</f>
        <v>-0.2763487</v>
      </c>
      <c r="L8855" t="str" cm="1">
        <f t="array" ref="L8855">_xlfn.IFS(Table1[[#This Row],[score]]&gt;70,"high",Table1[[#This Row],[score]]&gt;50,"medium",Table1[[#This Row],[score]]&lt;=50,"low")</f>
        <v>medium</v>
      </c>
    </row>
    <row r="8856" spans="1:12" x14ac:dyDescent="0.3">
      <c r="A8856" t="s">
        <v>8514</v>
      </c>
      <c r="B8856" s="1">
        <v>42664</v>
      </c>
      <c r="C8856">
        <v>77</v>
      </c>
      <c r="D8856" t="s">
        <v>9</v>
      </c>
      <c r="E8856" t="s">
        <v>10</v>
      </c>
      <c r="F8856">
        <v>62100000</v>
      </c>
      <c r="G8856">
        <v>534518566.60000002</v>
      </c>
      <c r="H8856" t="s">
        <v>17</v>
      </c>
      <c r="I8856">
        <f>YEAR(Table1[[#This Row],[date]])</f>
        <v>2016</v>
      </c>
      <c r="J8856">
        <f>Table1[[#This Row],[revenue]]-Table1[[#This Row],[budget_x]]</f>
        <v>472418566.60000002</v>
      </c>
      <c r="K8856" s="7">
        <f>Table1[[#This Row],[profit /loss ]]/Table1[[#This Row],[budget_x]]</f>
        <v>7.6073843252818039</v>
      </c>
      <c r="L8856" t="str" cm="1">
        <f t="array" ref="L8856">_xlfn.IFS(Table1[[#This Row],[score]]&gt;70,"high",Table1[[#This Row],[score]]&gt;50,"medium",Table1[[#This Row],[score]]&lt;=50,"low")</f>
        <v>high</v>
      </c>
    </row>
    <row r="8857" spans="1:12" x14ac:dyDescent="0.3">
      <c r="A8857" t="s">
        <v>8515</v>
      </c>
      <c r="B8857" s="1">
        <v>44518</v>
      </c>
      <c r="C8857">
        <v>76</v>
      </c>
      <c r="D8857" t="s">
        <v>9</v>
      </c>
      <c r="E8857" t="s">
        <v>10</v>
      </c>
      <c r="F8857">
        <v>5389600</v>
      </c>
      <c r="G8857">
        <v>750000</v>
      </c>
      <c r="H8857" t="s">
        <v>11</v>
      </c>
      <c r="I8857">
        <f>YEAR(Table1[[#This Row],[date]])</f>
        <v>2021</v>
      </c>
      <c r="J8857">
        <f>Table1[[#This Row],[revenue]]-Table1[[#This Row],[budget_x]]</f>
        <v>-4639600</v>
      </c>
      <c r="K8857" s="7">
        <f>Table1[[#This Row],[profit /loss ]]/Table1[[#This Row],[budget_x]]</f>
        <v>-0.86084310523972096</v>
      </c>
      <c r="L8857" t="str" cm="1">
        <f t="array" ref="L8857">_xlfn.IFS(Table1[[#This Row],[score]]&gt;70,"high",Table1[[#This Row],[score]]&gt;50,"medium",Table1[[#This Row],[score]]&lt;=50,"low")</f>
        <v>high</v>
      </c>
    </row>
    <row r="8858" spans="1:12" x14ac:dyDescent="0.3">
      <c r="A8858" t="s">
        <v>8516</v>
      </c>
      <c r="B8858" s="1">
        <v>30743</v>
      </c>
      <c r="C8858">
        <v>56</v>
      </c>
      <c r="D8858" t="s">
        <v>9</v>
      </c>
      <c r="E8858" t="s">
        <v>10</v>
      </c>
      <c r="F8858">
        <v>153000000</v>
      </c>
      <c r="G8858">
        <v>439087989.19999999</v>
      </c>
      <c r="H8858" t="s">
        <v>17</v>
      </c>
      <c r="I8858">
        <f>YEAR(Table1[[#This Row],[date]])</f>
        <v>1984</v>
      </c>
      <c r="J8858">
        <f>Table1[[#This Row],[revenue]]-Table1[[#This Row],[budget_x]]</f>
        <v>286087989.19999999</v>
      </c>
      <c r="K8858" s="7">
        <f>Table1[[#This Row],[profit /loss ]]/Table1[[#This Row],[budget_x]]</f>
        <v>1.8698561385620913</v>
      </c>
      <c r="L8858" t="str" cm="1">
        <f t="array" ref="L8858">_xlfn.IFS(Table1[[#This Row],[score]]&gt;70,"high",Table1[[#This Row],[score]]&gt;50,"medium",Table1[[#This Row],[score]]&lt;=50,"low")</f>
        <v>medium</v>
      </c>
    </row>
    <row r="8859" spans="1:12" x14ac:dyDescent="0.3">
      <c r="A8859" t="s">
        <v>8517</v>
      </c>
      <c r="B8859" s="1">
        <v>41291</v>
      </c>
      <c r="C8859">
        <v>69</v>
      </c>
      <c r="D8859" t="s">
        <v>9</v>
      </c>
      <c r="E8859" t="s">
        <v>10</v>
      </c>
      <c r="F8859">
        <v>65000000</v>
      </c>
      <c r="G8859">
        <v>273346281</v>
      </c>
      <c r="H8859" t="s">
        <v>11</v>
      </c>
      <c r="I8859">
        <f>YEAR(Table1[[#This Row],[date]])</f>
        <v>2013</v>
      </c>
      <c r="J8859">
        <f>Table1[[#This Row],[revenue]]-Table1[[#This Row],[budget_x]]</f>
        <v>208346281</v>
      </c>
      <c r="K8859" s="7">
        <f>Table1[[#This Row],[profit /loss ]]/Table1[[#This Row],[budget_x]]</f>
        <v>3.2053273999999998</v>
      </c>
      <c r="L8859" t="str" cm="1">
        <f t="array" ref="L8859">_xlfn.IFS(Table1[[#This Row],[score]]&gt;70,"high",Table1[[#This Row],[score]]&gt;50,"medium",Table1[[#This Row],[score]]&lt;=50,"low")</f>
        <v>medium</v>
      </c>
    </row>
    <row r="8860" spans="1:12" x14ac:dyDescent="0.3">
      <c r="A8860" t="s">
        <v>8518</v>
      </c>
      <c r="B8860" s="1">
        <v>33893</v>
      </c>
      <c r="C8860">
        <v>67</v>
      </c>
      <c r="D8860" t="s">
        <v>9</v>
      </c>
      <c r="E8860" t="s">
        <v>10</v>
      </c>
      <c r="F8860">
        <v>8000000</v>
      </c>
      <c r="G8860">
        <v>2721534</v>
      </c>
      <c r="H8860" t="s">
        <v>17</v>
      </c>
      <c r="I8860">
        <f>YEAR(Table1[[#This Row],[date]])</f>
        <v>1992</v>
      </c>
      <c r="J8860">
        <f>Table1[[#This Row],[revenue]]-Table1[[#This Row],[budget_x]]</f>
        <v>-5278466</v>
      </c>
      <c r="K8860" s="7">
        <f>Table1[[#This Row],[profit /loss ]]/Table1[[#This Row],[budget_x]]</f>
        <v>-0.65980824999999999</v>
      </c>
      <c r="L8860" t="str" cm="1">
        <f t="array" ref="L8860">_xlfn.IFS(Table1[[#This Row],[score]]&gt;70,"high",Table1[[#This Row],[score]]&gt;50,"medium",Table1[[#This Row],[score]]&lt;=50,"low")</f>
        <v>medium</v>
      </c>
    </row>
    <row r="8861" spans="1:12" x14ac:dyDescent="0.3">
      <c r="A8861" t="s">
        <v>8519</v>
      </c>
      <c r="B8861" s="1">
        <v>41928</v>
      </c>
      <c r="C8861">
        <v>58</v>
      </c>
      <c r="D8861" t="s">
        <v>9</v>
      </c>
      <c r="E8861" t="s">
        <v>10</v>
      </c>
      <c r="F8861">
        <v>107000000</v>
      </c>
      <c r="G8861">
        <v>297177664</v>
      </c>
      <c r="H8861" t="s">
        <v>17</v>
      </c>
      <c r="I8861">
        <f>YEAR(Table1[[#This Row],[date]])</f>
        <v>2014</v>
      </c>
      <c r="J8861">
        <f>Table1[[#This Row],[revenue]]-Table1[[#This Row],[budget_x]]</f>
        <v>190177664</v>
      </c>
      <c r="K8861" s="7">
        <f>Table1[[#This Row],[profit /loss ]]/Table1[[#This Row],[budget_x]]</f>
        <v>1.7773613457943924</v>
      </c>
      <c r="L8861" t="str" cm="1">
        <f t="array" ref="L8861">_xlfn.IFS(Table1[[#This Row],[score]]&gt;70,"high",Table1[[#This Row],[score]]&gt;50,"medium",Table1[[#This Row],[score]]&lt;=50,"low")</f>
        <v>medium</v>
      </c>
    </row>
    <row r="8862" spans="1:12" x14ac:dyDescent="0.3">
      <c r="A8862" t="s">
        <v>8520</v>
      </c>
      <c r="B8862" s="1">
        <v>20243</v>
      </c>
      <c r="C8862">
        <v>71</v>
      </c>
      <c r="D8862" t="s">
        <v>9</v>
      </c>
      <c r="E8862" t="s">
        <v>10</v>
      </c>
      <c r="F8862">
        <v>1800000</v>
      </c>
      <c r="G8862">
        <v>12000000</v>
      </c>
      <c r="H8862" t="s">
        <v>17</v>
      </c>
      <c r="I8862">
        <f>YEAR(Table1[[#This Row],[date]])</f>
        <v>1955</v>
      </c>
      <c r="J8862">
        <f>Table1[[#This Row],[revenue]]-Table1[[#This Row],[budget_x]]</f>
        <v>10200000</v>
      </c>
      <c r="K8862" s="7">
        <f>Table1[[#This Row],[profit /loss ]]/Table1[[#This Row],[budget_x]]</f>
        <v>5.666666666666667</v>
      </c>
      <c r="L8862" t="str" cm="1">
        <f t="array" ref="L8862">_xlfn.IFS(Table1[[#This Row],[score]]&gt;70,"high",Table1[[#This Row],[score]]&gt;50,"medium",Table1[[#This Row],[score]]&lt;=50,"low")</f>
        <v>high</v>
      </c>
    </row>
    <row r="8863" spans="1:12" x14ac:dyDescent="0.3">
      <c r="A8863" t="s">
        <v>8521</v>
      </c>
      <c r="B8863" s="1">
        <v>35362</v>
      </c>
      <c r="C8863">
        <v>67</v>
      </c>
      <c r="D8863" t="s">
        <v>9</v>
      </c>
      <c r="E8863" t="s">
        <v>10</v>
      </c>
      <c r="F8863">
        <v>30000000</v>
      </c>
      <c r="G8863">
        <v>181489203</v>
      </c>
      <c r="H8863" t="s">
        <v>11</v>
      </c>
      <c r="I8863">
        <f>YEAR(Table1[[#This Row],[date]])</f>
        <v>1996</v>
      </c>
      <c r="J8863">
        <f>Table1[[#This Row],[revenue]]-Table1[[#This Row],[budget_x]]</f>
        <v>151489203</v>
      </c>
      <c r="K8863" s="7">
        <f>Table1[[#This Row],[profit /loss ]]/Table1[[#This Row],[budget_x]]</f>
        <v>5.0496401000000004</v>
      </c>
      <c r="L8863" t="str" cm="1">
        <f t="array" ref="L8863">_xlfn.IFS(Table1[[#This Row],[score]]&gt;70,"high",Table1[[#This Row],[score]]&gt;50,"medium",Table1[[#This Row],[score]]&lt;=50,"low")</f>
        <v>medium</v>
      </c>
    </row>
    <row r="8864" spans="1:12" x14ac:dyDescent="0.3">
      <c r="A8864" t="s">
        <v>8522</v>
      </c>
      <c r="B8864" s="1">
        <v>44987</v>
      </c>
      <c r="C8864">
        <v>79</v>
      </c>
      <c r="D8864" t="s">
        <v>9</v>
      </c>
      <c r="E8864" t="s">
        <v>125</v>
      </c>
      <c r="F8864">
        <v>65580000</v>
      </c>
      <c r="G8864">
        <v>608028318.39999998</v>
      </c>
      <c r="H8864" t="s">
        <v>132</v>
      </c>
      <c r="I8864">
        <f>YEAR(Table1[[#This Row],[date]])</f>
        <v>2023</v>
      </c>
      <c r="J8864">
        <f>Table1[[#This Row],[revenue]]-Table1[[#This Row],[budget_x]]</f>
        <v>542448318.39999998</v>
      </c>
      <c r="K8864" s="7">
        <f>Table1[[#This Row],[profit /loss ]]/Table1[[#This Row],[budget_x]]</f>
        <v>8.2715510582494662</v>
      </c>
      <c r="L8864" t="str" cm="1">
        <f t="array" ref="L8864">_xlfn.IFS(Table1[[#This Row],[score]]&gt;70,"high",Table1[[#This Row],[score]]&gt;50,"medium",Table1[[#This Row],[score]]&lt;=50,"low")</f>
        <v>high</v>
      </c>
    </row>
    <row r="8865" spans="1:12" x14ac:dyDescent="0.3">
      <c r="A8865" t="s">
        <v>8523</v>
      </c>
      <c r="B8865" s="1">
        <v>44043</v>
      </c>
      <c r="C8865">
        <v>64</v>
      </c>
      <c r="D8865" t="s">
        <v>9</v>
      </c>
      <c r="E8865" t="s">
        <v>15</v>
      </c>
      <c r="F8865">
        <v>3000000</v>
      </c>
      <c r="G8865">
        <v>1292773</v>
      </c>
      <c r="H8865" t="s">
        <v>52</v>
      </c>
      <c r="I8865">
        <f>YEAR(Table1[[#This Row],[date]])</f>
        <v>2020</v>
      </c>
      <c r="J8865">
        <f>Table1[[#This Row],[revenue]]-Table1[[#This Row],[budget_x]]</f>
        <v>-1707227</v>
      </c>
      <c r="K8865" s="7">
        <f>Table1[[#This Row],[profit /loss ]]/Table1[[#This Row],[budget_x]]</f>
        <v>-0.56907566666666665</v>
      </c>
      <c r="L8865" t="str" cm="1">
        <f t="array" ref="L8865">_xlfn.IFS(Table1[[#This Row],[score]]&gt;70,"high",Table1[[#This Row],[score]]&gt;50,"medium",Table1[[#This Row],[score]]&lt;=50,"low")</f>
        <v>medium</v>
      </c>
    </row>
    <row r="8866" spans="1:12" x14ac:dyDescent="0.3">
      <c r="A8866" t="s">
        <v>8524</v>
      </c>
      <c r="B8866" s="1">
        <v>33067</v>
      </c>
      <c r="C8866">
        <v>41</v>
      </c>
      <c r="D8866" t="s">
        <v>9</v>
      </c>
      <c r="E8866" t="s">
        <v>10</v>
      </c>
      <c r="F8866">
        <v>101800000</v>
      </c>
      <c r="G8866">
        <v>836011985.39999998</v>
      </c>
      <c r="H8866" t="s">
        <v>17</v>
      </c>
      <c r="I8866">
        <f>YEAR(Table1[[#This Row],[date]])</f>
        <v>1990</v>
      </c>
      <c r="J8866">
        <f>Table1[[#This Row],[revenue]]-Table1[[#This Row],[budget_x]]</f>
        <v>734211985.39999998</v>
      </c>
      <c r="K8866" s="7">
        <f>Table1[[#This Row],[profit /loss ]]/Table1[[#This Row],[budget_x]]</f>
        <v>7.212298481335953</v>
      </c>
      <c r="L8866" t="str" cm="1">
        <f t="array" ref="L8866">_xlfn.IFS(Table1[[#This Row],[score]]&gt;70,"high",Table1[[#This Row],[score]]&gt;50,"medium",Table1[[#This Row],[score]]&lt;=50,"low")</f>
        <v>low</v>
      </c>
    </row>
    <row r="8867" spans="1:12" x14ac:dyDescent="0.3">
      <c r="A8867" t="s">
        <v>6361</v>
      </c>
      <c r="B8867" s="1">
        <v>36391</v>
      </c>
      <c r="C8867">
        <v>67</v>
      </c>
      <c r="D8867" t="s">
        <v>9</v>
      </c>
      <c r="E8867" t="s">
        <v>10</v>
      </c>
      <c r="F8867">
        <v>48000000</v>
      </c>
      <c r="G8867">
        <v>124304264</v>
      </c>
      <c r="H8867" t="s">
        <v>11</v>
      </c>
      <c r="I8867">
        <f>YEAR(Table1[[#This Row],[date]])</f>
        <v>1999</v>
      </c>
      <c r="J8867">
        <f>Table1[[#This Row],[revenue]]-Table1[[#This Row],[budget_x]]</f>
        <v>76304264</v>
      </c>
      <c r="K8867" s="7">
        <f>Table1[[#This Row],[profit /loss ]]/Table1[[#This Row],[budget_x]]</f>
        <v>1.5896721666666667</v>
      </c>
      <c r="L8867" t="str" cm="1">
        <f t="array" ref="L8867">_xlfn.IFS(Table1[[#This Row],[score]]&gt;70,"high",Table1[[#This Row],[score]]&gt;50,"medium",Table1[[#This Row],[score]]&lt;=50,"low")</f>
        <v>medium</v>
      </c>
    </row>
    <row r="8868" spans="1:12" x14ac:dyDescent="0.3">
      <c r="A8868" t="s">
        <v>8525</v>
      </c>
      <c r="B8868" s="1">
        <v>23740</v>
      </c>
      <c r="C8868">
        <v>77</v>
      </c>
      <c r="D8868" t="s">
        <v>9</v>
      </c>
      <c r="E8868" t="s">
        <v>69</v>
      </c>
      <c r="F8868">
        <v>82180000</v>
      </c>
      <c r="G8868">
        <v>384540881</v>
      </c>
      <c r="H8868" t="s">
        <v>143</v>
      </c>
      <c r="I8868">
        <f>YEAR(Table1[[#This Row],[date]])</f>
        <v>1964</v>
      </c>
      <c r="J8868">
        <f>Table1[[#This Row],[revenue]]-Table1[[#This Row],[budget_x]]</f>
        <v>302360881</v>
      </c>
      <c r="K8868" s="7">
        <f>Table1[[#This Row],[profit /loss ]]/Table1[[#This Row],[budget_x]]</f>
        <v>3.6792514115356534</v>
      </c>
      <c r="L8868" t="str" cm="1">
        <f t="array" ref="L8868">_xlfn.IFS(Table1[[#This Row],[score]]&gt;70,"high",Table1[[#This Row],[score]]&gt;50,"medium",Table1[[#This Row],[score]]&lt;=50,"low")</f>
        <v>high</v>
      </c>
    </row>
    <row r="8869" spans="1:12" x14ac:dyDescent="0.3">
      <c r="A8869" t="s">
        <v>8526</v>
      </c>
      <c r="B8869" s="1">
        <v>41699</v>
      </c>
      <c r="C8869">
        <v>75</v>
      </c>
      <c r="D8869" t="s">
        <v>9</v>
      </c>
      <c r="E8869" t="s">
        <v>69</v>
      </c>
      <c r="F8869">
        <v>57400000</v>
      </c>
      <c r="G8869">
        <v>571483832</v>
      </c>
      <c r="H8869" t="s">
        <v>143</v>
      </c>
      <c r="I8869">
        <f>YEAR(Table1[[#This Row],[date]])</f>
        <v>2014</v>
      </c>
      <c r="J8869">
        <f>Table1[[#This Row],[revenue]]-Table1[[#This Row],[budget_x]]</f>
        <v>514083832</v>
      </c>
      <c r="K8869" s="7">
        <f>Table1[[#This Row],[profit /loss ]]/Table1[[#This Row],[budget_x]]</f>
        <v>8.956164320557491</v>
      </c>
      <c r="L8869" t="str" cm="1">
        <f t="array" ref="L8869">_xlfn.IFS(Table1[[#This Row],[score]]&gt;70,"high",Table1[[#This Row],[score]]&gt;50,"medium",Table1[[#This Row],[score]]&lt;=50,"low")</f>
        <v>high</v>
      </c>
    </row>
    <row r="8870" spans="1:12" x14ac:dyDescent="0.3">
      <c r="A8870" t="s">
        <v>8527</v>
      </c>
      <c r="B8870" s="1">
        <v>41382</v>
      </c>
      <c r="C8870">
        <v>61</v>
      </c>
      <c r="D8870" t="s">
        <v>9</v>
      </c>
      <c r="E8870" t="s">
        <v>10</v>
      </c>
      <c r="F8870">
        <v>150600000</v>
      </c>
      <c r="G8870">
        <v>414413080.19999999</v>
      </c>
      <c r="H8870" t="s">
        <v>17</v>
      </c>
      <c r="I8870">
        <f>YEAR(Table1[[#This Row],[date]])</f>
        <v>2013</v>
      </c>
      <c r="J8870">
        <f>Table1[[#This Row],[revenue]]-Table1[[#This Row],[budget_x]]</f>
        <v>263813080.19999999</v>
      </c>
      <c r="K8870" s="7">
        <f>Table1[[#This Row],[profit /loss ]]/Table1[[#This Row],[budget_x]]</f>
        <v>1.7517468804780876</v>
      </c>
      <c r="L8870" t="str" cm="1">
        <f t="array" ref="L8870">_xlfn.IFS(Table1[[#This Row],[score]]&gt;70,"high",Table1[[#This Row],[score]]&gt;50,"medium",Table1[[#This Row],[score]]&lt;=50,"low")</f>
        <v>medium</v>
      </c>
    </row>
    <row r="8871" spans="1:12" x14ac:dyDescent="0.3">
      <c r="A8871" t="s">
        <v>8528</v>
      </c>
      <c r="B8871" s="1">
        <v>44946</v>
      </c>
      <c r="C8871">
        <v>30</v>
      </c>
      <c r="D8871" t="s">
        <v>9</v>
      </c>
      <c r="E8871" t="s">
        <v>10</v>
      </c>
      <c r="F8871">
        <v>15541000</v>
      </c>
      <c r="G8871">
        <v>38139010</v>
      </c>
      <c r="H8871" t="s">
        <v>17</v>
      </c>
      <c r="I8871">
        <f>YEAR(Table1[[#This Row],[date]])</f>
        <v>2023</v>
      </c>
      <c r="J8871">
        <f>Table1[[#This Row],[revenue]]-Table1[[#This Row],[budget_x]]</f>
        <v>22598010</v>
      </c>
      <c r="K8871" s="7">
        <f>Table1[[#This Row],[profit /loss ]]/Table1[[#This Row],[budget_x]]</f>
        <v>1.4540898269094653</v>
      </c>
      <c r="L8871" t="str" cm="1">
        <f t="array" ref="L8871">_xlfn.IFS(Table1[[#This Row],[score]]&gt;70,"high",Table1[[#This Row],[score]]&gt;50,"medium",Table1[[#This Row],[score]]&lt;=50,"low")</f>
        <v>low</v>
      </c>
    </row>
    <row r="8872" spans="1:12" x14ac:dyDescent="0.3">
      <c r="A8872" t="s">
        <v>8529</v>
      </c>
      <c r="B8872" s="1">
        <v>44770</v>
      </c>
      <c r="C8872">
        <v>72</v>
      </c>
      <c r="D8872" t="s">
        <v>9</v>
      </c>
      <c r="E8872" t="s">
        <v>171</v>
      </c>
      <c r="F8872">
        <v>3000000</v>
      </c>
      <c r="G8872">
        <v>97730594.400000006</v>
      </c>
      <c r="H8872" t="s">
        <v>11</v>
      </c>
      <c r="I8872">
        <f>YEAR(Table1[[#This Row],[date]])</f>
        <v>2022</v>
      </c>
      <c r="J8872">
        <f>Table1[[#This Row],[revenue]]-Table1[[#This Row],[budget_x]]</f>
        <v>94730594.400000006</v>
      </c>
      <c r="K8872" s="7">
        <f>Table1[[#This Row],[profit /loss ]]/Table1[[#This Row],[budget_x]]</f>
        <v>31.576864800000003</v>
      </c>
      <c r="L8872" t="str" cm="1">
        <f t="array" ref="L8872">_xlfn.IFS(Table1[[#This Row],[score]]&gt;70,"high",Table1[[#This Row],[score]]&gt;50,"medium",Table1[[#This Row],[score]]&lt;=50,"low")</f>
        <v>high</v>
      </c>
    </row>
    <row r="8873" spans="1:12" x14ac:dyDescent="0.3">
      <c r="A8873" t="s">
        <v>8530</v>
      </c>
      <c r="B8873" s="1">
        <v>43219</v>
      </c>
      <c r="C8873">
        <v>63</v>
      </c>
      <c r="D8873" t="s">
        <v>9</v>
      </c>
      <c r="E8873" t="s">
        <v>10</v>
      </c>
      <c r="F8873">
        <v>119600000</v>
      </c>
      <c r="G8873">
        <v>484346724.80000001</v>
      </c>
      <c r="H8873" t="s">
        <v>17</v>
      </c>
      <c r="I8873">
        <f>YEAR(Table1[[#This Row],[date]])</f>
        <v>2018</v>
      </c>
      <c r="J8873">
        <f>Table1[[#This Row],[revenue]]-Table1[[#This Row],[budget_x]]</f>
        <v>364746724.80000001</v>
      </c>
      <c r="K8873" s="7">
        <f>Table1[[#This Row],[profit /loss ]]/Table1[[#This Row],[budget_x]]</f>
        <v>3.049721779264214</v>
      </c>
      <c r="L8873" t="str" cm="1">
        <f t="array" ref="L8873">_xlfn.IFS(Table1[[#This Row],[score]]&gt;70,"high",Table1[[#This Row],[score]]&gt;50,"medium",Table1[[#This Row],[score]]&lt;=50,"low")</f>
        <v>medium</v>
      </c>
    </row>
    <row r="8874" spans="1:12" x14ac:dyDescent="0.3">
      <c r="A8874" t="s">
        <v>8531</v>
      </c>
      <c r="B8874" s="1">
        <v>42608</v>
      </c>
      <c r="C8874">
        <v>60</v>
      </c>
      <c r="D8874" t="s">
        <v>9</v>
      </c>
      <c r="E8874" t="s">
        <v>10</v>
      </c>
      <c r="F8874">
        <v>93600000</v>
      </c>
      <c r="G8874">
        <v>186333762.19999999</v>
      </c>
      <c r="H8874" t="s">
        <v>17</v>
      </c>
      <c r="I8874">
        <f>YEAR(Table1[[#This Row],[date]])</f>
        <v>2016</v>
      </c>
      <c r="J8874">
        <f>Table1[[#This Row],[revenue]]-Table1[[#This Row],[budget_x]]</f>
        <v>92733762.199999988</v>
      </c>
      <c r="K8874" s="7">
        <f>Table1[[#This Row],[profit /loss ]]/Table1[[#This Row],[budget_x]]</f>
        <v>0.99074532264957249</v>
      </c>
      <c r="L8874" t="str" cm="1">
        <f t="array" ref="L8874">_xlfn.IFS(Table1[[#This Row],[score]]&gt;70,"high",Table1[[#This Row],[score]]&gt;50,"medium",Table1[[#This Row],[score]]&lt;=50,"low")</f>
        <v>medium</v>
      </c>
    </row>
    <row r="8875" spans="1:12" x14ac:dyDescent="0.3">
      <c r="A8875" t="s">
        <v>8532</v>
      </c>
      <c r="B8875" s="1">
        <v>42895</v>
      </c>
      <c r="C8875">
        <v>51</v>
      </c>
      <c r="D8875" t="s">
        <v>9</v>
      </c>
      <c r="E8875" t="s">
        <v>10</v>
      </c>
      <c r="F8875">
        <v>130200000</v>
      </c>
      <c r="G8875">
        <v>342340365.60000002</v>
      </c>
      <c r="H8875" t="s">
        <v>17</v>
      </c>
      <c r="I8875">
        <f>YEAR(Table1[[#This Row],[date]])</f>
        <v>2017</v>
      </c>
      <c r="J8875">
        <f>Table1[[#This Row],[revenue]]-Table1[[#This Row],[budget_x]]</f>
        <v>212140365.60000002</v>
      </c>
      <c r="K8875" s="7">
        <f>Table1[[#This Row],[profit /loss ]]/Table1[[#This Row],[budget_x]]</f>
        <v>1.6293422857142859</v>
      </c>
      <c r="L8875" t="str" cm="1">
        <f t="array" ref="L8875">_xlfn.IFS(Table1[[#This Row],[score]]&gt;70,"high",Table1[[#This Row],[score]]&gt;50,"medium",Table1[[#This Row],[score]]&lt;=50,"low")</f>
        <v>medium</v>
      </c>
    </row>
    <row r="8876" spans="1:12" x14ac:dyDescent="0.3">
      <c r="A8876" t="s">
        <v>8533</v>
      </c>
      <c r="B8876" s="1">
        <v>27200</v>
      </c>
      <c r="C8876">
        <v>66</v>
      </c>
      <c r="D8876" t="s">
        <v>9</v>
      </c>
      <c r="E8876" t="s">
        <v>95</v>
      </c>
      <c r="F8876">
        <v>77200000</v>
      </c>
      <c r="G8876">
        <v>452590138.80000001</v>
      </c>
      <c r="H8876" t="s">
        <v>96</v>
      </c>
      <c r="I8876">
        <f>YEAR(Table1[[#This Row],[date]])</f>
        <v>1974</v>
      </c>
      <c r="J8876">
        <f>Table1[[#This Row],[revenue]]-Table1[[#This Row],[budget_x]]</f>
        <v>375390138.80000001</v>
      </c>
      <c r="K8876" s="7">
        <f>Table1[[#This Row],[profit /loss ]]/Table1[[#This Row],[budget_x]]</f>
        <v>4.8625665647668397</v>
      </c>
      <c r="L8876" t="str" cm="1">
        <f t="array" ref="L8876">_xlfn.IFS(Table1[[#This Row],[score]]&gt;70,"high",Table1[[#This Row],[score]]&gt;50,"medium",Table1[[#This Row],[score]]&lt;=50,"low")</f>
        <v>medium</v>
      </c>
    </row>
    <row r="8877" spans="1:12" x14ac:dyDescent="0.3">
      <c r="A8877" t="s">
        <v>1022</v>
      </c>
      <c r="B8877" s="1">
        <v>45058</v>
      </c>
      <c r="C8877">
        <v>0</v>
      </c>
      <c r="D8877" t="s">
        <v>9</v>
      </c>
      <c r="E8877" t="s">
        <v>10</v>
      </c>
      <c r="F8877">
        <v>223940000</v>
      </c>
      <c r="G8877">
        <v>178359863</v>
      </c>
      <c r="H8877" t="s">
        <v>17</v>
      </c>
      <c r="I8877">
        <f>YEAR(Table1[[#This Row],[date]])</f>
        <v>2023</v>
      </c>
      <c r="J8877">
        <f>Table1[[#This Row],[revenue]]-Table1[[#This Row],[budget_x]]</f>
        <v>-45580137</v>
      </c>
      <c r="K8877" s="7">
        <f>Table1[[#This Row],[profit /loss ]]/Table1[[#This Row],[budget_x]]</f>
        <v>-0.20353727337679736</v>
      </c>
      <c r="L8877" t="str" cm="1">
        <f t="array" ref="L8877">_xlfn.IFS(Table1[[#This Row],[score]]&gt;70,"high",Table1[[#This Row],[score]]&gt;50,"medium",Table1[[#This Row],[score]]&lt;=50,"low")</f>
        <v>low</v>
      </c>
    </row>
    <row r="8878" spans="1:12" x14ac:dyDescent="0.3">
      <c r="A8878" t="s">
        <v>8534</v>
      </c>
      <c r="B8878" s="1">
        <v>35558</v>
      </c>
      <c r="C8878">
        <v>60</v>
      </c>
      <c r="D8878" t="s">
        <v>9</v>
      </c>
      <c r="E8878" t="s">
        <v>10</v>
      </c>
      <c r="F8878">
        <v>60000000</v>
      </c>
      <c r="G8878">
        <v>33956608</v>
      </c>
      <c r="H8878" t="s">
        <v>11</v>
      </c>
      <c r="I8878">
        <f>YEAR(Table1[[#This Row],[date]])</f>
        <v>1997</v>
      </c>
      <c r="J8878">
        <f>Table1[[#This Row],[revenue]]-Table1[[#This Row],[budget_x]]</f>
        <v>-26043392</v>
      </c>
      <c r="K8878" s="7">
        <f>Table1[[#This Row],[profit /loss ]]/Table1[[#This Row],[budget_x]]</f>
        <v>-0.43405653333333333</v>
      </c>
      <c r="L8878" t="str" cm="1">
        <f t="array" ref="L8878">_xlfn.IFS(Table1[[#This Row],[score]]&gt;70,"high",Table1[[#This Row],[score]]&gt;50,"medium",Table1[[#This Row],[score]]&lt;=50,"low")</f>
        <v>medium</v>
      </c>
    </row>
    <row r="8879" spans="1:12" x14ac:dyDescent="0.3">
      <c r="A8879" t="s">
        <v>8535</v>
      </c>
      <c r="B8879" s="1">
        <v>44102</v>
      </c>
      <c r="C8879">
        <v>85</v>
      </c>
      <c r="D8879" t="s">
        <v>9</v>
      </c>
      <c r="E8879" t="s">
        <v>10</v>
      </c>
      <c r="F8879">
        <v>139800000</v>
      </c>
      <c r="G8879">
        <v>1075683451</v>
      </c>
      <c r="H8879" t="s">
        <v>11</v>
      </c>
      <c r="I8879">
        <f>YEAR(Table1[[#This Row],[date]])</f>
        <v>2020</v>
      </c>
      <c r="J8879">
        <f>Table1[[#This Row],[revenue]]-Table1[[#This Row],[budget_x]]</f>
        <v>935883451</v>
      </c>
      <c r="K8879" s="7">
        <f>Table1[[#This Row],[profit /loss ]]/Table1[[#This Row],[budget_x]]</f>
        <v>6.6944452861230328</v>
      </c>
      <c r="L8879" t="str" cm="1">
        <f t="array" ref="L8879">_xlfn.IFS(Table1[[#This Row],[score]]&gt;70,"high",Table1[[#This Row],[score]]&gt;50,"medium",Table1[[#This Row],[score]]&lt;=50,"low")</f>
        <v>high</v>
      </c>
    </row>
    <row r="8880" spans="1:12" x14ac:dyDescent="0.3">
      <c r="A8880" t="s">
        <v>137</v>
      </c>
      <c r="B8880" s="1">
        <v>27584</v>
      </c>
      <c r="C8880">
        <v>63</v>
      </c>
      <c r="D8880" t="s">
        <v>9</v>
      </c>
      <c r="E8880" t="s">
        <v>10</v>
      </c>
      <c r="F8880">
        <v>17000000</v>
      </c>
      <c r="G8880">
        <v>216049734</v>
      </c>
      <c r="H8880" t="s">
        <v>17</v>
      </c>
      <c r="I8880">
        <f>YEAR(Table1[[#This Row],[date]])</f>
        <v>1975</v>
      </c>
      <c r="J8880">
        <f>Table1[[#This Row],[revenue]]-Table1[[#This Row],[budget_x]]</f>
        <v>199049734</v>
      </c>
      <c r="K8880" s="7">
        <f>Table1[[#This Row],[profit /loss ]]/Table1[[#This Row],[budget_x]]</f>
        <v>11.708807882352941</v>
      </c>
      <c r="L8880" t="str" cm="1">
        <f t="array" ref="L8880">_xlfn.IFS(Table1[[#This Row],[score]]&gt;70,"high",Table1[[#This Row],[score]]&gt;50,"medium",Table1[[#This Row],[score]]&lt;=50,"low")</f>
        <v>medium</v>
      </c>
    </row>
    <row r="8881" spans="1:12" x14ac:dyDescent="0.3">
      <c r="A8881" t="s">
        <v>8536</v>
      </c>
      <c r="B8881" s="1">
        <v>28755</v>
      </c>
      <c r="C8881">
        <v>58</v>
      </c>
      <c r="D8881" t="s">
        <v>9</v>
      </c>
      <c r="E8881" t="s">
        <v>10</v>
      </c>
      <c r="F8881">
        <v>8301468</v>
      </c>
      <c r="G8881">
        <v>7185518</v>
      </c>
      <c r="H8881" t="s">
        <v>17</v>
      </c>
      <c r="I8881">
        <f>YEAR(Table1[[#This Row],[date]])</f>
        <v>1978</v>
      </c>
      <c r="J8881">
        <f>Table1[[#This Row],[revenue]]-Table1[[#This Row],[budget_x]]</f>
        <v>-1115950</v>
      </c>
      <c r="K8881" s="7">
        <f>Table1[[#This Row],[profit /loss ]]/Table1[[#This Row],[budget_x]]</f>
        <v>-0.13442803128314174</v>
      </c>
      <c r="L8881" t="str" cm="1">
        <f t="array" ref="L8881">_xlfn.IFS(Table1[[#This Row],[score]]&gt;70,"high",Table1[[#This Row],[score]]&gt;50,"medium",Table1[[#This Row],[score]]&lt;=50,"low")</f>
        <v>medium</v>
      </c>
    </row>
    <row r="8882" spans="1:12" x14ac:dyDescent="0.3">
      <c r="A8882" t="s">
        <v>8537</v>
      </c>
      <c r="B8882" s="1">
        <v>44166</v>
      </c>
      <c r="C8882">
        <v>51</v>
      </c>
      <c r="D8882" t="s">
        <v>9</v>
      </c>
      <c r="E8882" t="s">
        <v>10</v>
      </c>
      <c r="F8882">
        <v>395168</v>
      </c>
      <c r="G8882">
        <v>3280243.8</v>
      </c>
      <c r="H8882" t="s">
        <v>11</v>
      </c>
      <c r="I8882">
        <f>YEAR(Table1[[#This Row],[date]])</f>
        <v>2020</v>
      </c>
      <c r="J8882">
        <f>Table1[[#This Row],[revenue]]-Table1[[#This Row],[budget_x]]</f>
        <v>2885075.8</v>
      </c>
      <c r="K8882" s="7">
        <f>Table1[[#This Row],[profit /loss ]]/Table1[[#This Row],[budget_x]]</f>
        <v>7.300884180905336</v>
      </c>
      <c r="L8882" t="str" cm="1">
        <f t="array" ref="L8882">_xlfn.IFS(Table1[[#This Row],[score]]&gt;70,"high",Table1[[#This Row],[score]]&gt;50,"medium",Table1[[#This Row],[score]]&lt;=50,"low")</f>
        <v>medium</v>
      </c>
    </row>
    <row r="8883" spans="1:12" x14ac:dyDescent="0.3">
      <c r="A8883" t="s">
        <v>8538</v>
      </c>
      <c r="B8883" s="1">
        <v>41900</v>
      </c>
      <c r="C8883">
        <v>71</v>
      </c>
      <c r="D8883" t="s">
        <v>9</v>
      </c>
      <c r="E8883" t="s">
        <v>74</v>
      </c>
      <c r="F8883">
        <v>9500000</v>
      </c>
      <c r="G8883">
        <v>112156811</v>
      </c>
      <c r="H8883" t="s">
        <v>11</v>
      </c>
      <c r="I8883">
        <f>YEAR(Table1[[#This Row],[date]])</f>
        <v>2014</v>
      </c>
      <c r="J8883">
        <f>Table1[[#This Row],[revenue]]-Table1[[#This Row],[budget_x]]</f>
        <v>102656811</v>
      </c>
      <c r="K8883" s="7">
        <f>Table1[[#This Row],[profit /loss ]]/Table1[[#This Row],[budget_x]]</f>
        <v>10.805980105263158</v>
      </c>
      <c r="L8883" t="str" cm="1">
        <f t="array" ref="L8883">_xlfn.IFS(Table1[[#This Row],[score]]&gt;70,"high",Table1[[#This Row],[score]]&gt;50,"medium",Table1[[#This Row],[score]]&lt;=50,"low")</f>
        <v>high</v>
      </c>
    </row>
    <row r="8884" spans="1:12" x14ac:dyDescent="0.3">
      <c r="A8884" t="s">
        <v>8539</v>
      </c>
      <c r="B8884" s="1">
        <v>32203</v>
      </c>
      <c r="C8884">
        <v>58</v>
      </c>
      <c r="D8884" t="s">
        <v>9</v>
      </c>
      <c r="E8884" t="s">
        <v>10</v>
      </c>
      <c r="F8884">
        <v>23000</v>
      </c>
      <c r="G8884">
        <v>50285165.200000003</v>
      </c>
      <c r="H8884" t="s">
        <v>17</v>
      </c>
      <c r="I8884">
        <f>YEAR(Table1[[#This Row],[date]])</f>
        <v>1988</v>
      </c>
      <c r="J8884">
        <f>Table1[[#This Row],[revenue]]-Table1[[#This Row],[budget_x]]</f>
        <v>50262165.200000003</v>
      </c>
      <c r="K8884" s="7">
        <f>Table1[[#This Row],[profit /loss ]]/Table1[[#This Row],[budget_x]]</f>
        <v>2185.3115304347825</v>
      </c>
      <c r="L8884" t="str" cm="1">
        <f t="array" ref="L8884">_xlfn.IFS(Table1[[#This Row],[score]]&gt;70,"high",Table1[[#This Row],[score]]&gt;50,"medium",Table1[[#This Row],[score]]&lt;=50,"low")</f>
        <v>medium</v>
      </c>
    </row>
    <row r="8885" spans="1:12" x14ac:dyDescent="0.3">
      <c r="A8885" t="s">
        <v>8540</v>
      </c>
      <c r="B8885" s="1">
        <v>43857</v>
      </c>
      <c r="C8885">
        <v>55</v>
      </c>
      <c r="D8885" t="s">
        <v>9</v>
      </c>
      <c r="E8885" t="s">
        <v>10</v>
      </c>
      <c r="F8885">
        <v>80000000</v>
      </c>
      <c r="G8885">
        <v>475701740.60000002</v>
      </c>
      <c r="H8885" t="s">
        <v>17</v>
      </c>
      <c r="I8885">
        <f>YEAR(Table1[[#This Row],[date]])</f>
        <v>2020</v>
      </c>
      <c r="J8885">
        <f>Table1[[#This Row],[revenue]]-Table1[[#This Row],[budget_x]]</f>
        <v>395701740.60000002</v>
      </c>
      <c r="K8885" s="7">
        <f>Table1[[#This Row],[profit /loss ]]/Table1[[#This Row],[budget_x]]</f>
        <v>4.9462717574999999</v>
      </c>
      <c r="L8885" t="str" cm="1">
        <f t="array" ref="L8885">_xlfn.IFS(Table1[[#This Row],[score]]&gt;70,"high",Table1[[#This Row],[score]]&gt;50,"medium",Table1[[#This Row],[score]]&lt;=50,"low")</f>
        <v>medium</v>
      </c>
    </row>
    <row r="8886" spans="1:12" x14ac:dyDescent="0.3">
      <c r="A8886" t="s">
        <v>5661</v>
      </c>
      <c r="B8886" s="1">
        <v>32745</v>
      </c>
      <c r="C8886">
        <v>61</v>
      </c>
      <c r="D8886" t="s">
        <v>9</v>
      </c>
      <c r="E8886" t="s">
        <v>10</v>
      </c>
      <c r="F8886">
        <v>128800000</v>
      </c>
      <c r="G8886">
        <v>381292886.60000002</v>
      </c>
      <c r="H8886" t="s">
        <v>17</v>
      </c>
      <c r="I8886">
        <f>YEAR(Table1[[#This Row],[date]])</f>
        <v>1989</v>
      </c>
      <c r="J8886">
        <f>Table1[[#This Row],[revenue]]-Table1[[#This Row],[budget_x]]</f>
        <v>252492886.60000002</v>
      </c>
      <c r="K8886" s="7">
        <f>Table1[[#This Row],[profit /loss ]]/Table1[[#This Row],[budget_x]]</f>
        <v>1.960348498447205</v>
      </c>
      <c r="L8886" t="str" cm="1">
        <f t="array" ref="L8886">_xlfn.IFS(Table1[[#This Row],[score]]&gt;70,"high",Table1[[#This Row],[score]]&gt;50,"medium",Table1[[#This Row],[score]]&lt;=50,"low")</f>
        <v>medium</v>
      </c>
    </row>
    <row r="8887" spans="1:12" x14ac:dyDescent="0.3">
      <c r="A8887" t="s">
        <v>8541</v>
      </c>
      <c r="B8887" s="1">
        <v>42580</v>
      </c>
      <c r="C8887">
        <v>57</v>
      </c>
      <c r="D8887" t="s">
        <v>9</v>
      </c>
      <c r="E8887" t="s">
        <v>10</v>
      </c>
      <c r="F8887">
        <v>1890009.2</v>
      </c>
      <c r="G8887">
        <v>551760</v>
      </c>
      <c r="H8887" t="s">
        <v>17</v>
      </c>
      <c r="I8887">
        <f>YEAR(Table1[[#This Row],[date]])</f>
        <v>2016</v>
      </c>
      <c r="J8887">
        <f>Table1[[#This Row],[revenue]]-Table1[[#This Row],[budget_x]]</f>
        <v>-1338249.2</v>
      </c>
      <c r="K8887" s="7">
        <f>Table1[[#This Row],[profit /loss ]]/Table1[[#This Row],[budget_x]]</f>
        <v>-0.70806491312317421</v>
      </c>
      <c r="L8887" t="str" cm="1">
        <f t="array" ref="L8887">_xlfn.IFS(Table1[[#This Row],[score]]&gt;70,"high",Table1[[#This Row],[score]]&gt;50,"medium",Table1[[#This Row],[score]]&lt;=50,"low")</f>
        <v>medium</v>
      </c>
    </row>
    <row r="8888" spans="1:12" x14ac:dyDescent="0.3">
      <c r="A8888" t="s">
        <v>8542</v>
      </c>
      <c r="B8888" s="1">
        <v>37497</v>
      </c>
      <c r="C8888">
        <v>61</v>
      </c>
      <c r="D8888" t="s">
        <v>9</v>
      </c>
      <c r="E8888" t="s">
        <v>10</v>
      </c>
      <c r="F8888">
        <v>50000000</v>
      </c>
      <c r="G8888">
        <v>56643267</v>
      </c>
      <c r="H8888" t="s">
        <v>11</v>
      </c>
      <c r="I8888">
        <f>YEAR(Table1[[#This Row],[date]])</f>
        <v>2002</v>
      </c>
      <c r="J8888">
        <f>Table1[[#This Row],[revenue]]-Table1[[#This Row],[budget_x]]</f>
        <v>6643267</v>
      </c>
      <c r="K8888" s="7">
        <f>Table1[[#This Row],[profit /loss ]]/Table1[[#This Row],[budget_x]]</f>
        <v>0.13286534</v>
      </c>
      <c r="L8888" t="str" cm="1">
        <f t="array" ref="L8888">_xlfn.IFS(Table1[[#This Row],[score]]&gt;70,"high",Table1[[#This Row],[score]]&gt;50,"medium",Table1[[#This Row],[score]]&lt;=50,"low")</f>
        <v>medium</v>
      </c>
    </row>
    <row r="8889" spans="1:12" x14ac:dyDescent="0.3">
      <c r="A8889" t="s">
        <v>8543</v>
      </c>
      <c r="B8889" s="1">
        <v>39962</v>
      </c>
      <c r="C8889">
        <v>67</v>
      </c>
      <c r="D8889" t="s">
        <v>9</v>
      </c>
      <c r="E8889" t="s">
        <v>69</v>
      </c>
      <c r="F8889">
        <v>109040000</v>
      </c>
      <c r="G8889">
        <v>388149760.19999999</v>
      </c>
      <c r="H8889" t="s">
        <v>11</v>
      </c>
      <c r="I8889">
        <f>YEAR(Table1[[#This Row],[date]])</f>
        <v>2009</v>
      </c>
      <c r="J8889">
        <f>Table1[[#This Row],[revenue]]-Table1[[#This Row],[budget_x]]</f>
        <v>279109760.19999999</v>
      </c>
      <c r="K8889" s="7">
        <f>Table1[[#This Row],[profit /loss ]]/Table1[[#This Row],[budget_x]]</f>
        <v>2.5597006621423328</v>
      </c>
      <c r="L8889" t="str" cm="1">
        <f t="array" ref="L8889">_xlfn.IFS(Table1[[#This Row],[score]]&gt;70,"high",Table1[[#This Row],[score]]&gt;50,"medium",Table1[[#This Row],[score]]&lt;=50,"low")</f>
        <v>medium</v>
      </c>
    </row>
    <row r="8890" spans="1:12" x14ac:dyDescent="0.3">
      <c r="A8890" t="s">
        <v>8544</v>
      </c>
      <c r="B8890" s="1">
        <v>39863</v>
      </c>
      <c r="C8890">
        <v>46</v>
      </c>
      <c r="D8890" t="s">
        <v>9</v>
      </c>
      <c r="E8890" t="s">
        <v>10</v>
      </c>
      <c r="F8890">
        <v>6000000</v>
      </c>
      <c r="G8890">
        <v>36497</v>
      </c>
      <c r="H8890" t="s">
        <v>11</v>
      </c>
      <c r="I8890">
        <f>YEAR(Table1[[#This Row],[date]])</f>
        <v>2009</v>
      </c>
      <c r="J8890">
        <f>Table1[[#This Row],[revenue]]-Table1[[#This Row],[budget_x]]</f>
        <v>-5963503</v>
      </c>
      <c r="K8890" s="7">
        <f>Table1[[#This Row],[profit /loss ]]/Table1[[#This Row],[budget_x]]</f>
        <v>-0.99391716666666663</v>
      </c>
      <c r="L8890" t="str" cm="1">
        <f t="array" ref="L8890">_xlfn.IFS(Table1[[#This Row],[score]]&gt;70,"high",Table1[[#This Row],[score]]&gt;50,"medium",Table1[[#This Row],[score]]&lt;=50,"low")</f>
        <v>low</v>
      </c>
    </row>
    <row r="8891" spans="1:12" x14ac:dyDescent="0.3">
      <c r="A8891" t="s">
        <v>8545</v>
      </c>
      <c r="B8891" s="1">
        <v>26367</v>
      </c>
      <c r="C8891">
        <v>64</v>
      </c>
      <c r="D8891" t="s">
        <v>9</v>
      </c>
      <c r="E8891" t="s">
        <v>10</v>
      </c>
      <c r="F8891">
        <v>1100000</v>
      </c>
      <c r="G8891">
        <v>0</v>
      </c>
      <c r="H8891" t="s">
        <v>11</v>
      </c>
      <c r="I8891">
        <f>YEAR(Table1[[#This Row],[date]])</f>
        <v>1972</v>
      </c>
      <c r="J8891">
        <f>Table1[[#This Row],[revenue]]-Table1[[#This Row],[budget_x]]</f>
        <v>-1100000</v>
      </c>
      <c r="K8891" s="7">
        <f>Table1[[#This Row],[profit /loss ]]/Table1[[#This Row],[budget_x]]</f>
        <v>-1</v>
      </c>
      <c r="L8891" t="str" cm="1">
        <f t="array" ref="L8891">_xlfn.IFS(Table1[[#This Row],[score]]&gt;70,"high",Table1[[#This Row],[score]]&gt;50,"medium",Table1[[#This Row],[score]]&lt;=50,"low")</f>
        <v>medium</v>
      </c>
    </row>
    <row r="8892" spans="1:12" x14ac:dyDescent="0.3">
      <c r="A8892" t="s">
        <v>8546</v>
      </c>
      <c r="B8892" s="1">
        <v>39969</v>
      </c>
      <c r="C8892">
        <v>61</v>
      </c>
      <c r="D8892" t="s">
        <v>9</v>
      </c>
      <c r="E8892" t="s">
        <v>10</v>
      </c>
      <c r="F8892">
        <v>17000000</v>
      </c>
      <c r="G8892">
        <v>20477425</v>
      </c>
      <c r="H8892" t="s">
        <v>17</v>
      </c>
      <c r="I8892">
        <f>YEAR(Table1[[#This Row],[date]])</f>
        <v>2009</v>
      </c>
      <c r="J8892">
        <f>Table1[[#This Row],[revenue]]-Table1[[#This Row],[budget_x]]</f>
        <v>3477425</v>
      </c>
      <c r="K8892" s="7">
        <f>Table1[[#This Row],[profit /loss ]]/Table1[[#This Row],[budget_x]]</f>
        <v>0.20455441176470587</v>
      </c>
      <c r="L8892" t="str" cm="1">
        <f t="array" ref="L8892">_xlfn.IFS(Table1[[#This Row],[score]]&gt;70,"high",Table1[[#This Row],[score]]&gt;50,"medium",Table1[[#This Row],[score]]&lt;=50,"low")</f>
        <v>medium</v>
      </c>
    </row>
    <row r="8893" spans="1:12" x14ac:dyDescent="0.3">
      <c r="A8893" t="s">
        <v>8547</v>
      </c>
      <c r="B8893" s="1">
        <v>43139</v>
      </c>
      <c r="C8893">
        <v>54</v>
      </c>
      <c r="D8893" t="s">
        <v>9</v>
      </c>
      <c r="E8893" t="s">
        <v>10</v>
      </c>
      <c r="F8893">
        <v>30000000</v>
      </c>
      <c r="G8893">
        <v>56096200</v>
      </c>
      <c r="H8893" t="s">
        <v>11</v>
      </c>
      <c r="I8893">
        <f>YEAR(Table1[[#This Row],[date]])</f>
        <v>2018</v>
      </c>
      <c r="J8893">
        <f>Table1[[#This Row],[revenue]]-Table1[[#This Row],[budget_x]]</f>
        <v>26096200</v>
      </c>
      <c r="K8893" s="7">
        <f>Table1[[#This Row],[profit /loss ]]/Table1[[#This Row],[budget_x]]</f>
        <v>0.86987333333333339</v>
      </c>
      <c r="L8893" t="str" cm="1">
        <f t="array" ref="L8893">_xlfn.IFS(Table1[[#This Row],[score]]&gt;70,"high",Table1[[#This Row],[score]]&gt;50,"medium",Table1[[#This Row],[score]]&lt;=50,"low")</f>
        <v>medium</v>
      </c>
    </row>
    <row r="8894" spans="1:12" x14ac:dyDescent="0.3">
      <c r="A8894" t="s">
        <v>8548</v>
      </c>
      <c r="B8894" s="1">
        <v>33710</v>
      </c>
      <c r="C8894">
        <v>73</v>
      </c>
      <c r="D8894" t="s">
        <v>9</v>
      </c>
      <c r="E8894" t="s">
        <v>15</v>
      </c>
      <c r="F8894">
        <v>2000000</v>
      </c>
      <c r="G8894">
        <v>21744201</v>
      </c>
      <c r="H8894" t="s">
        <v>25</v>
      </c>
      <c r="I8894">
        <f>YEAR(Table1[[#This Row],[date]])</f>
        <v>1992</v>
      </c>
      <c r="J8894">
        <f>Table1[[#This Row],[revenue]]-Table1[[#This Row],[budget_x]]</f>
        <v>19744201</v>
      </c>
      <c r="K8894" s="7">
        <f>Table1[[#This Row],[profit /loss ]]/Table1[[#This Row],[budget_x]]</f>
        <v>9.8721005000000002</v>
      </c>
      <c r="L8894" t="str" cm="1">
        <f t="array" ref="L8894">_xlfn.IFS(Table1[[#This Row],[score]]&gt;70,"high",Table1[[#This Row],[score]]&gt;50,"medium",Table1[[#This Row],[score]]&lt;=50,"low")</f>
        <v>high</v>
      </c>
    </row>
    <row r="8895" spans="1:12" x14ac:dyDescent="0.3">
      <c r="A8895" t="s">
        <v>8549</v>
      </c>
      <c r="B8895" s="1">
        <v>35636</v>
      </c>
      <c r="C8895">
        <v>60</v>
      </c>
      <c r="D8895" t="s">
        <v>9</v>
      </c>
      <c r="E8895" t="s">
        <v>10</v>
      </c>
      <c r="F8895">
        <v>8500000</v>
      </c>
      <c r="G8895">
        <v>23700000</v>
      </c>
      <c r="H8895" t="s">
        <v>17</v>
      </c>
      <c r="I8895">
        <f>YEAR(Table1[[#This Row],[date]])</f>
        <v>1997</v>
      </c>
      <c r="J8895">
        <f>Table1[[#This Row],[revenue]]-Table1[[#This Row],[budget_x]]</f>
        <v>15200000</v>
      </c>
      <c r="K8895" s="7">
        <f>Table1[[#This Row],[profit /loss ]]/Table1[[#This Row],[budget_x]]</f>
        <v>1.7882352941176471</v>
      </c>
      <c r="L8895" t="str" cm="1">
        <f t="array" ref="L8895">_xlfn.IFS(Table1[[#This Row],[score]]&gt;70,"high",Table1[[#This Row],[score]]&gt;50,"medium",Table1[[#This Row],[score]]&lt;=50,"low")</f>
        <v>medium</v>
      </c>
    </row>
    <row r="8896" spans="1:12" x14ac:dyDescent="0.3">
      <c r="A8896" t="s">
        <v>8550</v>
      </c>
      <c r="B8896" s="1">
        <v>43441</v>
      </c>
      <c r="C8896">
        <v>59</v>
      </c>
      <c r="D8896" t="s">
        <v>9</v>
      </c>
      <c r="E8896" t="s">
        <v>10</v>
      </c>
      <c r="F8896">
        <v>213400000</v>
      </c>
      <c r="G8896">
        <v>404133273.80000001</v>
      </c>
      <c r="H8896" t="s">
        <v>17</v>
      </c>
      <c r="I8896">
        <f>YEAR(Table1[[#This Row],[date]])</f>
        <v>2018</v>
      </c>
      <c r="J8896">
        <f>Table1[[#This Row],[revenue]]-Table1[[#This Row],[budget_x]]</f>
        <v>190733273.80000001</v>
      </c>
      <c r="K8896" s="7">
        <f>Table1[[#This Row],[profit /loss ]]/Table1[[#This Row],[budget_x]]</f>
        <v>0.89378291377694474</v>
      </c>
      <c r="L8896" t="str" cm="1">
        <f t="array" ref="L8896">_xlfn.IFS(Table1[[#This Row],[score]]&gt;70,"high",Table1[[#This Row],[score]]&gt;50,"medium",Table1[[#This Row],[score]]&lt;=50,"low")</f>
        <v>medium</v>
      </c>
    </row>
    <row r="8897" spans="1:12" x14ac:dyDescent="0.3">
      <c r="A8897" t="s">
        <v>8551</v>
      </c>
      <c r="B8897" s="1">
        <v>44211</v>
      </c>
      <c r="C8897">
        <v>69</v>
      </c>
      <c r="D8897" t="s">
        <v>9</v>
      </c>
      <c r="E8897" t="s">
        <v>10</v>
      </c>
      <c r="F8897">
        <v>62500000</v>
      </c>
      <c r="G8897">
        <v>520816421.60000002</v>
      </c>
      <c r="H8897" t="s">
        <v>17</v>
      </c>
      <c r="I8897">
        <f>YEAR(Table1[[#This Row],[date]])</f>
        <v>2021</v>
      </c>
      <c r="J8897">
        <f>Table1[[#This Row],[revenue]]-Table1[[#This Row],[budget_x]]</f>
        <v>458316421.60000002</v>
      </c>
      <c r="K8897" s="7">
        <f>Table1[[#This Row],[profit /loss ]]/Table1[[#This Row],[budget_x]]</f>
        <v>7.3330627456000004</v>
      </c>
      <c r="L8897" t="str" cm="1">
        <f t="array" ref="L8897">_xlfn.IFS(Table1[[#This Row],[score]]&gt;70,"high",Table1[[#This Row],[score]]&gt;50,"medium",Table1[[#This Row],[score]]&lt;=50,"low")</f>
        <v>medium</v>
      </c>
    </row>
    <row r="8898" spans="1:12" x14ac:dyDescent="0.3">
      <c r="A8898" t="s">
        <v>8552</v>
      </c>
      <c r="B8898" s="1">
        <v>40382</v>
      </c>
      <c r="C8898">
        <v>65</v>
      </c>
      <c r="D8898" t="s">
        <v>9</v>
      </c>
      <c r="E8898" t="s">
        <v>10</v>
      </c>
      <c r="F8898">
        <v>15000000</v>
      </c>
      <c r="G8898">
        <v>27469621</v>
      </c>
      <c r="H8898" t="s">
        <v>17</v>
      </c>
      <c r="I8898">
        <f>YEAR(Table1[[#This Row],[date]])</f>
        <v>2010</v>
      </c>
      <c r="J8898">
        <f>Table1[[#This Row],[revenue]]-Table1[[#This Row],[budget_x]]</f>
        <v>12469621</v>
      </c>
      <c r="K8898" s="7">
        <f>Table1[[#This Row],[profit /loss ]]/Table1[[#This Row],[budget_x]]</f>
        <v>0.83130806666666668</v>
      </c>
      <c r="L8898" t="str" cm="1">
        <f t="array" ref="L8898">_xlfn.IFS(Table1[[#This Row],[score]]&gt;70,"high",Table1[[#This Row],[score]]&gt;50,"medium",Table1[[#This Row],[score]]&lt;=50,"low")</f>
        <v>medium</v>
      </c>
    </row>
    <row r="8899" spans="1:12" x14ac:dyDescent="0.3">
      <c r="A8899" t="s">
        <v>8553</v>
      </c>
      <c r="B8899" s="1">
        <v>36851</v>
      </c>
      <c r="C8899">
        <v>55</v>
      </c>
      <c r="D8899" t="s">
        <v>9</v>
      </c>
      <c r="E8899" t="s">
        <v>10</v>
      </c>
      <c r="F8899">
        <v>85000000</v>
      </c>
      <c r="G8899">
        <v>66941559</v>
      </c>
      <c r="H8899" t="s">
        <v>17</v>
      </c>
      <c r="I8899">
        <f>YEAR(Table1[[#This Row],[date]])</f>
        <v>2000</v>
      </c>
      <c r="J8899">
        <f>Table1[[#This Row],[revenue]]-Table1[[#This Row],[budget_x]]</f>
        <v>-18058441</v>
      </c>
      <c r="K8899" s="7">
        <f>Table1[[#This Row],[profit /loss ]]/Table1[[#This Row],[budget_x]]</f>
        <v>-0.21245224705882354</v>
      </c>
      <c r="L8899" t="str" cm="1">
        <f t="array" ref="L8899">_xlfn.IFS(Table1[[#This Row],[score]]&gt;70,"high",Table1[[#This Row],[score]]&gt;50,"medium",Table1[[#This Row],[score]]&lt;=50,"low")</f>
        <v>medium</v>
      </c>
    </row>
    <row r="8900" spans="1:12" x14ac:dyDescent="0.3">
      <c r="A8900" t="s">
        <v>8554</v>
      </c>
      <c r="B8900" s="1">
        <v>36140</v>
      </c>
      <c r="C8900">
        <v>74</v>
      </c>
      <c r="D8900" t="s">
        <v>9</v>
      </c>
      <c r="E8900" t="s">
        <v>10</v>
      </c>
      <c r="F8900">
        <v>10000000</v>
      </c>
      <c r="G8900">
        <v>19080435</v>
      </c>
      <c r="H8900" t="s">
        <v>17</v>
      </c>
      <c r="I8900">
        <f>YEAR(Table1[[#This Row],[date]])</f>
        <v>1998</v>
      </c>
      <c r="J8900">
        <f>Table1[[#This Row],[revenue]]-Table1[[#This Row],[budget_x]]</f>
        <v>9080435</v>
      </c>
      <c r="K8900" s="7">
        <f>Table1[[#This Row],[profit /loss ]]/Table1[[#This Row],[budget_x]]</f>
        <v>0.9080435</v>
      </c>
      <c r="L8900" t="str" cm="1">
        <f t="array" ref="L8900">_xlfn.IFS(Table1[[#This Row],[score]]&gt;70,"high",Table1[[#This Row],[score]]&gt;50,"medium",Table1[[#This Row],[score]]&lt;=50,"low")</f>
        <v>high</v>
      </c>
    </row>
    <row r="8901" spans="1:12" x14ac:dyDescent="0.3">
      <c r="A8901" t="s">
        <v>8555</v>
      </c>
      <c r="B8901" s="1">
        <v>40508</v>
      </c>
      <c r="C8901">
        <v>70</v>
      </c>
      <c r="D8901" t="s">
        <v>9</v>
      </c>
      <c r="E8901" t="s">
        <v>10</v>
      </c>
      <c r="F8901">
        <v>93980000</v>
      </c>
      <c r="G8901">
        <v>614670527.79999995</v>
      </c>
      <c r="H8901" t="s">
        <v>17</v>
      </c>
      <c r="I8901">
        <f>YEAR(Table1[[#This Row],[date]])</f>
        <v>2010</v>
      </c>
      <c r="J8901">
        <f>Table1[[#This Row],[revenue]]-Table1[[#This Row],[budget_x]]</f>
        <v>520690527.79999995</v>
      </c>
      <c r="K8901" s="7">
        <f>Table1[[#This Row],[profit /loss ]]/Table1[[#This Row],[budget_x]]</f>
        <v>5.5404397510108527</v>
      </c>
      <c r="L8901" t="str" cm="1">
        <f t="array" ref="L8901">_xlfn.IFS(Table1[[#This Row],[score]]&gt;70,"high",Table1[[#This Row],[score]]&gt;50,"medium",Table1[[#This Row],[score]]&lt;=50,"low")</f>
        <v>medium</v>
      </c>
    </row>
    <row r="8902" spans="1:12" x14ac:dyDescent="0.3">
      <c r="A8902" t="s">
        <v>8556</v>
      </c>
      <c r="B8902" s="1">
        <v>43131</v>
      </c>
      <c r="C8902">
        <v>61</v>
      </c>
      <c r="D8902" t="s">
        <v>9</v>
      </c>
      <c r="E8902" t="s">
        <v>74</v>
      </c>
      <c r="F8902">
        <v>80400000</v>
      </c>
      <c r="G8902">
        <v>352676017</v>
      </c>
      <c r="H8902" t="s">
        <v>75</v>
      </c>
      <c r="I8902">
        <f>YEAR(Table1[[#This Row],[date]])</f>
        <v>2018</v>
      </c>
      <c r="J8902">
        <f>Table1[[#This Row],[revenue]]-Table1[[#This Row],[budget_x]]</f>
        <v>272276017</v>
      </c>
      <c r="K8902" s="7">
        <f>Table1[[#This Row],[profit /loss ]]/Table1[[#This Row],[budget_x]]</f>
        <v>3.3865176243781097</v>
      </c>
      <c r="L8902" t="str" cm="1">
        <f t="array" ref="L8902">_xlfn.IFS(Table1[[#This Row],[score]]&gt;70,"high",Table1[[#This Row],[score]]&gt;50,"medium",Table1[[#This Row],[score]]&lt;=50,"low")</f>
        <v>medium</v>
      </c>
    </row>
    <row r="8903" spans="1:12" x14ac:dyDescent="0.3">
      <c r="A8903" t="s">
        <v>8557</v>
      </c>
      <c r="B8903" s="1">
        <v>44119</v>
      </c>
      <c r="C8903">
        <v>57</v>
      </c>
      <c r="D8903" t="s">
        <v>9</v>
      </c>
      <c r="E8903" t="s">
        <v>10</v>
      </c>
      <c r="F8903">
        <v>6100000</v>
      </c>
      <c r="G8903">
        <v>252494</v>
      </c>
      <c r="H8903" t="s">
        <v>17</v>
      </c>
      <c r="I8903">
        <f>YEAR(Table1[[#This Row],[date]])</f>
        <v>2020</v>
      </c>
      <c r="J8903">
        <f>Table1[[#This Row],[revenue]]-Table1[[#This Row],[budget_x]]</f>
        <v>-5847506</v>
      </c>
      <c r="K8903" s="7">
        <f>Table1[[#This Row],[profit /loss ]]/Table1[[#This Row],[budget_x]]</f>
        <v>-0.95860754098360657</v>
      </c>
      <c r="L8903" t="str" cm="1">
        <f t="array" ref="L8903">_xlfn.IFS(Table1[[#This Row],[score]]&gt;70,"high",Table1[[#This Row],[score]]&gt;50,"medium",Table1[[#This Row],[score]]&lt;=50,"low")</f>
        <v>medium</v>
      </c>
    </row>
    <row r="8904" spans="1:12" x14ac:dyDescent="0.3">
      <c r="A8904" t="s">
        <v>8558</v>
      </c>
      <c r="B8904" s="1">
        <v>42000</v>
      </c>
      <c r="C8904">
        <v>72</v>
      </c>
      <c r="D8904" t="s">
        <v>9</v>
      </c>
      <c r="E8904" t="s">
        <v>69</v>
      </c>
      <c r="F8904">
        <v>81200000</v>
      </c>
      <c r="G8904">
        <v>472749495.19999999</v>
      </c>
      <c r="H8904" t="s">
        <v>143</v>
      </c>
      <c r="I8904">
        <f>YEAR(Table1[[#This Row],[date]])</f>
        <v>2014</v>
      </c>
      <c r="J8904">
        <f>Table1[[#This Row],[revenue]]-Table1[[#This Row],[budget_x]]</f>
        <v>391549495.19999999</v>
      </c>
      <c r="K8904" s="7">
        <f>Table1[[#This Row],[profit /loss ]]/Table1[[#This Row],[budget_x]]</f>
        <v>4.822038118226601</v>
      </c>
      <c r="L8904" t="str" cm="1">
        <f t="array" ref="L8904">_xlfn.IFS(Table1[[#This Row],[score]]&gt;70,"high",Table1[[#This Row],[score]]&gt;50,"medium",Table1[[#This Row],[score]]&lt;=50,"low")</f>
        <v>high</v>
      </c>
    </row>
    <row r="8905" spans="1:12" x14ac:dyDescent="0.3">
      <c r="A8905" t="s">
        <v>8559</v>
      </c>
      <c r="B8905" s="1">
        <v>42028</v>
      </c>
      <c r="C8905">
        <v>51</v>
      </c>
      <c r="D8905" t="s">
        <v>9</v>
      </c>
      <c r="E8905" t="s">
        <v>10</v>
      </c>
      <c r="F8905">
        <v>500000</v>
      </c>
      <c r="G8905">
        <v>3269690.6</v>
      </c>
      <c r="H8905" t="s">
        <v>17</v>
      </c>
      <c r="I8905">
        <f>YEAR(Table1[[#This Row],[date]])</f>
        <v>2015</v>
      </c>
      <c r="J8905">
        <f>Table1[[#This Row],[revenue]]-Table1[[#This Row],[budget_x]]</f>
        <v>2769690.6</v>
      </c>
      <c r="K8905" s="7">
        <f>Table1[[#This Row],[profit /loss ]]/Table1[[#This Row],[budget_x]]</f>
        <v>5.5393812000000002</v>
      </c>
      <c r="L8905" t="str" cm="1">
        <f t="array" ref="L8905">_xlfn.IFS(Table1[[#This Row],[score]]&gt;70,"high",Table1[[#This Row],[score]]&gt;50,"medium",Table1[[#This Row],[score]]&lt;=50,"low")</f>
        <v>medium</v>
      </c>
    </row>
    <row r="8906" spans="1:12" x14ac:dyDescent="0.3">
      <c r="A8906" t="s">
        <v>8560</v>
      </c>
      <c r="B8906" s="1">
        <v>43567</v>
      </c>
      <c r="C8906">
        <v>55</v>
      </c>
      <c r="D8906" t="s">
        <v>9</v>
      </c>
      <c r="E8906" t="s">
        <v>10</v>
      </c>
      <c r="F8906">
        <v>7940000</v>
      </c>
      <c r="G8906">
        <v>20440</v>
      </c>
      <c r="H8906" t="s">
        <v>17</v>
      </c>
      <c r="I8906">
        <f>YEAR(Table1[[#This Row],[date]])</f>
        <v>2019</v>
      </c>
      <c r="J8906">
        <f>Table1[[#This Row],[revenue]]-Table1[[#This Row],[budget_x]]</f>
        <v>-7919560</v>
      </c>
      <c r="K8906" s="7">
        <f>Table1[[#This Row],[profit /loss ]]/Table1[[#This Row],[budget_x]]</f>
        <v>-0.99742569269521408</v>
      </c>
      <c r="L8906" t="str" cm="1">
        <f t="array" ref="L8906">_xlfn.IFS(Table1[[#This Row],[score]]&gt;70,"high",Table1[[#This Row],[score]]&gt;50,"medium",Table1[[#This Row],[score]]&lt;=50,"low")</f>
        <v>medium</v>
      </c>
    </row>
    <row r="8907" spans="1:12" x14ac:dyDescent="0.3">
      <c r="A8907" t="s">
        <v>8561</v>
      </c>
      <c r="B8907" s="1">
        <v>42089</v>
      </c>
      <c r="C8907">
        <v>60</v>
      </c>
      <c r="D8907" t="s">
        <v>9</v>
      </c>
      <c r="E8907" t="s">
        <v>10</v>
      </c>
      <c r="F8907">
        <v>40000000</v>
      </c>
      <c r="G8907">
        <v>111711453</v>
      </c>
      <c r="H8907" t="s">
        <v>11</v>
      </c>
      <c r="I8907">
        <f>YEAR(Table1[[#This Row],[date]])</f>
        <v>2015</v>
      </c>
      <c r="J8907">
        <f>Table1[[#This Row],[revenue]]-Table1[[#This Row],[budget_x]]</f>
        <v>71711453</v>
      </c>
      <c r="K8907" s="7">
        <f>Table1[[#This Row],[profit /loss ]]/Table1[[#This Row],[budget_x]]</f>
        <v>1.792786325</v>
      </c>
      <c r="L8907" t="str" cm="1">
        <f t="array" ref="L8907">_xlfn.IFS(Table1[[#This Row],[score]]&gt;70,"high",Table1[[#This Row],[score]]&gt;50,"medium",Table1[[#This Row],[score]]&lt;=50,"low")</f>
        <v>medium</v>
      </c>
    </row>
    <row r="8908" spans="1:12" x14ac:dyDescent="0.3">
      <c r="A8908" t="s">
        <v>8562</v>
      </c>
      <c r="B8908" s="1">
        <v>41087</v>
      </c>
      <c r="C8908">
        <v>79</v>
      </c>
      <c r="D8908" t="s">
        <v>9</v>
      </c>
      <c r="E8908" t="s">
        <v>10</v>
      </c>
      <c r="F8908">
        <v>198000000</v>
      </c>
      <c r="G8908">
        <v>504812775.39999998</v>
      </c>
      <c r="H8908" t="s">
        <v>11</v>
      </c>
      <c r="I8908">
        <f>YEAR(Table1[[#This Row],[date]])</f>
        <v>2012</v>
      </c>
      <c r="J8908">
        <f>Table1[[#This Row],[revenue]]-Table1[[#This Row],[budget_x]]</f>
        <v>306812775.39999998</v>
      </c>
      <c r="K8908" s="7">
        <f>Table1[[#This Row],[profit /loss ]]/Table1[[#This Row],[budget_x]]</f>
        <v>1.5495594717171717</v>
      </c>
      <c r="L8908" t="str" cm="1">
        <f t="array" ref="L8908">_xlfn.IFS(Table1[[#This Row],[score]]&gt;70,"high",Table1[[#This Row],[score]]&gt;50,"medium",Table1[[#This Row],[score]]&lt;=50,"low")</f>
        <v>high</v>
      </c>
    </row>
    <row r="8909" spans="1:12" x14ac:dyDescent="0.3">
      <c r="A8909" t="s">
        <v>8563</v>
      </c>
      <c r="B8909" s="1">
        <v>42684</v>
      </c>
      <c r="C8909">
        <v>64</v>
      </c>
      <c r="D8909" t="s">
        <v>9</v>
      </c>
      <c r="E8909" t="s">
        <v>69</v>
      </c>
      <c r="F8909">
        <v>104000000</v>
      </c>
      <c r="G8909">
        <v>986244834.39999998</v>
      </c>
      <c r="H8909" t="s">
        <v>11</v>
      </c>
      <c r="I8909">
        <f>YEAR(Table1[[#This Row],[date]])</f>
        <v>2016</v>
      </c>
      <c r="J8909">
        <f>Table1[[#This Row],[revenue]]-Table1[[#This Row],[budget_x]]</f>
        <v>882244834.39999998</v>
      </c>
      <c r="K8909" s="7">
        <f>Table1[[#This Row],[profit /loss ]]/Table1[[#This Row],[budget_x]]</f>
        <v>8.4831234076923074</v>
      </c>
      <c r="L8909" t="str" cm="1">
        <f t="array" ref="L8909">_xlfn.IFS(Table1[[#This Row],[score]]&gt;70,"high",Table1[[#This Row],[score]]&gt;50,"medium",Table1[[#This Row],[score]]&lt;=50,"low")</f>
        <v>medium</v>
      </c>
    </row>
    <row r="8910" spans="1:12" x14ac:dyDescent="0.3">
      <c r="A8910" t="s">
        <v>8564</v>
      </c>
      <c r="B8910" s="1">
        <v>40578</v>
      </c>
      <c r="C8910">
        <v>54</v>
      </c>
      <c r="D8910" t="s">
        <v>9</v>
      </c>
      <c r="E8910" t="s">
        <v>10</v>
      </c>
      <c r="F8910">
        <v>16000000</v>
      </c>
      <c r="G8910">
        <v>52545707</v>
      </c>
      <c r="H8910" t="s">
        <v>17</v>
      </c>
      <c r="I8910">
        <f>YEAR(Table1[[#This Row],[date]])</f>
        <v>2011</v>
      </c>
      <c r="J8910">
        <f>Table1[[#This Row],[revenue]]-Table1[[#This Row],[budget_x]]</f>
        <v>36545707</v>
      </c>
      <c r="K8910" s="7">
        <f>Table1[[#This Row],[profit /loss ]]/Table1[[#This Row],[budget_x]]</f>
        <v>2.2841066875</v>
      </c>
      <c r="L8910" t="str" cm="1">
        <f t="array" ref="L8910">_xlfn.IFS(Table1[[#This Row],[score]]&gt;70,"high",Table1[[#This Row],[score]]&gt;50,"medium",Table1[[#This Row],[score]]&lt;=50,"low")</f>
        <v>medium</v>
      </c>
    </row>
    <row r="8911" spans="1:12" x14ac:dyDescent="0.3">
      <c r="A8911" t="s">
        <v>8565</v>
      </c>
      <c r="B8911" s="1">
        <v>41264</v>
      </c>
      <c r="C8911">
        <v>76</v>
      </c>
      <c r="D8911" t="s">
        <v>9</v>
      </c>
      <c r="E8911" t="s">
        <v>15</v>
      </c>
      <c r="F8911">
        <v>89300000</v>
      </c>
      <c r="G8911">
        <v>459843550.39999998</v>
      </c>
      <c r="H8911" t="s">
        <v>52</v>
      </c>
      <c r="I8911">
        <f>YEAR(Table1[[#This Row],[date]])</f>
        <v>2012</v>
      </c>
      <c r="J8911">
        <f>Table1[[#This Row],[revenue]]-Table1[[#This Row],[budget_x]]</f>
        <v>370543550.39999998</v>
      </c>
      <c r="K8911" s="7">
        <f>Table1[[#This Row],[profit /loss ]]/Table1[[#This Row],[budget_x]]</f>
        <v>4.149423856662934</v>
      </c>
      <c r="L8911" t="str" cm="1">
        <f t="array" ref="L8911">_xlfn.IFS(Table1[[#This Row],[score]]&gt;70,"high",Table1[[#This Row],[score]]&gt;50,"medium",Table1[[#This Row],[score]]&lt;=50,"low")</f>
        <v>high</v>
      </c>
    </row>
    <row r="8912" spans="1:12" x14ac:dyDescent="0.3">
      <c r="A8912" t="s">
        <v>8566</v>
      </c>
      <c r="B8912" s="1">
        <v>36440</v>
      </c>
      <c r="C8912">
        <v>74</v>
      </c>
      <c r="D8912" t="s">
        <v>9</v>
      </c>
      <c r="E8912" t="s">
        <v>125</v>
      </c>
      <c r="F8912">
        <v>79500000</v>
      </c>
      <c r="G8912">
        <v>708023892.39999998</v>
      </c>
      <c r="H8912" t="s">
        <v>132</v>
      </c>
      <c r="I8912">
        <f>YEAR(Table1[[#This Row],[date]])</f>
        <v>1999</v>
      </c>
      <c r="J8912">
        <f>Table1[[#This Row],[revenue]]-Table1[[#This Row],[budget_x]]</f>
        <v>628523892.39999998</v>
      </c>
      <c r="K8912" s="7">
        <f>Table1[[#This Row],[profit /loss ]]/Table1[[#This Row],[budget_x]]</f>
        <v>7.9059609106918236</v>
      </c>
      <c r="L8912" t="str" cm="1">
        <f t="array" ref="L8912">_xlfn.IFS(Table1[[#This Row],[score]]&gt;70,"high",Table1[[#This Row],[score]]&gt;50,"medium",Table1[[#This Row],[score]]&lt;=50,"low")</f>
        <v>high</v>
      </c>
    </row>
    <row r="8913" spans="1:12" x14ac:dyDescent="0.3">
      <c r="A8913" t="s">
        <v>8567</v>
      </c>
      <c r="B8913" s="1">
        <v>43168</v>
      </c>
      <c r="C8913">
        <v>54</v>
      </c>
      <c r="D8913" t="s">
        <v>9</v>
      </c>
      <c r="E8913" t="s">
        <v>10</v>
      </c>
      <c r="F8913">
        <v>6140017.7999999998</v>
      </c>
      <c r="G8913">
        <v>55429</v>
      </c>
      <c r="H8913" t="s">
        <v>17</v>
      </c>
      <c r="I8913">
        <f>YEAR(Table1[[#This Row],[date]])</f>
        <v>2018</v>
      </c>
      <c r="J8913">
        <f>Table1[[#This Row],[revenue]]-Table1[[#This Row],[budget_x]]</f>
        <v>-6084588.7999999998</v>
      </c>
      <c r="K8913" s="7">
        <f>Table1[[#This Row],[profit /loss ]]/Table1[[#This Row],[budget_x]]</f>
        <v>-0.99097250174095586</v>
      </c>
      <c r="L8913" t="str" cm="1">
        <f t="array" ref="L8913">_xlfn.IFS(Table1[[#This Row],[score]]&gt;70,"high",Table1[[#This Row],[score]]&gt;50,"medium",Table1[[#This Row],[score]]&lt;=50,"low")</f>
        <v>medium</v>
      </c>
    </row>
    <row r="8914" spans="1:12" x14ac:dyDescent="0.3">
      <c r="A8914" t="s">
        <v>8568</v>
      </c>
      <c r="B8914" s="1">
        <v>41563</v>
      </c>
      <c r="C8914">
        <v>71</v>
      </c>
      <c r="D8914" t="s">
        <v>9</v>
      </c>
      <c r="E8914" t="s">
        <v>10</v>
      </c>
      <c r="F8914">
        <v>1030064</v>
      </c>
      <c r="G8914">
        <v>128899822.40000001</v>
      </c>
      <c r="H8914" t="s">
        <v>17</v>
      </c>
      <c r="I8914">
        <f>YEAR(Table1[[#This Row],[date]])</f>
        <v>2013</v>
      </c>
      <c r="J8914">
        <f>Table1[[#This Row],[revenue]]-Table1[[#This Row],[budget_x]]</f>
        <v>127869758.40000001</v>
      </c>
      <c r="K8914" s="7">
        <f>Table1[[#This Row],[profit /loss ]]/Table1[[#This Row],[budget_x]]</f>
        <v>124.13768309541932</v>
      </c>
      <c r="L8914" t="str" cm="1">
        <f t="array" ref="L8914">_xlfn.IFS(Table1[[#This Row],[score]]&gt;70,"high",Table1[[#This Row],[score]]&gt;50,"medium",Table1[[#This Row],[score]]&lt;=50,"low")</f>
        <v>high</v>
      </c>
    </row>
    <row r="8915" spans="1:12" x14ac:dyDescent="0.3">
      <c r="A8915" t="s">
        <v>8569</v>
      </c>
      <c r="B8915" s="1">
        <v>39759</v>
      </c>
      <c r="C8915">
        <v>73</v>
      </c>
      <c r="D8915" t="s">
        <v>9</v>
      </c>
      <c r="E8915" t="s">
        <v>171</v>
      </c>
      <c r="F8915">
        <v>132000000</v>
      </c>
      <c r="G8915">
        <v>587519945.20000005</v>
      </c>
      <c r="H8915" t="s">
        <v>11</v>
      </c>
      <c r="I8915">
        <f>YEAR(Table1[[#This Row],[date]])</f>
        <v>2008</v>
      </c>
      <c r="J8915">
        <f>Table1[[#This Row],[revenue]]-Table1[[#This Row],[budget_x]]</f>
        <v>455519945.20000005</v>
      </c>
      <c r="K8915" s="7">
        <f>Table1[[#This Row],[profit /loss ]]/Table1[[#This Row],[budget_x]]</f>
        <v>3.4509086757575762</v>
      </c>
      <c r="L8915" t="str" cm="1">
        <f t="array" ref="L8915">_xlfn.IFS(Table1[[#This Row],[score]]&gt;70,"high",Table1[[#This Row],[score]]&gt;50,"medium",Table1[[#This Row],[score]]&lt;=50,"low")</f>
        <v>high</v>
      </c>
    </row>
    <row r="8916" spans="1:12" x14ac:dyDescent="0.3">
      <c r="A8916" t="s">
        <v>8570</v>
      </c>
      <c r="B8916" s="1">
        <v>40114</v>
      </c>
      <c r="C8916">
        <v>72</v>
      </c>
      <c r="D8916" t="s">
        <v>9</v>
      </c>
      <c r="E8916" t="s">
        <v>10</v>
      </c>
      <c r="F8916">
        <v>60000000</v>
      </c>
      <c r="G8916">
        <v>261200000</v>
      </c>
      <c r="H8916" t="s">
        <v>17</v>
      </c>
      <c r="I8916">
        <f>YEAR(Table1[[#This Row],[date]])</f>
        <v>2009</v>
      </c>
      <c r="J8916">
        <f>Table1[[#This Row],[revenue]]-Table1[[#This Row],[budget_x]]</f>
        <v>201200000</v>
      </c>
      <c r="K8916" s="7">
        <f>Table1[[#This Row],[profit /loss ]]/Table1[[#This Row],[budget_x]]</f>
        <v>3.3533333333333335</v>
      </c>
      <c r="L8916" t="str" cm="1">
        <f t="array" ref="L8916">_xlfn.IFS(Table1[[#This Row],[score]]&gt;70,"high",Table1[[#This Row],[score]]&gt;50,"medium",Table1[[#This Row],[score]]&lt;=50,"low")</f>
        <v>high</v>
      </c>
    </row>
    <row r="8917" spans="1:12" x14ac:dyDescent="0.3">
      <c r="A8917" t="s">
        <v>8571</v>
      </c>
      <c r="B8917" s="1">
        <v>43406</v>
      </c>
      <c r="C8917">
        <v>60</v>
      </c>
      <c r="D8917" t="s">
        <v>9</v>
      </c>
      <c r="E8917" t="s">
        <v>69</v>
      </c>
      <c r="F8917">
        <v>73800000</v>
      </c>
      <c r="G8917">
        <v>346352260.60000002</v>
      </c>
      <c r="H8917" t="s">
        <v>143</v>
      </c>
      <c r="I8917">
        <f>YEAR(Table1[[#This Row],[date]])</f>
        <v>2018</v>
      </c>
      <c r="J8917">
        <f>Table1[[#This Row],[revenue]]-Table1[[#This Row],[budget_x]]</f>
        <v>272552260.60000002</v>
      </c>
      <c r="K8917" s="7">
        <f>Table1[[#This Row],[profit /loss ]]/Table1[[#This Row],[budget_x]]</f>
        <v>3.6931200623306237</v>
      </c>
      <c r="L8917" t="str" cm="1">
        <f t="array" ref="L8917">_xlfn.IFS(Table1[[#This Row],[score]]&gt;70,"high",Table1[[#This Row],[score]]&gt;50,"medium",Table1[[#This Row],[score]]&lt;=50,"low")</f>
        <v>medium</v>
      </c>
    </row>
    <row r="8918" spans="1:12" x14ac:dyDescent="0.3">
      <c r="A8918" t="s">
        <v>327</v>
      </c>
      <c r="B8918" s="1">
        <v>39413</v>
      </c>
      <c r="C8918">
        <v>65</v>
      </c>
      <c r="D8918" t="s">
        <v>9</v>
      </c>
      <c r="E8918" t="s">
        <v>10</v>
      </c>
      <c r="F8918">
        <v>12000000</v>
      </c>
      <c r="G8918">
        <v>5285197</v>
      </c>
      <c r="H8918" t="s">
        <v>17</v>
      </c>
      <c r="I8918">
        <f>YEAR(Table1[[#This Row],[date]])</f>
        <v>2007</v>
      </c>
      <c r="J8918">
        <f>Table1[[#This Row],[revenue]]-Table1[[#This Row],[budget_x]]</f>
        <v>-6714803</v>
      </c>
      <c r="K8918" s="7">
        <f>Table1[[#This Row],[profit /loss ]]/Table1[[#This Row],[budget_x]]</f>
        <v>-0.55956691666666669</v>
      </c>
      <c r="L8918" t="str" cm="1">
        <f t="array" ref="L8918">_xlfn.IFS(Table1[[#This Row],[score]]&gt;70,"high",Table1[[#This Row],[score]]&gt;50,"medium",Table1[[#This Row],[score]]&lt;=50,"low")</f>
        <v>medium</v>
      </c>
    </row>
    <row r="8919" spans="1:12" x14ac:dyDescent="0.3">
      <c r="A8919" t="s">
        <v>8572</v>
      </c>
      <c r="B8919" s="1">
        <v>44638</v>
      </c>
      <c r="C8919">
        <v>61</v>
      </c>
      <c r="D8919" t="s">
        <v>9</v>
      </c>
      <c r="E8919" t="s">
        <v>284</v>
      </c>
      <c r="F8919">
        <v>122600000</v>
      </c>
      <c r="G8919">
        <v>281762561.39999998</v>
      </c>
      <c r="H8919" t="s">
        <v>396</v>
      </c>
      <c r="I8919">
        <f>YEAR(Table1[[#This Row],[date]])</f>
        <v>2022</v>
      </c>
      <c r="J8919">
        <f>Table1[[#This Row],[revenue]]-Table1[[#This Row],[budget_x]]</f>
        <v>159162561.39999998</v>
      </c>
      <c r="K8919" s="7">
        <f>Table1[[#This Row],[profit /loss ]]/Table1[[#This Row],[budget_x]]</f>
        <v>1.2982264388254485</v>
      </c>
      <c r="L8919" t="str" cm="1">
        <f t="array" ref="L8919">_xlfn.IFS(Table1[[#This Row],[score]]&gt;70,"high",Table1[[#This Row],[score]]&gt;50,"medium",Table1[[#This Row],[score]]&lt;=50,"low")</f>
        <v>medium</v>
      </c>
    </row>
    <row r="8920" spans="1:12" x14ac:dyDescent="0.3">
      <c r="A8920" t="s">
        <v>6579</v>
      </c>
      <c r="B8920" s="1">
        <v>35537</v>
      </c>
      <c r="C8920">
        <v>61</v>
      </c>
      <c r="D8920" t="s">
        <v>9</v>
      </c>
      <c r="E8920" t="s">
        <v>10</v>
      </c>
      <c r="F8920">
        <v>90000000</v>
      </c>
      <c r="G8920">
        <v>169400000</v>
      </c>
      <c r="H8920" t="s">
        <v>11</v>
      </c>
      <c r="I8920">
        <f>YEAR(Table1[[#This Row],[date]])</f>
        <v>1997</v>
      </c>
      <c r="J8920">
        <f>Table1[[#This Row],[revenue]]-Table1[[#This Row],[budget_x]]</f>
        <v>79400000</v>
      </c>
      <c r="K8920" s="7">
        <f>Table1[[#This Row],[profit /loss ]]/Table1[[#This Row],[budget_x]]</f>
        <v>0.88222222222222224</v>
      </c>
      <c r="L8920" t="str" cm="1">
        <f t="array" ref="L8920">_xlfn.IFS(Table1[[#This Row],[score]]&gt;70,"high",Table1[[#This Row],[score]]&gt;50,"medium",Table1[[#This Row],[score]]&lt;=50,"low")</f>
        <v>medium</v>
      </c>
    </row>
    <row r="8921" spans="1:12" x14ac:dyDescent="0.3">
      <c r="A8921" t="s">
        <v>8573</v>
      </c>
      <c r="B8921" s="1">
        <v>41327</v>
      </c>
      <c r="C8921">
        <v>68</v>
      </c>
      <c r="D8921" t="s">
        <v>9</v>
      </c>
      <c r="E8921" t="s">
        <v>10</v>
      </c>
      <c r="F8921">
        <v>35504639.799999997</v>
      </c>
      <c r="G8921">
        <v>1697294</v>
      </c>
      <c r="H8921" t="s">
        <v>30</v>
      </c>
      <c r="I8921">
        <f>YEAR(Table1[[#This Row],[date]])</f>
        <v>2013</v>
      </c>
      <c r="J8921">
        <f>Table1[[#This Row],[revenue]]-Table1[[#This Row],[budget_x]]</f>
        <v>-33807345.799999997</v>
      </c>
      <c r="K8921" s="7">
        <f>Table1[[#This Row],[profit /loss ]]/Table1[[#This Row],[budget_x]]</f>
        <v>-0.95219514943508876</v>
      </c>
      <c r="L8921" t="str" cm="1">
        <f t="array" ref="L8921">_xlfn.IFS(Table1[[#This Row],[score]]&gt;70,"high",Table1[[#This Row],[score]]&gt;50,"medium",Table1[[#This Row],[score]]&lt;=50,"low")</f>
        <v>medium</v>
      </c>
    </row>
    <row r="8922" spans="1:12" x14ac:dyDescent="0.3">
      <c r="A8922" t="s">
        <v>8574</v>
      </c>
      <c r="B8922" s="1">
        <v>43622</v>
      </c>
      <c r="C8922">
        <v>67</v>
      </c>
      <c r="D8922" t="s">
        <v>9</v>
      </c>
      <c r="E8922" t="s">
        <v>10</v>
      </c>
      <c r="F8922">
        <v>139000000</v>
      </c>
      <c r="G8922">
        <v>548469015.60000002</v>
      </c>
      <c r="H8922" t="s">
        <v>11</v>
      </c>
      <c r="I8922">
        <f>YEAR(Table1[[#This Row],[date]])</f>
        <v>2019</v>
      </c>
      <c r="J8922">
        <f>Table1[[#This Row],[revenue]]-Table1[[#This Row],[budget_x]]</f>
        <v>409469015.60000002</v>
      </c>
      <c r="K8922" s="7">
        <f>Table1[[#This Row],[profit /loss ]]/Table1[[#This Row],[budget_x]]</f>
        <v>2.9458202561151081</v>
      </c>
      <c r="L8922" t="str" cm="1">
        <f t="array" ref="L8922">_xlfn.IFS(Table1[[#This Row],[score]]&gt;70,"high",Table1[[#This Row],[score]]&gt;50,"medium",Table1[[#This Row],[score]]&lt;=50,"low")</f>
        <v>medium</v>
      </c>
    </row>
    <row r="8923" spans="1:12" x14ac:dyDescent="0.3">
      <c r="A8923" t="s">
        <v>8575</v>
      </c>
      <c r="B8923" s="1">
        <v>43286</v>
      </c>
      <c r="C8923">
        <v>61</v>
      </c>
      <c r="D8923" t="s">
        <v>9</v>
      </c>
      <c r="E8923" t="s">
        <v>171</v>
      </c>
      <c r="F8923">
        <v>7110000</v>
      </c>
      <c r="G8923">
        <v>4248574</v>
      </c>
      <c r="H8923" t="s">
        <v>11</v>
      </c>
      <c r="I8923">
        <f>YEAR(Table1[[#This Row],[date]])</f>
        <v>2018</v>
      </c>
      <c r="J8923">
        <f>Table1[[#This Row],[revenue]]-Table1[[#This Row],[budget_x]]</f>
        <v>-2861426</v>
      </c>
      <c r="K8923" s="7">
        <f>Table1[[#This Row],[profit /loss ]]/Table1[[#This Row],[budget_x]]</f>
        <v>-0.40245091420534457</v>
      </c>
      <c r="L8923" t="str" cm="1">
        <f t="array" ref="L8923">_xlfn.IFS(Table1[[#This Row],[score]]&gt;70,"high",Table1[[#This Row],[score]]&gt;50,"medium",Table1[[#This Row],[score]]&lt;=50,"low")</f>
        <v>medium</v>
      </c>
    </row>
    <row r="8924" spans="1:12" x14ac:dyDescent="0.3">
      <c r="A8924" t="s">
        <v>8576</v>
      </c>
      <c r="B8924" s="1">
        <v>44043</v>
      </c>
      <c r="C8924">
        <v>70</v>
      </c>
      <c r="D8924" t="s">
        <v>9</v>
      </c>
      <c r="E8924" t="s">
        <v>10</v>
      </c>
      <c r="F8924">
        <v>44720000</v>
      </c>
      <c r="G8924">
        <v>449753</v>
      </c>
      <c r="H8924" t="s">
        <v>11</v>
      </c>
      <c r="I8924">
        <f>YEAR(Table1[[#This Row],[date]])</f>
        <v>2020</v>
      </c>
      <c r="J8924">
        <f>Table1[[#This Row],[revenue]]-Table1[[#This Row],[budget_x]]</f>
        <v>-44270247</v>
      </c>
      <c r="K8924" s="7">
        <f>Table1[[#This Row],[profit /loss ]]/Table1[[#This Row],[budget_x]]</f>
        <v>-0.98994291144901614</v>
      </c>
      <c r="L8924" t="str" cm="1">
        <f t="array" ref="L8924">_xlfn.IFS(Table1[[#This Row],[score]]&gt;70,"high",Table1[[#This Row],[score]]&gt;50,"medium",Table1[[#This Row],[score]]&lt;=50,"low")</f>
        <v>medium</v>
      </c>
    </row>
    <row r="8925" spans="1:12" x14ac:dyDescent="0.3">
      <c r="A8925" t="s">
        <v>8577</v>
      </c>
      <c r="B8925" s="1">
        <v>42516</v>
      </c>
      <c r="C8925">
        <v>77</v>
      </c>
      <c r="D8925" t="s">
        <v>9</v>
      </c>
      <c r="E8925" t="s">
        <v>10</v>
      </c>
      <c r="F8925">
        <v>2500000</v>
      </c>
      <c r="G8925">
        <v>23900842</v>
      </c>
      <c r="H8925" t="s">
        <v>11</v>
      </c>
      <c r="I8925">
        <f>YEAR(Table1[[#This Row],[date]])</f>
        <v>2016</v>
      </c>
      <c r="J8925">
        <f>Table1[[#This Row],[revenue]]-Table1[[#This Row],[budget_x]]</f>
        <v>21400842</v>
      </c>
      <c r="K8925" s="7">
        <f>Table1[[#This Row],[profit /loss ]]/Table1[[#This Row],[budget_x]]</f>
        <v>8.5603368</v>
      </c>
      <c r="L8925" t="str" cm="1">
        <f t="array" ref="L8925">_xlfn.IFS(Table1[[#This Row],[score]]&gt;70,"high",Table1[[#This Row],[score]]&gt;50,"medium",Table1[[#This Row],[score]]&lt;=50,"low")</f>
        <v>high</v>
      </c>
    </row>
    <row r="8926" spans="1:12" x14ac:dyDescent="0.3">
      <c r="A8926" t="s">
        <v>6603</v>
      </c>
      <c r="B8926" s="1">
        <v>21313</v>
      </c>
      <c r="C8926">
        <v>73</v>
      </c>
      <c r="D8926" t="s">
        <v>9</v>
      </c>
      <c r="E8926" t="s">
        <v>10</v>
      </c>
      <c r="F8926">
        <v>104880</v>
      </c>
      <c r="G8926">
        <v>3500000</v>
      </c>
      <c r="H8926" t="s">
        <v>17</v>
      </c>
      <c r="I8926">
        <f>YEAR(Table1[[#This Row],[date]])</f>
        <v>1958</v>
      </c>
      <c r="J8926">
        <f>Table1[[#This Row],[revenue]]-Table1[[#This Row],[budget_x]]</f>
        <v>3395120</v>
      </c>
      <c r="K8926" s="7">
        <f>Table1[[#This Row],[profit /loss ]]/Table1[[#This Row],[budget_x]]</f>
        <v>32.371472158657511</v>
      </c>
      <c r="L8926" t="str" cm="1">
        <f t="array" ref="L8926">_xlfn.IFS(Table1[[#This Row],[score]]&gt;70,"high",Table1[[#This Row],[score]]&gt;50,"medium",Table1[[#This Row],[score]]&lt;=50,"low")</f>
        <v>high</v>
      </c>
    </row>
    <row r="8927" spans="1:12" x14ac:dyDescent="0.3">
      <c r="A8927" t="s">
        <v>8578</v>
      </c>
      <c r="B8927" s="1">
        <v>42640</v>
      </c>
      <c r="C8927">
        <v>71</v>
      </c>
      <c r="D8927" t="s">
        <v>9</v>
      </c>
      <c r="E8927" t="s">
        <v>171</v>
      </c>
      <c r="F8927">
        <v>119000000</v>
      </c>
      <c r="G8927">
        <v>661124731.60000002</v>
      </c>
      <c r="H8927" t="s">
        <v>184</v>
      </c>
      <c r="I8927">
        <f>YEAR(Table1[[#This Row],[date]])</f>
        <v>2016</v>
      </c>
      <c r="J8927">
        <f>Table1[[#This Row],[revenue]]-Table1[[#This Row],[budget_x]]</f>
        <v>542124731.60000002</v>
      </c>
      <c r="K8927" s="7">
        <f>Table1[[#This Row],[profit /loss ]]/Table1[[#This Row],[budget_x]]</f>
        <v>4.5556700134453783</v>
      </c>
      <c r="L8927" t="str" cm="1">
        <f t="array" ref="L8927">_xlfn.IFS(Table1[[#This Row],[score]]&gt;70,"high",Table1[[#This Row],[score]]&gt;50,"medium",Table1[[#This Row],[score]]&lt;=50,"low")</f>
        <v>high</v>
      </c>
    </row>
    <row r="8928" spans="1:12" x14ac:dyDescent="0.3">
      <c r="A8928" t="s">
        <v>8579</v>
      </c>
      <c r="B8928" s="1">
        <v>42376</v>
      </c>
      <c r="C8928">
        <v>55</v>
      </c>
      <c r="D8928" t="s">
        <v>9</v>
      </c>
      <c r="E8928" t="s">
        <v>10</v>
      </c>
      <c r="F8928">
        <v>9900000</v>
      </c>
      <c r="G8928">
        <v>11310835</v>
      </c>
      <c r="H8928" t="s">
        <v>132</v>
      </c>
      <c r="I8928">
        <f>YEAR(Table1[[#This Row],[date]])</f>
        <v>2016</v>
      </c>
      <c r="J8928">
        <f>Table1[[#This Row],[revenue]]-Table1[[#This Row],[budget_x]]</f>
        <v>1410835</v>
      </c>
      <c r="K8928" s="7">
        <f>Table1[[#This Row],[profit /loss ]]/Table1[[#This Row],[budget_x]]</f>
        <v>0.14250858585858586</v>
      </c>
      <c r="L8928" t="str" cm="1">
        <f t="array" ref="L8928">_xlfn.IFS(Table1[[#This Row],[score]]&gt;70,"high",Table1[[#This Row],[score]]&gt;50,"medium",Table1[[#This Row],[score]]&lt;=50,"low")</f>
        <v>medium</v>
      </c>
    </row>
    <row r="8929" spans="1:12" x14ac:dyDescent="0.3">
      <c r="A8929" t="s">
        <v>8580</v>
      </c>
      <c r="B8929" s="1">
        <v>42205</v>
      </c>
      <c r="C8929">
        <v>46</v>
      </c>
      <c r="D8929" t="s">
        <v>9</v>
      </c>
      <c r="E8929" t="s">
        <v>10</v>
      </c>
      <c r="F8929">
        <v>116300000</v>
      </c>
      <c r="G8929">
        <v>908280082</v>
      </c>
      <c r="H8929" t="s">
        <v>17</v>
      </c>
      <c r="I8929">
        <f>YEAR(Table1[[#This Row],[date]])</f>
        <v>2015</v>
      </c>
      <c r="J8929">
        <f>Table1[[#This Row],[revenue]]-Table1[[#This Row],[budget_x]]</f>
        <v>791980082</v>
      </c>
      <c r="K8929" s="7">
        <f>Table1[[#This Row],[profit /loss ]]/Table1[[#This Row],[budget_x]]</f>
        <v>6.8098029406706795</v>
      </c>
      <c r="L8929" t="str" cm="1">
        <f t="array" ref="L8929">_xlfn.IFS(Table1[[#This Row],[score]]&gt;70,"high",Table1[[#This Row],[score]]&gt;50,"medium",Table1[[#This Row],[score]]&lt;=50,"low")</f>
        <v>low</v>
      </c>
    </row>
    <row r="8930" spans="1:12" x14ac:dyDescent="0.3">
      <c r="A8930" t="s">
        <v>5019</v>
      </c>
      <c r="B8930" s="1">
        <v>39927</v>
      </c>
      <c r="C8930">
        <v>58</v>
      </c>
      <c r="D8930" t="s">
        <v>9</v>
      </c>
      <c r="E8930" t="s">
        <v>10</v>
      </c>
      <c r="F8930">
        <v>20000000</v>
      </c>
      <c r="G8930">
        <v>73964713</v>
      </c>
      <c r="H8930" t="s">
        <v>17</v>
      </c>
      <c r="I8930">
        <f>YEAR(Table1[[#This Row],[date]])</f>
        <v>2009</v>
      </c>
      <c r="J8930">
        <f>Table1[[#This Row],[revenue]]-Table1[[#This Row],[budget_x]]</f>
        <v>53964713</v>
      </c>
      <c r="K8930" s="7">
        <f>Table1[[#This Row],[profit /loss ]]/Table1[[#This Row],[budget_x]]</f>
        <v>2.69823565</v>
      </c>
      <c r="L8930" t="str" cm="1">
        <f t="array" ref="L8930">_xlfn.IFS(Table1[[#This Row],[score]]&gt;70,"high",Table1[[#This Row],[score]]&gt;50,"medium",Table1[[#This Row],[score]]&lt;=50,"low")</f>
        <v>medium</v>
      </c>
    </row>
    <row r="8931" spans="1:12" x14ac:dyDescent="0.3">
      <c r="A8931" t="s">
        <v>8581</v>
      </c>
      <c r="B8931" s="1">
        <v>40955</v>
      </c>
      <c r="C8931">
        <v>54</v>
      </c>
      <c r="D8931" t="s">
        <v>9</v>
      </c>
      <c r="E8931" t="s">
        <v>36</v>
      </c>
      <c r="F8931">
        <v>100800000</v>
      </c>
      <c r="G8931">
        <v>116911978</v>
      </c>
      <c r="H8931" t="s">
        <v>37</v>
      </c>
      <c r="I8931">
        <f>YEAR(Table1[[#This Row],[date]])</f>
        <v>2012</v>
      </c>
      <c r="J8931">
        <f>Table1[[#This Row],[revenue]]-Table1[[#This Row],[budget_x]]</f>
        <v>16111978</v>
      </c>
      <c r="K8931" s="7">
        <f>Table1[[#This Row],[profit /loss ]]/Table1[[#This Row],[budget_x]]</f>
        <v>0.15984105158730158</v>
      </c>
      <c r="L8931" t="str" cm="1">
        <f t="array" ref="L8931">_xlfn.IFS(Table1[[#This Row],[score]]&gt;70,"high",Table1[[#This Row],[score]]&gt;50,"medium",Table1[[#This Row],[score]]&lt;=50,"low")</f>
        <v>medium</v>
      </c>
    </row>
    <row r="8932" spans="1:12" x14ac:dyDescent="0.3">
      <c r="A8932" t="s">
        <v>8582</v>
      </c>
      <c r="B8932" s="1">
        <v>41172</v>
      </c>
      <c r="C8932">
        <v>59</v>
      </c>
      <c r="D8932" t="s">
        <v>9</v>
      </c>
      <c r="E8932" t="s">
        <v>10</v>
      </c>
      <c r="F8932">
        <v>106200000</v>
      </c>
      <c r="G8932">
        <v>461470455.19999999</v>
      </c>
      <c r="H8932" t="s">
        <v>30</v>
      </c>
      <c r="I8932">
        <f>YEAR(Table1[[#This Row],[date]])</f>
        <v>2012</v>
      </c>
      <c r="J8932">
        <f>Table1[[#This Row],[revenue]]-Table1[[#This Row],[budget_x]]</f>
        <v>355270455.19999999</v>
      </c>
      <c r="K8932" s="7">
        <f>Table1[[#This Row],[profit /loss ]]/Table1[[#This Row],[budget_x]]</f>
        <v>3.3452961883239172</v>
      </c>
      <c r="L8932" t="str" cm="1">
        <f t="array" ref="L8932">_xlfn.IFS(Table1[[#This Row],[score]]&gt;70,"high",Table1[[#This Row],[score]]&gt;50,"medium",Table1[[#This Row],[score]]&lt;=50,"low")</f>
        <v>medium</v>
      </c>
    </row>
    <row r="8933" spans="1:12" x14ac:dyDescent="0.3">
      <c r="A8933" t="s">
        <v>8583</v>
      </c>
      <c r="B8933" s="1">
        <v>43261</v>
      </c>
      <c r="C8933">
        <v>54</v>
      </c>
      <c r="D8933" t="s">
        <v>9</v>
      </c>
      <c r="E8933" t="s">
        <v>10</v>
      </c>
      <c r="F8933">
        <v>120000000</v>
      </c>
      <c r="G8933">
        <v>416006494.19999999</v>
      </c>
      <c r="H8933" t="s">
        <v>11</v>
      </c>
      <c r="I8933">
        <f>YEAR(Table1[[#This Row],[date]])</f>
        <v>2018</v>
      </c>
      <c r="J8933">
        <f>Table1[[#This Row],[revenue]]-Table1[[#This Row],[budget_x]]</f>
        <v>296006494.19999999</v>
      </c>
      <c r="K8933" s="7">
        <f>Table1[[#This Row],[profit /loss ]]/Table1[[#This Row],[budget_x]]</f>
        <v>2.4667207849999997</v>
      </c>
      <c r="L8933" t="str" cm="1">
        <f t="array" ref="L8933">_xlfn.IFS(Table1[[#This Row],[score]]&gt;70,"high",Table1[[#This Row],[score]]&gt;50,"medium",Table1[[#This Row],[score]]&lt;=50,"low")</f>
        <v>medium</v>
      </c>
    </row>
    <row r="8934" spans="1:12" x14ac:dyDescent="0.3">
      <c r="A8934" t="s">
        <v>8584</v>
      </c>
      <c r="B8934" s="1">
        <v>30980</v>
      </c>
      <c r="C8934">
        <v>70</v>
      </c>
      <c r="D8934" t="s">
        <v>9</v>
      </c>
      <c r="E8934" t="s">
        <v>10</v>
      </c>
      <c r="F8934">
        <v>10000000</v>
      </c>
      <c r="G8934">
        <v>2494480</v>
      </c>
      <c r="H8934" t="s">
        <v>11</v>
      </c>
      <c r="I8934">
        <f>YEAR(Table1[[#This Row],[date]])</f>
        <v>1984</v>
      </c>
      <c r="J8934">
        <f>Table1[[#This Row],[revenue]]-Table1[[#This Row],[budget_x]]</f>
        <v>-7505520</v>
      </c>
      <c r="K8934" s="7">
        <f>Table1[[#This Row],[profit /loss ]]/Table1[[#This Row],[budget_x]]</f>
        <v>-0.750552</v>
      </c>
      <c r="L8934" t="str" cm="1">
        <f t="array" ref="L8934">_xlfn.IFS(Table1[[#This Row],[score]]&gt;70,"high",Table1[[#This Row],[score]]&gt;50,"medium",Table1[[#This Row],[score]]&lt;=50,"low")</f>
        <v>medium</v>
      </c>
    </row>
    <row r="8935" spans="1:12" x14ac:dyDescent="0.3">
      <c r="A8935" t="s">
        <v>8585</v>
      </c>
      <c r="B8935" s="1">
        <v>37771</v>
      </c>
      <c r="C8935">
        <v>60</v>
      </c>
      <c r="D8935" t="s">
        <v>9</v>
      </c>
      <c r="E8935" t="s">
        <v>10</v>
      </c>
      <c r="F8935">
        <v>20000000</v>
      </c>
      <c r="G8935">
        <v>164675402</v>
      </c>
      <c r="H8935" t="s">
        <v>11</v>
      </c>
      <c r="I8935">
        <f>YEAR(Table1[[#This Row],[date]])</f>
        <v>2003</v>
      </c>
      <c r="J8935">
        <f>Table1[[#This Row],[revenue]]-Table1[[#This Row],[budget_x]]</f>
        <v>144675402</v>
      </c>
      <c r="K8935" s="7">
        <f>Table1[[#This Row],[profit /loss ]]/Table1[[#This Row],[budget_x]]</f>
        <v>7.2337701000000001</v>
      </c>
      <c r="L8935" t="str" cm="1">
        <f t="array" ref="L8935">_xlfn.IFS(Table1[[#This Row],[score]]&gt;70,"high",Table1[[#This Row],[score]]&gt;50,"medium",Table1[[#This Row],[score]]&lt;=50,"low")</f>
        <v>medium</v>
      </c>
    </row>
    <row r="8936" spans="1:12" x14ac:dyDescent="0.3">
      <c r="A8936" t="s">
        <v>8586</v>
      </c>
      <c r="B8936" s="1">
        <v>38918</v>
      </c>
      <c r="C8936">
        <v>51</v>
      </c>
      <c r="D8936" t="s">
        <v>9</v>
      </c>
      <c r="E8936" t="s">
        <v>10</v>
      </c>
      <c r="F8936">
        <v>30000000</v>
      </c>
      <c r="G8936">
        <v>60772856</v>
      </c>
      <c r="H8936" t="s">
        <v>11</v>
      </c>
      <c r="I8936">
        <f>YEAR(Table1[[#This Row],[date]])</f>
        <v>2006</v>
      </c>
      <c r="J8936">
        <f>Table1[[#This Row],[revenue]]-Table1[[#This Row],[budget_x]]</f>
        <v>30772856</v>
      </c>
      <c r="K8936" s="7">
        <f>Table1[[#This Row],[profit /loss ]]/Table1[[#This Row],[budget_x]]</f>
        <v>1.0257618666666666</v>
      </c>
      <c r="L8936" t="str" cm="1">
        <f t="array" ref="L8936">_xlfn.IFS(Table1[[#This Row],[score]]&gt;70,"high",Table1[[#This Row],[score]]&gt;50,"medium",Table1[[#This Row],[score]]&lt;=50,"low")</f>
        <v>medium</v>
      </c>
    </row>
    <row r="8937" spans="1:12" x14ac:dyDescent="0.3">
      <c r="A8937" t="s">
        <v>8587</v>
      </c>
      <c r="B8937" s="1">
        <v>34669</v>
      </c>
      <c r="C8937">
        <v>64</v>
      </c>
      <c r="D8937" t="s">
        <v>9</v>
      </c>
      <c r="E8937" t="s">
        <v>10</v>
      </c>
      <c r="F8937">
        <v>45000000</v>
      </c>
      <c r="G8937">
        <v>112006296</v>
      </c>
      <c r="H8937" t="s">
        <v>11</v>
      </c>
      <c r="I8937">
        <f>YEAR(Table1[[#This Row],[date]])</f>
        <v>1994</v>
      </c>
      <c r="J8937">
        <f>Table1[[#This Row],[revenue]]-Table1[[#This Row],[budget_x]]</f>
        <v>67006296</v>
      </c>
      <c r="K8937" s="7">
        <f>Table1[[#This Row],[profit /loss ]]/Table1[[#This Row],[budget_x]]</f>
        <v>1.4890288</v>
      </c>
      <c r="L8937" t="str" cm="1">
        <f t="array" ref="L8937">_xlfn.IFS(Table1[[#This Row],[score]]&gt;70,"high",Table1[[#This Row],[score]]&gt;50,"medium",Table1[[#This Row],[score]]&lt;=50,"low")</f>
        <v>medium</v>
      </c>
    </row>
    <row r="8938" spans="1:12" x14ac:dyDescent="0.3">
      <c r="A8938" t="s">
        <v>8588</v>
      </c>
      <c r="B8938" s="1">
        <v>33745</v>
      </c>
      <c r="C8938">
        <v>75</v>
      </c>
      <c r="D8938" t="s">
        <v>9</v>
      </c>
      <c r="E8938" t="s">
        <v>10</v>
      </c>
      <c r="F8938">
        <v>11000000</v>
      </c>
      <c r="G8938">
        <v>52929168</v>
      </c>
      <c r="H8938" t="s">
        <v>11</v>
      </c>
      <c r="I8938">
        <f>YEAR(Table1[[#This Row],[date]])</f>
        <v>1992</v>
      </c>
      <c r="J8938">
        <f>Table1[[#This Row],[revenue]]-Table1[[#This Row],[budget_x]]</f>
        <v>41929168</v>
      </c>
      <c r="K8938" s="7">
        <f>Table1[[#This Row],[profit /loss ]]/Table1[[#This Row],[budget_x]]</f>
        <v>3.8117425454545453</v>
      </c>
      <c r="L8938" t="str" cm="1">
        <f t="array" ref="L8938">_xlfn.IFS(Table1[[#This Row],[score]]&gt;70,"high",Table1[[#This Row],[score]]&gt;50,"medium",Table1[[#This Row],[score]]&lt;=50,"low")</f>
        <v>high</v>
      </c>
    </row>
    <row r="8939" spans="1:12" x14ac:dyDescent="0.3">
      <c r="A8939" t="s">
        <v>8589</v>
      </c>
      <c r="B8939" s="1">
        <v>32704</v>
      </c>
      <c r="C8939">
        <v>67</v>
      </c>
      <c r="D8939" t="s">
        <v>9</v>
      </c>
      <c r="E8939" t="s">
        <v>69</v>
      </c>
      <c r="F8939">
        <v>126000000</v>
      </c>
      <c r="G8939">
        <v>404506361</v>
      </c>
      <c r="H8939" t="s">
        <v>143</v>
      </c>
      <c r="I8939">
        <f>YEAR(Table1[[#This Row],[date]])</f>
        <v>1989</v>
      </c>
      <c r="J8939">
        <f>Table1[[#This Row],[revenue]]-Table1[[#This Row],[budget_x]]</f>
        <v>278506361</v>
      </c>
      <c r="K8939" s="7">
        <f>Table1[[#This Row],[profit /loss ]]/Table1[[#This Row],[budget_x]]</f>
        <v>2.2103679444444446</v>
      </c>
      <c r="L8939" t="str" cm="1">
        <f t="array" ref="L8939">_xlfn.IFS(Table1[[#This Row],[score]]&gt;70,"high",Table1[[#This Row],[score]]&gt;50,"medium",Table1[[#This Row],[score]]&lt;=50,"low")</f>
        <v>medium</v>
      </c>
    </row>
    <row r="8940" spans="1:12" x14ac:dyDescent="0.3">
      <c r="A8940" t="s">
        <v>8590</v>
      </c>
      <c r="B8940" s="1">
        <v>42054</v>
      </c>
      <c r="C8940">
        <v>80</v>
      </c>
      <c r="D8940" t="s">
        <v>9</v>
      </c>
      <c r="E8940" t="s">
        <v>10</v>
      </c>
      <c r="F8940">
        <v>16311197</v>
      </c>
      <c r="G8940">
        <v>857522</v>
      </c>
      <c r="H8940" t="s">
        <v>306</v>
      </c>
      <c r="I8940">
        <f>YEAR(Table1[[#This Row],[date]])</f>
        <v>2015</v>
      </c>
      <c r="J8940">
        <f>Table1[[#This Row],[revenue]]-Table1[[#This Row],[budget_x]]</f>
        <v>-15453675</v>
      </c>
      <c r="K8940" s="7">
        <f>Table1[[#This Row],[profit /loss ]]/Table1[[#This Row],[budget_x]]</f>
        <v>-0.94742740217042321</v>
      </c>
      <c r="L8940" t="str" cm="1">
        <f t="array" ref="L8940">_xlfn.IFS(Table1[[#This Row],[score]]&gt;70,"high",Table1[[#This Row],[score]]&gt;50,"medium",Table1[[#This Row],[score]]&lt;=50,"low")</f>
        <v>high</v>
      </c>
    </row>
    <row r="8941" spans="1:12" x14ac:dyDescent="0.3">
      <c r="A8941" t="s">
        <v>8591</v>
      </c>
      <c r="B8941" s="1">
        <v>31951</v>
      </c>
      <c r="C8941">
        <v>73</v>
      </c>
      <c r="D8941" t="s">
        <v>9</v>
      </c>
      <c r="E8941" t="s">
        <v>10</v>
      </c>
      <c r="F8941">
        <v>2300000</v>
      </c>
      <c r="G8941">
        <v>5300000</v>
      </c>
      <c r="H8941" t="s">
        <v>11</v>
      </c>
      <c r="I8941">
        <f>YEAR(Table1[[#This Row],[date]])</f>
        <v>1987</v>
      </c>
      <c r="J8941">
        <f>Table1[[#This Row],[revenue]]-Table1[[#This Row],[budget_x]]</f>
        <v>3000000</v>
      </c>
      <c r="K8941" s="7">
        <f>Table1[[#This Row],[profit /loss ]]/Table1[[#This Row],[budget_x]]</f>
        <v>1.3043478260869565</v>
      </c>
      <c r="L8941" t="str" cm="1">
        <f t="array" ref="L8941">_xlfn.IFS(Table1[[#This Row],[score]]&gt;70,"high",Table1[[#This Row],[score]]&gt;50,"medium",Table1[[#This Row],[score]]&lt;=50,"low")</f>
        <v>high</v>
      </c>
    </row>
    <row r="8942" spans="1:12" x14ac:dyDescent="0.3">
      <c r="A8942" t="s">
        <v>8592</v>
      </c>
      <c r="B8942" s="1">
        <v>44228</v>
      </c>
      <c r="C8942">
        <v>68</v>
      </c>
      <c r="D8942" t="s">
        <v>9</v>
      </c>
      <c r="E8942" t="s">
        <v>10</v>
      </c>
      <c r="F8942">
        <v>81500000</v>
      </c>
      <c r="G8942">
        <v>563588855</v>
      </c>
      <c r="H8942" t="s">
        <v>17</v>
      </c>
      <c r="I8942">
        <f>YEAR(Table1[[#This Row],[date]])</f>
        <v>2021</v>
      </c>
      <c r="J8942">
        <f>Table1[[#This Row],[revenue]]-Table1[[#This Row],[budget_x]]</f>
        <v>482088855</v>
      </c>
      <c r="K8942" s="7">
        <f>Table1[[#This Row],[profit /loss ]]/Table1[[#This Row],[budget_x]]</f>
        <v>5.9152006748466261</v>
      </c>
      <c r="L8942" t="str" cm="1">
        <f t="array" ref="L8942">_xlfn.IFS(Table1[[#This Row],[score]]&gt;70,"high",Table1[[#This Row],[score]]&gt;50,"medium",Table1[[#This Row],[score]]&lt;=50,"low")</f>
        <v>medium</v>
      </c>
    </row>
    <row r="8943" spans="1:12" x14ac:dyDescent="0.3">
      <c r="A8943" t="s">
        <v>8593</v>
      </c>
      <c r="B8943" s="1">
        <v>41922</v>
      </c>
      <c r="C8943">
        <v>66</v>
      </c>
      <c r="D8943" t="s">
        <v>9</v>
      </c>
      <c r="E8943" t="s">
        <v>10</v>
      </c>
      <c r="F8943">
        <v>5000000</v>
      </c>
      <c r="G8943">
        <v>6656705</v>
      </c>
      <c r="H8943" t="s">
        <v>17</v>
      </c>
      <c r="I8943">
        <f>YEAR(Table1[[#This Row],[date]])</f>
        <v>2014</v>
      </c>
      <c r="J8943">
        <f>Table1[[#This Row],[revenue]]-Table1[[#This Row],[budget_x]]</f>
        <v>1656705</v>
      </c>
      <c r="K8943" s="7">
        <f>Table1[[#This Row],[profit /loss ]]/Table1[[#This Row],[budget_x]]</f>
        <v>0.331341</v>
      </c>
      <c r="L8943" t="str" cm="1">
        <f t="array" ref="L8943">_xlfn.IFS(Table1[[#This Row],[score]]&gt;70,"high",Table1[[#This Row],[score]]&gt;50,"medium",Table1[[#This Row],[score]]&lt;=50,"low")</f>
        <v>medium</v>
      </c>
    </row>
    <row r="8944" spans="1:12" x14ac:dyDescent="0.3">
      <c r="A8944" t="s">
        <v>8594</v>
      </c>
      <c r="B8944" s="1">
        <v>33192</v>
      </c>
      <c r="C8944">
        <v>70</v>
      </c>
      <c r="D8944" t="s">
        <v>9</v>
      </c>
      <c r="E8944" t="s">
        <v>10</v>
      </c>
      <c r="F8944">
        <v>9500000</v>
      </c>
      <c r="G8944">
        <v>14560247</v>
      </c>
      <c r="H8944" t="s">
        <v>11</v>
      </c>
      <c r="I8944">
        <f>YEAR(Table1[[#This Row],[date]])</f>
        <v>1990</v>
      </c>
      <c r="J8944">
        <f>Table1[[#This Row],[revenue]]-Table1[[#This Row],[budget_x]]</f>
        <v>5060247</v>
      </c>
      <c r="K8944" s="7">
        <f>Table1[[#This Row],[profit /loss ]]/Table1[[#This Row],[budget_x]]</f>
        <v>0.53265757894736843</v>
      </c>
      <c r="L8944" t="str" cm="1">
        <f t="array" ref="L8944">_xlfn.IFS(Table1[[#This Row],[score]]&gt;70,"high",Table1[[#This Row],[score]]&gt;50,"medium",Table1[[#This Row],[score]]&lt;=50,"low")</f>
        <v>medium</v>
      </c>
    </row>
    <row r="8945" spans="1:12" x14ac:dyDescent="0.3">
      <c r="A8945" t="s">
        <v>8595</v>
      </c>
      <c r="B8945" s="1">
        <v>26296</v>
      </c>
      <c r="C8945">
        <v>58</v>
      </c>
      <c r="D8945" t="s">
        <v>9</v>
      </c>
      <c r="E8945" t="s">
        <v>69</v>
      </c>
      <c r="F8945">
        <v>97140000</v>
      </c>
      <c r="G8945">
        <v>181655466.40000001</v>
      </c>
      <c r="H8945" t="s">
        <v>143</v>
      </c>
      <c r="I8945">
        <f>YEAR(Table1[[#This Row],[date]])</f>
        <v>1971</v>
      </c>
      <c r="J8945">
        <f>Table1[[#This Row],[revenue]]-Table1[[#This Row],[budget_x]]</f>
        <v>84515466.400000006</v>
      </c>
      <c r="K8945" s="7">
        <f>Table1[[#This Row],[profit /loss ]]/Table1[[#This Row],[budget_x]]</f>
        <v>0.87003774346304308</v>
      </c>
      <c r="L8945" t="str" cm="1">
        <f t="array" ref="L8945">_xlfn.IFS(Table1[[#This Row],[score]]&gt;70,"high",Table1[[#This Row],[score]]&gt;50,"medium",Table1[[#This Row],[score]]&lt;=50,"low")</f>
        <v>medium</v>
      </c>
    </row>
    <row r="8946" spans="1:12" x14ac:dyDescent="0.3">
      <c r="A8946" t="s">
        <v>8596</v>
      </c>
      <c r="B8946" s="1">
        <v>36571</v>
      </c>
      <c r="C8946">
        <v>63</v>
      </c>
      <c r="D8946" t="s">
        <v>9</v>
      </c>
      <c r="E8946" t="s">
        <v>10</v>
      </c>
      <c r="F8946">
        <v>112800000</v>
      </c>
      <c r="G8946">
        <v>520553499.60000002</v>
      </c>
      <c r="H8946" t="s">
        <v>17</v>
      </c>
      <c r="I8946">
        <f>YEAR(Table1[[#This Row],[date]])</f>
        <v>2000</v>
      </c>
      <c r="J8946">
        <f>Table1[[#This Row],[revenue]]-Table1[[#This Row],[budget_x]]</f>
        <v>407753499.60000002</v>
      </c>
      <c r="K8946" s="7">
        <f>Table1[[#This Row],[profit /loss ]]/Table1[[#This Row],[budget_x]]</f>
        <v>3.6148359893617021</v>
      </c>
      <c r="L8946" t="str" cm="1">
        <f t="array" ref="L8946">_xlfn.IFS(Table1[[#This Row],[score]]&gt;70,"high",Table1[[#This Row],[score]]&gt;50,"medium",Table1[[#This Row],[score]]&lt;=50,"low")</f>
        <v>medium</v>
      </c>
    </row>
    <row r="8947" spans="1:12" x14ac:dyDescent="0.3">
      <c r="A8947" t="s">
        <v>8597</v>
      </c>
      <c r="B8947" s="1">
        <v>38624</v>
      </c>
      <c r="C8947">
        <v>62</v>
      </c>
      <c r="D8947" t="s">
        <v>9</v>
      </c>
      <c r="E8947" t="s">
        <v>83</v>
      </c>
      <c r="F8947">
        <v>10000000</v>
      </c>
      <c r="G8947">
        <v>50336279</v>
      </c>
      <c r="H8947" t="s">
        <v>11</v>
      </c>
      <c r="I8947">
        <f>YEAR(Table1[[#This Row],[date]])</f>
        <v>2005</v>
      </c>
      <c r="J8947">
        <f>Table1[[#This Row],[revenue]]-Table1[[#This Row],[budget_x]]</f>
        <v>40336279</v>
      </c>
      <c r="K8947" s="7">
        <f>Table1[[#This Row],[profit /loss ]]/Table1[[#This Row],[budget_x]]</f>
        <v>4.0336278999999999</v>
      </c>
      <c r="L8947" t="str" cm="1">
        <f t="array" ref="L8947">_xlfn.IFS(Table1[[#This Row],[score]]&gt;70,"high",Table1[[#This Row],[score]]&gt;50,"medium",Table1[[#This Row],[score]]&lt;=50,"low")</f>
        <v>medium</v>
      </c>
    </row>
    <row r="8948" spans="1:12" x14ac:dyDescent="0.3">
      <c r="A8948" t="s">
        <v>8598</v>
      </c>
      <c r="B8948" s="1">
        <v>37187</v>
      </c>
      <c r="C8948">
        <v>45</v>
      </c>
      <c r="D8948" t="s">
        <v>9</v>
      </c>
      <c r="E8948" t="s">
        <v>10</v>
      </c>
      <c r="F8948">
        <v>1500000</v>
      </c>
      <c r="G8948">
        <v>2264858.7999999998</v>
      </c>
      <c r="H8948" t="s">
        <v>17</v>
      </c>
      <c r="I8948">
        <f>YEAR(Table1[[#This Row],[date]])</f>
        <v>2001</v>
      </c>
      <c r="J8948">
        <f>Table1[[#This Row],[revenue]]-Table1[[#This Row],[budget_x]]</f>
        <v>764858.79999999981</v>
      </c>
      <c r="K8948" s="7">
        <f>Table1[[#This Row],[profit /loss ]]/Table1[[#This Row],[budget_x]]</f>
        <v>0.5099058666666666</v>
      </c>
      <c r="L8948" t="str" cm="1">
        <f t="array" ref="L8948">_xlfn.IFS(Table1[[#This Row],[score]]&gt;70,"high",Table1[[#This Row],[score]]&gt;50,"medium",Table1[[#This Row],[score]]&lt;=50,"low")</f>
        <v>low</v>
      </c>
    </row>
    <row r="8949" spans="1:12" x14ac:dyDescent="0.3">
      <c r="A8949" t="s">
        <v>8599</v>
      </c>
      <c r="B8949" s="1">
        <v>43537</v>
      </c>
      <c r="C8949">
        <v>62</v>
      </c>
      <c r="D8949" t="s">
        <v>9</v>
      </c>
      <c r="E8949" t="s">
        <v>10</v>
      </c>
      <c r="F8949">
        <v>19000000</v>
      </c>
      <c r="G8949">
        <v>29152618</v>
      </c>
      <c r="H8949" t="s">
        <v>11</v>
      </c>
      <c r="I8949">
        <f>YEAR(Table1[[#This Row],[date]])</f>
        <v>2019</v>
      </c>
      <c r="J8949">
        <f>Table1[[#This Row],[revenue]]-Table1[[#This Row],[budget_x]]</f>
        <v>10152618</v>
      </c>
      <c r="K8949" s="7">
        <f>Table1[[#This Row],[profit /loss ]]/Table1[[#This Row],[budget_x]]</f>
        <v>0.53434831578947373</v>
      </c>
      <c r="L8949" t="str" cm="1">
        <f t="array" ref="L8949">_xlfn.IFS(Table1[[#This Row],[score]]&gt;70,"high",Table1[[#This Row],[score]]&gt;50,"medium",Table1[[#This Row],[score]]&lt;=50,"low")</f>
        <v>medium</v>
      </c>
    </row>
    <row r="8950" spans="1:12" x14ac:dyDescent="0.3">
      <c r="A8950" t="s">
        <v>8600</v>
      </c>
      <c r="B8950" s="1">
        <v>43938</v>
      </c>
      <c r="C8950">
        <v>62</v>
      </c>
      <c r="D8950" t="s">
        <v>9</v>
      </c>
      <c r="E8950" t="s">
        <v>171</v>
      </c>
      <c r="F8950">
        <v>38200000</v>
      </c>
      <c r="G8950">
        <v>319040588.80000001</v>
      </c>
      <c r="H8950" t="s">
        <v>184</v>
      </c>
      <c r="I8950">
        <f>YEAR(Table1[[#This Row],[date]])</f>
        <v>2020</v>
      </c>
      <c r="J8950">
        <f>Table1[[#This Row],[revenue]]-Table1[[#This Row],[budget_x]]</f>
        <v>280840588.80000001</v>
      </c>
      <c r="K8950" s="7">
        <f>Table1[[#This Row],[profit /loss ]]/Table1[[#This Row],[budget_x]]</f>
        <v>7.35184787434555</v>
      </c>
      <c r="L8950" t="str" cm="1">
        <f t="array" ref="L8950">_xlfn.IFS(Table1[[#This Row],[score]]&gt;70,"high",Table1[[#This Row],[score]]&gt;50,"medium",Table1[[#This Row],[score]]&lt;=50,"low")</f>
        <v>medium</v>
      </c>
    </row>
    <row r="8951" spans="1:12" x14ac:dyDescent="0.3">
      <c r="A8951" t="s">
        <v>8601</v>
      </c>
      <c r="B8951" s="1">
        <v>44995</v>
      </c>
      <c r="C8951">
        <v>78</v>
      </c>
      <c r="D8951" t="s">
        <v>9</v>
      </c>
      <c r="E8951" t="s">
        <v>10</v>
      </c>
      <c r="F8951">
        <v>104600000</v>
      </c>
      <c r="G8951">
        <v>959282104.20000005</v>
      </c>
      <c r="H8951" t="s">
        <v>17</v>
      </c>
      <c r="I8951">
        <f>YEAR(Table1[[#This Row],[date]])</f>
        <v>2023</v>
      </c>
      <c r="J8951">
        <f>Table1[[#This Row],[revenue]]-Table1[[#This Row],[budget_x]]</f>
        <v>854682104.20000005</v>
      </c>
      <c r="K8951" s="7">
        <f>Table1[[#This Row],[profit /loss ]]/Table1[[#This Row],[budget_x]]</f>
        <v>8.1709570191204595</v>
      </c>
      <c r="L8951" t="str" cm="1">
        <f t="array" ref="L8951">_xlfn.IFS(Table1[[#This Row],[score]]&gt;70,"high",Table1[[#This Row],[score]]&gt;50,"medium",Table1[[#This Row],[score]]&lt;=50,"low")</f>
        <v>high</v>
      </c>
    </row>
    <row r="8952" spans="1:12" x14ac:dyDescent="0.3">
      <c r="A8952" t="s">
        <v>8602</v>
      </c>
      <c r="B8952" s="1">
        <v>31766</v>
      </c>
      <c r="C8952">
        <v>55</v>
      </c>
      <c r="D8952" t="s">
        <v>9</v>
      </c>
      <c r="E8952" t="s">
        <v>69</v>
      </c>
      <c r="F8952">
        <v>79000000</v>
      </c>
      <c r="G8952">
        <v>373478210.19999999</v>
      </c>
      <c r="H8952" t="s">
        <v>143</v>
      </c>
      <c r="I8952">
        <f>YEAR(Table1[[#This Row],[date]])</f>
        <v>1986</v>
      </c>
      <c r="J8952">
        <f>Table1[[#This Row],[revenue]]-Table1[[#This Row],[budget_x]]</f>
        <v>294478210.19999999</v>
      </c>
      <c r="K8952" s="7">
        <f>Table1[[#This Row],[profit /loss ]]/Table1[[#This Row],[budget_x]]</f>
        <v>3.7275722810126579</v>
      </c>
      <c r="L8952" t="str" cm="1">
        <f t="array" ref="L8952">_xlfn.IFS(Table1[[#This Row],[score]]&gt;70,"high",Table1[[#This Row],[score]]&gt;50,"medium",Table1[[#This Row],[score]]&lt;=50,"low")</f>
        <v>medium</v>
      </c>
    </row>
    <row r="8953" spans="1:12" x14ac:dyDescent="0.3">
      <c r="A8953" t="s">
        <v>8603</v>
      </c>
      <c r="B8953" s="1">
        <v>38296</v>
      </c>
      <c r="C8953">
        <v>58</v>
      </c>
      <c r="D8953" t="s">
        <v>9</v>
      </c>
      <c r="E8953" t="s">
        <v>10</v>
      </c>
      <c r="F8953">
        <v>40000000</v>
      </c>
      <c r="G8953">
        <v>35195939</v>
      </c>
      <c r="H8953" t="s">
        <v>17</v>
      </c>
      <c r="I8953">
        <f>YEAR(Table1[[#This Row],[date]])</f>
        <v>2004</v>
      </c>
      <c r="J8953">
        <f>Table1[[#This Row],[revenue]]-Table1[[#This Row],[budget_x]]</f>
        <v>-4804061</v>
      </c>
      <c r="K8953" s="7">
        <f>Table1[[#This Row],[profit /loss ]]/Table1[[#This Row],[budget_x]]</f>
        <v>-0.120101525</v>
      </c>
      <c r="L8953" t="str" cm="1">
        <f t="array" ref="L8953">_xlfn.IFS(Table1[[#This Row],[score]]&gt;70,"high",Table1[[#This Row],[score]]&gt;50,"medium",Table1[[#This Row],[score]]&lt;=50,"low")</f>
        <v>medium</v>
      </c>
    </row>
    <row r="8954" spans="1:12" x14ac:dyDescent="0.3">
      <c r="A8954" t="s">
        <v>8604</v>
      </c>
      <c r="B8954" s="1">
        <v>19073</v>
      </c>
      <c r="C8954">
        <v>81</v>
      </c>
      <c r="D8954" t="s">
        <v>9</v>
      </c>
      <c r="E8954" t="s">
        <v>69</v>
      </c>
      <c r="F8954">
        <v>250000</v>
      </c>
      <c r="G8954">
        <v>96568</v>
      </c>
      <c r="H8954" t="s">
        <v>11</v>
      </c>
      <c r="I8954">
        <f>YEAR(Table1[[#This Row],[date]])</f>
        <v>1952</v>
      </c>
      <c r="J8954">
        <f>Table1[[#This Row],[revenue]]-Table1[[#This Row],[budget_x]]</f>
        <v>-153432</v>
      </c>
      <c r="K8954" s="7">
        <f>Table1[[#This Row],[profit /loss ]]/Table1[[#This Row],[budget_x]]</f>
        <v>-0.61372800000000005</v>
      </c>
      <c r="L8954" t="str" cm="1">
        <f t="array" ref="L8954">_xlfn.IFS(Table1[[#This Row],[score]]&gt;70,"high",Table1[[#This Row],[score]]&gt;50,"medium",Table1[[#This Row],[score]]&lt;=50,"low")</f>
        <v>high</v>
      </c>
    </row>
    <row r="8955" spans="1:12" x14ac:dyDescent="0.3">
      <c r="A8955" t="s">
        <v>8605</v>
      </c>
      <c r="B8955" s="1">
        <v>31001</v>
      </c>
      <c r="C8955">
        <v>73</v>
      </c>
      <c r="D8955" t="s">
        <v>9</v>
      </c>
      <c r="E8955" t="s">
        <v>10</v>
      </c>
      <c r="F8955">
        <v>5952000</v>
      </c>
      <c r="G8955">
        <v>2120755</v>
      </c>
      <c r="H8955" t="s">
        <v>11</v>
      </c>
      <c r="I8955">
        <f>YEAR(Table1[[#This Row],[date]])</f>
        <v>1984</v>
      </c>
      <c r="J8955">
        <f>Table1[[#This Row],[revenue]]-Table1[[#This Row],[budget_x]]</f>
        <v>-3831245</v>
      </c>
      <c r="K8955" s="7">
        <f>Table1[[#This Row],[profit /loss ]]/Table1[[#This Row],[budget_x]]</f>
        <v>-0.64369035618279569</v>
      </c>
      <c r="L8955" t="str" cm="1">
        <f t="array" ref="L8955">_xlfn.IFS(Table1[[#This Row],[score]]&gt;70,"high",Table1[[#This Row],[score]]&gt;50,"medium",Table1[[#This Row],[score]]&lt;=50,"low")</f>
        <v>high</v>
      </c>
    </row>
    <row r="8956" spans="1:12" x14ac:dyDescent="0.3">
      <c r="A8956" t="s">
        <v>8606</v>
      </c>
      <c r="B8956" s="1">
        <v>43259</v>
      </c>
      <c r="C8956">
        <v>0</v>
      </c>
      <c r="D8956" t="s">
        <v>9</v>
      </c>
      <c r="E8956" t="s">
        <v>74</v>
      </c>
      <c r="F8956">
        <v>181600000</v>
      </c>
      <c r="G8956">
        <v>175269998.80000001</v>
      </c>
      <c r="H8956" t="s">
        <v>75</v>
      </c>
      <c r="I8956">
        <f>YEAR(Table1[[#This Row],[date]])</f>
        <v>2018</v>
      </c>
      <c r="J8956">
        <f>Table1[[#This Row],[revenue]]-Table1[[#This Row],[budget_x]]</f>
        <v>-6330001.1999999881</v>
      </c>
      <c r="K8956" s="7">
        <f>Table1[[#This Row],[profit /loss ]]/Table1[[#This Row],[budget_x]]</f>
        <v>-3.4856834801762049E-2</v>
      </c>
      <c r="L8956" t="str" cm="1">
        <f t="array" ref="L8956">_xlfn.IFS(Table1[[#This Row],[score]]&gt;70,"high",Table1[[#This Row],[score]]&gt;50,"medium",Table1[[#This Row],[score]]&lt;=50,"low")</f>
        <v>low</v>
      </c>
    </row>
    <row r="8957" spans="1:12" x14ac:dyDescent="0.3">
      <c r="A8957" t="s">
        <v>8607</v>
      </c>
      <c r="B8957" s="1">
        <v>42479</v>
      </c>
      <c r="C8957">
        <v>68</v>
      </c>
      <c r="D8957" t="s">
        <v>9</v>
      </c>
      <c r="E8957" t="s">
        <v>15</v>
      </c>
      <c r="F8957">
        <v>81500000</v>
      </c>
      <c r="G8957">
        <v>563588855</v>
      </c>
      <c r="H8957" t="s">
        <v>25</v>
      </c>
      <c r="I8957">
        <f>YEAR(Table1[[#This Row],[date]])</f>
        <v>2016</v>
      </c>
      <c r="J8957">
        <f>Table1[[#This Row],[revenue]]-Table1[[#This Row],[budget_x]]</f>
        <v>482088855</v>
      </c>
      <c r="K8957" s="7">
        <f>Table1[[#This Row],[profit /loss ]]/Table1[[#This Row],[budget_x]]</f>
        <v>5.9152006748466261</v>
      </c>
      <c r="L8957" t="str" cm="1">
        <f t="array" ref="L8957">_xlfn.IFS(Table1[[#This Row],[score]]&gt;70,"high",Table1[[#This Row],[score]]&gt;50,"medium",Table1[[#This Row],[score]]&lt;=50,"low")</f>
        <v>medium</v>
      </c>
    </row>
    <row r="8958" spans="1:12" x14ac:dyDescent="0.3">
      <c r="A8958" t="s">
        <v>8608</v>
      </c>
      <c r="B8958" s="1">
        <v>36977</v>
      </c>
      <c r="C8958">
        <v>64</v>
      </c>
      <c r="D8958" t="s">
        <v>9</v>
      </c>
      <c r="E8958" t="s">
        <v>10</v>
      </c>
      <c r="F8958">
        <v>80400000</v>
      </c>
      <c r="G8958">
        <v>336952152</v>
      </c>
      <c r="H8958" t="s">
        <v>184</v>
      </c>
      <c r="I8958">
        <f>YEAR(Table1[[#This Row],[date]])</f>
        <v>2001</v>
      </c>
      <c r="J8958">
        <f>Table1[[#This Row],[revenue]]-Table1[[#This Row],[budget_x]]</f>
        <v>256552152</v>
      </c>
      <c r="K8958" s="7">
        <f>Table1[[#This Row],[profit /loss ]]/Table1[[#This Row],[budget_x]]</f>
        <v>3.1909471641791045</v>
      </c>
      <c r="L8958" t="str" cm="1">
        <f t="array" ref="L8958">_xlfn.IFS(Table1[[#This Row],[score]]&gt;70,"high",Table1[[#This Row],[score]]&gt;50,"medium",Table1[[#This Row],[score]]&lt;=50,"low")</f>
        <v>medium</v>
      </c>
    </row>
    <row r="8959" spans="1:12" x14ac:dyDescent="0.3">
      <c r="A8959" t="s">
        <v>8609</v>
      </c>
      <c r="B8959" s="1">
        <v>44104</v>
      </c>
      <c r="C8959">
        <v>80</v>
      </c>
      <c r="D8959" t="s">
        <v>9</v>
      </c>
      <c r="E8959" t="s">
        <v>319</v>
      </c>
      <c r="F8959">
        <v>150600000</v>
      </c>
      <c r="G8959">
        <v>595004425.60000002</v>
      </c>
      <c r="H8959" t="s">
        <v>761</v>
      </c>
      <c r="I8959">
        <f>YEAR(Table1[[#This Row],[date]])</f>
        <v>2020</v>
      </c>
      <c r="J8959">
        <f>Table1[[#This Row],[revenue]]-Table1[[#This Row],[budget_x]]</f>
        <v>444404425.60000002</v>
      </c>
      <c r="K8959" s="7">
        <f>Table1[[#This Row],[profit /loss ]]/Table1[[#This Row],[budget_x]]</f>
        <v>2.9508926002656044</v>
      </c>
      <c r="L8959" t="str" cm="1">
        <f t="array" ref="L8959">_xlfn.IFS(Table1[[#This Row],[score]]&gt;70,"high",Table1[[#This Row],[score]]&gt;50,"medium",Table1[[#This Row],[score]]&lt;=50,"low")</f>
        <v>high</v>
      </c>
    </row>
    <row r="8960" spans="1:12" x14ac:dyDescent="0.3">
      <c r="A8960" t="s">
        <v>8610</v>
      </c>
      <c r="B8960" s="1">
        <v>40569</v>
      </c>
      <c r="C8960">
        <v>53</v>
      </c>
      <c r="D8960" t="s">
        <v>9</v>
      </c>
      <c r="E8960" t="s">
        <v>10</v>
      </c>
      <c r="F8960">
        <v>120000000</v>
      </c>
      <c r="G8960">
        <v>48668907</v>
      </c>
      <c r="H8960" t="s">
        <v>11</v>
      </c>
      <c r="I8960">
        <f>YEAR(Table1[[#This Row],[date]])</f>
        <v>2011</v>
      </c>
      <c r="J8960">
        <f>Table1[[#This Row],[revenue]]-Table1[[#This Row],[budget_x]]</f>
        <v>-71331093</v>
      </c>
      <c r="K8960" s="7">
        <f>Table1[[#This Row],[profit /loss ]]/Table1[[#This Row],[budget_x]]</f>
        <v>-0.59442577500000005</v>
      </c>
      <c r="L8960" t="str" cm="1">
        <f t="array" ref="L8960">_xlfn.IFS(Table1[[#This Row],[score]]&gt;70,"high",Table1[[#This Row],[score]]&gt;50,"medium",Table1[[#This Row],[score]]&lt;=50,"low")</f>
        <v>medium</v>
      </c>
    </row>
    <row r="8961" spans="1:12" x14ac:dyDescent="0.3">
      <c r="A8961" t="s">
        <v>8611</v>
      </c>
      <c r="B8961" s="1">
        <v>38784</v>
      </c>
      <c r="C8961">
        <v>65</v>
      </c>
      <c r="D8961" t="s">
        <v>9</v>
      </c>
      <c r="E8961" t="s">
        <v>10</v>
      </c>
      <c r="F8961">
        <v>1000000</v>
      </c>
      <c r="G8961">
        <v>5382</v>
      </c>
      <c r="H8961" t="s">
        <v>11</v>
      </c>
      <c r="I8961">
        <f>YEAR(Table1[[#This Row],[date]])</f>
        <v>2006</v>
      </c>
      <c r="J8961">
        <f>Table1[[#This Row],[revenue]]-Table1[[#This Row],[budget_x]]</f>
        <v>-994618</v>
      </c>
      <c r="K8961" s="7">
        <f>Table1[[#This Row],[profit /loss ]]/Table1[[#This Row],[budget_x]]</f>
        <v>-0.994618</v>
      </c>
      <c r="L8961" t="str" cm="1">
        <f t="array" ref="L8961">_xlfn.IFS(Table1[[#This Row],[score]]&gt;70,"high",Table1[[#This Row],[score]]&gt;50,"medium",Table1[[#This Row],[score]]&lt;=50,"low")</f>
        <v>medium</v>
      </c>
    </row>
    <row r="8962" spans="1:12" x14ac:dyDescent="0.3">
      <c r="A8962" t="s">
        <v>8612</v>
      </c>
      <c r="B8962" s="1">
        <v>45027</v>
      </c>
      <c r="C8962">
        <v>0</v>
      </c>
      <c r="D8962" t="s">
        <v>9</v>
      </c>
      <c r="E8962" t="s">
        <v>10</v>
      </c>
      <c r="F8962">
        <v>157540000</v>
      </c>
      <c r="G8962">
        <v>178359863</v>
      </c>
      <c r="H8962" t="s">
        <v>17</v>
      </c>
      <c r="I8962">
        <f>YEAR(Table1[[#This Row],[date]])</f>
        <v>2023</v>
      </c>
      <c r="J8962">
        <f>Table1[[#This Row],[revenue]]-Table1[[#This Row],[budget_x]]</f>
        <v>20819863</v>
      </c>
      <c r="K8962" s="7">
        <f>Table1[[#This Row],[profit /loss ]]/Table1[[#This Row],[budget_x]]</f>
        <v>0.1321560429097372</v>
      </c>
      <c r="L8962" t="str" cm="1">
        <f t="array" ref="L8962">_xlfn.IFS(Table1[[#This Row],[score]]&gt;70,"high",Table1[[#This Row],[score]]&gt;50,"medium",Table1[[#This Row],[score]]&lt;=50,"low")</f>
        <v>low</v>
      </c>
    </row>
    <row r="8963" spans="1:12" x14ac:dyDescent="0.3">
      <c r="A8963" t="s">
        <v>8613</v>
      </c>
      <c r="B8963" s="1">
        <v>43291</v>
      </c>
      <c r="C8963">
        <v>10</v>
      </c>
      <c r="D8963" t="s">
        <v>9</v>
      </c>
      <c r="E8963" t="s">
        <v>74</v>
      </c>
      <c r="F8963">
        <v>201940000</v>
      </c>
      <c r="G8963">
        <v>38157314</v>
      </c>
      <c r="H8963" t="s">
        <v>75</v>
      </c>
      <c r="I8963">
        <f>YEAR(Table1[[#This Row],[date]])</f>
        <v>2018</v>
      </c>
      <c r="J8963">
        <f>Table1[[#This Row],[revenue]]-Table1[[#This Row],[budget_x]]</f>
        <v>-163782686</v>
      </c>
      <c r="K8963" s="7">
        <f>Table1[[#This Row],[profit /loss ]]/Table1[[#This Row],[budget_x]]</f>
        <v>-0.81104628107358623</v>
      </c>
      <c r="L8963" t="str" cm="1">
        <f t="array" ref="L8963">_xlfn.IFS(Table1[[#This Row],[score]]&gt;70,"high",Table1[[#This Row],[score]]&gt;50,"medium",Table1[[#This Row],[score]]&lt;=50,"low")</f>
        <v>low</v>
      </c>
    </row>
    <row r="8964" spans="1:12" x14ac:dyDescent="0.3">
      <c r="A8964" t="s">
        <v>8614</v>
      </c>
      <c r="B8964" s="1">
        <v>27626</v>
      </c>
      <c r="C8964">
        <v>56</v>
      </c>
      <c r="D8964" t="s">
        <v>9</v>
      </c>
      <c r="E8964" t="s">
        <v>171</v>
      </c>
      <c r="F8964">
        <v>148400000</v>
      </c>
      <c r="G8964">
        <v>417797991.39999998</v>
      </c>
      <c r="H8964" t="s">
        <v>184</v>
      </c>
      <c r="I8964">
        <f>YEAR(Table1[[#This Row],[date]])</f>
        <v>1975</v>
      </c>
      <c r="J8964">
        <f>Table1[[#This Row],[revenue]]-Table1[[#This Row],[budget_x]]</f>
        <v>269397991.39999998</v>
      </c>
      <c r="K8964" s="7">
        <f>Table1[[#This Row],[profit /loss ]]/Table1[[#This Row],[budget_x]]</f>
        <v>1.8153503463611858</v>
      </c>
      <c r="L8964" t="str" cm="1">
        <f t="array" ref="L8964">_xlfn.IFS(Table1[[#This Row],[score]]&gt;70,"high",Table1[[#This Row],[score]]&gt;50,"medium",Table1[[#This Row],[score]]&lt;=50,"low")</f>
        <v>medium</v>
      </c>
    </row>
    <row r="8965" spans="1:12" x14ac:dyDescent="0.3">
      <c r="A8965" t="s">
        <v>8615</v>
      </c>
      <c r="B8965" s="1">
        <v>44316</v>
      </c>
      <c r="C8965">
        <v>58</v>
      </c>
      <c r="D8965" t="s">
        <v>9</v>
      </c>
      <c r="E8965" t="s">
        <v>10</v>
      </c>
      <c r="F8965">
        <v>70740000</v>
      </c>
      <c r="G8965">
        <v>431298841.19999999</v>
      </c>
      <c r="H8965" t="s">
        <v>11</v>
      </c>
      <c r="I8965">
        <f>YEAR(Table1[[#This Row],[date]])</f>
        <v>2021</v>
      </c>
      <c r="J8965">
        <f>Table1[[#This Row],[revenue]]-Table1[[#This Row],[budget_x]]</f>
        <v>360558841.19999999</v>
      </c>
      <c r="K8965" s="7">
        <f>Table1[[#This Row],[profit /loss ]]/Table1[[#This Row],[budget_x]]</f>
        <v>5.0969584563189141</v>
      </c>
      <c r="L8965" t="str" cm="1">
        <f t="array" ref="L8965">_xlfn.IFS(Table1[[#This Row],[score]]&gt;70,"high",Table1[[#This Row],[score]]&gt;50,"medium",Table1[[#This Row],[score]]&lt;=50,"low")</f>
        <v>medium</v>
      </c>
    </row>
    <row r="8966" spans="1:12" x14ac:dyDescent="0.3">
      <c r="A8966" t="s">
        <v>8616</v>
      </c>
      <c r="B8966" s="1">
        <v>40745</v>
      </c>
      <c r="C8966">
        <v>59</v>
      </c>
      <c r="D8966" t="s">
        <v>9</v>
      </c>
      <c r="E8966" t="s">
        <v>10</v>
      </c>
      <c r="F8966">
        <v>30000000</v>
      </c>
      <c r="G8966">
        <v>61449135</v>
      </c>
      <c r="H8966" t="s">
        <v>11</v>
      </c>
      <c r="I8966">
        <f>YEAR(Table1[[#This Row],[date]])</f>
        <v>2011</v>
      </c>
      <c r="J8966">
        <f>Table1[[#This Row],[revenue]]-Table1[[#This Row],[budget_x]]</f>
        <v>31449135</v>
      </c>
      <c r="K8966" s="7">
        <f>Table1[[#This Row],[profit /loss ]]/Table1[[#This Row],[budget_x]]</f>
        <v>1.0483045</v>
      </c>
      <c r="L8966" t="str" cm="1">
        <f t="array" ref="L8966">_xlfn.IFS(Table1[[#This Row],[score]]&gt;70,"high",Table1[[#This Row],[score]]&gt;50,"medium",Table1[[#This Row],[score]]&lt;=50,"low")</f>
        <v>medium</v>
      </c>
    </row>
    <row r="8967" spans="1:12" x14ac:dyDescent="0.3">
      <c r="A8967" t="s">
        <v>4256</v>
      </c>
      <c r="B8967" s="1">
        <v>30931</v>
      </c>
      <c r="C8967">
        <v>63</v>
      </c>
      <c r="D8967" t="s">
        <v>9</v>
      </c>
      <c r="E8967" t="s">
        <v>10</v>
      </c>
      <c r="F8967">
        <v>15000000</v>
      </c>
      <c r="G8967">
        <v>15136870</v>
      </c>
      <c r="H8967" t="s">
        <v>11</v>
      </c>
      <c r="I8967">
        <f>YEAR(Table1[[#This Row],[date]])</f>
        <v>1984</v>
      </c>
      <c r="J8967">
        <f>Table1[[#This Row],[revenue]]-Table1[[#This Row],[budget_x]]</f>
        <v>136870</v>
      </c>
      <c r="K8967" s="7">
        <f>Table1[[#This Row],[profit /loss ]]/Table1[[#This Row],[budget_x]]</f>
        <v>9.1246666666666663E-3</v>
      </c>
      <c r="L8967" t="str" cm="1">
        <f t="array" ref="L8967">_xlfn.IFS(Table1[[#This Row],[score]]&gt;70,"high",Table1[[#This Row],[score]]&gt;50,"medium",Table1[[#This Row],[score]]&lt;=50,"low")</f>
        <v>medium</v>
      </c>
    </row>
    <row r="8968" spans="1:12" x14ac:dyDescent="0.3">
      <c r="A8968" t="s">
        <v>8617</v>
      </c>
      <c r="B8968" s="1">
        <v>43881</v>
      </c>
      <c r="C8968">
        <v>72</v>
      </c>
      <c r="D8968" t="s">
        <v>9</v>
      </c>
      <c r="E8968" t="s">
        <v>10</v>
      </c>
      <c r="F8968">
        <v>25000000</v>
      </c>
      <c r="G8968">
        <v>6353847</v>
      </c>
      <c r="H8968" t="s">
        <v>11</v>
      </c>
      <c r="I8968">
        <f>YEAR(Table1[[#This Row],[date]])</f>
        <v>2020</v>
      </c>
      <c r="J8968">
        <f>Table1[[#This Row],[revenue]]-Table1[[#This Row],[budget_x]]</f>
        <v>-18646153</v>
      </c>
      <c r="K8968" s="7">
        <f>Table1[[#This Row],[profit /loss ]]/Table1[[#This Row],[budget_x]]</f>
        <v>-0.74584611999999995</v>
      </c>
      <c r="L8968" t="str" cm="1">
        <f t="array" ref="L8968">_xlfn.IFS(Table1[[#This Row],[score]]&gt;70,"high",Table1[[#This Row],[score]]&gt;50,"medium",Table1[[#This Row],[score]]&lt;=50,"low")</f>
        <v>high</v>
      </c>
    </row>
    <row r="8969" spans="1:12" x14ac:dyDescent="0.3">
      <c r="A8969" t="s">
        <v>8618</v>
      </c>
      <c r="B8969" s="1">
        <v>41695</v>
      </c>
      <c r="C8969">
        <v>61</v>
      </c>
      <c r="D8969" t="s">
        <v>9</v>
      </c>
      <c r="E8969" t="s">
        <v>10</v>
      </c>
      <c r="F8969">
        <v>30000000</v>
      </c>
      <c r="G8969">
        <v>203520323.19999999</v>
      </c>
      <c r="H8969" t="s">
        <v>17</v>
      </c>
      <c r="I8969">
        <f>YEAR(Table1[[#This Row],[date]])</f>
        <v>2014</v>
      </c>
      <c r="J8969">
        <f>Table1[[#This Row],[revenue]]-Table1[[#This Row],[budget_x]]</f>
        <v>173520323.19999999</v>
      </c>
      <c r="K8969" s="7">
        <f>Table1[[#This Row],[profit /loss ]]/Table1[[#This Row],[budget_x]]</f>
        <v>5.7840107733333328</v>
      </c>
      <c r="L8969" t="str" cm="1">
        <f t="array" ref="L8969">_xlfn.IFS(Table1[[#This Row],[score]]&gt;70,"high",Table1[[#This Row],[score]]&gt;50,"medium",Table1[[#This Row],[score]]&lt;=50,"low")</f>
        <v>medium</v>
      </c>
    </row>
    <row r="8970" spans="1:12" x14ac:dyDescent="0.3">
      <c r="A8970" t="s">
        <v>8619</v>
      </c>
      <c r="B8970" s="1">
        <v>43768</v>
      </c>
      <c r="C8970">
        <v>63</v>
      </c>
      <c r="D8970" t="s">
        <v>9</v>
      </c>
      <c r="E8970" t="s">
        <v>95</v>
      </c>
      <c r="F8970">
        <v>4000000</v>
      </c>
      <c r="G8970">
        <v>2514679</v>
      </c>
      <c r="H8970" t="s">
        <v>96</v>
      </c>
      <c r="I8970">
        <f>YEAR(Table1[[#This Row],[date]])</f>
        <v>2019</v>
      </c>
      <c r="J8970">
        <f>Table1[[#This Row],[revenue]]-Table1[[#This Row],[budget_x]]</f>
        <v>-1485321</v>
      </c>
      <c r="K8970" s="7">
        <f>Table1[[#This Row],[profit /loss ]]/Table1[[#This Row],[budget_x]]</f>
        <v>-0.37133024999999997</v>
      </c>
      <c r="L8970" t="str" cm="1">
        <f t="array" ref="L8970">_xlfn.IFS(Table1[[#This Row],[score]]&gt;70,"high",Table1[[#This Row],[score]]&gt;50,"medium",Table1[[#This Row],[score]]&lt;=50,"low")</f>
        <v>medium</v>
      </c>
    </row>
    <row r="8971" spans="1:12" x14ac:dyDescent="0.3">
      <c r="A8971" t="s">
        <v>8620</v>
      </c>
      <c r="B8971" s="1">
        <v>28195</v>
      </c>
      <c r="C8971">
        <v>56</v>
      </c>
      <c r="D8971" t="s">
        <v>9</v>
      </c>
      <c r="E8971" t="s">
        <v>10</v>
      </c>
      <c r="F8971">
        <v>6000000</v>
      </c>
      <c r="G8971">
        <v>30000000</v>
      </c>
      <c r="H8971" t="s">
        <v>17</v>
      </c>
      <c r="I8971">
        <f>YEAR(Table1[[#This Row],[date]])</f>
        <v>1977</v>
      </c>
      <c r="J8971">
        <f>Table1[[#This Row],[revenue]]-Table1[[#This Row],[budget_x]]</f>
        <v>24000000</v>
      </c>
      <c r="K8971" s="7">
        <f>Table1[[#This Row],[profit /loss ]]/Table1[[#This Row],[budget_x]]</f>
        <v>4</v>
      </c>
      <c r="L8971" t="str" cm="1">
        <f t="array" ref="L8971">_xlfn.IFS(Table1[[#This Row],[score]]&gt;70,"high",Table1[[#This Row],[score]]&gt;50,"medium",Table1[[#This Row],[score]]&lt;=50,"low")</f>
        <v>medium</v>
      </c>
    </row>
    <row r="8972" spans="1:12" x14ac:dyDescent="0.3">
      <c r="A8972" t="s">
        <v>8621</v>
      </c>
      <c r="B8972" s="1">
        <v>34614</v>
      </c>
      <c r="C8972">
        <v>51</v>
      </c>
      <c r="D8972" t="s">
        <v>9</v>
      </c>
      <c r="E8972" t="s">
        <v>10</v>
      </c>
      <c r="F8972">
        <v>23000000</v>
      </c>
      <c r="G8972">
        <v>71368</v>
      </c>
      <c r="H8972" t="s">
        <v>17</v>
      </c>
      <c r="I8972">
        <f>YEAR(Table1[[#This Row],[date]])</f>
        <v>1994</v>
      </c>
      <c r="J8972">
        <f>Table1[[#This Row],[revenue]]-Table1[[#This Row],[budget_x]]</f>
        <v>-22928632</v>
      </c>
      <c r="K8972" s="7">
        <f>Table1[[#This Row],[profit /loss ]]/Table1[[#This Row],[budget_x]]</f>
        <v>-0.99689704347826091</v>
      </c>
      <c r="L8972" t="str" cm="1">
        <f t="array" ref="L8972">_xlfn.IFS(Table1[[#This Row],[score]]&gt;70,"high",Table1[[#This Row],[score]]&gt;50,"medium",Table1[[#This Row],[score]]&lt;=50,"low")</f>
        <v>medium</v>
      </c>
    </row>
    <row r="8973" spans="1:12" x14ac:dyDescent="0.3">
      <c r="A8973" t="s">
        <v>8622</v>
      </c>
      <c r="B8973" s="1">
        <v>34592</v>
      </c>
      <c r="C8973">
        <v>58</v>
      </c>
      <c r="D8973" t="s">
        <v>9</v>
      </c>
      <c r="E8973" t="s">
        <v>10</v>
      </c>
      <c r="F8973">
        <v>13000000</v>
      </c>
      <c r="G8973">
        <v>62543292.799999997</v>
      </c>
      <c r="H8973" t="s">
        <v>11</v>
      </c>
      <c r="I8973">
        <f>YEAR(Table1[[#This Row],[date]])</f>
        <v>1994</v>
      </c>
      <c r="J8973">
        <f>Table1[[#This Row],[revenue]]-Table1[[#This Row],[budget_x]]</f>
        <v>49543292.799999997</v>
      </c>
      <c r="K8973" s="7">
        <f>Table1[[#This Row],[profit /loss ]]/Table1[[#This Row],[budget_x]]</f>
        <v>3.811022523076923</v>
      </c>
      <c r="L8973" t="str" cm="1">
        <f t="array" ref="L8973">_xlfn.IFS(Table1[[#This Row],[score]]&gt;70,"high",Table1[[#This Row],[score]]&gt;50,"medium",Table1[[#This Row],[score]]&lt;=50,"low")</f>
        <v>medium</v>
      </c>
    </row>
    <row r="8974" spans="1:12" x14ac:dyDescent="0.3">
      <c r="A8974" t="s">
        <v>8623</v>
      </c>
      <c r="B8974" s="1">
        <v>35047</v>
      </c>
      <c r="C8974">
        <v>66</v>
      </c>
      <c r="D8974" t="s">
        <v>9</v>
      </c>
      <c r="E8974" t="s">
        <v>10</v>
      </c>
      <c r="F8974">
        <v>62000000</v>
      </c>
      <c r="G8974">
        <v>107822813</v>
      </c>
      <c r="H8974" t="s">
        <v>11</v>
      </c>
      <c r="I8974">
        <f>YEAR(Table1[[#This Row],[date]])</f>
        <v>1995</v>
      </c>
      <c r="J8974">
        <f>Table1[[#This Row],[revenue]]-Table1[[#This Row],[budget_x]]</f>
        <v>45822813</v>
      </c>
      <c r="K8974" s="7">
        <f>Table1[[#This Row],[profit /loss ]]/Table1[[#This Row],[budget_x]]</f>
        <v>0.73907762903225804</v>
      </c>
      <c r="L8974" t="str" cm="1">
        <f t="array" ref="L8974">_xlfn.IFS(Table1[[#This Row],[score]]&gt;70,"high",Table1[[#This Row],[score]]&gt;50,"medium",Table1[[#This Row],[score]]&lt;=50,"low")</f>
        <v>medium</v>
      </c>
    </row>
    <row r="8975" spans="1:12" x14ac:dyDescent="0.3">
      <c r="A8975" t="s">
        <v>8624</v>
      </c>
      <c r="B8975" s="1">
        <v>25793</v>
      </c>
      <c r="C8975">
        <v>70</v>
      </c>
      <c r="D8975" t="s">
        <v>9</v>
      </c>
      <c r="E8975" t="s">
        <v>10</v>
      </c>
      <c r="F8975">
        <v>2500000</v>
      </c>
      <c r="G8975">
        <v>5050000</v>
      </c>
      <c r="H8975" t="s">
        <v>25</v>
      </c>
      <c r="I8975">
        <f>YEAR(Table1[[#This Row],[date]])</f>
        <v>1970</v>
      </c>
      <c r="J8975">
        <f>Table1[[#This Row],[revenue]]-Table1[[#This Row],[budget_x]]</f>
        <v>2550000</v>
      </c>
      <c r="K8975" s="7">
        <f>Table1[[#This Row],[profit /loss ]]/Table1[[#This Row],[budget_x]]</f>
        <v>1.02</v>
      </c>
      <c r="L8975" t="str" cm="1">
        <f t="array" ref="L8975">_xlfn.IFS(Table1[[#This Row],[score]]&gt;70,"high",Table1[[#This Row],[score]]&gt;50,"medium",Table1[[#This Row],[score]]&lt;=50,"low")</f>
        <v>medium</v>
      </c>
    </row>
    <row r="8976" spans="1:12" x14ac:dyDescent="0.3">
      <c r="A8976" t="s">
        <v>7284</v>
      </c>
      <c r="B8976" s="1">
        <v>44750</v>
      </c>
      <c r="C8976">
        <v>59</v>
      </c>
      <c r="D8976" t="s">
        <v>9</v>
      </c>
      <c r="E8976" t="s">
        <v>171</v>
      </c>
      <c r="F8976">
        <v>24200000</v>
      </c>
      <c r="G8976">
        <v>10447579</v>
      </c>
      <c r="H8976" t="s">
        <v>184</v>
      </c>
      <c r="I8976">
        <f>YEAR(Table1[[#This Row],[date]])</f>
        <v>2022</v>
      </c>
      <c r="J8976">
        <f>Table1[[#This Row],[revenue]]-Table1[[#This Row],[budget_x]]</f>
        <v>-13752421</v>
      </c>
      <c r="K8976" s="7">
        <f>Table1[[#This Row],[profit /loss ]]/Table1[[#This Row],[budget_x]]</f>
        <v>-0.56828185950413224</v>
      </c>
      <c r="L8976" t="str" cm="1">
        <f t="array" ref="L8976">_xlfn.IFS(Table1[[#This Row],[score]]&gt;70,"high",Table1[[#This Row],[score]]&gt;50,"medium",Table1[[#This Row],[score]]&lt;=50,"low")</f>
        <v>medium</v>
      </c>
    </row>
    <row r="8977" spans="1:12" x14ac:dyDescent="0.3">
      <c r="A8977" t="s">
        <v>7284</v>
      </c>
      <c r="B8977" s="1">
        <v>44750</v>
      </c>
      <c r="C8977">
        <v>59</v>
      </c>
      <c r="D8977" t="s">
        <v>9</v>
      </c>
      <c r="E8977" t="s">
        <v>171</v>
      </c>
      <c r="F8977">
        <v>14000000</v>
      </c>
      <c r="G8977">
        <v>34700000</v>
      </c>
      <c r="H8977" t="s">
        <v>184</v>
      </c>
      <c r="I8977">
        <f>YEAR(Table1[[#This Row],[date]])</f>
        <v>2022</v>
      </c>
      <c r="J8977">
        <f>Table1[[#This Row],[revenue]]-Table1[[#This Row],[budget_x]]</f>
        <v>20700000</v>
      </c>
      <c r="K8977" s="7">
        <f>Table1[[#This Row],[profit /loss ]]/Table1[[#This Row],[budget_x]]</f>
        <v>1.4785714285714286</v>
      </c>
      <c r="L8977" t="str" cm="1">
        <f t="array" ref="L8977">_xlfn.IFS(Table1[[#This Row],[score]]&gt;70,"high",Table1[[#This Row],[score]]&gt;50,"medium",Table1[[#This Row],[score]]&lt;=50,"low")</f>
        <v>medium</v>
      </c>
    </row>
    <row r="8978" spans="1:12" x14ac:dyDescent="0.3">
      <c r="A8978" t="s">
        <v>8625</v>
      </c>
      <c r="B8978" s="1">
        <v>42950</v>
      </c>
      <c r="C8978">
        <v>50</v>
      </c>
      <c r="D8978" t="s">
        <v>9</v>
      </c>
      <c r="E8978" t="s">
        <v>74</v>
      </c>
      <c r="F8978">
        <v>63000000</v>
      </c>
      <c r="G8978">
        <v>652818078</v>
      </c>
      <c r="H8978" t="s">
        <v>75</v>
      </c>
      <c r="I8978">
        <f>YEAR(Table1[[#This Row],[date]])</f>
        <v>2017</v>
      </c>
      <c r="J8978">
        <f>Table1[[#This Row],[revenue]]-Table1[[#This Row],[budget_x]]</f>
        <v>589818078</v>
      </c>
      <c r="K8978" s="7">
        <f>Table1[[#This Row],[profit /loss ]]/Table1[[#This Row],[budget_x]]</f>
        <v>9.3621917142857143</v>
      </c>
      <c r="L8978" t="str" cm="1">
        <f t="array" ref="L8978">_xlfn.IFS(Table1[[#This Row],[score]]&gt;70,"high",Table1[[#This Row],[score]]&gt;50,"medium",Table1[[#This Row],[score]]&lt;=50,"low")</f>
        <v>low</v>
      </c>
    </row>
    <row r="8979" spans="1:12" x14ac:dyDescent="0.3">
      <c r="A8979" t="s">
        <v>8626</v>
      </c>
      <c r="B8979" s="1">
        <v>44398</v>
      </c>
      <c r="C8979">
        <v>67</v>
      </c>
      <c r="D8979" t="s">
        <v>9</v>
      </c>
      <c r="E8979" t="s">
        <v>171</v>
      </c>
      <c r="F8979">
        <v>17516235</v>
      </c>
      <c r="G8979">
        <v>19002036</v>
      </c>
      <c r="H8979" t="s">
        <v>184</v>
      </c>
      <c r="I8979">
        <f>YEAR(Table1[[#This Row],[date]])</f>
        <v>2021</v>
      </c>
      <c r="J8979">
        <f>Table1[[#This Row],[revenue]]-Table1[[#This Row],[budget_x]]</f>
        <v>1485801</v>
      </c>
      <c r="K8979" s="7">
        <f>Table1[[#This Row],[profit /loss ]]/Table1[[#This Row],[budget_x]]</f>
        <v>8.4824221643520992E-2</v>
      </c>
      <c r="L8979" t="str" cm="1">
        <f t="array" ref="L8979">_xlfn.IFS(Table1[[#This Row],[score]]&gt;70,"high",Table1[[#This Row],[score]]&gt;50,"medium",Table1[[#This Row],[score]]&lt;=50,"low")</f>
        <v>medium</v>
      </c>
    </row>
    <row r="8980" spans="1:12" x14ac:dyDescent="0.3">
      <c r="A8980" t="s">
        <v>8627</v>
      </c>
      <c r="B8980" s="1">
        <v>39011</v>
      </c>
      <c r="C8980">
        <v>74</v>
      </c>
      <c r="D8980" t="s">
        <v>9</v>
      </c>
      <c r="E8980" t="s">
        <v>69</v>
      </c>
      <c r="F8980">
        <v>4200000</v>
      </c>
      <c r="G8980">
        <v>73119058.200000003</v>
      </c>
      <c r="H8980" t="s">
        <v>143</v>
      </c>
      <c r="I8980">
        <f>YEAR(Table1[[#This Row],[date]])</f>
        <v>2006</v>
      </c>
      <c r="J8980">
        <f>Table1[[#This Row],[revenue]]-Table1[[#This Row],[budget_x]]</f>
        <v>68919058.200000003</v>
      </c>
      <c r="K8980" s="7">
        <f>Table1[[#This Row],[profit /loss ]]/Table1[[#This Row],[budget_x]]</f>
        <v>16.409299571428573</v>
      </c>
      <c r="L8980" t="str" cm="1">
        <f t="array" ref="L8980">_xlfn.IFS(Table1[[#This Row],[score]]&gt;70,"high",Table1[[#This Row],[score]]&gt;50,"medium",Table1[[#This Row],[score]]&lt;=50,"low")</f>
        <v>high</v>
      </c>
    </row>
    <row r="8981" spans="1:12" x14ac:dyDescent="0.3">
      <c r="A8981" t="s">
        <v>8628</v>
      </c>
      <c r="B8981" s="1">
        <v>43062</v>
      </c>
      <c r="C8981">
        <v>71</v>
      </c>
      <c r="D8981" t="s">
        <v>9</v>
      </c>
      <c r="E8981" t="s">
        <v>10</v>
      </c>
      <c r="F8981">
        <v>33400939.199999999</v>
      </c>
      <c r="G8981">
        <v>7299662</v>
      </c>
      <c r="H8981" t="s">
        <v>11</v>
      </c>
      <c r="I8981">
        <f>YEAR(Table1[[#This Row],[date]])</f>
        <v>2017</v>
      </c>
      <c r="J8981">
        <f>Table1[[#This Row],[revenue]]-Table1[[#This Row],[budget_x]]</f>
        <v>-26101277.199999999</v>
      </c>
      <c r="K8981" s="7">
        <f>Table1[[#This Row],[profit /loss ]]/Table1[[#This Row],[budget_x]]</f>
        <v>-0.78145339098728095</v>
      </c>
      <c r="L8981" t="str" cm="1">
        <f t="array" ref="L8981">_xlfn.IFS(Table1[[#This Row],[score]]&gt;70,"high",Table1[[#This Row],[score]]&gt;50,"medium",Table1[[#This Row],[score]]&lt;=50,"low")</f>
        <v>high</v>
      </c>
    </row>
    <row r="8982" spans="1:12" x14ac:dyDescent="0.3">
      <c r="A8982" t="s">
        <v>8629</v>
      </c>
      <c r="B8982" s="1">
        <v>39120</v>
      </c>
      <c r="C8982">
        <v>68</v>
      </c>
      <c r="D8982" t="s">
        <v>9</v>
      </c>
      <c r="E8982" t="s">
        <v>10</v>
      </c>
      <c r="F8982">
        <v>2200000</v>
      </c>
      <c r="G8982">
        <v>136400000</v>
      </c>
      <c r="H8982" t="s">
        <v>11</v>
      </c>
      <c r="I8982">
        <f>YEAR(Table1[[#This Row],[date]])</f>
        <v>2007</v>
      </c>
      <c r="J8982">
        <f>Table1[[#This Row],[revenue]]-Table1[[#This Row],[budget_x]]</f>
        <v>134200000</v>
      </c>
      <c r="K8982" s="7">
        <f>Table1[[#This Row],[profit /loss ]]/Table1[[#This Row],[budget_x]]</f>
        <v>61</v>
      </c>
      <c r="L8982" t="str" cm="1">
        <f t="array" ref="L8982">_xlfn.IFS(Table1[[#This Row],[score]]&gt;70,"high",Table1[[#This Row],[score]]&gt;50,"medium",Table1[[#This Row],[score]]&lt;=50,"low")</f>
        <v>medium</v>
      </c>
    </row>
    <row r="8983" spans="1:12" x14ac:dyDescent="0.3">
      <c r="A8983" t="s">
        <v>8630</v>
      </c>
      <c r="B8983" s="1">
        <v>42370</v>
      </c>
      <c r="C8983">
        <v>68</v>
      </c>
      <c r="D8983" t="s">
        <v>9</v>
      </c>
      <c r="E8983" t="s">
        <v>319</v>
      </c>
      <c r="F8983">
        <v>250000</v>
      </c>
      <c r="G8983">
        <v>204500032.59999999</v>
      </c>
      <c r="H8983" t="s">
        <v>11</v>
      </c>
      <c r="I8983">
        <f>YEAR(Table1[[#This Row],[date]])</f>
        <v>2016</v>
      </c>
      <c r="J8983">
        <f>Table1[[#This Row],[revenue]]-Table1[[#This Row],[budget_x]]</f>
        <v>204250032.59999999</v>
      </c>
      <c r="K8983" s="7">
        <f>Table1[[#This Row],[profit /loss ]]/Table1[[#This Row],[budget_x]]</f>
        <v>817.00013039999999</v>
      </c>
      <c r="L8983" t="str" cm="1">
        <f t="array" ref="L8983">_xlfn.IFS(Table1[[#This Row],[score]]&gt;70,"high",Table1[[#This Row],[score]]&gt;50,"medium",Table1[[#This Row],[score]]&lt;=50,"low")</f>
        <v>medium</v>
      </c>
    </row>
    <row r="8984" spans="1:12" x14ac:dyDescent="0.3">
      <c r="A8984" t="s">
        <v>8631</v>
      </c>
      <c r="B8984" s="1">
        <v>39252</v>
      </c>
      <c r="C8984">
        <v>56</v>
      </c>
      <c r="D8984" t="s">
        <v>9</v>
      </c>
      <c r="E8984" t="s">
        <v>10</v>
      </c>
      <c r="F8984">
        <v>45000000</v>
      </c>
      <c r="G8984">
        <v>30822861</v>
      </c>
      <c r="H8984" t="s">
        <v>11</v>
      </c>
      <c r="I8984">
        <f>YEAR(Table1[[#This Row],[date]])</f>
        <v>2007</v>
      </c>
      <c r="J8984">
        <f>Table1[[#This Row],[revenue]]-Table1[[#This Row],[budget_x]]</f>
        <v>-14177139</v>
      </c>
      <c r="K8984" s="7">
        <f>Table1[[#This Row],[profit /loss ]]/Table1[[#This Row],[budget_x]]</f>
        <v>-0.31504753333333335</v>
      </c>
      <c r="L8984" t="str" cm="1">
        <f t="array" ref="L8984">_xlfn.IFS(Table1[[#This Row],[score]]&gt;70,"high",Table1[[#This Row],[score]]&gt;50,"medium",Table1[[#This Row],[score]]&lt;=50,"low")</f>
        <v>medium</v>
      </c>
    </row>
    <row r="8985" spans="1:12" x14ac:dyDescent="0.3">
      <c r="A8985" t="s">
        <v>8632</v>
      </c>
      <c r="B8985" s="1">
        <v>44622</v>
      </c>
      <c r="C8985">
        <v>64</v>
      </c>
      <c r="D8985" t="s">
        <v>9</v>
      </c>
      <c r="E8985" t="s">
        <v>171</v>
      </c>
      <c r="F8985">
        <v>115500000</v>
      </c>
      <c r="G8985">
        <v>365470598</v>
      </c>
      <c r="H8985" t="s">
        <v>184</v>
      </c>
      <c r="I8985">
        <f>YEAR(Table1[[#This Row],[date]])</f>
        <v>2022</v>
      </c>
      <c r="J8985">
        <f>Table1[[#This Row],[revenue]]-Table1[[#This Row],[budget_x]]</f>
        <v>249970598</v>
      </c>
      <c r="K8985" s="7">
        <f>Table1[[#This Row],[profit /loss ]]/Table1[[#This Row],[budget_x]]</f>
        <v>2.1642476017316019</v>
      </c>
      <c r="L8985" t="str" cm="1">
        <f t="array" ref="L8985">_xlfn.IFS(Table1[[#This Row],[score]]&gt;70,"high",Table1[[#This Row],[score]]&gt;50,"medium",Table1[[#This Row],[score]]&lt;=50,"low")</f>
        <v>medium</v>
      </c>
    </row>
    <row r="8986" spans="1:12" x14ac:dyDescent="0.3">
      <c r="A8986" t="s">
        <v>8633</v>
      </c>
      <c r="B8986" s="1">
        <v>44118</v>
      </c>
      <c r="C8986">
        <v>54</v>
      </c>
      <c r="D8986" t="s">
        <v>9</v>
      </c>
      <c r="E8986" t="s">
        <v>36</v>
      </c>
      <c r="F8986">
        <v>8129089</v>
      </c>
      <c r="G8986">
        <v>21236029.800000001</v>
      </c>
      <c r="H8986" t="s">
        <v>37</v>
      </c>
      <c r="I8986">
        <f>YEAR(Table1[[#This Row],[date]])</f>
        <v>2020</v>
      </c>
      <c r="J8986">
        <f>Table1[[#This Row],[revenue]]-Table1[[#This Row],[budget_x]]</f>
        <v>13106940.800000001</v>
      </c>
      <c r="K8986" s="7">
        <f>Table1[[#This Row],[profit /loss ]]/Table1[[#This Row],[budget_x]]</f>
        <v>1.6123505106168725</v>
      </c>
      <c r="L8986" t="str" cm="1">
        <f t="array" ref="L8986">_xlfn.IFS(Table1[[#This Row],[score]]&gt;70,"high",Table1[[#This Row],[score]]&gt;50,"medium",Table1[[#This Row],[score]]&lt;=50,"low")</f>
        <v>medium</v>
      </c>
    </row>
    <row r="8987" spans="1:12" x14ac:dyDescent="0.3">
      <c r="A8987" t="s">
        <v>8634</v>
      </c>
      <c r="B8987" s="1">
        <v>32484</v>
      </c>
      <c r="C8987">
        <v>64</v>
      </c>
      <c r="D8987" t="s">
        <v>9</v>
      </c>
      <c r="E8987" t="s">
        <v>10</v>
      </c>
      <c r="F8987">
        <v>39452225.799999997</v>
      </c>
      <c r="G8987">
        <v>2983784</v>
      </c>
      <c r="H8987" t="s">
        <v>17</v>
      </c>
      <c r="I8987">
        <f>YEAR(Table1[[#This Row],[date]])</f>
        <v>1988</v>
      </c>
      <c r="J8987">
        <f>Table1[[#This Row],[revenue]]-Table1[[#This Row],[budget_x]]</f>
        <v>-36468441.799999997</v>
      </c>
      <c r="K8987" s="7">
        <f>Table1[[#This Row],[profit /loss ]]/Table1[[#This Row],[budget_x]]</f>
        <v>-0.92436969170951055</v>
      </c>
      <c r="L8987" t="str" cm="1">
        <f t="array" ref="L8987">_xlfn.IFS(Table1[[#This Row],[score]]&gt;70,"high",Table1[[#This Row],[score]]&gt;50,"medium",Table1[[#This Row],[score]]&lt;=50,"low")</f>
        <v>medium</v>
      </c>
    </row>
    <row r="8988" spans="1:12" x14ac:dyDescent="0.3">
      <c r="A8988" t="s">
        <v>8635</v>
      </c>
      <c r="B8988" s="1">
        <v>42661</v>
      </c>
      <c r="C8988">
        <v>71</v>
      </c>
      <c r="D8988" t="s">
        <v>9</v>
      </c>
      <c r="E8988" t="s">
        <v>10</v>
      </c>
      <c r="F8988">
        <v>20000000</v>
      </c>
      <c r="G8988">
        <v>22281732</v>
      </c>
      <c r="H8988" t="s">
        <v>11</v>
      </c>
      <c r="I8988">
        <f>YEAR(Table1[[#This Row],[date]])</f>
        <v>2016</v>
      </c>
      <c r="J8988">
        <f>Table1[[#This Row],[revenue]]-Table1[[#This Row],[budget_x]]</f>
        <v>2281732</v>
      </c>
      <c r="K8988" s="7">
        <f>Table1[[#This Row],[profit /loss ]]/Table1[[#This Row],[budget_x]]</f>
        <v>0.1140866</v>
      </c>
      <c r="L8988" t="str" cm="1">
        <f t="array" ref="L8988">_xlfn.IFS(Table1[[#This Row],[score]]&gt;70,"high",Table1[[#This Row],[score]]&gt;50,"medium",Table1[[#This Row],[score]]&lt;=50,"low")</f>
        <v>high</v>
      </c>
    </row>
    <row r="8989" spans="1:12" x14ac:dyDescent="0.3">
      <c r="A8989" t="s">
        <v>8636</v>
      </c>
      <c r="B8989" s="1">
        <v>44610</v>
      </c>
      <c r="C8989">
        <v>62</v>
      </c>
      <c r="D8989" t="s">
        <v>9</v>
      </c>
      <c r="E8989" t="s">
        <v>10</v>
      </c>
      <c r="F8989">
        <v>108000000</v>
      </c>
      <c r="G8989">
        <v>231592198.59999999</v>
      </c>
      <c r="H8989" t="s">
        <v>17</v>
      </c>
      <c r="I8989">
        <f>YEAR(Table1[[#This Row],[date]])</f>
        <v>2022</v>
      </c>
      <c r="J8989">
        <f>Table1[[#This Row],[revenue]]-Table1[[#This Row],[budget_x]]</f>
        <v>123592198.59999999</v>
      </c>
      <c r="K8989" s="7">
        <f>Table1[[#This Row],[profit /loss ]]/Table1[[#This Row],[budget_x]]</f>
        <v>1.1443722092592592</v>
      </c>
      <c r="L8989" t="str" cm="1">
        <f t="array" ref="L8989">_xlfn.IFS(Table1[[#This Row],[score]]&gt;70,"high",Table1[[#This Row],[score]]&gt;50,"medium",Table1[[#This Row],[score]]&lt;=50,"low")</f>
        <v>medium</v>
      </c>
    </row>
    <row r="8990" spans="1:12" x14ac:dyDescent="0.3">
      <c r="A8990" t="s">
        <v>8637</v>
      </c>
      <c r="B8990" s="1">
        <v>41538</v>
      </c>
      <c r="C8990">
        <v>59</v>
      </c>
      <c r="D8990" t="s">
        <v>9</v>
      </c>
      <c r="E8990" t="s">
        <v>69</v>
      </c>
      <c r="F8990">
        <v>83000000</v>
      </c>
      <c r="G8990">
        <v>573531148</v>
      </c>
      <c r="H8990" t="s">
        <v>143</v>
      </c>
      <c r="I8990">
        <f>YEAR(Table1[[#This Row],[date]])</f>
        <v>2013</v>
      </c>
      <c r="J8990">
        <f>Table1[[#This Row],[revenue]]-Table1[[#This Row],[budget_x]]</f>
        <v>490531148</v>
      </c>
      <c r="K8990" s="7">
        <f>Table1[[#This Row],[profit /loss ]]/Table1[[#This Row],[budget_x]]</f>
        <v>5.9100138313253012</v>
      </c>
      <c r="L8990" t="str" cm="1">
        <f t="array" ref="L8990">_xlfn.IFS(Table1[[#This Row],[score]]&gt;70,"high",Table1[[#This Row],[score]]&gt;50,"medium",Table1[[#This Row],[score]]&lt;=50,"low")</f>
        <v>medium</v>
      </c>
    </row>
    <row r="8991" spans="1:12" x14ac:dyDescent="0.3">
      <c r="A8991" t="s">
        <v>8638</v>
      </c>
      <c r="B8991" s="1">
        <v>12871</v>
      </c>
      <c r="C8991">
        <v>71</v>
      </c>
      <c r="D8991" t="s">
        <v>9</v>
      </c>
      <c r="E8991" t="s">
        <v>125</v>
      </c>
      <c r="F8991">
        <v>90100000</v>
      </c>
      <c r="G8991">
        <v>414551647.39999998</v>
      </c>
      <c r="H8991" t="s">
        <v>132</v>
      </c>
      <c r="I8991">
        <f>YEAR(Table1[[#This Row],[date]])</f>
        <v>1935</v>
      </c>
      <c r="J8991">
        <f>Table1[[#This Row],[revenue]]-Table1[[#This Row],[budget_x]]</f>
        <v>324451647.39999998</v>
      </c>
      <c r="K8991" s="7">
        <f>Table1[[#This Row],[profit /loss ]]/Table1[[#This Row],[budget_x]]</f>
        <v>3.6010171742508321</v>
      </c>
      <c r="L8991" t="str" cm="1">
        <f t="array" ref="L8991">_xlfn.IFS(Table1[[#This Row],[score]]&gt;70,"high",Table1[[#This Row],[score]]&gt;50,"medium",Table1[[#This Row],[score]]&lt;=50,"low")</f>
        <v>high</v>
      </c>
    </row>
    <row r="8992" spans="1:12" x14ac:dyDescent="0.3">
      <c r="A8992" t="s">
        <v>8639</v>
      </c>
      <c r="B8992" s="1">
        <v>38638</v>
      </c>
      <c r="C8992">
        <v>68</v>
      </c>
      <c r="D8992" t="s">
        <v>9</v>
      </c>
      <c r="E8992" t="s">
        <v>10</v>
      </c>
      <c r="F8992">
        <v>7000000</v>
      </c>
      <c r="G8992">
        <v>20901859</v>
      </c>
      <c r="H8992" t="s">
        <v>11</v>
      </c>
      <c r="I8992">
        <f>YEAR(Table1[[#This Row],[date]])</f>
        <v>2005</v>
      </c>
      <c r="J8992">
        <f>Table1[[#This Row],[revenue]]-Table1[[#This Row],[budget_x]]</f>
        <v>13901859</v>
      </c>
      <c r="K8992" s="7">
        <f>Table1[[#This Row],[profit /loss ]]/Table1[[#This Row],[budget_x]]</f>
        <v>1.9859798571428571</v>
      </c>
      <c r="L8992" t="str" cm="1">
        <f t="array" ref="L8992">_xlfn.IFS(Table1[[#This Row],[score]]&gt;70,"high",Table1[[#This Row],[score]]&gt;50,"medium",Table1[[#This Row],[score]]&lt;=50,"low")</f>
        <v>medium</v>
      </c>
    </row>
    <row r="8993" spans="1:12" x14ac:dyDescent="0.3">
      <c r="A8993" t="s">
        <v>2359</v>
      </c>
      <c r="B8993" s="1">
        <v>43330</v>
      </c>
      <c r="C8993">
        <v>66</v>
      </c>
      <c r="D8993" t="s">
        <v>9</v>
      </c>
      <c r="E8993" t="s">
        <v>10</v>
      </c>
      <c r="F8993">
        <v>47220616.399999999</v>
      </c>
      <c r="G8993">
        <v>319773152.60000002</v>
      </c>
      <c r="H8993" t="s">
        <v>17</v>
      </c>
      <c r="I8993">
        <f>YEAR(Table1[[#This Row],[date]])</f>
        <v>2018</v>
      </c>
      <c r="J8993">
        <f>Table1[[#This Row],[revenue]]-Table1[[#This Row],[budget_x]]</f>
        <v>272552536.20000005</v>
      </c>
      <c r="K8993" s="7">
        <f>Table1[[#This Row],[profit /loss ]]/Table1[[#This Row],[budget_x]]</f>
        <v>5.7718970436819639</v>
      </c>
      <c r="L8993" t="str" cm="1">
        <f t="array" ref="L8993">_xlfn.IFS(Table1[[#This Row],[score]]&gt;70,"high",Table1[[#This Row],[score]]&gt;50,"medium",Table1[[#This Row],[score]]&lt;=50,"low")</f>
        <v>medium</v>
      </c>
    </row>
    <row r="8994" spans="1:12" x14ac:dyDescent="0.3">
      <c r="A8994" t="s">
        <v>8640</v>
      </c>
      <c r="B8994" s="1">
        <v>44014</v>
      </c>
      <c r="C8994">
        <v>65</v>
      </c>
      <c r="D8994" t="s">
        <v>9</v>
      </c>
      <c r="E8994" t="s">
        <v>10</v>
      </c>
      <c r="F8994">
        <v>15600000</v>
      </c>
      <c r="G8994">
        <v>13207442</v>
      </c>
      <c r="H8994" t="s">
        <v>11</v>
      </c>
      <c r="I8994">
        <f>YEAR(Table1[[#This Row],[date]])</f>
        <v>2020</v>
      </c>
      <c r="J8994">
        <f>Table1[[#This Row],[revenue]]-Table1[[#This Row],[budget_x]]</f>
        <v>-2392558</v>
      </c>
      <c r="K8994" s="7">
        <f>Table1[[#This Row],[profit /loss ]]/Table1[[#This Row],[budget_x]]</f>
        <v>-0.15336910256410258</v>
      </c>
      <c r="L8994" t="str" cm="1">
        <f t="array" ref="L8994">_xlfn.IFS(Table1[[#This Row],[score]]&gt;70,"high",Table1[[#This Row],[score]]&gt;50,"medium",Table1[[#This Row],[score]]&lt;=50,"low")</f>
        <v>medium</v>
      </c>
    </row>
    <row r="8995" spans="1:12" x14ac:dyDescent="0.3">
      <c r="A8995" t="s">
        <v>8641</v>
      </c>
      <c r="B8995" s="1">
        <v>33451</v>
      </c>
      <c r="C8995">
        <v>61</v>
      </c>
      <c r="D8995" t="s">
        <v>9</v>
      </c>
      <c r="E8995" t="s">
        <v>86</v>
      </c>
      <c r="F8995">
        <v>175000000</v>
      </c>
      <c r="G8995">
        <v>580671589.20000005</v>
      </c>
      <c r="H8995" t="s">
        <v>87</v>
      </c>
      <c r="I8995">
        <f>YEAR(Table1[[#This Row],[date]])</f>
        <v>1991</v>
      </c>
      <c r="J8995">
        <f>Table1[[#This Row],[revenue]]-Table1[[#This Row],[budget_x]]</f>
        <v>405671589.20000005</v>
      </c>
      <c r="K8995" s="7">
        <f>Table1[[#This Row],[profit /loss ]]/Table1[[#This Row],[budget_x]]</f>
        <v>2.3181233668571433</v>
      </c>
      <c r="L8995" t="str" cm="1">
        <f t="array" ref="L8995">_xlfn.IFS(Table1[[#This Row],[score]]&gt;70,"high",Table1[[#This Row],[score]]&gt;50,"medium",Table1[[#This Row],[score]]&lt;=50,"low")</f>
        <v>medium</v>
      </c>
    </row>
    <row r="8996" spans="1:12" x14ac:dyDescent="0.3">
      <c r="A8996" t="s">
        <v>8642</v>
      </c>
      <c r="B8996" s="1">
        <v>45022</v>
      </c>
      <c r="C8996">
        <v>0</v>
      </c>
      <c r="D8996" t="s">
        <v>9</v>
      </c>
      <c r="E8996" t="s">
        <v>83</v>
      </c>
      <c r="F8996">
        <v>228540000</v>
      </c>
      <c r="G8996">
        <v>175269998.80000001</v>
      </c>
      <c r="H8996" t="s">
        <v>108</v>
      </c>
      <c r="I8996">
        <f>YEAR(Table1[[#This Row],[date]])</f>
        <v>2023</v>
      </c>
      <c r="J8996">
        <f>Table1[[#This Row],[revenue]]-Table1[[#This Row],[budget_x]]</f>
        <v>-53270001.199999988</v>
      </c>
      <c r="K8996" s="7">
        <f>Table1[[#This Row],[profit /loss ]]/Table1[[#This Row],[budget_x]]</f>
        <v>-0.23308830489192259</v>
      </c>
      <c r="L8996" t="str" cm="1">
        <f t="array" ref="L8996">_xlfn.IFS(Table1[[#This Row],[score]]&gt;70,"high",Table1[[#This Row],[score]]&gt;50,"medium",Table1[[#This Row],[score]]&lt;=50,"low")</f>
        <v>low</v>
      </c>
    </row>
    <row r="8997" spans="1:12" x14ac:dyDescent="0.3">
      <c r="A8997" t="s">
        <v>8643</v>
      </c>
      <c r="B8997" s="1">
        <v>43203</v>
      </c>
      <c r="C8997">
        <v>53</v>
      </c>
      <c r="D8997" t="s">
        <v>9</v>
      </c>
      <c r="E8997" t="s">
        <v>10</v>
      </c>
      <c r="F8997">
        <v>5860000</v>
      </c>
      <c r="G8997">
        <v>68260</v>
      </c>
      <c r="H8997" t="s">
        <v>17</v>
      </c>
      <c r="I8997">
        <f>YEAR(Table1[[#This Row],[date]])</f>
        <v>2018</v>
      </c>
      <c r="J8997">
        <f>Table1[[#This Row],[revenue]]-Table1[[#This Row],[budget_x]]</f>
        <v>-5791740</v>
      </c>
      <c r="K8997" s="7">
        <f>Table1[[#This Row],[profit /loss ]]/Table1[[#This Row],[budget_x]]</f>
        <v>-0.98835153583617752</v>
      </c>
      <c r="L8997" t="str" cm="1">
        <f t="array" ref="L8997">_xlfn.IFS(Table1[[#This Row],[score]]&gt;70,"high",Table1[[#This Row],[score]]&gt;50,"medium",Table1[[#This Row],[score]]&lt;=50,"low")</f>
        <v>medium</v>
      </c>
    </row>
    <row r="8998" spans="1:12" x14ac:dyDescent="0.3">
      <c r="A8998" t="s">
        <v>1851</v>
      </c>
      <c r="B8998" s="1">
        <v>22384</v>
      </c>
      <c r="C8998">
        <v>69</v>
      </c>
      <c r="D8998" t="s">
        <v>9</v>
      </c>
      <c r="E8998" t="s">
        <v>10</v>
      </c>
      <c r="F8998">
        <v>4000000</v>
      </c>
      <c r="G8998">
        <v>8200000</v>
      </c>
      <c r="H8998" t="s">
        <v>11</v>
      </c>
      <c r="I8998">
        <f>YEAR(Table1[[#This Row],[date]])</f>
        <v>1961</v>
      </c>
      <c r="J8998">
        <f>Table1[[#This Row],[revenue]]-Table1[[#This Row],[budget_x]]</f>
        <v>4200000</v>
      </c>
      <c r="K8998" s="7">
        <f>Table1[[#This Row],[profit /loss ]]/Table1[[#This Row],[budget_x]]</f>
        <v>1.05</v>
      </c>
      <c r="L8998" t="str" cm="1">
        <f t="array" ref="L8998">_xlfn.IFS(Table1[[#This Row],[score]]&gt;70,"high",Table1[[#This Row],[score]]&gt;50,"medium",Table1[[#This Row],[score]]&lt;=50,"low")</f>
        <v>medium</v>
      </c>
    </row>
    <row r="8999" spans="1:12" x14ac:dyDescent="0.3">
      <c r="A8999" t="s">
        <v>8644</v>
      </c>
      <c r="B8999" s="1">
        <v>39973</v>
      </c>
      <c r="C8999">
        <v>49</v>
      </c>
      <c r="D8999" t="s">
        <v>9</v>
      </c>
      <c r="E8999" t="s">
        <v>10</v>
      </c>
      <c r="F8999">
        <v>8000000</v>
      </c>
      <c r="G8999">
        <v>2862233.6000000001</v>
      </c>
      <c r="H8999" t="s">
        <v>17</v>
      </c>
      <c r="I8999">
        <f>YEAR(Table1[[#This Row],[date]])</f>
        <v>2009</v>
      </c>
      <c r="J8999">
        <f>Table1[[#This Row],[revenue]]-Table1[[#This Row],[budget_x]]</f>
        <v>-5137766.4000000004</v>
      </c>
      <c r="K8999" s="7">
        <f>Table1[[#This Row],[profit /loss ]]/Table1[[#This Row],[budget_x]]</f>
        <v>-0.64222080000000004</v>
      </c>
      <c r="L8999" t="str" cm="1">
        <f t="array" ref="L8999">_xlfn.IFS(Table1[[#This Row],[score]]&gt;70,"high",Table1[[#This Row],[score]]&gt;50,"medium",Table1[[#This Row],[score]]&lt;=50,"low")</f>
        <v>low</v>
      </c>
    </row>
    <row r="9000" spans="1:12" x14ac:dyDescent="0.3">
      <c r="A9000" t="s">
        <v>8645</v>
      </c>
      <c r="B9000" s="1">
        <v>34018</v>
      </c>
      <c r="C9000">
        <v>75</v>
      </c>
      <c r="D9000" t="s">
        <v>9</v>
      </c>
      <c r="E9000" t="s">
        <v>10</v>
      </c>
      <c r="F9000">
        <v>31000000</v>
      </c>
      <c r="G9000">
        <v>9493259</v>
      </c>
      <c r="H9000" t="s">
        <v>11</v>
      </c>
      <c r="I9000">
        <f>YEAR(Table1[[#This Row],[date]])</f>
        <v>1993</v>
      </c>
      <c r="J9000">
        <f>Table1[[#This Row],[revenue]]-Table1[[#This Row],[budget_x]]</f>
        <v>-21506741</v>
      </c>
      <c r="K9000" s="7">
        <f>Table1[[#This Row],[profit /loss ]]/Table1[[#This Row],[budget_x]]</f>
        <v>-0.69376583870967745</v>
      </c>
      <c r="L9000" t="str" cm="1">
        <f t="array" ref="L9000">_xlfn.IFS(Table1[[#This Row],[score]]&gt;70,"high",Table1[[#This Row],[score]]&gt;50,"medium",Table1[[#This Row],[score]]&lt;=50,"low")</f>
        <v>high</v>
      </c>
    </row>
    <row r="9001" spans="1:12" x14ac:dyDescent="0.3">
      <c r="A9001" t="s">
        <v>8646</v>
      </c>
      <c r="B9001" s="1">
        <v>30428</v>
      </c>
      <c r="C9001">
        <v>71</v>
      </c>
      <c r="D9001" t="s">
        <v>9</v>
      </c>
      <c r="E9001" t="s">
        <v>10</v>
      </c>
      <c r="F9001">
        <v>15000000</v>
      </c>
      <c r="G9001">
        <v>40577001</v>
      </c>
      <c r="H9001" t="s">
        <v>11</v>
      </c>
      <c r="I9001">
        <f>YEAR(Table1[[#This Row],[date]])</f>
        <v>1983</v>
      </c>
      <c r="J9001">
        <f>Table1[[#This Row],[revenue]]-Table1[[#This Row],[budget_x]]</f>
        <v>25577001</v>
      </c>
      <c r="K9001" s="7">
        <f>Table1[[#This Row],[profit /loss ]]/Table1[[#This Row],[budget_x]]</f>
        <v>1.7051334</v>
      </c>
      <c r="L9001" t="str" cm="1">
        <f t="array" ref="L9001">_xlfn.IFS(Table1[[#This Row],[score]]&gt;70,"high",Table1[[#This Row],[score]]&gt;50,"medium",Table1[[#This Row],[score]]&lt;=50,"low")</f>
        <v>high</v>
      </c>
    </row>
    <row r="9002" spans="1:12" x14ac:dyDescent="0.3">
      <c r="A9002" t="s">
        <v>8647</v>
      </c>
      <c r="B9002" s="1">
        <v>41144</v>
      </c>
      <c r="C9002">
        <v>63</v>
      </c>
      <c r="D9002" t="s">
        <v>9</v>
      </c>
      <c r="E9002" t="s">
        <v>10</v>
      </c>
      <c r="F9002">
        <v>30000000</v>
      </c>
      <c r="G9002">
        <v>133085295</v>
      </c>
      <c r="H9002" t="s">
        <v>11</v>
      </c>
      <c r="I9002">
        <f>YEAR(Table1[[#This Row],[date]])</f>
        <v>2012</v>
      </c>
      <c r="J9002">
        <f>Table1[[#This Row],[revenue]]-Table1[[#This Row],[budget_x]]</f>
        <v>103085295</v>
      </c>
      <c r="K9002" s="7">
        <f>Table1[[#This Row],[profit /loss ]]/Table1[[#This Row],[budget_x]]</f>
        <v>3.4361765000000002</v>
      </c>
      <c r="L9002" t="str" cm="1">
        <f t="array" ref="L9002">_xlfn.IFS(Table1[[#This Row],[score]]&gt;70,"high",Table1[[#This Row],[score]]&gt;50,"medium",Table1[[#This Row],[score]]&lt;=50,"low")</f>
        <v>medium</v>
      </c>
    </row>
    <row r="9003" spans="1:12" x14ac:dyDescent="0.3">
      <c r="A9003" t="s">
        <v>8648</v>
      </c>
      <c r="B9003" s="1">
        <v>35138</v>
      </c>
      <c r="C9003">
        <v>69</v>
      </c>
      <c r="D9003" t="s">
        <v>9</v>
      </c>
      <c r="E9003" t="s">
        <v>10</v>
      </c>
      <c r="F9003">
        <v>12000000</v>
      </c>
      <c r="G9003">
        <v>27400000</v>
      </c>
      <c r="H9003" t="s">
        <v>11</v>
      </c>
      <c r="I9003">
        <f>YEAR(Table1[[#This Row],[date]])</f>
        <v>1996</v>
      </c>
      <c r="J9003">
        <f>Table1[[#This Row],[revenue]]-Table1[[#This Row],[budget_x]]</f>
        <v>15400000</v>
      </c>
      <c r="K9003" s="7">
        <f>Table1[[#This Row],[profit /loss ]]/Table1[[#This Row],[budget_x]]</f>
        <v>1.2833333333333334</v>
      </c>
      <c r="L9003" t="str" cm="1">
        <f t="array" ref="L9003">_xlfn.IFS(Table1[[#This Row],[score]]&gt;70,"high",Table1[[#This Row],[score]]&gt;50,"medium",Table1[[#This Row],[score]]&lt;=50,"low")</f>
        <v>medium</v>
      </c>
    </row>
    <row r="9004" spans="1:12" x14ac:dyDescent="0.3">
      <c r="A9004" t="s">
        <v>8649</v>
      </c>
      <c r="B9004" s="1">
        <v>37434</v>
      </c>
      <c r="C9004">
        <v>65</v>
      </c>
      <c r="D9004" t="s">
        <v>9</v>
      </c>
      <c r="E9004" t="s">
        <v>10</v>
      </c>
      <c r="F9004">
        <v>5000000</v>
      </c>
      <c r="G9004">
        <v>374890034</v>
      </c>
      <c r="H9004" t="s">
        <v>11</v>
      </c>
      <c r="I9004">
        <f>YEAR(Table1[[#This Row],[date]])</f>
        <v>2002</v>
      </c>
      <c r="J9004">
        <f>Table1[[#This Row],[revenue]]-Table1[[#This Row],[budget_x]]</f>
        <v>369890034</v>
      </c>
      <c r="K9004" s="7">
        <f>Table1[[#This Row],[profit /loss ]]/Table1[[#This Row],[budget_x]]</f>
        <v>73.978006800000003</v>
      </c>
      <c r="L9004" t="str" cm="1">
        <f t="array" ref="L9004">_xlfn.IFS(Table1[[#This Row],[score]]&gt;70,"high",Table1[[#This Row],[score]]&gt;50,"medium",Table1[[#This Row],[score]]&lt;=50,"low")</f>
        <v>medium</v>
      </c>
    </row>
    <row r="9005" spans="1:12" x14ac:dyDescent="0.3">
      <c r="A9005" t="s">
        <v>8650</v>
      </c>
      <c r="B9005" s="1">
        <v>41991</v>
      </c>
      <c r="C9005">
        <v>63</v>
      </c>
      <c r="D9005" t="s">
        <v>9</v>
      </c>
      <c r="E9005" t="s">
        <v>10</v>
      </c>
      <c r="F9005">
        <v>22000000</v>
      </c>
      <c r="G9005">
        <v>55616322</v>
      </c>
      <c r="H9005" t="s">
        <v>11</v>
      </c>
      <c r="I9005">
        <f>YEAR(Table1[[#This Row],[date]])</f>
        <v>2014</v>
      </c>
      <c r="J9005">
        <f>Table1[[#This Row],[revenue]]-Table1[[#This Row],[budget_x]]</f>
        <v>33616322</v>
      </c>
      <c r="K9005" s="7">
        <f>Table1[[#This Row],[profit /loss ]]/Table1[[#This Row],[budget_x]]</f>
        <v>1.5280146363636364</v>
      </c>
      <c r="L9005" t="str" cm="1">
        <f t="array" ref="L9005">_xlfn.IFS(Table1[[#This Row],[score]]&gt;70,"high",Table1[[#This Row],[score]]&gt;50,"medium",Table1[[#This Row],[score]]&lt;=50,"low")</f>
        <v>medium</v>
      </c>
    </row>
    <row r="9006" spans="1:12" x14ac:dyDescent="0.3">
      <c r="A9006" t="s">
        <v>8651</v>
      </c>
      <c r="B9006" s="1">
        <v>44293</v>
      </c>
      <c r="C9006">
        <v>64</v>
      </c>
      <c r="D9006" t="s">
        <v>9</v>
      </c>
      <c r="E9006" t="s">
        <v>10</v>
      </c>
      <c r="F9006">
        <v>126000000</v>
      </c>
      <c r="G9006">
        <v>251777647.40000001</v>
      </c>
      <c r="H9006" t="s">
        <v>11</v>
      </c>
      <c r="I9006">
        <f>YEAR(Table1[[#This Row],[date]])</f>
        <v>2021</v>
      </c>
      <c r="J9006">
        <f>Table1[[#This Row],[revenue]]-Table1[[#This Row],[budget_x]]</f>
        <v>125777647.40000001</v>
      </c>
      <c r="K9006" s="7">
        <f>Table1[[#This Row],[profit /loss ]]/Table1[[#This Row],[budget_x]]</f>
        <v>0.99823529682539691</v>
      </c>
      <c r="L9006" t="str" cm="1">
        <f t="array" ref="L9006">_xlfn.IFS(Table1[[#This Row],[score]]&gt;70,"high",Table1[[#This Row],[score]]&gt;50,"medium",Table1[[#This Row],[score]]&lt;=50,"low")</f>
        <v>medium</v>
      </c>
    </row>
    <row r="9007" spans="1:12" x14ac:dyDescent="0.3">
      <c r="A9007" t="s">
        <v>8652</v>
      </c>
      <c r="B9007" s="1">
        <v>42482</v>
      </c>
      <c r="C9007">
        <v>52</v>
      </c>
      <c r="D9007" t="s">
        <v>9</v>
      </c>
      <c r="E9007" t="s">
        <v>10</v>
      </c>
      <c r="F9007">
        <v>10500000</v>
      </c>
      <c r="G9007">
        <v>100659</v>
      </c>
      <c r="H9007" t="s">
        <v>17</v>
      </c>
      <c r="I9007">
        <f>YEAR(Table1[[#This Row],[date]])</f>
        <v>2016</v>
      </c>
      <c r="J9007">
        <f>Table1[[#This Row],[revenue]]-Table1[[#This Row],[budget_x]]</f>
        <v>-10399341</v>
      </c>
      <c r="K9007" s="7">
        <f>Table1[[#This Row],[profit /loss ]]/Table1[[#This Row],[budget_x]]</f>
        <v>-0.99041342857142856</v>
      </c>
      <c r="L9007" t="str" cm="1">
        <f t="array" ref="L9007">_xlfn.IFS(Table1[[#This Row],[score]]&gt;70,"high",Table1[[#This Row],[score]]&gt;50,"medium",Table1[[#This Row],[score]]&lt;=50,"low")</f>
        <v>medium</v>
      </c>
    </row>
    <row r="9008" spans="1:12" x14ac:dyDescent="0.3">
      <c r="A9008" t="s">
        <v>8653</v>
      </c>
      <c r="B9008" s="1">
        <v>44581</v>
      </c>
      <c r="C9008">
        <v>69</v>
      </c>
      <c r="D9008" t="s">
        <v>9</v>
      </c>
      <c r="E9008" t="s">
        <v>10</v>
      </c>
      <c r="F9008">
        <v>18000000</v>
      </c>
      <c r="G9008">
        <v>14000000</v>
      </c>
      <c r="H9008" t="s">
        <v>11</v>
      </c>
      <c r="I9008">
        <f>YEAR(Table1[[#This Row],[date]])</f>
        <v>2022</v>
      </c>
      <c r="J9008">
        <f>Table1[[#This Row],[revenue]]-Table1[[#This Row],[budget_x]]</f>
        <v>-4000000</v>
      </c>
      <c r="K9008" s="7">
        <f>Table1[[#This Row],[profit /loss ]]/Table1[[#This Row],[budget_x]]</f>
        <v>-0.22222222222222221</v>
      </c>
      <c r="L9008" t="str" cm="1">
        <f t="array" ref="L9008">_xlfn.IFS(Table1[[#This Row],[score]]&gt;70,"high",Table1[[#This Row],[score]]&gt;50,"medium",Table1[[#This Row],[score]]&lt;=50,"low")</f>
        <v>medium</v>
      </c>
    </row>
    <row r="9009" spans="1:12" x14ac:dyDescent="0.3">
      <c r="A9009" t="s">
        <v>8654</v>
      </c>
      <c r="B9009" s="1">
        <v>41277</v>
      </c>
      <c r="C9009">
        <v>71</v>
      </c>
      <c r="D9009" t="s">
        <v>9</v>
      </c>
      <c r="E9009" t="s">
        <v>69</v>
      </c>
      <c r="F9009">
        <v>119940523.8</v>
      </c>
      <c r="G9009">
        <v>257908954.19999999</v>
      </c>
      <c r="H9009" t="s">
        <v>11</v>
      </c>
      <c r="I9009">
        <f>YEAR(Table1[[#This Row],[date]])</f>
        <v>2013</v>
      </c>
      <c r="J9009">
        <f>Table1[[#This Row],[revenue]]-Table1[[#This Row],[budget_x]]</f>
        <v>137968430.39999998</v>
      </c>
      <c r="K9009" s="7">
        <f>Table1[[#This Row],[profit /loss ]]/Table1[[#This Row],[budget_x]]</f>
        <v>1.150307052435934</v>
      </c>
      <c r="L9009" t="str" cm="1">
        <f t="array" ref="L9009">_xlfn.IFS(Table1[[#This Row],[score]]&gt;70,"high",Table1[[#This Row],[score]]&gt;50,"medium",Table1[[#This Row],[score]]&lt;=50,"low")</f>
        <v>high</v>
      </c>
    </row>
    <row r="9010" spans="1:12" x14ac:dyDescent="0.3">
      <c r="A9010" t="s">
        <v>8655</v>
      </c>
      <c r="B9010" s="1">
        <v>38946</v>
      </c>
      <c r="C9010">
        <v>72</v>
      </c>
      <c r="D9010" t="s">
        <v>9</v>
      </c>
      <c r="E9010" t="s">
        <v>10</v>
      </c>
      <c r="F9010">
        <v>6500000</v>
      </c>
      <c r="G9010">
        <v>24793509</v>
      </c>
      <c r="H9010" t="s">
        <v>11</v>
      </c>
      <c r="I9010">
        <f>YEAR(Table1[[#This Row],[date]])</f>
        <v>2006</v>
      </c>
      <c r="J9010">
        <f>Table1[[#This Row],[revenue]]-Table1[[#This Row],[budget_x]]</f>
        <v>18293509</v>
      </c>
      <c r="K9010" s="7">
        <f>Table1[[#This Row],[profit /loss ]]/Table1[[#This Row],[budget_x]]</f>
        <v>2.8143859999999998</v>
      </c>
      <c r="L9010" t="str" cm="1">
        <f t="array" ref="L9010">_xlfn.IFS(Table1[[#This Row],[score]]&gt;70,"high",Table1[[#This Row],[score]]&gt;50,"medium",Table1[[#This Row],[score]]&lt;=50,"low")</f>
        <v>high</v>
      </c>
    </row>
    <row r="9011" spans="1:12" x14ac:dyDescent="0.3">
      <c r="A9011" t="s">
        <v>8656</v>
      </c>
      <c r="B9011" s="1">
        <v>39679</v>
      </c>
      <c r="C9011">
        <v>60</v>
      </c>
      <c r="D9011" t="s">
        <v>9</v>
      </c>
      <c r="E9011" t="s">
        <v>10</v>
      </c>
      <c r="F9011">
        <v>134200000</v>
      </c>
      <c r="G9011">
        <v>264583010.59999999</v>
      </c>
      <c r="H9011" t="s">
        <v>11</v>
      </c>
      <c r="I9011">
        <f>YEAR(Table1[[#This Row],[date]])</f>
        <v>2008</v>
      </c>
      <c r="J9011">
        <f>Table1[[#This Row],[revenue]]-Table1[[#This Row],[budget_x]]</f>
        <v>130383010.59999999</v>
      </c>
      <c r="K9011" s="7">
        <f>Table1[[#This Row],[profit /loss ]]/Table1[[#This Row],[budget_x]]</f>
        <v>0.97155745603576749</v>
      </c>
      <c r="L9011" t="str" cm="1">
        <f t="array" ref="L9011">_xlfn.IFS(Table1[[#This Row],[score]]&gt;70,"high",Table1[[#This Row],[score]]&gt;50,"medium",Table1[[#This Row],[score]]&lt;=50,"low")</f>
        <v>medium</v>
      </c>
    </row>
    <row r="9012" spans="1:12" x14ac:dyDescent="0.3">
      <c r="A9012" t="s">
        <v>8657</v>
      </c>
      <c r="B9012" s="1">
        <v>35706</v>
      </c>
      <c r="C9012">
        <v>66</v>
      </c>
      <c r="D9012" t="s">
        <v>9</v>
      </c>
      <c r="E9012" t="s">
        <v>10</v>
      </c>
      <c r="F9012">
        <v>19000000</v>
      </c>
      <c r="G9012">
        <v>6682098</v>
      </c>
      <c r="H9012" t="s">
        <v>17</v>
      </c>
      <c r="I9012">
        <f>YEAR(Table1[[#This Row],[date]])</f>
        <v>1997</v>
      </c>
      <c r="J9012">
        <f>Table1[[#This Row],[revenue]]-Table1[[#This Row],[budget_x]]</f>
        <v>-12317902</v>
      </c>
      <c r="K9012" s="7">
        <f>Table1[[#This Row],[profit /loss ]]/Table1[[#This Row],[budget_x]]</f>
        <v>-0.64831063157894742</v>
      </c>
      <c r="L9012" t="str" cm="1">
        <f t="array" ref="L9012">_xlfn.IFS(Table1[[#This Row],[score]]&gt;70,"high",Table1[[#This Row],[score]]&gt;50,"medium",Table1[[#This Row],[score]]&lt;=50,"low")</f>
        <v>medium</v>
      </c>
    </row>
    <row r="9013" spans="1:12" x14ac:dyDescent="0.3">
      <c r="A9013" t="s">
        <v>245</v>
      </c>
      <c r="B9013" s="1">
        <v>42632</v>
      </c>
      <c r="C9013">
        <v>60</v>
      </c>
      <c r="D9013" t="s">
        <v>9</v>
      </c>
      <c r="E9013" t="s">
        <v>15</v>
      </c>
      <c r="F9013">
        <v>73800000</v>
      </c>
      <c r="G9013">
        <v>346352260.60000002</v>
      </c>
      <c r="H9013" t="s">
        <v>52</v>
      </c>
      <c r="I9013">
        <f>YEAR(Table1[[#This Row],[date]])</f>
        <v>2016</v>
      </c>
      <c r="J9013">
        <f>Table1[[#This Row],[revenue]]-Table1[[#This Row],[budget_x]]</f>
        <v>272552260.60000002</v>
      </c>
      <c r="K9013" s="7">
        <f>Table1[[#This Row],[profit /loss ]]/Table1[[#This Row],[budget_x]]</f>
        <v>3.6931200623306237</v>
      </c>
      <c r="L9013" t="str" cm="1">
        <f t="array" ref="L9013">_xlfn.IFS(Table1[[#This Row],[score]]&gt;70,"high",Table1[[#This Row],[score]]&gt;50,"medium",Table1[[#This Row],[score]]&lt;=50,"low")</f>
        <v>medium</v>
      </c>
    </row>
    <row r="9014" spans="1:12" x14ac:dyDescent="0.3">
      <c r="A9014" t="s">
        <v>8658</v>
      </c>
      <c r="B9014" s="1">
        <v>44468</v>
      </c>
      <c r="C9014">
        <v>58</v>
      </c>
      <c r="D9014" t="s">
        <v>9</v>
      </c>
      <c r="E9014" t="s">
        <v>10</v>
      </c>
      <c r="F9014">
        <v>70740000</v>
      </c>
      <c r="G9014">
        <v>431298841.19999999</v>
      </c>
      <c r="H9014" t="s">
        <v>11</v>
      </c>
      <c r="I9014">
        <f>YEAR(Table1[[#This Row],[date]])</f>
        <v>2021</v>
      </c>
      <c r="J9014">
        <f>Table1[[#This Row],[revenue]]-Table1[[#This Row],[budget_x]]</f>
        <v>360558841.19999999</v>
      </c>
      <c r="K9014" s="7">
        <f>Table1[[#This Row],[profit /loss ]]/Table1[[#This Row],[budget_x]]</f>
        <v>5.0969584563189141</v>
      </c>
      <c r="L9014" t="str" cm="1">
        <f t="array" ref="L9014">_xlfn.IFS(Table1[[#This Row],[score]]&gt;70,"high",Table1[[#This Row],[score]]&gt;50,"medium",Table1[[#This Row],[score]]&lt;=50,"low")</f>
        <v>medium</v>
      </c>
    </row>
    <row r="9015" spans="1:12" x14ac:dyDescent="0.3">
      <c r="A9015" t="s">
        <v>8659</v>
      </c>
      <c r="B9015" s="1">
        <v>35173</v>
      </c>
      <c r="C9015">
        <v>70</v>
      </c>
      <c r="D9015" t="s">
        <v>9</v>
      </c>
      <c r="E9015" t="s">
        <v>10</v>
      </c>
      <c r="F9015">
        <v>31000000</v>
      </c>
      <c r="G9015">
        <v>185260553</v>
      </c>
      <c r="H9015" t="s">
        <v>11</v>
      </c>
      <c r="I9015">
        <f>YEAR(Table1[[#This Row],[date]])</f>
        <v>1996</v>
      </c>
      <c r="J9015">
        <f>Table1[[#This Row],[revenue]]-Table1[[#This Row],[budget_x]]</f>
        <v>154260553</v>
      </c>
      <c r="K9015" s="7">
        <f>Table1[[#This Row],[profit /loss ]]/Table1[[#This Row],[budget_x]]</f>
        <v>4.9761468709677423</v>
      </c>
      <c r="L9015" t="str" cm="1">
        <f t="array" ref="L9015">_xlfn.IFS(Table1[[#This Row],[score]]&gt;70,"high",Table1[[#This Row],[score]]&gt;50,"medium",Table1[[#This Row],[score]]&lt;=50,"low")</f>
        <v>medium</v>
      </c>
    </row>
    <row r="9016" spans="1:12" x14ac:dyDescent="0.3">
      <c r="A9016" t="s">
        <v>8660</v>
      </c>
      <c r="B9016" s="1">
        <v>43992</v>
      </c>
      <c r="C9016">
        <v>65</v>
      </c>
      <c r="D9016" t="s">
        <v>9</v>
      </c>
      <c r="E9016" t="s">
        <v>83</v>
      </c>
      <c r="F9016">
        <v>82400000</v>
      </c>
      <c r="G9016">
        <v>336480694.60000002</v>
      </c>
      <c r="H9016" t="s">
        <v>108</v>
      </c>
      <c r="I9016">
        <f>YEAR(Table1[[#This Row],[date]])</f>
        <v>2020</v>
      </c>
      <c r="J9016">
        <f>Table1[[#This Row],[revenue]]-Table1[[#This Row],[budget_x]]</f>
        <v>254080694.60000002</v>
      </c>
      <c r="K9016" s="7">
        <f>Table1[[#This Row],[profit /loss ]]/Table1[[#This Row],[budget_x]]</f>
        <v>3.0835035752427187</v>
      </c>
      <c r="L9016" t="str" cm="1">
        <f t="array" ref="L9016">_xlfn.IFS(Table1[[#This Row],[score]]&gt;70,"high",Table1[[#This Row],[score]]&gt;50,"medium",Table1[[#This Row],[score]]&lt;=50,"low")</f>
        <v>medium</v>
      </c>
    </row>
    <row r="9017" spans="1:12" x14ac:dyDescent="0.3">
      <c r="A9017" t="s">
        <v>8661</v>
      </c>
      <c r="B9017" s="1">
        <v>42759</v>
      </c>
      <c r="C9017">
        <v>69</v>
      </c>
      <c r="D9017" t="s">
        <v>9</v>
      </c>
      <c r="E9017" t="s">
        <v>15</v>
      </c>
      <c r="F9017">
        <v>111600000</v>
      </c>
      <c r="G9017">
        <v>767228967.60000002</v>
      </c>
      <c r="H9017" t="s">
        <v>123</v>
      </c>
      <c r="I9017">
        <f>YEAR(Table1[[#This Row],[date]])</f>
        <v>2017</v>
      </c>
      <c r="J9017">
        <f>Table1[[#This Row],[revenue]]-Table1[[#This Row],[budget_x]]</f>
        <v>655628967.60000002</v>
      </c>
      <c r="K9017" s="7">
        <f>Table1[[#This Row],[profit /loss ]]/Table1[[#This Row],[budget_x]]</f>
        <v>5.8748115376344092</v>
      </c>
      <c r="L9017" t="str" cm="1">
        <f t="array" ref="L9017">_xlfn.IFS(Table1[[#This Row],[score]]&gt;70,"high",Table1[[#This Row],[score]]&gt;50,"medium",Table1[[#This Row],[score]]&lt;=50,"low")</f>
        <v>medium</v>
      </c>
    </row>
    <row r="9018" spans="1:12" x14ac:dyDescent="0.3">
      <c r="A9018" t="s">
        <v>8662</v>
      </c>
      <c r="B9018" s="1">
        <v>36084</v>
      </c>
      <c r="C9018">
        <v>76</v>
      </c>
      <c r="D9018" t="s">
        <v>9</v>
      </c>
      <c r="E9018" t="s">
        <v>1607</v>
      </c>
      <c r="F9018">
        <v>153000</v>
      </c>
      <c r="G9018">
        <v>15306000</v>
      </c>
      <c r="H9018" t="s">
        <v>1019</v>
      </c>
      <c r="I9018">
        <f>YEAR(Table1[[#This Row],[date]])</f>
        <v>1998</v>
      </c>
      <c r="J9018">
        <f>Table1[[#This Row],[revenue]]-Table1[[#This Row],[budget_x]]</f>
        <v>15153000</v>
      </c>
      <c r="K9018" s="7">
        <f>Table1[[#This Row],[profit /loss ]]/Table1[[#This Row],[budget_x]]</f>
        <v>99.039215686274517</v>
      </c>
      <c r="L9018" t="str" cm="1">
        <f t="array" ref="L9018">_xlfn.IFS(Table1[[#This Row],[score]]&gt;70,"high",Table1[[#This Row],[score]]&gt;50,"medium",Table1[[#This Row],[score]]&lt;=50,"low")</f>
        <v>high</v>
      </c>
    </row>
    <row r="9019" spans="1:12" x14ac:dyDescent="0.3">
      <c r="A9019" t="s">
        <v>8663</v>
      </c>
      <c r="B9019" s="1">
        <v>43986</v>
      </c>
      <c r="C9019">
        <v>59</v>
      </c>
      <c r="D9019" t="s">
        <v>9</v>
      </c>
      <c r="E9019" t="s">
        <v>10</v>
      </c>
      <c r="F9019">
        <v>81200000</v>
      </c>
      <c r="G9019">
        <v>642941655.20000005</v>
      </c>
      <c r="H9019" t="s">
        <v>30</v>
      </c>
      <c r="I9019">
        <f>YEAR(Table1[[#This Row],[date]])</f>
        <v>2020</v>
      </c>
      <c r="J9019">
        <f>Table1[[#This Row],[revenue]]-Table1[[#This Row],[budget_x]]</f>
        <v>561741655.20000005</v>
      </c>
      <c r="K9019" s="7">
        <f>Table1[[#This Row],[profit /loss ]]/Table1[[#This Row],[budget_x]]</f>
        <v>6.9180006798029563</v>
      </c>
      <c r="L9019" t="str" cm="1">
        <f t="array" ref="L9019">_xlfn.IFS(Table1[[#This Row],[score]]&gt;70,"high",Table1[[#This Row],[score]]&gt;50,"medium",Table1[[#This Row],[score]]&lt;=50,"low")</f>
        <v>medium</v>
      </c>
    </row>
    <row r="9020" spans="1:12" x14ac:dyDescent="0.3">
      <c r="A9020" t="s">
        <v>8664</v>
      </c>
      <c r="B9020" s="1">
        <v>42950</v>
      </c>
      <c r="C9020">
        <v>18</v>
      </c>
      <c r="D9020" t="s">
        <v>9</v>
      </c>
      <c r="E9020" t="s">
        <v>74</v>
      </c>
      <c r="F9020">
        <v>9541040</v>
      </c>
      <c r="G9020">
        <v>160966606.80000001</v>
      </c>
      <c r="H9020" t="s">
        <v>75</v>
      </c>
      <c r="I9020">
        <f>YEAR(Table1[[#This Row],[date]])</f>
        <v>2017</v>
      </c>
      <c r="J9020">
        <f>Table1[[#This Row],[revenue]]-Table1[[#This Row],[budget_x]]</f>
        <v>151425566.80000001</v>
      </c>
      <c r="K9020" s="7">
        <f>Table1[[#This Row],[profit /loss ]]/Table1[[#This Row],[budget_x]]</f>
        <v>15.870970753712385</v>
      </c>
      <c r="L9020" t="str" cm="1">
        <f t="array" ref="L9020">_xlfn.IFS(Table1[[#This Row],[score]]&gt;70,"high",Table1[[#This Row],[score]]&gt;50,"medium",Table1[[#This Row],[score]]&lt;=50,"low")</f>
        <v>low</v>
      </c>
    </row>
    <row r="9021" spans="1:12" x14ac:dyDescent="0.3">
      <c r="A9021" t="s">
        <v>8665</v>
      </c>
      <c r="B9021" s="1">
        <v>36958</v>
      </c>
      <c r="C9021">
        <v>56</v>
      </c>
      <c r="D9021" t="s">
        <v>9</v>
      </c>
      <c r="E9021" t="s">
        <v>10</v>
      </c>
      <c r="F9021">
        <v>10000000</v>
      </c>
      <c r="G9021">
        <v>19860259</v>
      </c>
      <c r="H9021" t="s">
        <v>17</v>
      </c>
      <c r="I9021">
        <f>YEAR(Table1[[#This Row],[date]])</f>
        <v>2001</v>
      </c>
      <c r="J9021">
        <f>Table1[[#This Row],[revenue]]-Table1[[#This Row],[budget_x]]</f>
        <v>9860259</v>
      </c>
      <c r="K9021" s="7">
        <f>Table1[[#This Row],[profit /loss ]]/Table1[[#This Row],[budget_x]]</f>
        <v>0.98602590000000001</v>
      </c>
      <c r="L9021" t="str" cm="1">
        <f t="array" ref="L9021">_xlfn.IFS(Table1[[#This Row],[score]]&gt;70,"high",Table1[[#This Row],[score]]&gt;50,"medium",Table1[[#This Row],[score]]&lt;=50,"low")</f>
        <v>medium</v>
      </c>
    </row>
    <row r="9022" spans="1:12" x14ac:dyDescent="0.3">
      <c r="A9022" t="s">
        <v>8666</v>
      </c>
      <c r="B9022" s="1">
        <v>41990</v>
      </c>
      <c r="C9022">
        <v>65</v>
      </c>
      <c r="D9022" t="s">
        <v>9</v>
      </c>
      <c r="E9022" t="s">
        <v>10</v>
      </c>
      <c r="F9022">
        <v>37595000</v>
      </c>
      <c r="G9022">
        <v>461162</v>
      </c>
      <c r="H9022" t="s">
        <v>11</v>
      </c>
      <c r="I9022">
        <f>YEAR(Table1[[#This Row],[date]])</f>
        <v>2014</v>
      </c>
      <c r="J9022">
        <f>Table1[[#This Row],[revenue]]-Table1[[#This Row],[budget_x]]</f>
        <v>-37133838</v>
      </c>
      <c r="K9022" s="7">
        <f>Table1[[#This Row],[profit /loss ]]/Table1[[#This Row],[budget_x]]</f>
        <v>-0.98773342199760605</v>
      </c>
      <c r="L9022" t="str" cm="1">
        <f t="array" ref="L9022">_xlfn.IFS(Table1[[#This Row],[score]]&gt;70,"high",Table1[[#This Row],[score]]&gt;50,"medium",Table1[[#This Row],[score]]&lt;=50,"low")</f>
        <v>medium</v>
      </c>
    </row>
    <row r="9023" spans="1:12" x14ac:dyDescent="0.3">
      <c r="A9023" t="s">
        <v>8667</v>
      </c>
      <c r="B9023" s="1">
        <v>22133</v>
      </c>
      <c r="C9023">
        <v>58</v>
      </c>
      <c r="D9023" t="s">
        <v>9</v>
      </c>
      <c r="E9023" t="s">
        <v>10</v>
      </c>
      <c r="F9023">
        <v>70740000</v>
      </c>
      <c r="G9023">
        <v>431298841.19999999</v>
      </c>
      <c r="H9023" t="s">
        <v>17</v>
      </c>
      <c r="I9023">
        <f>YEAR(Table1[[#This Row],[date]])</f>
        <v>1960</v>
      </c>
      <c r="J9023">
        <f>Table1[[#This Row],[revenue]]-Table1[[#This Row],[budget_x]]</f>
        <v>360558841.19999999</v>
      </c>
      <c r="K9023" s="7">
        <f>Table1[[#This Row],[profit /loss ]]/Table1[[#This Row],[budget_x]]</f>
        <v>5.0969584563189141</v>
      </c>
      <c r="L9023" t="str" cm="1">
        <f t="array" ref="L9023">_xlfn.IFS(Table1[[#This Row],[score]]&gt;70,"high",Table1[[#This Row],[score]]&gt;50,"medium",Table1[[#This Row],[score]]&lt;=50,"low")</f>
        <v>medium</v>
      </c>
    </row>
    <row r="9024" spans="1:12" x14ac:dyDescent="0.3">
      <c r="A9024" t="s">
        <v>8668</v>
      </c>
      <c r="B9024" s="1">
        <v>39905</v>
      </c>
      <c r="C9024">
        <v>66</v>
      </c>
      <c r="D9024" t="s">
        <v>9</v>
      </c>
      <c r="E9024" t="s">
        <v>86</v>
      </c>
      <c r="F9024">
        <v>15000000</v>
      </c>
      <c r="G9024">
        <v>5461200</v>
      </c>
      <c r="H9024" t="s">
        <v>87</v>
      </c>
      <c r="I9024">
        <f>YEAR(Table1[[#This Row],[date]])</f>
        <v>2009</v>
      </c>
      <c r="J9024">
        <f>Table1[[#This Row],[revenue]]-Table1[[#This Row],[budget_x]]</f>
        <v>-9538800</v>
      </c>
      <c r="K9024" s="7">
        <f>Table1[[#This Row],[profit /loss ]]/Table1[[#This Row],[budget_x]]</f>
        <v>-0.63592000000000004</v>
      </c>
      <c r="L9024" t="str" cm="1">
        <f t="array" ref="L9024">_xlfn.IFS(Table1[[#This Row],[score]]&gt;70,"high",Table1[[#This Row],[score]]&gt;50,"medium",Table1[[#This Row],[score]]&lt;=50,"low")</f>
        <v>medium</v>
      </c>
    </row>
    <row r="9025" spans="1:12" x14ac:dyDescent="0.3">
      <c r="A9025" t="s">
        <v>8669</v>
      </c>
      <c r="B9025" s="1">
        <v>41648</v>
      </c>
      <c r="C9025">
        <v>75</v>
      </c>
      <c r="D9025" t="s">
        <v>9</v>
      </c>
      <c r="E9025" t="s">
        <v>10</v>
      </c>
      <c r="F9025">
        <v>19000000</v>
      </c>
      <c r="G9025">
        <v>76086711</v>
      </c>
      <c r="H9025" t="s">
        <v>11</v>
      </c>
      <c r="I9025">
        <f>YEAR(Table1[[#This Row],[date]])</f>
        <v>2014</v>
      </c>
      <c r="J9025">
        <f>Table1[[#This Row],[revenue]]-Table1[[#This Row],[budget_x]]</f>
        <v>57086711</v>
      </c>
      <c r="K9025" s="7">
        <f>Table1[[#This Row],[profit /loss ]]/Table1[[#This Row],[budget_x]]</f>
        <v>3.0045637368421052</v>
      </c>
      <c r="L9025" t="str" cm="1">
        <f t="array" ref="L9025">_xlfn.IFS(Table1[[#This Row],[score]]&gt;70,"high",Table1[[#This Row],[score]]&gt;50,"medium",Table1[[#This Row],[score]]&lt;=50,"low")</f>
        <v>high</v>
      </c>
    </row>
    <row r="9026" spans="1:12" x14ac:dyDescent="0.3">
      <c r="A9026" t="s">
        <v>8670</v>
      </c>
      <c r="B9026" s="1">
        <v>40858</v>
      </c>
      <c r="C9026">
        <v>66</v>
      </c>
      <c r="D9026" t="s">
        <v>9</v>
      </c>
      <c r="E9026" t="s">
        <v>10</v>
      </c>
      <c r="F9026">
        <v>115800000</v>
      </c>
      <c r="G9026">
        <v>516948295.19999999</v>
      </c>
      <c r="H9026" t="s">
        <v>17</v>
      </c>
      <c r="I9026">
        <f>YEAR(Table1[[#This Row],[date]])</f>
        <v>2011</v>
      </c>
      <c r="J9026">
        <f>Table1[[#This Row],[revenue]]-Table1[[#This Row],[budget_x]]</f>
        <v>401148295.19999999</v>
      </c>
      <c r="K9026" s="7">
        <f>Table1[[#This Row],[profit /loss ]]/Table1[[#This Row],[budget_x]]</f>
        <v>3.4641476269430052</v>
      </c>
      <c r="L9026" t="str" cm="1">
        <f t="array" ref="L9026">_xlfn.IFS(Table1[[#This Row],[score]]&gt;70,"high",Table1[[#This Row],[score]]&gt;50,"medium",Table1[[#This Row],[score]]&lt;=50,"low")</f>
        <v>medium</v>
      </c>
    </row>
    <row r="9027" spans="1:12" x14ac:dyDescent="0.3">
      <c r="A9027" t="s">
        <v>8671</v>
      </c>
      <c r="B9027" s="1">
        <v>43524</v>
      </c>
      <c r="C9027">
        <v>63</v>
      </c>
      <c r="D9027" t="s">
        <v>9</v>
      </c>
      <c r="E9027" t="s">
        <v>10</v>
      </c>
      <c r="F9027">
        <v>90000000</v>
      </c>
      <c r="G9027">
        <v>433079565.60000002</v>
      </c>
      <c r="H9027" t="s">
        <v>11</v>
      </c>
      <c r="I9027">
        <f>YEAR(Table1[[#This Row],[date]])</f>
        <v>2019</v>
      </c>
      <c r="J9027">
        <f>Table1[[#This Row],[revenue]]-Table1[[#This Row],[budget_x]]</f>
        <v>343079565.60000002</v>
      </c>
      <c r="K9027" s="7">
        <f>Table1[[#This Row],[profit /loss ]]/Table1[[#This Row],[budget_x]]</f>
        <v>3.8119951733333335</v>
      </c>
      <c r="L9027" t="str" cm="1">
        <f t="array" ref="L9027">_xlfn.IFS(Table1[[#This Row],[score]]&gt;70,"high",Table1[[#This Row],[score]]&gt;50,"medium",Table1[[#This Row],[score]]&lt;=50,"low")</f>
        <v>medium</v>
      </c>
    </row>
    <row r="9028" spans="1:12" x14ac:dyDescent="0.3">
      <c r="A9028" t="s">
        <v>8672</v>
      </c>
      <c r="B9028" s="1">
        <v>23947</v>
      </c>
      <c r="C9028">
        <v>79</v>
      </c>
      <c r="D9028" t="s">
        <v>9</v>
      </c>
      <c r="E9028" t="s">
        <v>83</v>
      </c>
      <c r="F9028">
        <v>67800000</v>
      </c>
      <c r="G9028">
        <v>791480522.39999998</v>
      </c>
      <c r="H9028" t="s">
        <v>3587</v>
      </c>
      <c r="I9028">
        <f>YEAR(Table1[[#This Row],[date]])</f>
        <v>1965</v>
      </c>
      <c r="J9028">
        <f>Table1[[#This Row],[revenue]]-Table1[[#This Row],[budget_x]]</f>
        <v>723680522.39999998</v>
      </c>
      <c r="K9028" s="7">
        <f>Table1[[#This Row],[profit /loss ]]/Table1[[#This Row],[budget_x]]</f>
        <v>10.673754017699114</v>
      </c>
      <c r="L9028" t="str" cm="1">
        <f t="array" ref="L9028">_xlfn.IFS(Table1[[#This Row],[score]]&gt;70,"high",Table1[[#This Row],[score]]&gt;50,"medium",Table1[[#This Row],[score]]&lt;=50,"low")</f>
        <v>high</v>
      </c>
    </row>
    <row r="9029" spans="1:12" x14ac:dyDescent="0.3">
      <c r="A9029" t="s">
        <v>8673</v>
      </c>
      <c r="B9029" s="1">
        <v>39122</v>
      </c>
      <c r="C9029">
        <v>63</v>
      </c>
      <c r="D9029" t="s">
        <v>9</v>
      </c>
      <c r="E9029" t="s">
        <v>10</v>
      </c>
      <c r="F9029">
        <v>7855689</v>
      </c>
      <c r="G9029">
        <v>27308918</v>
      </c>
      <c r="H9029" t="s">
        <v>17</v>
      </c>
      <c r="I9029">
        <f>YEAR(Table1[[#This Row],[date]])</f>
        <v>2007</v>
      </c>
      <c r="J9029">
        <f>Table1[[#This Row],[revenue]]-Table1[[#This Row],[budget_x]]</f>
        <v>19453229</v>
      </c>
      <c r="K9029" s="7">
        <f>Table1[[#This Row],[profit /loss ]]/Table1[[#This Row],[budget_x]]</f>
        <v>2.4763237190270644</v>
      </c>
      <c r="L9029" t="str" cm="1">
        <f t="array" ref="L9029">_xlfn.IFS(Table1[[#This Row],[score]]&gt;70,"high",Table1[[#This Row],[score]]&gt;50,"medium",Table1[[#This Row],[score]]&lt;=50,"low")</f>
        <v>medium</v>
      </c>
    </row>
    <row r="9030" spans="1:12" x14ac:dyDescent="0.3">
      <c r="A9030" t="s">
        <v>8674</v>
      </c>
      <c r="B9030" s="1">
        <v>43636</v>
      </c>
      <c r="C9030">
        <v>78</v>
      </c>
      <c r="D9030" t="s">
        <v>9</v>
      </c>
      <c r="E9030" t="s">
        <v>125</v>
      </c>
      <c r="F9030">
        <v>29073270.600000001</v>
      </c>
      <c r="G9030">
        <v>4831836</v>
      </c>
      <c r="H9030" t="s">
        <v>11</v>
      </c>
      <c r="I9030">
        <f>YEAR(Table1[[#This Row],[date]])</f>
        <v>2019</v>
      </c>
      <c r="J9030">
        <f>Table1[[#This Row],[revenue]]-Table1[[#This Row],[budget_x]]</f>
        <v>-24241434.600000001</v>
      </c>
      <c r="K9030" s="7">
        <f>Table1[[#This Row],[profit /loss ]]/Table1[[#This Row],[budget_x]]</f>
        <v>-0.83380486954914523</v>
      </c>
      <c r="L9030" t="str" cm="1">
        <f t="array" ref="L9030">_xlfn.IFS(Table1[[#This Row],[score]]&gt;70,"high",Table1[[#This Row],[score]]&gt;50,"medium",Table1[[#This Row],[score]]&lt;=50,"low")</f>
        <v>high</v>
      </c>
    </row>
    <row r="9031" spans="1:12" x14ac:dyDescent="0.3">
      <c r="A9031" t="s">
        <v>8675</v>
      </c>
      <c r="B9031" s="1">
        <v>42188</v>
      </c>
      <c r="C9031">
        <v>51</v>
      </c>
      <c r="D9031" t="s">
        <v>9</v>
      </c>
      <c r="E9031" t="s">
        <v>319</v>
      </c>
      <c r="F9031">
        <v>102400000</v>
      </c>
      <c r="G9031">
        <v>432729205.60000002</v>
      </c>
      <c r="H9031" t="s">
        <v>480</v>
      </c>
      <c r="I9031">
        <f>YEAR(Table1[[#This Row],[date]])</f>
        <v>2015</v>
      </c>
      <c r="J9031">
        <f>Table1[[#This Row],[revenue]]-Table1[[#This Row],[budget_x]]</f>
        <v>330329205.60000002</v>
      </c>
      <c r="K9031" s="7">
        <f>Table1[[#This Row],[profit /loss ]]/Table1[[#This Row],[budget_x]]</f>
        <v>3.2258711484375002</v>
      </c>
      <c r="L9031" t="str" cm="1">
        <f t="array" ref="L9031">_xlfn.IFS(Table1[[#This Row],[score]]&gt;70,"high",Table1[[#This Row],[score]]&gt;50,"medium",Table1[[#This Row],[score]]&lt;=50,"low")</f>
        <v>medium</v>
      </c>
    </row>
    <row r="9032" spans="1:12" x14ac:dyDescent="0.3">
      <c r="A9032" t="s">
        <v>8676</v>
      </c>
      <c r="B9032" s="1">
        <v>34985</v>
      </c>
      <c r="C9032">
        <v>61</v>
      </c>
      <c r="D9032" t="s">
        <v>9</v>
      </c>
      <c r="E9032" t="s">
        <v>10</v>
      </c>
      <c r="F9032">
        <v>50000000</v>
      </c>
      <c r="G9032">
        <v>10359006</v>
      </c>
      <c r="H9032" t="s">
        <v>17</v>
      </c>
      <c r="I9032">
        <f>YEAR(Table1[[#This Row],[date]])</f>
        <v>1995</v>
      </c>
      <c r="J9032">
        <f>Table1[[#This Row],[revenue]]-Table1[[#This Row],[budget_x]]</f>
        <v>-39640994</v>
      </c>
      <c r="K9032" s="7">
        <f>Table1[[#This Row],[profit /loss ]]/Table1[[#This Row],[budget_x]]</f>
        <v>-0.79281988000000003</v>
      </c>
      <c r="L9032" t="str" cm="1">
        <f t="array" ref="L9032">_xlfn.IFS(Table1[[#This Row],[score]]&gt;70,"high",Table1[[#This Row],[score]]&gt;50,"medium",Table1[[#This Row],[score]]&lt;=50,"low")</f>
        <v>medium</v>
      </c>
    </row>
    <row r="9033" spans="1:12" x14ac:dyDescent="0.3">
      <c r="A9033" t="s">
        <v>8677</v>
      </c>
      <c r="B9033" s="1">
        <v>39961</v>
      </c>
      <c r="C9033">
        <v>77</v>
      </c>
      <c r="D9033" t="s">
        <v>9</v>
      </c>
      <c r="E9033" t="s">
        <v>74</v>
      </c>
      <c r="F9033">
        <v>5000000</v>
      </c>
      <c r="G9033">
        <v>17112713</v>
      </c>
      <c r="H9033" t="s">
        <v>75</v>
      </c>
      <c r="I9033">
        <f>YEAR(Table1[[#This Row],[date]])</f>
        <v>2009</v>
      </c>
      <c r="J9033">
        <f>Table1[[#This Row],[revenue]]-Table1[[#This Row],[budget_x]]</f>
        <v>12112713</v>
      </c>
      <c r="K9033" s="7">
        <f>Table1[[#This Row],[profit /loss ]]/Table1[[#This Row],[budget_x]]</f>
        <v>2.4225425999999999</v>
      </c>
      <c r="L9033" t="str" cm="1">
        <f t="array" ref="L9033">_xlfn.IFS(Table1[[#This Row],[score]]&gt;70,"high",Table1[[#This Row],[score]]&gt;50,"medium",Table1[[#This Row],[score]]&lt;=50,"low")</f>
        <v>high</v>
      </c>
    </row>
    <row r="9034" spans="1:12" x14ac:dyDescent="0.3">
      <c r="A9034" t="s">
        <v>8678</v>
      </c>
      <c r="B9034" s="1">
        <v>33620</v>
      </c>
      <c r="C9034">
        <v>73</v>
      </c>
      <c r="D9034" t="s">
        <v>9</v>
      </c>
      <c r="E9034" t="s">
        <v>10</v>
      </c>
      <c r="F9034">
        <v>5000000</v>
      </c>
      <c r="G9034">
        <v>20146880</v>
      </c>
      <c r="H9034" t="s">
        <v>17</v>
      </c>
      <c r="I9034">
        <f>YEAR(Table1[[#This Row],[date]])</f>
        <v>1992</v>
      </c>
      <c r="J9034">
        <f>Table1[[#This Row],[revenue]]-Table1[[#This Row],[budget_x]]</f>
        <v>15146880</v>
      </c>
      <c r="K9034" s="7">
        <f>Table1[[#This Row],[profit /loss ]]/Table1[[#This Row],[budget_x]]</f>
        <v>3.0293760000000001</v>
      </c>
      <c r="L9034" t="str" cm="1">
        <f t="array" ref="L9034">_xlfn.IFS(Table1[[#This Row],[score]]&gt;70,"high",Table1[[#This Row],[score]]&gt;50,"medium",Table1[[#This Row],[score]]&lt;=50,"low")</f>
        <v>high</v>
      </c>
    </row>
    <row r="9035" spans="1:12" x14ac:dyDescent="0.3">
      <c r="A9035" t="s">
        <v>8679</v>
      </c>
      <c r="B9035" s="1">
        <v>39732</v>
      </c>
      <c r="C9035">
        <v>62</v>
      </c>
      <c r="D9035" t="s">
        <v>9</v>
      </c>
      <c r="E9035" t="s">
        <v>10</v>
      </c>
      <c r="F9035">
        <v>35000000</v>
      </c>
      <c r="G9035">
        <v>16830252</v>
      </c>
      <c r="H9035" t="s">
        <v>11</v>
      </c>
      <c r="I9035">
        <f>YEAR(Table1[[#This Row],[date]])</f>
        <v>2008</v>
      </c>
      <c r="J9035">
        <f>Table1[[#This Row],[revenue]]-Table1[[#This Row],[budget_x]]</f>
        <v>-18169748</v>
      </c>
      <c r="K9035" s="7">
        <f>Table1[[#This Row],[profit /loss ]]/Table1[[#This Row],[budget_x]]</f>
        <v>-0.51913565714285714</v>
      </c>
      <c r="L9035" t="str" cm="1">
        <f t="array" ref="L9035">_xlfn.IFS(Table1[[#This Row],[score]]&gt;70,"high",Table1[[#This Row],[score]]&gt;50,"medium",Table1[[#This Row],[score]]&lt;=50,"low")</f>
        <v>medium</v>
      </c>
    </row>
    <row r="9036" spans="1:12" x14ac:dyDescent="0.3">
      <c r="A9036" t="s">
        <v>8680</v>
      </c>
      <c r="B9036" s="1">
        <v>37005</v>
      </c>
      <c r="C9036">
        <v>59</v>
      </c>
      <c r="D9036" t="s">
        <v>9</v>
      </c>
      <c r="E9036" t="s">
        <v>10</v>
      </c>
      <c r="F9036">
        <v>40000000</v>
      </c>
      <c r="G9036">
        <v>145238250</v>
      </c>
      <c r="H9036" t="s">
        <v>11</v>
      </c>
      <c r="I9036">
        <f>YEAR(Table1[[#This Row],[date]])</f>
        <v>2001</v>
      </c>
      <c r="J9036">
        <f>Table1[[#This Row],[revenue]]-Table1[[#This Row],[budget_x]]</f>
        <v>105238250</v>
      </c>
      <c r="K9036" s="7">
        <f>Table1[[#This Row],[profit /loss ]]/Table1[[#This Row],[budget_x]]</f>
        <v>2.6309562500000001</v>
      </c>
      <c r="L9036" t="str" cm="1">
        <f t="array" ref="L9036">_xlfn.IFS(Table1[[#This Row],[score]]&gt;70,"high",Table1[[#This Row],[score]]&gt;50,"medium",Table1[[#This Row],[score]]&lt;=50,"low")</f>
        <v>medium</v>
      </c>
    </row>
    <row r="9037" spans="1:12" x14ac:dyDescent="0.3">
      <c r="A9037" t="s">
        <v>8681</v>
      </c>
      <c r="B9037" s="1">
        <v>44175</v>
      </c>
      <c r="C9037">
        <v>40</v>
      </c>
      <c r="D9037" t="s">
        <v>9</v>
      </c>
      <c r="E9037" t="s">
        <v>74</v>
      </c>
      <c r="F9037">
        <v>101800000</v>
      </c>
      <c r="G9037">
        <v>567601271.20000005</v>
      </c>
      <c r="H9037" t="s">
        <v>75</v>
      </c>
      <c r="I9037">
        <f>YEAR(Table1[[#This Row],[date]])</f>
        <v>2020</v>
      </c>
      <c r="J9037">
        <f>Table1[[#This Row],[revenue]]-Table1[[#This Row],[budget_x]]</f>
        <v>465801271.20000005</v>
      </c>
      <c r="K9037" s="7">
        <f>Table1[[#This Row],[profit /loss ]]/Table1[[#This Row],[budget_x]]</f>
        <v>4.5756509941060912</v>
      </c>
      <c r="L9037" t="str" cm="1">
        <f t="array" ref="L9037">_xlfn.IFS(Table1[[#This Row],[score]]&gt;70,"high",Table1[[#This Row],[score]]&gt;50,"medium",Table1[[#This Row],[score]]&lt;=50,"low")</f>
        <v>low</v>
      </c>
    </row>
    <row r="9038" spans="1:12" x14ac:dyDescent="0.3">
      <c r="A9038" t="s">
        <v>8682</v>
      </c>
      <c r="B9038" s="1">
        <v>45022</v>
      </c>
      <c r="C9038">
        <v>0</v>
      </c>
      <c r="D9038" t="s">
        <v>9</v>
      </c>
      <c r="E9038" t="s">
        <v>83</v>
      </c>
      <c r="F9038">
        <v>174600000</v>
      </c>
      <c r="G9038">
        <v>175269998.80000001</v>
      </c>
      <c r="H9038" t="s">
        <v>108</v>
      </c>
      <c r="I9038">
        <f>YEAR(Table1[[#This Row],[date]])</f>
        <v>2023</v>
      </c>
      <c r="J9038">
        <f>Table1[[#This Row],[revenue]]-Table1[[#This Row],[budget_x]]</f>
        <v>669998.80000001192</v>
      </c>
      <c r="K9038" s="7">
        <f>Table1[[#This Row],[profit /loss ]]/Table1[[#This Row],[budget_x]]</f>
        <v>3.837335624284146E-3</v>
      </c>
      <c r="L9038" t="str" cm="1">
        <f t="array" ref="L9038">_xlfn.IFS(Table1[[#This Row],[score]]&gt;70,"high",Table1[[#This Row],[score]]&gt;50,"medium",Table1[[#This Row],[score]]&lt;=50,"low")</f>
        <v>low</v>
      </c>
    </row>
    <row r="9039" spans="1:12" x14ac:dyDescent="0.3">
      <c r="A9039" t="s">
        <v>8683</v>
      </c>
      <c r="B9039" s="1">
        <v>42943</v>
      </c>
      <c r="C9039">
        <v>45</v>
      </c>
      <c r="D9039" t="s">
        <v>9</v>
      </c>
      <c r="E9039" t="s">
        <v>10</v>
      </c>
      <c r="F9039">
        <v>139500000</v>
      </c>
      <c r="G9039">
        <v>875460451.20000005</v>
      </c>
      <c r="H9039" t="s">
        <v>17</v>
      </c>
      <c r="I9039">
        <f>YEAR(Table1[[#This Row],[date]])</f>
        <v>2017</v>
      </c>
      <c r="J9039">
        <f>Table1[[#This Row],[revenue]]-Table1[[#This Row],[budget_x]]</f>
        <v>735960451.20000005</v>
      </c>
      <c r="K9039" s="7">
        <f>Table1[[#This Row],[profit /loss ]]/Table1[[#This Row],[budget_x]]</f>
        <v>5.2757021591397857</v>
      </c>
      <c r="L9039" t="str" cm="1">
        <f t="array" ref="L9039">_xlfn.IFS(Table1[[#This Row],[score]]&gt;70,"high",Table1[[#This Row],[score]]&gt;50,"medium",Table1[[#This Row],[score]]&lt;=50,"low")</f>
        <v>low</v>
      </c>
    </row>
    <row r="9040" spans="1:12" x14ac:dyDescent="0.3">
      <c r="A9040" t="s">
        <v>8684</v>
      </c>
      <c r="B9040" s="1">
        <v>38323</v>
      </c>
      <c r="C9040">
        <v>62</v>
      </c>
      <c r="D9040" t="s">
        <v>9</v>
      </c>
      <c r="E9040" t="s">
        <v>10</v>
      </c>
      <c r="F9040">
        <v>50000000</v>
      </c>
      <c r="G9040">
        <v>96469187</v>
      </c>
      <c r="H9040" t="s">
        <v>11</v>
      </c>
      <c r="I9040">
        <f>YEAR(Table1[[#This Row],[date]])</f>
        <v>2004</v>
      </c>
      <c r="J9040">
        <f>Table1[[#This Row],[revenue]]-Table1[[#This Row],[budget_x]]</f>
        <v>46469187</v>
      </c>
      <c r="K9040" s="7">
        <f>Table1[[#This Row],[profit /loss ]]/Table1[[#This Row],[budget_x]]</f>
        <v>0.92938374000000001</v>
      </c>
      <c r="L9040" t="str" cm="1">
        <f t="array" ref="L9040">_xlfn.IFS(Table1[[#This Row],[score]]&gt;70,"high",Table1[[#This Row],[score]]&gt;50,"medium",Table1[[#This Row],[score]]&lt;=50,"low")</f>
        <v>medium</v>
      </c>
    </row>
    <row r="9041" spans="1:12" x14ac:dyDescent="0.3">
      <c r="A9041" t="s">
        <v>8685</v>
      </c>
      <c r="B9041" s="1">
        <v>38132</v>
      </c>
      <c r="C9041">
        <v>46</v>
      </c>
      <c r="D9041" t="s">
        <v>9</v>
      </c>
      <c r="E9041" t="s">
        <v>10</v>
      </c>
      <c r="F9041">
        <v>89200000</v>
      </c>
      <c r="G9041">
        <v>450005002.80000001</v>
      </c>
      <c r="H9041" t="s">
        <v>17</v>
      </c>
      <c r="I9041">
        <f>YEAR(Table1[[#This Row],[date]])</f>
        <v>2004</v>
      </c>
      <c r="J9041">
        <f>Table1[[#This Row],[revenue]]-Table1[[#This Row],[budget_x]]</f>
        <v>360805002.80000001</v>
      </c>
      <c r="K9041" s="7">
        <f>Table1[[#This Row],[profit /loss ]]/Table1[[#This Row],[budget_x]]</f>
        <v>4.0448991345291478</v>
      </c>
      <c r="L9041" t="str" cm="1">
        <f t="array" ref="L9041">_xlfn.IFS(Table1[[#This Row],[score]]&gt;70,"high",Table1[[#This Row],[score]]&gt;50,"medium",Table1[[#This Row],[score]]&lt;=50,"low")</f>
        <v>low</v>
      </c>
    </row>
    <row r="9042" spans="1:12" x14ac:dyDescent="0.3">
      <c r="A9042" t="s">
        <v>8686</v>
      </c>
      <c r="B9042" s="1">
        <v>43336</v>
      </c>
      <c r="C9042">
        <v>0</v>
      </c>
      <c r="D9042" t="s">
        <v>9</v>
      </c>
      <c r="E9042" t="s">
        <v>74</v>
      </c>
      <c r="F9042">
        <v>181600000</v>
      </c>
      <c r="G9042">
        <v>175269998.80000001</v>
      </c>
      <c r="H9042" t="s">
        <v>75</v>
      </c>
      <c r="I9042">
        <f>YEAR(Table1[[#This Row],[date]])</f>
        <v>2018</v>
      </c>
      <c r="J9042">
        <f>Table1[[#This Row],[revenue]]-Table1[[#This Row],[budget_x]]</f>
        <v>-6330001.1999999881</v>
      </c>
      <c r="K9042" s="7">
        <f>Table1[[#This Row],[profit /loss ]]/Table1[[#This Row],[budget_x]]</f>
        <v>-3.4856834801762049E-2</v>
      </c>
      <c r="L9042" t="str" cm="1">
        <f t="array" ref="L9042">_xlfn.IFS(Table1[[#This Row],[score]]&gt;70,"high",Table1[[#This Row],[score]]&gt;50,"medium",Table1[[#This Row],[score]]&lt;=50,"low")</f>
        <v>low</v>
      </c>
    </row>
    <row r="9043" spans="1:12" x14ac:dyDescent="0.3">
      <c r="A9043" t="s">
        <v>8687</v>
      </c>
      <c r="B9043" s="1">
        <v>33990</v>
      </c>
      <c r="C9043">
        <v>49</v>
      </c>
      <c r="D9043" t="s">
        <v>9</v>
      </c>
      <c r="E9043" t="s">
        <v>10</v>
      </c>
      <c r="F9043">
        <v>30000000</v>
      </c>
      <c r="G9043">
        <v>38000000</v>
      </c>
      <c r="H9043" t="s">
        <v>11</v>
      </c>
      <c r="I9043">
        <f>YEAR(Table1[[#This Row],[date]])</f>
        <v>1993</v>
      </c>
      <c r="J9043">
        <f>Table1[[#This Row],[revenue]]-Table1[[#This Row],[budget_x]]</f>
        <v>8000000</v>
      </c>
      <c r="K9043" s="7">
        <f>Table1[[#This Row],[profit /loss ]]/Table1[[#This Row],[budget_x]]</f>
        <v>0.26666666666666666</v>
      </c>
      <c r="L9043" t="str" cm="1">
        <f t="array" ref="L9043">_xlfn.IFS(Table1[[#This Row],[score]]&gt;70,"high",Table1[[#This Row],[score]]&gt;50,"medium",Table1[[#This Row],[score]]&lt;=50,"low")</f>
        <v>low</v>
      </c>
    </row>
    <row r="9044" spans="1:12" x14ac:dyDescent="0.3">
      <c r="A9044" t="s">
        <v>8688</v>
      </c>
      <c r="B9044" s="1">
        <v>37368</v>
      </c>
      <c r="C9044">
        <v>46</v>
      </c>
      <c r="D9044" t="s">
        <v>9</v>
      </c>
      <c r="E9044" t="s">
        <v>10</v>
      </c>
      <c r="F9044">
        <v>10000000</v>
      </c>
      <c r="G9044">
        <v>7515217.4000000004</v>
      </c>
      <c r="H9044" t="s">
        <v>17</v>
      </c>
      <c r="I9044">
        <f>YEAR(Table1[[#This Row],[date]])</f>
        <v>2002</v>
      </c>
      <c r="J9044">
        <f>Table1[[#This Row],[revenue]]-Table1[[#This Row],[budget_x]]</f>
        <v>-2484782.5999999996</v>
      </c>
      <c r="K9044" s="7">
        <f>Table1[[#This Row],[profit /loss ]]/Table1[[#This Row],[budget_x]]</f>
        <v>-0.24847825999999995</v>
      </c>
      <c r="L9044" t="str" cm="1">
        <f t="array" ref="L9044">_xlfn.IFS(Table1[[#This Row],[score]]&gt;70,"high",Table1[[#This Row],[score]]&gt;50,"medium",Table1[[#This Row],[score]]&lt;=50,"low")</f>
        <v>low</v>
      </c>
    </row>
    <row r="9045" spans="1:12" x14ac:dyDescent="0.3">
      <c r="A9045" t="s">
        <v>8689</v>
      </c>
      <c r="B9045" s="1">
        <v>37568</v>
      </c>
      <c r="C9045">
        <v>48</v>
      </c>
      <c r="D9045" t="s">
        <v>9</v>
      </c>
      <c r="E9045" t="s">
        <v>74</v>
      </c>
      <c r="F9045">
        <v>74200000</v>
      </c>
      <c r="G9045">
        <v>937727043.79999995</v>
      </c>
      <c r="H9045" t="s">
        <v>75</v>
      </c>
      <c r="I9045">
        <f>YEAR(Table1[[#This Row],[date]])</f>
        <v>2002</v>
      </c>
      <c r="J9045">
        <f>Table1[[#This Row],[revenue]]-Table1[[#This Row],[budget_x]]</f>
        <v>863527043.79999995</v>
      </c>
      <c r="K9045" s="7">
        <f>Table1[[#This Row],[profit /loss ]]/Table1[[#This Row],[budget_x]]</f>
        <v>11.63783077897574</v>
      </c>
      <c r="L9045" t="str" cm="1">
        <f t="array" ref="L9045">_xlfn.IFS(Table1[[#This Row],[score]]&gt;70,"high",Table1[[#This Row],[score]]&gt;50,"medium",Table1[[#This Row],[score]]&lt;=50,"low")</f>
        <v>low</v>
      </c>
    </row>
    <row r="9046" spans="1:12" x14ac:dyDescent="0.3">
      <c r="A9046" t="s">
        <v>8690</v>
      </c>
      <c r="B9046" s="1">
        <v>21991</v>
      </c>
      <c r="C9046">
        <v>76</v>
      </c>
      <c r="D9046" t="s">
        <v>9</v>
      </c>
      <c r="E9046" t="s">
        <v>171</v>
      </c>
      <c r="F9046">
        <v>7000000</v>
      </c>
      <c r="G9046">
        <v>19910002</v>
      </c>
      <c r="H9046" t="s">
        <v>184</v>
      </c>
      <c r="I9046">
        <f>YEAR(Table1[[#This Row],[date]])</f>
        <v>1960</v>
      </c>
      <c r="J9046">
        <f>Table1[[#This Row],[revenue]]-Table1[[#This Row],[budget_x]]</f>
        <v>12910002</v>
      </c>
      <c r="K9046" s="7">
        <f>Table1[[#This Row],[profit /loss ]]/Table1[[#This Row],[budget_x]]</f>
        <v>1.8442860000000001</v>
      </c>
      <c r="L9046" t="str" cm="1">
        <f t="array" ref="L9046">_xlfn.IFS(Table1[[#This Row],[score]]&gt;70,"high",Table1[[#This Row],[score]]&gt;50,"medium",Table1[[#This Row],[score]]&lt;=50,"low")</f>
        <v>high</v>
      </c>
    </row>
    <row r="9047" spans="1:12" x14ac:dyDescent="0.3">
      <c r="A9047" t="s">
        <v>8691</v>
      </c>
      <c r="B9047" s="1">
        <v>43261</v>
      </c>
      <c r="C9047">
        <v>72</v>
      </c>
      <c r="D9047" t="s">
        <v>9</v>
      </c>
      <c r="E9047" t="s">
        <v>319</v>
      </c>
      <c r="F9047">
        <v>118200000</v>
      </c>
      <c r="G9047">
        <v>1160524937</v>
      </c>
      <c r="H9047" t="s">
        <v>761</v>
      </c>
      <c r="I9047">
        <f>YEAR(Table1[[#This Row],[date]])</f>
        <v>2018</v>
      </c>
      <c r="J9047">
        <f>Table1[[#This Row],[revenue]]-Table1[[#This Row],[budget_x]]</f>
        <v>1042324937</v>
      </c>
      <c r="K9047" s="7">
        <f>Table1[[#This Row],[profit /loss ]]/Table1[[#This Row],[budget_x]]</f>
        <v>8.8183158798646364</v>
      </c>
      <c r="L9047" t="str" cm="1">
        <f t="array" ref="L9047">_xlfn.IFS(Table1[[#This Row],[score]]&gt;70,"high",Table1[[#This Row],[score]]&gt;50,"medium",Table1[[#This Row],[score]]&lt;=50,"low")</f>
        <v>high</v>
      </c>
    </row>
    <row r="9048" spans="1:12" x14ac:dyDescent="0.3">
      <c r="A9048" t="s">
        <v>8692</v>
      </c>
      <c r="B9048" s="1">
        <v>44428</v>
      </c>
      <c r="C9048">
        <v>56</v>
      </c>
      <c r="D9048" t="s">
        <v>9</v>
      </c>
      <c r="E9048" t="s">
        <v>15</v>
      </c>
      <c r="F9048">
        <v>88200000</v>
      </c>
      <c r="G9048">
        <v>557019596.39999998</v>
      </c>
      <c r="H9048" t="s">
        <v>52</v>
      </c>
      <c r="I9048">
        <f>YEAR(Table1[[#This Row],[date]])</f>
        <v>2021</v>
      </c>
      <c r="J9048">
        <f>Table1[[#This Row],[revenue]]-Table1[[#This Row],[budget_x]]</f>
        <v>468819596.39999998</v>
      </c>
      <c r="K9048" s="7">
        <f>Table1[[#This Row],[profit /loss ]]/Table1[[#This Row],[budget_x]]</f>
        <v>5.3154149251700682</v>
      </c>
      <c r="L9048" t="str" cm="1">
        <f t="array" ref="L9048">_xlfn.IFS(Table1[[#This Row],[score]]&gt;70,"high",Table1[[#This Row],[score]]&gt;50,"medium",Table1[[#This Row],[score]]&lt;=50,"low")</f>
        <v>medium</v>
      </c>
    </row>
    <row r="9049" spans="1:12" x14ac:dyDescent="0.3">
      <c r="A9049" t="s">
        <v>8693</v>
      </c>
      <c r="B9049" s="1">
        <v>42145</v>
      </c>
      <c r="C9049">
        <v>73</v>
      </c>
      <c r="D9049" t="s">
        <v>9</v>
      </c>
      <c r="E9049" t="s">
        <v>10</v>
      </c>
      <c r="F9049">
        <v>11000000</v>
      </c>
      <c r="G9049">
        <v>58586407</v>
      </c>
      <c r="H9049" t="s">
        <v>11</v>
      </c>
      <c r="I9049">
        <f>YEAR(Table1[[#This Row],[date]])</f>
        <v>2015</v>
      </c>
      <c r="J9049">
        <f>Table1[[#This Row],[revenue]]-Table1[[#This Row],[budget_x]]</f>
        <v>47586407</v>
      </c>
      <c r="K9049" s="7">
        <f>Table1[[#This Row],[profit /loss ]]/Table1[[#This Row],[budget_x]]</f>
        <v>4.3260370000000004</v>
      </c>
      <c r="L9049" t="str" cm="1">
        <f t="array" ref="L9049">_xlfn.IFS(Table1[[#This Row],[score]]&gt;70,"high",Table1[[#This Row],[score]]&gt;50,"medium",Table1[[#This Row],[score]]&lt;=50,"low")</f>
        <v>high</v>
      </c>
    </row>
    <row r="9050" spans="1:12" x14ac:dyDescent="0.3">
      <c r="A9050" t="s">
        <v>8694</v>
      </c>
      <c r="B9050" s="1">
        <v>36678</v>
      </c>
      <c r="C9050">
        <v>70</v>
      </c>
      <c r="D9050" t="s">
        <v>9</v>
      </c>
      <c r="E9050" t="s">
        <v>10</v>
      </c>
      <c r="F9050">
        <v>80000000</v>
      </c>
      <c r="G9050">
        <v>60655420</v>
      </c>
      <c r="H9050" t="s">
        <v>11</v>
      </c>
      <c r="I9050">
        <f>YEAR(Table1[[#This Row],[date]])</f>
        <v>2000</v>
      </c>
      <c r="J9050">
        <f>Table1[[#This Row],[revenue]]-Table1[[#This Row],[budget_x]]</f>
        <v>-19344580</v>
      </c>
      <c r="K9050" s="7">
        <f>Table1[[#This Row],[profit /loss ]]/Table1[[#This Row],[budget_x]]</f>
        <v>-0.24180725</v>
      </c>
      <c r="L9050" t="str" cm="1">
        <f t="array" ref="L9050">_xlfn.IFS(Table1[[#This Row],[score]]&gt;70,"high",Table1[[#This Row],[score]]&gt;50,"medium",Table1[[#This Row],[score]]&lt;=50,"low")</f>
        <v>medium</v>
      </c>
    </row>
    <row r="9051" spans="1:12" x14ac:dyDescent="0.3">
      <c r="A9051" t="s">
        <v>8695</v>
      </c>
      <c r="B9051" s="1">
        <v>32919</v>
      </c>
      <c r="C9051">
        <v>72</v>
      </c>
      <c r="D9051" t="s">
        <v>9</v>
      </c>
      <c r="E9051" t="s">
        <v>10</v>
      </c>
      <c r="F9051">
        <v>15000000</v>
      </c>
      <c r="G9051">
        <v>95904091</v>
      </c>
      <c r="H9051" t="s">
        <v>11</v>
      </c>
      <c r="I9051">
        <f>YEAR(Table1[[#This Row],[date]])</f>
        <v>1990</v>
      </c>
      <c r="J9051">
        <f>Table1[[#This Row],[revenue]]-Table1[[#This Row],[budget_x]]</f>
        <v>80904091</v>
      </c>
      <c r="K9051" s="7">
        <f>Table1[[#This Row],[profit /loss ]]/Table1[[#This Row],[budget_x]]</f>
        <v>5.393606066666667</v>
      </c>
      <c r="L9051" t="str" cm="1">
        <f t="array" ref="L9051">_xlfn.IFS(Table1[[#This Row],[score]]&gt;70,"high",Table1[[#This Row],[score]]&gt;50,"medium",Table1[[#This Row],[score]]&lt;=50,"low")</f>
        <v>high</v>
      </c>
    </row>
    <row r="9052" spans="1:12" x14ac:dyDescent="0.3">
      <c r="A9052" t="s">
        <v>8696</v>
      </c>
      <c r="B9052" s="1">
        <v>43399</v>
      </c>
      <c r="C9052">
        <v>70</v>
      </c>
      <c r="D9052" t="s">
        <v>9</v>
      </c>
      <c r="E9052" t="s">
        <v>15</v>
      </c>
      <c r="F9052">
        <v>103171600</v>
      </c>
      <c r="G9052">
        <v>648212671</v>
      </c>
      <c r="H9052" t="s">
        <v>52</v>
      </c>
      <c r="I9052">
        <f>YEAR(Table1[[#This Row],[date]])</f>
        <v>2018</v>
      </c>
      <c r="J9052">
        <f>Table1[[#This Row],[revenue]]-Table1[[#This Row],[budget_x]]</f>
        <v>545041071</v>
      </c>
      <c r="K9052" s="7">
        <f>Table1[[#This Row],[profit /loss ]]/Table1[[#This Row],[budget_x]]</f>
        <v>5.2828595369268285</v>
      </c>
      <c r="L9052" t="str" cm="1">
        <f t="array" ref="L9052">_xlfn.IFS(Table1[[#This Row],[score]]&gt;70,"high",Table1[[#This Row],[score]]&gt;50,"medium",Table1[[#This Row],[score]]&lt;=50,"low")</f>
        <v>medium</v>
      </c>
    </row>
    <row r="9053" spans="1:12" x14ac:dyDescent="0.3">
      <c r="A9053" t="s">
        <v>8697</v>
      </c>
      <c r="B9053" s="1">
        <v>42685</v>
      </c>
      <c r="C9053">
        <v>55</v>
      </c>
      <c r="D9053" t="s">
        <v>9</v>
      </c>
      <c r="E9053" t="s">
        <v>10</v>
      </c>
      <c r="F9053">
        <v>2700000</v>
      </c>
      <c r="G9053">
        <v>3840741</v>
      </c>
      <c r="H9053" t="s">
        <v>17</v>
      </c>
      <c r="I9053">
        <f>YEAR(Table1[[#This Row],[date]])</f>
        <v>2016</v>
      </c>
      <c r="J9053">
        <f>Table1[[#This Row],[revenue]]-Table1[[#This Row],[budget_x]]</f>
        <v>1140741</v>
      </c>
      <c r="K9053" s="7">
        <f>Table1[[#This Row],[profit /loss ]]/Table1[[#This Row],[budget_x]]</f>
        <v>0.42249666666666669</v>
      </c>
      <c r="L9053" t="str" cm="1">
        <f t="array" ref="L9053">_xlfn.IFS(Table1[[#This Row],[score]]&gt;70,"high",Table1[[#This Row],[score]]&gt;50,"medium",Table1[[#This Row],[score]]&lt;=50,"low")</f>
        <v>medium</v>
      </c>
    </row>
    <row r="9054" spans="1:12" x14ac:dyDescent="0.3">
      <c r="A9054" t="s">
        <v>8698</v>
      </c>
      <c r="B9054" s="1">
        <v>31540</v>
      </c>
      <c r="C9054">
        <v>67</v>
      </c>
      <c r="D9054" t="s">
        <v>9</v>
      </c>
      <c r="E9054" t="s">
        <v>10</v>
      </c>
      <c r="F9054">
        <v>8000000</v>
      </c>
      <c r="G9054">
        <v>12952019</v>
      </c>
      <c r="H9054" t="s">
        <v>11</v>
      </c>
      <c r="I9054">
        <f>YEAR(Table1[[#This Row],[date]])</f>
        <v>1986</v>
      </c>
      <c r="J9054">
        <f>Table1[[#This Row],[revenue]]-Table1[[#This Row],[budget_x]]</f>
        <v>4952019</v>
      </c>
      <c r="K9054" s="7">
        <f>Table1[[#This Row],[profit /loss ]]/Table1[[#This Row],[budget_x]]</f>
        <v>0.61900237499999999</v>
      </c>
      <c r="L9054" t="str" cm="1">
        <f t="array" ref="L9054">_xlfn.IFS(Table1[[#This Row],[score]]&gt;70,"high",Table1[[#This Row],[score]]&gt;50,"medium",Table1[[#This Row],[score]]&lt;=50,"low")</f>
        <v>medium</v>
      </c>
    </row>
    <row r="9055" spans="1:12" x14ac:dyDescent="0.3">
      <c r="A9055" t="s">
        <v>8699</v>
      </c>
      <c r="B9055" s="1">
        <v>42220</v>
      </c>
      <c r="C9055">
        <v>61</v>
      </c>
      <c r="D9055" t="s">
        <v>9</v>
      </c>
      <c r="E9055" t="s">
        <v>10</v>
      </c>
      <c r="F9055">
        <v>120540000</v>
      </c>
      <c r="G9055">
        <v>447168573.60000002</v>
      </c>
      <c r="H9055" t="s">
        <v>17</v>
      </c>
      <c r="I9055">
        <f>YEAR(Table1[[#This Row],[date]])</f>
        <v>2015</v>
      </c>
      <c r="J9055">
        <f>Table1[[#This Row],[revenue]]-Table1[[#This Row],[budget_x]]</f>
        <v>326628573.60000002</v>
      </c>
      <c r="K9055" s="7">
        <f>Table1[[#This Row],[profit /loss ]]/Table1[[#This Row],[budget_x]]</f>
        <v>2.7097110801393729</v>
      </c>
      <c r="L9055" t="str" cm="1">
        <f t="array" ref="L9055">_xlfn.IFS(Table1[[#This Row],[score]]&gt;70,"high",Table1[[#This Row],[score]]&gt;50,"medium",Table1[[#This Row],[score]]&lt;=50,"low")</f>
        <v>medium</v>
      </c>
    </row>
    <row r="9056" spans="1:12" x14ac:dyDescent="0.3">
      <c r="A9056" t="s">
        <v>8700</v>
      </c>
      <c r="B9056" s="1">
        <v>34796</v>
      </c>
      <c r="C9056">
        <v>51</v>
      </c>
      <c r="D9056" t="s">
        <v>9</v>
      </c>
      <c r="E9056" t="s">
        <v>10</v>
      </c>
      <c r="F9056">
        <v>4140000</v>
      </c>
      <c r="G9056">
        <v>413479</v>
      </c>
      <c r="H9056" t="s">
        <v>17</v>
      </c>
      <c r="I9056">
        <f>YEAR(Table1[[#This Row],[date]])</f>
        <v>1995</v>
      </c>
      <c r="J9056">
        <f>Table1[[#This Row],[revenue]]-Table1[[#This Row],[budget_x]]</f>
        <v>-3726521</v>
      </c>
      <c r="K9056" s="7">
        <f>Table1[[#This Row],[profit /loss ]]/Table1[[#This Row],[budget_x]]</f>
        <v>-0.90012584541062801</v>
      </c>
      <c r="L9056" t="str" cm="1">
        <f t="array" ref="L9056">_xlfn.IFS(Table1[[#This Row],[score]]&gt;70,"high",Table1[[#This Row],[score]]&gt;50,"medium",Table1[[#This Row],[score]]&lt;=50,"low")</f>
        <v>medium</v>
      </c>
    </row>
    <row r="9057" spans="1:12" x14ac:dyDescent="0.3">
      <c r="A9057" t="s">
        <v>8701</v>
      </c>
      <c r="B9057" s="1">
        <v>29293</v>
      </c>
      <c r="C9057">
        <v>76</v>
      </c>
      <c r="D9057" t="s">
        <v>9</v>
      </c>
      <c r="E9057" t="s">
        <v>10</v>
      </c>
      <c r="F9057">
        <v>8000000</v>
      </c>
      <c r="G9057">
        <v>106260000</v>
      </c>
      <c r="H9057" t="s">
        <v>11</v>
      </c>
      <c r="I9057">
        <f>YEAR(Table1[[#This Row],[date]])</f>
        <v>1980</v>
      </c>
      <c r="J9057">
        <f>Table1[[#This Row],[revenue]]-Table1[[#This Row],[budget_x]]</f>
        <v>98260000</v>
      </c>
      <c r="K9057" s="7">
        <f>Table1[[#This Row],[profit /loss ]]/Table1[[#This Row],[budget_x]]</f>
        <v>12.282500000000001</v>
      </c>
      <c r="L9057" t="str" cm="1">
        <f t="array" ref="L9057">_xlfn.IFS(Table1[[#This Row],[score]]&gt;70,"high",Table1[[#This Row],[score]]&gt;50,"medium",Table1[[#This Row],[score]]&lt;=50,"low")</f>
        <v>high</v>
      </c>
    </row>
    <row r="9058" spans="1:12" x14ac:dyDescent="0.3">
      <c r="A9058" t="s">
        <v>8702</v>
      </c>
      <c r="B9058" s="1">
        <v>40532</v>
      </c>
      <c r="C9058">
        <v>76</v>
      </c>
      <c r="D9058" t="s">
        <v>9</v>
      </c>
      <c r="E9058" t="s">
        <v>319</v>
      </c>
      <c r="F9058">
        <v>24309793.199999999</v>
      </c>
      <c r="G9058">
        <v>104731450</v>
      </c>
      <c r="H9058" t="s">
        <v>480</v>
      </c>
      <c r="I9058">
        <f>YEAR(Table1[[#This Row],[date]])</f>
        <v>2010</v>
      </c>
      <c r="J9058">
        <f>Table1[[#This Row],[revenue]]-Table1[[#This Row],[budget_x]]</f>
        <v>80421656.799999997</v>
      </c>
      <c r="K9058" s="7">
        <f>Table1[[#This Row],[profit /loss ]]/Table1[[#This Row],[budget_x]]</f>
        <v>3.3081999562217583</v>
      </c>
      <c r="L9058" t="str" cm="1">
        <f t="array" ref="L9058">_xlfn.IFS(Table1[[#This Row],[score]]&gt;70,"high",Table1[[#This Row],[score]]&gt;50,"medium",Table1[[#This Row],[score]]&lt;=50,"low")</f>
        <v>high</v>
      </c>
    </row>
    <row r="9059" spans="1:12" x14ac:dyDescent="0.3">
      <c r="A9059" t="s">
        <v>8703</v>
      </c>
      <c r="B9059" s="1">
        <v>44896</v>
      </c>
      <c r="C9059">
        <v>60</v>
      </c>
      <c r="D9059" t="s">
        <v>9</v>
      </c>
      <c r="E9059" t="s">
        <v>10</v>
      </c>
      <c r="F9059">
        <v>51400000</v>
      </c>
      <c r="G9059">
        <v>229180648.19999999</v>
      </c>
      <c r="H9059" t="s">
        <v>17</v>
      </c>
      <c r="I9059">
        <f>YEAR(Table1[[#This Row],[date]])</f>
        <v>2022</v>
      </c>
      <c r="J9059">
        <f>Table1[[#This Row],[revenue]]-Table1[[#This Row],[budget_x]]</f>
        <v>177780648.19999999</v>
      </c>
      <c r="K9059" s="7">
        <f>Table1[[#This Row],[profit /loss ]]/Table1[[#This Row],[budget_x]]</f>
        <v>3.4587674747081709</v>
      </c>
      <c r="L9059" t="str" cm="1">
        <f t="array" ref="L9059">_xlfn.IFS(Table1[[#This Row],[score]]&gt;70,"high",Table1[[#This Row],[score]]&gt;50,"medium",Table1[[#This Row],[score]]&lt;=50,"low")</f>
        <v>medium</v>
      </c>
    </row>
    <row r="9060" spans="1:12" x14ac:dyDescent="0.3">
      <c r="A9060" t="s">
        <v>8704</v>
      </c>
      <c r="B9060" s="1">
        <v>44943</v>
      </c>
      <c r="C9060">
        <v>50</v>
      </c>
      <c r="D9060" t="s">
        <v>9</v>
      </c>
      <c r="E9060" t="s">
        <v>10</v>
      </c>
      <c r="F9060">
        <v>102800000</v>
      </c>
      <c r="G9060">
        <v>545695337.60000002</v>
      </c>
      <c r="H9060" t="s">
        <v>17</v>
      </c>
      <c r="I9060">
        <f>YEAR(Table1[[#This Row],[date]])</f>
        <v>2023</v>
      </c>
      <c r="J9060">
        <f>Table1[[#This Row],[revenue]]-Table1[[#This Row],[budget_x]]</f>
        <v>442895337.60000002</v>
      </c>
      <c r="K9060" s="7">
        <f>Table1[[#This Row],[profit /loss ]]/Table1[[#This Row],[budget_x]]</f>
        <v>4.3083204046692609</v>
      </c>
      <c r="L9060" t="str" cm="1">
        <f t="array" ref="L9060">_xlfn.IFS(Table1[[#This Row],[score]]&gt;70,"high",Table1[[#This Row],[score]]&gt;50,"medium",Table1[[#This Row],[score]]&lt;=50,"low")</f>
        <v>low</v>
      </c>
    </row>
    <row r="9061" spans="1:12" x14ac:dyDescent="0.3">
      <c r="A9061" t="s">
        <v>8705</v>
      </c>
      <c r="B9061" s="1">
        <v>38114</v>
      </c>
      <c r="C9061">
        <v>62</v>
      </c>
      <c r="D9061" t="s">
        <v>9</v>
      </c>
      <c r="E9061" t="s">
        <v>10</v>
      </c>
      <c r="F9061">
        <v>40000000</v>
      </c>
      <c r="G9061">
        <v>21156715</v>
      </c>
      <c r="H9061" t="s">
        <v>17</v>
      </c>
      <c r="I9061">
        <f>YEAR(Table1[[#This Row],[date]])</f>
        <v>2004</v>
      </c>
      <c r="J9061">
        <f>Table1[[#This Row],[revenue]]-Table1[[#This Row],[budget_x]]</f>
        <v>-18843285</v>
      </c>
      <c r="K9061" s="7">
        <f>Table1[[#This Row],[profit /loss ]]/Table1[[#This Row],[budget_x]]</f>
        <v>-0.47108212500000002</v>
      </c>
      <c r="L9061" t="str" cm="1">
        <f t="array" ref="L9061">_xlfn.IFS(Table1[[#This Row],[score]]&gt;70,"high",Table1[[#This Row],[score]]&gt;50,"medium",Table1[[#This Row],[score]]&lt;=50,"low")</f>
        <v>medium</v>
      </c>
    </row>
    <row r="9062" spans="1:12" x14ac:dyDescent="0.3">
      <c r="A9062" t="s">
        <v>8706</v>
      </c>
      <c r="B9062" s="1">
        <v>38211</v>
      </c>
      <c r="C9062">
        <v>50</v>
      </c>
      <c r="D9062" t="s">
        <v>9</v>
      </c>
      <c r="E9062" t="s">
        <v>86</v>
      </c>
      <c r="F9062">
        <v>150000000</v>
      </c>
      <c r="G9062">
        <v>409534228.60000002</v>
      </c>
      <c r="H9062" t="s">
        <v>87</v>
      </c>
      <c r="I9062">
        <f>YEAR(Table1[[#This Row],[date]])</f>
        <v>2004</v>
      </c>
      <c r="J9062">
        <f>Table1[[#This Row],[revenue]]-Table1[[#This Row],[budget_x]]</f>
        <v>259534228.60000002</v>
      </c>
      <c r="K9062" s="7">
        <f>Table1[[#This Row],[profit /loss ]]/Table1[[#This Row],[budget_x]]</f>
        <v>1.7302281906666668</v>
      </c>
      <c r="L9062" t="str" cm="1">
        <f t="array" ref="L9062">_xlfn.IFS(Table1[[#This Row],[score]]&gt;70,"high",Table1[[#This Row],[score]]&gt;50,"medium",Table1[[#This Row],[score]]&lt;=50,"low")</f>
        <v>low</v>
      </c>
    </row>
    <row r="9063" spans="1:12" x14ac:dyDescent="0.3">
      <c r="A9063" t="s">
        <v>8707</v>
      </c>
      <c r="B9063" s="1">
        <v>26367</v>
      </c>
      <c r="C9063">
        <v>75</v>
      </c>
      <c r="D9063" t="s">
        <v>9</v>
      </c>
      <c r="E9063" t="s">
        <v>10</v>
      </c>
      <c r="F9063">
        <v>2200000</v>
      </c>
      <c r="G9063">
        <v>41159421</v>
      </c>
      <c r="H9063" t="s">
        <v>11</v>
      </c>
      <c r="I9063">
        <f>YEAR(Table1[[#This Row],[date]])</f>
        <v>1972</v>
      </c>
      <c r="J9063">
        <f>Table1[[#This Row],[revenue]]-Table1[[#This Row],[budget_x]]</f>
        <v>38959421</v>
      </c>
      <c r="K9063" s="7">
        <f>Table1[[#This Row],[profit /loss ]]/Table1[[#This Row],[budget_x]]</f>
        <v>17.708827727272727</v>
      </c>
      <c r="L9063" t="str" cm="1">
        <f t="array" ref="L9063">_xlfn.IFS(Table1[[#This Row],[score]]&gt;70,"high",Table1[[#This Row],[score]]&gt;50,"medium",Table1[[#This Row],[score]]&lt;=50,"low")</f>
        <v>high</v>
      </c>
    </row>
    <row r="9064" spans="1:12" x14ac:dyDescent="0.3">
      <c r="A9064" t="s">
        <v>8708</v>
      </c>
      <c r="B9064" s="1">
        <v>30665</v>
      </c>
      <c r="C9064">
        <v>77</v>
      </c>
      <c r="D9064" t="s">
        <v>9</v>
      </c>
      <c r="E9064" t="s">
        <v>10</v>
      </c>
      <c r="F9064">
        <v>3000000</v>
      </c>
      <c r="G9064">
        <v>21000000</v>
      </c>
      <c r="H9064" t="s">
        <v>11</v>
      </c>
      <c r="I9064">
        <f>YEAR(Table1[[#This Row],[date]])</f>
        <v>1983</v>
      </c>
      <c r="J9064">
        <f>Table1[[#This Row],[revenue]]-Table1[[#This Row],[budget_x]]</f>
        <v>18000000</v>
      </c>
      <c r="K9064" s="7">
        <f>Table1[[#This Row],[profit /loss ]]/Table1[[#This Row],[budget_x]]</f>
        <v>6</v>
      </c>
      <c r="L9064" t="str" cm="1">
        <f t="array" ref="L9064">_xlfn.IFS(Table1[[#This Row],[score]]&gt;70,"high",Table1[[#This Row],[score]]&gt;50,"medium",Table1[[#This Row],[score]]&lt;=50,"low")</f>
        <v>high</v>
      </c>
    </row>
    <row r="9065" spans="1:12" x14ac:dyDescent="0.3">
      <c r="A9065" t="s">
        <v>8709</v>
      </c>
      <c r="B9065" s="1">
        <v>31772</v>
      </c>
      <c r="C9065">
        <v>67</v>
      </c>
      <c r="D9065" t="s">
        <v>9</v>
      </c>
      <c r="E9065" t="s">
        <v>10</v>
      </c>
      <c r="F9065">
        <v>9000000</v>
      </c>
      <c r="G9065">
        <v>84542002</v>
      </c>
      <c r="H9065" t="s">
        <v>11</v>
      </c>
      <c r="I9065">
        <f>YEAR(Table1[[#This Row],[date]])</f>
        <v>1986</v>
      </c>
      <c r="J9065">
        <f>Table1[[#This Row],[revenue]]-Table1[[#This Row],[budget_x]]</f>
        <v>75542002</v>
      </c>
      <c r="K9065" s="7">
        <f>Table1[[#This Row],[profit /loss ]]/Table1[[#This Row],[budget_x]]</f>
        <v>8.3935557777777774</v>
      </c>
      <c r="L9065" t="str" cm="1">
        <f t="array" ref="L9065">_xlfn.IFS(Table1[[#This Row],[score]]&gt;70,"high",Table1[[#This Row],[score]]&gt;50,"medium",Table1[[#This Row],[score]]&lt;=50,"low")</f>
        <v>medium</v>
      </c>
    </row>
    <row r="9066" spans="1:12" x14ac:dyDescent="0.3">
      <c r="A9066" t="s">
        <v>8710</v>
      </c>
      <c r="B9066" s="1">
        <v>42788</v>
      </c>
      <c r="C9066">
        <v>62</v>
      </c>
      <c r="D9066" t="s">
        <v>9</v>
      </c>
      <c r="E9066" t="s">
        <v>74</v>
      </c>
      <c r="F9066">
        <v>5000000</v>
      </c>
      <c r="G9066">
        <v>150216296</v>
      </c>
      <c r="H9066" t="s">
        <v>75</v>
      </c>
      <c r="I9066">
        <f>YEAR(Table1[[#This Row],[date]])</f>
        <v>2017</v>
      </c>
      <c r="J9066">
        <f>Table1[[#This Row],[revenue]]-Table1[[#This Row],[budget_x]]</f>
        <v>145216296</v>
      </c>
      <c r="K9066" s="7">
        <f>Table1[[#This Row],[profit /loss ]]/Table1[[#This Row],[budget_x]]</f>
        <v>29.043259200000001</v>
      </c>
      <c r="L9066" t="str" cm="1">
        <f t="array" ref="L9066">_xlfn.IFS(Table1[[#This Row],[score]]&gt;70,"high",Table1[[#This Row],[score]]&gt;50,"medium",Table1[[#This Row],[score]]&lt;=50,"low")</f>
        <v>medium</v>
      </c>
    </row>
    <row r="9067" spans="1:12" x14ac:dyDescent="0.3">
      <c r="A9067" t="s">
        <v>8711</v>
      </c>
      <c r="B9067" s="1">
        <v>38658</v>
      </c>
      <c r="C9067">
        <v>62</v>
      </c>
      <c r="D9067" t="s">
        <v>9</v>
      </c>
      <c r="E9067" t="s">
        <v>10</v>
      </c>
      <c r="F9067">
        <v>1100000</v>
      </c>
      <c r="G9067">
        <v>29005064</v>
      </c>
      <c r="H9067" t="s">
        <v>11</v>
      </c>
      <c r="I9067">
        <f>YEAR(Table1[[#This Row],[date]])</f>
        <v>2005</v>
      </c>
      <c r="J9067">
        <f>Table1[[#This Row],[revenue]]-Table1[[#This Row],[budget_x]]</f>
        <v>27905064</v>
      </c>
      <c r="K9067" s="7">
        <f>Table1[[#This Row],[profit /loss ]]/Table1[[#This Row],[budget_x]]</f>
        <v>25.36824</v>
      </c>
      <c r="L9067" t="str" cm="1">
        <f t="array" ref="L9067">_xlfn.IFS(Table1[[#This Row],[score]]&gt;70,"high",Table1[[#This Row],[score]]&gt;50,"medium",Table1[[#This Row],[score]]&lt;=50,"low")</f>
        <v>medium</v>
      </c>
    </row>
    <row r="9068" spans="1:12" x14ac:dyDescent="0.3">
      <c r="A9068" t="s">
        <v>8712</v>
      </c>
      <c r="B9068" s="1">
        <v>34405</v>
      </c>
      <c r="C9068">
        <v>54</v>
      </c>
      <c r="D9068" t="s">
        <v>9</v>
      </c>
      <c r="E9068" t="s">
        <v>69</v>
      </c>
      <c r="F9068">
        <v>115600000</v>
      </c>
      <c r="G9068">
        <v>532253396.19999999</v>
      </c>
      <c r="H9068" t="s">
        <v>143</v>
      </c>
      <c r="I9068">
        <f>YEAR(Table1[[#This Row],[date]])</f>
        <v>1994</v>
      </c>
      <c r="J9068">
        <f>Table1[[#This Row],[revenue]]-Table1[[#This Row],[budget_x]]</f>
        <v>416653396.19999999</v>
      </c>
      <c r="K9068" s="7">
        <f>Table1[[#This Row],[profit /loss ]]/Table1[[#This Row],[budget_x]]</f>
        <v>3.6042681332179929</v>
      </c>
      <c r="L9068" t="str" cm="1">
        <f t="array" ref="L9068">_xlfn.IFS(Table1[[#This Row],[score]]&gt;70,"high",Table1[[#This Row],[score]]&gt;50,"medium",Table1[[#This Row],[score]]&lt;=50,"low")</f>
        <v>medium</v>
      </c>
    </row>
    <row r="9069" spans="1:12" x14ac:dyDescent="0.3">
      <c r="A9069" t="s">
        <v>8713</v>
      </c>
      <c r="B9069" s="1">
        <v>35041</v>
      </c>
      <c r="C9069">
        <v>62</v>
      </c>
      <c r="D9069" t="s">
        <v>9</v>
      </c>
      <c r="E9069" t="s">
        <v>10</v>
      </c>
      <c r="F9069">
        <v>9540689</v>
      </c>
      <c r="G9069">
        <v>76594107</v>
      </c>
      <c r="H9069" t="s">
        <v>17</v>
      </c>
      <c r="I9069">
        <f>YEAR(Table1[[#This Row],[date]])</f>
        <v>1995</v>
      </c>
      <c r="J9069">
        <f>Table1[[#This Row],[revenue]]-Table1[[#This Row],[budget_x]]</f>
        <v>67053418</v>
      </c>
      <c r="K9069" s="7">
        <f>Table1[[#This Row],[profit /loss ]]/Table1[[#This Row],[budget_x]]</f>
        <v>7.0281525789175188</v>
      </c>
      <c r="L9069" t="str" cm="1">
        <f t="array" ref="L9069">_xlfn.IFS(Table1[[#This Row],[score]]&gt;70,"high",Table1[[#This Row],[score]]&gt;50,"medium",Table1[[#This Row],[score]]&lt;=50,"low")</f>
        <v>medium</v>
      </c>
    </row>
    <row r="9070" spans="1:12" x14ac:dyDescent="0.3">
      <c r="A9070" t="s">
        <v>8714</v>
      </c>
      <c r="B9070" s="1">
        <v>37925</v>
      </c>
      <c r="C9070">
        <v>60</v>
      </c>
      <c r="D9070" t="s">
        <v>9</v>
      </c>
      <c r="E9070" t="s">
        <v>10</v>
      </c>
      <c r="F9070">
        <v>30000000</v>
      </c>
      <c r="G9070">
        <v>24900000</v>
      </c>
      <c r="H9070" t="s">
        <v>17</v>
      </c>
      <c r="I9070">
        <f>YEAR(Table1[[#This Row],[date]])</f>
        <v>2003</v>
      </c>
      <c r="J9070">
        <f>Table1[[#This Row],[revenue]]-Table1[[#This Row],[budget_x]]</f>
        <v>-5100000</v>
      </c>
      <c r="K9070" s="7">
        <f>Table1[[#This Row],[profit /loss ]]/Table1[[#This Row],[budget_x]]</f>
        <v>-0.17</v>
      </c>
      <c r="L9070" t="str" cm="1">
        <f t="array" ref="L9070">_xlfn.IFS(Table1[[#This Row],[score]]&gt;70,"high",Table1[[#This Row],[score]]&gt;50,"medium",Table1[[#This Row],[score]]&lt;=50,"low")</f>
        <v>medium</v>
      </c>
    </row>
    <row r="9071" spans="1:12" x14ac:dyDescent="0.3">
      <c r="A9071" t="s">
        <v>8715</v>
      </c>
      <c r="B9071" s="1">
        <v>34464</v>
      </c>
      <c r="C9071">
        <v>51</v>
      </c>
      <c r="D9071" t="s">
        <v>9</v>
      </c>
      <c r="E9071" t="s">
        <v>10</v>
      </c>
      <c r="F9071">
        <v>92000000</v>
      </c>
      <c r="G9071">
        <v>440080922.19999999</v>
      </c>
      <c r="H9071" t="s">
        <v>17</v>
      </c>
      <c r="I9071">
        <f>YEAR(Table1[[#This Row],[date]])</f>
        <v>1994</v>
      </c>
      <c r="J9071">
        <f>Table1[[#This Row],[revenue]]-Table1[[#This Row],[budget_x]]</f>
        <v>348080922.19999999</v>
      </c>
      <c r="K9071" s="7">
        <f>Table1[[#This Row],[profit /loss ]]/Table1[[#This Row],[budget_x]]</f>
        <v>3.7834882847826083</v>
      </c>
      <c r="L9071" t="str" cm="1">
        <f t="array" ref="L9071">_xlfn.IFS(Table1[[#This Row],[score]]&gt;70,"high",Table1[[#This Row],[score]]&gt;50,"medium",Table1[[#This Row],[score]]&lt;=50,"low")</f>
        <v>medium</v>
      </c>
    </row>
    <row r="9072" spans="1:12" x14ac:dyDescent="0.3">
      <c r="A9072" t="s">
        <v>8716</v>
      </c>
      <c r="B9072" s="1">
        <v>40823</v>
      </c>
      <c r="C9072">
        <v>60</v>
      </c>
      <c r="D9072" t="s">
        <v>9</v>
      </c>
      <c r="E9072" t="s">
        <v>15</v>
      </c>
      <c r="F9072">
        <v>124000000</v>
      </c>
      <c r="G9072">
        <v>864709288.79999995</v>
      </c>
      <c r="H9072" t="s">
        <v>123</v>
      </c>
      <c r="I9072">
        <f>YEAR(Table1[[#This Row],[date]])</f>
        <v>2011</v>
      </c>
      <c r="J9072">
        <f>Table1[[#This Row],[revenue]]-Table1[[#This Row],[budget_x]]</f>
        <v>740709288.79999995</v>
      </c>
      <c r="K9072" s="7">
        <f>Table1[[#This Row],[profit /loss ]]/Table1[[#This Row],[budget_x]]</f>
        <v>5.9734620064516122</v>
      </c>
      <c r="L9072" t="str" cm="1">
        <f t="array" ref="L9072">_xlfn.IFS(Table1[[#This Row],[score]]&gt;70,"high",Table1[[#This Row],[score]]&gt;50,"medium",Table1[[#This Row],[score]]&lt;=50,"low")</f>
        <v>medium</v>
      </c>
    </row>
    <row r="9073" spans="1:12" x14ac:dyDescent="0.3">
      <c r="A9073" t="s">
        <v>8717</v>
      </c>
      <c r="B9073" s="1">
        <v>43805</v>
      </c>
      <c r="C9073">
        <v>56</v>
      </c>
      <c r="D9073" t="s">
        <v>9</v>
      </c>
      <c r="E9073" t="s">
        <v>10</v>
      </c>
      <c r="F9073">
        <v>20400000</v>
      </c>
      <c r="G9073">
        <v>92968</v>
      </c>
      <c r="H9073" t="s">
        <v>17</v>
      </c>
      <c r="I9073">
        <f>YEAR(Table1[[#This Row],[date]])</f>
        <v>2019</v>
      </c>
      <c r="J9073">
        <f>Table1[[#This Row],[revenue]]-Table1[[#This Row],[budget_x]]</f>
        <v>-20307032</v>
      </c>
      <c r="K9073" s="7">
        <f>Table1[[#This Row],[profit /loss ]]/Table1[[#This Row],[budget_x]]</f>
        <v>-0.99544274509803921</v>
      </c>
      <c r="L9073" t="str" cm="1">
        <f t="array" ref="L9073">_xlfn.IFS(Table1[[#This Row],[score]]&gt;70,"high",Table1[[#This Row],[score]]&gt;50,"medium",Table1[[#This Row],[score]]&lt;=50,"low")</f>
        <v>medium</v>
      </c>
    </row>
    <row r="9074" spans="1:12" x14ac:dyDescent="0.3">
      <c r="A9074" t="s">
        <v>8718</v>
      </c>
      <c r="B9074" s="1">
        <v>43637</v>
      </c>
      <c r="C9074">
        <v>54</v>
      </c>
      <c r="D9074" t="s">
        <v>9</v>
      </c>
      <c r="E9074" t="s">
        <v>319</v>
      </c>
      <c r="F9074">
        <v>116000000</v>
      </c>
      <c r="G9074">
        <v>246937806.80000001</v>
      </c>
      <c r="H9074" t="s">
        <v>480</v>
      </c>
      <c r="I9074">
        <f>YEAR(Table1[[#This Row],[date]])</f>
        <v>2019</v>
      </c>
      <c r="J9074">
        <f>Table1[[#This Row],[revenue]]-Table1[[#This Row],[budget_x]]</f>
        <v>130937806.80000001</v>
      </c>
      <c r="K9074" s="7">
        <f>Table1[[#This Row],[profit /loss ]]/Table1[[#This Row],[budget_x]]</f>
        <v>1.1287741965517242</v>
      </c>
      <c r="L9074" t="str" cm="1">
        <f t="array" ref="L9074">_xlfn.IFS(Table1[[#This Row],[score]]&gt;70,"high",Table1[[#This Row],[score]]&gt;50,"medium",Table1[[#This Row],[score]]&lt;=50,"low")</f>
        <v>medium</v>
      </c>
    </row>
    <row r="9075" spans="1:12" x14ac:dyDescent="0.3">
      <c r="A9075" t="s">
        <v>8719</v>
      </c>
      <c r="B9075" s="1">
        <v>42507</v>
      </c>
      <c r="C9075">
        <v>58</v>
      </c>
      <c r="D9075" t="s">
        <v>9</v>
      </c>
      <c r="E9075" t="s">
        <v>10</v>
      </c>
      <c r="F9075">
        <v>1000000</v>
      </c>
      <c r="G9075">
        <v>51647856.399999999</v>
      </c>
      <c r="H9075" t="s">
        <v>17</v>
      </c>
      <c r="I9075">
        <f>YEAR(Table1[[#This Row],[date]])</f>
        <v>2016</v>
      </c>
      <c r="J9075">
        <f>Table1[[#This Row],[revenue]]-Table1[[#This Row],[budget_x]]</f>
        <v>50647856.399999999</v>
      </c>
      <c r="K9075" s="7">
        <f>Table1[[#This Row],[profit /loss ]]/Table1[[#This Row],[budget_x]]</f>
        <v>50.647856400000002</v>
      </c>
      <c r="L9075" t="str" cm="1">
        <f t="array" ref="L9075">_xlfn.IFS(Table1[[#This Row],[score]]&gt;70,"high",Table1[[#This Row],[score]]&gt;50,"medium",Table1[[#This Row],[score]]&lt;=50,"low")</f>
        <v>medium</v>
      </c>
    </row>
    <row r="9076" spans="1:12" x14ac:dyDescent="0.3">
      <c r="A9076" t="s">
        <v>8720</v>
      </c>
      <c r="B9076" s="1">
        <v>41234</v>
      </c>
      <c r="C9076">
        <v>60</v>
      </c>
      <c r="D9076" t="s">
        <v>9</v>
      </c>
      <c r="E9076" t="s">
        <v>626</v>
      </c>
      <c r="F9076">
        <v>22361</v>
      </c>
      <c r="G9076">
        <v>31307</v>
      </c>
      <c r="H9076" t="s">
        <v>627</v>
      </c>
      <c r="I9076">
        <f>YEAR(Table1[[#This Row],[date]])</f>
        <v>2012</v>
      </c>
      <c r="J9076">
        <f>Table1[[#This Row],[revenue]]-Table1[[#This Row],[budget_x]]</f>
        <v>8946</v>
      </c>
      <c r="K9076" s="7">
        <f>Table1[[#This Row],[profit /loss ]]/Table1[[#This Row],[budget_x]]</f>
        <v>0.40007155315057469</v>
      </c>
      <c r="L9076" t="str" cm="1">
        <f t="array" ref="L9076">_xlfn.IFS(Table1[[#This Row],[score]]&gt;70,"high",Table1[[#This Row],[score]]&gt;50,"medium",Table1[[#This Row],[score]]&lt;=50,"low")</f>
        <v>medium</v>
      </c>
    </row>
    <row r="9077" spans="1:12" x14ac:dyDescent="0.3">
      <c r="A9077" t="s">
        <v>8721</v>
      </c>
      <c r="B9077" s="1">
        <v>39421</v>
      </c>
      <c r="C9077">
        <v>55</v>
      </c>
      <c r="D9077" t="s">
        <v>9</v>
      </c>
      <c r="E9077" t="s">
        <v>15</v>
      </c>
      <c r="F9077">
        <v>18000000</v>
      </c>
      <c r="G9077">
        <v>7365250</v>
      </c>
      <c r="H9077" t="s">
        <v>52</v>
      </c>
      <c r="I9077">
        <f>YEAR(Table1[[#This Row],[date]])</f>
        <v>2007</v>
      </c>
      <c r="J9077">
        <f>Table1[[#This Row],[revenue]]-Table1[[#This Row],[budget_x]]</f>
        <v>-10634750</v>
      </c>
      <c r="K9077" s="7">
        <f>Table1[[#This Row],[profit /loss ]]/Table1[[#This Row],[budget_x]]</f>
        <v>-0.59081944444444445</v>
      </c>
      <c r="L9077" t="str" cm="1">
        <f t="array" ref="L9077">_xlfn.IFS(Table1[[#This Row],[score]]&gt;70,"high",Table1[[#This Row],[score]]&gt;50,"medium",Table1[[#This Row],[score]]&lt;=50,"low")</f>
        <v>medium</v>
      </c>
    </row>
    <row r="9078" spans="1:12" x14ac:dyDescent="0.3">
      <c r="A9078" t="s">
        <v>1127</v>
      </c>
      <c r="B9078" s="1">
        <v>35740</v>
      </c>
      <c r="C9078">
        <v>65</v>
      </c>
      <c r="D9078" t="s">
        <v>9</v>
      </c>
      <c r="E9078" t="s">
        <v>10</v>
      </c>
      <c r="F9078">
        <v>25000000</v>
      </c>
      <c r="G9078">
        <v>44480039</v>
      </c>
      <c r="H9078" t="s">
        <v>11</v>
      </c>
      <c r="I9078">
        <f>YEAR(Table1[[#This Row],[date]])</f>
        <v>1997</v>
      </c>
      <c r="J9078">
        <f>Table1[[#This Row],[revenue]]-Table1[[#This Row],[budget_x]]</f>
        <v>19480039</v>
      </c>
      <c r="K9078" s="7">
        <f>Table1[[#This Row],[profit /loss ]]/Table1[[#This Row],[budget_x]]</f>
        <v>0.77920155999999996</v>
      </c>
      <c r="L9078" t="str" cm="1">
        <f t="array" ref="L9078">_xlfn.IFS(Table1[[#This Row],[score]]&gt;70,"high",Table1[[#This Row],[score]]&gt;50,"medium",Table1[[#This Row],[score]]&lt;=50,"low")</f>
        <v>medium</v>
      </c>
    </row>
    <row r="9079" spans="1:12" x14ac:dyDescent="0.3">
      <c r="A9079" t="s">
        <v>8722</v>
      </c>
      <c r="B9079" s="1">
        <v>33038</v>
      </c>
      <c r="C9079">
        <v>66</v>
      </c>
      <c r="D9079" t="s">
        <v>9</v>
      </c>
      <c r="E9079" t="s">
        <v>10</v>
      </c>
      <c r="F9079">
        <v>11000000</v>
      </c>
      <c r="G9079">
        <v>8266343</v>
      </c>
      <c r="H9079" t="s">
        <v>11</v>
      </c>
      <c r="I9079">
        <f>YEAR(Table1[[#This Row],[date]])</f>
        <v>1990</v>
      </c>
      <c r="J9079">
        <f>Table1[[#This Row],[revenue]]-Table1[[#This Row],[budget_x]]</f>
        <v>-2733657</v>
      </c>
      <c r="K9079" s="7">
        <f>Table1[[#This Row],[profit /loss ]]/Table1[[#This Row],[budget_x]]</f>
        <v>-0.24851427272727272</v>
      </c>
      <c r="L9079" t="str" cm="1">
        <f t="array" ref="L9079">_xlfn.IFS(Table1[[#This Row],[score]]&gt;70,"high",Table1[[#This Row],[score]]&gt;50,"medium",Table1[[#This Row],[score]]&lt;=50,"low")</f>
        <v>medium</v>
      </c>
    </row>
    <row r="9080" spans="1:12" x14ac:dyDescent="0.3">
      <c r="A9080" t="s">
        <v>8723</v>
      </c>
      <c r="B9080" s="1">
        <v>44455</v>
      </c>
      <c r="C9080">
        <v>56</v>
      </c>
      <c r="D9080" t="s">
        <v>9</v>
      </c>
      <c r="E9080" t="s">
        <v>10</v>
      </c>
      <c r="F9080">
        <v>79000000</v>
      </c>
      <c r="G9080">
        <v>455162258.60000002</v>
      </c>
      <c r="H9080" t="s">
        <v>11</v>
      </c>
      <c r="I9080">
        <f>YEAR(Table1[[#This Row],[date]])</f>
        <v>2021</v>
      </c>
      <c r="J9080">
        <f>Table1[[#This Row],[revenue]]-Table1[[#This Row],[budget_x]]</f>
        <v>376162258.60000002</v>
      </c>
      <c r="K9080" s="7">
        <f>Table1[[#This Row],[profit /loss ]]/Table1[[#This Row],[budget_x]]</f>
        <v>4.7615475772151905</v>
      </c>
      <c r="L9080" t="str" cm="1">
        <f t="array" ref="L9080">_xlfn.IFS(Table1[[#This Row],[score]]&gt;70,"high",Table1[[#This Row],[score]]&gt;50,"medium",Table1[[#This Row],[score]]&lt;=50,"low")</f>
        <v>medium</v>
      </c>
    </row>
    <row r="9081" spans="1:12" x14ac:dyDescent="0.3">
      <c r="A9081" t="s">
        <v>8724</v>
      </c>
      <c r="B9081" s="1">
        <v>44176</v>
      </c>
      <c r="C9081">
        <v>55</v>
      </c>
      <c r="D9081" t="s">
        <v>9</v>
      </c>
      <c r="E9081" t="s">
        <v>74</v>
      </c>
      <c r="F9081">
        <v>127800000</v>
      </c>
      <c r="G9081">
        <v>578598408</v>
      </c>
      <c r="H9081" t="s">
        <v>75</v>
      </c>
      <c r="I9081">
        <f>YEAR(Table1[[#This Row],[date]])</f>
        <v>2020</v>
      </c>
      <c r="J9081">
        <f>Table1[[#This Row],[revenue]]-Table1[[#This Row],[budget_x]]</f>
        <v>450798408</v>
      </c>
      <c r="K9081" s="7">
        <f>Table1[[#This Row],[profit /loss ]]/Table1[[#This Row],[budget_x]]</f>
        <v>3.5273740845070423</v>
      </c>
      <c r="L9081" t="str" cm="1">
        <f t="array" ref="L9081">_xlfn.IFS(Table1[[#This Row],[score]]&gt;70,"high",Table1[[#This Row],[score]]&gt;50,"medium",Table1[[#This Row],[score]]&lt;=50,"low")</f>
        <v>medium</v>
      </c>
    </row>
    <row r="9082" spans="1:12" x14ac:dyDescent="0.3">
      <c r="A9082" t="s">
        <v>8725</v>
      </c>
      <c r="B9082" s="1">
        <v>31925</v>
      </c>
      <c r="C9082">
        <v>63</v>
      </c>
      <c r="D9082" t="s">
        <v>9</v>
      </c>
      <c r="E9082" t="s">
        <v>10</v>
      </c>
      <c r="F9082">
        <v>3500000</v>
      </c>
      <c r="G9082">
        <v>14000000</v>
      </c>
      <c r="H9082" t="s">
        <v>11</v>
      </c>
      <c r="I9082">
        <f>YEAR(Table1[[#This Row],[date]])</f>
        <v>1987</v>
      </c>
      <c r="J9082">
        <f>Table1[[#This Row],[revenue]]-Table1[[#This Row],[budget_x]]</f>
        <v>10500000</v>
      </c>
      <c r="K9082" s="7">
        <f>Table1[[#This Row],[profit /loss ]]/Table1[[#This Row],[budget_x]]</f>
        <v>3</v>
      </c>
      <c r="L9082" t="str" cm="1">
        <f t="array" ref="L9082">_xlfn.IFS(Table1[[#This Row],[score]]&gt;70,"high",Table1[[#This Row],[score]]&gt;50,"medium",Table1[[#This Row],[score]]&lt;=50,"low")</f>
        <v>medium</v>
      </c>
    </row>
    <row r="9083" spans="1:12" x14ac:dyDescent="0.3">
      <c r="A9083" t="s">
        <v>8726</v>
      </c>
      <c r="B9083" s="1">
        <v>42620</v>
      </c>
      <c r="C9083">
        <v>72</v>
      </c>
      <c r="D9083" t="s">
        <v>9</v>
      </c>
      <c r="E9083" t="s">
        <v>74</v>
      </c>
      <c r="F9083">
        <v>9620000</v>
      </c>
      <c r="G9083">
        <v>53165427</v>
      </c>
      <c r="H9083" t="s">
        <v>75</v>
      </c>
      <c r="I9083">
        <f>YEAR(Table1[[#This Row],[date]])</f>
        <v>2016</v>
      </c>
      <c r="J9083">
        <f>Table1[[#This Row],[revenue]]-Table1[[#This Row],[budget_x]]</f>
        <v>43545427</v>
      </c>
      <c r="K9083" s="7">
        <f>Table1[[#This Row],[profit /loss ]]/Table1[[#This Row],[budget_x]]</f>
        <v>4.5265516632016629</v>
      </c>
      <c r="L9083" t="str" cm="1">
        <f t="array" ref="L9083">_xlfn.IFS(Table1[[#This Row],[score]]&gt;70,"high",Table1[[#This Row],[score]]&gt;50,"medium",Table1[[#This Row],[score]]&lt;=50,"low")</f>
        <v>high</v>
      </c>
    </row>
    <row r="9084" spans="1:12" x14ac:dyDescent="0.3">
      <c r="A9084" t="s">
        <v>8727</v>
      </c>
      <c r="B9084" s="1">
        <v>21459</v>
      </c>
      <c r="C9084">
        <v>77</v>
      </c>
      <c r="D9084" t="s">
        <v>9</v>
      </c>
      <c r="E9084" t="s">
        <v>10</v>
      </c>
      <c r="F9084">
        <v>26473270.600000001</v>
      </c>
      <c r="G9084">
        <v>3500000</v>
      </c>
      <c r="H9084" t="s">
        <v>17</v>
      </c>
      <c r="I9084">
        <f>YEAR(Table1[[#This Row],[date]])</f>
        <v>1958</v>
      </c>
      <c r="J9084">
        <f>Table1[[#This Row],[revenue]]-Table1[[#This Row],[budget_x]]</f>
        <v>-22973270.600000001</v>
      </c>
      <c r="K9084" s="7">
        <f>Table1[[#This Row],[profit /loss ]]/Table1[[#This Row],[budget_x]]</f>
        <v>-0.86779117499747083</v>
      </c>
      <c r="L9084" t="str" cm="1">
        <f t="array" ref="L9084">_xlfn.IFS(Table1[[#This Row],[score]]&gt;70,"high",Table1[[#This Row],[score]]&gt;50,"medium",Table1[[#This Row],[score]]&lt;=50,"low")</f>
        <v>high</v>
      </c>
    </row>
    <row r="9085" spans="1:12" x14ac:dyDescent="0.3">
      <c r="A9085" t="s">
        <v>8728</v>
      </c>
      <c r="B9085" s="1">
        <v>35885</v>
      </c>
      <c r="C9085">
        <v>78</v>
      </c>
      <c r="D9085" t="s">
        <v>9</v>
      </c>
      <c r="E9085" t="s">
        <v>10</v>
      </c>
      <c r="F9085">
        <v>101700000</v>
      </c>
      <c r="G9085">
        <v>716719914.20000005</v>
      </c>
      <c r="H9085" t="s">
        <v>17</v>
      </c>
      <c r="I9085">
        <f>YEAR(Table1[[#This Row],[date]])</f>
        <v>1998</v>
      </c>
      <c r="J9085">
        <f>Table1[[#This Row],[revenue]]-Table1[[#This Row],[budget_x]]</f>
        <v>615019914.20000005</v>
      </c>
      <c r="K9085" s="7">
        <f>Table1[[#This Row],[profit /loss ]]/Table1[[#This Row],[budget_x]]</f>
        <v>6.0473934532940028</v>
      </c>
      <c r="L9085" t="str" cm="1">
        <f t="array" ref="L9085">_xlfn.IFS(Table1[[#This Row],[score]]&gt;70,"high",Table1[[#This Row],[score]]&gt;50,"medium",Table1[[#This Row],[score]]&lt;=50,"low")</f>
        <v>high</v>
      </c>
    </row>
    <row r="9086" spans="1:12" x14ac:dyDescent="0.3">
      <c r="A9086" t="s">
        <v>8729</v>
      </c>
      <c r="B9086" s="1">
        <v>41632</v>
      </c>
      <c r="C9086">
        <v>74</v>
      </c>
      <c r="D9086" t="s">
        <v>9</v>
      </c>
      <c r="E9086" t="s">
        <v>10</v>
      </c>
      <c r="F9086">
        <v>12000000</v>
      </c>
      <c r="G9086">
        <v>98963392</v>
      </c>
      <c r="H9086" t="s">
        <v>11</v>
      </c>
      <c r="I9086">
        <f>YEAR(Table1[[#This Row],[date]])</f>
        <v>2013</v>
      </c>
      <c r="J9086">
        <f>Table1[[#This Row],[revenue]]-Table1[[#This Row],[budget_x]]</f>
        <v>86963392</v>
      </c>
      <c r="K9086" s="7">
        <f>Table1[[#This Row],[profit /loss ]]/Table1[[#This Row],[budget_x]]</f>
        <v>7.2469493333333332</v>
      </c>
      <c r="L9086" t="str" cm="1">
        <f t="array" ref="L9086">_xlfn.IFS(Table1[[#This Row],[score]]&gt;70,"high",Table1[[#This Row],[score]]&gt;50,"medium",Table1[[#This Row],[score]]&lt;=50,"low")</f>
        <v>high</v>
      </c>
    </row>
    <row r="9087" spans="1:12" x14ac:dyDescent="0.3">
      <c r="A9087" t="s">
        <v>8730</v>
      </c>
      <c r="B9087" s="1">
        <v>29175</v>
      </c>
      <c r="C9087">
        <v>75</v>
      </c>
      <c r="D9087" t="s">
        <v>9</v>
      </c>
      <c r="E9087" t="s">
        <v>284</v>
      </c>
      <c r="F9087">
        <v>70800000</v>
      </c>
      <c r="G9087">
        <v>468151738.80000001</v>
      </c>
      <c r="H9087" t="s">
        <v>396</v>
      </c>
      <c r="I9087">
        <f>YEAR(Table1[[#This Row],[date]])</f>
        <v>1979</v>
      </c>
      <c r="J9087">
        <f>Table1[[#This Row],[revenue]]-Table1[[#This Row],[budget_x]]</f>
        <v>397351738.80000001</v>
      </c>
      <c r="K9087" s="7">
        <f>Table1[[#This Row],[profit /loss ]]/Table1[[#This Row],[budget_x]]</f>
        <v>5.6123126949152544</v>
      </c>
      <c r="L9087" t="str" cm="1">
        <f t="array" ref="L9087">_xlfn.IFS(Table1[[#This Row],[score]]&gt;70,"high",Table1[[#This Row],[score]]&gt;50,"medium",Table1[[#This Row],[score]]&lt;=50,"low")</f>
        <v>high</v>
      </c>
    </row>
    <row r="9088" spans="1:12" x14ac:dyDescent="0.3">
      <c r="A9088" t="s">
        <v>8731</v>
      </c>
      <c r="B9088" s="1">
        <v>17680</v>
      </c>
      <c r="C9088">
        <v>64</v>
      </c>
      <c r="D9088" t="s">
        <v>9</v>
      </c>
      <c r="E9088" t="s">
        <v>10</v>
      </c>
      <c r="F9088">
        <v>67560000</v>
      </c>
      <c r="G9088">
        <v>757864201.39999998</v>
      </c>
      <c r="H9088" t="s">
        <v>11</v>
      </c>
      <c r="I9088">
        <f>YEAR(Table1[[#This Row],[date]])</f>
        <v>1948</v>
      </c>
      <c r="J9088">
        <f>Table1[[#This Row],[revenue]]-Table1[[#This Row],[budget_x]]</f>
        <v>690304201.39999998</v>
      </c>
      <c r="K9088" s="7">
        <f>Table1[[#This Row],[profit /loss ]]/Table1[[#This Row],[budget_x]]</f>
        <v>10.217646557134399</v>
      </c>
      <c r="L9088" t="str" cm="1">
        <f t="array" ref="L9088">_xlfn.IFS(Table1[[#This Row],[score]]&gt;70,"high",Table1[[#This Row],[score]]&gt;50,"medium",Table1[[#This Row],[score]]&lt;=50,"low")</f>
        <v>medium</v>
      </c>
    </row>
    <row r="9089" spans="1:12" x14ac:dyDescent="0.3">
      <c r="A9089" t="s">
        <v>8732</v>
      </c>
      <c r="B9089" s="1">
        <v>39150</v>
      </c>
      <c r="C9089">
        <v>73</v>
      </c>
      <c r="D9089" t="s">
        <v>9</v>
      </c>
      <c r="E9089" t="s">
        <v>10</v>
      </c>
      <c r="F9089">
        <v>16500000</v>
      </c>
      <c r="G9089">
        <v>39380831</v>
      </c>
      <c r="H9089" t="s">
        <v>30</v>
      </c>
      <c r="I9089">
        <f>YEAR(Table1[[#This Row],[date]])</f>
        <v>2007</v>
      </c>
      <c r="J9089">
        <f>Table1[[#This Row],[revenue]]-Table1[[#This Row],[budget_x]]</f>
        <v>22880831</v>
      </c>
      <c r="K9089" s="7">
        <f>Table1[[#This Row],[profit /loss ]]/Table1[[#This Row],[budget_x]]</f>
        <v>1.3867170303030303</v>
      </c>
      <c r="L9089" t="str" cm="1">
        <f t="array" ref="L9089">_xlfn.IFS(Table1[[#This Row],[score]]&gt;70,"high",Table1[[#This Row],[score]]&gt;50,"medium",Table1[[#This Row],[score]]&lt;=50,"low")</f>
        <v>high</v>
      </c>
    </row>
    <row r="9090" spans="1:12" x14ac:dyDescent="0.3">
      <c r="A9090" t="s">
        <v>8733</v>
      </c>
      <c r="B9090" s="1">
        <v>39108</v>
      </c>
      <c r="C9090">
        <v>55</v>
      </c>
      <c r="D9090" t="s">
        <v>9</v>
      </c>
      <c r="E9090" t="s">
        <v>10</v>
      </c>
      <c r="F9090">
        <v>15000000</v>
      </c>
      <c r="G9090">
        <v>6551310</v>
      </c>
      <c r="H9090" t="s">
        <v>17</v>
      </c>
      <c r="I9090">
        <f>YEAR(Table1[[#This Row],[date]])</f>
        <v>2007</v>
      </c>
      <c r="J9090">
        <f>Table1[[#This Row],[revenue]]-Table1[[#This Row],[budget_x]]</f>
        <v>-8448690</v>
      </c>
      <c r="K9090" s="7">
        <f>Table1[[#This Row],[profit /loss ]]/Table1[[#This Row],[budget_x]]</f>
        <v>-0.56324600000000002</v>
      </c>
      <c r="L9090" t="str" cm="1">
        <f t="array" ref="L9090">_xlfn.IFS(Table1[[#This Row],[score]]&gt;70,"high",Table1[[#This Row],[score]]&gt;50,"medium",Table1[[#This Row],[score]]&lt;=50,"low")</f>
        <v>medium</v>
      </c>
    </row>
    <row r="9091" spans="1:12" x14ac:dyDescent="0.3">
      <c r="A9091" t="s">
        <v>8734</v>
      </c>
      <c r="B9091" s="1">
        <v>44888</v>
      </c>
      <c r="C9091">
        <v>65</v>
      </c>
      <c r="D9091" t="s">
        <v>9</v>
      </c>
      <c r="E9091" t="s">
        <v>171</v>
      </c>
      <c r="F9091">
        <v>95600000</v>
      </c>
      <c r="G9091">
        <v>305560367.80000001</v>
      </c>
      <c r="H9091" t="s">
        <v>184</v>
      </c>
      <c r="I9091">
        <f>YEAR(Table1[[#This Row],[date]])</f>
        <v>2022</v>
      </c>
      <c r="J9091">
        <f>Table1[[#This Row],[revenue]]-Table1[[#This Row],[budget_x]]</f>
        <v>209960367.80000001</v>
      </c>
      <c r="K9091" s="7">
        <f>Table1[[#This Row],[profit /loss ]]/Table1[[#This Row],[budget_x]]</f>
        <v>2.1962381569037657</v>
      </c>
      <c r="L9091" t="str" cm="1">
        <f t="array" ref="L9091">_xlfn.IFS(Table1[[#This Row],[score]]&gt;70,"high",Table1[[#This Row],[score]]&gt;50,"medium",Table1[[#This Row],[score]]&lt;=50,"low")</f>
        <v>medium</v>
      </c>
    </row>
    <row r="9092" spans="1:12" x14ac:dyDescent="0.3">
      <c r="A9092" t="s">
        <v>8735</v>
      </c>
      <c r="B9092" s="1">
        <v>42999</v>
      </c>
      <c r="C9092">
        <v>55</v>
      </c>
      <c r="D9092" t="s">
        <v>9</v>
      </c>
      <c r="E9092" t="s">
        <v>10</v>
      </c>
      <c r="F9092">
        <v>85200000</v>
      </c>
      <c r="G9092">
        <v>672793434.79999995</v>
      </c>
      <c r="H9092" t="s">
        <v>184</v>
      </c>
      <c r="I9092">
        <f>YEAR(Table1[[#This Row],[date]])</f>
        <v>2017</v>
      </c>
      <c r="J9092">
        <f>Table1[[#This Row],[revenue]]-Table1[[#This Row],[budget_x]]</f>
        <v>587593434.79999995</v>
      </c>
      <c r="K9092" s="7">
        <f>Table1[[#This Row],[profit /loss ]]/Table1[[#This Row],[budget_x]]</f>
        <v>6.8966365586854455</v>
      </c>
      <c r="L9092" t="str" cm="1">
        <f t="array" ref="L9092">_xlfn.IFS(Table1[[#This Row],[score]]&gt;70,"high",Table1[[#This Row],[score]]&gt;50,"medium",Table1[[#This Row],[score]]&lt;=50,"low")</f>
        <v>medium</v>
      </c>
    </row>
    <row r="9093" spans="1:12" x14ac:dyDescent="0.3">
      <c r="A9093" t="s">
        <v>8736</v>
      </c>
      <c r="B9093" s="1">
        <v>36865</v>
      </c>
      <c r="C9093">
        <v>61</v>
      </c>
      <c r="D9093" t="s">
        <v>9</v>
      </c>
      <c r="E9093" t="s">
        <v>10</v>
      </c>
      <c r="F9093">
        <v>108800000</v>
      </c>
      <c r="G9093">
        <v>405071923.19999999</v>
      </c>
      <c r="H9093" t="s">
        <v>17</v>
      </c>
      <c r="I9093">
        <f>YEAR(Table1[[#This Row],[date]])</f>
        <v>2000</v>
      </c>
      <c r="J9093">
        <f>Table1[[#This Row],[revenue]]-Table1[[#This Row],[budget_x]]</f>
        <v>296271923.19999999</v>
      </c>
      <c r="K9093" s="7">
        <f>Table1[[#This Row],[profit /loss ]]/Table1[[#This Row],[budget_x]]</f>
        <v>2.7230875294117647</v>
      </c>
      <c r="L9093" t="str" cm="1">
        <f t="array" ref="L9093">_xlfn.IFS(Table1[[#This Row],[score]]&gt;70,"high",Table1[[#This Row],[score]]&gt;50,"medium",Table1[[#This Row],[score]]&lt;=50,"low")</f>
        <v>medium</v>
      </c>
    </row>
    <row r="9094" spans="1:12" x14ac:dyDescent="0.3">
      <c r="A9094" t="s">
        <v>8737</v>
      </c>
      <c r="B9094" s="1">
        <v>33004</v>
      </c>
      <c r="C9094">
        <v>77</v>
      </c>
      <c r="D9094" t="s">
        <v>9</v>
      </c>
      <c r="E9094" t="s">
        <v>69</v>
      </c>
      <c r="F9094">
        <v>107000000</v>
      </c>
      <c r="G9094">
        <v>620494472.20000005</v>
      </c>
      <c r="H9094" t="s">
        <v>17</v>
      </c>
      <c r="I9094">
        <f>YEAR(Table1[[#This Row],[date]])</f>
        <v>1990</v>
      </c>
      <c r="J9094">
        <f>Table1[[#This Row],[revenue]]-Table1[[#This Row],[budget_x]]</f>
        <v>513494472.20000005</v>
      </c>
      <c r="K9094" s="7">
        <f>Table1[[#This Row],[profit /loss ]]/Table1[[#This Row],[budget_x]]</f>
        <v>4.7990137588785053</v>
      </c>
      <c r="L9094" t="str" cm="1">
        <f t="array" ref="L9094">_xlfn.IFS(Table1[[#This Row],[score]]&gt;70,"high",Table1[[#This Row],[score]]&gt;50,"medium",Table1[[#This Row],[score]]&lt;=50,"low")</f>
        <v>high</v>
      </c>
    </row>
    <row r="9095" spans="1:12" x14ac:dyDescent="0.3">
      <c r="A9095" t="s">
        <v>8738</v>
      </c>
      <c r="B9095" s="1">
        <v>29665</v>
      </c>
      <c r="C9095">
        <v>58</v>
      </c>
      <c r="D9095" t="s">
        <v>9</v>
      </c>
      <c r="E9095" t="s">
        <v>10</v>
      </c>
      <c r="F9095">
        <v>4490000</v>
      </c>
      <c r="G9095">
        <v>20471382</v>
      </c>
      <c r="H9095" t="s">
        <v>17</v>
      </c>
      <c r="I9095">
        <f>YEAR(Table1[[#This Row],[date]])</f>
        <v>1981</v>
      </c>
      <c r="J9095">
        <f>Table1[[#This Row],[revenue]]-Table1[[#This Row],[budget_x]]</f>
        <v>15981382</v>
      </c>
      <c r="K9095" s="7">
        <f>Table1[[#This Row],[profit /loss ]]/Table1[[#This Row],[budget_x]]</f>
        <v>3.5593278396436525</v>
      </c>
      <c r="L9095" t="str" cm="1">
        <f t="array" ref="L9095">_xlfn.IFS(Table1[[#This Row],[score]]&gt;70,"high",Table1[[#This Row],[score]]&gt;50,"medium",Table1[[#This Row],[score]]&lt;=50,"low")</f>
        <v>medium</v>
      </c>
    </row>
    <row r="9096" spans="1:12" x14ac:dyDescent="0.3">
      <c r="A9096" t="s">
        <v>8739</v>
      </c>
      <c r="B9096" s="1">
        <v>30713</v>
      </c>
      <c r="C9096">
        <v>74</v>
      </c>
      <c r="D9096" t="s">
        <v>9</v>
      </c>
      <c r="E9096" t="s">
        <v>10</v>
      </c>
      <c r="F9096">
        <v>27000000</v>
      </c>
      <c r="G9096">
        <v>21500213</v>
      </c>
      <c r="H9096" t="s">
        <v>11</v>
      </c>
      <c r="I9096">
        <f>YEAR(Table1[[#This Row],[date]])</f>
        <v>1984</v>
      </c>
      <c r="J9096">
        <f>Table1[[#This Row],[revenue]]-Table1[[#This Row],[budget_x]]</f>
        <v>-5499787</v>
      </c>
      <c r="K9096" s="7">
        <f>Table1[[#This Row],[profit /loss ]]/Table1[[#This Row],[budget_x]]</f>
        <v>-0.2036958148148148</v>
      </c>
      <c r="L9096" t="str" cm="1">
        <f t="array" ref="L9096">_xlfn.IFS(Table1[[#This Row],[score]]&gt;70,"high",Table1[[#This Row],[score]]&gt;50,"medium",Table1[[#This Row],[score]]&lt;=50,"low")</f>
        <v>high</v>
      </c>
    </row>
    <row r="9097" spans="1:12" x14ac:dyDescent="0.3">
      <c r="A9097" t="s">
        <v>8740</v>
      </c>
      <c r="B9097" s="1">
        <v>39366</v>
      </c>
      <c r="C9097">
        <v>63</v>
      </c>
      <c r="D9097" t="s">
        <v>9</v>
      </c>
      <c r="E9097" t="s">
        <v>10</v>
      </c>
      <c r="F9097">
        <v>45000000</v>
      </c>
      <c r="G9097">
        <v>149871103</v>
      </c>
      <c r="H9097" t="s">
        <v>11</v>
      </c>
      <c r="I9097">
        <f>YEAR(Table1[[#This Row],[date]])</f>
        <v>2007</v>
      </c>
      <c r="J9097">
        <f>Table1[[#This Row],[revenue]]-Table1[[#This Row],[budget_x]]</f>
        <v>104871103</v>
      </c>
      <c r="K9097" s="7">
        <f>Table1[[#This Row],[profit /loss ]]/Table1[[#This Row],[budget_x]]</f>
        <v>2.3304689555555558</v>
      </c>
      <c r="L9097" t="str" cm="1">
        <f t="array" ref="L9097">_xlfn.IFS(Table1[[#This Row],[score]]&gt;70,"high",Table1[[#This Row],[score]]&gt;50,"medium",Table1[[#This Row],[score]]&lt;=50,"low")</f>
        <v>medium</v>
      </c>
    </row>
    <row r="9098" spans="1:12" x14ac:dyDescent="0.3">
      <c r="A9098" t="s">
        <v>8741</v>
      </c>
      <c r="B9098" s="1">
        <v>43588</v>
      </c>
      <c r="C9098">
        <v>56</v>
      </c>
      <c r="D9098" t="s">
        <v>9</v>
      </c>
      <c r="E9098" t="s">
        <v>10</v>
      </c>
      <c r="F9098">
        <v>75200000</v>
      </c>
      <c r="G9098">
        <v>464836745.19999999</v>
      </c>
      <c r="H9098" t="s">
        <v>17</v>
      </c>
      <c r="I9098">
        <f>YEAR(Table1[[#This Row],[date]])</f>
        <v>2019</v>
      </c>
      <c r="J9098">
        <f>Table1[[#This Row],[revenue]]-Table1[[#This Row],[budget_x]]</f>
        <v>389636745.19999999</v>
      </c>
      <c r="K9098" s="7">
        <f>Table1[[#This Row],[profit /loss ]]/Table1[[#This Row],[budget_x]]</f>
        <v>5.1813396968085108</v>
      </c>
      <c r="L9098" t="str" cm="1">
        <f t="array" ref="L9098">_xlfn.IFS(Table1[[#This Row],[score]]&gt;70,"high",Table1[[#This Row],[score]]&gt;50,"medium",Table1[[#This Row],[score]]&lt;=50,"low")</f>
        <v>medium</v>
      </c>
    </row>
    <row r="9099" spans="1:12" x14ac:dyDescent="0.3">
      <c r="A9099" t="s">
        <v>8742</v>
      </c>
      <c r="B9099" s="1">
        <v>39176</v>
      </c>
      <c r="C9099">
        <v>58</v>
      </c>
      <c r="D9099" t="s">
        <v>9</v>
      </c>
      <c r="E9099" t="s">
        <v>10</v>
      </c>
      <c r="F9099">
        <v>5950000</v>
      </c>
      <c r="G9099">
        <v>58400000</v>
      </c>
      <c r="H9099" t="s">
        <v>17</v>
      </c>
      <c r="I9099">
        <f>YEAR(Table1[[#This Row],[date]])</f>
        <v>2007</v>
      </c>
      <c r="J9099">
        <f>Table1[[#This Row],[revenue]]-Table1[[#This Row],[budget_x]]</f>
        <v>52450000</v>
      </c>
      <c r="K9099" s="7">
        <f>Table1[[#This Row],[profit /loss ]]/Table1[[#This Row],[budget_x]]</f>
        <v>8.8151260504201687</v>
      </c>
      <c r="L9099" t="str" cm="1">
        <f t="array" ref="L9099">_xlfn.IFS(Table1[[#This Row],[score]]&gt;70,"high",Table1[[#This Row],[score]]&gt;50,"medium",Table1[[#This Row],[score]]&lt;=50,"low")</f>
        <v>medium</v>
      </c>
    </row>
    <row r="9100" spans="1:12" x14ac:dyDescent="0.3">
      <c r="A9100" t="s">
        <v>8743</v>
      </c>
      <c r="B9100" s="1">
        <v>41432</v>
      </c>
      <c r="C9100">
        <v>79</v>
      </c>
      <c r="D9100" t="s">
        <v>9</v>
      </c>
      <c r="E9100" t="s">
        <v>10</v>
      </c>
      <c r="F9100">
        <v>29551333.199999999</v>
      </c>
      <c r="G9100">
        <v>2063312</v>
      </c>
      <c r="H9100" t="s">
        <v>11</v>
      </c>
      <c r="I9100">
        <f>YEAR(Table1[[#This Row],[date]])</f>
        <v>2013</v>
      </c>
      <c r="J9100">
        <f>Table1[[#This Row],[revenue]]-Table1[[#This Row],[budget_x]]</f>
        <v>-27488021.199999999</v>
      </c>
      <c r="K9100" s="7">
        <f>Table1[[#This Row],[profit /loss ]]/Table1[[#This Row],[budget_x]]</f>
        <v>-0.93017871694533227</v>
      </c>
      <c r="L9100" t="str" cm="1">
        <f t="array" ref="L9100">_xlfn.IFS(Table1[[#This Row],[score]]&gt;70,"high",Table1[[#This Row],[score]]&gt;50,"medium",Table1[[#This Row],[score]]&lt;=50,"low")</f>
        <v>high</v>
      </c>
    </row>
    <row r="9101" spans="1:12" x14ac:dyDescent="0.3">
      <c r="A9101" t="s">
        <v>8744</v>
      </c>
      <c r="B9101" s="1">
        <v>41514</v>
      </c>
      <c r="C9101">
        <v>59</v>
      </c>
      <c r="D9101" t="s">
        <v>9</v>
      </c>
      <c r="E9101" t="s">
        <v>10</v>
      </c>
      <c r="F9101">
        <v>13601468</v>
      </c>
      <c r="G9101">
        <v>5750401</v>
      </c>
      <c r="H9101" t="s">
        <v>17</v>
      </c>
      <c r="I9101">
        <f>YEAR(Table1[[#This Row],[date]])</f>
        <v>2013</v>
      </c>
      <c r="J9101">
        <f>Table1[[#This Row],[revenue]]-Table1[[#This Row],[budget_x]]</f>
        <v>-7851067</v>
      </c>
      <c r="K9101" s="7">
        <f>Table1[[#This Row],[profit /loss ]]/Table1[[#This Row],[budget_x]]</f>
        <v>-0.57722203221005264</v>
      </c>
      <c r="L9101" t="str" cm="1">
        <f t="array" ref="L9101">_xlfn.IFS(Table1[[#This Row],[score]]&gt;70,"high",Table1[[#This Row],[score]]&gt;50,"medium",Table1[[#This Row],[score]]&lt;=50,"low")</f>
        <v>medium</v>
      </c>
    </row>
    <row r="9102" spans="1:12" x14ac:dyDescent="0.3">
      <c r="A9102" t="s">
        <v>8745</v>
      </c>
      <c r="B9102" s="1">
        <v>38583</v>
      </c>
      <c r="C9102">
        <v>64</v>
      </c>
      <c r="D9102" t="s">
        <v>9</v>
      </c>
      <c r="E9102" t="s">
        <v>69</v>
      </c>
      <c r="F9102">
        <v>77000000</v>
      </c>
      <c r="G9102">
        <v>466288976</v>
      </c>
      <c r="H9102" t="s">
        <v>143</v>
      </c>
      <c r="I9102">
        <f>YEAR(Table1[[#This Row],[date]])</f>
        <v>2005</v>
      </c>
      <c r="J9102">
        <f>Table1[[#This Row],[revenue]]-Table1[[#This Row],[budget_x]]</f>
        <v>389288976</v>
      </c>
      <c r="K9102" s="7">
        <f>Table1[[#This Row],[profit /loss ]]/Table1[[#This Row],[budget_x]]</f>
        <v>5.0557009870129868</v>
      </c>
      <c r="L9102" t="str" cm="1">
        <f t="array" ref="L9102">_xlfn.IFS(Table1[[#This Row],[score]]&gt;70,"high",Table1[[#This Row],[score]]&gt;50,"medium",Table1[[#This Row],[score]]&lt;=50,"low")</f>
        <v>medium</v>
      </c>
    </row>
    <row r="9103" spans="1:12" x14ac:dyDescent="0.3">
      <c r="A9103" t="s">
        <v>8746</v>
      </c>
      <c r="B9103" s="1">
        <v>40456</v>
      </c>
      <c r="C9103">
        <v>36</v>
      </c>
      <c r="D9103" t="s">
        <v>9</v>
      </c>
      <c r="E9103" t="s">
        <v>10</v>
      </c>
      <c r="F9103">
        <v>3000000</v>
      </c>
      <c r="G9103">
        <v>2809996</v>
      </c>
      <c r="H9103" t="s">
        <v>17</v>
      </c>
      <c r="I9103">
        <f>YEAR(Table1[[#This Row],[date]])</f>
        <v>2010</v>
      </c>
      <c r="J9103">
        <f>Table1[[#This Row],[revenue]]-Table1[[#This Row],[budget_x]]</f>
        <v>-190004</v>
      </c>
      <c r="K9103" s="7">
        <f>Table1[[#This Row],[profit /loss ]]/Table1[[#This Row],[budget_x]]</f>
        <v>-6.3334666666666664E-2</v>
      </c>
      <c r="L9103" t="str" cm="1">
        <f t="array" ref="L9103">_xlfn.IFS(Table1[[#This Row],[score]]&gt;70,"high",Table1[[#This Row],[score]]&gt;50,"medium",Table1[[#This Row],[score]]&lt;=50,"low")</f>
        <v>low</v>
      </c>
    </row>
    <row r="9104" spans="1:12" x14ac:dyDescent="0.3">
      <c r="A9104" t="s">
        <v>8747</v>
      </c>
      <c r="B9104" s="1">
        <v>41997</v>
      </c>
      <c r="C9104">
        <v>65</v>
      </c>
      <c r="D9104" t="s">
        <v>9</v>
      </c>
      <c r="E9104" t="s">
        <v>319</v>
      </c>
      <c r="F9104">
        <v>41021120</v>
      </c>
      <c r="G9104">
        <v>141654055</v>
      </c>
      <c r="H9104" t="s">
        <v>480</v>
      </c>
      <c r="I9104">
        <f>YEAR(Table1[[#This Row],[date]])</f>
        <v>2014</v>
      </c>
      <c r="J9104">
        <f>Table1[[#This Row],[revenue]]-Table1[[#This Row],[budget_x]]</f>
        <v>100632935</v>
      </c>
      <c r="K9104" s="7">
        <f>Table1[[#This Row],[profit /loss ]]/Table1[[#This Row],[budget_x]]</f>
        <v>2.4531981330592632</v>
      </c>
      <c r="L9104" t="str" cm="1">
        <f t="array" ref="L9104">_xlfn.IFS(Table1[[#This Row],[score]]&gt;70,"high",Table1[[#This Row],[score]]&gt;50,"medium",Table1[[#This Row],[score]]&lt;=50,"low")</f>
        <v>medium</v>
      </c>
    </row>
    <row r="9105" spans="1:12" x14ac:dyDescent="0.3">
      <c r="A9105" t="s">
        <v>8748</v>
      </c>
      <c r="B9105" s="1">
        <v>22869</v>
      </c>
      <c r="C9105">
        <v>67</v>
      </c>
      <c r="D9105" t="s">
        <v>9</v>
      </c>
      <c r="E9105" t="s">
        <v>69</v>
      </c>
      <c r="F9105">
        <v>70100000</v>
      </c>
      <c r="G9105">
        <v>12550000</v>
      </c>
      <c r="H9105" t="s">
        <v>143</v>
      </c>
      <c r="I9105">
        <f>YEAR(Table1[[#This Row],[date]])</f>
        <v>1962</v>
      </c>
      <c r="J9105">
        <f>Table1[[#This Row],[revenue]]-Table1[[#This Row],[budget_x]]</f>
        <v>-57550000</v>
      </c>
      <c r="K9105" s="7">
        <f>Table1[[#This Row],[profit /loss ]]/Table1[[#This Row],[budget_x]]</f>
        <v>-0.82097004279600572</v>
      </c>
      <c r="L9105" t="str" cm="1">
        <f t="array" ref="L9105">_xlfn.IFS(Table1[[#This Row],[score]]&gt;70,"high",Table1[[#This Row],[score]]&gt;50,"medium",Table1[[#This Row],[score]]&lt;=50,"low")</f>
        <v>medium</v>
      </c>
    </row>
    <row r="9106" spans="1:12" x14ac:dyDescent="0.3">
      <c r="A9106" t="s">
        <v>819</v>
      </c>
      <c r="B9106" s="1">
        <v>28897</v>
      </c>
      <c r="C9106">
        <v>67</v>
      </c>
      <c r="D9106" t="s">
        <v>9</v>
      </c>
      <c r="E9106" t="s">
        <v>10</v>
      </c>
      <c r="F9106">
        <v>85000000</v>
      </c>
      <c r="G9106">
        <v>279854594</v>
      </c>
      <c r="H9106" t="s">
        <v>17</v>
      </c>
      <c r="I9106">
        <f>YEAR(Table1[[#This Row],[date]])</f>
        <v>1979</v>
      </c>
      <c r="J9106">
        <f>Table1[[#This Row],[revenue]]-Table1[[#This Row],[budget_x]]</f>
        <v>194854594</v>
      </c>
      <c r="K9106" s="7">
        <f>Table1[[#This Row],[profit /loss ]]/Table1[[#This Row],[budget_x]]</f>
        <v>2.2924069882352942</v>
      </c>
      <c r="L9106" t="str" cm="1">
        <f t="array" ref="L9106">_xlfn.IFS(Table1[[#This Row],[score]]&gt;70,"high",Table1[[#This Row],[score]]&gt;50,"medium",Table1[[#This Row],[score]]&lt;=50,"low")</f>
        <v>medium</v>
      </c>
    </row>
    <row r="9107" spans="1:12" x14ac:dyDescent="0.3">
      <c r="A9107" t="s">
        <v>8749</v>
      </c>
      <c r="B9107" s="1">
        <v>43658</v>
      </c>
      <c r="C9107">
        <v>61</v>
      </c>
      <c r="D9107" t="s">
        <v>9</v>
      </c>
      <c r="E9107" t="s">
        <v>10</v>
      </c>
      <c r="F9107">
        <v>3000000</v>
      </c>
      <c r="G9107">
        <v>0</v>
      </c>
      <c r="H9107" t="s">
        <v>17</v>
      </c>
      <c r="I9107">
        <f>YEAR(Table1[[#This Row],[date]])</f>
        <v>2019</v>
      </c>
      <c r="J9107">
        <f>Table1[[#This Row],[revenue]]-Table1[[#This Row],[budget_x]]</f>
        <v>-3000000</v>
      </c>
      <c r="K9107" s="7">
        <f>Table1[[#This Row],[profit /loss ]]/Table1[[#This Row],[budget_x]]</f>
        <v>-1</v>
      </c>
      <c r="L9107" t="str" cm="1">
        <f t="array" ref="L9107">_xlfn.IFS(Table1[[#This Row],[score]]&gt;70,"high",Table1[[#This Row],[score]]&gt;50,"medium",Table1[[#This Row],[score]]&lt;=50,"low")</f>
        <v>medium</v>
      </c>
    </row>
    <row r="9108" spans="1:12" x14ac:dyDescent="0.3">
      <c r="A9108" t="s">
        <v>8750</v>
      </c>
      <c r="B9108" s="1">
        <v>37183</v>
      </c>
      <c r="C9108">
        <v>75</v>
      </c>
      <c r="D9108" t="s">
        <v>9</v>
      </c>
      <c r="E9108" t="s">
        <v>10</v>
      </c>
      <c r="F9108">
        <v>3184561.8</v>
      </c>
      <c r="G9108">
        <v>3176880</v>
      </c>
      <c r="H9108" t="s">
        <v>17</v>
      </c>
      <c r="I9108">
        <f>YEAR(Table1[[#This Row],[date]])</f>
        <v>2001</v>
      </c>
      <c r="J9108">
        <f>Table1[[#This Row],[revenue]]-Table1[[#This Row],[budget_x]]</f>
        <v>-7681.7999999998137</v>
      </c>
      <c r="K9108" s="7">
        <f>Table1[[#This Row],[profit /loss ]]/Table1[[#This Row],[budget_x]]</f>
        <v>-2.4122000081768908E-3</v>
      </c>
      <c r="L9108" t="str" cm="1">
        <f t="array" ref="L9108">_xlfn.IFS(Table1[[#This Row],[score]]&gt;70,"high",Table1[[#This Row],[score]]&gt;50,"medium",Table1[[#This Row],[score]]&lt;=50,"low")</f>
        <v>high</v>
      </c>
    </row>
    <row r="9109" spans="1:12" x14ac:dyDescent="0.3">
      <c r="A9109" t="s">
        <v>8751</v>
      </c>
      <c r="B9109" s="1">
        <v>37953</v>
      </c>
      <c r="C9109">
        <v>67</v>
      </c>
      <c r="D9109" t="s">
        <v>9</v>
      </c>
      <c r="E9109" t="s">
        <v>10</v>
      </c>
      <c r="F9109">
        <v>85000000</v>
      </c>
      <c r="G9109">
        <v>481348079.39999998</v>
      </c>
      <c r="H9109" t="s">
        <v>17</v>
      </c>
      <c r="I9109">
        <f>YEAR(Table1[[#This Row],[date]])</f>
        <v>2003</v>
      </c>
      <c r="J9109">
        <f>Table1[[#This Row],[revenue]]-Table1[[#This Row],[budget_x]]</f>
        <v>396348079.39999998</v>
      </c>
      <c r="K9109" s="7">
        <f>Table1[[#This Row],[profit /loss ]]/Table1[[#This Row],[budget_x]]</f>
        <v>4.66291858117647</v>
      </c>
      <c r="L9109" t="str" cm="1">
        <f t="array" ref="L9109">_xlfn.IFS(Table1[[#This Row],[score]]&gt;70,"high",Table1[[#This Row],[score]]&gt;50,"medium",Table1[[#This Row],[score]]&lt;=50,"low")</f>
        <v>medium</v>
      </c>
    </row>
    <row r="9110" spans="1:12" x14ac:dyDescent="0.3">
      <c r="A9110" t="s">
        <v>8752</v>
      </c>
      <c r="B9110" s="1">
        <v>38511</v>
      </c>
      <c r="C9110">
        <v>59</v>
      </c>
      <c r="D9110" t="s">
        <v>9</v>
      </c>
      <c r="E9110" t="s">
        <v>10</v>
      </c>
      <c r="F9110">
        <v>122800000</v>
      </c>
      <c r="G9110">
        <v>679624891.39999998</v>
      </c>
      <c r="H9110" t="s">
        <v>11</v>
      </c>
      <c r="I9110">
        <f>YEAR(Table1[[#This Row],[date]])</f>
        <v>2005</v>
      </c>
      <c r="J9110">
        <f>Table1[[#This Row],[revenue]]-Table1[[#This Row],[budget_x]]</f>
        <v>556824891.39999998</v>
      </c>
      <c r="K9110" s="7">
        <f>Table1[[#This Row],[profit /loss ]]/Table1[[#This Row],[budget_x]]</f>
        <v>4.5344046530944624</v>
      </c>
      <c r="L9110" t="str" cm="1">
        <f t="array" ref="L9110">_xlfn.IFS(Table1[[#This Row],[score]]&gt;70,"high",Table1[[#This Row],[score]]&gt;50,"medium",Table1[[#This Row],[score]]&lt;=50,"low")</f>
        <v>medium</v>
      </c>
    </row>
    <row r="9111" spans="1:12" x14ac:dyDescent="0.3">
      <c r="A9111" t="s">
        <v>8753</v>
      </c>
      <c r="B9111" s="1">
        <v>38835</v>
      </c>
      <c r="C9111">
        <v>60</v>
      </c>
      <c r="D9111" t="s">
        <v>9</v>
      </c>
      <c r="E9111" t="s">
        <v>10</v>
      </c>
      <c r="F9111">
        <v>500000</v>
      </c>
      <c r="G9111">
        <v>745327</v>
      </c>
      <c r="H9111" t="s">
        <v>17</v>
      </c>
      <c r="I9111">
        <f>YEAR(Table1[[#This Row],[date]])</f>
        <v>2006</v>
      </c>
      <c r="J9111">
        <f>Table1[[#This Row],[revenue]]-Table1[[#This Row],[budget_x]]</f>
        <v>245327</v>
      </c>
      <c r="K9111" s="7">
        <f>Table1[[#This Row],[profit /loss ]]/Table1[[#This Row],[budget_x]]</f>
        <v>0.49065399999999998</v>
      </c>
      <c r="L9111" t="str" cm="1">
        <f t="array" ref="L9111">_xlfn.IFS(Table1[[#This Row],[score]]&gt;70,"high",Table1[[#This Row],[score]]&gt;50,"medium",Table1[[#This Row],[score]]&lt;=50,"low")</f>
        <v>medium</v>
      </c>
    </row>
    <row r="9112" spans="1:12" x14ac:dyDescent="0.3">
      <c r="A9112" t="s">
        <v>8754</v>
      </c>
      <c r="B9112" s="1">
        <v>33248</v>
      </c>
      <c r="C9112">
        <v>64</v>
      </c>
      <c r="D9112" t="s">
        <v>9</v>
      </c>
      <c r="E9112" t="s">
        <v>10</v>
      </c>
      <c r="F9112">
        <v>16000000</v>
      </c>
      <c r="G9112">
        <v>48878502</v>
      </c>
      <c r="H9112" t="s">
        <v>11</v>
      </c>
      <c r="I9112">
        <f>YEAR(Table1[[#This Row],[date]])</f>
        <v>1991</v>
      </c>
      <c r="J9112">
        <f>Table1[[#This Row],[revenue]]-Table1[[#This Row],[budget_x]]</f>
        <v>32878502</v>
      </c>
      <c r="K9112" s="7">
        <f>Table1[[#This Row],[profit /loss ]]/Table1[[#This Row],[budget_x]]</f>
        <v>2.0549063749999998</v>
      </c>
      <c r="L9112" t="str" cm="1">
        <f t="array" ref="L9112">_xlfn.IFS(Table1[[#This Row],[score]]&gt;70,"high",Table1[[#This Row],[score]]&gt;50,"medium",Table1[[#This Row],[score]]&lt;=50,"low")</f>
        <v>medium</v>
      </c>
    </row>
    <row r="9113" spans="1:12" x14ac:dyDescent="0.3">
      <c r="A9113" t="s">
        <v>8755</v>
      </c>
      <c r="B9113" s="1">
        <v>44212</v>
      </c>
      <c r="C9113">
        <v>60</v>
      </c>
      <c r="D9113" t="s">
        <v>9</v>
      </c>
      <c r="E9113" t="s">
        <v>319</v>
      </c>
      <c r="F9113">
        <v>75600000</v>
      </c>
      <c r="G9113">
        <v>439951557.80000001</v>
      </c>
      <c r="H9113" t="s">
        <v>761</v>
      </c>
      <c r="I9113">
        <f>YEAR(Table1[[#This Row],[date]])</f>
        <v>2021</v>
      </c>
      <c r="J9113">
        <f>Table1[[#This Row],[revenue]]-Table1[[#This Row],[budget_x]]</f>
        <v>364351557.80000001</v>
      </c>
      <c r="K9113" s="7">
        <f>Table1[[#This Row],[profit /loss ]]/Table1[[#This Row],[budget_x]]</f>
        <v>4.8194650502645509</v>
      </c>
      <c r="L9113" t="str" cm="1">
        <f t="array" ref="L9113">_xlfn.IFS(Table1[[#This Row],[score]]&gt;70,"high",Table1[[#This Row],[score]]&gt;50,"medium",Table1[[#This Row],[score]]&lt;=50,"low")</f>
        <v>medium</v>
      </c>
    </row>
    <row r="9114" spans="1:12" x14ac:dyDescent="0.3">
      <c r="A9114" t="s">
        <v>8756</v>
      </c>
      <c r="B9114" s="1">
        <v>42944</v>
      </c>
      <c r="C9114">
        <v>79</v>
      </c>
      <c r="D9114" t="s">
        <v>9</v>
      </c>
      <c r="E9114" t="s">
        <v>319</v>
      </c>
      <c r="F9114">
        <v>124000000</v>
      </c>
      <c r="G9114">
        <v>517060315.39999998</v>
      </c>
      <c r="H9114" t="s">
        <v>761</v>
      </c>
      <c r="I9114">
        <f>YEAR(Table1[[#This Row],[date]])</f>
        <v>2017</v>
      </c>
      <c r="J9114">
        <f>Table1[[#This Row],[revenue]]-Table1[[#This Row],[budget_x]]</f>
        <v>393060315.39999998</v>
      </c>
      <c r="K9114" s="7">
        <f>Table1[[#This Row],[profit /loss ]]/Table1[[#This Row],[budget_x]]</f>
        <v>3.1698412532258065</v>
      </c>
      <c r="L9114" t="str" cm="1">
        <f t="array" ref="L9114">_xlfn.IFS(Table1[[#This Row],[score]]&gt;70,"high",Table1[[#This Row],[score]]&gt;50,"medium",Table1[[#This Row],[score]]&lt;=50,"low")</f>
        <v>high</v>
      </c>
    </row>
    <row r="9115" spans="1:12" x14ac:dyDescent="0.3">
      <c r="A9115" t="s">
        <v>8757</v>
      </c>
      <c r="B9115" s="1">
        <v>32576</v>
      </c>
      <c r="C9115">
        <v>70</v>
      </c>
      <c r="D9115" t="s">
        <v>9</v>
      </c>
      <c r="E9115" t="s">
        <v>10</v>
      </c>
      <c r="F9115">
        <v>71200000</v>
      </c>
      <c r="G9115">
        <v>530413654.60000002</v>
      </c>
      <c r="H9115" t="s">
        <v>11</v>
      </c>
      <c r="I9115">
        <f>YEAR(Table1[[#This Row],[date]])</f>
        <v>1989</v>
      </c>
      <c r="J9115">
        <f>Table1[[#This Row],[revenue]]-Table1[[#This Row],[budget_x]]</f>
        <v>459213654.60000002</v>
      </c>
      <c r="K9115" s="7">
        <f>Table1[[#This Row],[profit /loss ]]/Table1[[#This Row],[budget_x]]</f>
        <v>6.4496299803370789</v>
      </c>
      <c r="L9115" t="str" cm="1">
        <f t="array" ref="L9115">_xlfn.IFS(Table1[[#This Row],[score]]&gt;70,"high",Table1[[#This Row],[score]]&gt;50,"medium",Table1[[#This Row],[score]]&lt;=50,"low")</f>
        <v>medium</v>
      </c>
    </row>
    <row r="9116" spans="1:12" x14ac:dyDescent="0.3">
      <c r="A9116" t="s">
        <v>8758</v>
      </c>
      <c r="B9116" s="1">
        <v>39423</v>
      </c>
      <c r="C9116">
        <v>66</v>
      </c>
      <c r="D9116" t="s">
        <v>9</v>
      </c>
      <c r="E9116" t="s">
        <v>10</v>
      </c>
      <c r="F9116">
        <v>20000000</v>
      </c>
      <c r="G9116">
        <v>4001121</v>
      </c>
      <c r="H9116" t="s">
        <v>17</v>
      </c>
      <c r="I9116">
        <f>YEAR(Table1[[#This Row],[date]])</f>
        <v>2007</v>
      </c>
      <c r="J9116">
        <f>Table1[[#This Row],[revenue]]-Table1[[#This Row],[budget_x]]</f>
        <v>-15998879</v>
      </c>
      <c r="K9116" s="7">
        <f>Table1[[#This Row],[profit /loss ]]/Table1[[#This Row],[budget_x]]</f>
        <v>-0.79994394999999996</v>
      </c>
      <c r="L9116" t="str" cm="1">
        <f t="array" ref="L9116">_xlfn.IFS(Table1[[#This Row],[score]]&gt;70,"high",Table1[[#This Row],[score]]&gt;50,"medium",Table1[[#This Row],[score]]&lt;=50,"low")</f>
        <v>medium</v>
      </c>
    </row>
    <row r="9117" spans="1:12" x14ac:dyDescent="0.3">
      <c r="A9117" t="s">
        <v>8759</v>
      </c>
      <c r="B9117" s="1">
        <v>40579</v>
      </c>
      <c r="C9117">
        <v>66</v>
      </c>
      <c r="D9117" t="s">
        <v>9</v>
      </c>
      <c r="E9117" t="s">
        <v>10</v>
      </c>
      <c r="F9117">
        <v>93200000</v>
      </c>
      <c r="G9117">
        <v>428617262.19999999</v>
      </c>
      <c r="H9117" t="s">
        <v>17</v>
      </c>
      <c r="I9117">
        <f>YEAR(Table1[[#This Row],[date]])</f>
        <v>2011</v>
      </c>
      <c r="J9117">
        <f>Table1[[#This Row],[revenue]]-Table1[[#This Row],[budget_x]]</f>
        <v>335417262.19999999</v>
      </c>
      <c r="K9117" s="7">
        <f>Table1[[#This Row],[profit /loss ]]/Table1[[#This Row],[budget_x]]</f>
        <v>3.5988976630901286</v>
      </c>
      <c r="L9117" t="str" cm="1">
        <f t="array" ref="L9117">_xlfn.IFS(Table1[[#This Row],[score]]&gt;70,"high",Table1[[#This Row],[score]]&gt;50,"medium",Table1[[#This Row],[score]]&lt;=50,"low")</f>
        <v>medium</v>
      </c>
    </row>
    <row r="9118" spans="1:12" x14ac:dyDescent="0.3">
      <c r="A9118" t="s">
        <v>8760</v>
      </c>
      <c r="B9118" s="1">
        <v>43305</v>
      </c>
      <c r="C9118">
        <v>60</v>
      </c>
      <c r="D9118" t="s">
        <v>9</v>
      </c>
      <c r="E9118" t="s">
        <v>10</v>
      </c>
      <c r="F9118">
        <v>81000000</v>
      </c>
      <c r="G9118">
        <v>345336673.39999998</v>
      </c>
      <c r="H9118" t="s">
        <v>17</v>
      </c>
      <c r="I9118">
        <f>YEAR(Table1[[#This Row],[date]])</f>
        <v>2018</v>
      </c>
      <c r="J9118">
        <f>Table1[[#This Row],[revenue]]-Table1[[#This Row],[budget_x]]</f>
        <v>264336673.39999998</v>
      </c>
      <c r="K9118" s="7">
        <f>Table1[[#This Row],[profit /loss ]]/Table1[[#This Row],[budget_x]]</f>
        <v>3.2634157209876542</v>
      </c>
      <c r="L9118" t="str" cm="1">
        <f t="array" ref="L9118">_xlfn.IFS(Table1[[#This Row],[score]]&gt;70,"high",Table1[[#This Row],[score]]&gt;50,"medium",Table1[[#This Row],[score]]&lt;=50,"low")</f>
        <v>medium</v>
      </c>
    </row>
    <row r="9119" spans="1:12" x14ac:dyDescent="0.3">
      <c r="A9119" t="s">
        <v>8761</v>
      </c>
      <c r="B9119" s="1">
        <v>35887</v>
      </c>
      <c r="C9119">
        <v>61</v>
      </c>
      <c r="D9119" t="s">
        <v>9</v>
      </c>
      <c r="E9119" t="s">
        <v>10</v>
      </c>
      <c r="F9119">
        <v>73000000</v>
      </c>
      <c r="G9119">
        <v>50168294</v>
      </c>
      <c r="H9119" t="s">
        <v>11</v>
      </c>
      <c r="I9119">
        <f>YEAR(Table1[[#This Row],[date]])</f>
        <v>1998</v>
      </c>
      <c r="J9119">
        <f>Table1[[#This Row],[revenue]]-Table1[[#This Row],[budget_x]]</f>
        <v>-22831706</v>
      </c>
      <c r="K9119" s="7">
        <f>Table1[[#This Row],[profit /loss ]]/Table1[[#This Row],[budget_x]]</f>
        <v>-0.31276309589041096</v>
      </c>
      <c r="L9119" t="str" cm="1">
        <f t="array" ref="L9119">_xlfn.IFS(Table1[[#This Row],[score]]&gt;70,"high",Table1[[#This Row],[score]]&gt;50,"medium",Table1[[#This Row],[score]]&lt;=50,"low")</f>
        <v>medium</v>
      </c>
    </row>
    <row r="9120" spans="1:12" x14ac:dyDescent="0.3">
      <c r="A9120" t="s">
        <v>8762</v>
      </c>
      <c r="B9120" s="1">
        <v>44400</v>
      </c>
      <c r="C9120">
        <v>83</v>
      </c>
      <c r="D9120" t="s">
        <v>9</v>
      </c>
      <c r="E9120" t="s">
        <v>319</v>
      </c>
      <c r="F9120">
        <v>7911023.7999999998</v>
      </c>
      <c r="G9120">
        <v>87212911</v>
      </c>
      <c r="H9120" t="s">
        <v>480</v>
      </c>
      <c r="I9120">
        <f>YEAR(Table1[[#This Row],[date]])</f>
        <v>2021</v>
      </c>
      <c r="J9120">
        <f>Table1[[#This Row],[revenue]]-Table1[[#This Row],[budget_x]]</f>
        <v>79301887.200000003</v>
      </c>
      <c r="K9120" s="7">
        <f>Table1[[#This Row],[profit /loss ]]/Table1[[#This Row],[budget_x]]</f>
        <v>10.024225587590825</v>
      </c>
      <c r="L9120" t="str" cm="1">
        <f t="array" ref="L9120">_xlfn.IFS(Table1[[#This Row],[score]]&gt;70,"high",Table1[[#This Row],[score]]&gt;50,"medium",Table1[[#This Row],[score]]&lt;=50,"low")</f>
        <v>high</v>
      </c>
    </row>
    <row r="9121" spans="1:12" x14ac:dyDescent="0.3">
      <c r="A9121" t="s">
        <v>8763</v>
      </c>
      <c r="B9121" s="1">
        <v>45030</v>
      </c>
      <c r="C9121">
        <v>0</v>
      </c>
      <c r="D9121" t="s">
        <v>150</v>
      </c>
      <c r="E9121" t="s">
        <v>10</v>
      </c>
      <c r="F9121">
        <v>244940000</v>
      </c>
      <c r="G9121">
        <v>175269998.80000001</v>
      </c>
      <c r="H9121" t="s">
        <v>17</v>
      </c>
      <c r="I9121">
        <f>YEAR(Table1[[#This Row],[date]])</f>
        <v>2023</v>
      </c>
      <c r="J9121">
        <f>Table1[[#This Row],[revenue]]-Table1[[#This Row],[budget_x]]</f>
        <v>-69670001.199999988</v>
      </c>
      <c r="K9121" s="7">
        <f>Table1[[#This Row],[profit /loss ]]/Table1[[#This Row],[budget_x]]</f>
        <v>-0.28443700987997056</v>
      </c>
      <c r="L9121" t="str" cm="1">
        <f t="array" ref="L9121">_xlfn.IFS(Table1[[#This Row],[score]]&gt;70,"high",Table1[[#This Row],[score]]&gt;50,"medium",Table1[[#This Row],[score]]&lt;=50,"low")</f>
        <v>low</v>
      </c>
    </row>
    <row r="9122" spans="1:12" x14ac:dyDescent="0.3">
      <c r="A9122" t="s">
        <v>8764</v>
      </c>
      <c r="B9122" s="1">
        <v>41574</v>
      </c>
      <c r="C9122">
        <v>60</v>
      </c>
      <c r="D9122" t="s">
        <v>9</v>
      </c>
      <c r="E9122" t="s">
        <v>10</v>
      </c>
      <c r="F9122">
        <v>142600000</v>
      </c>
      <c r="G9122">
        <v>251539512.80000001</v>
      </c>
      <c r="H9122" t="s">
        <v>655</v>
      </c>
      <c r="I9122">
        <f>YEAR(Table1[[#This Row],[date]])</f>
        <v>2013</v>
      </c>
      <c r="J9122">
        <f>Table1[[#This Row],[revenue]]-Table1[[#This Row],[budget_x]]</f>
        <v>108939512.80000001</v>
      </c>
      <c r="K9122" s="7">
        <f>Table1[[#This Row],[profit /loss ]]/Table1[[#This Row],[budget_x]]</f>
        <v>0.76395170266479673</v>
      </c>
      <c r="L9122" t="str" cm="1">
        <f t="array" ref="L9122">_xlfn.IFS(Table1[[#This Row],[score]]&gt;70,"high",Table1[[#This Row],[score]]&gt;50,"medium",Table1[[#This Row],[score]]&lt;=50,"low")</f>
        <v>medium</v>
      </c>
    </row>
    <row r="9123" spans="1:12" x14ac:dyDescent="0.3">
      <c r="A9123" t="s">
        <v>8765</v>
      </c>
      <c r="B9123" s="1">
        <v>39933</v>
      </c>
      <c r="C9123">
        <v>72</v>
      </c>
      <c r="D9123" t="s">
        <v>9</v>
      </c>
      <c r="E9123" t="s">
        <v>10</v>
      </c>
      <c r="F9123">
        <v>12000000</v>
      </c>
      <c r="G9123">
        <v>8942516</v>
      </c>
      <c r="H9123" t="s">
        <v>11</v>
      </c>
      <c r="I9123">
        <f>YEAR(Table1[[#This Row],[date]])</f>
        <v>2009</v>
      </c>
      <c r="J9123">
        <f>Table1[[#This Row],[revenue]]-Table1[[#This Row],[budget_x]]</f>
        <v>-3057484</v>
      </c>
      <c r="K9123" s="7">
        <f>Table1[[#This Row],[profit /loss ]]/Table1[[#This Row],[budget_x]]</f>
        <v>-0.25479033333333334</v>
      </c>
      <c r="L9123" t="str" cm="1">
        <f t="array" ref="L9123">_xlfn.IFS(Table1[[#This Row],[score]]&gt;70,"high",Table1[[#This Row],[score]]&gt;50,"medium",Table1[[#This Row],[score]]&lt;=50,"low")</f>
        <v>high</v>
      </c>
    </row>
    <row r="9124" spans="1:12" x14ac:dyDescent="0.3">
      <c r="A9124" t="s">
        <v>2844</v>
      </c>
      <c r="B9124" s="1">
        <v>42592</v>
      </c>
      <c r="C9124">
        <v>20</v>
      </c>
      <c r="D9124" t="s">
        <v>9</v>
      </c>
      <c r="E9124" t="s">
        <v>2404</v>
      </c>
      <c r="F9124">
        <v>200</v>
      </c>
      <c r="G9124">
        <v>1240261.6000000001</v>
      </c>
      <c r="H9124" t="s">
        <v>8766</v>
      </c>
      <c r="I9124">
        <f>YEAR(Table1[[#This Row],[date]])</f>
        <v>2016</v>
      </c>
      <c r="J9124">
        <f>Table1[[#This Row],[revenue]]-Table1[[#This Row],[budget_x]]</f>
        <v>1240061.6000000001</v>
      </c>
      <c r="K9124" s="7">
        <f>Table1[[#This Row],[profit /loss ]]/Table1[[#This Row],[budget_x]]</f>
        <v>6200.3080000000009</v>
      </c>
      <c r="L9124" t="str" cm="1">
        <f t="array" ref="L9124">_xlfn.IFS(Table1[[#This Row],[score]]&gt;70,"high",Table1[[#This Row],[score]]&gt;50,"medium",Table1[[#This Row],[score]]&lt;=50,"low")</f>
        <v>low</v>
      </c>
    </row>
    <row r="9125" spans="1:12" x14ac:dyDescent="0.3">
      <c r="A9125" t="s">
        <v>8767</v>
      </c>
      <c r="B9125" s="1">
        <v>29930</v>
      </c>
      <c r="C9125">
        <v>65</v>
      </c>
      <c r="D9125" t="s">
        <v>9</v>
      </c>
      <c r="E9125" t="s">
        <v>10</v>
      </c>
      <c r="F9125">
        <v>10000000</v>
      </c>
      <c r="G9125">
        <v>85300000</v>
      </c>
      <c r="H9125" t="s">
        <v>11</v>
      </c>
      <c r="I9125">
        <f>YEAR(Table1[[#This Row],[date]])</f>
        <v>1981</v>
      </c>
      <c r="J9125">
        <f>Table1[[#This Row],[revenue]]-Table1[[#This Row],[budget_x]]</f>
        <v>75300000</v>
      </c>
      <c r="K9125" s="7">
        <f>Table1[[#This Row],[profit /loss ]]/Table1[[#This Row],[budget_x]]</f>
        <v>7.53</v>
      </c>
      <c r="L9125" t="str" cm="1">
        <f t="array" ref="L9125">_xlfn.IFS(Table1[[#This Row],[score]]&gt;70,"high",Table1[[#This Row],[score]]&gt;50,"medium",Table1[[#This Row],[score]]&lt;=50,"low")</f>
        <v>medium</v>
      </c>
    </row>
    <row r="9126" spans="1:12" x14ac:dyDescent="0.3">
      <c r="A9126" t="s">
        <v>8768</v>
      </c>
      <c r="B9126" s="1">
        <v>40108</v>
      </c>
      <c r="C9126">
        <v>69</v>
      </c>
      <c r="D9126" t="s">
        <v>9</v>
      </c>
      <c r="E9126" t="s">
        <v>10</v>
      </c>
      <c r="F9126">
        <v>56000004</v>
      </c>
      <c r="G9126">
        <v>28748076</v>
      </c>
      <c r="H9126" t="s">
        <v>17</v>
      </c>
      <c r="I9126">
        <f>YEAR(Table1[[#This Row],[date]])</f>
        <v>2009</v>
      </c>
      <c r="J9126">
        <f>Table1[[#This Row],[revenue]]-Table1[[#This Row],[budget_x]]</f>
        <v>-27251928</v>
      </c>
      <c r="K9126" s="7">
        <f>Table1[[#This Row],[profit /loss ]]/Table1[[#This Row],[budget_x]]</f>
        <v>-0.48664153666846166</v>
      </c>
      <c r="L9126" t="str" cm="1">
        <f t="array" ref="L9126">_xlfn.IFS(Table1[[#This Row],[score]]&gt;70,"high",Table1[[#This Row],[score]]&gt;50,"medium",Table1[[#This Row],[score]]&lt;=50,"low")</f>
        <v>medium</v>
      </c>
    </row>
    <row r="9127" spans="1:12" x14ac:dyDescent="0.3">
      <c r="A9127" t="s">
        <v>8769</v>
      </c>
      <c r="B9127" s="1">
        <v>38820</v>
      </c>
      <c r="C9127">
        <v>70</v>
      </c>
      <c r="D9127" t="s">
        <v>9</v>
      </c>
      <c r="E9127" t="s">
        <v>10</v>
      </c>
      <c r="F9127">
        <v>17000000</v>
      </c>
      <c r="G9127">
        <v>9729088</v>
      </c>
      <c r="H9127" t="s">
        <v>11</v>
      </c>
      <c r="I9127">
        <f>YEAR(Table1[[#This Row],[date]])</f>
        <v>2006</v>
      </c>
      <c r="J9127">
        <f>Table1[[#This Row],[revenue]]-Table1[[#This Row],[budget_x]]</f>
        <v>-7270912</v>
      </c>
      <c r="K9127" s="7">
        <f>Table1[[#This Row],[profit /loss ]]/Table1[[#This Row],[budget_x]]</f>
        <v>-0.42770070588235293</v>
      </c>
      <c r="L9127" t="str" cm="1">
        <f t="array" ref="L9127">_xlfn.IFS(Table1[[#This Row],[score]]&gt;70,"high",Table1[[#This Row],[score]]&gt;50,"medium",Table1[[#This Row],[score]]&lt;=50,"low")</f>
        <v>medium</v>
      </c>
    </row>
    <row r="9128" spans="1:12" x14ac:dyDescent="0.3">
      <c r="A9128" t="s">
        <v>8770</v>
      </c>
      <c r="B9128" s="1">
        <v>38822</v>
      </c>
      <c r="C9128">
        <v>71</v>
      </c>
      <c r="D9128" t="s">
        <v>9</v>
      </c>
      <c r="E9128" t="s">
        <v>69</v>
      </c>
      <c r="F9128">
        <v>133000000</v>
      </c>
      <c r="G9128">
        <v>276232142.60000002</v>
      </c>
      <c r="H9128" t="s">
        <v>143</v>
      </c>
      <c r="I9128">
        <f>YEAR(Table1[[#This Row],[date]])</f>
        <v>2006</v>
      </c>
      <c r="J9128">
        <f>Table1[[#This Row],[revenue]]-Table1[[#This Row],[budget_x]]</f>
        <v>143232142.60000002</v>
      </c>
      <c r="K9128" s="7">
        <f>Table1[[#This Row],[profit /loss ]]/Table1[[#This Row],[budget_x]]</f>
        <v>1.0769334030075191</v>
      </c>
      <c r="L9128" t="str" cm="1">
        <f t="array" ref="L9128">_xlfn.IFS(Table1[[#This Row],[score]]&gt;70,"high",Table1[[#This Row],[score]]&gt;50,"medium",Table1[[#This Row],[score]]&lt;=50,"low")</f>
        <v>high</v>
      </c>
    </row>
    <row r="9129" spans="1:12" x14ac:dyDescent="0.3">
      <c r="A9129" t="s">
        <v>8771</v>
      </c>
      <c r="B9129" s="1">
        <v>36802</v>
      </c>
      <c r="C9129">
        <v>71</v>
      </c>
      <c r="D9129" t="s">
        <v>9</v>
      </c>
      <c r="E9129" t="s">
        <v>10</v>
      </c>
      <c r="F9129">
        <v>122400000</v>
      </c>
      <c r="G9129">
        <v>540223099.20000005</v>
      </c>
      <c r="H9129" t="s">
        <v>17</v>
      </c>
      <c r="I9129">
        <f>YEAR(Table1[[#This Row],[date]])</f>
        <v>2000</v>
      </c>
      <c r="J9129">
        <f>Table1[[#This Row],[revenue]]-Table1[[#This Row],[budget_x]]</f>
        <v>417823099.20000005</v>
      </c>
      <c r="K9129" s="7">
        <f>Table1[[#This Row],[profit /loss ]]/Table1[[#This Row],[budget_x]]</f>
        <v>3.4135874117647065</v>
      </c>
      <c r="L9129" t="str" cm="1">
        <f t="array" ref="L9129">_xlfn.IFS(Table1[[#This Row],[score]]&gt;70,"high",Table1[[#This Row],[score]]&gt;50,"medium",Table1[[#This Row],[score]]&lt;=50,"low")</f>
        <v>high</v>
      </c>
    </row>
    <row r="9130" spans="1:12" x14ac:dyDescent="0.3">
      <c r="A9130" t="s">
        <v>8772</v>
      </c>
      <c r="B9130" s="1">
        <v>41971</v>
      </c>
      <c r="C9130">
        <v>66</v>
      </c>
      <c r="D9130" t="s">
        <v>9</v>
      </c>
      <c r="E9130" t="s">
        <v>15</v>
      </c>
      <c r="F9130">
        <v>10000000</v>
      </c>
      <c r="G9130">
        <v>295961253.60000002</v>
      </c>
      <c r="H9130" t="s">
        <v>52</v>
      </c>
      <c r="I9130">
        <f>YEAR(Table1[[#This Row],[date]])</f>
        <v>2014</v>
      </c>
      <c r="J9130">
        <f>Table1[[#This Row],[revenue]]-Table1[[#This Row],[budget_x]]</f>
        <v>285961253.60000002</v>
      </c>
      <c r="K9130" s="7">
        <f>Table1[[#This Row],[profit /loss ]]/Table1[[#This Row],[budget_x]]</f>
        <v>28.596125360000002</v>
      </c>
      <c r="L9130" t="str" cm="1">
        <f t="array" ref="L9130">_xlfn.IFS(Table1[[#This Row],[score]]&gt;70,"high",Table1[[#This Row],[score]]&gt;50,"medium",Table1[[#This Row],[score]]&lt;=50,"low")</f>
        <v>medium</v>
      </c>
    </row>
    <row r="9131" spans="1:12" x14ac:dyDescent="0.3">
      <c r="A9131" t="s">
        <v>8773</v>
      </c>
      <c r="B9131" s="1">
        <v>35473</v>
      </c>
      <c r="C9131">
        <v>65</v>
      </c>
      <c r="D9131" t="s">
        <v>9</v>
      </c>
      <c r="E9131" t="s">
        <v>10</v>
      </c>
      <c r="F9131">
        <v>37595000</v>
      </c>
      <c r="G9131">
        <v>339889</v>
      </c>
      <c r="H9131" t="s">
        <v>184</v>
      </c>
      <c r="I9131">
        <f>YEAR(Table1[[#This Row],[date]])</f>
        <v>1997</v>
      </c>
      <c r="J9131">
        <f>Table1[[#This Row],[revenue]]-Table1[[#This Row],[budget_x]]</f>
        <v>-37255111</v>
      </c>
      <c r="K9131" s="7">
        <f>Table1[[#This Row],[profit /loss ]]/Table1[[#This Row],[budget_x]]</f>
        <v>-0.99095919670168908</v>
      </c>
      <c r="L9131" t="str" cm="1">
        <f t="array" ref="L9131">_xlfn.IFS(Table1[[#This Row],[score]]&gt;70,"high",Table1[[#This Row],[score]]&gt;50,"medium",Table1[[#This Row],[score]]&lt;=50,"low")</f>
        <v>medium</v>
      </c>
    </row>
    <row r="9132" spans="1:12" x14ac:dyDescent="0.3">
      <c r="A9132" t="s">
        <v>8774</v>
      </c>
      <c r="B9132" s="1">
        <v>40807</v>
      </c>
      <c r="C9132">
        <v>65</v>
      </c>
      <c r="D9132" t="s">
        <v>9</v>
      </c>
      <c r="E9132" t="s">
        <v>171</v>
      </c>
      <c r="F9132">
        <v>95600000</v>
      </c>
      <c r="G9132">
        <v>305560367.80000001</v>
      </c>
      <c r="H9132" t="s">
        <v>184</v>
      </c>
      <c r="I9132">
        <f>YEAR(Table1[[#This Row],[date]])</f>
        <v>2011</v>
      </c>
      <c r="J9132">
        <f>Table1[[#This Row],[revenue]]-Table1[[#This Row],[budget_x]]</f>
        <v>209960367.80000001</v>
      </c>
      <c r="K9132" s="7">
        <f>Table1[[#This Row],[profit /loss ]]/Table1[[#This Row],[budget_x]]</f>
        <v>2.1962381569037657</v>
      </c>
      <c r="L9132" t="str" cm="1">
        <f t="array" ref="L9132">_xlfn.IFS(Table1[[#This Row],[score]]&gt;70,"high",Table1[[#This Row],[score]]&gt;50,"medium",Table1[[#This Row],[score]]&lt;=50,"low")</f>
        <v>medium</v>
      </c>
    </row>
    <row r="9133" spans="1:12" x14ac:dyDescent="0.3">
      <c r="A9133" t="s">
        <v>8775</v>
      </c>
      <c r="B9133" s="1">
        <v>42825</v>
      </c>
      <c r="C9133">
        <v>65</v>
      </c>
      <c r="D9133" t="s">
        <v>9</v>
      </c>
      <c r="E9133" t="s">
        <v>319</v>
      </c>
      <c r="F9133">
        <v>250000</v>
      </c>
      <c r="G9133">
        <v>197804602.59999999</v>
      </c>
      <c r="H9133" t="s">
        <v>480</v>
      </c>
      <c r="I9133">
        <f>YEAR(Table1[[#This Row],[date]])</f>
        <v>2017</v>
      </c>
      <c r="J9133">
        <f>Table1[[#This Row],[revenue]]-Table1[[#This Row],[budget_x]]</f>
        <v>197554602.59999999</v>
      </c>
      <c r="K9133" s="7">
        <f>Table1[[#This Row],[profit /loss ]]/Table1[[#This Row],[budget_x]]</f>
        <v>790.21841039999993</v>
      </c>
      <c r="L9133" t="str" cm="1">
        <f t="array" ref="L9133">_xlfn.IFS(Table1[[#This Row],[score]]&gt;70,"high",Table1[[#This Row],[score]]&gt;50,"medium",Table1[[#This Row],[score]]&lt;=50,"low")</f>
        <v>medium</v>
      </c>
    </row>
    <row r="9134" spans="1:12" x14ac:dyDescent="0.3">
      <c r="A9134" t="s">
        <v>8776</v>
      </c>
      <c r="B9134" s="1">
        <v>41249</v>
      </c>
      <c r="C9134">
        <v>69</v>
      </c>
      <c r="D9134" t="s">
        <v>9</v>
      </c>
      <c r="E9134" t="s">
        <v>10</v>
      </c>
      <c r="F9134">
        <v>124000000</v>
      </c>
      <c r="G9134">
        <v>444922432.80000001</v>
      </c>
      <c r="H9134" t="s">
        <v>17</v>
      </c>
      <c r="I9134">
        <f>YEAR(Table1[[#This Row],[date]])</f>
        <v>2012</v>
      </c>
      <c r="J9134">
        <f>Table1[[#This Row],[revenue]]-Table1[[#This Row],[budget_x]]</f>
        <v>320922432.80000001</v>
      </c>
      <c r="K9134" s="7">
        <f>Table1[[#This Row],[profit /loss ]]/Table1[[#This Row],[budget_x]]</f>
        <v>2.5880841354838711</v>
      </c>
      <c r="L9134" t="str" cm="1">
        <f t="array" ref="L9134">_xlfn.IFS(Table1[[#This Row],[score]]&gt;70,"high",Table1[[#This Row],[score]]&gt;50,"medium",Table1[[#This Row],[score]]&lt;=50,"low")</f>
        <v>medium</v>
      </c>
    </row>
    <row r="9135" spans="1:12" x14ac:dyDescent="0.3">
      <c r="A9135" t="s">
        <v>8777</v>
      </c>
      <c r="B9135" s="1">
        <v>37327</v>
      </c>
      <c r="C9135">
        <v>64</v>
      </c>
      <c r="D9135" t="s">
        <v>9</v>
      </c>
      <c r="E9135" t="s">
        <v>10</v>
      </c>
      <c r="F9135">
        <v>135800000</v>
      </c>
      <c r="G9135">
        <v>514285091.19999999</v>
      </c>
      <c r="H9135" t="s">
        <v>17</v>
      </c>
      <c r="I9135">
        <f>YEAR(Table1[[#This Row],[date]])</f>
        <v>2002</v>
      </c>
      <c r="J9135">
        <f>Table1[[#This Row],[revenue]]-Table1[[#This Row],[budget_x]]</f>
        <v>378485091.19999999</v>
      </c>
      <c r="K9135" s="7">
        <f>Table1[[#This Row],[profit /loss ]]/Table1[[#This Row],[budget_x]]</f>
        <v>2.7870772547864506</v>
      </c>
      <c r="L9135" t="str" cm="1">
        <f t="array" ref="L9135">_xlfn.IFS(Table1[[#This Row],[score]]&gt;70,"high",Table1[[#This Row],[score]]&gt;50,"medium",Table1[[#This Row],[score]]&lt;=50,"low")</f>
        <v>medium</v>
      </c>
    </row>
    <row r="9136" spans="1:12" x14ac:dyDescent="0.3">
      <c r="A9136" t="s">
        <v>8778</v>
      </c>
      <c r="B9136" s="1">
        <v>43266</v>
      </c>
      <c r="C9136">
        <v>69</v>
      </c>
      <c r="D9136" t="s">
        <v>9</v>
      </c>
      <c r="E9136" t="s">
        <v>10</v>
      </c>
      <c r="F9136">
        <v>143600000</v>
      </c>
      <c r="G9136">
        <v>309828687</v>
      </c>
      <c r="H9136" t="s">
        <v>11</v>
      </c>
      <c r="I9136">
        <f>YEAR(Table1[[#This Row],[date]])</f>
        <v>2018</v>
      </c>
      <c r="J9136">
        <f>Table1[[#This Row],[revenue]]-Table1[[#This Row],[budget_x]]</f>
        <v>166228687</v>
      </c>
      <c r="K9136" s="7">
        <f>Table1[[#This Row],[profit /loss ]]/Table1[[#This Row],[budget_x]]</f>
        <v>1.1575813857938719</v>
      </c>
      <c r="L9136" t="str" cm="1">
        <f t="array" ref="L9136">_xlfn.IFS(Table1[[#This Row],[score]]&gt;70,"high",Table1[[#This Row],[score]]&gt;50,"medium",Table1[[#This Row],[score]]&lt;=50,"low")</f>
        <v>medium</v>
      </c>
    </row>
    <row r="9137" spans="1:12" x14ac:dyDescent="0.3">
      <c r="A9137" t="s">
        <v>8779</v>
      </c>
      <c r="B9137" s="1">
        <v>41768</v>
      </c>
      <c r="C9137">
        <v>61</v>
      </c>
      <c r="D9137" t="s">
        <v>9</v>
      </c>
      <c r="E9137" t="s">
        <v>10</v>
      </c>
      <c r="F9137">
        <v>1000000</v>
      </c>
      <c r="G9137">
        <v>1156309</v>
      </c>
      <c r="H9137" t="s">
        <v>17</v>
      </c>
      <c r="I9137">
        <f>YEAR(Table1[[#This Row],[date]])</f>
        <v>2014</v>
      </c>
      <c r="J9137">
        <f>Table1[[#This Row],[revenue]]-Table1[[#This Row],[budget_x]]</f>
        <v>156309</v>
      </c>
      <c r="K9137" s="7">
        <f>Table1[[#This Row],[profit /loss ]]/Table1[[#This Row],[budget_x]]</f>
        <v>0.156309</v>
      </c>
      <c r="L9137" t="str" cm="1">
        <f t="array" ref="L9137">_xlfn.IFS(Table1[[#This Row],[score]]&gt;70,"high",Table1[[#This Row],[score]]&gt;50,"medium",Table1[[#This Row],[score]]&lt;=50,"low")</f>
        <v>medium</v>
      </c>
    </row>
    <row r="9138" spans="1:12" x14ac:dyDescent="0.3">
      <c r="A9138" t="s">
        <v>8780</v>
      </c>
      <c r="B9138" s="1">
        <v>42852</v>
      </c>
      <c r="C9138">
        <v>63</v>
      </c>
      <c r="D9138" t="s">
        <v>9</v>
      </c>
      <c r="E9138" t="s">
        <v>10</v>
      </c>
      <c r="F9138">
        <v>195200000</v>
      </c>
      <c r="G9138">
        <v>1016114293</v>
      </c>
      <c r="H9138" t="s">
        <v>17</v>
      </c>
      <c r="I9138">
        <f>YEAR(Table1[[#This Row],[date]])</f>
        <v>2017</v>
      </c>
      <c r="J9138">
        <f>Table1[[#This Row],[revenue]]-Table1[[#This Row],[budget_x]]</f>
        <v>820914293</v>
      </c>
      <c r="K9138" s="7">
        <f>Table1[[#This Row],[profit /loss ]]/Table1[[#This Row],[budget_x]]</f>
        <v>4.2055035502049183</v>
      </c>
      <c r="L9138" t="str" cm="1">
        <f t="array" ref="L9138">_xlfn.IFS(Table1[[#This Row],[score]]&gt;70,"high",Table1[[#This Row],[score]]&gt;50,"medium",Table1[[#This Row],[score]]&lt;=50,"low")</f>
        <v>medium</v>
      </c>
    </row>
    <row r="9139" spans="1:12" x14ac:dyDescent="0.3">
      <c r="A9139" t="s">
        <v>8781</v>
      </c>
      <c r="B9139" s="1">
        <v>39651</v>
      </c>
      <c r="C9139">
        <v>55</v>
      </c>
      <c r="D9139" t="s">
        <v>9</v>
      </c>
      <c r="E9139" t="s">
        <v>10</v>
      </c>
      <c r="F9139">
        <v>10000000</v>
      </c>
      <c r="G9139">
        <v>1415804</v>
      </c>
      <c r="H9139" t="s">
        <v>11</v>
      </c>
      <c r="I9139">
        <f>YEAR(Table1[[#This Row],[date]])</f>
        <v>2008</v>
      </c>
      <c r="J9139">
        <f>Table1[[#This Row],[revenue]]-Table1[[#This Row],[budget_x]]</f>
        <v>-8584196</v>
      </c>
      <c r="K9139" s="7">
        <f>Table1[[#This Row],[profit /loss ]]/Table1[[#This Row],[budget_x]]</f>
        <v>-0.85841959999999995</v>
      </c>
      <c r="L9139" t="str" cm="1">
        <f t="array" ref="L9139">_xlfn.IFS(Table1[[#This Row],[score]]&gt;70,"high",Table1[[#This Row],[score]]&gt;50,"medium",Table1[[#This Row],[score]]&lt;=50,"low")</f>
        <v>medium</v>
      </c>
    </row>
    <row r="9140" spans="1:12" x14ac:dyDescent="0.3">
      <c r="A9140" t="s">
        <v>8782</v>
      </c>
      <c r="B9140" s="1">
        <v>41326</v>
      </c>
      <c r="C9140">
        <v>55</v>
      </c>
      <c r="D9140" t="s">
        <v>9</v>
      </c>
      <c r="E9140" t="s">
        <v>10</v>
      </c>
      <c r="F9140">
        <v>8659000</v>
      </c>
      <c r="G9140">
        <v>29128433</v>
      </c>
      <c r="H9140" t="s">
        <v>11</v>
      </c>
      <c r="I9140">
        <f>YEAR(Table1[[#This Row],[date]])</f>
        <v>2013</v>
      </c>
      <c r="J9140">
        <f>Table1[[#This Row],[revenue]]-Table1[[#This Row],[budget_x]]</f>
        <v>20469433</v>
      </c>
      <c r="K9140" s="7">
        <f>Table1[[#This Row],[profit /loss ]]/Table1[[#This Row],[budget_x]]</f>
        <v>2.3639488393578936</v>
      </c>
      <c r="L9140" t="str" cm="1">
        <f t="array" ref="L9140">_xlfn.IFS(Table1[[#This Row],[score]]&gt;70,"high",Table1[[#This Row],[score]]&gt;50,"medium",Table1[[#This Row],[score]]&lt;=50,"low")</f>
        <v>medium</v>
      </c>
    </row>
    <row r="9141" spans="1:12" x14ac:dyDescent="0.3">
      <c r="A9141" t="s">
        <v>8783</v>
      </c>
      <c r="B9141" s="1">
        <v>34445</v>
      </c>
      <c r="C9141">
        <v>62</v>
      </c>
      <c r="D9141" t="s">
        <v>9</v>
      </c>
      <c r="E9141" t="s">
        <v>10</v>
      </c>
      <c r="F9141">
        <v>12040000</v>
      </c>
      <c r="G9141">
        <v>13145977</v>
      </c>
      <c r="H9141" t="s">
        <v>11</v>
      </c>
      <c r="I9141">
        <f>YEAR(Table1[[#This Row],[date]])</f>
        <v>1994</v>
      </c>
      <c r="J9141">
        <f>Table1[[#This Row],[revenue]]-Table1[[#This Row],[budget_x]]</f>
        <v>1105977</v>
      </c>
      <c r="K9141" s="7">
        <f>Table1[[#This Row],[profit /loss ]]/Table1[[#This Row],[budget_x]]</f>
        <v>9.1858554817275742E-2</v>
      </c>
      <c r="L9141" t="str" cm="1">
        <f t="array" ref="L9141">_xlfn.IFS(Table1[[#This Row],[score]]&gt;70,"high",Table1[[#This Row],[score]]&gt;50,"medium",Table1[[#This Row],[score]]&lt;=50,"low")</f>
        <v>medium</v>
      </c>
    </row>
    <row r="9142" spans="1:12" x14ac:dyDescent="0.3">
      <c r="A9142" t="s">
        <v>8784</v>
      </c>
      <c r="B9142" s="1">
        <v>44135</v>
      </c>
      <c r="C9142">
        <v>80</v>
      </c>
      <c r="D9142" t="s">
        <v>9</v>
      </c>
      <c r="E9142" t="s">
        <v>626</v>
      </c>
      <c r="F9142">
        <v>159000000</v>
      </c>
      <c r="G9142">
        <v>779821952.60000002</v>
      </c>
      <c r="H9142" t="s">
        <v>627</v>
      </c>
      <c r="I9142">
        <f>YEAR(Table1[[#This Row],[date]])</f>
        <v>2020</v>
      </c>
      <c r="J9142">
        <f>Table1[[#This Row],[revenue]]-Table1[[#This Row],[budget_x]]</f>
        <v>620821952.60000002</v>
      </c>
      <c r="K9142" s="7">
        <f>Table1[[#This Row],[profit /loss ]]/Table1[[#This Row],[budget_x]]</f>
        <v>3.9045405823899371</v>
      </c>
      <c r="L9142" t="str" cm="1">
        <f t="array" ref="L9142">_xlfn.IFS(Table1[[#This Row],[score]]&gt;70,"high",Table1[[#This Row],[score]]&gt;50,"medium",Table1[[#This Row],[score]]&lt;=50,"low")</f>
        <v>high</v>
      </c>
    </row>
    <row r="9143" spans="1:12" x14ac:dyDescent="0.3">
      <c r="A9143" t="s">
        <v>8785</v>
      </c>
      <c r="B9143" s="1">
        <v>30729</v>
      </c>
      <c r="C9143">
        <v>57</v>
      </c>
      <c r="D9143" t="s">
        <v>9</v>
      </c>
      <c r="E9143" t="s">
        <v>10</v>
      </c>
      <c r="F9143">
        <v>9000000</v>
      </c>
      <c r="G9143">
        <v>18644570</v>
      </c>
      <c r="H9143" t="s">
        <v>17</v>
      </c>
      <c r="I9143">
        <f>YEAR(Table1[[#This Row],[date]])</f>
        <v>1984</v>
      </c>
      <c r="J9143">
        <f>Table1[[#This Row],[revenue]]-Table1[[#This Row],[budget_x]]</f>
        <v>9644570</v>
      </c>
      <c r="K9143" s="7">
        <f>Table1[[#This Row],[profit /loss ]]/Table1[[#This Row],[budget_x]]</f>
        <v>1.0716188888888889</v>
      </c>
      <c r="L9143" t="str" cm="1">
        <f t="array" ref="L9143">_xlfn.IFS(Table1[[#This Row],[score]]&gt;70,"high",Table1[[#This Row],[score]]&gt;50,"medium",Table1[[#This Row],[score]]&lt;=50,"low")</f>
        <v>medium</v>
      </c>
    </row>
    <row r="9144" spans="1:12" x14ac:dyDescent="0.3">
      <c r="A9144" t="s">
        <v>8786</v>
      </c>
      <c r="B9144" s="1">
        <v>26367</v>
      </c>
      <c r="C9144">
        <v>69</v>
      </c>
      <c r="D9144" t="s">
        <v>9</v>
      </c>
      <c r="E9144" t="s">
        <v>10</v>
      </c>
      <c r="F9144">
        <v>101400000</v>
      </c>
      <c r="G9144">
        <v>531683245.80000001</v>
      </c>
      <c r="H9144" t="s">
        <v>17</v>
      </c>
      <c r="I9144">
        <f>YEAR(Table1[[#This Row],[date]])</f>
        <v>1972</v>
      </c>
      <c r="J9144">
        <f>Table1[[#This Row],[revenue]]-Table1[[#This Row],[budget_x]]</f>
        <v>430283245.80000001</v>
      </c>
      <c r="K9144" s="7">
        <f>Table1[[#This Row],[profit /loss ]]/Table1[[#This Row],[budget_x]]</f>
        <v>4.2434245147928999</v>
      </c>
      <c r="L9144" t="str" cm="1">
        <f t="array" ref="L9144">_xlfn.IFS(Table1[[#This Row],[score]]&gt;70,"high",Table1[[#This Row],[score]]&gt;50,"medium",Table1[[#This Row],[score]]&lt;=50,"low")</f>
        <v>medium</v>
      </c>
    </row>
    <row r="9145" spans="1:12" x14ac:dyDescent="0.3">
      <c r="A9145" t="s">
        <v>8787</v>
      </c>
      <c r="B9145" s="1">
        <v>43671</v>
      </c>
      <c r="C9145">
        <v>58</v>
      </c>
      <c r="D9145" t="s">
        <v>9</v>
      </c>
      <c r="E9145" t="s">
        <v>74</v>
      </c>
      <c r="F9145">
        <v>99400000</v>
      </c>
      <c r="G9145">
        <v>588699039.20000005</v>
      </c>
      <c r="H9145" t="s">
        <v>75</v>
      </c>
      <c r="I9145">
        <f>YEAR(Table1[[#This Row],[date]])</f>
        <v>2019</v>
      </c>
      <c r="J9145">
        <f>Table1[[#This Row],[revenue]]-Table1[[#This Row],[budget_x]]</f>
        <v>489299039.20000005</v>
      </c>
      <c r="K9145" s="7">
        <f>Table1[[#This Row],[profit /loss ]]/Table1[[#This Row],[budget_x]]</f>
        <v>4.9225255452716299</v>
      </c>
      <c r="L9145" t="str" cm="1">
        <f t="array" ref="L9145">_xlfn.IFS(Table1[[#This Row],[score]]&gt;70,"high",Table1[[#This Row],[score]]&gt;50,"medium",Table1[[#This Row],[score]]&lt;=50,"low")</f>
        <v>medium</v>
      </c>
    </row>
    <row r="9146" spans="1:12" x14ac:dyDescent="0.3">
      <c r="A9146" t="s">
        <v>8788</v>
      </c>
      <c r="B9146" s="1">
        <v>42425</v>
      </c>
      <c r="C9146">
        <v>59</v>
      </c>
      <c r="D9146" t="s">
        <v>9</v>
      </c>
      <c r="E9146" t="s">
        <v>10</v>
      </c>
      <c r="F9146">
        <v>22000000</v>
      </c>
      <c r="G9146">
        <v>64220196</v>
      </c>
      <c r="H9146" t="s">
        <v>11</v>
      </c>
      <c r="I9146">
        <f>YEAR(Table1[[#This Row],[date]])</f>
        <v>2016</v>
      </c>
      <c r="J9146">
        <f>Table1[[#This Row],[revenue]]-Table1[[#This Row],[budget_x]]</f>
        <v>42220196</v>
      </c>
      <c r="K9146" s="7">
        <f>Table1[[#This Row],[profit /loss ]]/Table1[[#This Row],[budget_x]]</f>
        <v>1.9190998181818182</v>
      </c>
      <c r="L9146" t="str" cm="1">
        <f t="array" ref="L9146">_xlfn.IFS(Table1[[#This Row],[score]]&gt;70,"high",Table1[[#This Row],[score]]&gt;50,"medium",Table1[[#This Row],[score]]&lt;=50,"low")</f>
        <v>medium</v>
      </c>
    </row>
    <row r="9147" spans="1:12" x14ac:dyDescent="0.3">
      <c r="A9147" t="s">
        <v>8789</v>
      </c>
      <c r="B9147" s="1">
        <v>25296</v>
      </c>
      <c r="C9147">
        <v>53</v>
      </c>
      <c r="D9147" t="s">
        <v>9</v>
      </c>
      <c r="E9147" t="s">
        <v>95</v>
      </c>
      <c r="F9147">
        <v>116800000</v>
      </c>
      <c r="G9147">
        <v>556369018.60000002</v>
      </c>
      <c r="H9147" t="s">
        <v>96</v>
      </c>
      <c r="I9147">
        <f>YEAR(Table1[[#This Row],[date]])</f>
        <v>1969</v>
      </c>
      <c r="J9147">
        <f>Table1[[#This Row],[revenue]]-Table1[[#This Row],[budget_x]]</f>
        <v>439569018.60000002</v>
      </c>
      <c r="K9147" s="7">
        <f>Table1[[#This Row],[profit /loss ]]/Table1[[#This Row],[budget_x]]</f>
        <v>3.7634333784246579</v>
      </c>
      <c r="L9147" t="str" cm="1">
        <f t="array" ref="L9147">_xlfn.IFS(Table1[[#This Row],[score]]&gt;70,"high",Table1[[#This Row],[score]]&gt;50,"medium",Table1[[#This Row],[score]]&lt;=50,"low")</f>
        <v>medium</v>
      </c>
    </row>
    <row r="9148" spans="1:12" x14ac:dyDescent="0.3">
      <c r="A9148" t="s">
        <v>8790</v>
      </c>
      <c r="B9148" s="1">
        <v>31638</v>
      </c>
      <c r="C9148">
        <v>62</v>
      </c>
      <c r="D9148" t="s">
        <v>9</v>
      </c>
      <c r="E9148" t="s">
        <v>10</v>
      </c>
      <c r="F9148">
        <v>8500000</v>
      </c>
      <c r="G9148">
        <v>38702310</v>
      </c>
      <c r="H9148" t="s">
        <v>11</v>
      </c>
      <c r="I9148">
        <f>YEAR(Table1[[#This Row],[date]])</f>
        <v>1986</v>
      </c>
      <c r="J9148">
        <f>Table1[[#This Row],[revenue]]-Table1[[#This Row],[budget_x]]</f>
        <v>30202310</v>
      </c>
      <c r="K9148" s="7">
        <f>Table1[[#This Row],[profit /loss ]]/Table1[[#This Row],[budget_x]]</f>
        <v>3.5532129411764708</v>
      </c>
      <c r="L9148" t="str" cm="1">
        <f t="array" ref="L9148">_xlfn.IFS(Table1[[#This Row],[score]]&gt;70,"high",Table1[[#This Row],[score]]&gt;50,"medium",Table1[[#This Row],[score]]&lt;=50,"low")</f>
        <v>medium</v>
      </c>
    </row>
    <row r="9149" spans="1:12" x14ac:dyDescent="0.3">
      <c r="A9149" t="s">
        <v>8791</v>
      </c>
      <c r="B9149" s="1">
        <v>33367</v>
      </c>
      <c r="C9149">
        <v>83</v>
      </c>
      <c r="D9149" t="s">
        <v>9</v>
      </c>
      <c r="E9149" t="s">
        <v>10</v>
      </c>
      <c r="F9149">
        <v>20000000</v>
      </c>
      <c r="G9149">
        <v>275726716</v>
      </c>
      <c r="H9149" t="s">
        <v>11</v>
      </c>
      <c r="I9149">
        <f>YEAR(Table1[[#This Row],[date]])</f>
        <v>1991</v>
      </c>
      <c r="J9149">
        <f>Table1[[#This Row],[revenue]]-Table1[[#This Row],[budget_x]]</f>
        <v>255726716</v>
      </c>
      <c r="K9149" s="7">
        <f>Table1[[#This Row],[profit /loss ]]/Table1[[#This Row],[budget_x]]</f>
        <v>12.7863358</v>
      </c>
      <c r="L9149" t="str" cm="1">
        <f t="array" ref="L9149">_xlfn.IFS(Table1[[#This Row],[score]]&gt;70,"high",Table1[[#This Row],[score]]&gt;50,"medium",Table1[[#This Row],[score]]&lt;=50,"low")</f>
        <v>high</v>
      </c>
    </row>
    <row r="9150" spans="1:12" x14ac:dyDescent="0.3">
      <c r="A9150" t="s">
        <v>923</v>
      </c>
      <c r="B9150" s="1">
        <v>34691</v>
      </c>
      <c r="C9150">
        <v>60</v>
      </c>
      <c r="D9150" t="s">
        <v>9</v>
      </c>
      <c r="E9150" t="s">
        <v>10</v>
      </c>
      <c r="F9150">
        <v>175000000</v>
      </c>
      <c r="G9150">
        <v>953535821</v>
      </c>
      <c r="H9150" t="s">
        <v>17</v>
      </c>
      <c r="I9150">
        <f>YEAR(Table1[[#This Row],[date]])</f>
        <v>1994</v>
      </c>
      <c r="J9150">
        <f>Table1[[#This Row],[revenue]]-Table1[[#This Row],[budget_x]]</f>
        <v>778535821</v>
      </c>
      <c r="K9150" s="7">
        <f>Table1[[#This Row],[profit /loss ]]/Table1[[#This Row],[budget_x]]</f>
        <v>4.4487761199999998</v>
      </c>
      <c r="L9150" t="str" cm="1">
        <f t="array" ref="L9150">_xlfn.IFS(Table1[[#This Row],[score]]&gt;70,"high",Table1[[#This Row],[score]]&gt;50,"medium",Table1[[#This Row],[score]]&lt;=50,"low")</f>
        <v>medium</v>
      </c>
    </row>
    <row r="9151" spans="1:12" x14ac:dyDescent="0.3">
      <c r="A9151" t="s">
        <v>923</v>
      </c>
      <c r="B9151" s="1">
        <v>34691</v>
      </c>
      <c r="C9151">
        <v>60</v>
      </c>
      <c r="D9151" t="s">
        <v>9</v>
      </c>
      <c r="E9151" t="s">
        <v>10</v>
      </c>
      <c r="F9151">
        <v>27000000</v>
      </c>
      <c r="G9151">
        <v>44342956</v>
      </c>
      <c r="H9151" t="s">
        <v>17</v>
      </c>
      <c r="I9151">
        <f>YEAR(Table1[[#This Row],[date]])</f>
        <v>1994</v>
      </c>
      <c r="J9151">
        <f>Table1[[#This Row],[revenue]]-Table1[[#This Row],[budget_x]]</f>
        <v>17342956</v>
      </c>
      <c r="K9151" s="7">
        <f>Table1[[#This Row],[profit /loss ]]/Table1[[#This Row],[budget_x]]</f>
        <v>0.64233170370370374</v>
      </c>
      <c r="L9151" t="str" cm="1">
        <f t="array" ref="L9151">_xlfn.IFS(Table1[[#This Row],[score]]&gt;70,"high",Table1[[#This Row],[score]]&gt;50,"medium",Table1[[#This Row],[score]]&lt;=50,"low")</f>
        <v>medium</v>
      </c>
    </row>
    <row r="9152" spans="1:12" x14ac:dyDescent="0.3">
      <c r="A9152" t="s">
        <v>8792</v>
      </c>
      <c r="B9152" s="1">
        <v>39850</v>
      </c>
      <c r="C9152">
        <v>59</v>
      </c>
      <c r="D9152" t="s">
        <v>9</v>
      </c>
      <c r="E9152" t="s">
        <v>10</v>
      </c>
      <c r="F9152">
        <v>20000000</v>
      </c>
      <c r="G9152">
        <v>1017401</v>
      </c>
      <c r="H9152" t="s">
        <v>17</v>
      </c>
      <c r="I9152">
        <f>YEAR(Table1[[#This Row],[date]])</f>
        <v>2009</v>
      </c>
      <c r="J9152">
        <f>Table1[[#This Row],[revenue]]-Table1[[#This Row],[budget_x]]</f>
        <v>-18982599</v>
      </c>
      <c r="K9152" s="7">
        <f>Table1[[#This Row],[profit /loss ]]/Table1[[#This Row],[budget_x]]</f>
        <v>-0.94912995</v>
      </c>
      <c r="L9152" t="str" cm="1">
        <f t="array" ref="L9152">_xlfn.IFS(Table1[[#This Row],[score]]&gt;70,"high",Table1[[#This Row],[score]]&gt;50,"medium",Table1[[#This Row],[score]]&lt;=50,"low")</f>
        <v>medium</v>
      </c>
    </row>
    <row r="9153" spans="1:12" x14ac:dyDescent="0.3">
      <c r="A9153" t="s">
        <v>8793</v>
      </c>
      <c r="B9153" s="1">
        <v>38942</v>
      </c>
      <c r="C9153">
        <v>74</v>
      </c>
      <c r="D9153" t="s">
        <v>9</v>
      </c>
      <c r="E9153" t="s">
        <v>10</v>
      </c>
      <c r="F9153">
        <v>141000000</v>
      </c>
      <c r="G9153">
        <v>559027461.60000002</v>
      </c>
      <c r="H9153" t="s">
        <v>17</v>
      </c>
      <c r="I9153">
        <f>YEAR(Table1[[#This Row],[date]])</f>
        <v>2006</v>
      </c>
      <c r="J9153">
        <f>Table1[[#This Row],[revenue]]-Table1[[#This Row],[budget_x]]</f>
        <v>418027461.60000002</v>
      </c>
      <c r="K9153" s="7">
        <f>Table1[[#This Row],[profit /loss ]]/Table1[[#This Row],[budget_x]]</f>
        <v>2.9647337702127663</v>
      </c>
      <c r="L9153" t="str" cm="1">
        <f t="array" ref="L9153">_xlfn.IFS(Table1[[#This Row],[score]]&gt;70,"high",Table1[[#This Row],[score]]&gt;50,"medium",Table1[[#This Row],[score]]&lt;=50,"low")</f>
        <v>high</v>
      </c>
    </row>
    <row r="9154" spans="1:12" x14ac:dyDescent="0.3">
      <c r="A9154" t="s">
        <v>8794</v>
      </c>
      <c r="B9154" s="1">
        <v>28672</v>
      </c>
      <c r="C9154">
        <v>56</v>
      </c>
      <c r="D9154" t="s">
        <v>9</v>
      </c>
      <c r="E9154" t="s">
        <v>69</v>
      </c>
      <c r="F9154">
        <v>64000000</v>
      </c>
      <c r="G9154">
        <v>435606117.80000001</v>
      </c>
      <c r="H9154" t="s">
        <v>143</v>
      </c>
      <c r="I9154">
        <f>YEAR(Table1[[#This Row],[date]])</f>
        <v>1978</v>
      </c>
      <c r="J9154">
        <f>Table1[[#This Row],[revenue]]-Table1[[#This Row],[budget_x]]</f>
        <v>371606117.80000001</v>
      </c>
      <c r="K9154" s="7">
        <f>Table1[[#This Row],[profit /loss ]]/Table1[[#This Row],[budget_x]]</f>
        <v>5.8063455906249999</v>
      </c>
      <c r="L9154" t="str" cm="1">
        <f t="array" ref="L9154">_xlfn.IFS(Table1[[#This Row],[score]]&gt;70,"high",Table1[[#This Row],[score]]&gt;50,"medium",Table1[[#This Row],[score]]&lt;=50,"low")</f>
        <v>medium</v>
      </c>
    </row>
    <row r="9155" spans="1:12" x14ac:dyDescent="0.3">
      <c r="A9155" t="s">
        <v>8795</v>
      </c>
      <c r="B9155" s="1">
        <v>40371</v>
      </c>
      <c r="C9155">
        <v>52</v>
      </c>
      <c r="D9155" t="s">
        <v>9</v>
      </c>
      <c r="E9155" t="s">
        <v>10</v>
      </c>
      <c r="F9155">
        <v>45000000</v>
      </c>
      <c r="G9155">
        <v>46598133</v>
      </c>
      <c r="H9155" t="s">
        <v>11</v>
      </c>
      <c r="I9155">
        <f>YEAR(Table1[[#This Row],[date]])</f>
        <v>2010</v>
      </c>
      <c r="J9155">
        <f>Table1[[#This Row],[revenue]]-Table1[[#This Row],[budget_x]]</f>
        <v>1598133</v>
      </c>
      <c r="K9155" s="7">
        <f>Table1[[#This Row],[profit /loss ]]/Table1[[#This Row],[budget_x]]</f>
        <v>3.5514066666666663E-2</v>
      </c>
      <c r="L9155" t="str" cm="1">
        <f t="array" ref="L9155">_xlfn.IFS(Table1[[#This Row],[score]]&gt;70,"high",Table1[[#This Row],[score]]&gt;50,"medium",Table1[[#This Row],[score]]&lt;=50,"low")</f>
        <v>medium</v>
      </c>
    </row>
    <row r="9156" spans="1:12" x14ac:dyDescent="0.3">
      <c r="A9156" t="s">
        <v>8796</v>
      </c>
      <c r="B9156" s="1">
        <v>34011</v>
      </c>
      <c r="C9156">
        <v>65</v>
      </c>
      <c r="D9156" t="s">
        <v>9</v>
      </c>
      <c r="E9156" t="s">
        <v>86</v>
      </c>
      <c r="F9156">
        <v>37990000</v>
      </c>
      <c r="G9156">
        <v>27540561</v>
      </c>
      <c r="H9156" t="s">
        <v>87</v>
      </c>
      <c r="I9156">
        <f>YEAR(Table1[[#This Row],[date]])</f>
        <v>1993</v>
      </c>
      <c r="J9156">
        <f>Table1[[#This Row],[revenue]]-Table1[[#This Row],[budget_x]]</f>
        <v>-10449439</v>
      </c>
      <c r="K9156" s="7">
        <f>Table1[[#This Row],[profit /loss ]]/Table1[[#This Row],[budget_x]]</f>
        <v>-0.27505762042642801</v>
      </c>
      <c r="L9156" t="str" cm="1">
        <f t="array" ref="L9156">_xlfn.IFS(Table1[[#This Row],[score]]&gt;70,"high",Table1[[#This Row],[score]]&gt;50,"medium",Table1[[#This Row],[score]]&lt;=50,"low")</f>
        <v>medium</v>
      </c>
    </row>
    <row r="9157" spans="1:12" x14ac:dyDescent="0.3">
      <c r="A9157" t="s">
        <v>8797</v>
      </c>
      <c r="B9157" s="1">
        <v>36538</v>
      </c>
      <c r="C9157">
        <v>58</v>
      </c>
      <c r="D9157" t="s">
        <v>9</v>
      </c>
      <c r="E9157" t="s">
        <v>10</v>
      </c>
      <c r="F9157">
        <v>68000000</v>
      </c>
      <c r="G9157">
        <v>33462011</v>
      </c>
      <c r="H9157" t="s">
        <v>11</v>
      </c>
      <c r="I9157">
        <f>YEAR(Table1[[#This Row],[date]])</f>
        <v>2000</v>
      </c>
      <c r="J9157">
        <f>Table1[[#This Row],[revenue]]-Table1[[#This Row],[budget_x]]</f>
        <v>-34537989</v>
      </c>
      <c r="K9157" s="7">
        <f>Table1[[#This Row],[profit /loss ]]/Table1[[#This Row],[budget_x]]</f>
        <v>-0.50791160294117643</v>
      </c>
      <c r="L9157" t="str" cm="1">
        <f t="array" ref="L9157">_xlfn.IFS(Table1[[#This Row],[score]]&gt;70,"high",Table1[[#This Row],[score]]&gt;50,"medium",Table1[[#This Row],[score]]&lt;=50,"low")</f>
        <v>medium</v>
      </c>
    </row>
    <row r="9158" spans="1:12" x14ac:dyDescent="0.3">
      <c r="A9158" t="s">
        <v>8798</v>
      </c>
      <c r="B9158" s="1">
        <v>37045</v>
      </c>
      <c r="C9158">
        <v>57</v>
      </c>
      <c r="D9158" t="s">
        <v>9</v>
      </c>
      <c r="E9158" t="s">
        <v>10</v>
      </c>
      <c r="F9158">
        <v>156600000</v>
      </c>
      <c r="G9158">
        <v>568184516.60000002</v>
      </c>
      <c r="H9158" t="s">
        <v>17</v>
      </c>
      <c r="I9158">
        <f>YEAR(Table1[[#This Row],[date]])</f>
        <v>2001</v>
      </c>
      <c r="J9158">
        <f>Table1[[#This Row],[revenue]]-Table1[[#This Row],[budget_x]]</f>
        <v>411584516.60000002</v>
      </c>
      <c r="K9158" s="7">
        <f>Table1[[#This Row],[profit /loss ]]/Table1[[#This Row],[budget_x]]</f>
        <v>2.6282536181353771</v>
      </c>
      <c r="L9158" t="str" cm="1">
        <f t="array" ref="L9158">_xlfn.IFS(Table1[[#This Row],[score]]&gt;70,"high",Table1[[#This Row],[score]]&gt;50,"medium",Table1[[#This Row],[score]]&lt;=50,"low")</f>
        <v>medium</v>
      </c>
    </row>
    <row r="9159" spans="1:12" x14ac:dyDescent="0.3">
      <c r="A9159" t="s">
        <v>8799</v>
      </c>
      <c r="B9159" s="1">
        <v>44323</v>
      </c>
      <c r="C9159">
        <v>72</v>
      </c>
      <c r="D9159" t="s">
        <v>9</v>
      </c>
      <c r="E9159" t="s">
        <v>10</v>
      </c>
      <c r="F9159">
        <v>96200000</v>
      </c>
      <c r="G9159">
        <v>585750349.20000005</v>
      </c>
      <c r="H9159" t="s">
        <v>11</v>
      </c>
      <c r="I9159">
        <f>YEAR(Table1[[#This Row],[date]])</f>
        <v>2021</v>
      </c>
      <c r="J9159">
        <f>Table1[[#This Row],[revenue]]-Table1[[#This Row],[budget_x]]</f>
        <v>489550349.20000005</v>
      </c>
      <c r="K9159" s="7">
        <f>Table1[[#This Row],[profit /loss ]]/Table1[[#This Row],[budget_x]]</f>
        <v>5.0888809688149692</v>
      </c>
      <c r="L9159" t="str" cm="1">
        <f t="array" ref="L9159">_xlfn.IFS(Table1[[#This Row],[score]]&gt;70,"high",Table1[[#This Row],[score]]&gt;50,"medium",Table1[[#This Row],[score]]&lt;=50,"low")</f>
        <v>high</v>
      </c>
    </row>
    <row r="9160" spans="1:12" x14ac:dyDescent="0.3">
      <c r="A9160" t="s">
        <v>8800</v>
      </c>
      <c r="B9160" s="1">
        <v>37330</v>
      </c>
      <c r="C9160">
        <v>76</v>
      </c>
      <c r="D9160" t="s">
        <v>9</v>
      </c>
      <c r="E9160" t="s">
        <v>15</v>
      </c>
      <c r="F9160">
        <v>5389600</v>
      </c>
      <c r="G9160">
        <v>64803131</v>
      </c>
      <c r="H9160" t="s">
        <v>52</v>
      </c>
      <c r="I9160">
        <f>YEAR(Table1[[#This Row],[date]])</f>
        <v>2002</v>
      </c>
      <c r="J9160">
        <f>Table1[[#This Row],[revenue]]-Table1[[#This Row],[budget_x]]</f>
        <v>59413531</v>
      </c>
      <c r="K9160" s="7">
        <f>Table1[[#This Row],[profit /loss ]]/Table1[[#This Row],[budget_x]]</f>
        <v>11.023736640938102</v>
      </c>
      <c r="L9160" t="str" cm="1">
        <f t="array" ref="L9160">_xlfn.IFS(Table1[[#This Row],[score]]&gt;70,"high",Table1[[#This Row],[score]]&gt;50,"medium",Table1[[#This Row],[score]]&lt;=50,"low")</f>
        <v>high</v>
      </c>
    </row>
    <row r="9161" spans="1:12" x14ac:dyDescent="0.3">
      <c r="A9161" t="s">
        <v>8801</v>
      </c>
      <c r="B9161" s="1">
        <v>40841</v>
      </c>
      <c r="C9161">
        <v>69</v>
      </c>
      <c r="D9161" t="s">
        <v>9</v>
      </c>
      <c r="E9161" t="s">
        <v>10</v>
      </c>
      <c r="F9161">
        <v>500000</v>
      </c>
      <c r="G9161">
        <v>257720413.19999999</v>
      </c>
      <c r="H9161" t="s">
        <v>17</v>
      </c>
      <c r="I9161">
        <f>YEAR(Table1[[#This Row],[date]])</f>
        <v>2011</v>
      </c>
      <c r="J9161">
        <f>Table1[[#This Row],[revenue]]-Table1[[#This Row],[budget_x]]</f>
        <v>257220413.19999999</v>
      </c>
      <c r="K9161" s="7">
        <f>Table1[[#This Row],[profit /loss ]]/Table1[[#This Row],[budget_x]]</f>
        <v>514.44082639999999</v>
      </c>
      <c r="L9161" t="str" cm="1">
        <f t="array" ref="L9161">_xlfn.IFS(Table1[[#This Row],[score]]&gt;70,"high",Table1[[#This Row],[score]]&gt;50,"medium",Table1[[#This Row],[score]]&lt;=50,"low")</f>
        <v>medium</v>
      </c>
    </row>
    <row r="9162" spans="1:12" x14ac:dyDescent="0.3">
      <c r="A9162" t="s">
        <v>8802</v>
      </c>
      <c r="B9162" s="1">
        <v>40700</v>
      </c>
      <c r="C9162">
        <v>67</v>
      </c>
      <c r="D9162" t="s">
        <v>9</v>
      </c>
      <c r="E9162" t="s">
        <v>10</v>
      </c>
      <c r="F9162">
        <v>14568000</v>
      </c>
      <c r="G9162">
        <v>9504139</v>
      </c>
      <c r="H9162" t="s">
        <v>30</v>
      </c>
      <c r="I9162">
        <f>YEAR(Table1[[#This Row],[date]])</f>
        <v>2011</v>
      </c>
      <c r="J9162">
        <f>Table1[[#This Row],[revenue]]-Table1[[#This Row],[budget_x]]</f>
        <v>-5063861</v>
      </c>
      <c r="K9162" s="7">
        <f>Table1[[#This Row],[profit /loss ]]/Table1[[#This Row],[budget_x]]</f>
        <v>-0.34760166117517849</v>
      </c>
      <c r="L9162" t="str" cm="1">
        <f t="array" ref="L9162">_xlfn.IFS(Table1[[#This Row],[score]]&gt;70,"high",Table1[[#This Row],[score]]&gt;50,"medium",Table1[[#This Row],[score]]&lt;=50,"low")</f>
        <v>medium</v>
      </c>
    </row>
    <row r="9163" spans="1:12" x14ac:dyDescent="0.3">
      <c r="A9163" t="s">
        <v>8803</v>
      </c>
      <c r="B9163" s="1">
        <v>40443</v>
      </c>
      <c r="C9163">
        <v>65</v>
      </c>
      <c r="D9163" t="s">
        <v>9</v>
      </c>
      <c r="E9163" t="s">
        <v>10</v>
      </c>
      <c r="F9163">
        <v>50000000</v>
      </c>
      <c r="G9163">
        <v>26097497</v>
      </c>
      <c r="H9163" t="s">
        <v>11</v>
      </c>
      <c r="I9163">
        <f>YEAR(Table1[[#This Row],[date]])</f>
        <v>2010</v>
      </c>
      <c r="J9163">
        <f>Table1[[#This Row],[revenue]]-Table1[[#This Row],[budget_x]]</f>
        <v>-23902503</v>
      </c>
      <c r="K9163" s="7">
        <f>Table1[[#This Row],[profit /loss ]]/Table1[[#This Row],[budget_x]]</f>
        <v>-0.47805006</v>
      </c>
      <c r="L9163" t="str" cm="1">
        <f t="array" ref="L9163">_xlfn.IFS(Table1[[#This Row],[score]]&gt;70,"high",Table1[[#This Row],[score]]&gt;50,"medium",Table1[[#This Row],[score]]&lt;=50,"low")</f>
        <v>medium</v>
      </c>
    </row>
    <row r="9164" spans="1:12" x14ac:dyDescent="0.3">
      <c r="A9164" t="s">
        <v>8804</v>
      </c>
      <c r="B9164" s="1">
        <v>40448</v>
      </c>
      <c r="C9164">
        <v>65</v>
      </c>
      <c r="D9164" t="s">
        <v>9</v>
      </c>
      <c r="E9164" t="s">
        <v>10</v>
      </c>
      <c r="F9164">
        <v>5773100</v>
      </c>
      <c r="G9164">
        <v>18144030</v>
      </c>
      <c r="H9164" t="s">
        <v>17</v>
      </c>
      <c r="I9164">
        <f>YEAR(Table1[[#This Row],[date]])</f>
        <v>2010</v>
      </c>
      <c r="J9164">
        <f>Table1[[#This Row],[revenue]]-Table1[[#This Row],[budget_x]]</f>
        <v>12370930</v>
      </c>
      <c r="K9164" s="7">
        <f>Table1[[#This Row],[profit /loss ]]/Table1[[#This Row],[budget_x]]</f>
        <v>2.1428573903102319</v>
      </c>
      <c r="L9164" t="str" cm="1">
        <f t="array" ref="L9164">_xlfn.IFS(Table1[[#This Row],[score]]&gt;70,"high",Table1[[#This Row],[score]]&gt;50,"medium",Table1[[#This Row],[score]]&lt;=50,"low")</f>
        <v>medium</v>
      </c>
    </row>
    <row r="9165" spans="1:12" x14ac:dyDescent="0.3">
      <c r="A9165" t="s">
        <v>8805</v>
      </c>
      <c r="B9165" s="1">
        <v>40207</v>
      </c>
      <c r="C9165">
        <v>63</v>
      </c>
      <c r="D9165" t="s">
        <v>9</v>
      </c>
      <c r="E9165" t="s">
        <v>10</v>
      </c>
      <c r="F9165">
        <v>60000000</v>
      </c>
      <c r="G9165">
        <v>82812456</v>
      </c>
      <c r="H9165" t="s">
        <v>30</v>
      </c>
      <c r="I9165">
        <f>YEAR(Table1[[#This Row],[date]])</f>
        <v>2010</v>
      </c>
      <c r="J9165">
        <f>Table1[[#This Row],[revenue]]-Table1[[#This Row],[budget_x]]</f>
        <v>22812456</v>
      </c>
      <c r="K9165" s="7">
        <f>Table1[[#This Row],[profit /loss ]]/Table1[[#This Row],[budget_x]]</f>
        <v>0.38020759999999998</v>
      </c>
      <c r="L9165" t="str" cm="1">
        <f t="array" ref="L9165">_xlfn.IFS(Table1[[#This Row],[score]]&gt;70,"high",Table1[[#This Row],[score]]&gt;50,"medium",Table1[[#This Row],[score]]&lt;=50,"low")</f>
        <v>medium</v>
      </c>
    </row>
    <row r="9166" spans="1:12" x14ac:dyDescent="0.3">
      <c r="A9166" t="s">
        <v>8806</v>
      </c>
      <c r="B9166" s="1">
        <v>34467</v>
      </c>
      <c r="C9166">
        <v>73</v>
      </c>
      <c r="D9166" t="s">
        <v>9</v>
      </c>
      <c r="E9166" t="s">
        <v>171</v>
      </c>
      <c r="F9166">
        <v>4314523.8</v>
      </c>
      <c r="G9166">
        <v>1318578</v>
      </c>
      <c r="H9166" t="s">
        <v>184</v>
      </c>
      <c r="I9166">
        <f>YEAR(Table1[[#This Row],[date]])</f>
        <v>1994</v>
      </c>
      <c r="J9166">
        <f>Table1[[#This Row],[revenue]]-Table1[[#This Row],[budget_x]]</f>
        <v>-2995945.8</v>
      </c>
      <c r="K9166" s="7">
        <f>Table1[[#This Row],[profit /loss ]]/Table1[[#This Row],[budget_x]]</f>
        <v>-0.69438620317727762</v>
      </c>
      <c r="L9166" t="str" cm="1">
        <f t="array" ref="L9166">_xlfn.IFS(Table1[[#This Row],[score]]&gt;70,"high",Table1[[#This Row],[score]]&gt;50,"medium",Table1[[#This Row],[score]]&lt;=50,"low")</f>
        <v>high</v>
      </c>
    </row>
    <row r="9167" spans="1:12" x14ac:dyDescent="0.3">
      <c r="A9167" t="s">
        <v>8807</v>
      </c>
      <c r="B9167" s="1">
        <v>44684</v>
      </c>
      <c r="C9167">
        <v>56</v>
      </c>
      <c r="D9167" t="s">
        <v>9</v>
      </c>
      <c r="E9167" t="s">
        <v>10</v>
      </c>
      <c r="F9167">
        <v>80300000</v>
      </c>
      <c r="G9167">
        <v>321306715.60000002</v>
      </c>
      <c r="H9167" t="s">
        <v>17</v>
      </c>
      <c r="I9167">
        <f>YEAR(Table1[[#This Row],[date]])</f>
        <v>2022</v>
      </c>
      <c r="J9167">
        <f>Table1[[#This Row],[revenue]]-Table1[[#This Row],[budget_x]]</f>
        <v>241006715.60000002</v>
      </c>
      <c r="K9167" s="7">
        <f>Table1[[#This Row],[profit /loss ]]/Table1[[#This Row],[budget_x]]</f>
        <v>3.00132896139477</v>
      </c>
      <c r="L9167" t="str" cm="1">
        <f t="array" ref="L9167">_xlfn.IFS(Table1[[#This Row],[score]]&gt;70,"high",Table1[[#This Row],[score]]&gt;50,"medium",Table1[[#This Row],[score]]&lt;=50,"low")</f>
        <v>medium</v>
      </c>
    </row>
    <row r="9168" spans="1:12" x14ac:dyDescent="0.3">
      <c r="A9168" t="s">
        <v>8808</v>
      </c>
      <c r="B9168" s="1">
        <v>39684</v>
      </c>
      <c r="C9168">
        <v>58</v>
      </c>
      <c r="D9168" t="s">
        <v>9</v>
      </c>
      <c r="E9168" t="s">
        <v>10</v>
      </c>
      <c r="F9168">
        <v>68500000</v>
      </c>
      <c r="G9168">
        <v>280052393</v>
      </c>
      <c r="H9168" t="s">
        <v>17</v>
      </c>
      <c r="I9168">
        <f>YEAR(Table1[[#This Row],[date]])</f>
        <v>2008</v>
      </c>
      <c r="J9168">
        <f>Table1[[#This Row],[revenue]]-Table1[[#This Row],[budget_x]]</f>
        <v>211552393</v>
      </c>
      <c r="K9168" s="7">
        <f>Table1[[#This Row],[profit /loss ]]/Table1[[#This Row],[budget_x]]</f>
        <v>3.0883561021897812</v>
      </c>
      <c r="L9168" t="str" cm="1">
        <f t="array" ref="L9168">_xlfn.IFS(Table1[[#This Row],[score]]&gt;70,"high",Table1[[#This Row],[score]]&gt;50,"medium",Table1[[#This Row],[score]]&lt;=50,"low")</f>
        <v>medium</v>
      </c>
    </row>
    <row r="9169" spans="1:12" x14ac:dyDescent="0.3">
      <c r="A9169" t="s">
        <v>8809</v>
      </c>
      <c r="B9169" s="1">
        <v>42964</v>
      </c>
      <c r="C9169">
        <v>64</v>
      </c>
      <c r="D9169" t="s">
        <v>9</v>
      </c>
      <c r="E9169" t="s">
        <v>74</v>
      </c>
      <c r="F9169">
        <v>79000000</v>
      </c>
      <c r="G9169">
        <v>332257703.19999999</v>
      </c>
      <c r="H9169" t="s">
        <v>75</v>
      </c>
      <c r="I9169">
        <f>YEAR(Table1[[#This Row],[date]])</f>
        <v>2017</v>
      </c>
      <c r="J9169">
        <f>Table1[[#This Row],[revenue]]-Table1[[#This Row],[budget_x]]</f>
        <v>253257703.19999999</v>
      </c>
      <c r="K9169" s="7">
        <f>Table1[[#This Row],[profit /loss ]]/Table1[[#This Row],[budget_x]]</f>
        <v>3.2057937113924049</v>
      </c>
      <c r="L9169" t="str" cm="1">
        <f t="array" ref="L9169">_xlfn.IFS(Table1[[#This Row],[score]]&gt;70,"high",Table1[[#This Row],[score]]&gt;50,"medium",Table1[[#This Row],[score]]&lt;=50,"low")</f>
        <v>medium</v>
      </c>
    </row>
    <row r="9170" spans="1:12" x14ac:dyDescent="0.3">
      <c r="A9170" t="s">
        <v>8810</v>
      </c>
      <c r="B9170" s="1">
        <v>36183</v>
      </c>
      <c r="C9170">
        <v>57</v>
      </c>
      <c r="D9170" t="s">
        <v>9</v>
      </c>
      <c r="E9170" t="s">
        <v>69</v>
      </c>
      <c r="F9170">
        <v>6000000</v>
      </c>
      <c r="G9170">
        <v>31365000</v>
      </c>
      <c r="H9170" t="s">
        <v>143</v>
      </c>
      <c r="I9170">
        <f>YEAR(Table1[[#This Row],[date]])</f>
        <v>1999</v>
      </c>
      <c r="J9170">
        <f>Table1[[#This Row],[revenue]]-Table1[[#This Row],[budget_x]]</f>
        <v>25365000</v>
      </c>
      <c r="K9170" s="7">
        <f>Table1[[#This Row],[profit /loss ]]/Table1[[#This Row],[budget_x]]</f>
        <v>4.2275</v>
      </c>
      <c r="L9170" t="str" cm="1">
        <f t="array" ref="L9170">_xlfn.IFS(Table1[[#This Row],[score]]&gt;70,"high",Table1[[#This Row],[score]]&gt;50,"medium",Table1[[#This Row],[score]]&lt;=50,"low")</f>
        <v>medium</v>
      </c>
    </row>
    <row r="9171" spans="1:12" x14ac:dyDescent="0.3">
      <c r="A9171" t="s">
        <v>8811</v>
      </c>
      <c r="B9171" s="1">
        <v>43350</v>
      </c>
      <c r="C9171">
        <v>63</v>
      </c>
      <c r="D9171" t="s">
        <v>9</v>
      </c>
      <c r="E9171" t="s">
        <v>10</v>
      </c>
      <c r="F9171">
        <v>100760000</v>
      </c>
      <c r="G9171">
        <v>558095583.39999998</v>
      </c>
      <c r="H9171" t="s">
        <v>11</v>
      </c>
      <c r="I9171">
        <f>YEAR(Table1[[#This Row],[date]])</f>
        <v>2018</v>
      </c>
      <c r="J9171">
        <f>Table1[[#This Row],[revenue]]-Table1[[#This Row],[budget_x]]</f>
        <v>457335583.39999998</v>
      </c>
      <c r="K9171" s="7">
        <f>Table1[[#This Row],[profit /loss ]]/Table1[[#This Row],[budget_x]]</f>
        <v>4.5388604942437469</v>
      </c>
      <c r="L9171" t="str" cm="1">
        <f t="array" ref="L9171">_xlfn.IFS(Table1[[#This Row],[score]]&gt;70,"high",Table1[[#This Row],[score]]&gt;50,"medium",Table1[[#This Row],[score]]&lt;=50,"low")</f>
        <v>medium</v>
      </c>
    </row>
    <row r="9172" spans="1:12" x14ac:dyDescent="0.3">
      <c r="A9172" t="s">
        <v>8812</v>
      </c>
      <c r="B9172" s="1">
        <v>27677</v>
      </c>
      <c r="C9172">
        <v>64</v>
      </c>
      <c r="D9172" t="s">
        <v>9</v>
      </c>
      <c r="E9172" t="s">
        <v>10</v>
      </c>
      <c r="F9172">
        <v>179000</v>
      </c>
      <c r="G9172">
        <v>1000000</v>
      </c>
      <c r="H9172" t="s">
        <v>655</v>
      </c>
      <c r="I9172">
        <f>YEAR(Table1[[#This Row],[date]])</f>
        <v>1975</v>
      </c>
      <c r="J9172">
        <f>Table1[[#This Row],[revenue]]-Table1[[#This Row],[budget_x]]</f>
        <v>821000</v>
      </c>
      <c r="K9172" s="7">
        <f>Table1[[#This Row],[profit /loss ]]/Table1[[#This Row],[budget_x]]</f>
        <v>4.5865921787709496</v>
      </c>
      <c r="L9172" t="str" cm="1">
        <f t="array" ref="L9172">_xlfn.IFS(Table1[[#This Row],[score]]&gt;70,"high",Table1[[#This Row],[score]]&gt;50,"medium",Table1[[#This Row],[score]]&lt;=50,"low")</f>
        <v>medium</v>
      </c>
    </row>
    <row r="9173" spans="1:12" x14ac:dyDescent="0.3">
      <c r="A9173" t="s">
        <v>8813</v>
      </c>
      <c r="B9173" s="1">
        <v>36419</v>
      </c>
      <c r="C9173">
        <v>66</v>
      </c>
      <c r="D9173" t="s">
        <v>9</v>
      </c>
      <c r="E9173" t="s">
        <v>10</v>
      </c>
      <c r="F9173">
        <v>15000000</v>
      </c>
      <c r="G9173">
        <v>4956401</v>
      </c>
      <c r="H9173" t="s">
        <v>17</v>
      </c>
      <c r="I9173">
        <f>YEAR(Table1[[#This Row],[date]])</f>
        <v>1999</v>
      </c>
      <c r="J9173">
        <f>Table1[[#This Row],[revenue]]-Table1[[#This Row],[budget_x]]</f>
        <v>-10043599</v>
      </c>
      <c r="K9173" s="7">
        <f>Table1[[#This Row],[profit /loss ]]/Table1[[#This Row],[budget_x]]</f>
        <v>-0.66957326666666672</v>
      </c>
      <c r="L9173" t="str" cm="1">
        <f t="array" ref="L9173">_xlfn.IFS(Table1[[#This Row],[score]]&gt;70,"high",Table1[[#This Row],[score]]&gt;50,"medium",Table1[[#This Row],[score]]&lt;=50,"low")</f>
        <v>medium</v>
      </c>
    </row>
    <row r="9174" spans="1:12" x14ac:dyDescent="0.3">
      <c r="A9174" t="s">
        <v>8814</v>
      </c>
      <c r="B9174" s="1">
        <v>43784</v>
      </c>
      <c r="C9174">
        <v>76</v>
      </c>
      <c r="D9174" t="s">
        <v>9</v>
      </c>
      <c r="E9174" t="s">
        <v>15</v>
      </c>
      <c r="F9174">
        <v>71800000</v>
      </c>
      <c r="G9174">
        <v>761546913.20000005</v>
      </c>
      <c r="H9174" t="s">
        <v>17</v>
      </c>
      <c r="I9174">
        <f>YEAR(Table1[[#This Row],[date]])</f>
        <v>2019</v>
      </c>
      <c r="J9174">
        <f>Table1[[#This Row],[revenue]]-Table1[[#This Row],[budget_x]]</f>
        <v>689746913.20000005</v>
      </c>
      <c r="K9174" s="7">
        <f>Table1[[#This Row],[profit /loss ]]/Table1[[#This Row],[budget_x]]</f>
        <v>9.6065029693593313</v>
      </c>
      <c r="L9174" t="str" cm="1">
        <f t="array" ref="L9174">_xlfn.IFS(Table1[[#This Row],[score]]&gt;70,"high",Table1[[#This Row],[score]]&gt;50,"medium",Table1[[#This Row],[score]]&lt;=50,"low")</f>
        <v>high</v>
      </c>
    </row>
    <row r="9175" spans="1:12" x14ac:dyDescent="0.3">
      <c r="A9175" t="s">
        <v>8815</v>
      </c>
      <c r="B9175" s="1">
        <v>42627</v>
      </c>
      <c r="C9175">
        <v>58</v>
      </c>
      <c r="D9175" t="s">
        <v>9</v>
      </c>
      <c r="E9175" t="s">
        <v>10</v>
      </c>
      <c r="F9175">
        <v>20000000</v>
      </c>
      <c r="G9175">
        <v>8821329</v>
      </c>
      <c r="H9175" t="s">
        <v>11</v>
      </c>
      <c r="I9175">
        <f>YEAR(Table1[[#This Row],[date]])</f>
        <v>2016</v>
      </c>
      <c r="J9175">
        <f>Table1[[#This Row],[revenue]]-Table1[[#This Row],[budget_x]]</f>
        <v>-11178671</v>
      </c>
      <c r="K9175" s="7">
        <f>Table1[[#This Row],[profit /loss ]]/Table1[[#This Row],[budget_x]]</f>
        <v>-0.55893355</v>
      </c>
      <c r="L9175" t="str" cm="1">
        <f t="array" ref="L9175">_xlfn.IFS(Table1[[#This Row],[score]]&gt;70,"high",Table1[[#This Row],[score]]&gt;50,"medium",Table1[[#This Row],[score]]&lt;=50,"low")</f>
        <v>medium</v>
      </c>
    </row>
    <row r="9176" spans="1:12" x14ac:dyDescent="0.3">
      <c r="A9176" t="s">
        <v>6741</v>
      </c>
      <c r="B9176" s="1">
        <v>39607</v>
      </c>
      <c r="C9176">
        <v>74</v>
      </c>
      <c r="D9176" t="s">
        <v>9</v>
      </c>
      <c r="E9176" t="s">
        <v>10</v>
      </c>
      <c r="F9176">
        <v>145000000</v>
      </c>
      <c r="G9176">
        <v>658691465.39999998</v>
      </c>
      <c r="H9176" t="s">
        <v>11</v>
      </c>
      <c r="I9176">
        <f>YEAR(Table1[[#This Row],[date]])</f>
        <v>2008</v>
      </c>
      <c r="J9176">
        <f>Table1[[#This Row],[revenue]]-Table1[[#This Row],[budget_x]]</f>
        <v>513691465.39999998</v>
      </c>
      <c r="K9176" s="7">
        <f>Table1[[#This Row],[profit /loss ]]/Table1[[#This Row],[budget_x]]</f>
        <v>3.5426997613793101</v>
      </c>
      <c r="L9176" t="str" cm="1">
        <f t="array" ref="L9176">_xlfn.IFS(Table1[[#This Row],[score]]&gt;70,"high",Table1[[#This Row],[score]]&gt;50,"medium",Table1[[#This Row],[score]]&lt;=50,"low")</f>
        <v>high</v>
      </c>
    </row>
    <row r="9177" spans="1:12" x14ac:dyDescent="0.3">
      <c r="A9177" t="s">
        <v>8816</v>
      </c>
      <c r="B9177" s="1">
        <v>20445</v>
      </c>
      <c r="C9177">
        <v>74</v>
      </c>
      <c r="D9177" t="s">
        <v>9</v>
      </c>
      <c r="E9177" t="s">
        <v>125</v>
      </c>
      <c r="F9177">
        <v>90000000</v>
      </c>
      <c r="G9177">
        <v>480423590.19999999</v>
      </c>
      <c r="H9177" t="s">
        <v>132</v>
      </c>
      <c r="I9177">
        <f>YEAR(Table1[[#This Row],[date]])</f>
        <v>1955</v>
      </c>
      <c r="J9177">
        <f>Table1[[#This Row],[revenue]]-Table1[[#This Row],[budget_x]]</f>
        <v>390423590.19999999</v>
      </c>
      <c r="K9177" s="7">
        <f>Table1[[#This Row],[profit /loss ]]/Table1[[#This Row],[budget_x]]</f>
        <v>4.3380398911111113</v>
      </c>
      <c r="L9177" t="str" cm="1">
        <f t="array" ref="L9177">_xlfn.IFS(Table1[[#This Row],[score]]&gt;70,"high",Table1[[#This Row],[score]]&gt;50,"medium",Table1[[#This Row],[score]]&lt;=50,"low")</f>
        <v>high</v>
      </c>
    </row>
    <row r="9178" spans="1:12" x14ac:dyDescent="0.3">
      <c r="A9178" t="s">
        <v>8817</v>
      </c>
      <c r="B9178" s="1">
        <v>44791</v>
      </c>
      <c r="C9178">
        <v>59</v>
      </c>
      <c r="D9178" t="s">
        <v>9</v>
      </c>
      <c r="E9178" t="s">
        <v>10</v>
      </c>
      <c r="F9178">
        <v>123000000</v>
      </c>
      <c r="G9178">
        <v>577803138.79999995</v>
      </c>
      <c r="H9178" t="s">
        <v>17</v>
      </c>
      <c r="I9178">
        <f>YEAR(Table1[[#This Row],[date]])</f>
        <v>2022</v>
      </c>
      <c r="J9178">
        <f>Table1[[#This Row],[revenue]]-Table1[[#This Row],[budget_x]]</f>
        <v>454803138.79999995</v>
      </c>
      <c r="K9178" s="7">
        <f>Table1[[#This Row],[profit /loss ]]/Table1[[#This Row],[budget_x]]</f>
        <v>3.6975864943089425</v>
      </c>
      <c r="L9178" t="str" cm="1">
        <f t="array" ref="L9178">_xlfn.IFS(Table1[[#This Row],[score]]&gt;70,"high",Table1[[#This Row],[score]]&gt;50,"medium",Table1[[#This Row],[score]]&lt;=50,"low")</f>
        <v>medium</v>
      </c>
    </row>
    <row r="9179" spans="1:12" x14ac:dyDescent="0.3">
      <c r="A9179" t="s">
        <v>8818</v>
      </c>
      <c r="B9179" s="1">
        <v>39065</v>
      </c>
      <c r="C9179">
        <v>68</v>
      </c>
      <c r="D9179" t="s">
        <v>9</v>
      </c>
      <c r="E9179" t="s">
        <v>74</v>
      </c>
      <c r="F9179">
        <v>4000000</v>
      </c>
      <c r="G9179">
        <v>257720413.19999999</v>
      </c>
      <c r="H9179" t="s">
        <v>75</v>
      </c>
      <c r="I9179">
        <f>YEAR(Table1[[#This Row],[date]])</f>
        <v>2006</v>
      </c>
      <c r="J9179">
        <f>Table1[[#This Row],[revenue]]-Table1[[#This Row],[budget_x]]</f>
        <v>253720413.19999999</v>
      </c>
      <c r="K9179" s="7">
        <f>Table1[[#This Row],[profit /loss ]]/Table1[[#This Row],[budget_x]]</f>
        <v>63.430103299999999</v>
      </c>
      <c r="L9179" t="str" cm="1">
        <f t="array" ref="L9179">_xlfn.IFS(Table1[[#This Row],[score]]&gt;70,"high",Table1[[#This Row],[score]]&gt;50,"medium",Table1[[#This Row],[score]]&lt;=50,"low")</f>
        <v>medium</v>
      </c>
    </row>
    <row r="9180" spans="1:12" x14ac:dyDescent="0.3">
      <c r="A9180" t="s">
        <v>8819</v>
      </c>
      <c r="B9180" s="1">
        <v>42256</v>
      </c>
      <c r="C9180">
        <v>61</v>
      </c>
      <c r="D9180" t="s">
        <v>9</v>
      </c>
      <c r="E9180" t="s">
        <v>10</v>
      </c>
      <c r="F9180">
        <v>28000000</v>
      </c>
      <c r="G9180">
        <v>30295028</v>
      </c>
      <c r="H9180" t="s">
        <v>11</v>
      </c>
      <c r="I9180">
        <f>YEAR(Table1[[#This Row],[date]])</f>
        <v>2015</v>
      </c>
      <c r="J9180">
        <f>Table1[[#This Row],[revenue]]-Table1[[#This Row],[budget_x]]</f>
        <v>2295028</v>
      </c>
      <c r="K9180" s="7">
        <f>Table1[[#This Row],[profit /loss ]]/Table1[[#This Row],[budget_x]]</f>
        <v>8.1965285714285713E-2</v>
      </c>
      <c r="L9180" t="str" cm="1">
        <f t="array" ref="L9180">_xlfn.IFS(Table1[[#This Row],[score]]&gt;70,"high",Table1[[#This Row],[score]]&gt;50,"medium",Table1[[#This Row],[score]]&lt;=50,"low")</f>
        <v>medium</v>
      </c>
    </row>
    <row r="9181" spans="1:12" x14ac:dyDescent="0.3">
      <c r="A9181" t="s">
        <v>8820</v>
      </c>
      <c r="B9181" s="1">
        <v>29825</v>
      </c>
      <c r="C9181">
        <v>64</v>
      </c>
      <c r="D9181" t="s">
        <v>9</v>
      </c>
      <c r="E9181" t="s">
        <v>10</v>
      </c>
      <c r="F9181">
        <v>16000000</v>
      </c>
      <c r="G9181">
        <v>17374595</v>
      </c>
      <c r="H9181" t="s">
        <v>30</v>
      </c>
      <c r="I9181">
        <f>YEAR(Table1[[#This Row],[date]])</f>
        <v>1981</v>
      </c>
      <c r="J9181">
        <f>Table1[[#This Row],[revenue]]-Table1[[#This Row],[budget_x]]</f>
        <v>1374595</v>
      </c>
      <c r="K9181" s="7">
        <f>Table1[[#This Row],[profit /loss ]]/Table1[[#This Row],[budget_x]]</f>
        <v>8.5912187500000001E-2</v>
      </c>
      <c r="L9181" t="str" cm="1">
        <f t="array" ref="L9181">_xlfn.IFS(Table1[[#This Row],[score]]&gt;70,"high",Table1[[#This Row],[score]]&gt;50,"medium",Table1[[#This Row],[score]]&lt;=50,"low")</f>
        <v>medium</v>
      </c>
    </row>
    <row r="9182" spans="1:12" x14ac:dyDescent="0.3">
      <c r="A9182" t="s">
        <v>8821</v>
      </c>
      <c r="B9182" s="1">
        <v>28811</v>
      </c>
      <c r="C9182">
        <v>34</v>
      </c>
      <c r="D9182" t="s">
        <v>9</v>
      </c>
      <c r="E9182" t="s">
        <v>10</v>
      </c>
      <c r="F9182">
        <v>54600000</v>
      </c>
      <c r="G9182">
        <v>329856760.80000001</v>
      </c>
      <c r="H9182" t="s">
        <v>17</v>
      </c>
      <c r="I9182">
        <f>YEAR(Table1[[#This Row],[date]])</f>
        <v>1978</v>
      </c>
      <c r="J9182">
        <f>Table1[[#This Row],[revenue]]-Table1[[#This Row],[budget_x]]</f>
        <v>275256760.80000001</v>
      </c>
      <c r="K9182" s="7">
        <f>Table1[[#This Row],[profit /loss ]]/Table1[[#This Row],[budget_x]]</f>
        <v>5.0413326153846159</v>
      </c>
      <c r="L9182" t="str" cm="1">
        <f t="array" ref="L9182">_xlfn.IFS(Table1[[#This Row],[score]]&gt;70,"high",Table1[[#This Row],[score]]&gt;50,"medium",Table1[[#This Row],[score]]&lt;=50,"low")</f>
        <v>low</v>
      </c>
    </row>
    <row r="9183" spans="1:12" x14ac:dyDescent="0.3">
      <c r="A9183" t="s">
        <v>495</v>
      </c>
      <c r="B9183" s="1">
        <v>43637</v>
      </c>
      <c r="C9183">
        <v>69</v>
      </c>
      <c r="D9183" t="s">
        <v>9</v>
      </c>
      <c r="E9183" t="s">
        <v>69</v>
      </c>
      <c r="F9183">
        <v>37000000</v>
      </c>
      <c r="G9183">
        <v>402278564</v>
      </c>
      <c r="H9183" t="s">
        <v>143</v>
      </c>
      <c r="I9183">
        <f>YEAR(Table1[[#This Row],[date]])</f>
        <v>2019</v>
      </c>
      <c r="J9183">
        <f>Table1[[#This Row],[revenue]]-Table1[[#This Row],[budget_x]]</f>
        <v>365278564</v>
      </c>
      <c r="K9183" s="7">
        <f>Table1[[#This Row],[profit /loss ]]/Table1[[#This Row],[budget_x]]</f>
        <v>9.8723936216216224</v>
      </c>
      <c r="L9183" t="str" cm="1">
        <f t="array" ref="L9183">_xlfn.IFS(Table1[[#This Row],[score]]&gt;70,"high",Table1[[#This Row],[score]]&gt;50,"medium",Table1[[#This Row],[score]]&lt;=50,"low")</f>
        <v>medium</v>
      </c>
    </row>
    <row r="9184" spans="1:12" x14ac:dyDescent="0.3">
      <c r="A9184" t="s">
        <v>495</v>
      </c>
      <c r="B9184" s="1">
        <v>43637</v>
      </c>
      <c r="C9184">
        <v>69</v>
      </c>
      <c r="D9184" t="s">
        <v>9</v>
      </c>
      <c r="E9184" t="s">
        <v>69</v>
      </c>
      <c r="F9184">
        <v>20000000</v>
      </c>
      <c r="G9184">
        <v>15055091</v>
      </c>
      <c r="H9184" t="s">
        <v>143</v>
      </c>
      <c r="I9184">
        <f>YEAR(Table1[[#This Row],[date]])</f>
        <v>2019</v>
      </c>
      <c r="J9184">
        <f>Table1[[#This Row],[revenue]]-Table1[[#This Row],[budget_x]]</f>
        <v>-4944909</v>
      </c>
      <c r="K9184" s="7">
        <f>Table1[[#This Row],[profit /loss ]]/Table1[[#This Row],[budget_x]]</f>
        <v>-0.24724545000000001</v>
      </c>
      <c r="L9184" t="str" cm="1">
        <f t="array" ref="L9184">_xlfn.IFS(Table1[[#This Row],[score]]&gt;70,"high",Table1[[#This Row],[score]]&gt;50,"medium",Table1[[#This Row],[score]]&lt;=50,"low")</f>
        <v>medium</v>
      </c>
    </row>
    <row r="9185" spans="1:12" x14ac:dyDescent="0.3">
      <c r="A9185" t="s">
        <v>8822</v>
      </c>
      <c r="B9185" s="1">
        <v>42481</v>
      </c>
      <c r="C9185">
        <v>61</v>
      </c>
      <c r="D9185" t="s">
        <v>9</v>
      </c>
      <c r="E9185" t="s">
        <v>10</v>
      </c>
      <c r="F9185">
        <v>15000000</v>
      </c>
      <c r="G9185">
        <v>20688141</v>
      </c>
      <c r="H9185" t="s">
        <v>11</v>
      </c>
      <c r="I9185">
        <f>YEAR(Table1[[#This Row],[date]])</f>
        <v>2016</v>
      </c>
      <c r="J9185">
        <f>Table1[[#This Row],[revenue]]-Table1[[#This Row],[budget_x]]</f>
        <v>5688141</v>
      </c>
      <c r="K9185" s="7">
        <f>Table1[[#This Row],[profit /loss ]]/Table1[[#This Row],[budget_x]]</f>
        <v>0.37920939999999997</v>
      </c>
      <c r="L9185" t="str" cm="1">
        <f t="array" ref="L9185">_xlfn.IFS(Table1[[#This Row],[score]]&gt;70,"high",Table1[[#This Row],[score]]&gt;50,"medium",Table1[[#This Row],[score]]&lt;=50,"low")</f>
        <v>medium</v>
      </c>
    </row>
    <row r="9186" spans="1:12" x14ac:dyDescent="0.3">
      <c r="A9186" t="s">
        <v>8823</v>
      </c>
      <c r="B9186" s="1">
        <v>38779</v>
      </c>
      <c r="C9186">
        <v>52</v>
      </c>
      <c r="D9186" t="s">
        <v>9</v>
      </c>
      <c r="E9186" t="s">
        <v>10</v>
      </c>
      <c r="F9186">
        <v>30000000</v>
      </c>
      <c r="G9186">
        <v>30962112</v>
      </c>
      <c r="H9186" t="s">
        <v>17</v>
      </c>
      <c r="I9186">
        <f>YEAR(Table1[[#This Row],[date]])</f>
        <v>2006</v>
      </c>
      <c r="J9186">
        <f>Table1[[#This Row],[revenue]]-Table1[[#This Row],[budget_x]]</f>
        <v>962112</v>
      </c>
      <c r="K9186" s="7">
        <f>Table1[[#This Row],[profit /loss ]]/Table1[[#This Row],[budget_x]]</f>
        <v>3.2070399999999999E-2</v>
      </c>
      <c r="L9186" t="str" cm="1">
        <f t="array" ref="L9186">_xlfn.IFS(Table1[[#This Row],[score]]&gt;70,"high",Table1[[#This Row],[score]]&gt;50,"medium",Table1[[#This Row],[score]]&lt;=50,"low")</f>
        <v>medium</v>
      </c>
    </row>
    <row r="9187" spans="1:12" x14ac:dyDescent="0.3">
      <c r="A9187" t="s">
        <v>8824</v>
      </c>
      <c r="B9187" s="1">
        <v>38600</v>
      </c>
      <c r="C9187">
        <v>72</v>
      </c>
      <c r="D9187" t="s">
        <v>9</v>
      </c>
      <c r="E9187" t="s">
        <v>10</v>
      </c>
      <c r="F9187">
        <v>15000000</v>
      </c>
      <c r="G9187">
        <v>15785148</v>
      </c>
      <c r="H9187" t="s">
        <v>11</v>
      </c>
      <c r="I9187">
        <f>YEAR(Table1[[#This Row],[date]])</f>
        <v>2005</v>
      </c>
      <c r="J9187">
        <f>Table1[[#This Row],[revenue]]-Table1[[#This Row],[budget_x]]</f>
        <v>785148</v>
      </c>
      <c r="K9187" s="7">
        <f>Table1[[#This Row],[profit /loss ]]/Table1[[#This Row],[budget_x]]</f>
        <v>5.2343199999999999E-2</v>
      </c>
      <c r="L9187" t="str" cm="1">
        <f t="array" ref="L9187">_xlfn.IFS(Table1[[#This Row],[score]]&gt;70,"high",Table1[[#This Row],[score]]&gt;50,"medium",Table1[[#This Row],[score]]&lt;=50,"low")</f>
        <v>high</v>
      </c>
    </row>
    <row r="9188" spans="1:12" x14ac:dyDescent="0.3">
      <c r="A9188" t="s">
        <v>8825</v>
      </c>
      <c r="B9188" s="1">
        <v>43952</v>
      </c>
      <c r="C9188">
        <v>71</v>
      </c>
      <c r="D9188" t="s">
        <v>9</v>
      </c>
      <c r="E9188" t="s">
        <v>10</v>
      </c>
      <c r="F9188">
        <v>114140000</v>
      </c>
      <c r="G9188">
        <v>462887599.39999998</v>
      </c>
      <c r="H9188" t="s">
        <v>11</v>
      </c>
      <c r="I9188">
        <f>YEAR(Table1[[#This Row],[date]])</f>
        <v>2020</v>
      </c>
      <c r="J9188">
        <f>Table1[[#This Row],[revenue]]-Table1[[#This Row],[budget_x]]</f>
        <v>348747599.39999998</v>
      </c>
      <c r="K9188" s="7">
        <f>Table1[[#This Row],[profit /loss ]]/Table1[[#This Row],[budget_x]]</f>
        <v>3.0554371771508673</v>
      </c>
      <c r="L9188" t="str" cm="1">
        <f t="array" ref="L9188">_xlfn.IFS(Table1[[#This Row],[score]]&gt;70,"high",Table1[[#This Row],[score]]&gt;50,"medium",Table1[[#This Row],[score]]&lt;=50,"low")</f>
        <v>high</v>
      </c>
    </row>
    <row r="9189" spans="1:12" x14ac:dyDescent="0.3">
      <c r="A9189" t="s">
        <v>8826</v>
      </c>
      <c r="B9189" s="1">
        <v>35783</v>
      </c>
      <c r="C9189">
        <v>75</v>
      </c>
      <c r="D9189" t="s">
        <v>9</v>
      </c>
      <c r="E9189" t="s">
        <v>15</v>
      </c>
      <c r="F9189">
        <v>2900000</v>
      </c>
      <c r="G9189">
        <v>370720</v>
      </c>
      <c r="H9189" t="s">
        <v>52</v>
      </c>
      <c r="I9189">
        <f>YEAR(Table1[[#This Row],[date]])</f>
        <v>1997</v>
      </c>
      <c r="J9189">
        <f>Table1[[#This Row],[revenue]]-Table1[[#This Row],[budget_x]]</f>
        <v>-2529280</v>
      </c>
      <c r="K9189" s="7">
        <f>Table1[[#This Row],[profit /loss ]]/Table1[[#This Row],[budget_x]]</f>
        <v>-0.87216551724137936</v>
      </c>
      <c r="L9189" t="str" cm="1">
        <f t="array" ref="L9189">_xlfn.IFS(Table1[[#This Row],[score]]&gt;70,"high",Table1[[#This Row],[score]]&gt;50,"medium",Table1[[#This Row],[score]]&lt;=50,"low")</f>
        <v>high</v>
      </c>
    </row>
    <row r="9190" spans="1:12" x14ac:dyDescent="0.3">
      <c r="A9190" t="s">
        <v>8827</v>
      </c>
      <c r="B9190" s="1">
        <v>32303</v>
      </c>
      <c r="C9190">
        <v>70</v>
      </c>
      <c r="D9190" t="s">
        <v>9</v>
      </c>
      <c r="E9190" t="s">
        <v>86</v>
      </c>
      <c r="F9190">
        <v>109200000</v>
      </c>
      <c r="G9190">
        <v>929478660.79999995</v>
      </c>
      <c r="H9190" t="s">
        <v>87</v>
      </c>
      <c r="I9190">
        <f>YEAR(Table1[[#This Row],[date]])</f>
        <v>1988</v>
      </c>
      <c r="J9190">
        <f>Table1[[#This Row],[revenue]]-Table1[[#This Row],[budget_x]]</f>
        <v>820278660.79999995</v>
      </c>
      <c r="K9190" s="7">
        <f>Table1[[#This Row],[profit /loss ]]/Table1[[#This Row],[budget_x]]</f>
        <v>7.5117093479853478</v>
      </c>
      <c r="L9190" t="str" cm="1">
        <f t="array" ref="L9190">_xlfn.IFS(Table1[[#This Row],[score]]&gt;70,"high",Table1[[#This Row],[score]]&gt;50,"medium",Table1[[#This Row],[score]]&lt;=50,"low")</f>
        <v>medium</v>
      </c>
    </row>
    <row r="9191" spans="1:12" x14ac:dyDescent="0.3">
      <c r="A9191" t="s">
        <v>8828</v>
      </c>
      <c r="B9191" s="1">
        <v>45021</v>
      </c>
      <c r="C9191">
        <v>70</v>
      </c>
      <c r="D9191" t="s">
        <v>9</v>
      </c>
      <c r="E9191" t="s">
        <v>171</v>
      </c>
      <c r="F9191">
        <v>62200000</v>
      </c>
      <c r="G9191">
        <v>606036971</v>
      </c>
      <c r="H9191" t="s">
        <v>184</v>
      </c>
      <c r="I9191">
        <f>YEAR(Table1[[#This Row],[date]])</f>
        <v>2023</v>
      </c>
      <c r="J9191">
        <f>Table1[[#This Row],[revenue]]-Table1[[#This Row],[budget_x]]</f>
        <v>543836971</v>
      </c>
      <c r="K9191" s="7">
        <f>Table1[[#This Row],[profit /loss ]]/Table1[[#This Row],[budget_x]]</f>
        <v>8.7433596623794205</v>
      </c>
      <c r="L9191" t="str" cm="1">
        <f t="array" ref="L9191">_xlfn.IFS(Table1[[#This Row],[score]]&gt;70,"high",Table1[[#This Row],[score]]&gt;50,"medium",Table1[[#This Row],[score]]&lt;=50,"low")</f>
        <v>medium</v>
      </c>
    </row>
    <row r="9192" spans="1:12" x14ac:dyDescent="0.3">
      <c r="A9192" t="s">
        <v>8829</v>
      </c>
      <c r="B9192" s="1">
        <v>40774</v>
      </c>
      <c r="C9192">
        <v>64</v>
      </c>
      <c r="D9192" t="s">
        <v>9</v>
      </c>
      <c r="E9192" t="s">
        <v>10</v>
      </c>
      <c r="F9192">
        <v>5000000</v>
      </c>
      <c r="G9192">
        <v>3142154</v>
      </c>
      <c r="H9192" t="s">
        <v>17</v>
      </c>
      <c r="I9192">
        <f>YEAR(Table1[[#This Row],[date]])</f>
        <v>2011</v>
      </c>
      <c r="J9192">
        <f>Table1[[#This Row],[revenue]]-Table1[[#This Row],[budget_x]]</f>
        <v>-1857846</v>
      </c>
      <c r="K9192" s="7">
        <f>Table1[[#This Row],[profit /loss ]]/Table1[[#This Row],[budget_x]]</f>
        <v>-0.37156919999999999</v>
      </c>
      <c r="L9192" t="str" cm="1">
        <f t="array" ref="L9192">_xlfn.IFS(Table1[[#This Row],[score]]&gt;70,"high",Table1[[#This Row],[score]]&gt;50,"medium",Table1[[#This Row],[score]]&lt;=50,"low")</f>
        <v>medium</v>
      </c>
    </row>
    <row r="9193" spans="1:12" x14ac:dyDescent="0.3">
      <c r="A9193" t="s">
        <v>8830</v>
      </c>
      <c r="B9193" s="1">
        <v>30252</v>
      </c>
      <c r="C9193">
        <v>64</v>
      </c>
      <c r="D9193" t="s">
        <v>9</v>
      </c>
      <c r="E9193" t="s">
        <v>10</v>
      </c>
      <c r="F9193">
        <v>3250000</v>
      </c>
      <c r="G9193">
        <v>6965361</v>
      </c>
      <c r="H9193" t="s">
        <v>11</v>
      </c>
      <c r="I9193">
        <f>YEAR(Table1[[#This Row],[date]])</f>
        <v>1982</v>
      </c>
      <c r="J9193">
        <f>Table1[[#This Row],[revenue]]-Table1[[#This Row],[budget_x]]</f>
        <v>3715361</v>
      </c>
      <c r="K9193" s="7">
        <f>Table1[[#This Row],[profit /loss ]]/Table1[[#This Row],[budget_x]]</f>
        <v>1.1431880000000001</v>
      </c>
      <c r="L9193" t="str" cm="1">
        <f t="array" ref="L9193">_xlfn.IFS(Table1[[#This Row],[score]]&gt;70,"high",Table1[[#This Row],[score]]&gt;50,"medium",Table1[[#This Row],[score]]&lt;=50,"low")</f>
        <v>medium</v>
      </c>
    </row>
    <row r="9194" spans="1:12" x14ac:dyDescent="0.3">
      <c r="A9194" t="s">
        <v>8831</v>
      </c>
      <c r="B9194" s="1">
        <v>43417</v>
      </c>
      <c r="C9194">
        <v>69</v>
      </c>
      <c r="D9194" t="s">
        <v>9</v>
      </c>
      <c r="E9194" t="s">
        <v>10</v>
      </c>
      <c r="F9194">
        <v>54600000</v>
      </c>
      <c r="G9194">
        <v>225671705</v>
      </c>
      <c r="H9194" t="s">
        <v>17</v>
      </c>
      <c r="I9194">
        <f>YEAR(Table1[[#This Row],[date]])</f>
        <v>2018</v>
      </c>
      <c r="J9194">
        <f>Table1[[#This Row],[revenue]]-Table1[[#This Row],[budget_x]]</f>
        <v>171071705</v>
      </c>
      <c r="K9194" s="7">
        <f>Table1[[#This Row],[profit /loss ]]/Table1[[#This Row],[budget_x]]</f>
        <v>3.1331814102564102</v>
      </c>
      <c r="L9194" t="str" cm="1">
        <f t="array" ref="L9194">_xlfn.IFS(Table1[[#This Row],[score]]&gt;70,"high",Table1[[#This Row],[score]]&gt;50,"medium",Table1[[#This Row],[score]]&lt;=50,"low")</f>
        <v>medium</v>
      </c>
    </row>
    <row r="9195" spans="1:12" x14ac:dyDescent="0.3">
      <c r="A9195" t="s">
        <v>8832</v>
      </c>
      <c r="B9195" s="1">
        <v>43685</v>
      </c>
      <c r="C9195">
        <v>0</v>
      </c>
      <c r="D9195" t="s">
        <v>9</v>
      </c>
      <c r="E9195" t="s">
        <v>319</v>
      </c>
      <c r="F9195">
        <v>167540000</v>
      </c>
      <c r="G9195">
        <v>175269998.80000001</v>
      </c>
      <c r="H9195" t="s">
        <v>480</v>
      </c>
      <c r="I9195">
        <f>YEAR(Table1[[#This Row],[date]])</f>
        <v>2019</v>
      </c>
      <c r="J9195">
        <f>Table1[[#This Row],[revenue]]-Table1[[#This Row],[budget_x]]</f>
        <v>7729998.8000000119</v>
      </c>
      <c r="K9195" s="7">
        <f>Table1[[#This Row],[profit /loss ]]/Table1[[#This Row],[budget_x]]</f>
        <v>4.6138228482750461E-2</v>
      </c>
      <c r="L9195" t="str" cm="1">
        <f t="array" ref="L9195">_xlfn.IFS(Table1[[#This Row],[score]]&gt;70,"high",Table1[[#This Row],[score]]&gt;50,"medium",Table1[[#This Row],[score]]&lt;=50,"low")</f>
        <v>low</v>
      </c>
    </row>
    <row r="9196" spans="1:12" x14ac:dyDescent="0.3">
      <c r="A9196" t="s">
        <v>8833</v>
      </c>
      <c r="B9196" s="1">
        <v>43288</v>
      </c>
      <c r="C9196">
        <v>67</v>
      </c>
      <c r="D9196" t="s">
        <v>9</v>
      </c>
      <c r="E9196" t="s">
        <v>69</v>
      </c>
      <c r="F9196">
        <v>120040000</v>
      </c>
      <c r="G9196">
        <v>549268906</v>
      </c>
      <c r="H9196" t="s">
        <v>143</v>
      </c>
      <c r="I9196">
        <f>YEAR(Table1[[#This Row],[date]])</f>
        <v>2018</v>
      </c>
      <c r="J9196">
        <f>Table1[[#This Row],[revenue]]-Table1[[#This Row],[budget_x]]</f>
        <v>429228906</v>
      </c>
      <c r="K9196" s="7">
        <f>Table1[[#This Row],[profit /loss ]]/Table1[[#This Row],[budget_x]]</f>
        <v>3.5757156447850718</v>
      </c>
      <c r="L9196" t="str" cm="1">
        <f t="array" ref="L9196">_xlfn.IFS(Table1[[#This Row],[score]]&gt;70,"high",Table1[[#This Row],[score]]&gt;50,"medium",Table1[[#This Row],[score]]&lt;=50,"low")</f>
        <v>medium</v>
      </c>
    </row>
    <row r="9197" spans="1:12" x14ac:dyDescent="0.3">
      <c r="A9197" t="s">
        <v>8834</v>
      </c>
      <c r="B9197" s="1">
        <v>43804</v>
      </c>
      <c r="C9197">
        <v>67</v>
      </c>
      <c r="D9197" t="s">
        <v>9</v>
      </c>
      <c r="E9197" t="s">
        <v>95</v>
      </c>
      <c r="F9197">
        <v>72000000</v>
      </c>
      <c r="G9197">
        <v>318039059.19999999</v>
      </c>
      <c r="H9197" t="s">
        <v>96</v>
      </c>
      <c r="I9197">
        <f>YEAR(Table1[[#This Row],[date]])</f>
        <v>2019</v>
      </c>
      <c r="J9197">
        <f>Table1[[#This Row],[revenue]]-Table1[[#This Row],[budget_x]]</f>
        <v>246039059.19999999</v>
      </c>
      <c r="K9197" s="7">
        <f>Table1[[#This Row],[profit /loss ]]/Table1[[#This Row],[budget_x]]</f>
        <v>3.4172091555555553</v>
      </c>
      <c r="L9197" t="str" cm="1">
        <f t="array" ref="L9197">_xlfn.IFS(Table1[[#This Row],[score]]&gt;70,"high",Table1[[#This Row],[score]]&gt;50,"medium",Table1[[#This Row],[score]]&lt;=50,"low")</f>
        <v>medium</v>
      </c>
    </row>
    <row r="9198" spans="1:12" x14ac:dyDescent="0.3">
      <c r="A9198" t="s">
        <v>8835</v>
      </c>
      <c r="B9198" s="1">
        <v>32470</v>
      </c>
      <c r="C9198">
        <v>66</v>
      </c>
      <c r="D9198" t="s">
        <v>9</v>
      </c>
      <c r="E9198" t="s">
        <v>10</v>
      </c>
      <c r="F9198">
        <v>17500000</v>
      </c>
      <c r="G9198">
        <v>25024919</v>
      </c>
      <c r="H9198" t="s">
        <v>17</v>
      </c>
      <c r="I9198">
        <f>YEAR(Table1[[#This Row],[date]])</f>
        <v>1988</v>
      </c>
      <c r="J9198">
        <f>Table1[[#This Row],[revenue]]-Table1[[#This Row],[budget_x]]</f>
        <v>7524919</v>
      </c>
      <c r="K9198" s="7">
        <f>Table1[[#This Row],[profit /loss ]]/Table1[[#This Row],[budget_x]]</f>
        <v>0.42999537142857142</v>
      </c>
      <c r="L9198" t="str" cm="1">
        <f t="array" ref="L9198">_xlfn.IFS(Table1[[#This Row],[score]]&gt;70,"high",Table1[[#This Row],[score]]&gt;50,"medium",Table1[[#This Row],[score]]&lt;=50,"low")</f>
        <v>medium</v>
      </c>
    </row>
    <row r="9199" spans="1:12" x14ac:dyDescent="0.3">
      <c r="A9199" t="s">
        <v>8836</v>
      </c>
      <c r="B9199" s="1">
        <v>26342</v>
      </c>
      <c r="C9199">
        <v>74</v>
      </c>
      <c r="D9199" t="s">
        <v>9</v>
      </c>
      <c r="E9199" t="s">
        <v>10</v>
      </c>
      <c r="F9199">
        <v>6000000</v>
      </c>
      <c r="G9199">
        <v>140243886.40000001</v>
      </c>
      <c r="H9199" t="s">
        <v>17</v>
      </c>
      <c r="I9199">
        <f>YEAR(Table1[[#This Row],[date]])</f>
        <v>1972</v>
      </c>
      <c r="J9199">
        <f>Table1[[#This Row],[revenue]]-Table1[[#This Row],[budget_x]]</f>
        <v>134243886.40000001</v>
      </c>
      <c r="K9199" s="7">
        <f>Table1[[#This Row],[profit /loss ]]/Table1[[#This Row],[budget_x]]</f>
        <v>22.373981066666669</v>
      </c>
      <c r="L9199" t="str" cm="1">
        <f t="array" ref="L9199">_xlfn.IFS(Table1[[#This Row],[score]]&gt;70,"high",Table1[[#This Row],[score]]&gt;50,"medium",Table1[[#This Row],[score]]&lt;=50,"low")</f>
        <v>high</v>
      </c>
    </row>
    <row r="9200" spans="1:12" x14ac:dyDescent="0.3">
      <c r="A9200" t="s">
        <v>8837</v>
      </c>
      <c r="B9200" s="1">
        <v>44483</v>
      </c>
      <c r="C9200">
        <v>68</v>
      </c>
      <c r="D9200" t="s">
        <v>9</v>
      </c>
      <c r="E9200" t="s">
        <v>15</v>
      </c>
      <c r="F9200">
        <v>97400000</v>
      </c>
      <c r="G9200">
        <v>706693307.79999995</v>
      </c>
      <c r="H9200" t="s">
        <v>11</v>
      </c>
      <c r="I9200">
        <f>YEAR(Table1[[#This Row],[date]])</f>
        <v>2021</v>
      </c>
      <c r="J9200">
        <f>Table1[[#This Row],[revenue]]-Table1[[#This Row],[budget_x]]</f>
        <v>609293307.79999995</v>
      </c>
      <c r="K9200" s="7">
        <f>Table1[[#This Row],[profit /loss ]]/Table1[[#This Row],[budget_x]]</f>
        <v>6.2555781088295683</v>
      </c>
      <c r="L9200" t="str" cm="1">
        <f t="array" ref="L9200">_xlfn.IFS(Table1[[#This Row],[score]]&gt;70,"high",Table1[[#This Row],[score]]&gt;50,"medium",Table1[[#This Row],[score]]&lt;=50,"low")</f>
        <v>medium</v>
      </c>
    </row>
    <row r="9201" spans="1:12" x14ac:dyDescent="0.3">
      <c r="A9201" t="s">
        <v>8838</v>
      </c>
      <c r="B9201" s="1">
        <v>42503</v>
      </c>
      <c r="C9201">
        <v>51</v>
      </c>
      <c r="D9201" t="s">
        <v>9</v>
      </c>
      <c r="E9201" t="s">
        <v>10</v>
      </c>
      <c r="F9201">
        <v>9000000</v>
      </c>
      <c r="G9201">
        <v>34144483.600000001</v>
      </c>
      <c r="H9201" t="s">
        <v>17</v>
      </c>
      <c r="I9201">
        <f>YEAR(Table1[[#This Row],[date]])</f>
        <v>2016</v>
      </c>
      <c r="J9201">
        <f>Table1[[#This Row],[revenue]]-Table1[[#This Row],[budget_x]]</f>
        <v>25144483.600000001</v>
      </c>
      <c r="K9201" s="7">
        <f>Table1[[#This Row],[profit /loss ]]/Table1[[#This Row],[budget_x]]</f>
        <v>2.7938315111111112</v>
      </c>
      <c r="L9201" t="str" cm="1">
        <f t="array" ref="L9201">_xlfn.IFS(Table1[[#This Row],[score]]&gt;70,"high",Table1[[#This Row],[score]]&gt;50,"medium",Table1[[#This Row],[score]]&lt;=50,"low")</f>
        <v>medium</v>
      </c>
    </row>
    <row r="9202" spans="1:12" x14ac:dyDescent="0.3">
      <c r="A9202" t="s">
        <v>8839</v>
      </c>
      <c r="B9202" s="1">
        <v>38248</v>
      </c>
      <c r="C9202">
        <v>49</v>
      </c>
      <c r="D9202" t="s">
        <v>9</v>
      </c>
      <c r="E9202" t="s">
        <v>10</v>
      </c>
      <c r="F9202">
        <v>55000000</v>
      </c>
      <c r="G9202">
        <v>28231444</v>
      </c>
      <c r="H9202" t="s">
        <v>11</v>
      </c>
      <c r="I9202">
        <f>YEAR(Table1[[#This Row],[date]])</f>
        <v>2004</v>
      </c>
      <c r="J9202">
        <f>Table1[[#This Row],[revenue]]-Table1[[#This Row],[budget_x]]</f>
        <v>-26768556</v>
      </c>
      <c r="K9202" s="7">
        <f>Table1[[#This Row],[profit /loss ]]/Table1[[#This Row],[budget_x]]</f>
        <v>-0.48670101818181816</v>
      </c>
      <c r="L9202" t="str" cm="1">
        <f t="array" ref="L9202">_xlfn.IFS(Table1[[#This Row],[score]]&gt;70,"high",Table1[[#This Row],[score]]&gt;50,"medium",Table1[[#This Row],[score]]&lt;=50,"low")</f>
        <v>low</v>
      </c>
    </row>
    <row r="9203" spans="1:12" x14ac:dyDescent="0.3">
      <c r="A9203" t="s">
        <v>8840</v>
      </c>
      <c r="B9203" s="1">
        <v>29377</v>
      </c>
      <c r="C9203">
        <v>54</v>
      </c>
      <c r="D9203" t="s">
        <v>9</v>
      </c>
      <c r="E9203" t="s">
        <v>10</v>
      </c>
      <c r="F9203">
        <v>112200000</v>
      </c>
      <c r="G9203">
        <v>973467314</v>
      </c>
      <c r="H9203" t="s">
        <v>11</v>
      </c>
      <c r="I9203">
        <f>YEAR(Table1[[#This Row],[date]])</f>
        <v>1980</v>
      </c>
      <c r="J9203">
        <f>Table1[[#This Row],[revenue]]-Table1[[#This Row],[budget_x]]</f>
        <v>861267314</v>
      </c>
      <c r="K9203" s="7">
        <f>Table1[[#This Row],[profit /loss ]]/Table1[[#This Row],[budget_x]]</f>
        <v>7.6761792691622102</v>
      </c>
      <c r="L9203" t="str" cm="1">
        <f t="array" ref="L9203">_xlfn.IFS(Table1[[#This Row],[score]]&gt;70,"high",Table1[[#This Row],[score]]&gt;50,"medium",Table1[[#This Row],[score]]&lt;=50,"low")</f>
        <v>medium</v>
      </c>
    </row>
    <row r="9204" spans="1:12" x14ac:dyDescent="0.3">
      <c r="A9204" t="s">
        <v>8841</v>
      </c>
      <c r="B9204" s="1">
        <v>45022</v>
      </c>
      <c r="C9204">
        <v>0</v>
      </c>
      <c r="D9204" t="s">
        <v>9</v>
      </c>
      <c r="E9204" t="s">
        <v>10</v>
      </c>
      <c r="F9204">
        <v>100</v>
      </c>
      <c r="G9204">
        <v>1240261.6000000001</v>
      </c>
      <c r="H9204" t="s">
        <v>17</v>
      </c>
      <c r="I9204">
        <f>YEAR(Table1[[#This Row],[date]])</f>
        <v>2023</v>
      </c>
      <c r="J9204">
        <f>Table1[[#This Row],[revenue]]-Table1[[#This Row],[budget_x]]</f>
        <v>1240161.6000000001</v>
      </c>
      <c r="K9204" s="7">
        <f>Table1[[#This Row],[profit /loss ]]/Table1[[#This Row],[budget_x]]</f>
        <v>12401.616000000002</v>
      </c>
      <c r="L9204" t="str" cm="1">
        <f t="array" ref="L9204">_xlfn.IFS(Table1[[#This Row],[score]]&gt;70,"high",Table1[[#This Row],[score]]&gt;50,"medium",Table1[[#This Row],[score]]&lt;=50,"low")</f>
        <v>low</v>
      </c>
    </row>
    <row r="9205" spans="1:12" x14ac:dyDescent="0.3">
      <c r="A9205" t="s">
        <v>8842</v>
      </c>
      <c r="B9205" s="1">
        <v>33731</v>
      </c>
      <c r="C9205">
        <v>55</v>
      </c>
      <c r="D9205" t="s">
        <v>9</v>
      </c>
      <c r="E9205" t="s">
        <v>10</v>
      </c>
      <c r="F9205">
        <v>10000000</v>
      </c>
      <c r="G9205">
        <v>32100816</v>
      </c>
      <c r="H9205" t="s">
        <v>11</v>
      </c>
      <c r="I9205">
        <f>YEAR(Table1[[#This Row],[date]])</f>
        <v>1992</v>
      </c>
      <c r="J9205">
        <f>Table1[[#This Row],[revenue]]-Table1[[#This Row],[budget_x]]</f>
        <v>22100816</v>
      </c>
      <c r="K9205" s="7">
        <f>Table1[[#This Row],[profit /loss ]]/Table1[[#This Row],[budget_x]]</f>
        <v>2.2100816000000001</v>
      </c>
      <c r="L9205" t="str" cm="1">
        <f t="array" ref="L9205">_xlfn.IFS(Table1[[#This Row],[score]]&gt;70,"high",Table1[[#This Row],[score]]&gt;50,"medium",Table1[[#This Row],[score]]&lt;=50,"low")</f>
        <v>medium</v>
      </c>
    </row>
    <row r="9206" spans="1:12" x14ac:dyDescent="0.3">
      <c r="A9206" t="s">
        <v>8843</v>
      </c>
      <c r="B9206" s="1">
        <v>40452</v>
      </c>
      <c r="C9206">
        <v>55</v>
      </c>
      <c r="D9206" t="s">
        <v>9</v>
      </c>
      <c r="E9206" t="s">
        <v>10</v>
      </c>
      <c r="F9206">
        <v>2500000</v>
      </c>
      <c r="G9206">
        <v>156190</v>
      </c>
      <c r="H9206" t="s">
        <v>17</v>
      </c>
      <c r="I9206">
        <f>YEAR(Table1[[#This Row],[date]])</f>
        <v>2010</v>
      </c>
      <c r="J9206">
        <f>Table1[[#This Row],[revenue]]-Table1[[#This Row],[budget_x]]</f>
        <v>-2343810</v>
      </c>
      <c r="K9206" s="7">
        <f>Table1[[#This Row],[profit /loss ]]/Table1[[#This Row],[budget_x]]</f>
        <v>-0.93752400000000002</v>
      </c>
      <c r="L9206" t="str" cm="1">
        <f t="array" ref="L9206">_xlfn.IFS(Table1[[#This Row],[score]]&gt;70,"high",Table1[[#This Row],[score]]&gt;50,"medium",Table1[[#This Row],[score]]&lt;=50,"low")</f>
        <v>medium</v>
      </c>
    </row>
    <row r="9207" spans="1:12" x14ac:dyDescent="0.3">
      <c r="A9207" t="s">
        <v>8844</v>
      </c>
      <c r="B9207" s="1">
        <v>41439</v>
      </c>
      <c r="C9207">
        <v>74</v>
      </c>
      <c r="D9207" t="s">
        <v>9</v>
      </c>
      <c r="E9207" t="s">
        <v>10</v>
      </c>
      <c r="F9207">
        <v>79500000</v>
      </c>
      <c r="G9207">
        <v>708023892.39999998</v>
      </c>
      <c r="H9207" t="s">
        <v>17</v>
      </c>
      <c r="I9207">
        <f>YEAR(Table1[[#This Row],[date]])</f>
        <v>2013</v>
      </c>
      <c r="J9207">
        <f>Table1[[#This Row],[revenue]]-Table1[[#This Row],[budget_x]]</f>
        <v>628523892.39999998</v>
      </c>
      <c r="K9207" s="7">
        <f>Table1[[#This Row],[profit /loss ]]/Table1[[#This Row],[budget_x]]</f>
        <v>7.9059609106918236</v>
      </c>
      <c r="L9207" t="str" cm="1">
        <f t="array" ref="L9207">_xlfn.IFS(Table1[[#This Row],[score]]&gt;70,"high",Table1[[#This Row],[score]]&gt;50,"medium",Table1[[#This Row],[score]]&lt;=50,"low")</f>
        <v>high</v>
      </c>
    </row>
    <row r="9208" spans="1:12" x14ac:dyDescent="0.3">
      <c r="A9208" t="s">
        <v>8845</v>
      </c>
      <c r="B9208" s="1">
        <v>37681</v>
      </c>
      <c r="C9208">
        <v>63</v>
      </c>
      <c r="D9208" t="s">
        <v>9</v>
      </c>
      <c r="E9208" t="s">
        <v>10</v>
      </c>
      <c r="F9208">
        <v>174000000</v>
      </c>
      <c r="G9208">
        <v>333960611</v>
      </c>
      <c r="H9208" t="s">
        <v>17</v>
      </c>
      <c r="I9208">
        <f>YEAR(Table1[[#This Row],[date]])</f>
        <v>2003</v>
      </c>
      <c r="J9208">
        <f>Table1[[#This Row],[revenue]]-Table1[[#This Row],[budget_x]]</f>
        <v>159960611</v>
      </c>
      <c r="K9208" s="7">
        <f>Table1[[#This Row],[profit /loss ]]/Table1[[#This Row],[budget_x]]</f>
        <v>0.91931385632183904</v>
      </c>
      <c r="L9208" t="str" cm="1">
        <f t="array" ref="L9208">_xlfn.IFS(Table1[[#This Row],[score]]&gt;70,"high",Table1[[#This Row],[score]]&gt;50,"medium",Table1[[#This Row],[score]]&lt;=50,"low")</f>
        <v>medium</v>
      </c>
    </row>
    <row r="9209" spans="1:12" x14ac:dyDescent="0.3">
      <c r="A9209" t="s">
        <v>8846</v>
      </c>
      <c r="B9209" s="1">
        <v>34760</v>
      </c>
      <c r="C9209">
        <v>70</v>
      </c>
      <c r="D9209" t="s">
        <v>9</v>
      </c>
      <c r="E9209" t="s">
        <v>10</v>
      </c>
      <c r="F9209">
        <v>5000000</v>
      </c>
      <c r="G9209">
        <v>5438120</v>
      </c>
      <c r="H9209" t="s">
        <v>11</v>
      </c>
      <c r="I9209">
        <f>YEAR(Table1[[#This Row],[date]])</f>
        <v>1995</v>
      </c>
      <c r="J9209">
        <f>Table1[[#This Row],[revenue]]-Table1[[#This Row],[budget_x]]</f>
        <v>438120</v>
      </c>
      <c r="K9209" s="7">
        <f>Table1[[#This Row],[profit /loss ]]/Table1[[#This Row],[budget_x]]</f>
        <v>8.7623999999999994E-2</v>
      </c>
      <c r="L9209" t="str" cm="1">
        <f t="array" ref="L9209">_xlfn.IFS(Table1[[#This Row],[score]]&gt;70,"high",Table1[[#This Row],[score]]&gt;50,"medium",Table1[[#This Row],[score]]&lt;=50,"low")</f>
        <v>medium</v>
      </c>
    </row>
    <row r="9210" spans="1:12" x14ac:dyDescent="0.3">
      <c r="A9210" t="s">
        <v>8847</v>
      </c>
      <c r="B9210" s="1">
        <v>40514</v>
      </c>
      <c r="C9210">
        <v>63</v>
      </c>
      <c r="D9210" t="s">
        <v>9</v>
      </c>
      <c r="E9210" t="s">
        <v>10</v>
      </c>
      <c r="F9210">
        <v>20000000</v>
      </c>
      <c r="G9210">
        <v>32838945</v>
      </c>
      <c r="H9210" t="s">
        <v>11</v>
      </c>
      <c r="I9210">
        <f>YEAR(Table1[[#This Row],[date]])</f>
        <v>2010</v>
      </c>
      <c r="J9210">
        <f>Table1[[#This Row],[revenue]]-Table1[[#This Row],[budget_x]]</f>
        <v>12838945</v>
      </c>
      <c r="K9210" s="7">
        <f>Table1[[#This Row],[profit /loss ]]/Table1[[#This Row],[budget_x]]</f>
        <v>0.64194724999999997</v>
      </c>
      <c r="L9210" t="str" cm="1">
        <f t="array" ref="L9210">_xlfn.IFS(Table1[[#This Row],[score]]&gt;70,"high",Table1[[#This Row],[score]]&gt;50,"medium",Table1[[#This Row],[score]]&lt;=50,"low")</f>
        <v>medium</v>
      </c>
    </row>
    <row r="9211" spans="1:12" x14ac:dyDescent="0.3">
      <c r="A9211" t="s">
        <v>8848</v>
      </c>
      <c r="B9211" s="1">
        <v>34662</v>
      </c>
      <c r="C9211">
        <v>60</v>
      </c>
      <c r="D9211" t="s">
        <v>9</v>
      </c>
      <c r="E9211" t="s">
        <v>10</v>
      </c>
      <c r="F9211">
        <v>28000000</v>
      </c>
      <c r="G9211">
        <v>102053581</v>
      </c>
      <c r="H9211" t="s">
        <v>11</v>
      </c>
      <c r="I9211">
        <f>YEAR(Table1[[#This Row],[date]])</f>
        <v>1994</v>
      </c>
      <c r="J9211">
        <f>Table1[[#This Row],[revenue]]-Table1[[#This Row],[budget_x]]</f>
        <v>74053581</v>
      </c>
      <c r="K9211" s="7">
        <f>Table1[[#This Row],[profit /loss ]]/Table1[[#This Row],[budget_x]]</f>
        <v>2.6447707500000002</v>
      </c>
      <c r="L9211" t="str" cm="1">
        <f t="array" ref="L9211">_xlfn.IFS(Table1[[#This Row],[score]]&gt;70,"high",Table1[[#This Row],[score]]&gt;50,"medium",Table1[[#This Row],[score]]&lt;=50,"low")</f>
        <v>medium</v>
      </c>
    </row>
    <row r="9212" spans="1:12" x14ac:dyDescent="0.3">
      <c r="A9212" t="s">
        <v>8849</v>
      </c>
      <c r="B9212" s="1">
        <v>45022</v>
      </c>
      <c r="C9212">
        <v>0</v>
      </c>
      <c r="D9212" t="s">
        <v>9</v>
      </c>
      <c r="E9212" t="s">
        <v>8850</v>
      </c>
      <c r="F9212">
        <v>174600000</v>
      </c>
      <c r="G9212">
        <v>175269998.80000001</v>
      </c>
      <c r="H9212" t="s">
        <v>4861</v>
      </c>
      <c r="I9212">
        <f>YEAR(Table1[[#This Row],[date]])</f>
        <v>2023</v>
      </c>
      <c r="J9212">
        <f>Table1[[#This Row],[revenue]]-Table1[[#This Row],[budget_x]]</f>
        <v>669998.80000001192</v>
      </c>
      <c r="K9212" s="7">
        <f>Table1[[#This Row],[profit /loss ]]/Table1[[#This Row],[budget_x]]</f>
        <v>3.837335624284146E-3</v>
      </c>
      <c r="L9212" t="str" cm="1">
        <f t="array" ref="L9212">_xlfn.IFS(Table1[[#This Row],[score]]&gt;70,"high",Table1[[#This Row],[score]]&gt;50,"medium",Table1[[#This Row],[score]]&lt;=50,"low")</f>
        <v>low</v>
      </c>
    </row>
    <row r="9213" spans="1:12" x14ac:dyDescent="0.3">
      <c r="A9213" t="s">
        <v>8851</v>
      </c>
      <c r="B9213" s="1">
        <v>44770</v>
      </c>
      <c r="C9213">
        <v>50</v>
      </c>
      <c r="D9213" t="s">
        <v>9</v>
      </c>
      <c r="E9213" t="s">
        <v>171</v>
      </c>
      <c r="F9213">
        <v>118400000</v>
      </c>
      <c r="G9213">
        <v>417538398.19999999</v>
      </c>
      <c r="H9213" t="s">
        <v>11</v>
      </c>
      <c r="I9213">
        <f>YEAR(Table1[[#This Row],[date]])</f>
        <v>2022</v>
      </c>
      <c r="J9213">
        <f>Table1[[#This Row],[revenue]]-Table1[[#This Row],[budget_x]]</f>
        <v>299138398.19999999</v>
      </c>
      <c r="K9213" s="7">
        <f>Table1[[#This Row],[profit /loss ]]/Table1[[#This Row],[budget_x]]</f>
        <v>2.5265067415540541</v>
      </c>
      <c r="L9213" t="str" cm="1">
        <f t="array" ref="L9213">_xlfn.IFS(Table1[[#This Row],[score]]&gt;70,"high",Table1[[#This Row],[score]]&gt;50,"medium",Table1[[#This Row],[score]]&lt;=50,"low")</f>
        <v>low</v>
      </c>
    </row>
    <row r="9214" spans="1:12" x14ac:dyDescent="0.3">
      <c r="A9214" t="s">
        <v>8852</v>
      </c>
      <c r="B9214" s="1">
        <v>44301</v>
      </c>
      <c r="C9214">
        <v>59</v>
      </c>
      <c r="D9214" t="s">
        <v>9</v>
      </c>
      <c r="E9214" t="s">
        <v>74</v>
      </c>
      <c r="F9214">
        <v>88000000</v>
      </c>
      <c r="G9214">
        <v>503089616.80000001</v>
      </c>
      <c r="H9214" t="s">
        <v>75</v>
      </c>
      <c r="I9214">
        <f>YEAR(Table1[[#This Row],[date]])</f>
        <v>2021</v>
      </c>
      <c r="J9214">
        <f>Table1[[#This Row],[revenue]]-Table1[[#This Row],[budget_x]]</f>
        <v>415089616.80000001</v>
      </c>
      <c r="K9214" s="7">
        <f>Table1[[#This Row],[profit /loss ]]/Table1[[#This Row],[budget_x]]</f>
        <v>4.7169274636363641</v>
      </c>
      <c r="L9214" t="str" cm="1">
        <f t="array" ref="L9214">_xlfn.IFS(Table1[[#This Row],[score]]&gt;70,"high",Table1[[#This Row],[score]]&gt;50,"medium",Table1[[#This Row],[score]]&lt;=50,"low")</f>
        <v>medium</v>
      </c>
    </row>
    <row r="9215" spans="1:12" x14ac:dyDescent="0.3">
      <c r="A9215" t="s">
        <v>8853</v>
      </c>
      <c r="B9215" s="1">
        <v>41656</v>
      </c>
      <c r="C9215">
        <v>58</v>
      </c>
      <c r="D9215" t="s">
        <v>9</v>
      </c>
      <c r="E9215" t="s">
        <v>10</v>
      </c>
      <c r="F9215">
        <v>8000000</v>
      </c>
      <c r="G9215">
        <v>49732359.399999999</v>
      </c>
      <c r="H9215" t="s">
        <v>17</v>
      </c>
      <c r="I9215">
        <f>YEAR(Table1[[#This Row],[date]])</f>
        <v>2014</v>
      </c>
      <c r="J9215">
        <f>Table1[[#This Row],[revenue]]-Table1[[#This Row],[budget_x]]</f>
        <v>41732359.399999999</v>
      </c>
      <c r="K9215" s="7">
        <f>Table1[[#This Row],[profit /loss ]]/Table1[[#This Row],[budget_x]]</f>
        <v>5.216544925</v>
      </c>
      <c r="L9215" t="str" cm="1">
        <f t="array" ref="L9215">_xlfn.IFS(Table1[[#This Row],[score]]&gt;70,"high",Table1[[#This Row],[score]]&gt;50,"medium",Table1[[#This Row],[score]]&lt;=50,"low")</f>
        <v>medium</v>
      </c>
    </row>
    <row r="9216" spans="1:12" x14ac:dyDescent="0.3">
      <c r="A9216" t="s">
        <v>8854</v>
      </c>
      <c r="B9216" s="1">
        <v>35846</v>
      </c>
      <c r="C9216">
        <v>61</v>
      </c>
      <c r="D9216" t="s">
        <v>9</v>
      </c>
      <c r="E9216" t="s">
        <v>10</v>
      </c>
      <c r="F9216">
        <v>20846151.600000001</v>
      </c>
      <c r="G9216">
        <v>13035599</v>
      </c>
      <c r="H9216" t="s">
        <v>17</v>
      </c>
      <c r="I9216">
        <f>YEAR(Table1[[#This Row],[date]])</f>
        <v>1998</v>
      </c>
      <c r="J9216">
        <f>Table1[[#This Row],[revenue]]-Table1[[#This Row],[budget_x]]</f>
        <v>-7810552.6000000015</v>
      </c>
      <c r="K9216" s="7">
        <f>Table1[[#This Row],[profit /loss ]]/Table1[[#This Row],[budget_x]]</f>
        <v>-0.3746759953525427</v>
      </c>
      <c r="L9216" t="str" cm="1">
        <f t="array" ref="L9216">_xlfn.IFS(Table1[[#This Row],[score]]&gt;70,"high",Table1[[#This Row],[score]]&gt;50,"medium",Table1[[#This Row],[score]]&lt;=50,"low")</f>
        <v>medium</v>
      </c>
    </row>
    <row r="9217" spans="1:12" x14ac:dyDescent="0.3">
      <c r="A9217" t="s">
        <v>8855</v>
      </c>
      <c r="B9217" s="1">
        <v>37665</v>
      </c>
      <c r="C9217">
        <v>58</v>
      </c>
      <c r="D9217" t="s">
        <v>9</v>
      </c>
      <c r="E9217" t="s">
        <v>10</v>
      </c>
      <c r="F9217">
        <v>25000000</v>
      </c>
      <c r="G9217">
        <v>40796145</v>
      </c>
      <c r="H9217" t="s">
        <v>11</v>
      </c>
      <c r="I9217">
        <f>YEAR(Table1[[#This Row],[date]])</f>
        <v>2003</v>
      </c>
      <c r="J9217">
        <f>Table1[[#This Row],[revenue]]-Table1[[#This Row],[budget_x]]</f>
        <v>15796145</v>
      </c>
      <c r="K9217" s="7">
        <f>Table1[[#This Row],[profit /loss ]]/Table1[[#This Row],[budget_x]]</f>
        <v>0.63184580000000001</v>
      </c>
      <c r="L9217" t="str" cm="1">
        <f t="array" ref="L9217">_xlfn.IFS(Table1[[#This Row],[score]]&gt;70,"high",Table1[[#This Row],[score]]&gt;50,"medium",Table1[[#This Row],[score]]&lt;=50,"low")</f>
        <v>medium</v>
      </c>
    </row>
    <row r="9218" spans="1:12" x14ac:dyDescent="0.3">
      <c r="A9218" t="s">
        <v>8856</v>
      </c>
      <c r="B9218" s="1">
        <v>25256</v>
      </c>
      <c r="C9218">
        <v>65</v>
      </c>
      <c r="D9218" t="s">
        <v>9</v>
      </c>
      <c r="E9218" t="s">
        <v>10</v>
      </c>
      <c r="F9218">
        <v>39800000</v>
      </c>
      <c r="G9218">
        <v>51264022</v>
      </c>
      <c r="H9218" t="s">
        <v>11</v>
      </c>
      <c r="I9218">
        <f>YEAR(Table1[[#This Row],[date]])</f>
        <v>1969</v>
      </c>
      <c r="J9218">
        <f>Table1[[#This Row],[revenue]]-Table1[[#This Row],[budget_x]]</f>
        <v>11464022</v>
      </c>
      <c r="K9218" s="7">
        <f>Table1[[#This Row],[profit /loss ]]/Table1[[#This Row],[budget_x]]</f>
        <v>0.28804075376884425</v>
      </c>
      <c r="L9218" t="str" cm="1">
        <f t="array" ref="L9218">_xlfn.IFS(Table1[[#This Row],[score]]&gt;70,"high",Table1[[#This Row],[score]]&gt;50,"medium",Table1[[#This Row],[score]]&lt;=50,"low")</f>
        <v>medium</v>
      </c>
    </row>
    <row r="9219" spans="1:12" x14ac:dyDescent="0.3">
      <c r="A9219" t="s">
        <v>8857</v>
      </c>
      <c r="B9219" s="1">
        <v>44719</v>
      </c>
      <c r="C9219">
        <v>66</v>
      </c>
      <c r="D9219" t="s">
        <v>9</v>
      </c>
      <c r="E9219" t="s">
        <v>10</v>
      </c>
      <c r="F9219">
        <v>101000000</v>
      </c>
      <c r="G9219">
        <v>321357348.60000002</v>
      </c>
      <c r="H9219" t="s">
        <v>17</v>
      </c>
      <c r="I9219">
        <f>YEAR(Table1[[#This Row],[date]])</f>
        <v>2022</v>
      </c>
      <c r="J9219">
        <f>Table1[[#This Row],[revenue]]-Table1[[#This Row],[budget_x]]</f>
        <v>220357348.60000002</v>
      </c>
      <c r="K9219" s="7">
        <f>Table1[[#This Row],[profit /loss ]]/Table1[[#This Row],[budget_x]]</f>
        <v>2.1817559267326736</v>
      </c>
      <c r="L9219" t="str" cm="1">
        <f t="array" ref="L9219">_xlfn.IFS(Table1[[#This Row],[score]]&gt;70,"high",Table1[[#This Row],[score]]&gt;50,"medium",Table1[[#This Row],[score]]&lt;=50,"low")</f>
        <v>medium</v>
      </c>
    </row>
    <row r="9220" spans="1:12" x14ac:dyDescent="0.3">
      <c r="A9220" t="s">
        <v>8858</v>
      </c>
      <c r="B9220" s="1">
        <v>37035</v>
      </c>
      <c r="C9220">
        <v>58</v>
      </c>
      <c r="D9220" t="s">
        <v>9</v>
      </c>
      <c r="E9220" t="s">
        <v>10</v>
      </c>
      <c r="F9220">
        <v>62000000</v>
      </c>
      <c r="G9220">
        <v>18708848</v>
      </c>
      <c r="H9220" t="s">
        <v>11</v>
      </c>
      <c r="I9220">
        <f>YEAR(Table1[[#This Row],[date]])</f>
        <v>2001</v>
      </c>
      <c r="J9220">
        <f>Table1[[#This Row],[revenue]]-Table1[[#This Row],[budget_x]]</f>
        <v>-43291152</v>
      </c>
      <c r="K9220" s="7">
        <f>Table1[[#This Row],[profit /loss ]]/Table1[[#This Row],[budget_x]]</f>
        <v>-0.69824438709677417</v>
      </c>
      <c r="L9220" t="str" cm="1">
        <f t="array" ref="L9220">_xlfn.IFS(Table1[[#This Row],[score]]&gt;70,"high",Table1[[#This Row],[score]]&gt;50,"medium",Table1[[#This Row],[score]]&lt;=50,"low")</f>
        <v>medium</v>
      </c>
    </row>
    <row r="9221" spans="1:12" x14ac:dyDescent="0.3">
      <c r="A9221" t="s">
        <v>8859</v>
      </c>
      <c r="B9221" s="1">
        <v>43465</v>
      </c>
      <c r="C9221">
        <v>83</v>
      </c>
      <c r="D9221" t="s">
        <v>9</v>
      </c>
      <c r="E9221" t="s">
        <v>10</v>
      </c>
      <c r="F9221">
        <v>123000000</v>
      </c>
      <c r="G9221">
        <v>597125772</v>
      </c>
      <c r="H9221" t="s">
        <v>17</v>
      </c>
      <c r="I9221">
        <f>YEAR(Table1[[#This Row],[date]])</f>
        <v>2018</v>
      </c>
      <c r="J9221">
        <f>Table1[[#This Row],[revenue]]-Table1[[#This Row],[budget_x]]</f>
        <v>474125772</v>
      </c>
      <c r="K9221" s="7">
        <f>Table1[[#This Row],[profit /loss ]]/Table1[[#This Row],[budget_x]]</f>
        <v>3.8546810731707315</v>
      </c>
      <c r="L9221" t="str" cm="1">
        <f t="array" ref="L9221">_xlfn.IFS(Table1[[#This Row],[score]]&gt;70,"high",Table1[[#This Row],[score]]&gt;50,"medium",Table1[[#This Row],[score]]&lt;=50,"low")</f>
        <v>high</v>
      </c>
    </row>
    <row r="9222" spans="1:12" x14ac:dyDescent="0.3">
      <c r="A9222" t="s">
        <v>8860</v>
      </c>
      <c r="B9222" s="1">
        <v>29870</v>
      </c>
      <c r="C9222">
        <v>75</v>
      </c>
      <c r="D9222" t="s">
        <v>9</v>
      </c>
      <c r="E9222" t="s">
        <v>10</v>
      </c>
      <c r="F9222">
        <v>475000</v>
      </c>
      <c r="G9222">
        <v>15063</v>
      </c>
      <c r="H9222" t="s">
        <v>17</v>
      </c>
      <c r="I9222">
        <f>YEAR(Table1[[#This Row],[date]])</f>
        <v>1981</v>
      </c>
      <c r="J9222">
        <f>Table1[[#This Row],[revenue]]-Table1[[#This Row],[budget_x]]</f>
        <v>-459937</v>
      </c>
      <c r="K9222" s="7">
        <f>Table1[[#This Row],[profit /loss ]]/Table1[[#This Row],[budget_x]]</f>
        <v>-0.96828842105263158</v>
      </c>
      <c r="L9222" t="str" cm="1">
        <f t="array" ref="L9222">_xlfn.IFS(Table1[[#This Row],[score]]&gt;70,"high",Table1[[#This Row],[score]]&gt;50,"medium",Table1[[#This Row],[score]]&lt;=50,"low")</f>
        <v>high</v>
      </c>
    </row>
    <row r="9223" spans="1:12" x14ac:dyDescent="0.3">
      <c r="A9223" t="s">
        <v>8861</v>
      </c>
      <c r="B9223" s="1">
        <v>32400</v>
      </c>
      <c r="C9223">
        <v>71</v>
      </c>
      <c r="D9223" t="s">
        <v>9</v>
      </c>
      <c r="E9223" t="s">
        <v>10</v>
      </c>
      <c r="F9223">
        <v>49140000</v>
      </c>
      <c r="G9223">
        <v>275935082.80000001</v>
      </c>
      <c r="H9223" t="s">
        <v>17</v>
      </c>
      <c r="I9223">
        <f>YEAR(Table1[[#This Row],[date]])</f>
        <v>1988</v>
      </c>
      <c r="J9223">
        <f>Table1[[#This Row],[revenue]]-Table1[[#This Row],[budget_x]]</f>
        <v>226795082.80000001</v>
      </c>
      <c r="K9223" s="7">
        <f>Table1[[#This Row],[profit /loss ]]/Table1[[#This Row],[budget_x]]</f>
        <v>4.6152845502645503</v>
      </c>
      <c r="L9223" t="str" cm="1">
        <f t="array" ref="L9223">_xlfn.IFS(Table1[[#This Row],[score]]&gt;70,"high",Table1[[#This Row],[score]]&gt;50,"medium",Table1[[#This Row],[score]]&lt;=50,"low")</f>
        <v>high</v>
      </c>
    </row>
    <row r="9224" spans="1:12" x14ac:dyDescent="0.3">
      <c r="A9224" t="s">
        <v>8862</v>
      </c>
      <c r="B9224" s="1">
        <v>38701</v>
      </c>
      <c r="C9224">
        <v>74</v>
      </c>
      <c r="D9224" t="s">
        <v>9</v>
      </c>
      <c r="E9224" t="s">
        <v>171</v>
      </c>
      <c r="F9224">
        <v>22000000</v>
      </c>
      <c r="G9224">
        <v>17709155</v>
      </c>
      <c r="H9224" t="s">
        <v>11</v>
      </c>
      <c r="I9224">
        <f>YEAR(Table1[[#This Row],[date]])</f>
        <v>2005</v>
      </c>
      <c r="J9224">
        <f>Table1[[#This Row],[revenue]]-Table1[[#This Row],[budget_x]]</f>
        <v>-4290845</v>
      </c>
      <c r="K9224" s="7">
        <f>Table1[[#This Row],[profit /loss ]]/Table1[[#This Row],[budget_x]]</f>
        <v>-0.19503840909090908</v>
      </c>
      <c r="L9224" t="str" cm="1">
        <f t="array" ref="L9224">_xlfn.IFS(Table1[[#This Row],[score]]&gt;70,"high",Table1[[#This Row],[score]]&gt;50,"medium",Table1[[#This Row],[score]]&lt;=50,"low")</f>
        <v>high</v>
      </c>
    </row>
    <row r="9225" spans="1:12" x14ac:dyDescent="0.3">
      <c r="A9225" t="s">
        <v>8863</v>
      </c>
      <c r="B9225" s="1">
        <v>35964</v>
      </c>
      <c r="C9225">
        <v>69</v>
      </c>
      <c r="D9225" t="s">
        <v>9</v>
      </c>
      <c r="E9225" t="s">
        <v>10</v>
      </c>
      <c r="F9225">
        <v>28000000</v>
      </c>
      <c r="G9225">
        <v>5686694</v>
      </c>
      <c r="H9225" t="s">
        <v>11</v>
      </c>
      <c r="I9225">
        <f>YEAR(Table1[[#This Row],[date]])</f>
        <v>1998</v>
      </c>
      <c r="J9225">
        <f>Table1[[#This Row],[revenue]]-Table1[[#This Row],[budget_x]]</f>
        <v>-22313306</v>
      </c>
      <c r="K9225" s="7">
        <f>Table1[[#This Row],[profit /loss ]]/Table1[[#This Row],[budget_x]]</f>
        <v>-0.79690378571428566</v>
      </c>
      <c r="L9225" t="str" cm="1">
        <f t="array" ref="L9225">_xlfn.IFS(Table1[[#This Row],[score]]&gt;70,"high",Table1[[#This Row],[score]]&gt;50,"medium",Table1[[#This Row],[score]]&lt;=50,"low")</f>
        <v>medium</v>
      </c>
    </row>
    <row r="9226" spans="1:12" x14ac:dyDescent="0.3">
      <c r="A9226" t="s">
        <v>8864</v>
      </c>
      <c r="B9226" s="1">
        <v>45198</v>
      </c>
      <c r="C9226">
        <v>0</v>
      </c>
      <c r="D9226" t="s">
        <v>838</v>
      </c>
      <c r="E9226" t="s">
        <v>10</v>
      </c>
      <c r="F9226">
        <v>203940000</v>
      </c>
      <c r="G9226">
        <v>178359863</v>
      </c>
      <c r="H9226" t="s">
        <v>17</v>
      </c>
      <c r="I9226">
        <f>YEAR(Table1[[#This Row],[date]])</f>
        <v>2023</v>
      </c>
      <c r="J9226">
        <f>Table1[[#This Row],[revenue]]-Table1[[#This Row],[budget_x]]</f>
        <v>-25580137</v>
      </c>
      <c r="K9226" s="7">
        <f>Table1[[#This Row],[profit /loss ]]/Table1[[#This Row],[budget_x]]</f>
        <v>-0.12542971952535059</v>
      </c>
      <c r="L9226" t="str" cm="1">
        <f t="array" ref="L9226">_xlfn.IFS(Table1[[#This Row],[score]]&gt;70,"high",Table1[[#This Row],[score]]&gt;50,"medium",Table1[[#This Row],[score]]&lt;=50,"low")</f>
        <v>low</v>
      </c>
    </row>
    <row r="9227" spans="1:12" x14ac:dyDescent="0.3">
      <c r="A9227" t="s">
        <v>8865</v>
      </c>
      <c r="B9227" s="1">
        <v>39071</v>
      </c>
      <c r="C9227">
        <v>72</v>
      </c>
      <c r="D9227" t="s">
        <v>9</v>
      </c>
      <c r="E9227" t="s">
        <v>10</v>
      </c>
      <c r="F9227">
        <v>19400000</v>
      </c>
      <c r="G9227">
        <v>15118795</v>
      </c>
      <c r="H9227" t="s">
        <v>17</v>
      </c>
      <c r="I9227">
        <f>YEAR(Table1[[#This Row],[date]])</f>
        <v>2006</v>
      </c>
      <c r="J9227">
        <f>Table1[[#This Row],[revenue]]-Table1[[#This Row],[budget_x]]</f>
        <v>-4281205</v>
      </c>
      <c r="K9227" s="7">
        <f>Table1[[#This Row],[profit /loss ]]/Table1[[#This Row],[budget_x]]</f>
        <v>-0.22068067010309278</v>
      </c>
      <c r="L9227" t="str" cm="1">
        <f t="array" ref="L9227">_xlfn.IFS(Table1[[#This Row],[score]]&gt;70,"high",Table1[[#This Row],[score]]&gt;50,"medium",Table1[[#This Row],[score]]&lt;=50,"low")</f>
        <v>high</v>
      </c>
    </row>
    <row r="9228" spans="1:12" x14ac:dyDescent="0.3">
      <c r="A9228" t="s">
        <v>8866</v>
      </c>
      <c r="B9228" s="1">
        <v>43728</v>
      </c>
      <c r="C9228">
        <v>60</v>
      </c>
      <c r="D9228" t="s">
        <v>9</v>
      </c>
      <c r="E9228" t="s">
        <v>10</v>
      </c>
      <c r="F9228">
        <v>114200000</v>
      </c>
      <c r="G9228">
        <v>241031716.59999999</v>
      </c>
      <c r="H9228" t="s">
        <v>17</v>
      </c>
      <c r="I9228">
        <f>YEAR(Table1[[#This Row],[date]])</f>
        <v>2019</v>
      </c>
      <c r="J9228">
        <f>Table1[[#This Row],[revenue]]-Table1[[#This Row],[budget_x]]</f>
        <v>126831716.59999999</v>
      </c>
      <c r="K9228" s="7">
        <f>Table1[[#This Row],[profit /loss ]]/Table1[[#This Row],[budget_x]]</f>
        <v>1.1106104781085815</v>
      </c>
      <c r="L9228" t="str" cm="1">
        <f t="array" ref="L9228">_xlfn.IFS(Table1[[#This Row],[score]]&gt;70,"high",Table1[[#This Row],[score]]&gt;50,"medium",Table1[[#This Row],[score]]&lt;=50,"low")</f>
        <v>medium</v>
      </c>
    </row>
    <row r="9229" spans="1:12" x14ac:dyDescent="0.3">
      <c r="A9229" t="s">
        <v>8867</v>
      </c>
      <c r="B9229" s="1">
        <v>42964</v>
      </c>
      <c r="C9229">
        <v>60</v>
      </c>
      <c r="D9229" t="s">
        <v>9</v>
      </c>
      <c r="E9229" t="s">
        <v>10</v>
      </c>
      <c r="F9229">
        <v>156000000</v>
      </c>
      <c r="G9229">
        <v>380494409.60000002</v>
      </c>
      <c r="H9229" t="s">
        <v>11</v>
      </c>
      <c r="I9229">
        <f>YEAR(Table1[[#This Row],[date]])</f>
        <v>2017</v>
      </c>
      <c r="J9229">
        <f>Table1[[#This Row],[revenue]]-Table1[[#This Row],[budget_x]]</f>
        <v>224494409.60000002</v>
      </c>
      <c r="K9229" s="7">
        <f>Table1[[#This Row],[profit /loss ]]/Table1[[#This Row],[budget_x]]</f>
        <v>1.4390667282051284</v>
      </c>
      <c r="L9229" t="str" cm="1">
        <f t="array" ref="L9229">_xlfn.IFS(Table1[[#This Row],[score]]&gt;70,"high",Table1[[#This Row],[score]]&gt;50,"medium",Table1[[#This Row],[score]]&lt;=50,"low")</f>
        <v>medium</v>
      </c>
    </row>
    <row r="9230" spans="1:12" x14ac:dyDescent="0.3">
      <c r="A9230" t="s">
        <v>8868</v>
      </c>
      <c r="B9230" s="1">
        <v>38526</v>
      </c>
      <c r="C9230">
        <v>64</v>
      </c>
      <c r="D9230" t="s">
        <v>9</v>
      </c>
      <c r="E9230" t="s">
        <v>10</v>
      </c>
      <c r="F9230">
        <v>25000000</v>
      </c>
      <c r="G9230">
        <v>25732334</v>
      </c>
      <c r="H9230" t="s">
        <v>11</v>
      </c>
      <c r="I9230">
        <f>YEAR(Table1[[#This Row],[date]])</f>
        <v>2005</v>
      </c>
      <c r="J9230">
        <f>Table1[[#This Row],[revenue]]-Table1[[#This Row],[budget_x]]</f>
        <v>732334</v>
      </c>
      <c r="K9230" s="7">
        <f>Table1[[#This Row],[profit /loss ]]/Table1[[#This Row],[budget_x]]</f>
        <v>2.9293360000000001E-2</v>
      </c>
      <c r="L9230" t="str" cm="1">
        <f t="array" ref="L9230">_xlfn.IFS(Table1[[#This Row],[score]]&gt;70,"high",Table1[[#This Row],[score]]&gt;50,"medium",Table1[[#This Row],[score]]&lt;=50,"low")</f>
        <v>medium</v>
      </c>
    </row>
    <row r="9231" spans="1:12" x14ac:dyDescent="0.3">
      <c r="A9231" t="s">
        <v>8869</v>
      </c>
      <c r="B9231" s="1">
        <v>37575</v>
      </c>
      <c r="C9231">
        <v>53</v>
      </c>
      <c r="D9231" t="s">
        <v>9</v>
      </c>
      <c r="E9231" t="s">
        <v>10</v>
      </c>
      <c r="F9231">
        <v>25000000</v>
      </c>
      <c r="G9231">
        <v>19233280</v>
      </c>
      <c r="H9231" t="s">
        <v>11</v>
      </c>
      <c r="I9231">
        <f>YEAR(Table1[[#This Row],[date]])</f>
        <v>2002</v>
      </c>
      <c r="J9231">
        <f>Table1[[#This Row],[revenue]]-Table1[[#This Row],[budget_x]]</f>
        <v>-5766720</v>
      </c>
      <c r="K9231" s="7">
        <f>Table1[[#This Row],[profit /loss ]]/Table1[[#This Row],[budget_x]]</f>
        <v>-0.23066880000000001</v>
      </c>
      <c r="L9231" t="str" cm="1">
        <f t="array" ref="L9231">_xlfn.IFS(Table1[[#This Row],[score]]&gt;70,"high",Table1[[#This Row],[score]]&gt;50,"medium",Table1[[#This Row],[score]]&lt;=50,"low")</f>
        <v>medium</v>
      </c>
    </row>
    <row r="9232" spans="1:12" x14ac:dyDescent="0.3">
      <c r="A9232" t="s">
        <v>8870</v>
      </c>
      <c r="B9232" s="1">
        <v>45022</v>
      </c>
      <c r="C9232">
        <v>0</v>
      </c>
      <c r="D9232" t="s">
        <v>9</v>
      </c>
      <c r="E9232" t="s">
        <v>83</v>
      </c>
      <c r="F9232">
        <v>264940000</v>
      </c>
      <c r="G9232">
        <v>178359863</v>
      </c>
      <c r="H9232" t="s">
        <v>108</v>
      </c>
      <c r="I9232">
        <f>YEAR(Table1[[#This Row],[date]])</f>
        <v>2023</v>
      </c>
      <c r="J9232">
        <f>Table1[[#This Row],[revenue]]-Table1[[#This Row],[budget_x]]</f>
        <v>-86580137</v>
      </c>
      <c r="K9232" s="7">
        <f>Table1[[#This Row],[profit /loss ]]/Table1[[#This Row],[budget_x]]</f>
        <v>-0.32679148863893714</v>
      </c>
      <c r="L9232" t="str" cm="1">
        <f t="array" ref="L9232">_xlfn.IFS(Table1[[#This Row],[score]]&gt;70,"high",Table1[[#This Row],[score]]&gt;50,"medium",Table1[[#This Row],[score]]&lt;=50,"low")</f>
        <v>low</v>
      </c>
    </row>
    <row r="9233" spans="1:12" x14ac:dyDescent="0.3">
      <c r="A9233" t="s">
        <v>8871</v>
      </c>
      <c r="B9233" s="1">
        <v>45022</v>
      </c>
      <c r="C9233">
        <v>0</v>
      </c>
      <c r="D9233" t="s">
        <v>9</v>
      </c>
      <c r="E9233" t="s">
        <v>3845</v>
      </c>
      <c r="F9233">
        <v>167540000</v>
      </c>
      <c r="G9233">
        <v>175269998.80000001</v>
      </c>
      <c r="H9233" t="s">
        <v>1019</v>
      </c>
      <c r="I9233">
        <f>YEAR(Table1[[#This Row],[date]])</f>
        <v>2023</v>
      </c>
      <c r="J9233">
        <f>Table1[[#This Row],[revenue]]-Table1[[#This Row],[budget_x]]</f>
        <v>7729998.8000000119</v>
      </c>
      <c r="K9233" s="7">
        <f>Table1[[#This Row],[profit /loss ]]/Table1[[#This Row],[budget_x]]</f>
        <v>4.6138228482750461E-2</v>
      </c>
      <c r="L9233" t="str" cm="1">
        <f t="array" ref="L9233">_xlfn.IFS(Table1[[#This Row],[score]]&gt;70,"high",Table1[[#This Row],[score]]&gt;50,"medium",Table1[[#This Row],[score]]&lt;=50,"low")</f>
        <v>low</v>
      </c>
    </row>
    <row r="9234" spans="1:12" x14ac:dyDescent="0.3">
      <c r="A9234" t="s">
        <v>8872</v>
      </c>
      <c r="B9234" s="1">
        <v>33345</v>
      </c>
      <c r="C9234">
        <v>73</v>
      </c>
      <c r="D9234" t="s">
        <v>9</v>
      </c>
      <c r="E9234" t="s">
        <v>171</v>
      </c>
      <c r="F9234">
        <v>4000000</v>
      </c>
      <c r="G9234">
        <v>1794187</v>
      </c>
      <c r="H9234" t="s">
        <v>184</v>
      </c>
      <c r="I9234">
        <f>YEAR(Table1[[#This Row],[date]])</f>
        <v>1991</v>
      </c>
      <c r="J9234">
        <f>Table1[[#This Row],[revenue]]-Table1[[#This Row],[budget_x]]</f>
        <v>-2205813</v>
      </c>
      <c r="K9234" s="7">
        <f>Table1[[#This Row],[profit /loss ]]/Table1[[#This Row],[budget_x]]</f>
        <v>-0.55145325000000001</v>
      </c>
      <c r="L9234" t="str" cm="1">
        <f t="array" ref="L9234">_xlfn.IFS(Table1[[#This Row],[score]]&gt;70,"high",Table1[[#This Row],[score]]&gt;50,"medium",Table1[[#This Row],[score]]&lt;=50,"low")</f>
        <v>high</v>
      </c>
    </row>
    <row r="9235" spans="1:12" x14ac:dyDescent="0.3">
      <c r="A9235" t="s">
        <v>8873</v>
      </c>
      <c r="B9235" s="1">
        <v>45022</v>
      </c>
      <c r="C9235">
        <v>0</v>
      </c>
      <c r="D9235" t="s">
        <v>9</v>
      </c>
      <c r="E9235" t="s">
        <v>83</v>
      </c>
      <c r="F9235">
        <v>174600000</v>
      </c>
      <c r="G9235">
        <v>175269998.80000001</v>
      </c>
      <c r="H9235" t="s">
        <v>108</v>
      </c>
      <c r="I9235">
        <f>YEAR(Table1[[#This Row],[date]])</f>
        <v>2023</v>
      </c>
      <c r="J9235">
        <f>Table1[[#This Row],[revenue]]-Table1[[#This Row],[budget_x]]</f>
        <v>669998.80000001192</v>
      </c>
      <c r="K9235" s="7">
        <f>Table1[[#This Row],[profit /loss ]]/Table1[[#This Row],[budget_x]]</f>
        <v>3.837335624284146E-3</v>
      </c>
      <c r="L9235" t="str" cm="1">
        <f t="array" ref="L9235">_xlfn.IFS(Table1[[#This Row],[score]]&gt;70,"high",Table1[[#This Row],[score]]&gt;50,"medium",Table1[[#This Row],[score]]&lt;=50,"low")</f>
        <v>low</v>
      </c>
    </row>
    <row r="9236" spans="1:12" x14ac:dyDescent="0.3">
      <c r="A9236" t="s">
        <v>8874</v>
      </c>
      <c r="B9236" s="1">
        <v>35570</v>
      </c>
      <c r="C9236">
        <v>48</v>
      </c>
      <c r="D9236" t="s">
        <v>9</v>
      </c>
      <c r="E9236" t="s">
        <v>10</v>
      </c>
      <c r="F9236">
        <v>119000000</v>
      </c>
      <c r="G9236">
        <v>937727043.79999995</v>
      </c>
      <c r="H9236" t="s">
        <v>17</v>
      </c>
      <c r="I9236">
        <f>YEAR(Table1[[#This Row],[date]])</f>
        <v>1997</v>
      </c>
      <c r="J9236">
        <f>Table1[[#This Row],[revenue]]-Table1[[#This Row],[budget_x]]</f>
        <v>818727043.79999995</v>
      </c>
      <c r="K9236" s="7">
        <f>Table1[[#This Row],[profit /loss ]]/Table1[[#This Row],[budget_x]]</f>
        <v>6.8800591915966383</v>
      </c>
      <c r="L9236" t="str" cm="1">
        <f t="array" ref="L9236">_xlfn.IFS(Table1[[#This Row],[score]]&gt;70,"high",Table1[[#This Row],[score]]&gt;50,"medium",Table1[[#This Row],[score]]&lt;=50,"low")</f>
        <v>low</v>
      </c>
    </row>
    <row r="9237" spans="1:12" x14ac:dyDescent="0.3">
      <c r="A9237" t="s">
        <v>8875</v>
      </c>
      <c r="B9237" s="1">
        <v>44308</v>
      </c>
      <c r="C9237">
        <v>60</v>
      </c>
      <c r="D9237" t="s">
        <v>9</v>
      </c>
      <c r="E9237" t="s">
        <v>69</v>
      </c>
      <c r="F9237">
        <v>134200000</v>
      </c>
      <c r="G9237">
        <v>264583010.59999999</v>
      </c>
      <c r="H9237" t="s">
        <v>11</v>
      </c>
      <c r="I9237">
        <f>YEAR(Table1[[#This Row],[date]])</f>
        <v>2021</v>
      </c>
      <c r="J9237">
        <f>Table1[[#This Row],[revenue]]-Table1[[#This Row],[budget_x]]</f>
        <v>130383010.59999999</v>
      </c>
      <c r="K9237" s="7">
        <f>Table1[[#This Row],[profit /loss ]]/Table1[[#This Row],[budget_x]]</f>
        <v>0.97155745603576749</v>
      </c>
      <c r="L9237" t="str" cm="1">
        <f t="array" ref="L9237">_xlfn.IFS(Table1[[#This Row],[score]]&gt;70,"high",Table1[[#This Row],[score]]&gt;50,"medium",Table1[[#This Row],[score]]&lt;=50,"low")</f>
        <v>medium</v>
      </c>
    </row>
    <row r="9238" spans="1:12" x14ac:dyDescent="0.3">
      <c r="A9238" t="s">
        <v>8876</v>
      </c>
      <c r="B9238" s="1">
        <v>44632</v>
      </c>
      <c r="C9238">
        <v>74</v>
      </c>
      <c r="D9238" t="s">
        <v>9</v>
      </c>
      <c r="E9238" t="s">
        <v>10</v>
      </c>
      <c r="F9238">
        <v>79500000</v>
      </c>
      <c r="G9238">
        <v>708023892.39999998</v>
      </c>
      <c r="H9238" t="s">
        <v>17</v>
      </c>
      <c r="I9238">
        <f>YEAR(Table1[[#This Row],[date]])</f>
        <v>2022</v>
      </c>
      <c r="J9238">
        <f>Table1[[#This Row],[revenue]]-Table1[[#This Row],[budget_x]]</f>
        <v>628523892.39999998</v>
      </c>
      <c r="K9238" s="7">
        <f>Table1[[#This Row],[profit /loss ]]/Table1[[#This Row],[budget_x]]</f>
        <v>7.9059609106918236</v>
      </c>
      <c r="L9238" t="str" cm="1">
        <f t="array" ref="L9238">_xlfn.IFS(Table1[[#This Row],[score]]&gt;70,"high",Table1[[#This Row],[score]]&gt;50,"medium",Table1[[#This Row],[score]]&lt;=50,"low")</f>
        <v>high</v>
      </c>
    </row>
    <row r="9239" spans="1:12" x14ac:dyDescent="0.3">
      <c r="A9239" t="s">
        <v>8877</v>
      </c>
      <c r="B9239" s="1">
        <v>31680</v>
      </c>
      <c r="C9239">
        <v>66</v>
      </c>
      <c r="D9239" t="s">
        <v>9</v>
      </c>
      <c r="E9239" t="s">
        <v>10</v>
      </c>
      <c r="F9239">
        <v>11000000</v>
      </c>
      <c r="G9239">
        <v>71600000</v>
      </c>
      <c r="H9239" t="s">
        <v>11</v>
      </c>
      <c r="I9239">
        <f>YEAR(Table1[[#This Row],[date]])</f>
        <v>1986</v>
      </c>
      <c r="J9239">
        <f>Table1[[#This Row],[revenue]]-Table1[[#This Row],[budget_x]]</f>
        <v>60600000</v>
      </c>
      <c r="K9239" s="7">
        <f>Table1[[#This Row],[profit /loss ]]/Table1[[#This Row],[budget_x]]</f>
        <v>5.5090909090909088</v>
      </c>
      <c r="L9239" t="str" cm="1">
        <f t="array" ref="L9239">_xlfn.IFS(Table1[[#This Row],[score]]&gt;70,"high",Table1[[#This Row],[score]]&gt;50,"medium",Table1[[#This Row],[score]]&lt;=50,"low")</f>
        <v>medium</v>
      </c>
    </row>
    <row r="9240" spans="1:12" x14ac:dyDescent="0.3">
      <c r="A9240" t="s">
        <v>8878</v>
      </c>
      <c r="B9240" s="1">
        <v>43356</v>
      </c>
      <c r="C9240">
        <v>73</v>
      </c>
      <c r="D9240" t="s">
        <v>9</v>
      </c>
      <c r="E9240" t="s">
        <v>69</v>
      </c>
      <c r="F9240">
        <v>89800000</v>
      </c>
      <c r="G9240">
        <v>412837601.80000001</v>
      </c>
      <c r="H9240" t="s">
        <v>11</v>
      </c>
      <c r="I9240">
        <f>YEAR(Table1[[#This Row],[date]])</f>
        <v>2018</v>
      </c>
      <c r="J9240">
        <f>Table1[[#This Row],[revenue]]-Table1[[#This Row],[budget_x]]</f>
        <v>323037601.80000001</v>
      </c>
      <c r="K9240" s="7">
        <f>Table1[[#This Row],[profit /loss ]]/Table1[[#This Row],[budget_x]]</f>
        <v>3.597300688195991</v>
      </c>
      <c r="L9240" t="str" cm="1">
        <f t="array" ref="L9240">_xlfn.IFS(Table1[[#This Row],[score]]&gt;70,"high",Table1[[#This Row],[score]]&gt;50,"medium",Table1[[#This Row],[score]]&lt;=50,"low")</f>
        <v>high</v>
      </c>
    </row>
    <row r="9241" spans="1:12" x14ac:dyDescent="0.3">
      <c r="A9241" t="s">
        <v>8879</v>
      </c>
      <c r="B9241" s="1">
        <v>39534</v>
      </c>
      <c r="C9241">
        <v>59</v>
      </c>
      <c r="D9241" t="s">
        <v>9</v>
      </c>
      <c r="E9241" t="s">
        <v>10</v>
      </c>
      <c r="F9241">
        <v>22620000</v>
      </c>
      <c r="G9241">
        <v>29066681</v>
      </c>
      <c r="H9241" t="s">
        <v>11</v>
      </c>
      <c r="I9241">
        <f>YEAR(Table1[[#This Row],[date]])</f>
        <v>2008</v>
      </c>
      <c r="J9241">
        <f>Table1[[#This Row],[revenue]]-Table1[[#This Row],[budget_x]]</f>
        <v>6446681</v>
      </c>
      <c r="K9241" s="7">
        <f>Table1[[#This Row],[profit /loss ]]/Table1[[#This Row],[budget_x]]</f>
        <v>0.28499916003536691</v>
      </c>
      <c r="L9241" t="str" cm="1">
        <f t="array" ref="L9241">_xlfn.IFS(Table1[[#This Row],[score]]&gt;70,"high",Table1[[#This Row],[score]]&gt;50,"medium",Table1[[#This Row],[score]]&lt;=50,"low")</f>
        <v>medium</v>
      </c>
    </row>
    <row r="9242" spans="1:12" x14ac:dyDescent="0.3">
      <c r="A9242" t="s">
        <v>8880</v>
      </c>
      <c r="B9242" s="1">
        <v>37723</v>
      </c>
      <c r="C9242">
        <v>69</v>
      </c>
      <c r="D9242" t="s">
        <v>9</v>
      </c>
      <c r="E9242" t="s">
        <v>10</v>
      </c>
      <c r="F9242">
        <v>40000000</v>
      </c>
      <c r="G9242">
        <v>65754228</v>
      </c>
      <c r="H9242" t="s">
        <v>11</v>
      </c>
      <c r="I9242">
        <f>YEAR(Table1[[#This Row],[date]])</f>
        <v>2003</v>
      </c>
      <c r="J9242">
        <f>Table1[[#This Row],[revenue]]-Table1[[#This Row],[budget_x]]</f>
        <v>25754228</v>
      </c>
      <c r="K9242" s="7">
        <f>Table1[[#This Row],[profit /loss ]]/Table1[[#This Row],[budget_x]]</f>
        <v>0.64385570000000003</v>
      </c>
      <c r="L9242" t="str" cm="1">
        <f t="array" ref="L9242">_xlfn.IFS(Table1[[#This Row],[score]]&gt;70,"high",Table1[[#This Row],[score]]&gt;50,"medium",Table1[[#This Row],[score]]&lt;=50,"low")</f>
        <v>medium</v>
      </c>
    </row>
    <row r="9243" spans="1:12" x14ac:dyDescent="0.3">
      <c r="A9243" t="s">
        <v>2921</v>
      </c>
      <c r="B9243" s="1">
        <v>36957</v>
      </c>
      <c r="C9243">
        <v>74</v>
      </c>
      <c r="D9243" t="s">
        <v>9</v>
      </c>
      <c r="E9243" t="s">
        <v>125</v>
      </c>
      <c r="F9243">
        <v>830001.4</v>
      </c>
      <c r="G9243">
        <v>13782896</v>
      </c>
      <c r="H9243" t="s">
        <v>132</v>
      </c>
      <c r="I9243">
        <f>YEAR(Table1[[#This Row],[date]])</f>
        <v>2001</v>
      </c>
      <c r="J9243">
        <f>Table1[[#This Row],[revenue]]-Table1[[#This Row],[budget_x]]</f>
        <v>12952894.6</v>
      </c>
      <c r="K9243" s="7">
        <f>Table1[[#This Row],[profit /loss ]]/Table1[[#This Row],[budget_x]]</f>
        <v>15.605870785278192</v>
      </c>
      <c r="L9243" t="str" cm="1">
        <f t="array" ref="L9243">_xlfn.IFS(Table1[[#This Row],[score]]&gt;70,"high",Table1[[#This Row],[score]]&gt;50,"medium",Table1[[#This Row],[score]]&lt;=50,"low")</f>
        <v>high</v>
      </c>
    </row>
    <row r="9244" spans="1:12" x14ac:dyDescent="0.3">
      <c r="A9244" t="s">
        <v>8881</v>
      </c>
      <c r="B9244" s="1">
        <v>40268</v>
      </c>
      <c r="C9244">
        <v>66</v>
      </c>
      <c r="D9244" t="s">
        <v>9</v>
      </c>
      <c r="E9244" t="s">
        <v>10</v>
      </c>
      <c r="F9244">
        <v>250000</v>
      </c>
      <c r="G9244">
        <v>244880940</v>
      </c>
      <c r="H9244" t="s">
        <v>17</v>
      </c>
      <c r="I9244">
        <f>YEAR(Table1[[#This Row],[date]])</f>
        <v>2010</v>
      </c>
      <c r="J9244">
        <f>Table1[[#This Row],[revenue]]-Table1[[#This Row],[budget_x]]</f>
        <v>244630940</v>
      </c>
      <c r="K9244" s="7">
        <f>Table1[[#This Row],[profit /loss ]]/Table1[[#This Row],[budget_x]]</f>
        <v>978.52376000000004</v>
      </c>
      <c r="L9244" t="str" cm="1">
        <f t="array" ref="L9244">_xlfn.IFS(Table1[[#This Row],[score]]&gt;70,"high",Table1[[#This Row],[score]]&gt;50,"medium",Table1[[#This Row],[score]]&lt;=50,"low")</f>
        <v>medium</v>
      </c>
    </row>
    <row r="9245" spans="1:12" x14ac:dyDescent="0.3">
      <c r="A9245" t="s">
        <v>8882</v>
      </c>
      <c r="B9245" s="1">
        <v>43970</v>
      </c>
      <c r="C9245">
        <v>63</v>
      </c>
      <c r="D9245" t="s">
        <v>9</v>
      </c>
      <c r="E9245" t="s">
        <v>10</v>
      </c>
      <c r="F9245">
        <v>146000000</v>
      </c>
      <c r="G9245">
        <v>285047855</v>
      </c>
      <c r="H9245" t="s">
        <v>17</v>
      </c>
      <c r="I9245">
        <f>YEAR(Table1[[#This Row],[date]])</f>
        <v>2020</v>
      </c>
      <c r="J9245">
        <f>Table1[[#This Row],[revenue]]-Table1[[#This Row],[budget_x]]</f>
        <v>139047855</v>
      </c>
      <c r="K9245" s="7">
        <f>Table1[[#This Row],[profit /loss ]]/Table1[[#This Row],[budget_x]]</f>
        <v>0.95238256849315073</v>
      </c>
      <c r="L9245" t="str" cm="1">
        <f t="array" ref="L9245">_xlfn.IFS(Table1[[#This Row],[score]]&gt;70,"high",Table1[[#This Row],[score]]&gt;50,"medium",Table1[[#This Row],[score]]&lt;=50,"low")</f>
        <v>medium</v>
      </c>
    </row>
    <row r="9246" spans="1:12" x14ac:dyDescent="0.3">
      <c r="A9246" t="s">
        <v>8883</v>
      </c>
      <c r="B9246" s="1">
        <v>28343</v>
      </c>
      <c r="C9246">
        <v>50</v>
      </c>
      <c r="D9246" t="s">
        <v>9</v>
      </c>
      <c r="E9246" t="s">
        <v>69</v>
      </c>
      <c r="F9246">
        <v>163600000</v>
      </c>
      <c r="G9246">
        <v>812667214.20000005</v>
      </c>
      <c r="H9246" t="s">
        <v>143</v>
      </c>
      <c r="I9246">
        <f>YEAR(Table1[[#This Row],[date]])</f>
        <v>1977</v>
      </c>
      <c r="J9246">
        <f>Table1[[#This Row],[revenue]]-Table1[[#This Row],[budget_x]]</f>
        <v>649067214.20000005</v>
      </c>
      <c r="K9246" s="7">
        <f>Table1[[#This Row],[profit /loss ]]/Table1[[#This Row],[budget_x]]</f>
        <v>3.9674035097799516</v>
      </c>
      <c r="L9246" t="str" cm="1">
        <f t="array" ref="L9246">_xlfn.IFS(Table1[[#This Row],[score]]&gt;70,"high",Table1[[#This Row],[score]]&gt;50,"medium",Table1[[#This Row],[score]]&lt;=50,"low")</f>
        <v>low</v>
      </c>
    </row>
    <row r="9247" spans="1:12" x14ac:dyDescent="0.3">
      <c r="A9247" t="s">
        <v>8884</v>
      </c>
      <c r="B9247" s="1">
        <v>41333</v>
      </c>
      <c r="C9247">
        <v>72</v>
      </c>
      <c r="D9247" t="s">
        <v>9</v>
      </c>
      <c r="E9247" t="s">
        <v>10</v>
      </c>
      <c r="F9247">
        <v>28000000</v>
      </c>
      <c r="G9247">
        <v>94050951</v>
      </c>
      <c r="H9247" t="s">
        <v>11</v>
      </c>
      <c r="I9247">
        <f>YEAR(Table1[[#This Row],[date]])</f>
        <v>2013</v>
      </c>
      <c r="J9247">
        <f>Table1[[#This Row],[revenue]]-Table1[[#This Row],[budget_x]]</f>
        <v>66050951</v>
      </c>
      <c r="K9247" s="7">
        <f>Table1[[#This Row],[profit /loss ]]/Table1[[#This Row],[budget_x]]</f>
        <v>2.3589625357142858</v>
      </c>
      <c r="L9247" t="str" cm="1">
        <f t="array" ref="L9247">_xlfn.IFS(Table1[[#This Row],[score]]&gt;70,"high",Table1[[#This Row],[score]]&gt;50,"medium",Table1[[#This Row],[score]]&lt;=50,"low")</f>
        <v>high</v>
      </c>
    </row>
    <row r="9248" spans="1:12" x14ac:dyDescent="0.3">
      <c r="A9248" t="s">
        <v>8885</v>
      </c>
      <c r="B9248" s="1">
        <v>42979</v>
      </c>
      <c r="C9248">
        <v>77</v>
      </c>
      <c r="D9248" t="s">
        <v>9</v>
      </c>
      <c r="E9248" t="s">
        <v>15</v>
      </c>
      <c r="F9248">
        <v>90000000</v>
      </c>
      <c r="G9248">
        <v>750577016.39999998</v>
      </c>
      <c r="H9248" t="s">
        <v>25</v>
      </c>
      <c r="I9248">
        <f>YEAR(Table1[[#This Row],[date]])</f>
        <v>2017</v>
      </c>
      <c r="J9248">
        <f>Table1[[#This Row],[revenue]]-Table1[[#This Row],[budget_x]]</f>
        <v>660577016.39999998</v>
      </c>
      <c r="K9248" s="7">
        <f>Table1[[#This Row],[profit /loss ]]/Table1[[#This Row],[budget_x]]</f>
        <v>7.3397446266666666</v>
      </c>
      <c r="L9248" t="str" cm="1">
        <f t="array" ref="L9248">_xlfn.IFS(Table1[[#This Row],[score]]&gt;70,"high",Table1[[#This Row],[score]]&gt;50,"medium",Table1[[#This Row],[score]]&lt;=50,"low")</f>
        <v>high</v>
      </c>
    </row>
    <row r="9249" spans="1:12" x14ac:dyDescent="0.3">
      <c r="A9249" t="s">
        <v>8886</v>
      </c>
      <c r="B9249" s="1">
        <v>39136</v>
      </c>
      <c r="C9249">
        <v>58</v>
      </c>
      <c r="D9249" t="s">
        <v>9</v>
      </c>
      <c r="E9249" t="s">
        <v>10</v>
      </c>
      <c r="F9249">
        <v>10000000</v>
      </c>
      <c r="G9249">
        <v>21851362</v>
      </c>
      <c r="H9249" t="s">
        <v>17</v>
      </c>
      <c r="I9249">
        <f>YEAR(Table1[[#This Row],[date]])</f>
        <v>2007</v>
      </c>
      <c r="J9249">
        <f>Table1[[#This Row],[revenue]]-Table1[[#This Row],[budget_x]]</f>
        <v>11851362</v>
      </c>
      <c r="K9249" s="7">
        <f>Table1[[#This Row],[profit /loss ]]/Table1[[#This Row],[budget_x]]</f>
        <v>1.1851362000000001</v>
      </c>
      <c r="L9249" t="str" cm="1">
        <f t="array" ref="L9249">_xlfn.IFS(Table1[[#This Row],[score]]&gt;70,"high",Table1[[#This Row],[score]]&gt;50,"medium",Table1[[#This Row],[score]]&lt;=50,"low")</f>
        <v>medium</v>
      </c>
    </row>
    <row r="9250" spans="1:12" x14ac:dyDescent="0.3">
      <c r="A9250" t="s">
        <v>8887</v>
      </c>
      <c r="B9250" s="1">
        <v>39044</v>
      </c>
      <c r="C9250">
        <v>55</v>
      </c>
      <c r="D9250" t="s">
        <v>9</v>
      </c>
      <c r="E9250" t="s">
        <v>10</v>
      </c>
      <c r="F9250">
        <v>51000000</v>
      </c>
      <c r="G9250">
        <v>46815807</v>
      </c>
      <c r="H9250" t="s">
        <v>11</v>
      </c>
      <c r="I9250">
        <f>YEAR(Table1[[#This Row],[date]])</f>
        <v>2006</v>
      </c>
      <c r="J9250">
        <f>Table1[[#This Row],[revenue]]-Table1[[#This Row],[budget_x]]</f>
        <v>-4184193</v>
      </c>
      <c r="K9250" s="7">
        <f>Table1[[#This Row],[profit /loss ]]/Table1[[#This Row],[budget_x]]</f>
        <v>-8.2043000000000005E-2</v>
      </c>
      <c r="L9250" t="str" cm="1">
        <f t="array" ref="L9250">_xlfn.IFS(Table1[[#This Row],[score]]&gt;70,"high",Table1[[#This Row],[score]]&gt;50,"medium",Table1[[#This Row],[score]]&lt;=50,"low")</f>
        <v>medium</v>
      </c>
    </row>
    <row r="9251" spans="1:12" x14ac:dyDescent="0.3">
      <c r="A9251" t="s">
        <v>8888</v>
      </c>
      <c r="B9251" s="1">
        <v>42797</v>
      </c>
      <c r="C9251">
        <v>65</v>
      </c>
      <c r="D9251" t="s">
        <v>9</v>
      </c>
      <c r="E9251" t="s">
        <v>15</v>
      </c>
      <c r="F9251">
        <v>5000000</v>
      </c>
      <c r="G9251">
        <v>227481688.59999999</v>
      </c>
      <c r="H9251" t="s">
        <v>52</v>
      </c>
      <c r="I9251">
        <f>YEAR(Table1[[#This Row],[date]])</f>
        <v>2017</v>
      </c>
      <c r="J9251">
        <f>Table1[[#This Row],[revenue]]-Table1[[#This Row],[budget_x]]</f>
        <v>222481688.59999999</v>
      </c>
      <c r="K9251" s="7">
        <f>Table1[[#This Row],[profit /loss ]]/Table1[[#This Row],[budget_x]]</f>
        <v>44.49633772</v>
      </c>
      <c r="L9251" t="str" cm="1">
        <f t="array" ref="L9251">_xlfn.IFS(Table1[[#This Row],[score]]&gt;70,"high",Table1[[#This Row],[score]]&gt;50,"medium",Table1[[#This Row],[score]]&lt;=50,"low")</f>
        <v>medium</v>
      </c>
    </row>
    <row r="9252" spans="1:12" x14ac:dyDescent="0.3">
      <c r="A9252" t="s">
        <v>8889</v>
      </c>
      <c r="B9252" s="1">
        <v>42739</v>
      </c>
      <c r="C9252">
        <v>64</v>
      </c>
      <c r="D9252" t="s">
        <v>9</v>
      </c>
      <c r="E9252" t="s">
        <v>10</v>
      </c>
      <c r="F9252">
        <v>9000000</v>
      </c>
      <c r="G9252">
        <v>36588512</v>
      </c>
      <c r="H9252" t="s">
        <v>11</v>
      </c>
      <c r="I9252">
        <f>YEAR(Table1[[#This Row],[date]])</f>
        <v>2017</v>
      </c>
      <c r="J9252">
        <f>Table1[[#This Row],[revenue]]-Table1[[#This Row],[budget_x]]</f>
        <v>27588512</v>
      </c>
      <c r="K9252" s="7">
        <f>Table1[[#This Row],[profit /loss ]]/Table1[[#This Row],[budget_x]]</f>
        <v>3.0653902222222222</v>
      </c>
      <c r="L9252" t="str" cm="1">
        <f t="array" ref="L9252">_xlfn.IFS(Table1[[#This Row],[score]]&gt;70,"high",Table1[[#This Row],[score]]&gt;50,"medium",Table1[[#This Row],[score]]&lt;=50,"low")</f>
        <v>medium</v>
      </c>
    </row>
    <row r="9253" spans="1:12" x14ac:dyDescent="0.3">
      <c r="A9253" t="s">
        <v>8890</v>
      </c>
      <c r="B9253" s="1">
        <v>35603</v>
      </c>
      <c r="C9253">
        <v>74</v>
      </c>
      <c r="D9253" t="s">
        <v>9</v>
      </c>
      <c r="E9253" t="s">
        <v>10</v>
      </c>
      <c r="F9253">
        <v>149000000</v>
      </c>
      <c r="G9253">
        <v>211405561.19999999</v>
      </c>
      <c r="H9253" t="s">
        <v>17</v>
      </c>
      <c r="I9253">
        <f>YEAR(Table1[[#This Row],[date]])</f>
        <v>1997</v>
      </c>
      <c r="J9253">
        <f>Table1[[#This Row],[revenue]]-Table1[[#This Row],[budget_x]]</f>
        <v>62405561.199999988</v>
      </c>
      <c r="K9253" s="7">
        <f>Table1[[#This Row],[profit /loss ]]/Table1[[#This Row],[budget_x]]</f>
        <v>0.41882926979865764</v>
      </c>
      <c r="L9253" t="str" cm="1">
        <f t="array" ref="L9253">_xlfn.IFS(Table1[[#This Row],[score]]&gt;70,"high",Table1[[#This Row],[score]]&gt;50,"medium",Table1[[#This Row],[score]]&lt;=50,"low")</f>
        <v>high</v>
      </c>
    </row>
    <row r="9254" spans="1:12" x14ac:dyDescent="0.3">
      <c r="A9254" t="s">
        <v>8891</v>
      </c>
      <c r="B9254" s="1">
        <v>43866</v>
      </c>
      <c r="C9254">
        <v>60</v>
      </c>
      <c r="D9254" t="s">
        <v>9</v>
      </c>
      <c r="E9254" t="s">
        <v>10</v>
      </c>
      <c r="F9254">
        <v>6000000</v>
      </c>
      <c r="G9254">
        <v>33100520.399999999</v>
      </c>
      <c r="H9254" t="s">
        <v>11</v>
      </c>
      <c r="I9254">
        <f>YEAR(Table1[[#This Row],[date]])</f>
        <v>2020</v>
      </c>
      <c r="J9254">
        <f>Table1[[#This Row],[revenue]]-Table1[[#This Row],[budget_x]]</f>
        <v>27100520.399999999</v>
      </c>
      <c r="K9254" s="7">
        <f>Table1[[#This Row],[profit /loss ]]/Table1[[#This Row],[budget_x]]</f>
        <v>4.5167533999999998</v>
      </c>
      <c r="L9254" t="str" cm="1">
        <f t="array" ref="L9254">_xlfn.IFS(Table1[[#This Row],[score]]&gt;70,"high",Table1[[#This Row],[score]]&gt;50,"medium",Table1[[#This Row],[score]]&lt;=50,"low")</f>
        <v>medium</v>
      </c>
    </row>
    <row r="9255" spans="1:12" x14ac:dyDescent="0.3">
      <c r="A9255">
        <v>2046</v>
      </c>
      <c r="B9255" s="1">
        <v>38386</v>
      </c>
      <c r="C9255">
        <v>72</v>
      </c>
      <c r="D9255" t="s">
        <v>9</v>
      </c>
      <c r="E9255" t="s">
        <v>319</v>
      </c>
      <c r="F9255">
        <v>12000000</v>
      </c>
      <c r="G9255">
        <v>19278598</v>
      </c>
      <c r="H9255" t="s">
        <v>11</v>
      </c>
      <c r="I9255">
        <f>YEAR(Table1[[#This Row],[date]])</f>
        <v>2005</v>
      </c>
      <c r="J9255">
        <f>Table1[[#This Row],[revenue]]-Table1[[#This Row],[budget_x]]</f>
        <v>7278598</v>
      </c>
      <c r="K9255" s="7">
        <f>Table1[[#This Row],[profit /loss ]]/Table1[[#This Row],[budget_x]]</f>
        <v>0.60654983333333334</v>
      </c>
      <c r="L9255" t="str" cm="1">
        <f t="array" ref="L9255">_xlfn.IFS(Table1[[#This Row],[score]]&gt;70,"high",Table1[[#This Row],[score]]&gt;50,"medium",Table1[[#This Row],[score]]&lt;=50,"low")</f>
        <v>high</v>
      </c>
    </row>
    <row r="9256" spans="1:12" x14ac:dyDescent="0.3">
      <c r="A9256" t="s">
        <v>8892</v>
      </c>
      <c r="B9256" s="1">
        <v>42368</v>
      </c>
      <c r="C9256">
        <v>71</v>
      </c>
      <c r="D9256" t="s">
        <v>9</v>
      </c>
      <c r="E9256" t="s">
        <v>10</v>
      </c>
      <c r="F9256">
        <v>8000000</v>
      </c>
      <c r="G9256">
        <v>5706168</v>
      </c>
      <c r="H9256" t="s">
        <v>17</v>
      </c>
      <c r="I9256">
        <f>YEAR(Table1[[#This Row],[date]])</f>
        <v>2015</v>
      </c>
      <c r="J9256">
        <f>Table1[[#This Row],[revenue]]-Table1[[#This Row],[budget_x]]</f>
        <v>-2293832</v>
      </c>
      <c r="K9256" s="7">
        <f>Table1[[#This Row],[profit /loss ]]/Table1[[#This Row],[budget_x]]</f>
        <v>-0.28672900000000001</v>
      </c>
      <c r="L9256" t="str" cm="1">
        <f t="array" ref="L9256">_xlfn.IFS(Table1[[#This Row],[score]]&gt;70,"high",Table1[[#This Row],[score]]&gt;50,"medium",Table1[[#This Row],[score]]&lt;=50,"low")</f>
        <v>high</v>
      </c>
    </row>
    <row r="9257" spans="1:12" x14ac:dyDescent="0.3">
      <c r="A9257" t="s">
        <v>8893</v>
      </c>
      <c r="B9257" s="1">
        <v>39680</v>
      </c>
      <c r="C9257">
        <v>60</v>
      </c>
      <c r="D9257" t="s">
        <v>9</v>
      </c>
      <c r="E9257" t="s">
        <v>10</v>
      </c>
      <c r="F9257">
        <v>15000000</v>
      </c>
      <c r="G9257">
        <v>8767338</v>
      </c>
      <c r="H9257" t="s">
        <v>17</v>
      </c>
      <c r="I9257">
        <f>YEAR(Table1[[#This Row],[date]])</f>
        <v>2008</v>
      </c>
      <c r="J9257">
        <f>Table1[[#This Row],[revenue]]-Table1[[#This Row],[budget_x]]</f>
        <v>-6232662</v>
      </c>
      <c r="K9257" s="7">
        <f>Table1[[#This Row],[profit /loss ]]/Table1[[#This Row],[budget_x]]</f>
        <v>-0.41551080000000001</v>
      </c>
      <c r="L9257" t="str" cm="1">
        <f t="array" ref="L9257">_xlfn.IFS(Table1[[#This Row],[score]]&gt;70,"high",Table1[[#This Row],[score]]&gt;50,"medium",Table1[[#This Row],[score]]&lt;=50,"low")</f>
        <v>medium</v>
      </c>
    </row>
    <row r="9258" spans="1:12" x14ac:dyDescent="0.3">
      <c r="A9258" t="s">
        <v>8894</v>
      </c>
      <c r="B9258" s="1">
        <v>43178</v>
      </c>
      <c r="C9258">
        <v>62</v>
      </c>
      <c r="D9258" t="s">
        <v>9</v>
      </c>
      <c r="E9258" t="s">
        <v>10</v>
      </c>
      <c r="F9258">
        <v>50000000</v>
      </c>
      <c r="G9258">
        <v>45285890</v>
      </c>
      <c r="H9258" t="s">
        <v>11</v>
      </c>
      <c r="I9258">
        <f>YEAR(Table1[[#This Row],[date]])</f>
        <v>2018</v>
      </c>
      <c r="J9258">
        <f>Table1[[#This Row],[revenue]]-Table1[[#This Row],[budget_x]]</f>
        <v>-4714110</v>
      </c>
      <c r="K9258" s="7">
        <f>Table1[[#This Row],[profit /loss ]]/Table1[[#This Row],[budget_x]]</f>
        <v>-9.4282199999999997E-2</v>
      </c>
      <c r="L9258" t="str" cm="1">
        <f t="array" ref="L9258">_xlfn.IFS(Table1[[#This Row],[score]]&gt;70,"high",Table1[[#This Row],[score]]&gt;50,"medium",Table1[[#This Row],[score]]&lt;=50,"low")</f>
        <v>medium</v>
      </c>
    </row>
    <row r="9259" spans="1:12" x14ac:dyDescent="0.3">
      <c r="A9259" t="s">
        <v>8895</v>
      </c>
      <c r="B9259" s="1">
        <v>34270</v>
      </c>
      <c r="C9259">
        <v>61</v>
      </c>
      <c r="D9259" t="s">
        <v>9</v>
      </c>
      <c r="E9259" t="s">
        <v>10</v>
      </c>
      <c r="F9259">
        <v>40000000</v>
      </c>
      <c r="G9259">
        <v>107198790</v>
      </c>
      <c r="H9259" t="s">
        <v>11</v>
      </c>
      <c r="I9259">
        <f>YEAR(Table1[[#This Row],[date]])</f>
        <v>1993</v>
      </c>
      <c r="J9259">
        <f>Table1[[#This Row],[revenue]]-Table1[[#This Row],[budget_x]]</f>
        <v>67198790</v>
      </c>
      <c r="K9259" s="7">
        <f>Table1[[#This Row],[profit /loss ]]/Table1[[#This Row],[budget_x]]</f>
        <v>1.6799697499999999</v>
      </c>
      <c r="L9259" t="str" cm="1">
        <f t="array" ref="L9259">_xlfn.IFS(Table1[[#This Row],[score]]&gt;70,"high",Table1[[#This Row],[score]]&gt;50,"medium",Table1[[#This Row],[score]]&lt;=50,"low")</f>
        <v>medium</v>
      </c>
    </row>
    <row r="9260" spans="1:12" x14ac:dyDescent="0.3">
      <c r="A9260" t="s">
        <v>8896</v>
      </c>
      <c r="B9260" s="1">
        <v>43735</v>
      </c>
      <c r="C9260">
        <v>68</v>
      </c>
      <c r="D9260" t="s">
        <v>9</v>
      </c>
      <c r="E9260" t="s">
        <v>69</v>
      </c>
      <c r="F9260">
        <v>51571600</v>
      </c>
      <c r="G9260">
        <v>601885747.60000002</v>
      </c>
      <c r="H9260" t="s">
        <v>143</v>
      </c>
      <c r="I9260">
        <f>YEAR(Table1[[#This Row],[date]])</f>
        <v>2019</v>
      </c>
      <c r="J9260">
        <f>Table1[[#This Row],[revenue]]-Table1[[#This Row],[budget_x]]</f>
        <v>550314147.60000002</v>
      </c>
      <c r="K9260" s="7">
        <f>Table1[[#This Row],[profit /loss ]]/Table1[[#This Row],[budget_x]]</f>
        <v>10.670875978251596</v>
      </c>
      <c r="L9260" t="str" cm="1">
        <f t="array" ref="L9260">_xlfn.IFS(Table1[[#This Row],[score]]&gt;70,"high",Table1[[#This Row],[score]]&gt;50,"medium",Table1[[#This Row],[score]]&lt;=50,"low")</f>
        <v>medium</v>
      </c>
    </row>
    <row r="9261" spans="1:12" x14ac:dyDescent="0.3">
      <c r="A9261" t="s">
        <v>8897</v>
      </c>
      <c r="B9261" s="1">
        <v>16497</v>
      </c>
      <c r="C9261">
        <v>70</v>
      </c>
      <c r="D9261" t="s">
        <v>9</v>
      </c>
      <c r="E9261" t="s">
        <v>10</v>
      </c>
      <c r="F9261">
        <v>139000000</v>
      </c>
      <c r="G9261">
        <v>620873838.20000005</v>
      </c>
      <c r="H9261" t="s">
        <v>17</v>
      </c>
      <c r="I9261">
        <f>YEAR(Table1[[#This Row],[date]])</f>
        <v>1945</v>
      </c>
      <c r="J9261">
        <f>Table1[[#This Row],[revenue]]-Table1[[#This Row],[budget_x]]</f>
        <v>481873838.20000005</v>
      </c>
      <c r="K9261" s="7">
        <f>Table1[[#This Row],[profit /loss ]]/Table1[[#This Row],[budget_x]]</f>
        <v>3.4667182604316551</v>
      </c>
      <c r="L9261" t="str" cm="1">
        <f t="array" ref="L9261">_xlfn.IFS(Table1[[#This Row],[score]]&gt;70,"high",Table1[[#This Row],[score]]&gt;50,"medium",Table1[[#This Row],[score]]&lt;=50,"low")</f>
        <v>medium</v>
      </c>
    </row>
    <row r="9262" spans="1:12" x14ac:dyDescent="0.3">
      <c r="A9262" t="s">
        <v>8898</v>
      </c>
      <c r="B9262" s="1">
        <v>37005</v>
      </c>
      <c r="C9262">
        <v>60</v>
      </c>
      <c r="D9262" t="s">
        <v>9</v>
      </c>
      <c r="E9262" t="s">
        <v>10</v>
      </c>
      <c r="F9262">
        <v>30000000</v>
      </c>
      <c r="G9262">
        <v>17865209</v>
      </c>
      <c r="H9262" t="s">
        <v>11</v>
      </c>
      <c r="I9262">
        <f>YEAR(Table1[[#This Row],[date]])</f>
        <v>2001</v>
      </c>
      <c r="J9262">
        <f>Table1[[#This Row],[revenue]]-Table1[[#This Row],[budget_x]]</f>
        <v>-12134791</v>
      </c>
      <c r="K9262" s="7">
        <f>Table1[[#This Row],[profit /loss ]]/Table1[[#This Row],[budget_x]]</f>
        <v>-0.40449303333333331</v>
      </c>
      <c r="L9262" t="str" cm="1">
        <f t="array" ref="L9262">_xlfn.IFS(Table1[[#This Row],[score]]&gt;70,"high",Table1[[#This Row],[score]]&gt;50,"medium",Table1[[#This Row],[score]]&lt;=50,"low")</f>
        <v>medium</v>
      </c>
    </row>
    <row r="9263" spans="1:12" x14ac:dyDescent="0.3">
      <c r="A9263" t="s">
        <v>8899</v>
      </c>
      <c r="B9263" s="1">
        <v>38639</v>
      </c>
      <c r="C9263">
        <v>62</v>
      </c>
      <c r="D9263" t="s">
        <v>9</v>
      </c>
      <c r="E9263" t="s">
        <v>10</v>
      </c>
      <c r="F9263">
        <v>54000000</v>
      </c>
      <c r="G9263">
        <v>50719373</v>
      </c>
      <c r="H9263" t="s">
        <v>17</v>
      </c>
      <c r="I9263">
        <f>YEAR(Table1[[#This Row],[date]])</f>
        <v>2005</v>
      </c>
      <c r="J9263">
        <f>Table1[[#This Row],[revenue]]-Table1[[#This Row],[budget_x]]</f>
        <v>-3280627</v>
      </c>
      <c r="K9263" s="7">
        <f>Table1[[#This Row],[profit /loss ]]/Table1[[#This Row],[budget_x]]</f>
        <v>-6.0752351851851849E-2</v>
      </c>
      <c r="L9263" t="str" cm="1">
        <f t="array" ref="L9263">_xlfn.IFS(Table1[[#This Row],[score]]&gt;70,"high",Table1[[#This Row],[score]]&gt;50,"medium",Table1[[#This Row],[score]]&lt;=50,"low")</f>
        <v>medium</v>
      </c>
    </row>
    <row r="9264" spans="1:12" x14ac:dyDescent="0.3">
      <c r="A9264" t="s">
        <v>1767</v>
      </c>
      <c r="B9264" s="1">
        <v>32264</v>
      </c>
      <c r="C9264">
        <v>47</v>
      </c>
      <c r="D9264" t="s">
        <v>9</v>
      </c>
      <c r="E9264" t="s">
        <v>95</v>
      </c>
      <c r="F9264">
        <v>1000000</v>
      </c>
      <c r="G9264">
        <v>12931420</v>
      </c>
      <c r="H9264" t="s">
        <v>96</v>
      </c>
      <c r="I9264">
        <f>YEAR(Table1[[#This Row],[date]])</f>
        <v>1988</v>
      </c>
      <c r="J9264">
        <f>Table1[[#This Row],[revenue]]-Table1[[#This Row],[budget_x]]</f>
        <v>11931420</v>
      </c>
      <c r="K9264" s="7">
        <f>Table1[[#This Row],[profit /loss ]]/Table1[[#This Row],[budget_x]]</f>
        <v>11.931419999999999</v>
      </c>
      <c r="L9264" t="str" cm="1">
        <f t="array" ref="L9264">_xlfn.IFS(Table1[[#This Row],[score]]&gt;70,"high",Table1[[#This Row],[score]]&gt;50,"medium",Table1[[#This Row],[score]]&lt;=50,"low")</f>
        <v>low</v>
      </c>
    </row>
    <row r="9265" spans="1:12" x14ac:dyDescent="0.3">
      <c r="A9265" t="s">
        <v>8900</v>
      </c>
      <c r="B9265" s="1">
        <v>26646</v>
      </c>
      <c r="C9265">
        <v>71</v>
      </c>
      <c r="D9265" t="s">
        <v>9</v>
      </c>
      <c r="E9265" t="s">
        <v>10</v>
      </c>
      <c r="F9265">
        <v>3352254</v>
      </c>
      <c r="G9265">
        <v>36734619</v>
      </c>
      <c r="H9265" t="s">
        <v>17</v>
      </c>
      <c r="I9265">
        <f>YEAR(Table1[[#This Row],[date]])</f>
        <v>1972</v>
      </c>
      <c r="J9265">
        <f>Table1[[#This Row],[revenue]]-Table1[[#This Row],[budget_x]]</f>
        <v>33382365</v>
      </c>
      <c r="K9265" s="7">
        <f>Table1[[#This Row],[profit /loss ]]/Table1[[#This Row],[budget_x]]</f>
        <v>9.9581848511479141</v>
      </c>
      <c r="L9265" t="str" cm="1">
        <f t="array" ref="L9265">_xlfn.IFS(Table1[[#This Row],[score]]&gt;70,"high",Table1[[#This Row],[score]]&gt;50,"medium",Table1[[#This Row],[score]]&lt;=50,"low")</f>
        <v>high</v>
      </c>
    </row>
    <row r="9266" spans="1:12" x14ac:dyDescent="0.3">
      <c r="A9266" t="s">
        <v>8901</v>
      </c>
      <c r="B9266" s="1">
        <v>43858</v>
      </c>
      <c r="C9266">
        <v>61</v>
      </c>
      <c r="D9266" t="s">
        <v>9</v>
      </c>
      <c r="E9266" t="s">
        <v>10</v>
      </c>
      <c r="F9266">
        <v>177000000</v>
      </c>
      <c r="G9266">
        <v>496777059</v>
      </c>
      <c r="H9266" t="s">
        <v>17</v>
      </c>
      <c r="I9266">
        <f>YEAR(Table1[[#This Row],[date]])</f>
        <v>2020</v>
      </c>
      <c r="J9266">
        <f>Table1[[#This Row],[revenue]]-Table1[[#This Row],[budget_x]]</f>
        <v>319777059</v>
      </c>
      <c r="K9266" s="7">
        <f>Table1[[#This Row],[profit /loss ]]/Table1[[#This Row],[budget_x]]</f>
        <v>1.8066500508474577</v>
      </c>
      <c r="L9266" t="str" cm="1">
        <f t="array" ref="L9266">_xlfn.IFS(Table1[[#This Row],[score]]&gt;70,"high",Table1[[#This Row],[score]]&gt;50,"medium",Table1[[#This Row],[score]]&lt;=50,"low")</f>
        <v>medium</v>
      </c>
    </row>
    <row r="9267" spans="1:12" x14ac:dyDescent="0.3">
      <c r="A9267" t="s">
        <v>8902</v>
      </c>
      <c r="B9267" s="1">
        <v>43039</v>
      </c>
      <c r="C9267">
        <v>51</v>
      </c>
      <c r="D9267" t="s">
        <v>9</v>
      </c>
      <c r="E9267" t="s">
        <v>10</v>
      </c>
      <c r="F9267">
        <v>119800000</v>
      </c>
      <c r="G9267">
        <v>442417438.19999999</v>
      </c>
      <c r="H9267" t="s">
        <v>17</v>
      </c>
      <c r="I9267">
        <f>YEAR(Table1[[#This Row],[date]])</f>
        <v>2017</v>
      </c>
      <c r="J9267">
        <f>Table1[[#This Row],[revenue]]-Table1[[#This Row],[budget_x]]</f>
        <v>322617438.19999999</v>
      </c>
      <c r="K9267" s="7">
        <f>Table1[[#This Row],[profit /loss ]]/Table1[[#This Row],[budget_x]]</f>
        <v>2.6929669298831387</v>
      </c>
      <c r="L9267" t="str" cm="1">
        <f t="array" ref="L9267">_xlfn.IFS(Table1[[#This Row],[score]]&gt;70,"high",Table1[[#This Row],[score]]&gt;50,"medium",Table1[[#This Row],[score]]&lt;=50,"low")</f>
        <v>medium</v>
      </c>
    </row>
    <row r="9268" spans="1:12" x14ac:dyDescent="0.3">
      <c r="A9268" t="s">
        <v>8903</v>
      </c>
      <c r="B9268" s="1">
        <v>41498</v>
      </c>
      <c r="C9268">
        <v>71</v>
      </c>
      <c r="D9268" t="s">
        <v>9</v>
      </c>
      <c r="E9268" t="s">
        <v>10</v>
      </c>
      <c r="F9268">
        <v>10000000</v>
      </c>
      <c r="G9268">
        <v>3428048</v>
      </c>
      <c r="H9268" t="s">
        <v>11</v>
      </c>
      <c r="I9268">
        <f>YEAR(Table1[[#This Row],[date]])</f>
        <v>2013</v>
      </c>
      <c r="J9268">
        <f>Table1[[#This Row],[revenue]]-Table1[[#This Row],[budget_x]]</f>
        <v>-6571952</v>
      </c>
      <c r="K9268" s="7">
        <f>Table1[[#This Row],[profit /loss ]]/Table1[[#This Row],[budget_x]]</f>
        <v>-0.65719519999999998</v>
      </c>
      <c r="L9268" t="str" cm="1">
        <f t="array" ref="L9268">_xlfn.IFS(Table1[[#This Row],[score]]&gt;70,"high",Table1[[#This Row],[score]]&gt;50,"medium",Table1[[#This Row],[score]]&lt;=50,"low")</f>
        <v>high</v>
      </c>
    </row>
    <row r="9269" spans="1:12" x14ac:dyDescent="0.3">
      <c r="A9269" t="s">
        <v>8904</v>
      </c>
      <c r="B9269" s="1">
        <v>40626</v>
      </c>
      <c r="C9269">
        <v>62</v>
      </c>
      <c r="D9269" t="s">
        <v>9</v>
      </c>
      <c r="E9269" t="s">
        <v>10</v>
      </c>
      <c r="F9269">
        <v>105400000</v>
      </c>
      <c r="G9269">
        <v>566928126.79999995</v>
      </c>
      <c r="H9269" t="s">
        <v>17</v>
      </c>
      <c r="I9269">
        <f>YEAR(Table1[[#This Row],[date]])</f>
        <v>2011</v>
      </c>
      <c r="J9269">
        <f>Table1[[#This Row],[revenue]]-Table1[[#This Row],[budget_x]]</f>
        <v>461528126.79999995</v>
      </c>
      <c r="K9269" s="7">
        <f>Table1[[#This Row],[profit /loss ]]/Table1[[#This Row],[budget_x]]</f>
        <v>4.3788247324478178</v>
      </c>
      <c r="L9269" t="str" cm="1">
        <f t="array" ref="L9269">_xlfn.IFS(Table1[[#This Row],[score]]&gt;70,"high",Table1[[#This Row],[score]]&gt;50,"medium",Table1[[#This Row],[score]]&lt;=50,"low")</f>
        <v>medium</v>
      </c>
    </row>
    <row r="9270" spans="1:12" x14ac:dyDescent="0.3">
      <c r="A9270" t="s">
        <v>8905</v>
      </c>
      <c r="B9270" s="1">
        <v>44908</v>
      </c>
      <c r="C9270">
        <v>25</v>
      </c>
      <c r="D9270" t="s">
        <v>9</v>
      </c>
      <c r="E9270" t="s">
        <v>10</v>
      </c>
      <c r="F9270">
        <v>9541040</v>
      </c>
      <c r="G9270">
        <v>38139010</v>
      </c>
      <c r="H9270" t="s">
        <v>30</v>
      </c>
      <c r="I9270">
        <f>YEAR(Table1[[#This Row],[date]])</f>
        <v>2022</v>
      </c>
      <c r="J9270">
        <f>Table1[[#This Row],[revenue]]-Table1[[#This Row],[budget_x]]</f>
        <v>28597970</v>
      </c>
      <c r="K9270" s="7">
        <f>Table1[[#This Row],[profit /loss ]]/Table1[[#This Row],[budget_x]]</f>
        <v>2.9973640190167949</v>
      </c>
      <c r="L9270" t="str" cm="1">
        <f t="array" ref="L9270">_xlfn.IFS(Table1[[#This Row],[score]]&gt;70,"high",Table1[[#This Row],[score]]&gt;50,"medium",Table1[[#This Row],[score]]&lt;=50,"low")</f>
        <v>low</v>
      </c>
    </row>
    <row r="9271" spans="1:12" x14ac:dyDescent="0.3">
      <c r="A9271" t="s">
        <v>8906</v>
      </c>
      <c r="B9271" s="1">
        <v>43560</v>
      </c>
      <c r="C9271">
        <v>74</v>
      </c>
      <c r="D9271" t="s">
        <v>9</v>
      </c>
      <c r="E9271" t="s">
        <v>10</v>
      </c>
      <c r="F9271">
        <v>10000000</v>
      </c>
      <c r="G9271">
        <v>10268749</v>
      </c>
      <c r="H9271" t="s">
        <v>17</v>
      </c>
      <c r="I9271">
        <f>YEAR(Table1[[#This Row],[date]])</f>
        <v>2019</v>
      </c>
      <c r="J9271">
        <f>Table1[[#This Row],[revenue]]-Table1[[#This Row],[budget_x]]</f>
        <v>268749</v>
      </c>
      <c r="K9271" s="7">
        <f>Table1[[#This Row],[profit /loss ]]/Table1[[#This Row],[budget_x]]</f>
        <v>2.68749E-2</v>
      </c>
      <c r="L9271" t="str" cm="1">
        <f t="array" ref="L9271">_xlfn.IFS(Table1[[#This Row],[score]]&gt;70,"high",Table1[[#This Row],[score]]&gt;50,"medium",Table1[[#This Row],[score]]&lt;=50,"low")</f>
        <v>high</v>
      </c>
    </row>
    <row r="9272" spans="1:12" x14ac:dyDescent="0.3">
      <c r="A9272" t="s">
        <v>8907</v>
      </c>
      <c r="B9272" s="1">
        <v>41912</v>
      </c>
      <c r="C9272">
        <v>59</v>
      </c>
      <c r="D9272" t="s">
        <v>9</v>
      </c>
      <c r="E9272" t="s">
        <v>10</v>
      </c>
      <c r="F9272">
        <v>106200000</v>
      </c>
      <c r="G9272">
        <v>461470455.19999999</v>
      </c>
      <c r="H9272" t="s">
        <v>17</v>
      </c>
      <c r="I9272">
        <f>YEAR(Table1[[#This Row],[date]])</f>
        <v>2014</v>
      </c>
      <c r="J9272">
        <f>Table1[[#This Row],[revenue]]-Table1[[#This Row],[budget_x]]</f>
        <v>355270455.19999999</v>
      </c>
      <c r="K9272" s="7">
        <f>Table1[[#This Row],[profit /loss ]]/Table1[[#This Row],[budget_x]]</f>
        <v>3.3452961883239172</v>
      </c>
      <c r="L9272" t="str" cm="1">
        <f t="array" ref="L9272">_xlfn.IFS(Table1[[#This Row],[score]]&gt;70,"high",Table1[[#This Row],[score]]&gt;50,"medium",Table1[[#This Row],[score]]&lt;=50,"low")</f>
        <v>medium</v>
      </c>
    </row>
    <row r="9273" spans="1:12" x14ac:dyDescent="0.3">
      <c r="A9273" t="s">
        <v>8908</v>
      </c>
      <c r="B9273" s="1">
        <v>43643</v>
      </c>
      <c r="C9273">
        <v>75</v>
      </c>
      <c r="D9273" t="s">
        <v>9</v>
      </c>
      <c r="E9273" t="s">
        <v>125</v>
      </c>
      <c r="F9273">
        <v>5501523.7999999998</v>
      </c>
      <c r="G9273">
        <v>11859396</v>
      </c>
      <c r="H9273" t="s">
        <v>11</v>
      </c>
      <c r="I9273">
        <f>YEAR(Table1[[#This Row],[date]])</f>
        <v>2019</v>
      </c>
      <c r="J9273">
        <f>Table1[[#This Row],[revenue]]-Table1[[#This Row],[budget_x]]</f>
        <v>6357872.2000000002</v>
      </c>
      <c r="K9273" s="7">
        <f>Table1[[#This Row],[profit /loss ]]/Table1[[#This Row],[budget_x]]</f>
        <v>1.1556565837268578</v>
      </c>
      <c r="L9273" t="str" cm="1">
        <f t="array" ref="L9273">_xlfn.IFS(Table1[[#This Row],[score]]&gt;70,"high",Table1[[#This Row],[score]]&gt;50,"medium",Table1[[#This Row],[score]]&lt;=50,"low")</f>
        <v>high</v>
      </c>
    </row>
    <row r="9274" spans="1:12" x14ac:dyDescent="0.3">
      <c r="A9274" t="s">
        <v>8909</v>
      </c>
      <c r="B9274" s="1">
        <v>41502</v>
      </c>
      <c r="C9274">
        <v>65</v>
      </c>
      <c r="D9274" t="s">
        <v>9</v>
      </c>
      <c r="E9274" t="s">
        <v>10</v>
      </c>
      <c r="F9274">
        <v>135000000</v>
      </c>
      <c r="G9274">
        <v>566629667.39999998</v>
      </c>
      <c r="H9274" t="s">
        <v>17</v>
      </c>
      <c r="I9274">
        <f>YEAR(Table1[[#This Row],[date]])</f>
        <v>2013</v>
      </c>
      <c r="J9274">
        <f>Table1[[#This Row],[revenue]]-Table1[[#This Row],[budget_x]]</f>
        <v>431629667.39999998</v>
      </c>
      <c r="K9274" s="7">
        <f>Table1[[#This Row],[profit /loss ]]/Table1[[#This Row],[budget_x]]</f>
        <v>3.1972567955555555</v>
      </c>
      <c r="L9274" t="str" cm="1">
        <f t="array" ref="L9274">_xlfn.IFS(Table1[[#This Row],[score]]&gt;70,"high",Table1[[#This Row],[score]]&gt;50,"medium",Table1[[#This Row],[score]]&lt;=50,"low")</f>
        <v>medium</v>
      </c>
    </row>
    <row r="9275" spans="1:12" x14ac:dyDescent="0.3">
      <c r="A9275" t="s">
        <v>8910</v>
      </c>
      <c r="B9275" s="1">
        <v>43931</v>
      </c>
      <c r="C9275">
        <v>72</v>
      </c>
      <c r="D9275" t="s">
        <v>9</v>
      </c>
      <c r="E9275" t="s">
        <v>74</v>
      </c>
      <c r="F9275">
        <v>9070000</v>
      </c>
      <c r="G9275">
        <v>117712286</v>
      </c>
      <c r="H9275" t="s">
        <v>75</v>
      </c>
      <c r="I9275">
        <f>YEAR(Table1[[#This Row],[date]])</f>
        <v>2020</v>
      </c>
      <c r="J9275">
        <f>Table1[[#This Row],[revenue]]-Table1[[#This Row],[budget_x]]</f>
        <v>108642286</v>
      </c>
      <c r="K9275" s="7">
        <f>Table1[[#This Row],[profit /loss ]]/Table1[[#This Row],[budget_x]]</f>
        <v>11.978201323042999</v>
      </c>
      <c r="L9275" t="str" cm="1">
        <f t="array" ref="L9275">_xlfn.IFS(Table1[[#This Row],[score]]&gt;70,"high",Table1[[#This Row],[score]]&gt;50,"medium",Table1[[#This Row],[score]]&lt;=50,"low")</f>
        <v>high</v>
      </c>
    </row>
    <row r="9276" spans="1:12" x14ac:dyDescent="0.3">
      <c r="A9276" t="s">
        <v>8911</v>
      </c>
      <c r="B9276" s="1">
        <v>33703</v>
      </c>
      <c r="C9276">
        <v>66</v>
      </c>
      <c r="D9276" t="s">
        <v>9</v>
      </c>
      <c r="E9276" t="s">
        <v>10</v>
      </c>
      <c r="F9276">
        <v>6000000</v>
      </c>
      <c r="G9276">
        <v>31347154</v>
      </c>
      <c r="H9276" t="s">
        <v>11</v>
      </c>
      <c r="I9276">
        <f>YEAR(Table1[[#This Row],[date]])</f>
        <v>1992</v>
      </c>
      <c r="J9276">
        <f>Table1[[#This Row],[revenue]]-Table1[[#This Row],[budget_x]]</f>
        <v>25347154</v>
      </c>
      <c r="K9276" s="7">
        <f>Table1[[#This Row],[profit /loss ]]/Table1[[#This Row],[budget_x]]</f>
        <v>4.2245256666666666</v>
      </c>
      <c r="L9276" t="str" cm="1">
        <f t="array" ref="L9276">_xlfn.IFS(Table1[[#This Row],[score]]&gt;70,"high",Table1[[#This Row],[score]]&gt;50,"medium",Table1[[#This Row],[score]]&lt;=50,"low")</f>
        <v>medium</v>
      </c>
    </row>
    <row r="9277" spans="1:12" x14ac:dyDescent="0.3">
      <c r="A9277" t="s">
        <v>8912</v>
      </c>
      <c r="B9277" s="1">
        <v>31133</v>
      </c>
      <c r="C9277">
        <v>75</v>
      </c>
      <c r="D9277" t="s">
        <v>9</v>
      </c>
      <c r="E9277" t="s">
        <v>10</v>
      </c>
      <c r="F9277">
        <v>2500000</v>
      </c>
      <c r="G9277">
        <v>4736202</v>
      </c>
      <c r="H9277" t="s">
        <v>11</v>
      </c>
      <c r="I9277">
        <f>YEAR(Table1[[#This Row],[date]])</f>
        <v>1985</v>
      </c>
      <c r="J9277">
        <f>Table1[[#This Row],[revenue]]-Table1[[#This Row],[budget_x]]</f>
        <v>2236202</v>
      </c>
      <c r="K9277" s="7">
        <f>Table1[[#This Row],[profit /loss ]]/Table1[[#This Row],[budget_x]]</f>
        <v>0.89448079999999996</v>
      </c>
      <c r="L9277" t="str" cm="1">
        <f t="array" ref="L9277">_xlfn.IFS(Table1[[#This Row],[score]]&gt;70,"high",Table1[[#This Row],[score]]&gt;50,"medium",Table1[[#This Row],[score]]&lt;=50,"low")</f>
        <v>high</v>
      </c>
    </row>
    <row r="9278" spans="1:12" x14ac:dyDescent="0.3">
      <c r="A9278" t="s">
        <v>8913</v>
      </c>
      <c r="B9278" s="1">
        <v>44517</v>
      </c>
      <c r="C9278">
        <v>79</v>
      </c>
      <c r="D9278" t="s">
        <v>9</v>
      </c>
      <c r="E9278" t="s">
        <v>15</v>
      </c>
      <c r="F9278">
        <v>87800000</v>
      </c>
      <c r="G9278">
        <v>714110670.79999995</v>
      </c>
      <c r="H9278" t="s">
        <v>254</v>
      </c>
      <c r="I9278">
        <f>YEAR(Table1[[#This Row],[date]])</f>
        <v>2021</v>
      </c>
      <c r="J9278">
        <f>Table1[[#This Row],[revenue]]-Table1[[#This Row],[budget_x]]</f>
        <v>626310670.79999995</v>
      </c>
      <c r="K9278" s="7">
        <f>Table1[[#This Row],[profit /loss ]]/Table1[[#This Row],[budget_x]]</f>
        <v>7.1333789384965822</v>
      </c>
      <c r="L9278" t="str" cm="1">
        <f t="array" ref="L9278">_xlfn.IFS(Table1[[#This Row],[score]]&gt;70,"high",Table1[[#This Row],[score]]&gt;50,"medium",Table1[[#This Row],[score]]&lt;=50,"low")</f>
        <v>high</v>
      </c>
    </row>
    <row r="9279" spans="1:12" x14ac:dyDescent="0.3">
      <c r="A9279" t="s">
        <v>8914</v>
      </c>
      <c r="B9279" s="1">
        <v>18976</v>
      </c>
      <c r="C9279">
        <v>74</v>
      </c>
      <c r="D9279" t="s">
        <v>9</v>
      </c>
      <c r="E9279" t="s">
        <v>10</v>
      </c>
      <c r="F9279">
        <v>71200000</v>
      </c>
      <c r="G9279">
        <v>545002796.79999995</v>
      </c>
      <c r="H9279" t="s">
        <v>11</v>
      </c>
      <c r="I9279">
        <f>YEAR(Table1[[#This Row],[date]])</f>
        <v>1951</v>
      </c>
      <c r="J9279">
        <f>Table1[[#This Row],[revenue]]-Table1[[#This Row],[budget_x]]</f>
        <v>473802796.79999995</v>
      </c>
      <c r="K9279" s="7">
        <f>Table1[[#This Row],[profit /loss ]]/Table1[[#This Row],[budget_x]]</f>
        <v>6.6545336629213478</v>
      </c>
      <c r="L9279" t="str" cm="1">
        <f t="array" ref="L9279">_xlfn.IFS(Table1[[#This Row],[score]]&gt;70,"high",Table1[[#This Row],[score]]&gt;50,"medium",Table1[[#This Row],[score]]&lt;=50,"low")</f>
        <v>high</v>
      </c>
    </row>
    <row r="9280" spans="1:12" x14ac:dyDescent="0.3">
      <c r="A9280" t="s">
        <v>8915</v>
      </c>
      <c r="B9280" s="1">
        <v>37928</v>
      </c>
      <c r="C9280">
        <v>61</v>
      </c>
      <c r="D9280" t="s">
        <v>9</v>
      </c>
      <c r="E9280" t="s">
        <v>69</v>
      </c>
      <c r="F9280">
        <v>20000000</v>
      </c>
      <c r="G9280">
        <v>44513466</v>
      </c>
      <c r="H9280" t="s">
        <v>143</v>
      </c>
      <c r="I9280">
        <f>YEAR(Table1[[#This Row],[date]])</f>
        <v>2003</v>
      </c>
      <c r="J9280">
        <f>Table1[[#This Row],[revenue]]-Table1[[#This Row],[budget_x]]</f>
        <v>24513466</v>
      </c>
      <c r="K9280" s="7">
        <f>Table1[[#This Row],[profit /loss ]]/Table1[[#This Row],[budget_x]]</f>
        <v>1.2256733</v>
      </c>
      <c r="L9280" t="str" cm="1">
        <f t="array" ref="L9280">_xlfn.IFS(Table1[[#This Row],[score]]&gt;70,"high",Table1[[#This Row],[score]]&gt;50,"medium",Table1[[#This Row],[score]]&lt;=50,"low")</f>
        <v>medium</v>
      </c>
    </row>
    <row r="9281" spans="1:12" x14ac:dyDescent="0.3">
      <c r="A9281" t="s">
        <v>8916</v>
      </c>
      <c r="B9281" s="1">
        <v>44806</v>
      </c>
      <c r="C9281">
        <v>68</v>
      </c>
      <c r="D9281" t="s">
        <v>9</v>
      </c>
      <c r="E9281" t="s">
        <v>626</v>
      </c>
      <c r="F9281">
        <v>110171600</v>
      </c>
      <c r="G9281">
        <v>385808420.39999998</v>
      </c>
      <c r="H9281" t="s">
        <v>627</v>
      </c>
      <c r="I9281">
        <f>YEAR(Table1[[#This Row],[date]])</f>
        <v>2022</v>
      </c>
      <c r="J9281">
        <f>Table1[[#This Row],[revenue]]-Table1[[#This Row],[budget_x]]</f>
        <v>275636820.39999998</v>
      </c>
      <c r="K9281" s="7">
        <f>Table1[[#This Row],[profit /loss ]]/Table1[[#This Row],[budget_x]]</f>
        <v>2.5018863336830903</v>
      </c>
      <c r="L9281" t="str" cm="1">
        <f t="array" ref="L9281">_xlfn.IFS(Table1[[#This Row],[score]]&gt;70,"high",Table1[[#This Row],[score]]&gt;50,"medium",Table1[[#This Row],[score]]&lt;=50,"low")</f>
        <v>medium</v>
      </c>
    </row>
    <row r="9282" spans="1:12" x14ac:dyDescent="0.3">
      <c r="A9282" t="s">
        <v>8917</v>
      </c>
      <c r="B9282" s="1">
        <v>38275</v>
      </c>
      <c r="C9282">
        <v>60</v>
      </c>
      <c r="D9282" t="s">
        <v>9</v>
      </c>
      <c r="E9282" t="s">
        <v>10</v>
      </c>
      <c r="F9282">
        <v>7778800</v>
      </c>
      <c r="G9282">
        <v>548039</v>
      </c>
      <c r="H9282" t="s">
        <v>17</v>
      </c>
      <c r="I9282">
        <f>YEAR(Table1[[#This Row],[date]])</f>
        <v>2004</v>
      </c>
      <c r="J9282">
        <f>Table1[[#This Row],[revenue]]-Table1[[#This Row],[budget_x]]</f>
        <v>-7230761</v>
      </c>
      <c r="K9282" s="7">
        <f>Table1[[#This Row],[profit /loss ]]/Table1[[#This Row],[budget_x]]</f>
        <v>-0.92954710238082994</v>
      </c>
      <c r="L9282" t="str" cm="1">
        <f t="array" ref="L9282">_xlfn.IFS(Table1[[#This Row],[score]]&gt;70,"high",Table1[[#This Row],[score]]&gt;50,"medium",Table1[[#This Row],[score]]&lt;=50,"low")</f>
        <v>medium</v>
      </c>
    </row>
    <row r="9283" spans="1:12" x14ac:dyDescent="0.3">
      <c r="A9283" t="s">
        <v>8918</v>
      </c>
      <c r="B9283" s="1">
        <v>38647</v>
      </c>
      <c r="C9283">
        <v>42</v>
      </c>
      <c r="D9283" t="s">
        <v>9</v>
      </c>
      <c r="E9283" t="s">
        <v>10</v>
      </c>
      <c r="F9283">
        <v>25000000</v>
      </c>
      <c r="G9283">
        <v>3711633</v>
      </c>
      <c r="H9283" t="s">
        <v>17</v>
      </c>
      <c r="I9283">
        <f>YEAR(Table1[[#This Row],[date]])</f>
        <v>2005</v>
      </c>
      <c r="J9283">
        <f>Table1[[#This Row],[revenue]]-Table1[[#This Row],[budget_x]]</f>
        <v>-21288367</v>
      </c>
      <c r="K9283" s="7">
        <f>Table1[[#This Row],[profit /loss ]]/Table1[[#This Row],[budget_x]]</f>
        <v>-0.85153467999999999</v>
      </c>
      <c r="L9283" t="str" cm="1">
        <f t="array" ref="L9283">_xlfn.IFS(Table1[[#This Row],[score]]&gt;70,"high",Table1[[#This Row],[score]]&gt;50,"medium",Table1[[#This Row],[score]]&lt;=50,"low")</f>
        <v>low</v>
      </c>
    </row>
    <row r="9284" spans="1:12" x14ac:dyDescent="0.3">
      <c r="A9284" t="s">
        <v>8919</v>
      </c>
      <c r="B9284" s="1">
        <v>43209</v>
      </c>
      <c r="C9284">
        <v>59</v>
      </c>
      <c r="D9284" t="s">
        <v>9</v>
      </c>
      <c r="E9284" t="s">
        <v>10</v>
      </c>
      <c r="F9284">
        <v>13500000</v>
      </c>
      <c r="G9284">
        <v>31966740</v>
      </c>
      <c r="H9284" t="s">
        <v>11</v>
      </c>
      <c r="I9284">
        <f>YEAR(Table1[[#This Row],[date]])</f>
        <v>2018</v>
      </c>
      <c r="J9284">
        <f>Table1[[#This Row],[revenue]]-Table1[[#This Row],[budget_x]]</f>
        <v>18466740</v>
      </c>
      <c r="K9284" s="7">
        <f>Table1[[#This Row],[profit /loss ]]/Table1[[#This Row],[budget_x]]</f>
        <v>1.3679066666666666</v>
      </c>
      <c r="L9284" t="str" cm="1">
        <f t="array" ref="L9284">_xlfn.IFS(Table1[[#This Row],[score]]&gt;70,"high",Table1[[#This Row],[score]]&gt;50,"medium",Table1[[#This Row],[score]]&lt;=50,"low")</f>
        <v>medium</v>
      </c>
    </row>
    <row r="9285" spans="1:12" x14ac:dyDescent="0.3">
      <c r="A9285" t="s">
        <v>8920</v>
      </c>
      <c r="B9285" s="1">
        <v>36259</v>
      </c>
      <c r="C9285">
        <v>74</v>
      </c>
      <c r="D9285" t="s">
        <v>9</v>
      </c>
      <c r="E9285" t="s">
        <v>171</v>
      </c>
      <c r="F9285">
        <v>18000000</v>
      </c>
      <c r="G9285">
        <v>9495408</v>
      </c>
      <c r="H9285" t="s">
        <v>30</v>
      </c>
      <c r="I9285">
        <f>YEAR(Table1[[#This Row],[date]])</f>
        <v>1999</v>
      </c>
      <c r="J9285">
        <f>Table1[[#This Row],[revenue]]-Table1[[#This Row],[budget_x]]</f>
        <v>-8504592</v>
      </c>
      <c r="K9285" s="7">
        <f>Table1[[#This Row],[profit /loss ]]/Table1[[#This Row],[budget_x]]</f>
        <v>-0.47247733333333336</v>
      </c>
      <c r="L9285" t="str" cm="1">
        <f t="array" ref="L9285">_xlfn.IFS(Table1[[#This Row],[score]]&gt;70,"high",Table1[[#This Row],[score]]&gt;50,"medium",Table1[[#This Row],[score]]&lt;=50,"low")</f>
        <v>high</v>
      </c>
    </row>
    <row r="9286" spans="1:12" x14ac:dyDescent="0.3">
      <c r="A9286" t="s">
        <v>8921</v>
      </c>
      <c r="B9286" s="1">
        <v>39584</v>
      </c>
      <c r="C9286">
        <v>68</v>
      </c>
      <c r="D9286" t="s">
        <v>9</v>
      </c>
      <c r="E9286" t="s">
        <v>10</v>
      </c>
      <c r="F9286">
        <v>111440000</v>
      </c>
      <c r="G9286">
        <v>434220852.60000002</v>
      </c>
      <c r="H9286" t="s">
        <v>17</v>
      </c>
      <c r="I9286">
        <f>YEAR(Table1[[#This Row],[date]])</f>
        <v>2008</v>
      </c>
      <c r="J9286">
        <f>Table1[[#This Row],[revenue]]-Table1[[#This Row],[budget_x]]</f>
        <v>322780852.60000002</v>
      </c>
      <c r="K9286" s="7">
        <f>Table1[[#This Row],[profit /loss ]]/Table1[[#This Row],[budget_x]]</f>
        <v>2.896454169059584</v>
      </c>
      <c r="L9286" t="str" cm="1">
        <f t="array" ref="L9286">_xlfn.IFS(Table1[[#This Row],[score]]&gt;70,"high",Table1[[#This Row],[score]]&gt;50,"medium",Table1[[#This Row],[score]]&lt;=50,"low")</f>
        <v>medium</v>
      </c>
    </row>
    <row r="9287" spans="1:12" x14ac:dyDescent="0.3">
      <c r="A9287" t="s">
        <v>8922</v>
      </c>
      <c r="B9287" s="1">
        <v>42937</v>
      </c>
      <c r="C9287">
        <v>57</v>
      </c>
      <c r="D9287" t="s">
        <v>9</v>
      </c>
      <c r="E9287" t="s">
        <v>10</v>
      </c>
      <c r="F9287">
        <v>10000000</v>
      </c>
      <c r="G9287">
        <v>4606335.5999999996</v>
      </c>
      <c r="H9287" t="s">
        <v>17</v>
      </c>
      <c r="I9287">
        <f>YEAR(Table1[[#This Row],[date]])</f>
        <v>2017</v>
      </c>
      <c r="J9287">
        <f>Table1[[#This Row],[revenue]]-Table1[[#This Row],[budget_x]]</f>
        <v>-5393664.4000000004</v>
      </c>
      <c r="K9287" s="7">
        <f>Table1[[#This Row],[profit /loss ]]/Table1[[#This Row],[budget_x]]</f>
        <v>-0.53936644</v>
      </c>
      <c r="L9287" t="str" cm="1">
        <f t="array" ref="L9287">_xlfn.IFS(Table1[[#This Row],[score]]&gt;70,"high",Table1[[#This Row],[score]]&gt;50,"medium",Table1[[#This Row],[score]]&lt;=50,"low")</f>
        <v>medium</v>
      </c>
    </row>
    <row r="9288" spans="1:12" x14ac:dyDescent="0.3">
      <c r="A9288" t="s">
        <v>8923</v>
      </c>
      <c r="B9288" s="1">
        <v>36204</v>
      </c>
      <c r="C9288">
        <v>72</v>
      </c>
      <c r="D9288" t="s">
        <v>9</v>
      </c>
      <c r="E9288" t="s">
        <v>86</v>
      </c>
      <c r="F9288">
        <v>24440400</v>
      </c>
      <c r="G9288">
        <v>2984</v>
      </c>
      <c r="H9288" t="s">
        <v>87</v>
      </c>
      <c r="I9288">
        <f>YEAR(Table1[[#This Row],[date]])</f>
        <v>1999</v>
      </c>
      <c r="J9288">
        <f>Table1[[#This Row],[revenue]]-Table1[[#This Row],[budget_x]]</f>
        <v>-24437416</v>
      </c>
      <c r="K9288" s="7">
        <f>Table1[[#This Row],[profit /loss ]]/Table1[[#This Row],[budget_x]]</f>
        <v>-0.99987790707189739</v>
      </c>
      <c r="L9288" t="str" cm="1">
        <f t="array" ref="L9288">_xlfn.IFS(Table1[[#This Row],[score]]&gt;70,"high",Table1[[#This Row],[score]]&gt;50,"medium",Table1[[#This Row],[score]]&lt;=50,"low")</f>
        <v>high</v>
      </c>
    </row>
    <row r="9289" spans="1:12" x14ac:dyDescent="0.3">
      <c r="A9289" t="s">
        <v>8924</v>
      </c>
      <c r="B9289" s="1">
        <v>42432</v>
      </c>
      <c r="C9289">
        <v>70</v>
      </c>
      <c r="D9289" t="s">
        <v>9</v>
      </c>
      <c r="E9289" t="s">
        <v>305</v>
      </c>
      <c r="F9289">
        <v>5210000</v>
      </c>
      <c r="G9289">
        <v>5900000</v>
      </c>
      <c r="H9289" t="s">
        <v>306</v>
      </c>
      <c r="I9289">
        <f>YEAR(Table1[[#This Row],[date]])</f>
        <v>2016</v>
      </c>
      <c r="J9289">
        <f>Table1[[#This Row],[revenue]]-Table1[[#This Row],[budget_x]]</f>
        <v>690000</v>
      </c>
      <c r="K9289" s="7">
        <f>Table1[[#This Row],[profit /loss ]]/Table1[[#This Row],[budget_x]]</f>
        <v>0.1324376199616123</v>
      </c>
      <c r="L9289" t="str" cm="1">
        <f t="array" ref="L9289">_xlfn.IFS(Table1[[#This Row],[score]]&gt;70,"high",Table1[[#This Row],[score]]&gt;50,"medium",Table1[[#This Row],[score]]&lt;=50,"low")</f>
        <v>medium</v>
      </c>
    </row>
    <row r="9290" spans="1:12" x14ac:dyDescent="0.3">
      <c r="A9290" t="s">
        <v>8925</v>
      </c>
      <c r="B9290" s="1">
        <v>40332</v>
      </c>
      <c r="C9290">
        <v>68</v>
      </c>
      <c r="D9290" t="s">
        <v>9</v>
      </c>
      <c r="E9290" t="s">
        <v>10</v>
      </c>
      <c r="F9290">
        <v>4200000</v>
      </c>
      <c r="G9290">
        <v>8078683</v>
      </c>
      <c r="H9290" t="s">
        <v>11</v>
      </c>
      <c r="I9290">
        <f>YEAR(Table1[[#This Row],[date]])</f>
        <v>2010</v>
      </c>
      <c r="J9290">
        <f>Table1[[#This Row],[revenue]]-Table1[[#This Row],[budget_x]]</f>
        <v>3878683</v>
      </c>
      <c r="K9290" s="7">
        <f>Table1[[#This Row],[profit /loss ]]/Table1[[#This Row],[budget_x]]</f>
        <v>0.92349595238095239</v>
      </c>
      <c r="L9290" t="str" cm="1">
        <f t="array" ref="L9290">_xlfn.IFS(Table1[[#This Row],[score]]&gt;70,"high",Table1[[#This Row],[score]]&gt;50,"medium",Table1[[#This Row],[score]]&lt;=50,"low")</f>
        <v>medium</v>
      </c>
    </row>
    <row r="9291" spans="1:12" x14ac:dyDescent="0.3">
      <c r="A9291" t="s">
        <v>8926</v>
      </c>
      <c r="B9291" s="1">
        <v>33367</v>
      </c>
      <c r="C9291">
        <v>48</v>
      </c>
      <c r="D9291" t="s">
        <v>9</v>
      </c>
      <c r="E9291" t="s">
        <v>319</v>
      </c>
      <c r="F9291">
        <v>104000000</v>
      </c>
      <c r="G9291">
        <v>665830147</v>
      </c>
      <c r="H9291" t="s">
        <v>87</v>
      </c>
      <c r="I9291">
        <f>YEAR(Table1[[#This Row],[date]])</f>
        <v>1991</v>
      </c>
      <c r="J9291">
        <f>Table1[[#This Row],[revenue]]-Table1[[#This Row],[budget_x]]</f>
        <v>561830147</v>
      </c>
      <c r="K9291" s="7">
        <f>Table1[[#This Row],[profit /loss ]]/Table1[[#This Row],[budget_x]]</f>
        <v>5.4022129519230768</v>
      </c>
      <c r="L9291" t="str" cm="1">
        <f t="array" ref="L9291">_xlfn.IFS(Table1[[#This Row],[score]]&gt;70,"high",Table1[[#This Row],[score]]&gt;50,"medium",Table1[[#This Row],[score]]&lt;=50,"low")</f>
        <v>low</v>
      </c>
    </row>
    <row r="9292" spans="1:12" x14ac:dyDescent="0.3">
      <c r="A9292" t="s">
        <v>8927</v>
      </c>
      <c r="B9292" s="1">
        <v>29587</v>
      </c>
      <c r="C9292">
        <v>43</v>
      </c>
      <c r="D9292" t="s">
        <v>9</v>
      </c>
      <c r="E9292" t="s">
        <v>15</v>
      </c>
      <c r="F9292">
        <v>87600000</v>
      </c>
      <c r="G9292">
        <v>817860943.79999995</v>
      </c>
      <c r="H9292" t="s">
        <v>52</v>
      </c>
      <c r="I9292">
        <f>YEAR(Table1[[#This Row],[date]])</f>
        <v>1981</v>
      </c>
      <c r="J9292">
        <f>Table1[[#This Row],[revenue]]-Table1[[#This Row],[budget_x]]</f>
        <v>730260943.79999995</v>
      </c>
      <c r="K9292" s="7">
        <f>Table1[[#This Row],[profit /loss ]]/Table1[[#This Row],[budget_x]]</f>
        <v>8.3363121438356167</v>
      </c>
      <c r="L9292" t="str" cm="1">
        <f t="array" ref="L9292">_xlfn.IFS(Table1[[#This Row],[score]]&gt;70,"high",Table1[[#This Row],[score]]&gt;50,"medium",Table1[[#This Row],[score]]&lt;=50,"low")</f>
        <v>low</v>
      </c>
    </row>
    <row r="9293" spans="1:12" x14ac:dyDescent="0.3">
      <c r="A9293" t="s">
        <v>8928</v>
      </c>
      <c r="B9293" s="1">
        <v>36526</v>
      </c>
      <c r="C9293">
        <v>73</v>
      </c>
      <c r="D9293" t="s">
        <v>9</v>
      </c>
      <c r="E9293" t="s">
        <v>10</v>
      </c>
      <c r="F9293">
        <v>4000000</v>
      </c>
      <c r="G9293">
        <v>129201399.8</v>
      </c>
      <c r="H9293" t="s">
        <v>11</v>
      </c>
      <c r="I9293">
        <f>YEAR(Table1[[#This Row],[date]])</f>
        <v>2000</v>
      </c>
      <c r="J9293">
        <f>Table1[[#This Row],[revenue]]-Table1[[#This Row],[budget_x]]</f>
        <v>125201399.8</v>
      </c>
      <c r="K9293" s="7">
        <f>Table1[[#This Row],[profit /loss ]]/Table1[[#This Row],[budget_x]]</f>
        <v>31.300349949999998</v>
      </c>
      <c r="L9293" t="str" cm="1">
        <f t="array" ref="L9293">_xlfn.IFS(Table1[[#This Row],[score]]&gt;70,"high",Table1[[#This Row],[score]]&gt;50,"medium",Table1[[#This Row],[score]]&lt;=50,"low")</f>
        <v>high</v>
      </c>
    </row>
    <row r="9294" spans="1:12" x14ac:dyDescent="0.3">
      <c r="A9294" t="s">
        <v>8929</v>
      </c>
      <c r="B9294" s="1">
        <v>39171</v>
      </c>
      <c r="C9294">
        <v>70</v>
      </c>
      <c r="D9294" t="s">
        <v>9</v>
      </c>
      <c r="E9294" t="s">
        <v>69</v>
      </c>
      <c r="F9294">
        <v>84140000</v>
      </c>
      <c r="G9294">
        <v>760201609.60000002</v>
      </c>
      <c r="H9294" t="s">
        <v>11</v>
      </c>
      <c r="I9294">
        <f>YEAR(Table1[[#This Row],[date]])</f>
        <v>2007</v>
      </c>
      <c r="J9294">
        <f>Table1[[#This Row],[revenue]]-Table1[[#This Row],[budget_x]]</f>
        <v>676061609.60000002</v>
      </c>
      <c r="K9294" s="7">
        <f>Table1[[#This Row],[profit /loss ]]/Table1[[#This Row],[budget_x]]</f>
        <v>8.0349608937485151</v>
      </c>
      <c r="L9294" t="str" cm="1">
        <f t="array" ref="L9294">_xlfn.IFS(Table1[[#This Row],[score]]&gt;70,"high",Table1[[#This Row],[score]]&gt;50,"medium",Table1[[#This Row],[score]]&lt;=50,"low")</f>
        <v>medium</v>
      </c>
    </row>
    <row r="9295" spans="1:12" x14ac:dyDescent="0.3">
      <c r="A9295" t="s">
        <v>8930</v>
      </c>
      <c r="B9295" s="1">
        <v>29578</v>
      </c>
      <c r="C9295">
        <v>61</v>
      </c>
      <c r="D9295" t="s">
        <v>9</v>
      </c>
      <c r="E9295" t="s">
        <v>95</v>
      </c>
      <c r="F9295">
        <v>150600000</v>
      </c>
      <c r="G9295">
        <v>414413080.19999999</v>
      </c>
      <c r="H9295" t="s">
        <v>96</v>
      </c>
      <c r="I9295">
        <f>YEAR(Table1[[#This Row],[date]])</f>
        <v>1980</v>
      </c>
      <c r="J9295">
        <f>Table1[[#This Row],[revenue]]-Table1[[#This Row],[budget_x]]</f>
        <v>263813080.19999999</v>
      </c>
      <c r="K9295" s="7">
        <f>Table1[[#This Row],[profit /loss ]]/Table1[[#This Row],[budget_x]]</f>
        <v>1.7517468804780876</v>
      </c>
      <c r="L9295" t="str" cm="1">
        <f t="array" ref="L9295">_xlfn.IFS(Table1[[#This Row],[score]]&gt;70,"high",Table1[[#This Row],[score]]&gt;50,"medium",Table1[[#This Row],[score]]&lt;=50,"low")</f>
        <v>medium</v>
      </c>
    </row>
    <row r="9296" spans="1:12" x14ac:dyDescent="0.3">
      <c r="A9296" t="s">
        <v>8931</v>
      </c>
      <c r="B9296" s="1">
        <v>44232</v>
      </c>
      <c r="C9296">
        <v>68</v>
      </c>
      <c r="D9296" t="s">
        <v>9</v>
      </c>
      <c r="E9296" t="s">
        <v>69</v>
      </c>
      <c r="F9296">
        <v>143200000</v>
      </c>
      <c r="G9296">
        <v>412282866.39999998</v>
      </c>
      <c r="H9296" t="s">
        <v>143</v>
      </c>
      <c r="I9296">
        <f>YEAR(Table1[[#This Row],[date]])</f>
        <v>2021</v>
      </c>
      <c r="J9296">
        <f>Table1[[#This Row],[revenue]]-Table1[[#This Row],[budget_x]]</f>
        <v>269082866.39999998</v>
      </c>
      <c r="K9296" s="7">
        <f>Table1[[#This Row],[profit /loss ]]/Table1[[#This Row],[budget_x]]</f>
        <v>1.8790702960893853</v>
      </c>
      <c r="L9296" t="str" cm="1">
        <f t="array" ref="L9296">_xlfn.IFS(Table1[[#This Row],[score]]&gt;70,"high",Table1[[#This Row],[score]]&gt;50,"medium",Table1[[#This Row],[score]]&lt;=50,"low")</f>
        <v>medium</v>
      </c>
    </row>
    <row r="9297" spans="1:12" x14ac:dyDescent="0.3">
      <c r="A9297" t="s">
        <v>8932</v>
      </c>
      <c r="B9297" s="1">
        <v>41194</v>
      </c>
      <c r="C9297">
        <v>70</v>
      </c>
      <c r="D9297" t="s">
        <v>9</v>
      </c>
      <c r="E9297" t="s">
        <v>10</v>
      </c>
      <c r="F9297">
        <v>40000000</v>
      </c>
      <c r="G9297">
        <v>55249159</v>
      </c>
      <c r="H9297" t="s">
        <v>11</v>
      </c>
      <c r="I9297">
        <f>YEAR(Table1[[#This Row],[date]])</f>
        <v>2012</v>
      </c>
      <c r="J9297">
        <f>Table1[[#This Row],[revenue]]-Table1[[#This Row],[budget_x]]</f>
        <v>15249159</v>
      </c>
      <c r="K9297" s="7">
        <f>Table1[[#This Row],[profit /loss ]]/Table1[[#This Row],[budget_x]]</f>
        <v>0.38122897500000003</v>
      </c>
      <c r="L9297" t="str" cm="1">
        <f t="array" ref="L9297">_xlfn.IFS(Table1[[#This Row],[score]]&gt;70,"high",Table1[[#This Row],[score]]&gt;50,"medium",Table1[[#This Row],[score]]&lt;=50,"low")</f>
        <v>medium</v>
      </c>
    </row>
    <row r="9298" spans="1:12" x14ac:dyDescent="0.3">
      <c r="A9298" t="s">
        <v>8933</v>
      </c>
      <c r="B9298" s="1">
        <v>41394</v>
      </c>
      <c r="C9298">
        <v>77</v>
      </c>
      <c r="D9298" t="s">
        <v>9</v>
      </c>
      <c r="E9298" t="s">
        <v>10</v>
      </c>
      <c r="F9298">
        <v>320000</v>
      </c>
      <c r="G9298">
        <v>58394717.399999999</v>
      </c>
      <c r="H9298" t="s">
        <v>11</v>
      </c>
      <c r="I9298">
        <f>YEAR(Table1[[#This Row],[date]])</f>
        <v>2013</v>
      </c>
      <c r="J9298">
        <f>Table1[[#This Row],[revenue]]-Table1[[#This Row],[budget_x]]</f>
        <v>58074717.399999999</v>
      </c>
      <c r="K9298" s="7">
        <f>Table1[[#This Row],[profit /loss ]]/Table1[[#This Row],[budget_x]]</f>
        <v>181.483491875</v>
      </c>
      <c r="L9298" t="str" cm="1">
        <f t="array" ref="L9298">_xlfn.IFS(Table1[[#This Row],[score]]&gt;70,"high",Table1[[#This Row],[score]]&gt;50,"medium",Table1[[#This Row],[score]]&lt;=50,"low")</f>
        <v>high</v>
      </c>
    </row>
    <row r="9299" spans="1:12" x14ac:dyDescent="0.3">
      <c r="A9299" t="s">
        <v>8934</v>
      </c>
      <c r="B9299" s="1">
        <v>44210</v>
      </c>
      <c r="C9299">
        <v>71</v>
      </c>
      <c r="D9299" t="s">
        <v>9</v>
      </c>
      <c r="E9299" t="s">
        <v>10</v>
      </c>
      <c r="F9299">
        <v>25874800</v>
      </c>
      <c r="G9299">
        <v>1396905</v>
      </c>
      <c r="H9299" t="s">
        <v>11</v>
      </c>
      <c r="I9299">
        <f>YEAR(Table1[[#This Row],[date]])</f>
        <v>2021</v>
      </c>
      <c r="J9299">
        <f>Table1[[#This Row],[revenue]]-Table1[[#This Row],[budget_x]]</f>
        <v>-24477895</v>
      </c>
      <c r="K9299" s="7">
        <f>Table1[[#This Row],[profit /loss ]]/Table1[[#This Row],[budget_x]]</f>
        <v>-0.94601291604186311</v>
      </c>
      <c r="L9299" t="str" cm="1">
        <f t="array" ref="L9299">_xlfn.IFS(Table1[[#This Row],[score]]&gt;70,"high",Table1[[#This Row],[score]]&gt;50,"medium",Table1[[#This Row],[score]]&lt;=50,"low")</f>
        <v>high</v>
      </c>
    </row>
    <row r="9300" spans="1:12" x14ac:dyDescent="0.3">
      <c r="A9300" t="s">
        <v>8935</v>
      </c>
      <c r="B9300" s="1">
        <v>40870</v>
      </c>
      <c r="C9300">
        <v>67</v>
      </c>
      <c r="D9300" t="s">
        <v>9</v>
      </c>
      <c r="E9300" t="s">
        <v>10</v>
      </c>
      <c r="F9300">
        <v>10000000</v>
      </c>
      <c r="G9300">
        <v>34240572</v>
      </c>
      <c r="H9300" t="s">
        <v>17</v>
      </c>
      <c r="I9300">
        <f>YEAR(Table1[[#This Row],[date]])</f>
        <v>2011</v>
      </c>
      <c r="J9300">
        <f>Table1[[#This Row],[revenue]]-Table1[[#This Row],[budget_x]]</f>
        <v>24240572</v>
      </c>
      <c r="K9300" s="7">
        <f>Table1[[#This Row],[profit /loss ]]/Table1[[#This Row],[budget_x]]</f>
        <v>2.4240572</v>
      </c>
      <c r="L9300" t="str" cm="1">
        <f t="array" ref="L9300">_xlfn.IFS(Table1[[#This Row],[score]]&gt;70,"high",Table1[[#This Row],[score]]&gt;50,"medium",Table1[[#This Row],[score]]&lt;=50,"low")</f>
        <v>medium</v>
      </c>
    </row>
    <row r="9301" spans="1:12" x14ac:dyDescent="0.3">
      <c r="A9301" t="s">
        <v>5356</v>
      </c>
      <c r="B9301" s="1">
        <v>26023</v>
      </c>
      <c r="C9301">
        <v>70</v>
      </c>
      <c r="D9301" t="s">
        <v>9</v>
      </c>
      <c r="E9301" t="s">
        <v>10</v>
      </c>
      <c r="F9301">
        <v>10000000</v>
      </c>
      <c r="G9301">
        <v>28039038</v>
      </c>
      <c r="H9301" t="s">
        <v>17</v>
      </c>
      <c r="I9301">
        <f>YEAR(Table1[[#This Row],[date]])</f>
        <v>1971</v>
      </c>
      <c r="J9301">
        <f>Table1[[#This Row],[revenue]]-Table1[[#This Row],[budget_x]]</f>
        <v>18039038</v>
      </c>
      <c r="K9301" s="7">
        <f>Table1[[#This Row],[profit /loss ]]/Table1[[#This Row],[budget_x]]</f>
        <v>1.8039038000000001</v>
      </c>
      <c r="L9301" t="str" cm="1">
        <f t="array" ref="L9301">_xlfn.IFS(Table1[[#This Row],[score]]&gt;70,"high",Table1[[#This Row],[score]]&gt;50,"medium",Table1[[#This Row],[score]]&lt;=50,"low")</f>
        <v>medium</v>
      </c>
    </row>
    <row r="9302" spans="1:12" x14ac:dyDescent="0.3">
      <c r="A9302" t="s">
        <v>8936</v>
      </c>
      <c r="B9302" s="1">
        <v>26275</v>
      </c>
      <c r="C9302">
        <v>75</v>
      </c>
      <c r="D9302" t="s">
        <v>9</v>
      </c>
      <c r="E9302" t="s">
        <v>171</v>
      </c>
      <c r="F9302">
        <v>100200000</v>
      </c>
      <c r="G9302">
        <v>196117327.40000001</v>
      </c>
      <c r="H9302" t="s">
        <v>184</v>
      </c>
      <c r="I9302">
        <f>YEAR(Table1[[#This Row],[date]])</f>
        <v>1971</v>
      </c>
      <c r="J9302">
        <f>Table1[[#This Row],[revenue]]-Table1[[#This Row],[budget_x]]</f>
        <v>95917327.400000006</v>
      </c>
      <c r="K9302" s="7">
        <f>Table1[[#This Row],[profit /loss ]]/Table1[[#This Row],[budget_x]]</f>
        <v>0.95725875648702596</v>
      </c>
      <c r="L9302" t="str" cm="1">
        <f t="array" ref="L9302">_xlfn.IFS(Table1[[#This Row],[score]]&gt;70,"high",Table1[[#This Row],[score]]&gt;50,"medium",Table1[[#This Row],[score]]&lt;=50,"low")</f>
        <v>high</v>
      </c>
    </row>
    <row r="9303" spans="1:12" x14ac:dyDescent="0.3">
      <c r="A9303" t="s">
        <v>8937</v>
      </c>
      <c r="B9303" s="1">
        <v>38307</v>
      </c>
      <c r="C9303">
        <v>71</v>
      </c>
      <c r="D9303" t="s">
        <v>9</v>
      </c>
      <c r="E9303" t="s">
        <v>10</v>
      </c>
      <c r="F9303">
        <v>17000000</v>
      </c>
      <c r="G9303">
        <v>109726800</v>
      </c>
      <c r="H9303" t="s">
        <v>11</v>
      </c>
      <c r="I9303">
        <f>YEAR(Table1[[#This Row],[date]])</f>
        <v>2004</v>
      </c>
      <c r="J9303">
        <f>Table1[[#This Row],[revenue]]-Table1[[#This Row],[budget_x]]</f>
        <v>92726800</v>
      </c>
      <c r="K9303" s="7">
        <f>Table1[[#This Row],[profit /loss ]]/Table1[[#This Row],[budget_x]]</f>
        <v>5.4545176470588235</v>
      </c>
      <c r="L9303" t="str" cm="1">
        <f t="array" ref="L9303">_xlfn.IFS(Table1[[#This Row],[score]]&gt;70,"high",Table1[[#This Row],[score]]&gt;50,"medium",Table1[[#This Row],[score]]&lt;=50,"low")</f>
        <v>high</v>
      </c>
    </row>
    <row r="9304" spans="1:12" x14ac:dyDescent="0.3">
      <c r="A9304" t="s">
        <v>8938</v>
      </c>
      <c r="B9304" s="1">
        <v>43196</v>
      </c>
      <c r="C9304">
        <v>65</v>
      </c>
      <c r="D9304" t="s">
        <v>9</v>
      </c>
      <c r="E9304" t="s">
        <v>10</v>
      </c>
      <c r="F9304">
        <v>95600000</v>
      </c>
      <c r="G9304">
        <v>305560367.80000001</v>
      </c>
      <c r="H9304" t="s">
        <v>17</v>
      </c>
      <c r="I9304">
        <f>YEAR(Table1[[#This Row],[date]])</f>
        <v>2018</v>
      </c>
      <c r="J9304">
        <f>Table1[[#This Row],[revenue]]-Table1[[#This Row],[budget_x]]</f>
        <v>209960367.80000001</v>
      </c>
      <c r="K9304" s="7">
        <f>Table1[[#This Row],[profit /loss ]]/Table1[[#This Row],[budget_x]]</f>
        <v>2.1962381569037657</v>
      </c>
      <c r="L9304" t="str" cm="1">
        <f t="array" ref="L9304">_xlfn.IFS(Table1[[#This Row],[score]]&gt;70,"high",Table1[[#This Row],[score]]&gt;50,"medium",Table1[[#This Row],[score]]&lt;=50,"low")</f>
        <v>medium</v>
      </c>
    </row>
    <row r="9305" spans="1:12" x14ac:dyDescent="0.3">
      <c r="A9305" t="s">
        <v>8939</v>
      </c>
      <c r="B9305" s="1">
        <v>41716</v>
      </c>
      <c r="C9305">
        <v>60</v>
      </c>
      <c r="D9305" t="s">
        <v>9</v>
      </c>
      <c r="E9305" t="s">
        <v>10</v>
      </c>
      <c r="F9305">
        <v>78000000</v>
      </c>
      <c r="G9305">
        <v>352939035.60000002</v>
      </c>
      <c r="H9305" t="s">
        <v>17</v>
      </c>
      <c r="I9305">
        <f>YEAR(Table1[[#This Row],[date]])</f>
        <v>2014</v>
      </c>
      <c r="J9305">
        <f>Table1[[#This Row],[revenue]]-Table1[[#This Row],[budget_x]]</f>
        <v>274939035.60000002</v>
      </c>
      <c r="K9305" s="7">
        <f>Table1[[#This Row],[profit /loss ]]/Table1[[#This Row],[budget_x]]</f>
        <v>3.5248594307692311</v>
      </c>
      <c r="L9305" t="str" cm="1">
        <f t="array" ref="L9305">_xlfn.IFS(Table1[[#This Row],[score]]&gt;70,"high",Table1[[#This Row],[score]]&gt;50,"medium",Table1[[#This Row],[score]]&lt;=50,"low")</f>
        <v>medium</v>
      </c>
    </row>
    <row r="9306" spans="1:12" x14ac:dyDescent="0.3">
      <c r="A9306" t="s">
        <v>8940</v>
      </c>
      <c r="B9306" s="1">
        <v>36455</v>
      </c>
      <c r="C9306">
        <v>74</v>
      </c>
      <c r="D9306" t="s">
        <v>9</v>
      </c>
      <c r="E9306" t="s">
        <v>10</v>
      </c>
      <c r="F9306">
        <v>2000000</v>
      </c>
      <c r="G9306">
        <v>20741000</v>
      </c>
      <c r="H9306" t="s">
        <v>17</v>
      </c>
      <c r="I9306">
        <f>YEAR(Table1[[#This Row],[date]])</f>
        <v>1999</v>
      </c>
      <c r="J9306">
        <f>Table1[[#This Row],[revenue]]-Table1[[#This Row],[budget_x]]</f>
        <v>18741000</v>
      </c>
      <c r="K9306" s="7">
        <f>Table1[[#This Row],[profit /loss ]]/Table1[[#This Row],[budget_x]]</f>
        <v>9.3704999999999998</v>
      </c>
      <c r="L9306" t="str" cm="1">
        <f t="array" ref="L9306">_xlfn.IFS(Table1[[#This Row],[score]]&gt;70,"high",Table1[[#This Row],[score]]&gt;50,"medium",Table1[[#This Row],[score]]&lt;=50,"low")</f>
        <v>high</v>
      </c>
    </row>
    <row r="9307" spans="1:12" x14ac:dyDescent="0.3">
      <c r="A9307" t="s">
        <v>972</v>
      </c>
      <c r="B9307" s="1">
        <v>42458</v>
      </c>
      <c r="C9307">
        <v>0</v>
      </c>
      <c r="D9307" t="s">
        <v>9</v>
      </c>
      <c r="E9307" t="s">
        <v>10</v>
      </c>
      <c r="F9307">
        <v>241940000</v>
      </c>
      <c r="G9307">
        <v>175269998.80000001</v>
      </c>
      <c r="H9307" t="s">
        <v>17</v>
      </c>
      <c r="I9307">
        <f>YEAR(Table1[[#This Row],[date]])</f>
        <v>2016</v>
      </c>
      <c r="J9307">
        <f>Table1[[#This Row],[revenue]]-Table1[[#This Row],[budget_x]]</f>
        <v>-66670001.199999988</v>
      </c>
      <c r="K9307" s="7">
        <f>Table1[[#This Row],[profit /loss ]]/Table1[[#This Row],[budget_x]]</f>
        <v>-0.2755641944283706</v>
      </c>
      <c r="L9307" t="str" cm="1">
        <f t="array" ref="L9307">_xlfn.IFS(Table1[[#This Row],[score]]&gt;70,"high",Table1[[#This Row],[score]]&gt;50,"medium",Table1[[#This Row],[score]]&lt;=50,"low")</f>
        <v>low</v>
      </c>
    </row>
    <row r="9308" spans="1:12" x14ac:dyDescent="0.3">
      <c r="A9308" t="s">
        <v>8941</v>
      </c>
      <c r="B9308" s="1">
        <v>38971</v>
      </c>
      <c r="C9308">
        <v>0</v>
      </c>
      <c r="D9308" t="s">
        <v>9</v>
      </c>
      <c r="E9308" t="s">
        <v>86</v>
      </c>
      <c r="F9308">
        <v>174600000</v>
      </c>
      <c r="G9308">
        <v>175269998.80000001</v>
      </c>
      <c r="H9308" t="s">
        <v>87</v>
      </c>
      <c r="I9308">
        <f>YEAR(Table1[[#This Row],[date]])</f>
        <v>2006</v>
      </c>
      <c r="J9308">
        <f>Table1[[#This Row],[revenue]]-Table1[[#This Row],[budget_x]]</f>
        <v>669998.80000001192</v>
      </c>
      <c r="K9308" s="7">
        <f>Table1[[#This Row],[profit /loss ]]/Table1[[#This Row],[budget_x]]</f>
        <v>3.837335624284146E-3</v>
      </c>
      <c r="L9308" t="str" cm="1">
        <f t="array" ref="L9308">_xlfn.IFS(Table1[[#This Row],[score]]&gt;70,"high",Table1[[#This Row],[score]]&gt;50,"medium",Table1[[#This Row],[score]]&lt;=50,"low")</f>
        <v>low</v>
      </c>
    </row>
    <row r="9309" spans="1:12" x14ac:dyDescent="0.3">
      <c r="A9309" t="s">
        <v>8942</v>
      </c>
      <c r="B9309" s="1">
        <v>39759</v>
      </c>
      <c r="C9309">
        <v>62</v>
      </c>
      <c r="D9309" t="s">
        <v>9</v>
      </c>
      <c r="E9309" t="s">
        <v>10</v>
      </c>
      <c r="F9309">
        <v>40000000</v>
      </c>
      <c r="G9309">
        <v>12345883</v>
      </c>
      <c r="H9309" t="s">
        <v>17</v>
      </c>
      <c r="I9309">
        <f>YEAR(Table1[[#This Row],[date]])</f>
        <v>2008</v>
      </c>
      <c r="J9309">
        <f>Table1[[#This Row],[revenue]]-Table1[[#This Row],[budget_x]]</f>
        <v>-27654117</v>
      </c>
      <c r="K9309" s="7">
        <f>Table1[[#This Row],[profit /loss ]]/Table1[[#This Row],[budget_x]]</f>
        <v>-0.69135292500000001</v>
      </c>
      <c r="L9309" t="str" cm="1">
        <f t="array" ref="L9309">_xlfn.IFS(Table1[[#This Row],[score]]&gt;70,"high",Table1[[#This Row],[score]]&gt;50,"medium",Table1[[#This Row],[score]]&lt;=50,"low")</f>
        <v>medium</v>
      </c>
    </row>
    <row r="9310" spans="1:12" x14ac:dyDescent="0.3">
      <c r="A9310" t="s">
        <v>8943</v>
      </c>
      <c r="B9310" s="1">
        <v>38041</v>
      </c>
      <c r="C9310">
        <v>77</v>
      </c>
      <c r="D9310" t="s">
        <v>9</v>
      </c>
      <c r="E9310" t="s">
        <v>15</v>
      </c>
      <c r="F9310">
        <v>1500000</v>
      </c>
      <c r="G9310">
        <v>3187700</v>
      </c>
      <c r="H9310" t="s">
        <v>17</v>
      </c>
      <c r="I9310">
        <f>YEAR(Table1[[#This Row],[date]])</f>
        <v>2004</v>
      </c>
      <c r="J9310">
        <f>Table1[[#This Row],[revenue]]-Table1[[#This Row],[budget_x]]</f>
        <v>1687700</v>
      </c>
      <c r="K9310" s="7">
        <f>Table1[[#This Row],[profit /loss ]]/Table1[[#This Row],[budget_x]]</f>
        <v>1.1251333333333333</v>
      </c>
      <c r="L9310" t="str" cm="1">
        <f t="array" ref="L9310">_xlfn.IFS(Table1[[#This Row],[score]]&gt;70,"high",Table1[[#This Row],[score]]&gt;50,"medium",Table1[[#This Row],[score]]&lt;=50,"low")</f>
        <v>high</v>
      </c>
    </row>
    <row r="9311" spans="1:12" x14ac:dyDescent="0.3">
      <c r="A9311" t="s">
        <v>8944</v>
      </c>
      <c r="B9311" s="1">
        <v>33192</v>
      </c>
      <c r="C9311">
        <v>25</v>
      </c>
      <c r="D9311" t="s">
        <v>9</v>
      </c>
      <c r="E9311" t="s">
        <v>86</v>
      </c>
      <c r="F9311">
        <v>12001040</v>
      </c>
      <c r="G9311">
        <v>38139010</v>
      </c>
      <c r="H9311" t="s">
        <v>87</v>
      </c>
      <c r="I9311">
        <f>YEAR(Table1[[#This Row],[date]])</f>
        <v>1990</v>
      </c>
      <c r="J9311">
        <f>Table1[[#This Row],[revenue]]-Table1[[#This Row],[budget_x]]</f>
        <v>26137970</v>
      </c>
      <c r="K9311" s="7">
        <f>Table1[[#This Row],[profit /loss ]]/Table1[[#This Row],[budget_x]]</f>
        <v>2.177975408797904</v>
      </c>
      <c r="L9311" t="str" cm="1">
        <f t="array" ref="L9311">_xlfn.IFS(Table1[[#This Row],[score]]&gt;70,"high",Table1[[#This Row],[score]]&gt;50,"medium",Table1[[#This Row],[score]]&lt;=50,"low")</f>
        <v>low</v>
      </c>
    </row>
    <row r="9312" spans="1:12" x14ac:dyDescent="0.3">
      <c r="A9312" t="s">
        <v>8945</v>
      </c>
      <c r="B9312" s="1">
        <v>38946</v>
      </c>
      <c r="C9312">
        <v>71</v>
      </c>
      <c r="D9312" t="s">
        <v>9</v>
      </c>
      <c r="E9312" t="s">
        <v>10</v>
      </c>
      <c r="F9312">
        <v>18000000</v>
      </c>
      <c r="G9312">
        <v>77635035</v>
      </c>
      <c r="H9312" t="s">
        <v>11</v>
      </c>
      <c r="I9312">
        <f>YEAR(Table1[[#This Row],[date]])</f>
        <v>2006</v>
      </c>
      <c r="J9312">
        <f>Table1[[#This Row],[revenue]]-Table1[[#This Row],[budget_x]]</f>
        <v>59635035</v>
      </c>
      <c r="K9312" s="7">
        <f>Table1[[#This Row],[profit /loss ]]/Table1[[#This Row],[budget_x]]</f>
        <v>3.3130575000000002</v>
      </c>
      <c r="L9312" t="str" cm="1">
        <f t="array" ref="L9312">_xlfn.IFS(Table1[[#This Row],[score]]&gt;70,"high",Table1[[#This Row],[score]]&gt;50,"medium",Table1[[#This Row],[score]]&lt;=50,"low")</f>
        <v>high</v>
      </c>
    </row>
    <row r="9313" spans="1:12" x14ac:dyDescent="0.3">
      <c r="A9313" t="s">
        <v>8946</v>
      </c>
      <c r="B9313" s="1">
        <v>42320</v>
      </c>
      <c r="C9313">
        <v>71</v>
      </c>
      <c r="D9313" t="s">
        <v>9</v>
      </c>
      <c r="E9313" t="s">
        <v>10</v>
      </c>
      <c r="F9313">
        <v>35000000</v>
      </c>
      <c r="G9313">
        <v>50363790</v>
      </c>
      <c r="H9313" t="s">
        <v>11</v>
      </c>
      <c r="I9313">
        <f>YEAR(Table1[[#This Row],[date]])</f>
        <v>2015</v>
      </c>
      <c r="J9313">
        <f>Table1[[#This Row],[revenue]]-Table1[[#This Row],[budget_x]]</f>
        <v>15363790</v>
      </c>
      <c r="K9313" s="7">
        <f>Table1[[#This Row],[profit /loss ]]/Table1[[#This Row],[budget_x]]</f>
        <v>0.43896542857142856</v>
      </c>
      <c r="L9313" t="str" cm="1">
        <f t="array" ref="L9313">_xlfn.IFS(Table1[[#This Row],[score]]&gt;70,"high",Table1[[#This Row],[score]]&gt;50,"medium",Table1[[#This Row],[score]]&lt;=50,"low")</f>
        <v>high</v>
      </c>
    </row>
    <row r="9314" spans="1:12" x14ac:dyDescent="0.3">
      <c r="A9314" t="s">
        <v>8947</v>
      </c>
      <c r="B9314" s="1">
        <v>44701</v>
      </c>
      <c r="C9314">
        <v>61</v>
      </c>
      <c r="D9314" t="s">
        <v>9</v>
      </c>
      <c r="E9314" t="s">
        <v>10</v>
      </c>
      <c r="F9314">
        <v>107000000</v>
      </c>
      <c r="G9314">
        <v>328477258.39999998</v>
      </c>
      <c r="H9314" t="s">
        <v>17</v>
      </c>
      <c r="I9314">
        <f>YEAR(Table1[[#This Row],[date]])</f>
        <v>2022</v>
      </c>
      <c r="J9314">
        <f>Table1[[#This Row],[revenue]]-Table1[[#This Row],[budget_x]]</f>
        <v>221477258.39999998</v>
      </c>
      <c r="K9314" s="7">
        <f>Table1[[#This Row],[profit /loss ]]/Table1[[#This Row],[budget_x]]</f>
        <v>2.069880919626168</v>
      </c>
      <c r="L9314" t="str" cm="1">
        <f t="array" ref="L9314">_xlfn.IFS(Table1[[#This Row],[score]]&gt;70,"high",Table1[[#This Row],[score]]&gt;50,"medium",Table1[[#This Row],[score]]&lt;=50,"low")</f>
        <v>medium</v>
      </c>
    </row>
    <row r="9315" spans="1:12" x14ac:dyDescent="0.3">
      <c r="A9315" t="s">
        <v>8948</v>
      </c>
      <c r="B9315" s="1">
        <v>42835</v>
      </c>
      <c r="C9315">
        <v>60</v>
      </c>
      <c r="D9315" t="s">
        <v>9</v>
      </c>
      <c r="E9315" t="s">
        <v>10</v>
      </c>
      <c r="F9315">
        <v>5000000</v>
      </c>
      <c r="G9315">
        <v>4620399</v>
      </c>
      <c r="H9315" t="s">
        <v>11</v>
      </c>
      <c r="I9315">
        <f>YEAR(Table1[[#This Row],[date]])</f>
        <v>2017</v>
      </c>
      <c r="J9315">
        <f>Table1[[#This Row],[revenue]]-Table1[[#This Row],[budget_x]]</f>
        <v>-379601</v>
      </c>
      <c r="K9315" s="7">
        <f>Table1[[#This Row],[profit /loss ]]/Table1[[#This Row],[budget_x]]</f>
        <v>-7.5920199999999993E-2</v>
      </c>
      <c r="L9315" t="str" cm="1">
        <f t="array" ref="L9315">_xlfn.IFS(Table1[[#This Row],[score]]&gt;70,"high",Table1[[#This Row],[score]]&gt;50,"medium",Table1[[#This Row],[score]]&lt;=50,"low")</f>
        <v>medium</v>
      </c>
    </row>
    <row r="9316" spans="1:12" x14ac:dyDescent="0.3">
      <c r="A9316" t="s">
        <v>8949</v>
      </c>
      <c r="B9316" s="1">
        <v>40780</v>
      </c>
      <c r="C9316">
        <v>75</v>
      </c>
      <c r="D9316" t="s">
        <v>9</v>
      </c>
      <c r="E9316" t="s">
        <v>6950</v>
      </c>
      <c r="F9316">
        <v>1130710</v>
      </c>
      <c r="G9316">
        <v>6638849</v>
      </c>
      <c r="H9316" t="s">
        <v>610</v>
      </c>
      <c r="I9316">
        <f>YEAR(Table1[[#This Row],[date]])</f>
        <v>2011</v>
      </c>
      <c r="J9316">
        <f>Table1[[#This Row],[revenue]]-Table1[[#This Row],[budget_x]]</f>
        <v>5508139</v>
      </c>
      <c r="K9316" s="7">
        <f>Table1[[#This Row],[profit /loss ]]/Table1[[#This Row],[budget_x]]</f>
        <v>4.8713985018262864</v>
      </c>
      <c r="L9316" t="str" cm="1">
        <f t="array" ref="L9316">_xlfn.IFS(Table1[[#This Row],[score]]&gt;70,"high",Table1[[#This Row],[score]]&gt;50,"medium",Table1[[#This Row],[score]]&lt;=50,"low")</f>
        <v>high</v>
      </c>
    </row>
    <row r="9317" spans="1:12" x14ac:dyDescent="0.3">
      <c r="A9317" t="s">
        <v>8950</v>
      </c>
      <c r="B9317" s="1">
        <v>32947</v>
      </c>
      <c r="C9317">
        <v>64</v>
      </c>
      <c r="D9317" t="s">
        <v>9</v>
      </c>
      <c r="E9317" t="s">
        <v>10</v>
      </c>
      <c r="F9317">
        <v>6500000</v>
      </c>
      <c r="G9317">
        <v>30218387</v>
      </c>
      <c r="H9317" t="s">
        <v>11</v>
      </c>
      <c r="I9317">
        <f>YEAR(Table1[[#This Row],[date]])</f>
        <v>1990</v>
      </c>
      <c r="J9317">
        <f>Table1[[#This Row],[revenue]]-Table1[[#This Row],[budget_x]]</f>
        <v>23718387</v>
      </c>
      <c r="K9317" s="7">
        <f>Table1[[#This Row],[profit /loss ]]/Table1[[#This Row],[budget_x]]</f>
        <v>3.6489826153846154</v>
      </c>
      <c r="L9317" t="str" cm="1">
        <f t="array" ref="L9317">_xlfn.IFS(Table1[[#This Row],[score]]&gt;70,"high",Table1[[#This Row],[score]]&gt;50,"medium",Table1[[#This Row],[score]]&lt;=50,"low")</f>
        <v>medium</v>
      </c>
    </row>
    <row r="9318" spans="1:12" x14ac:dyDescent="0.3">
      <c r="A9318" t="s">
        <v>8951</v>
      </c>
      <c r="B9318" s="1">
        <v>37148</v>
      </c>
      <c r="C9318">
        <v>59</v>
      </c>
      <c r="D9318" t="s">
        <v>9</v>
      </c>
      <c r="E9318" t="s">
        <v>10</v>
      </c>
      <c r="F9318">
        <v>22000000</v>
      </c>
      <c r="G9318">
        <v>22861785</v>
      </c>
      <c r="H9318" t="s">
        <v>17</v>
      </c>
      <c r="I9318">
        <f>YEAR(Table1[[#This Row],[date]])</f>
        <v>2001</v>
      </c>
      <c r="J9318">
        <f>Table1[[#This Row],[revenue]]-Table1[[#This Row],[budget_x]]</f>
        <v>861785</v>
      </c>
      <c r="K9318" s="7">
        <f>Table1[[#This Row],[profit /loss ]]/Table1[[#This Row],[budget_x]]</f>
        <v>3.9172045454545452E-2</v>
      </c>
      <c r="L9318" t="str" cm="1">
        <f t="array" ref="L9318">_xlfn.IFS(Table1[[#This Row],[score]]&gt;70,"high",Table1[[#This Row],[score]]&gt;50,"medium",Table1[[#This Row],[score]]&lt;=50,"low")</f>
        <v>medium</v>
      </c>
    </row>
    <row r="9319" spans="1:12" x14ac:dyDescent="0.3">
      <c r="A9319" t="s">
        <v>8952</v>
      </c>
      <c r="B9319" s="1">
        <v>44154</v>
      </c>
      <c r="C9319">
        <v>68</v>
      </c>
      <c r="D9319" t="s">
        <v>9</v>
      </c>
      <c r="E9319" t="s">
        <v>10</v>
      </c>
      <c r="F9319">
        <v>25000000</v>
      </c>
      <c r="G9319">
        <v>122252</v>
      </c>
      <c r="H9319" t="s">
        <v>11</v>
      </c>
      <c r="I9319">
        <f>YEAR(Table1[[#This Row],[date]])</f>
        <v>2020</v>
      </c>
      <c r="J9319">
        <f>Table1[[#This Row],[revenue]]-Table1[[#This Row],[budget_x]]</f>
        <v>-24877748</v>
      </c>
      <c r="K9319" s="7">
        <f>Table1[[#This Row],[profit /loss ]]/Table1[[#This Row],[budget_x]]</f>
        <v>-0.99510991999999998</v>
      </c>
      <c r="L9319" t="str" cm="1">
        <f t="array" ref="L9319">_xlfn.IFS(Table1[[#This Row],[score]]&gt;70,"high",Table1[[#This Row],[score]]&gt;50,"medium",Table1[[#This Row],[score]]&lt;=50,"low")</f>
        <v>medium</v>
      </c>
    </row>
    <row r="9320" spans="1:12" x14ac:dyDescent="0.3">
      <c r="A9320" t="s">
        <v>8953</v>
      </c>
      <c r="B9320" s="1">
        <v>36980</v>
      </c>
      <c r="C9320">
        <v>60</v>
      </c>
      <c r="D9320" t="s">
        <v>9</v>
      </c>
      <c r="E9320" t="s">
        <v>15</v>
      </c>
      <c r="F9320">
        <v>100000000</v>
      </c>
      <c r="G9320">
        <v>328724751.39999998</v>
      </c>
      <c r="H9320" t="s">
        <v>52</v>
      </c>
      <c r="I9320">
        <f>YEAR(Table1[[#This Row],[date]])</f>
        <v>2001</v>
      </c>
      <c r="J9320">
        <f>Table1[[#This Row],[revenue]]-Table1[[#This Row],[budget_x]]</f>
        <v>228724751.39999998</v>
      </c>
      <c r="K9320" s="7">
        <f>Table1[[#This Row],[profit /loss ]]/Table1[[#This Row],[budget_x]]</f>
        <v>2.2872475139999997</v>
      </c>
      <c r="L9320" t="str" cm="1">
        <f t="array" ref="L9320">_xlfn.IFS(Table1[[#This Row],[score]]&gt;70,"high",Table1[[#This Row],[score]]&gt;50,"medium",Table1[[#This Row],[score]]&lt;=50,"low")</f>
        <v>medium</v>
      </c>
    </row>
    <row r="9321" spans="1:12" x14ac:dyDescent="0.3">
      <c r="A9321" t="s">
        <v>6069</v>
      </c>
      <c r="B9321" s="1">
        <v>33368</v>
      </c>
      <c r="C9321">
        <v>60</v>
      </c>
      <c r="D9321" t="s">
        <v>9</v>
      </c>
      <c r="E9321" t="s">
        <v>10</v>
      </c>
      <c r="F9321">
        <v>10400000</v>
      </c>
      <c r="G9321">
        <v>15545943</v>
      </c>
      <c r="H9321" t="s">
        <v>17</v>
      </c>
      <c r="I9321">
        <f>YEAR(Table1[[#This Row],[date]])</f>
        <v>1991</v>
      </c>
      <c r="J9321">
        <f>Table1[[#This Row],[revenue]]-Table1[[#This Row],[budget_x]]</f>
        <v>5145943</v>
      </c>
      <c r="K9321" s="7">
        <f>Table1[[#This Row],[profit /loss ]]/Table1[[#This Row],[budget_x]]</f>
        <v>0.49480221153846154</v>
      </c>
      <c r="L9321" t="str" cm="1">
        <f t="array" ref="L9321">_xlfn.IFS(Table1[[#This Row],[score]]&gt;70,"high",Table1[[#This Row],[score]]&gt;50,"medium",Table1[[#This Row],[score]]&lt;=50,"low")</f>
        <v>medium</v>
      </c>
    </row>
    <row r="9322" spans="1:12" x14ac:dyDescent="0.3">
      <c r="A9322" t="s">
        <v>8954</v>
      </c>
      <c r="B9322" s="1">
        <v>42335</v>
      </c>
      <c r="C9322">
        <v>72</v>
      </c>
      <c r="D9322" t="s">
        <v>9</v>
      </c>
      <c r="E9322" t="s">
        <v>69</v>
      </c>
      <c r="F9322">
        <v>107400000</v>
      </c>
      <c r="G9322">
        <v>531422529.60000002</v>
      </c>
      <c r="H9322" t="s">
        <v>143</v>
      </c>
      <c r="I9322">
        <f>YEAR(Table1[[#This Row],[date]])</f>
        <v>2015</v>
      </c>
      <c r="J9322">
        <f>Table1[[#This Row],[revenue]]-Table1[[#This Row],[budget_x]]</f>
        <v>424022529.60000002</v>
      </c>
      <c r="K9322" s="7">
        <f>Table1[[#This Row],[profit /loss ]]/Table1[[#This Row],[budget_x]]</f>
        <v>3.948068245810056</v>
      </c>
      <c r="L9322" t="str" cm="1">
        <f t="array" ref="L9322">_xlfn.IFS(Table1[[#This Row],[score]]&gt;70,"high",Table1[[#This Row],[score]]&gt;50,"medium",Table1[[#This Row],[score]]&lt;=50,"low")</f>
        <v>high</v>
      </c>
    </row>
    <row r="9323" spans="1:12" x14ac:dyDescent="0.3">
      <c r="A9323" t="s">
        <v>8955</v>
      </c>
      <c r="B9323" s="1">
        <v>39171</v>
      </c>
      <c r="C9323">
        <v>77</v>
      </c>
      <c r="D9323" t="s">
        <v>9</v>
      </c>
      <c r="E9323" t="s">
        <v>10</v>
      </c>
      <c r="F9323">
        <v>122200000</v>
      </c>
      <c r="G9323">
        <v>419817708.39999998</v>
      </c>
      <c r="H9323" t="s">
        <v>17</v>
      </c>
      <c r="I9323">
        <f>YEAR(Table1[[#This Row],[date]])</f>
        <v>2007</v>
      </c>
      <c r="J9323">
        <f>Table1[[#This Row],[revenue]]-Table1[[#This Row],[budget_x]]</f>
        <v>297617708.39999998</v>
      </c>
      <c r="K9323" s="7">
        <f>Table1[[#This Row],[profit /loss ]]/Table1[[#This Row],[budget_x]]</f>
        <v>2.4354967954173485</v>
      </c>
      <c r="L9323" t="str" cm="1">
        <f t="array" ref="L9323">_xlfn.IFS(Table1[[#This Row],[score]]&gt;70,"high",Table1[[#This Row],[score]]&gt;50,"medium",Table1[[#This Row],[score]]&lt;=50,"low")</f>
        <v>high</v>
      </c>
    </row>
    <row r="9324" spans="1:12" x14ac:dyDescent="0.3">
      <c r="A9324" t="s">
        <v>8956</v>
      </c>
      <c r="B9324" s="1">
        <v>34936</v>
      </c>
      <c r="C9324">
        <v>60</v>
      </c>
      <c r="D9324" t="s">
        <v>9</v>
      </c>
      <c r="E9324" t="s">
        <v>10</v>
      </c>
      <c r="F9324">
        <v>87600000</v>
      </c>
      <c r="G9324">
        <v>246215895.80000001</v>
      </c>
      <c r="H9324" t="s">
        <v>17</v>
      </c>
      <c r="I9324">
        <f>YEAR(Table1[[#This Row],[date]])</f>
        <v>1995</v>
      </c>
      <c r="J9324">
        <f>Table1[[#This Row],[revenue]]-Table1[[#This Row],[budget_x]]</f>
        <v>158615895.80000001</v>
      </c>
      <c r="K9324" s="7">
        <f>Table1[[#This Row],[profit /loss ]]/Table1[[#This Row],[budget_x]]</f>
        <v>1.8106837420091326</v>
      </c>
      <c r="L9324" t="str" cm="1">
        <f t="array" ref="L9324">_xlfn.IFS(Table1[[#This Row],[score]]&gt;70,"high",Table1[[#This Row],[score]]&gt;50,"medium",Table1[[#This Row],[score]]&lt;=50,"low")</f>
        <v>medium</v>
      </c>
    </row>
    <row r="9325" spans="1:12" x14ac:dyDescent="0.3">
      <c r="A9325" t="s">
        <v>8957</v>
      </c>
      <c r="B9325" s="1">
        <v>41768</v>
      </c>
      <c r="C9325">
        <v>64</v>
      </c>
      <c r="D9325" t="s">
        <v>9</v>
      </c>
      <c r="E9325" t="s">
        <v>10</v>
      </c>
      <c r="F9325">
        <v>70000000</v>
      </c>
      <c r="G9325">
        <v>18662027</v>
      </c>
      <c r="H9325" t="s">
        <v>17</v>
      </c>
      <c r="I9325">
        <f>YEAR(Table1[[#This Row],[date]])</f>
        <v>2014</v>
      </c>
      <c r="J9325">
        <f>Table1[[#This Row],[revenue]]-Table1[[#This Row],[budget_x]]</f>
        <v>-51337973</v>
      </c>
      <c r="K9325" s="7">
        <f>Table1[[#This Row],[profit /loss ]]/Table1[[#This Row],[budget_x]]</f>
        <v>-0.73339961428571432</v>
      </c>
      <c r="L9325" t="str" cm="1">
        <f t="array" ref="L9325">_xlfn.IFS(Table1[[#This Row],[score]]&gt;70,"high",Table1[[#This Row],[score]]&gt;50,"medium",Table1[[#This Row],[score]]&lt;=50,"low")</f>
        <v>medium</v>
      </c>
    </row>
    <row r="9326" spans="1:12" x14ac:dyDescent="0.3">
      <c r="A9326" t="s">
        <v>8958</v>
      </c>
      <c r="B9326" s="1">
        <v>40669</v>
      </c>
      <c r="C9326">
        <v>61</v>
      </c>
      <c r="D9326" t="s">
        <v>9</v>
      </c>
      <c r="E9326" t="s">
        <v>10</v>
      </c>
      <c r="F9326">
        <v>7000000</v>
      </c>
      <c r="G9326">
        <v>7644937</v>
      </c>
      <c r="H9326" t="s">
        <v>17</v>
      </c>
      <c r="I9326">
        <f>YEAR(Table1[[#This Row],[date]])</f>
        <v>2011</v>
      </c>
      <c r="J9326">
        <f>Table1[[#This Row],[revenue]]-Table1[[#This Row],[budget_x]]</f>
        <v>644937</v>
      </c>
      <c r="K9326" s="7">
        <f>Table1[[#This Row],[profit /loss ]]/Table1[[#This Row],[budget_x]]</f>
        <v>9.2133857142857142E-2</v>
      </c>
      <c r="L9326" t="str" cm="1">
        <f t="array" ref="L9326">_xlfn.IFS(Table1[[#This Row],[score]]&gt;70,"high",Table1[[#This Row],[score]]&gt;50,"medium",Table1[[#This Row],[score]]&lt;=50,"low")</f>
        <v>medium</v>
      </c>
    </row>
    <row r="9327" spans="1:12" x14ac:dyDescent="0.3">
      <c r="A9327" t="s">
        <v>8959</v>
      </c>
      <c r="B9327" s="1">
        <v>43978</v>
      </c>
      <c r="C9327">
        <v>35</v>
      </c>
      <c r="D9327" t="s">
        <v>9</v>
      </c>
      <c r="E9327" t="s">
        <v>74</v>
      </c>
      <c r="F9327">
        <v>47270000</v>
      </c>
      <c r="G9327">
        <v>329856760.80000001</v>
      </c>
      <c r="H9327" t="s">
        <v>75</v>
      </c>
      <c r="I9327">
        <f>YEAR(Table1[[#This Row],[date]])</f>
        <v>2020</v>
      </c>
      <c r="J9327">
        <f>Table1[[#This Row],[revenue]]-Table1[[#This Row],[budget_x]]</f>
        <v>282586760.80000001</v>
      </c>
      <c r="K9327" s="7">
        <f>Table1[[#This Row],[profit /loss ]]/Table1[[#This Row],[budget_x]]</f>
        <v>5.9781417558705314</v>
      </c>
      <c r="L9327" t="str" cm="1">
        <f t="array" ref="L9327">_xlfn.IFS(Table1[[#This Row],[score]]&gt;70,"high",Table1[[#This Row],[score]]&gt;50,"medium",Table1[[#This Row],[score]]&lt;=50,"low")</f>
        <v>low</v>
      </c>
    </row>
    <row r="9328" spans="1:12" x14ac:dyDescent="0.3">
      <c r="A9328" t="s">
        <v>8960</v>
      </c>
      <c r="B9328" s="1">
        <v>39807</v>
      </c>
      <c r="C9328">
        <v>70</v>
      </c>
      <c r="D9328" t="s">
        <v>9</v>
      </c>
      <c r="E9328" t="s">
        <v>1607</v>
      </c>
      <c r="F9328">
        <v>9100000</v>
      </c>
      <c r="G9328">
        <v>76000000</v>
      </c>
      <c r="H9328" t="s">
        <v>1019</v>
      </c>
      <c r="I9328">
        <f>YEAR(Table1[[#This Row],[date]])</f>
        <v>2008</v>
      </c>
      <c r="J9328">
        <f>Table1[[#This Row],[revenue]]-Table1[[#This Row],[budget_x]]</f>
        <v>66900000</v>
      </c>
      <c r="K9328" s="7">
        <f>Table1[[#This Row],[profit /loss ]]/Table1[[#This Row],[budget_x]]</f>
        <v>7.3516483516483513</v>
      </c>
      <c r="L9328" t="str" cm="1">
        <f t="array" ref="L9328">_xlfn.IFS(Table1[[#This Row],[score]]&gt;70,"high",Table1[[#This Row],[score]]&gt;50,"medium",Table1[[#This Row],[score]]&lt;=50,"low")</f>
        <v>medium</v>
      </c>
    </row>
    <row r="9329" spans="1:12" x14ac:dyDescent="0.3">
      <c r="A9329" t="s">
        <v>8961</v>
      </c>
      <c r="B9329" s="1">
        <v>39485</v>
      </c>
      <c r="C9329">
        <v>57</v>
      </c>
      <c r="D9329" t="s">
        <v>9</v>
      </c>
      <c r="E9329" t="s">
        <v>319</v>
      </c>
      <c r="F9329">
        <v>10000000</v>
      </c>
      <c r="G9329">
        <v>22896728</v>
      </c>
      <c r="H9329" t="s">
        <v>87</v>
      </c>
      <c r="I9329">
        <f>YEAR(Table1[[#This Row],[date]])</f>
        <v>2008</v>
      </c>
      <c r="J9329">
        <f>Table1[[#This Row],[revenue]]-Table1[[#This Row],[budget_x]]</f>
        <v>12896728</v>
      </c>
      <c r="K9329" s="7">
        <f>Table1[[#This Row],[profit /loss ]]/Table1[[#This Row],[budget_x]]</f>
        <v>1.2896728</v>
      </c>
      <c r="L9329" t="str" cm="1">
        <f t="array" ref="L9329">_xlfn.IFS(Table1[[#This Row],[score]]&gt;70,"high",Table1[[#This Row],[score]]&gt;50,"medium",Table1[[#This Row],[score]]&lt;=50,"low")</f>
        <v>medium</v>
      </c>
    </row>
    <row r="9330" spans="1:12" x14ac:dyDescent="0.3">
      <c r="A9330" t="s">
        <v>8962</v>
      </c>
      <c r="B9330" s="1">
        <v>39486</v>
      </c>
      <c r="C9330">
        <v>61</v>
      </c>
      <c r="D9330" t="s">
        <v>9</v>
      </c>
      <c r="E9330" t="s">
        <v>10</v>
      </c>
      <c r="F9330">
        <v>27500000</v>
      </c>
      <c r="G9330">
        <v>43607627</v>
      </c>
      <c r="H9330" t="s">
        <v>17</v>
      </c>
      <c r="I9330">
        <f>YEAR(Table1[[#This Row],[date]])</f>
        <v>2008</v>
      </c>
      <c r="J9330">
        <f>Table1[[#This Row],[revenue]]-Table1[[#This Row],[budget_x]]</f>
        <v>16107627</v>
      </c>
      <c r="K9330" s="7">
        <f>Table1[[#This Row],[profit /loss ]]/Table1[[#This Row],[budget_x]]</f>
        <v>0.58573189090909095</v>
      </c>
      <c r="L9330" t="str" cm="1">
        <f t="array" ref="L9330">_xlfn.IFS(Table1[[#This Row],[score]]&gt;70,"high",Table1[[#This Row],[score]]&gt;50,"medium",Table1[[#This Row],[score]]&lt;=50,"low")</f>
        <v>medium</v>
      </c>
    </row>
    <row r="9331" spans="1:12" x14ac:dyDescent="0.3">
      <c r="A9331" t="s">
        <v>8963</v>
      </c>
      <c r="B9331" s="1">
        <v>34577</v>
      </c>
      <c r="C9331">
        <v>64</v>
      </c>
      <c r="D9331" t="s">
        <v>9</v>
      </c>
      <c r="E9331" t="s">
        <v>10</v>
      </c>
      <c r="F9331">
        <v>38425000</v>
      </c>
      <c r="G9331">
        <v>18137661</v>
      </c>
      <c r="H9331" t="s">
        <v>17</v>
      </c>
      <c r="I9331">
        <f>YEAR(Table1[[#This Row],[date]])</f>
        <v>1994</v>
      </c>
      <c r="J9331">
        <f>Table1[[#This Row],[revenue]]-Table1[[#This Row],[budget_x]]</f>
        <v>-20287339</v>
      </c>
      <c r="K9331" s="7">
        <f>Table1[[#This Row],[profit /loss ]]/Table1[[#This Row],[budget_x]]</f>
        <v>-0.52797238776837996</v>
      </c>
      <c r="L9331" t="str" cm="1">
        <f t="array" ref="L9331">_xlfn.IFS(Table1[[#This Row],[score]]&gt;70,"high",Table1[[#This Row],[score]]&gt;50,"medium",Table1[[#This Row],[score]]&lt;=50,"low")</f>
        <v>medium</v>
      </c>
    </row>
    <row r="9332" spans="1:12" x14ac:dyDescent="0.3">
      <c r="A9332" t="s">
        <v>8964</v>
      </c>
      <c r="B9332" s="1">
        <v>42293</v>
      </c>
      <c r="C9332">
        <v>65</v>
      </c>
      <c r="D9332" t="s">
        <v>9</v>
      </c>
      <c r="E9332" t="s">
        <v>10</v>
      </c>
      <c r="F9332">
        <v>28600000</v>
      </c>
      <c r="G9332">
        <v>506597404.60000002</v>
      </c>
      <c r="H9332" t="s">
        <v>17</v>
      </c>
      <c r="I9332">
        <f>YEAR(Table1[[#This Row],[date]])</f>
        <v>2015</v>
      </c>
      <c r="J9332">
        <f>Table1[[#This Row],[revenue]]-Table1[[#This Row],[budget_x]]</f>
        <v>477997404.60000002</v>
      </c>
      <c r="K9332" s="7">
        <f>Table1[[#This Row],[profit /loss ]]/Table1[[#This Row],[budget_x]]</f>
        <v>16.713195965034966</v>
      </c>
      <c r="L9332" t="str" cm="1">
        <f t="array" ref="L9332">_xlfn.IFS(Table1[[#This Row],[score]]&gt;70,"high",Table1[[#This Row],[score]]&gt;50,"medium",Table1[[#This Row],[score]]&lt;=50,"low")</f>
        <v>medium</v>
      </c>
    </row>
    <row r="9333" spans="1:12" x14ac:dyDescent="0.3">
      <c r="A9333" t="s">
        <v>8965</v>
      </c>
      <c r="B9333" s="1">
        <v>35181</v>
      </c>
      <c r="C9333">
        <v>59</v>
      </c>
      <c r="D9333" t="s">
        <v>9</v>
      </c>
      <c r="E9333" t="s">
        <v>10</v>
      </c>
      <c r="F9333">
        <v>8810000</v>
      </c>
      <c r="G9333">
        <v>11526099</v>
      </c>
      <c r="H9333" t="s">
        <v>17</v>
      </c>
      <c r="I9333">
        <f>YEAR(Table1[[#This Row],[date]])</f>
        <v>1996</v>
      </c>
      <c r="J9333">
        <f>Table1[[#This Row],[revenue]]-Table1[[#This Row],[budget_x]]</f>
        <v>2716099</v>
      </c>
      <c r="K9333" s="7">
        <f>Table1[[#This Row],[profit /loss ]]/Table1[[#This Row],[budget_x]]</f>
        <v>0.30829727582292848</v>
      </c>
      <c r="L9333" t="str" cm="1">
        <f t="array" ref="L9333">_xlfn.IFS(Table1[[#This Row],[score]]&gt;70,"high",Table1[[#This Row],[score]]&gt;50,"medium",Table1[[#This Row],[score]]&lt;=50,"low")</f>
        <v>medium</v>
      </c>
    </row>
    <row r="9334" spans="1:12" x14ac:dyDescent="0.3">
      <c r="A9334" t="s">
        <v>8966</v>
      </c>
      <c r="B9334" s="1">
        <v>38575</v>
      </c>
      <c r="C9334">
        <v>58</v>
      </c>
      <c r="D9334" t="s">
        <v>9</v>
      </c>
      <c r="E9334" t="s">
        <v>10</v>
      </c>
      <c r="F9334">
        <v>45000000</v>
      </c>
      <c r="G9334">
        <v>56070433</v>
      </c>
      <c r="H9334" t="s">
        <v>11</v>
      </c>
      <c r="I9334">
        <f>YEAR(Table1[[#This Row],[date]])</f>
        <v>2005</v>
      </c>
      <c r="J9334">
        <f>Table1[[#This Row],[revenue]]-Table1[[#This Row],[budget_x]]</f>
        <v>11070433</v>
      </c>
      <c r="K9334" s="7">
        <f>Table1[[#This Row],[profit /loss ]]/Table1[[#This Row],[budget_x]]</f>
        <v>0.24600962222222222</v>
      </c>
      <c r="L9334" t="str" cm="1">
        <f t="array" ref="L9334">_xlfn.IFS(Table1[[#This Row],[score]]&gt;70,"high",Table1[[#This Row],[score]]&gt;50,"medium",Table1[[#This Row],[score]]&lt;=50,"low")</f>
        <v>medium</v>
      </c>
    </row>
    <row r="9335" spans="1:12" x14ac:dyDescent="0.3">
      <c r="A9335" t="s">
        <v>8967</v>
      </c>
      <c r="B9335" s="1">
        <v>42693</v>
      </c>
      <c r="C9335">
        <v>48</v>
      </c>
      <c r="D9335" t="s">
        <v>9</v>
      </c>
      <c r="E9335" t="s">
        <v>10</v>
      </c>
      <c r="F9335">
        <v>117000000</v>
      </c>
      <c r="G9335">
        <v>904907413</v>
      </c>
      <c r="H9335" t="s">
        <v>17</v>
      </c>
      <c r="I9335">
        <f>YEAR(Table1[[#This Row],[date]])</f>
        <v>2016</v>
      </c>
      <c r="J9335">
        <f>Table1[[#This Row],[revenue]]-Table1[[#This Row],[budget_x]]</f>
        <v>787907413</v>
      </c>
      <c r="K9335" s="7">
        <f>Table1[[#This Row],[profit /loss ]]/Table1[[#This Row],[budget_x]]</f>
        <v>6.7342513931623929</v>
      </c>
      <c r="L9335" t="str" cm="1">
        <f t="array" ref="L9335">_xlfn.IFS(Table1[[#This Row],[score]]&gt;70,"high",Table1[[#This Row],[score]]&gt;50,"medium",Table1[[#This Row],[score]]&lt;=50,"low")</f>
        <v>low</v>
      </c>
    </row>
    <row r="9336" spans="1:12" x14ac:dyDescent="0.3">
      <c r="A9336" t="s">
        <v>8968</v>
      </c>
      <c r="B9336" s="1">
        <v>35026</v>
      </c>
      <c r="C9336">
        <v>59</v>
      </c>
      <c r="D9336" t="s">
        <v>9</v>
      </c>
      <c r="E9336" t="s">
        <v>10</v>
      </c>
      <c r="F9336">
        <v>68000000</v>
      </c>
      <c r="G9336">
        <v>77224232</v>
      </c>
      <c r="H9336" t="s">
        <v>11</v>
      </c>
      <c r="I9336">
        <f>YEAR(Table1[[#This Row],[date]])</f>
        <v>1995</v>
      </c>
      <c r="J9336">
        <f>Table1[[#This Row],[revenue]]-Table1[[#This Row],[budget_x]]</f>
        <v>9224232</v>
      </c>
      <c r="K9336" s="7">
        <f>Table1[[#This Row],[profit /loss ]]/Table1[[#This Row],[budget_x]]</f>
        <v>0.13565047058823529</v>
      </c>
      <c r="L9336" t="str" cm="1">
        <f t="array" ref="L9336">_xlfn.IFS(Table1[[#This Row],[score]]&gt;70,"high",Table1[[#This Row],[score]]&gt;50,"medium",Table1[[#This Row],[score]]&lt;=50,"low")</f>
        <v>medium</v>
      </c>
    </row>
    <row r="9337" spans="1:12" x14ac:dyDescent="0.3">
      <c r="A9337" t="s">
        <v>8969</v>
      </c>
      <c r="B9337" s="1">
        <v>25821</v>
      </c>
      <c r="C9337">
        <v>74</v>
      </c>
      <c r="D9337" t="s">
        <v>9</v>
      </c>
      <c r="E9337" t="s">
        <v>10</v>
      </c>
      <c r="F9337">
        <v>4000000</v>
      </c>
      <c r="G9337">
        <v>5200000</v>
      </c>
      <c r="H9337" t="s">
        <v>11</v>
      </c>
      <c r="I9337">
        <f>YEAR(Table1[[#This Row],[date]])</f>
        <v>1970</v>
      </c>
      <c r="J9337">
        <f>Table1[[#This Row],[revenue]]-Table1[[#This Row],[budget_x]]</f>
        <v>1200000</v>
      </c>
      <c r="K9337" s="7">
        <f>Table1[[#This Row],[profit /loss ]]/Table1[[#This Row],[budget_x]]</f>
        <v>0.3</v>
      </c>
      <c r="L9337" t="str" cm="1">
        <f t="array" ref="L9337">_xlfn.IFS(Table1[[#This Row],[score]]&gt;70,"high",Table1[[#This Row],[score]]&gt;50,"medium",Table1[[#This Row],[score]]&lt;=50,"low")</f>
        <v>high</v>
      </c>
    </row>
    <row r="9338" spans="1:12" x14ac:dyDescent="0.3">
      <c r="A9338" t="s">
        <v>8970</v>
      </c>
      <c r="B9338" s="1">
        <v>42272</v>
      </c>
      <c r="C9338">
        <v>54</v>
      </c>
      <c r="D9338" t="s">
        <v>9</v>
      </c>
      <c r="E9338" t="s">
        <v>10</v>
      </c>
      <c r="F9338">
        <v>3280017.8</v>
      </c>
      <c r="G9338">
        <v>2160298</v>
      </c>
      <c r="H9338" t="s">
        <v>17</v>
      </c>
      <c r="I9338">
        <f>YEAR(Table1[[#This Row],[date]])</f>
        <v>2015</v>
      </c>
      <c r="J9338">
        <f>Table1[[#This Row],[revenue]]-Table1[[#This Row],[budget_x]]</f>
        <v>-1119719.7999999998</v>
      </c>
      <c r="K9338" s="7">
        <f>Table1[[#This Row],[profit /loss ]]/Table1[[#This Row],[budget_x]]</f>
        <v>-0.34137613521487592</v>
      </c>
      <c r="L9338" t="str" cm="1">
        <f t="array" ref="L9338">_xlfn.IFS(Table1[[#This Row],[score]]&gt;70,"high",Table1[[#This Row],[score]]&gt;50,"medium",Table1[[#This Row],[score]]&lt;=50,"low")</f>
        <v>medium</v>
      </c>
    </row>
    <row r="9339" spans="1:12" x14ac:dyDescent="0.3">
      <c r="A9339" t="s">
        <v>8971</v>
      </c>
      <c r="B9339" s="1">
        <v>41950</v>
      </c>
      <c r="C9339">
        <v>54</v>
      </c>
      <c r="D9339" t="s">
        <v>9</v>
      </c>
      <c r="E9339" t="s">
        <v>10</v>
      </c>
      <c r="F9339">
        <v>10000000</v>
      </c>
      <c r="G9339">
        <v>6998359</v>
      </c>
      <c r="H9339" t="s">
        <v>17</v>
      </c>
      <c r="I9339">
        <f>YEAR(Table1[[#This Row],[date]])</f>
        <v>2014</v>
      </c>
      <c r="J9339">
        <f>Table1[[#This Row],[revenue]]-Table1[[#This Row],[budget_x]]</f>
        <v>-3001641</v>
      </c>
      <c r="K9339" s="7">
        <f>Table1[[#This Row],[profit /loss ]]/Table1[[#This Row],[budget_x]]</f>
        <v>-0.30016409999999999</v>
      </c>
      <c r="L9339" t="str" cm="1">
        <f t="array" ref="L9339">_xlfn.IFS(Table1[[#This Row],[score]]&gt;70,"high",Table1[[#This Row],[score]]&gt;50,"medium",Table1[[#This Row],[score]]&lt;=50,"low")</f>
        <v>medium</v>
      </c>
    </row>
    <row r="9340" spans="1:12" x14ac:dyDescent="0.3">
      <c r="A9340" t="s">
        <v>8972</v>
      </c>
      <c r="B9340" s="1">
        <v>41865</v>
      </c>
      <c r="C9340">
        <v>72</v>
      </c>
      <c r="D9340" t="s">
        <v>9</v>
      </c>
      <c r="E9340" t="s">
        <v>125</v>
      </c>
      <c r="F9340">
        <v>26198000</v>
      </c>
      <c r="G9340">
        <v>5188128</v>
      </c>
      <c r="H9340" t="s">
        <v>132</v>
      </c>
      <c r="I9340">
        <f>YEAR(Table1[[#This Row],[date]])</f>
        <v>2014</v>
      </c>
      <c r="J9340">
        <f>Table1[[#This Row],[revenue]]-Table1[[#This Row],[budget_x]]</f>
        <v>-21009872</v>
      </c>
      <c r="K9340" s="7">
        <f>Table1[[#This Row],[profit /loss ]]/Table1[[#This Row],[budget_x]]</f>
        <v>-0.80196473013207115</v>
      </c>
      <c r="L9340" t="str" cm="1">
        <f t="array" ref="L9340">_xlfn.IFS(Table1[[#This Row],[score]]&gt;70,"high",Table1[[#This Row],[score]]&gt;50,"medium",Table1[[#This Row],[score]]&lt;=50,"low")</f>
        <v>high</v>
      </c>
    </row>
    <row r="9341" spans="1:12" x14ac:dyDescent="0.3">
      <c r="A9341" t="s">
        <v>8973</v>
      </c>
      <c r="B9341" s="1">
        <v>39104</v>
      </c>
      <c r="C9341">
        <v>67</v>
      </c>
      <c r="D9341" t="s">
        <v>9</v>
      </c>
      <c r="E9341" t="s">
        <v>10</v>
      </c>
      <c r="F9341">
        <v>4913400</v>
      </c>
      <c r="G9341">
        <v>10871449</v>
      </c>
      <c r="H9341" t="s">
        <v>11</v>
      </c>
      <c r="I9341">
        <f>YEAR(Table1[[#This Row],[date]])</f>
        <v>2007</v>
      </c>
      <c r="J9341">
        <f>Table1[[#This Row],[revenue]]-Table1[[#This Row],[budget_x]]</f>
        <v>5958049</v>
      </c>
      <c r="K9341" s="7">
        <f>Table1[[#This Row],[profit /loss ]]/Table1[[#This Row],[budget_x]]</f>
        <v>1.2126122440672447</v>
      </c>
      <c r="L9341" t="str" cm="1">
        <f t="array" ref="L9341">_xlfn.IFS(Table1[[#This Row],[score]]&gt;70,"high",Table1[[#This Row],[score]]&gt;50,"medium",Table1[[#This Row],[score]]&lt;=50,"low")</f>
        <v>medium</v>
      </c>
    </row>
    <row r="9342" spans="1:12" x14ac:dyDescent="0.3">
      <c r="A9342" t="s">
        <v>8974</v>
      </c>
      <c r="B9342" s="1">
        <v>30638</v>
      </c>
      <c r="C9342">
        <v>63</v>
      </c>
      <c r="D9342" t="s">
        <v>9</v>
      </c>
      <c r="E9342" t="s">
        <v>10</v>
      </c>
      <c r="F9342">
        <v>350000</v>
      </c>
      <c r="G9342">
        <v>11000000</v>
      </c>
      <c r="H9342" t="s">
        <v>17</v>
      </c>
      <c r="I9342">
        <f>YEAR(Table1[[#This Row],[date]])</f>
        <v>1983</v>
      </c>
      <c r="J9342">
        <f>Table1[[#This Row],[revenue]]-Table1[[#This Row],[budget_x]]</f>
        <v>10650000</v>
      </c>
      <c r="K9342" s="7">
        <f>Table1[[#This Row],[profit /loss ]]/Table1[[#This Row],[budget_x]]</f>
        <v>30.428571428571427</v>
      </c>
      <c r="L9342" t="str" cm="1">
        <f t="array" ref="L9342">_xlfn.IFS(Table1[[#This Row],[score]]&gt;70,"high",Table1[[#This Row],[score]]&gt;50,"medium",Table1[[#This Row],[score]]&lt;=50,"low")</f>
        <v>medium</v>
      </c>
    </row>
    <row r="9343" spans="1:12" x14ac:dyDescent="0.3">
      <c r="A9343" t="s">
        <v>8975</v>
      </c>
      <c r="B9343" s="1">
        <v>44287</v>
      </c>
      <c r="C9343">
        <v>74</v>
      </c>
      <c r="D9343" t="s">
        <v>9</v>
      </c>
      <c r="E9343" t="s">
        <v>10</v>
      </c>
      <c r="F9343">
        <v>67800000</v>
      </c>
      <c r="G9343">
        <v>653988016.39999998</v>
      </c>
      <c r="H9343" t="s">
        <v>17</v>
      </c>
      <c r="I9343">
        <f>YEAR(Table1[[#This Row],[date]])</f>
        <v>2021</v>
      </c>
      <c r="J9343">
        <f>Table1[[#This Row],[revenue]]-Table1[[#This Row],[budget_x]]</f>
        <v>586188016.39999998</v>
      </c>
      <c r="K9343" s="7">
        <f>Table1[[#This Row],[profit /loss ]]/Table1[[#This Row],[budget_x]]</f>
        <v>8.6458409498525075</v>
      </c>
      <c r="L9343" t="str" cm="1">
        <f t="array" ref="L9343">_xlfn.IFS(Table1[[#This Row],[score]]&gt;70,"high",Table1[[#This Row],[score]]&gt;50,"medium",Table1[[#This Row],[score]]&lt;=50,"low")</f>
        <v>high</v>
      </c>
    </row>
    <row r="9344" spans="1:12" x14ac:dyDescent="0.3">
      <c r="A9344" t="s">
        <v>8976</v>
      </c>
      <c r="B9344" s="1">
        <v>40484</v>
      </c>
      <c r="C9344">
        <v>81</v>
      </c>
      <c r="D9344" t="s">
        <v>9</v>
      </c>
      <c r="E9344" t="s">
        <v>10</v>
      </c>
      <c r="F9344">
        <v>2069753.2</v>
      </c>
      <c r="G9344">
        <v>8212430</v>
      </c>
      <c r="H9344" t="s">
        <v>11</v>
      </c>
      <c r="I9344">
        <f>YEAR(Table1[[#This Row],[date]])</f>
        <v>2010</v>
      </c>
      <c r="J9344">
        <f>Table1[[#This Row],[revenue]]-Table1[[#This Row],[budget_x]]</f>
        <v>6142676.7999999998</v>
      </c>
      <c r="K9344" s="7">
        <f>Table1[[#This Row],[profit /loss ]]/Table1[[#This Row],[budget_x]]</f>
        <v>2.9678305606678128</v>
      </c>
      <c r="L9344" t="str" cm="1">
        <f t="array" ref="L9344">_xlfn.IFS(Table1[[#This Row],[score]]&gt;70,"high",Table1[[#This Row],[score]]&gt;50,"medium",Table1[[#This Row],[score]]&lt;=50,"low")</f>
        <v>high</v>
      </c>
    </row>
    <row r="9345" spans="1:12" x14ac:dyDescent="0.3">
      <c r="A9345" t="s">
        <v>8977</v>
      </c>
      <c r="B9345" s="1">
        <v>35467</v>
      </c>
      <c r="C9345">
        <v>57</v>
      </c>
      <c r="D9345" t="s">
        <v>9</v>
      </c>
      <c r="E9345" t="s">
        <v>10</v>
      </c>
      <c r="F9345">
        <v>55000000</v>
      </c>
      <c r="G9345">
        <v>31987563</v>
      </c>
      <c r="H9345" t="s">
        <v>11</v>
      </c>
      <c r="I9345">
        <f>YEAR(Table1[[#This Row],[date]])</f>
        <v>1997</v>
      </c>
      <c r="J9345">
        <f>Table1[[#This Row],[revenue]]-Table1[[#This Row],[budget_x]]</f>
        <v>-23012437</v>
      </c>
      <c r="K9345" s="7">
        <f>Table1[[#This Row],[profit /loss ]]/Table1[[#This Row],[budget_x]]</f>
        <v>-0.41840794545454546</v>
      </c>
      <c r="L9345" t="str" cm="1">
        <f t="array" ref="L9345">_xlfn.IFS(Table1[[#This Row],[score]]&gt;70,"high",Table1[[#This Row],[score]]&gt;50,"medium",Table1[[#This Row],[score]]&lt;=50,"low")</f>
        <v>medium</v>
      </c>
    </row>
    <row r="9346" spans="1:12" x14ac:dyDescent="0.3">
      <c r="A9346" t="s">
        <v>8978</v>
      </c>
      <c r="B9346" s="1">
        <v>45015</v>
      </c>
      <c r="C9346">
        <v>80</v>
      </c>
      <c r="D9346" t="s">
        <v>9</v>
      </c>
      <c r="E9346" t="s">
        <v>1607</v>
      </c>
      <c r="F9346">
        <v>75000000</v>
      </c>
      <c r="G9346">
        <v>361163020</v>
      </c>
      <c r="H9346" t="s">
        <v>1019</v>
      </c>
      <c r="I9346">
        <f>YEAR(Table1[[#This Row],[date]])</f>
        <v>2023</v>
      </c>
      <c r="J9346">
        <f>Table1[[#This Row],[revenue]]-Table1[[#This Row],[budget_x]]</f>
        <v>286163020</v>
      </c>
      <c r="K9346" s="7">
        <f>Table1[[#This Row],[profit /loss ]]/Table1[[#This Row],[budget_x]]</f>
        <v>3.8155069333333334</v>
      </c>
      <c r="L9346" t="str" cm="1">
        <f t="array" ref="L9346">_xlfn.IFS(Table1[[#This Row],[score]]&gt;70,"high",Table1[[#This Row],[score]]&gt;50,"medium",Table1[[#This Row],[score]]&lt;=50,"low")</f>
        <v>high</v>
      </c>
    </row>
    <row r="9347" spans="1:12" x14ac:dyDescent="0.3">
      <c r="A9347" t="s">
        <v>8979</v>
      </c>
      <c r="B9347" s="1">
        <v>38415</v>
      </c>
      <c r="C9347">
        <v>69</v>
      </c>
      <c r="D9347" t="s">
        <v>9</v>
      </c>
      <c r="E9347" t="s">
        <v>10</v>
      </c>
      <c r="F9347">
        <v>28500000</v>
      </c>
      <c r="G9347">
        <v>15452978</v>
      </c>
      <c r="H9347" t="s">
        <v>17</v>
      </c>
      <c r="I9347">
        <f>YEAR(Table1[[#This Row],[date]])</f>
        <v>2005</v>
      </c>
      <c r="J9347">
        <f>Table1[[#This Row],[revenue]]-Table1[[#This Row],[budget_x]]</f>
        <v>-13047022</v>
      </c>
      <c r="K9347" s="7">
        <f>Table1[[#This Row],[profit /loss ]]/Table1[[#This Row],[budget_x]]</f>
        <v>-0.45779024561403509</v>
      </c>
      <c r="L9347" t="str" cm="1">
        <f t="array" ref="L9347">_xlfn.IFS(Table1[[#This Row],[score]]&gt;70,"high",Table1[[#This Row],[score]]&gt;50,"medium",Table1[[#This Row],[score]]&lt;=50,"low")</f>
        <v>medium</v>
      </c>
    </row>
    <row r="9348" spans="1:12" x14ac:dyDescent="0.3">
      <c r="A9348" t="s">
        <v>8980</v>
      </c>
      <c r="B9348" s="1">
        <v>43973</v>
      </c>
      <c r="C9348">
        <v>35</v>
      </c>
      <c r="D9348" t="s">
        <v>9</v>
      </c>
      <c r="E9348" t="s">
        <v>74</v>
      </c>
      <c r="F9348">
        <v>47270000</v>
      </c>
      <c r="G9348">
        <v>329856760.80000001</v>
      </c>
      <c r="H9348" t="s">
        <v>75</v>
      </c>
      <c r="I9348">
        <f>YEAR(Table1[[#This Row],[date]])</f>
        <v>2020</v>
      </c>
      <c r="J9348">
        <f>Table1[[#This Row],[revenue]]-Table1[[#This Row],[budget_x]]</f>
        <v>282586760.80000001</v>
      </c>
      <c r="K9348" s="7">
        <f>Table1[[#This Row],[profit /loss ]]/Table1[[#This Row],[budget_x]]</f>
        <v>5.9781417558705314</v>
      </c>
      <c r="L9348" t="str" cm="1">
        <f t="array" ref="L9348">_xlfn.IFS(Table1[[#This Row],[score]]&gt;70,"high",Table1[[#This Row],[score]]&gt;50,"medium",Table1[[#This Row],[score]]&lt;=50,"low")</f>
        <v>low</v>
      </c>
    </row>
    <row r="9349" spans="1:12" x14ac:dyDescent="0.3">
      <c r="A9349" t="s">
        <v>8981</v>
      </c>
      <c r="B9349" s="1">
        <v>42697</v>
      </c>
      <c r="C9349">
        <v>58</v>
      </c>
      <c r="D9349" t="s">
        <v>9</v>
      </c>
      <c r="E9349" t="s">
        <v>10</v>
      </c>
      <c r="F9349">
        <v>25000000</v>
      </c>
      <c r="G9349">
        <v>3885342</v>
      </c>
      <c r="H9349" t="s">
        <v>17</v>
      </c>
      <c r="I9349">
        <f>YEAR(Table1[[#This Row],[date]])</f>
        <v>2016</v>
      </c>
      <c r="J9349">
        <f>Table1[[#This Row],[revenue]]-Table1[[#This Row],[budget_x]]</f>
        <v>-21114658</v>
      </c>
      <c r="K9349" s="7">
        <f>Table1[[#This Row],[profit /loss ]]/Table1[[#This Row],[budget_x]]</f>
        <v>-0.84458632</v>
      </c>
      <c r="L9349" t="str" cm="1">
        <f t="array" ref="L9349">_xlfn.IFS(Table1[[#This Row],[score]]&gt;70,"high",Table1[[#This Row],[score]]&gt;50,"medium",Table1[[#This Row],[score]]&lt;=50,"low")</f>
        <v>medium</v>
      </c>
    </row>
    <row r="9350" spans="1:12" x14ac:dyDescent="0.3">
      <c r="A9350" t="s">
        <v>8982</v>
      </c>
      <c r="B9350" s="1">
        <v>33389</v>
      </c>
      <c r="C9350">
        <v>62</v>
      </c>
      <c r="D9350" t="s">
        <v>9</v>
      </c>
      <c r="E9350" t="s">
        <v>10</v>
      </c>
      <c r="F9350">
        <v>20200000</v>
      </c>
      <c r="G9350">
        <v>36489888</v>
      </c>
      <c r="H9350" t="s">
        <v>17</v>
      </c>
      <c r="I9350">
        <f>YEAR(Table1[[#This Row],[date]])</f>
        <v>1991</v>
      </c>
      <c r="J9350">
        <f>Table1[[#This Row],[revenue]]-Table1[[#This Row],[budget_x]]</f>
        <v>16289888</v>
      </c>
      <c r="K9350" s="7">
        <f>Table1[[#This Row],[profit /loss ]]/Table1[[#This Row],[budget_x]]</f>
        <v>0.80643009900990104</v>
      </c>
      <c r="L9350" t="str" cm="1">
        <f t="array" ref="L9350">_xlfn.IFS(Table1[[#This Row],[score]]&gt;70,"high",Table1[[#This Row],[score]]&gt;50,"medium",Table1[[#This Row],[score]]&lt;=50,"low")</f>
        <v>medium</v>
      </c>
    </row>
    <row r="9351" spans="1:12" x14ac:dyDescent="0.3">
      <c r="A9351" t="s">
        <v>8983</v>
      </c>
      <c r="B9351" s="1">
        <v>41509</v>
      </c>
      <c r="C9351">
        <v>66</v>
      </c>
      <c r="D9351" t="s">
        <v>9</v>
      </c>
      <c r="E9351" t="s">
        <v>10</v>
      </c>
      <c r="F9351">
        <v>9000000</v>
      </c>
      <c r="G9351">
        <v>6108720</v>
      </c>
      <c r="H9351" t="s">
        <v>11</v>
      </c>
      <c r="I9351">
        <f>YEAR(Table1[[#This Row],[date]])</f>
        <v>2013</v>
      </c>
      <c r="J9351">
        <f>Table1[[#This Row],[revenue]]-Table1[[#This Row],[budget_x]]</f>
        <v>-2891280</v>
      </c>
      <c r="K9351" s="7">
        <f>Table1[[#This Row],[profit /loss ]]/Table1[[#This Row],[budget_x]]</f>
        <v>-0.32125333333333334</v>
      </c>
      <c r="L9351" t="str" cm="1">
        <f t="array" ref="L9351">_xlfn.IFS(Table1[[#This Row],[score]]&gt;70,"high",Table1[[#This Row],[score]]&gt;50,"medium",Table1[[#This Row],[score]]&lt;=50,"low")</f>
        <v>medium</v>
      </c>
    </row>
    <row r="9352" spans="1:12" x14ac:dyDescent="0.3">
      <c r="A9352" t="s">
        <v>8984</v>
      </c>
      <c r="B9352" s="1">
        <v>43457</v>
      </c>
      <c r="C9352">
        <v>62</v>
      </c>
      <c r="D9352" t="s">
        <v>9</v>
      </c>
      <c r="E9352" t="s">
        <v>10</v>
      </c>
      <c r="F9352">
        <v>11480240.6</v>
      </c>
      <c r="G9352">
        <v>77542</v>
      </c>
      <c r="H9352" t="s">
        <v>17</v>
      </c>
      <c r="I9352">
        <f>YEAR(Table1[[#This Row],[date]])</f>
        <v>2018</v>
      </c>
      <c r="J9352">
        <f>Table1[[#This Row],[revenue]]-Table1[[#This Row],[budget_x]]</f>
        <v>-11402698.6</v>
      </c>
      <c r="K9352" s="7">
        <f>Table1[[#This Row],[profit /loss ]]/Table1[[#This Row],[budget_x]]</f>
        <v>-0.99324561194301098</v>
      </c>
      <c r="L9352" t="str" cm="1">
        <f t="array" ref="L9352">_xlfn.IFS(Table1[[#This Row],[score]]&gt;70,"high",Table1[[#This Row],[score]]&gt;50,"medium",Table1[[#This Row],[score]]&lt;=50,"low")</f>
        <v>medium</v>
      </c>
    </row>
    <row r="9353" spans="1:12" x14ac:dyDescent="0.3">
      <c r="A9353" t="s">
        <v>8985</v>
      </c>
      <c r="B9353" s="1">
        <v>35496</v>
      </c>
      <c r="C9353">
        <v>65</v>
      </c>
      <c r="D9353" t="s">
        <v>9</v>
      </c>
      <c r="E9353" t="s">
        <v>10</v>
      </c>
      <c r="F9353">
        <v>28000000</v>
      </c>
      <c r="G9353">
        <v>41230799</v>
      </c>
      <c r="H9353" t="s">
        <v>17</v>
      </c>
      <c r="I9353">
        <f>YEAR(Table1[[#This Row],[date]])</f>
        <v>1997</v>
      </c>
      <c r="J9353">
        <f>Table1[[#This Row],[revenue]]-Table1[[#This Row],[budget_x]]</f>
        <v>13230799</v>
      </c>
      <c r="K9353" s="7">
        <f>Table1[[#This Row],[profit /loss ]]/Table1[[#This Row],[budget_x]]</f>
        <v>0.47252853571428571</v>
      </c>
      <c r="L9353" t="str" cm="1">
        <f t="array" ref="L9353">_xlfn.IFS(Table1[[#This Row],[score]]&gt;70,"high",Table1[[#This Row],[score]]&gt;50,"medium",Table1[[#This Row],[score]]&lt;=50,"low")</f>
        <v>medium</v>
      </c>
    </row>
    <row r="9354" spans="1:12" x14ac:dyDescent="0.3">
      <c r="A9354" t="s">
        <v>7513</v>
      </c>
      <c r="B9354" s="1">
        <v>25365</v>
      </c>
      <c r="C9354">
        <v>74</v>
      </c>
      <c r="D9354" t="s">
        <v>9</v>
      </c>
      <c r="E9354" t="s">
        <v>10</v>
      </c>
      <c r="F9354">
        <v>35000000</v>
      </c>
      <c r="G9354">
        <v>252276928</v>
      </c>
      <c r="H9354" t="s">
        <v>17</v>
      </c>
      <c r="I9354">
        <f>YEAR(Table1[[#This Row],[date]])</f>
        <v>1969</v>
      </c>
      <c r="J9354">
        <f>Table1[[#This Row],[revenue]]-Table1[[#This Row],[budget_x]]</f>
        <v>217276928</v>
      </c>
      <c r="K9354" s="7">
        <f>Table1[[#This Row],[profit /loss ]]/Table1[[#This Row],[budget_x]]</f>
        <v>6.2079122285714288</v>
      </c>
      <c r="L9354" t="str" cm="1">
        <f t="array" ref="L9354">_xlfn.IFS(Table1[[#This Row],[score]]&gt;70,"high",Table1[[#This Row],[score]]&gt;50,"medium",Table1[[#This Row],[score]]&lt;=50,"low")</f>
        <v>high</v>
      </c>
    </row>
    <row r="9355" spans="1:12" x14ac:dyDescent="0.3">
      <c r="A9355" t="s">
        <v>8986</v>
      </c>
      <c r="B9355" s="1">
        <v>42535</v>
      </c>
      <c r="C9355">
        <v>71</v>
      </c>
      <c r="D9355" t="s">
        <v>9</v>
      </c>
      <c r="E9355" t="s">
        <v>10</v>
      </c>
      <c r="F9355">
        <v>5000000</v>
      </c>
      <c r="G9355">
        <v>10727536</v>
      </c>
      <c r="H9355" t="s">
        <v>11</v>
      </c>
      <c r="I9355">
        <f>YEAR(Table1[[#This Row],[date]])</f>
        <v>2016</v>
      </c>
      <c r="J9355">
        <f>Table1[[#This Row],[revenue]]-Table1[[#This Row],[budget_x]]</f>
        <v>5727536</v>
      </c>
      <c r="K9355" s="7">
        <f>Table1[[#This Row],[profit /loss ]]/Table1[[#This Row],[budget_x]]</f>
        <v>1.1455071999999999</v>
      </c>
      <c r="L9355" t="str" cm="1">
        <f t="array" ref="L9355">_xlfn.IFS(Table1[[#This Row],[score]]&gt;70,"high",Table1[[#This Row],[score]]&gt;50,"medium",Table1[[#This Row],[score]]&lt;=50,"low")</f>
        <v>high</v>
      </c>
    </row>
    <row r="9356" spans="1:12" x14ac:dyDescent="0.3">
      <c r="A9356" t="s">
        <v>8987</v>
      </c>
      <c r="B9356" s="1">
        <v>41745</v>
      </c>
      <c r="C9356">
        <v>67</v>
      </c>
      <c r="D9356" t="s">
        <v>9</v>
      </c>
      <c r="E9356" t="s">
        <v>171</v>
      </c>
      <c r="F9356">
        <v>13000000</v>
      </c>
      <c r="G9356">
        <v>176404493</v>
      </c>
      <c r="H9356" t="s">
        <v>184</v>
      </c>
      <c r="I9356">
        <f>YEAR(Table1[[#This Row],[date]])</f>
        <v>2014</v>
      </c>
      <c r="J9356">
        <f>Table1[[#This Row],[revenue]]-Table1[[#This Row],[budget_x]]</f>
        <v>163404493</v>
      </c>
      <c r="K9356" s="7">
        <f>Table1[[#This Row],[profit /loss ]]/Table1[[#This Row],[budget_x]]</f>
        <v>12.569576384615385</v>
      </c>
      <c r="L9356" t="str" cm="1">
        <f t="array" ref="L9356">_xlfn.IFS(Table1[[#This Row],[score]]&gt;70,"high",Table1[[#This Row],[score]]&gt;50,"medium",Table1[[#This Row],[score]]&lt;=50,"low")</f>
        <v>medium</v>
      </c>
    </row>
    <row r="9357" spans="1:12" x14ac:dyDescent="0.3">
      <c r="A9357" t="s">
        <v>8988</v>
      </c>
      <c r="B9357" s="1">
        <v>35194</v>
      </c>
      <c r="C9357">
        <v>60</v>
      </c>
      <c r="D9357" t="s">
        <v>9</v>
      </c>
      <c r="E9357" t="s">
        <v>10</v>
      </c>
      <c r="F9357">
        <v>40000000</v>
      </c>
      <c r="G9357">
        <v>20278055</v>
      </c>
      <c r="H9357" t="s">
        <v>11</v>
      </c>
      <c r="I9357">
        <f>YEAR(Table1[[#This Row],[date]])</f>
        <v>1996</v>
      </c>
      <c r="J9357">
        <f>Table1[[#This Row],[revenue]]-Table1[[#This Row],[budget_x]]</f>
        <v>-19721945</v>
      </c>
      <c r="K9357" s="7">
        <f>Table1[[#This Row],[profit /loss ]]/Table1[[#This Row],[budget_x]]</f>
        <v>-0.49304862500000002</v>
      </c>
      <c r="L9357" t="str" cm="1">
        <f t="array" ref="L9357">_xlfn.IFS(Table1[[#This Row],[score]]&gt;70,"high",Table1[[#This Row],[score]]&gt;50,"medium",Table1[[#This Row],[score]]&lt;=50,"low")</f>
        <v>medium</v>
      </c>
    </row>
    <row r="9358" spans="1:12" x14ac:dyDescent="0.3">
      <c r="A9358" t="s">
        <v>8989</v>
      </c>
      <c r="B9358" s="1">
        <v>40087</v>
      </c>
      <c r="C9358">
        <v>68</v>
      </c>
      <c r="D9358" t="s">
        <v>9</v>
      </c>
      <c r="E9358" t="s">
        <v>10</v>
      </c>
      <c r="F9358">
        <v>30000000</v>
      </c>
      <c r="G9358">
        <v>216794294.40000001</v>
      </c>
      <c r="H9358" t="s">
        <v>11</v>
      </c>
      <c r="I9358">
        <f>YEAR(Table1[[#This Row],[date]])</f>
        <v>2009</v>
      </c>
      <c r="J9358">
        <f>Table1[[#This Row],[revenue]]-Table1[[#This Row],[budget_x]]</f>
        <v>186794294.40000001</v>
      </c>
      <c r="K9358" s="7">
        <f>Table1[[#This Row],[profit /loss ]]/Table1[[#This Row],[budget_x]]</f>
        <v>6.2264764800000005</v>
      </c>
      <c r="L9358" t="str" cm="1">
        <f t="array" ref="L9358">_xlfn.IFS(Table1[[#This Row],[score]]&gt;70,"high",Table1[[#This Row],[score]]&gt;50,"medium",Table1[[#This Row],[score]]&lt;=50,"low")</f>
        <v>medium</v>
      </c>
    </row>
    <row r="9359" spans="1:12" x14ac:dyDescent="0.3">
      <c r="A9359" t="s">
        <v>8990</v>
      </c>
      <c r="B9359" s="1">
        <v>39555</v>
      </c>
      <c r="C9359">
        <v>62</v>
      </c>
      <c r="D9359" t="s">
        <v>9</v>
      </c>
      <c r="E9359" t="s">
        <v>10</v>
      </c>
      <c r="F9359">
        <v>35000000</v>
      </c>
      <c r="G9359">
        <v>52649951</v>
      </c>
      <c r="H9359" t="s">
        <v>11</v>
      </c>
      <c r="I9359">
        <f>YEAR(Table1[[#This Row],[date]])</f>
        <v>2008</v>
      </c>
      <c r="J9359">
        <f>Table1[[#This Row],[revenue]]-Table1[[#This Row],[budget_x]]</f>
        <v>17649951</v>
      </c>
      <c r="K9359" s="7">
        <f>Table1[[#This Row],[profit /loss ]]/Table1[[#This Row],[budget_x]]</f>
        <v>0.5042843142857143</v>
      </c>
      <c r="L9359" t="str" cm="1">
        <f t="array" ref="L9359">_xlfn.IFS(Table1[[#This Row],[score]]&gt;70,"high",Table1[[#This Row],[score]]&gt;50,"medium",Table1[[#This Row],[score]]&lt;=50,"low")</f>
        <v>medium</v>
      </c>
    </row>
    <row r="9360" spans="1:12" x14ac:dyDescent="0.3">
      <c r="A9360" t="s">
        <v>8991</v>
      </c>
      <c r="B9360" s="1">
        <v>41690</v>
      </c>
      <c r="C9360">
        <v>64</v>
      </c>
      <c r="D9360" t="s">
        <v>9</v>
      </c>
      <c r="E9360" t="s">
        <v>10</v>
      </c>
      <c r="F9360">
        <v>8000000</v>
      </c>
      <c r="G9360">
        <v>9630444</v>
      </c>
      <c r="H9360" t="s">
        <v>11</v>
      </c>
      <c r="I9360">
        <f>YEAR(Table1[[#This Row],[date]])</f>
        <v>2014</v>
      </c>
      <c r="J9360">
        <f>Table1[[#This Row],[revenue]]-Table1[[#This Row],[budget_x]]</f>
        <v>1630444</v>
      </c>
      <c r="K9360" s="7">
        <f>Table1[[#This Row],[profit /loss ]]/Table1[[#This Row],[budget_x]]</f>
        <v>0.2038055</v>
      </c>
      <c r="L9360" t="str" cm="1">
        <f t="array" ref="L9360">_xlfn.IFS(Table1[[#This Row],[score]]&gt;70,"high",Table1[[#This Row],[score]]&gt;50,"medium",Table1[[#This Row],[score]]&lt;=50,"low")</f>
        <v>medium</v>
      </c>
    </row>
    <row r="9361" spans="1:12" x14ac:dyDescent="0.3">
      <c r="A9361" t="s">
        <v>8992</v>
      </c>
      <c r="B9361" s="1">
        <v>41198</v>
      </c>
      <c r="C9361">
        <v>60</v>
      </c>
      <c r="D9361" t="s">
        <v>9</v>
      </c>
      <c r="E9361" t="s">
        <v>10</v>
      </c>
      <c r="F9361">
        <v>4000000</v>
      </c>
      <c r="G9361">
        <v>37470</v>
      </c>
      <c r="H9361" t="s">
        <v>11</v>
      </c>
      <c r="I9361">
        <f>YEAR(Table1[[#This Row],[date]])</f>
        <v>2012</v>
      </c>
      <c r="J9361">
        <f>Table1[[#This Row],[revenue]]-Table1[[#This Row],[budget_x]]</f>
        <v>-3962530</v>
      </c>
      <c r="K9361" s="7">
        <f>Table1[[#This Row],[profit /loss ]]/Table1[[#This Row],[budget_x]]</f>
        <v>-0.99063250000000003</v>
      </c>
      <c r="L9361" t="str" cm="1">
        <f t="array" ref="L9361">_xlfn.IFS(Table1[[#This Row],[score]]&gt;70,"high",Table1[[#This Row],[score]]&gt;50,"medium",Table1[[#This Row],[score]]&lt;=50,"low")</f>
        <v>medium</v>
      </c>
    </row>
    <row r="9362" spans="1:12" x14ac:dyDescent="0.3">
      <c r="A9362" t="s">
        <v>8993</v>
      </c>
      <c r="B9362" s="1">
        <v>43117</v>
      </c>
      <c r="C9362">
        <v>69</v>
      </c>
      <c r="D9362" t="s">
        <v>9</v>
      </c>
      <c r="E9362" t="s">
        <v>10</v>
      </c>
      <c r="F9362">
        <v>114000000</v>
      </c>
      <c r="G9362">
        <v>499328883.80000001</v>
      </c>
      <c r="H9362" t="s">
        <v>11</v>
      </c>
      <c r="I9362">
        <f>YEAR(Table1[[#This Row],[date]])</f>
        <v>2018</v>
      </c>
      <c r="J9362">
        <f>Table1[[#This Row],[revenue]]-Table1[[#This Row],[budget_x]]</f>
        <v>385328883.80000001</v>
      </c>
      <c r="K9362" s="7">
        <f>Table1[[#This Row],[profit /loss ]]/Table1[[#This Row],[budget_x]]</f>
        <v>3.3800779280701754</v>
      </c>
      <c r="L9362" t="str" cm="1">
        <f t="array" ref="L9362">_xlfn.IFS(Table1[[#This Row],[score]]&gt;70,"high",Table1[[#This Row],[score]]&gt;50,"medium",Table1[[#This Row],[score]]&lt;=50,"low")</f>
        <v>medium</v>
      </c>
    </row>
    <row r="9363" spans="1:12" x14ac:dyDescent="0.3">
      <c r="A9363" t="s">
        <v>8994</v>
      </c>
      <c r="B9363" s="1">
        <v>44484</v>
      </c>
      <c r="C9363">
        <v>45</v>
      </c>
      <c r="D9363" t="s">
        <v>9</v>
      </c>
      <c r="E9363" t="s">
        <v>10</v>
      </c>
      <c r="F9363">
        <v>114300000</v>
      </c>
      <c r="G9363">
        <v>601247524.79999995</v>
      </c>
      <c r="H9363" t="s">
        <v>17</v>
      </c>
      <c r="I9363">
        <f>YEAR(Table1[[#This Row],[date]])</f>
        <v>2021</v>
      </c>
      <c r="J9363">
        <f>Table1[[#This Row],[revenue]]-Table1[[#This Row],[budget_x]]</f>
        <v>486947524.79999995</v>
      </c>
      <c r="K9363" s="7">
        <f>Table1[[#This Row],[profit /loss ]]/Table1[[#This Row],[budget_x]]</f>
        <v>4.2602583097112854</v>
      </c>
      <c r="L9363" t="str" cm="1">
        <f t="array" ref="L9363">_xlfn.IFS(Table1[[#This Row],[score]]&gt;70,"high",Table1[[#This Row],[score]]&gt;50,"medium",Table1[[#This Row],[score]]&lt;=50,"low")</f>
        <v>low</v>
      </c>
    </row>
    <row r="9364" spans="1:12" x14ac:dyDescent="0.3">
      <c r="A9364" t="s">
        <v>8995</v>
      </c>
      <c r="B9364" s="1">
        <v>42646</v>
      </c>
      <c r="C9364">
        <v>58</v>
      </c>
      <c r="D9364" t="s">
        <v>9</v>
      </c>
      <c r="E9364" t="s">
        <v>10</v>
      </c>
      <c r="F9364">
        <v>170800000</v>
      </c>
      <c r="G9364">
        <v>440909536.80000001</v>
      </c>
      <c r="H9364" t="s">
        <v>17</v>
      </c>
      <c r="I9364">
        <f>YEAR(Table1[[#This Row],[date]])</f>
        <v>2016</v>
      </c>
      <c r="J9364">
        <f>Table1[[#This Row],[revenue]]-Table1[[#This Row],[budget_x]]</f>
        <v>270109536.80000001</v>
      </c>
      <c r="K9364" s="7">
        <f>Table1[[#This Row],[profit /loss ]]/Table1[[#This Row],[budget_x]]</f>
        <v>1.5814375690866511</v>
      </c>
      <c r="L9364" t="str" cm="1">
        <f t="array" ref="L9364">_xlfn.IFS(Table1[[#This Row],[score]]&gt;70,"high",Table1[[#This Row],[score]]&gt;50,"medium",Table1[[#This Row],[score]]&lt;=50,"low")</f>
        <v>medium</v>
      </c>
    </row>
    <row r="9365" spans="1:12" x14ac:dyDescent="0.3">
      <c r="A9365" t="s">
        <v>8996</v>
      </c>
      <c r="B9365" s="1">
        <v>39856</v>
      </c>
      <c r="C9365">
        <v>65</v>
      </c>
      <c r="D9365" t="s">
        <v>9</v>
      </c>
      <c r="E9365" t="s">
        <v>10</v>
      </c>
      <c r="F9365">
        <v>20000000</v>
      </c>
      <c r="G9365">
        <v>29958228</v>
      </c>
      <c r="H9365" t="s">
        <v>11</v>
      </c>
      <c r="I9365">
        <f>YEAR(Table1[[#This Row],[date]])</f>
        <v>2009</v>
      </c>
      <c r="J9365">
        <f>Table1[[#This Row],[revenue]]-Table1[[#This Row],[budget_x]]</f>
        <v>9958228</v>
      </c>
      <c r="K9365" s="7">
        <f>Table1[[#This Row],[profit /loss ]]/Table1[[#This Row],[budget_x]]</f>
        <v>0.4979114</v>
      </c>
      <c r="L9365" t="str" cm="1">
        <f t="array" ref="L9365">_xlfn.IFS(Table1[[#This Row],[score]]&gt;70,"high",Table1[[#This Row],[score]]&gt;50,"medium",Table1[[#This Row],[score]]&lt;=50,"low")</f>
        <v>medium</v>
      </c>
    </row>
    <row r="9366" spans="1:12" x14ac:dyDescent="0.3">
      <c r="A9366" t="s">
        <v>8997</v>
      </c>
      <c r="B9366" s="1">
        <v>42650</v>
      </c>
      <c r="C9366">
        <v>57</v>
      </c>
      <c r="D9366" t="s">
        <v>9</v>
      </c>
      <c r="E9366" t="s">
        <v>10</v>
      </c>
      <c r="F9366">
        <v>187200000</v>
      </c>
      <c r="G9366">
        <v>295523878</v>
      </c>
      <c r="H9366" t="s">
        <v>30</v>
      </c>
      <c r="I9366">
        <f>YEAR(Table1[[#This Row],[date]])</f>
        <v>2016</v>
      </c>
      <c r="J9366">
        <f>Table1[[#This Row],[revenue]]-Table1[[#This Row],[budget_x]]</f>
        <v>108323878</v>
      </c>
      <c r="K9366" s="7">
        <f>Table1[[#This Row],[profit /loss ]]/Table1[[#This Row],[budget_x]]</f>
        <v>0.57865319444444441</v>
      </c>
      <c r="L9366" t="str" cm="1">
        <f t="array" ref="L9366">_xlfn.IFS(Table1[[#This Row],[score]]&gt;70,"high",Table1[[#This Row],[score]]&gt;50,"medium",Table1[[#This Row],[score]]&lt;=50,"low")</f>
        <v>medium</v>
      </c>
    </row>
    <row r="9367" spans="1:12" x14ac:dyDescent="0.3">
      <c r="A9367" t="s">
        <v>8998</v>
      </c>
      <c r="B9367" s="1">
        <v>34369</v>
      </c>
      <c r="C9367">
        <v>62</v>
      </c>
      <c r="D9367" t="s">
        <v>9</v>
      </c>
      <c r="E9367" t="s">
        <v>10</v>
      </c>
      <c r="F9367">
        <v>10000000</v>
      </c>
      <c r="G9367">
        <v>3275585</v>
      </c>
      <c r="H9367" t="s">
        <v>17</v>
      </c>
      <c r="I9367">
        <f>YEAR(Table1[[#This Row],[date]])</f>
        <v>1994</v>
      </c>
      <c r="J9367">
        <f>Table1[[#This Row],[revenue]]-Table1[[#This Row],[budget_x]]</f>
        <v>-6724415</v>
      </c>
      <c r="K9367" s="7">
        <f>Table1[[#This Row],[profit /loss ]]/Table1[[#This Row],[budget_x]]</f>
        <v>-0.67244150000000003</v>
      </c>
      <c r="L9367" t="str" cm="1">
        <f t="array" ref="L9367">_xlfn.IFS(Table1[[#This Row],[score]]&gt;70,"high",Table1[[#This Row],[score]]&gt;50,"medium",Table1[[#This Row],[score]]&lt;=50,"low")</f>
        <v>medium</v>
      </c>
    </row>
    <row r="9368" spans="1:12" x14ac:dyDescent="0.3">
      <c r="A9368" t="s">
        <v>8999</v>
      </c>
      <c r="B9368" s="1">
        <v>30428</v>
      </c>
      <c r="C9368">
        <v>61</v>
      </c>
      <c r="D9368" t="s">
        <v>9</v>
      </c>
      <c r="E9368" t="s">
        <v>10</v>
      </c>
      <c r="F9368">
        <v>20846151.600000001</v>
      </c>
      <c r="G9368">
        <v>27150534</v>
      </c>
      <c r="H9368" t="s">
        <v>11</v>
      </c>
      <c r="I9368">
        <f>YEAR(Table1[[#This Row],[date]])</f>
        <v>1983</v>
      </c>
      <c r="J9368">
        <f>Table1[[#This Row],[revenue]]-Table1[[#This Row],[budget_x]]</f>
        <v>6304382.3999999985</v>
      </c>
      <c r="K9368" s="7">
        <f>Table1[[#This Row],[profit /loss ]]/Table1[[#This Row],[budget_x]]</f>
        <v>0.30242428055641685</v>
      </c>
      <c r="L9368" t="str" cm="1">
        <f t="array" ref="L9368">_xlfn.IFS(Table1[[#This Row],[score]]&gt;70,"high",Table1[[#This Row],[score]]&gt;50,"medium",Table1[[#This Row],[score]]&lt;=50,"low")</f>
        <v>medium</v>
      </c>
    </row>
    <row r="9369" spans="1:12" x14ac:dyDescent="0.3">
      <c r="A9369" t="s">
        <v>9000</v>
      </c>
      <c r="B9369" s="1">
        <v>37057</v>
      </c>
      <c r="C9369">
        <v>67</v>
      </c>
      <c r="D9369" t="s">
        <v>9</v>
      </c>
      <c r="E9369" t="s">
        <v>10</v>
      </c>
      <c r="F9369">
        <v>2100000</v>
      </c>
      <c r="G9369">
        <v>1381824</v>
      </c>
      <c r="H9369" t="s">
        <v>17</v>
      </c>
      <c r="I9369">
        <f>YEAR(Table1[[#This Row],[date]])</f>
        <v>2001</v>
      </c>
      <c r="J9369">
        <f>Table1[[#This Row],[revenue]]-Table1[[#This Row],[budget_x]]</f>
        <v>-718176</v>
      </c>
      <c r="K9369" s="7">
        <f>Table1[[#This Row],[profit /loss ]]/Table1[[#This Row],[budget_x]]</f>
        <v>-0.34198857142857142</v>
      </c>
      <c r="L9369" t="str" cm="1">
        <f t="array" ref="L9369">_xlfn.IFS(Table1[[#This Row],[score]]&gt;70,"high",Table1[[#This Row],[score]]&gt;50,"medium",Table1[[#This Row],[score]]&lt;=50,"low")</f>
        <v>medium</v>
      </c>
    </row>
    <row r="9370" spans="1:12" x14ac:dyDescent="0.3">
      <c r="A9370" t="s">
        <v>9001</v>
      </c>
      <c r="B9370" s="1">
        <v>38771</v>
      </c>
      <c r="C9370">
        <v>72</v>
      </c>
      <c r="D9370" t="s">
        <v>9</v>
      </c>
      <c r="E9370" t="s">
        <v>10</v>
      </c>
      <c r="F9370">
        <v>32000000</v>
      </c>
      <c r="G9370">
        <v>61477797</v>
      </c>
      <c r="H9370" t="s">
        <v>11</v>
      </c>
      <c r="I9370">
        <f>YEAR(Table1[[#This Row],[date]])</f>
        <v>2006</v>
      </c>
      <c r="J9370">
        <f>Table1[[#This Row],[revenue]]-Table1[[#This Row],[budget_x]]</f>
        <v>29477797</v>
      </c>
      <c r="K9370" s="7">
        <f>Table1[[#This Row],[profit /loss ]]/Table1[[#This Row],[budget_x]]</f>
        <v>0.92118115624999997</v>
      </c>
      <c r="L9370" t="str" cm="1">
        <f t="array" ref="L9370">_xlfn.IFS(Table1[[#This Row],[score]]&gt;70,"high",Table1[[#This Row],[score]]&gt;50,"medium",Table1[[#This Row],[score]]&lt;=50,"low")</f>
        <v>high</v>
      </c>
    </row>
    <row r="9371" spans="1:12" x14ac:dyDescent="0.3">
      <c r="A9371" t="s">
        <v>9002</v>
      </c>
      <c r="B9371" s="1">
        <v>42902</v>
      </c>
      <c r="C9371">
        <v>59</v>
      </c>
      <c r="D9371" t="s">
        <v>9</v>
      </c>
      <c r="E9371" t="s">
        <v>319</v>
      </c>
      <c r="F9371">
        <v>70520000</v>
      </c>
      <c r="G9371">
        <v>457654821.60000002</v>
      </c>
      <c r="H9371" t="s">
        <v>480</v>
      </c>
      <c r="I9371">
        <f>YEAR(Table1[[#This Row],[date]])</f>
        <v>2017</v>
      </c>
      <c r="J9371">
        <f>Table1[[#This Row],[revenue]]-Table1[[#This Row],[budget_x]]</f>
        <v>387134821.60000002</v>
      </c>
      <c r="K9371" s="7">
        <f>Table1[[#This Row],[profit /loss ]]/Table1[[#This Row],[budget_x]]</f>
        <v>5.4897166988088486</v>
      </c>
      <c r="L9371" t="str" cm="1">
        <f t="array" ref="L9371">_xlfn.IFS(Table1[[#This Row],[score]]&gt;70,"high",Table1[[#This Row],[score]]&gt;50,"medium",Table1[[#This Row],[score]]&lt;=50,"low")</f>
        <v>medium</v>
      </c>
    </row>
    <row r="9372" spans="1:12" x14ac:dyDescent="0.3">
      <c r="A9372" t="s">
        <v>9003</v>
      </c>
      <c r="B9372" s="1">
        <v>41181</v>
      </c>
      <c r="C9372">
        <v>51</v>
      </c>
      <c r="D9372" t="s">
        <v>9</v>
      </c>
      <c r="E9372" t="s">
        <v>10</v>
      </c>
      <c r="F9372">
        <v>142800000</v>
      </c>
      <c r="G9372">
        <v>566930143.79999995</v>
      </c>
      <c r="H9372" t="s">
        <v>17</v>
      </c>
      <c r="I9372">
        <f>YEAR(Table1[[#This Row],[date]])</f>
        <v>2012</v>
      </c>
      <c r="J9372">
        <f>Table1[[#This Row],[revenue]]-Table1[[#This Row],[budget_x]]</f>
        <v>424130143.79999995</v>
      </c>
      <c r="K9372" s="7">
        <f>Table1[[#This Row],[profit /loss ]]/Table1[[#This Row],[budget_x]]</f>
        <v>2.9700990462184871</v>
      </c>
      <c r="L9372" t="str" cm="1">
        <f t="array" ref="L9372">_xlfn.IFS(Table1[[#This Row],[score]]&gt;70,"high",Table1[[#This Row],[score]]&gt;50,"medium",Table1[[#This Row],[score]]&lt;=50,"low")</f>
        <v>medium</v>
      </c>
    </row>
    <row r="9373" spans="1:12" x14ac:dyDescent="0.3">
      <c r="A9373" t="s">
        <v>9004</v>
      </c>
      <c r="B9373" s="1">
        <v>34858</v>
      </c>
      <c r="C9373">
        <v>68</v>
      </c>
      <c r="D9373" t="s">
        <v>9</v>
      </c>
      <c r="E9373" t="s">
        <v>10</v>
      </c>
      <c r="F9373">
        <v>57368000</v>
      </c>
      <c r="G9373">
        <v>32648673</v>
      </c>
      <c r="H9373" t="s">
        <v>11</v>
      </c>
      <c r="I9373">
        <f>YEAR(Table1[[#This Row],[date]])</f>
        <v>1995</v>
      </c>
      <c r="J9373">
        <f>Table1[[#This Row],[revenue]]-Table1[[#This Row],[budget_x]]</f>
        <v>-24719327</v>
      </c>
      <c r="K9373" s="7">
        <f>Table1[[#This Row],[profit /loss ]]/Table1[[#This Row],[budget_x]]</f>
        <v>-0.43089051387533117</v>
      </c>
      <c r="L9373" t="str" cm="1">
        <f t="array" ref="L9373">_xlfn.IFS(Table1[[#This Row],[score]]&gt;70,"high",Table1[[#This Row],[score]]&gt;50,"medium",Table1[[#This Row],[score]]&lt;=50,"low")</f>
        <v>medium</v>
      </c>
    </row>
    <row r="9374" spans="1:12" x14ac:dyDescent="0.3">
      <c r="A9374" t="s">
        <v>9005</v>
      </c>
      <c r="B9374" s="1">
        <v>23062</v>
      </c>
      <c r="C9374">
        <v>71</v>
      </c>
      <c r="D9374" t="s">
        <v>9</v>
      </c>
      <c r="E9374" t="s">
        <v>10</v>
      </c>
      <c r="F9374">
        <v>15000000</v>
      </c>
      <c r="G9374">
        <v>50000000</v>
      </c>
      <c r="H9374" t="s">
        <v>17</v>
      </c>
      <c r="I9374">
        <f>YEAR(Table1[[#This Row],[date]])</f>
        <v>1963</v>
      </c>
      <c r="J9374">
        <f>Table1[[#This Row],[revenue]]-Table1[[#This Row],[budget_x]]</f>
        <v>35000000</v>
      </c>
      <c r="K9374" s="7">
        <f>Table1[[#This Row],[profit /loss ]]/Table1[[#This Row],[budget_x]]</f>
        <v>2.3333333333333335</v>
      </c>
      <c r="L9374" t="str" cm="1">
        <f t="array" ref="L9374">_xlfn.IFS(Table1[[#This Row],[score]]&gt;70,"high",Table1[[#This Row],[score]]&gt;50,"medium",Table1[[#This Row],[score]]&lt;=50,"low")</f>
        <v>high</v>
      </c>
    </row>
    <row r="9375" spans="1:12" x14ac:dyDescent="0.3">
      <c r="A9375" t="s">
        <v>9006</v>
      </c>
      <c r="B9375" s="1">
        <v>23893</v>
      </c>
      <c r="C9375">
        <v>82</v>
      </c>
      <c r="D9375" t="s">
        <v>9</v>
      </c>
      <c r="E9375" t="s">
        <v>69</v>
      </c>
      <c r="F9375">
        <v>135800000</v>
      </c>
      <c r="G9375">
        <v>936544994.20000005</v>
      </c>
      <c r="H9375" t="s">
        <v>11</v>
      </c>
      <c r="I9375">
        <f>YEAR(Table1[[#This Row],[date]])</f>
        <v>1965</v>
      </c>
      <c r="J9375">
        <f>Table1[[#This Row],[revenue]]-Table1[[#This Row],[budget_x]]</f>
        <v>800744994.20000005</v>
      </c>
      <c r="K9375" s="7">
        <f>Table1[[#This Row],[profit /loss ]]/Table1[[#This Row],[budget_x]]</f>
        <v>5.8965021664212083</v>
      </c>
      <c r="L9375" t="str" cm="1">
        <f t="array" ref="L9375">_xlfn.IFS(Table1[[#This Row],[score]]&gt;70,"high",Table1[[#This Row],[score]]&gt;50,"medium",Table1[[#This Row],[score]]&lt;=50,"low")</f>
        <v>high</v>
      </c>
    </row>
    <row r="9376" spans="1:12" x14ac:dyDescent="0.3">
      <c r="A9376" t="s">
        <v>9007</v>
      </c>
      <c r="B9376" s="1">
        <v>38232</v>
      </c>
      <c r="C9376">
        <v>73</v>
      </c>
      <c r="D9376" t="s">
        <v>9</v>
      </c>
      <c r="E9376" t="s">
        <v>69</v>
      </c>
      <c r="F9376">
        <v>2500000</v>
      </c>
      <c r="G9376">
        <v>34196922</v>
      </c>
      <c r="H9376" t="s">
        <v>11</v>
      </c>
      <c r="I9376">
        <f>YEAR(Table1[[#This Row],[date]])</f>
        <v>2004</v>
      </c>
      <c r="J9376">
        <f>Table1[[#This Row],[revenue]]-Table1[[#This Row],[budget_x]]</f>
        <v>31696922</v>
      </c>
      <c r="K9376" s="7">
        <f>Table1[[#This Row],[profit /loss ]]/Table1[[#This Row],[budget_x]]</f>
        <v>12.6787688</v>
      </c>
      <c r="L9376" t="str" cm="1">
        <f t="array" ref="L9376">_xlfn.IFS(Table1[[#This Row],[score]]&gt;70,"high",Table1[[#This Row],[score]]&gt;50,"medium",Table1[[#This Row],[score]]&lt;=50,"low")</f>
        <v>high</v>
      </c>
    </row>
    <row r="9377" spans="1:12" x14ac:dyDescent="0.3">
      <c r="A9377" t="s">
        <v>9008</v>
      </c>
      <c r="B9377" s="1">
        <v>27289</v>
      </c>
      <c r="C9377">
        <v>45</v>
      </c>
      <c r="D9377" t="s">
        <v>9</v>
      </c>
      <c r="E9377" t="s">
        <v>95</v>
      </c>
      <c r="F9377">
        <v>139500000</v>
      </c>
      <c r="G9377">
        <v>862567677.39999998</v>
      </c>
      <c r="H9377" t="s">
        <v>96</v>
      </c>
      <c r="I9377">
        <f>YEAR(Table1[[#This Row],[date]])</f>
        <v>1974</v>
      </c>
      <c r="J9377">
        <f>Table1[[#This Row],[revenue]]-Table1[[#This Row],[budget_x]]</f>
        <v>723067677.39999998</v>
      </c>
      <c r="K9377" s="7">
        <f>Table1[[#This Row],[profit /loss ]]/Table1[[#This Row],[budget_x]]</f>
        <v>5.1832808415770604</v>
      </c>
      <c r="L9377" t="str" cm="1">
        <f t="array" ref="L9377">_xlfn.IFS(Table1[[#This Row],[score]]&gt;70,"high",Table1[[#This Row],[score]]&gt;50,"medium",Table1[[#This Row],[score]]&lt;=50,"low")</f>
        <v>low</v>
      </c>
    </row>
    <row r="9378" spans="1:12" x14ac:dyDescent="0.3">
      <c r="A9378" t="s">
        <v>9009</v>
      </c>
      <c r="B9378" s="1">
        <v>39471</v>
      </c>
      <c r="C9378">
        <v>66</v>
      </c>
      <c r="D9378" t="s">
        <v>9</v>
      </c>
      <c r="E9378" t="s">
        <v>10</v>
      </c>
      <c r="F9378">
        <v>35000000</v>
      </c>
      <c r="G9378">
        <v>20606053</v>
      </c>
      <c r="H9378" t="s">
        <v>11</v>
      </c>
      <c r="I9378">
        <f>YEAR(Table1[[#This Row],[date]])</f>
        <v>2008</v>
      </c>
      <c r="J9378">
        <f>Table1[[#This Row],[revenue]]-Table1[[#This Row],[budget_x]]</f>
        <v>-14393947</v>
      </c>
      <c r="K9378" s="7">
        <f>Table1[[#This Row],[profit /loss ]]/Table1[[#This Row],[budget_x]]</f>
        <v>-0.41125562857142856</v>
      </c>
      <c r="L9378" t="str" cm="1">
        <f t="array" ref="L9378">_xlfn.IFS(Table1[[#This Row],[score]]&gt;70,"high",Table1[[#This Row],[score]]&gt;50,"medium",Table1[[#This Row],[score]]&lt;=50,"low")</f>
        <v>medium</v>
      </c>
    </row>
    <row r="9379" spans="1:12" x14ac:dyDescent="0.3">
      <c r="A9379" t="s">
        <v>2267</v>
      </c>
      <c r="B9379" s="1">
        <v>41373</v>
      </c>
      <c r="C9379">
        <v>60</v>
      </c>
      <c r="D9379" t="s">
        <v>9</v>
      </c>
      <c r="E9379" t="s">
        <v>10</v>
      </c>
      <c r="F9379">
        <v>82000000</v>
      </c>
      <c r="G9379">
        <v>618157116.20000005</v>
      </c>
      <c r="H9379" t="s">
        <v>17</v>
      </c>
      <c r="I9379">
        <f>YEAR(Table1[[#This Row],[date]])</f>
        <v>2013</v>
      </c>
      <c r="J9379">
        <f>Table1[[#This Row],[revenue]]-Table1[[#This Row],[budget_x]]</f>
        <v>536157116.20000005</v>
      </c>
      <c r="K9379" s="7">
        <f>Table1[[#This Row],[profit /loss ]]/Table1[[#This Row],[budget_x]]</f>
        <v>6.5385014170731717</v>
      </c>
      <c r="L9379" t="str" cm="1">
        <f t="array" ref="L9379">_xlfn.IFS(Table1[[#This Row],[score]]&gt;70,"high",Table1[[#This Row],[score]]&gt;50,"medium",Table1[[#This Row],[score]]&lt;=50,"low")</f>
        <v>medium</v>
      </c>
    </row>
    <row r="9380" spans="1:12" x14ac:dyDescent="0.3">
      <c r="A9380" t="s">
        <v>9010</v>
      </c>
      <c r="B9380" s="1">
        <v>32068</v>
      </c>
      <c r="C9380">
        <v>73</v>
      </c>
      <c r="D9380" t="s">
        <v>9</v>
      </c>
      <c r="E9380" t="s">
        <v>10</v>
      </c>
      <c r="F9380">
        <v>103200000</v>
      </c>
      <c r="G9380">
        <v>844069514.20000005</v>
      </c>
      <c r="H9380" t="s">
        <v>17</v>
      </c>
      <c r="I9380">
        <f>YEAR(Table1[[#This Row],[date]])</f>
        <v>1987</v>
      </c>
      <c r="J9380">
        <f>Table1[[#This Row],[revenue]]-Table1[[#This Row],[budget_x]]</f>
        <v>740869514.20000005</v>
      </c>
      <c r="K9380" s="7">
        <f>Table1[[#This Row],[profit /loss ]]/Table1[[#This Row],[budget_x]]</f>
        <v>7.1789681608527136</v>
      </c>
      <c r="L9380" t="str" cm="1">
        <f t="array" ref="L9380">_xlfn.IFS(Table1[[#This Row],[score]]&gt;70,"high",Table1[[#This Row],[score]]&gt;50,"medium",Table1[[#This Row],[score]]&lt;=50,"low")</f>
        <v>high</v>
      </c>
    </row>
    <row r="9381" spans="1:12" x14ac:dyDescent="0.3">
      <c r="A9381" t="s">
        <v>9011</v>
      </c>
      <c r="B9381" s="1">
        <v>35755</v>
      </c>
      <c r="C9381">
        <v>63</v>
      </c>
      <c r="D9381" t="s">
        <v>9</v>
      </c>
      <c r="E9381" t="s">
        <v>10</v>
      </c>
      <c r="F9381">
        <v>35000000</v>
      </c>
      <c r="G9381">
        <v>25078937</v>
      </c>
      <c r="H9381" t="s">
        <v>17</v>
      </c>
      <c r="I9381">
        <f>YEAR(Table1[[#This Row],[date]])</f>
        <v>1997</v>
      </c>
      <c r="J9381">
        <f>Table1[[#This Row],[revenue]]-Table1[[#This Row],[budget_x]]</f>
        <v>-9921063</v>
      </c>
      <c r="K9381" s="7">
        <f>Table1[[#This Row],[profit /loss ]]/Table1[[#This Row],[budget_x]]</f>
        <v>-0.28345894285714285</v>
      </c>
      <c r="L9381" t="str" cm="1">
        <f t="array" ref="L9381">_xlfn.IFS(Table1[[#This Row],[score]]&gt;70,"high",Table1[[#This Row],[score]]&gt;50,"medium",Table1[[#This Row],[score]]&lt;=50,"low")</f>
        <v>medium</v>
      </c>
    </row>
    <row r="9382" spans="1:12" x14ac:dyDescent="0.3">
      <c r="A9382" t="s">
        <v>9012</v>
      </c>
      <c r="B9382" s="1">
        <v>29940</v>
      </c>
      <c r="C9382">
        <v>68</v>
      </c>
      <c r="D9382" t="s">
        <v>9</v>
      </c>
      <c r="E9382" t="s">
        <v>10</v>
      </c>
      <c r="F9382">
        <v>14000000</v>
      </c>
      <c r="G9382">
        <v>35856053</v>
      </c>
      <c r="H9382" t="s">
        <v>17</v>
      </c>
      <c r="I9382">
        <f>YEAR(Table1[[#This Row],[date]])</f>
        <v>1981</v>
      </c>
      <c r="J9382">
        <f>Table1[[#This Row],[revenue]]-Table1[[#This Row],[budget_x]]</f>
        <v>21856053</v>
      </c>
      <c r="K9382" s="7">
        <f>Table1[[#This Row],[profit /loss ]]/Table1[[#This Row],[budget_x]]</f>
        <v>1.5611466428571428</v>
      </c>
      <c r="L9382" t="str" cm="1">
        <f t="array" ref="L9382">_xlfn.IFS(Table1[[#This Row],[score]]&gt;70,"high",Table1[[#This Row],[score]]&gt;50,"medium",Table1[[#This Row],[score]]&lt;=50,"low")</f>
        <v>medium</v>
      </c>
    </row>
    <row r="9383" spans="1:12" x14ac:dyDescent="0.3">
      <c r="A9383" t="s">
        <v>9013</v>
      </c>
      <c r="B9383" s="1">
        <v>43645</v>
      </c>
      <c r="C9383">
        <v>53</v>
      </c>
      <c r="D9383" t="s">
        <v>9</v>
      </c>
      <c r="E9383" t="s">
        <v>125</v>
      </c>
      <c r="F9383">
        <v>117800000</v>
      </c>
      <c r="G9383">
        <v>411789921</v>
      </c>
      <c r="H9383" t="s">
        <v>132</v>
      </c>
      <c r="I9383">
        <f>YEAR(Table1[[#This Row],[date]])</f>
        <v>2019</v>
      </c>
      <c r="J9383">
        <f>Table1[[#This Row],[revenue]]-Table1[[#This Row],[budget_x]]</f>
        <v>293989921</v>
      </c>
      <c r="K9383" s="7">
        <f>Table1[[#This Row],[profit /loss ]]/Table1[[#This Row],[budget_x]]</f>
        <v>2.4956699575551782</v>
      </c>
      <c r="L9383" t="str" cm="1">
        <f t="array" ref="L9383">_xlfn.IFS(Table1[[#This Row],[score]]&gt;70,"high",Table1[[#This Row],[score]]&gt;50,"medium",Table1[[#This Row],[score]]&lt;=50,"low")</f>
        <v>medium</v>
      </c>
    </row>
    <row r="9384" spans="1:12" x14ac:dyDescent="0.3">
      <c r="A9384" t="s">
        <v>9014</v>
      </c>
      <c r="B9384" s="1">
        <v>41533</v>
      </c>
      <c r="C9384">
        <v>74</v>
      </c>
      <c r="D9384" t="s">
        <v>9</v>
      </c>
      <c r="E9384" t="s">
        <v>69</v>
      </c>
      <c r="F9384">
        <v>56300000</v>
      </c>
      <c r="G9384">
        <v>336786306.19999999</v>
      </c>
      <c r="H9384" t="s">
        <v>143</v>
      </c>
      <c r="I9384">
        <f>YEAR(Table1[[#This Row],[date]])</f>
        <v>2013</v>
      </c>
      <c r="J9384">
        <f>Table1[[#This Row],[revenue]]-Table1[[#This Row],[budget_x]]</f>
        <v>280486306.19999999</v>
      </c>
      <c r="K9384" s="7">
        <f>Table1[[#This Row],[profit /loss ]]/Table1[[#This Row],[budget_x]]</f>
        <v>4.9819947815275309</v>
      </c>
      <c r="L9384" t="str" cm="1">
        <f t="array" ref="L9384">_xlfn.IFS(Table1[[#This Row],[score]]&gt;70,"high",Table1[[#This Row],[score]]&gt;50,"medium",Table1[[#This Row],[score]]&lt;=50,"low")</f>
        <v>high</v>
      </c>
    </row>
    <row r="9385" spans="1:12" x14ac:dyDescent="0.3">
      <c r="A9385" t="s">
        <v>9015</v>
      </c>
      <c r="B9385" s="1">
        <v>41102</v>
      </c>
      <c r="C9385">
        <v>58</v>
      </c>
      <c r="D9385" t="s">
        <v>9</v>
      </c>
      <c r="E9385" t="s">
        <v>10</v>
      </c>
      <c r="F9385">
        <v>102000000</v>
      </c>
      <c r="G9385">
        <v>616295796</v>
      </c>
      <c r="H9385" t="s">
        <v>17</v>
      </c>
      <c r="I9385">
        <f>YEAR(Table1[[#This Row],[date]])</f>
        <v>2012</v>
      </c>
      <c r="J9385">
        <f>Table1[[#This Row],[revenue]]-Table1[[#This Row],[budget_x]]</f>
        <v>514295796</v>
      </c>
      <c r="K9385" s="7">
        <f>Table1[[#This Row],[profit /loss ]]/Table1[[#This Row],[budget_x]]</f>
        <v>5.0421156470588233</v>
      </c>
      <c r="L9385" t="str" cm="1">
        <f t="array" ref="L9385">_xlfn.IFS(Table1[[#This Row],[score]]&gt;70,"high",Table1[[#This Row],[score]]&gt;50,"medium",Table1[[#This Row],[score]]&lt;=50,"low")</f>
        <v>medium</v>
      </c>
    </row>
    <row r="9386" spans="1:12" x14ac:dyDescent="0.3">
      <c r="A9386" t="s">
        <v>9016</v>
      </c>
      <c r="B9386" s="1">
        <v>29454</v>
      </c>
      <c r="C9386">
        <v>66</v>
      </c>
      <c r="D9386" t="s">
        <v>9</v>
      </c>
      <c r="E9386" t="s">
        <v>10</v>
      </c>
      <c r="F9386">
        <v>6000000</v>
      </c>
      <c r="G9386">
        <v>39849764</v>
      </c>
      <c r="H9386" t="s">
        <v>11</v>
      </c>
      <c r="I9386">
        <f>YEAR(Table1[[#This Row],[date]])</f>
        <v>1980</v>
      </c>
      <c r="J9386">
        <f>Table1[[#This Row],[revenue]]-Table1[[#This Row],[budget_x]]</f>
        <v>33849764</v>
      </c>
      <c r="K9386" s="7">
        <f>Table1[[#This Row],[profit /loss ]]/Table1[[#This Row],[budget_x]]</f>
        <v>5.6416273333333331</v>
      </c>
      <c r="L9386" t="str" cm="1">
        <f t="array" ref="L9386">_xlfn.IFS(Table1[[#This Row],[score]]&gt;70,"high",Table1[[#This Row],[score]]&gt;50,"medium",Table1[[#This Row],[score]]&lt;=50,"low")</f>
        <v>medium</v>
      </c>
    </row>
    <row r="9387" spans="1:12" x14ac:dyDescent="0.3">
      <c r="A9387" t="s">
        <v>9017</v>
      </c>
      <c r="B9387" s="1">
        <v>40845</v>
      </c>
      <c r="C9387">
        <v>54</v>
      </c>
      <c r="D9387" t="s">
        <v>9</v>
      </c>
      <c r="E9387" t="s">
        <v>10</v>
      </c>
      <c r="F9387">
        <v>159600000</v>
      </c>
      <c r="G9387">
        <v>459045829.80000001</v>
      </c>
      <c r="H9387" t="s">
        <v>17</v>
      </c>
      <c r="I9387">
        <f>YEAR(Table1[[#This Row],[date]])</f>
        <v>2011</v>
      </c>
      <c r="J9387">
        <f>Table1[[#This Row],[revenue]]-Table1[[#This Row],[budget_x]]</f>
        <v>299445829.80000001</v>
      </c>
      <c r="K9387" s="7">
        <f>Table1[[#This Row],[profit /loss ]]/Table1[[#This Row],[budget_x]]</f>
        <v>1.8762270037593987</v>
      </c>
      <c r="L9387" t="str" cm="1">
        <f t="array" ref="L9387">_xlfn.IFS(Table1[[#This Row],[score]]&gt;70,"high",Table1[[#This Row],[score]]&gt;50,"medium",Table1[[#This Row],[score]]&lt;=50,"low")</f>
        <v>medium</v>
      </c>
    </row>
    <row r="9388" spans="1:12" x14ac:dyDescent="0.3">
      <c r="A9388" t="s">
        <v>9018</v>
      </c>
      <c r="B9388" s="1">
        <v>40711</v>
      </c>
      <c r="C9388">
        <v>66</v>
      </c>
      <c r="D9388" t="s">
        <v>9</v>
      </c>
      <c r="E9388" t="s">
        <v>10</v>
      </c>
      <c r="F9388">
        <v>4000000</v>
      </c>
      <c r="G9388">
        <v>1989035</v>
      </c>
      <c r="H9388" t="s">
        <v>17</v>
      </c>
      <c r="I9388">
        <f>YEAR(Table1[[#This Row],[date]])</f>
        <v>2011</v>
      </c>
      <c r="J9388">
        <f>Table1[[#This Row],[revenue]]-Table1[[#This Row],[budget_x]]</f>
        <v>-2010965</v>
      </c>
      <c r="K9388" s="7">
        <f>Table1[[#This Row],[profit /loss ]]/Table1[[#This Row],[budget_x]]</f>
        <v>-0.50274125000000003</v>
      </c>
      <c r="L9388" t="str" cm="1">
        <f t="array" ref="L9388">_xlfn.IFS(Table1[[#This Row],[score]]&gt;70,"high",Table1[[#This Row],[score]]&gt;50,"medium",Table1[[#This Row],[score]]&lt;=50,"low")</f>
        <v>medium</v>
      </c>
    </row>
    <row r="9389" spans="1:12" x14ac:dyDescent="0.3">
      <c r="A9389" t="s">
        <v>9019</v>
      </c>
      <c r="B9389" s="1">
        <v>34586</v>
      </c>
      <c r="C9389">
        <v>61</v>
      </c>
      <c r="D9389" t="s">
        <v>9</v>
      </c>
      <c r="E9389" t="s">
        <v>10</v>
      </c>
      <c r="F9389">
        <v>28000000</v>
      </c>
      <c r="G9389">
        <v>30156002</v>
      </c>
      <c r="H9389" t="s">
        <v>11</v>
      </c>
      <c r="I9389">
        <f>YEAR(Table1[[#This Row],[date]])</f>
        <v>1994</v>
      </c>
      <c r="J9389">
        <f>Table1[[#This Row],[revenue]]-Table1[[#This Row],[budget_x]]</f>
        <v>2156002</v>
      </c>
      <c r="K9389" s="7">
        <f>Table1[[#This Row],[profit /loss ]]/Table1[[#This Row],[budget_x]]</f>
        <v>7.7000071428571432E-2</v>
      </c>
      <c r="L9389" t="str" cm="1">
        <f t="array" ref="L9389">_xlfn.IFS(Table1[[#This Row],[score]]&gt;70,"high",Table1[[#This Row],[score]]&gt;50,"medium",Table1[[#This Row],[score]]&lt;=50,"low")</f>
        <v>medium</v>
      </c>
    </row>
    <row r="9390" spans="1:12" x14ac:dyDescent="0.3">
      <c r="A9390" t="s">
        <v>9020</v>
      </c>
      <c r="B9390" s="1">
        <v>43629</v>
      </c>
      <c r="C9390">
        <v>66</v>
      </c>
      <c r="D9390" t="s">
        <v>9</v>
      </c>
      <c r="E9390" t="s">
        <v>10</v>
      </c>
      <c r="F9390">
        <v>66240000</v>
      </c>
      <c r="G9390">
        <v>320425004.60000002</v>
      </c>
      <c r="H9390" t="s">
        <v>11</v>
      </c>
      <c r="I9390">
        <f>YEAR(Table1[[#This Row],[date]])</f>
        <v>2019</v>
      </c>
      <c r="J9390">
        <f>Table1[[#This Row],[revenue]]-Table1[[#This Row],[budget_x]]</f>
        <v>254185004.60000002</v>
      </c>
      <c r="K9390" s="7">
        <f>Table1[[#This Row],[profit /loss ]]/Table1[[#This Row],[budget_x]]</f>
        <v>3.8373340066425126</v>
      </c>
      <c r="L9390" t="str" cm="1">
        <f t="array" ref="L9390">_xlfn.IFS(Table1[[#This Row],[score]]&gt;70,"high",Table1[[#This Row],[score]]&gt;50,"medium",Table1[[#This Row],[score]]&lt;=50,"low")</f>
        <v>medium</v>
      </c>
    </row>
    <row r="9391" spans="1:12" x14ac:dyDescent="0.3">
      <c r="A9391" t="s">
        <v>9021</v>
      </c>
      <c r="B9391" s="1">
        <v>42307</v>
      </c>
      <c r="C9391">
        <v>66</v>
      </c>
      <c r="D9391" t="s">
        <v>9</v>
      </c>
      <c r="E9391" t="s">
        <v>10</v>
      </c>
      <c r="F9391">
        <v>60000</v>
      </c>
      <c r="G9391">
        <v>0</v>
      </c>
      <c r="H9391" t="s">
        <v>11</v>
      </c>
      <c r="I9391">
        <f>YEAR(Table1[[#This Row],[date]])</f>
        <v>2015</v>
      </c>
      <c r="J9391">
        <f>Table1[[#This Row],[revenue]]-Table1[[#This Row],[budget_x]]</f>
        <v>-60000</v>
      </c>
      <c r="K9391" s="7">
        <f>Table1[[#This Row],[profit /loss ]]/Table1[[#This Row],[budget_x]]</f>
        <v>-1</v>
      </c>
      <c r="L9391" t="str" cm="1">
        <f t="array" ref="L9391">_xlfn.IFS(Table1[[#This Row],[score]]&gt;70,"high",Table1[[#This Row],[score]]&gt;50,"medium",Table1[[#This Row],[score]]&lt;=50,"low")</f>
        <v>medium</v>
      </c>
    </row>
    <row r="9392" spans="1:12" x14ac:dyDescent="0.3">
      <c r="A9392" t="s">
        <v>9022</v>
      </c>
      <c r="B9392" s="1">
        <v>41004</v>
      </c>
      <c r="C9392">
        <v>64</v>
      </c>
      <c r="D9392" t="s">
        <v>9</v>
      </c>
      <c r="E9392" t="s">
        <v>10</v>
      </c>
      <c r="F9392">
        <v>3485000</v>
      </c>
      <c r="G9392">
        <v>34564651</v>
      </c>
      <c r="H9392" t="s">
        <v>11</v>
      </c>
      <c r="I9392">
        <f>YEAR(Table1[[#This Row],[date]])</f>
        <v>2012</v>
      </c>
      <c r="J9392">
        <f>Table1[[#This Row],[revenue]]-Table1[[#This Row],[budget_x]]</f>
        <v>31079651</v>
      </c>
      <c r="K9392" s="7">
        <f>Table1[[#This Row],[profit /loss ]]/Table1[[#This Row],[budget_x]]</f>
        <v>8.9181208034433279</v>
      </c>
      <c r="L9392" t="str" cm="1">
        <f t="array" ref="L9392">_xlfn.IFS(Table1[[#This Row],[score]]&gt;70,"high",Table1[[#This Row],[score]]&gt;50,"medium",Table1[[#This Row],[score]]&lt;=50,"low")</f>
        <v>medium</v>
      </c>
    </row>
    <row r="9393" spans="1:12" x14ac:dyDescent="0.3">
      <c r="A9393" t="s">
        <v>9023</v>
      </c>
      <c r="B9393" s="1">
        <v>43553</v>
      </c>
      <c r="C9393">
        <v>67</v>
      </c>
      <c r="D9393" t="s">
        <v>9</v>
      </c>
      <c r="E9393" t="s">
        <v>1607</v>
      </c>
      <c r="F9393">
        <v>140800000</v>
      </c>
      <c r="G9393">
        <v>483308405.39999998</v>
      </c>
      <c r="H9393" t="s">
        <v>1019</v>
      </c>
      <c r="I9393">
        <f>YEAR(Table1[[#This Row],[date]])</f>
        <v>2019</v>
      </c>
      <c r="J9393">
        <f>Table1[[#This Row],[revenue]]-Table1[[#This Row],[budget_x]]</f>
        <v>342508405.39999998</v>
      </c>
      <c r="K9393" s="7">
        <f>Table1[[#This Row],[profit /loss ]]/Table1[[#This Row],[budget_x]]</f>
        <v>2.4325881065340909</v>
      </c>
      <c r="L9393" t="str" cm="1">
        <f t="array" ref="L9393">_xlfn.IFS(Table1[[#This Row],[score]]&gt;70,"high",Table1[[#This Row],[score]]&gt;50,"medium",Table1[[#This Row],[score]]&lt;=50,"low")</f>
        <v>medium</v>
      </c>
    </row>
    <row r="9394" spans="1:12" x14ac:dyDescent="0.3">
      <c r="A9394" t="s">
        <v>9024</v>
      </c>
      <c r="B9394" s="1">
        <v>41634</v>
      </c>
      <c r="C9394">
        <v>74</v>
      </c>
      <c r="D9394" t="s">
        <v>9</v>
      </c>
      <c r="E9394" t="s">
        <v>10</v>
      </c>
      <c r="F9394">
        <v>35000000</v>
      </c>
      <c r="G9394">
        <v>114962525</v>
      </c>
      <c r="H9394" t="s">
        <v>11</v>
      </c>
      <c r="I9394">
        <f>YEAR(Table1[[#This Row],[date]])</f>
        <v>2013</v>
      </c>
      <c r="J9394">
        <f>Table1[[#This Row],[revenue]]-Table1[[#This Row],[budget_x]]</f>
        <v>79962525</v>
      </c>
      <c r="K9394" s="7">
        <f>Table1[[#This Row],[profit /loss ]]/Table1[[#This Row],[budget_x]]</f>
        <v>2.2846435714285716</v>
      </c>
      <c r="L9394" t="str" cm="1">
        <f t="array" ref="L9394">_xlfn.IFS(Table1[[#This Row],[score]]&gt;70,"high",Table1[[#This Row],[score]]&gt;50,"medium",Table1[[#This Row],[score]]&lt;=50,"low")</f>
        <v>high</v>
      </c>
    </row>
    <row r="9395" spans="1:12" x14ac:dyDescent="0.3">
      <c r="A9395" t="s">
        <v>906</v>
      </c>
      <c r="B9395" s="1">
        <v>32695</v>
      </c>
      <c r="C9395">
        <v>77</v>
      </c>
      <c r="D9395" t="s">
        <v>9</v>
      </c>
      <c r="E9395" t="s">
        <v>86</v>
      </c>
      <c r="F9395">
        <v>40521514.600000001</v>
      </c>
      <c r="G9395">
        <v>2350174</v>
      </c>
      <c r="H9395" t="s">
        <v>87</v>
      </c>
      <c r="I9395">
        <f>YEAR(Table1[[#This Row],[date]])</f>
        <v>1989</v>
      </c>
      <c r="J9395">
        <f>Table1[[#This Row],[revenue]]-Table1[[#This Row],[budget_x]]</f>
        <v>-38171340.600000001</v>
      </c>
      <c r="K9395" s="7">
        <f>Table1[[#This Row],[profit /loss ]]/Table1[[#This Row],[budget_x]]</f>
        <v>-0.94200182240966879</v>
      </c>
      <c r="L9395" t="str" cm="1">
        <f t="array" ref="L9395">_xlfn.IFS(Table1[[#This Row],[score]]&gt;70,"high",Table1[[#This Row],[score]]&gt;50,"medium",Table1[[#This Row],[score]]&lt;=50,"low")</f>
        <v>high</v>
      </c>
    </row>
    <row r="9396" spans="1:12" x14ac:dyDescent="0.3">
      <c r="A9396" t="s">
        <v>9025</v>
      </c>
      <c r="B9396" s="1">
        <v>38394</v>
      </c>
      <c r="C9396">
        <v>66</v>
      </c>
      <c r="D9396" t="s">
        <v>9</v>
      </c>
      <c r="E9396" t="s">
        <v>10</v>
      </c>
      <c r="F9396">
        <v>2000000</v>
      </c>
      <c r="G9396">
        <v>691880</v>
      </c>
      <c r="H9396" t="s">
        <v>17</v>
      </c>
      <c r="I9396">
        <f>YEAR(Table1[[#This Row],[date]])</f>
        <v>2005</v>
      </c>
      <c r="J9396">
        <f>Table1[[#This Row],[revenue]]-Table1[[#This Row],[budget_x]]</f>
        <v>-1308120</v>
      </c>
      <c r="K9396" s="7">
        <f>Table1[[#This Row],[profit /loss ]]/Table1[[#This Row],[budget_x]]</f>
        <v>-0.65405999999999997</v>
      </c>
      <c r="L9396" t="str" cm="1">
        <f t="array" ref="L9396">_xlfn.IFS(Table1[[#This Row],[score]]&gt;70,"high",Table1[[#This Row],[score]]&gt;50,"medium",Table1[[#This Row],[score]]&lt;=50,"low")</f>
        <v>medium</v>
      </c>
    </row>
    <row r="9397" spans="1:12" x14ac:dyDescent="0.3">
      <c r="A9397" t="s">
        <v>9026</v>
      </c>
      <c r="B9397" s="1">
        <v>28127</v>
      </c>
      <c r="C9397">
        <v>68</v>
      </c>
      <c r="D9397" t="s">
        <v>9</v>
      </c>
      <c r="E9397" t="s">
        <v>10</v>
      </c>
      <c r="F9397">
        <v>6000000</v>
      </c>
      <c r="G9397">
        <v>33833201</v>
      </c>
      <c r="H9397" t="s">
        <v>11</v>
      </c>
      <c r="I9397">
        <f>YEAR(Table1[[#This Row],[date]])</f>
        <v>1977</v>
      </c>
      <c r="J9397">
        <f>Table1[[#This Row],[revenue]]-Table1[[#This Row],[budget_x]]</f>
        <v>27833201</v>
      </c>
      <c r="K9397" s="7">
        <f>Table1[[#This Row],[profit /loss ]]/Table1[[#This Row],[budget_x]]</f>
        <v>4.6388668333333332</v>
      </c>
      <c r="L9397" t="str" cm="1">
        <f t="array" ref="L9397">_xlfn.IFS(Table1[[#This Row],[score]]&gt;70,"high",Table1[[#This Row],[score]]&gt;50,"medium",Table1[[#This Row],[score]]&lt;=50,"low")</f>
        <v>medium</v>
      </c>
    </row>
    <row r="9398" spans="1:12" x14ac:dyDescent="0.3">
      <c r="A9398" t="s">
        <v>9027</v>
      </c>
      <c r="B9398" s="1">
        <v>26845</v>
      </c>
      <c r="C9398">
        <v>75</v>
      </c>
      <c r="D9398" t="s">
        <v>9</v>
      </c>
      <c r="E9398" t="s">
        <v>69</v>
      </c>
      <c r="F9398">
        <v>149600000</v>
      </c>
      <c r="G9398">
        <v>621285074.79999995</v>
      </c>
      <c r="H9398" t="s">
        <v>143</v>
      </c>
      <c r="I9398">
        <f>YEAR(Table1[[#This Row],[date]])</f>
        <v>1973</v>
      </c>
      <c r="J9398">
        <f>Table1[[#This Row],[revenue]]-Table1[[#This Row],[budget_x]]</f>
        <v>471685074.79999995</v>
      </c>
      <c r="K9398" s="7">
        <f>Table1[[#This Row],[profit /loss ]]/Table1[[#This Row],[budget_x]]</f>
        <v>3.1529750989304808</v>
      </c>
      <c r="L9398" t="str" cm="1">
        <f t="array" ref="L9398">_xlfn.IFS(Table1[[#This Row],[score]]&gt;70,"high",Table1[[#This Row],[score]]&gt;50,"medium",Table1[[#This Row],[score]]&lt;=50,"low")</f>
        <v>high</v>
      </c>
    </row>
    <row r="9399" spans="1:12" x14ac:dyDescent="0.3">
      <c r="A9399" t="s">
        <v>9028</v>
      </c>
      <c r="B9399" s="1">
        <v>39814</v>
      </c>
      <c r="C9399">
        <v>67</v>
      </c>
      <c r="D9399" t="s">
        <v>9</v>
      </c>
      <c r="E9399" t="s">
        <v>10</v>
      </c>
      <c r="F9399">
        <v>96400000</v>
      </c>
      <c r="G9399">
        <v>718575823.20000005</v>
      </c>
      <c r="H9399" t="s">
        <v>17</v>
      </c>
      <c r="I9399">
        <f>YEAR(Table1[[#This Row],[date]])</f>
        <v>2009</v>
      </c>
      <c r="J9399">
        <f>Table1[[#This Row],[revenue]]-Table1[[#This Row],[budget_x]]</f>
        <v>622175823.20000005</v>
      </c>
      <c r="K9399" s="7">
        <f>Table1[[#This Row],[profit /loss ]]/Table1[[#This Row],[budget_x]]</f>
        <v>6.4541060497925313</v>
      </c>
      <c r="L9399" t="str" cm="1">
        <f t="array" ref="L9399">_xlfn.IFS(Table1[[#This Row],[score]]&gt;70,"high",Table1[[#This Row],[score]]&gt;50,"medium",Table1[[#This Row],[score]]&lt;=50,"low")</f>
        <v>medium</v>
      </c>
    </row>
    <row r="9400" spans="1:12" x14ac:dyDescent="0.3">
      <c r="A9400" t="s">
        <v>9029</v>
      </c>
      <c r="B9400" s="1">
        <v>43959</v>
      </c>
      <c r="C9400">
        <v>61</v>
      </c>
      <c r="D9400" t="s">
        <v>9</v>
      </c>
      <c r="E9400" t="s">
        <v>10</v>
      </c>
      <c r="F9400">
        <v>127000000</v>
      </c>
      <c r="G9400">
        <v>398812949.60000002</v>
      </c>
      <c r="H9400" t="s">
        <v>17</v>
      </c>
      <c r="I9400">
        <f>YEAR(Table1[[#This Row],[date]])</f>
        <v>2020</v>
      </c>
      <c r="J9400">
        <f>Table1[[#This Row],[revenue]]-Table1[[#This Row],[budget_x]]</f>
        <v>271812949.60000002</v>
      </c>
      <c r="K9400" s="7">
        <f>Table1[[#This Row],[profit /loss ]]/Table1[[#This Row],[budget_x]]</f>
        <v>2.1402594456692916</v>
      </c>
      <c r="L9400" t="str" cm="1">
        <f t="array" ref="L9400">_xlfn.IFS(Table1[[#This Row],[score]]&gt;70,"high",Table1[[#This Row],[score]]&gt;50,"medium",Table1[[#This Row],[score]]&lt;=50,"low")</f>
        <v>medium</v>
      </c>
    </row>
    <row r="9401" spans="1:12" x14ac:dyDescent="0.3">
      <c r="A9401" t="s">
        <v>9030</v>
      </c>
      <c r="B9401" s="1">
        <v>16765</v>
      </c>
      <c r="C9401">
        <v>78</v>
      </c>
      <c r="D9401" t="s">
        <v>9</v>
      </c>
      <c r="E9401" t="s">
        <v>10</v>
      </c>
      <c r="F9401">
        <v>108000000</v>
      </c>
      <c r="G9401">
        <v>973912359</v>
      </c>
      <c r="H9401" t="s">
        <v>11</v>
      </c>
      <c r="I9401">
        <f>YEAR(Table1[[#This Row],[date]])</f>
        <v>1945</v>
      </c>
      <c r="J9401">
        <f>Table1[[#This Row],[revenue]]-Table1[[#This Row],[budget_x]]</f>
        <v>865912359</v>
      </c>
      <c r="K9401" s="7">
        <f>Table1[[#This Row],[profit /loss ]]/Table1[[#This Row],[budget_x]]</f>
        <v>8.017707027777778</v>
      </c>
      <c r="L9401" t="str" cm="1">
        <f t="array" ref="L9401">_xlfn.IFS(Table1[[#This Row],[score]]&gt;70,"high",Table1[[#This Row],[score]]&gt;50,"medium",Table1[[#This Row],[score]]&lt;=50,"low")</f>
        <v>high</v>
      </c>
    </row>
    <row r="9402" spans="1:12" x14ac:dyDescent="0.3">
      <c r="A9402" t="s">
        <v>1339</v>
      </c>
      <c r="B9402" s="1">
        <v>43524</v>
      </c>
      <c r="C9402">
        <v>69</v>
      </c>
      <c r="D9402" t="s">
        <v>9</v>
      </c>
      <c r="E9402" t="s">
        <v>10</v>
      </c>
      <c r="F9402">
        <v>74000000</v>
      </c>
      <c r="G9402">
        <v>333098256.19999999</v>
      </c>
      <c r="H9402" t="s">
        <v>17</v>
      </c>
      <c r="I9402">
        <f>YEAR(Table1[[#This Row],[date]])</f>
        <v>2019</v>
      </c>
      <c r="J9402">
        <f>Table1[[#This Row],[revenue]]-Table1[[#This Row],[budget_x]]</f>
        <v>259098256.19999999</v>
      </c>
      <c r="K9402" s="7">
        <f>Table1[[#This Row],[profit /loss ]]/Table1[[#This Row],[budget_x]]</f>
        <v>3.5013277864864865</v>
      </c>
      <c r="L9402" t="str" cm="1">
        <f t="array" ref="L9402">_xlfn.IFS(Table1[[#This Row],[score]]&gt;70,"high",Table1[[#This Row],[score]]&gt;50,"medium",Table1[[#This Row],[score]]&lt;=50,"low")</f>
        <v>medium</v>
      </c>
    </row>
    <row r="9403" spans="1:12" x14ac:dyDescent="0.3">
      <c r="A9403" t="s">
        <v>9031</v>
      </c>
      <c r="B9403" s="1">
        <v>34263</v>
      </c>
      <c r="C9403">
        <v>70</v>
      </c>
      <c r="D9403" t="s">
        <v>9</v>
      </c>
      <c r="E9403" t="s">
        <v>10</v>
      </c>
      <c r="F9403">
        <v>8000000</v>
      </c>
      <c r="G9403">
        <v>22549338</v>
      </c>
      <c r="H9403" t="s">
        <v>11</v>
      </c>
      <c r="I9403">
        <f>YEAR(Table1[[#This Row],[date]])</f>
        <v>1993</v>
      </c>
      <c r="J9403">
        <f>Table1[[#This Row],[revenue]]-Table1[[#This Row],[budget_x]]</f>
        <v>14549338</v>
      </c>
      <c r="K9403" s="7">
        <f>Table1[[#This Row],[profit /loss ]]/Table1[[#This Row],[budget_x]]</f>
        <v>1.8186672500000001</v>
      </c>
      <c r="L9403" t="str" cm="1">
        <f t="array" ref="L9403">_xlfn.IFS(Table1[[#This Row],[score]]&gt;70,"high",Table1[[#This Row],[score]]&gt;50,"medium",Table1[[#This Row],[score]]&lt;=50,"low")</f>
        <v>medium</v>
      </c>
    </row>
    <row r="9404" spans="1:12" x14ac:dyDescent="0.3">
      <c r="A9404" t="s">
        <v>9032</v>
      </c>
      <c r="B9404" s="1">
        <v>44588</v>
      </c>
      <c r="C9404">
        <v>64</v>
      </c>
      <c r="D9404" t="s">
        <v>9</v>
      </c>
      <c r="E9404" t="s">
        <v>15</v>
      </c>
      <c r="F9404">
        <v>51400000</v>
      </c>
      <c r="G9404">
        <v>379851763.19999999</v>
      </c>
      <c r="H9404" t="s">
        <v>72</v>
      </c>
      <c r="I9404">
        <f>YEAR(Table1[[#This Row],[date]])</f>
        <v>2022</v>
      </c>
      <c r="J9404">
        <f>Table1[[#This Row],[revenue]]-Table1[[#This Row],[budget_x]]</f>
        <v>328451763.19999999</v>
      </c>
      <c r="K9404" s="7">
        <f>Table1[[#This Row],[profit /loss ]]/Table1[[#This Row],[budget_x]]</f>
        <v>6.3901121245136183</v>
      </c>
      <c r="L9404" t="str" cm="1">
        <f t="array" ref="L9404">_xlfn.IFS(Table1[[#This Row],[score]]&gt;70,"high",Table1[[#This Row],[score]]&gt;50,"medium",Table1[[#This Row],[score]]&lt;=50,"low")</f>
        <v>medium</v>
      </c>
    </row>
    <row r="9405" spans="1:12" x14ac:dyDescent="0.3">
      <c r="A9405" t="s">
        <v>9033</v>
      </c>
      <c r="B9405" s="1">
        <v>35423</v>
      </c>
      <c r="C9405">
        <v>60</v>
      </c>
      <c r="D9405" t="s">
        <v>9</v>
      </c>
      <c r="E9405" t="s">
        <v>10</v>
      </c>
      <c r="F9405">
        <v>2084951.6</v>
      </c>
      <c r="G9405">
        <v>3692836</v>
      </c>
      <c r="H9405" t="s">
        <v>17</v>
      </c>
      <c r="I9405">
        <f>YEAR(Table1[[#This Row],[date]])</f>
        <v>1996</v>
      </c>
      <c r="J9405">
        <f>Table1[[#This Row],[revenue]]-Table1[[#This Row],[budget_x]]</f>
        <v>1607884.4</v>
      </c>
      <c r="K9405" s="7">
        <f>Table1[[#This Row],[profit /loss ]]/Table1[[#This Row],[budget_x]]</f>
        <v>0.77118547979722873</v>
      </c>
      <c r="L9405" t="str" cm="1">
        <f t="array" ref="L9405">_xlfn.IFS(Table1[[#This Row],[score]]&gt;70,"high",Table1[[#This Row],[score]]&gt;50,"medium",Table1[[#This Row],[score]]&lt;=50,"low")</f>
        <v>medium</v>
      </c>
    </row>
    <row r="9406" spans="1:12" x14ac:dyDescent="0.3">
      <c r="A9406" t="s">
        <v>9034</v>
      </c>
      <c r="B9406" s="1">
        <v>30155</v>
      </c>
      <c r="C9406">
        <v>53</v>
      </c>
      <c r="D9406" t="s">
        <v>9</v>
      </c>
      <c r="E9406" t="s">
        <v>10</v>
      </c>
      <c r="F9406">
        <v>97250080</v>
      </c>
      <c r="G9406">
        <v>462439605</v>
      </c>
      <c r="H9406" t="s">
        <v>17</v>
      </c>
      <c r="I9406">
        <f>YEAR(Table1[[#This Row],[date]])</f>
        <v>1982</v>
      </c>
      <c r="J9406">
        <f>Table1[[#This Row],[revenue]]-Table1[[#This Row],[budget_x]]</f>
        <v>365189525</v>
      </c>
      <c r="K9406" s="7">
        <f>Table1[[#This Row],[profit /loss ]]/Table1[[#This Row],[budget_x]]</f>
        <v>3.7551591217200029</v>
      </c>
      <c r="L9406" t="str" cm="1">
        <f t="array" ref="L9406">_xlfn.IFS(Table1[[#This Row],[score]]&gt;70,"high",Table1[[#This Row],[score]]&gt;50,"medium",Table1[[#This Row],[score]]&lt;=50,"low")</f>
        <v>medium</v>
      </c>
    </row>
    <row r="9407" spans="1:12" x14ac:dyDescent="0.3">
      <c r="A9407" t="s">
        <v>9035</v>
      </c>
      <c r="B9407" s="1">
        <v>23356</v>
      </c>
      <c r="C9407">
        <v>68</v>
      </c>
      <c r="D9407" t="s">
        <v>9</v>
      </c>
      <c r="E9407" t="s">
        <v>125</v>
      </c>
      <c r="F9407">
        <v>137400000</v>
      </c>
      <c r="G9407">
        <v>478297686.19999999</v>
      </c>
      <c r="H9407" t="s">
        <v>132</v>
      </c>
      <c r="I9407">
        <f>YEAR(Table1[[#This Row],[date]])</f>
        <v>1963</v>
      </c>
      <c r="J9407">
        <f>Table1[[#This Row],[revenue]]-Table1[[#This Row],[budget_x]]</f>
        <v>340897686.19999999</v>
      </c>
      <c r="K9407" s="7">
        <f>Table1[[#This Row],[profit /loss ]]/Table1[[#This Row],[budget_x]]</f>
        <v>2.4810603071324597</v>
      </c>
      <c r="L9407" t="str" cm="1">
        <f t="array" ref="L9407">_xlfn.IFS(Table1[[#This Row],[score]]&gt;70,"high",Table1[[#This Row],[score]]&gt;50,"medium",Table1[[#This Row],[score]]&lt;=50,"low")</f>
        <v>medium</v>
      </c>
    </row>
    <row r="9408" spans="1:12" x14ac:dyDescent="0.3">
      <c r="A9408" t="s">
        <v>9036</v>
      </c>
      <c r="B9408" s="1">
        <v>41242</v>
      </c>
      <c r="C9408">
        <v>51</v>
      </c>
      <c r="D9408" t="s">
        <v>9</v>
      </c>
      <c r="E9408" t="s">
        <v>171</v>
      </c>
      <c r="F9408">
        <v>61000000</v>
      </c>
      <c r="G9408">
        <v>61319383</v>
      </c>
      <c r="H9408" t="s">
        <v>11</v>
      </c>
      <c r="I9408">
        <f>YEAR(Table1[[#This Row],[date]])</f>
        <v>2012</v>
      </c>
      <c r="J9408">
        <f>Table1[[#This Row],[revenue]]-Table1[[#This Row],[budget_x]]</f>
        <v>319383</v>
      </c>
      <c r="K9408" s="7">
        <f>Table1[[#This Row],[profit /loss ]]/Table1[[#This Row],[budget_x]]</f>
        <v>5.2357868852459018E-3</v>
      </c>
      <c r="L9408" t="str" cm="1">
        <f t="array" ref="L9408">_xlfn.IFS(Table1[[#This Row],[score]]&gt;70,"high",Table1[[#This Row],[score]]&gt;50,"medium",Table1[[#This Row],[score]]&lt;=50,"low")</f>
        <v>medium</v>
      </c>
    </row>
    <row r="9409" spans="1:12" x14ac:dyDescent="0.3">
      <c r="A9409" t="s">
        <v>9037</v>
      </c>
      <c r="B9409" s="1">
        <v>35871</v>
      </c>
      <c r="C9409">
        <v>70</v>
      </c>
      <c r="D9409" t="s">
        <v>9</v>
      </c>
      <c r="E9409" t="s">
        <v>10</v>
      </c>
      <c r="F9409">
        <v>156000000</v>
      </c>
      <c r="G9409">
        <v>530112259.60000002</v>
      </c>
      <c r="H9409" t="s">
        <v>11</v>
      </c>
      <c r="I9409">
        <f>YEAR(Table1[[#This Row],[date]])</f>
        <v>1998</v>
      </c>
      <c r="J9409">
        <f>Table1[[#This Row],[revenue]]-Table1[[#This Row],[budget_x]]</f>
        <v>374112259.60000002</v>
      </c>
      <c r="K9409" s="7">
        <f>Table1[[#This Row],[profit /loss ]]/Table1[[#This Row],[budget_x]]</f>
        <v>2.3981555102564105</v>
      </c>
      <c r="L9409" t="str" cm="1">
        <f t="array" ref="L9409">_xlfn.IFS(Table1[[#This Row],[score]]&gt;70,"high",Table1[[#This Row],[score]]&gt;50,"medium",Table1[[#This Row],[score]]&lt;=50,"low")</f>
        <v>medium</v>
      </c>
    </row>
    <row r="9410" spans="1:12" x14ac:dyDescent="0.3">
      <c r="A9410" t="s">
        <v>9038</v>
      </c>
      <c r="B9410" s="1">
        <v>44518</v>
      </c>
      <c r="C9410">
        <v>69</v>
      </c>
      <c r="D9410" t="s">
        <v>9</v>
      </c>
      <c r="E9410" t="s">
        <v>10</v>
      </c>
      <c r="F9410">
        <v>143600000</v>
      </c>
      <c r="G9410">
        <v>309828687</v>
      </c>
      <c r="H9410" t="s">
        <v>11</v>
      </c>
      <c r="I9410">
        <f>YEAR(Table1[[#This Row],[date]])</f>
        <v>2021</v>
      </c>
      <c r="J9410">
        <f>Table1[[#This Row],[revenue]]-Table1[[#This Row],[budget_x]]</f>
        <v>166228687</v>
      </c>
      <c r="K9410" s="7">
        <f>Table1[[#This Row],[profit /loss ]]/Table1[[#This Row],[budget_x]]</f>
        <v>1.1575813857938719</v>
      </c>
      <c r="L9410" t="str" cm="1">
        <f t="array" ref="L9410">_xlfn.IFS(Table1[[#This Row],[score]]&gt;70,"high",Table1[[#This Row],[score]]&gt;50,"medium",Table1[[#This Row],[score]]&lt;=50,"low")</f>
        <v>medium</v>
      </c>
    </row>
    <row r="9411" spans="1:12" x14ac:dyDescent="0.3">
      <c r="A9411" t="s">
        <v>711</v>
      </c>
      <c r="B9411" s="1">
        <v>18994</v>
      </c>
      <c r="C9411">
        <v>75</v>
      </c>
      <c r="D9411" t="s">
        <v>9</v>
      </c>
      <c r="E9411" t="s">
        <v>171</v>
      </c>
      <c r="F9411">
        <v>160000000</v>
      </c>
      <c r="G9411">
        <v>1268697483</v>
      </c>
      <c r="H9411" t="s">
        <v>11</v>
      </c>
      <c r="I9411">
        <f>YEAR(Table1[[#This Row],[date]])</f>
        <v>1952</v>
      </c>
      <c r="J9411">
        <f>Table1[[#This Row],[revenue]]-Table1[[#This Row],[budget_x]]</f>
        <v>1108697483</v>
      </c>
      <c r="K9411" s="7">
        <f>Table1[[#This Row],[profit /loss ]]/Table1[[#This Row],[budget_x]]</f>
        <v>6.9293592687499999</v>
      </c>
      <c r="L9411" t="str" cm="1">
        <f t="array" ref="L9411">_xlfn.IFS(Table1[[#This Row],[score]]&gt;70,"high",Table1[[#This Row],[score]]&gt;50,"medium",Table1[[#This Row],[score]]&lt;=50,"low")</f>
        <v>high</v>
      </c>
    </row>
    <row r="9412" spans="1:12" x14ac:dyDescent="0.3">
      <c r="A9412" t="s">
        <v>711</v>
      </c>
      <c r="B9412" s="1">
        <v>18994</v>
      </c>
      <c r="C9412">
        <v>75</v>
      </c>
      <c r="D9412" t="s">
        <v>9</v>
      </c>
      <c r="E9412" t="s">
        <v>171</v>
      </c>
      <c r="F9412">
        <v>20000000</v>
      </c>
      <c r="G9412">
        <v>438656843</v>
      </c>
      <c r="H9412" t="s">
        <v>11</v>
      </c>
      <c r="I9412">
        <f>YEAR(Table1[[#This Row],[date]])</f>
        <v>1952</v>
      </c>
      <c r="J9412">
        <f>Table1[[#This Row],[revenue]]-Table1[[#This Row],[budget_x]]</f>
        <v>418656843</v>
      </c>
      <c r="K9412" s="7">
        <f>Table1[[#This Row],[profit /loss ]]/Table1[[#This Row],[budget_x]]</f>
        <v>20.932842149999999</v>
      </c>
      <c r="L9412" t="str" cm="1">
        <f t="array" ref="L9412">_xlfn.IFS(Table1[[#This Row],[score]]&gt;70,"high",Table1[[#This Row],[score]]&gt;50,"medium",Table1[[#This Row],[score]]&lt;=50,"low")</f>
        <v>high</v>
      </c>
    </row>
    <row r="9413" spans="1:12" x14ac:dyDescent="0.3">
      <c r="A9413" t="s">
        <v>9039</v>
      </c>
      <c r="B9413" s="1">
        <v>42922</v>
      </c>
      <c r="C9413">
        <v>60</v>
      </c>
      <c r="D9413" t="s">
        <v>9</v>
      </c>
      <c r="E9413" t="s">
        <v>74</v>
      </c>
      <c r="F9413">
        <v>73000000</v>
      </c>
      <c r="G9413">
        <v>544378189.39999998</v>
      </c>
      <c r="H9413" t="s">
        <v>75</v>
      </c>
      <c r="I9413">
        <f>YEAR(Table1[[#This Row],[date]])</f>
        <v>2017</v>
      </c>
      <c r="J9413">
        <f>Table1[[#This Row],[revenue]]-Table1[[#This Row],[budget_x]]</f>
        <v>471378189.39999998</v>
      </c>
      <c r="K9413" s="7">
        <f>Table1[[#This Row],[profit /loss ]]/Table1[[#This Row],[budget_x]]</f>
        <v>6.4572354712328766</v>
      </c>
      <c r="L9413" t="str" cm="1">
        <f t="array" ref="L9413">_xlfn.IFS(Table1[[#This Row],[score]]&gt;70,"high",Table1[[#This Row],[score]]&gt;50,"medium",Table1[[#This Row],[score]]&lt;=50,"low")</f>
        <v>medium</v>
      </c>
    </row>
    <row r="9414" spans="1:12" x14ac:dyDescent="0.3">
      <c r="A9414" t="s">
        <v>9040</v>
      </c>
      <c r="B9414" s="1">
        <v>41494</v>
      </c>
      <c r="C9414">
        <v>54</v>
      </c>
      <c r="D9414" t="s">
        <v>9</v>
      </c>
      <c r="E9414" t="s">
        <v>10</v>
      </c>
      <c r="F9414">
        <v>15000000</v>
      </c>
      <c r="G9414">
        <v>19145732</v>
      </c>
      <c r="H9414" t="s">
        <v>11</v>
      </c>
      <c r="I9414">
        <f>YEAR(Table1[[#This Row],[date]])</f>
        <v>2013</v>
      </c>
      <c r="J9414">
        <f>Table1[[#This Row],[revenue]]-Table1[[#This Row],[budget_x]]</f>
        <v>4145732</v>
      </c>
      <c r="K9414" s="7">
        <f>Table1[[#This Row],[profit /loss ]]/Table1[[#This Row],[budget_x]]</f>
        <v>0.27638213333333334</v>
      </c>
      <c r="L9414" t="str" cm="1">
        <f t="array" ref="L9414">_xlfn.IFS(Table1[[#This Row],[score]]&gt;70,"high",Table1[[#This Row],[score]]&gt;50,"medium",Table1[[#This Row],[score]]&lt;=50,"low")</f>
        <v>medium</v>
      </c>
    </row>
    <row r="9415" spans="1:12" x14ac:dyDescent="0.3">
      <c r="A9415" t="s">
        <v>9041</v>
      </c>
      <c r="B9415" s="1">
        <v>36912</v>
      </c>
      <c r="C9415">
        <v>69</v>
      </c>
      <c r="D9415" t="s">
        <v>9</v>
      </c>
      <c r="E9415" t="s">
        <v>10</v>
      </c>
      <c r="F9415">
        <v>108200000</v>
      </c>
      <c r="G9415">
        <v>405044027.80000001</v>
      </c>
      <c r="H9415" t="s">
        <v>17</v>
      </c>
      <c r="I9415">
        <f>YEAR(Table1[[#This Row],[date]])</f>
        <v>2001</v>
      </c>
      <c r="J9415">
        <f>Table1[[#This Row],[revenue]]-Table1[[#This Row],[budget_x]]</f>
        <v>296844027.80000001</v>
      </c>
      <c r="K9415" s="7">
        <f>Table1[[#This Row],[profit /loss ]]/Table1[[#This Row],[budget_x]]</f>
        <v>2.7434753031423291</v>
      </c>
      <c r="L9415" t="str" cm="1">
        <f t="array" ref="L9415">_xlfn.IFS(Table1[[#This Row],[score]]&gt;70,"high",Table1[[#This Row],[score]]&gt;50,"medium",Table1[[#This Row],[score]]&lt;=50,"low")</f>
        <v>medium</v>
      </c>
    </row>
    <row r="9416" spans="1:12" x14ac:dyDescent="0.3">
      <c r="A9416" t="s">
        <v>9042</v>
      </c>
      <c r="B9416" s="1">
        <v>43606</v>
      </c>
      <c r="C9416">
        <v>59</v>
      </c>
      <c r="D9416" t="s">
        <v>9</v>
      </c>
      <c r="E9416" t="s">
        <v>10</v>
      </c>
      <c r="F9416">
        <v>21690000</v>
      </c>
      <c r="G9416">
        <v>46115383</v>
      </c>
      <c r="H9416" t="s">
        <v>11</v>
      </c>
      <c r="I9416">
        <f>YEAR(Table1[[#This Row],[date]])</f>
        <v>2019</v>
      </c>
      <c r="J9416">
        <f>Table1[[#This Row],[revenue]]-Table1[[#This Row],[budget_x]]</f>
        <v>24425383</v>
      </c>
      <c r="K9416" s="7">
        <f>Table1[[#This Row],[profit /loss ]]/Table1[[#This Row],[budget_x]]</f>
        <v>1.1261126325495621</v>
      </c>
      <c r="L9416" t="str" cm="1">
        <f t="array" ref="L9416">_xlfn.IFS(Table1[[#This Row],[score]]&gt;70,"high",Table1[[#This Row],[score]]&gt;50,"medium",Table1[[#This Row],[score]]&lt;=50,"low")</f>
        <v>medium</v>
      </c>
    </row>
    <row r="9417" spans="1:12" x14ac:dyDescent="0.3">
      <c r="A9417" t="s">
        <v>9043</v>
      </c>
      <c r="B9417" s="1">
        <v>42250</v>
      </c>
      <c r="C9417">
        <v>76</v>
      </c>
      <c r="D9417" t="s">
        <v>9</v>
      </c>
      <c r="E9417" t="s">
        <v>10</v>
      </c>
      <c r="F9417">
        <v>8000000</v>
      </c>
      <c r="G9417">
        <v>9266180</v>
      </c>
      <c r="H9417" t="s">
        <v>11</v>
      </c>
      <c r="I9417">
        <f>YEAR(Table1[[#This Row],[date]])</f>
        <v>2015</v>
      </c>
      <c r="J9417">
        <f>Table1[[#This Row],[revenue]]-Table1[[#This Row],[budget_x]]</f>
        <v>1266180</v>
      </c>
      <c r="K9417" s="7">
        <f>Table1[[#This Row],[profit /loss ]]/Table1[[#This Row],[budget_x]]</f>
        <v>0.15827250000000001</v>
      </c>
      <c r="L9417" t="str" cm="1">
        <f t="array" ref="L9417">_xlfn.IFS(Table1[[#This Row],[score]]&gt;70,"high",Table1[[#This Row],[score]]&gt;50,"medium",Table1[[#This Row],[score]]&lt;=50,"low")</f>
        <v>high</v>
      </c>
    </row>
    <row r="9418" spans="1:12" x14ac:dyDescent="0.3">
      <c r="A9418" t="s">
        <v>9044</v>
      </c>
      <c r="B9418" s="1">
        <v>40351</v>
      </c>
      <c r="C9418">
        <v>81</v>
      </c>
      <c r="D9418" t="s">
        <v>9</v>
      </c>
      <c r="E9418" t="s">
        <v>10</v>
      </c>
      <c r="F9418">
        <v>172000000</v>
      </c>
      <c r="G9418">
        <v>580068063.60000002</v>
      </c>
      <c r="H9418" t="s">
        <v>17</v>
      </c>
      <c r="I9418">
        <f>YEAR(Table1[[#This Row],[date]])</f>
        <v>2010</v>
      </c>
      <c r="J9418">
        <f>Table1[[#This Row],[revenue]]-Table1[[#This Row],[budget_x]]</f>
        <v>408068063.60000002</v>
      </c>
      <c r="K9418" s="7">
        <f>Table1[[#This Row],[profit /loss ]]/Table1[[#This Row],[budget_x]]</f>
        <v>2.3724887418604652</v>
      </c>
      <c r="L9418" t="str" cm="1">
        <f t="array" ref="L9418">_xlfn.IFS(Table1[[#This Row],[score]]&gt;70,"high",Table1[[#This Row],[score]]&gt;50,"medium",Table1[[#This Row],[score]]&lt;=50,"low")</f>
        <v>high</v>
      </c>
    </row>
    <row r="9419" spans="1:12" x14ac:dyDescent="0.3">
      <c r="A9419" t="s">
        <v>9045</v>
      </c>
      <c r="B9419" s="1">
        <v>39401</v>
      </c>
      <c r="C9419">
        <v>71</v>
      </c>
      <c r="D9419" t="s">
        <v>9</v>
      </c>
      <c r="E9419" t="s">
        <v>10</v>
      </c>
      <c r="F9419">
        <v>15000000</v>
      </c>
      <c r="G9419">
        <v>4045770</v>
      </c>
      <c r="H9419" t="s">
        <v>11</v>
      </c>
      <c r="I9419">
        <f>YEAR(Table1[[#This Row],[date]])</f>
        <v>2007</v>
      </c>
      <c r="J9419">
        <f>Table1[[#This Row],[revenue]]-Table1[[#This Row],[budget_x]]</f>
        <v>-10954230</v>
      </c>
      <c r="K9419" s="7">
        <f>Table1[[#This Row],[profit /loss ]]/Table1[[#This Row],[budget_x]]</f>
        <v>-0.73028199999999999</v>
      </c>
      <c r="L9419" t="str" cm="1">
        <f t="array" ref="L9419">_xlfn.IFS(Table1[[#This Row],[score]]&gt;70,"high",Table1[[#This Row],[score]]&gt;50,"medium",Table1[[#This Row],[score]]&lt;=50,"low")</f>
        <v>high</v>
      </c>
    </row>
    <row r="9420" spans="1:12" x14ac:dyDescent="0.3">
      <c r="A9420" t="s">
        <v>9046</v>
      </c>
      <c r="B9420" s="1">
        <v>38827</v>
      </c>
      <c r="C9420">
        <v>59</v>
      </c>
      <c r="D9420" t="s">
        <v>9</v>
      </c>
      <c r="E9420" t="s">
        <v>10</v>
      </c>
      <c r="F9420">
        <v>2000000</v>
      </c>
      <c r="G9420">
        <v>12667</v>
      </c>
      <c r="H9420" t="s">
        <v>30</v>
      </c>
      <c r="I9420">
        <f>YEAR(Table1[[#This Row],[date]])</f>
        <v>2006</v>
      </c>
      <c r="J9420">
        <f>Table1[[#This Row],[revenue]]-Table1[[#This Row],[budget_x]]</f>
        <v>-1987333</v>
      </c>
      <c r="K9420" s="7">
        <f>Table1[[#This Row],[profit /loss ]]/Table1[[#This Row],[budget_x]]</f>
        <v>-0.99366650000000001</v>
      </c>
      <c r="L9420" t="str" cm="1">
        <f t="array" ref="L9420">_xlfn.IFS(Table1[[#This Row],[score]]&gt;70,"high",Table1[[#This Row],[score]]&gt;50,"medium",Table1[[#This Row],[score]]&lt;=50,"low")</f>
        <v>medium</v>
      </c>
    </row>
    <row r="9421" spans="1:12" x14ac:dyDescent="0.3">
      <c r="A9421" t="s">
        <v>4549</v>
      </c>
      <c r="B9421" s="1">
        <v>23236</v>
      </c>
      <c r="C9421">
        <v>67</v>
      </c>
      <c r="D9421" t="s">
        <v>9</v>
      </c>
      <c r="E9421" t="s">
        <v>10</v>
      </c>
      <c r="F9421">
        <v>250000</v>
      </c>
      <c r="G9421">
        <v>230103083.59999999</v>
      </c>
      <c r="H9421" t="s">
        <v>17</v>
      </c>
      <c r="I9421">
        <f>YEAR(Table1[[#This Row],[date]])</f>
        <v>1963</v>
      </c>
      <c r="J9421">
        <f>Table1[[#This Row],[revenue]]-Table1[[#This Row],[budget_x]]</f>
        <v>229853083.59999999</v>
      </c>
      <c r="K9421" s="7">
        <f>Table1[[#This Row],[profit /loss ]]/Table1[[#This Row],[budget_x]]</f>
        <v>919.41233439999996</v>
      </c>
      <c r="L9421" t="str" cm="1">
        <f t="array" ref="L9421">_xlfn.IFS(Table1[[#This Row],[score]]&gt;70,"high",Table1[[#This Row],[score]]&gt;50,"medium",Table1[[#This Row],[score]]&lt;=50,"low")</f>
        <v>medium</v>
      </c>
    </row>
    <row r="9422" spans="1:12" x14ac:dyDescent="0.3">
      <c r="A9422" t="s">
        <v>9047</v>
      </c>
      <c r="B9422" s="1">
        <v>44714</v>
      </c>
      <c r="C9422">
        <v>70</v>
      </c>
      <c r="D9422" t="s">
        <v>9</v>
      </c>
      <c r="E9422" t="s">
        <v>319</v>
      </c>
      <c r="F9422">
        <v>105580000</v>
      </c>
      <c r="G9422">
        <v>576693973.39999998</v>
      </c>
      <c r="H9422" t="s">
        <v>480</v>
      </c>
      <c r="I9422">
        <f>YEAR(Table1[[#This Row],[date]])</f>
        <v>2022</v>
      </c>
      <c r="J9422">
        <f>Table1[[#This Row],[revenue]]-Table1[[#This Row],[budget_x]]</f>
        <v>471113973.39999998</v>
      </c>
      <c r="K9422" s="7">
        <f>Table1[[#This Row],[profit /loss ]]/Table1[[#This Row],[budget_x]]</f>
        <v>4.4621516707709787</v>
      </c>
      <c r="L9422" t="str" cm="1">
        <f t="array" ref="L9422">_xlfn.IFS(Table1[[#This Row],[score]]&gt;70,"high",Table1[[#This Row],[score]]&gt;50,"medium",Table1[[#This Row],[score]]&lt;=50,"low")</f>
        <v>medium</v>
      </c>
    </row>
    <row r="9423" spans="1:12" x14ac:dyDescent="0.3">
      <c r="A9423" t="s">
        <v>9048</v>
      </c>
      <c r="B9423" s="1">
        <v>29352</v>
      </c>
      <c r="C9423">
        <v>65</v>
      </c>
      <c r="D9423" t="s">
        <v>9</v>
      </c>
      <c r="E9423" t="s">
        <v>10</v>
      </c>
      <c r="F9423">
        <v>116936595</v>
      </c>
      <c r="G9423">
        <v>901901930.60000002</v>
      </c>
      <c r="H9423" t="s">
        <v>17</v>
      </c>
      <c r="I9423">
        <f>YEAR(Table1[[#This Row],[date]])</f>
        <v>1980</v>
      </c>
      <c r="J9423">
        <f>Table1[[#This Row],[revenue]]-Table1[[#This Row],[budget_x]]</f>
        <v>784965335.60000002</v>
      </c>
      <c r="K9423" s="7">
        <f>Table1[[#This Row],[profit /loss ]]/Table1[[#This Row],[budget_x]]</f>
        <v>6.7127432229406034</v>
      </c>
      <c r="L9423" t="str" cm="1">
        <f t="array" ref="L9423">_xlfn.IFS(Table1[[#This Row],[score]]&gt;70,"high",Table1[[#This Row],[score]]&gt;50,"medium",Table1[[#This Row],[score]]&lt;=50,"low")</f>
        <v>medium</v>
      </c>
    </row>
    <row r="9424" spans="1:12" x14ac:dyDescent="0.3">
      <c r="A9424" t="s">
        <v>9049</v>
      </c>
      <c r="B9424" s="1">
        <v>43453</v>
      </c>
      <c r="C9424">
        <v>63</v>
      </c>
      <c r="D9424" t="s">
        <v>9</v>
      </c>
      <c r="E9424" t="s">
        <v>171</v>
      </c>
      <c r="F9424">
        <v>133000000</v>
      </c>
      <c r="G9424">
        <v>514236899.60000002</v>
      </c>
      <c r="H9424" t="s">
        <v>184</v>
      </c>
      <c r="I9424">
        <f>YEAR(Table1[[#This Row],[date]])</f>
        <v>2018</v>
      </c>
      <c r="J9424">
        <f>Table1[[#This Row],[revenue]]-Table1[[#This Row],[budget_x]]</f>
        <v>381236899.60000002</v>
      </c>
      <c r="K9424" s="7">
        <f>Table1[[#This Row],[profit /loss ]]/Table1[[#This Row],[budget_x]]</f>
        <v>2.8664428541353386</v>
      </c>
      <c r="L9424" t="str" cm="1">
        <f t="array" ref="L9424">_xlfn.IFS(Table1[[#This Row],[score]]&gt;70,"high",Table1[[#This Row],[score]]&gt;50,"medium",Table1[[#This Row],[score]]&lt;=50,"low")</f>
        <v>medium</v>
      </c>
    </row>
    <row r="9425" spans="1:12" x14ac:dyDescent="0.3">
      <c r="A9425" t="s">
        <v>9050</v>
      </c>
      <c r="B9425" s="1">
        <v>42307</v>
      </c>
      <c r="C9425">
        <v>73</v>
      </c>
      <c r="D9425" t="s">
        <v>9</v>
      </c>
      <c r="E9425" t="s">
        <v>10</v>
      </c>
      <c r="F9425">
        <v>14000000</v>
      </c>
      <c r="G9425">
        <v>37888043</v>
      </c>
      <c r="H9425" t="s">
        <v>30</v>
      </c>
      <c r="I9425">
        <f>YEAR(Table1[[#This Row],[date]])</f>
        <v>2015</v>
      </c>
      <c r="J9425">
        <f>Table1[[#This Row],[revenue]]-Table1[[#This Row],[budget_x]]</f>
        <v>23888043</v>
      </c>
      <c r="K9425" s="7">
        <f>Table1[[#This Row],[profit /loss ]]/Table1[[#This Row],[budget_x]]</f>
        <v>1.7062887857142857</v>
      </c>
      <c r="L9425" t="str" cm="1">
        <f t="array" ref="L9425">_xlfn.IFS(Table1[[#This Row],[score]]&gt;70,"high",Table1[[#This Row],[score]]&gt;50,"medium",Table1[[#This Row],[score]]&lt;=50,"low")</f>
        <v>high</v>
      </c>
    </row>
    <row r="9426" spans="1:12" x14ac:dyDescent="0.3">
      <c r="A9426" t="s">
        <v>9051</v>
      </c>
      <c r="B9426" s="1">
        <v>41542</v>
      </c>
      <c r="C9426">
        <v>70</v>
      </c>
      <c r="D9426" t="s">
        <v>9</v>
      </c>
      <c r="E9426" t="s">
        <v>10</v>
      </c>
      <c r="F9426">
        <v>20000000</v>
      </c>
      <c r="G9426">
        <v>16723377</v>
      </c>
      <c r="H9426" t="s">
        <v>11</v>
      </c>
      <c r="I9426">
        <f>YEAR(Table1[[#This Row],[date]])</f>
        <v>2013</v>
      </c>
      <c r="J9426">
        <f>Table1[[#This Row],[revenue]]-Table1[[#This Row],[budget_x]]</f>
        <v>-3276623</v>
      </c>
      <c r="K9426" s="7">
        <f>Table1[[#This Row],[profit /loss ]]/Table1[[#This Row],[budget_x]]</f>
        <v>-0.16383115000000001</v>
      </c>
      <c r="L9426" t="str" cm="1">
        <f t="array" ref="L9426">_xlfn.IFS(Table1[[#This Row],[score]]&gt;70,"high",Table1[[#This Row],[score]]&gt;50,"medium",Table1[[#This Row],[score]]&lt;=50,"low")</f>
        <v>medium</v>
      </c>
    </row>
    <row r="9427" spans="1:12" x14ac:dyDescent="0.3">
      <c r="A9427" t="s">
        <v>9052</v>
      </c>
      <c r="B9427" s="1">
        <v>32285</v>
      </c>
      <c r="C9427">
        <v>61</v>
      </c>
      <c r="D9427" t="s">
        <v>9</v>
      </c>
      <c r="E9427" t="s">
        <v>10</v>
      </c>
      <c r="F9427">
        <v>154800000</v>
      </c>
      <c r="G9427">
        <v>347940786.39999998</v>
      </c>
      <c r="H9427" t="s">
        <v>17</v>
      </c>
      <c r="I9427">
        <f>YEAR(Table1[[#This Row],[date]])</f>
        <v>1988</v>
      </c>
      <c r="J9427">
        <f>Table1[[#This Row],[revenue]]-Table1[[#This Row],[budget_x]]</f>
        <v>193140786.39999998</v>
      </c>
      <c r="K9427" s="7">
        <f>Table1[[#This Row],[profit /loss ]]/Table1[[#This Row],[budget_x]]</f>
        <v>1.2476794987080102</v>
      </c>
      <c r="L9427" t="str" cm="1">
        <f t="array" ref="L9427">_xlfn.IFS(Table1[[#This Row],[score]]&gt;70,"high",Table1[[#This Row],[score]]&gt;50,"medium",Table1[[#This Row],[score]]&lt;=50,"low")</f>
        <v>medium</v>
      </c>
    </row>
    <row r="9428" spans="1:12" x14ac:dyDescent="0.3">
      <c r="A9428" t="s">
        <v>9053</v>
      </c>
      <c r="B9428" s="1">
        <v>40095</v>
      </c>
      <c r="C9428">
        <v>70</v>
      </c>
      <c r="D9428" t="s">
        <v>9</v>
      </c>
      <c r="E9428" t="s">
        <v>10</v>
      </c>
      <c r="F9428">
        <v>70000000</v>
      </c>
      <c r="G9428">
        <v>38992292</v>
      </c>
      <c r="H9428" t="s">
        <v>17</v>
      </c>
      <c r="I9428">
        <f>YEAR(Table1[[#This Row],[date]])</f>
        <v>2009</v>
      </c>
      <c r="J9428">
        <f>Table1[[#This Row],[revenue]]-Table1[[#This Row],[budget_x]]</f>
        <v>-31007708</v>
      </c>
      <c r="K9428" s="7">
        <f>Table1[[#This Row],[profit /loss ]]/Table1[[#This Row],[budget_x]]</f>
        <v>-0.44296725714285712</v>
      </c>
      <c r="L9428" t="str" cm="1">
        <f t="array" ref="L9428">_xlfn.IFS(Table1[[#This Row],[score]]&gt;70,"high",Table1[[#This Row],[score]]&gt;50,"medium",Table1[[#This Row],[score]]&lt;=50,"low")</f>
        <v>medium</v>
      </c>
    </row>
    <row r="9429" spans="1:12" x14ac:dyDescent="0.3">
      <c r="A9429" t="s">
        <v>9054</v>
      </c>
      <c r="B9429" s="1">
        <v>39931</v>
      </c>
      <c r="C9429">
        <v>44</v>
      </c>
      <c r="D9429" t="s">
        <v>9</v>
      </c>
      <c r="E9429" t="s">
        <v>10</v>
      </c>
      <c r="F9429">
        <v>4000000</v>
      </c>
      <c r="G9429">
        <v>4100000</v>
      </c>
      <c r="H9429" t="s">
        <v>17</v>
      </c>
      <c r="I9429">
        <f>YEAR(Table1[[#This Row],[date]])</f>
        <v>2009</v>
      </c>
      <c r="J9429">
        <f>Table1[[#This Row],[revenue]]-Table1[[#This Row],[budget_x]]</f>
        <v>100000</v>
      </c>
      <c r="K9429" s="7">
        <f>Table1[[#This Row],[profit /loss ]]/Table1[[#This Row],[budget_x]]</f>
        <v>2.5000000000000001E-2</v>
      </c>
      <c r="L9429" t="str" cm="1">
        <f t="array" ref="L9429">_xlfn.IFS(Table1[[#This Row],[score]]&gt;70,"high",Table1[[#This Row],[score]]&gt;50,"medium",Table1[[#This Row],[score]]&lt;=50,"low")</f>
        <v>low</v>
      </c>
    </row>
    <row r="9430" spans="1:12" x14ac:dyDescent="0.3">
      <c r="A9430" t="s">
        <v>9055</v>
      </c>
      <c r="B9430" s="1">
        <v>42944</v>
      </c>
      <c r="C9430">
        <v>65</v>
      </c>
      <c r="D9430" t="s">
        <v>9</v>
      </c>
      <c r="E9430" t="s">
        <v>10</v>
      </c>
      <c r="F9430">
        <v>105800000</v>
      </c>
      <c r="G9430">
        <v>328287026.39999998</v>
      </c>
      <c r="H9430" t="s">
        <v>17</v>
      </c>
      <c r="I9430">
        <f>YEAR(Table1[[#This Row],[date]])</f>
        <v>2017</v>
      </c>
      <c r="J9430">
        <f>Table1[[#This Row],[revenue]]-Table1[[#This Row],[budget_x]]</f>
        <v>222487026.39999998</v>
      </c>
      <c r="K9430" s="7">
        <f>Table1[[#This Row],[profit /loss ]]/Table1[[#This Row],[budget_x]]</f>
        <v>2.1029019508506614</v>
      </c>
      <c r="L9430" t="str" cm="1">
        <f t="array" ref="L9430">_xlfn.IFS(Table1[[#This Row],[score]]&gt;70,"high",Table1[[#This Row],[score]]&gt;50,"medium",Table1[[#This Row],[score]]&lt;=50,"low")</f>
        <v>medium</v>
      </c>
    </row>
    <row r="9431" spans="1:12" x14ac:dyDescent="0.3">
      <c r="A9431" t="s">
        <v>9056</v>
      </c>
      <c r="B9431" s="1">
        <v>31261</v>
      </c>
      <c r="C9431">
        <v>45</v>
      </c>
      <c r="D9431" t="s">
        <v>9</v>
      </c>
      <c r="E9431" t="s">
        <v>10</v>
      </c>
      <c r="F9431">
        <v>700000</v>
      </c>
      <c r="G9431">
        <v>2264858.7999999998</v>
      </c>
      <c r="H9431" t="s">
        <v>17</v>
      </c>
      <c r="I9431">
        <f>YEAR(Table1[[#This Row],[date]])</f>
        <v>1985</v>
      </c>
      <c r="J9431">
        <f>Table1[[#This Row],[revenue]]-Table1[[#This Row],[budget_x]]</f>
        <v>1564858.7999999998</v>
      </c>
      <c r="K9431" s="7">
        <f>Table1[[#This Row],[profit /loss ]]/Table1[[#This Row],[budget_x]]</f>
        <v>2.2355125714285711</v>
      </c>
      <c r="L9431" t="str" cm="1">
        <f t="array" ref="L9431">_xlfn.IFS(Table1[[#This Row],[score]]&gt;70,"high",Table1[[#This Row],[score]]&gt;50,"medium",Table1[[#This Row],[score]]&lt;=50,"low")</f>
        <v>low</v>
      </c>
    </row>
    <row r="9432" spans="1:12" x14ac:dyDescent="0.3">
      <c r="A9432" t="s">
        <v>9057</v>
      </c>
      <c r="B9432" s="1">
        <v>39164</v>
      </c>
      <c r="C9432">
        <v>73</v>
      </c>
      <c r="D9432" t="s">
        <v>9</v>
      </c>
      <c r="E9432" t="s">
        <v>125</v>
      </c>
      <c r="F9432">
        <v>106000000</v>
      </c>
      <c r="G9432">
        <v>144565535.19999999</v>
      </c>
      <c r="H9432" t="s">
        <v>5321</v>
      </c>
      <c r="I9432">
        <f>YEAR(Table1[[#This Row],[date]])</f>
        <v>2007</v>
      </c>
      <c r="J9432">
        <f>Table1[[#This Row],[revenue]]-Table1[[#This Row],[budget_x]]</f>
        <v>38565535.199999988</v>
      </c>
      <c r="K9432" s="7">
        <f>Table1[[#This Row],[profit /loss ]]/Table1[[#This Row],[budget_x]]</f>
        <v>0.36382580377358481</v>
      </c>
      <c r="L9432" t="str" cm="1">
        <f t="array" ref="L9432">_xlfn.IFS(Table1[[#This Row],[score]]&gt;70,"high",Table1[[#This Row],[score]]&gt;50,"medium",Table1[[#This Row],[score]]&lt;=50,"low")</f>
        <v>high</v>
      </c>
    </row>
    <row r="9433" spans="1:12" x14ac:dyDescent="0.3">
      <c r="A9433" t="s">
        <v>9058</v>
      </c>
      <c r="B9433" s="1">
        <v>35537</v>
      </c>
      <c r="C9433">
        <v>64</v>
      </c>
      <c r="D9433" t="s">
        <v>9</v>
      </c>
      <c r="E9433" t="s">
        <v>10</v>
      </c>
      <c r="F9433">
        <v>41220000</v>
      </c>
      <c r="G9433">
        <v>97529550</v>
      </c>
      <c r="H9433" t="s">
        <v>11</v>
      </c>
      <c r="I9433">
        <f>YEAR(Table1[[#This Row],[date]])</f>
        <v>1997</v>
      </c>
      <c r="J9433">
        <f>Table1[[#This Row],[revenue]]-Table1[[#This Row],[budget_x]]</f>
        <v>56309550</v>
      </c>
      <c r="K9433" s="7">
        <f>Table1[[#This Row],[profit /loss ]]/Table1[[#This Row],[budget_x]]</f>
        <v>1.3660735080058224</v>
      </c>
      <c r="L9433" t="str" cm="1">
        <f t="array" ref="L9433">_xlfn.IFS(Table1[[#This Row],[score]]&gt;70,"high",Table1[[#This Row],[score]]&gt;50,"medium",Table1[[#This Row],[score]]&lt;=50,"low")</f>
        <v>medium</v>
      </c>
    </row>
    <row r="9434" spans="1:12" x14ac:dyDescent="0.3">
      <c r="A9434" t="s">
        <v>9059</v>
      </c>
      <c r="B9434" s="1">
        <v>40325</v>
      </c>
      <c r="C9434">
        <v>75</v>
      </c>
      <c r="D9434" t="s">
        <v>9</v>
      </c>
      <c r="E9434" t="s">
        <v>69</v>
      </c>
      <c r="F9434">
        <v>75600000</v>
      </c>
      <c r="G9434">
        <v>454911144.60000002</v>
      </c>
      <c r="H9434" t="s">
        <v>11</v>
      </c>
      <c r="I9434">
        <f>YEAR(Table1[[#This Row],[date]])</f>
        <v>2010</v>
      </c>
      <c r="J9434">
        <f>Table1[[#This Row],[revenue]]-Table1[[#This Row],[budget_x]]</f>
        <v>379311144.60000002</v>
      </c>
      <c r="K9434" s="7">
        <f>Table1[[#This Row],[profit /loss ]]/Table1[[#This Row],[budget_x]]</f>
        <v>5.0173431825396833</v>
      </c>
      <c r="L9434" t="str" cm="1">
        <f t="array" ref="L9434">_xlfn.IFS(Table1[[#This Row],[score]]&gt;70,"high",Table1[[#This Row],[score]]&gt;50,"medium",Table1[[#This Row],[score]]&lt;=50,"low")</f>
        <v>high</v>
      </c>
    </row>
    <row r="9435" spans="1:12" x14ac:dyDescent="0.3">
      <c r="A9435" t="s">
        <v>9060</v>
      </c>
      <c r="B9435" s="1">
        <v>37519</v>
      </c>
      <c r="C9435">
        <v>56</v>
      </c>
      <c r="D9435" t="s">
        <v>9</v>
      </c>
      <c r="E9435" t="s">
        <v>10</v>
      </c>
      <c r="F9435">
        <v>55000000</v>
      </c>
      <c r="G9435">
        <v>6632383</v>
      </c>
      <c r="H9435" t="s">
        <v>17</v>
      </c>
      <c r="I9435">
        <f>YEAR(Table1[[#This Row],[date]])</f>
        <v>2002</v>
      </c>
      <c r="J9435">
        <f>Table1[[#This Row],[revenue]]-Table1[[#This Row],[budget_x]]</f>
        <v>-48367617</v>
      </c>
      <c r="K9435" s="7">
        <f>Table1[[#This Row],[profit /loss ]]/Table1[[#This Row],[budget_x]]</f>
        <v>-0.87941121818181822</v>
      </c>
      <c r="L9435" t="str" cm="1">
        <f t="array" ref="L9435">_xlfn.IFS(Table1[[#This Row],[score]]&gt;70,"high",Table1[[#This Row],[score]]&gt;50,"medium",Table1[[#This Row],[score]]&lt;=50,"low")</f>
        <v>medium</v>
      </c>
    </row>
    <row r="9436" spans="1:12" x14ac:dyDescent="0.3">
      <c r="A9436" t="s">
        <v>9061</v>
      </c>
      <c r="B9436" s="1">
        <v>25228</v>
      </c>
      <c r="C9436">
        <v>75</v>
      </c>
      <c r="D9436" t="s">
        <v>9</v>
      </c>
      <c r="E9436" t="s">
        <v>95</v>
      </c>
      <c r="F9436">
        <v>146000000</v>
      </c>
      <c r="G9436">
        <v>725103574.39999998</v>
      </c>
      <c r="H9436" t="s">
        <v>184</v>
      </c>
      <c r="I9436">
        <f>YEAR(Table1[[#This Row],[date]])</f>
        <v>1969</v>
      </c>
      <c r="J9436">
        <f>Table1[[#This Row],[revenue]]-Table1[[#This Row],[budget_x]]</f>
        <v>579103574.39999998</v>
      </c>
      <c r="K9436" s="7">
        <f>Table1[[#This Row],[profit /loss ]]/Table1[[#This Row],[budget_x]]</f>
        <v>3.9664628383561644</v>
      </c>
      <c r="L9436" t="str" cm="1">
        <f t="array" ref="L9436">_xlfn.IFS(Table1[[#This Row],[score]]&gt;70,"high",Table1[[#This Row],[score]]&gt;50,"medium",Table1[[#This Row],[score]]&lt;=50,"low")</f>
        <v>high</v>
      </c>
    </row>
    <row r="9437" spans="1:12" x14ac:dyDescent="0.3">
      <c r="A9437" t="s">
        <v>9062</v>
      </c>
      <c r="B9437" s="1">
        <v>44357</v>
      </c>
      <c r="C9437">
        <v>61</v>
      </c>
      <c r="D9437" t="s">
        <v>9</v>
      </c>
      <c r="E9437" t="s">
        <v>253</v>
      </c>
      <c r="F9437">
        <v>150600000</v>
      </c>
      <c r="G9437">
        <v>414413080.19999999</v>
      </c>
      <c r="H9437" t="s">
        <v>254</v>
      </c>
      <c r="I9437">
        <f>YEAR(Table1[[#This Row],[date]])</f>
        <v>2021</v>
      </c>
      <c r="J9437">
        <f>Table1[[#This Row],[revenue]]-Table1[[#This Row],[budget_x]]</f>
        <v>263813080.19999999</v>
      </c>
      <c r="K9437" s="7">
        <f>Table1[[#This Row],[profit /loss ]]/Table1[[#This Row],[budget_x]]</f>
        <v>1.7517468804780876</v>
      </c>
      <c r="L9437" t="str" cm="1">
        <f t="array" ref="L9437">_xlfn.IFS(Table1[[#This Row],[score]]&gt;70,"high",Table1[[#This Row],[score]]&gt;50,"medium",Table1[[#This Row],[score]]&lt;=50,"low")</f>
        <v>medium</v>
      </c>
    </row>
    <row r="9438" spans="1:12" x14ac:dyDescent="0.3">
      <c r="A9438" t="s">
        <v>9063</v>
      </c>
      <c r="B9438" s="1">
        <v>29860</v>
      </c>
      <c r="C9438">
        <v>60</v>
      </c>
      <c r="D9438" t="s">
        <v>9</v>
      </c>
      <c r="E9438" t="s">
        <v>249</v>
      </c>
      <c r="F9438">
        <v>73800000</v>
      </c>
      <c r="G9438">
        <v>346352260.60000002</v>
      </c>
      <c r="H9438" t="s">
        <v>666</v>
      </c>
      <c r="I9438">
        <f>YEAR(Table1[[#This Row],[date]])</f>
        <v>1981</v>
      </c>
      <c r="J9438">
        <f>Table1[[#This Row],[revenue]]-Table1[[#This Row],[budget_x]]</f>
        <v>272552260.60000002</v>
      </c>
      <c r="K9438" s="7">
        <f>Table1[[#This Row],[profit /loss ]]/Table1[[#This Row],[budget_x]]</f>
        <v>3.6931200623306237</v>
      </c>
      <c r="L9438" t="str" cm="1">
        <f t="array" ref="L9438">_xlfn.IFS(Table1[[#This Row],[score]]&gt;70,"high",Table1[[#This Row],[score]]&gt;50,"medium",Table1[[#This Row],[score]]&lt;=50,"low")</f>
        <v>medium</v>
      </c>
    </row>
    <row r="9439" spans="1:12" x14ac:dyDescent="0.3">
      <c r="A9439" t="s">
        <v>2709</v>
      </c>
      <c r="B9439" s="1">
        <v>43322</v>
      </c>
      <c r="C9439">
        <v>55</v>
      </c>
      <c r="D9439" t="s">
        <v>9</v>
      </c>
      <c r="E9439" t="s">
        <v>10</v>
      </c>
      <c r="F9439">
        <v>26000000</v>
      </c>
      <c r="G9439">
        <v>160822438</v>
      </c>
      <c r="H9439" t="s">
        <v>17</v>
      </c>
      <c r="I9439">
        <f>YEAR(Table1[[#This Row],[date]])</f>
        <v>2018</v>
      </c>
      <c r="J9439">
        <f>Table1[[#This Row],[revenue]]-Table1[[#This Row],[budget_x]]</f>
        <v>134822438</v>
      </c>
      <c r="K9439" s="7">
        <f>Table1[[#This Row],[profit /loss ]]/Table1[[#This Row],[budget_x]]</f>
        <v>5.1854783846153847</v>
      </c>
      <c r="L9439" t="str" cm="1">
        <f t="array" ref="L9439">_xlfn.IFS(Table1[[#This Row],[score]]&gt;70,"high",Table1[[#This Row],[score]]&gt;50,"medium",Table1[[#This Row],[score]]&lt;=50,"low")</f>
        <v>medium</v>
      </c>
    </row>
    <row r="9440" spans="1:12" x14ac:dyDescent="0.3">
      <c r="A9440" t="s">
        <v>9064</v>
      </c>
      <c r="B9440" s="1">
        <v>36986</v>
      </c>
      <c r="C9440">
        <v>66</v>
      </c>
      <c r="D9440" t="s">
        <v>9</v>
      </c>
      <c r="E9440" t="s">
        <v>10</v>
      </c>
      <c r="F9440">
        <v>13000000</v>
      </c>
      <c r="G9440">
        <v>122244329</v>
      </c>
      <c r="H9440" t="s">
        <v>11</v>
      </c>
      <c r="I9440">
        <f>YEAR(Table1[[#This Row],[date]])</f>
        <v>2001</v>
      </c>
      <c r="J9440">
        <f>Table1[[#This Row],[revenue]]-Table1[[#This Row],[budget_x]]</f>
        <v>109244329</v>
      </c>
      <c r="K9440" s="7">
        <f>Table1[[#This Row],[profit /loss ]]/Table1[[#This Row],[budget_x]]</f>
        <v>8.4034099230769232</v>
      </c>
      <c r="L9440" t="str" cm="1">
        <f t="array" ref="L9440">_xlfn.IFS(Table1[[#This Row],[score]]&gt;70,"high",Table1[[#This Row],[score]]&gt;50,"medium",Table1[[#This Row],[score]]&lt;=50,"low")</f>
        <v>medium</v>
      </c>
    </row>
    <row r="9441" spans="1:12" x14ac:dyDescent="0.3">
      <c r="A9441" t="s">
        <v>9065</v>
      </c>
      <c r="B9441" s="1">
        <v>42644</v>
      </c>
      <c r="C9441">
        <v>74</v>
      </c>
      <c r="D9441" t="s">
        <v>9</v>
      </c>
      <c r="E9441" t="s">
        <v>10</v>
      </c>
      <c r="F9441">
        <v>151000000</v>
      </c>
      <c r="G9441">
        <v>412341375</v>
      </c>
      <c r="H9441" t="s">
        <v>17</v>
      </c>
      <c r="I9441">
        <f>YEAR(Table1[[#This Row],[date]])</f>
        <v>2016</v>
      </c>
      <c r="J9441">
        <f>Table1[[#This Row],[revenue]]-Table1[[#This Row],[budget_x]]</f>
        <v>261341375</v>
      </c>
      <c r="K9441" s="7">
        <f>Table1[[#This Row],[profit /loss ]]/Table1[[#This Row],[budget_x]]</f>
        <v>1.7307375827814571</v>
      </c>
      <c r="L9441" t="str" cm="1">
        <f t="array" ref="L9441">_xlfn.IFS(Table1[[#This Row],[score]]&gt;70,"high",Table1[[#This Row],[score]]&gt;50,"medium",Table1[[#This Row],[score]]&lt;=50,"low")</f>
        <v>high</v>
      </c>
    </row>
    <row r="9442" spans="1:12" x14ac:dyDescent="0.3">
      <c r="A9442" t="s">
        <v>9066</v>
      </c>
      <c r="B9442" s="1">
        <v>35446</v>
      </c>
      <c r="C9442">
        <v>57</v>
      </c>
      <c r="D9442" t="s">
        <v>9</v>
      </c>
      <c r="E9442" t="s">
        <v>10</v>
      </c>
      <c r="F9442">
        <v>55000000</v>
      </c>
      <c r="G9442">
        <v>60209334</v>
      </c>
      <c r="H9442" t="s">
        <v>11</v>
      </c>
      <c r="I9442">
        <f>YEAR(Table1[[#This Row],[date]])</f>
        <v>1997</v>
      </c>
      <c r="J9442">
        <f>Table1[[#This Row],[revenue]]-Table1[[#This Row],[budget_x]]</f>
        <v>5209334</v>
      </c>
      <c r="K9442" s="7">
        <f>Table1[[#This Row],[profit /loss ]]/Table1[[#This Row],[budget_x]]</f>
        <v>9.4715163636363633E-2</v>
      </c>
      <c r="L9442" t="str" cm="1">
        <f t="array" ref="L9442">_xlfn.IFS(Table1[[#This Row],[score]]&gt;70,"high",Table1[[#This Row],[score]]&gt;50,"medium",Table1[[#This Row],[score]]&lt;=50,"low")</f>
        <v>medium</v>
      </c>
    </row>
    <row r="9443" spans="1:12" x14ac:dyDescent="0.3">
      <c r="A9443" t="s">
        <v>9067</v>
      </c>
      <c r="B9443" s="1">
        <v>42768</v>
      </c>
      <c r="C9443">
        <v>70</v>
      </c>
      <c r="D9443" t="s">
        <v>9</v>
      </c>
      <c r="E9443" t="s">
        <v>10</v>
      </c>
      <c r="F9443">
        <v>18000000</v>
      </c>
      <c r="G9443">
        <v>42067430</v>
      </c>
      <c r="H9443" t="s">
        <v>11</v>
      </c>
      <c r="I9443">
        <f>YEAR(Table1[[#This Row],[date]])</f>
        <v>2017</v>
      </c>
      <c r="J9443">
        <f>Table1[[#This Row],[revenue]]-Table1[[#This Row],[budget_x]]</f>
        <v>24067430</v>
      </c>
      <c r="K9443" s="7">
        <f>Table1[[#This Row],[profit /loss ]]/Table1[[#This Row],[budget_x]]</f>
        <v>1.3370794444444445</v>
      </c>
      <c r="L9443" t="str" cm="1">
        <f t="array" ref="L9443">_xlfn.IFS(Table1[[#This Row],[score]]&gt;70,"high",Table1[[#This Row],[score]]&gt;50,"medium",Table1[[#This Row],[score]]&lt;=50,"low")</f>
        <v>medium</v>
      </c>
    </row>
    <row r="9444" spans="1:12" x14ac:dyDescent="0.3">
      <c r="A9444" t="s">
        <v>9068</v>
      </c>
      <c r="B9444" s="1">
        <v>32374</v>
      </c>
      <c r="C9444">
        <v>59</v>
      </c>
      <c r="D9444" t="s">
        <v>9</v>
      </c>
      <c r="E9444" t="s">
        <v>10</v>
      </c>
      <c r="F9444">
        <v>10000000</v>
      </c>
      <c r="G9444">
        <v>21486757</v>
      </c>
      <c r="H9444" t="s">
        <v>17</v>
      </c>
      <c r="I9444">
        <f>YEAR(Table1[[#This Row],[date]])</f>
        <v>1988</v>
      </c>
      <c r="J9444">
        <f>Table1[[#This Row],[revenue]]-Table1[[#This Row],[budget_x]]</f>
        <v>11486757</v>
      </c>
      <c r="K9444" s="7">
        <f>Table1[[#This Row],[profit /loss ]]/Table1[[#This Row],[budget_x]]</f>
        <v>1.1486757000000001</v>
      </c>
      <c r="L9444" t="str" cm="1">
        <f t="array" ref="L9444">_xlfn.IFS(Table1[[#This Row],[score]]&gt;70,"high",Table1[[#This Row],[score]]&gt;50,"medium",Table1[[#This Row],[score]]&lt;=50,"low")</f>
        <v>medium</v>
      </c>
    </row>
    <row r="9445" spans="1:12" x14ac:dyDescent="0.3">
      <c r="A9445" t="s">
        <v>9069</v>
      </c>
      <c r="B9445" s="1">
        <v>43095</v>
      </c>
      <c r="C9445">
        <v>75</v>
      </c>
      <c r="D9445" t="s">
        <v>9</v>
      </c>
      <c r="E9445" t="s">
        <v>10</v>
      </c>
      <c r="F9445">
        <v>669601.4</v>
      </c>
      <c r="G9445">
        <v>477815</v>
      </c>
      <c r="H9445" t="s">
        <v>11</v>
      </c>
      <c r="I9445">
        <f>YEAR(Table1[[#This Row],[date]])</f>
        <v>2017</v>
      </c>
      <c r="J9445">
        <f>Table1[[#This Row],[revenue]]-Table1[[#This Row],[budget_x]]</f>
        <v>-191786.40000000002</v>
      </c>
      <c r="K9445" s="7">
        <f>Table1[[#This Row],[profit /loss ]]/Table1[[#This Row],[budget_x]]</f>
        <v>-0.28641875599423777</v>
      </c>
      <c r="L9445" t="str" cm="1">
        <f t="array" ref="L9445">_xlfn.IFS(Table1[[#This Row],[score]]&gt;70,"high",Table1[[#This Row],[score]]&gt;50,"medium",Table1[[#This Row],[score]]&lt;=50,"low")</f>
        <v>high</v>
      </c>
    </row>
    <row r="9446" spans="1:12" x14ac:dyDescent="0.3">
      <c r="A9446" t="s">
        <v>9070</v>
      </c>
      <c r="B9446" s="1">
        <v>39518</v>
      </c>
      <c r="C9446">
        <v>72</v>
      </c>
      <c r="D9446" t="s">
        <v>9</v>
      </c>
      <c r="E9446" t="s">
        <v>10</v>
      </c>
      <c r="F9446">
        <v>7000000</v>
      </c>
      <c r="G9446">
        <v>8900000</v>
      </c>
      <c r="H9446" t="s">
        <v>11</v>
      </c>
      <c r="I9446">
        <f>YEAR(Table1[[#This Row],[date]])</f>
        <v>2008</v>
      </c>
      <c r="J9446">
        <f>Table1[[#This Row],[revenue]]-Table1[[#This Row],[budget_x]]</f>
        <v>1900000</v>
      </c>
      <c r="K9446" s="7">
        <f>Table1[[#This Row],[profit /loss ]]/Table1[[#This Row],[budget_x]]</f>
        <v>0.27142857142857141</v>
      </c>
      <c r="L9446" t="str" cm="1">
        <f t="array" ref="L9446">_xlfn.IFS(Table1[[#This Row],[score]]&gt;70,"high",Table1[[#This Row],[score]]&gt;50,"medium",Table1[[#This Row],[score]]&lt;=50,"low")</f>
        <v>high</v>
      </c>
    </row>
    <row r="9447" spans="1:12" x14ac:dyDescent="0.3">
      <c r="A9447" t="s">
        <v>9071</v>
      </c>
      <c r="B9447" s="1">
        <v>36244</v>
      </c>
      <c r="C9447">
        <v>75</v>
      </c>
      <c r="D9447" t="s">
        <v>9</v>
      </c>
      <c r="E9447" t="s">
        <v>10</v>
      </c>
      <c r="F9447">
        <v>3000000</v>
      </c>
      <c r="G9447">
        <v>5746453</v>
      </c>
      <c r="H9447" t="s">
        <v>11</v>
      </c>
      <c r="I9447">
        <f>YEAR(Table1[[#This Row],[date]])</f>
        <v>1999</v>
      </c>
      <c r="J9447">
        <f>Table1[[#This Row],[revenue]]-Table1[[#This Row],[budget_x]]</f>
        <v>2746453</v>
      </c>
      <c r="K9447" s="7">
        <f>Table1[[#This Row],[profit /loss ]]/Table1[[#This Row],[budget_x]]</f>
        <v>0.91548433333333334</v>
      </c>
      <c r="L9447" t="str" cm="1">
        <f t="array" ref="L9447">_xlfn.IFS(Table1[[#This Row],[score]]&gt;70,"high",Table1[[#This Row],[score]]&gt;50,"medium",Table1[[#This Row],[score]]&lt;=50,"low")</f>
        <v>high</v>
      </c>
    </row>
    <row r="9448" spans="1:12" x14ac:dyDescent="0.3">
      <c r="A9448" t="s">
        <v>9072</v>
      </c>
      <c r="B9448" s="1">
        <v>44698</v>
      </c>
      <c r="C9448">
        <v>72</v>
      </c>
      <c r="D9448" t="s">
        <v>9</v>
      </c>
      <c r="E9448" t="s">
        <v>15</v>
      </c>
      <c r="F9448">
        <v>71000000</v>
      </c>
      <c r="G9448">
        <v>493770790.60000002</v>
      </c>
      <c r="H9448" t="s">
        <v>52</v>
      </c>
      <c r="I9448">
        <f>YEAR(Table1[[#This Row],[date]])</f>
        <v>2022</v>
      </c>
      <c r="J9448">
        <f>Table1[[#This Row],[revenue]]-Table1[[#This Row],[budget_x]]</f>
        <v>422770790.60000002</v>
      </c>
      <c r="K9448" s="7">
        <f>Table1[[#This Row],[profit /loss ]]/Table1[[#This Row],[budget_x]]</f>
        <v>5.9545181774647888</v>
      </c>
      <c r="L9448" t="str" cm="1">
        <f t="array" ref="L9448">_xlfn.IFS(Table1[[#This Row],[score]]&gt;70,"high",Table1[[#This Row],[score]]&gt;50,"medium",Table1[[#This Row],[score]]&lt;=50,"low")</f>
        <v>high</v>
      </c>
    </row>
    <row r="9449" spans="1:12" x14ac:dyDescent="0.3">
      <c r="A9449" t="s">
        <v>9073</v>
      </c>
      <c r="B9449" s="1">
        <v>42661</v>
      </c>
      <c r="C9449">
        <v>62</v>
      </c>
      <c r="D9449" t="s">
        <v>9</v>
      </c>
      <c r="E9449" t="s">
        <v>10</v>
      </c>
      <c r="F9449">
        <v>9288225.8000000007</v>
      </c>
      <c r="G9449">
        <v>2225698</v>
      </c>
      <c r="H9449" t="s">
        <v>11</v>
      </c>
      <c r="I9449">
        <f>YEAR(Table1[[#This Row],[date]])</f>
        <v>2016</v>
      </c>
      <c r="J9449">
        <f>Table1[[#This Row],[revenue]]-Table1[[#This Row],[budget_x]]</f>
        <v>-7062527.8000000007</v>
      </c>
      <c r="K9449" s="7">
        <f>Table1[[#This Row],[profit /loss ]]/Table1[[#This Row],[budget_x]]</f>
        <v>-0.76037425791263602</v>
      </c>
      <c r="L9449" t="str" cm="1">
        <f t="array" ref="L9449">_xlfn.IFS(Table1[[#This Row],[score]]&gt;70,"high",Table1[[#This Row],[score]]&gt;50,"medium",Table1[[#This Row],[score]]&lt;=50,"low")</f>
        <v>medium</v>
      </c>
    </row>
    <row r="9450" spans="1:12" x14ac:dyDescent="0.3">
      <c r="A9450" t="s">
        <v>9074</v>
      </c>
      <c r="B9450" s="1">
        <v>42663</v>
      </c>
      <c r="C9450">
        <v>61</v>
      </c>
      <c r="D9450" t="s">
        <v>9</v>
      </c>
      <c r="E9450" t="s">
        <v>10</v>
      </c>
      <c r="F9450">
        <v>40000000</v>
      </c>
      <c r="G9450">
        <v>28804426</v>
      </c>
      <c r="H9450" t="s">
        <v>11</v>
      </c>
      <c r="I9450">
        <f>YEAR(Table1[[#This Row],[date]])</f>
        <v>2016</v>
      </c>
      <c r="J9450">
        <f>Table1[[#This Row],[revenue]]-Table1[[#This Row],[budget_x]]</f>
        <v>-11195574</v>
      </c>
      <c r="K9450" s="7">
        <f>Table1[[#This Row],[profit /loss ]]/Table1[[#This Row],[budget_x]]</f>
        <v>-0.27988934999999998</v>
      </c>
      <c r="L9450" t="str" cm="1">
        <f t="array" ref="L9450">_xlfn.IFS(Table1[[#This Row],[score]]&gt;70,"high",Table1[[#This Row],[score]]&gt;50,"medium",Table1[[#This Row],[score]]&lt;=50,"low")</f>
        <v>medium</v>
      </c>
    </row>
    <row r="9451" spans="1:12" x14ac:dyDescent="0.3">
      <c r="A9451" t="s">
        <v>9075</v>
      </c>
      <c r="B9451" s="1">
        <v>43213</v>
      </c>
      <c r="C9451">
        <v>73</v>
      </c>
      <c r="D9451" t="s">
        <v>9</v>
      </c>
      <c r="E9451" t="s">
        <v>10</v>
      </c>
      <c r="F9451">
        <v>7048000</v>
      </c>
      <c r="G9451">
        <v>13406883</v>
      </c>
      <c r="H9451" t="s">
        <v>11</v>
      </c>
      <c r="I9451">
        <f>YEAR(Table1[[#This Row],[date]])</f>
        <v>2018</v>
      </c>
      <c r="J9451">
        <f>Table1[[#This Row],[revenue]]-Table1[[#This Row],[budget_x]]</f>
        <v>6358883</v>
      </c>
      <c r="K9451" s="7">
        <f>Table1[[#This Row],[profit /loss ]]/Table1[[#This Row],[budget_x]]</f>
        <v>0.90222517026106697</v>
      </c>
      <c r="L9451" t="str" cm="1">
        <f t="array" ref="L9451">_xlfn.IFS(Table1[[#This Row],[score]]&gt;70,"high",Table1[[#This Row],[score]]&gt;50,"medium",Table1[[#This Row],[score]]&lt;=50,"low")</f>
        <v>high</v>
      </c>
    </row>
    <row r="9452" spans="1:12" x14ac:dyDescent="0.3">
      <c r="A9452" t="s">
        <v>9076</v>
      </c>
      <c r="B9452" s="1">
        <v>41848</v>
      </c>
      <c r="C9452">
        <v>75</v>
      </c>
      <c r="D9452" t="s">
        <v>9</v>
      </c>
      <c r="E9452" t="s">
        <v>10</v>
      </c>
      <c r="F9452">
        <v>127200000</v>
      </c>
      <c r="G9452">
        <v>564158441.39999998</v>
      </c>
      <c r="H9452" t="s">
        <v>17</v>
      </c>
      <c r="I9452">
        <f>YEAR(Table1[[#This Row],[date]])</f>
        <v>2014</v>
      </c>
      <c r="J9452">
        <f>Table1[[#This Row],[revenue]]-Table1[[#This Row],[budget_x]]</f>
        <v>436958441.39999998</v>
      </c>
      <c r="K9452" s="7">
        <f>Table1[[#This Row],[profit /loss ]]/Table1[[#This Row],[budget_x]]</f>
        <v>3.4352078726415094</v>
      </c>
      <c r="L9452" t="str" cm="1">
        <f t="array" ref="L9452">_xlfn.IFS(Table1[[#This Row],[score]]&gt;70,"high",Table1[[#This Row],[score]]&gt;50,"medium",Table1[[#This Row],[score]]&lt;=50,"low")</f>
        <v>high</v>
      </c>
    </row>
    <row r="9453" spans="1:12" x14ac:dyDescent="0.3">
      <c r="A9453" t="s">
        <v>9077</v>
      </c>
      <c r="B9453" s="1">
        <v>39922</v>
      </c>
      <c r="C9453">
        <v>73</v>
      </c>
      <c r="D9453" t="s">
        <v>9</v>
      </c>
      <c r="E9453" t="s">
        <v>10</v>
      </c>
      <c r="F9453">
        <v>106000000</v>
      </c>
      <c r="G9453">
        <v>144565535.19999999</v>
      </c>
      <c r="H9453" t="s">
        <v>17</v>
      </c>
      <c r="I9453">
        <f>YEAR(Table1[[#This Row],[date]])</f>
        <v>2009</v>
      </c>
      <c r="J9453">
        <f>Table1[[#This Row],[revenue]]-Table1[[#This Row],[budget_x]]</f>
        <v>38565535.199999988</v>
      </c>
      <c r="K9453" s="7">
        <f>Table1[[#This Row],[profit /loss ]]/Table1[[#This Row],[budget_x]]</f>
        <v>0.36382580377358481</v>
      </c>
      <c r="L9453" t="str" cm="1">
        <f t="array" ref="L9453">_xlfn.IFS(Table1[[#This Row],[score]]&gt;70,"high",Table1[[#This Row],[score]]&gt;50,"medium",Table1[[#This Row],[score]]&lt;=50,"low")</f>
        <v>high</v>
      </c>
    </row>
    <row r="9454" spans="1:12" x14ac:dyDescent="0.3">
      <c r="A9454" t="s">
        <v>9078</v>
      </c>
      <c r="B9454" s="1">
        <v>23328</v>
      </c>
      <c r="C9454">
        <v>66</v>
      </c>
      <c r="D9454" t="s">
        <v>9</v>
      </c>
      <c r="E9454" t="s">
        <v>10</v>
      </c>
      <c r="F9454">
        <v>83800000</v>
      </c>
      <c r="G9454">
        <v>408428437.39999998</v>
      </c>
      <c r="H9454" t="s">
        <v>17</v>
      </c>
      <c r="I9454">
        <f>YEAR(Table1[[#This Row],[date]])</f>
        <v>1963</v>
      </c>
      <c r="J9454">
        <f>Table1[[#This Row],[revenue]]-Table1[[#This Row],[budget_x]]</f>
        <v>324628437.39999998</v>
      </c>
      <c r="K9454" s="7">
        <f>Table1[[#This Row],[profit /loss ]]/Table1[[#This Row],[budget_x]]</f>
        <v>3.8738477016706443</v>
      </c>
      <c r="L9454" t="str" cm="1">
        <f t="array" ref="L9454">_xlfn.IFS(Table1[[#This Row],[score]]&gt;70,"high",Table1[[#This Row],[score]]&gt;50,"medium",Table1[[#This Row],[score]]&lt;=50,"low")</f>
        <v>medium</v>
      </c>
    </row>
    <row r="9455" spans="1:12" x14ac:dyDescent="0.3">
      <c r="A9455" t="s">
        <v>9079</v>
      </c>
      <c r="B9455" s="1">
        <v>35993</v>
      </c>
      <c r="C9455">
        <v>65</v>
      </c>
      <c r="D9455" t="s">
        <v>9</v>
      </c>
      <c r="E9455" t="s">
        <v>305</v>
      </c>
      <c r="F9455">
        <v>2500000</v>
      </c>
      <c r="G9455">
        <v>7235</v>
      </c>
      <c r="H9455" t="s">
        <v>306</v>
      </c>
      <c r="I9455">
        <f>YEAR(Table1[[#This Row],[date]])</f>
        <v>1998</v>
      </c>
      <c r="J9455">
        <f>Table1[[#This Row],[revenue]]-Table1[[#This Row],[budget_x]]</f>
        <v>-2492765</v>
      </c>
      <c r="K9455" s="7">
        <f>Table1[[#This Row],[profit /loss ]]/Table1[[#This Row],[budget_x]]</f>
        <v>-0.99710600000000005</v>
      </c>
      <c r="L9455" t="str" cm="1">
        <f t="array" ref="L9455">_xlfn.IFS(Table1[[#This Row],[score]]&gt;70,"high",Table1[[#This Row],[score]]&gt;50,"medium",Table1[[#This Row],[score]]&lt;=50,"low")</f>
        <v>medium</v>
      </c>
    </row>
    <row r="9456" spans="1:12" x14ac:dyDescent="0.3">
      <c r="A9456" t="s">
        <v>9080</v>
      </c>
      <c r="B9456" s="1">
        <v>41614</v>
      </c>
      <c r="C9456">
        <v>54</v>
      </c>
      <c r="D9456" t="s">
        <v>9</v>
      </c>
      <c r="E9456" t="s">
        <v>10</v>
      </c>
      <c r="F9456">
        <v>66600000</v>
      </c>
      <c r="G9456">
        <v>453621128.39999998</v>
      </c>
      <c r="H9456" t="s">
        <v>17</v>
      </c>
      <c r="I9456">
        <f>YEAR(Table1[[#This Row],[date]])</f>
        <v>2013</v>
      </c>
      <c r="J9456">
        <f>Table1[[#This Row],[revenue]]-Table1[[#This Row],[budget_x]]</f>
        <v>387021128.39999998</v>
      </c>
      <c r="K9456" s="7">
        <f>Table1[[#This Row],[profit /loss ]]/Table1[[#This Row],[budget_x]]</f>
        <v>5.8111280540540537</v>
      </c>
      <c r="L9456" t="str" cm="1">
        <f t="array" ref="L9456">_xlfn.IFS(Table1[[#This Row],[score]]&gt;70,"high",Table1[[#This Row],[score]]&gt;50,"medium",Table1[[#This Row],[score]]&lt;=50,"low")</f>
        <v>medium</v>
      </c>
    </row>
    <row r="9457" spans="1:12" x14ac:dyDescent="0.3">
      <c r="A9457" t="s">
        <v>9081</v>
      </c>
      <c r="B9457" s="1">
        <v>34144</v>
      </c>
      <c r="C9457">
        <v>67</v>
      </c>
      <c r="D9457" t="s">
        <v>9</v>
      </c>
      <c r="E9457" t="s">
        <v>86</v>
      </c>
      <c r="F9457">
        <v>55001500</v>
      </c>
      <c r="G9457">
        <v>194720</v>
      </c>
      <c r="H9457" t="s">
        <v>87</v>
      </c>
      <c r="I9457">
        <f>YEAR(Table1[[#This Row],[date]])</f>
        <v>1993</v>
      </c>
      <c r="J9457">
        <f>Table1[[#This Row],[revenue]]-Table1[[#This Row],[budget_x]]</f>
        <v>-54806780</v>
      </c>
      <c r="K9457" s="7">
        <f>Table1[[#This Row],[profit /loss ]]/Table1[[#This Row],[budget_x]]</f>
        <v>-0.99645973291637502</v>
      </c>
      <c r="L9457" t="str" cm="1">
        <f t="array" ref="L9457">_xlfn.IFS(Table1[[#This Row],[score]]&gt;70,"high",Table1[[#This Row],[score]]&gt;50,"medium",Table1[[#This Row],[score]]&lt;=50,"low")</f>
        <v>medium</v>
      </c>
    </row>
    <row r="9458" spans="1:12" x14ac:dyDescent="0.3">
      <c r="A9458" t="s">
        <v>9082</v>
      </c>
      <c r="B9458" s="1">
        <v>44449</v>
      </c>
      <c r="C9458">
        <v>71</v>
      </c>
      <c r="D9458" t="s">
        <v>9</v>
      </c>
      <c r="E9458" t="s">
        <v>15</v>
      </c>
      <c r="F9458">
        <v>88600000</v>
      </c>
      <c r="G9458">
        <v>654908655.20000005</v>
      </c>
      <c r="H9458" t="s">
        <v>52</v>
      </c>
      <c r="I9458">
        <f>YEAR(Table1[[#This Row],[date]])</f>
        <v>2021</v>
      </c>
      <c r="J9458">
        <f>Table1[[#This Row],[revenue]]-Table1[[#This Row],[budget_x]]</f>
        <v>566308655.20000005</v>
      </c>
      <c r="K9458" s="7">
        <f>Table1[[#This Row],[profit /loss ]]/Table1[[#This Row],[budget_x]]</f>
        <v>6.3917455440180593</v>
      </c>
      <c r="L9458" t="str" cm="1">
        <f t="array" ref="L9458">_xlfn.IFS(Table1[[#This Row],[score]]&gt;70,"high",Table1[[#This Row],[score]]&gt;50,"medium",Table1[[#This Row],[score]]&lt;=50,"low")</f>
        <v>high</v>
      </c>
    </row>
    <row r="9459" spans="1:12" x14ac:dyDescent="0.3">
      <c r="A9459" t="s">
        <v>9083</v>
      </c>
      <c r="B9459" s="1">
        <v>43823</v>
      </c>
      <c r="C9459">
        <v>82</v>
      </c>
      <c r="D9459" t="s">
        <v>9</v>
      </c>
      <c r="E9459" t="s">
        <v>15</v>
      </c>
      <c r="F9459">
        <v>144000000</v>
      </c>
      <c r="G9459">
        <v>1135762456</v>
      </c>
      <c r="H9459" t="s">
        <v>25</v>
      </c>
      <c r="I9459">
        <f>YEAR(Table1[[#This Row],[date]])</f>
        <v>2019</v>
      </c>
      <c r="J9459">
        <f>Table1[[#This Row],[revenue]]-Table1[[#This Row],[budget_x]]</f>
        <v>991762456</v>
      </c>
      <c r="K9459" s="7">
        <f>Table1[[#This Row],[profit /loss ]]/Table1[[#This Row],[budget_x]]</f>
        <v>6.8872392777777778</v>
      </c>
      <c r="L9459" t="str" cm="1">
        <f t="array" ref="L9459">_xlfn.IFS(Table1[[#This Row],[score]]&gt;70,"high",Table1[[#This Row],[score]]&gt;50,"medium",Table1[[#This Row],[score]]&lt;=50,"low")</f>
        <v>high</v>
      </c>
    </row>
    <row r="9460" spans="1:12" x14ac:dyDescent="0.3">
      <c r="A9460" t="s">
        <v>9084</v>
      </c>
      <c r="B9460" s="1">
        <v>42594</v>
      </c>
      <c r="C9460">
        <v>56</v>
      </c>
      <c r="D9460" t="s">
        <v>9</v>
      </c>
      <c r="E9460" t="s">
        <v>10</v>
      </c>
      <c r="F9460">
        <v>88200000</v>
      </c>
      <c r="G9460">
        <v>557019596.39999998</v>
      </c>
      <c r="H9460" t="s">
        <v>17</v>
      </c>
      <c r="I9460">
        <f>YEAR(Table1[[#This Row],[date]])</f>
        <v>2016</v>
      </c>
      <c r="J9460">
        <f>Table1[[#This Row],[revenue]]-Table1[[#This Row],[budget_x]]</f>
        <v>468819596.39999998</v>
      </c>
      <c r="K9460" s="7">
        <f>Table1[[#This Row],[profit /loss ]]/Table1[[#This Row],[budget_x]]</f>
        <v>5.3154149251700682</v>
      </c>
      <c r="L9460" t="str" cm="1">
        <f t="array" ref="L9460">_xlfn.IFS(Table1[[#This Row],[score]]&gt;70,"high",Table1[[#This Row],[score]]&gt;50,"medium",Table1[[#This Row],[score]]&lt;=50,"low")</f>
        <v>medium</v>
      </c>
    </row>
    <row r="9461" spans="1:12" x14ac:dyDescent="0.3">
      <c r="A9461" t="s">
        <v>9085</v>
      </c>
      <c r="B9461" s="1">
        <v>42374</v>
      </c>
      <c r="C9461">
        <v>59</v>
      </c>
      <c r="D9461" t="s">
        <v>9</v>
      </c>
      <c r="E9461" t="s">
        <v>10</v>
      </c>
      <c r="F9461">
        <v>750000</v>
      </c>
      <c r="G9461">
        <v>0</v>
      </c>
      <c r="H9461" t="s">
        <v>17</v>
      </c>
      <c r="I9461">
        <f>YEAR(Table1[[#This Row],[date]])</f>
        <v>2016</v>
      </c>
      <c r="J9461">
        <f>Table1[[#This Row],[revenue]]-Table1[[#This Row],[budget_x]]</f>
        <v>-750000</v>
      </c>
      <c r="K9461" s="7">
        <f>Table1[[#This Row],[profit /loss ]]/Table1[[#This Row],[budget_x]]</f>
        <v>-1</v>
      </c>
      <c r="L9461" t="str" cm="1">
        <f t="array" ref="L9461">_xlfn.IFS(Table1[[#This Row],[score]]&gt;70,"high",Table1[[#This Row],[score]]&gt;50,"medium",Table1[[#This Row],[score]]&lt;=50,"low")</f>
        <v>medium</v>
      </c>
    </row>
    <row r="9462" spans="1:12" x14ac:dyDescent="0.3">
      <c r="A9462" t="s">
        <v>9086</v>
      </c>
      <c r="B9462" s="1">
        <v>34747</v>
      </c>
      <c r="C9462">
        <v>62</v>
      </c>
      <c r="D9462" t="s">
        <v>9</v>
      </c>
      <c r="E9462" t="s">
        <v>10</v>
      </c>
      <c r="F9462">
        <v>145400000</v>
      </c>
      <c r="G9462">
        <v>647852169.39999998</v>
      </c>
      <c r="H9462" t="s">
        <v>17</v>
      </c>
      <c r="I9462">
        <f>YEAR(Table1[[#This Row],[date]])</f>
        <v>1995</v>
      </c>
      <c r="J9462">
        <f>Table1[[#This Row],[revenue]]-Table1[[#This Row],[budget_x]]</f>
        <v>502452169.39999998</v>
      </c>
      <c r="K9462" s="7">
        <f>Table1[[#This Row],[profit /loss ]]/Table1[[#This Row],[budget_x]]</f>
        <v>3.4556545350756531</v>
      </c>
      <c r="L9462" t="str" cm="1">
        <f t="array" ref="L9462">_xlfn.IFS(Table1[[#This Row],[score]]&gt;70,"high",Table1[[#This Row],[score]]&gt;50,"medium",Table1[[#This Row],[score]]&lt;=50,"low")</f>
        <v>medium</v>
      </c>
    </row>
    <row r="9463" spans="1:12" x14ac:dyDescent="0.3">
      <c r="A9463" t="s">
        <v>9087</v>
      </c>
      <c r="B9463" s="1">
        <v>37192</v>
      </c>
      <c r="C9463">
        <v>59</v>
      </c>
      <c r="D9463" t="s">
        <v>9</v>
      </c>
      <c r="E9463" t="s">
        <v>10</v>
      </c>
      <c r="F9463">
        <v>135400000</v>
      </c>
      <c r="G9463">
        <v>387557034.19999999</v>
      </c>
      <c r="H9463" t="s">
        <v>11</v>
      </c>
      <c r="I9463">
        <f>YEAR(Table1[[#This Row],[date]])</f>
        <v>2001</v>
      </c>
      <c r="J9463">
        <f>Table1[[#This Row],[revenue]]-Table1[[#This Row],[budget_x]]</f>
        <v>252157034.19999999</v>
      </c>
      <c r="K9463" s="7">
        <f>Table1[[#This Row],[profit /loss ]]/Table1[[#This Row],[budget_x]]</f>
        <v>1.8623119217134416</v>
      </c>
      <c r="L9463" t="str" cm="1">
        <f t="array" ref="L9463">_xlfn.IFS(Table1[[#This Row],[score]]&gt;70,"high",Table1[[#This Row],[score]]&gt;50,"medium",Table1[[#This Row],[score]]&lt;=50,"low")</f>
        <v>medium</v>
      </c>
    </row>
    <row r="9464" spans="1:12" x14ac:dyDescent="0.3">
      <c r="A9464" t="s">
        <v>9088</v>
      </c>
      <c r="B9464" s="1">
        <v>30302</v>
      </c>
      <c r="C9464">
        <v>52</v>
      </c>
      <c r="D9464" t="s">
        <v>9</v>
      </c>
      <c r="E9464" t="s">
        <v>10</v>
      </c>
      <c r="F9464">
        <v>3460000</v>
      </c>
      <c r="G9464">
        <v>9056073</v>
      </c>
      <c r="H9464" t="s">
        <v>17</v>
      </c>
      <c r="I9464">
        <f>YEAR(Table1[[#This Row],[date]])</f>
        <v>1982</v>
      </c>
      <c r="J9464">
        <f>Table1[[#This Row],[revenue]]-Table1[[#This Row],[budget_x]]</f>
        <v>5596073</v>
      </c>
      <c r="K9464" s="7">
        <f>Table1[[#This Row],[profit /loss ]]/Table1[[#This Row],[budget_x]]</f>
        <v>1.6173621387283237</v>
      </c>
      <c r="L9464" t="str" cm="1">
        <f t="array" ref="L9464">_xlfn.IFS(Table1[[#This Row],[score]]&gt;70,"high",Table1[[#This Row],[score]]&gt;50,"medium",Table1[[#This Row],[score]]&lt;=50,"low")</f>
        <v>medium</v>
      </c>
    </row>
    <row r="9465" spans="1:12" x14ac:dyDescent="0.3">
      <c r="A9465" t="s">
        <v>9089</v>
      </c>
      <c r="B9465" s="1">
        <v>16483</v>
      </c>
      <c r="C9465">
        <v>75</v>
      </c>
      <c r="D9465" t="s">
        <v>9</v>
      </c>
      <c r="E9465" t="s">
        <v>10</v>
      </c>
      <c r="F9465">
        <v>2068000</v>
      </c>
      <c r="G9465">
        <v>75334861</v>
      </c>
      <c r="H9465" t="s">
        <v>11</v>
      </c>
      <c r="I9465">
        <f>YEAR(Table1[[#This Row],[date]])</f>
        <v>1945</v>
      </c>
      <c r="J9465">
        <f>Table1[[#This Row],[revenue]]-Table1[[#This Row],[budget_x]]</f>
        <v>73266861</v>
      </c>
      <c r="K9465" s="7">
        <f>Table1[[#This Row],[profit /loss ]]/Table1[[#This Row],[budget_x]]</f>
        <v>35.428849613152806</v>
      </c>
      <c r="L9465" t="str" cm="1">
        <f t="array" ref="L9465">_xlfn.IFS(Table1[[#This Row],[score]]&gt;70,"high",Table1[[#This Row],[score]]&gt;50,"medium",Table1[[#This Row],[score]]&lt;=50,"low")</f>
        <v>high</v>
      </c>
    </row>
    <row r="9466" spans="1:12" x14ac:dyDescent="0.3">
      <c r="A9466" t="s">
        <v>1710</v>
      </c>
      <c r="B9466" s="1">
        <v>22138</v>
      </c>
      <c r="C9466">
        <v>64</v>
      </c>
      <c r="D9466" t="s">
        <v>9</v>
      </c>
      <c r="E9466" t="s">
        <v>10</v>
      </c>
      <c r="F9466">
        <v>85000000</v>
      </c>
      <c r="G9466">
        <v>450728529</v>
      </c>
      <c r="H9466" t="s">
        <v>17</v>
      </c>
      <c r="I9466">
        <f>YEAR(Table1[[#This Row],[date]])</f>
        <v>1960</v>
      </c>
      <c r="J9466">
        <f>Table1[[#This Row],[revenue]]-Table1[[#This Row],[budget_x]]</f>
        <v>365728529</v>
      </c>
      <c r="K9466" s="7">
        <f>Table1[[#This Row],[profit /loss ]]/Table1[[#This Row],[budget_x]]</f>
        <v>4.3026885764705884</v>
      </c>
      <c r="L9466" t="str" cm="1">
        <f t="array" ref="L9466">_xlfn.IFS(Table1[[#This Row],[score]]&gt;70,"high",Table1[[#This Row],[score]]&gt;50,"medium",Table1[[#This Row],[score]]&lt;=50,"low")</f>
        <v>medium</v>
      </c>
    </row>
    <row r="9467" spans="1:12" x14ac:dyDescent="0.3">
      <c r="A9467" t="s">
        <v>9090</v>
      </c>
      <c r="B9467" s="1">
        <v>42979</v>
      </c>
      <c r="C9467">
        <v>78</v>
      </c>
      <c r="D9467" t="s">
        <v>9</v>
      </c>
      <c r="E9467" t="s">
        <v>10</v>
      </c>
      <c r="F9467">
        <v>26225303.800000001</v>
      </c>
      <c r="G9467">
        <v>2559939</v>
      </c>
      <c r="H9467" t="s">
        <v>30</v>
      </c>
      <c r="I9467">
        <f>YEAR(Table1[[#This Row],[date]])</f>
        <v>2017</v>
      </c>
      <c r="J9467">
        <f>Table1[[#This Row],[revenue]]-Table1[[#This Row],[budget_x]]</f>
        <v>-23665364.800000001</v>
      </c>
      <c r="K9467" s="7">
        <f>Table1[[#This Row],[profit /loss ]]/Table1[[#This Row],[budget_x]]</f>
        <v>-0.90238667892953062</v>
      </c>
      <c r="L9467" t="str" cm="1">
        <f t="array" ref="L9467">_xlfn.IFS(Table1[[#This Row],[score]]&gt;70,"high",Table1[[#This Row],[score]]&gt;50,"medium",Table1[[#This Row],[score]]&lt;=50,"low")</f>
        <v>high</v>
      </c>
    </row>
    <row r="9468" spans="1:12" x14ac:dyDescent="0.3">
      <c r="A9468" t="s">
        <v>9091</v>
      </c>
      <c r="B9468" s="1">
        <v>42263</v>
      </c>
      <c r="C9468">
        <v>53</v>
      </c>
      <c r="D9468" t="s">
        <v>9</v>
      </c>
      <c r="E9468" t="s">
        <v>10</v>
      </c>
      <c r="F9468">
        <v>5520017.7999999998</v>
      </c>
      <c r="G9468">
        <v>422697</v>
      </c>
      <c r="H9468" t="s">
        <v>11</v>
      </c>
      <c r="I9468">
        <f>YEAR(Table1[[#This Row],[date]])</f>
        <v>2015</v>
      </c>
      <c r="J9468">
        <f>Table1[[#This Row],[revenue]]-Table1[[#This Row],[budget_x]]</f>
        <v>-5097320.8</v>
      </c>
      <c r="K9468" s="7">
        <f>Table1[[#This Row],[profit /loss ]]/Table1[[#This Row],[budget_x]]</f>
        <v>-0.92342470344932581</v>
      </c>
      <c r="L9468" t="str" cm="1">
        <f t="array" ref="L9468">_xlfn.IFS(Table1[[#This Row],[score]]&gt;70,"high",Table1[[#This Row],[score]]&gt;50,"medium",Table1[[#This Row],[score]]&lt;=50,"low")</f>
        <v>medium</v>
      </c>
    </row>
    <row r="9469" spans="1:12" x14ac:dyDescent="0.3">
      <c r="A9469" t="s">
        <v>9092</v>
      </c>
      <c r="B9469" s="1">
        <v>44288</v>
      </c>
      <c r="C9469">
        <v>77</v>
      </c>
      <c r="D9469" t="s">
        <v>9</v>
      </c>
      <c r="E9469" t="s">
        <v>10</v>
      </c>
      <c r="F9469">
        <v>90400000</v>
      </c>
      <c r="G9469">
        <v>747870667.20000005</v>
      </c>
      <c r="H9469" t="s">
        <v>17</v>
      </c>
      <c r="I9469">
        <f>YEAR(Table1[[#This Row],[date]])</f>
        <v>2021</v>
      </c>
      <c r="J9469">
        <f>Table1[[#This Row],[revenue]]-Table1[[#This Row],[budget_x]]</f>
        <v>657470667.20000005</v>
      </c>
      <c r="K9469" s="7">
        <f>Table1[[#This Row],[profit /loss ]]/Table1[[#This Row],[budget_x]]</f>
        <v>7.2729056106194694</v>
      </c>
      <c r="L9469" t="str" cm="1">
        <f t="array" ref="L9469">_xlfn.IFS(Table1[[#This Row],[score]]&gt;70,"high",Table1[[#This Row],[score]]&gt;50,"medium",Table1[[#This Row],[score]]&lt;=50,"low")</f>
        <v>high</v>
      </c>
    </row>
    <row r="9470" spans="1:12" x14ac:dyDescent="0.3">
      <c r="A9470" t="s">
        <v>9093</v>
      </c>
      <c r="B9470" s="1">
        <v>34032</v>
      </c>
      <c r="C9470">
        <v>69</v>
      </c>
      <c r="D9470" t="s">
        <v>9</v>
      </c>
      <c r="E9470" t="s">
        <v>10</v>
      </c>
      <c r="F9470">
        <v>4000000</v>
      </c>
      <c r="G9470">
        <v>62546695</v>
      </c>
      <c r="H9470" t="s">
        <v>11</v>
      </c>
      <c r="I9470">
        <f>YEAR(Table1[[#This Row],[date]])</f>
        <v>1993</v>
      </c>
      <c r="J9470">
        <f>Table1[[#This Row],[revenue]]-Table1[[#This Row],[budget_x]]</f>
        <v>58546695</v>
      </c>
      <c r="K9470" s="7">
        <f>Table1[[#This Row],[profit /loss ]]/Table1[[#This Row],[budget_x]]</f>
        <v>14.63667375</v>
      </c>
      <c r="L9470" t="str" cm="1">
        <f t="array" ref="L9470">_xlfn.IFS(Table1[[#This Row],[score]]&gt;70,"high",Table1[[#This Row],[score]]&gt;50,"medium",Table1[[#This Row],[score]]&lt;=50,"low")</f>
        <v>medium</v>
      </c>
    </row>
    <row r="9471" spans="1:12" x14ac:dyDescent="0.3">
      <c r="A9471" t="s">
        <v>9094</v>
      </c>
      <c r="B9471" s="1">
        <v>37014</v>
      </c>
      <c r="C9471">
        <v>62</v>
      </c>
      <c r="D9471" t="s">
        <v>9</v>
      </c>
      <c r="E9471" t="s">
        <v>10</v>
      </c>
      <c r="F9471">
        <v>20000000</v>
      </c>
      <c r="G9471">
        <v>2282710</v>
      </c>
      <c r="H9471" t="s">
        <v>11</v>
      </c>
      <c r="I9471">
        <f>YEAR(Table1[[#This Row],[date]])</f>
        <v>2001</v>
      </c>
      <c r="J9471">
        <f>Table1[[#This Row],[revenue]]-Table1[[#This Row],[budget_x]]</f>
        <v>-17717290</v>
      </c>
      <c r="K9471" s="7">
        <f>Table1[[#This Row],[profit /loss ]]/Table1[[#This Row],[budget_x]]</f>
        <v>-0.88586450000000005</v>
      </c>
      <c r="L9471" t="str" cm="1">
        <f t="array" ref="L9471">_xlfn.IFS(Table1[[#This Row],[score]]&gt;70,"high",Table1[[#This Row],[score]]&gt;50,"medium",Table1[[#This Row],[score]]&lt;=50,"low")</f>
        <v>medium</v>
      </c>
    </row>
    <row r="9472" spans="1:12" x14ac:dyDescent="0.3">
      <c r="A9472" t="s">
        <v>9095</v>
      </c>
      <c r="B9472" s="1">
        <v>41746</v>
      </c>
      <c r="C9472">
        <v>73</v>
      </c>
      <c r="D9472" t="s">
        <v>9</v>
      </c>
      <c r="E9472" t="s">
        <v>10</v>
      </c>
      <c r="F9472">
        <v>7000000</v>
      </c>
      <c r="G9472">
        <v>7600000</v>
      </c>
      <c r="H9472" t="s">
        <v>11</v>
      </c>
      <c r="I9472">
        <f>YEAR(Table1[[#This Row],[date]])</f>
        <v>2014</v>
      </c>
      <c r="J9472">
        <f>Table1[[#This Row],[revenue]]-Table1[[#This Row],[budget_x]]</f>
        <v>600000</v>
      </c>
      <c r="K9472" s="7">
        <f>Table1[[#This Row],[profit /loss ]]/Table1[[#This Row],[budget_x]]</f>
        <v>8.5714285714285715E-2</v>
      </c>
      <c r="L9472" t="str" cm="1">
        <f t="array" ref="L9472">_xlfn.IFS(Table1[[#This Row],[score]]&gt;70,"high",Table1[[#This Row],[score]]&gt;50,"medium",Table1[[#This Row],[score]]&lt;=50,"low")</f>
        <v>high</v>
      </c>
    </row>
    <row r="9473" spans="1:12" x14ac:dyDescent="0.3">
      <c r="A9473" t="s">
        <v>9096</v>
      </c>
      <c r="B9473" s="1">
        <v>28097</v>
      </c>
      <c r="C9473">
        <v>67</v>
      </c>
      <c r="D9473" t="s">
        <v>9</v>
      </c>
      <c r="E9473" t="s">
        <v>10</v>
      </c>
      <c r="F9473">
        <v>6500000</v>
      </c>
      <c r="G9473">
        <v>51079064</v>
      </c>
      <c r="H9473" t="s">
        <v>17</v>
      </c>
      <c r="I9473">
        <f>YEAR(Table1[[#This Row],[date]])</f>
        <v>1976</v>
      </c>
      <c r="J9473">
        <f>Table1[[#This Row],[revenue]]-Table1[[#This Row],[budget_x]]</f>
        <v>44579064</v>
      </c>
      <c r="K9473" s="7">
        <f>Table1[[#This Row],[profit /loss ]]/Table1[[#This Row],[budget_x]]</f>
        <v>6.858317538461538</v>
      </c>
      <c r="L9473" t="str" cm="1">
        <f t="array" ref="L9473">_xlfn.IFS(Table1[[#This Row],[score]]&gt;70,"high",Table1[[#This Row],[score]]&gt;50,"medium",Table1[[#This Row],[score]]&lt;=50,"low")</f>
        <v>medium</v>
      </c>
    </row>
    <row r="9474" spans="1:12" x14ac:dyDescent="0.3">
      <c r="A9474" t="s">
        <v>9097</v>
      </c>
      <c r="B9474" s="1">
        <v>43140</v>
      </c>
      <c r="C9474">
        <v>58</v>
      </c>
      <c r="D9474" t="s">
        <v>9</v>
      </c>
      <c r="E9474" t="s">
        <v>69</v>
      </c>
      <c r="F9474">
        <v>139000000</v>
      </c>
      <c r="G9474">
        <v>738319588.79999995</v>
      </c>
      <c r="H9474" t="s">
        <v>143</v>
      </c>
      <c r="I9474">
        <f>YEAR(Table1[[#This Row],[date]])</f>
        <v>2018</v>
      </c>
      <c r="J9474">
        <f>Table1[[#This Row],[revenue]]-Table1[[#This Row],[budget_x]]</f>
        <v>599319588.79999995</v>
      </c>
      <c r="K9474" s="7">
        <f>Table1[[#This Row],[profit /loss ]]/Table1[[#This Row],[budget_x]]</f>
        <v>4.3116517179856109</v>
      </c>
      <c r="L9474" t="str" cm="1">
        <f t="array" ref="L9474">_xlfn.IFS(Table1[[#This Row],[score]]&gt;70,"high",Table1[[#This Row],[score]]&gt;50,"medium",Table1[[#This Row],[score]]&lt;=50,"low")</f>
        <v>medium</v>
      </c>
    </row>
    <row r="9475" spans="1:12" x14ac:dyDescent="0.3">
      <c r="A9475" t="s">
        <v>9098</v>
      </c>
      <c r="B9475" s="1">
        <v>30691</v>
      </c>
      <c r="C9475">
        <v>68</v>
      </c>
      <c r="D9475" t="s">
        <v>9</v>
      </c>
      <c r="E9475" t="s">
        <v>10</v>
      </c>
      <c r="F9475">
        <v>1200000</v>
      </c>
      <c r="G9475">
        <v>38682707</v>
      </c>
      <c r="H9475" t="s">
        <v>17</v>
      </c>
      <c r="I9475">
        <f>YEAR(Table1[[#This Row],[date]])</f>
        <v>1984</v>
      </c>
      <c r="J9475">
        <f>Table1[[#This Row],[revenue]]-Table1[[#This Row],[budget_x]]</f>
        <v>37482707</v>
      </c>
      <c r="K9475" s="7">
        <f>Table1[[#This Row],[profit /loss ]]/Table1[[#This Row],[budget_x]]</f>
        <v>31.235589166666667</v>
      </c>
      <c r="L9475" t="str" cm="1">
        <f t="array" ref="L9475">_xlfn.IFS(Table1[[#This Row],[score]]&gt;70,"high",Table1[[#This Row],[score]]&gt;50,"medium",Table1[[#This Row],[score]]&lt;=50,"low")</f>
        <v>medium</v>
      </c>
    </row>
    <row r="9476" spans="1:12" x14ac:dyDescent="0.3">
      <c r="A9476" t="s">
        <v>9099</v>
      </c>
      <c r="B9476" s="1">
        <v>42523</v>
      </c>
      <c r="C9476">
        <v>64</v>
      </c>
      <c r="D9476" t="s">
        <v>9</v>
      </c>
      <c r="E9476" t="s">
        <v>10</v>
      </c>
      <c r="F9476">
        <v>27000000</v>
      </c>
      <c r="G9476">
        <v>93466095</v>
      </c>
      <c r="H9476" t="s">
        <v>11</v>
      </c>
      <c r="I9476">
        <f>YEAR(Table1[[#This Row],[date]])</f>
        <v>2016</v>
      </c>
      <c r="J9476">
        <f>Table1[[#This Row],[revenue]]-Table1[[#This Row],[budget_x]]</f>
        <v>66466095</v>
      </c>
      <c r="K9476" s="7">
        <f>Table1[[#This Row],[profit /loss ]]/Table1[[#This Row],[budget_x]]</f>
        <v>2.461707222222222</v>
      </c>
      <c r="L9476" t="str" cm="1">
        <f t="array" ref="L9476">_xlfn.IFS(Table1[[#This Row],[score]]&gt;70,"high",Table1[[#This Row],[score]]&gt;50,"medium",Table1[[#This Row],[score]]&lt;=50,"low")</f>
        <v>medium</v>
      </c>
    </row>
    <row r="9477" spans="1:12" x14ac:dyDescent="0.3">
      <c r="A9477" t="s">
        <v>9100</v>
      </c>
      <c r="B9477" s="1">
        <v>44169</v>
      </c>
      <c r="C9477">
        <v>62</v>
      </c>
      <c r="D9477" t="s">
        <v>9</v>
      </c>
      <c r="E9477" t="s">
        <v>10</v>
      </c>
      <c r="F9477">
        <v>140140000</v>
      </c>
      <c r="G9477">
        <v>372360380</v>
      </c>
      <c r="H9477" t="s">
        <v>17</v>
      </c>
      <c r="I9477">
        <f>YEAR(Table1[[#This Row],[date]])</f>
        <v>2020</v>
      </c>
      <c r="J9477">
        <f>Table1[[#This Row],[revenue]]-Table1[[#This Row],[budget_x]]</f>
        <v>232220380</v>
      </c>
      <c r="K9477" s="7">
        <f>Table1[[#This Row],[profit /loss ]]/Table1[[#This Row],[budget_x]]</f>
        <v>1.65705994005994</v>
      </c>
      <c r="L9477" t="str" cm="1">
        <f t="array" ref="L9477">_xlfn.IFS(Table1[[#This Row],[score]]&gt;70,"high",Table1[[#This Row],[score]]&gt;50,"medium",Table1[[#This Row],[score]]&lt;=50,"low")</f>
        <v>medium</v>
      </c>
    </row>
    <row r="9478" spans="1:12" x14ac:dyDescent="0.3">
      <c r="A9478" t="s">
        <v>9101</v>
      </c>
      <c r="B9478" s="1">
        <v>44043</v>
      </c>
      <c r="C9478">
        <v>75</v>
      </c>
      <c r="D9478" t="s">
        <v>9</v>
      </c>
      <c r="E9478" t="s">
        <v>10</v>
      </c>
      <c r="F9478">
        <v>20000000</v>
      </c>
      <c r="G9478">
        <v>3321111</v>
      </c>
      <c r="H9478" t="s">
        <v>11</v>
      </c>
      <c r="I9478">
        <f>YEAR(Table1[[#This Row],[date]])</f>
        <v>2020</v>
      </c>
      <c r="J9478">
        <f>Table1[[#This Row],[revenue]]-Table1[[#This Row],[budget_x]]</f>
        <v>-16678889</v>
      </c>
      <c r="K9478" s="7">
        <f>Table1[[#This Row],[profit /loss ]]/Table1[[#This Row],[budget_x]]</f>
        <v>-0.83394444999999995</v>
      </c>
      <c r="L9478" t="str" cm="1">
        <f t="array" ref="L9478">_xlfn.IFS(Table1[[#This Row],[score]]&gt;70,"high",Table1[[#This Row],[score]]&gt;50,"medium",Table1[[#This Row],[score]]&lt;=50,"low")</f>
        <v>high</v>
      </c>
    </row>
    <row r="9479" spans="1:12" x14ac:dyDescent="0.3">
      <c r="A9479" t="s">
        <v>9102</v>
      </c>
      <c r="B9479" s="1">
        <v>41555</v>
      </c>
      <c r="C9479">
        <v>54</v>
      </c>
      <c r="D9479" t="s">
        <v>9</v>
      </c>
      <c r="E9479" t="s">
        <v>10</v>
      </c>
      <c r="F9479">
        <v>89</v>
      </c>
      <c r="G9479">
        <v>3174356</v>
      </c>
      <c r="H9479" t="s">
        <v>17</v>
      </c>
      <c r="I9479">
        <f>YEAR(Table1[[#This Row],[date]])</f>
        <v>2013</v>
      </c>
      <c r="J9479">
        <f>Table1[[#This Row],[revenue]]-Table1[[#This Row],[budget_x]]</f>
        <v>3174267</v>
      </c>
      <c r="K9479" s="7">
        <f>Table1[[#This Row],[profit /loss ]]/Table1[[#This Row],[budget_x]]</f>
        <v>35665.921348314609</v>
      </c>
      <c r="L9479" t="str" cm="1">
        <f t="array" ref="L9479">_xlfn.IFS(Table1[[#This Row],[score]]&gt;70,"high",Table1[[#This Row],[score]]&gt;50,"medium",Table1[[#This Row],[score]]&lt;=50,"low")</f>
        <v>medium</v>
      </c>
    </row>
    <row r="9480" spans="1:12" x14ac:dyDescent="0.3">
      <c r="A9480" t="s">
        <v>9103</v>
      </c>
      <c r="B9480" s="1">
        <v>45016</v>
      </c>
      <c r="C9480">
        <v>45</v>
      </c>
      <c r="D9480" t="s">
        <v>9</v>
      </c>
      <c r="E9480" t="s">
        <v>10</v>
      </c>
      <c r="F9480">
        <v>27000000</v>
      </c>
      <c r="G9480">
        <v>2264858.7999999998</v>
      </c>
      <c r="H9480" t="s">
        <v>17</v>
      </c>
      <c r="I9480">
        <f>YEAR(Table1[[#This Row],[date]])</f>
        <v>2023</v>
      </c>
      <c r="J9480">
        <f>Table1[[#This Row],[revenue]]-Table1[[#This Row],[budget_x]]</f>
        <v>-24735141.199999999</v>
      </c>
      <c r="K9480" s="7">
        <f>Table1[[#This Row],[profit /loss ]]/Table1[[#This Row],[budget_x]]</f>
        <v>-0.91611634074074066</v>
      </c>
      <c r="L9480" t="str" cm="1">
        <f t="array" ref="L9480">_xlfn.IFS(Table1[[#This Row],[score]]&gt;70,"high",Table1[[#This Row],[score]]&gt;50,"medium",Table1[[#This Row],[score]]&lt;=50,"low")</f>
        <v>low</v>
      </c>
    </row>
    <row r="9481" spans="1:12" x14ac:dyDescent="0.3">
      <c r="A9481" t="s">
        <v>9104</v>
      </c>
      <c r="B9481" s="1">
        <v>30519</v>
      </c>
      <c r="C9481">
        <v>59</v>
      </c>
      <c r="D9481" t="s">
        <v>9</v>
      </c>
      <c r="E9481" t="s">
        <v>10</v>
      </c>
      <c r="F9481">
        <v>7000000</v>
      </c>
      <c r="G9481">
        <v>21600000</v>
      </c>
      <c r="H9481" t="s">
        <v>17</v>
      </c>
      <c r="I9481">
        <f>YEAR(Table1[[#This Row],[date]])</f>
        <v>1983</v>
      </c>
      <c r="J9481">
        <f>Table1[[#This Row],[revenue]]-Table1[[#This Row],[budget_x]]</f>
        <v>14600000</v>
      </c>
      <c r="K9481" s="7">
        <f>Table1[[#This Row],[profit /loss ]]/Table1[[#This Row],[budget_x]]</f>
        <v>2.0857142857142859</v>
      </c>
      <c r="L9481" t="str" cm="1">
        <f t="array" ref="L9481">_xlfn.IFS(Table1[[#This Row],[score]]&gt;70,"high",Table1[[#This Row],[score]]&gt;50,"medium",Table1[[#This Row],[score]]&lt;=50,"low")</f>
        <v>medium</v>
      </c>
    </row>
    <row r="9482" spans="1:12" x14ac:dyDescent="0.3">
      <c r="A9482" t="s">
        <v>9105</v>
      </c>
      <c r="B9482" s="1">
        <v>38084</v>
      </c>
      <c r="C9482">
        <v>55</v>
      </c>
      <c r="D9482" t="s">
        <v>9</v>
      </c>
      <c r="E9482" t="s">
        <v>10</v>
      </c>
      <c r="F9482">
        <v>12000000</v>
      </c>
      <c r="G9482">
        <v>31286759</v>
      </c>
      <c r="H9482" t="s">
        <v>17</v>
      </c>
      <c r="I9482">
        <f>YEAR(Table1[[#This Row],[date]])</f>
        <v>2004</v>
      </c>
      <c r="J9482">
        <f>Table1[[#This Row],[revenue]]-Table1[[#This Row],[budget_x]]</f>
        <v>19286759</v>
      </c>
      <c r="K9482" s="7">
        <f>Table1[[#This Row],[profit /loss ]]/Table1[[#This Row],[budget_x]]</f>
        <v>1.6072299166666666</v>
      </c>
      <c r="L9482" t="str" cm="1">
        <f t="array" ref="L9482">_xlfn.IFS(Table1[[#This Row],[score]]&gt;70,"high",Table1[[#This Row],[score]]&gt;50,"medium",Table1[[#This Row],[score]]&lt;=50,"low")</f>
        <v>medium</v>
      </c>
    </row>
    <row r="9483" spans="1:12" x14ac:dyDescent="0.3">
      <c r="A9483" t="s">
        <v>9106</v>
      </c>
      <c r="B9483" s="1">
        <v>40948</v>
      </c>
      <c r="C9483">
        <v>78</v>
      </c>
      <c r="D9483" t="s">
        <v>9</v>
      </c>
      <c r="E9483" t="s">
        <v>10</v>
      </c>
      <c r="F9483">
        <v>101700000</v>
      </c>
      <c r="G9483">
        <v>716719914.20000005</v>
      </c>
      <c r="H9483" t="s">
        <v>17</v>
      </c>
      <c r="I9483">
        <f>YEAR(Table1[[#This Row],[date]])</f>
        <v>2012</v>
      </c>
      <c r="J9483">
        <f>Table1[[#This Row],[revenue]]-Table1[[#This Row],[budget_x]]</f>
        <v>615019914.20000005</v>
      </c>
      <c r="K9483" s="7">
        <f>Table1[[#This Row],[profit /loss ]]/Table1[[#This Row],[budget_x]]</f>
        <v>6.0473934532940028</v>
      </c>
      <c r="L9483" t="str" cm="1">
        <f t="array" ref="L9483">_xlfn.IFS(Table1[[#This Row],[score]]&gt;70,"high",Table1[[#This Row],[score]]&gt;50,"medium",Table1[[#This Row],[score]]&lt;=50,"low")</f>
        <v>high</v>
      </c>
    </row>
    <row r="9484" spans="1:12" x14ac:dyDescent="0.3">
      <c r="A9484" t="s">
        <v>9107</v>
      </c>
      <c r="B9484" s="1">
        <v>39176</v>
      </c>
      <c r="C9484">
        <v>57</v>
      </c>
      <c r="D9484" t="s">
        <v>9</v>
      </c>
      <c r="E9484" t="s">
        <v>10</v>
      </c>
      <c r="F9484">
        <v>4000000</v>
      </c>
      <c r="G9484">
        <v>4630045</v>
      </c>
      <c r="H9484" t="s">
        <v>11</v>
      </c>
      <c r="I9484">
        <f>YEAR(Table1[[#This Row],[date]])</f>
        <v>2007</v>
      </c>
      <c r="J9484">
        <f>Table1[[#This Row],[revenue]]-Table1[[#This Row],[budget_x]]</f>
        <v>630045</v>
      </c>
      <c r="K9484" s="7">
        <f>Table1[[#This Row],[profit /loss ]]/Table1[[#This Row],[budget_x]]</f>
        <v>0.15751124999999999</v>
      </c>
      <c r="L9484" t="str" cm="1">
        <f t="array" ref="L9484">_xlfn.IFS(Table1[[#This Row],[score]]&gt;70,"high",Table1[[#This Row],[score]]&gt;50,"medium",Table1[[#This Row],[score]]&lt;=50,"low")</f>
        <v>medium</v>
      </c>
    </row>
    <row r="9485" spans="1:12" x14ac:dyDescent="0.3">
      <c r="A9485" t="s">
        <v>9108</v>
      </c>
      <c r="B9485" s="1">
        <v>36831</v>
      </c>
      <c r="C9485">
        <v>64</v>
      </c>
      <c r="D9485" t="s">
        <v>9</v>
      </c>
      <c r="E9485" t="s">
        <v>10</v>
      </c>
      <c r="F9485">
        <v>144000000</v>
      </c>
      <c r="G9485">
        <v>317848249</v>
      </c>
      <c r="H9485" t="s">
        <v>11</v>
      </c>
      <c r="I9485">
        <f>YEAR(Table1[[#This Row],[date]])</f>
        <v>2000</v>
      </c>
      <c r="J9485">
        <f>Table1[[#This Row],[revenue]]-Table1[[#This Row],[budget_x]]</f>
        <v>173848249</v>
      </c>
      <c r="K9485" s="7">
        <f>Table1[[#This Row],[profit /loss ]]/Table1[[#This Row],[budget_x]]</f>
        <v>1.2072795069444444</v>
      </c>
      <c r="L9485" t="str" cm="1">
        <f t="array" ref="L9485">_xlfn.IFS(Table1[[#This Row],[score]]&gt;70,"high",Table1[[#This Row],[score]]&gt;50,"medium",Table1[[#This Row],[score]]&lt;=50,"low")</f>
        <v>medium</v>
      </c>
    </row>
    <row r="9486" spans="1:12" x14ac:dyDescent="0.3">
      <c r="A9486" t="s">
        <v>9109</v>
      </c>
      <c r="B9486" s="1">
        <v>32486</v>
      </c>
      <c r="C9486">
        <v>57</v>
      </c>
      <c r="D9486" t="s">
        <v>9</v>
      </c>
      <c r="E9486" t="s">
        <v>10</v>
      </c>
      <c r="F9486">
        <v>16000000</v>
      </c>
      <c r="G9486">
        <v>13854000</v>
      </c>
      <c r="H9486" t="s">
        <v>17</v>
      </c>
      <c r="I9486">
        <f>YEAR(Table1[[#This Row],[date]])</f>
        <v>1988</v>
      </c>
      <c r="J9486">
        <f>Table1[[#This Row],[revenue]]-Table1[[#This Row],[budget_x]]</f>
        <v>-2146000</v>
      </c>
      <c r="K9486" s="7">
        <f>Table1[[#This Row],[profit /loss ]]/Table1[[#This Row],[budget_x]]</f>
        <v>-0.13412499999999999</v>
      </c>
      <c r="L9486" t="str" cm="1">
        <f t="array" ref="L9486">_xlfn.IFS(Table1[[#This Row],[score]]&gt;70,"high",Table1[[#This Row],[score]]&gt;50,"medium",Table1[[#This Row],[score]]&lt;=50,"low")</f>
        <v>medium</v>
      </c>
    </row>
    <row r="9487" spans="1:12" x14ac:dyDescent="0.3">
      <c r="A9487" t="s">
        <v>9110</v>
      </c>
      <c r="B9487" s="1">
        <v>35343</v>
      </c>
      <c r="C9487">
        <v>63</v>
      </c>
      <c r="D9487" t="s">
        <v>9</v>
      </c>
      <c r="E9487" t="s">
        <v>10</v>
      </c>
      <c r="F9487">
        <v>67000000</v>
      </c>
      <c r="G9487">
        <v>18149997</v>
      </c>
      <c r="H9487" t="s">
        <v>11</v>
      </c>
      <c r="I9487">
        <f>YEAR(Table1[[#This Row],[date]])</f>
        <v>1996</v>
      </c>
      <c r="J9487">
        <f>Table1[[#This Row],[revenue]]-Table1[[#This Row],[budget_x]]</f>
        <v>-48850003</v>
      </c>
      <c r="K9487" s="7">
        <f>Table1[[#This Row],[profit /loss ]]/Table1[[#This Row],[budget_x]]</f>
        <v>-0.72910452238805967</v>
      </c>
      <c r="L9487" t="str" cm="1">
        <f t="array" ref="L9487">_xlfn.IFS(Table1[[#This Row],[score]]&gt;70,"high",Table1[[#This Row],[score]]&gt;50,"medium",Table1[[#This Row],[score]]&lt;=50,"low")</f>
        <v>medium</v>
      </c>
    </row>
    <row r="9488" spans="1:12" x14ac:dyDescent="0.3">
      <c r="A9488" t="s">
        <v>9111</v>
      </c>
      <c r="B9488" s="1">
        <v>44440</v>
      </c>
      <c r="C9488">
        <v>65</v>
      </c>
      <c r="D9488" t="s">
        <v>9</v>
      </c>
      <c r="E9488" t="s">
        <v>284</v>
      </c>
      <c r="F9488">
        <v>1619835</v>
      </c>
      <c r="G9488">
        <v>11546</v>
      </c>
      <c r="H9488" t="s">
        <v>11</v>
      </c>
      <c r="I9488">
        <f>YEAR(Table1[[#This Row],[date]])</f>
        <v>2021</v>
      </c>
      <c r="J9488">
        <f>Table1[[#This Row],[revenue]]-Table1[[#This Row],[budget_x]]</f>
        <v>-1608289</v>
      </c>
      <c r="K9488" s="7">
        <f>Table1[[#This Row],[profit /loss ]]/Table1[[#This Row],[budget_x]]</f>
        <v>-0.99287211351773486</v>
      </c>
      <c r="L9488" t="str" cm="1">
        <f t="array" ref="L9488">_xlfn.IFS(Table1[[#This Row],[score]]&gt;70,"high",Table1[[#This Row],[score]]&gt;50,"medium",Table1[[#This Row],[score]]&lt;=50,"low")</f>
        <v>medium</v>
      </c>
    </row>
    <row r="9489" spans="1:12" x14ac:dyDescent="0.3">
      <c r="A9489" t="s">
        <v>9112</v>
      </c>
      <c r="B9489" s="1">
        <v>34802</v>
      </c>
      <c r="C9489">
        <v>67</v>
      </c>
      <c r="D9489" t="s">
        <v>9</v>
      </c>
      <c r="E9489" t="s">
        <v>10</v>
      </c>
      <c r="F9489">
        <v>28000000</v>
      </c>
      <c r="G9489">
        <v>31390587</v>
      </c>
      <c r="H9489" t="s">
        <v>11</v>
      </c>
      <c r="I9489">
        <f>YEAR(Table1[[#This Row],[date]])</f>
        <v>1995</v>
      </c>
      <c r="J9489">
        <f>Table1[[#This Row],[revenue]]-Table1[[#This Row],[budget_x]]</f>
        <v>3390587</v>
      </c>
      <c r="K9489" s="7">
        <f>Table1[[#This Row],[profit /loss ]]/Table1[[#This Row],[budget_x]]</f>
        <v>0.12109239285714286</v>
      </c>
      <c r="L9489" t="str" cm="1">
        <f t="array" ref="L9489">_xlfn.IFS(Table1[[#This Row],[score]]&gt;70,"high",Table1[[#This Row],[score]]&gt;50,"medium",Table1[[#This Row],[score]]&lt;=50,"low")</f>
        <v>medium</v>
      </c>
    </row>
    <row r="9490" spans="1:12" x14ac:dyDescent="0.3">
      <c r="A9490" t="s">
        <v>9113</v>
      </c>
      <c r="B9490" s="1">
        <v>43344</v>
      </c>
      <c r="C9490">
        <v>45</v>
      </c>
      <c r="D9490" t="s">
        <v>9</v>
      </c>
      <c r="E9490" t="s">
        <v>69</v>
      </c>
      <c r="F9490">
        <v>134300000</v>
      </c>
      <c r="G9490">
        <v>484597113.80000001</v>
      </c>
      <c r="H9490" t="s">
        <v>143</v>
      </c>
      <c r="I9490">
        <f>YEAR(Table1[[#This Row],[date]])</f>
        <v>2018</v>
      </c>
      <c r="J9490">
        <f>Table1[[#This Row],[revenue]]-Table1[[#This Row],[budget_x]]</f>
        <v>350297113.80000001</v>
      </c>
      <c r="K9490" s="7">
        <f>Table1[[#This Row],[profit /loss ]]/Table1[[#This Row],[budget_x]]</f>
        <v>2.6083180476545049</v>
      </c>
      <c r="L9490" t="str" cm="1">
        <f t="array" ref="L9490">_xlfn.IFS(Table1[[#This Row],[score]]&gt;70,"high",Table1[[#This Row],[score]]&gt;50,"medium",Table1[[#This Row],[score]]&lt;=50,"low")</f>
        <v>low</v>
      </c>
    </row>
    <row r="9491" spans="1:12" x14ac:dyDescent="0.3">
      <c r="A9491" t="s">
        <v>9114</v>
      </c>
      <c r="B9491" s="1">
        <v>44084</v>
      </c>
      <c r="C9491">
        <v>63</v>
      </c>
      <c r="D9491" t="s">
        <v>9</v>
      </c>
      <c r="E9491" t="s">
        <v>74</v>
      </c>
      <c r="F9491">
        <v>87000000</v>
      </c>
      <c r="G9491">
        <v>416389640</v>
      </c>
      <c r="H9491" t="s">
        <v>75</v>
      </c>
      <c r="I9491">
        <f>YEAR(Table1[[#This Row],[date]])</f>
        <v>2020</v>
      </c>
      <c r="J9491">
        <f>Table1[[#This Row],[revenue]]-Table1[[#This Row],[budget_x]]</f>
        <v>329389640</v>
      </c>
      <c r="K9491" s="7">
        <f>Table1[[#This Row],[profit /loss ]]/Table1[[#This Row],[budget_x]]</f>
        <v>3.7860878160919542</v>
      </c>
      <c r="L9491" t="str" cm="1">
        <f t="array" ref="L9491">_xlfn.IFS(Table1[[#This Row],[score]]&gt;70,"high",Table1[[#This Row],[score]]&gt;50,"medium",Table1[[#This Row],[score]]&lt;=50,"low")</f>
        <v>medium</v>
      </c>
    </row>
    <row r="9492" spans="1:12" x14ac:dyDescent="0.3">
      <c r="A9492" t="s">
        <v>9115</v>
      </c>
      <c r="B9492" s="1">
        <v>44624</v>
      </c>
      <c r="C9492">
        <v>67</v>
      </c>
      <c r="D9492" t="s">
        <v>9</v>
      </c>
      <c r="E9492" t="s">
        <v>95</v>
      </c>
      <c r="F9492">
        <v>64200000</v>
      </c>
      <c r="G9492">
        <v>252076159.19999999</v>
      </c>
      <c r="H9492" t="s">
        <v>96</v>
      </c>
      <c r="I9492">
        <f>YEAR(Table1[[#This Row],[date]])</f>
        <v>2022</v>
      </c>
      <c r="J9492">
        <f>Table1[[#This Row],[revenue]]-Table1[[#This Row],[budget_x]]</f>
        <v>187876159.19999999</v>
      </c>
      <c r="K9492" s="7">
        <f>Table1[[#This Row],[profit /loss ]]/Table1[[#This Row],[budget_x]]</f>
        <v>2.9264199252336445</v>
      </c>
      <c r="L9492" t="str" cm="1">
        <f t="array" ref="L9492">_xlfn.IFS(Table1[[#This Row],[score]]&gt;70,"high",Table1[[#This Row],[score]]&gt;50,"medium",Table1[[#This Row],[score]]&lt;=50,"low")</f>
        <v>medium</v>
      </c>
    </row>
    <row r="9493" spans="1:12" x14ac:dyDescent="0.3">
      <c r="A9493" t="s">
        <v>9116</v>
      </c>
      <c r="B9493" s="1">
        <v>40793</v>
      </c>
      <c r="C9493">
        <v>62</v>
      </c>
      <c r="D9493" t="s">
        <v>9</v>
      </c>
      <c r="E9493" t="s">
        <v>10</v>
      </c>
      <c r="F9493">
        <v>4000000</v>
      </c>
      <c r="G9493">
        <v>442550</v>
      </c>
      <c r="H9493" t="s">
        <v>30</v>
      </c>
      <c r="I9493">
        <f>YEAR(Table1[[#This Row],[date]])</f>
        <v>2011</v>
      </c>
      <c r="J9493">
        <f>Table1[[#This Row],[revenue]]-Table1[[#This Row],[budget_x]]</f>
        <v>-3557450</v>
      </c>
      <c r="K9493" s="7">
        <f>Table1[[#This Row],[profit /loss ]]/Table1[[#This Row],[budget_x]]</f>
        <v>-0.88936249999999994</v>
      </c>
      <c r="L9493" t="str" cm="1">
        <f t="array" ref="L9493">_xlfn.IFS(Table1[[#This Row],[score]]&gt;70,"high",Table1[[#This Row],[score]]&gt;50,"medium",Table1[[#This Row],[score]]&lt;=50,"low")</f>
        <v>medium</v>
      </c>
    </row>
    <row r="9494" spans="1:12" x14ac:dyDescent="0.3">
      <c r="A9494" t="s">
        <v>9117</v>
      </c>
      <c r="B9494" s="1">
        <v>39934</v>
      </c>
      <c r="C9494">
        <v>59</v>
      </c>
      <c r="D9494" t="s">
        <v>9</v>
      </c>
      <c r="E9494" t="s">
        <v>10</v>
      </c>
      <c r="F9494">
        <v>8000000</v>
      </c>
      <c r="G9494">
        <v>25193614.399999999</v>
      </c>
      <c r="H9494" t="s">
        <v>17</v>
      </c>
      <c r="I9494">
        <f>YEAR(Table1[[#This Row],[date]])</f>
        <v>2009</v>
      </c>
      <c r="J9494">
        <f>Table1[[#This Row],[revenue]]-Table1[[#This Row],[budget_x]]</f>
        <v>17193614.399999999</v>
      </c>
      <c r="K9494" s="7">
        <f>Table1[[#This Row],[profit /loss ]]/Table1[[#This Row],[budget_x]]</f>
        <v>2.1492017999999997</v>
      </c>
      <c r="L9494" t="str" cm="1">
        <f t="array" ref="L9494">_xlfn.IFS(Table1[[#This Row],[score]]&gt;70,"high",Table1[[#This Row],[score]]&gt;50,"medium",Table1[[#This Row],[score]]&lt;=50,"low")</f>
        <v>medium</v>
      </c>
    </row>
    <row r="9495" spans="1:12" x14ac:dyDescent="0.3">
      <c r="A9495" t="s">
        <v>9118</v>
      </c>
      <c r="B9495" s="1">
        <v>38302</v>
      </c>
      <c r="C9495">
        <v>68</v>
      </c>
      <c r="D9495" t="s">
        <v>9</v>
      </c>
      <c r="E9495" t="s">
        <v>10</v>
      </c>
      <c r="F9495">
        <v>400000</v>
      </c>
      <c r="G9495">
        <v>46122713</v>
      </c>
      <c r="H9495" t="s">
        <v>11</v>
      </c>
      <c r="I9495">
        <f>YEAR(Table1[[#This Row],[date]])</f>
        <v>2004</v>
      </c>
      <c r="J9495">
        <f>Table1[[#This Row],[revenue]]-Table1[[#This Row],[budget_x]]</f>
        <v>45722713</v>
      </c>
      <c r="K9495" s="7">
        <f>Table1[[#This Row],[profit /loss ]]/Table1[[#This Row],[budget_x]]</f>
        <v>114.3067825</v>
      </c>
      <c r="L9495" t="str" cm="1">
        <f t="array" ref="L9495">_xlfn.IFS(Table1[[#This Row],[score]]&gt;70,"high",Table1[[#This Row],[score]]&gt;50,"medium",Table1[[#This Row],[score]]&lt;=50,"low")</f>
        <v>medium</v>
      </c>
    </row>
    <row r="9496" spans="1:12" x14ac:dyDescent="0.3">
      <c r="A9496" t="s">
        <v>9119</v>
      </c>
      <c r="B9496" s="1">
        <v>42895</v>
      </c>
      <c r="C9496">
        <v>58</v>
      </c>
      <c r="D9496" t="s">
        <v>9</v>
      </c>
      <c r="E9496" t="s">
        <v>10</v>
      </c>
      <c r="F9496">
        <v>100800000</v>
      </c>
      <c r="G9496">
        <v>474331140.19999999</v>
      </c>
      <c r="H9496" t="s">
        <v>17</v>
      </c>
      <c r="I9496">
        <f>YEAR(Table1[[#This Row],[date]])</f>
        <v>2017</v>
      </c>
      <c r="J9496">
        <f>Table1[[#This Row],[revenue]]-Table1[[#This Row],[budget_x]]</f>
        <v>373531140.19999999</v>
      </c>
      <c r="K9496" s="7">
        <f>Table1[[#This Row],[profit /loss ]]/Table1[[#This Row],[budget_x]]</f>
        <v>3.7056660734126985</v>
      </c>
      <c r="L9496" t="str" cm="1">
        <f t="array" ref="L9496">_xlfn.IFS(Table1[[#This Row],[score]]&gt;70,"high",Table1[[#This Row],[score]]&gt;50,"medium",Table1[[#This Row],[score]]&lt;=50,"low")</f>
        <v>medium</v>
      </c>
    </row>
    <row r="9497" spans="1:12" x14ac:dyDescent="0.3">
      <c r="A9497" t="s">
        <v>9120</v>
      </c>
      <c r="B9497" s="1">
        <v>44253</v>
      </c>
      <c r="C9497">
        <v>82</v>
      </c>
      <c r="D9497" t="s">
        <v>9</v>
      </c>
      <c r="E9497" t="s">
        <v>15</v>
      </c>
      <c r="F9497">
        <v>106800000</v>
      </c>
      <c r="G9497">
        <v>704045288.79999995</v>
      </c>
      <c r="H9497" t="s">
        <v>25</v>
      </c>
      <c r="I9497">
        <f>YEAR(Table1[[#This Row],[date]])</f>
        <v>2021</v>
      </c>
      <c r="J9497">
        <f>Table1[[#This Row],[revenue]]-Table1[[#This Row],[budget_x]]</f>
        <v>597245288.79999995</v>
      </c>
      <c r="K9497" s="7">
        <f>Table1[[#This Row],[profit /loss ]]/Table1[[#This Row],[budget_x]]</f>
        <v>5.5921843520599248</v>
      </c>
      <c r="L9497" t="str" cm="1">
        <f t="array" ref="L9497">_xlfn.IFS(Table1[[#This Row],[score]]&gt;70,"high",Table1[[#This Row],[score]]&gt;50,"medium",Table1[[#This Row],[score]]&lt;=50,"low")</f>
        <v>high</v>
      </c>
    </row>
    <row r="9498" spans="1:12" x14ac:dyDescent="0.3">
      <c r="A9498" t="s">
        <v>9121</v>
      </c>
      <c r="B9498" s="1">
        <v>34567</v>
      </c>
      <c r="C9498">
        <v>66</v>
      </c>
      <c r="D9498" t="s">
        <v>9</v>
      </c>
      <c r="E9498" t="s">
        <v>69</v>
      </c>
      <c r="F9498">
        <v>71600000</v>
      </c>
      <c r="G9498">
        <v>533712883</v>
      </c>
      <c r="H9498" t="s">
        <v>143</v>
      </c>
      <c r="I9498">
        <f>YEAR(Table1[[#This Row],[date]])</f>
        <v>1994</v>
      </c>
      <c r="J9498">
        <f>Table1[[#This Row],[revenue]]-Table1[[#This Row],[budget_x]]</f>
        <v>462112883</v>
      </c>
      <c r="K9498" s="7">
        <f>Table1[[#This Row],[profit /loss ]]/Table1[[#This Row],[budget_x]]</f>
        <v>6.454090544692737</v>
      </c>
      <c r="L9498" t="str" cm="1">
        <f t="array" ref="L9498">_xlfn.IFS(Table1[[#This Row],[score]]&gt;70,"high",Table1[[#This Row],[score]]&gt;50,"medium",Table1[[#This Row],[score]]&lt;=50,"low")</f>
        <v>medium</v>
      </c>
    </row>
    <row r="9499" spans="1:12" x14ac:dyDescent="0.3">
      <c r="A9499" t="s">
        <v>9122</v>
      </c>
      <c r="B9499" s="1">
        <v>40928</v>
      </c>
      <c r="C9499">
        <v>59</v>
      </c>
      <c r="D9499" t="s">
        <v>9</v>
      </c>
      <c r="E9499" t="s">
        <v>10</v>
      </c>
      <c r="F9499">
        <v>3000000</v>
      </c>
      <c r="G9499">
        <v>156362</v>
      </c>
      <c r="H9499" t="s">
        <v>655</v>
      </c>
      <c r="I9499">
        <f>YEAR(Table1[[#This Row],[date]])</f>
        <v>2012</v>
      </c>
      <c r="J9499">
        <f>Table1[[#This Row],[revenue]]-Table1[[#This Row],[budget_x]]</f>
        <v>-2843638</v>
      </c>
      <c r="K9499" s="7">
        <f>Table1[[#This Row],[profit /loss ]]/Table1[[#This Row],[budget_x]]</f>
        <v>-0.9478793333333333</v>
      </c>
      <c r="L9499" t="str" cm="1">
        <f t="array" ref="L9499">_xlfn.IFS(Table1[[#This Row],[score]]&gt;70,"high",Table1[[#This Row],[score]]&gt;50,"medium",Table1[[#This Row],[score]]&lt;=50,"low")</f>
        <v>medium</v>
      </c>
    </row>
    <row r="9500" spans="1:12" x14ac:dyDescent="0.3">
      <c r="A9500" t="s">
        <v>9123</v>
      </c>
      <c r="B9500" s="1">
        <v>42215</v>
      </c>
      <c r="C9500">
        <v>68</v>
      </c>
      <c r="D9500" t="s">
        <v>9</v>
      </c>
      <c r="E9500" t="s">
        <v>86</v>
      </c>
      <c r="F9500">
        <v>113000000</v>
      </c>
      <c r="G9500">
        <v>365992130.60000002</v>
      </c>
      <c r="H9500" t="s">
        <v>480</v>
      </c>
      <c r="I9500">
        <f>YEAR(Table1[[#This Row],[date]])</f>
        <v>2015</v>
      </c>
      <c r="J9500">
        <f>Table1[[#This Row],[revenue]]-Table1[[#This Row],[budget_x]]</f>
        <v>252992130.60000002</v>
      </c>
      <c r="K9500" s="7">
        <f>Table1[[#This Row],[profit /loss ]]/Table1[[#This Row],[budget_x]]</f>
        <v>2.2388684123893809</v>
      </c>
      <c r="L9500" t="str" cm="1">
        <f t="array" ref="L9500">_xlfn.IFS(Table1[[#This Row],[score]]&gt;70,"high",Table1[[#This Row],[score]]&gt;50,"medium",Table1[[#This Row],[score]]&lt;=50,"low")</f>
        <v>medium</v>
      </c>
    </row>
    <row r="9501" spans="1:12" x14ac:dyDescent="0.3">
      <c r="A9501" t="s">
        <v>9124</v>
      </c>
      <c r="B9501" s="1">
        <v>31569</v>
      </c>
      <c r="C9501">
        <v>58</v>
      </c>
      <c r="D9501" t="s">
        <v>9</v>
      </c>
      <c r="E9501" t="s">
        <v>10</v>
      </c>
      <c r="F9501">
        <v>8500000</v>
      </c>
      <c r="G9501">
        <v>16209459</v>
      </c>
      <c r="H9501" t="s">
        <v>17</v>
      </c>
      <c r="I9501">
        <f>YEAR(Table1[[#This Row],[date]])</f>
        <v>1986</v>
      </c>
      <c r="J9501">
        <f>Table1[[#This Row],[revenue]]-Table1[[#This Row],[budget_x]]</f>
        <v>7709459</v>
      </c>
      <c r="K9501" s="7">
        <f>Table1[[#This Row],[profit /loss ]]/Table1[[#This Row],[budget_x]]</f>
        <v>0.90699517647058825</v>
      </c>
      <c r="L9501" t="str" cm="1">
        <f t="array" ref="L9501">_xlfn.IFS(Table1[[#This Row],[score]]&gt;70,"high",Table1[[#This Row],[score]]&gt;50,"medium",Table1[[#This Row],[score]]&lt;=50,"low")</f>
        <v>medium</v>
      </c>
    </row>
    <row r="9502" spans="1:12" x14ac:dyDescent="0.3">
      <c r="A9502" t="s">
        <v>9125</v>
      </c>
      <c r="B9502" s="1">
        <v>33144</v>
      </c>
      <c r="C9502">
        <v>60</v>
      </c>
      <c r="D9502" t="s">
        <v>9</v>
      </c>
      <c r="E9502" t="s">
        <v>10</v>
      </c>
      <c r="F9502">
        <v>7000000</v>
      </c>
      <c r="G9502">
        <v>4372561</v>
      </c>
      <c r="H9502" t="s">
        <v>17</v>
      </c>
      <c r="I9502">
        <f>YEAR(Table1[[#This Row],[date]])</f>
        <v>1990</v>
      </c>
      <c r="J9502">
        <f>Table1[[#This Row],[revenue]]-Table1[[#This Row],[budget_x]]</f>
        <v>-2627439</v>
      </c>
      <c r="K9502" s="7">
        <f>Table1[[#This Row],[profit /loss ]]/Table1[[#This Row],[budget_x]]</f>
        <v>-0.37534842857142858</v>
      </c>
      <c r="L9502" t="str" cm="1">
        <f t="array" ref="L9502">_xlfn.IFS(Table1[[#This Row],[score]]&gt;70,"high",Table1[[#This Row],[score]]&gt;50,"medium",Table1[[#This Row],[score]]&lt;=50,"low")</f>
        <v>medium</v>
      </c>
    </row>
    <row r="9503" spans="1:12" x14ac:dyDescent="0.3">
      <c r="A9503" t="s">
        <v>9126</v>
      </c>
      <c r="B9503" s="1">
        <v>41110</v>
      </c>
      <c r="C9503">
        <v>56</v>
      </c>
      <c r="D9503" t="s">
        <v>9</v>
      </c>
      <c r="E9503" t="s">
        <v>284</v>
      </c>
      <c r="F9503">
        <v>38998000</v>
      </c>
      <c r="G9503">
        <v>360848744</v>
      </c>
      <c r="H9503" t="s">
        <v>396</v>
      </c>
      <c r="I9503">
        <f>YEAR(Table1[[#This Row],[date]])</f>
        <v>2012</v>
      </c>
      <c r="J9503">
        <f>Table1[[#This Row],[revenue]]-Table1[[#This Row],[budget_x]]</f>
        <v>321850744</v>
      </c>
      <c r="K9503" s="7">
        <f>Table1[[#This Row],[profit /loss ]]/Table1[[#This Row],[budget_x]]</f>
        <v>8.2530064105851579</v>
      </c>
      <c r="L9503" t="str" cm="1">
        <f t="array" ref="L9503">_xlfn.IFS(Table1[[#This Row],[score]]&gt;70,"high",Table1[[#This Row],[score]]&gt;50,"medium",Table1[[#This Row],[score]]&lt;=50,"low")</f>
        <v>medium</v>
      </c>
    </row>
    <row r="9504" spans="1:12" x14ac:dyDescent="0.3">
      <c r="A9504" t="s">
        <v>9127</v>
      </c>
      <c r="B9504" s="1">
        <v>37637</v>
      </c>
      <c r="C9504">
        <v>58</v>
      </c>
      <c r="D9504" t="s">
        <v>9</v>
      </c>
      <c r="E9504" t="s">
        <v>10</v>
      </c>
      <c r="F9504">
        <v>60000000</v>
      </c>
      <c r="G9504">
        <v>54994757</v>
      </c>
      <c r="H9504" t="s">
        <v>11</v>
      </c>
      <c r="I9504">
        <f>YEAR(Table1[[#This Row],[date]])</f>
        <v>2003</v>
      </c>
      <c r="J9504">
        <f>Table1[[#This Row],[revenue]]-Table1[[#This Row],[budget_x]]</f>
        <v>-5005243</v>
      </c>
      <c r="K9504" s="7">
        <f>Table1[[#This Row],[profit /loss ]]/Table1[[#This Row],[budget_x]]</f>
        <v>-8.3420716666666672E-2</v>
      </c>
      <c r="L9504" t="str" cm="1">
        <f t="array" ref="L9504">_xlfn.IFS(Table1[[#This Row],[score]]&gt;70,"high",Table1[[#This Row],[score]]&gt;50,"medium",Table1[[#This Row],[score]]&lt;=50,"low")</f>
        <v>medium</v>
      </c>
    </row>
    <row r="9505" spans="1:12" x14ac:dyDescent="0.3">
      <c r="A9505" t="s">
        <v>9128</v>
      </c>
      <c r="B9505" s="1">
        <v>42247</v>
      </c>
      <c r="C9505">
        <v>47</v>
      </c>
      <c r="D9505" t="s">
        <v>9</v>
      </c>
      <c r="E9505" t="s">
        <v>10</v>
      </c>
      <c r="F9505">
        <v>141500000</v>
      </c>
      <c r="G9505">
        <v>947468745.79999995</v>
      </c>
      <c r="H9505" t="s">
        <v>11</v>
      </c>
      <c r="I9505">
        <f>YEAR(Table1[[#This Row],[date]])</f>
        <v>2015</v>
      </c>
      <c r="J9505">
        <f>Table1[[#This Row],[revenue]]-Table1[[#This Row],[budget_x]]</f>
        <v>805968745.79999995</v>
      </c>
      <c r="K9505" s="7">
        <f>Table1[[#This Row],[profit /loss ]]/Table1[[#This Row],[budget_x]]</f>
        <v>5.6958921964664304</v>
      </c>
      <c r="L9505" t="str" cm="1">
        <f t="array" ref="L9505">_xlfn.IFS(Table1[[#This Row],[score]]&gt;70,"high",Table1[[#This Row],[score]]&gt;50,"medium",Table1[[#This Row],[score]]&lt;=50,"low")</f>
        <v>low</v>
      </c>
    </row>
    <row r="9506" spans="1:12" x14ac:dyDescent="0.3">
      <c r="A9506" t="s">
        <v>2889</v>
      </c>
      <c r="B9506" s="1">
        <v>28399</v>
      </c>
      <c r="C9506">
        <v>60</v>
      </c>
      <c r="D9506" t="s">
        <v>9</v>
      </c>
      <c r="E9506" t="s">
        <v>10</v>
      </c>
      <c r="F9506">
        <v>6000000</v>
      </c>
      <c r="G9506">
        <v>80000000</v>
      </c>
      <c r="H9506" t="s">
        <v>11</v>
      </c>
      <c r="I9506">
        <f>YEAR(Table1[[#This Row],[date]])</f>
        <v>1977</v>
      </c>
      <c r="J9506">
        <f>Table1[[#This Row],[revenue]]-Table1[[#This Row],[budget_x]]</f>
        <v>74000000</v>
      </c>
      <c r="K9506" s="7">
        <f>Table1[[#This Row],[profit /loss ]]/Table1[[#This Row],[budget_x]]</f>
        <v>12.333333333333334</v>
      </c>
      <c r="L9506" t="str" cm="1">
        <f t="array" ref="L9506">_xlfn.IFS(Table1[[#This Row],[score]]&gt;70,"high",Table1[[#This Row],[score]]&gt;50,"medium",Table1[[#This Row],[score]]&lt;=50,"low")</f>
        <v>medium</v>
      </c>
    </row>
    <row r="9507" spans="1:12" x14ac:dyDescent="0.3">
      <c r="A9507" t="s">
        <v>9129</v>
      </c>
      <c r="B9507" s="1">
        <v>39379</v>
      </c>
      <c r="C9507">
        <v>69</v>
      </c>
      <c r="D9507" t="s">
        <v>9</v>
      </c>
      <c r="E9507" t="s">
        <v>10</v>
      </c>
      <c r="F9507">
        <v>162200000</v>
      </c>
      <c r="G9507">
        <v>523884067.39999998</v>
      </c>
      <c r="H9507" t="s">
        <v>11</v>
      </c>
      <c r="I9507">
        <f>YEAR(Table1[[#This Row],[date]])</f>
        <v>2007</v>
      </c>
      <c r="J9507">
        <f>Table1[[#This Row],[revenue]]-Table1[[#This Row],[budget_x]]</f>
        <v>361684067.39999998</v>
      </c>
      <c r="K9507" s="7">
        <f>Table1[[#This Row],[profit /loss ]]/Table1[[#This Row],[budget_x]]</f>
        <v>2.2298647805178788</v>
      </c>
      <c r="L9507" t="str" cm="1">
        <f t="array" ref="L9507">_xlfn.IFS(Table1[[#This Row],[score]]&gt;70,"high",Table1[[#This Row],[score]]&gt;50,"medium",Table1[[#This Row],[score]]&lt;=50,"low")</f>
        <v>medium</v>
      </c>
    </row>
    <row r="9508" spans="1:12" x14ac:dyDescent="0.3">
      <c r="A9508" t="s">
        <v>9130</v>
      </c>
      <c r="B9508" s="1">
        <v>43356</v>
      </c>
      <c r="C9508">
        <v>0</v>
      </c>
      <c r="D9508" t="s">
        <v>9</v>
      </c>
      <c r="E9508" t="s">
        <v>74</v>
      </c>
      <c r="F9508">
        <v>181600000</v>
      </c>
      <c r="G9508">
        <v>175269998.80000001</v>
      </c>
      <c r="H9508" t="s">
        <v>75</v>
      </c>
      <c r="I9508">
        <f>YEAR(Table1[[#This Row],[date]])</f>
        <v>2018</v>
      </c>
      <c r="J9508">
        <f>Table1[[#This Row],[revenue]]-Table1[[#This Row],[budget_x]]</f>
        <v>-6330001.1999999881</v>
      </c>
      <c r="K9508" s="7">
        <f>Table1[[#This Row],[profit /loss ]]/Table1[[#This Row],[budget_x]]</f>
        <v>-3.4856834801762049E-2</v>
      </c>
      <c r="L9508" t="str" cm="1">
        <f t="array" ref="L9508">_xlfn.IFS(Table1[[#This Row],[score]]&gt;70,"high",Table1[[#This Row],[score]]&gt;50,"medium",Table1[[#This Row],[score]]&lt;=50,"low")</f>
        <v>low</v>
      </c>
    </row>
    <row r="9509" spans="1:12" x14ac:dyDescent="0.3">
      <c r="A9509" t="s">
        <v>9131</v>
      </c>
      <c r="B9509" s="1">
        <v>27782</v>
      </c>
      <c r="C9509">
        <v>47</v>
      </c>
      <c r="D9509" t="s">
        <v>9</v>
      </c>
      <c r="E9509" t="s">
        <v>171</v>
      </c>
      <c r="F9509">
        <v>147200000</v>
      </c>
      <c r="G9509">
        <v>937727043.79999995</v>
      </c>
      <c r="H9509" t="s">
        <v>132</v>
      </c>
      <c r="I9509">
        <f>YEAR(Table1[[#This Row],[date]])</f>
        <v>1976</v>
      </c>
      <c r="J9509">
        <f>Table1[[#This Row],[revenue]]-Table1[[#This Row],[budget_x]]</f>
        <v>790527043.79999995</v>
      </c>
      <c r="K9509" s="7">
        <f>Table1[[#This Row],[profit /loss ]]/Table1[[#This Row],[budget_x]]</f>
        <v>5.3704282866847821</v>
      </c>
      <c r="L9509" t="str" cm="1">
        <f t="array" ref="L9509">_xlfn.IFS(Table1[[#This Row],[score]]&gt;70,"high",Table1[[#This Row],[score]]&gt;50,"medium",Table1[[#This Row],[score]]&lt;=50,"low")</f>
        <v>low</v>
      </c>
    </row>
    <row r="9510" spans="1:12" x14ac:dyDescent="0.3">
      <c r="A9510" t="s">
        <v>248</v>
      </c>
      <c r="B9510" s="1">
        <v>44847</v>
      </c>
      <c r="C9510">
        <v>71</v>
      </c>
      <c r="D9510" t="s">
        <v>9</v>
      </c>
      <c r="E9510" t="s">
        <v>15</v>
      </c>
      <c r="F9510">
        <v>100000000</v>
      </c>
      <c r="G9510">
        <v>369861963.80000001</v>
      </c>
      <c r="H9510" t="s">
        <v>72</v>
      </c>
      <c r="I9510">
        <f>YEAR(Table1[[#This Row],[date]])</f>
        <v>2022</v>
      </c>
      <c r="J9510">
        <f>Table1[[#This Row],[revenue]]-Table1[[#This Row],[budget_x]]</f>
        <v>269861963.80000001</v>
      </c>
      <c r="K9510" s="7">
        <f>Table1[[#This Row],[profit /loss ]]/Table1[[#This Row],[budget_x]]</f>
        <v>2.6986196380000003</v>
      </c>
      <c r="L9510" t="str" cm="1">
        <f t="array" ref="L9510">_xlfn.IFS(Table1[[#This Row],[score]]&gt;70,"high",Table1[[#This Row],[score]]&gt;50,"medium",Table1[[#This Row],[score]]&lt;=50,"low")</f>
        <v>high</v>
      </c>
    </row>
    <row r="9511" spans="1:12" x14ac:dyDescent="0.3">
      <c r="A9511" t="s">
        <v>9132</v>
      </c>
      <c r="B9511" s="1">
        <v>34583</v>
      </c>
      <c r="C9511">
        <v>54</v>
      </c>
      <c r="D9511" t="s">
        <v>9</v>
      </c>
      <c r="E9511" t="s">
        <v>95</v>
      </c>
      <c r="F9511">
        <v>92800000</v>
      </c>
      <c r="G9511">
        <v>367006935.19999999</v>
      </c>
      <c r="H9511" t="s">
        <v>96</v>
      </c>
      <c r="I9511">
        <f>YEAR(Table1[[#This Row],[date]])</f>
        <v>1994</v>
      </c>
      <c r="J9511">
        <f>Table1[[#This Row],[revenue]]-Table1[[#This Row],[budget_x]]</f>
        <v>274206935.19999999</v>
      </c>
      <c r="K9511" s="7">
        <f>Table1[[#This Row],[profit /loss ]]/Table1[[#This Row],[budget_x]]</f>
        <v>2.9548161120689653</v>
      </c>
      <c r="L9511" t="str" cm="1">
        <f t="array" ref="L9511">_xlfn.IFS(Table1[[#This Row],[score]]&gt;70,"high",Table1[[#This Row],[score]]&gt;50,"medium",Table1[[#This Row],[score]]&lt;=50,"low")</f>
        <v>medium</v>
      </c>
    </row>
    <row r="9512" spans="1:12" x14ac:dyDescent="0.3">
      <c r="A9512" t="s">
        <v>9133</v>
      </c>
      <c r="B9512" s="1">
        <v>42664</v>
      </c>
      <c r="C9512">
        <v>59</v>
      </c>
      <c r="D9512" t="s">
        <v>9</v>
      </c>
      <c r="E9512" t="s">
        <v>10</v>
      </c>
      <c r="F9512">
        <v>7001468</v>
      </c>
      <c r="G9512">
        <v>151042</v>
      </c>
      <c r="H9512" t="s">
        <v>655</v>
      </c>
      <c r="I9512">
        <f>YEAR(Table1[[#This Row],[date]])</f>
        <v>2016</v>
      </c>
      <c r="J9512">
        <f>Table1[[#This Row],[revenue]]-Table1[[#This Row],[budget_x]]</f>
        <v>-6850426</v>
      </c>
      <c r="K9512" s="7">
        <f>Table1[[#This Row],[profit /loss ]]/Table1[[#This Row],[budget_x]]</f>
        <v>-0.97842709557481378</v>
      </c>
      <c r="L9512" t="str" cm="1">
        <f t="array" ref="L9512">_xlfn.IFS(Table1[[#This Row],[score]]&gt;70,"high",Table1[[#This Row],[score]]&gt;50,"medium",Table1[[#This Row],[score]]&lt;=50,"low")</f>
        <v>medium</v>
      </c>
    </row>
    <row r="9513" spans="1:12" x14ac:dyDescent="0.3">
      <c r="A9513" t="s">
        <v>9134</v>
      </c>
      <c r="B9513" s="1">
        <v>38141</v>
      </c>
      <c r="C9513">
        <v>72</v>
      </c>
      <c r="D9513" t="s">
        <v>9</v>
      </c>
      <c r="E9513" t="s">
        <v>74</v>
      </c>
      <c r="F9513">
        <v>1260400</v>
      </c>
      <c r="G9513">
        <v>5331377</v>
      </c>
      <c r="H9513" t="s">
        <v>75</v>
      </c>
      <c r="I9513">
        <f>YEAR(Table1[[#This Row],[date]])</f>
        <v>2004</v>
      </c>
      <c r="J9513">
        <f>Table1[[#This Row],[revenue]]-Table1[[#This Row],[budget_x]]</f>
        <v>4070977</v>
      </c>
      <c r="K9513" s="7">
        <f>Table1[[#This Row],[profit /loss ]]/Table1[[#This Row],[budget_x]]</f>
        <v>3.2299087591240876</v>
      </c>
      <c r="L9513" t="str" cm="1">
        <f t="array" ref="L9513">_xlfn.IFS(Table1[[#This Row],[score]]&gt;70,"high",Table1[[#This Row],[score]]&gt;50,"medium",Table1[[#This Row],[score]]&lt;=50,"low")</f>
        <v>high</v>
      </c>
    </row>
    <row r="9514" spans="1:12" x14ac:dyDescent="0.3">
      <c r="A9514" t="s">
        <v>9135</v>
      </c>
      <c r="B9514" s="1">
        <v>42328</v>
      </c>
      <c r="C9514">
        <v>59</v>
      </c>
      <c r="D9514" t="s">
        <v>9</v>
      </c>
      <c r="E9514" t="s">
        <v>10</v>
      </c>
      <c r="F9514">
        <v>7000000</v>
      </c>
      <c r="G9514">
        <v>386744</v>
      </c>
      <c r="H9514" t="s">
        <v>17</v>
      </c>
      <c r="I9514">
        <f>YEAR(Table1[[#This Row],[date]])</f>
        <v>2015</v>
      </c>
      <c r="J9514">
        <f>Table1[[#This Row],[revenue]]-Table1[[#This Row],[budget_x]]</f>
        <v>-6613256</v>
      </c>
      <c r="K9514" s="7">
        <f>Table1[[#This Row],[profit /loss ]]/Table1[[#This Row],[budget_x]]</f>
        <v>-0.94475085714285711</v>
      </c>
      <c r="L9514" t="str" cm="1">
        <f t="array" ref="L9514">_xlfn.IFS(Table1[[#This Row],[score]]&gt;70,"high",Table1[[#This Row],[score]]&gt;50,"medium",Table1[[#This Row],[score]]&lt;=50,"low")</f>
        <v>medium</v>
      </c>
    </row>
    <row r="9515" spans="1:12" x14ac:dyDescent="0.3">
      <c r="A9515" t="s">
        <v>9136</v>
      </c>
      <c r="B9515" s="1">
        <v>38415</v>
      </c>
      <c r="C9515">
        <v>54</v>
      </c>
      <c r="D9515" t="s">
        <v>9</v>
      </c>
      <c r="E9515" t="s">
        <v>10</v>
      </c>
      <c r="F9515">
        <v>75000000</v>
      </c>
      <c r="G9515">
        <v>94944017</v>
      </c>
      <c r="H9515" t="s">
        <v>17</v>
      </c>
      <c r="I9515">
        <f>YEAR(Table1[[#This Row],[date]])</f>
        <v>2005</v>
      </c>
      <c r="J9515">
        <f>Table1[[#This Row],[revenue]]-Table1[[#This Row],[budget_x]]</f>
        <v>19944017</v>
      </c>
      <c r="K9515" s="7">
        <f>Table1[[#This Row],[profit /loss ]]/Table1[[#This Row],[budget_x]]</f>
        <v>0.26592022666666665</v>
      </c>
      <c r="L9515" t="str" cm="1">
        <f t="array" ref="L9515">_xlfn.IFS(Table1[[#This Row],[score]]&gt;70,"high",Table1[[#This Row],[score]]&gt;50,"medium",Table1[[#This Row],[score]]&lt;=50,"low")</f>
        <v>medium</v>
      </c>
    </row>
    <row r="9516" spans="1:12" x14ac:dyDescent="0.3">
      <c r="A9516" t="s">
        <v>9137</v>
      </c>
      <c r="B9516" s="1">
        <v>41957</v>
      </c>
      <c r="C9516">
        <v>66</v>
      </c>
      <c r="D9516" t="s">
        <v>9</v>
      </c>
      <c r="E9516" t="s">
        <v>10</v>
      </c>
      <c r="F9516">
        <v>16000000</v>
      </c>
      <c r="G9516">
        <v>8217571</v>
      </c>
      <c r="H9516" t="s">
        <v>17</v>
      </c>
      <c r="I9516">
        <f>YEAR(Table1[[#This Row],[date]])</f>
        <v>2014</v>
      </c>
      <c r="J9516">
        <f>Table1[[#This Row],[revenue]]-Table1[[#This Row],[budget_x]]</f>
        <v>-7782429</v>
      </c>
      <c r="K9516" s="7">
        <f>Table1[[#This Row],[profit /loss ]]/Table1[[#This Row],[budget_x]]</f>
        <v>-0.48640181249999997</v>
      </c>
      <c r="L9516" t="str" cm="1">
        <f t="array" ref="L9516">_xlfn.IFS(Table1[[#This Row],[score]]&gt;70,"high",Table1[[#This Row],[score]]&gt;50,"medium",Table1[[#This Row],[score]]&lt;=50,"low")</f>
        <v>medium</v>
      </c>
    </row>
    <row r="9517" spans="1:12" x14ac:dyDescent="0.3">
      <c r="A9517" t="s">
        <v>9138</v>
      </c>
      <c r="B9517" s="1">
        <v>29931</v>
      </c>
      <c r="C9517">
        <v>66</v>
      </c>
      <c r="D9517" t="s">
        <v>9</v>
      </c>
      <c r="E9517" t="s">
        <v>10</v>
      </c>
      <c r="F9517">
        <v>12000000</v>
      </c>
      <c r="G9517">
        <v>37400000</v>
      </c>
      <c r="H9517" t="s">
        <v>11</v>
      </c>
      <c r="I9517">
        <f>YEAR(Table1[[#This Row],[date]])</f>
        <v>1981</v>
      </c>
      <c r="J9517">
        <f>Table1[[#This Row],[revenue]]-Table1[[#This Row],[budget_x]]</f>
        <v>25400000</v>
      </c>
      <c r="K9517" s="7">
        <f>Table1[[#This Row],[profit /loss ]]/Table1[[#This Row],[budget_x]]</f>
        <v>2.1166666666666667</v>
      </c>
      <c r="L9517" t="str" cm="1">
        <f t="array" ref="L9517">_xlfn.IFS(Table1[[#This Row],[score]]&gt;70,"high",Table1[[#This Row],[score]]&gt;50,"medium",Table1[[#This Row],[score]]&lt;=50,"low")</f>
        <v>medium</v>
      </c>
    </row>
    <row r="9518" spans="1:12" x14ac:dyDescent="0.3">
      <c r="A9518" t="s">
        <v>9139</v>
      </c>
      <c r="B9518" s="1">
        <v>32264</v>
      </c>
      <c r="C9518">
        <v>50</v>
      </c>
      <c r="D9518" t="s">
        <v>9</v>
      </c>
      <c r="E9518" t="s">
        <v>10</v>
      </c>
      <c r="F9518">
        <v>3000000</v>
      </c>
      <c r="G9518">
        <v>2899183.8</v>
      </c>
      <c r="H9518" t="s">
        <v>17</v>
      </c>
      <c r="I9518">
        <f>YEAR(Table1[[#This Row],[date]])</f>
        <v>1988</v>
      </c>
      <c r="J9518">
        <f>Table1[[#This Row],[revenue]]-Table1[[#This Row],[budget_x]]</f>
        <v>-100816.20000000019</v>
      </c>
      <c r="K9518" s="7">
        <f>Table1[[#This Row],[profit /loss ]]/Table1[[#This Row],[budget_x]]</f>
        <v>-3.3605400000000063E-2</v>
      </c>
      <c r="L9518" t="str" cm="1">
        <f t="array" ref="L9518">_xlfn.IFS(Table1[[#This Row],[score]]&gt;70,"high",Table1[[#This Row],[score]]&gt;50,"medium",Table1[[#This Row],[score]]&lt;=50,"low")</f>
        <v>low</v>
      </c>
    </row>
    <row r="9519" spans="1:12" x14ac:dyDescent="0.3">
      <c r="A9519" t="s">
        <v>2417</v>
      </c>
      <c r="B9519" s="1">
        <v>35819</v>
      </c>
      <c r="C9519">
        <v>77</v>
      </c>
      <c r="D9519" t="s">
        <v>9</v>
      </c>
      <c r="E9519" t="s">
        <v>69</v>
      </c>
      <c r="F9519">
        <v>115000000</v>
      </c>
      <c r="G9519">
        <v>593663760.79999995</v>
      </c>
      <c r="H9519" t="s">
        <v>143</v>
      </c>
      <c r="I9519">
        <f>YEAR(Table1[[#This Row],[date]])</f>
        <v>1998</v>
      </c>
      <c r="J9519">
        <f>Table1[[#This Row],[revenue]]-Table1[[#This Row],[budget_x]]</f>
        <v>478663760.79999995</v>
      </c>
      <c r="K9519" s="7">
        <f>Table1[[#This Row],[profit /loss ]]/Table1[[#This Row],[budget_x]]</f>
        <v>4.1622935721739127</v>
      </c>
      <c r="L9519" t="str" cm="1">
        <f t="array" ref="L9519">_xlfn.IFS(Table1[[#This Row],[score]]&gt;70,"high",Table1[[#This Row],[score]]&gt;50,"medium",Table1[[#This Row],[score]]&lt;=50,"low")</f>
        <v>high</v>
      </c>
    </row>
    <row r="9520" spans="1:12" x14ac:dyDescent="0.3">
      <c r="A9520" t="s">
        <v>9140</v>
      </c>
      <c r="B9520" s="1">
        <v>43739</v>
      </c>
      <c r="C9520">
        <v>74</v>
      </c>
      <c r="D9520" t="s">
        <v>9</v>
      </c>
      <c r="E9520" t="s">
        <v>10</v>
      </c>
      <c r="F9520">
        <v>6200000</v>
      </c>
      <c r="G9520">
        <v>23191551</v>
      </c>
      <c r="H9520" t="s">
        <v>11</v>
      </c>
      <c r="I9520">
        <f>YEAR(Table1[[#This Row],[date]])</f>
        <v>2019</v>
      </c>
      <c r="J9520">
        <f>Table1[[#This Row],[revenue]]-Table1[[#This Row],[budget_x]]</f>
        <v>16991551</v>
      </c>
      <c r="K9520" s="7">
        <f>Table1[[#This Row],[profit /loss ]]/Table1[[#This Row],[budget_x]]</f>
        <v>2.7405727419354839</v>
      </c>
      <c r="L9520" t="str" cm="1">
        <f t="array" ref="L9520">_xlfn.IFS(Table1[[#This Row],[score]]&gt;70,"high",Table1[[#This Row],[score]]&gt;50,"medium",Table1[[#This Row],[score]]&lt;=50,"low")</f>
        <v>high</v>
      </c>
    </row>
    <row r="9521" spans="1:12" x14ac:dyDescent="0.3">
      <c r="A9521" t="s">
        <v>9141</v>
      </c>
      <c r="B9521" s="1">
        <v>32549</v>
      </c>
      <c r="C9521">
        <v>56</v>
      </c>
      <c r="D9521" t="s">
        <v>9</v>
      </c>
      <c r="E9521" t="s">
        <v>10</v>
      </c>
      <c r="F9521">
        <v>4865000</v>
      </c>
      <c r="G9521">
        <v>38903179</v>
      </c>
      <c r="H9521" t="s">
        <v>17</v>
      </c>
      <c r="I9521">
        <f>YEAR(Table1[[#This Row],[date]])</f>
        <v>1989</v>
      </c>
      <c r="J9521">
        <f>Table1[[#This Row],[revenue]]-Table1[[#This Row],[budget_x]]</f>
        <v>34038179</v>
      </c>
      <c r="K9521" s="7">
        <f>Table1[[#This Row],[profit /loss ]]/Table1[[#This Row],[budget_x]]</f>
        <v>6.9965424460431658</v>
      </c>
      <c r="L9521" t="str" cm="1">
        <f t="array" ref="L9521">_xlfn.IFS(Table1[[#This Row],[score]]&gt;70,"high",Table1[[#This Row],[score]]&gt;50,"medium",Table1[[#This Row],[score]]&lt;=50,"low")</f>
        <v>medium</v>
      </c>
    </row>
    <row r="9522" spans="1:12" x14ac:dyDescent="0.3">
      <c r="A9522" t="s">
        <v>9142</v>
      </c>
      <c r="B9522" s="1">
        <v>42221</v>
      </c>
      <c r="C9522">
        <v>69</v>
      </c>
      <c r="D9522" t="s">
        <v>9</v>
      </c>
      <c r="E9522" t="s">
        <v>74</v>
      </c>
      <c r="F9522">
        <v>7528230</v>
      </c>
      <c r="G9522">
        <v>87970000</v>
      </c>
      <c r="H9522" t="s">
        <v>75</v>
      </c>
      <c r="I9522">
        <f>YEAR(Table1[[#This Row],[date]])</f>
        <v>2015</v>
      </c>
      <c r="J9522">
        <f>Table1[[#This Row],[revenue]]-Table1[[#This Row],[budget_x]]</f>
        <v>80441770</v>
      </c>
      <c r="K9522" s="7">
        <f>Table1[[#This Row],[profit /loss ]]/Table1[[#This Row],[budget_x]]</f>
        <v>10.685349677148546</v>
      </c>
      <c r="L9522" t="str" cm="1">
        <f t="array" ref="L9522">_xlfn.IFS(Table1[[#This Row],[score]]&gt;70,"high",Table1[[#This Row],[score]]&gt;50,"medium",Table1[[#This Row],[score]]&lt;=50,"low")</f>
        <v>medium</v>
      </c>
    </row>
    <row r="9523" spans="1:12" x14ac:dyDescent="0.3">
      <c r="A9523" t="s">
        <v>9143</v>
      </c>
      <c r="B9523" s="1">
        <v>41798</v>
      </c>
      <c r="C9523">
        <v>69</v>
      </c>
      <c r="D9523" t="s">
        <v>9</v>
      </c>
      <c r="E9523" t="s">
        <v>10</v>
      </c>
      <c r="F9523">
        <v>2000000</v>
      </c>
      <c r="G9523">
        <v>2088390</v>
      </c>
      <c r="H9523" t="s">
        <v>11</v>
      </c>
      <c r="I9523">
        <f>YEAR(Table1[[#This Row],[date]])</f>
        <v>2014</v>
      </c>
      <c r="J9523">
        <f>Table1[[#This Row],[revenue]]-Table1[[#This Row],[budget_x]]</f>
        <v>88390</v>
      </c>
      <c r="K9523" s="7">
        <f>Table1[[#This Row],[profit /loss ]]/Table1[[#This Row],[budget_x]]</f>
        <v>4.4194999999999998E-2</v>
      </c>
      <c r="L9523" t="str" cm="1">
        <f t="array" ref="L9523">_xlfn.IFS(Table1[[#This Row],[score]]&gt;70,"high",Table1[[#This Row],[score]]&gt;50,"medium",Table1[[#This Row],[score]]&lt;=50,"low")</f>
        <v>medium</v>
      </c>
    </row>
    <row r="9524" spans="1:12" x14ac:dyDescent="0.3">
      <c r="A9524" t="s">
        <v>9144</v>
      </c>
      <c r="B9524" s="1">
        <v>31568</v>
      </c>
      <c r="C9524">
        <v>70</v>
      </c>
      <c r="D9524" t="s">
        <v>9</v>
      </c>
      <c r="E9524" t="s">
        <v>10</v>
      </c>
      <c r="F9524">
        <v>9000000</v>
      </c>
      <c r="G9524">
        <v>7936012</v>
      </c>
      <c r="H9524" t="s">
        <v>11</v>
      </c>
      <c r="I9524">
        <f>YEAR(Table1[[#This Row],[date]])</f>
        <v>1986</v>
      </c>
      <c r="J9524">
        <f>Table1[[#This Row],[revenue]]-Table1[[#This Row],[budget_x]]</f>
        <v>-1063988</v>
      </c>
      <c r="K9524" s="7">
        <f>Table1[[#This Row],[profit /loss ]]/Table1[[#This Row],[budget_x]]</f>
        <v>-0.11822088888888889</v>
      </c>
      <c r="L9524" t="str" cm="1">
        <f t="array" ref="L9524">_xlfn.IFS(Table1[[#This Row],[score]]&gt;70,"high",Table1[[#This Row],[score]]&gt;50,"medium",Table1[[#This Row],[score]]&lt;=50,"low")</f>
        <v>medium</v>
      </c>
    </row>
    <row r="9525" spans="1:12" x14ac:dyDescent="0.3">
      <c r="A9525" t="s">
        <v>9145</v>
      </c>
      <c r="B9525" s="1">
        <v>43945</v>
      </c>
      <c r="C9525">
        <v>67</v>
      </c>
      <c r="D9525" t="s">
        <v>9</v>
      </c>
      <c r="E9525" t="s">
        <v>15</v>
      </c>
      <c r="F9525">
        <v>60800000</v>
      </c>
      <c r="G9525">
        <v>470197771.39999998</v>
      </c>
      <c r="H9525" t="s">
        <v>25</v>
      </c>
      <c r="I9525">
        <f>YEAR(Table1[[#This Row],[date]])</f>
        <v>2020</v>
      </c>
      <c r="J9525">
        <f>Table1[[#This Row],[revenue]]-Table1[[#This Row],[budget_x]]</f>
        <v>409397771.39999998</v>
      </c>
      <c r="K9525" s="7">
        <f>Table1[[#This Row],[profit /loss ]]/Table1[[#This Row],[budget_x]]</f>
        <v>6.7335159769736839</v>
      </c>
      <c r="L9525" t="str" cm="1">
        <f t="array" ref="L9525">_xlfn.IFS(Table1[[#This Row],[score]]&gt;70,"high",Table1[[#This Row],[score]]&gt;50,"medium",Table1[[#This Row],[score]]&lt;=50,"low")</f>
        <v>medium</v>
      </c>
    </row>
    <row r="9526" spans="1:12" x14ac:dyDescent="0.3">
      <c r="A9526" t="s">
        <v>9146</v>
      </c>
      <c r="B9526" s="1">
        <v>41172</v>
      </c>
      <c r="C9526">
        <v>56</v>
      </c>
      <c r="D9526" t="s">
        <v>9</v>
      </c>
      <c r="E9526" t="s">
        <v>86</v>
      </c>
      <c r="F9526">
        <v>115000000</v>
      </c>
      <c r="G9526">
        <v>823771524</v>
      </c>
      <c r="H9526" t="s">
        <v>11</v>
      </c>
      <c r="I9526">
        <f>YEAR(Table1[[#This Row],[date]])</f>
        <v>2012</v>
      </c>
      <c r="J9526">
        <f>Table1[[#This Row],[revenue]]-Table1[[#This Row],[budget_x]]</f>
        <v>708771524</v>
      </c>
      <c r="K9526" s="7">
        <f>Table1[[#This Row],[profit /loss ]]/Table1[[#This Row],[budget_x]]</f>
        <v>6.1632306434782604</v>
      </c>
      <c r="L9526" t="str" cm="1">
        <f t="array" ref="L9526">_xlfn.IFS(Table1[[#This Row],[score]]&gt;70,"high",Table1[[#This Row],[score]]&gt;50,"medium",Table1[[#This Row],[score]]&lt;=50,"low")</f>
        <v>medium</v>
      </c>
    </row>
    <row r="9527" spans="1:12" x14ac:dyDescent="0.3">
      <c r="A9527" t="s">
        <v>9147</v>
      </c>
      <c r="B9527" s="1">
        <v>5518</v>
      </c>
      <c r="C9527">
        <v>61</v>
      </c>
      <c r="D9527" t="s">
        <v>9</v>
      </c>
      <c r="E9527" t="s">
        <v>10</v>
      </c>
      <c r="F9527">
        <v>10000000</v>
      </c>
      <c r="G9527">
        <v>16891011</v>
      </c>
      <c r="H9527" t="s">
        <v>17</v>
      </c>
      <c r="I9527">
        <f>YEAR(Table1[[#This Row],[date]])</f>
        <v>1915</v>
      </c>
      <c r="J9527">
        <f>Table1[[#This Row],[revenue]]-Table1[[#This Row],[budget_x]]</f>
        <v>6891011</v>
      </c>
      <c r="K9527" s="7">
        <f>Table1[[#This Row],[profit /loss ]]/Table1[[#This Row],[budget_x]]</f>
        <v>0.68910110000000002</v>
      </c>
      <c r="L9527" t="str" cm="1">
        <f t="array" ref="L9527">_xlfn.IFS(Table1[[#This Row],[score]]&gt;70,"high",Table1[[#This Row],[score]]&gt;50,"medium",Table1[[#This Row],[score]]&lt;=50,"low")</f>
        <v>medium</v>
      </c>
    </row>
    <row r="9528" spans="1:12" x14ac:dyDescent="0.3">
      <c r="A9528" t="s">
        <v>9147</v>
      </c>
      <c r="B9528" s="1">
        <v>5518</v>
      </c>
      <c r="C9528">
        <v>61</v>
      </c>
      <c r="D9528" t="s">
        <v>9</v>
      </c>
      <c r="E9528" t="s">
        <v>10</v>
      </c>
      <c r="F9528">
        <v>110000</v>
      </c>
      <c r="G9528">
        <v>11000000</v>
      </c>
      <c r="H9528" t="s">
        <v>17</v>
      </c>
      <c r="I9528">
        <f>YEAR(Table1[[#This Row],[date]])</f>
        <v>1915</v>
      </c>
      <c r="J9528">
        <f>Table1[[#This Row],[revenue]]-Table1[[#This Row],[budget_x]]</f>
        <v>10890000</v>
      </c>
      <c r="K9528" s="7">
        <f>Table1[[#This Row],[profit /loss ]]/Table1[[#This Row],[budget_x]]</f>
        <v>99</v>
      </c>
      <c r="L9528" t="str" cm="1">
        <f t="array" ref="L9528">_xlfn.IFS(Table1[[#This Row],[score]]&gt;70,"high",Table1[[#This Row],[score]]&gt;50,"medium",Table1[[#This Row],[score]]&lt;=50,"low")</f>
        <v>medium</v>
      </c>
    </row>
    <row r="9529" spans="1:12" x14ac:dyDescent="0.3">
      <c r="A9529" t="s">
        <v>9148</v>
      </c>
      <c r="B9529" s="1">
        <v>43759</v>
      </c>
      <c r="C9529">
        <v>78</v>
      </c>
      <c r="D9529" t="s">
        <v>9</v>
      </c>
      <c r="E9529" t="s">
        <v>15</v>
      </c>
      <c r="F9529">
        <v>849080</v>
      </c>
      <c r="G9529">
        <v>4679111.5999999996</v>
      </c>
      <c r="H9529" t="s">
        <v>25</v>
      </c>
      <c r="I9529">
        <f>YEAR(Table1[[#This Row],[date]])</f>
        <v>2019</v>
      </c>
      <c r="J9529">
        <f>Table1[[#This Row],[revenue]]-Table1[[#This Row],[budget_x]]</f>
        <v>3830031.5999999996</v>
      </c>
      <c r="K9529" s="7">
        <f>Table1[[#This Row],[profit /loss ]]/Table1[[#This Row],[budget_x]]</f>
        <v>4.5108018090168178</v>
      </c>
      <c r="L9529" t="str" cm="1">
        <f t="array" ref="L9529">_xlfn.IFS(Table1[[#This Row],[score]]&gt;70,"high",Table1[[#This Row],[score]]&gt;50,"medium",Table1[[#This Row],[score]]&lt;=50,"low")</f>
        <v>high</v>
      </c>
    </row>
    <row r="9530" spans="1:12" x14ac:dyDescent="0.3">
      <c r="A9530" t="s">
        <v>9149</v>
      </c>
      <c r="B9530" s="1">
        <v>39787</v>
      </c>
      <c r="C9530">
        <v>74</v>
      </c>
      <c r="D9530" t="s">
        <v>9</v>
      </c>
      <c r="E9530" t="s">
        <v>10</v>
      </c>
      <c r="F9530">
        <v>120400000</v>
      </c>
      <c r="G9530">
        <v>355012205.39999998</v>
      </c>
      <c r="H9530" t="s">
        <v>17</v>
      </c>
      <c r="I9530">
        <f>YEAR(Table1[[#This Row],[date]])</f>
        <v>2008</v>
      </c>
      <c r="J9530">
        <f>Table1[[#This Row],[revenue]]-Table1[[#This Row],[budget_x]]</f>
        <v>234612205.39999998</v>
      </c>
      <c r="K9530" s="7">
        <f>Table1[[#This Row],[profit /loss ]]/Table1[[#This Row],[budget_x]]</f>
        <v>1.9486063571428569</v>
      </c>
      <c r="L9530" t="str" cm="1">
        <f t="array" ref="L9530">_xlfn.IFS(Table1[[#This Row],[score]]&gt;70,"high",Table1[[#This Row],[score]]&gt;50,"medium",Table1[[#This Row],[score]]&lt;=50,"low")</f>
        <v>high</v>
      </c>
    </row>
    <row r="9531" spans="1:12" x14ac:dyDescent="0.3">
      <c r="A9531" t="s">
        <v>9150</v>
      </c>
      <c r="B9531" s="1">
        <v>44147</v>
      </c>
      <c r="C9531">
        <v>68</v>
      </c>
      <c r="D9531" t="s">
        <v>9</v>
      </c>
      <c r="E9531" t="s">
        <v>10</v>
      </c>
      <c r="F9531">
        <v>45000000</v>
      </c>
      <c r="G9531">
        <v>38852</v>
      </c>
      <c r="H9531" t="s">
        <v>11</v>
      </c>
      <c r="I9531">
        <f>YEAR(Table1[[#This Row],[date]])</f>
        <v>2020</v>
      </c>
      <c r="J9531">
        <f>Table1[[#This Row],[revenue]]-Table1[[#This Row],[budget_x]]</f>
        <v>-44961148</v>
      </c>
      <c r="K9531" s="7">
        <f>Table1[[#This Row],[profit /loss ]]/Table1[[#This Row],[budget_x]]</f>
        <v>-0.99913662222222221</v>
      </c>
      <c r="L9531" t="str" cm="1">
        <f t="array" ref="L9531">_xlfn.IFS(Table1[[#This Row],[score]]&gt;70,"high",Table1[[#This Row],[score]]&gt;50,"medium",Table1[[#This Row],[score]]&lt;=50,"low")</f>
        <v>medium</v>
      </c>
    </row>
    <row r="9532" spans="1:12" x14ac:dyDescent="0.3">
      <c r="A9532" t="s">
        <v>9151</v>
      </c>
      <c r="B9532" s="1">
        <v>42199</v>
      </c>
      <c r="C9532">
        <v>48</v>
      </c>
      <c r="D9532" t="s">
        <v>9</v>
      </c>
      <c r="E9532" t="s">
        <v>10</v>
      </c>
      <c r="F9532">
        <v>10000000</v>
      </c>
      <c r="G9532">
        <v>2341218</v>
      </c>
      <c r="H9532" t="s">
        <v>17</v>
      </c>
      <c r="I9532">
        <f>YEAR(Table1[[#This Row],[date]])</f>
        <v>2015</v>
      </c>
      <c r="J9532">
        <f>Table1[[#This Row],[revenue]]-Table1[[#This Row],[budget_x]]</f>
        <v>-7658782</v>
      </c>
      <c r="K9532" s="7">
        <f>Table1[[#This Row],[profit /loss ]]/Table1[[#This Row],[budget_x]]</f>
        <v>-0.76587819999999995</v>
      </c>
      <c r="L9532" t="str" cm="1">
        <f t="array" ref="L9532">_xlfn.IFS(Table1[[#This Row],[score]]&gt;70,"high",Table1[[#This Row],[score]]&gt;50,"medium",Table1[[#This Row],[score]]&lt;=50,"low")</f>
        <v>low</v>
      </c>
    </row>
    <row r="9533" spans="1:12" x14ac:dyDescent="0.3">
      <c r="A9533" t="s">
        <v>9152</v>
      </c>
      <c r="B9533" s="1">
        <v>43174</v>
      </c>
      <c r="C9533">
        <v>0</v>
      </c>
      <c r="D9533" t="s">
        <v>9</v>
      </c>
      <c r="E9533" t="s">
        <v>74</v>
      </c>
      <c r="F9533">
        <v>181600000</v>
      </c>
      <c r="G9533">
        <v>175269998.80000001</v>
      </c>
      <c r="H9533" t="s">
        <v>75</v>
      </c>
      <c r="I9533">
        <f>YEAR(Table1[[#This Row],[date]])</f>
        <v>2018</v>
      </c>
      <c r="J9533">
        <f>Table1[[#This Row],[revenue]]-Table1[[#This Row],[budget_x]]</f>
        <v>-6330001.1999999881</v>
      </c>
      <c r="K9533" s="7">
        <f>Table1[[#This Row],[profit /loss ]]/Table1[[#This Row],[budget_x]]</f>
        <v>-3.4856834801762049E-2</v>
      </c>
      <c r="L9533" t="str" cm="1">
        <f t="array" ref="L9533">_xlfn.IFS(Table1[[#This Row],[score]]&gt;70,"high",Table1[[#This Row],[score]]&gt;50,"medium",Table1[[#This Row],[score]]&lt;=50,"low")</f>
        <v>low</v>
      </c>
    </row>
    <row r="9534" spans="1:12" x14ac:dyDescent="0.3">
      <c r="A9534" t="s">
        <v>9153</v>
      </c>
      <c r="B9534" s="1">
        <v>29965</v>
      </c>
      <c r="C9534">
        <v>73</v>
      </c>
      <c r="D9534" t="s">
        <v>9</v>
      </c>
      <c r="E9534" t="s">
        <v>10</v>
      </c>
      <c r="F9534">
        <v>18000000</v>
      </c>
      <c r="G9534">
        <v>13747988</v>
      </c>
      <c r="H9534" t="s">
        <v>11</v>
      </c>
      <c r="I9534">
        <f>YEAR(Table1[[#This Row],[date]])</f>
        <v>1982</v>
      </c>
      <c r="J9534">
        <f>Table1[[#This Row],[revenue]]-Table1[[#This Row],[budget_x]]</f>
        <v>-4252012</v>
      </c>
      <c r="K9534" s="7">
        <f>Table1[[#This Row],[profit /loss ]]/Table1[[#This Row],[budget_x]]</f>
        <v>-0.2362228888888889</v>
      </c>
      <c r="L9534" t="str" cm="1">
        <f t="array" ref="L9534">_xlfn.IFS(Table1[[#This Row],[score]]&gt;70,"high",Table1[[#This Row],[score]]&gt;50,"medium",Table1[[#This Row],[score]]&lt;=50,"low")</f>
        <v>high</v>
      </c>
    </row>
    <row r="9535" spans="1:12" x14ac:dyDescent="0.3">
      <c r="A9535" t="s">
        <v>8309</v>
      </c>
      <c r="B9535" s="1">
        <v>44414</v>
      </c>
      <c r="C9535">
        <v>58</v>
      </c>
      <c r="D9535" t="s">
        <v>9</v>
      </c>
      <c r="E9535" t="s">
        <v>171</v>
      </c>
      <c r="F9535">
        <v>70740000</v>
      </c>
      <c r="G9535">
        <v>431298841.19999999</v>
      </c>
      <c r="H9535" t="s">
        <v>11</v>
      </c>
      <c r="I9535">
        <f>YEAR(Table1[[#This Row],[date]])</f>
        <v>2021</v>
      </c>
      <c r="J9535">
        <f>Table1[[#This Row],[revenue]]-Table1[[#This Row],[budget_x]]</f>
        <v>360558841.19999999</v>
      </c>
      <c r="K9535" s="7">
        <f>Table1[[#This Row],[profit /loss ]]/Table1[[#This Row],[budget_x]]</f>
        <v>5.0969584563189141</v>
      </c>
      <c r="L9535" t="str" cm="1">
        <f t="array" ref="L9535">_xlfn.IFS(Table1[[#This Row],[score]]&gt;70,"high",Table1[[#This Row],[score]]&gt;50,"medium",Table1[[#This Row],[score]]&lt;=50,"low")</f>
        <v>medium</v>
      </c>
    </row>
    <row r="9536" spans="1:12" x14ac:dyDescent="0.3">
      <c r="A9536" t="s">
        <v>8002</v>
      </c>
      <c r="B9536" s="1">
        <v>37987</v>
      </c>
      <c r="C9536">
        <v>61</v>
      </c>
      <c r="D9536" t="s">
        <v>9</v>
      </c>
      <c r="E9536" t="s">
        <v>69</v>
      </c>
      <c r="F9536">
        <v>20000000</v>
      </c>
      <c r="G9536">
        <v>84146832</v>
      </c>
      <c r="H9536" t="s">
        <v>17</v>
      </c>
      <c r="I9536">
        <f>YEAR(Table1[[#This Row],[date]])</f>
        <v>2004</v>
      </c>
      <c r="J9536">
        <f>Table1[[#This Row],[revenue]]-Table1[[#This Row],[budget_x]]</f>
        <v>64146832</v>
      </c>
      <c r="K9536" s="7">
        <f>Table1[[#This Row],[profit /loss ]]/Table1[[#This Row],[budget_x]]</f>
        <v>3.2073415999999999</v>
      </c>
      <c r="L9536" t="str" cm="1">
        <f t="array" ref="L9536">_xlfn.IFS(Table1[[#This Row],[score]]&gt;70,"high",Table1[[#This Row],[score]]&gt;50,"medium",Table1[[#This Row],[score]]&lt;=50,"low")</f>
        <v>medium</v>
      </c>
    </row>
    <row r="9537" spans="1:12" x14ac:dyDescent="0.3">
      <c r="A9537" t="s">
        <v>9154</v>
      </c>
      <c r="B9537" s="1">
        <v>36749</v>
      </c>
      <c r="C9537">
        <v>61</v>
      </c>
      <c r="D9537" t="s">
        <v>9</v>
      </c>
      <c r="E9537" t="s">
        <v>10</v>
      </c>
      <c r="F9537">
        <v>40000000</v>
      </c>
      <c r="G9537">
        <v>90717684</v>
      </c>
      <c r="H9537" t="s">
        <v>17</v>
      </c>
      <c r="I9537">
        <f>YEAR(Table1[[#This Row],[date]])</f>
        <v>2000</v>
      </c>
      <c r="J9537">
        <f>Table1[[#This Row],[revenue]]-Table1[[#This Row],[budget_x]]</f>
        <v>50717684</v>
      </c>
      <c r="K9537" s="7">
        <f>Table1[[#This Row],[profit /loss ]]/Table1[[#This Row],[budget_x]]</f>
        <v>1.2679421</v>
      </c>
      <c r="L9537" t="str" cm="1">
        <f t="array" ref="L9537">_xlfn.IFS(Table1[[#This Row],[score]]&gt;70,"high",Table1[[#This Row],[score]]&gt;50,"medium",Table1[[#This Row],[score]]&lt;=50,"low")</f>
        <v>medium</v>
      </c>
    </row>
    <row r="9538" spans="1:12" x14ac:dyDescent="0.3">
      <c r="A9538" t="s">
        <v>9155</v>
      </c>
      <c r="B9538" s="1">
        <v>42276</v>
      </c>
      <c r="C9538">
        <v>68</v>
      </c>
      <c r="D9538" t="s">
        <v>9</v>
      </c>
      <c r="E9538" t="s">
        <v>10</v>
      </c>
      <c r="F9538">
        <v>4400000</v>
      </c>
      <c r="G9538">
        <v>278663367.80000001</v>
      </c>
      <c r="H9538" t="s">
        <v>17</v>
      </c>
      <c r="I9538">
        <f>YEAR(Table1[[#This Row],[date]])</f>
        <v>2015</v>
      </c>
      <c r="J9538">
        <f>Table1[[#This Row],[revenue]]-Table1[[#This Row],[budget_x]]</f>
        <v>274263367.80000001</v>
      </c>
      <c r="K9538" s="7">
        <f>Table1[[#This Row],[profit /loss ]]/Table1[[#This Row],[budget_x]]</f>
        <v>62.332583590909096</v>
      </c>
      <c r="L9538" t="str" cm="1">
        <f t="array" ref="L9538">_xlfn.IFS(Table1[[#This Row],[score]]&gt;70,"high",Table1[[#This Row],[score]]&gt;50,"medium",Table1[[#This Row],[score]]&lt;=50,"low")</f>
        <v>medium</v>
      </c>
    </row>
    <row r="9539" spans="1:12" x14ac:dyDescent="0.3">
      <c r="A9539" t="s">
        <v>9156</v>
      </c>
      <c r="B9539" s="1">
        <v>36510</v>
      </c>
      <c r="C9539">
        <v>68</v>
      </c>
      <c r="D9539" t="s">
        <v>9</v>
      </c>
      <c r="E9539" t="s">
        <v>10</v>
      </c>
      <c r="F9539">
        <v>75000000</v>
      </c>
      <c r="G9539">
        <v>39251128</v>
      </c>
      <c r="H9539" t="s">
        <v>11</v>
      </c>
      <c r="I9539">
        <f>YEAR(Table1[[#This Row],[date]])</f>
        <v>1999</v>
      </c>
      <c r="J9539">
        <f>Table1[[#This Row],[revenue]]-Table1[[#This Row],[budget_x]]</f>
        <v>-35748872</v>
      </c>
      <c r="K9539" s="7">
        <f>Table1[[#This Row],[profit /loss ]]/Table1[[#This Row],[budget_x]]</f>
        <v>-0.47665162666666666</v>
      </c>
      <c r="L9539" t="str" cm="1">
        <f t="array" ref="L9539">_xlfn.IFS(Table1[[#This Row],[score]]&gt;70,"high",Table1[[#This Row],[score]]&gt;50,"medium",Table1[[#This Row],[score]]&lt;=50,"low")</f>
        <v>medium</v>
      </c>
    </row>
    <row r="9540" spans="1:12" x14ac:dyDescent="0.3">
      <c r="A9540" t="s">
        <v>9157</v>
      </c>
      <c r="B9540" s="1">
        <v>25778</v>
      </c>
      <c r="C9540">
        <v>68</v>
      </c>
      <c r="D9540" t="s">
        <v>9</v>
      </c>
      <c r="E9540" t="s">
        <v>10</v>
      </c>
      <c r="F9540">
        <v>4000000</v>
      </c>
      <c r="G9540">
        <v>6000000</v>
      </c>
      <c r="H9540" t="s">
        <v>17</v>
      </c>
      <c r="I9540">
        <f>YEAR(Table1[[#This Row],[date]])</f>
        <v>1970</v>
      </c>
      <c r="J9540">
        <f>Table1[[#This Row],[revenue]]-Table1[[#This Row],[budget_x]]</f>
        <v>2000000</v>
      </c>
      <c r="K9540" s="7">
        <f>Table1[[#This Row],[profit /loss ]]/Table1[[#This Row],[budget_x]]</f>
        <v>0.5</v>
      </c>
      <c r="L9540" t="str" cm="1">
        <f t="array" ref="L9540">_xlfn.IFS(Table1[[#This Row],[score]]&gt;70,"high",Table1[[#This Row],[score]]&gt;50,"medium",Table1[[#This Row],[score]]&lt;=50,"low")</f>
        <v>medium</v>
      </c>
    </row>
    <row r="9541" spans="1:12" x14ac:dyDescent="0.3">
      <c r="A9541" t="s">
        <v>9158</v>
      </c>
      <c r="B9541" s="1">
        <v>45056</v>
      </c>
      <c r="C9541">
        <v>0</v>
      </c>
      <c r="D9541" t="s">
        <v>9</v>
      </c>
      <c r="E9541" t="s">
        <v>125</v>
      </c>
      <c r="F9541">
        <v>174600000</v>
      </c>
      <c r="G9541">
        <v>175269998.80000001</v>
      </c>
      <c r="H9541" t="s">
        <v>184</v>
      </c>
      <c r="I9541">
        <f>YEAR(Table1[[#This Row],[date]])</f>
        <v>2023</v>
      </c>
      <c r="J9541">
        <f>Table1[[#This Row],[revenue]]-Table1[[#This Row],[budget_x]]</f>
        <v>669998.80000001192</v>
      </c>
      <c r="K9541" s="7">
        <f>Table1[[#This Row],[profit /loss ]]/Table1[[#This Row],[budget_x]]</f>
        <v>3.837335624284146E-3</v>
      </c>
      <c r="L9541" t="str" cm="1">
        <f t="array" ref="L9541">_xlfn.IFS(Table1[[#This Row],[score]]&gt;70,"high",Table1[[#This Row],[score]]&gt;50,"medium",Table1[[#This Row],[score]]&lt;=50,"low")</f>
        <v>low</v>
      </c>
    </row>
    <row r="9542" spans="1:12" x14ac:dyDescent="0.3">
      <c r="A9542" t="s">
        <v>9159</v>
      </c>
      <c r="B9542" s="1">
        <v>43973</v>
      </c>
      <c r="C9542">
        <v>51</v>
      </c>
      <c r="D9542" t="s">
        <v>9</v>
      </c>
      <c r="E9542" t="s">
        <v>10</v>
      </c>
      <c r="F9542">
        <v>75650080</v>
      </c>
      <c r="G9542">
        <v>776465584</v>
      </c>
      <c r="H9542" t="s">
        <v>17</v>
      </c>
      <c r="I9542">
        <f>YEAR(Table1[[#This Row],[date]])</f>
        <v>2020</v>
      </c>
      <c r="J9542">
        <f>Table1[[#This Row],[revenue]]-Table1[[#This Row],[budget_x]]</f>
        <v>700815504</v>
      </c>
      <c r="K9542" s="7">
        <f>Table1[[#This Row],[profit /loss ]]/Table1[[#This Row],[budget_x]]</f>
        <v>9.2639096217743582</v>
      </c>
      <c r="L9542" t="str" cm="1">
        <f t="array" ref="L9542">_xlfn.IFS(Table1[[#This Row],[score]]&gt;70,"high",Table1[[#This Row],[score]]&gt;50,"medium",Table1[[#This Row],[score]]&lt;=50,"low")</f>
        <v>medium</v>
      </c>
    </row>
    <row r="9543" spans="1:12" x14ac:dyDescent="0.3">
      <c r="A9543" t="s">
        <v>7246</v>
      </c>
      <c r="B9543" s="1">
        <v>44995</v>
      </c>
      <c r="C9543">
        <v>50</v>
      </c>
      <c r="D9543" t="s">
        <v>9</v>
      </c>
      <c r="E9543" t="s">
        <v>10</v>
      </c>
      <c r="F9543">
        <v>70000000</v>
      </c>
      <c r="G9543">
        <v>116625798</v>
      </c>
      <c r="H9543" t="s">
        <v>17</v>
      </c>
      <c r="I9543">
        <f>YEAR(Table1[[#This Row],[date]])</f>
        <v>2023</v>
      </c>
      <c r="J9543">
        <f>Table1[[#This Row],[revenue]]-Table1[[#This Row],[budget_x]]</f>
        <v>46625798</v>
      </c>
      <c r="K9543" s="7">
        <f>Table1[[#This Row],[profit /loss ]]/Table1[[#This Row],[budget_x]]</f>
        <v>0.66608282857142853</v>
      </c>
      <c r="L9543" t="str" cm="1">
        <f t="array" ref="L9543">_xlfn.IFS(Table1[[#This Row],[score]]&gt;70,"high",Table1[[#This Row],[score]]&gt;50,"medium",Table1[[#This Row],[score]]&lt;=50,"low")</f>
        <v>low</v>
      </c>
    </row>
    <row r="9544" spans="1:12" x14ac:dyDescent="0.3">
      <c r="A9544" t="s">
        <v>9160</v>
      </c>
      <c r="B9544" s="1">
        <v>39654</v>
      </c>
      <c r="C9544">
        <v>64</v>
      </c>
      <c r="D9544" t="s">
        <v>9</v>
      </c>
      <c r="E9544" t="s">
        <v>10</v>
      </c>
      <c r="F9544">
        <v>43160000</v>
      </c>
      <c r="G9544">
        <v>14924998</v>
      </c>
      <c r="H9544" t="s">
        <v>17</v>
      </c>
      <c r="I9544">
        <f>YEAR(Table1[[#This Row],[date]])</f>
        <v>2008</v>
      </c>
      <c r="J9544">
        <f>Table1[[#This Row],[revenue]]-Table1[[#This Row],[budget_x]]</f>
        <v>-28235002</v>
      </c>
      <c r="K9544" s="7">
        <f>Table1[[#This Row],[profit /loss ]]/Table1[[#This Row],[budget_x]]</f>
        <v>-0.65419374420759968</v>
      </c>
      <c r="L9544" t="str" cm="1">
        <f t="array" ref="L9544">_xlfn.IFS(Table1[[#This Row],[score]]&gt;70,"high",Table1[[#This Row],[score]]&gt;50,"medium",Table1[[#This Row],[score]]&lt;=50,"low")</f>
        <v>medium</v>
      </c>
    </row>
    <row r="9545" spans="1:12" x14ac:dyDescent="0.3">
      <c r="A9545" t="s">
        <v>444</v>
      </c>
      <c r="B9545" s="1">
        <v>37540</v>
      </c>
      <c r="C9545">
        <v>58</v>
      </c>
      <c r="D9545" t="s">
        <v>9</v>
      </c>
      <c r="E9545" t="s">
        <v>95</v>
      </c>
      <c r="F9545">
        <v>45000000</v>
      </c>
      <c r="G9545">
        <v>31681811</v>
      </c>
      <c r="H9545" t="s">
        <v>96</v>
      </c>
      <c r="I9545">
        <f>YEAR(Table1[[#This Row],[date]])</f>
        <v>2002</v>
      </c>
      <c r="J9545">
        <f>Table1[[#This Row],[revenue]]-Table1[[#This Row],[budget_x]]</f>
        <v>-13318189</v>
      </c>
      <c r="K9545" s="7">
        <f>Table1[[#This Row],[profit /loss ]]/Table1[[#This Row],[budget_x]]</f>
        <v>-0.29595975555555554</v>
      </c>
      <c r="L9545" t="str" cm="1">
        <f t="array" ref="L9545">_xlfn.IFS(Table1[[#This Row],[score]]&gt;70,"high",Table1[[#This Row],[score]]&gt;50,"medium",Table1[[#This Row],[score]]&lt;=50,"low")</f>
        <v>medium</v>
      </c>
    </row>
    <row r="9546" spans="1:12" x14ac:dyDescent="0.3">
      <c r="A9546" t="s">
        <v>444</v>
      </c>
      <c r="B9546" s="1">
        <v>37540</v>
      </c>
      <c r="C9546">
        <v>58</v>
      </c>
      <c r="D9546" t="s">
        <v>9</v>
      </c>
      <c r="E9546" t="s">
        <v>95</v>
      </c>
      <c r="F9546">
        <v>13200000</v>
      </c>
      <c r="G9546">
        <v>30360375</v>
      </c>
      <c r="H9546" t="s">
        <v>96</v>
      </c>
      <c r="I9546">
        <f>YEAR(Table1[[#This Row],[date]])</f>
        <v>2002</v>
      </c>
      <c r="J9546">
        <f>Table1[[#This Row],[revenue]]-Table1[[#This Row],[budget_x]]</f>
        <v>17160375</v>
      </c>
      <c r="K9546" s="7">
        <f>Table1[[#This Row],[profit /loss ]]/Table1[[#This Row],[budget_x]]</f>
        <v>1.3000284090909091</v>
      </c>
      <c r="L9546" t="str" cm="1">
        <f t="array" ref="L9546">_xlfn.IFS(Table1[[#This Row],[score]]&gt;70,"high",Table1[[#This Row],[score]]&gt;50,"medium",Table1[[#This Row],[score]]&lt;=50,"low")</f>
        <v>medium</v>
      </c>
    </row>
    <row r="9547" spans="1:12" x14ac:dyDescent="0.3">
      <c r="A9547" t="s">
        <v>444</v>
      </c>
      <c r="B9547" s="1">
        <v>37540</v>
      </c>
      <c r="C9547">
        <v>58</v>
      </c>
      <c r="D9547" t="s">
        <v>9</v>
      </c>
      <c r="E9547" t="s">
        <v>95</v>
      </c>
      <c r="F9547">
        <v>2289247</v>
      </c>
      <c r="G9547">
        <v>84300000</v>
      </c>
      <c r="H9547" t="s">
        <v>96</v>
      </c>
      <c r="I9547">
        <f>YEAR(Table1[[#This Row],[date]])</f>
        <v>2002</v>
      </c>
      <c r="J9547">
        <f>Table1[[#This Row],[revenue]]-Table1[[#This Row],[budget_x]]</f>
        <v>82010753</v>
      </c>
      <c r="K9547" s="7">
        <f>Table1[[#This Row],[profit /loss ]]/Table1[[#This Row],[budget_x]]</f>
        <v>35.824335687673717</v>
      </c>
      <c r="L9547" t="str" cm="1">
        <f t="array" ref="L9547">_xlfn.IFS(Table1[[#This Row],[score]]&gt;70,"high",Table1[[#This Row],[score]]&gt;50,"medium",Table1[[#This Row],[score]]&lt;=50,"low")</f>
        <v>medium</v>
      </c>
    </row>
    <row r="9548" spans="1:12" x14ac:dyDescent="0.3">
      <c r="A9548" t="s">
        <v>9161</v>
      </c>
      <c r="B9548" s="1">
        <v>20304</v>
      </c>
      <c r="C9548">
        <v>73</v>
      </c>
      <c r="D9548" t="s">
        <v>9</v>
      </c>
      <c r="E9548" t="s">
        <v>10</v>
      </c>
      <c r="F9548">
        <v>2500000</v>
      </c>
      <c r="G9548">
        <v>8750000</v>
      </c>
      <c r="H9548" t="s">
        <v>17</v>
      </c>
      <c r="I9548">
        <f>YEAR(Table1[[#This Row],[date]])</f>
        <v>1955</v>
      </c>
      <c r="J9548">
        <f>Table1[[#This Row],[revenue]]-Table1[[#This Row],[budget_x]]</f>
        <v>6250000</v>
      </c>
      <c r="K9548" s="7">
        <f>Table1[[#This Row],[profit /loss ]]/Table1[[#This Row],[budget_x]]</f>
        <v>2.5</v>
      </c>
      <c r="L9548" t="str" cm="1">
        <f t="array" ref="L9548">_xlfn.IFS(Table1[[#This Row],[score]]&gt;70,"high",Table1[[#This Row],[score]]&gt;50,"medium",Table1[[#This Row],[score]]&lt;=50,"low")</f>
        <v>high</v>
      </c>
    </row>
    <row r="9549" spans="1:12" x14ac:dyDescent="0.3">
      <c r="A9549" t="s">
        <v>9162</v>
      </c>
      <c r="B9549" s="1">
        <v>41109</v>
      </c>
      <c r="C9549">
        <v>60</v>
      </c>
      <c r="D9549" t="s">
        <v>9</v>
      </c>
      <c r="E9549" t="s">
        <v>10</v>
      </c>
      <c r="F9549">
        <v>18200000</v>
      </c>
      <c r="G9549">
        <v>23757836</v>
      </c>
      <c r="H9549" t="s">
        <v>655</v>
      </c>
      <c r="I9549">
        <f>YEAR(Table1[[#This Row],[date]])</f>
        <v>2012</v>
      </c>
      <c r="J9549">
        <f>Table1[[#This Row],[revenue]]-Table1[[#This Row],[budget_x]]</f>
        <v>5557836</v>
      </c>
      <c r="K9549" s="7">
        <f>Table1[[#This Row],[profit /loss ]]/Table1[[#This Row],[budget_x]]</f>
        <v>0.30537560439560441</v>
      </c>
      <c r="L9549" t="str" cm="1">
        <f t="array" ref="L9549">_xlfn.IFS(Table1[[#This Row],[score]]&gt;70,"high",Table1[[#This Row],[score]]&gt;50,"medium",Table1[[#This Row],[score]]&lt;=50,"low")</f>
        <v>medium</v>
      </c>
    </row>
    <row r="9550" spans="1:12" x14ac:dyDescent="0.3">
      <c r="A9550" t="s">
        <v>9163</v>
      </c>
      <c r="B9550" s="1">
        <v>40368</v>
      </c>
      <c r="C9550">
        <v>72</v>
      </c>
      <c r="D9550" t="s">
        <v>9</v>
      </c>
      <c r="E9550" t="s">
        <v>10</v>
      </c>
      <c r="F9550">
        <v>115500000</v>
      </c>
      <c r="G9550">
        <v>425732545.60000002</v>
      </c>
      <c r="H9550" t="s">
        <v>11</v>
      </c>
      <c r="I9550">
        <f>YEAR(Table1[[#This Row],[date]])</f>
        <v>2010</v>
      </c>
      <c r="J9550">
        <f>Table1[[#This Row],[revenue]]-Table1[[#This Row],[budget_x]]</f>
        <v>310232545.60000002</v>
      </c>
      <c r="K9550" s="7">
        <f>Table1[[#This Row],[profit /loss ]]/Table1[[#This Row],[budget_x]]</f>
        <v>2.6859960658008659</v>
      </c>
      <c r="L9550" t="str" cm="1">
        <f t="array" ref="L9550">_xlfn.IFS(Table1[[#This Row],[score]]&gt;70,"high",Table1[[#This Row],[score]]&gt;50,"medium",Table1[[#This Row],[score]]&lt;=50,"low")</f>
        <v>high</v>
      </c>
    </row>
    <row r="9551" spans="1:12" x14ac:dyDescent="0.3">
      <c r="A9551" t="s">
        <v>9164</v>
      </c>
      <c r="B9551" s="1">
        <v>31403</v>
      </c>
      <c r="C9551">
        <v>78</v>
      </c>
      <c r="D9551" t="s">
        <v>9</v>
      </c>
      <c r="E9551" t="s">
        <v>69</v>
      </c>
      <c r="F9551">
        <v>136000000</v>
      </c>
      <c r="G9551">
        <v>596365973.79999995</v>
      </c>
      <c r="H9551" t="s">
        <v>143</v>
      </c>
      <c r="I9551">
        <f>YEAR(Table1[[#This Row],[date]])</f>
        <v>1985</v>
      </c>
      <c r="J9551">
        <f>Table1[[#This Row],[revenue]]-Table1[[#This Row],[budget_x]]</f>
        <v>460365973.79999995</v>
      </c>
      <c r="K9551" s="7">
        <f>Table1[[#This Row],[profit /loss ]]/Table1[[#This Row],[budget_x]]</f>
        <v>3.3850439249999997</v>
      </c>
      <c r="L9551" t="str" cm="1">
        <f t="array" ref="L9551">_xlfn.IFS(Table1[[#This Row],[score]]&gt;70,"high",Table1[[#This Row],[score]]&gt;50,"medium",Table1[[#This Row],[score]]&lt;=50,"low")</f>
        <v>high</v>
      </c>
    </row>
    <row r="9552" spans="1:12" x14ac:dyDescent="0.3">
      <c r="A9552" t="s">
        <v>9165</v>
      </c>
      <c r="B9552" s="1">
        <v>31400</v>
      </c>
      <c r="C9552">
        <v>68</v>
      </c>
      <c r="D9552" t="s">
        <v>9</v>
      </c>
      <c r="E9552" t="s">
        <v>10</v>
      </c>
      <c r="F9552">
        <v>18000000</v>
      </c>
      <c r="G9552">
        <v>19739000</v>
      </c>
      <c r="H9552" t="s">
        <v>11</v>
      </c>
      <c r="I9552">
        <f>YEAR(Table1[[#This Row],[date]])</f>
        <v>1985</v>
      </c>
      <c r="J9552">
        <f>Table1[[#This Row],[revenue]]-Table1[[#This Row],[budget_x]]</f>
        <v>1739000</v>
      </c>
      <c r="K9552" s="7">
        <f>Table1[[#This Row],[profit /loss ]]/Table1[[#This Row],[budget_x]]</f>
        <v>9.6611111111111106E-2</v>
      </c>
      <c r="L9552" t="str" cm="1">
        <f t="array" ref="L9552">_xlfn.IFS(Table1[[#This Row],[score]]&gt;70,"high",Table1[[#This Row],[score]]&gt;50,"medium",Table1[[#This Row],[score]]&lt;=50,"low")</f>
        <v>medium</v>
      </c>
    </row>
    <row r="9553" spans="1:12" x14ac:dyDescent="0.3">
      <c r="A9553" t="s">
        <v>9166</v>
      </c>
      <c r="B9553" s="1">
        <v>42818</v>
      </c>
      <c r="C9553">
        <v>63</v>
      </c>
      <c r="D9553" t="s">
        <v>9</v>
      </c>
      <c r="E9553" t="s">
        <v>15</v>
      </c>
      <c r="F9553">
        <v>6045750</v>
      </c>
      <c r="G9553">
        <v>3662671</v>
      </c>
      <c r="H9553" t="s">
        <v>52</v>
      </c>
      <c r="I9553">
        <f>YEAR(Table1[[#This Row],[date]])</f>
        <v>2017</v>
      </c>
      <c r="J9553">
        <f>Table1[[#This Row],[revenue]]-Table1[[#This Row],[budget_x]]</f>
        <v>-2383079</v>
      </c>
      <c r="K9553" s="7">
        <f>Table1[[#This Row],[profit /loss ]]/Table1[[#This Row],[budget_x]]</f>
        <v>-0.39417425464169042</v>
      </c>
      <c r="L9553" t="str" cm="1">
        <f t="array" ref="L9553">_xlfn.IFS(Table1[[#This Row],[score]]&gt;70,"high",Table1[[#This Row],[score]]&gt;50,"medium",Table1[[#This Row],[score]]&lt;=50,"low")</f>
        <v>medium</v>
      </c>
    </row>
    <row r="9554" spans="1:12" x14ac:dyDescent="0.3">
      <c r="A9554" t="s">
        <v>9167</v>
      </c>
      <c r="B9554" s="1">
        <v>42202</v>
      </c>
      <c r="C9554">
        <v>69</v>
      </c>
      <c r="D9554" t="s">
        <v>9</v>
      </c>
      <c r="E9554" t="s">
        <v>10</v>
      </c>
      <c r="F9554">
        <v>57600000</v>
      </c>
      <c r="G9554">
        <v>643557</v>
      </c>
      <c r="H9554" t="s">
        <v>17</v>
      </c>
      <c r="I9554">
        <f>YEAR(Table1[[#This Row],[date]])</f>
        <v>2015</v>
      </c>
      <c r="J9554">
        <f>Table1[[#This Row],[revenue]]-Table1[[#This Row],[budget_x]]</f>
        <v>-56956443</v>
      </c>
      <c r="K9554" s="7">
        <f>Table1[[#This Row],[profit /loss ]]/Table1[[#This Row],[budget_x]]</f>
        <v>-0.98882713541666667</v>
      </c>
      <c r="L9554" t="str" cm="1">
        <f t="array" ref="L9554">_xlfn.IFS(Table1[[#This Row],[score]]&gt;70,"high",Table1[[#This Row],[score]]&gt;50,"medium",Table1[[#This Row],[score]]&lt;=50,"low")</f>
        <v>medium</v>
      </c>
    </row>
    <row r="9555" spans="1:12" x14ac:dyDescent="0.3">
      <c r="A9555" t="s">
        <v>9168</v>
      </c>
      <c r="B9555" s="1">
        <v>43504</v>
      </c>
      <c r="C9555">
        <v>62</v>
      </c>
      <c r="D9555" t="s">
        <v>9</v>
      </c>
      <c r="E9555" t="s">
        <v>10</v>
      </c>
      <c r="F9555">
        <v>6000000</v>
      </c>
      <c r="G9555">
        <v>22413145</v>
      </c>
      <c r="H9555" t="s">
        <v>655</v>
      </c>
      <c r="I9555">
        <f>YEAR(Table1[[#This Row],[date]])</f>
        <v>2019</v>
      </c>
      <c r="J9555">
        <f>Table1[[#This Row],[revenue]]-Table1[[#This Row],[budget_x]]</f>
        <v>16413145</v>
      </c>
      <c r="K9555" s="7">
        <f>Table1[[#This Row],[profit /loss ]]/Table1[[#This Row],[budget_x]]</f>
        <v>2.7355241666666665</v>
      </c>
      <c r="L9555" t="str" cm="1">
        <f t="array" ref="L9555">_xlfn.IFS(Table1[[#This Row],[score]]&gt;70,"high",Table1[[#This Row],[score]]&gt;50,"medium",Table1[[#This Row],[score]]&lt;=50,"low")</f>
        <v>medium</v>
      </c>
    </row>
    <row r="9556" spans="1:12" x14ac:dyDescent="0.3">
      <c r="A9556" t="s">
        <v>9169</v>
      </c>
      <c r="B9556" s="1">
        <v>42166</v>
      </c>
      <c r="C9556">
        <v>77</v>
      </c>
      <c r="D9556" t="s">
        <v>9</v>
      </c>
      <c r="E9556" t="s">
        <v>125</v>
      </c>
      <c r="F9556">
        <v>25771333.199999999</v>
      </c>
      <c r="G9556">
        <v>3191971</v>
      </c>
      <c r="H9556" t="s">
        <v>132</v>
      </c>
      <c r="I9556">
        <f>YEAR(Table1[[#This Row],[date]])</f>
        <v>2015</v>
      </c>
      <c r="J9556">
        <f>Table1[[#This Row],[revenue]]-Table1[[#This Row],[budget_x]]</f>
        <v>-22579362.199999999</v>
      </c>
      <c r="K9556" s="7">
        <f>Table1[[#This Row],[profit /loss ]]/Table1[[#This Row],[budget_x]]</f>
        <v>-0.87614257379591054</v>
      </c>
      <c r="L9556" t="str" cm="1">
        <f t="array" ref="L9556">_xlfn.IFS(Table1[[#This Row],[score]]&gt;70,"high",Table1[[#This Row],[score]]&gt;50,"medium",Table1[[#This Row],[score]]&lt;=50,"low")</f>
        <v>high</v>
      </c>
    </row>
    <row r="9557" spans="1:12" x14ac:dyDescent="0.3">
      <c r="A9557" t="s">
        <v>9170</v>
      </c>
      <c r="B9557" s="1">
        <v>36767</v>
      </c>
      <c r="C9557">
        <v>69</v>
      </c>
      <c r="D9557" t="s">
        <v>9</v>
      </c>
      <c r="E9557" t="s">
        <v>10</v>
      </c>
      <c r="F9557">
        <v>129000000</v>
      </c>
      <c r="G9557">
        <v>447742008.19999999</v>
      </c>
      <c r="H9557" t="s">
        <v>17</v>
      </c>
      <c r="I9557">
        <f>YEAR(Table1[[#This Row],[date]])</f>
        <v>2000</v>
      </c>
      <c r="J9557">
        <f>Table1[[#This Row],[revenue]]-Table1[[#This Row],[budget_x]]</f>
        <v>318742008.19999999</v>
      </c>
      <c r="K9557" s="7">
        <f>Table1[[#This Row],[profit /loss ]]/Table1[[#This Row],[budget_x]]</f>
        <v>2.470868280620155</v>
      </c>
      <c r="L9557" t="str" cm="1">
        <f t="array" ref="L9557">_xlfn.IFS(Table1[[#This Row],[score]]&gt;70,"high",Table1[[#This Row],[score]]&gt;50,"medium",Table1[[#This Row],[score]]&lt;=50,"low")</f>
        <v>medium</v>
      </c>
    </row>
    <row r="9558" spans="1:12" x14ac:dyDescent="0.3">
      <c r="A9558" t="s">
        <v>9171</v>
      </c>
      <c r="B9558" s="1">
        <v>42698</v>
      </c>
      <c r="C9558">
        <v>53</v>
      </c>
      <c r="D9558" t="s">
        <v>9</v>
      </c>
      <c r="E9558" t="s">
        <v>10</v>
      </c>
      <c r="F9558">
        <v>26000000</v>
      </c>
      <c r="G9558">
        <v>23345113</v>
      </c>
      <c r="H9558" t="s">
        <v>11</v>
      </c>
      <c r="I9558">
        <f>YEAR(Table1[[#This Row],[date]])</f>
        <v>2016</v>
      </c>
      <c r="J9558">
        <f>Table1[[#This Row],[revenue]]-Table1[[#This Row],[budget_x]]</f>
        <v>-2654887</v>
      </c>
      <c r="K9558" s="7">
        <f>Table1[[#This Row],[profit /loss ]]/Table1[[#This Row],[budget_x]]</f>
        <v>-0.10211103846153846</v>
      </c>
      <c r="L9558" t="str" cm="1">
        <f t="array" ref="L9558">_xlfn.IFS(Table1[[#This Row],[score]]&gt;70,"high",Table1[[#This Row],[score]]&gt;50,"medium",Table1[[#This Row],[score]]&lt;=50,"low")</f>
        <v>medium</v>
      </c>
    </row>
    <row r="9559" spans="1:12" x14ac:dyDescent="0.3">
      <c r="A9559" t="s">
        <v>9172</v>
      </c>
      <c r="B9559" s="1">
        <v>41901</v>
      </c>
      <c r="C9559">
        <v>83</v>
      </c>
      <c r="D9559" t="s">
        <v>9</v>
      </c>
      <c r="E9559" t="s">
        <v>171</v>
      </c>
      <c r="F9559">
        <v>4900000</v>
      </c>
      <c r="G9559">
        <v>17536004</v>
      </c>
      <c r="H9559" t="s">
        <v>655</v>
      </c>
      <c r="I9559">
        <f>YEAR(Table1[[#This Row],[date]])</f>
        <v>2014</v>
      </c>
      <c r="J9559">
        <f>Table1[[#This Row],[revenue]]-Table1[[#This Row],[budget_x]]</f>
        <v>12636004</v>
      </c>
      <c r="K9559" s="7">
        <f>Table1[[#This Row],[profit /loss ]]/Table1[[#This Row],[budget_x]]</f>
        <v>2.5787763265306123</v>
      </c>
      <c r="L9559" t="str" cm="1">
        <f t="array" ref="L9559">_xlfn.IFS(Table1[[#This Row],[score]]&gt;70,"high",Table1[[#This Row],[score]]&gt;50,"medium",Table1[[#This Row],[score]]&lt;=50,"low")</f>
        <v>high</v>
      </c>
    </row>
    <row r="9560" spans="1:12" x14ac:dyDescent="0.3">
      <c r="A9560" t="s">
        <v>9173</v>
      </c>
      <c r="B9560" s="1">
        <v>44524</v>
      </c>
      <c r="C9560">
        <v>80</v>
      </c>
      <c r="D9560" t="s">
        <v>9</v>
      </c>
      <c r="E9560" t="s">
        <v>10</v>
      </c>
      <c r="F9560">
        <v>81800000</v>
      </c>
      <c r="G9560">
        <v>194415185.40000001</v>
      </c>
      <c r="H9560" t="s">
        <v>17</v>
      </c>
      <c r="I9560">
        <f>YEAR(Table1[[#This Row],[date]])</f>
        <v>2021</v>
      </c>
      <c r="J9560">
        <f>Table1[[#This Row],[revenue]]-Table1[[#This Row],[budget_x]]</f>
        <v>112615185.40000001</v>
      </c>
      <c r="K9560" s="7">
        <f>Table1[[#This Row],[profit /loss ]]/Table1[[#This Row],[budget_x]]</f>
        <v>1.3767137579462103</v>
      </c>
      <c r="L9560" t="str" cm="1">
        <f t="array" ref="L9560">_xlfn.IFS(Table1[[#This Row],[score]]&gt;70,"high",Table1[[#This Row],[score]]&gt;50,"medium",Table1[[#This Row],[score]]&lt;=50,"low")</f>
        <v>high</v>
      </c>
    </row>
    <row r="9561" spans="1:12" x14ac:dyDescent="0.3">
      <c r="A9561" t="s">
        <v>9174</v>
      </c>
      <c r="B9561" s="1">
        <v>23637</v>
      </c>
      <c r="C9561">
        <v>66</v>
      </c>
      <c r="D9561" t="s">
        <v>9</v>
      </c>
      <c r="E9561" t="s">
        <v>10</v>
      </c>
      <c r="F9561">
        <v>137000000</v>
      </c>
      <c r="G9561">
        <v>434756503.80000001</v>
      </c>
      <c r="H9561" t="s">
        <v>17</v>
      </c>
      <c r="I9561">
        <f>YEAR(Table1[[#This Row],[date]])</f>
        <v>1964</v>
      </c>
      <c r="J9561">
        <f>Table1[[#This Row],[revenue]]-Table1[[#This Row],[budget_x]]</f>
        <v>297756503.80000001</v>
      </c>
      <c r="K9561" s="7">
        <f>Table1[[#This Row],[profit /loss ]]/Table1[[#This Row],[budget_x]]</f>
        <v>2.1734051372262773</v>
      </c>
      <c r="L9561" t="str" cm="1">
        <f t="array" ref="L9561">_xlfn.IFS(Table1[[#This Row],[score]]&gt;70,"high",Table1[[#This Row],[score]]&gt;50,"medium",Table1[[#This Row],[score]]&lt;=50,"low")</f>
        <v>medium</v>
      </c>
    </row>
    <row r="9562" spans="1:12" x14ac:dyDescent="0.3">
      <c r="A9562" t="s">
        <v>9175</v>
      </c>
      <c r="B9562" s="1">
        <v>44512</v>
      </c>
      <c r="C9562">
        <v>46</v>
      </c>
      <c r="D9562" t="s">
        <v>9</v>
      </c>
      <c r="E9562" t="s">
        <v>15</v>
      </c>
      <c r="F9562">
        <v>111500000</v>
      </c>
      <c r="G9562">
        <v>872776677.39999998</v>
      </c>
      <c r="H9562" t="s">
        <v>52</v>
      </c>
      <c r="I9562">
        <f>YEAR(Table1[[#This Row],[date]])</f>
        <v>2021</v>
      </c>
      <c r="J9562">
        <f>Table1[[#This Row],[revenue]]-Table1[[#This Row],[budget_x]]</f>
        <v>761276677.39999998</v>
      </c>
      <c r="K9562" s="7">
        <f>Table1[[#This Row],[profit /loss ]]/Table1[[#This Row],[budget_x]]</f>
        <v>6.8275935192825106</v>
      </c>
      <c r="L9562" t="str" cm="1">
        <f t="array" ref="L9562">_xlfn.IFS(Table1[[#This Row],[score]]&gt;70,"high",Table1[[#This Row],[score]]&gt;50,"medium",Table1[[#This Row],[score]]&lt;=50,"low")</f>
        <v>low</v>
      </c>
    </row>
    <row r="9563" spans="1:12" x14ac:dyDescent="0.3">
      <c r="A9563" t="s">
        <v>9176</v>
      </c>
      <c r="B9563" s="1">
        <v>43356</v>
      </c>
      <c r="C9563">
        <v>73</v>
      </c>
      <c r="D9563" t="s">
        <v>9</v>
      </c>
      <c r="E9563" t="s">
        <v>74</v>
      </c>
      <c r="F9563">
        <v>129400000</v>
      </c>
      <c r="G9563">
        <v>657972455.60000002</v>
      </c>
      <c r="H9563" t="s">
        <v>75</v>
      </c>
      <c r="I9563">
        <f>YEAR(Table1[[#This Row],[date]])</f>
        <v>2018</v>
      </c>
      <c r="J9563">
        <f>Table1[[#This Row],[revenue]]-Table1[[#This Row],[budget_x]]</f>
        <v>528572455.60000002</v>
      </c>
      <c r="K9563" s="7">
        <f>Table1[[#This Row],[profit /loss ]]/Table1[[#This Row],[budget_x]]</f>
        <v>4.0847948655332305</v>
      </c>
      <c r="L9563" t="str" cm="1">
        <f t="array" ref="L9563">_xlfn.IFS(Table1[[#This Row],[score]]&gt;70,"high",Table1[[#This Row],[score]]&gt;50,"medium",Table1[[#This Row],[score]]&lt;=50,"low")</f>
        <v>high</v>
      </c>
    </row>
    <row r="9564" spans="1:12" x14ac:dyDescent="0.3">
      <c r="A9564" t="s">
        <v>9177</v>
      </c>
      <c r="B9564" s="1">
        <v>30491</v>
      </c>
      <c r="C9564">
        <v>55</v>
      </c>
      <c r="D9564" t="s">
        <v>9</v>
      </c>
      <c r="E9564" t="s">
        <v>69</v>
      </c>
      <c r="F9564">
        <v>142000000</v>
      </c>
      <c r="G9564">
        <v>454488625.80000001</v>
      </c>
      <c r="H9564" t="s">
        <v>143</v>
      </c>
      <c r="I9564">
        <f>YEAR(Table1[[#This Row],[date]])</f>
        <v>1983</v>
      </c>
      <c r="J9564">
        <f>Table1[[#This Row],[revenue]]-Table1[[#This Row],[budget_x]]</f>
        <v>312488625.80000001</v>
      </c>
      <c r="K9564" s="7">
        <f>Table1[[#This Row],[profit /loss ]]/Table1[[#This Row],[budget_x]]</f>
        <v>2.2006241253521126</v>
      </c>
      <c r="L9564" t="str" cm="1">
        <f t="array" ref="L9564">_xlfn.IFS(Table1[[#This Row],[score]]&gt;70,"high",Table1[[#This Row],[score]]&gt;50,"medium",Table1[[#This Row],[score]]&lt;=50,"low")</f>
        <v>medium</v>
      </c>
    </row>
    <row r="9565" spans="1:12" x14ac:dyDescent="0.3">
      <c r="A9565" t="s">
        <v>9178</v>
      </c>
      <c r="B9565" s="1">
        <v>43407</v>
      </c>
      <c r="C9565">
        <v>65</v>
      </c>
      <c r="D9565" t="s">
        <v>9</v>
      </c>
      <c r="E9565" t="s">
        <v>69</v>
      </c>
      <c r="F9565">
        <v>141280000</v>
      </c>
      <c r="G9565">
        <v>608857282</v>
      </c>
      <c r="H9565" t="s">
        <v>143</v>
      </c>
      <c r="I9565">
        <f>YEAR(Table1[[#This Row],[date]])</f>
        <v>2018</v>
      </c>
      <c r="J9565">
        <f>Table1[[#This Row],[revenue]]-Table1[[#This Row],[budget_x]]</f>
        <v>467577282</v>
      </c>
      <c r="K9565" s="7">
        <f>Table1[[#This Row],[profit /loss ]]/Table1[[#This Row],[budget_x]]</f>
        <v>3.3095787231030576</v>
      </c>
      <c r="L9565" t="str" cm="1">
        <f t="array" ref="L9565">_xlfn.IFS(Table1[[#This Row],[score]]&gt;70,"high",Table1[[#This Row],[score]]&gt;50,"medium",Table1[[#This Row],[score]]&lt;=50,"low")</f>
        <v>medium</v>
      </c>
    </row>
    <row r="9566" spans="1:12" x14ac:dyDescent="0.3">
      <c r="A9566" t="s">
        <v>9179</v>
      </c>
      <c r="B9566" s="1">
        <v>41907</v>
      </c>
      <c r="C9566">
        <v>59</v>
      </c>
      <c r="D9566" t="s">
        <v>9</v>
      </c>
      <c r="E9566" t="s">
        <v>10</v>
      </c>
      <c r="F9566">
        <v>28000000</v>
      </c>
      <c r="G9566">
        <v>1749201</v>
      </c>
      <c r="H9566" t="s">
        <v>11</v>
      </c>
      <c r="I9566">
        <f>YEAR(Table1[[#This Row],[date]])</f>
        <v>2014</v>
      </c>
      <c r="J9566">
        <f>Table1[[#This Row],[revenue]]-Table1[[#This Row],[budget_x]]</f>
        <v>-26250799</v>
      </c>
      <c r="K9566" s="7">
        <f>Table1[[#This Row],[profit /loss ]]/Table1[[#This Row],[budget_x]]</f>
        <v>-0.93752853571428574</v>
      </c>
      <c r="L9566" t="str" cm="1">
        <f t="array" ref="L9566">_xlfn.IFS(Table1[[#This Row],[score]]&gt;70,"high",Table1[[#This Row],[score]]&gt;50,"medium",Table1[[#This Row],[score]]&lt;=50,"low")</f>
        <v>medium</v>
      </c>
    </row>
    <row r="9567" spans="1:12" x14ac:dyDescent="0.3">
      <c r="A9567" t="s">
        <v>9180</v>
      </c>
      <c r="B9567" s="1">
        <v>40407</v>
      </c>
      <c r="C9567">
        <v>63</v>
      </c>
      <c r="D9567" t="s">
        <v>9</v>
      </c>
      <c r="E9567" t="s">
        <v>10</v>
      </c>
      <c r="F9567">
        <v>8250689</v>
      </c>
      <c r="G9567">
        <v>58147</v>
      </c>
      <c r="H9567" t="s">
        <v>17</v>
      </c>
      <c r="I9567">
        <f>YEAR(Table1[[#This Row],[date]])</f>
        <v>2010</v>
      </c>
      <c r="J9567">
        <f>Table1[[#This Row],[revenue]]-Table1[[#This Row],[budget_x]]</f>
        <v>-8192542</v>
      </c>
      <c r="K9567" s="7">
        <f>Table1[[#This Row],[profit /loss ]]/Table1[[#This Row],[budget_x]]</f>
        <v>-0.99295246736363474</v>
      </c>
      <c r="L9567" t="str" cm="1">
        <f t="array" ref="L9567">_xlfn.IFS(Table1[[#This Row],[score]]&gt;70,"high",Table1[[#This Row],[score]]&gt;50,"medium",Table1[[#This Row],[score]]&lt;=50,"low")</f>
        <v>medium</v>
      </c>
    </row>
    <row r="9568" spans="1:12" x14ac:dyDescent="0.3">
      <c r="A9568" t="s">
        <v>9181</v>
      </c>
      <c r="B9568" s="1">
        <v>44680</v>
      </c>
      <c r="C9568">
        <v>58</v>
      </c>
      <c r="D9568" t="s">
        <v>9</v>
      </c>
      <c r="E9568" t="s">
        <v>626</v>
      </c>
      <c r="F9568">
        <v>97140000</v>
      </c>
      <c r="G9568">
        <v>181655466.40000001</v>
      </c>
      <c r="H9568" t="s">
        <v>627</v>
      </c>
      <c r="I9568">
        <f>YEAR(Table1[[#This Row],[date]])</f>
        <v>2022</v>
      </c>
      <c r="J9568">
        <f>Table1[[#This Row],[revenue]]-Table1[[#This Row],[budget_x]]</f>
        <v>84515466.400000006</v>
      </c>
      <c r="K9568" s="7">
        <f>Table1[[#This Row],[profit /loss ]]/Table1[[#This Row],[budget_x]]</f>
        <v>0.87003774346304308</v>
      </c>
      <c r="L9568" t="str" cm="1">
        <f t="array" ref="L9568">_xlfn.IFS(Table1[[#This Row],[score]]&gt;70,"high",Table1[[#This Row],[score]]&gt;50,"medium",Table1[[#This Row],[score]]&lt;=50,"low")</f>
        <v>medium</v>
      </c>
    </row>
    <row r="9569" spans="1:12" x14ac:dyDescent="0.3">
      <c r="A9569" t="s">
        <v>9182</v>
      </c>
      <c r="B9569" s="1">
        <v>26170</v>
      </c>
      <c r="C9569">
        <v>70</v>
      </c>
      <c r="D9569" t="s">
        <v>9</v>
      </c>
      <c r="E9569" t="s">
        <v>95</v>
      </c>
      <c r="F9569">
        <v>53380000</v>
      </c>
      <c r="G9569">
        <v>428057755.80000001</v>
      </c>
      <c r="H9569" t="s">
        <v>96</v>
      </c>
      <c r="I9569">
        <f>YEAR(Table1[[#This Row],[date]])</f>
        <v>1971</v>
      </c>
      <c r="J9569">
        <f>Table1[[#This Row],[revenue]]-Table1[[#This Row],[budget_x]]</f>
        <v>374677755.80000001</v>
      </c>
      <c r="K9569" s="7">
        <f>Table1[[#This Row],[profit /loss ]]/Table1[[#This Row],[budget_x]]</f>
        <v>7.0190662382914955</v>
      </c>
      <c r="L9569" t="str" cm="1">
        <f t="array" ref="L9569">_xlfn.IFS(Table1[[#This Row],[score]]&gt;70,"high",Table1[[#This Row],[score]]&gt;50,"medium",Table1[[#This Row],[score]]&lt;=50,"low")</f>
        <v>medium</v>
      </c>
    </row>
    <row r="9570" spans="1:12" x14ac:dyDescent="0.3">
      <c r="A9570" t="s">
        <v>9183</v>
      </c>
      <c r="B9570" s="1">
        <v>41368</v>
      </c>
      <c r="C9570">
        <v>69</v>
      </c>
      <c r="D9570" t="s">
        <v>9</v>
      </c>
      <c r="E9570" t="s">
        <v>36</v>
      </c>
      <c r="F9570">
        <v>16600000</v>
      </c>
      <c r="G9570">
        <v>257720413.19999999</v>
      </c>
      <c r="H9570" t="s">
        <v>306</v>
      </c>
      <c r="I9570">
        <f>YEAR(Table1[[#This Row],[date]])</f>
        <v>2013</v>
      </c>
      <c r="J9570">
        <f>Table1[[#This Row],[revenue]]-Table1[[#This Row],[budget_x]]</f>
        <v>241120413.19999999</v>
      </c>
      <c r="K9570" s="7">
        <f>Table1[[#This Row],[profit /loss ]]/Table1[[#This Row],[budget_x]]</f>
        <v>14.525326096385541</v>
      </c>
      <c r="L9570" t="str" cm="1">
        <f t="array" ref="L9570">_xlfn.IFS(Table1[[#This Row],[score]]&gt;70,"high",Table1[[#This Row],[score]]&gt;50,"medium",Table1[[#This Row],[score]]&lt;=50,"low")</f>
        <v>medium</v>
      </c>
    </row>
    <row r="9571" spans="1:12" x14ac:dyDescent="0.3">
      <c r="A9571" t="s">
        <v>9184</v>
      </c>
      <c r="B9571" s="1">
        <v>36574</v>
      </c>
      <c r="C9571">
        <v>56</v>
      </c>
      <c r="D9571" t="s">
        <v>9</v>
      </c>
      <c r="E9571" t="s">
        <v>10</v>
      </c>
      <c r="F9571">
        <v>153000000</v>
      </c>
      <c r="G9571">
        <v>281538098</v>
      </c>
      <c r="H9571" t="s">
        <v>17</v>
      </c>
      <c r="I9571">
        <f>YEAR(Table1[[#This Row],[date]])</f>
        <v>2000</v>
      </c>
      <c r="J9571">
        <f>Table1[[#This Row],[revenue]]-Table1[[#This Row],[budget_x]]</f>
        <v>128538098</v>
      </c>
      <c r="K9571" s="7">
        <f>Table1[[#This Row],[profit /loss ]]/Table1[[#This Row],[budget_x]]</f>
        <v>0.84011828758169937</v>
      </c>
      <c r="L9571" t="str" cm="1">
        <f t="array" ref="L9571">_xlfn.IFS(Table1[[#This Row],[score]]&gt;70,"high",Table1[[#This Row],[score]]&gt;50,"medium",Table1[[#This Row],[score]]&lt;=50,"low")</f>
        <v>medium</v>
      </c>
    </row>
    <row r="9572" spans="1:12" x14ac:dyDescent="0.3">
      <c r="A9572" t="s">
        <v>9185</v>
      </c>
      <c r="B9572" s="1">
        <v>43375</v>
      </c>
      <c r="C9572">
        <v>68</v>
      </c>
      <c r="D9572" t="s">
        <v>9</v>
      </c>
      <c r="E9572" t="s">
        <v>319</v>
      </c>
      <c r="F9572">
        <v>44005000</v>
      </c>
      <c r="G9572">
        <v>91708374</v>
      </c>
      <c r="H9572" t="s">
        <v>11</v>
      </c>
      <c r="I9572">
        <f>YEAR(Table1[[#This Row],[date]])</f>
        <v>2018</v>
      </c>
      <c r="J9572">
        <f>Table1[[#This Row],[revenue]]-Table1[[#This Row],[budget_x]]</f>
        <v>47703374</v>
      </c>
      <c r="K9572" s="7">
        <f>Table1[[#This Row],[profit /loss ]]/Table1[[#This Row],[budget_x]]</f>
        <v>1.0840444040449948</v>
      </c>
      <c r="L9572" t="str" cm="1">
        <f t="array" ref="L9572">_xlfn.IFS(Table1[[#This Row],[score]]&gt;70,"high",Table1[[#This Row],[score]]&gt;50,"medium",Table1[[#This Row],[score]]&lt;=50,"low")</f>
        <v>medium</v>
      </c>
    </row>
    <row r="9573" spans="1:12" x14ac:dyDescent="0.3">
      <c r="A9573" t="s">
        <v>9186</v>
      </c>
      <c r="B9573" s="1">
        <v>39484</v>
      </c>
      <c r="C9573">
        <v>73</v>
      </c>
      <c r="D9573" t="s">
        <v>9</v>
      </c>
      <c r="E9573" t="s">
        <v>368</v>
      </c>
      <c r="F9573">
        <v>76400000</v>
      </c>
      <c r="G9573">
        <v>519285160.60000002</v>
      </c>
      <c r="H9573" t="s">
        <v>369</v>
      </c>
      <c r="I9573">
        <f>YEAR(Table1[[#This Row],[date]])</f>
        <v>2008</v>
      </c>
      <c r="J9573">
        <f>Table1[[#This Row],[revenue]]-Table1[[#This Row],[budget_x]]</f>
        <v>442885160.60000002</v>
      </c>
      <c r="K9573" s="7">
        <f>Table1[[#This Row],[profit /loss ]]/Table1[[#This Row],[budget_x]]</f>
        <v>5.7969261858638745</v>
      </c>
      <c r="L9573" t="str" cm="1">
        <f t="array" ref="L9573">_xlfn.IFS(Table1[[#This Row],[score]]&gt;70,"high",Table1[[#This Row],[score]]&gt;50,"medium",Table1[[#This Row],[score]]&lt;=50,"low")</f>
        <v>high</v>
      </c>
    </row>
    <row r="9574" spans="1:12" x14ac:dyDescent="0.3">
      <c r="A9574" t="s">
        <v>9187</v>
      </c>
      <c r="B9574" s="1">
        <v>43768</v>
      </c>
      <c r="C9574">
        <v>68</v>
      </c>
      <c r="D9574" t="s">
        <v>9</v>
      </c>
      <c r="E9574" t="s">
        <v>15</v>
      </c>
      <c r="F9574">
        <v>87000000</v>
      </c>
      <c r="G9574">
        <v>459237806</v>
      </c>
      <c r="H9574" t="s">
        <v>25</v>
      </c>
      <c r="I9574">
        <f>YEAR(Table1[[#This Row],[date]])</f>
        <v>2019</v>
      </c>
      <c r="J9574">
        <f>Table1[[#This Row],[revenue]]-Table1[[#This Row],[budget_x]]</f>
        <v>372237806</v>
      </c>
      <c r="K9574" s="7">
        <f>Table1[[#This Row],[profit /loss ]]/Table1[[#This Row],[budget_x]]</f>
        <v>4.2785954712643681</v>
      </c>
      <c r="L9574" t="str" cm="1">
        <f t="array" ref="L9574">_xlfn.IFS(Table1[[#This Row],[score]]&gt;70,"high",Table1[[#This Row],[score]]&gt;50,"medium",Table1[[#This Row],[score]]&lt;=50,"low")</f>
        <v>medium</v>
      </c>
    </row>
    <row r="9575" spans="1:12" x14ac:dyDescent="0.3">
      <c r="A9575" t="s">
        <v>9188</v>
      </c>
      <c r="B9575" s="1">
        <v>30868</v>
      </c>
      <c r="C9575">
        <v>55</v>
      </c>
      <c r="D9575" t="s">
        <v>9</v>
      </c>
      <c r="E9575" t="s">
        <v>10</v>
      </c>
      <c r="F9575">
        <v>91800000</v>
      </c>
      <c r="G9575">
        <v>298735768.19999999</v>
      </c>
      <c r="H9575" t="s">
        <v>11</v>
      </c>
      <c r="I9575">
        <f>YEAR(Table1[[#This Row],[date]])</f>
        <v>1984</v>
      </c>
      <c r="J9575">
        <f>Table1[[#This Row],[revenue]]-Table1[[#This Row],[budget_x]]</f>
        <v>206935768.19999999</v>
      </c>
      <c r="K9575" s="7">
        <f>Table1[[#This Row],[profit /loss ]]/Table1[[#This Row],[budget_x]]</f>
        <v>2.2542022679738563</v>
      </c>
      <c r="L9575" t="str" cm="1">
        <f t="array" ref="L9575">_xlfn.IFS(Table1[[#This Row],[score]]&gt;70,"high",Table1[[#This Row],[score]]&gt;50,"medium",Table1[[#This Row],[score]]&lt;=50,"low")</f>
        <v>medium</v>
      </c>
    </row>
    <row r="9576" spans="1:12" x14ac:dyDescent="0.3">
      <c r="A9576" t="s">
        <v>9189</v>
      </c>
      <c r="B9576" s="1">
        <v>25549</v>
      </c>
      <c r="C9576">
        <v>70</v>
      </c>
      <c r="D9576" t="s">
        <v>9</v>
      </c>
      <c r="E9576" t="s">
        <v>10</v>
      </c>
      <c r="F9576">
        <v>24000000</v>
      </c>
      <c r="G9576">
        <v>33208099</v>
      </c>
      <c r="H9576" t="s">
        <v>17</v>
      </c>
      <c r="I9576">
        <f>YEAR(Table1[[#This Row],[date]])</f>
        <v>1969</v>
      </c>
      <c r="J9576">
        <f>Table1[[#This Row],[revenue]]-Table1[[#This Row],[budget_x]]</f>
        <v>9208099</v>
      </c>
      <c r="K9576" s="7">
        <f>Table1[[#This Row],[profit /loss ]]/Table1[[#This Row],[budget_x]]</f>
        <v>0.38367079166666668</v>
      </c>
      <c r="L9576" t="str" cm="1">
        <f t="array" ref="L9576">_xlfn.IFS(Table1[[#This Row],[score]]&gt;70,"high",Table1[[#This Row],[score]]&gt;50,"medium",Table1[[#This Row],[score]]&lt;=50,"low")</f>
        <v>medium</v>
      </c>
    </row>
    <row r="9577" spans="1:12" x14ac:dyDescent="0.3">
      <c r="A9577" t="s">
        <v>9190</v>
      </c>
      <c r="B9577" s="1">
        <v>33373</v>
      </c>
      <c r="C9577">
        <v>75</v>
      </c>
      <c r="D9577" t="s">
        <v>9</v>
      </c>
      <c r="E9577" t="s">
        <v>171</v>
      </c>
      <c r="F9577">
        <v>515001.4</v>
      </c>
      <c r="G9577">
        <v>1999955</v>
      </c>
      <c r="H9577" t="s">
        <v>184</v>
      </c>
      <c r="I9577">
        <f>YEAR(Table1[[#This Row],[date]])</f>
        <v>1991</v>
      </c>
      <c r="J9577">
        <f>Table1[[#This Row],[revenue]]-Table1[[#This Row],[budget_x]]</f>
        <v>1484953.6000000001</v>
      </c>
      <c r="K9577" s="7">
        <f>Table1[[#This Row],[profit /loss ]]/Table1[[#This Row],[budget_x]]</f>
        <v>2.8833972101823413</v>
      </c>
      <c r="L9577" t="str" cm="1">
        <f t="array" ref="L9577">_xlfn.IFS(Table1[[#This Row],[score]]&gt;70,"high",Table1[[#This Row],[score]]&gt;50,"medium",Table1[[#This Row],[score]]&lt;=50,"low")</f>
        <v>high</v>
      </c>
    </row>
    <row r="9578" spans="1:12" x14ac:dyDescent="0.3">
      <c r="A9578" t="s">
        <v>7480</v>
      </c>
      <c r="B9578" s="1">
        <v>23166</v>
      </c>
      <c r="C9578">
        <v>66</v>
      </c>
      <c r="D9578" t="s">
        <v>9</v>
      </c>
      <c r="E9578" t="s">
        <v>10</v>
      </c>
      <c r="F9578">
        <v>55000000</v>
      </c>
      <c r="G9578">
        <v>273814019</v>
      </c>
      <c r="H9578" t="s">
        <v>17</v>
      </c>
      <c r="I9578">
        <f>YEAR(Table1[[#This Row],[date]])</f>
        <v>1963</v>
      </c>
      <c r="J9578">
        <f>Table1[[#This Row],[revenue]]-Table1[[#This Row],[budget_x]]</f>
        <v>218814019</v>
      </c>
      <c r="K9578" s="7">
        <f>Table1[[#This Row],[profit /loss ]]/Table1[[#This Row],[budget_x]]</f>
        <v>3.978436709090909</v>
      </c>
      <c r="L9578" t="str" cm="1">
        <f t="array" ref="L9578">_xlfn.IFS(Table1[[#This Row],[score]]&gt;70,"high",Table1[[#This Row],[score]]&gt;50,"medium",Table1[[#This Row],[score]]&lt;=50,"low")</f>
        <v>medium</v>
      </c>
    </row>
    <row r="9579" spans="1:12" x14ac:dyDescent="0.3">
      <c r="A9579" t="s">
        <v>9191</v>
      </c>
      <c r="B9579" s="1">
        <v>32409</v>
      </c>
      <c r="C9579">
        <v>72</v>
      </c>
      <c r="D9579" t="s">
        <v>9</v>
      </c>
      <c r="E9579" t="s">
        <v>10</v>
      </c>
      <c r="F9579">
        <v>13000000</v>
      </c>
      <c r="G9579">
        <v>8038508</v>
      </c>
      <c r="H9579" t="s">
        <v>17</v>
      </c>
      <c r="I9579">
        <f>YEAR(Table1[[#This Row],[date]])</f>
        <v>1988</v>
      </c>
      <c r="J9579">
        <f>Table1[[#This Row],[revenue]]-Table1[[#This Row],[budget_x]]</f>
        <v>-4961492</v>
      </c>
      <c r="K9579" s="7">
        <f>Table1[[#This Row],[profit /loss ]]/Table1[[#This Row],[budget_x]]</f>
        <v>-0.38165323076923074</v>
      </c>
      <c r="L9579" t="str" cm="1">
        <f t="array" ref="L9579">_xlfn.IFS(Table1[[#This Row],[score]]&gt;70,"high",Table1[[#This Row],[score]]&gt;50,"medium",Table1[[#This Row],[score]]&lt;=50,"low")</f>
        <v>high</v>
      </c>
    </row>
    <row r="9580" spans="1:12" x14ac:dyDescent="0.3">
      <c r="A9580" t="s">
        <v>9192</v>
      </c>
      <c r="B9580" s="1">
        <v>32127</v>
      </c>
      <c r="C9580">
        <v>69</v>
      </c>
      <c r="D9580" t="s">
        <v>9</v>
      </c>
      <c r="E9580" t="s">
        <v>10</v>
      </c>
      <c r="F9580">
        <v>15000000</v>
      </c>
      <c r="G9580">
        <v>80640528</v>
      </c>
      <c r="H9580" t="s">
        <v>17</v>
      </c>
      <c r="I9580">
        <f>YEAR(Table1[[#This Row],[date]])</f>
        <v>1987</v>
      </c>
      <c r="J9580">
        <f>Table1[[#This Row],[revenue]]-Table1[[#This Row],[budget_x]]</f>
        <v>65640528</v>
      </c>
      <c r="K9580" s="7">
        <f>Table1[[#This Row],[profit /loss ]]/Table1[[#This Row],[budget_x]]</f>
        <v>4.3760351999999996</v>
      </c>
      <c r="L9580" t="str" cm="1">
        <f t="array" ref="L9580">_xlfn.IFS(Table1[[#This Row],[score]]&gt;70,"high",Table1[[#This Row],[score]]&gt;50,"medium",Table1[[#This Row],[score]]&lt;=50,"low")</f>
        <v>medium</v>
      </c>
    </row>
    <row r="9581" spans="1:12" x14ac:dyDescent="0.3">
      <c r="A9581" t="s">
        <v>9193</v>
      </c>
      <c r="B9581" s="1">
        <v>39926</v>
      </c>
      <c r="C9581">
        <v>61</v>
      </c>
      <c r="D9581" t="s">
        <v>9</v>
      </c>
      <c r="E9581" t="s">
        <v>10</v>
      </c>
      <c r="F9581">
        <v>20000000</v>
      </c>
      <c r="G9581">
        <v>18599102</v>
      </c>
      <c r="H9581" t="s">
        <v>11</v>
      </c>
      <c r="I9581">
        <f>YEAR(Table1[[#This Row],[date]])</f>
        <v>2009</v>
      </c>
      <c r="J9581">
        <f>Table1[[#This Row],[revenue]]-Table1[[#This Row],[budget_x]]</f>
        <v>-1400898</v>
      </c>
      <c r="K9581" s="7">
        <f>Table1[[#This Row],[profit /loss ]]/Table1[[#This Row],[budget_x]]</f>
        <v>-7.0044899999999993E-2</v>
      </c>
      <c r="L9581" t="str" cm="1">
        <f t="array" ref="L9581">_xlfn.IFS(Table1[[#This Row],[score]]&gt;70,"high",Table1[[#This Row],[score]]&gt;50,"medium",Table1[[#This Row],[score]]&lt;=50,"low")</f>
        <v>medium</v>
      </c>
    </row>
    <row r="9582" spans="1:12" x14ac:dyDescent="0.3">
      <c r="A9582" t="s">
        <v>9194</v>
      </c>
      <c r="B9582" s="1">
        <v>44210</v>
      </c>
      <c r="C9582">
        <v>65</v>
      </c>
      <c r="D9582" t="s">
        <v>9</v>
      </c>
      <c r="E9582" t="s">
        <v>10</v>
      </c>
      <c r="F9582">
        <v>41724000</v>
      </c>
      <c r="G9582">
        <v>28037</v>
      </c>
      <c r="H9582" t="s">
        <v>11</v>
      </c>
      <c r="I9582">
        <f>YEAR(Table1[[#This Row],[date]])</f>
        <v>2021</v>
      </c>
      <c r="J9582">
        <f>Table1[[#This Row],[revenue]]-Table1[[#This Row],[budget_x]]</f>
        <v>-41695963</v>
      </c>
      <c r="K9582" s="7">
        <f>Table1[[#This Row],[profit /loss ]]/Table1[[#This Row],[budget_x]]</f>
        <v>-0.99932803662160863</v>
      </c>
      <c r="L9582" t="str" cm="1">
        <f t="array" ref="L9582">_xlfn.IFS(Table1[[#This Row],[score]]&gt;70,"high",Table1[[#This Row],[score]]&gt;50,"medium",Table1[[#This Row],[score]]&lt;=50,"low")</f>
        <v>medium</v>
      </c>
    </row>
    <row r="9583" spans="1:12" x14ac:dyDescent="0.3">
      <c r="A9583" t="s">
        <v>9195</v>
      </c>
      <c r="B9583" s="1">
        <v>43486</v>
      </c>
      <c r="C9583">
        <v>77</v>
      </c>
      <c r="D9583" t="s">
        <v>9</v>
      </c>
      <c r="E9583" t="s">
        <v>10</v>
      </c>
      <c r="F9583">
        <v>132600000</v>
      </c>
      <c r="G9583">
        <v>493834098</v>
      </c>
      <c r="H9583" t="s">
        <v>17</v>
      </c>
      <c r="I9583">
        <f>YEAR(Table1[[#This Row],[date]])</f>
        <v>2019</v>
      </c>
      <c r="J9583">
        <f>Table1[[#This Row],[revenue]]-Table1[[#This Row],[budget_x]]</f>
        <v>361234098</v>
      </c>
      <c r="K9583" s="7">
        <f>Table1[[#This Row],[profit /loss ]]/Table1[[#This Row],[budget_x]]</f>
        <v>2.7242390497737556</v>
      </c>
      <c r="L9583" t="str" cm="1">
        <f t="array" ref="L9583">_xlfn.IFS(Table1[[#This Row],[score]]&gt;70,"high",Table1[[#This Row],[score]]&gt;50,"medium",Table1[[#This Row],[score]]&lt;=50,"low")</f>
        <v>high</v>
      </c>
    </row>
    <row r="9584" spans="1:12" x14ac:dyDescent="0.3">
      <c r="A9584" t="s">
        <v>9196</v>
      </c>
      <c r="B9584" s="1">
        <v>44981</v>
      </c>
      <c r="C9584">
        <v>90</v>
      </c>
      <c r="D9584" t="s">
        <v>9</v>
      </c>
      <c r="E9584" t="s">
        <v>171</v>
      </c>
      <c r="F9584">
        <v>264000000</v>
      </c>
      <c r="G9584">
        <v>1263824107</v>
      </c>
      <c r="H9584" t="s">
        <v>184</v>
      </c>
      <c r="I9584">
        <f>YEAR(Table1[[#This Row],[date]])</f>
        <v>2023</v>
      </c>
      <c r="J9584">
        <f>Table1[[#This Row],[revenue]]-Table1[[#This Row],[budget_x]]</f>
        <v>999824107</v>
      </c>
      <c r="K9584" s="7">
        <f>Table1[[#This Row],[profit /loss ]]/Table1[[#This Row],[budget_x]]</f>
        <v>3.7872125265151517</v>
      </c>
      <c r="L9584" t="str" cm="1">
        <f t="array" ref="L9584">_xlfn.IFS(Table1[[#This Row],[score]]&gt;70,"high",Table1[[#This Row],[score]]&gt;50,"medium",Table1[[#This Row],[score]]&lt;=50,"low")</f>
        <v>high</v>
      </c>
    </row>
    <row r="9585" spans="1:12" x14ac:dyDescent="0.3">
      <c r="A9585" t="s">
        <v>9197</v>
      </c>
      <c r="B9585" s="1">
        <v>31576</v>
      </c>
      <c r="C9585">
        <v>69</v>
      </c>
      <c r="D9585" t="s">
        <v>9</v>
      </c>
      <c r="E9585" t="s">
        <v>10</v>
      </c>
      <c r="F9585">
        <v>50498000.200000003</v>
      </c>
      <c r="G9585">
        <v>5794184</v>
      </c>
      <c r="H9585" t="s">
        <v>17</v>
      </c>
      <c r="I9585">
        <f>YEAR(Table1[[#This Row],[date]])</f>
        <v>1986</v>
      </c>
      <c r="J9585">
        <f>Table1[[#This Row],[revenue]]-Table1[[#This Row],[budget_x]]</f>
        <v>-44703816.200000003</v>
      </c>
      <c r="K9585" s="7">
        <f>Table1[[#This Row],[profit /loss ]]/Table1[[#This Row],[budget_x]]</f>
        <v>-0.88525913943023826</v>
      </c>
      <c r="L9585" t="str" cm="1">
        <f t="array" ref="L9585">_xlfn.IFS(Table1[[#This Row],[score]]&gt;70,"high",Table1[[#This Row],[score]]&gt;50,"medium",Table1[[#This Row],[score]]&lt;=50,"low")</f>
        <v>medium</v>
      </c>
    </row>
    <row r="9586" spans="1:12" x14ac:dyDescent="0.3">
      <c r="A9586" t="s">
        <v>9198</v>
      </c>
      <c r="B9586" s="1">
        <v>39506</v>
      </c>
      <c r="C9586">
        <v>67</v>
      </c>
      <c r="D9586" t="s">
        <v>9</v>
      </c>
      <c r="E9586" t="s">
        <v>10</v>
      </c>
      <c r="F9586">
        <v>28000000</v>
      </c>
      <c r="G9586">
        <v>55307857</v>
      </c>
      <c r="H9586" t="s">
        <v>11</v>
      </c>
      <c r="I9586">
        <f>YEAR(Table1[[#This Row],[date]])</f>
        <v>2008</v>
      </c>
      <c r="J9586">
        <f>Table1[[#This Row],[revenue]]-Table1[[#This Row],[budget_x]]</f>
        <v>27307857</v>
      </c>
      <c r="K9586" s="7">
        <f>Table1[[#This Row],[profit /loss ]]/Table1[[#This Row],[budget_x]]</f>
        <v>0.97528060714285714</v>
      </c>
      <c r="L9586" t="str" cm="1">
        <f t="array" ref="L9586">_xlfn.IFS(Table1[[#This Row],[score]]&gt;70,"high",Table1[[#This Row],[score]]&gt;50,"medium",Table1[[#This Row],[score]]&lt;=50,"low")</f>
        <v>medium</v>
      </c>
    </row>
    <row r="9587" spans="1:12" x14ac:dyDescent="0.3">
      <c r="A9587" t="s">
        <v>9199</v>
      </c>
      <c r="B9587" s="1">
        <v>43491</v>
      </c>
      <c r="C9587">
        <v>40</v>
      </c>
      <c r="D9587" t="s">
        <v>9</v>
      </c>
      <c r="E9587" t="s">
        <v>10</v>
      </c>
      <c r="F9587">
        <v>101800000</v>
      </c>
      <c r="G9587">
        <v>858637629</v>
      </c>
      <c r="H9587" t="s">
        <v>17</v>
      </c>
      <c r="I9587">
        <f>YEAR(Table1[[#This Row],[date]])</f>
        <v>2019</v>
      </c>
      <c r="J9587">
        <f>Table1[[#This Row],[revenue]]-Table1[[#This Row],[budget_x]]</f>
        <v>756837629</v>
      </c>
      <c r="K9587" s="7">
        <f>Table1[[#This Row],[profit /loss ]]/Table1[[#This Row],[budget_x]]</f>
        <v>7.4345543123772106</v>
      </c>
      <c r="L9587" t="str" cm="1">
        <f t="array" ref="L9587">_xlfn.IFS(Table1[[#This Row],[score]]&gt;70,"high",Table1[[#This Row],[score]]&gt;50,"medium",Table1[[#This Row],[score]]&lt;=50,"low")</f>
        <v>low</v>
      </c>
    </row>
    <row r="9588" spans="1:12" x14ac:dyDescent="0.3">
      <c r="A9588" t="s">
        <v>9200</v>
      </c>
      <c r="B9588" s="1">
        <v>43279</v>
      </c>
      <c r="C9588">
        <v>62</v>
      </c>
      <c r="D9588" t="s">
        <v>9</v>
      </c>
      <c r="E9588" t="s">
        <v>10</v>
      </c>
      <c r="F9588">
        <v>110000000</v>
      </c>
      <c r="G9588">
        <v>244165005.19999999</v>
      </c>
      <c r="H9588" t="s">
        <v>17</v>
      </c>
      <c r="I9588">
        <f>YEAR(Table1[[#This Row],[date]])</f>
        <v>2018</v>
      </c>
      <c r="J9588">
        <f>Table1[[#This Row],[revenue]]-Table1[[#This Row],[budget_x]]</f>
        <v>134165005.19999999</v>
      </c>
      <c r="K9588" s="7">
        <f>Table1[[#This Row],[profit /loss ]]/Table1[[#This Row],[budget_x]]</f>
        <v>1.2196818654545454</v>
      </c>
      <c r="L9588" t="str" cm="1">
        <f t="array" ref="L9588">_xlfn.IFS(Table1[[#This Row],[score]]&gt;70,"high",Table1[[#This Row],[score]]&gt;50,"medium",Table1[[#This Row],[score]]&lt;=50,"low")</f>
        <v>medium</v>
      </c>
    </row>
    <row r="9589" spans="1:12" x14ac:dyDescent="0.3">
      <c r="A9589" t="s">
        <v>9201</v>
      </c>
      <c r="B9589" s="1">
        <v>44566</v>
      </c>
      <c r="C9589">
        <v>67</v>
      </c>
      <c r="D9589" t="s">
        <v>9</v>
      </c>
      <c r="E9589" t="s">
        <v>284</v>
      </c>
      <c r="F9589">
        <v>68900000</v>
      </c>
      <c r="G9589">
        <v>312720494.80000001</v>
      </c>
      <c r="H9589" t="s">
        <v>396</v>
      </c>
      <c r="I9589">
        <f>YEAR(Table1[[#This Row],[date]])</f>
        <v>2022</v>
      </c>
      <c r="J9589">
        <f>Table1[[#This Row],[revenue]]-Table1[[#This Row],[budget_x]]</f>
        <v>243820494.80000001</v>
      </c>
      <c r="K9589" s="7">
        <f>Table1[[#This Row],[profit /loss ]]/Table1[[#This Row],[budget_x]]</f>
        <v>3.5387589956458636</v>
      </c>
      <c r="L9589" t="str" cm="1">
        <f t="array" ref="L9589">_xlfn.IFS(Table1[[#This Row],[score]]&gt;70,"high",Table1[[#This Row],[score]]&gt;50,"medium",Table1[[#This Row],[score]]&lt;=50,"low")</f>
        <v>medium</v>
      </c>
    </row>
    <row r="9590" spans="1:12" x14ac:dyDescent="0.3">
      <c r="A9590" t="s">
        <v>9202</v>
      </c>
      <c r="B9590" s="1">
        <v>43258</v>
      </c>
      <c r="C9590">
        <v>64</v>
      </c>
      <c r="D9590" t="s">
        <v>9</v>
      </c>
      <c r="E9590" t="s">
        <v>125</v>
      </c>
      <c r="F9590">
        <v>51400000</v>
      </c>
      <c r="G9590">
        <v>379998436.19999999</v>
      </c>
      <c r="H9590" t="s">
        <v>306</v>
      </c>
      <c r="I9590">
        <f>YEAR(Table1[[#This Row],[date]])</f>
        <v>2018</v>
      </c>
      <c r="J9590">
        <f>Table1[[#This Row],[revenue]]-Table1[[#This Row],[budget_x]]</f>
        <v>328598436.19999999</v>
      </c>
      <c r="K9590" s="7">
        <f>Table1[[#This Row],[profit /loss ]]/Table1[[#This Row],[budget_x]]</f>
        <v>6.3929656848249028</v>
      </c>
      <c r="L9590" t="str" cm="1">
        <f t="array" ref="L9590">_xlfn.IFS(Table1[[#This Row],[score]]&gt;70,"high",Table1[[#This Row],[score]]&gt;50,"medium",Table1[[#This Row],[score]]&lt;=50,"low")</f>
        <v>medium</v>
      </c>
    </row>
    <row r="9591" spans="1:12" x14ac:dyDescent="0.3">
      <c r="A9591" t="s">
        <v>9203</v>
      </c>
      <c r="B9591" s="1">
        <v>44470</v>
      </c>
      <c r="C9591">
        <v>40</v>
      </c>
      <c r="D9591" t="s">
        <v>9</v>
      </c>
      <c r="E9591" t="s">
        <v>10</v>
      </c>
      <c r="F9591">
        <v>101800000</v>
      </c>
      <c r="G9591">
        <v>858637629</v>
      </c>
      <c r="H9591" t="s">
        <v>17</v>
      </c>
      <c r="I9591">
        <f>YEAR(Table1[[#This Row],[date]])</f>
        <v>2021</v>
      </c>
      <c r="J9591">
        <f>Table1[[#This Row],[revenue]]-Table1[[#This Row],[budget_x]]</f>
        <v>756837629</v>
      </c>
      <c r="K9591" s="7">
        <f>Table1[[#This Row],[profit /loss ]]/Table1[[#This Row],[budget_x]]</f>
        <v>7.4345543123772106</v>
      </c>
      <c r="L9591" t="str" cm="1">
        <f t="array" ref="L9591">_xlfn.IFS(Table1[[#This Row],[score]]&gt;70,"high",Table1[[#This Row],[score]]&gt;50,"medium",Table1[[#This Row],[score]]&lt;=50,"low")</f>
        <v>low</v>
      </c>
    </row>
    <row r="9592" spans="1:12" x14ac:dyDescent="0.3">
      <c r="A9592" t="s">
        <v>9204</v>
      </c>
      <c r="B9592" s="1">
        <v>40941</v>
      </c>
      <c r="C9592">
        <v>69</v>
      </c>
      <c r="D9592" t="s">
        <v>9</v>
      </c>
      <c r="E9592" t="s">
        <v>74</v>
      </c>
      <c r="F9592">
        <v>125000</v>
      </c>
      <c r="G9592">
        <v>257720413.19999999</v>
      </c>
      <c r="H9592" t="s">
        <v>75</v>
      </c>
      <c r="I9592">
        <f>YEAR(Table1[[#This Row],[date]])</f>
        <v>2012</v>
      </c>
      <c r="J9592">
        <f>Table1[[#This Row],[revenue]]-Table1[[#This Row],[budget_x]]</f>
        <v>257595413.19999999</v>
      </c>
      <c r="K9592" s="7">
        <f>Table1[[#This Row],[profit /loss ]]/Table1[[#This Row],[budget_x]]</f>
        <v>2060.7633056</v>
      </c>
      <c r="L9592" t="str" cm="1">
        <f t="array" ref="L9592">_xlfn.IFS(Table1[[#This Row],[score]]&gt;70,"high",Table1[[#This Row],[score]]&gt;50,"medium",Table1[[#This Row],[score]]&lt;=50,"low")</f>
        <v>medium</v>
      </c>
    </row>
    <row r="9593" spans="1:12" x14ac:dyDescent="0.3">
      <c r="A9593" t="s">
        <v>9205</v>
      </c>
      <c r="B9593" s="1">
        <v>29434</v>
      </c>
      <c r="C9593">
        <v>65</v>
      </c>
      <c r="D9593" t="s">
        <v>9</v>
      </c>
      <c r="E9593" t="s">
        <v>10</v>
      </c>
      <c r="F9593">
        <v>18000000</v>
      </c>
      <c r="G9593">
        <v>80227619</v>
      </c>
      <c r="H9593" t="s">
        <v>11</v>
      </c>
      <c r="I9593">
        <f>YEAR(Table1[[#This Row],[date]])</f>
        <v>1980</v>
      </c>
      <c r="J9593">
        <f>Table1[[#This Row],[revenue]]-Table1[[#This Row],[budget_x]]</f>
        <v>62227619</v>
      </c>
      <c r="K9593" s="7">
        <f>Table1[[#This Row],[profit /loss ]]/Table1[[#This Row],[budget_x]]</f>
        <v>3.4570899444444443</v>
      </c>
      <c r="L9593" t="str" cm="1">
        <f t="array" ref="L9593">_xlfn.IFS(Table1[[#This Row],[score]]&gt;70,"high",Table1[[#This Row],[score]]&gt;50,"medium",Table1[[#This Row],[score]]&lt;=50,"low")</f>
        <v>medium</v>
      </c>
    </row>
    <row r="9594" spans="1:12" x14ac:dyDescent="0.3">
      <c r="A9594" t="s">
        <v>9206</v>
      </c>
      <c r="B9594" s="1">
        <v>27732</v>
      </c>
      <c r="C9594">
        <v>68</v>
      </c>
      <c r="D9594" t="s">
        <v>9</v>
      </c>
      <c r="E9594" t="s">
        <v>10</v>
      </c>
      <c r="F9594">
        <v>5000000</v>
      </c>
      <c r="G9594">
        <v>41833347</v>
      </c>
      <c r="H9594" t="s">
        <v>11</v>
      </c>
      <c r="I9594">
        <f>YEAR(Table1[[#This Row],[date]])</f>
        <v>1975</v>
      </c>
      <c r="J9594">
        <f>Table1[[#This Row],[revenue]]-Table1[[#This Row],[budget_x]]</f>
        <v>36833347</v>
      </c>
      <c r="K9594" s="7">
        <f>Table1[[#This Row],[profit /loss ]]/Table1[[#This Row],[budget_x]]</f>
        <v>7.3666694000000001</v>
      </c>
      <c r="L9594" t="str" cm="1">
        <f t="array" ref="L9594">_xlfn.IFS(Table1[[#This Row],[score]]&gt;70,"high",Table1[[#This Row],[score]]&gt;50,"medium",Table1[[#This Row],[score]]&lt;=50,"low")</f>
        <v>medium</v>
      </c>
    </row>
    <row r="9595" spans="1:12" x14ac:dyDescent="0.3">
      <c r="A9595" t="s">
        <v>9207</v>
      </c>
      <c r="B9595" s="1">
        <v>26003</v>
      </c>
      <c r="C9595">
        <v>65</v>
      </c>
      <c r="D9595" t="s">
        <v>9</v>
      </c>
      <c r="E9595" t="s">
        <v>10</v>
      </c>
      <c r="F9595">
        <v>777000</v>
      </c>
      <c r="G9595">
        <v>2437000</v>
      </c>
      <c r="H9595" t="s">
        <v>11</v>
      </c>
      <c r="I9595">
        <f>YEAR(Table1[[#This Row],[date]])</f>
        <v>1971</v>
      </c>
      <c r="J9595">
        <f>Table1[[#This Row],[revenue]]-Table1[[#This Row],[budget_x]]</f>
        <v>1660000</v>
      </c>
      <c r="K9595" s="7">
        <f>Table1[[#This Row],[profit /loss ]]/Table1[[#This Row],[budget_x]]</f>
        <v>2.1364221364221363</v>
      </c>
      <c r="L9595" t="str" cm="1">
        <f t="array" ref="L9595">_xlfn.IFS(Table1[[#This Row],[score]]&gt;70,"high",Table1[[#This Row],[score]]&gt;50,"medium",Table1[[#This Row],[score]]&lt;=50,"low")</f>
        <v>medium</v>
      </c>
    </row>
    <row r="9596" spans="1:12" x14ac:dyDescent="0.3">
      <c r="A9596" t="s">
        <v>9208</v>
      </c>
      <c r="B9596" s="1">
        <v>37197</v>
      </c>
      <c r="C9596">
        <v>63</v>
      </c>
      <c r="D9596" t="s">
        <v>9</v>
      </c>
      <c r="E9596" t="s">
        <v>10</v>
      </c>
      <c r="F9596">
        <v>107000000</v>
      </c>
      <c r="G9596">
        <v>187789413.40000001</v>
      </c>
      <c r="H9596" t="s">
        <v>17</v>
      </c>
      <c r="I9596">
        <f>YEAR(Table1[[#This Row],[date]])</f>
        <v>2001</v>
      </c>
      <c r="J9596">
        <f>Table1[[#This Row],[revenue]]-Table1[[#This Row],[budget_x]]</f>
        <v>80789413.400000006</v>
      </c>
      <c r="K9596" s="7">
        <f>Table1[[#This Row],[profit /loss ]]/Table1[[#This Row],[budget_x]]</f>
        <v>0.75504124672897199</v>
      </c>
      <c r="L9596" t="str" cm="1">
        <f t="array" ref="L9596">_xlfn.IFS(Table1[[#This Row],[score]]&gt;70,"high",Table1[[#This Row],[score]]&gt;50,"medium",Table1[[#This Row],[score]]&lt;=50,"low")</f>
        <v>medium</v>
      </c>
    </row>
    <row r="9597" spans="1:12" x14ac:dyDescent="0.3">
      <c r="A9597" t="s">
        <v>9209</v>
      </c>
      <c r="B9597" s="1">
        <v>43005</v>
      </c>
      <c r="C9597">
        <v>62</v>
      </c>
      <c r="D9597" t="s">
        <v>9</v>
      </c>
      <c r="E9597" t="s">
        <v>10</v>
      </c>
      <c r="F9597">
        <v>10000000</v>
      </c>
      <c r="G9597">
        <v>7582196</v>
      </c>
      <c r="H9597" t="s">
        <v>11</v>
      </c>
      <c r="I9597">
        <f>YEAR(Table1[[#This Row],[date]])</f>
        <v>2017</v>
      </c>
      <c r="J9597">
        <f>Table1[[#This Row],[revenue]]-Table1[[#This Row],[budget_x]]</f>
        <v>-2417804</v>
      </c>
      <c r="K9597" s="7">
        <f>Table1[[#This Row],[profit /loss ]]/Table1[[#This Row],[budget_x]]</f>
        <v>-0.24178040000000001</v>
      </c>
      <c r="L9597" t="str" cm="1">
        <f t="array" ref="L9597">_xlfn.IFS(Table1[[#This Row],[score]]&gt;70,"high",Table1[[#This Row],[score]]&gt;50,"medium",Table1[[#This Row],[score]]&lt;=50,"low")</f>
        <v>medium</v>
      </c>
    </row>
    <row r="9598" spans="1:12" x14ac:dyDescent="0.3">
      <c r="A9598" t="s">
        <v>9210</v>
      </c>
      <c r="B9598" s="1">
        <v>40285</v>
      </c>
      <c r="C9598">
        <v>81</v>
      </c>
      <c r="D9598" t="s">
        <v>9</v>
      </c>
      <c r="E9598" t="s">
        <v>69</v>
      </c>
      <c r="F9598">
        <v>124000000</v>
      </c>
      <c r="G9598">
        <v>752364323.20000005</v>
      </c>
      <c r="H9598" t="s">
        <v>143</v>
      </c>
      <c r="I9598">
        <f>YEAR(Table1[[#This Row],[date]])</f>
        <v>2010</v>
      </c>
      <c r="J9598">
        <f>Table1[[#This Row],[revenue]]-Table1[[#This Row],[budget_x]]</f>
        <v>628364323.20000005</v>
      </c>
      <c r="K9598" s="7">
        <f>Table1[[#This Row],[profit /loss ]]/Table1[[#This Row],[budget_x]]</f>
        <v>5.0674542193548389</v>
      </c>
      <c r="L9598" t="str" cm="1">
        <f t="array" ref="L9598">_xlfn.IFS(Table1[[#This Row],[score]]&gt;70,"high",Table1[[#This Row],[score]]&gt;50,"medium",Table1[[#This Row],[score]]&lt;=50,"low")</f>
        <v>high</v>
      </c>
    </row>
    <row r="9599" spans="1:12" x14ac:dyDescent="0.3">
      <c r="A9599" t="s">
        <v>9211</v>
      </c>
      <c r="B9599" s="1">
        <v>41741</v>
      </c>
      <c r="C9599">
        <v>62</v>
      </c>
      <c r="D9599" t="s">
        <v>9</v>
      </c>
      <c r="E9599" t="s">
        <v>69</v>
      </c>
      <c r="F9599">
        <v>149200000</v>
      </c>
      <c r="G9599">
        <v>588687011.60000002</v>
      </c>
      <c r="H9599" t="s">
        <v>11</v>
      </c>
      <c r="I9599">
        <f>YEAR(Table1[[#This Row],[date]])</f>
        <v>2014</v>
      </c>
      <c r="J9599">
        <f>Table1[[#This Row],[revenue]]-Table1[[#This Row],[budget_x]]</f>
        <v>439487011.60000002</v>
      </c>
      <c r="K9599" s="7">
        <f>Table1[[#This Row],[profit /loss ]]/Table1[[#This Row],[budget_x]]</f>
        <v>2.9456234021447725</v>
      </c>
      <c r="L9599" t="str" cm="1">
        <f t="array" ref="L9599">_xlfn.IFS(Table1[[#This Row],[score]]&gt;70,"high",Table1[[#This Row],[score]]&gt;50,"medium",Table1[[#This Row],[score]]&lt;=50,"low")</f>
        <v>medium</v>
      </c>
    </row>
    <row r="9600" spans="1:12" x14ac:dyDescent="0.3">
      <c r="A9600" t="s">
        <v>9212</v>
      </c>
      <c r="B9600" s="1">
        <v>35369</v>
      </c>
      <c r="C9600">
        <v>55</v>
      </c>
      <c r="D9600" t="s">
        <v>9</v>
      </c>
      <c r="E9600" t="s">
        <v>10</v>
      </c>
      <c r="F9600">
        <v>45000000</v>
      </c>
      <c r="G9600">
        <v>36404841</v>
      </c>
      <c r="H9600" t="s">
        <v>11</v>
      </c>
      <c r="I9600">
        <f>YEAR(Table1[[#This Row],[date]])</f>
        <v>1996</v>
      </c>
      <c r="J9600">
        <f>Table1[[#This Row],[revenue]]-Table1[[#This Row],[budget_x]]</f>
        <v>-8595159</v>
      </c>
      <c r="K9600" s="7">
        <f>Table1[[#This Row],[profit /loss ]]/Table1[[#This Row],[budget_x]]</f>
        <v>-0.19100353333333334</v>
      </c>
      <c r="L9600" t="str" cm="1">
        <f t="array" ref="L9600">_xlfn.IFS(Table1[[#This Row],[score]]&gt;70,"high",Table1[[#This Row],[score]]&gt;50,"medium",Table1[[#This Row],[score]]&lt;=50,"low")</f>
        <v>medium</v>
      </c>
    </row>
    <row r="9601" spans="1:12" x14ac:dyDescent="0.3">
      <c r="A9601" t="s">
        <v>9213</v>
      </c>
      <c r="B9601" s="1">
        <v>42202</v>
      </c>
      <c r="C9601">
        <v>65</v>
      </c>
      <c r="D9601" t="s">
        <v>9</v>
      </c>
      <c r="E9601" t="s">
        <v>10</v>
      </c>
      <c r="F9601">
        <v>11000000</v>
      </c>
      <c r="G9601">
        <v>27391084</v>
      </c>
      <c r="H9601" t="s">
        <v>17</v>
      </c>
      <c r="I9601">
        <f>YEAR(Table1[[#This Row],[date]])</f>
        <v>2015</v>
      </c>
      <c r="J9601">
        <f>Table1[[#This Row],[revenue]]-Table1[[#This Row],[budget_x]]</f>
        <v>16391084</v>
      </c>
      <c r="K9601" s="7">
        <f>Table1[[#This Row],[profit /loss ]]/Table1[[#This Row],[budget_x]]</f>
        <v>1.4900985454545455</v>
      </c>
      <c r="L9601" t="str" cm="1">
        <f t="array" ref="L9601">_xlfn.IFS(Table1[[#This Row],[score]]&gt;70,"high",Table1[[#This Row],[score]]&gt;50,"medium",Table1[[#This Row],[score]]&lt;=50,"low")</f>
        <v>medium</v>
      </c>
    </row>
    <row r="9602" spans="1:12" x14ac:dyDescent="0.3">
      <c r="A9602" t="s">
        <v>9214</v>
      </c>
      <c r="B9602" s="1">
        <v>34231</v>
      </c>
      <c r="C9602">
        <v>45</v>
      </c>
      <c r="D9602" t="s">
        <v>9</v>
      </c>
      <c r="E9602" t="s">
        <v>171</v>
      </c>
      <c r="F9602">
        <v>124000000</v>
      </c>
      <c r="G9602">
        <v>153968300.40000001</v>
      </c>
      <c r="H9602" t="s">
        <v>184</v>
      </c>
      <c r="I9602">
        <f>YEAR(Table1[[#This Row],[date]])</f>
        <v>1993</v>
      </c>
      <c r="J9602">
        <f>Table1[[#This Row],[revenue]]-Table1[[#This Row],[budget_x]]</f>
        <v>29968300.400000006</v>
      </c>
      <c r="K9602" s="7">
        <f>Table1[[#This Row],[profit /loss ]]/Table1[[#This Row],[budget_x]]</f>
        <v>0.24167984193548392</v>
      </c>
      <c r="L9602" t="str" cm="1">
        <f t="array" ref="L9602">_xlfn.IFS(Table1[[#This Row],[score]]&gt;70,"high",Table1[[#This Row],[score]]&gt;50,"medium",Table1[[#This Row],[score]]&lt;=50,"low")</f>
        <v>low</v>
      </c>
    </row>
    <row r="9603" spans="1:12" x14ac:dyDescent="0.3">
      <c r="A9603" t="s">
        <v>9215</v>
      </c>
      <c r="B9603" s="1">
        <v>44470</v>
      </c>
      <c r="C9603">
        <v>77</v>
      </c>
      <c r="D9603" t="s">
        <v>9</v>
      </c>
      <c r="E9603" t="s">
        <v>10</v>
      </c>
      <c r="F9603">
        <v>62100000</v>
      </c>
      <c r="G9603">
        <v>534518566.60000002</v>
      </c>
      <c r="H9603" t="s">
        <v>17</v>
      </c>
      <c r="I9603">
        <f>YEAR(Table1[[#This Row],[date]])</f>
        <v>2021</v>
      </c>
      <c r="J9603">
        <f>Table1[[#This Row],[revenue]]-Table1[[#This Row],[budget_x]]</f>
        <v>472418566.60000002</v>
      </c>
      <c r="K9603" s="7">
        <f>Table1[[#This Row],[profit /loss ]]/Table1[[#This Row],[budget_x]]</f>
        <v>7.6073843252818039</v>
      </c>
      <c r="L9603" t="str" cm="1">
        <f t="array" ref="L9603">_xlfn.IFS(Table1[[#This Row],[score]]&gt;70,"high",Table1[[#This Row],[score]]&gt;50,"medium",Table1[[#This Row],[score]]&lt;=50,"low")</f>
        <v>high</v>
      </c>
    </row>
    <row r="9604" spans="1:12" x14ac:dyDescent="0.3">
      <c r="A9604" t="s">
        <v>9216</v>
      </c>
      <c r="B9604" s="1">
        <v>38428</v>
      </c>
      <c r="C9604">
        <v>49</v>
      </c>
      <c r="D9604" t="s">
        <v>9</v>
      </c>
      <c r="E9604" t="s">
        <v>10</v>
      </c>
      <c r="F9604">
        <v>20000000</v>
      </c>
      <c r="G9604">
        <v>67192859</v>
      </c>
      <c r="H9604" t="s">
        <v>132</v>
      </c>
      <c r="I9604">
        <f>YEAR(Table1[[#This Row],[date]])</f>
        <v>2005</v>
      </c>
      <c r="J9604">
        <f>Table1[[#This Row],[revenue]]-Table1[[#This Row],[budget_x]]</f>
        <v>47192859</v>
      </c>
      <c r="K9604" s="7">
        <f>Table1[[#This Row],[profit /loss ]]/Table1[[#This Row],[budget_x]]</f>
        <v>2.35964295</v>
      </c>
      <c r="L9604" t="str" cm="1">
        <f t="array" ref="L9604">_xlfn.IFS(Table1[[#This Row],[score]]&gt;70,"high",Table1[[#This Row],[score]]&gt;50,"medium",Table1[[#This Row],[score]]&lt;=50,"low")</f>
        <v>low</v>
      </c>
    </row>
    <row r="9605" spans="1:12" x14ac:dyDescent="0.3">
      <c r="A9605" t="s">
        <v>9217</v>
      </c>
      <c r="B9605" s="1">
        <v>41537</v>
      </c>
      <c r="C9605">
        <v>62</v>
      </c>
      <c r="D9605" t="s">
        <v>9</v>
      </c>
      <c r="E9605" t="s">
        <v>10</v>
      </c>
      <c r="F9605">
        <v>13200000</v>
      </c>
      <c r="G9605">
        <v>64065</v>
      </c>
      <c r="H9605" t="s">
        <v>655</v>
      </c>
      <c r="I9605">
        <f>YEAR(Table1[[#This Row],[date]])</f>
        <v>2013</v>
      </c>
      <c r="J9605">
        <f>Table1[[#This Row],[revenue]]-Table1[[#This Row],[budget_x]]</f>
        <v>-13135935</v>
      </c>
      <c r="K9605" s="7">
        <f>Table1[[#This Row],[profit /loss ]]/Table1[[#This Row],[budget_x]]</f>
        <v>-0.99514659090909086</v>
      </c>
      <c r="L9605" t="str" cm="1">
        <f t="array" ref="L9605">_xlfn.IFS(Table1[[#This Row],[score]]&gt;70,"high",Table1[[#This Row],[score]]&gt;50,"medium",Table1[[#This Row],[score]]&lt;=50,"low")</f>
        <v>medium</v>
      </c>
    </row>
    <row r="9606" spans="1:12" x14ac:dyDescent="0.3">
      <c r="A9606" t="s">
        <v>9218</v>
      </c>
      <c r="B9606" s="1">
        <v>44463</v>
      </c>
      <c r="C9606">
        <v>67</v>
      </c>
      <c r="D9606" t="s">
        <v>9</v>
      </c>
      <c r="E9606" t="s">
        <v>10</v>
      </c>
      <c r="F9606">
        <v>75500000</v>
      </c>
      <c r="G9606">
        <v>509726081</v>
      </c>
      <c r="H9606" t="s">
        <v>17</v>
      </c>
      <c r="I9606">
        <f>YEAR(Table1[[#This Row],[date]])</f>
        <v>2021</v>
      </c>
      <c r="J9606">
        <f>Table1[[#This Row],[revenue]]-Table1[[#This Row],[budget_x]]</f>
        <v>434226081</v>
      </c>
      <c r="K9606" s="7">
        <f>Table1[[#This Row],[profit /loss ]]/Table1[[#This Row],[budget_x]]</f>
        <v>5.7513388211920526</v>
      </c>
      <c r="L9606" t="str" cm="1">
        <f t="array" ref="L9606">_xlfn.IFS(Table1[[#This Row],[score]]&gt;70,"high",Table1[[#This Row],[score]]&gt;50,"medium",Table1[[#This Row],[score]]&lt;=50,"low")</f>
        <v>medium</v>
      </c>
    </row>
    <row r="9607" spans="1:12" x14ac:dyDescent="0.3">
      <c r="A9607" t="s">
        <v>9219</v>
      </c>
      <c r="B9607" s="1">
        <v>41516</v>
      </c>
      <c r="C9607">
        <v>58</v>
      </c>
      <c r="D9607" t="s">
        <v>9</v>
      </c>
      <c r="E9607" t="s">
        <v>10</v>
      </c>
      <c r="F9607">
        <v>84800000</v>
      </c>
      <c r="G9607">
        <v>182940447.40000001</v>
      </c>
      <c r="H9607" t="s">
        <v>11</v>
      </c>
      <c r="I9607">
        <f>YEAR(Table1[[#This Row],[date]])</f>
        <v>2013</v>
      </c>
      <c r="J9607">
        <f>Table1[[#This Row],[revenue]]-Table1[[#This Row],[budget_x]]</f>
        <v>98140447.400000006</v>
      </c>
      <c r="K9607" s="7">
        <f>Table1[[#This Row],[profit /loss ]]/Table1[[#This Row],[budget_x]]</f>
        <v>1.1573165966981134</v>
      </c>
      <c r="L9607" t="str" cm="1">
        <f t="array" ref="L9607">_xlfn.IFS(Table1[[#This Row],[score]]&gt;70,"high",Table1[[#This Row],[score]]&gt;50,"medium",Table1[[#This Row],[score]]&lt;=50,"low")</f>
        <v>medium</v>
      </c>
    </row>
    <row r="9608" spans="1:12" x14ac:dyDescent="0.3">
      <c r="A9608" t="s">
        <v>9220</v>
      </c>
      <c r="B9608" s="1">
        <v>41865</v>
      </c>
      <c r="C9608">
        <v>68</v>
      </c>
      <c r="D9608" t="s">
        <v>9</v>
      </c>
      <c r="E9608" t="s">
        <v>895</v>
      </c>
      <c r="F9608">
        <v>9250000</v>
      </c>
      <c r="G9608">
        <v>257720413.19999999</v>
      </c>
      <c r="H9608" t="s">
        <v>11</v>
      </c>
      <c r="I9608">
        <f>YEAR(Table1[[#This Row],[date]])</f>
        <v>2014</v>
      </c>
      <c r="J9608">
        <f>Table1[[#This Row],[revenue]]-Table1[[#This Row],[budget_x]]</f>
        <v>248470413.19999999</v>
      </c>
      <c r="K9608" s="7">
        <f>Table1[[#This Row],[profit /loss ]]/Table1[[#This Row],[budget_x]]</f>
        <v>26.86166629189189</v>
      </c>
      <c r="L9608" t="str" cm="1">
        <f t="array" ref="L9608">_xlfn.IFS(Table1[[#This Row],[score]]&gt;70,"high",Table1[[#This Row],[score]]&gt;50,"medium",Table1[[#This Row],[score]]&lt;=50,"low")</f>
        <v>medium</v>
      </c>
    </row>
    <row r="9609" spans="1:12" x14ac:dyDescent="0.3">
      <c r="A9609" t="s">
        <v>9221</v>
      </c>
      <c r="B9609" s="1">
        <v>19661</v>
      </c>
      <c r="C9609">
        <v>69</v>
      </c>
      <c r="D9609" t="s">
        <v>9</v>
      </c>
      <c r="E9609" t="s">
        <v>10</v>
      </c>
      <c r="F9609">
        <v>73480000</v>
      </c>
      <c r="G9609">
        <v>372756516</v>
      </c>
      <c r="H9609" t="s">
        <v>17</v>
      </c>
      <c r="I9609">
        <f>YEAR(Table1[[#This Row],[date]])</f>
        <v>1953</v>
      </c>
      <c r="J9609">
        <f>Table1[[#This Row],[revenue]]-Table1[[#This Row],[budget_x]]</f>
        <v>299276516</v>
      </c>
      <c r="K9609" s="7">
        <f>Table1[[#This Row],[profit /loss ]]/Table1[[#This Row],[budget_x]]</f>
        <v>4.0728976047904188</v>
      </c>
      <c r="L9609" t="str" cm="1">
        <f t="array" ref="L9609">_xlfn.IFS(Table1[[#This Row],[score]]&gt;70,"high",Table1[[#This Row],[score]]&gt;50,"medium",Table1[[#This Row],[score]]&lt;=50,"low")</f>
        <v>medium</v>
      </c>
    </row>
    <row r="9610" spans="1:12" x14ac:dyDescent="0.3">
      <c r="A9610" t="s">
        <v>9222</v>
      </c>
      <c r="B9610" s="1">
        <v>43188</v>
      </c>
      <c r="C9610">
        <v>70</v>
      </c>
      <c r="D9610" t="s">
        <v>9</v>
      </c>
      <c r="E9610" t="s">
        <v>10</v>
      </c>
      <c r="F9610">
        <v>13000000</v>
      </c>
      <c r="G9610">
        <v>24640027</v>
      </c>
      <c r="H9610" t="s">
        <v>11</v>
      </c>
      <c r="I9610">
        <f>YEAR(Table1[[#This Row],[date]])</f>
        <v>2018</v>
      </c>
      <c r="J9610">
        <f>Table1[[#This Row],[revenue]]-Table1[[#This Row],[budget_x]]</f>
        <v>11640027</v>
      </c>
      <c r="K9610" s="7">
        <f>Table1[[#This Row],[profit /loss ]]/Table1[[#This Row],[budget_x]]</f>
        <v>0.8953866923076923</v>
      </c>
      <c r="L9610" t="str" cm="1">
        <f t="array" ref="L9610">_xlfn.IFS(Table1[[#This Row],[score]]&gt;70,"high",Table1[[#This Row],[score]]&gt;50,"medium",Table1[[#This Row],[score]]&lt;=50,"low")</f>
        <v>medium</v>
      </c>
    </row>
    <row r="9611" spans="1:12" x14ac:dyDescent="0.3">
      <c r="A9611" t="s">
        <v>9223</v>
      </c>
      <c r="B9611" s="1">
        <v>41618</v>
      </c>
      <c r="C9611">
        <v>70</v>
      </c>
      <c r="D9611" t="s">
        <v>9</v>
      </c>
      <c r="E9611" t="s">
        <v>10</v>
      </c>
      <c r="F9611">
        <v>111000000</v>
      </c>
      <c r="G9611">
        <v>294668448.39999998</v>
      </c>
      <c r="H9611" t="s">
        <v>17</v>
      </c>
      <c r="I9611">
        <f>YEAR(Table1[[#This Row],[date]])</f>
        <v>2013</v>
      </c>
      <c r="J9611">
        <f>Table1[[#This Row],[revenue]]-Table1[[#This Row],[budget_x]]</f>
        <v>183668448.39999998</v>
      </c>
      <c r="K9611" s="7">
        <f>Table1[[#This Row],[profit /loss ]]/Table1[[#This Row],[budget_x]]</f>
        <v>1.6546707063063062</v>
      </c>
      <c r="L9611" t="str" cm="1">
        <f t="array" ref="L9611">_xlfn.IFS(Table1[[#This Row],[score]]&gt;70,"high",Table1[[#This Row],[score]]&gt;50,"medium",Table1[[#This Row],[score]]&lt;=50,"low")</f>
        <v>medium</v>
      </c>
    </row>
    <row r="9612" spans="1:12" x14ac:dyDescent="0.3">
      <c r="A9612" t="s">
        <v>9224</v>
      </c>
      <c r="B9612" s="1">
        <v>29791</v>
      </c>
      <c r="C9612">
        <v>66</v>
      </c>
      <c r="D9612" t="s">
        <v>9</v>
      </c>
      <c r="E9612" t="s">
        <v>10</v>
      </c>
      <c r="F9612">
        <v>45860000</v>
      </c>
      <c r="G9612">
        <v>18000000</v>
      </c>
      <c r="H9612" t="s">
        <v>17</v>
      </c>
      <c r="I9612">
        <f>YEAR(Table1[[#This Row],[date]])</f>
        <v>1981</v>
      </c>
      <c r="J9612">
        <f>Table1[[#This Row],[revenue]]-Table1[[#This Row],[budget_x]]</f>
        <v>-27860000</v>
      </c>
      <c r="K9612" s="7">
        <f>Table1[[#This Row],[profit /loss ]]/Table1[[#This Row],[budget_x]]</f>
        <v>-0.60750109027474919</v>
      </c>
      <c r="L9612" t="str" cm="1">
        <f t="array" ref="L9612">_xlfn.IFS(Table1[[#This Row],[score]]&gt;70,"high",Table1[[#This Row],[score]]&gt;50,"medium",Table1[[#This Row],[score]]&lt;=50,"low")</f>
        <v>medium</v>
      </c>
    </row>
    <row r="9613" spans="1:12" x14ac:dyDescent="0.3">
      <c r="A9613" t="s">
        <v>9225</v>
      </c>
      <c r="B9613" s="1">
        <v>38321</v>
      </c>
      <c r="C9613">
        <v>66</v>
      </c>
      <c r="D9613" t="s">
        <v>9</v>
      </c>
      <c r="E9613" t="s">
        <v>10</v>
      </c>
      <c r="F9613">
        <v>65300000</v>
      </c>
      <c r="G9613">
        <v>588850518</v>
      </c>
      <c r="H9613" t="s">
        <v>17</v>
      </c>
      <c r="I9613">
        <f>YEAR(Table1[[#This Row],[date]])</f>
        <v>2004</v>
      </c>
      <c r="J9613">
        <f>Table1[[#This Row],[revenue]]-Table1[[#This Row],[budget_x]]</f>
        <v>523550518</v>
      </c>
      <c r="K9613" s="7">
        <f>Table1[[#This Row],[profit /loss ]]/Table1[[#This Row],[budget_x]]</f>
        <v>8.0176189586523741</v>
      </c>
      <c r="L9613" t="str" cm="1">
        <f t="array" ref="L9613">_xlfn.IFS(Table1[[#This Row],[score]]&gt;70,"high",Table1[[#This Row],[score]]&gt;50,"medium",Table1[[#This Row],[score]]&lt;=50,"low")</f>
        <v>medium</v>
      </c>
    </row>
    <row r="9614" spans="1:12" x14ac:dyDescent="0.3">
      <c r="A9614" t="s">
        <v>9226</v>
      </c>
      <c r="B9614" s="1">
        <v>27801</v>
      </c>
      <c r="C9614">
        <v>62</v>
      </c>
      <c r="D9614" t="s">
        <v>9</v>
      </c>
      <c r="E9614" t="s">
        <v>171</v>
      </c>
      <c r="F9614">
        <v>161400000</v>
      </c>
      <c r="G9614">
        <v>287419513.39999998</v>
      </c>
      <c r="H9614" t="s">
        <v>184</v>
      </c>
      <c r="I9614">
        <f>YEAR(Table1[[#This Row],[date]])</f>
        <v>1976</v>
      </c>
      <c r="J9614">
        <f>Table1[[#This Row],[revenue]]-Table1[[#This Row],[budget_x]]</f>
        <v>126019513.39999998</v>
      </c>
      <c r="K9614" s="7">
        <f>Table1[[#This Row],[profit /loss ]]/Table1[[#This Row],[budget_x]]</f>
        <v>0.78079004584882261</v>
      </c>
      <c r="L9614" t="str" cm="1">
        <f t="array" ref="L9614">_xlfn.IFS(Table1[[#This Row],[score]]&gt;70,"high",Table1[[#This Row],[score]]&gt;50,"medium",Table1[[#This Row],[score]]&lt;=50,"low")</f>
        <v>medium</v>
      </c>
    </row>
    <row r="9615" spans="1:12" x14ac:dyDescent="0.3">
      <c r="A9615" t="s">
        <v>9227</v>
      </c>
      <c r="B9615" s="1">
        <v>44386</v>
      </c>
      <c r="C9615">
        <v>63</v>
      </c>
      <c r="D9615" t="s">
        <v>9</v>
      </c>
      <c r="E9615" t="s">
        <v>10</v>
      </c>
      <c r="F9615">
        <v>90000000</v>
      </c>
      <c r="G9615">
        <v>433079565.60000002</v>
      </c>
      <c r="H9615" t="s">
        <v>11</v>
      </c>
      <c r="I9615">
        <f>YEAR(Table1[[#This Row],[date]])</f>
        <v>2021</v>
      </c>
      <c r="J9615">
        <f>Table1[[#This Row],[revenue]]-Table1[[#This Row],[budget_x]]</f>
        <v>343079565.60000002</v>
      </c>
      <c r="K9615" s="7">
        <f>Table1[[#This Row],[profit /loss ]]/Table1[[#This Row],[budget_x]]</f>
        <v>3.8119951733333335</v>
      </c>
      <c r="L9615" t="str" cm="1">
        <f t="array" ref="L9615">_xlfn.IFS(Table1[[#This Row],[score]]&gt;70,"high",Table1[[#This Row],[score]]&gt;50,"medium",Table1[[#This Row],[score]]&lt;=50,"low")</f>
        <v>medium</v>
      </c>
    </row>
    <row r="9616" spans="1:12" x14ac:dyDescent="0.3">
      <c r="A9616" t="s">
        <v>9228</v>
      </c>
      <c r="B9616" s="1">
        <v>42650</v>
      </c>
      <c r="C9616">
        <v>72</v>
      </c>
      <c r="D9616" t="s">
        <v>9</v>
      </c>
      <c r="E9616" t="s">
        <v>10</v>
      </c>
      <c r="F9616">
        <v>79500000</v>
      </c>
      <c r="G9616">
        <v>598192905.20000005</v>
      </c>
      <c r="H9616" t="s">
        <v>17</v>
      </c>
      <c r="I9616">
        <f>YEAR(Table1[[#This Row],[date]])</f>
        <v>2016</v>
      </c>
      <c r="J9616">
        <f>Table1[[#This Row],[revenue]]-Table1[[#This Row],[budget_x]]</f>
        <v>518692905.20000005</v>
      </c>
      <c r="K9616" s="7">
        <f>Table1[[#This Row],[profit /loss ]]/Table1[[#This Row],[budget_x]]</f>
        <v>6.5244390591194978</v>
      </c>
      <c r="L9616" t="str" cm="1">
        <f t="array" ref="L9616">_xlfn.IFS(Table1[[#This Row],[score]]&gt;70,"high",Table1[[#This Row],[score]]&gt;50,"medium",Table1[[#This Row],[score]]&lt;=50,"low")</f>
        <v>high</v>
      </c>
    </row>
    <row r="9617" spans="1:12" x14ac:dyDescent="0.3">
      <c r="A9617" t="s">
        <v>9229</v>
      </c>
      <c r="B9617" s="1">
        <v>36188</v>
      </c>
      <c r="C9617">
        <v>57</v>
      </c>
      <c r="D9617" t="s">
        <v>9</v>
      </c>
      <c r="E9617" t="s">
        <v>10</v>
      </c>
      <c r="F9617">
        <v>14000000</v>
      </c>
      <c r="G9617">
        <v>72571864</v>
      </c>
      <c r="H9617" t="s">
        <v>11</v>
      </c>
      <c r="I9617">
        <f>YEAR(Table1[[#This Row],[date]])</f>
        <v>1999</v>
      </c>
      <c r="J9617">
        <f>Table1[[#This Row],[revenue]]-Table1[[#This Row],[budget_x]]</f>
        <v>58571864</v>
      </c>
      <c r="K9617" s="7">
        <f>Table1[[#This Row],[profit /loss ]]/Table1[[#This Row],[budget_x]]</f>
        <v>4.1837045714285717</v>
      </c>
      <c r="L9617" t="str" cm="1">
        <f t="array" ref="L9617">_xlfn.IFS(Table1[[#This Row],[score]]&gt;70,"high",Table1[[#This Row],[score]]&gt;50,"medium",Table1[[#This Row],[score]]&lt;=50,"low")</f>
        <v>medium</v>
      </c>
    </row>
    <row r="9618" spans="1:12" x14ac:dyDescent="0.3">
      <c r="A9618" t="s">
        <v>9230</v>
      </c>
      <c r="B9618" s="1">
        <v>42991</v>
      </c>
      <c r="C9618">
        <v>58</v>
      </c>
      <c r="D9618" t="s">
        <v>9</v>
      </c>
      <c r="E9618" t="s">
        <v>10</v>
      </c>
      <c r="F9618">
        <v>128000000</v>
      </c>
      <c r="G9618">
        <v>558825684.39999998</v>
      </c>
      <c r="H9618" t="s">
        <v>17</v>
      </c>
      <c r="I9618">
        <f>YEAR(Table1[[#This Row],[date]])</f>
        <v>2017</v>
      </c>
      <c r="J9618">
        <f>Table1[[#This Row],[revenue]]-Table1[[#This Row],[budget_x]]</f>
        <v>430825684.39999998</v>
      </c>
      <c r="K9618" s="7">
        <f>Table1[[#This Row],[profit /loss ]]/Table1[[#This Row],[budget_x]]</f>
        <v>3.365825659375</v>
      </c>
      <c r="L9618" t="str" cm="1">
        <f t="array" ref="L9618">_xlfn.IFS(Table1[[#This Row],[score]]&gt;70,"high",Table1[[#This Row],[score]]&gt;50,"medium",Table1[[#This Row],[score]]&lt;=50,"low")</f>
        <v>medium</v>
      </c>
    </row>
    <row r="9619" spans="1:12" x14ac:dyDescent="0.3">
      <c r="A9619" t="s">
        <v>9231</v>
      </c>
      <c r="B9619" s="1">
        <v>39105</v>
      </c>
      <c r="C9619">
        <v>68</v>
      </c>
      <c r="D9619" t="s">
        <v>9</v>
      </c>
      <c r="E9619" t="s">
        <v>10</v>
      </c>
      <c r="F9619">
        <v>12000000</v>
      </c>
      <c r="G9619">
        <v>1513388</v>
      </c>
      <c r="H9619" t="s">
        <v>17</v>
      </c>
      <c r="I9619">
        <f>YEAR(Table1[[#This Row],[date]])</f>
        <v>2007</v>
      </c>
      <c r="J9619">
        <f>Table1[[#This Row],[revenue]]-Table1[[#This Row],[budget_x]]</f>
        <v>-10486612</v>
      </c>
      <c r="K9619" s="7">
        <f>Table1[[#This Row],[profit /loss ]]/Table1[[#This Row],[budget_x]]</f>
        <v>-0.87388433333333337</v>
      </c>
      <c r="L9619" t="str" cm="1">
        <f t="array" ref="L9619">_xlfn.IFS(Table1[[#This Row],[score]]&gt;70,"high",Table1[[#This Row],[score]]&gt;50,"medium",Table1[[#This Row],[score]]&lt;=50,"low")</f>
        <v>medium</v>
      </c>
    </row>
    <row r="9620" spans="1:12" x14ac:dyDescent="0.3">
      <c r="A9620" t="s">
        <v>9232</v>
      </c>
      <c r="B9620" s="1">
        <v>45022</v>
      </c>
      <c r="C9620">
        <v>0</v>
      </c>
      <c r="D9620" t="s">
        <v>9</v>
      </c>
      <c r="E9620" t="s">
        <v>83</v>
      </c>
      <c r="F9620">
        <v>185534545.80000001</v>
      </c>
      <c r="G9620">
        <v>178359863</v>
      </c>
      <c r="H9620" t="s">
        <v>108</v>
      </c>
      <c r="I9620">
        <f>YEAR(Table1[[#This Row],[date]])</f>
        <v>2023</v>
      </c>
      <c r="J9620">
        <f>Table1[[#This Row],[revenue]]-Table1[[#This Row],[budget_x]]</f>
        <v>-7174682.8000000119</v>
      </c>
      <c r="K9620" s="7">
        <f>Table1[[#This Row],[profit /loss ]]/Table1[[#This Row],[budget_x]]</f>
        <v>-3.8670333705584287E-2</v>
      </c>
      <c r="L9620" t="str" cm="1">
        <f t="array" ref="L9620">_xlfn.IFS(Table1[[#This Row],[score]]&gt;70,"high",Table1[[#This Row],[score]]&gt;50,"medium",Table1[[#This Row],[score]]&lt;=50,"low")</f>
        <v>low</v>
      </c>
    </row>
    <row r="9621" spans="1:12" x14ac:dyDescent="0.3">
      <c r="A9621" t="s">
        <v>9233</v>
      </c>
      <c r="B9621" s="1">
        <v>36231</v>
      </c>
      <c r="C9621">
        <v>41</v>
      </c>
      <c r="D9621" t="s">
        <v>9</v>
      </c>
      <c r="E9621" t="s">
        <v>10</v>
      </c>
      <c r="F9621">
        <v>13000000</v>
      </c>
      <c r="G9621">
        <v>27151490</v>
      </c>
      <c r="H9621" t="s">
        <v>17</v>
      </c>
      <c r="I9621">
        <f>YEAR(Table1[[#This Row],[date]])</f>
        <v>1999</v>
      </c>
      <c r="J9621">
        <f>Table1[[#This Row],[revenue]]-Table1[[#This Row],[budget_x]]</f>
        <v>14151490</v>
      </c>
      <c r="K9621" s="7">
        <f>Table1[[#This Row],[profit /loss ]]/Table1[[#This Row],[budget_x]]</f>
        <v>1.0885761538461538</v>
      </c>
      <c r="L9621" t="str" cm="1">
        <f t="array" ref="L9621">_xlfn.IFS(Table1[[#This Row],[score]]&gt;70,"high",Table1[[#This Row],[score]]&gt;50,"medium",Table1[[#This Row],[score]]&lt;=50,"low")</f>
        <v>low</v>
      </c>
    </row>
    <row r="9622" spans="1:12" x14ac:dyDescent="0.3">
      <c r="A9622" t="s">
        <v>9234</v>
      </c>
      <c r="B9622" s="1">
        <v>43769</v>
      </c>
      <c r="C9622">
        <v>59</v>
      </c>
      <c r="D9622" t="s">
        <v>9</v>
      </c>
      <c r="E9622" t="s">
        <v>10</v>
      </c>
      <c r="F9622">
        <v>3000000</v>
      </c>
      <c r="G9622">
        <v>2295825</v>
      </c>
      <c r="H9622" t="s">
        <v>11</v>
      </c>
      <c r="I9622">
        <f>YEAR(Table1[[#This Row],[date]])</f>
        <v>2019</v>
      </c>
      <c r="J9622">
        <f>Table1[[#This Row],[revenue]]-Table1[[#This Row],[budget_x]]</f>
        <v>-704175</v>
      </c>
      <c r="K9622" s="7">
        <f>Table1[[#This Row],[profit /loss ]]/Table1[[#This Row],[budget_x]]</f>
        <v>-0.23472499999999999</v>
      </c>
      <c r="L9622" t="str" cm="1">
        <f t="array" ref="L9622">_xlfn.IFS(Table1[[#This Row],[score]]&gt;70,"high",Table1[[#This Row],[score]]&gt;50,"medium",Table1[[#This Row],[score]]&lt;=50,"low")</f>
        <v>medium</v>
      </c>
    </row>
    <row r="9623" spans="1:12" x14ac:dyDescent="0.3">
      <c r="A9623" t="s">
        <v>9235</v>
      </c>
      <c r="B9623" s="1">
        <v>42190</v>
      </c>
      <c r="C9623">
        <v>53</v>
      </c>
      <c r="D9623" t="s">
        <v>9</v>
      </c>
      <c r="E9623" t="s">
        <v>10</v>
      </c>
      <c r="F9623">
        <v>88200000</v>
      </c>
      <c r="G9623">
        <v>455427004.80000001</v>
      </c>
      <c r="H9623" t="s">
        <v>1976</v>
      </c>
      <c r="I9623">
        <f>YEAR(Table1[[#This Row],[date]])</f>
        <v>2015</v>
      </c>
      <c r="J9623">
        <f>Table1[[#This Row],[revenue]]-Table1[[#This Row],[budget_x]]</f>
        <v>367227004.80000001</v>
      </c>
      <c r="K9623" s="7">
        <f>Table1[[#This Row],[profit /loss ]]/Table1[[#This Row],[budget_x]]</f>
        <v>4.1635714829931976</v>
      </c>
      <c r="L9623" t="str" cm="1">
        <f t="array" ref="L9623">_xlfn.IFS(Table1[[#This Row],[score]]&gt;70,"high",Table1[[#This Row],[score]]&gt;50,"medium",Table1[[#This Row],[score]]&lt;=50,"low")</f>
        <v>medium</v>
      </c>
    </row>
    <row r="9624" spans="1:12" x14ac:dyDescent="0.3">
      <c r="A9624" t="s">
        <v>9236</v>
      </c>
      <c r="B9624" s="1">
        <v>17496</v>
      </c>
      <c r="C9624">
        <v>76</v>
      </c>
      <c r="D9624" t="s">
        <v>9</v>
      </c>
      <c r="E9624" t="s">
        <v>10</v>
      </c>
      <c r="F9624">
        <v>113800000</v>
      </c>
      <c r="G9624">
        <v>721102572.39999998</v>
      </c>
      <c r="H9624" t="s">
        <v>17</v>
      </c>
      <c r="I9624">
        <f>YEAR(Table1[[#This Row],[date]])</f>
        <v>1947</v>
      </c>
      <c r="J9624">
        <f>Table1[[#This Row],[revenue]]-Table1[[#This Row],[budget_x]]</f>
        <v>607302572.39999998</v>
      </c>
      <c r="K9624" s="7">
        <f>Table1[[#This Row],[profit /loss ]]/Table1[[#This Row],[budget_x]]</f>
        <v>5.3365779648506146</v>
      </c>
      <c r="L9624" t="str" cm="1">
        <f t="array" ref="L9624">_xlfn.IFS(Table1[[#This Row],[score]]&gt;70,"high",Table1[[#This Row],[score]]&gt;50,"medium",Table1[[#This Row],[score]]&lt;=50,"low")</f>
        <v>high</v>
      </c>
    </row>
    <row r="9625" spans="1:12" x14ac:dyDescent="0.3">
      <c r="A9625" t="s">
        <v>9237</v>
      </c>
      <c r="B9625" s="1">
        <v>39250</v>
      </c>
      <c r="C9625">
        <v>53</v>
      </c>
      <c r="D9625" t="s">
        <v>9</v>
      </c>
      <c r="E9625" t="s">
        <v>10</v>
      </c>
      <c r="F9625">
        <v>2000000</v>
      </c>
      <c r="G9625">
        <v>2350641</v>
      </c>
      <c r="H9625" t="s">
        <v>11</v>
      </c>
      <c r="I9625">
        <f>YEAR(Table1[[#This Row],[date]])</f>
        <v>2007</v>
      </c>
      <c r="J9625">
        <f>Table1[[#This Row],[revenue]]-Table1[[#This Row],[budget_x]]</f>
        <v>350641</v>
      </c>
      <c r="K9625" s="7">
        <f>Table1[[#This Row],[profit /loss ]]/Table1[[#This Row],[budget_x]]</f>
        <v>0.17532049999999999</v>
      </c>
      <c r="L9625" t="str" cm="1">
        <f t="array" ref="L9625">_xlfn.IFS(Table1[[#This Row],[score]]&gt;70,"high",Table1[[#This Row],[score]]&gt;50,"medium",Table1[[#This Row],[score]]&lt;=50,"low")</f>
        <v>medium</v>
      </c>
    </row>
    <row r="9626" spans="1:12" x14ac:dyDescent="0.3">
      <c r="A9626" t="s">
        <v>9238</v>
      </c>
      <c r="B9626" s="1">
        <v>42729</v>
      </c>
      <c r="C9626">
        <v>59</v>
      </c>
      <c r="D9626" t="s">
        <v>9</v>
      </c>
      <c r="E9626" t="s">
        <v>10</v>
      </c>
      <c r="F9626">
        <v>144000000</v>
      </c>
      <c r="G9626">
        <v>304519414.60000002</v>
      </c>
      <c r="H9626" t="s">
        <v>30</v>
      </c>
      <c r="I9626">
        <f>YEAR(Table1[[#This Row],[date]])</f>
        <v>2016</v>
      </c>
      <c r="J9626">
        <f>Table1[[#This Row],[revenue]]-Table1[[#This Row],[budget_x]]</f>
        <v>160519414.60000002</v>
      </c>
      <c r="K9626" s="7">
        <f>Table1[[#This Row],[profit /loss ]]/Table1[[#This Row],[budget_x]]</f>
        <v>1.1147181569444446</v>
      </c>
      <c r="L9626" t="str" cm="1">
        <f t="array" ref="L9626">_xlfn.IFS(Table1[[#This Row],[score]]&gt;70,"high",Table1[[#This Row],[score]]&gt;50,"medium",Table1[[#This Row],[score]]&lt;=50,"low")</f>
        <v>medium</v>
      </c>
    </row>
    <row r="9627" spans="1:12" x14ac:dyDescent="0.3">
      <c r="A9627" t="s">
        <v>9239</v>
      </c>
      <c r="B9627" s="1">
        <v>39927</v>
      </c>
      <c r="C9627">
        <v>59</v>
      </c>
      <c r="D9627" t="s">
        <v>9</v>
      </c>
      <c r="E9627" t="s">
        <v>10</v>
      </c>
      <c r="F9627">
        <v>25000000</v>
      </c>
      <c r="G9627">
        <v>32831707</v>
      </c>
      <c r="H9627" t="s">
        <v>17</v>
      </c>
      <c r="I9627">
        <f>YEAR(Table1[[#This Row],[date]])</f>
        <v>2009</v>
      </c>
      <c r="J9627">
        <f>Table1[[#This Row],[revenue]]-Table1[[#This Row],[budget_x]]</f>
        <v>7831707</v>
      </c>
      <c r="K9627" s="7">
        <f>Table1[[#This Row],[profit /loss ]]/Table1[[#This Row],[budget_x]]</f>
        <v>0.31326828000000001</v>
      </c>
      <c r="L9627" t="str" cm="1">
        <f t="array" ref="L9627">_xlfn.IFS(Table1[[#This Row],[score]]&gt;70,"high",Table1[[#This Row],[score]]&gt;50,"medium",Table1[[#This Row],[score]]&lt;=50,"low")</f>
        <v>medium</v>
      </c>
    </row>
    <row r="9628" spans="1:12" x14ac:dyDescent="0.3">
      <c r="A9628" t="s">
        <v>4098</v>
      </c>
      <c r="B9628" s="1">
        <v>44894</v>
      </c>
      <c r="C9628">
        <v>0</v>
      </c>
      <c r="D9628" t="s">
        <v>9</v>
      </c>
      <c r="E9628" t="s">
        <v>10</v>
      </c>
      <c r="F9628">
        <v>167540000</v>
      </c>
      <c r="G9628">
        <v>175269998.80000001</v>
      </c>
      <c r="H9628" t="s">
        <v>17</v>
      </c>
      <c r="I9628">
        <f>YEAR(Table1[[#This Row],[date]])</f>
        <v>2022</v>
      </c>
      <c r="J9628">
        <f>Table1[[#This Row],[revenue]]-Table1[[#This Row],[budget_x]]</f>
        <v>7729998.8000000119</v>
      </c>
      <c r="K9628" s="7">
        <f>Table1[[#This Row],[profit /loss ]]/Table1[[#This Row],[budget_x]]</f>
        <v>4.6138228482750461E-2</v>
      </c>
      <c r="L9628" t="str" cm="1">
        <f t="array" ref="L9628">_xlfn.IFS(Table1[[#This Row],[score]]&gt;70,"high",Table1[[#This Row],[score]]&gt;50,"medium",Table1[[#This Row],[score]]&lt;=50,"low")</f>
        <v>low</v>
      </c>
    </row>
    <row r="9629" spans="1:12" x14ac:dyDescent="0.3">
      <c r="A9629" t="s">
        <v>9240</v>
      </c>
      <c r="B9629" s="1">
        <v>39037</v>
      </c>
      <c r="C9629">
        <v>55</v>
      </c>
      <c r="D9629" t="s">
        <v>9</v>
      </c>
      <c r="E9629" t="s">
        <v>10</v>
      </c>
      <c r="F9629">
        <v>12000000</v>
      </c>
      <c r="G9629">
        <v>84500122</v>
      </c>
      <c r="H9629" t="s">
        <v>11</v>
      </c>
      <c r="I9629">
        <f>YEAR(Table1[[#This Row],[date]])</f>
        <v>2006</v>
      </c>
      <c r="J9629">
        <f>Table1[[#This Row],[revenue]]-Table1[[#This Row],[budget_x]]</f>
        <v>72500122</v>
      </c>
      <c r="K9629" s="7">
        <f>Table1[[#This Row],[profit /loss ]]/Table1[[#This Row],[budget_x]]</f>
        <v>6.0416768333333337</v>
      </c>
      <c r="L9629" t="str" cm="1">
        <f t="array" ref="L9629">_xlfn.IFS(Table1[[#This Row],[score]]&gt;70,"high",Table1[[#This Row],[score]]&gt;50,"medium",Table1[[#This Row],[score]]&lt;=50,"low")</f>
        <v>medium</v>
      </c>
    </row>
    <row r="9630" spans="1:12" x14ac:dyDescent="0.3">
      <c r="A9630" t="s">
        <v>9241</v>
      </c>
      <c r="B9630" s="1">
        <v>44853</v>
      </c>
      <c r="C9630">
        <v>0</v>
      </c>
      <c r="D9630" t="s">
        <v>9</v>
      </c>
      <c r="E9630" t="s">
        <v>74</v>
      </c>
      <c r="F9630">
        <v>174600000</v>
      </c>
      <c r="G9630">
        <v>175269998.80000001</v>
      </c>
      <c r="H9630" t="s">
        <v>75</v>
      </c>
      <c r="I9630">
        <f>YEAR(Table1[[#This Row],[date]])</f>
        <v>2022</v>
      </c>
      <c r="J9630">
        <f>Table1[[#This Row],[revenue]]-Table1[[#This Row],[budget_x]]</f>
        <v>669998.80000001192</v>
      </c>
      <c r="K9630" s="7">
        <f>Table1[[#This Row],[profit /loss ]]/Table1[[#This Row],[budget_x]]</f>
        <v>3.837335624284146E-3</v>
      </c>
      <c r="L9630" t="str" cm="1">
        <f t="array" ref="L9630">_xlfn.IFS(Table1[[#This Row],[score]]&gt;70,"high",Table1[[#This Row],[score]]&gt;50,"medium",Table1[[#This Row],[score]]&lt;=50,"low")</f>
        <v>low</v>
      </c>
    </row>
    <row r="9631" spans="1:12" x14ac:dyDescent="0.3">
      <c r="A9631" t="s">
        <v>9242</v>
      </c>
      <c r="B9631" s="1">
        <v>43313</v>
      </c>
      <c r="C9631">
        <v>59</v>
      </c>
      <c r="D9631" t="s">
        <v>9</v>
      </c>
      <c r="E9631" t="s">
        <v>10</v>
      </c>
      <c r="F9631">
        <v>120600000</v>
      </c>
      <c r="G9631">
        <v>293448757.19999999</v>
      </c>
      <c r="H9631" t="s">
        <v>11</v>
      </c>
      <c r="I9631">
        <f>YEAR(Table1[[#This Row],[date]])</f>
        <v>2018</v>
      </c>
      <c r="J9631">
        <f>Table1[[#This Row],[revenue]]-Table1[[#This Row],[budget_x]]</f>
        <v>172848757.19999999</v>
      </c>
      <c r="K9631" s="7">
        <f>Table1[[#This Row],[profit /loss ]]/Table1[[#This Row],[budget_x]]</f>
        <v>1.4332401094527363</v>
      </c>
      <c r="L9631" t="str" cm="1">
        <f t="array" ref="L9631">_xlfn.IFS(Table1[[#This Row],[score]]&gt;70,"high",Table1[[#This Row],[score]]&gt;50,"medium",Table1[[#This Row],[score]]&lt;=50,"low")</f>
        <v>medium</v>
      </c>
    </row>
    <row r="9632" spans="1:12" x14ac:dyDescent="0.3">
      <c r="A9632" t="s">
        <v>9243</v>
      </c>
      <c r="B9632" s="1">
        <v>26146</v>
      </c>
      <c r="C9632">
        <v>62</v>
      </c>
      <c r="D9632" t="s">
        <v>9</v>
      </c>
      <c r="E9632" t="s">
        <v>10</v>
      </c>
      <c r="F9632">
        <v>8809746</v>
      </c>
      <c r="G9632">
        <v>8720000</v>
      </c>
      <c r="H9632" t="s">
        <v>17</v>
      </c>
      <c r="I9632">
        <f>YEAR(Table1[[#This Row],[date]])</f>
        <v>1971</v>
      </c>
      <c r="J9632">
        <f>Table1[[#This Row],[revenue]]-Table1[[#This Row],[budget_x]]</f>
        <v>-89746</v>
      </c>
      <c r="K9632" s="7">
        <f>Table1[[#This Row],[profit /loss ]]/Table1[[#This Row],[budget_x]]</f>
        <v>-1.0187126847925014E-2</v>
      </c>
      <c r="L9632" t="str" cm="1">
        <f t="array" ref="L9632">_xlfn.IFS(Table1[[#This Row],[score]]&gt;70,"high",Table1[[#This Row],[score]]&gt;50,"medium",Table1[[#This Row],[score]]&lt;=50,"low")</f>
        <v>medium</v>
      </c>
    </row>
    <row r="9633" spans="1:12" x14ac:dyDescent="0.3">
      <c r="A9633" t="s">
        <v>9244</v>
      </c>
      <c r="B9633" s="1">
        <v>23426</v>
      </c>
      <c r="C9633">
        <v>74</v>
      </c>
      <c r="D9633" t="s">
        <v>9</v>
      </c>
      <c r="E9633" t="s">
        <v>171</v>
      </c>
      <c r="F9633">
        <v>7</v>
      </c>
      <c r="G9633">
        <v>35096415.399999999</v>
      </c>
      <c r="H9633" t="s">
        <v>184</v>
      </c>
      <c r="I9633">
        <f>YEAR(Table1[[#This Row],[date]])</f>
        <v>1964</v>
      </c>
      <c r="J9633">
        <f>Table1[[#This Row],[revenue]]-Table1[[#This Row],[budget_x]]</f>
        <v>35096408.399999999</v>
      </c>
      <c r="K9633" s="7">
        <f>Table1[[#This Row],[profit /loss ]]/Table1[[#This Row],[budget_x]]</f>
        <v>5013772.6285714284</v>
      </c>
      <c r="L9633" t="str" cm="1">
        <f t="array" ref="L9633">_xlfn.IFS(Table1[[#This Row],[score]]&gt;70,"high",Table1[[#This Row],[score]]&gt;50,"medium",Table1[[#This Row],[score]]&lt;=50,"low")</f>
        <v>high</v>
      </c>
    </row>
    <row r="9634" spans="1:12" x14ac:dyDescent="0.3">
      <c r="A9634" t="s">
        <v>9245</v>
      </c>
      <c r="B9634" s="1">
        <v>40969</v>
      </c>
      <c r="C9634">
        <v>72</v>
      </c>
      <c r="D9634" t="s">
        <v>9</v>
      </c>
      <c r="E9634" t="s">
        <v>10</v>
      </c>
      <c r="F9634">
        <v>25000000</v>
      </c>
      <c r="G9634">
        <v>38112154</v>
      </c>
      <c r="H9634" t="s">
        <v>11</v>
      </c>
      <c r="I9634">
        <f>YEAR(Table1[[#This Row],[date]])</f>
        <v>2012</v>
      </c>
      <c r="J9634">
        <f>Table1[[#This Row],[revenue]]-Table1[[#This Row],[budget_x]]</f>
        <v>13112154</v>
      </c>
      <c r="K9634" s="7">
        <f>Table1[[#This Row],[profit /loss ]]/Table1[[#This Row],[budget_x]]</f>
        <v>0.52448616000000003</v>
      </c>
      <c r="L9634" t="str" cm="1">
        <f t="array" ref="L9634">_xlfn.IFS(Table1[[#This Row],[score]]&gt;70,"high",Table1[[#This Row],[score]]&gt;50,"medium",Table1[[#This Row],[score]]&lt;=50,"low")</f>
        <v>high</v>
      </c>
    </row>
    <row r="9635" spans="1:12" x14ac:dyDescent="0.3">
      <c r="A9635" t="s">
        <v>9246</v>
      </c>
      <c r="B9635" s="1">
        <v>41948</v>
      </c>
      <c r="C9635">
        <v>55</v>
      </c>
      <c r="D9635" t="s">
        <v>9</v>
      </c>
      <c r="E9635" t="s">
        <v>10</v>
      </c>
      <c r="F9635">
        <v>35000000</v>
      </c>
      <c r="G9635">
        <v>786532</v>
      </c>
      <c r="H9635" t="s">
        <v>11</v>
      </c>
      <c r="I9635">
        <f>YEAR(Table1[[#This Row],[date]])</f>
        <v>2014</v>
      </c>
      <c r="J9635">
        <f>Table1[[#This Row],[revenue]]-Table1[[#This Row],[budget_x]]</f>
        <v>-34213468</v>
      </c>
      <c r="K9635" s="7">
        <f>Table1[[#This Row],[profit /loss ]]/Table1[[#This Row],[budget_x]]</f>
        <v>-0.97752765714285716</v>
      </c>
      <c r="L9635" t="str" cm="1">
        <f t="array" ref="L9635">_xlfn.IFS(Table1[[#This Row],[score]]&gt;70,"high",Table1[[#This Row],[score]]&gt;50,"medium",Table1[[#This Row],[score]]&lt;=50,"low")</f>
        <v>medium</v>
      </c>
    </row>
    <row r="9636" spans="1:12" x14ac:dyDescent="0.3">
      <c r="A9636" t="s">
        <v>9247</v>
      </c>
      <c r="B9636" s="1">
        <v>40953</v>
      </c>
      <c r="C9636">
        <v>70</v>
      </c>
      <c r="D9636" t="s">
        <v>9</v>
      </c>
      <c r="E9636" t="s">
        <v>10</v>
      </c>
      <c r="F9636">
        <v>40000000</v>
      </c>
      <c r="G9636">
        <v>55247881</v>
      </c>
      <c r="H9636" t="s">
        <v>11</v>
      </c>
      <c r="I9636">
        <f>YEAR(Table1[[#This Row],[date]])</f>
        <v>2012</v>
      </c>
      <c r="J9636">
        <f>Table1[[#This Row],[revenue]]-Table1[[#This Row],[budget_x]]</f>
        <v>15247881</v>
      </c>
      <c r="K9636" s="7">
        <f>Table1[[#This Row],[profit /loss ]]/Table1[[#This Row],[budget_x]]</f>
        <v>0.38119702500000002</v>
      </c>
      <c r="L9636" t="str" cm="1">
        <f t="array" ref="L9636">_xlfn.IFS(Table1[[#This Row],[score]]&gt;70,"high",Table1[[#This Row],[score]]&gt;50,"medium",Table1[[#This Row],[score]]&lt;=50,"low")</f>
        <v>medium</v>
      </c>
    </row>
    <row r="9637" spans="1:12" x14ac:dyDescent="0.3">
      <c r="A9637" t="s">
        <v>6582</v>
      </c>
      <c r="B9637" s="1">
        <v>43118</v>
      </c>
      <c r="C9637">
        <v>60</v>
      </c>
      <c r="D9637" t="s">
        <v>9</v>
      </c>
      <c r="E9637" t="s">
        <v>83</v>
      </c>
      <c r="F9637">
        <v>2500000</v>
      </c>
      <c r="G9637">
        <v>1053002</v>
      </c>
      <c r="H9637" t="s">
        <v>108</v>
      </c>
      <c r="I9637">
        <f>YEAR(Table1[[#This Row],[date]])</f>
        <v>2018</v>
      </c>
      <c r="J9637">
        <f>Table1[[#This Row],[revenue]]-Table1[[#This Row],[budget_x]]</f>
        <v>-1446998</v>
      </c>
      <c r="K9637" s="7">
        <f>Table1[[#This Row],[profit /loss ]]/Table1[[#This Row],[budget_x]]</f>
        <v>-0.57879919999999996</v>
      </c>
      <c r="L9637" t="str" cm="1">
        <f t="array" ref="L9637">_xlfn.IFS(Table1[[#This Row],[score]]&gt;70,"high",Table1[[#This Row],[score]]&gt;50,"medium",Table1[[#This Row],[score]]&lt;=50,"low")</f>
        <v>medium</v>
      </c>
    </row>
    <row r="9638" spans="1:12" x14ac:dyDescent="0.3">
      <c r="A9638" t="s">
        <v>9248</v>
      </c>
      <c r="B9638" s="1">
        <v>29672</v>
      </c>
      <c r="C9638">
        <v>46</v>
      </c>
      <c r="D9638" t="s">
        <v>9</v>
      </c>
      <c r="E9638" t="s">
        <v>15</v>
      </c>
      <c r="F9638">
        <v>4765000</v>
      </c>
      <c r="G9638">
        <v>198242</v>
      </c>
      <c r="H9638" t="s">
        <v>132</v>
      </c>
      <c r="I9638">
        <f>YEAR(Table1[[#This Row],[date]])</f>
        <v>1981</v>
      </c>
      <c r="J9638">
        <f>Table1[[#This Row],[revenue]]-Table1[[#This Row],[budget_x]]</f>
        <v>-4566758</v>
      </c>
      <c r="K9638" s="7">
        <f>Table1[[#This Row],[profit /loss ]]/Table1[[#This Row],[budget_x]]</f>
        <v>-0.95839622245540401</v>
      </c>
      <c r="L9638" t="str" cm="1">
        <f t="array" ref="L9638">_xlfn.IFS(Table1[[#This Row],[score]]&gt;70,"high",Table1[[#This Row],[score]]&gt;50,"medium",Table1[[#This Row],[score]]&lt;=50,"low")</f>
        <v>low</v>
      </c>
    </row>
    <row r="9639" spans="1:12" x14ac:dyDescent="0.3">
      <c r="A9639" t="s">
        <v>9249</v>
      </c>
      <c r="B9639" s="1">
        <v>13929</v>
      </c>
      <c r="C9639">
        <v>76</v>
      </c>
      <c r="D9639" t="s">
        <v>9</v>
      </c>
      <c r="E9639" t="s">
        <v>10</v>
      </c>
      <c r="F9639">
        <v>1073000</v>
      </c>
      <c r="G9639">
        <v>70509954.799999997</v>
      </c>
      <c r="H9639" t="s">
        <v>17</v>
      </c>
      <c r="I9639">
        <f>YEAR(Table1[[#This Row],[date]])</f>
        <v>1938</v>
      </c>
      <c r="J9639">
        <f>Table1[[#This Row],[revenue]]-Table1[[#This Row],[budget_x]]</f>
        <v>69436954.799999997</v>
      </c>
      <c r="K9639" s="7">
        <f>Table1[[#This Row],[profit /loss ]]/Table1[[#This Row],[budget_x]]</f>
        <v>64.712912208760486</v>
      </c>
      <c r="L9639" t="str" cm="1">
        <f t="array" ref="L9639">_xlfn.IFS(Table1[[#This Row],[score]]&gt;70,"high",Table1[[#This Row],[score]]&gt;50,"medium",Table1[[#This Row],[score]]&lt;=50,"low")</f>
        <v>high</v>
      </c>
    </row>
    <row r="9640" spans="1:12" x14ac:dyDescent="0.3">
      <c r="A9640" t="s">
        <v>9250</v>
      </c>
      <c r="B9640" s="1">
        <v>44210</v>
      </c>
      <c r="C9640">
        <v>70</v>
      </c>
      <c r="D9640" t="s">
        <v>9</v>
      </c>
      <c r="E9640" t="s">
        <v>10</v>
      </c>
      <c r="F9640">
        <v>71200000</v>
      </c>
      <c r="G9640">
        <v>530413654.60000002</v>
      </c>
      <c r="H9640" t="s">
        <v>11</v>
      </c>
      <c r="I9640">
        <f>YEAR(Table1[[#This Row],[date]])</f>
        <v>2021</v>
      </c>
      <c r="J9640">
        <f>Table1[[#This Row],[revenue]]-Table1[[#This Row],[budget_x]]</f>
        <v>459213654.60000002</v>
      </c>
      <c r="K9640" s="7">
        <f>Table1[[#This Row],[profit /loss ]]/Table1[[#This Row],[budget_x]]</f>
        <v>6.4496299803370789</v>
      </c>
      <c r="L9640" t="str" cm="1">
        <f t="array" ref="L9640">_xlfn.IFS(Table1[[#This Row],[score]]&gt;70,"high",Table1[[#This Row],[score]]&gt;50,"medium",Table1[[#This Row],[score]]&lt;=50,"low")</f>
        <v>medium</v>
      </c>
    </row>
    <row r="9641" spans="1:12" x14ac:dyDescent="0.3">
      <c r="A9641" t="s">
        <v>9251</v>
      </c>
      <c r="B9641" s="1">
        <v>40334</v>
      </c>
      <c r="C9641">
        <v>76</v>
      </c>
      <c r="D9641" t="s">
        <v>9</v>
      </c>
      <c r="E9641" t="s">
        <v>69</v>
      </c>
      <c r="F9641">
        <v>168000000</v>
      </c>
      <c r="G9641">
        <v>797883710.39999998</v>
      </c>
      <c r="H9641" t="s">
        <v>143</v>
      </c>
      <c r="I9641">
        <f>YEAR(Table1[[#This Row],[date]])</f>
        <v>2010</v>
      </c>
      <c r="J9641">
        <f>Table1[[#This Row],[revenue]]-Table1[[#This Row],[budget_x]]</f>
        <v>629883710.39999998</v>
      </c>
      <c r="K9641" s="7">
        <f>Table1[[#This Row],[profit /loss ]]/Table1[[#This Row],[budget_x]]</f>
        <v>3.7493078</v>
      </c>
      <c r="L9641" t="str" cm="1">
        <f t="array" ref="L9641">_xlfn.IFS(Table1[[#This Row],[score]]&gt;70,"high",Table1[[#This Row],[score]]&gt;50,"medium",Table1[[#This Row],[score]]&lt;=50,"low")</f>
        <v>high</v>
      </c>
    </row>
    <row r="9642" spans="1:12" x14ac:dyDescent="0.3">
      <c r="A9642" t="s">
        <v>9252</v>
      </c>
      <c r="B9642" s="1">
        <v>37218</v>
      </c>
      <c r="C9642">
        <v>69</v>
      </c>
      <c r="D9642" t="s">
        <v>9</v>
      </c>
      <c r="E9642" t="s">
        <v>10</v>
      </c>
      <c r="F9642">
        <v>1700000</v>
      </c>
      <c r="G9642">
        <v>42137871</v>
      </c>
      <c r="H9642" t="s">
        <v>17</v>
      </c>
      <c r="I9642">
        <f>YEAR(Table1[[#This Row],[date]])</f>
        <v>2001</v>
      </c>
      <c r="J9642">
        <f>Table1[[#This Row],[revenue]]-Table1[[#This Row],[budget_x]]</f>
        <v>40437871</v>
      </c>
      <c r="K9642" s="7">
        <f>Table1[[#This Row],[profit /loss ]]/Table1[[#This Row],[budget_x]]</f>
        <v>23.786982941176472</v>
      </c>
      <c r="L9642" t="str" cm="1">
        <f t="array" ref="L9642">_xlfn.IFS(Table1[[#This Row],[score]]&gt;70,"high",Table1[[#This Row],[score]]&gt;50,"medium",Table1[[#This Row],[score]]&lt;=50,"low")</f>
        <v>medium</v>
      </c>
    </row>
    <row r="9643" spans="1:12" x14ac:dyDescent="0.3">
      <c r="A9643" t="s">
        <v>9253</v>
      </c>
      <c r="B9643" s="1">
        <v>45022</v>
      </c>
      <c r="C9643">
        <v>0</v>
      </c>
      <c r="D9643" t="s">
        <v>9</v>
      </c>
      <c r="E9643" t="s">
        <v>3845</v>
      </c>
      <c r="F9643">
        <v>174600000</v>
      </c>
      <c r="G9643">
        <v>175269998.80000001</v>
      </c>
      <c r="H9643" t="s">
        <v>1019</v>
      </c>
      <c r="I9643">
        <f>YEAR(Table1[[#This Row],[date]])</f>
        <v>2023</v>
      </c>
      <c r="J9643">
        <f>Table1[[#This Row],[revenue]]-Table1[[#This Row],[budget_x]]</f>
        <v>669998.80000001192</v>
      </c>
      <c r="K9643" s="7">
        <f>Table1[[#This Row],[profit /loss ]]/Table1[[#This Row],[budget_x]]</f>
        <v>3.837335624284146E-3</v>
      </c>
      <c r="L9643" t="str" cm="1">
        <f t="array" ref="L9643">_xlfn.IFS(Table1[[#This Row],[score]]&gt;70,"high",Table1[[#This Row],[score]]&gt;50,"medium",Table1[[#This Row],[score]]&lt;=50,"low")</f>
        <v>low</v>
      </c>
    </row>
    <row r="9644" spans="1:12" x14ac:dyDescent="0.3">
      <c r="A9644" t="s">
        <v>862</v>
      </c>
      <c r="B9644" s="1">
        <v>36385</v>
      </c>
      <c r="C9644">
        <v>63</v>
      </c>
      <c r="D9644" t="s">
        <v>9</v>
      </c>
      <c r="E9644" t="s">
        <v>10</v>
      </c>
      <c r="F9644">
        <v>200000000</v>
      </c>
      <c r="G9644">
        <v>1025491110</v>
      </c>
      <c r="H9644" t="s">
        <v>11</v>
      </c>
      <c r="I9644">
        <f>YEAR(Table1[[#This Row],[date]])</f>
        <v>1999</v>
      </c>
      <c r="J9644">
        <f>Table1[[#This Row],[revenue]]-Table1[[#This Row],[budget_x]]</f>
        <v>825491110</v>
      </c>
      <c r="K9644" s="7">
        <f>Table1[[#This Row],[profit /loss ]]/Table1[[#This Row],[budget_x]]</f>
        <v>4.1274555499999996</v>
      </c>
      <c r="L9644" t="str" cm="1">
        <f t="array" ref="L9644">_xlfn.IFS(Table1[[#This Row],[score]]&gt;70,"high",Table1[[#This Row],[score]]&gt;50,"medium",Table1[[#This Row],[score]]&lt;=50,"low")</f>
        <v>medium</v>
      </c>
    </row>
    <row r="9645" spans="1:12" x14ac:dyDescent="0.3">
      <c r="A9645" t="s">
        <v>862</v>
      </c>
      <c r="B9645" s="1">
        <v>36385</v>
      </c>
      <c r="C9645">
        <v>63</v>
      </c>
      <c r="D9645" t="s">
        <v>9</v>
      </c>
      <c r="E9645" t="s">
        <v>10</v>
      </c>
      <c r="F9645">
        <v>3000000</v>
      </c>
      <c r="G9645">
        <v>0</v>
      </c>
      <c r="H9645" t="s">
        <v>11</v>
      </c>
      <c r="I9645">
        <f>YEAR(Table1[[#This Row],[date]])</f>
        <v>1999</v>
      </c>
      <c r="J9645">
        <f>Table1[[#This Row],[revenue]]-Table1[[#This Row],[budget_x]]</f>
        <v>-3000000</v>
      </c>
      <c r="K9645" s="7">
        <f>Table1[[#This Row],[profit /loss ]]/Table1[[#This Row],[budget_x]]</f>
        <v>-1</v>
      </c>
      <c r="L9645" t="str" cm="1">
        <f t="array" ref="L9645">_xlfn.IFS(Table1[[#This Row],[score]]&gt;70,"high",Table1[[#This Row],[score]]&gt;50,"medium",Table1[[#This Row],[score]]&lt;=50,"low")</f>
        <v>medium</v>
      </c>
    </row>
    <row r="9646" spans="1:12" x14ac:dyDescent="0.3">
      <c r="A9646" t="s">
        <v>9254</v>
      </c>
      <c r="B9646" s="1">
        <v>39435</v>
      </c>
      <c r="C9646">
        <v>63</v>
      </c>
      <c r="D9646" t="s">
        <v>9</v>
      </c>
      <c r="E9646" t="s">
        <v>10</v>
      </c>
      <c r="F9646">
        <v>10000000</v>
      </c>
      <c r="G9646">
        <v>5950002</v>
      </c>
      <c r="H9646" t="s">
        <v>11</v>
      </c>
      <c r="I9646">
        <f>YEAR(Table1[[#This Row],[date]])</f>
        <v>2007</v>
      </c>
      <c r="J9646">
        <f>Table1[[#This Row],[revenue]]-Table1[[#This Row],[budget_x]]</f>
        <v>-4049998</v>
      </c>
      <c r="K9646" s="7">
        <f>Table1[[#This Row],[profit /loss ]]/Table1[[#This Row],[budget_x]]</f>
        <v>-0.40499980000000002</v>
      </c>
      <c r="L9646" t="str" cm="1">
        <f t="array" ref="L9646">_xlfn.IFS(Table1[[#This Row],[score]]&gt;70,"high",Table1[[#This Row],[score]]&gt;50,"medium",Table1[[#This Row],[score]]&lt;=50,"low")</f>
        <v>medium</v>
      </c>
    </row>
    <row r="9647" spans="1:12" x14ac:dyDescent="0.3">
      <c r="A9647" t="s">
        <v>9255</v>
      </c>
      <c r="B9647" s="1">
        <v>44365</v>
      </c>
      <c r="C9647">
        <v>58</v>
      </c>
      <c r="D9647" t="s">
        <v>9</v>
      </c>
      <c r="E9647" t="s">
        <v>10</v>
      </c>
      <c r="F9647">
        <v>102300000</v>
      </c>
      <c r="G9647">
        <v>343979678</v>
      </c>
      <c r="H9647" t="s">
        <v>17</v>
      </c>
      <c r="I9647">
        <f>YEAR(Table1[[#This Row],[date]])</f>
        <v>2021</v>
      </c>
      <c r="J9647">
        <f>Table1[[#This Row],[revenue]]-Table1[[#This Row],[budget_x]]</f>
        <v>241679678</v>
      </c>
      <c r="K9647" s="7">
        <f>Table1[[#This Row],[profit /loss ]]/Table1[[#This Row],[budget_x]]</f>
        <v>2.3624601955034215</v>
      </c>
      <c r="L9647" t="str" cm="1">
        <f t="array" ref="L9647">_xlfn.IFS(Table1[[#This Row],[score]]&gt;70,"high",Table1[[#This Row],[score]]&gt;50,"medium",Table1[[#This Row],[score]]&lt;=50,"low")</f>
        <v>medium</v>
      </c>
    </row>
    <row r="9648" spans="1:12" x14ac:dyDescent="0.3">
      <c r="A9648" t="s">
        <v>9256</v>
      </c>
      <c r="B9648" s="1">
        <v>42062</v>
      </c>
      <c r="C9648">
        <v>50</v>
      </c>
      <c r="D9648" t="s">
        <v>9</v>
      </c>
      <c r="E9648" t="s">
        <v>10</v>
      </c>
      <c r="F9648">
        <v>1600000</v>
      </c>
      <c r="G9648">
        <v>419428</v>
      </c>
      <c r="H9648" t="s">
        <v>17</v>
      </c>
      <c r="I9648">
        <f>YEAR(Table1[[#This Row],[date]])</f>
        <v>2015</v>
      </c>
      <c r="J9648">
        <f>Table1[[#This Row],[revenue]]-Table1[[#This Row],[budget_x]]</f>
        <v>-1180572</v>
      </c>
      <c r="K9648" s="7">
        <f>Table1[[#This Row],[profit /loss ]]/Table1[[#This Row],[budget_x]]</f>
        <v>-0.73785750000000005</v>
      </c>
      <c r="L9648" t="str" cm="1">
        <f t="array" ref="L9648">_xlfn.IFS(Table1[[#This Row],[score]]&gt;70,"high",Table1[[#This Row],[score]]&gt;50,"medium",Table1[[#This Row],[score]]&lt;=50,"low")</f>
        <v>low</v>
      </c>
    </row>
    <row r="9649" spans="1:12" x14ac:dyDescent="0.3">
      <c r="A9649" t="s">
        <v>9257</v>
      </c>
      <c r="B9649" s="1">
        <v>44473</v>
      </c>
      <c r="C9649">
        <v>69</v>
      </c>
      <c r="D9649" t="s">
        <v>9</v>
      </c>
      <c r="E9649" t="s">
        <v>10</v>
      </c>
      <c r="F9649">
        <v>95000000</v>
      </c>
      <c r="G9649">
        <v>406434252.19999999</v>
      </c>
      <c r="H9649" t="s">
        <v>17</v>
      </c>
      <c r="I9649">
        <f>YEAR(Table1[[#This Row],[date]])</f>
        <v>2021</v>
      </c>
      <c r="J9649">
        <f>Table1[[#This Row],[revenue]]-Table1[[#This Row],[budget_x]]</f>
        <v>311434252.19999999</v>
      </c>
      <c r="K9649" s="7">
        <f>Table1[[#This Row],[profit /loss ]]/Table1[[#This Row],[budget_x]]</f>
        <v>3.2782552863157894</v>
      </c>
      <c r="L9649" t="str" cm="1">
        <f t="array" ref="L9649">_xlfn.IFS(Table1[[#This Row],[score]]&gt;70,"high",Table1[[#This Row],[score]]&gt;50,"medium",Table1[[#This Row],[score]]&lt;=50,"low")</f>
        <v>medium</v>
      </c>
    </row>
    <row r="9650" spans="1:12" x14ac:dyDescent="0.3">
      <c r="A9650" t="s">
        <v>9258</v>
      </c>
      <c r="B9650" s="1">
        <v>34076</v>
      </c>
      <c r="C9650">
        <v>62</v>
      </c>
      <c r="D9650" t="s">
        <v>9</v>
      </c>
      <c r="E9650" t="s">
        <v>86</v>
      </c>
      <c r="F9650">
        <v>8440000</v>
      </c>
      <c r="G9650">
        <v>1575158</v>
      </c>
      <c r="H9650" t="s">
        <v>87</v>
      </c>
      <c r="I9650">
        <f>YEAR(Table1[[#This Row],[date]])</f>
        <v>1993</v>
      </c>
      <c r="J9650">
        <f>Table1[[#This Row],[revenue]]-Table1[[#This Row],[budget_x]]</f>
        <v>-6864842</v>
      </c>
      <c r="K9650" s="7">
        <f>Table1[[#This Row],[profit /loss ]]/Table1[[#This Row],[budget_x]]</f>
        <v>-0.81336990521327013</v>
      </c>
      <c r="L9650" t="str" cm="1">
        <f t="array" ref="L9650">_xlfn.IFS(Table1[[#This Row],[score]]&gt;70,"high",Table1[[#This Row],[score]]&gt;50,"medium",Table1[[#This Row],[score]]&lt;=50,"low")</f>
        <v>medium</v>
      </c>
    </row>
    <row r="9651" spans="1:12" x14ac:dyDescent="0.3">
      <c r="A9651" t="s">
        <v>9259</v>
      </c>
      <c r="B9651" s="1">
        <v>43800</v>
      </c>
      <c r="C9651">
        <v>63</v>
      </c>
      <c r="D9651" t="s">
        <v>9</v>
      </c>
      <c r="E9651" t="s">
        <v>10</v>
      </c>
      <c r="F9651">
        <v>72044000</v>
      </c>
      <c r="G9651">
        <v>699828391.79999995</v>
      </c>
      <c r="H9651" t="s">
        <v>11</v>
      </c>
      <c r="I9651">
        <f>YEAR(Table1[[#This Row],[date]])</f>
        <v>2019</v>
      </c>
      <c r="J9651">
        <f>Table1[[#This Row],[revenue]]-Table1[[#This Row],[budget_x]]</f>
        <v>627784391.79999995</v>
      </c>
      <c r="K9651" s="7">
        <f>Table1[[#This Row],[profit /loss ]]/Table1[[#This Row],[budget_x]]</f>
        <v>8.713902501249235</v>
      </c>
      <c r="L9651" t="str" cm="1">
        <f t="array" ref="L9651">_xlfn.IFS(Table1[[#This Row],[score]]&gt;70,"high",Table1[[#This Row],[score]]&gt;50,"medium",Table1[[#This Row],[score]]&lt;=50,"low")</f>
        <v>medium</v>
      </c>
    </row>
    <row r="9652" spans="1:12" x14ac:dyDescent="0.3">
      <c r="A9652" t="s">
        <v>9260</v>
      </c>
      <c r="B9652" s="1">
        <v>41220</v>
      </c>
      <c r="C9652">
        <v>52</v>
      </c>
      <c r="D9652" t="s">
        <v>9</v>
      </c>
      <c r="E9652" t="s">
        <v>10</v>
      </c>
      <c r="F9652">
        <v>35000000</v>
      </c>
      <c r="G9652">
        <v>35426759</v>
      </c>
      <c r="H9652" t="s">
        <v>11</v>
      </c>
      <c r="I9652">
        <f>YEAR(Table1[[#This Row],[date]])</f>
        <v>2012</v>
      </c>
      <c r="J9652">
        <f>Table1[[#This Row],[revenue]]-Table1[[#This Row],[budget_x]]</f>
        <v>426759</v>
      </c>
      <c r="K9652" s="7">
        <f>Table1[[#This Row],[profit /loss ]]/Table1[[#This Row],[budget_x]]</f>
        <v>1.2193114285714285E-2</v>
      </c>
      <c r="L9652" t="str" cm="1">
        <f t="array" ref="L9652">_xlfn.IFS(Table1[[#This Row],[score]]&gt;70,"high",Table1[[#This Row],[score]]&gt;50,"medium",Table1[[#This Row],[score]]&lt;=50,"low")</f>
        <v>medium</v>
      </c>
    </row>
    <row r="9653" spans="1:12" x14ac:dyDescent="0.3">
      <c r="A9653" t="s">
        <v>9261</v>
      </c>
      <c r="B9653" s="1">
        <v>39128</v>
      </c>
      <c r="C9653">
        <v>63</v>
      </c>
      <c r="D9653" t="s">
        <v>9</v>
      </c>
      <c r="E9653" t="s">
        <v>10</v>
      </c>
      <c r="F9653">
        <v>21000000</v>
      </c>
      <c r="G9653">
        <v>8329799</v>
      </c>
      <c r="H9653" t="s">
        <v>17</v>
      </c>
      <c r="I9653">
        <f>YEAR(Table1[[#This Row],[date]])</f>
        <v>2007</v>
      </c>
      <c r="J9653">
        <f>Table1[[#This Row],[revenue]]-Table1[[#This Row],[budget_x]]</f>
        <v>-12670201</v>
      </c>
      <c r="K9653" s="7">
        <f>Table1[[#This Row],[profit /loss ]]/Table1[[#This Row],[budget_x]]</f>
        <v>-0.60334290476190477</v>
      </c>
      <c r="L9653" t="str" cm="1">
        <f t="array" ref="L9653">_xlfn.IFS(Table1[[#This Row],[score]]&gt;70,"high",Table1[[#This Row],[score]]&gt;50,"medium",Table1[[#This Row],[score]]&lt;=50,"low")</f>
        <v>medium</v>
      </c>
    </row>
    <row r="9654" spans="1:12" x14ac:dyDescent="0.3">
      <c r="A9654" t="s">
        <v>9262</v>
      </c>
      <c r="B9654" s="1">
        <v>39479</v>
      </c>
      <c r="C9654">
        <v>60</v>
      </c>
      <c r="D9654" t="s">
        <v>9</v>
      </c>
      <c r="E9654" t="s">
        <v>10</v>
      </c>
      <c r="F9654">
        <v>7000000</v>
      </c>
      <c r="G9654">
        <v>70642966</v>
      </c>
      <c r="H9654" t="s">
        <v>17</v>
      </c>
      <c r="I9654">
        <f>YEAR(Table1[[#This Row],[date]])</f>
        <v>2008</v>
      </c>
      <c r="J9654">
        <f>Table1[[#This Row],[revenue]]-Table1[[#This Row],[budget_x]]</f>
        <v>63642966</v>
      </c>
      <c r="K9654" s="7">
        <f>Table1[[#This Row],[profit /loss ]]/Table1[[#This Row],[budget_x]]</f>
        <v>9.0918522857142854</v>
      </c>
      <c r="L9654" t="str" cm="1">
        <f t="array" ref="L9654">_xlfn.IFS(Table1[[#This Row],[score]]&gt;70,"high",Table1[[#This Row],[score]]&gt;50,"medium",Table1[[#This Row],[score]]&lt;=50,"low")</f>
        <v>medium</v>
      </c>
    </row>
    <row r="9655" spans="1:12" x14ac:dyDescent="0.3">
      <c r="A9655" t="s">
        <v>9263</v>
      </c>
      <c r="B9655" s="1">
        <v>44273</v>
      </c>
      <c r="C9655">
        <v>68</v>
      </c>
      <c r="D9655" t="s">
        <v>9</v>
      </c>
      <c r="E9655" t="s">
        <v>253</v>
      </c>
      <c r="F9655">
        <v>79400000</v>
      </c>
      <c r="G9655">
        <v>519580667.80000001</v>
      </c>
      <c r="H9655" t="s">
        <v>254</v>
      </c>
      <c r="I9655">
        <f>YEAR(Table1[[#This Row],[date]])</f>
        <v>2021</v>
      </c>
      <c r="J9655">
        <f>Table1[[#This Row],[revenue]]-Table1[[#This Row],[budget_x]]</f>
        <v>440180667.80000001</v>
      </c>
      <c r="K9655" s="7">
        <f>Table1[[#This Row],[profit /loss ]]/Table1[[#This Row],[budget_x]]</f>
        <v>5.5438371259445844</v>
      </c>
      <c r="L9655" t="str" cm="1">
        <f t="array" ref="L9655">_xlfn.IFS(Table1[[#This Row],[score]]&gt;70,"high",Table1[[#This Row],[score]]&gt;50,"medium",Table1[[#This Row],[score]]&lt;=50,"low")</f>
        <v>medium</v>
      </c>
    </row>
    <row r="9656" spans="1:12" x14ac:dyDescent="0.3">
      <c r="A9656" t="s">
        <v>9264</v>
      </c>
      <c r="B9656" s="1">
        <v>43028</v>
      </c>
      <c r="C9656">
        <v>61</v>
      </c>
      <c r="D9656" t="s">
        <v>9</v>
      </c>
      <c r="E9656" t="s">
        <v>10</v>
      </c>
      <c r="F9656">
        <v>5000000</v>
      </c>
      <c r="G9656">
        <v>0</v>
      </c>
      <c r="H9656" t="s">
        <v>17</v>
      </c>
      <c r="I9656">
        <f>YEAR(Table1[[#This Row],[date]])</f>
        <v>2017</v>
      </c>
      <c r="J9656">
        <f>Table1[[#This Row],[revenue]]-Table1[[#This Row],[budget_x]]</f>
        <v>-5000000</v>
      </c>
      <c r="K9656" s="7">
        <f>Table1[[#This Row],[profit /loss ]]/Table1[[#This Row],[budget_x]]</f>
        <v>-1</v>
      </c>
      <c r="L9656" t="str" cm="1">
        <f t="array" ref="L9656">_xlfn.IFS(Table1[[#This Row],[score]]&gt;70,"high",Table1[[#This Row],[score]]&gt;50,"medium",Table1[[#This Row],[score]]&lt;=50,"low")</f>
        <v>medium</v>
      </c>
    </row>
    <row r="9657" spans="1:12" x14ac:dyDescent="0.3">
      <c r="A9657" t="s">
        <v>9265</v>
      </c>
      <c r="B9657" s="1">
        <v>26662</v>
      </c>
      <c r="C9657">
        <v>75</v>
      </c>
      <c r="D9657" t="s">
        <v>9</v>
      </c>
      <c r="E9657" t="s">
        <v>125</v>
      </c>
      <c r="F9657">
        <v>370000</v>
      </c>
      <c r="G9657">
        <v>37041</v>
      </c>
      <c r="H9657" t="s">
        <v>132</v>
      </c>
      <c r="I9657">
        <f>YEAR(Table1[[#This Row],[date]])</f>
        <v>1972</v>
      </c>
      <c r="J9657">
        <f>Table1[[#This Row],[revenue]]-Table1[[#This Row],[budget_x]]</f>
        <v>-332959</v>
      </c>
      <c r="K9657" s="7">
        <f>Table1[[#This Row],[profit /loss ]]/Table1[[#This Row],[budget_x]]</f>
        <v>-0.89988918918918914</v>
      </c>
      <c r="L9657" t="str" cm="1">
        <f t="array" ref="L9657">_xlfn.IFS(Table1[[#This Row],[score]]&gt;70,"high",Table1[[#This Row],[score]]&gt;50,"medium",Table1[[#This Row],[score]]&lt;=50,"low")</f>
        <v>high</v>
      </c>
    </row>
    <row r="9658" spans="1:12" x14ac:dyDescent="0.3">
      <c r="A9658" t="s">
        <v>9266</v>
      </c>
      <c r="B9658" s="1">
        <v>44416</v>
      </c>
      <c r="C9658">
        <v>64</v>
      </c>
      <c r="D9658" t="s">
        <v>9</v>
      </c>
      <c r="E9658" t="s">
        <v>171</v>
      </c>
      <c r="F9658">
        <v>49429000</v>
      </c>
      <c r="G9658">
        <v>74701</v>
      </c>
      <c r="H9658" t="s">
        <v>11</v>
      </c>
      <c r="I9658">
        <f>YEAR(Table1[[#This Row],[date]])</f>
        <v>2021</v>
      </c>
      <c r="J9658">
        <f>Table1[[#This Row],[revenue]]-Table1[[#This Row],[budget_x]]</f>
        <v>-49354299</v>
      </c>
      <c r="K9658" s="7">
        <f>Table1[[#This Row],[profit /loss ]]/Table1[[#This Row],[budget_x]]</f>
        <v>-0.99848872119605903</v>
      </c>
      <c r="L9658" t="str" cm="1">
        <f t="array" ref="L9658">_xlfn.IFS(Table1[[#This Row],[score]]&gt;70,"high",Table1[[#This Row],[score]]&gt;50,"medium",Table1[[#This Row],[score]]&lt;=50,"low")</f>
        <v>medium</v>
      </c>
    </row>
    <row r="9659" spans="1:12" x14ac:dyDescent="0.3">
      <c r="A9659" t="s">
        <v>9267</v>
      </c>
      <c r="B9659" s="1">
        <v>43218</v>
      </c>
      <c r="C9659">
        <v>54</v>
      </c>
      <c r="D9659" t="s">
        <v>9</v>
      </c>
      <c r="E9659" t="s">
        <v>10</v>
      </c>
      <c r="F9659">
        <v>76000000</v>
      </c>
      <c r="G9659">
        <v>152911218.59999999</v>
      </c>
      <c r="H9659" t="s">
        <v>11</v>
      </c>
      <c r="I9659">
        <f>YEAR(Table1[[#This Row],[date]])</f>
        <v>2018</v>
      </c>
      <c r="J9659">
        <f>Table1[[#This Row],[revenue]]-Table1[[#This Row],[budget_x]]</f>
        <v>76911218.599999994</v>
      </c>
      <c r="K9659" s="7">
        <f>Table1[[#This Row],[profit /loss ]]/Table1[[#This Row],[budget_x]]</f>
        <v>1.0119897184210525</v>
      </c>
      <c r="L9659" t="str" cm="1">
        <f t="array" ref="L9659">_xlfn.IFS(Table1[[#This Row],[score]]&gt;70,"high",Table1[[#This Row],[score]]&gt;50,"medium",Table1[[#This Row],[score]]&lt;=50,"low")</f>
        <v>medium</v>
      </c>
    </row>
    <row r="9660" spans="1:12" x14ac:dyDescent="0.3">
      <c r="A9660" t="s">
        <v>9268</v>
      </c>
      <c r="B9660" s="1">
        <v>34992</v>
      </c>
      <c r="C9660">
        <v>66</v>
      </c>
      <c r="D9660" t="s">
        <v>9</v>
      </c>
      <c r="E9660" t="s">
        <v>10</v>
      </c>
      <c r="F9660">
        <v>35690381</v>
      </c>
      <c r="G9660">
        <v>303</v>
      </c>
      <c r="H9660" t="s">
        <v>11</v>
      </c>
      <c r="I9660">
        <f>YEAR(Table1[[#This Row],[date]])</f>
        <v>1995</v>
      </c>
      <c r="J9660">
        <f>Table1[[#This Row],[revenue]]-Table1[[#This Row],[budget_x]]</f>
        <v>-35690078</v>
      </c>
      <c r="K9660" s="7">
        <f>Table1[[#This Row],[profit /loss ]]/Table1[[#This Row],[budget_x]]</f>
        <v>-0.99999151031758393</v>
      </c>
      <c r="L9660" t="str" cm="1">
        <f t="array" ref="L9660">_xlfn.IFS(Table1[[#This Row],[score]]&gt;70,"high",Table1[[#This Row],[score]]&gt;50,"medium",Table1[[#This Row],[score]]&lt;=50,"low")</f>
        <v>medium</v>
      </c>
    </row>
    <row r="9661" spans="1:12" x14ac:dyDescent="0.3">
      <c r="A9661" t="s">
        <v>9269</v>
      </c>
      <c r="B9661" s="1">
        <v>34393</v>
      </c>
      <c r="C9661">
        <v>61</v>
      </c>
      <c r="D9661" t="s">
        <v>9</v>
      </c>
      <c r="E9661" t="s">
        <v>10</v>
      </c>
      <c r="F9661">
        <v>13000000</v>
      </c>
      <c r="G9661">
        <v>428868</v>
      </c>
      <c r="H9661" t="s">
        <v>11</v>
      </c>
      <c r="I9661">
        <f>YEAR(Table1[[#This Row],[date]])</f>
        <v>1994</v>
      </c>
      <c r="J9661">
        <f>Table1[[#This Row],[revenue]]-Table1[[#This Row],[budget_x]]</f>
        <v>-12571132</v>
      </c>
      <c r="K9661" s="7">
        <f>Table1[[#This Row],[profit /loss ]]/Table1[[#This Row],[budget_x]]</f>
        <v>-0.96701015384615385</v>
      </c>
      <c r="L9661" t="str" cm="1">
        <f t="array" ref="L9661">_xlfn.IFS(Table1[[#This Row],[score]]&gt;70,"high",Table1[[#This Row],[score]]&gt;50,"medium",Table1[[#This Row],[score]]&lt;=50,"low")</f>
        <v>medium</v>
      </c>
    </row>
    <row r="9662" spans="1:12" x14ac:dyDescent="0.3">
      <c r="A9662" t="s">
        <v>9270</v>
      </c>
      <c r="B9662" s="1">
        <v>26712</v>
      </c>
      <c r="C9662">
        <v>61</v>
      </c>
      <c r="D9662" t="s">
        <v>9</v>
      </c>
      <c r="E9662" t="s">
        <v>69</v>
      </c>
      <c r="F9662">
        <v>173740000</v>
      </c>
      <c r="G9662">
        <v>479843602.39999998</v>
      </c>
      <c r="H9662" t="s">
        <v>143</v>
      </c>
      <c r="I9662">
        <f>YEAR(Table1[[#This Row],[date]])</f>
        <v>1973</v>
      </c>
      <c r="J9662">
        <f>Table1[[#This Row],[revenue]]-Table1[[#This Row],[budget_x]]</f>
        <v>306103602.39999998</v>
      </c>
      <c r="K9662" s="7">
        <f>Table1[[#This Row],[profit /loss ]]/Table1[[#This Row],[budget_x]]</f>
        <v>1.7618487533095428</v>
      </c>
      <c r="L9662" t="str" cm="1">
        <f t="array" ref="L9662">_xlfn.IFS(Table1[[#This Row],[score]]&gt;70,"high",Table1[[#This Row],[score]]&gt;50,"medium",Table1[[#This Row],[score]]&lt;=50,"low")</f>
        <v>medium</v>
      </c>
    </row>
    <row r="9663" spans="1:12" x14ac:dyDescent="0.3">
      <c r="A9663" t="s">
        <v>9271</v>
      </c>
      <c r="B9663" s="1">
        <v>43441</v>
      </c>
      <c r="C9663">
        <v>77</v>
      </c>
      <c r="D9663" t="s">
        <v>9</v>
      </c>
      <c r="E9663" t="s">
        <v>15</v>
      </c>
      <c r="F9663">
        <v>15000000</v>
      </c>
      <c r="G9663">
        <v>1903062</v>
      </c>
      <c r="H9663" t="s">
        <v>11</v>
      </c>
      <c r="I9663">
        <f>YEAR(Table1[[#This Row],[date]])</f>
        <v>2018</v>
      </c>
      <c r="J9663">
        <f>Table1[[#This Row],[revenue]]-Table1[[#This Row],[budget_x]]</f>
        <v>-13096938</v>
      </c>
      <c r="K9663" s="7">
        <f>Table1[[#This Row],[profit /loss ]]/Table1[[#This Row],[budget_x]]</f>
        <v>-0.87312920000000005</v>
      </c>
      <c r="L9663" t="str" cm="1">
        <f t="array" ref="L9663">_xlfn.IFS(Table1[[#This Row],[score]]&gt;70,"high",Table1[[#This Row],[score]]&gt;50,"medium",Table1[[#This Row],[score]]&lt;=50,"low")</f>
        <v>high</v>
      </c>
    </row>
    <row r="9664" spans="1:12" x14ac:dyDescent="0.3">
      <c r="A9664" t="s">
        <v>9272</v>
      </c>
      <c r="B9664" s="1">
        <v>39773</v>
      </c>
      <c r="C9664">
        <v>62</v>
      </c>
      <c r="D9664" t="s">
        <v>9</v>
      </c>
      <c r="E9664" t="s">
        <v>10</v>
      </c>
      <c r="F9664">
        <v>116000000</v>
      </c>
      <c r="G9664">
        <v>245087577.19999999</v>
      </c>
      <c r="H9664" t="s">
        <v>17</v>
      </c>
      <c r="I9664">
        <f>YEAR(Table1[[#This Row],[date]])</f>
        <v>2008</v>
      </c>
      <c r="J9664">
        <f>Table1[[#This Row],[revenue]]-Table1[[#This Row],[budget_x]]</f>
        <v>129087577.19999999</v>
      </c>
      <c r="K9664" s="7">
        <f>Table1[[#This Row],[profit /loss ]]/Table1[[#This Row],[budget_x]]</f>
        <v>1.1128239413793102</v>
      </c>
      <c r="L9664" t="str" cm="1">
        <f t="array" ref="L9664">_xlfn.IFS(Table1[[#This Row],[score]]&gt;70,"high",Table1[[#This Row],[score]]&gt;50,"medium",Table1[[#This Row],[score]]&lt;=50,"low")</f>
        <v>medium</v>
      </c>
    </row>
    <row r="9665" spans="1:12" x14ac:dyDescent="0.3">
      <c r="A9665" t="s">
        <v>9273</v>
      </c>
      <c r="B9665" s="1">
        <v>35971</v>
      </c>
      <c r="C9665">
        <v>59</v>
      </c>
      <c r="D9665" t="s">
        <v>9</v>
      </c>
      <c r="E9665" t="s">
        <v>10</v>
      </c>
      <c r="F9665">
        <v>13000000</v>
      </c>
      <c r="G9665">
        <v>27073371</v>
      </c>
      <c r="H9665" t="s">
        <v>11</v>
      </c>
      <c r="I9665">
        <f>YEAR(Table1[[#This Row],[date]])</f>
        <v>1998</v>
      </c>
      <c r="J9665">
        <f>Table1[[#This Row],[revenue]]-Table1[[#This Row],[budget_x]]</f>
        <v>14073371</v>
      </c>
      <c r="K9665" s="7">
        <f>Table1[[#This Row],[profit /loss ]]/Table1[[#This Row],[budget_x]]</f>
        <v>1.0825670000000001</v>
      </c>
      <c r="L9665" t="str" cm="1">
        <f t="array" ref="L9665">_xlfn.IFS(Table1[[#This Row],[score]]&gt;70,"high",Table1[[#This Row],[score]]&gt;50,"medium",Table1[[#This Row],[score]]&lt;=50,"low")</f>
        <v>medium</v>
      </c>
    </row>
    <row r="9666" spans="1:12" x14ac:dyDescent="0.3">
      <c r="A9666" t="s">
        <v>9274</v>
      </c>
      <c r="B9666" s="1">
        <v>44707</v>
      </c>
      <c r="C9666">
        <v>67</v>
      </c>
      <c r="D9666" t="s">
        <v>9</v>
      </c>
      <c r="E9666" t="s">
        <v>15</v>
      </c>
      <c r="F9666">
        <v>132000000</v>
      </c>
      <c r="G9666">
        <v>665608464</v>
      </c>
      <c r="H9666" t="s">
        <v>1896</v>
      </c>
      <c r="I9666">
        <f>YEAR(Table1[[#This Row],[date]])</f>
        <v>2022</v>
      </c>
      <c r="J9666">
        <f>Table1[[#This Row],[revenue]]-Table1[[#This Row],[budget_x]]</f>
        <v>533608464</v>
      </c>
      <c r="K9666" s="7">
        <f>Table1[[#This Row],[profit /loss ]]/Table1[[#This Row],[budget_x]]</f>
        <v>4.0424883636363633</v>
      </c>
      <c r="L9666" t="str" cm="1">
        <f t="array" ref="L9666">_xlfn.IFS(Table1[[#This Row],[score]]&gt;70,"high",Table1[[#This Row],[score]]&gt;50,"medium",Table1[[#This Row],[score]]&lt;=50,"low")</f>
        <v>medium</v>
      </c>
    </row>
    <row r="9667" spans="1:12" x14ac:dyDescent="0.3">
      <c r="A9667" t="s">
        <v>9275</v>
      </c>
      <c r="B9667" s="1">
        <v>42300</v>
      </c>
      <c r="C9667">
        <v>40</v>
      </c>
      <c r="D9667" t="s">
        <v>9</v>
      </c>
      <c r="E9667" t="s">
        <v>74</v>
      </c>
      <c r="F9667">
        <v>101800000</v>
      </c>
      <c r="G9667">
        <v>821985126</v>
      </c>
      <c r="H9667" t="s">
        <v>75</v>
      </c>
      <c r="I9667">
        <f>YEAR(Table1[[#This Row],[date]])</f>
        <v>2015</v>
      </c>
      <c r="J9667">
        <f>Table1[[#This Row],[revenue]]-Table1[[#This Row],[budget_x]]</f>
        <v>720185126</v>
      </c>
      <c r="K9667" s="7">
        <f>Table1[[#This Row],[profit /loss ]]/Table1[[#This Row],[budget_x]]</f>
        <v>7.0745100785854618</v>
      </c>
      <c r="L9667" t="str" cm="1">
        <f t="array" ref="L9667">_xlfn.IFS(Table1[[#This Row],[score]]&gt;70,"high",Table1[[#This Row],[score]]&gt;50,"medium",Table1[[#This Row],[score]]&lt;=50,"low")</f>
        <v>low</v>
      </c>
    </row>
    <row r="9668" spans="1:12" x14ac:dyDescent="0.3">
      <c r="A9668" t="s">
        <v>9276</v>
      </c>
      <c r="B9668" s="1">
        <v>41304</v>
      </c>
      <c r="C9668">
        <v>79</v>
      </c>
      <c r="D9668" t="s">
        <v>9</v>
      </c>
      <c r="E9668" t="s">
        <v>10</v>
      </c>
      <c r="F9668">
        <v>116200000</v>
      </c>
      <c r="G9668">
        <v>803890282.39999998</v>
      </c>
      <c r="H9668" t="s">
        <v>11</v>
      </c>
      <c r="I9668">
        <f>YEAR(Table1[[#This Row],[date]])</f>
        <v>2013</v>
      </c>
      <c r="J9668">
        <f>Table1[[#This Row],[revenue]]-Table1[[#This Row],[budget_x]]</f>
        <v>687690282.39999998</v>
      </c>
      <c r="K9668" s="7">
        <f>Table1[[#This Row],[profit /loss ]]/Table1[[#This Row],[budget_x]]</f>
        <v>5.9181607779690184</v>
      </c>
      <c r="L9668" t="str" cm="1">
        <f t="array" ref="L9668">_xlfn.IFS(Table1[[#This Row],[score]]&gt;70,"high",Table1[[#This Row],[score]]&gt;50,"medium",Table1[[#This Row],[score]]&lt;=50,"low")</f>
        <v>high</v>
      </c>
    </row>
    <row r="9669" spans="1:12" x14ac:dyDescent="0.3">
      <c r="A9669" t="s">
        <v>9277</v>
      </c>
      <c r="B9669" s="1">
        <v>42753</v>
      </c>
      <c r="C9669">
        <v>68</v>
      </c>
      <c r="D9669" t="s">
        <v>9</v>
      </c>
      <c r="E9669" t="s">
        <v>74</v>
      </c>
      <c r="F9669">
        <v>8520000</v>
      </c>
      <c r="G9669">
        <v>56100000</v>
      </c>
      <c r="H9669" t="s">
        <v>75</v>
      </c>
      <c r="I9669">
        <f>YEAR(Table1[[#This Row],[date]])</f>
        <v>2017</v>
      </c>
      <c r="J9669">
        <f>Table1[[#This Row],[revenue]]-Table1[[#This Row],[budget_x]]</f>
        <v>47580000</v>
      </c>
      <c r="K9669" s="7">
        <f>Table1[[#This Row],[profit /loss ]]/Table1[[#This Row],[budget_x]]</f>
        <v>5.584507042253521</v>
      </c>
      <c r="L9669" t="str" cm="1">
        <f t="array" ref="L9669">_xlfn.IFS(Table1[[#This Row],[score]]&gt;70,"high",Table1[[#This Row],[score]]&gt;50,"medium",Table1[[#This Row],[score]]&lt;=50,"low")</f>
        <v>medium</v>
      </c>
    </row>
    <row r="9670" spans="1:12" x14ac:dyDescent="0.3">
      <c r="A9670" t="s">
        <v>9278</v>
      </c>
      <c r="B9670" s="1">
        <v>44273</v>
      </c>
      <c r="C9670">
        <v>67</v>
      </c>
      <c r="D9670" t="s">
        <v>9</v>
      </c>
      <c r="E9670" t="s">
        <v>15</v>
      </c>
      <c r="F9670">
        <v>65200000</v>
      </c>
      <c r="G9670">
        <v>374539590.80000001</v>
      </c>
      <c r="H9670" t="s">
        <v>72</v>
      </c>
      <c r="I9670">
        <f>YEAR(Table1[[#This Row],[date]])</f>
        <v>2021</v>
      </c>
      <c r="J9670">
        <f>Table1[[#This Row],[revenue]]-Table1[[#This Row],[budget_x]]</f>
        <v>309339590.80000001</v>
      </c>
      <c r="K9670" s="7">
        <f>Table1[[#This Row],[profit /loss ]]/Table1[[#This Row],[budget_x]]</f>
        <v>4.7444722515337423</v>
      </c>
      <c r="L9670" t="str" cm="1">
        <f t="array" ref="L9670">_xlfn.IFS(Table1[[#This Row],[score]]&gt;70,"high",Table1[[#This Row],[score]]&gt;50,"medium",Table1[[#This Row],[score]]&lt;=50,"low")</f>
        <v>medium</v>
      </c>
    </row>
    <row r="9671" spans="1:12" x14ac:dyDescent="0.3">
      <c r="A9671" t="s">
        <v>9279</v>
      </c>
      <c r="B9671" s="1">
        <v>38289</v>
      </c>
      <c r="C9671">
        <v>59</v>
      </c>
      <c r="D9671" t="s">
        <v>9</v>
      </c>
      <c r="E9671" t="s">
        <v>10</v>
      </c>
      <c r="F9671">
        <v>20000000</v>
      </c>
      <c r="G9671">
        <v>14603001</v>
      </c>
      <c r="H9671" t="s">
        <v>17</v>
      </c>
      <c r="I9671">
        <f>YEAR(Table1[[#This Row],[date]])</f>
        <v>2004</v>
      </c>
      <c r="J9671">
        <f>Table1[[#This Row],[revenue]]-Table1[[#This Row],[budget_x]]</f>
        <v>-5396999</v>
      </c>
      <c r="K9671" s="7">
        <f>Table1[[#This Row],[profit /loss ]]/Table1[[#This Row],[budget_x]]</f>
        <v>-0.26984995000000001</v>
      </c>
      <c r="L9671" t="str" cm="1">
        <f t="array" ref="L9671">_xlfn.IFS(Table1[[#This Row],[score]]&gt;70,"high",Table1[[#This Row],[score]]&gt;50,"medium",Table1[[#This Row],[score]]&lt;=50,"low")</f>
        <v>medium</v>
      </c>
    </row>
    <row r="9672" spans="1:12" x14ac:dyDescent="0.3">
      <c r="A9672" t="s">
        <v>9280</v>
      </c>
      <c r="B9672" s="1">
        <v>41383</v>
      </c>
      <c r="C9672">
        <v>55</v>
      </c>
      <c r="D9672" t="s">
        <v>9</v>
      </c>
      <c r="E9672" t="s">
        <v>10</v>
      </c>
      <c r="F9672">
        <v>1500000</v>
      </c>
      <c r="G9672">
        <v>1541131</v>
      </c>
      <c r="H9672" t="s">
        <v>17</v>
      </c>
      <c r="I9672">
        <f>YEAR(Table1[[#This Row],[date]])</f>
        <v>2013</v>
      </c>
      <c r="J9672">
        <f>Table1[[#This Row],[revenue]]-Table1[[#This Row],[budget_x]]</f>
        <v>41131</v>
      </c>
      <c r="K9672" s="7">
        <f>Table1[[#This Row],[profit /loss ]]/Table1[[#This Row],[budget_x]]</f>
        <v>2.7420666666666666E-2</v>
      </c>
      <c r="L9672" t="str" cm="1">
        <f t="array" ref="L9672">_xlfn.IFS(Table1[[#This Row],[score]]&gt;70,"high",Table1[[#This Row],[score]]&gt;50,"medium",Table1[[#This Row],[score]]&lt;=50,"low")</f>
        <v>medium</v>
      </c>
    </row>
    <row r="9673" spans="1:12" x14ac:dyDescent="0.3">
      <c r="A9673" t="s">
        <v>9281</v>
      </c>
      <c r="B9673" s="1">
        <v>37386</v>
      </c>
      <c r="C9673">
        <v>59</v>
      </c>
      <c r="D9673" t="s">
        <v>9</v>
      </c>
      <c r="E9673" t="s">
        <v>10</v>
      </c>
      <c r="F9673">
        <v>13000000</v>
      </c>
      <c r="G9673">
        <v>28972187</v>
      </c>
      <c r="H9673" t="s">
        <v>17</v>
      </c>
      <c r="I9673">
        <f>YEAR(Table1[[#This Row],[date]])</f>
        <v>2002</v>
      </c>
      <c r="J9673">
        <f>Table1[[#This Row],[revenue]]-Table1[[#This Row],[budget_x]]</f>
        <v>15972187</v>
      </c>
      <c r="K9673" s="7">
        <f>Table1[[#This Row],[profit /loss ]]/Table1[[#This Row],[budget_x]]</f>
        <v>1.2286297692307693</v>
      </c>
      <c r="L9673" t="str" cm="1">
        <f t="array" ref="L9673">_xlfn.IFS(Table1[[#This Row],[score]]&gt;70,"high",Table1[[#This Row],[score]]&gt;50,"medium",Table1[[#This Row],[score]]&lt;=50,"low")</f>
        <v>medium</v>
      </c>
    </row>
    <row r="9674" spans="1:12" x14ac:dyDescent="0.3">
      <c r="A9674" t="s">
        <v>9282</v>
      </c>
      <c r="B9674" s="1">
        <v>23490</v>
      </c>
      <c r="C9674">
        <v>63</v>
      </c>
      <c r="D9674" t="s">
        <v>9</v>
      </c>
      <c r="E9674" t="s">
        <v>10</v>
      </c>
      <c r="F9674">
        <v>107800000</v>
      </c>
      <c r="G9674">
        <v>422211450.60000002</v>
      </c>
      <c r="H9674" t="s">
        <v>11</v>
      </c>
      <c r="I9674">
        <f>YEAR(Table1[[#This Row],[date]])</f>
        <v>1964</v>
      </c>
      <c r="J9674">
        <f>Table1[[#This Row],[revenue]]-Table1[[#This Row],[budget_x]]</f>
        <v>314411450.60000002</v>
      </c>
      <c r="K9674" s="7">
        <f>Table1[[#This Row],[profit /loss ]]/Table1[[#This Row],[budget_x]]</f>
        <v>2.9166182801484233</v>
      </c>
      <c r="L9674" t="str" cm="1">
        <f t="array" ref="L9674">_xlfn.IFS(Table1[[#This Row],[score]]&gt;70,"high",Table1[[#This Row],[score]]&gt;50,"medium",Table1[[#This Row],[score]]&lt;=50,"low")</f>
        <v>medium</v>
      </c>
    </row>
    <row r="9675" spans="1:12" x14ac:dyDescent="0.3">
      <c r="A9675" t="s">
        <v>9283</v>
      </c>
      <c r="B9675" s="1">
        <v>44792</v>
      </c>
      <c r="C9675">
        <v>68</v>
      </c>
      <c r="D9675" t="s">
        <v>9</v>
      </c>
      <c r="E9675" t="s">
        <v>319</v>
      </c>
      <c r="F9675">
        <v>39420000</v>
      </c>
      <c r="G9675">
        <v>70826303</v>
      </c>
      <c r="H9675" t="s">
        <v>480</v>
      </c>
      <c r="I9675">
        <f>YEAR(Table1[[#This Row],[date]])</f>
        <v>2022</v>
      </c>
      <c r="J9675">
        <f>Table1[[#This Row],[revenue]]-Table1[[#This Row],[budget_x]]</f>
        <v>31406303</v>
      </c>
      <c r="K9675" s="7">
        <f>Table1[[#This Row],[profit /loss ]]/Table1[[#This Row],[budget_x]]</f>
        <v>0.79670986808726529</v>
      </c>
      <c r="L9675" t="str" cm="1">
        <f t="array" ref="L9675">_xlfn.IFS(Table1[[#This Row],[score]]&gt;70,"high",Table1[[#This Row],[score]]&gt;50,"medium",Table1[[#This Row],[score]]&lt;=50,"low")</f>
        <v>medium</v>
      </c>
    </row>
    <row r="9676" spans="1:12" x14ac:dyDescent="0.3">
      <c r="A9676" t="s">
        <v>9284</v>
      </c>
      <c r="B9676" s="1">
        <v>39757</v>
      </c>
      <c r="C9676">
        <v>73</v>
      </c>
      <c r="D9676" t="s">
        <v>9</v>
      </c>
      <c r="E9676" t="s">
        <v>10</v>
      </c>
      <c r="F9676">
        <v>20000000</v>
      </c>
      <c r="G9676">
        <v>57293371</v>
      </c>
      <c r="H9676" t="s">
        <v>11</v>
      </c>
      <c r="I9676">
        <f>YEAR(Table1[[#This Row],[date]])</f>
        <v>2008</v>
      </c>
      <c r="J9676">
        <f>Table1[[#This Row],[revenue]]-Table1[[#This Row],[budget_x]]</f>
        <v>37293371</v>
      </c>
      <c r="K9676" s="7">
        <f>Table1[[#This Row],[profit /loss ]]/Table1[[#This Row],[budget_x]]</f>
        <v>1.86466855</v>
      </c>
      <c r="L9676" t="str" cm="1">
        <f t="array" ref="L9676">_xlfn.IFS(Table1[[#This Row],[score]]&gt;70,"high",Table1[[#This Row],[score]]&gt;50,"medium",Table1[[#This Row],[score]]&lt;=50,"low")</f>
        <v>high</v>
      </c>
    </row>
    <row r="9677" spans="1:12" x14ac:dyDescent="0.3">
      <c r="A9677" t="s">
        <v>9285</v>
      </c>
      <c r="B9677" s="1">
        <v>43574</v>
      </c>
      <c r="C9677">
        <v>73</v>
      </c>
      <c r="D9677" t="s">
        <v>9</v>
      </c>
      <c r="E9677" t="s">
        <v>69</v>
      </c>
      <c r="F9677">
        <v>212000000</v>
      </c>
      <c r="G9677">
        <v>587268029.20000005</v>
      </c>
      <c r="H9677" t="s">
        <v>143</v>
      </c>
      <c r="I9677">
        <f>YEAR(Table1[[#This Row],[date]])</f>
        <v>2019</v>
      </c>
      <c r="J9677">
        <f>Table1[[#This Row],[revenue]]-Table1[[#This Row],[budget_x]]</f>
        <v>375268029.20000005</v>
      </c>
      <c r="K9677" s="7">
        <f>Table1[[#This Row],[profit /loss ]]/Table1[[#This Row],[budget_x]]</f>
        <v>1.7701322132075474</v>
      </c>
      <c r="L9677" t="str" cm="1">
        <f t="array" ref="L9677">_xlfn.IFS(Table1[[#This Row],[score]]&gt;70,"high",Table1[[#This Row],[score]]&gt;50,"medium",Table1[[#This Row],[score]]&lt;=50,"low")</f>
        <v>high</v>
      </c>
    </row>
    <row r="9678" spans="1:12" x14ac:dyDescent="0.3">
      <c r="A9678" t="s">
        <v>9286</v>
      </c>
      <c r="B9678" s="1">
        <v>40129</v>
      </c>
      <c r="C9678">
        <v>66</v>
      </c>
      <c r="D9678" t="s">
        <v>9</v>
      </c>
      <c r="E9678" t="s">
        <v>10</v>
      </c>
      <c r="F9678">
        <v>20000000</v>
      </c>
      <c r="G9678">
        <v>5531756</v>
      </c>
      <c r="H9678" t="s">
        <v>11</v>
      </c>
      <c r="I9678">
        <f>YEAR(Table1[[#This Row],[date]])</f>
        <v>2009</v>
      </c>
      <c r="J9678">
        <f>Table1[[#This Row],[revenue]]-Table1[[#This Row],[budget_x]]</f>
        <v>-14468244</v>
      </c>
      <c r="K9678" s="7">
        <f>Table1[[#This Row],[profit /loss ]]/Table1[[#This Row],[budget_x]]</f>
        <v>-0.72341219999999995</v>
      </c>
      <c r="L9678" t="str" cm="1">
        <f t="array" ref="L9678">_xlfn.IFS(Table1[[#This Row],[score]]&gt;70,"high",Table1[[#This Row],[score]]&gt;50,"medium",Table1[[#This Row],[score]]&lt;=50,"low")</f>
        <v>medium</v>
      </c>
    </row>
    <row r="9679" spans="1:12" x14ac:dyDescent="0.3">
      <c r="A9679" t="s">
        <v>9287</v>
      </c>
      <c r="B9679" s="1">
        <v>29049</v>
      </c>
      <c r="C9679">
        <v>70</v>
      </c>
      <c r="D9679" t="s">
        <v>9</v>
      </c>
      <c r="E9679" t="s">
        <v>10</v>
      </c>
      <c r="F9679">
        <v>28690400</v>
      </c>
      <c r="G9679">
        <v>23000000</v>
      </c>
      <c r="H9679" t="s">
        <v>17</v>
      </c>
      <c r="I9679">
        <f>YEAR(Table1[[#This Row],[date]])</f>
        <v>1979</v>
      </c>
      <c r="J9679">
        <f>Table1[[#This Row],[revenue]]-Table1[[#This Row],[budget_x]]</f>
        <v>-5690400</v>
      </c>
      <c r="K9679" s="7">
        <f>Table1[[#This Row],[profit /loss ]]/Table1[[#This Row],[budget_x]]</f>
        <v>-0.19833812006803669</v>
      </c>
      <c r="L9679" t="str" cm="1">
        <f t="array" ref="L9679">_xlfn.IFS(Table1[[#This Row],[score]]&gt;70,"high",Table1[[#This Row],[score]]&gt;50,"medium",Table1[[#This Row],[score]]&lt;=50,"low")</f>
        <v>medium</v>
      </c>
    </row>
    <row r="9680" spans="1:12" x14ac:dyDescent="0.3">
      <c r="A9680" t="s">
        <v>9288</v>
      </c>
      <c r="B9680" s="1">
        <v>36846</v>
      </c>
      <c r="C9680">
        <v>70</v>
      </c>
      <c r="D9680" t="s">
        <v>9</v>
      </c>
      <c r="E9680" t="s">
        <v>10</v>
      </c>
      <c r="F9680">
        <v>1200000</v>
      </c>
      <c r="G9680">
        <v>2509344</v>
      </c>
      <c r="H9680" t="s">
        <v>11</v>
      </c>
      <c r="I9680">
        <f>YEAR(Table1[[#This Row],[date]])</f>
        <v>2000</v>
      </c>
      <c r="J9680">
        <f>Table1[[#This Row],[revenue]]-Table1[[#This Row],[budget_x]]</f>
        <v>1309344</v>
      </c>
      <c r="K9680" s="7">
        <f>Table1[[#This Row],[profit /loss ]]/Table1[[#This Row],[budget_x]]</f>
        <v>1.0911200000000001</v>
      </c>
      <c r="L9680" t="str" cm="1">
        <f t="array" ref="L9680">_xlfn.IFS(Table1[[#This Row],[score]]&gt;70,"high",Table1[[#This Row],[score]]&gt;50,"medium",Table1[[#This Row],[score]]&lt;=50,"low")</f>
        <v>medium</v>
      </c>
    </row>
    <row r="9681" spans="1:12" x14ac:dyDescent="0.3">
      <c r="A9681" t="s">
        <v>9289</v>
      </c>
      <c r="B9681" s="1">
        <v>35250</v>
      </c>
      <c r="C9681">
        <v>65</v>
      </c>
      <c r="D9681" t="s">
        <v>9</v>
      </c>
      <c r="E9681" t="s">
        <v>10</v>
      </c>
      <c r="F9681">
        <v>25000000</v>
      </c>
      <c r="G9681">
        <v>32223424</v>
      </c>
      <c r="H9681" t="s">
        <v>11</v>
      </c>
      <c r="I9681">
        <f>YEAR(Table1[[#This Row],[date]])</f>
        <v>1996</v>
      </c>
      <c r="J9681">
        <f>Table1[[#This Row],[revenue]]-Table1[[#This Row],[budget_x]]</f>
        <v>7223424</v>
      </c>
      <c r="K9681" s="7">
        <f>Table1[[#This Row],[profit /loss ]]/Table1[[#This Row],[budget_x]]</f>
        <v>0.28893696000000002</v>
      </c>
      <c r="L9681" t="str" cm="1">
        <f t="array" ref="L9681">_xlfn.IFS(Table1[[#This Row],[score]]&gt;70,"high",Table1[[#This Row],[score]]&gt;50,"medium",Table1[[#This Row],[score]]&lt;=50,"low")</f>
        <v>medium</v>
      </c>
    </row>
    <row r="9682" spans="1:12" x14ac:dyDescent="0.3">
      <c r="A9682" t="s">
        <v>9290</v>
      </c>
      <c r="B9682" s="1">
        <v>37448</v>
      </c>
      <c r="C9682">
        <v>61</v>
      </c>
      <c r="D9682" t="s">
        <v>9</v>
      </c>
      <c r="E9682" t="s">
        <v>10</v>
      </c>
      <c r="F9682">
        <v>7000000</v>
      </c>
      <c r="G9682">
        <v>25900000</v>
      </c>
      <c r="H9682" t="s">
        <v>11</v>
      </c>
      <c r="I9682">
        <f>YEAR(Table1[[#This Row],[date]])</f>
        <v>2002</v>
      </c>
      <c r="J9682">
        <f>Table1[[#This Row],[revenue]]-Table1[[#This Row],[budget_x]]</f>
        <v>18900000</v>
      </c>
      <c r="K9682" s="7">
        <f>Table1[[#This Row],[profit /loss ]]/Table1[[#This Row],[budget_x]]</f>
        <v>2.7</v>
      </c>
      <c r="L9682" t="str" cm="1">
        <f t="array" ref="L9682">_xlfn.IFS(Table1[[#This Row],[score]]&gt;70,"high",Table1[[#This Row],[score]]&gt;50,"medium",Table1[[#This Row],[score]]&lt;=50,"low")</f>
        <v>medium</v>
      </c>
    </row>
    <row r="9683" spans="1:12" x14ac:dyDescent="0.3">
      <c r="A9683" t="s">
        <v>9291</v>
      </c>
      <c r="B9683" s="1">
        <v>42432</v>
      </c>
      <c r="C9683">
        <v>27</v>
      </c>
      <c r="D9683" t="s">
        <v>9</v>
      </c>
      <c r="E9683" t="s">
        <v>74</v>
      </c>
      <c r="F9683">
        <v>15541000</v>
      </c>
      <c r="G9683">
        <v>38139010</v>
      </c>
      <c r="H9683" t="s">
        <v>75</v>
      </c>
      <c r="I9683">
        <f>YEAR(Table1[[#This Row],[date]])</f>
        <v>2016</v>
      </c>
      <c r="J9683">
        <f>Table1[[#This Row],[revenue]]-Table1[[#This Row],[budget_x]]</f>
        <v>22598010</v>
      </c>
      <c r="K9683" s="7">
        <f>Table1[[#This Row],[profit /loss ]]/Table1[[#This Row],[budget_x]]</f>
        <v>1.4540898269094653</v>
      </c>
      <c r="L9683" t="str" cm="1">
        <f t="array" ref="L9683">_xlfn.IFS(Table1[[#This Row],[score]]&gt;70,"high",Table1[[#This Row],[score]]&gt;50,"medium",Table1[[#This Row],[score]]&lt;=50,"low")</f>
        <v>low</v>
      </c>
    </row>
    <row r="9684" spans="1:12" x14ac:dyDescent="0.3">
      <c r="A9684" t="s">
        <v>9292</v>
      </c>
      <c r="B9684" s="1">
        <v>32080</v>
      </c>
      <c r="C9684">
        <v>69</v>
      </c>
      <c r="D9684" t="s">
        <v>9</v>
      </c>
      <c r="E9684" t="s">
        <v>10</v>
      </c>
      <c r="F9684">
        <v>5000000</v>
      </c>
      <c r="G9684">
        <v>9747988</v>
      </c>
      <c r="H9684" t="s">
        <v>17</v>
      </c>
      <c r="I9684">
        <f>YEAR(Table1[[#This Row],[date]])</f>
        <v>1987</v>
      </c>
      <c r="J9684">
        <f>Table1[[#This Row],[revenue]]-Table1[[#This Row],[budget_x]]</f>
        <v>4747988</v>
      </c>
      <c r="K9684" s="7">
        <f>Table1[[#This Row],[profit /loss ]]/Table1[[#This Row],[budget_x]]</f>
        <v>0.94959760000000004</v>
      </c>
      <c r="L9684" t="str" cm="1">
        <f t="array" ref="L9684">_xlfn.IFS(Table1[[#This Row],[score]]&gt;70,"high",Table1[[#This Row],[score]]&gt;50,"medium",Table1[[#This Row],[score]]&lt;=50,"low")</f>
        <v>medium</v>
      </c>
    </row>
    <row r="9685" spans="1:12" x14ac:dyDescent="0.3">
      <c r="A9685" t="s">
        <v>9293</v>
      </c>
      <c r="B9685" s="1">
        <v>35384</v>
      </c>
      <c r="C9685">
        <v>67</v>
      </c>
      <c r="D9685" t="s">
        <v>9</v>
      </c>
      <c r="E9685" t="s">
        <v>10</v>
      </c>
      <c r="F9685">
        <v>42000000</v>
      </c>
      <c r="G9685">
        <v>41267469</v>
      </c>
      <c r="H9685" t="s">
        <v>17</v>
      </c>
      <c r="I9685">
        <f>YEAR(Table1[[#This Row],[date]])</f>
        <v>1996</v>
      </c>
      <c r="J9685">
        <f>Table1[[#This Row],[revenue]]-Table1[[#This Row],[budget_x]]</f>
        <v>-732531</v>
      </c>
      <c r="K9685" s="7">
        <f>Table1[[#This Row],[profit /loss ]]/Table1[[#This Row],[budget_x]]</f>
        <v>-1.7441214285714286E-2</v>
      </c>
      <c r="L9685" t="str" cm="1">
        <f t="array" ref="L9685">_xlfn.IFS(Table1[[#This Row],[score]]&gt;70,"high",Table1[[#This Row],[score]]&gt;50,"medium",Table1[[#This Row],[score]]&lt;=50,"low")</f>
        <v>medium</v>
      </c>
    </row>
    <row r="9686" spans="1:12" x14ac:dyDescent="0.3">
      <c r="A9686" t="s">
        <v>9294</v>
      </c>
      <c r="B9686" s="1">
        <v>32961</v>
      </c>
      <c r="C9686">
        <v>64</v>
      </c>
      <c r="D9686" t="s">
        <v>9</v>
      </c>
      <c r="E9686" t="s">
        <v>69</v>
      </c>
      <c r="F9686">
        <v>7520000</v>
      </c>
      <c r="G9686">
        <v>13299749</v>
      </c>
      <c r="H9686" t="s">
        <v>11</v>
      </c>
      <c r="I9686">
        <f>YEAR(Table1[[#This Row],[date]])</f>
        <v>1990</v>
      </c>
      <c r="J9686">
        <f>Table1[[#This Row],[revenue]]-Table1[[#This Row],[budget_x]]</f>
        <v>5779749</v>
      </c>
      <c r="K9686" s="7">
        <f>Table1[[#This Row],[profit /loss ]]/Table1[[#This Row],[budget_x]]</f>
        <v>0.76858364361702125</v>
      </c>
      <c r="L9686" t="str" cm="1">
        <f t="array" ref="L9686">_xlfn.IFS(Table1[[#This Row],[score]]&gt;70,"high",Table1[[#This Row],[score]]&gt;50,"medium",Table1[[#This Row],[score]]&lt;=50,"low")</f>
        <v>medium</v>
      </c>
    </row>
    <row r="9687" spans="1:12" x14ac:dyDescent="0.3">
      <c r="A9687" t="s">
        <v>9295</v>
      </c>
      <c r="B9687" s="1">
        <v>36864</v>
      </c>
      <c r="C9687">
        <v>77</v>
      </c>
      <c r="D9687" t="s">
        <v>9</v>
      </c>
      <c r="E9687" t="s">
        <v>10</v>
      </c>
      <c r="F9687">
        <v>150000</v>
      </c>
      <c r="G9687">
        <v>0</v>
      </c>
      <c r="H9687" t="s">
        <v>11</v>
      </c>
      <c r="I9687">
        <f>YEAR(Table1[[#This Row],[date]])</f>
        <v>2000</v>
      </c>
      <c r="J9687">
        <f>Table1[[#This Row],[revenue]]-Table1[[#This Row],[budget_x]]</f>
        <v>-150000</v>
      </c>
      <c r="K9687" s="7">
        <f>Table1[[#This Row],[profit /loss ]]/Table1[[#This Row],[budget_x]]</f>
        <v>-1</v>
      </c>
      <c r="L9687" t="str" cm="1">
        <f t="array" ref="L9687">_xlfn.IFS(Table1[[#This Row],[score]]&gt;70,"high",Table1[[#This Row],[score]]&gt;50,"medium",Table1[[#This Row],[score]]&lt;=50,"low")</f>
        <v>high</v>
      </c>
    </row>
    <row r="9688" spans="1:12" x14ac:dyDescent="0.3">
      <c r="A9688" t="s">
        <v>9296</v>
      </c>
      <c r="B9688" s="1">
        <v>44175</v>
      </c>
      <c r="C9688">
        <v>58</v>
      </c>
      <c r="D9688" t="s">
        <v>9</v>
      </c>
      <c r="E9688" t="s">
        <v>10</v>
      </c>
      <c r="F9688">
        <v>100000000</v>
      </c>
      <c r="G9688">
        <v>75615</v>
      </c>
      <c r="H9688" t="s">
        <v>11</v>
      </c>
      <c r="I9688">
        <f>YEAR(Table1[[#This Row],[date]])</f>
        <v>2020</v>
      </c>
      <c r="J9688">
        <f>Table1[[#This Row],[revenue]]-Table1[[#This Row],[budget_x]]</f>
        <v>-99924385</v>
      </c>
      <c r="K9688" s="7">
        <f>Table1[[#This Row],[profit /loss ]]/Table1[[#This Row],[budget_x]]</f>
        <v>-0.99924385000000004</v>
      </c>
      <c r="L9688" t="str" cm="1">
        <f t="array" ref="L9688">_xlfn.IFS(Table1[[#This Row],[score]]&gt;70,"high",Table1[[#This Row],[score]]&gt;50,"medium",Table1[[#This Row],[score]]&lt;=50,"low")</f>
        <v>medium</v>
      </c>
    </row>
    <row r="9689" spans="1:12" x14ac:dyDescent="0.3">
      <c r="A9689" t="s">
        <v>9297</v>
      </c>
      <c r="B9689" s="1">
        <v>43706</v>
      </c>
      <c r="C9689">
        <v>76</v>
      </c>
      <c r="D9689" t="s">
        <v>9</v>
      </c>
      <c r="E9689" t="s">
        <v>74</v>
      </c>
      <c r="F9689">
        <v>5389600</v>
      </c>
      <c r="G9689">
        <v>1041948</v>
      </c>
      <c r="H9689" t="s">
        <v>75</v>
      </c>
      <c r="I9689">
        <f>YEAR(Table1[[#This Row],[date]])</f>
        <v>2019</v>
      </c>
      <c r="J9689">
        <f>Table1[[#This Row],[revenue]]-Table1[[#This Row],[budget_x]]</f>
        <v>-4347652</v>
      </c>
      <c r="K9689" s="7">
        <f>Table1[[#This Row],[profit /loss ]]/Table1[[#This Row],[budget_x]]</f>
        <v>-0.80667433575775571</v>
      </c>
      <c r="L9689" t="str" cm="1">
        <f t="array" ref="L9689">_xlfn.IFS(Table1[[#This Row],[score]]&gt;70,"high",Table1[[#This Row],[score]]&gt;50,"medium",Table1[[#This Row],[score]]&lt;=50,"low")</f>
        <v>high</v>
      </c>
    </row>
    <row r="9690" spans="1:12" x14ac:dyDescent="0.3">
      <c r="A9690" t="s">
        <v>9298</v>
      </c>
      <c r="B9690" s="1">
        <v>42594</v>
      </c>
      <c r="C9690">
        <v>73</v>
      </c>
      <c r="D9690" t="s">
        <v>9</v>
      </c>
      <c r="E9690" t="s">
        <v>319</v>
      </c>
      <c r="F9690">
        <v>53600000</v>
      </c>
      <c r="G9690">
        <v>682429959.60000002</v>
      </c>
      <c r="H9690" t="s">
        <v>480</v>
      </c>
      <c r="I9690">
        <f>YEAR(Table1[[#This Row],[date]])</f>
        <v>2016</v>
      </c>
      <c r="J9690">
        <f>Table1[[#This Row],[revenue]]-Table1[[#This Row],[budget_x]]</f>
        <v>628829959.60000002</v>
      </c>
      <c r="K9690" s="7">
        <f>Table1[[#This Row],[profit /loss ]]/Table1[[#This Row],[budget_x]]</f>
        <v>11.731902231343284</v>
      </c>
      <c r="L9690" t="str" cm="1">
        <f t="array" ref="L9690">_xlfn.IFS(Table1[[#This Row],[score]]&gt;70,"high",Table1[[#This Row],[score]]&gt;50,"medium",Table1[[#This Row],[score]]&lt;=50,"low")</f>
        <v>high</v>
      </c>
    </row>
    <row r="9691" spans="1:12" x14ac:dyDescent="0.3">
      <c r="A9691" t="s">
        <v>9299</v>
      </c>
      <c r="B9691" s="1">
        <v>34326</v>
      </c>
      <c r="C9691">
        <v>66</v>
      </c>
      <c r="D9691" t="s">
        <v>9</v>
      </c>
      <c r="E9691" t="s">
        <v>10</v>
      </c>
      <c r="F9691">
        <v>13000000</v>
      </c>
      <c r="G9691">
        <v>6582052</v>
      </c>
      <c r="H9691" t="s">
        <v>11</v>
      </c>
      <c r="I9691">
        <f>YEAR(Table1[[#This Row],[date]])</f>
        <v>1993</v>
      </c>
      <c r="J9691">
        <f>Table1[[#This Row],[revenue]]-Table1[[#This Row],[budget_x]]</f>
        <v>-6417948</v>
      </c>
      <c r="K9691" s="7">
        <f>Table1[[#This Row],[profit /loss ]]/Table1[[#This Row],[budget_x]]</f>
        <v>-0.4936883076923077</v>
      </c>
      <c r="L9691" t="str" cm="1">
        <f t="array" ref="L9691">_xlfn.IFS(Table1[[#This Row],[score]]&gt;70,"high",Table1[[#This Row],[score]]&gt;50,"medium",Table1[[#This Row],[score]]&lt;=50,"low")</f>
        <v>medium</v>
      </c>
    </row>
    <row r="9692" spans="1:12" x14ac:dyDescent="0.3">
      <c r="A9692" t="s">
        <v>6904</v>
      </c>
      <c r="B9692" s="1">
        <v>34669</v>
      </c>
      <c r="C9692">
        <v>67</v>
      </c>
      <c r="D9692" t="s">
        <v>9</v>
      </c>
      <c r="E9692" t="s">
        <v>10</v>
      </c>
      <c r="F9692">
        <v>92200000</v>
      </c>
      <c r="G9692">
        <v>46264384</v>
      </c>
      <c r="H9692" t="s">
        <v>11</v>
      </c>
      <c r="I9692">
        <f>YEAR(Table1[[#This Row],[date]])</f>
        <v>1994</v>
      </c>
      <c r="J9692">
        <f>Table1[[#This Row],[revenue]]-Table1[[#This Row],[budget_x]]</f>
        <v>-45935616</v>
      </c>
      <c r="K9692" s="7">
        <f>Table1[[#This Row],[profit /loss ]]/Table1[[#This Row],[budget_x]]</f>
        <v>-0.49821709327548808</v>
      </c>
      <c r="L9692" t="str" cm="1">
        <f t="array" ref="L9692">_xlfn.IFS(Table1[[#This Row],[score]]&gt;70,"high",Table1[[#This Row],[score]]&gt;50,"medium",Table1[[#This Row],[score]]&lt;=50,"low")</f>
        <v>medium</v>
      </c>
    </row>
    <row r="9693" spans="1:12" x14ac:dyDescent="0.3">
      <c r="A9693" t="s">
        <v>9300</v>
      </c>
      <c r="B9693" s="1">
        <v>42993</v>
      </c>
      <c r="C9693">
        <v>74</v>
      </c>
      <c r="D9693" t="s">
        <v>9</v>
      </c>
      <c r="E9693" t="s">
        <v>10</v>
      </c>
      <c r="F9693">
        <v>24000000</v>
      </c>
      <c r="G9693">
        <v>75320499.200000003</v>
      </c>
      <c r="H9693" t="s">
        <v>11</v>
      </c>
      <c r="I9693">
        <f>YEAR(Table1[[#This Row],[date]])</f>
        <v>2017</v>
      </c>
      <c r="J9693">
        <f>Table1[[#This Row],[revenue]]-Table1[[#This Row],[budget_x]]</f>
        <v>51320499.200000003</v>
      </c>
      <c r="K9693" s="7">
        <f>Table1[[#This Row],[profit /loss ]]/Table1[[#This Row],[budget_x]]</f>
        <v>2.1383541333333334</v>
      </c>
      <c r="L9693" t="str" cm="1">
        <f t="array" ref="L9693">_xlfn.IFS(Table1[[#This Row],[score]]&gt;70,"high",Table1[[#This Row],[score]]&gt;50,"medium",Table1[[#This Row],[score]]&lt;=50,"low")</f>
        <v>high</v>
      </c>
    </row>
    <row r="9694" spans="1:12" x14ac:dyDescent="0.3">
      <c r="A9694" t="s">
        <v>9301</v>
      </c>
      <c r="B9694" s="1">
        <v>43020</v>
      </c>
      <c r="C9694">
        <v>70</v>
      </c>
      <c r="D9694" t="s">
        <v>9</v>
      </c>
      <c r="E9694" t="s">
        <v>15</v>
      </c>
      <c r="F9694">
        <v>8000000</v>
      </c>
      <c r="G9694">
        <v>8431194</v>
      </c>
      <c r="H9694" t="s">
        <v>1896</v>
      </c>
      <c r="I9694">
        <f>YEAR(Table1[[#This Row],[date]])</f>
        <v>2017</v>
      </c>
      <c r="J9694">
        <f>Table1[[#This Row],[revenue]]-Table1[[#This Row],[budget_x]]</f>
        <v>431194</v>
      </c>
      <c r="K9694" s="7">
        <f>Table1[[#This Row],[profit /loss ]]/Table1[[#This Row],[budget_x]]</f>
        <v>5.3899250000000003E-2</v>
      </c>
      <c r="L9694" t="str" cm="1">
        <f t="array" ref="L9694">_xlfn.IFS(Table1[[#This Row],[score]]&gt;70,"high",Table1[[#This Row],[score]]&gt;50,"medium",Table1[[#This Row],[score]]&lt;=50,"low")</f>
        <v>medium</v>
      </c>
    </row>
    <row r="9695" spans="1:12" x14ac:dyDescent="0.3">
      <c r="A9695" t="s">
        <v>9302</v>
      </c>
      <c r="B9695" s="1">
        <v>41514</v>
      </c>
      <c r="C9695">
        <v>81</v>
      </c>
      <c r="D9695" t="s">
        <v>9</v>
      </c>
      <c r="E9695" t="s">
        <v>10</v>
      </c>
      <c r="F9695">
        <v>4000000</v>
      </c>
      <c r="G9695">
        <v>5966671</v>
      </c>
      <c r="H9695" t="s">
        <v>306</v>
      </c>
      <c r="I9695">
        <f>YEAR(Table1[[#This Row],[date]])</f>
        <v>2013</v>
      </c>
      <c r="J9695">
        <f>Table1[[#This Row],[revenue]]-Table1[[#This Row],[budget_x]]</f>
        <v>1966671</v>
      </c>
      <c r="K9695" s="7">
        <f>Table1[[#This Row],[profit /loss ]]/Table1[[#This Row],[budget_x]]</f>
        <v>0.49166775000000001</v>
      </c>
      <c r="L9695" t="str" cm="1">
        <f t="array" ref="L9695">_xlfn.IFS(Table1[[#This Row],[score]]&gt;70,"high",Table1[[#This Row],[score]]&gt;50,"medium",Table1[[#This Row],[score]]&lt;=50,"low")</f>
        <v>high</v>
      </c>
    </row>
    <row r="9696" spans="1:12" x14ac:dyDescent="0.3">
      <c r="A9696" t="s">
        <v>9303</v>
      </c>
      <c r="B9696" s="1">
        <v>29378</v>
      </c>
      <c r="C9696">
        <v>69</v>
      </c>
      <c r="D9696" t="s">
        <v>9</v>
      </c>
      <c r="E9696" t="s">
        <v>10</v>
      </c>
      <c r="F9696">
        <v>4000000</v>
      </c>
      <c r="G9696">
        <v>100000000</v>
      </c>
      <c r="H9696" t="s">
        <v>11</v>
      </c>
      <c r="I9696">
        <f>YEAR(Table1[[#This Row],[date]])</f>
        <v>1980</v>
      </c>
      <c r="J9696">
        <f>Table1[[#This Row],[revenue]]-Table1[[#This Row],[budget_x]]</f>
        <v>96000000</v>
      </c>
      <c r="K9696" s="7">
        <f>Table1[[#This Row],[profit /loss ]]/Table1[[#This Row],[budget_x]]</f>
        <v>24</v>
      </c>
      <c r="L9696" t="str" cm="1">
        <f t="array" ref="L9696">_xlfn.IFS(Table1[[#This Row],[score]]&gt;70,"high",Table1[[#This Row],[score]]&gt;50,"medium",Table1[[#This Row],[score]]&lt;=50,"low")</f>
        <v>medium</v>
      </c>
    </row>
    <row r="9697" spans="1:12" x14ac:dyDescent="0.3">
      <c r="A9697" t="s">
        <v>9304</v>
      </c>
      <c r="B9697" s="1">
        <v>42896</v>
      </c>
      <c r="C9697">
        <v>61</v>
      </c>
      <c r="D9697" t="s">
        <v>9</v>
      </c>
      <c r="E9697" t="s">
        <v>10</v>
      </c>
      <c r="F9697">
        <v>3400000</v>
      </c>
      <c r="G9697">
        <v>92382687.200000003</v>
      </c>
      <c r="H9697" t="s">
        <v>11</v>
      </c>
      <c r="I9697">
        <f>YEAR(Table1[[#This Row],[date]])</f>
        <v>2017</v>
      </c>
      <c r="J9697">
        <f>Table1[[#This Row],[revenue]]-Table1[[#This Row],[budget_x]]</f>
        <v>88982687.200000003</v>
      </c>
      <c r="K9697" s="7">
        <f>Table1[[#This Row],[profit /loss ]]/Table1[[#This Row],[budget_x]]</f>
        <v>26.171378588235296</v>
      </c>
      <c r="L9697" t="str" cm="1">
        <f t="array" ref="L9697">_xlfn.IFS(Table1[[#This Row],[score]]&gt;70,"high",Table1[[#This Row],[score]]&gt;50,"medium",Table1[[#This Row],[score]]&lt;=50,"low")</f>
        <v>medium</v>
      </c>
    </row>
    <row r="9698" spans="1:12" x14ac:dyDescent="0.3">
      <c r="A9698" t="s">
        <v>9305</v>
      </c>
      <c r="B9698" s="1">
        <v>43007</v>
      </c>
      <c r="C9698">
        <v>61</v>
      </c>
      <c r="D9698" t="s">
        <v>9</v>
      </c>
      <c r="E9698" t="s">
        <v>10</v>
      </c>
      <c r="F9698">
        <v>9146840.5999999996</v>
      </c>
      <c r="G9698">
        <v>4372130</v>
      </c>
      <c r="H9698" t="s">
        <v>17</v>
      </c>
      <c r="I9698">
        <f>YEAR(Table1[[#This Row],[date]])</f>
        <v>2017</v>
      </c>
      <c r="J9698">
        <f>Table1[[#This Row],[revenue]]-Table1[[#This Row],[budget_x]]</f>
        <v>-4774710.5999999996</v>
      </c>
      <c r="K9698" s="7">
        <f>Table1[[#This Row],[profit /loss ]]/Table1[[#This Row],[budget_x]]</f>
        <v>-0.52200653851997814</v>
      </c>
      <c r="L9698" t="str" cm="1">
        <f t="array" ref="L9698">_xlfn.IFS(Table1[[#This Row],[score]]&gt;70,"high",Table1[[#This Row],[score]]&gt;50,"medium",Table1[[#This Row],[score]]&lt;=50,"low")</f>
        <v>medium</v>
      </c>
    </row>
    <row r="9699" spans="1:12" x14ac:dyDescent="0.3">
      <c r="A9699" t="s">
        <v>9306</v>
      </c>
      <c r="B9699" s="1">
        <v>28993</v>
      </c>
      <c r="C9699">
        <v>69</v>
      </c>
      <c r="D9699" t="s">
        <v>9</v>
      </c>
      <c r="E9699" t="s">
        <v>10</v>
      </c>
      <c r="F9699">
        <v>3000000</v>
      </c>
      <c r="G9699">
        <v>257720413.19999999</v>
      </c>
      <c r="H9699" t="s">
        <v>17</v>
      </c>
      <c r="I9699">
        <f>YEAR(Table1[[#This Row],[date]])</f>
        <v>1979</v>
      </c>
      <c r="J9699">
        <f>Table1[[#This Row],[revenue]]-Table1[[#This Row],[budget_x]]</f>
        <v>254720413.19999999</v>
      </c>
      <c r="K9699" s="7">
        <f>Table1[[#This Row],[profit /loss ]]/Table1[[#This Row],[budget_x]]</f>
        <v>84.906804399999999</v>
      </c>
      <c r="L9699" t="str" cm="1">
        <f t="array" ref="L9699">_xlfn.IFS(Table1[[#This Row],[score]]&gt;70,"high",Table1[[#This Row],[score]]&gt;50,"medium",Table1[[#This Row],[score]]&lt;=50,"low")</f>
        <v>medium</v>
      </c>
    </row>
    <row r="9700" spans="1:12" x14ac:dyDescent="0.3">
      <c r="A9700" t="s">
        <v>9307</v>
      </c>
      <c r="B9700" s="1">
        <v>26512</v>
      </c>
      <c r="C9700">
        <v>54</v>
      </c>
      <c r="D9700" t="s">
        <v>9</v>
      </c>
      <c r="E9700" t="s">
        <v>10</v>
      </c>
      <c r="F9700">
        <v>132600000</v>
      </c>
      <c r="G9700">
        <v>293773121</v>
      </c>
      <c r="H9700" t="s">
        <v>17</v>
      </c>
      <c r="I9700">
        <f>YEAR(Table1[[#This Row],[date]])</f>
        <v>1972</v>
      </c>
      <c r="J9700">
        <f>Table1[[#This Row],[revenue]]-Table1[[#This Row],[budget_x]]</f>
        <v>161173121</v>
      </c>
      <c r="K9700" s="7">
        <f>Table1[[#This Row],[profit /loss ]]/Table1[[#This Row],[budget_x]]</f>
        <v>1.2154835671191553</v>
      </c>
      <c r="L9700" t="str" cm="1">
        <f t="array" ref="L9700">_xlfn.IFS(Table1[[#This Row],[score]]&gt;70,"high",Table1[[#This Row],[score]]&gt;50,"medium",Table1[[#This Row],[score]]&lt;=50,"low")</f>
        <v>medium</v>
      </c>
    </row>
    <row r="9701" spans="1:12" x14ac:dyDescent="0.3">
      <c r="A9701" t="s">
        <v>1684</v>
      </c>
      <c r="B9701" s="1">
        <v>39072</v>
      </c>
      <c r="C9701">
        <v>59</v>
      </c>
      <c r="D9701" t="s">
        <v>9</v>
      </c>
      <c r="E9701" t="s">
        <v>171</v>
      </c>
      <c r="F9701">
        <v>28698700.600000001</v>
      </c>
      <c r="G9701">
        <v>29326868</v>
      </c>
      <c r="H9701" t="s">
        <v>11</v>
      </c>
      <c r="I9701">
        <f>YEAR(Table1[[#This Row],[date]])</f>
        <v>2006</v>
      </c>
      <c r="J9701">
        <f>Table1[[#This Row],[revenue]]-Table1[[#This Row],[budget_x]]</f>
        <v>628167.39999999851</v>
      </c>
      <c r="K9701" s="7">
        <f>Table1[[#This Row],[profit /loss ]]/Table1[[#This Row],[budget_x]]</f>
        <v>2.1888356854735034E-2</v>
      </c>
      <c r="L9701" t="str" cm="1">
        <f t="array" ref="L9701">_xlfn.IFS(Table1[[#This Row],[score]]&gt;70,"high",Table1[[#This Row],[score]]&gt;50,"medium",Table1[[#This Row],[score]]&lt;=50,"low")</f>
        <v>medium</v>
      </c>
    </row>
    <row r="9702" spans="1:12" x14ac:dyDescent="0.3">
      <c r="A9702" t="s">
        <v>4869</v>
      </c>
      <c r="B9702" s="1">
        <v>24827</v>
      </c>
      <c r="C9702">
        <v>62</v>
      </c>
      <c r="D9702" t="s">
        <v>9</v>
      </c>
      <c r="E9702" t="s">
        <v>10</v>
      </c>
      <c r="F9702">
        <v>71500000</v>
      </c>
      <c r="G9702">
        <v>294156605</v>
      </c>
      <c r="H9702" t="s">
        <v>11</v>
      </c>
      <c r="I9702">
        <f>YEAR(Table1[[#This Row],[date]])</f>
        <v>1967</v>
      </c>
      <c r="J9702">
        <f>Table1[[#This Row],[revenue]]-Table1[[#This Row],[budget_x]]</f>
        <v>222656605</v>
      </c>
      <c r="K9702" s="7">
        <f>Table1[[#This Row],[profit /loss ]]/Table1[[#This Row],[budget_x]]</f>
        <v>3.1140783916083916</v>
      </c>
      <c r="L9702" t="str" cm="1">
        <f t="array" ref="L9702">_xlfn.IFS(Table1[[#This Row],[score]]&gt;70,"high",Table1[[#This Row],[score]]&gt;50,"medium",Table1[[#This Row],[score]]&lt;=50,"low")</f>
        <v>medium</v>
      </c>
    </row>
    <row r="9703" spans="1:12" x14ac:dyDescent="0.3">
      <c r="A9703" t="s">
        <v>9308</v>
      </c>
      <c r="B9703" s="1">
        <v>43206</v>
      </c>
      <c r="C9703">
        <v>66</v>
      </c>
      <c r="D9703" t="s">
        <v>9</v>
      </c>
      <c r="E9703" t="s">
        <v>10</v>
      </c>
      <c r="F9703">
        <v>101600000</v>
      </c>
      <c r="G9703">
        <v>354385756.19999999</v>
      </c>
      <c r="H9703" t="s">
        <v>17</v>
      </c>
      <c r="I9703">
        <f>YEAR(Table1[[#This Row],[date]])</f>
        <v>2018</v>
      </c>
      <c r="J9703">
        <f>Table1[[#This Row],[revenue]]-Table1[[#This Row],[budget_x]]</f>
        <v>252785756.19999999</v>
      </c>
      <c r="K9703" s="7">
        <f>Table1[[#This Row],[profit /loss ]]/Table1[[#This Row],[budget_x]]</f>
        <v>2.488048781496063</v>
      </c>
      <c r="L9703" t="str" cm="1">
        <f t="array" ref="L9703">_xlfn.IFS(Table1[[#This Row],[score]]&gt;70,"high",Table1[[#This Row],[score]]&gt;50,"medium",Table1[[#This Row],[score]]&lt;=50,"low")</f>
        <v>medium</v>
      </c>
    </row>
    <row r="9704" spans="1:12" x14ac:dyDescent="0.3">
      <c r="A9704" t="s">
        <v>9309</v>
      </c>
      <c r="B9704" s="1">
        <v>44147</v>
      </c>
      <c r="C9704">
        <v>59</v>
      </c>
      <c r="D9704" t="s">
        <v>9</v>
      </c>
      <c r="E9704" t="s">
        <v>10</v>
      </c>
      <c r="F9704">
        <v>73359000</v>
      </c>
      <c r="G9704">
        <v>311771980</v>
      </c>
      <c r="H9704" t="s">
        <v>11</v>
      </c>
      <c r="I9704">
        <f>YEAR(Table1[[#This Row],[date]])</f>
        <v>2020</v>
      </c>
      <c r="J9704">
        <f>Table1[[#This Row],[revenue]]-Table1[[#This Row],[budget_x]]</f>
        <v>238412980</v>
      </c>
      <c r="K9704" s="7">
        <f>Table1[[#This Row],[profit /loss ]]/Table1[[#This Row],[budget_x]]</f>
        <v>3.2499486088959775</v>
      </c>
      <c r="L9704" t="str" cm="1">
        <f t="array" ref="L9704">_xlfn.IFS(Table1[[#This Row],[score]]&gt;70,"high",Table1[[#This Row],[score]]&gt;50,"medium",Table1[[#This Row],[score]]&lt;=50,"low")</f>
        <v>medium</v>
      </c>
    </row>
    <row r="9705" spans="1:12" x14ac:dyDescent="0.3">
      <c r="A9705" t="s">
        <v>9310</v>
      </c>
      <c r="B9705" s="1">
        <v>42622</v>
      </c>
      <c r="C9705">
        <v>67</v>
      </c>
      <c r="D9705" t="s">
        <v>9</v>
      </c>
      <c r="E9705" t="s">
        <v>10</v>
      </c>
      <c r="F9705">
        <v>10000000</v>
      </c>
      <c r="G9705">
        <v>150191</v>
      </c>
      <c r="H9705" t="s">
        <v>17</v>
      </c>
      <c r="I9705">
        <f>YEAR(Table1[[#This Row],[date]])</f>
        <v>2016</v>
      </c>
      <c r="J9705">
        <f>Table1[[#This Row],[revenue]]-Table1[[#This Row],[budget_x]]</f>
        <v>-9849809</v>
      </c>
      <c r="K9705" s="7">
        <f>Table1[[#This Row],[profit /loss ]]/Table1[[#This Row],[budget_x]]</f>
        <v>-0.98498090000000005</v>
      </c>
      <c r="L9705" t="str" cm="1">
        <f t="array" ref="L9705">_xlfn.IFS(Table1[[#This Row],[score]]&gt;70,"high",Table1[[#This Row],[score]]&gt;50,"medium",Table1[[#This Row],[score]]&lt;=50,"low")</f>
        <v>medium</v>
      </c>
    </row>
    <row r="9706" spans="1:12" x14ac:dyDescent="0.3">
      <c r="A9706" t="s">
        <v>9311</v>
      </c>
      <c r="B9706" s="1">
        <v>34802</v>
      </c>
      <c r="C9706">
        <v>63</v>
      </c>
      <c r="D9706" t="s">
        <v>9</v>
      </c>
      <c r="E9706" t="s">
        <v>10</v>
      </c>
      <c r="F9706">
        <v>10420000</v>
      </c>
      <c r="G9706">
        <v>38290723</v>
      </c>
      <c r="H9706" t="s">
        <v>11</v>
      </c>
      <c r="I9706">
        <f>YEAR(Table1[[#This Row],[date]])</f>
        <v>1995</v>
      </c>
      <c r="J9706">
        <f>Table1[[#This Row],[revenue]]-Table1[[#This Row],[budget_x]]</f>
        <v>27870723</v>
      </c>
      <c r="K9706" s="7">
        <f>Table1[[#This Row],[profit /loss ]]/Table1[[#This Row],[budget_x]]</f>
        <v>2.6747334932821496</v>
      </c>
      <c r="L9706" t="str" cm="1">
        <f t="array" ref="L9706">_xlfn.IFS(Table1[[#This Row],[score]]&gt;70,"high",Table1[[#This Row],[score]]&gt;50,"medium",Table1[[#This Row],[score]]&lt;=50,"low")</f>
        <v>medium</v>
      </c>
    </row>
    <row r="9707" spans="1:12" x14ac:dyDescent="0.3">
      <c r="A9707" t="s">
        <v>9312</v>
      </c>
      <c r="B9707" s="1">
        <v>45016</v>
      </c>
      <c r="C9707">
        <v>70</v>
      </c>
      <c r="D9707" t="s">
        <v>9</v>
      </c>
      <c r="E9707" t="s">
        <v>10</v>
      </c>
      <c r="F9707">
        <v>98140000</v>
      </c>
      <c r="G9707">
        <v>876954610.60000002</v>
      </c>
      <c r="H9707" t="s">
        <v>17</v>
      </c>
      <c r="I9707">
        <f>YEAR(Table1[[#This Row],[date]])</f>
        <v>2023</v>
      </c>
      <c r="J9707">
        <f>Table1[[#This Row],[revenue]]-Table1[[#This Row],[budget_x]]</f>
        <v>778814610.60000002</v>
      </c>
      <c r="K9707" s="7">
        <f>Table1[[#This Row],[profit /loss ]]/Table1[[#This Row],[budget_x]]</f>
        <v>7.9357510760138581</v>
      </c>
      <c r="L9707" t="str" cm="1">
        <f t="array" ref="L9707">_xlfn.IFS(Table1[[#This Row],[score]]&gt;70,"high",Table1[[#This Row],[score]]&gt;50,"medium",Table1[[#This Row],[score]]&lt;=50,"low")</f>
        <v>medium</v>
      </c>
    </row>
    <row r="9708" spans="1:12" x14ac:dyDescent="0.3">
      <c r="A9708" t="s">
        <v>9313</v>
      </c>
      <c r="B9708" s="1">
        <v>44637</v>
      </c>
      <c r="C9708">
        <v>75</v>
      </c>
      <c r="D9708" t="s">
        <v>9</v>
      </c>
      <c r="E9708" t="s">
        <v>10</v>
      </c>
      <c r="F9708">
        <v>78800000</v>
      </c>
      <c r="G9708">
        <v>472878915.19999999</v>
      </c>
      <c r="H9708" t="s">
        <v>17</v>
      </c>
      <c r="I9708">
        <f>YEAR(Table1[[#This Row],[date]])</f>
        <v>2022</v>
      </c>
      <c r="J9708">
        <f>Table1[[#This Row],[revenue]]-Table1[[#This Row],[budget_x]]</f>
        <v>394078915.19999999</v>
      </c>
      <c r="K9708" s="7">
        <f>Table1[[#This Row],[profit /loss ]]/Table1[[#This Row],[budget_x]]</f>
        <v>5.0010014619289338</v>
      </c>
      <c r="L9708" t="str" cm="1">
        <f t="array" ref="L9708">_xlfn.IFS(Table1[[#This Row],[score]]&gt;70,"high",Table1[[#This Row],[score]]&gt;50,"medium",Table1[[#This Row],[score]]&lt;=50,"low")</f>
        <v>high</v>
      </c>
    </row>
    <row r="9709" spans="1:12" x14ac:dyDescent="0.3">
      <c r="A9709" t="s">
        <v>9314</v>
      </c>
      <c r="B9709" s="1">
        <v>39921</v>
      </c>
      <c r="C9709">
        <v>73</v>
      </c>
      <c r="D9709" t="s">
        <v>9</v>
      </c>
      <c r="E9709" t="s">
        <v>69</v>
      </c>
      <c r="F9709">
        <v>69600000</v>
      </c>
      <c r="G9709">
        <v>471065724.60000002</v>
      </c>
      <c r="H9709" t="s">
        <v>143</v>
      </c>
      <c r="I9709">
        <f>YEAR(Table1[[#This Row],[date]])</f>
        <v>2009</v>
      </c>
      <c r="J9709">
        <f>Table1[[#This Row],[revenue]]-Table1[[#This Row],[budget_x]]</f>
        <v>401465724.60000002</v>
      </c>
      <c r="K9709" s="7">
        <f>Table1[[#This Row],[profit /loss ]]/Table1[[#This Row],[budget_x]]</f>
        <v>5.7681856982758628</v>
      </c>
      <c r="L9709" t="str" cm="1">
        <f t="array" ref="L9709">_xlfn.IFS(Table1[[#This Row],[score]]&gt;70,"high",Table1[[#This Row],[score]]&gt;50,"medium",Table1[[#This Row],[score]]&lt;=50,"low")</f>
        <v>high</v>
      </c>
    </row>
    <row r="9710" spans="1:12" x14ac:dyDescent="0.3">
      <c r="A9710" t="s">
        <v>9315</v>
      </c>
      <c r="B9710" s="1">
        <v>44449</v>
      </c>
      <c r="C9710">
        <v>53</v>
      </c>
      <c r="D9710" t="s">
        <v>9</v>
      </c>
      <c r="E9710" t="s">
        <v>626</v>
      </c>
      <c r="F9710">
        <v>117800000</v>
      </c>
      <c r="G9710">
        <v>411789921</v>
      </c>
      <c r="H9710" t="s">
        <v>627</v>
      </c>
      <c r="I9710">
        <f>YEAR(Table1[[#This Row],[date]])</f>
        <v>2021</v>
      </c>
      <c r="J9710">
        <f>Table1[[#This Row],[revenue]]-Table1[[#This Row],[budget_x]]</f>
        <v>293989921</v>
      </c>
      <c r="K9710" s="7">
        <f>Table1[[#This Row],[profit /loss ]]/Table1[[#This Row],[budget_x]]</f>
        <v>2.4956699575551782</v>
      </c>
      <c r="L9710" t="str" cm="1">
        <f t="array" ref="L9710">_xlfn.IFS(Table1[[#This Row],[score]]&gt;70,"high",Table1[[#This Row],[score]]&gt;50,"medium",Table1[[#This Row],[score]]&lt;=50,"low")</f>
        <v>medium</v>
      </c>
    </row>
    <row r="9711" spans="1:12" x14ac:dyDescent="0.3">
      <c r="A9711" t="s">
        <v>9316</v>
      </c>
      <c r="B9711" s="1">
        <v>44167</v>
      </c>
      <c r="C9711">
        <v>69</v>
      </c>
      <c r="D9711" t="s">
        <v>9</v>
      </c>
      <c r="E9711" t="s">
        <v>10</v>
      </c>
      <c r="F9711">
        <v>82940000</v>
      </c>
      <c r="G9711">
        <v>520813154</v>
      </c>
      <c r="H9711" t="s">
        <v>11</v>
      </c>
      <c r="I9711">
        <f>YEAR(Table1[[#This Row],[date]])</f>
        <v>2020</v>
      </c>
      <c r="J9711">
        <f>Table1[[#This Row],[revenue]]-Table1[[#This Row],[budget_x]]</f>
        <v>437873154</v>
      </c>
      <c r="K9711" s="7">
        <f>Table1[[#This Row],[profit /loss ]]/Table1[[#This Row],[budget_x]]</f>
        <v>5.279396599951772</v>
      </c>
      <c r="L9711" t="str" cm="1">
        <f t="array" ref="L9711">_xlfn.IFS(Table1[[#This Row],[score]]&gt;70,"high",Table1[[#This Row],[score]]&gt;50,"medium",Table1[[#This Row],[score]]&lt;=50,"low")</f>
        <v>medium</v>
      </c>
    </row>
    <row r="9712" spans="1:12" x14ac:dyDescent="0.3">
      <c r="A9712" t="s">
        <v>9317</v>
      </c>
      <c r="B9712" s="1">
        <v>42901</v>
      </c>
      <c r="C9712">
        <v>79</v>
      </c>
      <c r="D9712" t="s">
        <v>9</v>
      </c>
      <c r="E9712" t="s">
        <v>74</v>
      </c>
      <c r="F9712">
        <v>39323270.600000001</v>
      </c>
      <c r="G9712">
        <v>8500000</v>
      </c>
      <c r="H9712" t="s">
        <v>75</v>
      </c>
      <c r="I9712">
        <f>YEAR(Table1[[#This Row],[date]])</f>
        <v>2017</v>
      </c>
      <c r="J9712">
        <f>Table1[[#This Row],[revenue]]-Table1[[#This Row],[budget_x]]</f>
        <v>-30823270.600000001</v>
      </c>
      <c r="K9712" s="7">
        <f>Table1[[#This Row],[profit /loss ]]/Table1[[#This Row],[budget_x]]</f>
        <v>-0.78384300516447891</v>
      </c>
      <c r="L9712" t="str" cm="1">
        <f t="array" ref="L9712">_xlfn.IFS(Table1[[#This Row],[score]]&gt;70,"high",Table1[[#This Row],[score]]&gt;50,"medium",Table1[[#This Row],[score]]&lt;=50,"low")</f>
        <v>high</v>
      </c>
    </row>
    <row r="9713" spans="1:12" x14ac:dyDescent="0.3">
      <c r="A9713" t="s">
        <v>9318</v>
      </c>
      <c r="B9713" s="1">
        <v>40151</v>
      </c>
      <c r="C9713">
        <v>67</v>
      </c>
      <c r="D9713" t="s">
        <v>9</v>
      </c>
      <c r="E9713" t="s">
        <v>10</v>
      </c>
      <c r="F9713">
        <v>8460004</v>
      </c>
      <c r="G9713">
        <v>101860</v>
      </c>
      <c r="H9713" t="s">
        <v>17</v>
      </c>
      <c r="I9713">
        <f>YEAR(Table1[[#This Row],[date]])</f>
        <v>2009</v>
      </c>
      <c r="J9713">
        <f>Table1[[#This Row],[revenue]]-Table1[[#This Row],[budget_x]]</f>
        <v>-8358144</v>
      </c>
      <c r="K9713" s="7">
        <f>Table1[[#This Row],[profit /loss ]]/Table1[[#This Row],[budget_x]]</f>
        <v>-0.98795981656746257</v>
      </c>
      <c r="L9713" t="str" cm="1">
        <f t="array" ref="L9713">_xlfn.IFS(Table1[[#This Row],[score]]&gt;70,"high",Table1[[#This Row],[score]]&gt;50,"medium",Table1[[#This Row],[score]]&lt;=50,"low")</f>
        <v>medium</v>
      </c>
    </row>
    <row r="9714" spans="1:12" x14ac:dyDescent="0.3">
      <c r="A9714" t="s">
        <v>9319</v>
      </c>
      <c r="B9714" s="1">
        <v>37232</v>
      </c>
      <c r="C9714">
        <v>61</v>
      </c>
      <c r="D9714" t="s">
        <v>9</v>
      </c>
      <c r="E9714" t="s">
        <v>10</v>
      </c>
      <c r="F9714">
        <v>27000000</v>
      </c>
      <c r="G9714">
        <v>12881605</v>
      </c>
      <c r="H9714" t="s">
        <v>30</v>
      </c>
      <c r="I9714">
        <f>YEAR(Table1[[#This Row],[date]])</f>
        <v>2001</v>
      </c>
      <c r="J9714">
        <f>Table1[[#This Row],[revenue]]-Table1[[#This Row],[budget_x]]</f>
        <v>-14118395</v>
      </c>
      <c r="K9714" s="7">
        <f>Table1[[#This Row],[profit /loss ]]/Table1[[#This Row],[budget_x]]</f>
        <v>-0.52290351851851857</v>
      </c>
      <c r="L9714" t="str" cm="1">
        <f t="array" ref="L9714">_xlfn.IFS(Table1[[#This Row],[score]]&gt;70,"high",Table1[[#This Row],[score]]&gt;50,"medium",Table1[[#This Row],[score]]&lt;=50,"low")</f>
        <v>medium</v>
      </c>
    </row>
    <row r="9715" spans="1:12" x14ac:dyDescent="0.3">
      <c r="A9715" t="s">
        <v>9320</v>
      </c>
      <c r="B9715" s="1">
        <v>44771</v>
      </c>
      <c r="C9715">
        <v>70</v>
      </c>
      <c r="D9715" t="s">
        <v>9</v>
      </c>
      <c r="E9715" t="s">
        <v>171</v>
      </c>
      <c r="F9715">
        <v>28690400</v>
      </c>
      <c r="G9715">
        <v>2200000</v>
      </c>
      <c r="H9715" t="s">
        <v>11</v>
      </c>
      <c r="I9715">
        <f>YEAR(Table1[[#This Row],[date]])</f>
        <v>2022</v>
      </c>
      <c r="J9715">
        <f>Table1[[#This Row],[revenue]]-Table1[[#This Row],[budget_x]]</f>
        <v>-26490400</v>
      </c>
      <c r="K9715" s="7">
        <f>Table1[[#This Row],[profit /loss ]]/Table1[[#This Row],[budget_x]]</f>
        <v>-0.92331929844129046</v>
      </c>
      <c r="L9715" t="str" cm="1">
        <f t="array" ref="L9715">_xlfn.IFS(Table1[[#This Row],[score]]&gt;70,"high",Table1[[#This Row],[score]]&gt;50,"medium",Table1[[#This Row],[score]]&lt;=50,"low")</f>
        <v>medium</v>
      </c>
    </row>
    <row r="9716" spans="1:12" x14ac:dyDescent="0.3">
      <c r="A9716" t="s">
        <v>9321</v>
      </c>
      <c r="B9716" s="1">
        <v>44057</v>
      </c>
      <c r="C9716">
        <v>65</v>
      </c>
      <c r="D9716" t="s">
        <v>9</v>
      </c>
      <c r="E9716" t="s">
        <v>10</v>
      </c>
      <c r="F9716">
        <v>42377129</v>
      </c>
      <c r="G9716">
        <v>43840</v>
      </c>
      <c r="H9716" t="s">
        <v>17</v>
      </c>
      <c r="I9716">
        <f>YEAR(Table1[[#This Row],[date]])</f>
        <v>2020</v>
      </c>
      <c r="J9716">
        <f>Table1[[#This Row],[revenue]]-Table1[[#This Row],[budget_x]]</f>
        <v>-42333289</v>
      </c>
      <c r="K9716" s="7">
        <f>Table1[[#This Row],[profit /loss ]]/Table1[[#This Row],[budget_x]]</f>
        <v>-0.99896547970486627</v>
      </c>
      <c r="L9716" t="str" cm="1">
        <f t="array" ref="L9716">_xlfn.IFS(Table1[[#This Row],[score]]&gt;70,"high",Table1[[#This Row],[score]]&gt;50,"medium",Table1[[#This Row],[score]]&lt;=50,"low")</f>
        <v>medium</v>
      </c>
    </row>
    <row r="9717" spans="1:12" x14ac:dyDescent="0.3">
      <c r="A9717" t="s">
        <v>9322</v>
      </c>
      <c r="B9717" s="1">
        <v>42685</v>
      </c>
      <c r="C9717">
        <v>56</v>
      </c>
      <c r="D9717" t="s">
        <v>9</v>
      </c>
      <c r="E9717" t="s">
        <v>10</v>
      </c>
      <c r="F9717">
        <v>65200000</v>
      </c>
      <c r="G9717">
        <v>587720958.20000005</v>
      </c>
      <c r="H9717" t="s">
        <v>17</v>
      </c>
      <c r="I9717">
        <f>YEAR(Table1[[#This Row],[date]])</f>
        <v>2016</v>
      </c>
      <c r="J9717">
        <f>Table1[[#This Row],[revenue]]-Table1[[#This Row],[budget_x]]</f>
        <v>522520958.20000005</v>
      </c>
      <c r="K9717" s="7">
        <f>Table1[[#This Row],[profit /loss ]]/Table1[[#This Row],[budget_x]]</f>
        <v>8.0141251257668724</v>
      </c>
      <c r="L9717" t="str" cm="1">
        <f t="array" ref="L9717">_xlfn.IFS(Table1[[#This Row],[score]]&gt;70,"high",Table1[[#This Row],[score]]&gt;50,"medium",Table1[[#This Row],[score]]&lt;=50,"low")</f>
        <v>medium</v>
      </c>
    </row>
    <row r="9718" spans="1:12" x14ac:dyDescent="0.3">
      <c r="A9718" t="s">
        <v>9323</v>
      </c>
      <c r="B9718" s="1">
        <v>41060</v>
      </c>
      <c r="C9718">
        <v>53</v>
      </c>
      <c r="D9718" t="s">
        <v>9</v>
      </c>
      <c r="E9718" t="s">
        <v>10</v>
      </c>
      <c r="F9718">
        <v>20000000</v>
      </c>
      <c r="G9718">
        <v>25361206</v>
      </c>
      <c r="H9718" t="s">
        <v>11</v>
      </c>
      <c r="I9718">
        <f>YEAR(Table1[[#This Row],[date]])</f>
        <v>2012</v>
      </c>
      <c r="J9718">
        <f>Table1[[#This Row],[revenue]]-Table1[[#This Row],[budget_x]]</f>
        <v>5361206</v>
      </c>
      <c r="K9718" s="7">
        <f>Table1[[#This Row],[profit /loss ]]/Table1[[#This Row],[budget_x]]</f>
        <v>0.26806029999999997</v>
      </c>
      <c r="L9718" t="str" cm="1">
        <f t="array" ref="L9718">_xlfn.IFS(Table1[[#This Row],[score]]&gt;70,"high",Table1[[#This Row],[score]]&gt;50,"medium",Table1[[#This Row],[score]]&lt;=50,"low")</f>
        <v>medium</v>
      </c>
    </row>
    <row r="9719" spans="1:12" x14ac:dyDescent="0.3">
      <c r="A9719" t="s">
        <v>9324</v>
      </c>
      <c r="B9719" s="1">
        <v>29972</v>
      </c>
      <c r="C9719">
        <v>61</v>
      </c>
      <c r="D9719" t="s">
        <v>9</v>
      </c>
      <c r="E9719" t="s">
        <v>86</v>
      </c>
      <c r="F9719">
        <v>129600000</v>
      </c>
      <c r="G9719">
        <v>387495845.60000002</v>
      </c>
      <c r="H9719" t="s">
        <v>87</v>
      </c>
      <c r="I9719">
        <f>YEAR(Table1[[#This Row],[date]])</f>
        <v>1982</v>
      </c>
      <c r="J9719">
        <f>Table1[[#This Row],[revenue]]-Table1[[#This Row],[budget_x]]</f>
        <v>257895845.60000002</v>
      </c>
      <c r="K9719" s="7">
        <f>Table1[[#This Row],[profit /loss ]]/Table1[[#This Row],[budget_x]]</f>
        <v>1.9899370802469138</v>
      </c>
      <c r="L9719" t="str" cm="1">
        <f t="array" ref="L9719">_xlfn.IFS(Table1[[#This Row],[score]]&gt;70,"high",Table1[[#This Row],[score]]&gt;50,"medium",Table1[[#This Row],[score]]&lt;=50,"low")</f>
        <v>medium</v>
      </c>
    </row>
    <row r="9720" spans="1:12" x14ac:dyDescent="0.3">
      <c r="A9720" t="s">
        <v>9325</v>
      </c>
      <c r="B9720" s="1">
        <v>35390</v>
      </c>
      <c r="C9720">
        <v>57</v>
      </c>
      <c r="D9720" t="s">
        <v>9</v>
      </c>
      <c r="E9720" t="s">
        <v>10</v>
      </c>
      <c r="F9720">
        <v>25000000</v>
      </c>
      <c r="G9720">
        <v>22611954</v>
      </c>
      <c r="H9720" t="s">
        <v>11</v>
      </c>
      <c r="I9720">
        <f>YEAR(Table1[[#This Row],[date]])</f>
        <v>1996</v>
      </c>
      <c r="J9720">
        <f>Table1[[#This Row],[revenue]]-Table1[[#This Row],[budget_x]]</f>
        <v>-2388046</v>
      </c>
      <c r="K9720" s="7">
        <f>Table1[[#This Row],[profit /loss ]]/Table1[[#This Row],[budget_x]]</f>
        <v>-9.5521839999999997E-2</v>
      </c>
      <c r="L9720" t="str" cm="1">
        <f t="array" ref="L9720">_xlfn.IFS(Table1[[#This Row],[score]]&gt;70,"high",Table1[[#This Row],[score]]&gt;50,"medium",Table1[[#This Row],[score]]&lt;=50,"low")</f>
        <v>medium</v>
      </c>
    </row>
    <row r="9721" spans="1:12" x14ac:dyDescent="0.3">
      <c r="A9721" t="s">
        <v>9326</v>
      </c>
      <c r="B9721" s="1">
        <v>31898</v>
      </c>
      <c r="C9721">
        <v>61</v>
      </c>
      <c r="D9721" t="s">
        <v>9</v>
      </c>
      <c r="E9721" t="s">
        <v>10</v>
      </c>
      <c r="F9721">
        <v>12000000</v>
      </c>
      <c r="G9721">
        <v>78685943</v>
      </c>
      <c r="H9721" t="s">
        <v>17</v>
      </c>
      <c r="I9721">
        <f>YEAR(Table1[[#This Row],[date]])</f>
        <v>1987</v>
      </c>
      <c r="J9721">
        <f>Table1[[#This Row],[revenue]]-Table1[[#This Row],[budget_x]]</f>
        <v>66685943</v>
      </c>
      <c r="K9721" s="7">
        <f>Table1[[#This Row],[profit /loss ]]/Table1[[#This Row],[budget_x]]</f>
        <v>5.5571619166666668</v>
      </c>
      <c r="L9721" t="str" cm="1">
        <f t="array" ref="L9721">_xlfn.IFS(Table1[[#This Row],[score]]&gt;70,"high",Table1[[#This Row],[score]]&gt;50,"medium",Table1[[#This Row],[score]]&lt;=50,"low")</f>
        <v>medium</v>
      </c>
    </row>
    <row r="9722" spans="1:12" x14ac:dyDescent="0.3">
      <c r="A9722" t="s">
        <v>9327</v>
      </c>
      <c r="B9722" s="1">
        <v>43718</v>
      </c>
      <c r="C9722">
        <v>76</v>
      </c>
      <c r="D9722" t="s">
        <v>9</v>
      </c>
      <c r="E9722" t="s">
        <v>171</v>
      </c>
      <c r="F9722">
        <v>119200000</v>
      </c>
      <c r="G9722">
        <v>379074781.80000001</v>
      </c>
      <c r="H9722" t="s">
        <v>17</v>
      </c>
      <c r="I9722">
        <f>YEAR(Table1[[#This Row],[date]])</f>
        <v>2019</v>
      </c>
      <c r="J9722">
        <f>Table1[[#This Row],[revenue]]-Table1[[#This Row],[budget_x]]</f>
        <v>259874781.80000001</v>
      </c>
      <c r="K9722" s="7">
        <f>Table1[[#This Row],[profit /loss ]]/Table1[[#This Row],[budget_x]]</f>
        <v>2.1801575654362417</v>
      </c>
      <c r="L9722" t="str" cm="1">
        <f t="array" ref="L9722">_xlfn.IFS(Table1[[#This Row],[score]]&gt;70,"high",Table1[[#This Row],[score]]&gt;50,"medium",Table1[[#This Row],[score]]&lt;=50,"low")</f>
        <v>high</v>
      </c>
    </row>
    <row r="9723" spans="1:12" x14ac:dyDescent="0.3">
      <c r="A9723" t="s">
        <v>9328</v>
      </c>
      <c r="B9723" s="1">
        <v>41929</v>
      </c>
      <c r="C9723">
        <v>55</v>
      </c>
      <c r="D9723" t="s">
        <v>9</v>
      </c>
      <c r="E9723" t="s">
        <v>10</v>
      </c>
      <c r="F9723">
        <v>102600000</v>
      </c>
      <c r="G9723">
        <v>642447723</v>
      </c>
      <c r="H9723" t="s">
        <v>17</v>
      </c>
      <c r="I9723">
        <f>YEAR(Table1[[#This Row],[date]])</f>
        <v>2014</v>
      </c>
      <c r="J9723">
        <f>Table1[[#This Row],[revenue]]-Table1[[#This Row],[budget_x]]</f>
        <v>539847723</v>
      </c>
      <c r="K9723" s="7">
        <f>Table1[[#This Row],[profit /loss ]]/Table1[[#This Row],[budget_x]]</f>
        <v>5.2616737134502927</v>
      </c>
      <c r="L9723" t="str" cm="1">
        <f t="array" ref="L9723">_xlfn.IFS(Table1[[#This Row],[score]]&gt;70,"high",Table1[[#This Row],[score]]&gt;50,"medium",Table1[[#This Row],[score]]&lt;=50,"low")</f>
        <v>medium</v>
      </c>
    </row>
    <row r="9724" spans="1:12" x14ac:dyDescent="0.3">
      <c r="A9724" t="s">
        <v>9329</v>
      </c>
      <c r="B9724" s="1">
        <v>43749</v>
      </c>
      <c r="C9724">
        <v>52</v>
      </c>
      <c r="D9724" t="s">
        <v>9</v>
      </c>
      <c r="E9724" t="s">
        <v>10</v>
      </c>
      <c r="F9724">
        <v>8200000</v>
      </c>
      <c r="G9724">
        <v>709528</v>
      </c>
      <c r="H9724" t="s">
        <v>17</v>
      </c>
      <c r="I9724">
        <f>YEAR(Table1[[#This Row],[date]])</f>
        <v>2019</v>
      </c>
      <c r="J9724">
        <f>Table1[[#This Row],[revenue]]-Table1[[#This Row],[budget_x]]</f>
        <v>-7490472</v>
      </c>
      <c r="K9724" s="7">
        <f>Table1[[#This Row],[profit /loss ]]/Table1[[#This Row],[budget_x]]</f>
        <v>-0.91347219512195121</v>
      </c>
      <c r="L9724" t="str" cm="1">
        <f t="array" ref="L9724">_xlfn.IFS(Table1[[#This Row],[score]]&gt;70,"high",Table1[[#This Row],[score]]&gt;50,"medium",Table1[[#This Row],[score]]&lt;=50,"low")</f>
        <v>medium</v>
      </c>
    </row>
    <row r="9725" spans="1:12" x14ac:dyDescent="0.3">
      <c r="A9725" t="s">
        <v>9330</v>
      </c>
      <c r="B9725" s="1">
        <v>13110</v>
      </c>
      <c r="C9725">
        <v>74</v>
      </c>
      <c r="D9725" t="s">
        <v>9</v>
      </c>
      <c r="E9725" t="s">
        <v>10</v>
      </c>
      <c r="F9725">
        <v>1950000</v>
      </c>
      <c r="G9725">
        <v>4460000</v>
      </c>
      <c r="H9725" t="s">
        <v>17</v>
      </c>
      <c r="I9725">
        <f>YEAR(Table1[[#This Row],[date]])</f>
        <v>1935</v>
      </c>
      <c r="J9725">
        <f>Table1[[#This Row],[revenue]]-Table1[[#This Row],[budget_x]]</f>
        <v>2510000</v>
      </c>
      <c r="K9725" s="7">
        <f>Table1[[#This Row],[profit /loss ]]/Table1[[#This Row],[budget_x]]</f>
        <v>1.2871794871794873</v>
      </c>
      <c r="L9725" t="str" cm="1">
        <f t="array" ref="L9725">_xlfn.IFS(Table1[[#This Row],[score]]&gt;70,"high",Table1[[#This Row],[score]]&gt;50,"medium",Table1[[#This Row],[score]]&lt;=50,"low")</f>
        <v>high</v>
      </c>
    </row>
    <row r="9726" spans="1:12" x14ac:dyDescent="0.3">
      <c r="A9726" t="s">
        <v>9331</v>
      </c>
      <c r="B9726" s="1">
        <v>28825</v>
      </c>
      <c r="C9726">
        <v>69</v>
      </c>
      <c r="D9726" t="s">
        <v>9</v>
      </c>
      <c r="E9726" t="s">
        <v>10</v>
      </c>
      <c r="F9726">
        <v>11600000</v>
      </c>
      <c r="G9726">
        <v>9884149</v>
      </c>
      <c r="H9726" t="s">
        <v>11</v>
      </c>
      <c r="I9726">
        <f>YEAR(Table1[[#This Row],[date]])</f>
        <v>1978</v>
      </c>
      <c r="J9726">
        <f>Table1[[#This Row],[revenue]]-Table1[[#This Row],[budget_x]]</f>
        <v>-1715851</v>
      </c>
      <c r="K9726" s="7">
        <f>Table1[[#This Row],[profit /loss ]]/Table1[[#This Row],[budget_x]]</f>
        <v>-0.14791818965517242</v>
      </c>
      <c r="L9726" t="str" cm="1">
        <f t="array" ref="L9726">_xlfn.IFS(Table1[[#This Row],[score]]&gt;70,"high",Table1[[#This Row],[score]]&gt;50,"medium",Table1[[#This Row],[score]]&lt;=50,"low")</f>
        <v>medium</v>
      </c>
    </row>
    <row r="9727" spans="1:12" x14ac:dyDescent="0.3">
      <c r="A9727" t="s">
        <v>9332</v>
      </c>
      <c r="B9727" s="1">
        <v>43062</v>
      </c>
      <c r="C9727">
        <v>66</v>
      </c>
      <c r="D9727" t="s">
        <v>9</v>
      </c>
      <c r="E9727" t="s">
        <v>10</v>
      </c>
      <c r="F9727">
        <v>25000000</v>
      </c>
      <c r="G9727">
        <v>6792768</v>
      </c>
      <c r="H9727" t="s">
        <v>11</v>
      </c>
      <c r="I9727">
        <f>YEAR(Table1[[#This Row],[date]])</f>
        <v>2017</v>
      </c>
      <c r="J9727">
        <f>Table1[[#This Row],[revenue]]-Table1[[#This Row],[budget_x]]</f>
        <v>-18207232</v>
      </c>
      <c r="K9727" s="7">
        <f>Table1[[#This Row],[profit /loss ]]/Table1[[#This Row],[budget_x]]</f>
        <v>-0.72828928000000004</v>
      </c>
      <c r="L9727" t="str" cm="1">
        <f t="array" ref="L9727">_xlfn.IFS(Table1[[#This Row],[score]]&gt;70,"high",Table1[[#This Row],[score]]&gt;50,"medium",Table1[[#This Row],[score]]&lt;=50,"low")</f>
        <v>medium</v>
      </c>
    </row>
    <row r="9728" spans="1:12" x14ac:dyDescent="0.3">
      <c r="A9728" t="s">
        <v>9333</v>
      </c>
      <c r="B9728" s="1">
        <v>41248</v>
      </c>
      <c r="C9728">
        <v>53</v>
      </c>
      <c r="D9728" t="s">
        <v>9</v>
      </c>
      <c r="E9728" t="s">
        <v>10</v>
      </c>
      <c r="F9728">
        <v>16000000</v>
      </c>
      <c r="G9728">
        <v>94812</v>
      </c>
      <c r="H9728" t="s">
        <v>11</v>
      </c>
      <c r="I9728">
        <f>YEAR(Table1[[#This Row],[date]])</f>
        <v>2012</v>
      </c>
      <c r="J9728">
        <f>Table1[[#This Row],[revenue]]-Table1[[#This Row],[budget_x]]</f>
        <v>-15905188</v>
      </c>
      <c r="K9728" s="7">
        <f>Table1[[#This Row],[profit /loss ]]/Table1[[#This Row],[budget_x]]</f>
        <v>-0.99407425000000005</v>
      </c>
      <c r="L9728" t="str" cm="1">
        <f t="array" ref="L9728">_xlfn.IFS(Table1[[#This Row],[score]]&gt;70,"high",Table1[[#This Row],[score]]&gt;50,"medium",Table1[[#This Row],[score]]&lt;=50,"low")</f>
        <v>medium</v>
      </c>
    </row>
    <row r="9729" spans="1:12" x14ac:dyDescent="0.3">
      <c r="A9729" t="s">
        <v>9334</v>
      </c>
      <c r="B9729" s="1">
        <v>44237</v>
      </c>
      <c r="C9729">
        <v>66</v>
      </c>
      <c r="D9729" t="s">
        <v>9</v>
      </c>
      <c r="E9729" t="s">
        <v>10</v>
      </c>
      <c r="F9729">
        <v>145400000</v>
      </c>
      <c r="G9729">
        <v>292764379.19999999</v>
      </c>
      <c r="H9729" t="s">
        <v>11</v>
      </c>
      <c r="I9729">
        <f>YEAR(Table1[[#This Row],[date]])</f>
        <v>2021</v>
      </c>
      <c r="J9729">
        <f>Table1[[#This Row],[revenue]]-Table1[[#This Row],[budget_x]]</f>
        <v>147364379.19999999</v>
      </c>
      <c r="K9729" s="7">
        <f>Table1[[#This Row],[profit /loss ]]/Table1[[#This Row],[budget_x]]</f>
        <v>1.0135101733149929</v>
      </c>
      <c r="L9729" t="str" cm="1">
        <f t="array" ref="L9729">_xlfn.IFS(Table1[[#This Row],[score]]&gt;70,"high",Table1[[#This Row],[score]]&gt;50,"medium",Table1[[#This Row],[score]]&lt;=50,"low")</f>
        <v>medium</v>
      </c>
    </row>
    <row r="9730" spans="1:12" x14ac:dyDescent="0.3">
      <c r="A9730" t="s">
        <v>9335</v>
      </c>
      <c r="B9730" s="1">
        <v>37883</v>
      </c>
      <c r="C9730">
        <v>72</v>
      </c>
      <c r="D9730" t="s">
        <v>9</v>
      </c>
      <c r="E9730" t="s">
        <v>10</v>
      </c>
      <c r="F9730">
        <v>30000000</v>
      </c>
      <c r="G9730">
        <v>47902566</v>
      </c>
      <c r="H9730" t="s">
        <v>17</v>
      </c>
      <c r="I9730">
        <f>YEAR(Table1[[#This Row],[date]])</f>
        <v>2003</v>
      </c>
      <c r="J9730">
        <f>Table1[[#This Row],[revenue]]-Table1[[#This Row],[budget_x]]</f>
        <v>17902566</v>
      </c>
      <c r="K9730" s="7">
        <f>Table1[[#This Row],[profit /loss ]]/Table1[[#This Row],[budget_x]]</f>
        <v>0.59675219999999995</v>
      </c>
      <c r="L9730" t="str" cm="1">
        <f t="array" ref="L9730">_xlfn.IFS(Table1[[#This Row],[score]]&gt;70,"high",Table1[[#This Row],[score]]&gt;50,"medium",Table1[[#This Row],[score]]&lt;=50,"low")</f>
        <v>high</v>
      </c>
    </row>
    <row r="9731" spans="1:12" x14ac:dyDescent="0.3">
      <c r="A9731" t="s">
        <v>9336</v>
      </c>
      <c r="B9731" s="1">
        <v>43881</v>
      </c>
      <c r="C9731">
        <v>50</v>
      </c>
      <c r="D9731" t="s">
        <v>9</v>
      </c>
      <c r="E9731" t="s">
        <v>10</v>
      </c>
      <c r="F9731">
        <v>127400000</v>
      </c>
      <c r="G9731">
        <v>812667214.20000005</v>
      </c>
      <c r="H9731" t="s">
        <v>17</v>
      </c>
      <c r="I9731">
        <f>YEAR(Table1[[#This Row],[date]])</f>
        <v>2020</v>
      </c>
      <c r="J9731">
        <f>Table1[[#This Row],[revenue]]-Table1[[#This Row],[budget_x]]</f>
        <v>685267214.20000005</v>
      </c>
      <c r="K9731" s="7">
        <f>Table1[[#This Row],[profit /loss ]]/Table1[[#This Row],[budget_x]]</f>
        <v>5.3788635337519626</v>
      </c>
      <c r="L9731" t="str" cm="1">
        <f t="array" ref="L9731">_xlfn.IFS(Table1[[#This Row],[score]]&gt;70,"high",Table1[[#This Row],[score]]&gt;50,"medium",Table1[[#This Row],[score]]&lt;=50,"low")</f>
        <v>low</v>
      </c>
    </row>
    <row r="9732" spans="1:12" x14ac:dyDescent="0.3">
      <c r="A9732" t="s">
        <v>9337</v>
      </c>
      <c r="B9732" s="1">
        <v>43749</v>
      </c>
      <c r="C9732">
        <v>65</v>
      </c>
      <c r="D9732" t="s">
        <v>9</v>
      </c>
      <c r="E9732" t="s">
        <v>69</v>
      </c>
      <c r="F9732">
        <v>55340000</v>
      </c>
      <c r="G9732">
        <v>180307710.40000001</v>
      </c>
      <c r="H9732" t="s">
        <v>17</v>
      </c>
      <c r="I9732">
        <f>YEAR(Table1[[#This Row],[date]])</f>
        <v>2019</v>
      </c>
      <c r="J9732">
        <f>Table1[[#This Row],[revenue]]-Table1[[#This Row],[budget_x]]</f>
        <v>124967710.40000001</v>
      </c>
      <c r="K9732" s="7">
        <f>Table1[[#This Row],[profit /loss ]]/Table1[[#This Row],[budget_x]]</f>
        <v>2.2581805276472715</v>
      </c>
      <c r="L9732" t="str" cm="1">
        <f t="array" ref="L9732">_xlfn.IFS(Table1[[#This Row],[score]]&gt;70,"high",Table1[[#This Row],[score]]&gt;50,"medium",Table1[[#This Row],[score]]&lt;=50,"low")</f>
        <v>medium</v>
      </c>
    </row>
    <row r="9733" spans="1:12" x14ac:dyDescent="0.3">
      <c r="A9733" t="s">
        <v>9338</v>
      </c>
      <c r="B9733" s="1">
        <v>41760</v>
      </c>
      <c r="C9733">
        <v>58</v>
      </c>
      <c r="D9733" t="s">
        <v>9</v>
      </c>
      <c r="E9733" t="s">
        <v>10</v>
      </c>
      <c r="F9733">
        <v>11883300.6</v>
      </c>
      <c r="G9733">
        <v>2681345</v>
      </c>
      <c r="H9733" t="s">
        <v>11</v>
      </c>
      <c r="I9733">
        <f>YEAR(Table1[[#This Row],[date]])</f>
        <v>2014</v>
      </c>
      <c r="J9733">
        <f>Table1[[#This Row],[revenue]]-Table1[[#This Row],[budget_x]]</f>
        <v>-9201955.5999999996</v>
      </c>
      <c r="K9733" s="7">
        <f>Table1[[#This Row],[profit /loss ]]/Table1[[#This Row],[budget_x]]</f>
        <v>-0.77436024802738723</v>
      </c>
      <c r="L9733" t="str" cm="1">
        <f t="array" ref="L9733">_xlfn.IFS(Table1[[#This Row],[score]]&gt;70,"high",Table1[[#This Row],[score]]&gt;50,"medium",Table1[[#This Row],[score]]&lt;=50,"low")</f>
        <v>medium</v>
      </c>
    </row>
    <row r="9734" spans="1:12" x14ac:dyDescent="0.3">
      <c r="A9734" t="s">
        <v>9339</v>
      </c>
      <c r="B9734" s="1">
        <v>40176</v>
      </c>
      <c r="C9734">
        <v>60</v>
      </c>
      <c r="D9734" t="s">
        <v>9</v>
      </c>
      <c r="E9734" t="s">
        <v>10</v>
      </c>
      <c r="F9734">
        <v>75600000</v>
      </c>
      <c r="G9734">
        <v>439951557.80000001</v>
      </c>
      <c r="H9734" t="s">
        <v>17</v>
      </c>
      <c r="I9734">
        <f>YEAR(Table1[[#This Row],[date]])</f>
        <v>2009</v>
      </c>
      <c r="J9734">
        <f>Table1[[#This Row],[revenue]]-Table1[[#This Row],[budget_x]]</f>
        <v>364351557.80000001</v>
      </c>
      <c r="K9734" s="7">
        <f>Table1[[#This Row],[profit /loss ]]/Table1[[#This Row],[budget_x]]</f>
        <v>4.8194650502645509</v>
      </c>
      <c r="L9734" t="str" cm="1">
        <f t="array" ref="L9734">_xlfn.IFS(Table1[[#This Row],[score]]&gt;70,"high",Table1[[#This Row],[score]]&gt;50,"medium",Table1[[#This Row],[score]]&lt;=50,"low")</f>
        <v>medium</v>
      </c>
    </row>
    <row r="9735" spans="1:12" x14ac:dyDescent="0.3">
      <c r="A9735" t="s">
        <v>9340</v>
      </c>
      <c r="B9735" s="1">
        <v>45022</v>
      </c>
      <c r="C9735">
        <v>0</v>
      </c>
      <c r="D9735" t="s">
        <v>9</v>
      </c>
      <c r="E9735" t="s">
        <v>10</v>
      </c>
      <c r="F9735">
        <v>167540000</v>
      </c>
      <c r="G9735">
        <v>175269998.80000001</v>
      </c>
      <c r="H9735" t="s">
        <v>17</v>
      </c>
      <c r="I9735">
        <f>YEAR(Table1[[#This Row],[date]])</f>
        <v>2023</v>
      </c>
      <c r="J9735">
        <f>Table1[[#This Row],[revenue]]-Table1[[#This Row],[budget_x]]</f>
        <v>7729998.8000000119</v>
      </c>
      <c r="K9735" s="7">
        <f>Table1[[#This Row],[profit /loss ]]/Table1[[#This Row],[budget_x]]</f>
        <v>4.6138228482750461E-2</v>
      </c>
      <c r="L9735" t="str" cm="1">
        <f t="array" ref="L9735">_xlfn.IFS(Table1[[#This Row],[score]]&gt;70,"high",Table1[[#This Row],[score]]&gt;50,"medium",Table1[[#This Row],[score]]&lt;=50,"low")</f>
        <v>low</v>
      </c>
    </row>
    <row r="9736" spans="1:12" x14ac:dyDescent="0.3">
      <c r="A9736" t="s">
        <v>9341</v>
      </c>
      <c r="B9736" s="1">
        <v>35417</v>
      </c>
      <c r="C9736">
        <v>67</v>
      </c>
      <c r="D9736" t="s">
        <v>9</v>
      </c>
      <c r="E9736" t="s">
        <v>10</v>
      </c>
      <c r="F9736">
        <v>23000000</v>
      </c>
      <c r="G9736">
        <v>12803305</v>
      </c>
      <c r="H9736" t="s">
        <v>17</v>
      </c>
      <c r="I9736">
        <f>YEAR(Table1[[#This Row],[date]])</f>
        <v>1996</v>
      </c>
      <c r="J9736">
        <f>Table1[[#This Row],[revenue]]-Table1[[#This Row],[budget_x]]</f>
        <v>-10196695</v>
      </c>
      <c r="K9736" s="7">
        <f>Table1[[#This Row],[profit /loss ]]/Table1[[#This Row],[budget_x]]</f>
        <v>-0.44333456521739129</v>
      </c>
      <c r="L9736" t="str" cm="1">
        <f t="array" ref="L9736">_xlfn.IFS(Table1[[#This Row],[score]]&gt;70,"high",Table1[[#This Row],[score]]&gt;50,"medium",Table1[[#This Row],[score]]&lt;=50,"low")</f>
        <v>medium</v>
      </c>
    </row>
    <row r="9737" spans="1:12" x14ac:dyDescent="0.3">
      <c r="A9737" t="s">
        <v>3439</v>
      </c>
      <c r="B9737" s="1">
        <v>34989</v>
      </c>
      <c r="C9737">
        <v>53</v>
      </c>
      <c r="D9737" t="s">
        <v>9</v>
      </c>
      <c r="E9737" t="s">
        <v>10</v>
      </c>
      <c r="F9737">
        <v>157000000</v>
      </c>
      <c r="G9737">
        <v>536372973</v>
      </c>
      <c r="H9737" t="s">
        <v>17</v>
      </c>
      <c r="I9737">
        <f>YEAR(Table1[[#This Row],[date]])</f>
        <v>1995</v>
      </c>
      <c r="J9737">
        <f>Table1[[#This Row],[revenue]]-Table1[[#This Row],[budget_x]]</f>
        <v>379372973</v>
      </c>
      <c r="K9737" s="7">
        <f>Table1[[#This Row],[profit /loss ]]/Table1[[#This Row],[budget_x]]</f>
        <v>2.4163883630573246</v>
      </c>
      <c r="L9737" t="str" cm="1">
        <f t="array" ref="L9737">_xlfn.IFS(Table1[[#This Row],[score]]&gt;70,"high",Table1[[#This Row],[score]]&gt;50,"medium",Table1[[#This Row],[score]]&lt;=50,"low")</f>
        <v>medium</v>
      </c>
    </row>
    <row r="9738" spans="1:12" x14ac:dyDescent="0.3">
      <c r="A9738" t="s">
        <v>9342</v>
      </c>
      <c r="B9738" s="1">
        <v>25204</v>
      </c>
      <c r="C9738">
        <v>43</v>
      </c>
      <c r="D9738" t="s">
        <v>9</v>
      </c>
      <c r="E9738" t="s">
        <v>15</v>
      </c>
      <c r="F9738">
        <v>82300000</v>
      </c>
      <c r="G9738">
        <v>596457624</v>
      </c>
      <c r="H9738" t="s">
        <v>25</v>
      </c>
      <c r="I9738">
        <f>YEAR(Table1[[#This Row],[date]])</f>
        <v>1969</v>
      </c>
      <c r="J9738">
        <f>Table1[[#This Row],[revenue]]-Table1[[#This Row],[budget_x]]</f>
        <v>514157624</v>
      </c>
      <c r="K9738" s="7">
        <f>Table1[[#This Row],[profit /loss ]]/Table1[[#This Row],[budget_x]]</f>
        <v>6.2473587363304981</v>
      </c>
      <c r="L9738" t="str" cm="1">
        <f t="array" ref="L9738">_xlfn.IFS(Table1[[#This Row],[score]]&gt;70,"high",Table1[[#This Row],[score]]&gt;50,"medium",Table1[[#This Row],[score]]&lt;=50,"low")</f>
        <v>low</v>
      </c>
    </row>
    <row r="9739" spans="1:12" x14ac:dyDescent="0.3">
      <c r="A9739" t="s">
        <v>9343</v>
      </c>
      <c r="B9739" s="1">
        <v>36874</v>
      </c>
      <c r="C9739">
        <v>53</v>
      </c>
      <c r="D9739" t="s">
        <v>9</v>
      </c>
      <c r="E9739" t="s">
        <v>10</v>
      </c>
      <c r="F9739">
        <v>19000000</v>
      </c>
      <c r="G9739">
        <v>15911332</v>
      </c>
      <c r="H9739" t="s">
        <v>11</v>
      </c>
      <c r="I9739">
        <f>YEAR(Table1[[#This Row],[date]])</f>
        <v>2000</v>
      </c>
      <c r="J9739">
        <f>Table1[[#This Row],[revenue]]-Table1[[#This Row],[budget_x]]</f>
        <v>-3088668</v>
      </c>
      <c r="K9739" s="7">
        <f>Table1[[#This Row],[profit /loss ]]/Table1[[#This Row],[budget_x]]</f>
        <v>-0.16256147368421053</v>
      </c>
      <c r="L9739" t="str" cm="1">
        <f t="array" ref="L9739">_xlfn.IFS(Table1[[#This Row],[score]]&gt;70,"high",Table1[[#This Row],[score]]&gt;50,"medium",Table1[[#This Row],[score]]&lt;=50,"low")</f>
        <v>medium</v>
      </c>
    </row>
    <row r="9740" spans="1:12" x14ac:dyDescent="0.3">
      <c r="A9740" t="s">
        <v>9344</v>
      </c>
      <c r="B9740" s="1">
        <v>44888</v>
      </c>
      <c r="C9740">
        <v>53</v>
      </c>
      <c r="D9740" t="s">
        <v>9</v>
      </c>
      <c r="E9740" t="s">
        <v>10</v>
      </c>
      <c r="F9740">
        <v>110800000</v>
      </c>
      <c r="G9740">
        <v>780542819.20000005</v>
      </c>
      <c r="H9740" t="s">
        <v>30</v>
      </c>
      <c r="I9740">
        <f>YEAR(Table1[[#This Row],[date]])</f>
        <v>2022</v>
      </c>
      <c r="J9740">
        <f>Table1[[#This Row],[revenue]]-Table1[[#This Row],[budget_x]]</f>
        <v>669742819.20000005</v>
      </c>
      <c r="K9740" s="7">
        <f>Table1[[#This Row],[profit /loss ]]/Table1[[#This Row],[budget_x]]</f>
        <v>6.0446102815884482</v>
      </c>
      <c r="L9740" t="str" cm="1">
        <f t="array" ref="L9740">_xlfn.IFS(Table1[[#This Row],[score]]&gt;70,"high",Table1[[#This Row],[score]]&gt;50,"medium",Table1[[#This Row],[score]]&lt;=50,"low")</f>
        <v>medium</v>
      </c>
    </row>
    <row r="9741" spans="1:12" x14ac:dyDescent="0.3">
      <c r="A9741" t="s">
        <v>9345</v>
      </c>
      <c r="B9741" s="1">
        <v>44456</v>
      </c>
      <c r="C9741">
        <v>71</v>
      </c>
      <c r="D9741" t="s">
        <v>9</v>
      </c>
      <c r="E9741" t="s">
        <v>10</v>
      </c>
      <c r="F9741">
        <v>100000000</v>
      </c>
      <c r="G9741">
        <v>369861963.80000001</v>
      </c>
      <c r="H9741" t="s">
        <v>17</v>
      </c>
      <c r="I9741">
        <f>YEAR(Table1[[#This Row],[date]])</f>
        <v>2021</v>
      </c>
      <c r="J9741">
        <f>Table1[[#This Row],[revenue]]-Table1[[#This Row],[budget_x]]</f>
        <v>269861963.80000001</v>
      </c>
      <c r="K9741" s="7">
        <f>Table1[[#This Row],[profit /loss ]]/Table1[[#This Row],[budget_x]]</f>
        <v>2.6986196380000003</v>
      </c>
      <c r="L9741" t="str" cm="1">
        <f t="array" ref="L9741">_xlfn.IFS(Table1[[#This Row],[score]]&gt;70,"high",Table1[[#This Row],[score]]&gt;50,"medium",Table1[[#This Row],[score]]&lt;=50,"low")</f>
        <v>high</v>
      </c>
    </row>
    <row r="9742" spans="1:12" x14ac:dyDescent="0.3">
      <c r="A9742" t="s">
        <v>9346</v>
      </c>
      <c r="B9742" s="1">
        <v>8492</v>
      </c>
      <c r="C9742">
        <v>79</v>
      </c>
      <c r="D9742" t="s">
        <v>9</v>
      </c>
      <c r="E9742" t="s">
        <v>10</v>
      </c>
      <c r="F9742">
        <v>121000</v>
      </c>
      <c r="G9742">
        <v>1500000</v>
      </c>
      <c r="H9742" t="s">
        <v>17</v>
      </c>
      <c r="I9742">
        <f>YEAR(Table1[[#This Row],[date]])</f>
        <v>1923</v>
      </c>
      <c r="J9742">
        <f>Table1[[#This Row],[revenue]]-Table1[[#This Row],[budget_x]]</f>
        <v>1379000</v>
      </c>
      <c r="K9742" s="7">
        <f>Table1[[#This Row],[profit /loss ]]/Table1[[#This Row],[budget_x]]</f>
        <v>11.396694214876034</v>
      </c>
      <c r="L9742" t="str" cm="1">
        <f t="array" ref="L9742">_xlfn.IFS(Table1[[#This Row],[score]]&gt;70,"high",Table1[[#This Row],[score]]&gt;50,"medium",Table1[[#This Row],[score]]&lt;=50,"low")</f>
        <v>high</v>
      </c>
    </row>
    <row r="9743" spans="1:12" x14ac:dyDescent="0.3">
      <c r="A9743" t="s">
        <v>2059</v>
      </c>
      <c r="B9743" s="1">
        <v>35659</v>
      </c>
      <c r="C9743">
        <v>77</v>
      </c>
      <c r="D9743" t="s">
        <v>9</v>
      </c>
      <c r="E9743" t="s">
        <v>10</v>
      </c>
      <c r="F9743">
        <v>340000</v>
      </c>
      <c r="G9743">
        <v>379</v>
      </c>
      <c r="H9743" t="s">
        <v>17</v>
      </c>
      <c r="I9743">
        <f>YEAR(Table1[[#This Row],[date]])</f>
        <v>1997</v>
      </c>
      <c r="J9743">
        <f>Table1[[#This Row],[revenue]]-Table1[[#This Row],[budget_x]]</f>
        <v>-339621</v>
      </c>
      <c r="K9743" s="7">
        <f>Table1[[#This Row],[profit /loss ]]/Table1[[#This Row],[budget_x]]</f>
        <v>-0.99888529411764704</v>
      </c>
      <c r="L9743" t="str" cm="1">
        <f t="array" ref="L9743">_xlfn.IFS(Table1[[#This Row],[score]]&gt;70,"high",Table1[[#This Row],[score]]&gt;50,"medium",Table1[[#This Row],[score]]&lt;=50,"low")</f>
        <v>high</v>
      </c>
    </row>
    <row r="9744" spans="1:12" x14ac:dyDescent="0.3">
      <c r="A9744" t="s">
        <v>9347</v>
      </c>
      <c r="B9744" s="1">
        <v>44316</v>
      </c>
      <c r="C9744">
        <v>69</v>
      </c>
      <c r="D9744" t="s">
        <v>9</v>
      </c>
      <c r="E9744" t="s">
        <v>319</v>
      </c>
      <c r="F9744">
        <v>54940900</v>
      </c>
      <c r="G9744">
        <v>172919448</v>
      </c>
      <c r="H9744" t="s">
        <v>11</v>
      </c>
      <c r="I9744">
        <f>YEAR(Table1[[#This Row],[date]])</f>
        <v>2021</v>
      </c>
      <c r="J9744">
        <f>Table1[[#This Row],[revenue]]-Table1[[#This Row],[budget_x]]</f>
        <v>117978548</v>
      </c>
      <c r="K9744" s="7">
        <f>Table1[[#This Row],[profit /loss ]]/Table1[[#This Row],[budget_x]]</f>
        <v>2.1473719578674539</v>
      </c>
      <c r="L9744" t="str" cm="1">
        <f t="array" ref="L9744">_xlfn.IFS(Table1[[#This Row],[score]]&gt;70,"high",Table1[[#This Row],[score]]&gt;50,"medium",Table1[[#This Row],[score]]&lt;=50,"low")</f>
        <v>medium</v>
      </c>
    </row>
    <row r="9745" spans="1:12" x14ac:dyDescent="0.3">
      <c r="A9745" t="s">
        <v>9348</v>
      </c>
      <c r="B9745" s="1">
        <v>42916</v>
      </c>
      <c r="C9745">
        <v>60</v>
      </c>
      <c r="D9745" t="s">
        <v>9</v>
      </c>
      <c r="E9745" t="s">
        <v>10</v>
      </c>
      <c r="F9745">
        <v>138400000</v>
      </c>
      <c r="G9745">
        <v>329618652.19999999</v>
      </c>
      <c r="H9745" t="s">
        <v>17</v>
      </c>
      <c r="I9745">
        <f>YEAR(Table1[[#This Row],[date]])</f>
        <v>2017</v>
      </c>
      <c r="J9745">
        <f>Table1[[#This Row],[revenue]]-Table1[[#This Row],[budget_x]]</f>
        <v>191218652.19999999</v>
      </c>
      <c r="K9745" s="7">
        <f>Table1[[#This Row],[profit /loss ]]/Table1[[#This Row],[budget_x]]</f>
        <v>1.3816376604046241</v>
      </c>
      <c r="L9745" t="str" cm="1">
        <f t="array" ref="L9745">_xlfn.IFS(Table1[[#This Row],[score]]&gt;70,"high",Table1[[#This Row],[score]]&gt;50,"medium",Table1[[#This Row],[score]]&lt;=50,"low")</f>
        <v>medium</v>
      </c>
    </row>
    <row r="9746" spans="1:12" x14ac:dyDescent="0.3">
      <c r="A9746" t="s">
        <v>9349</v>
      </c>
      <c r="B9746" s="1">
        <v>31879</v>
      </c>
      <c r="C9746">
        <v>73</v>
      </c>
      <c r="D9746" t="s">
        <v>9</v>
      </c>
      <c r="E9746" t="s">
        <v>10</v>
      </c>
      <c r="F9746">
        <v>108000000</v>
      </c>
      <c r="G9746">
        <v>425312325.80000001</v>
      </c>
      <c r="H9746" t="s">
        <v>17</v>
      </c>
      <c r="I9746">
        <f>YEAR(Table1[[#This Row],[date]])</f>
        <v>1987</v>
      </c>
      <c r="J9746">
        <f>Table1[[#This Row],[revenue]]-Table1[[#This Row],[budget_x]]</f>
        <v>317312325.80000001</v>
      </c>
      <c r="K9746" s="7">
        <f>Table1[[#This Row],[profit /loss ]]/Table1[[#This Row],[budget_x]]</f>
        <v>2.938077090740741</v>
      </c>
      <c r="L9746" t="str" cm="1">
        <f t="array" ref="L9746">_xlfn.IFS(Table1[[#This Row],[score]]&gt;70,"high",Table1[[#This Row],[score]]&gt;50,"medium",Table1[[#This Row],[score]]&lt;=50,"low")</f>
        <v>high</v>
      </c>
    </row>
    <row r="9747" spans="1:12" x14ac:dyDescent="0.3">
      <c r="A9747" t="s">
        <v>9350</v>
      </c>
      <c r="B9747" s="1">
        <v>43124</v>
      </c>
      <c r="C9747">
        <v>65</v>
      </c>
      <c r="D9747" t="s">
        <v>9</v>
      </c>
      <c r="E9747" t="s">
        <v>10</v>
      </c>
      <c r="F9747">
        <v>10000000</v>
      </c>
      <c r="G9747">
        <v>169048197.80000001</v>
      </c>
      <c r="H9747" t="s">
        <v>17</v>
      </c>
      <c r="I9747">
        <f>YEAR(Table1[[#This Row],[date]])</f>
        <v>2018</v>
      </c>
      <c r="J9747">
        <f>Table1[[#This Row],[revenue]]-Table1[[#This Row],[budget_x]]</f>
        <v>159048197.80000001</v>
      </c>
      <c r="K9747" s="7">
        <f>Table1[[#This Row],[profit /loss ]]/Table1[[#This Row],[budget_x]]</f>
        <v>15.90481978</v>
      </c>
      <c r="L9747" t="str" cm="1">
        <f t="array" ref="L9747">_xlfn.IFS(Table1[[#This Row],[score]]&gt;70,"high",Table1[[#This Row],[score]]&gt;50,"medium",Table1[[#This Row],[score]]&lt;=50,"low")</f>
        <v>medium</v>
      </c>
    </row>
    <row r="9748" spans="1:12" x14ac:dyDescent="0.3">
      <c r="A9748" t="s">
        <v>9351</v>
      </c>
      <c r="B9748" s="1">
        <v>44089</v>
      </c>
      <c r="C9748">
        <v>70</v>
      </c>
      <c r="D9748" t="s">
        <v>9</v>
      </c>
      <c r="E9748" t="s">
        <v>10</v>
      </c>
      <c r="F9748">
        <v>85200000</v>
      </c>
      <c r="G9748">
        <v>471856743.19999999</v>
      </c>
      <c r="H9748" t="s">
        <v>17</v>
      </c>
      <c r="I9748">
        <f>YEAR(Table1[[#This Row],[date]])</f>
        <v>2020</v>
      </c>
      <c r="J9748">
        <f>Table1[[#This Row],[revenue]]-Table1[[#This Row],[budget_x]]</f>
        <v>386656743.19999999</v>
      </c>
      <c r="K9748" s="7">
        <f>Table1[[#This Row],[profit /loss ]]/Table1[[#This Row],[budget_x]]</f>
        <v>4.5382246854460089</v>
      </c>
      <c r="L9748" t="str" cm="1">
        <f t="array" ref="L9748">_xlfn.IFS(Table1[[#This Row],[score]]&gt;70,"high",Table1[[#This Row],[score]]&gt;50,"medium",Table1[[#This Row],[score]]&lt;=50,"low")</f>
        <v>medium</v>
      </c>
    </row>
    <row r="9749" spans="1:12" x14ac:dyDescent="0.3">
      <c r="A9749" t="s">
        <v>9352</v>
      </c>
      <c r="B9749" s="1">
        <v>43595</v>
      </c>
      <c r="C9749">
        <v>0</v>
      </c>
      <c r="D9749" t="s">
        <v>9</v>
      </c>
      <c r="E9749" t="s">
        <v>69</v>
      </c>
      <c r="F9749">
        <v>264940000</v>
      </c>
      <c r="G9749">
        <v>175269998.80000001</v>
      </c>
      <c r="H9749" t="s">
        <v>143</v>
      </c>
      <c r="I9749">
        <f>YEAR(Table1[[#This Row],[date]])</f>
        <v>2019</v>
      </c>
      <c r="J9749">
        <f>Table1[[#This Row],[revenue]]-Table1[[#This Row],[budget_x]]</f>
        <v>-89670001.199999988</v>
      </c>
      <c r="K9749" s="7">
        <f>Table1[[#This Row],[profit /loss ]]/Table1[[#This Row],[budget_x]]</f>
        <v>-0.33845399411187432</v>
      </c>
      <c r="L9749" t="str" cm="1">
        <f t="array" ref="L9749">_xlfn.IFS(Table1[[#This Row],[score]]&gt;70,"high",Table1[[#This Row],[score]]&gt;50,"medium",Table1[[#This Row],[score]]&lt;=50,"low")</f>
        <v>low</v>
      </c>
    </row>
    <row r="9750" spans="1:12" x14ac:dyDescent="0.3">
      <c r="A9750" t="s">
        <v>9353</v>
      </c>
      <c r="B9750" s="1">
        <v>35292</v>
      </c>
      <c r="C9750">
        <v>59</v>
      </c>
      <c r="D9750" t="s">
        <v>9</v>
      </c>
      <c r="E9750" t="s">
        <v>10</v>
      </c>
      <c r="F9750">
        <v>55000000</v>
      </c>
      <c r="G9750">
        <v>18582965</v>
      </c>
      <c r="H9750" t="s">
        <v>17</v>
      </c>
      <c r="I9750">
        <f>YEAR(Table1[[#This Row],[date]])</f>
        <v>1996</v>
      </c>
      <c r="J9750">
        <f>Table1[[#This Row],[revenue]]-Table1[[#This Row],[budget_x]]</f>
        <v>-36417035</v>
      </c>
      <c r="K9750" s="7">
        <f>Table1[[#This Row],[profit /loss ]]/Table1[[#This Row],[budget_x]]</f>
        <v>-0.66212790909090913</v>
      </c>
      <c r="L9750" t="str" cm="1">
        <f t="array" ref="L9750">_xlfn.IFS(Table1[[#This Row],[score]]&gt;70,"high",Table1[[#This Row],[score]]&gt;50,"medium",Table1[[#This Row],[score]]&lt;=50,"low")</f>
        <v>medium</v>
      </c>
    </row>
    <row r="9751" spans="1:12" x14ac:dyDescent="0.3">
      <c r="A9751" t="s">
        <v>8518</v>
      </c>
      <c r="B9751" s="1">
        <v>41193</v>
      </c>
      <c r="C9751">
        <v>59</v>
      </c>
      <c r="D9751" t="s">
        <v>9</v>
      </c>
      <c r="E9751" t="s">
        <v>10</v>
      </c>
      <c r="F9751">
        <v>8000000</v>
      </c>
      <c r="G9751">
        <v>2721534</v>
      </c>
      <c r="H9751" t="s">
        <v>11</v>
      </c>
      <c r="I9751">
        <f>YEAR(Table1[[#This Row],[date]])</f>
        <v>2012</v>
      </c>
      <c r="J9751">
        <f>Table1[[#This Row],[revenue]]-Table1[[#This Row],[budget_x]]</f>
        <v>-5278466</v>
      </c>
      <c r="K9751" s="7">
        <f>Table1[[#This Row],[profit /loss ]]/Table1[[#This Row],[budget_x]]</f>
        <v>-0.65980824999999999</v>
      </c>
      <c r="L9751" t="str" cm="1">
        <f t="array" ref="L9751">_xlfn.IFS(Table1[[#This Row],[score]]&gt;70,"high",Table1[[#This Row],[score]]&gt;50,"medium",Table1[[#This Row],[score]]&lt;=50,"low")</f>
        <v>medium</v>
      </c>
    </row>
    <row r="9752" spans="1:12" x14ac:dyDescent="0.3">
      <c r="A9752" t="s">
        <v>9354</v>
      </c>
      <c r="B9752" s="1">
        <v>42292</v>
      </c>
      <c r="C9752">
        <v>61</v>
      </c>
      <c r="D9752" t="s">
        <v>9</v>
      </c>
      <c r="E9752" t="s">
        <v>15</v>
      </c>
      <c r="F9752">
        <v>170000000</v>
      </c>
      <c r="G9752">
        <v>295463225</v>
      </c>
      <c r="H9752" t="s">
        <v>52</v>
      </c>
      <c r="I9752">
        <f>YEAR(Table1[[#This Row],[date]])</f>
        <v>2015</v>
      </c>
      <c r="J9752">
        <f>Table1[[#This Row],[revenue]]-Table1[[#This Row],[budget_x]]</f>
        <v>125463225</v>
      </c>
      <c r="K9752" s="7">
        <f>Table1[[#This Row],[profit /loss ]]/Table1[[#This Row],[budget_x]]</f>
        <v>0.73801897058823529</v>
      </c>
      <c r="L9752" t="str" cm="1">
        <f t="array" ref="L9752">_xlfn.IFS(Table1[[#This Row],[score]]&gt;70,"high",Table1[[#This Row],[score]]&gt;50,"medium",Table1[[#This Row],[score]]&lt;=50,"low")</f>
        <v>medium</v>
      </c>
    </row>
    <row r="9753" spans="1:12" x14ac:dyDescent="0.3">
      <c r="A9753" t="s">
        <v>9355</v>
      </c>
      <c r="B9753" s="1">
        <v>32059</v>
      </c>
      <c r="C9753">
        <v>69</v>
      </c>
      <c r="D9753" t="s">
        <v>9</v>
      </c>
      <c r="E9753" t="s">
        <v>10</v>
      </c>
      <c r="F9753">
        <v>6000000</v>
      </c>
      <c r="G9753">
        <v>3685862</v>
      </c>
      <c r="H9753" t="s">
        <v>17</v>
      </c>
      <c r="I9753">
        <f>YEAR(Table1[[#This Row],[date]])</f>
        <v>1987</v>
      </c>
      <c r="J9753">
        <f>Table1[[#This Row],[revenue]]-Table1[[#This Row],[budget_x]]</f>
        <v>-2314138</v>
      </c>
      <c r="K9753" s="7">
        <f>Table1[[#This Row],[profit /loss ]]/Table1[[#This Row],[budget_x]]</f>
        <v>-0.38568966666666665</v>
      </c>
      <c r="L9753" t="str" cm="1">
        <f t="array" ref="L9753">_xlfn.IFS(Table1[[#This Row],[score]]&gt;70,"high",Table1[[#This Row],[score]]&gt;50,"medium",Table1[[#This Row],[score]]&lt;=50,"low")</f>
        <v>medium</v>
      </c>
    </row>
    <row r="9754" spans="1:12" x14ac:dyDescent="0.3">
      <c r="A9754" t="s">
        <v>9356</v>
      </c>
      <c r="B9754" s="1">
        <v>38807</v>
      </c>
      <c r="C9754">
        <v>70</v>
      </c>
      <c r="D9754" t="s">
        <v>9</v>
      </c>
      <c r="E9754" t="s">
        <v>10</v>
      </c>
      <c r="F9754">
        <v>17000000</v>
      </c>
      <c r="G9754">
        <v>21170563</v>
      </c>
      <c r="H9754" t="s">
        <v>17</v>
      </c>
      <c r="I9754">
        <f>YEAR(Table1[[#This Row],[date]])</f>
        <v>2006</v>
      </c>
      <c r="J9754">
        <f>Table1[[#This Row],[revenue]]-Table1[[#This Row],[budget_x]]</f>
        <v>4170563</v>
      </c>
      <c r="K9754" s="7">
        <f>Table1[[#This Row],[profit /loss ]]/Table1[[#This Row],[budget_x]]</f>
        <v>0.24532723529411765</v>
      </c>
      <c r="L9754" t="str" cm="1">
        <f t="array" ref="L9754">_xlfn.IFS(Table1[[#This Row],[score]]&gt;70,"high",Table1[[#This Row],[score]]&gt;50,"medium",Table1[[#This Row],[score]]&lt;=50,"low")</f>
        <v>medium</v>
      </c>
    </row>
    <row r="9755" spans="1:12" x14ac:dyDescent="0.3">
      <c r="A9755" t="s">
        <v>9357</v>
      </c>
      <c r="B9755" s="1">
        <v>42026</v>
      </c>
      <c r="C9755">
        <v>70</v>
      </c>
      <c r="D9755" t="s">
        <v>9</v>
      </c>
      <c r="E9755" t="s">
        <v>10</v>
      </c>
      <c r="F9755">
        <v>15000000</v>
      </c>
      <c r="G9755">
        <v>52460543</v>
      </c>
      <c r="H9755" t="s">
        <v>11</v>
      </c>
      <c r="I9755">
        <f>YEAR(Table1[[#This Row],[date]])</f>
        <v>2015</v>
      </c>
      <c r="J9755">
        <f>Table1[[#This Row],[revenue]]-Table1[[#This Row],[budget_x]]</f>
        <v>37460543</v>
      </c>
      <c r="K9755" s="7">
        <f>Table1[[#This Row],[profit /loss ]]/Table1[[#This Row],[budget_x]]</f>
        <v>2.4973695333333334</v>
      </c>
      <c r="L9755" t="str" cm="1">
        <f t="array" ref="L9755">_xlfn.IFS(Table1[[#This Row],[score]]&gt;70,"high",Table1[[#This Row],[score]]&gt;50,"medium",Table1[[#This Row],[score]]&lt;=50,"low")</f>
        <v>medium</v>
      </c>
    </row>
    <row r="9756" spans="1:12" x14ac:dyDescent="0.3">
      <c r="A9756" t="s">
        <v>9358</v>
      </c>
      <c r="B9756" s="1">
        <v>36928</v>
      </c>
      <c r="C9756">
        <v>51</v>
      </c>
      <c r="D9756" t="s">
        <v>9</v>
      </c>
      <c r="E9756" t="s">
        <v>10</v>
      </c>
      <c r="F9756">
        <v>40000000</v>
      </c>
      <c r="G9756">
        <v>19417182</v>
      </c>
      <c r="H9756" t="s">
        <v>11</v>
      </c>
      <c r="I9756">
        <f>YEAR(Table1[[#This Row],[date]])</f>
        <v>2001</v>
      </c>
      <c r="J9756">
        <f>Table1[[#This Row],[revenue]]-Table1[[#This Row],[budget_x]]</f>
        <v>-20582818</v>
      </c>
      <c r="K9756" s="7">
        <f>Table1[[#This Row],[profit /loss ]]/Table1[[#This Row],[budget_x]]</f>
        <v>-0.51457045000000001</v>
      </c>
      <c r="L9756" t="str" cm="1">
        <f t="array" ref="L9756">_xlfn.IFS(Table1[[#This Row],[score]]&gt;70,"high",Table1[[#This Row],[score]]&gt;50,"medium",Table1[[#This Row],[score]]&lt;=50,"low")</f>
        <v>medium</v>
      </c>
    </row>
    <row r="9757" spans="1:12" x14ac:dyDescent="0.3">
      <c r="A9757" t="s">
        <v>9359</v>
      </c>
      <c r="B9757" s="1">
        <v>42286</v>
      </c>
      <c r="C9757">
        <v>71</v>
      </c>
      <c r="D9757" t="s">
        <v>9</v>
      </c>
      <c r="E9757" t="s">
        <v>253</v>
      </c>
      <c r="F9757">
        <v>12000000</v>
      </c>
      <c r="G9757">
        <v>6553186</v>
      </c>
      <c r="H9757" t="s">
        <v>11</v>
      </c>
      <c r="I9757">
        <f>YEAR(Table1[[#This Row],[date]])</f>
        <v>2015</v>
      </c>
      <c r="J9757">
        <f>Table1[[#This Row],[revenue]]-Table1[[#This Row],[budget_x]]</f>
        <v>-5446814</v>
      </c>
      <c r="K9757" s="7">
        <f>Table1[[#This Row],[profit /loss ]]/Table1[[#This Row],[budget_x]]</f>
        <v>-0.45390116666666669</v>
      </c>
      <c r="L9757" t="str" cm="1">
        <f t="array" ref="L9757">_xlfn.IFS(Table1[[#This Row],[score]]&gt;70,"high",Table1[[#This Row],[score]]&gt;50,"medium",Table1[[#This Row],[score]]&lt;=50,"low")</f>
        <v>high</v>
      </c>
    </row>
    <row r="9758" spans="1:12" x14ac:dyDescent="0.3">
      <c r="A9758" t="s">
        <v>9360</v>
      </c>
      <c r="B9758" s="1">
        <v>26009</v>
      </c>
      <c r="C9758">
        <v>62</v>
      </c>
      <c r="D9758" t="s">
        <v>9</v>
      </c>
      <c r="E9758" t="s">
        <v>10</v>
      </c>
      <c r="F9758">
        <v>136200000</v>
      </c>
      <c r="G9758">
        <v>363305380.19999999</v>
      </c>
      <c r="H9758" t="s">
        <v>17</v>
      </c>
      <c r="I9758">
        <f>YEAR(Table1[[#This Row],[date]])</f>
        <v>1971</v>
      </c>
      <c r="J9758">
        <f>Table1[[#This Row],[revenue]]-Table1[[#This Row],[budget_x]]</f>
        <v>227105380.19999999</v>
      </c>
      <c r="K9758" s="7">
        <f>Table1[[#This Row],[profit /loss ]]/Table1[[#This Row],[budget_x]]</f>
        <v>1.6674403832599118</v>
      </c>
      <c r="L9758" t="str" cm="1">
        <f t="array" ref="L9758">_xlfn.IFS(Table1[[#This Row],[score]]&gt;70,"high",Table1[[#This Row],[score]]&gt;50,"medium",Table1[[#This Row],[score]]&lt;=50,"low")</f>
        <v>medium</v>
      </c>
    </row>
    <row r="9759" spans="1:12" x14ac:dyDescent="0.3">
      <c r="A9759" t="s">
        <v>9361</v>
      </c>
      <c r="B9759" s="1">
        <v>41374</v>
      </c>
      <c r="C9759">
        <v>64</v>
      </c>
      <c r="D9759" t="s">
        <v>9</v>
      </c>
      <c r="E9759" t="s">
        <v>310</v>
      </c>
      <c r="F9759">
        <v>80400000</v>
      </c>
      <c r="G9759">
        <v>411716817.19999999</v>
      </c>
      <c r="H9759" t="s">
        <v>311</v>
      </c>
      <c r="I9759">
        <f>YEAR(Table1[[#This Row],[date]])</f>
        <v>2013</v>
      </c>
      <c r="J9759">
        <f>Table1[[#This Row],[revenue]]-Table1[[#This Row],[budget_x]]</f>
        <v>331316817.19999999</v>
      </c>
      <c r="K9759" s="7">
        <f>Table1[[#This Row],[profit /loss ]]/Table1[[#This Row],[budget_x]]</f>
        <v>4.1208559353233829</v>
      </c>
      <c r="L9759" t="str" cm="1">
        <f t="array" ref="L9759">_xlfn.IFS(Table1[[#This Row],[score]]&gt;70,"high",Table1[[#This Row],[score]]&gt;50,"medium",Table1[[#This Row],[score]]&lt;=50,"low")</f>
        <v>medium</v>
      </c>
    </row>
    <row r="9760" spans="1:12" x14ac:dyDescent="0.3">
      <c r="A9760" t="s">
        <v>9362</v>
      </c>
      <c r="B9760" s="1">
        <v>38273</v>
      </c>
      <c r="C9760">
        <v>53</v>
      </c>
      <c r="D9760" t="s">
        <v>9</v>
      </c>
      <c r="E9760" t="s">
        <v>171</v>
      </c>
      <c r="F9760">
        <v>23000000</v>
      </c>
      <c r="G9760">
        <v>4483042.8</v>
      </c>
      <c r="H9760" t="s">
        <v>184</v>
      </c>
      <c r="I9760">
        <f>YEAR(Table1[[#This Row],[date]])</f>
        <v>2004</v>
      </c>
      <c r="J9760">
        <f>Table1[[#This Row],[revenue]]-Table1[[#This Row],[budget_x]]</f>
        <v>-18516957.199999999</v>
      </c>
      <c r="K9760" s="7">
        <f>Table1[[#This Row],[profit /loss ]]/Table1[[#This Row],[budget_x]]</f>
        <v>-0.8050850956521739</v>
      </c>
      <c r="L9760" t="str" cm="1">
        <f t="array" ref="L9760">_xlfn.IFS(Table1[[#This Row],[score]]&gt;70,"high",Table1[[#This Row],[score]]&gt;50,"medium",Table1[[#This Row],[score]]&lt;=50,"low")</f>
        <v>medium</v>
      </c>
    </row>
    <row r="9761" spans="1:12" x14ac:dyDescent="0.3">
      <c r="A9761" t="s">
        <v>9363</v>
      </c>
      <c r="B9761" s="1">
        <v>32450</v>
      </c>
      <c r="C9761">
        <v>67</v>
      </c>
      <c r="D9761" t="s">
        <v>9</v>
      </c>
      <c r="E9761" t="s">
        <v>10</v>
      </c>
      <c r="F9761">
        <v>7000000</v>
      </c>
      <c r="G9761">
        <v>50888000</v>
      </c>
      <c r="H9761" t="s">
        <v>11</v>
      </c>
      <c r="I9761">
        <f>YEAR(Table1[[#This Row],[date]])</f>
        <v>1988</v>
      </c>
      <c r="J9761">
        <f>Table1[[#This Row],[revenue]]-Table1[[#This Row],[budget_x]]</f>
        <v>43888000</v>
      </c>
      <c r="K9761" s="7">
        <f>Table1[[#This Row],[profit /loss ]]/Table1[[#This Row],[budget_x]]</f>
        <v>6.2697142857142856</v>
      </c>
      <c r="L9761" t="str" cm="1">
        <f t="array" ref="L9761">_xlfn.IFS(Table1[[#This Row],[score]]&gt;70,"high",Table1[[#This Row],[score]]&gt;50,"medium",Table1[[#This Row],[score]]&lt;=50,"low")</f>
        <v>medium</v>
      </c>
    </row>
    <row r="9762" spans="1:12" x14ac:dyDescent="0.3">
      <c r="A9762" t="s">
        <v>9364</v>
      </c>
      <c r="B9762" s="1">
        <v>35349</v>
      </c>
      <c r="C9762">
        <v>60</v>
      </c>
      <c r="D9762" t="s">
        <v>9</v>
      </c>
      <c r="E9762" t="s">
        <v>10</v>
      </c>
      <c r="F9762">
        <v>50000000</v>
      </c>
      <c r="G9762">
        <v>22540359</v>
      </c>
      <c r="H9762" t="s">
        <v>17</v>
      </c>
      <c r="I9762">
        <f>YEAR(Table1[[#This Row],[date]])</f>
        <v>1996</v>
      </c>
      <c r="J9762">
        <f>Table1[[#This Row],[revenue]]-Table1[[#This Row],[budget_x]]</f>
        <v>-27459641</v>
      </c>
      <c r="K9762" s="7">
        <f>Table1[[#This Row],[profit /loss ]]/Table1[[#This Row],[budget_x]]</f>
        <v>-0.54919282000000003</v>
      </c>
      <c r="L9762" t="str" cm="1">
        <f t="array" ref="L9762">_xlfn.IFS(Table1[[#This Row],[score]]&gt;70,"high",Table1[[#This Row],[score]]&gt;50,"medium",Table1[[#This Row],[score]]&lt;=50,"low")</f>
        <v>medium</v>
      </c>
    </row>
    <row r="9763" spans="1:12" x14ac:dyDescent="0.3">
      <c r="A9763" t="s">
        <v>9365</v>
      </c>
      <c r="B9763" s="1">
        <v>34783</v>
      </c>
      <c r="C9763">
        <v>77</v>
      </c>
      <c r="D9763" t="s">
        <v>9</v>
      </c>
      <c r="E9763" t="s">
        <v>69</v>
      </c>
      <c r="F9763">
        <v>80000000</v>
      </c>
      <c r="G9763">
        <v>381000857.60000002</v>
      </c>
      <c r="H9763" t="s">
        <v>143</v>
      </c>
      <c r="I9763">
        <f>YEAR(Table1[[#This Row],[date]])</f>
        <v>1995</v>
      </c>
      <c r="J9763">
        <f>Table1[[#This Row],[revenue]]-Table1[[#This Row],[budget_x]]</f>
        <v>301000857.60000002</v>
      </c>
      <c r="K9763" s="7">
        <f>Table1[[#This Row],[profit /loss ]]/Table1[[#This Row],[budget_x]]</f>
        <v>3.7625107200000003</v>
      </c>
      <c r="L9763" t="str" cm="1">
        <f t="array" ref="L9763">_xlfn.IFS(Table1[[#This Row],[score]]&gt;70,"high",Table1[[#This Row],[score]]&gt;50,"medium",Table1[[#This Row],[score]]&lt;=50,"low")</f>
        <v>high</v>
      </c>
    </row>
    <row r="9764" spans="1:12" x14ac:dyDescent="0.3">
      <c r="A9764" t="s">
        <v>9366</v>
      </c>
      <c r="B9764" s="1">
        <v>40420</v>
      </c>
      <c r="C9764">
        <v>60</v>
      </c>
      <c r="D9764" t="s">
        <v>9</v>
      </c>
      <c r="E9764" t="s">
        <v>10</v>
      </c>
      <c r="F9764">
        <v>24000000</v>
      </c>
      <c r="G9764">
        <v>67348218</v>
      </c>
      <c r="H9764" t="s">
        <v>11</v>
      </c>
      <c r="I9764">
        <f>YEAR(Table1[[#This Row],[date]])</f>
        <v>2010</v>
      </c>
      <c r="J9764">
        <f>Table1[[#This Row],[revenue]]-Table1[[#This Row],[budget_x]]</f>
        <v>43348218</v>
      </c>
      <c r="K9764" s="7">
        <f>Table1[[#This Row],[profit /loss ]]/Table1[[#This Row],[budget_x]]</f>
        <v>1.80617575</v>
      </c>
      <c r="L9764" t="str" cm="1">
        <f t="array" ref="L9764">_xlfn.IFS(Table1[[#This Row],[score]]&gt;70,"high",Table1[[#This Row],[score]]&gt;50,"medium",Table1[[#This Row],[score]]&lt;=50,"low")</f>
        <v>medium</v>
      </c>
    </row>
    <row r="9765" spans="1:12" x14ac:dyDescent="0.3">
      <c r="A9765" t="s">
        <v>9367</v>
      </c>
      <c r="B9765" s="1">
        <v>43875</v>
      </c>
      <c r="C9765">
        <v>68</v>
      </c>
      <c r="D9765" t="s">
        <v>9</v>
      </c>
      <c r="E9765" t="s">
        <v>895</v>
      </c>
      <c r="F9765">
        <v>32710000</v>
      </c>
      <c r="G9765">
        <v>98157</v>
      </c>
      <c r="H9765" t="s">
        <v>2122</v>
      </c>
      <c r="I9765">
        <f>YEAR(Table1[[#This Row],[date]])</f>
        <v>2020</v>
      </c>
      <c r="J9765">
        <f>Table1[[#This Row],[revenue]]-Table1[[#This Row],[budget_x]]</f>
        <v>-32611843</v>
      </c>
      <c r="K9765" s="7">
        <f>Table1[[#This Row],[profit /loss ]]/Table1[[#This Row],[budget_x]]</f>
        <v>-0.99699917456435339</v>
      </c>
      <c r="L9765" t="str" cm="1">
        <f t="array" ref="L9765">_xlfn.IFS(Table1[[#This Row],[score]]&gt;70,"high",Table1[[#This Row],[score]]&gt;50,"medium",Table1[[#This Row],[score]]&lt;=50,"low")</f>
        <v>medium</v>
      </c>
    </row>
    <row r="9766" spans="1:12" x14ac:dyDescent="0.3">
      <c r="A9766" t="s">
        <v>9368</v>
      </c>
      <c r="B9766" s="1">
        <v>43021</v>
      </c>
      <c r="C9766">
        <v>65</v>
      </c>
      <c r="D9766" t="s">
        <v>9</v>
      </c>
      <c r="E9766" t="s">
        <v>10</v>
      </c>
      <c r="F9766">
        <v>73000000</v>
      </c>
      <c r="G9766">
        <v>572490615.39999998</v>
      </c>
      <c r="H9766" t="s">
        <v>11</v>
      </c>
      <c r="I9766">
        <f>YEAR(Table1[[#This Row],[date]])</f>
        <v>2017</v>
      </c>
      <c r="J9766">
        <f>Table1[[#This Row],[revenue]]-Table1[[#This Row],[budget_x]]</f>
        <v>499490615.39999998</v>
      </c>
      <c r="K9766" s="7">
        <f>Table1[[#This Row],[profit /loss ]]/Table1[[#This Row],[budget_x]]</f>
        <v>6.8423371972602736</v>
      </c>
      <c r="L9766" t="str" cm="1">
        <f t="array" ref="L9766">_xlfn.IFS(Table1[[#This Row],[score]]&gt;70,"high",Table1[[#This Row],[score]]&gt;50,"medium",Table1[[#This Row],[score]]&lt;=50,"low")</f>
        <v>medium</v>
      </c>
    </row>
    <row r="9767" spans="1:12" x14ac:dyDescent="0.3">
      <c r="A9767" t="s">
        <v>9369</v>
      </c>
      <c r="B9767" s="1">
        <v>35904</v>
      </c>
      <c r="C9767">
        <v>71</v>
      </c>
      <c r="D9767" t="s">
        <v>9</v>
      </c>
      <c r="E9767" t="s">
        <v>69</v>
      </c>
      <c r="F9767">
        <v>25645400</v>
      </c>
      <c r="G9767">
        <v>16330622</v>
      </c>
      <c r="H9767" t="s">
        <v>17</v>
      </c>
      <c r="I9767">
        <f>YEAR(Table1[[#This Row],[date]])</f>
        <v>1998</v>
      </c>
      <c r="J9767">
        <f>Table1[[#This Row],[revenue]]-Table1[[#This Row],[budget_x]]</f>
        <v>-9314778</v>
      </c>
      <c r="K9767" s="7">
        <f>Table1[[#This Row],[profit /loss ]]/Table1[[#This Row],[budget_x]]</f>
        <v>-0.36321437762717679</v>
      </c>
      <c r="L9767" t="str" cm="1">
        <f t="array" ref="L9767">_xlfn.IFS(Table1[[#This Row],[score]]&gt;70,"high",Table1[[#This Row],[score]]&gt;50,"medium",Table1[[#This Row],[score]]&lt;=50,"low")</f>
        <v>high</v>
      </c>
    </row>
    <row r="9768" spans="1:12" x14ac:dyDescent="0.3">
      <c r="A9768" t="s">
        <v>9370</v>
      </c>
      <c r="B9768" s="1">
        <v>36376</v>
      </c>
      <c r="C9768">
        <v>59</v>
      </c>
      <c r="D9768" t="s">
        <v>9</v>
      </c>
      <c r="E9768" t="s">
        <v>10</v>
      </c>
      <c r="F9768">
        <v>13000000</v>
      </c>
      <c r="G9768">
        <v>6276869</v>
      </c>
      <c r="H9768" t="s">
        <v>17</v>
      </c>
      <c r="I9768">
        <f>YEAR(Table1[[#This Row],[date]])</f>
        <v>1999</v>
      </c>
      <c r="J9768">
        <f>Table1[[#This Row],[revenue]]-Table1[[#This Row],[budget_x]]</f>
        <v>-6723131</v>
      </c>
      <c r="K9768" s="7">
        <f>Table1[[#This Row],[profit /loss ]]/Table1[[#This Row],[budget_x]]</f>
        <v>-0.51716392307692305</v>
      </c>
      <c r="L9768" t="str" cm="1">
        <f t="array" ref="L9768">_xlfn.IFS(Table1[[#This Row],[score]]&gt;70,"high",Table1[[#This Row],[score]]&gt;50,"medium",Table1[[#This Row],[score]]&lt;=50,"low")</f>
        <v>medium</v>
      </c>
    </row>
    <row r="9769" spans="1:12" x14ac:dyDescent="0.3">
      <c r="A9769" t="s">
        <v>9371</v>
      </c>
      <c r="B9769" s="1">
        <v>27514</v>
      </c>
      <c r="C9769">
        <v>61</v>
      </c>
      <c r="D9769" t="s">
        <v>9</v>
      </c>
      <c r="E9769" t="s">
        <v>10</v>
      </c>
      <c r="F9769">
        <v>300000</v>
      </c>
      <c r="G9769">
        <v>0</v>
      </c>
      <c r="H9769" t="s">
        <v>17</v>
      </c>
      <c r="I9769">
        <f>YEAR(Table1[[#This Row],[date]])</f>
        <v>1975</v>
      </c>
      <c r="J9769">
        <f>Table1[[#This Row],[revenue]]-Table1[[#This Row],[budget_x]]</f>
        <v>-300000</v>
      </c>
      <c r="K9769" s="7">
        <f>Table1[[#This Row],[profit /loss ]]/Table1[[#This Row],[budget_x]]</f>
        <v>-1</v>
      </c>
      <c r="L9769" t="str" cm="1">
        <f t="array" ref="L9769">_xlfn.IFS(Table1[[#This Row],[score]]&gt;70,"high",Table1[[#This Row],[score]]&gt;50,"medium",Table1[[#This Row],[score]]&lt;=50,"low")</f>
        <v>medium</v>
      </c>
    </row>
    <row r="9770" spans="1:12" x14ac:dyDescent="0.3">
      <c r="A9770" t="s">
        <v>9372</v>
      </c>
      <c r="B9770" s="1">
        <v>39746</v>
      </c>
      <c r="C9770">
        <v>62</v>
      </c>
      <c r="D9770" t="s">
        <v>9</v>
      </c>
      <c r="E9770" t="s">
        <v>10</v>
      </c>
      <c r="F9770">
        <v>104000000</v>
      </c>
      <c r="G9770">
        <v>301396747.19999999</v>
      </c>
      <c r="H9770" t="s">
        <v>11</v>
      </c>
      <c r="I9770">
        <f>YEAR(Table1[[#This Row],[date]])</f>
        <v>2008</v>
      </c>
      <c r="J9770">
        <f>Table1[[#This Row],[revenue]]-Table1[[#This Row],[budget_x]]</f>
        <v>197396747.19999999</v>
      </c>
      <c r="K9770" s="7">
        <f>Table1[[#This Row],[profit /loss ]]/Table1[[#This Row],[budget_x]]</f>
        <v>1.898045646153846</v>
      </c>
      <c r="L9770" t="str" cm="1">
        <f t="array" ref="L9770">_xlfn.IFS(Table1[[#This Row],[score]]&gt;70,"high",Table1[[#This Row],[score]]&gt;50,"medium",Table1[[#This Row],[score]]&lt;=50,"low")</f>
        <v>medium</v>
      </c>
    </row>
    <row r="9771" spans="1:12" x14ac:dyDescent="0.3">
      <c r="A9771" t="s">
        <v>9373</v>
      </c>
      <c r="B9771" s="1">
        <v>45022</v>
      </c>
      <c r="C9771">
        <v>0</v>
      </c>
      <c r="D9771" t="s">
        <v>9</v>
      </c>
      <c r="E9771" t="s">
        <v>10</v>
      </c>
      <c r="F9771">
        <v>170000000</v>
      </c>
      <c r="G9771">
        <v>178359863</v>
      </c>
      <c r="H9771" t="s">
        <v>655</v>
      </c>
      <c r="I9771">
        <f>YEAR(Table1[[#This Row],[date]])</f>
        <v>2023</v>
      </c>
      <c r="J9771">
        <f>Table1[[#This Row],[revenue]]-Table1[[#This Row],[budget_x]]</f>
        <v>8359863</v>
      </c>
      <c r="K9771" s="7">
        <f>Table1[[#This Row],[profit /loss ]]/Table1[[#This Row],[budget_x]]</f>
        <v>4.9175664705882353E-2</v>
      </c>
      <c r="L9771" t="str" cm="1">
        <f t="array" ref="L9771">_xlfn.IFS(Table1[[#This Row],[score]]&gt;70,"high",Table1[[#This Row],[score]]&gt;50,"medium",Table1[[#This Row],[score]]&lt;=50,"low")</f>
        <v>low</v>
      </c>
    </row>
    <row r="9772" spans="1:12" x14ac:dyDescent="0.3">
      <c r="A9772" t="s">
        <v>9374</v>
      </c>
      <c r="B9772" s="1">
        <v>31091</v>
      </c>
      <c r="C9772">
        <v>75</v>
      </c>
      <c r="D9772" t="s">
        <v>9</v>
      </c>
      <c r="E9772" t="s">
        <v>10</v>
      </c>
      <c r="F9772">
        <v>16000000</v>
      </c>
      <c r="G9772">
        <v>34609720</v>
      </c>
      <c r="H9772" t="s">
        <v>11</v>
      </c>
      <c r="I9772">
        <f>YEAR(Table1[[#This Row],[date]])</f>
        <v>1985</v>
      </c>
      <c r="J9772">
        <f>Table1[[#This Row],[revenue]]-Table1[[#This Row],[budget_x]]</f>
        <v>18609720</v>
      </c>
      <c r="K9772" s="7">
        <f>Table1[[#This Row],[profit /loss ]]/Table1[[#This Row],[budget_x]]</f>
        <v>1.1631075</v>
      </c>
      <c r="L9772" t="str" cm="1">
        <f t="array" ref="L9772">_xlfn.IFS(Table1[[#This Row],[score]]&gt;70,"high",Table1[[#This Row],[score]]&gt;50,"medium",Table1[[#This Row],[score]]&lt;=50,"low")</f>
        <v>high</v>
      </c>
    </row>
    <row r="9773" spans="1:12" x14ac:dyDescent="0.3">
      <c r="A9773" t="s">
        <v>9375</v>
      </c>
      <c r="B9773" s="1">
        <v>44022</v>
      </c>
      <c r="C9773">
        <v>78</v>
      </c>
      <c r="D9773" t="s">
        <v>9</v>
      </c>
      <c r="E9773" t="s">
        <v>74</v>
      </c>
      <c r="F9773">
        <v>108000000</v>
      </c>
      <c r="G9773">
        <v>973912359</v>
      </c>
      <c r="H9773" t="s">
        <v>75</v>
      </c>
      <c r="I9773">
        <f>YEAR(Table1[[#This Row],[date]])</f>
        <v>2020</v>
      </c>
      <c r="J9773">
        <f>Table1[[#This Row],[revenue]]-Table1[[#This Row],[budget_x]]</f>
        <v>865912359</v>
      </c>
      <c r="K9773" s="7">
        <f>Table1[[#This Row],[profit /loss ]]/Table1[[#This Row],[budget_x]]</f>
        <v>8.017707027777778</v>
      </c>
      <c r="L9773" t="str" cm="1">
        <f t="array" ref="L9773">_xlfn.IFS(Table1[[#This Row],[score]]&gt;70,"high",Table1[[#This Row],[score]]&gt;50,"medium",Table1[[#This Row],[score]]&lt;=50,"low")</f>
        <v>high</v>
      </c>
    </row>
    <row r="9774" spans="1:12" x14ac:dyDescent="0.3">
      <c r="A9774" t="s">
        <v>9376</v>
      </c>
      <c r="B9774" s="1">
        <v>40525</v>
      </c>
      <c r="C9774">
        <v>69</v>
      </c>
      <c r="D9774" t="s">
        <v>9</v>
      </c>
      <c r="E9774" t="s">
        <v>10</v>
      </c>
      <c r="F9774">
        <v>116400000</v>
      </c>
      <c r="G9774">
        <v>187299322</v>
      </c>
      <c r="H9774" t="s">
        <v>17</v>
      </c>
      <c r="I9774">
        <f>YEAR(Table1[[#This Row],[date]])</f>
        <v>2010</v>
      </c>
      <c r="J9774">
        <f>Table1[[#This Row],[revenue]]-Table1[[#This Row],[budget_x]]</f>
        <v>70899322</v>
      </c>
      <c r="K9774" s="7">
        <f>Table1[[#This Row],[profit /loss ]]/Table1[[#This Row],[budget_x]]</f>
        <v>0.60910070446735398</v>
      </c>
      <c r="L9774" t="str" cm="1">
        <f t="array" ref="L9774">_xlfn.IFS(Table1[[#This Row],[score]]&gt;70,"high",Table1[[#This Row],[score]]&gt;50,"medium",Table1[[#This Row],[score]]&lt;=50,"low")</f>
        <v>medium</v>
      </c>
    </row>
    <row r="9775" spans="1:12" x14ac:dyDescent="0.3">
      <c r="A9775" t="s">
        <v>9377</v>
      </c>
      <c r="B9775" s="1">
        <v>38484</v>
      </c>
      <c r="C9775">
        <v>57</v>
      </c>
      <c r="D9775" t="s">
        <v>9</v>
      </c>
      <c r="E9775" t="s">
        <v>10</v>
      </c>
      <c r="F9775">
        <v>50000000</v>
      </c>
      <c r="G9775">
        <v>22099706</v>
      </c>
      <c r="H9775" t="s">
        <v>11</v>
      </c>
      <c r="I9775">
        <f>YEAR(Table1[[#This Row],[date]])</f>
        <v>2005</v>
      </c>
      <c r="J9775">
        <f>Table1[[#This Row],[revenue]]-Table1[[#This Row],[budget_x]]</f>
        <v>-27900294</v>
      </c>
      <c r="K9775" s="7">
        <f>Table1[[#This Row],[profit /loss ]]/Table1[[#This Row],[budget_x]]</f>
        <v>-0.55800587999999995</v>
      </c>
      <c r="L9775" t="str" cm="1">
        <f t="array" ref="L9775">_xlfn.IFS(Table1[[#This Row],[score]]&gt;70,"high",Table1[[#This Row],[score]]&gt;50,"medium",Table1[[#This Row],[score]]&lt;=50,"low")</f>
        <v>medium</v>
      </c>
    </row>
    <row r="9776" spans="1:12" x14ac:dyDescent="0.3">
      <c r="A9776" t="s">
        <v>9378</v>
      </c>
      <c r="B9776" s="1">
        <v>35272</v>
      </c>
      <c r="C9776">
        <v>56</v>
      </c>
      <c r="D9776" t="s">
        <v>9</v>
      </c>
      <c r="E9776" t="s">
        <v>10</v>
      </c>
      <c r="F9776">
        <v>13000000</v>
      </c>
      <c r="G9776">
        <v>4619014</v>
      </c>
      <c r="H9776" t="s">
        <v>17</v>
      </c>
      <c r="I9776">
        <f>YEAR(Table1[[#This Row],[date]])</f>
        <v>1996</v>
      </c>
      <c r="J9776">
        <f>Table1[[#This Row],[revenue]]-Table1[[#This Row],[budget_x]]</f>
        <v>-8380986</v>
      </c>
      <c r="K9776" s="7">
        <f>Table1[[#This Row],[profit /loss ]]/Table1[[#This Row],[budget_x]]</f>
        <v>-0.64469123076923074</v>
      </c>
      <c r="L9776" t="str" cm="1">
        <f t="array" ref="L9776">_xlfn.IFS(Table1[[#This Row],[score]]&gt;70,"high",Table1[[#This Row],[score]]&gt;50,"medium",Table1[[#This Row],[score]]&lt;=50,"low")</f>
        <v>medium</v>
      </c>
    </row>
    <row r="9777" spans="1:12" x14ac:dyDescent="0.3">
      <c r="A9777" t="s">
        <v>9379</v>
      </c>
      <c r="B9777" s="1">
        <v>29880</v>
      </c>
      <c r="C9777">
        <v>73</v>
      </c>
      <c r="D9777" t="s">
        <v>9</v>
      </c>
      <c r="E9777" t="s">
        <v>171</v>
      </c>
      <c r="F9777">
        <v>100800000</v>
      </c>
      <c r="G9777">
        <v>769321430.60000002</v>
      </c>
      <c r="H9777" t="s">
        <v>184</v>
      </c>
      <c r="I9777">
        <f>YEAR(Table1[[#This Row],[date]])</f>
        <v>1981</v>
      </c>
      <c r="J9777">
        <f>Table1[[#This Row],[revenue]]-Table1[[#This Row],[budget_x]]</f>
        <v>668521430.60000002</v>
      </c>
      <c r="K9777" s="7">
        <f>Table1[[#This Row],[profit /loss ]]/Table1[[#This Row],[budget_x]]</f>
        <v>6.6321570496031752</v>
      </c>
      <c r="L9777" t="str" cm="1">
        <f t="array" ref="L9777">_xlfn.IFS(Table1[[#This Row],[score]]&gt;70,"high",Table1[[#This Row],[score]]&gt;50,"medium",Table1[[#This Row],[score]]&lt;=50,"low")</f>
        <v>high</v>
      </c>
    </row>
    <row r="9778" spans="1:12" x14ac:dyDescent="0.3">
      <c r="A9778" t="s">
        <v>9380</v>
      </c>
      <c r="B9778" s="1">
        <v>43453</v>
      </c>
      <c r="C9778">
        <v>0</v>
      </c>
      <c r="D9778" t="s">
        <v>9</v>
      </c>
      <c r="E9778" t="s">
        <v>74</v>
      </c>
      <c r="F9778">
        <v>181600000</v>
      </c>
      <c r="G9778">
        <v>175269998.80000001</v>
      </c>
      <c r="H9778" t="s">
        <v>75</v>
      </c>
      <c r="I9778">
        <f>YEAR(Table1[[#This Row],[date]])</f>
        <v>2018</v>
      </c>
      <c r="J9778">
        <f>Table1[[#This Row],[revenue]]-Table1[[#This Row],[budget_x]]</f>
        <v>-6330001.1999999881</v>
      </c>
      <c r="K9778" s="7">
        <f>Table1[[#This Row],[profit /loss ]]/Table1[[#This Row],[budget_x]]</f>
        <v>-3.4856834801762049E-2</v>
      </c>
      <c r="L9778" t="str" cm="1">
        <f t="array" ref="L9778">_xlfn.IFS(Table1[[#This Row],[score]]&gt;70,"high",Table1[[#This Row],[score]]&gt;50,"medium",Table1[[#This Row],[score]]&lt;=50,"low")</f>
        <v>low</v>
      </c>
    </row>
    <row r="9779" spans="1:12" x14ac:dyDescent="0.3">
      <c r="A9779" t="s">
        <v>9381</v>
      </c>
      <c r="B9779" s="1">
        <v>40505</v>
      </c>
      <c r="C9779">
        <v>63</v>
      </c>
      <c r="D9779" t="s">
        <v>9</v>
      </c>
      <c r="E9779" t="s">
        <v>10</v>
      </c>
      <c r="F9779">
        <v>96200000</v>
      </c>
      <c r="G9779">
        <v>474833112.80000001</v>
      </c>
      <c r="H9779" t="s">
        <v>17</v>
      </c>
      <c r="I9779">
        <f>YEAR(Table1[[#This Row],[date]])</f>
        <v>2010</v>
      </c>
      <c r="J9779">
        <f>Table1[[#This Row],[revenue]]-Table1[[#This Row],[budget_x]]</f>
        <v>378633112.80000001</v>
      </c>
      <c r="K9779" s="7">
        <f>Table1[[#This Row],[profit /loss ]]/Table1[[#This Row],[budget_x]]</f>
        <v>3.9358951434511438</v>
      </c>
      <c r="L9779" t="str" cm="1">
        <f t="array" ref="L9779">_xlfn.IFS(Table1[[#This Row],[score]]&gt;70,"high",Table1[[#This Row],[score]]&gt;50,"medium",Table1[[#This Row],[score]]&lt;=50,"low")</f>
        <v>medium</v>
      </c>
    </row>
    <row r="9780" spans="1:12" x14ac:dyDescent="0.3">
      <c r="A9780" t="s">
        <v>9382</v>
      </c>
      <c r="B9780" s="1">
        <v>41151</v>
      </c>
      <c r="C9780">
        <v>57</v>
      </c>
      <c r="D9780" t="s">
        <v>9</v>
      </c>
      <c r="E9780" t="s">
        <v>10</v>
      </c>
      <c r="F9780">
        <v>22000000</v>
      </c>
      <c r="G9780">
        <v>17216955</v>
      </c>
      <c r="H9780" t="s">
        <v>11</v>
      </c>
      <c r="I9780">
        <f>YEAR(Table1[[#This Row],[date]])</f>
        <v>2012</v>
      </c>
      <c r="J9780">
        <f>Table1[[#This Row],[revenue]]-Table1[[#This Row],[budget_x]]</f>
        <v>-4783045</v>
      </c>
      <c r="K9780" s="7">
        <f>Table1[[#This Row],[profit /loss ]]/Table1[[#This Row],[budget_x]]</f>
        <v>-0.21741113636363638</v>
      </c>
      <c r="L9780" t="str" cm="1">
        <f t="array" ref="L9780">_xlfn.IFS(Table1[[#This Row],[score]]&gt;70,"high",Table1[[#This Row],[score]]&gt;50,"medium",Table1[[#This Row],[score]]&lt;=50,"low")</f>
        <v>medium</v>
      </c>
    </row>
    <row r="9781" spans="1:12" x14ac:dyDescent="0.3">
      <c r="A9781" t="s">
        <v>9383</v>
      </c>
      <c r="B9781" s="1">
        <v>42096</v>
      </c>
      <c r="C9781">
        <v>63</v>
      </c>
      <c r="D9781" t="s">
        <v>9</v>
      </c>
      <c r="E9781" t="s">
        <v>171</v>
      </c>
      <c r="F9781">
        <v>20000000</v>
      </c>
      <c r="G9781">
        <v>151530</v>
      </c>
      <c r="H9781" t="s">
        <v>11</v>
      </c>
      <c r="I9781">
        <f>YEAR(Table1[[#This Row],[date]])</f>
        <v>2015</v>
      </c>
      <c r="J9781">
        <f>Table1[[#This Row],[revenue]]-Table1[[#This Row],[budget_x]]</f>
        <v>-19848470</v>
      </c>
      <c r="K9781" s="7">
        <f>Table1[[#This Row],[profit /loss ]]/Table1[[#This Row],[budget_x]]</f>
        <v>-0.99242350000000001</v>
      </c>
      <c r="L9781" t="str" cm="1">
        <f t="array" ref="L9781">_xlfn.IFS(Table1[[#This Row],[score]]&gt;70,"high",Table1[[#This Row],[score]]&gt;50,"medium",Table1[[#This Row],[score]]&lt;=50,"low")</f>
        <v>medium</v>
      </c>
    </row>
    <row r="9782" spans="1:12" x14ac:dyDescent="0.3">
      <c r="A9782" t="s">
        <v>9384</v>
      </c>
      <c r="B9782" s="1">
        <v>32317</v>
      </c>
      <c r="C9782">
        <v>67</v>
      </c>
      <c r="D9782" t="s">
        <v>9</v>
      </c>
      <c r="E9782" t="s">
        <v>10</v>
      </c>
      <c r="F9782">
        <v>12000000</v>
      </c>
      <c r="G9782">
        <v>3769990</v>
      </c>
      <c r="H9782" t="s">
        <v>11</v>
      </c>
      <c r="I9782">
        <f>YEAR(Table1[[#This Row],[date]])</f>
        <v>1988</v>
      </c>
      <c r="J9782">
        <f>Table1[[#This Row],[revenue]]-Table1[[#This Row],[budget_x]]</f>
        <v>-8230010</v>
      </c>
      <c r="K9782" s="7">
        <f>Table1[[#This Row],[profit /loss ]]/Table1[[#This Row],[budget_x]]</f>
        <v>-0.68583416666666663</v>
      </c>
      <c r="L9782" t="str" cm="1">
        <f t="array" ref="L9782">_xlfn.IFS(Table1[[#This Row],[score]]&gt;70,"high",Table1[[#This Row],[score]]&gt;50,"medium",Table1[[#This Row],[score]]&lt;=50,"low")</f>
        <v>medium</v>
      </c>
    </row>
    <row r="9783" spans="1:12" x14ac:dyDescent="0.3">
      <c r="A9783" t="s">
        <v>9385</v>
      </c>
      <c r="B9783" s="1">
        <v>44085</v>
      </c>
      <c r="C9783">
        <v>35</v>
      </c>
      <c r="D9783" t="s">
        <v>9</v>
      </c>
      <c r="E9783" t="s">
        <v>74</v>
      </c>
      <c r="F9783">
        <v>47270000</v>
      </c>
      <c r="G9783">
        <v>329856760.80000001</v>
      </c>
      <c r="H9783" t="s">
        <v>75</v>
      </c>
      <c r="I9783">
        <f>YEAR(Table1[[#This Row],[date]])</f>
        <v>2020</v>
      </c>
      <c r="J9783">
        <f>Table1[[#This Row],[revenue]]-Table1[[#This Row],[budget_x]]</f>
        <v>282586760.80000001</v>
      </c>
      <c r="K9783" s="7">
        <f>Table1[[#This Row],[profit /loss ]]/Table1[[#This Row],[budget_x]]</f>
        <v>5.9781417558705314</v>
      </c>
      <c r="L9783" t="str" cm="1">
        <f t="array" ref="L9783">_xlfn.IFS(Table1[[#This Row],[score]]&gt;70,"high",Table1[[#This Row],[score]]&gt;50,"medium",Table1[[#This Row],[score]]&lt;=50,"low")</f>
        <v>low</v>
      </c>
    </row>
    <row r="9784" spans="1:12" x14ac:dyDescent="0.3">
      <c r="A9784" t="s">
        <v>9386</v>
      </c>
      <c r="B9784" s="1">
        <v>29497</v>
      </c>
      <c r="C9784">
        <v>75</v>
      </c>
      <c r="D9784" t="s">
        <v>9</v>
      </c>
      <c r="E9784" t="s">
        <v>10</v>
      </c>
      <c r="F9784">
        <v>5100000</v>
      </c>
      <c r="G9784">
        <v>9709597</v>
      </c>
      <c r="H9784" t="s">
        <v>17</v>
      </c>
      <c r="I9784">
        <f>YEAR(Table1[[#This Row],[date]])</f>
        <v>1980</v>
      </c>
      <c r="J9784">
        <f>Table1[[#This Row],[revenue]]-Table1[[#This Row],[budget_x]]</f>
        <v>4609597</v>
      </c>
      <c r="K9784" s="7">
        <f>Table1[[#This Row],[profit /loss ]]/Table1[[#This Row],[budget_x]]</f>
        <v>0.90384254901960781</v>
      </c>
      <c r="L9784" t="str" cm="1">
        <f t="array" ref="L9784">_xlfn.IFS(Table1[[#This Row],[score]]&gt;70,"high",Table1[[#This Row],[score]]&gt;50,"medium",Table1[[#This Row],[score]]&lt;=50,"low")</f>
        <v>high</v>
      </c>
    </row>
    <row r="9785" spans="1:12" x14ac:dyDescent="0.3">
      <c r="A9785" t="s">
        <v>9387</v>
      </c>
      <c r="B9785" s="1">
        <v>42881</v>
      </c>
      <c r="C9785">
        <v>62</v>
      </c>
      <c r="D9785" t="s">
        <v>9</v>
      </c>
      <c r="E9785" t="s">
        <v>10</v>
      </c>
      <c r="F9785">
        <v>142000000</v>
      </c>
      <c r="G9785">
        <v>609414498.79999995</v>
      </c>
      <c r="H9785" t="s">
        <v>17</v>
      </c>
      <c r="I9785">
        <f>YEAR(Table1[[#This Row],[date]])</f>
        <v>2017</v>
      </c>
      <c r="J9785">
        <f>Table1[[#This Row],[revenue]]-Table1[[#This Row],[budget_x]]</f>
        <v>467414498.79999995</v>
      </c>
      <c r="K9785" s="7">
        <f>Table1[[#This Row],[profit /loss ]]/Table1[[#This Row],[budget_x]]</f>
        <v>3.2916513999999997</v>
      </c>
      <c r="L9785" t="str" cm="1">
        <f t="array" ref="L9785">_xlfn.IFS(Table1[[#This Row],[score]]&gt;70,"high",Table1[[#This Row],[score]]&gt;50,"medium",Table1[[#This Row],[score]]&lt;=50,"low")</f>
        <v>medium</v>
      </c>
    </row>
    <row r="9786" spans="1:12" x14ac:dyDescent="0.3">
      <c r="A9786" t="s">
        <v>9388</v>
      </c>
      <c r="B9786" s="1">
        <v>41611</v>
      </c>
      <c r="C9786">
        <v>58</v>
      </c>
      <c r="D9786" t="s">
        <v>9</v>
      </c>
      <c r="E9786" t="s">
        <v>10</v>
      </c>
      <c r="F9786">
        <v>108000000</v>
      </c>
      <c r="G9786">
        <v>535664841.39999998</v>
      </c>
      <c r="H9786" t="s">
        <v>17</v>
      </c>
      <c r="I9786">
        <f>YEAR(Table1[[#This Row],[date]])</f>
        <v>2013</v>
      </c>
      <c r="J9786">
        <f>Table1[[#This Row],[revenue]]-Table1[[#This Row],[budget_x]]</f>
        <v>427664841.39999998</v>
      </c>
      <c r="K9786" s="7">
        <f>Table1[[#This Row],[profit /loss ]]/Table1[[#This Row],[budget_x]]</f>
        <v>3.9598596425925923</v>
      </c>
      <c r="L9786" t="str" cm="1">
        <f t="array" ref="L9786">_xlfn.IFS(Table1[[#This Row],[score]]&gt;70,"high",Table1[[#This Row],[score]]&gt;50,"medium",Table1[[#This Row],[score]]&lt;=50,"low")</f>
        <v>medium</v>
      </c>
    </row>
    <row r="9787" spans="1:12" x14ac:dyDescent="0.3">
      <c r="A9787" t="s">
        <v>9389</v>
      </c>
      <c r="B9787" s="1">
        <v>33617</v>
      </c>
      <c r="C9787">
        <v>59</v>
      </c>
      <c r="D9787" t="s">
        <v>9</v>
      </c>
      <c r="E9787" t="s">
        <v>10</v>
      </c>
      <c r="F9787">
        <v>9000000</v>
      </c>
      <c r="G9787">
        <v>923418</v>
      </c>
      <c r="H9787" t="s">
        <v>17</v>
      </c>
      <c r="I9787">
        <f>YEAR(Table1[[#This Row],[date]])</f>
        <v>1992</v>
      </c>
      <c r="J9787">
        <f>Table1[[#This Row],[revenue]]-Table1[[#This Row],[budget_x]]</f>
        <v>-8076582</v>
      </c>
      <c r="K9787" s="7">
        <f>Table1[[#This Row],[profit /loss ]]/Table1[[#This Row],[budget_x]]</f>
        <v>-0.89739800000000003</v>
      </c>
      <c r="L9787" t="str" cm="1">
        <f t="array" ref="L9787">_xlfn.IFS(Table1[[#This Row],[score]]&gt;70,"high",Table1[[#This Row],[score]]&gt;50,"medium",Table1[[#This Row],[score]]&lt;=50,"low")</f>
        <v>medium</v>
      </c>
    </row>
    <row r="9788" spans="1:12" x14ac:dyDescent="0.3">
      <c r="A9788" t="s">
        <v>9390</v>
      </c>
      <c r="B9788" s="1">
        <v>41213</v>
      </c>
      <c r="C9788">
        <v>78</v>
      </c>
      <c r="D9788" t="s">
        <v>9</v>
      </c>
      <c r="E9788" t="s">
        <v>171</v>
      </c>
      <c r="F9788">
        <v>9700000</v>
      </c>
      <c r="G9788">
        <v>36787044</v>
      </c>
      <c r="H9788" t="s">
        <v>11</v>
      </c>
      <c r="I9788">
        <f>YEAR(Table1[[#This Row],[date]])</f>
        <v>2012</v>
      </c>
      <c r="J9788">
        <f>Table1[[#This Row],[revenue]]-Table1[[#This Row],[budget_x]]</f>
        <v>27087044</v>
      </c>
      <c r="K9788" s="7">
        <f>Table1[[#This Row],[profit /loss ]]/Table1[[#This Row],[budget_x]]</f>
        <v>2.7924787628865979</v>
      </c>
      <c r="L9788" t="str" cm="1">
        <f t="array" ref="L9788">_xlfn.IFS(Table1[[#This Row],[score]]&gt;70,"high",Table1[[#This Row],[score]]&gt;50,"medium",Table1[[#This Row],[score]]&lt;=50,"low")</f>
        <v>high</v>
      </c>
    </row>
    <row r="9789" spans="1:12" x14ac:dyDescent="0.3">
      <c r="A9789" t="s">
        <v>9391</v>
      </c>
      <c r="B9789" s="1">
        <v>39479</v>
      </c>
      <c r="C9789">
        <v>64</v>
      </c>
      <c r="D9789" t="s">
        <v>9</v>
      </c>
      <c r="E9789" t="s">
        <v>10</v>
      </c>
      <c r="F9789">
        <v>40000000</v>
      </c>
      <c r="G9789">
        <v>150886329</v>
      </c>
      <c r="H9789" t="s">
        <v>11</v>
      </c>
      <c r="I9789">
        <f>YEAR(Table1[[#This Row],[date]])</f>
        <v>2008</v>
      </c>
      <c r="J9789">
        <f>Table1[[#This Row],[revenue]]-Table1[[#This Row],[budget_x]]</f>
        <v>110886329</v>
      </c>
      <c r="K9789" s="7">
        <f>Table1[[#This Row],[profit /loss ]]/Table1[[#This Row],[budget_x]]</f>
        <v>2.7721582250000001</v>
      </c>
      <c r="L9789" t="str" cm="1">
        <f t="array" ref="L9789">_xlfn.IFS(Table1[[#This Row],[score]]&gt;70,"high",Table1[[#This Row],[score]]&gt;50,"medium",Table1[[#This Row],[score]]&lt;=50,"low")</f>
        <v>medium</v>
      </c>
    </row>
    <row r="9790" spans="1:12" x14ac:dyDescent="0.3">
      <c r="A9790" t="s">
        <v>9392</v>
      </c>
      <c r="B9790" s="1">
        <v>42334</v>
      </c>
      <c r="C9790">
        <v>67</v>
      </c>
      <c r="D9790" t="s">
        <v>9</v>
      </c>
      <c r="E9790" t="s">
        <v>69</v>
      </c>
      <c r="F9790">
        <v>4301620</v>
      </c>
      <c r="G9790">
        <v>101203</v>
      </c>
      <c r="H9790" t="s">
        <v>11</v>
      </c>
      <c r="I9790">
        <f>YEAR(Table1[[#This Row],[date]])</f>
        <v>2015</v>
      </c>
      <c r="J9790">
        <f>Table1[[#This Row],[revenue]]-Table1[[#This Row],[budget_x]]</f>
        <v>-4200417</v>
      </c>
      <c r="K9790" s="7">
        <f>Table1[[#This Row],[profit /loss ]]/Table1[[#This Row],[budget_x]]</f>
        <v>-0.97647328215881457</v>
      </c>
      <c r="L9790" t="str" cm="1">
        <f t="array" ref="L9790">_xlfn.IFS(Table1[[#This Row],[score]]&gt;70,"high",Table1[[#This Row],[score]]&gt;50,"medium",Table1[[#This Row],[score]]&lt;=50,"low")</f>
        <v>medium</v>
      </c>
    </row>
    <row r="9791" spans="1:12" x14ac:dyDescent="0.3">
      <c r="A9791" t="s">
        <v>9393</v>
      </c>
      <c r="B9791" s="1">
        <v>40534</v>
      </c>
      <c r="C9791">
        <v>73</v>
      </c>
      <c r="D9791" t="s">
        <v>9</v>
      </c>
      <c r="E9791" t="s">
        <v>74</v>
      </c>
      <c r="F9791">
        <v>87600000</v>
      </c>
      <c r="G9791">
        <v>830669408</v>
      </c>
      <c r="H9791" t="s">
        <v>75</v>
      </c>
      <c r="I9791">
        <f>YEAR(Table1[[#This Row],[date]])</f>
        <v>2010</v>
      </c>
      <c r="J9791">
        <f>Table1[[#This Row],[revenue]]-Table1[[#This Row],[budget_x]]</f>
        <v>743069408</v>
      </c>
      <c r="K9791" s="7">
        <f>Table1[[#This Row],[profit /loss ]]/Table1[[#This Row],[budget_x]]</f>
        <v>8.4825274885844753</v>
      </c>
      <c r="L9791" t="str" cm="1">
        <f t="array" ref="L9791">_xlfn.IFS(Table1[[#This Row],[score]]&gt;70,"high",Table1[[#This Row],[score]]&gt;50,"medium",Table1[[#This Row],[score]]&lt;=50,"low")</f>
        <v>high</v>
      </c>
    </row>
    <row r="9792" spans="1:12" x14ac:dyDescent="0.3">
      <c r="A9792" t="s">
        <v>9394</v>
      </c>
      <c r="B9792" s="1">
        <v>44846</v>
      </c>
      <c r="C9792">
        <v>55</v>
      </c>
      <c r="D9792" t="s">
        <v>9</v>
      </c>
      <c r="E9792" t="s">
        <v>171</v>
      </c>
      <c r="F9792">
        <v>14470000</v>
      </c>
      <c r="G9792">
        <v>15493044.4</v>
      </c>
      <c r="H9792" t="s">
        <v>184</v>
      </c>
      <c r="I9792">
        <f>YEAR(Table1[[#This Row],[date]])</f>
        <v>2022</v>
      </c>
      <c r="J9792">
        <f>Table1[[#This Row],[revenue]]-Table1[[#This Row],[budget_x]]</f>
        <v>1023044.4000000004</v>
      </c>
      <c r="K9792" s="7">
        <f>Table1[[#This Row],[profit /loss ]]/Table1[[#This Row],[budget_x]]</f>
        <v>7.0701064270905348E-2</v>
      </c>
      <c r="L9792" t="str" cm="1">
        <f t="array" ref="L9792">_xlfn.IFS(Table1[[#This Row],[score]]&gt;70,"high",Table1[[#This Row],[score]]&gt;50,"medium",Table1[[#This Row],[score]]&lt;=50,"low")</f>
        <v>medium</v>
      </c>
    </row>
    <row r="9793" spans="1:12" x14ac:dyDescent="0.3">
      <c r="A9793" t="s">
        <v>9395</v>
      </c>
      <c r="B9793" s="1">
        <v>39392</v>
      </c>
      <c r="C9793">
        <v>67</v>
      </c>
      <c r="D9793" t="s">
        <v>9</v>
      </c>
      <c r="E9793" t="s">
        <v>10</v>
      </c>
      <c r="F9793">
        <v>112800000</v>
      </c>
      <c r="G9793">
        <v>356126924.80000001</v>
      </c>
      <c r="H9793" t="s">
        <v>17</v>
      </c>
      <c r="I9793">
        <f>YEAR(Table1[[#This Row],[date]])</f>
        <v>2007</v>
      </c>
      <c r="J9793">
        <f>Table1[[#This Row],[revenue]]-Table1[[#This Row],[budget_x]]</f>
        <v>243326924.80000001</v>
      </c>
      <c r="K9793" s="7">
        <f>Table1[[#This Row],[profit /loss ]]/Table1[[#This Row],[budget_x]]</f>
        <v>2.1571535886524824</v>
      </c>
      <c r="L9793" t="str" cm="1">
        <f t="array" ref="L9793">_xlfn.IFS(Table1[[#This Row],[score]]&gt;70,"high",Table1[[#This Row],[score]]&gt;50,"medium",Table1[[#This Row],[score]]&lt;=50,"low")</f>
        <v>medium</v>
      </c>
    </row>
    <row r="9794" spans="1:12" x14ac:dyDescent="0.3">
      <c r="A9794" t="s">
        <v>9396</v>
      </c>
      <c r="B9794" s="1">
        <v>43356</v>
      </c>
      <c r="C9794">
        <v>63</v>
      </c>
      <c r="D9794" t="s">
        <v>9</v>
      </c>
      <c r="E9794" t="s">
        <v>319</v>
      </c>
      <c r="F9794">
        <v>5648225.7999999998</v>
      </c>
      <c r="G9794">
        <v>84168923</v>
      </c>
      <c r="H9794" t="s">
        <v>87</v>
      </c>
      <c r="I9794">
        <f>YEAR(Table1[[#This Row],[date]])</f>
        <v>2018</v>
      </c>
      <c r="J9794">
        <f>Table1[[#This Row],[revenue]]-Table1[[#This Row],[budget_x]]</f>
        <v>78520697.200000003</v>
      </c>
      <c r="K9794" s="7">
        <f>Table1[[#This Row],[profit /loss ]]/Table1[[#This Row],[budget_x]]</f>
        <v>13.901833952884816</v>
      </c>
      <c r="L9794" t="str" cm="1">
        <f t="array" ref="L9794">_xlfn.IFS(Table1[[#This Row],[score]]&gt;70,"high",Table1[[#This Row],[score]]&gt;50,"medium",Table1[[#This Row],[score]]&lt;=50,"low")</f>
        <v>medium</v>
      </c>
    </row>
    <row r="9795" spans="1:12" x14ac:dyDescent="0.3">
      <c r="A9795" t="s">
        <v>4327</v>
      </c>
      <c r="B9795" s="1">
        <v>36398</v>
      </c>
      <c r="C9795">
        <v>43</v>
      </c>
      <c r="D9795" t="s">
        <v>9</v>
      </c>
      <c r="E9795" t="s">
        <v>10</v>
      </c>
      <c r="F9795">
        <v>150000000</v>
      </c>
      <c r="G9795">
        <v>195080579</v>
      </c>
      <c r="H9795" t="s">
        <v>11</v>
      </c>
      <c r="I9795">
        <f>YEAR(Table1[[#This Row],[date]])</f>
        <v>1999</v>
      </c>
      <c r="J9795">
        <f>Table1[[#This Row],[revenue]]-Table1[[#This Row],[budget_x]]</f>
        <v>45080579</v>
      </c>
      <c r="K9795" s="7">
        <f>Table1[[#This Row],[profit /loss ]]/Table1[[#This Row],[budget_x]]</f>
        <v>0.30053719333333334</v>
      </c>
      <c r="L9795" t="str" cm="1">
        <f t="array" ref="L9795">_xlfn.IFS(Table1[[#This Row],[score]]&gt;70,"high",Table1[[#This Row],[score]]&gt;50,"medium",Table1[[#This Row],[score]]&lt;=50,"low")</f>
        <v>low</v>
      </c>
    </row>
    <row r="9796" spans="1:12" x14ac:dyDescent="0.3">
      <c r="A9796" t="s">
        <v>9397</v>
      </c>
      <c r="B9796" s="1">
        <v>42995</v>
      </c>
      <c r="C9796">
        <v>67</v>
      </c>
      <c r="D9796" t="s">
        <v>9</v>
      </c>
      <c r="E9796" t="s">
        <v>10</v>
      </c>
      <c r="F9796">
        <v>145400000</v>
      </c>
      <c r="G9796">
        <v>524420200.60000002</v>
      </c>
      <c r="H9796" t="s">
        <v>655</v>
      </c>
      <c r="I9796">
        <f>YEAR(Table1[[#This Row],[date]])</f>
        <v>2017</v>
      </c>
      <c r="J9796">
        <f>Table1[[#This Row],[revenue]]-Table1[[#This Row],[budget_x]]</f>
        <v>379020200.60000002</v>
      </c>
      <c r="K9796" s="7">
        <f>Table1[[#This Row],[profit /loss ]]/Table1[[#This Row],[budget_x]]</f>
        <v>2.6067414071526822</v>
      </c>
      <c r="L9796" t="str" cm="1">
        <f t="array" ref="L9796">_xlfn.IFS(Table1[[#This Row],[score]]&gt;70,"high",Table1[[#This Row],[score]]&gt;50,"medium",Table1[[#This Row],[score]]&lt;=50,"low")</f>
        <v>medium</v>
      </c>
    </row>
    <row r="9797" spans="1:12" x14ac:dyDescent="0.3">
      <c r="A9797" t="s">
        <v>9398</v>
      </c>
      <c r="B9797" s="1">
        <v>30435</v>
      </c>
      <c r="C9797">
        <v>66</v>
      </c>
      <c r="D9797" t="s">
        <v>9</v>
      </c>
      <c r="E9797" t="s">
        <v>10</v>
      </c>
      <c r="F9797">
        <v>39677129</v>
      </c>
      <c r="G9797">
        <v>5979292</v>
      </c>
      <c r="H9797" t="s">
        <v>17</v>
      </c>
      <c r="I9797">
        <f>YEAR(Table1[[#This Row],[date]])</f>
        <v>1983</v>
      </c>
      <c r="J9797">
        <f>Table1[[#This Row],[revenue]]-Table1[[#This Row],[budget_x]]</f>
        <v>-33697837</v>
      </c>
      <c r="K9797" s="7">
        <f>Table1[[#This Row],[profit /loss ]]/Table1[[#This Row],[budget_x]]</f>
        <v>-0.84930129395198928</v>
      </c>
      <c r="L9797" t="str" cm="1">
        <f t="array" ref="L9797">_xlfn.IFS(Table1[[#This Row],[score]]&gt;70,"high",Table1[[#This Row],[score]]&gt;50,"medium",Table1[[#This Row],[score]]&lt;=50,"low")</f>
        <v>medium</v>
      </c>
    </row>
    <row r="9798" spans="1:12" x14ac:dyDescent="0.3">
      <c r="A9798" t="s">
        <v>9399</v>
      </c>
      <c r="B9798" s="1">
        <v>44491</v>
      </c>
      <c r="C9798">
        <v>40</v>
      </c>
      <c r="D9798" t="s">
        <v>9</v>
      </c>
      <c r="E9798" t="s">
        <v>69</v>
      </c>
      <c r="F9798">
        <v>101800000</v>
      </c>
      <c r="G9798">
        <v>567601271.20000005</v>
      </c>
      <c r="H9798" t="s">
        <v>143</v>
      </c>
      <c r="I9798">
        <f>YEAR(Table1[[#This Row],[date]])</f>
        <v>2021</v>
      </c>
      <c r="J9798">
        <f>Table1[[#This Row],[revenue]]-Table1[[#This Row],[budget_x]]</f>
        <v>465801271.20000005</v>
      </c>
      <c r="K9798" s="7">
        <f>Table1[[#This Row],[profit /loss ]]/Table1[[#This Row],[budget_x]]</f>
        <v>4.5756509941060912</v>
      </c>
      <c r="L9798" t="str" cm="1">
        <f t="array" ref="L9798">_xlfn.IFS(Table1[[#This Row],[score]]&gt;70,"high",Table1[[#This Row],[score]]&gt;50,"medium",Table1[[#This Row],[score]]&lt;=50,"low")</f>
        <v>low</v>
      </c>
    </row>
    <row r="9799" spans="1:12" x14ac:dyDescent="0.3">
      <c r="A9799" t="s">
        <v>9400</v>
      </c>
      <c r="B9799" s="1">
        <v>44216</v>
      </c>
      <c r="C9799">
        <v>61</v>
      </c>
      <c r="D9799" t="s">
        <v>9</v>
      </c>
      <c r="E9799" t="s">
        <v>10</v>
      </c>
      <c r="F9799">
        <v>112600000</v>
      </c>
      <c r="G9799">
        <v>404617444.60000002</v>
      </c>
      <c r="H9799" t="s">
        <v>17</v>
      </c>
      <c r="I9799">
        <f>YEAR(Table1[[#This Row],[date]])</f>
        <v>2021</v>
      </c>
      <c r="J9799">
        <f>Table1[[#This Row],[revenue]]-Table1[[#This Row],[budget_x]]</f>
        <v>292017444.60000002</v>
      </c>
      <c r="K9799" s="7">
        <f>Table1[[#This Row],[profit /loss ]]/Table1[[#This Row],[budget_x]]</f>
        <v>2.5934053694493784</v>
      </c>
      <c r="L9799" t="str" cm="1">
        <f t="array" ref="L9799">_xlfn.IFS(Table1[[#This Row],[score]]&gt;70,"high",Table1[[#This Row],[score]]&gt;50,"medium",Table1[[#This Row],[score]]&lt;=50,"low")</f>
        <v>medium</v>
      </c>
    </row>
    <row r="9800" spans="1:12" x14ac:dyDescent="0.3">
      <c r="A9800" t="s">
        <v>9401</v>
      </c>
      <c r="B9800" s="1">
        <v>29304</v>
      </c>
      <c r="C9800">
        <v>42</v>
      </c>
      <c r="D9800" t="s">
        <v>9</v>
      </c>
      <c r="E9800" t="s">
        <v>95</v>
      </c>
      <c r="F9800">
        <v>61100000</v>
      </c>
      <c r="G9800">
        <v>431483072</v>
      </c>
      <c r="H9800" t="s">
        <v>96</v>
      </c>
      <c r="I9800">
        <f>YEAR(Table1[[#This Row],[date]])</f>
        <v>1980</v>
      </c>
      <c r="J9800">
        <f>Table1[[#This Row],[revenue]]-Table1[[#This Row],[budget_x]]</f>
        <v>370383072</v>
      </c>
      <c r="K9800" s="7">
        <f>Table1[[#This Row],[profit /loss ]]/Table1[[#This Row],[budget_x]]</f>
        <v>6.0619160720130933</v>
      </c>
      <c r="L9800" t="str" cm="1">
        <f t="array" ref="L9800">_xlfn.IFS(Table1[[#This Row],[score]]&gt;70,"high",Table1[[#This Row],[score]]&gt;50,"medium",Table1[[#This Row],[score]]&lt;=50,"low")</f>
        <v>low</v>
      </c>
    </row>
    <row r="9801" spans="1:12" x14ac:dyDescent="0.3">
      <c r="A9801" t="s">
        <v>9402</v>
      </c>
      <c r="B9801" s="1">
        <v>40955</v>
      </c>
      <c r="C9801">
        <v>76</v>
      </c>
      <c r="D9801" t="s">
        <v>9</v>
      </c>
      <c r="E9801" t="s">
        <v>10</v>
      </c>
      <c r="F9801">
        <v>121000000</v>
      </c>
      <c r="G9801">
        <v>681749088.39999998</v>
      </c>
      <c r="H9801" t="s">
        <v>17</v>
      </c>
      <c r="I9801">
        <f>YEAR(Table1[[#This Row],[date]])</f>
        <v>2012</v>
      </c>
      <c r="J9801">
        <f>Table1[[#This Row],[revenue]]-Table1[[#This Row],[budget_x]]</f>
        <v>560749088.39999998</v>
      </c>
      <c r="K9801" s="7">
        <f>Table1[[#This Row],[profit /loss ]]/Table1[[#This Row],[budget_x]]</f>
        <v>4.6342899867768592</v>
      </c>
      <c r="L9801" t="str" cm="1">
        <f t="array" ref="L9801">_xlfn.IFS(Table1[[#This Row],[score]]&gt;70,"high",Table1[[#This Row],[score]]&gt;50,"medium",Table1[[#This Row],[score]]&lt;=50,"low")</f>
        <v>high</v>
      </c>
    </row>
    <row r="9802" spans="1:12" x14ac:dyDescent="0.3">
      <c r="A9802" t="s">
        <v>9403</v>
      </c>
      <c r="B9802" s="1">
        <v>29581</v>
      </c>
      <c r="C9802">
        <v>53</v>
      </c>
      <c r="D9802" t="s">
        <v>9</v>
      </c>
      <c r="E9802" t="s">
        <v>10</v>
      </c>
      <c r="F9802">
        <v>2000000</v>
      </c>
      <c r="G9802">
        <v>11000000</v>
      </c>
      <c r="H9802" t="s">
        <v>11</v>
      </c>
      <c r="I9802">
        <f>YEAR(Table1[[#This Row],[date]])</f>
        <v>1980</v>
      </c>
      <c r="J9802">
        <f>Table1[[#This Row],[revenue]]-Table1[[#This Row],[budget_x]]</f>
        <v>9000000</v>
      </c>
      <c r="K9802" s="7">
        <f>Table1[[#This Row],[profit /loss ]]/Table1[[#This Row],[budget_x]]</f>
        <v>4.5</v>
      </c>
      <c r="L9802" t="str" cm="1">
        <f t="array" ref="L9802">_xlfn.IFS(Table1[[#This Row],[score]]&gt;70,"high",Table1[[#This Row],[score]]&gt;50,"medium",Table1[[#This Row],[score]]&lt;=50,"low")</f>
        <v>medium</v>
      </c>
    </row>
    <row r="9803" spans="1:12" x14ac:dyDescent="0.3">
      <c r="A9803" t="s">
        <v>9404</v>
      </c>
      <c r="B9803" s="1">
        <v>30909</v>
      </c>
      <c r="C9803">
        <v>60</v>
      </c>
      <c r="D9803" t="s">
        <v>9</v>
      </c>
      <c r="E9803" t="s">
        <v>10</v>
      </c>
      <c r="F9803">
        <v>73600000</v>
      </c>
      <c r="G9803">
        <v>647435269.60000002</v>
      </c>
      <c r="H9803" t="s">
        <v>17</v>
      </c>
      <c r="I9803">
        <f>YEAR(Table1[[#This Row],[date]])</f>
        <v>1984</v>
      </c>
      <c r="J9803">
        <f>Table1[[#This Row],[revenue]]-Table1[[#This Row],[budget_x]]</f>
        <v>573835269.60000002</v>
      </c>
      <c r="K9803" s="7">
        <f>Table1[[#This Row],[profit /loss ]]/Table1[[#This Row],[budget_x]]</f>
        <v>7.7966748586956527</v>
      </c>
      <c r="L9803" t="str" cm="1">
        <f t="array" ref="L9803">_xlfn.IFS(Table1[[#This Row],[score]]&gt;70,"high",Table1[[#This Row],[score]]&gt;50,"medium",Table1[[#This Row],[score]]&lt;=50,"low")</f>
        <v>medium</v>
      </c>
    </row>
    <row r="9804" spans="1:12" x14ac:dyDescent="0.3">
      <c r="A9804" t="s">
        <v>9405</v>
      </c>
      <c r="B9804" s="1">
        <v>31030</v>
      </c>
      <c r="C9804">
        <v>80</v>
      </c>
      <c r="D9804" t="s">
        <v>9</v>
      </c>
      <c r="E9804" t="s">
        <v>10</v>
      </c>
      <c r="F9804">
        <v>910000</v>
      </c>
      <c r="G9804">
        <v>9600000</v>
      </c>
      <c r="H9804" t="s">
        <v>11</v>
      </c>
      <c r="I9804">
        <f>YEAR(Table1[[#This Row],[date]])</f>
        <v>1984</v>
      </c>
      <c r="J9804">
        <f>Table1[[#This Row],[revenue]]-Table1[[#This Row],[budget_x]]</f>
        <v>8690000</v>
      </c>
      <c r="K9804" s="7">
        <f>Table1[[#This Row],[profit /loss ]]/Table1[[#This Row],[budget_x]]</f>
        <v>9.5494505494505493</v>
      </c>
      <c r="L9804" t="str" cm="1">
        <f t="array" ref="L9804">_xlfn.IFS(Table1[[#This Row],[score]]&gt;70,"high",Table1[[#This Row],[score]]&gt;50,"medium",Table1[[#This Row],[score]]&lt;=50,"low")</f>
        <v>high</v>
      </c>
    </row>
    <row r="9805" spans="1:12" x14ac:dyDescent="0.3">
      <c r="A9805" t="s">
        <v>9406</v>
      </c>
      <c r="B9805" s="1">
        <v>44063</v>
      </c>
      <c r="C9805">
        <v>66</v>
      </c>
      <c r="D9805" t="s">
        <v>9</v>
      </c>
      <c r="E9805" t="s">
        <v>10</v>
      </c>
      <c r="F9805">
        <v>20451500</v>
      </c>
      <c r="G9805">
        <v>106270</v>
      </c>
      <c r="H9805" t="s">
        <v>11</v>
      </c>
      <c r="I9805">
        <f>YEAR(Table1[[#This Row],[date]])</f>
        <v>2020</v>
      </c>
      <c r="J9805">
        <f>Table1[[#This Row],[revenue]]-Table1[[#This Row],[budget_x]]</f>
        <v>-20345230</v>
      </c>
      <c r="K9805" s="7">
        <f>Table1[[#This Row],[profit /loss ]]/Table1[[#This Row],[budget_x]]</f>
        <v>-0.99480380412194702</v>
      </c>
      <c r="L9805" t="str" cm="1">
        <f t="array" ref="L9805">_xlfn.IFS(Table1[[#This Row],[score]]&gt;70,"high",Table1[[#This Row],[score]]&gt;50,"medium",Table1[[#This Row],[score]]&lt;=50,"low")</f>
        <v>medium</v>
      </c>
    </row>
    <row r="9806" spans="1:12" x14ac:dyDescent="0.3">
      <c r="A9806" t="s">
        <v>9407</v>
      </c>
      <c r="B9806" s="1">
        <v>43348</v>
      </c>
      <c r="C9806">
        <v>61</v>
      </c>
      <c r="D9806" t="s">
        <v>9</v>
      </c>
      <c r="E9806" t="s">
        <v>10</v>
      </c>
      <c r="F9806">
        <v>6600000</v>
      </c>
      <c r="G9806">
        <v>217427</v>
      </c>
      <c r="H9806" t="s">
        <v>11</v>
      </c>
      <c r="I9806">
        <f>YEAR(Table1[[#This Row],[date]])</f>
        <v>2018</v>
      </c>
      <c r="J9806">
        <f>Table1[[#This Row],[revenue]]-Table1[[#This Row],[budget_x]]</f>
        <v>-6382573</v>
      </c>
      <c r="K9806" s="7">
        <f>Table1[[#This Row],[profit /loss ]]/Table1[[#This Row],[budget_x]]</f>
        <v>-0.96705651515151514</v>
      </c>
      <c r="L9806" t="str" cm="1">
        <f t="array" ref="L9806">_xlfn.IFS(Table1[[#This Row],[score]]&gt;70,"high",Table1[[#This Row],[score]]&gt;50,"medium",Table1[[#This Row],[score]]&lt;=50,"low")</f>
        <v>medium</v>
      </c>
    </row>
    <row r="9807" spans="1:12" x14ac:dyDescent="0.3">
      <c r="A9807" t="s">
        <v>9408</v>
      </c>
      <c r="B9807" s="1">
        <v>38446</v>
      </c>
      <c r="C9807">
        <v>63</v>
      </c>
      <c r="D9807" t="s">
        <v>9</v>
      </c>
      <c r="E9807" t="s">
        <v>10</v>
      </c>
      <c r="F9807">
        <v>90000000</v>
      </c>
      <c r="G9807">
        <v>162753837</v>
      </c>
      <c r="H9807" t="s">
        <v>11</v>
      </c>
      <c r="I9807">
        <f>YEAR(Table1[[#This Row],[date]])</f>
        <v>2005</v>
      </c>
      <c r="J9807">
        <f>Table1[[#This Row],[revenue]]-Table1[[#This Row],[budget_x]]</f>
        <v>72753837</v>
      </c>
      <c r="K9807" s="7">
        <f>Table1[[#This Row],[profit /loss ]]/Table1[[#This Row],[budget_x]]</f>
        <v>0.80837596666666667</v>
      </c>
      <c r="L9807" t="str" cm="1">
        <f t="array" ref="L9807">_xlfn.IFS(Table1[[#This Row],[score]]&gt;70,"high",Table1[[#This Row],[score]]&gt;50,"medium",Table1[[#This Row],[score]]&lt;=50,"low")</f>
        <v>medium</v>
      </c>
    </row>
    <row r="9808" spans="1:12" x14ac:dyDescent="0.3">
      <c r="A9808" t="s">
        <v>9409</v>
      </c>
      <c r="B9808" s="1">
        <v>42436</v>
      </c>
      <c r="C9808">
        <v>40</v>
      </c>
      <c r="D9808" t="s">
        <v>9</v>
      </c>
      <c r="E9808" t="s">
        <v>74</v>
      </c>
      <c r="F9808">
        <v>76800000</v>
      </c>
      <c r="G9808">
        <v>858637629</v>
      </c>
      <c r="H9808" t="s">
        <v>75</v>
      </c>
      <c r="I9808">
        <f>YEAR(Table1[[#This Row],[date]])</f>
        <v>2016</v>
      </c>
      <c r="J9808">
        <f>Table1[[#This Row],[revenue]]-Table1[[#This Row],[budget_x]]</f>
        <v>781837629</v>
      </c>
      <c r="K9808" s="7">
        <f>Table1[[#This Row],[profit /loss ]]/Table1[[#This Row],[budget_x]]</f>
        <v>10.1801774609375</v>
      </c>
      <c r="L9808" t="str" cm="1">
        <f t="array" ref="L9808">_xlfn.IFS(Table1[[#This Row],[score]]&gt;70,"high",Table1[[#This Row],[score]]&gt;50,"medium",Table1[[#This Row],[score]]&lt;=50,"low")</f>
        <v>low</v>
      </c>
    </row>
    <row r="9809" spans="1:12" x14ac:dyDescent="0.3">
      <c r="A9809" t="s">
        <v>9410</v>
      </c>
      <c r="B9809" s="1">
        <v>41072</v>
      </c>
      <c r="C9809">
        <v>69</v>
      </c>
      <c r="D9809" t="s">
        <v>9</v>
      </c>
      <c r="E9809" t="s">
        <v>10</v>
      </c>
      <c r="F9809">
        <v>3500000</v>
      </c>
      <c r="G9809">
        <v>275386400.19999999</v>
      </c>
      <c r="H9809" t="s">
        <v>17</v>
      </c>
      <c r="I9809">
        <f>YEAR(Table1[[#This Row],[date]])</f>
        <v>2012</v>
      </c>
      <c r="J9809">
        <f>Table1[[#This Row],[revenue]]-Table1[[#This Row],[budget_x]]</f>
        <v>271886400.19999999</v>
      </c>
      <c r="K9809" s="7">
        <f>Table1[[#This Row],[profit /loss ]]/Table1[[#This Row],[budget_x]]</f>
        <v>77.681828628571424</v>
      </c>
      <c r="L9809" t="str" cm="1">
        <f t="array" ref="L9809">_xlfn.IFS(Table1[[#This Row],[score]]&gt;70,"high",Table1[[#This Row],[score]]&gt;50,"medium",Table1[[#This Row],[score]]&lt;=50,"low")</f>
        <v>medium</v>
      </c>
    </row>
    <row r="9810" spans="1:12" x14ac:dyDescent="0.3">
      <c r="A9810" t="s">
        <v>9411</v>
      </c>
      <c r="B9810" s="1">
        <v>39443</v>
      </c>
      <c r="C9810">
        <v>72</v>
      </c>
      <c r="D9810" t="s">
        <v>9</v>
      </c>
      <c r="E9810" t="s">
        <v>10</v>
      </c>
      <c r="F9810">
        <v>15000000</v>
      </c>
      <c r="G9810">
        <v>30261293</v>
      </c>
      <c r="H9810" t="s">
        <v>17</v>
      </c>
      <c r="I9810">
        <f>YEAR(Table1[[#This Row],[date]])</f>
        <v>2007</v>
      </c>
      <c r="J9810">
        <f>Table1[[#This Row],[revenue]]-Table1[[#This Row],[budget_x]]</f>
        <v>15261293</v>
      </c>
      <c r="K9810" s="7">
        <f>Table1[[#This Row],[profit /loss ]]/Table1[[#This Row],[budget_x]]</f>
        <v>1.0174195333333333</v>
      </c>
      <c r="L9810" t="str" cm="1">
        <f t="array" ref="L9810">_xlfn.IFS(Table1[[#This Row],[score]]&gt;70,"high",Table1[[#This Row],[score]]&gt;50,"medium",Table1[[#This Row],[score]]&lt;=50,"low")</f>
        <v>high</v>
      </c>
    </row>
    <row r="9811" spans="1:12" x14ac:dyDescent="0.3">
      <c r="A9811" t="s">
        <v>9412</v>
      </c>
      <c r="B9811" s="1">
        <v>41869</v>
      </c>
      <c r="C9811">
        <v>68</v>
      </c>
      <c r="D9811" t="s">
        <v>9</v>
      </c>
      <c r="E9811" t="s">
        <v>10</v>
      </c>
      <c r="F9811">
        <v>20000000</v>
      </c>
      <c r="G9811">
        <v>71232214</v>
      </c>
      <c r="H9811" t="s">
        <v>11</v>
      </c>
      <c r="I9811">
        <f>YEAR(Table1[[#This Row],[date]])</f>
        <v>2014</v>
      </c>
      <c r="J9811">
        <f>Table1[[#This Row],[revenue]]-Table1[[#This Row],[budget_x]]</f>
        <v>51232214</v>
      </c>
      <c r="K9811" s="7">
        <f>Table1[[#This Row],[profit /loss ]]/Table1[[#This Row],[budget_x]]</f>
        <v>2.5616107000000001</v>
      </c>
      <c r="L9811" t="str" cm="1">
        <f t="array" ref="L9811">_xlfn.IFS(Table1[[#This Row],[score]]&gt;70,"high",Table1[[#This Row],[score]]&gt;50,"medium",Table1[[#This Row],[score]]&lt;=50,"low")</f>
        <v>medium</v>
      </c>
    </row>
    <row r="9812" spans="1:12" x14ac:dyDescent="0.3">
      <c r="A9812" t="s">
        <v>9413</v>
      </c>
      <c r="B9812" s="1">
        <v>43225</v>
      </c>
      <c r="C9812">
        <v>56</v>
      </c>
      <c r="D9812" t="s">
        <v>9</v>
      </c>
      <c r="E9812" t="s">
        <v>10</v>
      </c>
      <c r="F9812">
        <v>141600000</v>
      </c>
      <c r="G9812">
        <v>522659686.19999999</v>
      </c>
      <c r="H9812" t="s">
        <v>17</v>
      </c>
      <c r="I9812">
        <f>YEAR(Table1[[#This Row],[date]])</f>
        <v>2018</v>
      </c>
      <c r="J9812">
        <f>Table1[[#This Row],[revenue]]-Table1[[#This Row],[budget_x]]</f>
        <v>381059686.19999999</v>
      </c>
      <c r="K9812" s="7">
        <f>Table1[[#This Row],[profit /loss ]]/Table1[[#This Row],[budget_x]]</f>
        <v>2.6910994788135594</v>
      </c>
      <c r="L9812" t="str" cm="1">
        <f t="array" ref="L9812">_xlfn.IFS(Table1[[#This Row],[score]]&gt;70,"high",Table1[[#This Row],[score]]&gt;50,"medium",Table1[[#This Row],[score]]&lt;=50,"low")</f>
        <v>medium</v>
      </c>
    </row>
    <row r="9813" spans="1:12" x14ac:dyDescent="0.3">
      <c r="A9813" t="s">
        <v>9414</v>
      </c>
      <c r="B9813" s="1">
        <v>42329</v>
      </c>
      <c r="C9813">
        <v>67</v>
      </c>
      <c r="D9813" t="s">
        <v>9</v>
      </c>
      <c r="E9813" t="s">
        <v>69</v>
      </c>
      <c r="F9813">
        <v>57700000</v>
      </c>
      <c r="G9813">
        <v>1928616</v>
      </c>
      <c r="H9813" t="s">
        <v>143</v>
      </c>
      <c r="I9813">
        <f>YEAR(Table1[[#This Row],[date]])</f>
        <v>2015</v>
      </c>
      <c r="J9813">
        <f>Table1[[#This Row],[revenue]]-Table1[[#This Row],[budget_x]]</f>
        <v>-55771384</v>
      </c>
      <c r="K9813" s="7">
        <f>Table1[[#This Row],[profit /loss ]]/Table1[[#This Row],[budget_x]]</f>
        <v>-0.96657511265164642</v>
      </c>
      <c r="L9813" t="str" cm="1">
        <f t="array" ref="L9813">_xlfn.IFS(Table1[[#This Row],[score]]&gt;70,"high",Table1[[#This Row],[score]]&gt;50,"medium",Table1[[#This Row],[score]]&lt;=50,"low")</f>
        <v>medium</v>
      </c>
    </row>
    <row r="9814" spans="1:12" x14ac:dyDescent="0.3">
      <c r="A9814" t="s">
        <v>9415</v>
      </c>
      <c r="B9814" s="1">
        <v>44347</v>
      </c>
      <c r="C9814">
        <v>75</v>
      </c>
      <c r="D9814" t="s">
        <v>9</v>
      </c>
      <c r="E9814" t="s">
        <v>10</v>
      </c>
      <c r="F9814">
        <v>127200000</v>
      </c>
      <c r="G9814">
        <v>564158441.39999998</v>
      </c>
      <c r="H9814" t="s">
        <v>11</v>
      </c>
      <c r="I9814">
        <f>YEAR(Table1[[#This Row],[date]])</f>
        <v>2021</v>
      </c>
      <c r="J9814">
        <f>Table1[[#This Row],[revenue]]-Table1[[#This Row],[budget_x]]</f>
        <v>436958441.39999998</v>
      </c>
      <c r="K9814" s="7">
        <f>Table1[[#This Row],[profit /loss ]]/Table1[[#This Row],[budget_x]]</f>
        <v>3.4352078726415094</v>
      </c>
      <c r="L9814" t="str" cm="1">
        <f t="array" ref="L9814">_xlfn.IFS(Table1[[#This Row],[score]]&gt;70,"high",Table1[[#This Row],[score]]&gt;50,"medium",Table1[[#This Row],[score]]&lt;=50,"low")</f>
        <v>high</v>
      </c>
    </row>
    <row r="9815" spans="1:12" x14ac:dyDescent="0.3">
      <c r="A9815" t="s">
        <v>9416</v>
      </c>
      <c r="B9815" s="1">
        <v>29512</v>
      </c>
      <c r="C9815">
        <v>58</v>
      </c>
      <c r="D9815" t="s">
        <v>9</v>
      </c>
      <c r="E9815" t="s">
        <v>10</v>
      </c>
      <c r="F9815">
        <v>3000000</v>
      </c>
      <c r="G9815">
        <v>6342668</v>
      </c>
      <c r="H9815" t="s">
        <v>17</v>
      </c>
      <c r="I9815">
        <f>YEAR(Table1[[#This Row],[date]])</f>
        <v>1980</v>
      </c>
      <c r="J9815">
        <f>Table1[[#This Row],[revenue]]-Table1[[#This Row],[budget_x]]</f>
        <v>3342668</v>
      </c>
      <c r="K9815" s="7">
        <f>Table1[[#This Row],[profit /loss ]]/Table1[[#This Row],[budget_x]]</f>
        <v>1.1142226666666666</v>
      </c>
      <c r="L9815" t="str" cm="1">
        <f t="array" ref="L9815">_xlfn.IFS(Table1[[#This Row],[score]]&gt;70,"high",Table1[[#This Row],[score]]&gt;50,"medium",Table1[[#This Row],[score]]&lt;=50,"low")</f>
        <v>medium</v>
      </c>
    </row>
    <row r="9816" spans="1:12" x14ac:dyDescent="0.3">
      <c r="A9816" t="s">
        <v>9417</v>
      </c>
      <c r="B9816" s="1">
        <v>38945</v>
      </c>
      <c r="C9816">
        <v>71</v>
      </c>
      <c r="D9816" t="s">
        <v>9</v>
      </c>
      <c r="E9816" t="s">
        <v>171</v>
      </c>
      <c r="F9816">
        <v>6000000</v>
      </c>
      <c r="G9816">
        <v>9524340</v>
      </c>
      <c r="H9816" t="s">
        <v>184</v>
      </c>
      <c r="I9816">
        <f>YEAR(Table1[[#This Row],[date]])</f>
        <v>2006</v>
      </c>
      <c r="J9816">
        <f>Table1[[#This Row],[revenue]]-Table1[[#This Row],[budget_x]]</f>
        <v>3524340</v>
      </c>
      <c r="K9816" s="7">
        <f>Table1[[#This Row],[profit /loss ]]/Table1[[#This Row],[budget_x]]</f>
        <v>0.58738999999999997</v>
      </c>
      <c r="L9816" t="str" cm="1">
        <f t="array" ref="L9816">_xlfn.IFS(Table1[[#This Row],[score]]&gt;70,"high",Table1[[#This Row],[score]]&gt;50,"medium",Table1[[#This Row],[score]]&lt;=50,"low")</f>
        <v>high</v>
      </c>
    </row>
    <row r="9817" spans="1:12" x14ac:dyDescent="0.3">
      <c r="A9817" t="s">
        <v>9418</v>
      </c>
      <c r="B9817" s="1">
        <v>44075</v>
      </c>
      <c r="C9817">
        <v>56</v>
      </c>
      <c r="D9817" t="s">
        <v>9</v>
      </c>
      <c r="E9817" t="s">
        <v>10</v>
      </c>
      <c r="F9817">
        <v>141600000</v>
      </c>
      <c r="G9817">
        <v>522659686.19999999</v>
      </c>
      <c r="H9817" t="s">
        <v>17</v>
      </c>
      <c r="I9817">
        <f>YEAR(Table1[[#This Row],[date]])</f>
        <v>2020</v>
      </c>
      <c r="J9817">
        <f>Table1[[#This Row],[revenue]]-Table1[[#This Row],[budget_x]]</f>
        <v>381059686.19999999</v>
      </c>
      <c r="K9817" s="7">
        <f>Table1[[#This Row],[profit /loss ]]/Table1[[#This Row],[budget_x]]</f>
        <v>2.6910994788135594</v>
      </c>
      <c r="L9817" t="str" cm="1">
        <f t="array" ref="L9817">_xlfn.IFS(Table1[[#This Row],[score]]&gt;70,"high",Table1[[#This Row],[score]]&gt;50,"medium",Table1[[#This Row],[score]]&lt;=50,"low")</f>
        <v>medium</v>
      </c>
    </row>
    <row r="9818" spans="1:12" x14ac:dyDescent="0.3">
      <c r="A9818" t="s">
        <v>9419</v>
      </c>
      <c r="B9818" s="1">
        <v>42402</v>
      </c>
      <c r="C9818">
        <v>71</v>
      </c>
      <c r="D9818" t="s">
        <v>9</v>
      </c>
      <c r="E9818" t="s">
        <v>10</v>
      </c>
      <c r="F9818">
        <v>68000000</v>
      </c>
      <c r="G9818">
        <v>499720701.39999998</v>
      </c>
      <c r="H9818" t="s">
        <v>11</v>
      </c>
      <c r="I9818">
        <f>YEAR(Table1[[#This Row],[date]])</f>
        <v>2016</v>
      </c>
      <c r="J9818">
        <f>Table1[[#This Row],[revenue]]-Table1[[#This Row],[budget_x]]</f>
        <v>431720701.39999998</v>
      </c>
      <c r="K9818" s="7">
        <f>Table1[[#This Row],[profit /loss ]]/Table1[[#This Row],[budget_x]]</f>
        <v>6.3488338441176468</v>
      </c>
      <c r="L9818" t="str" cm="1">
        <f t="array" ref="L9818">_xlfn.IFS(Table1[[#This Row],[score]]&gt;70,"high",Table1[[#This Row],[score]]&gt;50,"medium",Table1[[#This Row],[score]]&lt;=50,"low")</f>
        <v>high</v>
      </c>
    </row>
    <row r="9819" spans="1:12" x14ac:dyDescent="0.3">
      <c r="A9819" t="s">
        <v>9420</v>
      </c>
      <c r="B9819" s="1">
        <v>33290</v>
      </c>
      <c r="C9819">
        <v>75</v>
      </c>
      <c r="D9819" t="s">
        <v>9</v>
      </c>
      <c r="E9819" t="s">
        <v>10</v>
      </c>
      <c r="F9819">
        <v>14000000</v>
      </c>
      <c r="G9819">
        <v>5080409</v>
      </c>
      <c r="H9819" t="s">
        <v>11</v>
      </c>
      <c r="I9819">
        <f>YEAR(Table1[[#This Row],[date]])</f>
        <v>1991</v>
      </c>
      <c r="J9819">
        <f>Table1[[#This Row],[revenue]]-Table1[[#This Row],[budget_x]]</f>
        <v>-8919591</v>
      </c>
      <c r="K9819" s="7">
        <f>Table1[[#This Row],[profit /loss ]]/Table1[[#This Row],[budget_x]]</f>
        <v>-0.63711364285714289</v>
      </c>
      <c r="L9819" t="str" cm="1">
        <f t="array" ref="L9819">_xlfn.IFS(Table1[[#This Row],[score]]&gt;70,"high",Table1[[#This Row],[score]]&gt;50,"medium",Table1[[#This Row],[score]]&lt;=50,"low")</f>
        <v>high</v>
      </c>
    </row>
    <row r="9820" spans="1:12" x14ac:dyDescent="0.3">
      <c r="A9820" t="s">
        <v>9421</v>
      </c>
      <c r="B9820" s="1">
        <v>44128</v>
      </c>
      <c r="C9820">
        <v>82</v>
      </c>
      <c r="D9820" t="s">
        <v>9</v>
      </c>
      <c r="E9820" t="s">
        <v>10</v>
      </c>
      <c r="F9820">
        <v>131660000</v>
      </c>
      <c r="G9820">
        <v>517232083.39999998</v>
      </c>
      <c r="H9820" t="s">
        <v>11</v>
      </c>
      <c r="I9820">
        <f>YEAR(Table1[[#This Row],[date]])</f>
        <v>2020</v>
      </c>
      <c r="J9820">
        <f>Table1[[#This Row],[revenue]]-Table1[[#This Row],[budget_x]]</f>
        <v>385572083.39999998</v>
      </c>
      <c r="K9820" s="7">
        <f>Table1[[#This Row],[profit /loss ]]/Table1[[#This Row],[budget_x]]</f>
        <v>2.9285438508278898</v>
      </c>
      <c r="L9820" t="str" cm="1">
        <f t="array" ref="L9820">_xlfn.IFS(Table1[[#This Row],[score]]&gt;70,"high",Table1[[#This Row],[score]]&gt;50,"medium",Table1[[#This Row],[score]]&lt;=50,"low")</f>
        <v>high</v>
      </c>
    </row>
    <row r="9821" spans="1:12" x14ac:dyDescent="0.3">
      <c r="A9821" t="s">
        <v>9422</v>
      </c>
      <c r="B9821" s="1">
        <v>44343</v>
      </c>
      <c r="C9821">
        <v>75</v>
      </c>
      <c r="D9821" t="s">
        <v>9</v>
      </c>
      <c r="E9821" t="s">
        <v>10</v>
      </c>
      <c r="F9821">
        <v>65900000</v>
      </c>
      <c r="G9821">
        <v>449773351.60000002</v>
      </c>
      <c r="H9821" t="s">
        <v>25</v>
      </c>
      <c r="I9821">
        <f>YEAR(Table1[[#This Row],[date]])</f>
        <v>2021</v>
      </c>
      <c r="J9821">
        <f>Table1[[#This Row],[revenue]]-Table1[[#This Row],[budget_x]]</f>
        <v>383873351.60000002</v>
      </c>
      <c r="K9821" s="7">
        <f>Table1[[#This Row],[profit /loss ]]/Table1[[#This Row],[budget_x]]</f>
        <v>5.8250887951441586</v>
      </c>
      <c r="L9821" t="str" cm="1">
        <f t="array" ref="L9821">_xlfn.IFS(Table1[[#This Row],[score]]&gt;70,"high",Table1[[#This Row],[score]]&gt;50,"medium",Table1[[#This Row],[score]]&lt;=50,"low")</f>
        <v>high</v>
      </c>
    </row>
    <row r="9822" spans="1:12" x14ac:dyDescent="0.3">
      <c r="A9822" t="s">
        <v>9423</v>
      </c>
      <c r="B9822" s="1">
        <v>41025</v>
      </c>
      <c r="C9822">
        <v>65</v>
      </c>
      <c r="D9822" t="s">
        <v>9</v>
      </c>
      <c r="E9822" t="s">
        <v>10</v>
      </c>
      <c r="F9822">
        <v>27500000</v>
      </c>
      <c r="G9822">
        <v>31157914</v>
      </c>
      <c r="H9822" t="s">
        <v>11</v>
      </c>
      <c r="I9822">
        <f>YEAR(Table1[[#This Row],[date]])</f>
        <v>2012</v>
      </c>
      <c r="J9822">
        <f>Table1[[#This Row],[revenue]]-Table1[[#This Row],[budget_x]]</f>
        <v>3657914</v>
      </c>
      <c r="K9822" s="7">
        <f>Table1[[#This Row],[profit /loss ]]/Table1[[#This Row],[budget_x]]</f>
        <v>0.13301505454545454</v>
      </c>
      <c r="L9822" t="str" cm="1">
        <f t="array" ref="L9822">_xlfn.IFS(Table1[[#This Row],[score]]&gt;70,"high",Table1[[#This Row],[score]]&gt;50,"medium",Table1[[#This Row],[score]]&lt;=50,"low")</f>
        <v>medium</v>
      </c>
    </row>
    <row r="9823" spans="1:12" x14ac:dyDescent="0.3">
      <c r="A9823" t="s">
        <v>9424</v>
      </c>
      <c r="B9823" s="1">
        <v>44716</v>
      </c>
      <c r="C9823">
        <v>62</v>
      </c>
      <c r="D9823" t="s">
        <v>9</v>
      </c>
      <c r="E9823" t="s">
        <v>10</v>
      </c>
      <c r="F9823">
        <v>107200000</v>
      </c>
      <c r="G9823">
        <v>447551505.19999999</v>
      </c>
      <c r="H9823" t="s">
        <v>30</v>
      </c>
      <c r="I9823">
        <f>YEAR(Table1[[#This Row],[date]])</f>
        <v>2022</v>
      </c>
      <c r="J9823">
        <f>Table1[[#This Row],[revenue]]-Table1[[#This Row],[budget_x]]</f>
        <v>340351505.19999999</v>
      </c>
      <c r="K9823" s="7">
        <f>Table1[[#This Row],[profit /loss ]]/Table1[[#This Row],[budget_x]]</f>
        <v>3.1749207574626865</v>
      </c>
      <c r="L9823" t="str" cm="1">
        <f t="array" ref="L9823">_xlfn.IFS(Table1[[#This Row],[score]]&gt;70,"high",Table1[[#This Row],[score]]&gt;50,"medium",Table1[[#This Row],[score]]&lt;=50,"low")</f>
        <v>medium</v>
      </c>
    </row>
    <row r="9824" spans="1:12" x14ac:dyDescent="0.3">
      <c r="A9824" t="s">
        <v>9425</v>
      </c>
      <c r="B9824" s="1">
        <v>42503</v>
      </c>
      <c r="C9824">
        <v>56</v>
      </c>
      <c r="D9824" t="s">
        <v>9</v>
      </c>
      <c r="E9824" t="s">
        <v>10</v>
      </c>
      <c r="F9824">
        <v>18000000</v>
      </c>
      <c r="G9824">
        <v>309608</v>
      </c>
      <c r="H9824" t="s">
        <v>17</v>
      </c>
      <c r="I9824">
        <f>YEAR(Table1[[#This Row],[date]])</f>
        <v>2016</v>
      </c>
      <c r="J9824">
        <f>Table1[[#This Row],[revenue]]-Table1[[#This Row],[budget_x]]</f>
        <v>-17690392</v>
      </c>
      <c r="K9824" s="7">
        <f>Table1[[#This Row],[profit /loss ]]/Table1[[#This Row],[budget_x]]</f>
        <v>-0.98279955555555554</v>
      </c>
      <c r="L9824" t="str" cm="1">
        <f t="array" ref="L9824">_xlfn.IFS(Table1[[#This Row],[score]]&gt;70,"high",Table1[[#This Row],[score]]&gt;50,"medium",Table1[[#This Row],[score]]&lt;=50,"low")</f>
        <v>medium</v>
      </c>
    </row>
    <row r="9825" spans="1:12" x14ac:dyDescent="0.3">
      <c r="A9825" t="s">
        <v>9426</v>
      </c>
      <c r="B9825" s="1">
        <v>36102</v>
      </c>
      <c r="C9825">
        <v>48</v>
      </c>
      <c r="D9825" t="s">
        <v>9</v>
      </c>
      <c r="E9825" t="s">
        <v>10</v>
      </c>
      <c r="F9825">
        <v>6000000</v>
      </c>
      <c r="G9825">
        <v>3895290.8</v>
      </c>
      <c r="H9825" t="s">
        <v>17</v>
      </c>
      <c r="I9825">
        <f>YEAR(Table1[[#This Row],[date]])</f>
        <v>1998</v>
      </c>
      <c r="J9825">
        <f>Table1[[#This Row],[revenue]]-Table1[[#This Row],[budget_x]]</f>
        <v>-2104709.2000000002</v>
      </c>
      <c r="K9825" s="7">
        <f>Table1[[#This Row],[profit /loss ]]/Table1[[#This Row],[budget_x]]</f>
        <v>-0.35078486666666669</v>
      </c>
      <c r="L9825" t="str" cm="1">
        <f t="array" ref="L9825">_xlfn.IFS(Table1[[#This Row],[score]]&gt;70,"high",Table1[[#This Row],[score]]&gt;50,"medium",Table1[[#This Row],[score]]&lt;=50,"low")</f>
        <v>low</v>
      </c>
    </row>
    <row r="9826" spans="1:12" x14ac:dyDescent="0.3">
      <c r="A9826" t="s">
        <v>9427</v>
      </c>
      <c r="B9826" s="1">
        <v>41676</v>
      </c>
      <c r="C9826">
        <v>70</v>
      </c>
      <c r="D9826" t="s">
        <v>9</v>
      </c>
      <c r="E9826" t="s">
        <v>10</v>
      </c>
      <c r="F9826">
        <v>18000000</v>
      </c>
      <c r="G9826">
        <v>14189810</v>
      </c>
      <c r="H9826" t="s">
        <v>11</v>
      </c>
      <c r="I9826">
        <f>YEAR(Table1[[#This Row],[date]])</f>
        <v>2014</v>
      </c>
      <c r="J9826">
        <f>Table1[[#This Row],[revenue]]-Table1[[#This Row],[budget_x]]</f>
        <v>-3810190</v>
      </c>
      <c r="K9826" s="7">
        <f>Table1[[#This Row],[profit /loss ]]/Table1[[#This Row],[budget_x]]</f>
        <v>-0.21167722222222221</v>
      </c>
      <c r="L9826" t="str" cm="1">
        <f t="array" ref="L9826">_xlfn.IFS(Table1[[#This Row],[score]]&gt;70,"high",Table1[[#This Row],[score]]&gt;50,"medium",Table1[[#This Row],[score]]&lt;=50,"low")</f>
        <v>medium</v>
      </c>
    </row>
    <row r="9827" spans="1:12" x14ac:dyDescent="0.3">
      <c r="A9827" t="s">
        <v>9428</v>
      </c>
      <c r="B9827" s="1">
        <v>40470</v>
      </c>
      <c r="C9827">
        <v>69</v>
      </c>
      <c r="D9827" t="s">
        <v>9</v>
      </c>
      <c r="E9827" t="s">
        <v>10</v>
      </c>
      <c r="F9827">
        <v>15000000</v>
      </c>
      <c r="G9827">
        <v>11173718</v>
      </c>
      <c r="H9827" t="s">
        <v>11</v>
      </c>
      <c r="I9827">
        <f>YEAR(Table1[[#This Row],[date]])</f>
        <v>2010</v>
      </c>
      <c r="J9827">
        <f>Table1[[#This Row],[revenue]]-Table1[[#This Row],[budget_x]]</f>
        <v>-3826282</v>
      </c>
      <c r="K9827" s="7">
        <f>Table1[[#This Row],[profit /loss ]]/Table1[[#This Row],[budget_x]]</f>
        <v>-0.25508546666666665</v>
      </c>
      <c r="L9827" t="str" cm="1">
        <f t="array" ref="L9827">_xlfn.IFS(Table1[[#This Row],[score]]&gt;70,"high",Table1[[#This Row],[score]]&gt;50,"medium",Table1[[#This Row],[score]]&lt;=50,"low")</f>
        <v>medium</v>
      </c>
    </row>
    <row r="9828" spans="1:12" x14ac:dyDescent="0.3">
      <c r="A9828" t="s">
        <v>9429</v>
      </c>
      <c r="B9828" s="1">
        <v>37751</v>
      </c>
      <c r="C9828">
        <v>69</v>
      </c>
      <c r="D9828" t="s">
        <v>9</v>
      </c>
      <c r="E9828" t="s">
        <v>69</v>
      </c>
      <c r="F9828">
        <v>95600000</v>
      </c>
      <c r="G9828">
        <v>300192361.60000002</v>
      </c>
      <c r="H9828" t="s">
        <v>17</v>
      </c>
      <c r="I9828">
        <f>YEAR(Table1[[#This Row],[date]])</f>
        <v>2003</v>
      </c>
      <c r="J9828">
        <f>Table1[[#This Row],[revenue]]-Table1[[#This Row],[budget_x]]</f>
        <v>204592361.60000002</v>
      </c>
      <c r="K9828" s="7">
        <f>Table1[[#This Row],[profit /loss ]]/Table1[[#This Row],[budget_x]]</f>
        <v>2.1400874644351466</v>
      </c>
      <c r="L9828" t="str" cm="1">
        <f t="array" ref="L9828">_xlfn.IFS(Table1[[#This Row],[score]]&gt;70,"high",Table1[[#This Row],[score]]&gt;50,"medium",Table1[[#This Row],[score]]&lt;=50,"low")</f>
        <v>medium</v>
      </c>
    </row>
    <row r="9829" spans="1:12" x14ac:dyDescent="0.3">
      <c r="A9829" t="s">
        <v>9430</v>
      </c>
      <c r="B9829" s="1">
        <v>31030</v>
      </c>
      <c r="C9829">
        <v>68</v>
      </c>
      <c r="D9829" t="s">
        <v>9</v>
      </c>
      <c r="E9829" t="s">
        <v>10</v>
      </c>
      <c r="F9829">
        <v>55000004</v>
      </c>
      <c r="G9829">
        <v>8430492</v>
      </c>
      <c r="H9829" t="s">
        <v>17</v>
      </c>
      <c r="I9829">
        <f>YEAR(Table1[[#This Row],[date]])</f>
        <v>1984</v>
      </c>
      <c r="J9829">
        <f>Table1[[#This Row],[revenue]]-Table1[[#This Row],[budget_x]]</f>
        <v>-46569512</v>
      </c>
      <c r="K9829" s="7">
        <f>Table1[[#This Row],[profit /loss ]]/Table1[[#This Row],[budget_x]]</f>
        <v>-0.8467183384204845</v>
      </c>
      <c r="L9829" t="str" cm="1">
        <f t="array" ref="L9829">_xlfn.IFS(Table1[[#This Row],[score]]&gt;70,"high",Table1[[#This Row],[score]]&gt;50,"medium",Table1[[#This Row],[score]]&lt;=50,"low")</f>
        <v>medium</v>
      </c>
    </row>
    <row r="9830" spans="1:12" x14ac:dyDescent="0.3">
      <c r="A9830" t="s">
        <v>9431</v>
      </c>
      <c r="B9830" s="1">
        <v>32121</v>
      </c>
      <c r="C9830">
        <v>61</v>
      </c>
      <c r="D9830" t="s">
        <v>9</v>
      </c>
      <c r="E9830" t="s">
        <v>10</v>
      </c>
      <c r="F9830">
        <v>10000000</v>
      </c>
      <c r="G9830">
        <v>49998613</v>
      </c>
      <c r="H9830" t="s">
        <v>11</v>
      </c>
      <c r="I9830">
        <f>YEAR(Table1[[#This Row],[date]])</f>
        <v>1987</v>
      </c>
      <c r="J9830">
        <f>Table1[[#This Row],[revenue]]-Table1[[#This Row],[budget_x]]</f>
        <v>39998613</v>
      </c>
      <c r="K9830" s="7">
        <f>Table1[[#This Row],[profit /loss ]]/Table1[[#This Row],[budget_x]]</f>
        <v>3.9998613000000001</v>
      </c>
      <c r="L9830" t="str" cm="1">
        <f t="array" ref="L9830">_xlfn.IFS(Table1[[#This Row],[score]]&gt;70,"high",Table1[[#This Row],[score]]&gt;50,"medium",Table1[[#This Row],[score]]&lt;=50,"low")</f>
        <v>medium</v>
      </c>
    </row>
    <row r="9831" spans="1:12" x14ac:dyDescent="0.3">
      <c r="A9831" t="s">
        <v>9432</v>
      </c>
      <c r="B9831" s="1">
        <v>39523</v>
      </c>
      <c r="C9831">
        <v>68</v>
      </c>
      <c r="D9831" t="s">
        <v>9</v>
      </c>
      <c r="E9831" t="s">
        <v>15</v>
      </c>
      <c r="F9831">
        <v>54200004</v>
      </c>
      <c r="G9831">
        <v>2728869</v>
      </c>
      <c r="H9831" t="s">
        <v>11</v>
      </c>
      <c r="I9831">
        <f>YEAR(Table1[[#This Row],[date]])</f>
        <v>2008</v>
      </c>
      <c r="J9831">
        <f>Table1[[#This Row],[revenue]]-Table1[[#This Row],[budget_x]]</f>
        <v>-51471135</v>
      </c>
      <c r="K9831" s="7">
        <f>Table1[[#This Row],[profit /loss ]]/Table1[[#This Row],[budget_x]]</f>
        <v>-0.94965186718436401</v>
      </c>
      <c r="L9831" t="str" cm="1">
        <f t="array" ref="L9831">_xlfn.IFS(Table1[[#This Row],[score]]&gt;70,"high",Table1[[#This Row],[score]]&gt;50,"medium",Table1[[#This Row],[score]]&lt;=50,"low")</f>
        <v>medium</v>
      </c>
    </row>
    <row r="9832" spans="1:12" x14ac:dyDescent="0.3">
      <c r="A9832" t="s">
        <v>9433</v>
      </c>
      <c r="B9832" s="1">
        <v>39178</v>
      </c>
      <c r="C9832">
        <v>57</v>
      </c>
      <c r="D9832" t="s">
        <v>9</v>
      </c>
      <c r="E9832" t="s">
        <v>10</v>
      </c>
      <c r="F9832">
        <v>25000000</v>
      </c>
      <c r="G9832">
        <v>5549200</v>
      </c>
      <c r="H9832" t="s">
        <v>11</v>
      </c>
      <c r="I9832">
        <f>YEAR(Table1[[#This Row],[date]])</f>
        <v>2007</v>
      </c>
      <c r="J9832">
        <f>Table1[[#This Row],[revenue]]-Table1[[#This Row],[budget_x]]</f>
        <v>-19450800</v>
      </c>
      <c r="K9832" s="7">
        <f>Table1[[#This Row],[profit /loss ]]/Table1[[#This Row],[budget_x]]</f>
        <v>-0.77803199999999995</v>
      </c>
      <c r="L9832" t="str" cm="1">
        <f t="array" ref="L9832">_xlfn.IFS(Table1[[#This Row],[score]]&gt;70,"high",Table1[[#This Row],[score]]&gt;50,"medium",Table1[[#This Row],[score]]&lt;=50,"low")</f>
        <v>medium</v>
      </c>
    </row>
    <row r="9833" spans="1:12" x14ac:dyDescent="0.3">
      <c r="A9833" t="s">
        <v>9434</v>
      </c>
      <c r="B9833" s="1">
        <v>43684</v>
      </c>
      <c r="C9833">
        <v>72</v>
      </c>
      <c r="D9833" t="s">
        <v>9</v>
      </c>
      <c r="E9833" t="s">
        <v>74</v>
      </c>
      <c r="F9833">
        <v>81200000</v>
      </c>
      <c r="G9833">
        <v>387136474.80000001</v>
      </c>
      <c r="H9833" t="s">
        <v>75</v>
      </c>
      <c r="I9833">
        <f>YEAR(Table1[[#This Row],[date]])</f>
        <v>2019</v>
      </c>
      <c r="J9833">
        <f>Table1[[#This Row],[revenue]]-Table1[[#This Row],[budget_x]]</f>
        <v>305936474.80000001</v>
      </c>
      <c r="K9833" s="7">
        <f>Table1[[#This Row],[profit /loss ]]/Table1[[#This Row],[budget_x]]</f>
        <v>3.76769057635468</v>
      </c>
      <c r="L9833" t="str" cm="1">
        <f t="array" ref="L9833">_xlfn.IFS(Table1[[#This Row],[score]]&gt;70,"high",Table1[[#This Row],[score]]&gt;50,"medium",Table1[[#This Row],[score]]&lt;=50,"low")</f>
        <v>high</v>
      </c>
    </row>
    <row r="9834" spans="1:12" x14ac:dyDescent="0.3">
      <c r="A9834" t="s">
        <v>9435</v>
      </c>
      <c r="B9834" s="1">
        <v>38506</v>
      </c>
      <c r="C9834">
        <v>71</v>
      </c>
      <c r="D9834" t="s">
        <v>9</v>
      </c>
      <c r="E9834" t="s">
        <v>10</v>
      </c>
      <c r="F9834">
        <v>25000000</v>
      </c>
      <c r="G9834">
        <v>13424365</v>
      </c>
      <c r="H9834" t="s">
        <v>17</v>
      </c>
      <c r="I9834">
        <f>YEAR(Table1[[#This Row],[date]])</f>
        <v>2005</v>
      </c>
      <c r="J9834">
        <f>Table1[[#This Row],[revenue]]-Table1[[#This Row],[budget_x]]</f>
        <v>-11575635</v>
      </c>
      <c r="K9834" s="7">
        <f>Table1[[#This Row],[profit /loss ]]/Table1[[#This Row],[budget_x]]</f>
        <v>-0.46302539999999998</v>
      </c>
      <c r="L9834" t="str" cm="1">
        <f t="array" ref="L9834">_xlfn.IFS(Table1[[#This Row],[score]]&gt;70,"high",Table1[[#This Row],[score]]&gt;50,"medium",Table1[[#This Row],[score]]&lt;=50,"low")</f>
        <v>high</v>
      </c>
    </row>
    <row r="9835" spans="1:12" x14ac:dyDescent="0.3">
      <c r="A9835" t="s">
        <v>9436</v>
      </c>
      <c r="B9835" s="1">
        <v>37545</v>
      </c>
      <c r="C9835">
        <v>75</v>
      </c>
      <c r="D9835" t="s">
        <v>9</v>
      </c>
      <c r="E9835" t="s">
        <v>10</v>
      </c>
      <c r="F9835">
        <v>3000000</v>
      </c>
      <c r="G9835">
        <v>58240487</v>
      </c>
      <c r="H9835" t="s">
        <v>11</v>
      </c>
      <c r="I9835">
        <f>YEAR(Table1[[#This Row],[date]])</f>
        <v>2002</v>
      </c>
      <c r="J9835">
        <f>Table1[[#This Row],[revenue]]-Table1[[#This Row],[budget_x]]</f>
        <v>55240487</v>
      </c>
      <c r="K9835" s="7">
        <f>Table1[[#This Row],[profit /loss ]]/Table1[[#This Row],[budget_x]]</f>
        <v>18.413495666666666</v>
      </c>
      <c r="L9835" t="str" cm="1">
        <f t="array" ref="L9835">_xlfn.IFS(Table1[[#This Row],[score]]&gt;70,"high",Table1[[#This Row],[score]]&gt;50,"medium",Table1[[#This Row],[score]]&lt;=50,"low")</f>
        <v>high</v>
      </c>
    </row>
    <row r="9836" spans="1:12" x14ac:dyDescent="0.3">
      <c r="A9836" t="s">
        <v>9437</v>
      </c>
      <c r="B9836" s="1">
        <v>42663</v>
      </c>
      <c r="C9836">
        <v>65</v>
      </c>
      <c r="D9836" t="s">
        <v>9</v>
      </c>
      <c r="E9836" t="s">
        <v>10</v>
      </c>
      <c r="F9836">
        <v>30000000</v>
      </c>
      <c r="G9836">
        <v>44348292</v>
      </c>
      <c r="H9836" t="s">
        <v>11</v>
      </c>
      <c r="I9836">
        <f>YEAR(Table1[[#This Row],[date]])</f>
        <v>2016</v>
      </c>
      <c r="J9836">
        <f>Table1[[#This Row],[revenue]]-Table1[[#This Row],[budget_x]]</f>
        <v>14348292</v>
      </c>
      <c r="K9836" s="7">
        <f>Table1[[#This Row],[profit /loss ]]/Table1[[#This Row],[budget_x]]</f>
        <v>0.47827639999999999</v>
      </c>
      <c r="L9836" t="str" cm="1">
        <f t="array" ref="L9836">_xlfn.IFS(Table1[[#This Row],[score]]&gt;70,"high",Table1[[#This Row],[score]]&gt;50,"medium",Table1[[#This Row],[score]]&lt;=50,"low")</f>
        <v>medium</v>
      </c>
    </row>
    <row r="9837" spans="1:12" x14ac:dyDescent="0.3">
      <c r="A9837" t="s">
        <v>9438</v>
      </c>
      <c r="B9837" s="1">
        <v>35396</v>
      </c>
      <c r="C9837">
        <v>66</v>
      </c>
      <c r="D9837" t="s">
        <v>9</v>
      </c>
      <c r="E9837" t="s">
        <v>10</v>
      </c>
      <c r="F9837">
        <v>25000000</v>
      </c>
      <c r="G9837">
        <v>7343114</v>
      </c>
      <c r="H9837" t="s">
        <v>17</v>
      </c>
      <c r="I9837">
        <f>YEAR(Table1[[#This Row],[date]])</f>
        <v>1996</v>
      </c>
      <c r="J9837">
        <f>Table1[[#This Row],[revenue]]-Table1[[#This Row],[budget_x]]</f>
        <v>-17656886</v>
      </c>
      <c r="K9837" s="7">
        <f>Table1[[#This Row],[profit /loss ]]/Table1[[#This Row],[budget_x]]</f>
        <v>-0.70627543999999998</v>
      </c>
      <c r="L9837" t="str" cm="1">
        <f t="array" ref="L9837">_xlfn.IFS(Table1[[#This Row],[score]]&gt;70,"high",Table1[[#This Row],[score]]&gt;50,"medium",Table1[[#This Row],[score]]&lt;=50,"low")</f>
        <v>medium</v>
      </c>
    </row>
    <row r="9838" spans="1:12" x14ac:dyDescent="0.3">
      <c r="A9838" t="s">
        <v>9439</v>
      </c>
      <c r="B9838" s="1">
        <v>44707</v>
      </c>
      <c r="C9838">
        <v>58</v>
      </c>
      <c r="D9838" t="s">
        <v>9</v>
      </c>
      <c r="E9838" t="s">
        <v>171</v>
      </c>
      <c r="F9838">
        <v>7007340</v>
      </c>
      <c r="G9838">
        <v>51606066.600000001</v>
      </c>
      <c r="H9838" t="s">
        <v>11</v>
      </c>
      <c r="I9838">
        <f>YEAR(Table1[[#This Row],[date]])</f>
        <v>2022</v>
      </c>
      <c r="J9838">
        <f>Table1[[#This Row],[revenue]]-Table1[[#This Row],[budget_x]]</f>
        <v>44598726.600000001</v>
      </c>
      <c r="K9838" s="7">
        <f>Table1[[#This Row],[profit /loss ]]/Table1[[#This Row],[budget_x]]</f>
        <v>6.3645729477947413</v>
      </c>
      <c r="L9838" t="str" cm="1">
        <f t="array" ref="L9838">_xlfn.IFS(Table1[[#This Row],[score]]&gt;70,"high",Table1[[#This Row],[score]]&gt;50,"medium",Table1[[#This Row],[score]]&lt;=50,"low")</f>
        <v>medium</v>
      </c>
    </row>
    <row r="9839" spans="1:12" x14ac:dyDescent="0.3">
      <c r="A9839" t="s">
        <v>9440</v>
      </c>
      <c r="B9839" s="1">
        <v>41551</v>
      </c>
      <c r="C9839">
        <v>62</v>
      </c>
      <c r="D9839" t="s">
        <v>9</v>
      </c>
      <c r="E9839" t="s">
        <v>10</v>
      </c>
      <c r="F9839">
        <v>10000000</v>
      </c>
      <c r="G9839">
        <v>1616353</v>
      </c>
      <c r="H9839" t="s">
        <v>17</v>
      </c>
      <c r="I9839">
        <f>YEAR(Table1[[#This Row],[date]])</f>
        <v>2013</v>
      </c>
      <c r="J9839">
        <f>Table1[[#This Row],[revenue]]-Table1[[#This Row],[budget_x]]</f>
        <v>-8383647</v>
      </c>
      <c r="K9839" s="7">
        <f>Table1[[#This Row],[profit /loss ]]/Table1[[#This Row],[budget_x]]</f>
        <v>-0.83836469999999996</v>
      </c>
      <c r="L9839" t="str" cm="1">
        <f t="array" ref="L9839">_xlfn.IFS(Table1[[#This Row],[score]]&gt;70,"high",Table1[[#This Row],[score]]&gt;50,"medium",Table1[[#This Row],[score]]&lt;=50,"low")</f>
        <v>medium</v>
      </c>
    </row>
    <row r="9840" spans="1:12" x14ac:dyDescent="0.3">
      <c r="A9840" t="s">
        <v>9441</v>
      </c>
      <c r="B9840" s="1">
        <v>44651</v>
      </c>
      <c r="C9840">
        <v>53</v>
      </c>
      <c r="D9840" t="s">
        <v>9</v>
      </c>
      <c r="E9840" t="s">
        <v>10</v>
      </c>
      <c r="F9840">
        <v>119600000</v>
      </c>
      <c r="G9840">
        <v>362461687.19999999</v>
      </c>
      <c r="H9840" t="s">
        <v>655</v>
      </c>
      <c r="I9840">
        <f>YEAR(Table1[[#This Row],[date]])</f>
        <v>2022</v>
      </c>
      <c r="J9840">
        <f>Table1[[#This Row],[revenue]]-Table1[[#This Row],[budget_x]]</f>
        <v>242861687.19999999</v>
      </c>
      <c r="K9840" s="7">
        <f>Table1[[#This Row],[profit /loss ]]/Table1[[#This Row],[budget_x]]</f>
        <v>2.0306161137123744</v>
      </c>
      <c r="L9840" t="str" cm="1">
        <f t="array" ref="L9840">_xlfn.IFS(Table1[[#This Row],[score]]&gt;70,"high",Table1[[#This Row],[score]]&gt;50,"medium",Table1[[#This Row],[score]]&lt;=50,"low")</f>
        <v>medium</v>
      </c>
    </row>
    <row r="9841" spans="1:12" x14ac:dyDescent="0.3">
      <c r="A9841" t="s">
        <v>9442</v>
      </c>
      <c r="B9841" s="1">
        <v>43043</v>
      </c>
      <c r="C9841">
        <v>77</v>
      </c>
      <c r="D9841" t="s">
        <v>9</v>
      </c>
      <c r="E9841" t="s">
        <v>69</v>
      </c>
      <c r="F9841">
        <v>52406</v>
      </c>
      <c r="G9841">
        <v>27590180</v>
      </c>
      <c r="H9841" t="s">
        <v>143</v>
      </c>
      <c r="I9841">
        <f>YEAR(Table1[[#This Row],[date]])</f>
        <v>2017</v>
      </c>
      <c r="J9841">
        <f>Table1[[#This Row],[revenue]]-Table1[[#This Row],[budget_x]]</f>
        <v>27537774</v>
      </c>
      <c r="K9841" s="7">
        <f>Table1[[#This Row],[profit /loss ]]/Table1[[#This Row],[budget_x]]</f>
        <v>525.46986986222953</v>
      </c>
      <c r="L9841" t="str" cm="1">
        <f t="array" ref="L9841">_xlfn.IFS(Table1[[#This Row],[score]]&gt;70,"high",Table1[[#This Row],[score]]&gt;50,"medium",Table1[[#This Row],[score]]&lt;=50,"low")</f>
        <v>high</v>
      </c>
    </row>
    <row r="9842" spans="1:12" x14ac:dyDescent="0.3">
      <c r="A9842" t="s">
        <v>9443</v>
      </c>
      <c r="B9842" s="1">
        <v>40685</v>
      </c>
      <c r="C9842">
        <v>70</v>
      </c>
      <c r="D9842" t="s">
        <v>9</v>
      </c>
      <c r="E9842" t="s">
        <v>10</v>
      </c>
      <c r="F9842">
        <v>147800000</v>
      </c>
      <c r="G9842">
        <v>479494795</v>
      </c>
      <c r="H9842" t="s">
        <v>17</v>
      </c>
      <c r="I9842">
        <f>YEAR(Table1[[#This Row],[date]])</f>
        <v>2011</v>
      </c>
      <c r="J9842">
        <f>Table1[[#This Row],[revenue]]-Table1[[#This Row],[budget_x]]</f>
        <v>331694795</v>
      </c>
      <c r="K9842" s="7">
        <f>Table1[[#This Row],[profit /loss ]]/Table1[[#This Row],[budget_x]]</f>
        <v>2.2442137686062247</v>
      </c>
      <c r="L9842" t="str" cm="1">
        <f t="array" ref="L9842">_xlfn.IFS(Table1[[#This Row],[score]]&gt;70,"high",Table1[[#This Row],[score]]&gt;50,"medium",Table1[[#This Row],[score]]&lt;=50,"low")</f>
        <v>medium</v>
      </c>
    </row>
    <row r="9843" spans="1:12" x14ac:dyDescent="0.3">
      <c r="A9843" t="s">
        <v>9444</v>
      </c>
      <c r="B9843" s="1">
        <v>30491</v>
      </c>
      <c r="C9843">
        <v>57</v>
      </c>
      <c r="D9843" t="s">
        <v>9</v>
      </c>
      <c r="E9843" t="s">
        <v>10</v>
      </c>
      <c r="F9843">
        <v>6500000</v>
      </c>
      <c r="G9843">
        <v>33759266</v>
      </c>
      <c r="H9843" t="s">
        <v>17</v>
      </c>
      <c r="I9843">
        <f>YEAR(Table1[[#This Row],[date]])</f>
        <v>1983</v>
      </c>
      <c r="J9843">
        <f>Table1[[#This Row],[revenue]]-Table1[[#This Row],[budget_x]]</f>
        <v>27259266</v>
      </c>
      <c r="K9843" s="7">
        <f>Table1[[#This Row],[profit /loss ]]/Table1[[#This Row],[budget_x]]</f>
        <v>4.1937332307692312</v>
      </c>
      <c r="L9843" t="str" cm="1">
        <f t="array" ref="L9843">_xlfn.IFS(Table1[[#This Row],[score]]&gt;70,"high",Table1[[#This Row],[score]]&gt;50,"medium",Table1[[#This Row],[score]]&lt;=50,"low")</f>
        <v>medium</v>
      </c>
    </row>
    <row r="9844" spans="1:12" x14ac:dyDescent="0.3">
      <c r="A9844" t="s">
        <v>9445</v>
      </c>
      <c r="B9844" s="1">
        <v>44140</v>
      </c>
      <c r="C9844">
        <v>65</v>
      </c>
      <c r="D9844" t="s">
        <v>9</v>
      </c>
      <c r="E9844" t="s">
        <v>10</v>
      </c>
      <c r="F9844">
        <v>162400000</v>
      </c>
      <c r="G9844">
        <v>389347416.39999998</v>
      </c>
      <c r="H9844" t="s">
        <v>17</v>
      </c>
      <c r="I9844">
        <f>YEAR(Table1[[#This Row],[date]])</f>
        <v>2020</v>
      </c>
      <c r="J9844">
        <f>Table1[[#This Row],[revenue]]-Table1[[#This Row],[budget_x]]</f>
        <v>226947416.39999998</v>
      </c>
      <c r="K9844" s="7">
        <f>Table1[[#This Row],[profit /loss ]]/Table1[[#This Row],[budget_x]]</f>
        <v>1.3974594605911328</v>
      </c>
      <c r="L9844" t="str" cm="1">
        <f t="array" ref="L9844">_xlfn.IFS(Table1[[#This Row],[score]]&gt;70,"high",Table1[[#This Row],[score]]&gt;50,"medium",Table1[[#This Row],[score]]&lt;=50,"low")</f>
        <v>medium</v>
      </c>
    </row>
    <row r="9845" spans="1:12" x14ac:dyDescent="0.3">
      <c r="A9845" t="s">
        <v>9446</v>
      </c>
      <c r="B9845" s="1">
        <v>43217</v>
      </c>
      <c r="C9845">
        <v>78</v>
      </c>
      <c r="D9845" t="s">
        <v>9</v>
      </c>
      <c r="E9845" t="s">
        <v>69</v>
      </c>
      <c r="F9845">
        <v>98000000</v>
      </c>
      <c r="G9845">
        <v>379984326.80000001</v>
      </c>
      <c r="H9845" t="s">
        <v>143</v>
      </c>
      <c r="I9845">
        <f>YEAR(Table1[[#This Row],[date]])</f>
        <v>2018</v>
      </c>
      <c r="J9845">
        <f>Table1[[#This Row],[revenue]]-Table1[[#This Row],[budget_x]]</f>
        <v>281984326.80000001</v>
      </c>
      <c r="K9845" s="7">
        <f>Table1[[#This Row],[profit /loss ]]/Table1[[#This Row],[budget_x]]</f>
        <v>2.8773910897959185</v>
      </c>
      <c r="L9845" t="str" cm="1">
        <f t="array" ref="L9845">_xlfn.IFS(Table1[[#This Row],[score]]&gt;70,"high",Table1[[#This Row],[score]]&gt;50,"medium",Table1[[#This Row],[score]]&lt;=50,"low")</f>
        <v>high</v>
      </c>
    </row>
    <row r="9846" spans="1:12" x14ac:dyDescent="0.3">
      <c r="A9846" t="s">
        <v>9447</v>
      </c>
      <c r="B9846" s="1">
        <v>43481</v>
      </c>
      <c r="C9846">
        <v>59</v>
      </c>
      <c r="D9846" t="s">
        <v>9</v>
      </c>
      <c r="E9846" t="s">
        <v>10</v>
      </c>
      <c r="F9846">
        <v>9000000</v>
      </c>
      <c r="G9846">
        <v>5865489</v>
      </c>
      <c r="H9846" t="s">
        <v>11</v>
      </c>
      <c r="I9846">
        <f>YEAR(Table1[[#This Row],[date]])</f>
        <v>2019</v>
      </c>
      <c r="J9846">
        <f>Table1[[#This Row],[revenue]]-Table1[[#This Row],[budget_x]]</f>
        <v>-3134511</v>
      </c>
      <c r="K9846" s="7">
        <f>Table1[[#This Row],[profit /loss ]]/Table1[[#This Row],[budget_x]]</f>
        <v>-0.34827900000000001</v>
      </c>
      <c r="L9846" t="str" cm="1">
        <f t="array" ref="L9846">_xlfn.IFS(Table1[[#This Row],[score]]&gt;70,"high",Table1[[#This Row],[score]]&gt;50,"medium",Table1[[#This Row],[score]]&lt;=50,"low")</f>
        <v>medium</v>
      </c>
    </row>
    <row r="9847" spans="1:12" x14ac:dyDescent="0.3">
      <c r="A9847" t="s">
        <v>9448</v>
      </c>
      <c r="B9847" s="1">
        <v>39758</v>
      </c>
      <c r="C9847">
        <v>59</v>
      </c>
      <c r="D9847" t="s">
        <v>9</v>
      </c>
      <c r="E9847" t="s">
        <v>10</v>
      </c>
      <c r="F9847">
        <v>75600000</v>
      </c>
      <c r="G9847">
        <v>360738075.19999999</v>
      </c>
      <c r="H9847" t="s">
        <v>17</v>
      </c>
      <c r="I9847">
        <f>YEAR(Table1[[#This Row],[date]])</f>
        <v>2008</v>
      </c>
      <c r="J9847">
        <f>Table1[[#This Row],[revenue]]-Table1[[#This Row],[budget_x]]</f>
        <v>285138075.19999999</v>
      </c>
      <c r="K9847" s="7">
        <f>Table1[[#This Row],[profit /loss ]]/Table1[[#This Row],[budget_x]]</f>
        <v>3.7716676613756612</v>
      </c>
      <c r="L9847" t="str" cm="1">
        <f t="array" ref="L9847">_xlfn.IFS(Table1[[#This Row],[score]]&gt;70,"high",Table1[[#This Row],[score]]&gt;50,"medium",Table1[[#This Row],[score]]&lt;=50,"low")</f>
        <v>medium</v>
      </c>
    </row>
    <row r="9848" spans="1:12" x14ac:dyDescent="0.3">
      <c r="A9848" t="s">
        <v>9449</v>
      </c>
      <c r="B9848" s="1">
        <v>42808</v>
      </c>
      <c r="C9848">
        <v>67</v>
      </c>
      <c r="D9848" t="s">
        <v>9</v>
      </c>
      <c r="E9848" t="s">
        <v>10</v>
      </c>
      <c r="F9848">
        <v>86000000</v>
      </c>
      <c r="G9848">
        <v>532143833.60000002</v>
      </c>
      <c r="H9848" t="s">
        <v>17</v>
      </c>
      <c r="I9848">
        <f>YEAR(Table1[[#This Row],[date]])</f>
        <v>2017</v>
      </c>
      <c r="J9848">
        <f>Table1[[#This Row],[revenue]]-Table1[[#This Row],[budget_x]]</f>
        <v>446143833.60000002</v>
      </c>
      <c r="K9848" s="7">
        <f>Table1[[#This Row],[profit /loss ]]/Table1[[#This Row],[budget_x]]</f>
        <v>5.1877189953488374</v>
      </c>
      <c r="L9848" t="str" cm="1">
        <f t="array" ref="L9848">_xlfn.IFS(Table1[[#This Row],[score]]&gt;70,"high",Table1[[#This Row],[score]]&gt;50,"medium",Table1[[#This Row],[score]]&lt;=50,"low")</f>
        <v>medium</v>
      </c>
    </row>
    <row r="9849" spans="1:12" x14ac:dyDescent="0.3">
      <c r="A9849" t="s">
        <v>9450</v>
      </c>
      <c r="B9849" s="1">
        <v>41269</v>
      </c>
      <c r="C9849">
        <v>59</v>
      </c>
      <c r="D9849" t="s">
        <v>9</v>
      </c>
      <c r="E9849" t="s">
        <v>10</v>
      </c>
      <c r="F9849">
        <v>25000000</v>
      </c>
      <c r="G9849">
        <v>120832383</v>
      </c>
      <c r="H9849" t="s">
        <v>11</v>
      </c>
      <c r="I9849">
        <f>YEAR(Table1[[#This Row],[date]])</f>
        <v>2012</v>
      </c>
      <c r="J9849">
        <f>Table1[[#This Row],[revenue]]-Table1[[#This Row],[budget_x]]</f>
        <v>95832383</v>
      </c>
      <c r="K9849" s="7">
        <f>Table1[[#This Row],[profit /loss ]]/Table1[[#This Row],[budget_x]]</f>
        <v>3.83329532</v>
      </c>
      <c r="L9849" t="str" cm="1">
        <f t="array" ref="L9849">_xlfn.IFS(Table1[[#This Row],[score]]&gt;70,"high",Table1[[#This Row],[score]]&gt;50,"medium",Table1[[#This Row],[score]]&lt;=50,"low")</f>
        <v>medium</v>
      </c>
    </row>
    <row r="9850" spans="1:12" x14ac:dyDescent="0.3">
      <c r="A9850" t="s">
        <v>9451</v>
      </c>
      <c r="B9850" s="1">
        <v>43011</v>
      </c>
      <c r="C9850">
        <v>65</v>
      </c>
      <c r="D9850" t="s">
        <v>9</v>
      </c>
      <c r="E9850" t="s">
        <v>10</v>
      </c>
      <c r="F9850">
        <v>67900000</v>
      </c>
      <c r="G9850">
        <v>450423203.19999999</v>
      </c>
      <c r="H9850" t="s">
        <v>17</v>
      </c>
      <c r="I9850">
        <f>YEAR(Table1[[#This Row],[date]])</f>
        <v>2017</v>
      </c>
      <c r="J9850">
        <f>Table1[[#This Row],[revenue]]-Table1[[#This Row],[budget_x]]</f>
        <v>382523203.19999999</v>
      </c>
      <c r="K9850" s="7">
        <f>Table1[[#This Row],[profit /loss ]]/Table1[[#This Row],[budget_x]]</f>
        <v>5.6336259675994107</v>
      </c>
      <c r="L9850" t="str" cm="1">
        <f t="array" ref="L9850">_xlfn.IFS(Table1[[#This Row],[score]]&gt;70,"high",Table1[[#This Row],[score]]&gt;50,"medium",Table1[[#This Row],[score]]&lt;=50,"low")</f>
        <v>medium</v>
      </c>
    </row>
    <row r="9851" spans="1:12" x14ac:dyDescent="0.3">
      <c r="A9851" t="s">
        <v>9452</v>
      </c>
      <c r="B9851" s="1">
        <v>38848</v>
      </c>
      <c r="C9851">
        <v>60</v>
      </c>
      <c r="D9851" t="s">
        <v>9</v>
      </c>
      <c r="E9851" t="s">
        <v>10</v>
      </c>
      <c r="F9851">
        <v>35000000</v>
      </c>
      <c r="G9851">
        <v>30526509</v>
      </c>
      <c r="H9851" t="s">
        <v>11</v>
      </c>
      <c r="I9851">
        <f>YEAR(Table1[[#This Row],[date]])</f>
        <v>2006</v>
      </c>
      <c r="J9851">
        <f>Table1[[#This Row],[revenue]]-Table1[[#This Row],[budget_x]]</f>
        <v>-4473491</v>
      </c>
      <c r="K9851" s="7">
        <f>Table1[[#This Row],[profit /loss ]]/Table1[[#This Row],[budget_x]]</f>
        <v>-0.12781402857142857</v>
      </c>
      <c r="L9851" t="str" cm="1">
        <f t="array" ref="L9851">_xlfn.IFS(Table1[[#This Row],[score]]&gt;70,"high",Table1[[#This Row],[score]]&gt;50,"medium",Table1[[#This Row],[score]]&lt;=50,"low")</f>
        <v>medium</v>
      </c>
    </row>
    <row r="9852" spans="1:12" x14ac:dyDescent="0.3">
      <c r="A9852" t="s">
        <v>9453</v>
      </c>
      <c r="B9852" s="1">
        <v>33305</v>
      </c>
      <c r="C9852">
        <v>52</v>
      </c>
      <c r="D9852" t="s">
        <v>9</v>
      </c>
      <c r="E9852" t="s">
        <v>10</v>
      </c>
      <c r="F9852">
        <v>78000000</v>
      </c>
      <c r="G9852">
        <v>597766709.79999995</v>
      </c>
      <c r="H9852" t="s">
        <v>17</v>
      </c>
      <c r="I9852">
        <f>YEAR(Table1[[#This Row],[date]])</f>
        <v>1991</v>
      </c>
      <c r="J9852">
        <f>Table1[[#This Row],[revenue]]-Table1[[#This Row],[budget_x]]</f>
        <v>519766709.79999995</v>
      </c>
      <c r="K9852" s="7">
        <f>Table1[[#This Row],[profit /loss ]]/Table1[[#This Row],[budget_x]]</f>
        <v>6.6636757666666657</v>
      </c>
      <c r="L9852" t="str" cm="1">
        <f t="array" ref="L9852">_xlfn.IFS(Table1[[#This Row],[score]]&gt;70,"high",Table1[[#This Row],[score]]&gt;50,"medium",Table1[[#This Row],[score]]&lt;=50,"low")</f>
        <v>medium</v>
      </c>
    </row>
    <row r="9853" spans="1:12" x14ac:dyDescent="0.3">
      <c r="A9853" t="s">
        <v>9454</v>
      </c>
      <c r="B9853" s="1">
        <v>42548</v>
      </c>
      <c r="C9853">
        <v>44</v>
      </c>
      <c r="D9853" t="s">
        <v>9</v>
      </c>
      <c r="E9853" t="s">
        <v>10</v>
      </c>
      <c r="F9853">
        <v>133300000</v>
      </c>
      <c r="G9853">
        <v>601247524.79999995</v>
      </c>
      <c r="H9853" t="s">
        <v>30</v>
      </c>
      <c r="I9853">
        <f>YEAR(Table1[[#This Row],[date]])</f>
        <v>2016</v>
      </c>
      <c r="J9853">
        <f>Table1[[#This Row],[revenue]]-Table1[[#This Row],[budget_x]]</f>
        <v>467947524.79999995</v>
      </c>
      <c r="K9853" s="7">
        <f>Table1[[#This Row],[profit /loss ]]/Table1[[#This Row],[budget_x]]</f>
        <v>3.5104840570142533</v>
      </c>
      <c r="L9853" t="str" cm="1">
        <f t="array" ref="L9853">_xlfn.IFS(Table1[[#This Row],[score]]&gt;70,"high",Table1[[#This Row],[score]]&gt;50,"medium",Table1[[#This Row],[score]]&lt;=50,"low")</f>
        <v>low</v>
      </c>
    </row>
    <row r="9854" spans="1:12" x14ac:dyDescent="0.3">
      <c r="A9854" t="s">
        <v>9455</v>
      </c>
      <c r="B9854" s="1">
        <v>25717</v>
      </c>
      <c r="C9854">
        <v>64</v>
      </c>
      <c r="D9854" t="s">
        <v>9</v>
      </c>
      <c r="E9854" t="s">
        <v>10</v>
      </c>
      <c r="F9854">
        <v>10000000</v>
      </c>
      <c r="G9854">
        <v>100489151</v>
      </c>
      <c r="H9854" t="s">
        <v>17</v>
      </c>
      <c r="I9854">
        <f>YEAR(Table1[[#This Row],[date]])</f>
        <v>1970</v>
      </c>
      <c r="J9854">
        <f>Table1[[#This Row],[revenue]]-Table1[[#This Row],[budget_x]]</f>
        <v>90489151</v>
      </c>
      <c r="K9854" s="7">
        <f>Table1[[#This Row],[profit /loss ]]/Table1[[#This Row],[budget_x]]</f>
        <v>9.0489151000000003</v>
      </c>
      <c r="L9854" t="str" cm="1">
        <f t="array" ref="L9854">_xlfn.IFS(Table1[[#This Row],[score]]&gt;70,"high",Table1[[#This Row],[score]]&gt;50,"medium",Table1[[#This Row],[score]]&lt;=50,"low")</f>
        <v>medium</v>
      </c>
    </row>
    <row r="9855" spans="1:12" x14ac:dyDescent="0.3">
      <c r="A9855" t="s">
        <v>9456</v>
      </c>
      <c r="B9855" s="1">
        <v>43350</v>
      </c>
      <c r="C9855">
        <v>57</v>
      </c>
      <c r="D9855" t="s">
        <v>9</v>
      </c>
      <c r="E9855" t="s">
        <v>10</v>
      </c>
      <c r="F9855">
        <v>5000000</v>
      </c>
      <c r="G9855">
        <v>470901</v>
      </c>
      <c r="H9855" t="s">
        <v>17</v>
      </c>
      <c r="I9855">
        <f>YEAR(Table1[[#This Row],[date]])</f>
        <v>2018</v>
      </c>
      <c r="J9855">
        <f>Table1[[#This Row],[revenue]]-Table1[[#This Row],[budget_x]]</f>
        <v>-4529099</v>
      </c>
      <c r="K9855" s="7">
        <f>Table1[[#This Row],[profit /loss ]]/Table1[[#This Row],[budget_x]]</f>
        <v>-0.90581979999999995</v>
      </c>
      <c r="L9855" t="str" cm="1">
        <f t="array" ref="L9855">_xlfn.IFS(Table1[[#This Row],[score]]&gt;70,"high",Table1[[#This Row],[score]]&gt;50,"medium",Table1[[#This Row],[score]]&lt;=50,"low")</f>
        <v>medium</v>
      </c>
    </row>
    <row r="9856" spans="1:12" x14ac:dyDescent="0.3">
      <c r="A9856" t="s">
        <v>9457</v>
      </c>
      <c r="B9856" s="1">
        <v>40827</v>
      </c>
      <c r="C9856">
        <v>53</v>
      </c>
      <c r="D9856" t="s">
        <v>9</v>
      </c>
      <c r="E9856" t="s">
        <v>10</v>
      </c>
      <c r="F9856">
        <v>10000000</v>
      </c>
      <c r="G9856">
        <v>32144750.800000001</v>
      </c>
      <c r="H9856" t="s">
        <v>17</v>
      </c>
      <c r="I9856">
        <f>YEAR(Table1[[#This Row],[date]])</f>
        <v>2011</v>
      </c>
      <c r="J9856">
        <f>Table1[[#This Row],[revenue]]-Table1[[#This Row],[budget_x]]</f>
        <v>22144750.800000001</v>
      </c>
      <c r="K9856" s="7">
        <f>Table1[[#This Row],[profit /loss ]]/Table1[[#This Row],[budget_x]]</f>
        <v>2.2144750800000002</v>
      </c>
      <c r="L9856" t="str" cm="1">
        <f t="array" ref="L9856">_xlfn.IFS(Table1[[#This Row],[score]]&gt;70,"high",Table1[[#This Row],[score]]&gt;50,"medium",Table1[[#This Row],[score]]&lt;=50,"low")</f>
        <v>medium</v>
      </c>
    </row>
    <row r="9857" spans="1:12" x14ac:dyDescent="0.3">
      <c r="A9857" t="s">
        <v>9458</v>
      </c>
      <c r="B9857" s="1">
        <v>29929</v>
      </c>
      <c r="C9857">
        <v>68</v>
      </c>
      <c r="D9857" t="s">
        <v>9</v>
      </c>
      <c r="E9857" t="s">
        <v>95</v>
      </c>
      <c r="F9857">
        <v>95000000</v>
      </c>
      <c r="G9857">
        <v>398687143.80000001</v>
      </c>
      <c r="H9857" t="s">
        <v>96</v>
      </c>
      <c r="I9857">
        <f>YEAR(Table1[[#This Row],[date]])</f>
        <v>1981</v>
      </c>
      <c r="J9857">
        <f>Table1[[#This Row],[revenue]]-Table1[[#This Row],[budget_x]]</f>
        <v>303687143.80000001</v>
      </c>
      <c r="K9857" s="7">
        <f>Table1[[#This Row],[profit /loss ]]/Table1[[#This Row],[budget_x]]</f>
        <v>3.1967067768421056</v>
      </c>
      <c r="L9857" t="str" cm="1">
        <f t="array" ref="L9857">_xlfn.IFS(Table1[[#This Row],[score]]&gt;70,"high",Table1[[#This Row],[score]]&gt;50,"medium",Table1[[#This Row],[score]]&lt;=50,"low")</f>
        <v>medium</v>
      </c>
    </row>
    <row r="9858" spans="1:12" x14ac:dyDescent="0.3">
      <c r="A9858" t="s">
        <v>9459</v>
      </c>
      <c r="B9858" s="1">
        <v>25051</v>
      </c>
      <c r="C9858">
        <v>68</v>
      </c>
      <c r="D9858" t="s">
        <v>9</v>
      </c>
      <c r="E9858" t="s">
        <v>69</v>
      </c>
      <c r="F9858">
        <v>57664639.799999997</v>
      </c>
      <c r="G9858">
        <v>1568760</v>
      </c>
      <c r="H9858" t="s">
        <v>143</v>
      </c>
      <c r="I9858">
        <f>YEAR(Table1[[#This Row],[date]])</f>
        <v>1968</v>
      </c>
      <c r="J9858">
        <f>Table1[[#This Row],[revenue]]-Table1[[#This Row],[budget_x]]</f>
        <v>-56095879.799999997</v>
      </c>
      <c r="K9858" s="7">
        <f>Table1[[#This Row],[profit /loss ]]/Table1[[#This Row],[budget_x]]</f>
        <v>-0.9727951131674285</v>
      </c>
      <c r="L9858" t="str" cm="1">
        <f t="array" ref="L9858">_xlfn.IFS(Table1[[#This Row],[score]]&gt;70,"high",Table1[[#This Row],[score]]&gt;50,"medium",Table1[[#This Row],[score]]&lt;=50,"low")</f>
        <v>medium</v>
      </c>
    </row>
    <row r="9859" spans="1:12" x14ac:dyDescent="0.3">
      <c r="A9859" t="s">
        <v>9460</v>
      </c>
      <c r="B9859" s="1">
        <v>27046</v>
      </c>
      <c r="C9859">
        <v>39</v>
      </c>
      <c r="D9859" t="s">
        <v>9</v>
      </c>
      <c r="E9859" t="s">
        <v>319</v>
      </c>
      <c r="F9859">
        <v>118800000</v>
      </c>
      <c r="G9859">
        <v>824787023.79999995</v>
      </c>
      <c r="H9859" t="s">
        <v>87</v>
      </c>
      <c r="I9859">
        <f>YEAR(Table1[[#This Row],[date]])</f>
        <v>1974</v>
      </c>
      <c r="J9859">
        <f>Table1[[#This Row],[revenue]]-Table1[[#This Row],[budget_x]]</f>
        <v>705987023.79999995</v>
      </c>
      <c r="K9859" s="7">
        <f>Table1[[#This Row],[profit /loss ]]/Table1[[#This Row],[budget_x]]</f>
        <v>5.942651715488215</v>
      </c>
      <c r="L9859" t="str" cm="1">
        <f t="array" ref="L9859">_xlfn.IFS(Table1[[#This Row],[score]]&gt;70,"high",Table1[[#This Row],[score]]&gt;50,"medium",Table1[[#This Row],[score]]&lt;=50,"low")</f>
        <v>low</v>
      </c>
    </row>
    <row r="9860" spans="1:12" x14ac:dyDescent="0.3">
      <c r="A9860" t="s">
        <v>9461</v>
      </c>
      <c r="B9860" s="1">
        <v>41540</v>
      </c>
      <c r="C9860">
        <v>69</v>
      </c>
      <c r="D9860" t="s">
        <v>9</v>
      </c>
      <c r="E9860" t="s">
        <v>10</v>
      </c>
      <c r="F9860">
        <v>5000000</v>
      </c>
      <c r="G9860">
        <v>9114264</v>
      </c>
      <c r="H9860" t="s">
        <v>11</v>
      </c>
      <c r="I9860">
        <f>YEAR(Table1[[#This Row],[date]])</f>
        <v>2013</v>
      </c>
      <c r="J9860">
        <f>Table1[[#This Row],[revenue]]-Table1[[#This Row],[budget_x]]</f>
        <v>4114264</v>
      </c>
      <c r="K9860" s="7">
        <f>Table1[[#This Row],[profit /loss ]]/Table1[[#This Row],[budget_x]]</f>
        <v>0.82285280000000005</v>
      </c>
      <c r="L9860" t="str" cm="1">
        <f t="array" ref="L9860">_xlfn.IFS(Table1[[#This Row],[score]]&gt;70,"high",Table1[[#This Row],[score]]&gt;50,"medium",Table1[[#This Row],[score]]&lt;=50,"low")</f>
        <v>medium</v>
      </c>
    </row>
    <row r="9861" spans="1:12" x14ac:dyDescent="0.3">
      <c r="A9861" t="s">
        <v>9462</v>
      </c>
      <c r="B9861" s="1">
        <v>37359</v>
      </c>
      <c r="C9861">
        <v>74</v>
      </c>
      <c r="D9861" t="s">
        <v>9</v>
      </c>
      <c r="E9861" t="s">
        <v>10</v>
      </c>
      <c r="F9861">
        <v>7000000</v>
      </c>
      <c r="G9861">
        <v>33746804.600000001</v>
      </c>
      <c r="H9861" t="s">
        <v>17</v>
      </c>
      <c r="I9861">
        <f>YEAR(Table1[[#This Row],[date]])</f>
        <v>2002</v>
      </c>
      <c r="J9861">
        <f>Table1[[#This Row],[revenue]]-Table1[[#This Row],[budget_x]]</f>
        <v>26746804.600000001</v>
      </c>
      <c r="K9861" s="7">
        <f>Table1[[#This Row],[profit /loss ]]/Table1[[#This Row],[budget_x]]</f>
        <v>3.8209720857142861</v>
      </c>
      <c r="L9861" t="str" cm="1">
        <f t="array" ref="L9861">_xlfn.IFS(Table1[[#This Row],[score]]&gt;70,"high",Table1[[#This Row],[score]]&gt;50,"medium",Table1[[#This Row],[score]]&lt;=50,"low")</f>
        <v>high</v>
      </c>
    </row>
    <row r="9862" spans="1:12" x14ac:dyDescent="0.3">
      <c r="A9862" t="s">
        <v>9463</v>
      </c>
      <c r="B9862" s="1">
        <v>31338</v>
      </c>
      <c r="C9862">
        <v>70</v>
      </c>
      <c r="D9862" t="s">
        <v>9</v>
      </c>
      <c r="E9862" t="s">
        <v>10</v>
      </c>
      <c r="F9862">
        <v>900000</v>
      </c>
      <c r="G9862">
        <v>2023414</v>
      </c>
      <c r="H9862" t="s">
        <v>17</v>
      </c>
      <c r="I9862">
        <f>YEAR(Table1[[#This Row],[date]])</f>
        <v>1985</v>
      </c>
      <c r="J9862">
        <f>Table1[[#This Row],[revenue]]-Table1[[#This Row],[budget_x]]</f>
        <v>1123414</v>
      </c>
      <c r="K9862" s="7">
        <f>Table1[[#This Row],[profit /loss ]]/Table1[[#This Row],[budget_x]]</f>
        <v>1.2482377777777778</v>
      </c>
      <c r="L9862" t="str" cm="1">
        <f t="array" ref="L9862">_xlfn.IFS(Table1[[#This Row],[score]]&gt;70,"high",Table1[[#This Row],[score]]&gt;50,"medium",Table1[[#This Row],[score]]&lt;=50,"low")</f>
        <v>medium</v>
      </c>
    </row>
    <row r="9863" spans="1:12" x14ac:dyDescent="0.3">
      <c r="A9863" t="s">
        <v>9464</v>
      </c>
      <c r="B9863" s="1">
        <v>41924</v>
      </c>
      <c r="C9863">
        <v>77</v>
      </c>
      <c r="D9863" t="s">
        <v>9</v>
      </c>
      <c r="E9863" t="s">
        <v>15</v>
      </c>
      <c r="F9863">
        <v>92400000</v>
      </c>
      <c r="G9863">
        <v>781330534.60000002</v>
      </c>
      <c r="H9863" t="s">
        <v>72</v>
      </c>
      <c r="I9863">
        <f>YEAR(Table1[[#This Row],[date]])</f>
        <v>2014</v>
      </c>
      <c r="J9863">
        <f>Table1[[#This Row],[revenue]]-Table1[[#This Row],[budget_x]]</f>
        <v>688930534.60000002</v>
      </c>
      <c r="K9863" s="7">
        <f>Table1[[#This Row],[profit /loss ]]/Table1[[#This Row],[budget_x]]</f>
        <v>7.455958166666667</v>
      </c>
      <c r="L9863" t="str" cm="1">
        <f t="array" ref="L9863">_xlfn.IFS(Table1[[#This Row],[score]]&gt;70,"high",Table1[[#This Row],[score]]&gt;50,"medium",Table1[[#This Row],[score]]&lt;=50,"low")</f>
        <v>high</v>
      </c>
    </row>
    <row r="9864" spans="1:12" x14ac:dyDescent="0.3">
      <c r="A9864" t="s">
        <v>9465</v>
      </c>
      <c r="B9864" s="1">
        <v>40519</v>
      </c>
      <c r="C9864">
        <v>58</v>
      </c>
      <c r="D9864" t="s">
        <v>9</v>
      </c>
      <c r="E9864" t="s">
        <v>10</v>
      </c>
      <c r="F9864">
        <v>124200000</v>
      </c>
      <c r="G9864">
        <v>343979776</v>
      </c>
      <c r="H9864" t="s">
        <v>17</v>
      </c>
      <c r="I9864">
        <f>YEAR(Table1[[#This Row],[date]])</f>
        <v>2010</v>
      </c>
      <c r="J9864">
        <f>Table1[[#This Row],[revenue]]-Table1[[#This Row],[budget_x]]</f>
        <v>219779776</v>
      </c>
      <c r="K9864" s="7">
        <f>Table1[[#This Row],[profit /loss ]]/Table1[[#This Row],[budget_x]]</f>
        <v>1.7695634138486311</v>
      </c>
      <c r="L9864" t="str" cm="1">
        <f t="array" ref="L9864">_xlfn.IFS(Table1[[#This Row],[score]]&gt;70,"high",Table1[[#This Row],[score]]&gt;50,"medium",Table1[[#This Row],[score]]&lt;=50,"low")</f>
        <v>medium</v>
      </c>
    </row>
    <row r="9865" spans="1:12" x14ac:dyDescent="0.3">
      <c r="A9865" t="s">
        <v>9466</v>
      </c>
      <c r="B9865" s="1">
        <v>40382</v>
      </c>
      <c r="C9865">
        <v>72</v>
      </c>
      <c r="D9865" t="s">
        <v>9</v>
      </c>
      <c r="E9865" t="s">
        <v>15</v>
      </c>
      <c r="F9865">
        <v>86000000</v>
      </c>
      <c r="G9865">
        <v>648439166.79999995</v>
      </c>
      <c r="H9865" t="s">
        <v>123</v>
      </c>
      <c r="I9865">
        <f>YEAR(Table1[[#This Row],[date]])</f>
        <v>2010</v>
      </c>
      <c r="J9865">
        <f>Table1[[#This Row],[revenue]]-Table1[[#This Row],[budget_x]]</f>
        <v>562439166.79999995</v>
      </c>
      <c r="K9865" s="7">
        <f>Table1[[#This Row],[profit /loss ]]/Table1[[#This Row],[budget_x]]</f>
        <v>6.5399903116279061</v>
      </c>
      <c r="L9865" t="str" cm="1">
        <f t="array" ref="L9865">_xlfn.IFS(Table1[[#This Row],[score]]&gt;70,"high",Table1[[#This Row],[score]]&gt;50,"medium",Table1[[#This Row],[score]]&lt;=50,"low")</f>
        <v>high</v>
      </c>
    </row>
    <row r="9866" spans="1:12" x14ac:dyDescent="0.3">
      <c r="A9866" t="s">
        <v>9467</v>
      </c>
      <c r="B9866" s="1">
        <v>39205</v>
      </c>
      <c r="C9866">
        <v>69</v>
      </c>
      <c r="D9866" t="s">
        <v>9</v>
      </c>
      <c r="E9866" t="s">
        <v>10</v>
      </c>
      <c r="F9866">
        <v>65000000</v>
      </c>
      <c r="G9866">
        <v>43545364</v>
      </c>
      <c r="H9866" t="s">
        <v>11</v>
      </c>
      <c r="I9866">
        <f>YEAR(Table1[[#This Row],[date]])</f>
        <v>2007</v>
      </c>
      <c r="J9866">
        <f>Table1[[#This Row],[revenue]]-Table1[[#This Row],[budget_x]]</f>
        <v>-21454636</v>
      </c>
      <c r="K9866" s="7">
        <f>Table1[[#This Row],[profit /loss ]]/Table1[[#This Row],[budget_x]]</f>
        <v>-0.33007132307692305</v>
      </c>
      <c r="L9866" t="str" cm="1">
        <f t="array" ref="L9866">_xlfn.IFS(Table1[[#This Row],[score]]&gt;70,"high",Table1[[#This Row],[score]]&gt;50,"medium",Table1[[#This Row],[score]]&lt;=50,"low")</f>
        <v>medium</v>
      </c>
    </row>
    <row r="9867" spans="1:12" x14ac:dyDescent="0.3">
      <c r="A9867" t="s">
        <v>9468</v>
      </c>
      <c r="B9867" s="1">
        <v>37595</v>
      </c>
      <c r="C9867">
        <v>59</v>
      </c>
      <c r="D9867" t="s">
        <v>9</v>
      </c>
      <c r="E9867" t="s">
        <v>10</v>
      </c>
      <c r="F9867">
        <v>65000000</v>
      </c>
      <c r="G9867">
        <v>172844592</v>
      </c>
      <c r="H9867" t="s">
        <v>11</v>
      </c>
      <c r="I9867">
        <f>YEAR(Table1[[#This Row],[date]])</f>
        <v>2002</v>
      </c>
      <c r="J9867">
        <f>Table1[[#This Row],[revenue]]-Table1[[#This Row],[budget_x]]</f>
        <v>107844592</v>
      </c>
      <c r="K9867" s="7">
        <f>Table1[[#This Row],[profit /loss ]]/Table1[[#This Row],[budget_x]]</f>
        <v>1.6591475692307693</v>
      </c>
      <c r="L9867" t="str" cm="1">
        <f t="array" ref="L9867">_xlfn.IFS(Table1[[#This Row],[score]]&gt;70,"high",Table1[[#This Row],[score]]&gt;50,"medium",Table1[[#This Row],[score]]&lt;=50,"low")</f>
        <v>medium</v>
      </c>
    </row>
    <row r="9868" spans="1:12" x14ac:dyDescent="0.3">
      <c r="A9868" t="s">
        <v>9469</v>
      </c>
      <c r="B9868" s="1">
        <v>43242</v>
      </c>
      <c r="C9868">
        <v>73</v>
      </c>
      <c r="D9868" t="s">
        <v>9</v>
      </c>
      <c r="E9868" t="s">
        <v>74</v>
      </c>
      <c r="F9868">
        <v>106000000</v>
      </c>
      <c r="G9868">
        <v>740963555.60000002</v>
      </c>
      <c r="H9868" t="s">
        <v>75</v>
      </c>
      <c r="I9868">
        <f>YEAR(Table1[[#This Row],[date]])</f>
        <v>2018</v>
      </c>
      <c r="J9868">
        <f>Table1[[#This Row],[revenue]]-Table1[[#This Row],[budget_x]]</f>
        <v>634963555.60000002</v>
      </c>
      <c r="K9868" s="7">
        <f>Table1[[#This Row],[profit /loss ]]/Table1[[#This Row],[budget_x]]</f>
        <v>5.9902222226415098</v>
      </c>
      <c r="L9868" t="str" cm="1">
        <f t="array" ref="L9868">_xlfn.IFS(Table1[[#This Row],[score]]&gt;70,"high",Table1[[#This Row],[score]]&gt;50,"medium",Table1[[#This Row],[score]]&lt;=50,"low")</f>
        <v>high</v>
      </c>
    </row>
    <row r="9869" spans="1:12" x14ac:dyDescent="0.3">
      <c r="A9869" t="s">
        <v>9470</v>
      </c>
      <c r="B9869" s="1">
        <v>44455</v>
      </c>
      <c r="C9869">
        <v>65</v>
      </c>
      <c r="D9869" t="s">
        <v>9</v>
      </c>
      <c r="E9869" t="s">
        <v>95</v>
      </c>
      <c r="F9869">
        <v>81000000</v>
      </c>
      <c r="G9869">
        <v>383536021</v>
      </c>
      <c r="H9869" t="s">
        <v>96</v>
      </c>
      <c r="I9869">
        <f>YEAR(Table1[[#This Row],[date]])</f>
        <v>2021</v>
      </c>
      <c r="J9869">
        <f>Table1[[#This Row],[revenue]]-Table1[[#This Row],[budget_x]]</f>
        <v>302536021</v>
      </c>
      <c r="K9869" s="7">
        <f>Table1[[#This Row],[profit /loss ]]/Table1[[#This Row],[budget_x]]</f>
        <v>3.7350126049382717</v>
      </c>
      <c r="L9869" t="str" cm="1">
        <f t="array" ref="L9869">_xlfn.IFS(Table1[[#This Row],[score]]&gt;70,"high",Table1[[#This Row],[score]]&gt;50,"medium",Table1[[#This Row],[score]]&lt;=50,"low")</f>
        <v>medium</v>
      </c>
    </row>
    <row r="9870" spans="1:12" x14ac:dyDescent="0.3">
      <c r="A9870" t="s">
        <v>9471</v>
      </c>
      <c r="B9870" s="1">
        <v>41196</v>
      </c>
      <c r="C9870">
        <v>60</v>
      </c>
      <c r="D9870" t="s">
        <v>9</v>
      </c>
      <c r="E9870" t="s">
        <v>10</v>
      </c>
      <c r="F9870">
        <v>100600000</v>
      </c>
      <c r="G9870">
        <v>610599012</v>
      </c>
      <c r="H9870" t="s">
        <v>17</v>
      </c>
      <c r="I9870">
        <f>YEAR(Table1[[#This Row],[date]])</f>
        <v>2012</v>
      </c>
      <c r="J9870">
        <f>Table1[[#This Row],[revenue]]-Table1[[#This Row],[budget_x]]</f>
        <v>509999012</v>
      </c>
      <c r="K9870" s="7">
        <f>Table1[[#This Row],[profit /loss ]]/Table1[[#This Row],[budget_x]]</f>
        <v>5.0695726838966202</v>
      </c>
      <c r="L9870" t="str" cm="1">
        <f t="array" ref="L9870">_xlfn.IFS(Table1[[#This Row],[score]]&gt;70,"high",Table1[[#This Row],[score]]&gt;50,"medium",Table1[[#This Row],[score]]&lt;=50,"low")</f>
        <v>medium</v>
      </c>
    </row>
    <row r="9871" spans="1:12" x14ac:dyDescent="0.3">
      <c r="A9871" t="s">
        <v>9472</v>
      </c>
      <c r="B9871" s="1">
        <v>42821</v>
      </c>
      <c r="C9871">
        <v>71</v>
      </c>
      <c r="D9871" t="s">
        <v>9</v>
      </c>
      <c r="E9871" t="s">
        <v>10</v>
      </c>
      <c r="F9871">
        <v>132171600</v>
      </c>
      <c r="G9871">
        <v>884020573.60000002</v>
      </c>
      <c r="H9871" t="s">
        <v>17</v>
      </c>
      <c r="I9871">
        <f>YEAR(Table1[[#This Row],[date]])</f>
        <v>2017</v>
      </c>
      <c r="J9871">
        <f>Table1[[#This Row],[revenue]]-Table1[[#This Row],[budget_x]]</f>
        <v>751848973.60000002</v>
      </c>
      <c r="K9871" s="7">
        <f>Table1[[#This Row],[profit /loss ]]/Table1[[#This Row],[budget_x]]</f>
        <v>5.6884305977986198</v>
      </c>
      <c r="L9871" t="str" cm="1">
        <f t="array" ref="L9871">_xlfn.IFS(Table1[[#This Row],[score]]&gt;70,"high",Table1[[#This Row],[score]]&gt;50,"medium",Table1[[#This Row],[score]]&lt;=50,"low")</f>
        <v>high</v>
      </c>
    </row>
    <row r="9872" spans="1:12" x14ac:dyDescent="0.3">
      <c r="A9872" t="s">
        <v>9473</v>
      </c>
      <c r="B9872" s="1">
        <v>43875</v>
      </c>
      <c r="C9872">
        <v>67</v>
      </c>
      <c r="D9872" t="s">
        <v>9</v>
      </c>
      <c r="E9872" t="s">
        <v>15</v>
      </c>
      <c r="F9872">
        <v>14568000</v>
      </c>
      <c r="G9872">
        <v>3069303</v>
      </c>
      <c r="H9872" t="s">
        <v>52</v>
      </c>
      <c r="I9872">
        <f>YEAR(Table1[[#This Row],[date]])</f>
        <v>2020</v>
      </c>
      <c r="J9872">
        <f>Table1[[#This Row],[revenue]]-Table1[[#This Row],[budget_x]]</f>
        <v>-11498697</v>
      </c>
      <c r="K9872" s="7">
        <f>Table1[[#This Row],[profit /loss ]]/Table1[[#This Row],[budget_x]]</f>
        <v>-0.78931198517298184</v>
      </c>
      <c r="L9872" t="str" cm="1">
        <f t="array" ref="L9872">_xlfn.IFS(Table1[[#This Row],[score]]&gt;70,"high",Table1[[#This Row],[score]]&gt;50,"medium",Table1[[#This Row],[score]]&lt;=50,"low")</f>
        <v>medium</v>
      </c>
    </row>
    <row r="9873" spans="1:12" x14ac:dyDescent="0.3">
      <c r="A9873" t="s">
        <v>9474</v>
      </c>
      <c r="B9873" s="1">
        <v>44286</v>
      </c>
      <c r="C9873">
        <v>53</v>
      </c>
      <c r="D9873" t="s">
        <v>9</v>
      </c>
      <c r="E9873" t="s">
        <v>74</v>
      </c>
      <c r="F9873">
        <v>119600000</v>
      </c>
      <c r="G9873">
        <v>362461687.19999999</v>
      </c>
      <c r="H9873" t="s">
        <v>75</v>
      </c>
      <c r="I9873">
        <f>YEAR(Table1[[#This Row],[date]])</f>
        <v>2021</v>
      </c>
      <c r="J9873">
        <f>Table1[[#This Row],[revenue]]-Table1[[#This Row],[budget_x]]</f>
        <v>242861687.19999999</v>
      </c>
      <c r="K9873" s="7">
        <f>Table1[[#This Row],[profit /loss ]]/Table1[[#This Row],[budget_x]]</f>
        <v>2.0306161137123744</v>
      </c>
      <c r="L9873" t="str" cm="1">
        <f t="array" ref="L9873">_xlfn.IFS(Table1[[#This Row],[score]]&gt;70,"high",Table1[[#This Row],[score]]&gt;50,"medium",Table1[[#This Row],[score]]&lt;=50,"low")</f>
        <v>medium</v>
      </c>
    </row>
    <row r="9874" spans="1:12" x14ac:dyDescent="0.3">
      <c r="A9874" t="s">
        <v>9475</v>
      </c>
      <c r="B9874" s="1">
        <v>41530</v>
      </c>
      <c r="C9874">
        <v>78</v>
      </c>
      <c r="D9874" t="s">
        <v>9</v>
      </c>
      <c r="E9874" t="s">
        <v>10</v>
      </c>
      <c r="F9874">
        <v>101700000</v>
      </c>
      <c r="G9874">
        <v>716719914.20000005</v>
      </c>
      <c r="H9874" t="s">
        <v>17</v>
      </c>
      <c r="I9874">
        <f>YEAR(Table1[[#This Row],[date]])</f>
        <v>2013</v>
      </c>
      <c r="J9874">
        <f>Table1[[#This Row],[revenue]]-Table1[[#This Row],[budget_x]]</f>
        <v>615019914.20000005</v>
      </c>
      <c r="K9874" s="7">
        <f>Table1[[#This Row],[profit /loss ]]/Table1[[#This Row],[budget_x]]</f>
        <v>6.0473934532940028</v>
      </c>
      <c r="L9874" t="str" cm="1">
        <f t="array" ref="L9874">_xlfn.IFS(Table1[[#This Row],[score]]&gt;70,"high",Table1[[#This Row],[score]]&gt;50,"medium",Table1[[#This Row],[score]]&lt;=50,"low")</f>
        <v>high</v>
      </c>
    </row>
    <row r="9875" spans="1:12" x14ac:dyDescent="0.3">
      <c r="A9875" t="s">
        <v>9476</v>
      </c>
      <c r="B9875" s="1">
        <v>32142</v>
      </c>
      <c r="C9875">
        <v>70</v>
      </c>
      <c r="D9875" t="s">
        <v>9</v>
      </c>
      <c r="E9875" t="s">
        <v>10</v>
      </c>
      <c r="F9875">
        <v>1800000</v>
      </c>
      <c r="G9875">
        <v>31623833</v>
      </c>
      <c r="H9875" t="s">
        <v>11</v>
      </c>
      <c r="I9875">
        <f>YEAR(Table1[[#This Row],[date]])</f>
        <v>1987</v>
      </c>
      <c r="J9875">
        <f>Table1[[#This Row],[revenue]]-Table1[[#This Row],[budget_x]]</f>
        <v>29823833</v>
      </c>
      <c r="K9875" s="7">
        <f>Table1[[#This Row],[profit /loss ]]/Table1[[#This Row],[budget_x]]</f>
        <v>16.568796111111112</v>
      </c>
      <c r="L9875" t="str" cm="1">
        <f t="array" ref="L9875">_xlfn.IFS(Table1[[#This Row],[score]]&gt;70,"high",Table1[[#This Row],[score]]&gt;50,"medium",Table1[[#This Row],[score]]&lt;=50,"low")</f>
        <v>medium</v>
      </c>
    </row>
    <row r="9876" spans="1:12" x14ac:dyDescent="0.3">
      <c r="A9876" t="s">
        <v>9477</v>
      </c>
      <c r="B9876" s="1">
        <v>38641</v>
      </c>
      <c r="C9876">
        <v>52</v>
      </c>
      <c r="D9876" t="s">
        <v>9</v>
      </c>
      <c r="E9876" t="s">
        <v>10</v>
      </c>
      <c r="F9876">
        <v>9000000</v>
      </c>
      <c r="G9876">
        <v>4176154.6</v>
      </c>
      <c r="H9876" t="s">
        <v>11</v>
      </c>
      <c r="I9876">
        <f>YEAR(Table1[[#This Row],[date]])</f>
        <v>2005</v>
      </c>
      <c r="J9876">
        <f>Table1[[#This Row],[revenue]]-Table1[[#This Row],[budget_x]]</f>
        <v>-4823845.4000000004</v>
      </c>
      <c r="K9876" s="7">
        <f>Table1[[#This Row],[profit /loss ]]/Table1[[#This Row],[budget_x]]</f>
        <v>-0.53598282222222227</v>
      </c>
      <c r="L9876" t="str" cm="1">
        <f t="array" ref="L9876">_xlfn.IFS(Table1[[#This Row],[score]]&gt;70,"high",Table1[[#This Row],[score]]&gt;50,"medium",Table1[[#This Row],[score]]&lt;=50,"low")</f>
        <v>medium</v>
      </c>
    </row>
    <row r="9877" spans="1:12" x14ac:dyDescent="0.3">
      <c r="A9877" t="s">
        <v>9478</v>
      </c>
      <c r="B9877" s="1">
        <v>43460</v>
      </c>
      <c r="C9877">
        <v>43</v>
      </c>
      <c r="D9877" t="s">
        <v>9</v>
      </c>
      <c r="E9877" t="s">
        <v>10</v>
      </c>
      <c r="F9877">
        <v>42000000</v>
      </c>
      <c r="G9877">
        <v>41926605</v>
      </c>
      <c r="H9877" t="s">
        <v>11</v>
      </c>
      <c r="I9877">
        <f>YEAR(Table1[[#This Row],[date]])</f>
        <v>2018</v>
      </c>
      <c r="J9877">
        <f>Table1[[#This Row],[revenue]]-Table1[[#This Row],[budget_x]]</f>
        <v>-73395</v>
      </c>
      <c r="K9877" s="7">
        <f>Table1[[#This Row],[profit /loss ]]/Table1[[#This Row],[budget_x]]</f>
        <v>-1.7474999999999999E-3</v>
      </c>
      <c r="L9877" t="str" cm="1">
        <f t="array" ref="L9877">_xlfn.IFS(Table1[[#This Row],[score]]&gt;70,"high",Table1[[#This Row],[score]]&gt;50,"medium",Table1[[#This Row],[score]]&lt;=50,"low")</f>
        <v>low</v>
      </c>
    </row>
    <row r="9878" spans="1:12" x14ac:dyDescent="0.3">
      <c r="A9878" t="s">
        <v>9479</v>
      </c>
      <c r="B9878" s="1">
        <v>35439</v>
      </c>
      <c r="C9878">
        <v>69</v>
      </c>
      <c r="D9878" t="s">
        <v>9</v>
      </c>
      <c r="E9878" t="s">
        <v>10</v>
      </c>
      <c r="F9878">
        <v>2500000</v>
      </c>
      <c r="G9878">
        <v>34557416</v>
      </c>
      <c r="H9878" t="s">
        <v>11</v>
      </c>
      <c r="I9878">
        <f>YEAR(Table1[[#This Row],[date]])</f>
        <v>1997</v>
      </c>
      <c r="J9878">
        <f>Table1[[#This Row],[revenue]]-Table1[[#This Row],[budget_x]]</f>
        <v>32057416</v>
      </c>
      <c r="K9878" s="7">
        <f>Table1[[#This Row],[profit /loss ]]/Table1[[#This Row],[budget_x]]</f>
        <v>12.8229664</v>
      </c>
      <c r="L9878" t="str" cm="1">
        <f t="array" ref="L9878">_xlfn.IFS(Table1[[#This Row],[score]]&gt;70,"high",Table1[[#This Row],[score]]&gt;50,"medium",Table1[[#This Row],[score]]&lt;=50,"low")</f>
        <v>medium</v>
      </c>
    </row>
    <row r="9879" spans="1:12" x14ac:dyDescent="0.3">
      <c r="A9879" t="s">
        <v>9480</v>
      </c>
      <c r="B9879" s="1">
        <v>44932</v>
      </c>
      <c r="C9879">
        <v>0</v>
      </c>
      <c r="D9879" t="s">
        <v>9</v>
      </c>
      <c r="E9879" t="s">
        <v>69</v>
      </c>
      <c r="F9879">
        <v>131600000</v>
      </c>
      <c r="G9879">
        <v>178359863</v>
      </c>
      <c r="H9879" t="s">
        <v>143</v>
      </c>
      <c r="I9879">
        <f>YEAR(Table1[[#This Row],[date]])</f>
        <v>2023</v>
      </c>
      <c r="J9879">
        <f>Table1[[#This Row],[revenue]]-Table1[[#This Row],[budget_x]]</f>
        <v>46759863</v>
      </c>
      <c r="K9879" s="7">
        <f>Table1[[#This Row],[profit /loss ]]/Table1[[#This Row],[budget_x]]</f>
        <v>0.35531810790273555</v>
      </c>
      <c r="L9879" t="str" cm="1">
        <f t="array" ref="L9879">_xlfn.IFS(Table1[[#This Row],[score]]&gt;70,"high",Table1[[#This Row],[score]]&gt;50,"medium",Table1[[#This Row],[score]]&lt;=50,"low")</f>
        <v>low</v>
      </c>
    </row>
    <row r="9880" spans="1:12" x14ac:dyDescent="0.3">
      <c r="A9880" t="s">
        <v>9481</v>
      </c>
      <c r="B9880" s="1">
        <v>41846</v>
      </c>
      <c r="C9880">
        <v>71</v>
      </c>
      <c r="D9880" t="s">
        <v>9</v>
      </c>
      <c r="E9880" t="s">
        <v>10</v>
      </c>
      <c r="F9880">
        <v>95380000</v>
      </c>
      <c r="G9880">
        <v>876342110.20000005</v>
      </c>
      <c r="H9880" t="s">
        <v>17</v>
      </c>
      <c r="I9880">
        <f>YEAR(Table1[[#This Row],[date]])</f>
        <v>2014</v>
      </c>
      <c r="J9880">
        <f>Table1[[#This Row],[revenue]]-Table1[[#This Row],[budget_x]]</f>
        <v>780962110.20000005</v>
      </c>
      <c r="K9880" s="7">
        <f>Table1[[#This Row],[profit /loss ]]/Table1[[#This Row],[budget_x]]</f>
        <v>8.1879021828475569</v>
      </c>
      <c r="L9880" t="str" cm="1">
        <f t="array" ref="L9880">_xlfn.IFS(Table1[[#This Row],[score]]&gt;70,"high",Table1[[#This Row],[score]]&gt;50,"medium",Table1[[#This Row],[score]]&lt;=50,"low")</f>
        <v>high</v>
      </c>
    </row>
    <row r="9881" spans="1:12" x14ac:dyDescent="0.3">
      <c r="A9881" t="s">
        <v>9482</v>
      </c>
      <c r="B9881" s="1">
        <v>42706</v>
      </c>
      <c r="C9881">
        <v>64</v>
      </c>
      <c r="D9881" t="s">
        <v>9</v>
      </c>
      <c r="E9881" t="s">
        <v>319</v>
      </c>
      <c r="F9881">
        <v>67800000</v>
      </c>
      <c r="G9881">
        <v>348256501.80000001</v>
      </c>
      <c r="H9881" t="s">
        <v>480</v>
      </c>
      <c r="I9881">
        <f>YEAR(Table1[[#This Row],[date]])</f>
        <v>2016</v>
      </c>
      <c r="J9881">
        <f>Table1[[#This Row],[revenue]]-Table1[[#This Row],[budget_x]]</f>
        <v>280456501.80000001</v>
      </c>
      <c r="K9881" s="7">
        <f>Table1[[#This Row],[profit /loss ]]/Table1[[#This Row],[budget_x]]</f>
        <v>4.1365265752212395</v>
      </c>
      <c r="L9881" t="str" cm="1">
        <f t="array" ref="L9881">_xlfn.IFS(Table1[[#This Row],[score]]&gt;70,"high",Table1[[#This Row],[score]]&gt;50,"medium",Table1[[#This Row],[score]]&lt;=50,"low")</f>
        <v>medium</v>
      </c>
    </row>
    <row r="9882" spans="1:12" x14ac:dyDescent="0.3">
      <c r="A9882" t="s">
        <v>9483</v>
      </c>
      <c r="B9882" s="1">
        <v>28479</v>
      </c>
      <c r="C9882">
        <v>80</v>
      </c>
      <c r="D9882" t="s">
        <v>9</v>
      </c>
      <c r="E9882" t="s">
        <v>83</v>
      </c>
      <c r="F9882">
        <v>4000000</v>
      </c>
      <c r="G9882">
        <v>56511542</v>
      </c>
      <c r="H9882" t="s">
        <v>17</v>
      </c>
      <c r="I9882">
        <f>YEAR(Table1[[#This Row],[date]])</f>
        <v>1977</v>
      </c>
      <c r="J9882">
        <f>Table1[[#This Row],[revenue]]-Table1[[#This Row],[budget_x]]</f>
        <v>52511542</v>
      </c>
      <c r="K9882" s="7">
        <f>Table1[[#This Row],[profit /loss ]]/Table1[[#This Row],[budget_x]]</f>
        <v>13.1278855</v>
      </c>
      <c r="L9882" t="str" cm="1">
        <f t="array" ref="L9882">_xlfn.IFS(Table1[[#This Row],[score]]&gt;70,"high",Table1[[#This Row],[score]]&gt;50,"medium",Table1[[#This Row],[score]]&lt;=50,"low")</f>
        <v>high</v>
      </c>
    </row>
    <row r="9883" spans="1:12" x14ac:dyDescent="0.3">
      <c r="A9883" t="s">
        <v>9484</v>
      </c>
      <c r="B9883" s="1">
        <v>41968</v>
      </c>
      <c r="C9883">
        <v>61</v>
      </c>
      <c r="D9883" t="s">
        <v>9</v>
      </c>
      <c r="E9883" t="s">
        <v>10</v>
      </c>
      <c r="F9883">
        <v>20000000</v>
      </c>
      <c r="G9883">
        <v>66899242</v>
      </c>
      <c r="H9883" t="s">
        <v>11</v>
      </c>
      <c r="I9883">
        <f>YEAR(Table1[[#This Row],[date]])</f>
        <v>2014</v>
      </c>
      <c r="J9883">
        <f>Table1[[#This Row],[revenue]]-Table1[[#This Row],[budget_x]]</f>
        <v>46899242</v>
      </c>
      <c r="K9883" s="7">
        <f>Table1[[#This Row],[profit /loss ]]/Table1[[#This Row],[budget_x]]</f>
        <v>2.3449621</v>
      </c>
      <c r="L9883" t="str" cm="1">
        <f t="array" ref="L9883">_xlfn.IFS(Table1[[#This Row],[score]]&gt;70,"high",Table1[[#This Row],[score]]&gt;50,"medium",Table1[[#This Row],[score]]&lt;=50,"low")</f>
        <v>medium</v>
      </c>
    </row>
    <row r="9884" spans="1:12" x14ac:dyDescent="0.3">
      <c r="A9884" t="s">
        <v>9485</v>
      </c>
      <c r="B9884" s="1">
        <v>43992</v>
      </c>
      <c r="C9884">
        <v>76</v>
      </c>
      <c r="D9884" t="s">
        <v>9</v>
      </c>
      <c r="E9884" t="s">
        <v>74</v>
      </c>
      <c r="F9884">
        <v>67800000</v>
      </c>
      <c r="G9884">
        <v>571527121.60000002</v>
      </c>
      <c r="H9884" t="s">
        <v>75</v>
      </c>
      <c r="I9884">
        <f>YEAR(Table1[[#This Row],[date]])</f>
        <v>2020</v>
      </c>
      <c r="J9884">
        <f>Table1[[#This Row],[revenue]]-Table1[[#This Row],[budget_x]]</f>
        <v>503727121.60000002</v>
      </c>
      <c r="K9884" s="7">
        <f>Table1[[#This Row],[profit /loss ]]/Table1[[#This Row],[budget_x]]</f>
        <v>7.4296035634218294</v>
      </c>
      <c r="L9884" t="str" cm="1">
        <f t="array" ref="L9884">_xlfn.IFS(Table1[[#This Row],[score]]&gt;70,"high",Table1[[#This Row],[score]]&gt;50,"medium",Table1[[#This Row],[score]]&lt;=50,"low")</f>
        <v>high</v>
      </c>
    </row>
    <row r="9885" spans="1:12" x14ac:dyDescent="0.3">
      <c r="A9885" t="s">
        <v>9486</v>
      </c>
      <c r="B9885" s="1">
        <v>43180</v>
      </c>
      <c r="C9885">
        <v>68</v>
      </c>
      <c r="D9885" t="s">
        <v>9</v>
      </c>
      <c r="E9885" t="s">
        <v>171</v>
      </c>
      <c r="F9885">
        <v>164000000</v>
      </c>
      <c r="G9885">
        <v>374254139</v>
      </c>
      <c r="H9885" t="s">
        <v>184</v>
      </c>
      <c r="I9885">
        <f>YEAR(Table1[[#This Row],[date]])</f>
        <v>2018</v>
      </c>
      <c r="J9885">
        <f>Table1[[#This Row],[revenue]]-Table1[[#This Row],[budget_x]]</f>
        <v>210254139</v>
      </c>
      <c r="K9885" s="7">
        <f>Table1[[#This Row],[profit /loss ]]/Table1[[#This Row],[budget_x]]</f>
        <v>1.2820374329268294</v>
      </c>
      <c r="L9885" t="str" cm="1">
        <f t="array" ref="L9885">_xlfn.IFS(Table1[[#This Row],[score]]&gt;70,"high",Table1[[#This Row],[score]]&gt;50,"medium",Table1[[#This Row],[score]]&lt;=50,"low")</f>
        <v>medium</v>
      </c>
    </row>
    <row r="9886" spans="1:12" x14ac:dyDescent="0.3">
      <c r="A9886" t="s">
        <v>9487</v>
      </c>
      <c r="B9886" s="1">
        <v>35816</v>
      </c>
      <c r="C9886">
        <v>44</v>
      </c>
      <c r="D9886" t="s">
        <v>9</v>
      </c>
      <c r="E9886" t="s">
        <v>86</v>
      </c>
      <c r="F9886">
        <v>133300000</v>
      </c>
      <c r="G9886">
        <v>601247524.79999995</v>
      </c>
      <c r="H9886" t="s">
        <v>87</v>
      </c>
      <c r="I9886">
        <f>YEAR(Table1[[#This Row],[date]])</f>
        <v>1998</v>
      </c>
      <c r="J9886">
        <f>Table1[[#This Row],[revenue]]-Table1[[#This Row],[budget_x]]</f>
        <v>467947524.79999995</v>
      </c>
      <c r="K9886" s="7">
        <f>Table1[[#This Row],[profit /loss ]]/Table1[[#This Row],[budget_x]]</f>
        <v>3.5104840570142533</v>
      </c>
      <c r="L9886" t="str" cm="1">
        <f t="array" ref="L9886">_xlfn.IFS(Table1[[#This Row],[score]]&gt;70,"high",Table1[[#This Row],[score]]&gt;50,"medium",Table1[[#This Row],[score]]&lt;=50,"low")</f>
        <v>low</v>
      </c>
    </row>
    <row r="9887" spans="1:12" x14ac:dyDescent="0.3">
      <c r="A9887" t="s">
        <v>9488</v>
      </c>
      <c r="B9887" s="1">
        <v>41523</v>
      </c>
      <c r="C9887">
        <v>52</v>
      </c>
      <c r="D9887" t="s">
        <v>9</v>
      </c>
      <c r="E9887" t="s">
        <v>10</v>
      </c>
      <c r="F9887">
        <v>2500000</v>
      </c>
      <c r="G9887">
        <v>4607463.4000000004</v>
      </c>
      <c r="H9887" t="s">
        <v>17</v>
      </c>
      <c r="I9887">
        <f>YEAR(Table1[[#This Row],[date]])</f>
        <v>2013</v>
      </c>
      <c r="J9887">
        <f>Table1[[#This Row],[revenue]]-Table1[[#This Row],[budget_x]]</f>
        <v>2107463.4000000004</v>
      </c>
      <c r="K9887" s="7">
        <f>Table1[[#This Row],[profit /loss ]]/Table1[[#This Row],[budget_x]]</f>
        <v>0.84298536000000013</v>
      </c>
      <c r="L9887" t="str" cm="1">
        <f t="array" ref="L9887">_xlfn.IFS(Table1[[#This Row],[score]]&gt;70,"high",Table1[[#This Row],[score]]&gt;50,"medium",Table1[[#This Row],[score]]&lt;=50,"low")</f>
        <v>medium</v>
      </c>
    </row>
    <row r="9888" spans="1:12" x14ac:dyDescent="0.3">
      <c r="A9888" t="s">
        <v>9489</v>
      </c>
      <c r="B9888" s="1">
        <v>40423</v>
      </c>
      <c r="C9888">
        <v>72</v>
      </c>
      <c r="D9888" t="s">
        <v>9</v>
      </c>
      <c r="E9888" t="s">
        <v>74</v>
      </c>
      <c r="F9888">
        <v>700000</v>
      </c>
      <c r="G9888">
        <v>94400921.799999997</v>
      </c>
      <c r="H9888" t="s">
        <v>75</v>
      </c>
      <c r="I9888">
        <f>YEAR(Table1[[#This Row],[date]])</f>
        <v>2010</v>
      </c>
      <c r="J9888">
        <f>Table1[[#This Row],[revenue]]-Table1[[#This Row],[budget_x]]</f>
        <v>93700921.799999997</v>
      </c>
      <c r="K9888" s="7">
        <f>Table1[[#This Row],[profit /loss ]]/Table1[[#This Row],[budget_x]]</f>
        <v>133.85845971428571</v>
      </c>
      <c r="L9888" t="str" cm="1">
        <f t="array" ref="L9888">_xlfn.IFS(Table1[[#This Row],[score]]&gt;70,"high",Table1[[#This Row],[score]]&gt;50,"medium",Table1[[#This Row],[score]]&lt;=50,"low")</f>
        <v>high</v>
      </c>
    </row>
    <row r="9889" spans="1:12" x14ac:dyDescent="0.3">
      <c r="A9889" t="s">
        <v>9490</v>
      </c>
      <c r="B9889" s="1">
        <v>43853</v>
      </c>
      <c r="C9889">
        <v>74</v>
      </c>
      <c r="D9889" t="s">
        <v>9</v>
      </c>
      <c r="E9889" t="s">
        <v>10</v>
      </c>
      <c r="F9889">
        <v>67800000</v>
      </c>
      <c r="G9889">
        <v>653988016.39999998</v>
      </c>
      <c r="H9889" t="s">
        <v>17</v>
      </c>
      <c r="I9889">
        <f>YEAR(Table1[[#This Row],[date]])</f>
        <v>2020</v>
      </c>
      <c r="J9889">
        <f>Table1[[#This Row],[revenue]]-Table1[[#This Row],[budget_x]]</f>
        <v>586188016.39999998</v>
      </c>
      <c r="K9889" s="7">
        <f>Table1[[#This Row],[profit /loss ]]/Table1[[#This Row],[budget_x]]</f>
        <v>8.6458409498525075</v>
      </c>
      <c r="L9889" t="str" cm="1">
        <f t="array" ref="L9889">_xlfn.IFS(Table1[[#This Row],[score]]&gt;70,"high",Table1[[#This Row],[score]]&gt;50,"medium",Table1[[#This Row],[score]]&lt;=50,"low")</f>
        <v>high</v>
      </c>
    </row>
    <row r="9890" spans="1:12" x14ac:dyDescent="0.3">
      <c r="A9890" t="s">
        <v>9491</v>
      </c>
      <c r="B9890" s="1">
        <v>35272</v>
      </c>
      <c r="C9890">
        <v>53</v>
      </c>
      <c r="D9890" t="s">
        <v>9</v>
      </c>
      <c r="E9890" t="s">
        <v>10</v>
      </c>
      <c r="F9890">
        <v>25000000</v>
      </c>
      <c r="G9890">
        <v>36682170</v>
      </c>
      <c r="H9890" t="s">
        <v>17</v>
      </c>
      <c r="I9890">
        <f>YEAR(Table1[[#This Row],[date]])</f>
        <v>1996</v>
      </c>
      <c r="J9890">
        <f>Table1[[#This Row],[revenue]]-Table1[[#This Row],[budget_x]]</f>
        <v>11682170</v>
      </c>
      <c r="K9890" s="7">
        <f>Table1[[#This Row],[profit /loss ]]/Table1[[#This Row],[budget_x]]</f>
        <v>0.4672868</v>
      </c>
      <c r="L9890" t="str" cm="1">
        <f t="array" ref="L9890">_xlfn.IFS(Table1[[#This Row],[score]]&gt;70,"high",Table1[[#This Row],[score]]&gt;50,"medium",Table1[[#This Row],[score]]&lt;=50,"low")</f>
        <v>medium</v>
      </c>
    </row>
    <row r="9891" spans="1:12" x14ac:dyDescent="0.3">
      <c r="A9891" t="s">
        <v>9492</v>
      </c>
      <c r="B9891" s="1">
        <v>44847</v>
      </c>
      <c r="C9891">
        <v>62</v>
      </c>
      <c r="D9891" t="s">
        <v>9</v>
      </c>
      <c r="E9891" t="s">
        <v>305</v>
      </c>
      <c r="F9891">
        <v>119700000</v>
      </c>
      <c r="G9891">
        <v>333485619.19999999</v>
      </c>
      <c r="H9891" t="s">
        <v>11</v>
      </c>
      <c r="I9891">
        <f>YEAR(Table1[[#This Row],[date]])</f>
        <v>2022</v>
      </c>
      <c r="J9891">
        <f>Table1[[#This Row],[revenue]]-Table1[[#This Row],[budget_x]]</f>
        <v>213785619.19999999</v>
      </c>
      <c r="K9891" s="7">
        <f>Table1[[#This Row],[profit /loss ]]/Table1[[#This Row],[budget_x]]</f>
        <v>1.7860118563074352</v>
      </c>
      <c r="L9891" t="str" cm="1">
        <f t="array" ref="L9891">_xlfn.IFS(Table1[[#This Row],[score]]&gt;70,"high",Table1[[#This Row],[score]]&gt;50,"medium",Table1[[#This Row],[score]]&lt;=50,"low")</f>
        <v>medium</v>
      </c>
    </row>
    <row r="9892" spans="1:12" x14ac:dyDescent="0.3">
      <c r="A9892" t="s">
        <v>9493</v>
      </c>
      <c r="B9892" s="1">
        <v>35481</v>
      </c>
      <c r="C9892">
        <v>70</v>
      </c>
      <c r="D9892" t="s">
        <v>9</v>
      </c>
      <c r="E9892" t="s">
        <v>10</v>
      </c>
      <c r="F9892">
        <v>36000000</v>
      </c>
      <c r="G9892">
        <v>20300385</v>
      </c>
      <c r="H9892" t="s">
        <v>11</v>
      </c>
      <c r="I9892">
        <f>YEAR(Table1[[#This Row],[date]])</f>
        <v>1997</v>
      </c>
      <c r="J9892">
        <f>Table1[[#This Row],[revenue]]-Table1[[#This Row],[budget_x]]</f>
        <v>-15699615</v>
      </c>
      <c r="K9892" s="7">
        <f>Table1[[#This Row],[profit /loss ]]/Table1[[#This Row],[budget_x]]</f>
        <v>-0.43610041666666666</v>
      </c>
      <c r="L9892" t="str" cm="1">
        <f t="array" ref="L9892">_xlfn.IFS(Table1[[#This Row],[score]]&gt;70,"high",Table1[[#This Row],[score]]&gt;50,"medium",Table1[[#This Row],[score]]&lt;=50,"low")</f>
        <v>medium</v>
      </c>
    </row>
    <row r="9893" spans="1:12" x14ac:dyDescent="0.3">
      <c r="A9893" t="s">
        <v>9494</v>
      </c>
      <c r="B9893" s="1">
        <v>42706</v>
      </c>
      <c r="C9893">
        <v>54</v>
      </c>
      <c r="D9893" t="s">
        <v>9</v>
      </c>
      <c r="E9893" t="s">
        <v>10</v>
      </c>
      <c r="F9893">
        <v>5000000</v>
      </c>
      <c r="G9893">
        <v>9371036</v>
      </c>
      <c r="H9893" t="s">
        <v>17</v>
      </c>
      <c r="I9893">
        <f>YEAR(Table1[[#This Row],[date]])</f>
        <v>2016</v>
      </c>
      <c r="J9893">
        <f>Table1[[#This Row],[revenue]]-Table1[[#This Row],[budget_x]]</f>
        <v>4371036</v>
      </c>
      <c r="K9893" s="7">
        <f>Table1[[#This Row],[profit /loss ]]/Table1[[#This Row],[budget_x]]</f>
        <v>0.87420719999999996</v>
      </c>
      <c r="L9893" t="str" cm="1">
        <f t="array" ref="L9893">_xlfn.IFS(Table1[[#This Row],[score]]&gt;70,"high",Table1[[#This Row],[score]]&gt;50,"medium",Table1[[#This Row],[score]]&lt;=50,"low")</f>
        <v>medium</v>
      </c>
    </row>
    <row r="9894" spans="1:12" x14ac:dyDescent="0.3">
      <c r="A9894" t="s">
        <v>9495</v>
      </c>
      <c r="B9894" s="1">
        <v>43896</v>
      </c>
      <c r="C9894">
        <v>67</v>
      </c>
      <c r="D9894" t="s">
        <v>9</v>
      </c>
      <c r="E9894" t="s">
        <v>10</v>
      </c>
      <c r="F9894">
        <v>69800000</v>
      </c>
      <c r="G9894">
        <v>438447488.60000002</v>
      </c>
      <c r="H9894" t="s">
        <v>17</v>
      </c>
      <c r="I9894">
        <f>YEAR(Table1[[#This Row],[date]])</f>
        <v>2020</v>
      </c>
      <c r="J9894">
        <f>Table1[[#This Row],[revenue]]-Table1[[#This Row],[budget_x]]</f>
        <v>368647488.60000002</v>
      </c>
      <c r="K9894" s="7">
        <f>Table1[[#This Row],[profit /loss ]]/Table1[[#This Row],[budget_x]]</f>
        <v>5.2814826446991407</v>
      </c>
      <c r="L9894" t="str" cm="1">
        <f t="array" ref="L9894">_xlfn.IFS(Table1[[#This Row],[score]]&gt;70,"high",Table1[[#This Row],[score]]&gt;50,"medium",Table1[[#This Row],[score]]&lt;=50,"low")</f>
        <v>medium</v>
      </c>
    </row>
    <row r="9895" spans="1:12" x14ac:dyDescent="0.3">
      <c r="A9895" t="s">
        <v>9496</v>
      </c>
      <c r="B9895" s="1">
        <v>40403</v>
      </c>
      <c r="C9895">
        <v>51</v>
      </c>
      <c r="D9895" t="s">
        <v>9</v>
      </c>
      <c r="E9895" t="s">
        <v>10</v>
      </c>
      <c r="F9895">
        <v>92000000</v>
      </c>
      <c r="G9895">
        <v>440080922.19999999</v>
      </c>
      <c r="H9895" t="s">
        <v>17</v>
      </c>
      <c r="I9895">
        <f>YEAR(Table1[[#This Row],[date]])</f>
        <v>2010</v>
      </c>
      <c r="J9895">
        <f>Table1[[#This Row],[revenue]]-Table1[[#This Row],[budget_x]]</f>
        <v>348080922.19999999</v>
      </c>
      <c r="K9895" s="7">
        <f>Table1[[#This Row],[profit /loss ]]/Table1[[#This Row],[budget_x]]</f>
        <v>3.7834882847826083</v>
      </c>
      <c r="L9895" t="str" cm="1">
        <f t="array" ref="L9895">_xlfn.IFS(Table1[[#This Row],[score]]&gt;70,"high",Table1[[#This Row],[score]]&gt;50,"medium",Table1[[#This Row],[score]]&lt;=50,"low")</f>
        <v>medium</v>
      </c>
    </row>
    <row r="9896" spans="1:12" x14ac:dyDescent="0.3">
      <c r="A9896" t="s">
        <v>9497</v>
      </c>
      <c r="B9896" s="1">
        <v>38723</v>
      </c>
      <c r="C9896">
        <v>71</v>
      </c>
      <c r="D9896" t="s">
        <v>9</v>
      </c>
      <c r="E9896" t="s">
        <v>10</v>
      </c>
      <c r="F9896">
        <v>108400000</v>
      </c>
      <c r="G9896">
        <v>555975063.60000002</v>
      </c>
      <c r="H9896" t="s">
        <v>17</v>
      </c>
      <c r="I9896">
        <f>YEAR(Table1[[#This Row],[date]])</f>
        <v>2006</v>
      </c>
      <c r="J9896">
        <f>Table1[[#This Row],[revenue]]-Table1[[#This Row],[budget_x]]</f>
        <v>447575063.60000002</v>
      </c>
      <c r="K9896" s="7">
        <f>Table1[[#This Row],[profit /loss ]]/Table1[[#This Row],[budget_x]]</f>
        <v>4.1289212509225095</v>
      </c>
      <c r="L9896" t="str" cm="1">
        <f t="array" ref="L9896">_xlfn.IFS(Table1[[#This Row],[score]]&gt;70,"high",Table1[[#This Row],[score]]&gt;50,"medium",Table1[[#This Row],[score]]&lt;=50,"low")</f>
        <v>high</v>
      </c>
    </row>
    <row r="9897" spans="1:12" x14ac:dyDescent="0.3">
      <c r="A9897" t="s">
        <v>9498</v>
      </c>
      <c r="B9897" s="1">
        <v>45016</v>
      </c>
      <c r="C9897">
        <v>81</v>
      </c>
      <c r="D9897" t="s">
        <v>9</v>
      </c>
      <c r="E9897" t="s">
        <v>10</v>
      </c>
      <c r="F9897">
        <v>174400000</v>
      </c>
      <c r="G9897">
        <v>895189907</v>
      </c>
      <c r="H9897" t="s">
        <v>17</v>
      </c>
      <c r="I9897">
        <f>YEAR(Table1[[#This Row],[date]])</f>
        <v>2023</v>
      </c>
      <c r="J9897">
        <f>Table1[[#This Row],[revenue]]-Table1[[#This Row],[budget_x]]</f>
        <v>720789907</v>
      </c>
      <c r="K9897" s="7">
        <f>Table1[[#This Row],[profit /loss ]]/Table1[[#This Row],[budget_x]]</f>
        <v>4.1329696502293576</v>
      </c>
      <c r="L9897" t="str" cm="1">
        <f t="array" ref="L9897">_xlfn.IFS(Table1[[#This Row],[score]]&gt;70,"high",Table1[[#This Row],[score]]&gt;50,"medium",Table1[[#This Row],[score]]&lt;=50,"low")</f>
        <v>high</v>
      </c>
    </row>
    <row r="9898" spans="1:12" x14ac:dyDescent="0.3">
      <c r="A9898" t="s">
        <v>9499</v>
      </c>
      <c r="B9898" s="1">
        <v>43362</v>
      </c>
      <c r="C9898">
        <v>70</v>
      </c>
      <c r="D9898" t="s">
        <v>9</v>
      </c>
      <c r="E9898" t="s">
        <v>74</v>
      </c>
      <c r="F9898">
        <v>94040000</v>
      </c>
      <c r="G9898">
        <v>497161223.80000001</v>
      </c>
      <c r="H9898" t="s">
        <v>75</v>
      </c>
      <c r="I9898">
        <f>YEAR(Table1[[#This Row],[date]])</f>
        <v>2018</v>
      </c>
      <c r="J9898">
        <f>Table1[[#This Row],[revenue]]-Table1[[#This Row],[budget_x]]</f>
        <v>403121223.80000001</v>
      </c>
      <c r="K9898" s="7">
        <f>Table1[[#This Row],[profit /loss ]]/Table1[[#This Row],[budget_x]]</f>
        <v>4.2866995299872395</v>
      </c>
      <c r="L9898" t="str" cm="1">
        <f t="array" ref="L9898">_xlfn.IFS(Table1[[#This Row],[score]]&gt;70,"high",Table1[[#This Row],[score]]&gt;50,"medium",Table1[[#This Row],[score]]&lt;=50,"low")</f>
        <v>medium</v>
      </c>
    </row>
    <row r="9899" spans="1:12" x14ac:dyDescent="0.3">
      <c r="A9899" t="s">
        <v>9500</v>
      </c>
      <c r="B9899" s="1">
        <v>31430</v>
      </c>
      <c r="C9899">
        <v>49</v>
      </c>
      <c r="D9899" t="s">
        <v>9</v>
      </c>
      <c r="E9899" t="s">
        <v>69</v>
      </c>
      <c r="F9899">
        <v>93000000</v>
      </c>
      <c r="G9899">
        <v>1256345435</v>
      </c>
      <c r="H9899" t="s">
        <v>143</v>
      </c>
      <c r="I9899">
        <f>YEAR(Table1[[#This Row],[date]])</f>
        <v>1986</v>
      </c>
      <c r="J9899">
        <f>Table1[[#This Row],[revenue]]-Table1[[#This Row],[budget_x]]</f>
        <v>1163345435</v>
      </c>
      <c r="K9899" s="7">
        <f>Table1[[#This Row],[profit /loss ]]/Table1[[#This Row],[budget_x]]</f>
        <v>12.509090698924732</v>
      </c>
      <c r="L9899" t="str" cm="1">
        <f t="array" ref="L9899">_xlfn.IFS(Table1[[#This Row],[score]]&gt;70,"high",Table1[[#This Row],[score]]&gt;50,"medium",Table1[[#This Row],[score]]&lt;=50,"low")</f>
        <v>low</v>
      </c>
    </row>
    <row r="9900" spans="1:12" x14ac:dyDescent="0.3">
      <c r="A9900" t="s">
        <v>9501</v>
      </c>
      <c r="B9900" s="1">
        <v>40877</v>
      </c>
      <c r="C9900">
        <v>69</v>
      </c>
      <c r="D9900" t="s">
        <v>9</v>
      </c>
      <c r="E9900" t="s">
        <v>10</v>
      </c>
      <c r="F9900">
        <v>10000000</v>
      </c>
      <c r="G9900">
        <v>134639780</v>
      </c>
      <c r="H9900" t="s">
        <v>11</v>
      </c>
      <c r="I9900">
        <f>YEAR(Table1[[#This Row],[date]])</f>
        <v>2011</v>
      </c>
      <c r="J9900">
        <f>Table1[[#This Row],[revenue]]-Table1[[#This Row],[budget_x]]</f>
        <v>124639780</v>
      </c>
      <c r="K9900" s="7">
        <f>Table1[[#This Row],[profit /loss ]]/Table1[[#This Row],[budget_x]]</f>
        <v>12.463977999999999</v>
      </c>
      <c r="L9900" t="str" cm="1">
        <f t="array" ref="L9900">_xlfn.IFS(Table1[[#This Row],[score]]&gt;70,"high",Table1[[#This Row],[score]]&gt;50,"medium",Table1[[#This Row],[score]]&lt;=50,"low")</f>
        <v>medium</v>
      </c>
    </row>
    <row r="9901" spans="1:12" x14ac:dyDescent="0.3">
      <c r="A9901" t="s">
        <v>9502</v>
      </c>
      <c r="B9901" s="1">
        <v>41221</v>
      </c>
      <c r="C9901">
        <v>63</v>
      </c>
      <c r="D9901" t="s">
        <v>9</v>
      </c>
      <c r="E9901" t="s">
        <v>10</v>
      </c>
      <c r="F9901">
        <v>35000000</v>
      </c>
      <c r="G9901">
        <v>31393201</v>
      </c>
      <c r="H9901" t="s">
        <v>11</v>
      </c>
      <c r="I9901">
        <f>YEAR(Table1[[#This Row],[date]])</f>
        <v>2012</v>
      </c>
      <c r="J9901">
        <f>Table1[[#This Row],[revenue]]-Table1[[#This Row],[budget_x]]</f>
        <v>-3606799</v>
      </c>
      <c r="K9901" s="7">
        <f>Table1[[#This Row],[profit /loss ]]/Table1[[#This Row],[budget_x]]</f>
        <v>-0.1030514</v>
      </c>
      <c r="L9901" t="str" cm="1">
        <f t="array" ref="L9901">_xlfn.IFS(Table1[[#This Row],[score]]&gt;70,"high",Table1[[#This Row],[score]]&gt;50,"medium",Table1[[#This Row],[score]]&lt;=50,"low")</f>
        <v>medium</v>
      </c>
    </row>
    <row r="9902" spans="1:12" x14ac:dyDescent="0.3">
      <c r="A9902" t="s">
        <v>9503</v>
      </c>
      <c r="B9902" s="1">
        <v>36293</v>
      </c>
      <c r="C9902">
        <v>66</v>
      </c>
      <c r="D9902" t="s">
        <v>9</v>
      </c>
      <c r="E9902" t="s">
        <v>10</v>
      </c>
      <c r="F9902">
        <v>55000000</v>
      </c>
      <c r="G9902">
        <v>16649768</v>
      </c>
      <c r="H9902" t="s">
        <v>11</v>
      </c>
      <c r="I9902">
        <f>YEAR(Table1[[#This Row],[date]])</f>
        <v>1999</v>
      </c>
      <c r="J9902">
        <f>Table1[[#This Row],[revenue]]-Table1[[#This Row],[budget_x]]</f>
        <v>-38350232</v>
      </c>
      <c r="K9902" s="7">
        <f>Table1[[#This Row],[profit /loss ]]/Table1[[#This Row],[budget_x]]</f>
        <v>-0.69727694545454544</v>
      </c>
      <c r="L9902" t="str" cm="1">
        <f t="array" ref="L9902">_xlfn.IFS(Table1[[#This Row],[score]]&gt;70,"high",Table1[[#This Row],[score]]&gt;50,"medium",Table1[[#This Row],[score]]&lt;=50,"low")</f>
        <v>medium</v>
      </c>
    </row>
    <row r="9903" spans="1:12" x14ac:dyDescent="0.3">
      <c r="A9903" t="s">
        <v>9504</v>
      </c>
      <c r="B9903" s="1">
        <v>43711</v>
      </c>
      <c r="C9903">
        <v>63</v>
      </c>
      <c r="D9903" t="s">
        <v>9</v>
      </c>
      <c r="E9903" t="s">
        <v>10</v>
      </c>
      <c r="F9903">
        <v>179000000</v>
      </c>
      <c r="G9903">
        <v>187970757.40000001</v>
      </c>
      <c r="H9903" t="s">
        <v>17</v>
      </c>
      <c r="I9903">
        <f>YEAR(Table1[[#This Row],[date]])</f>
        <v>2019</v>
      </c>
      <c r="J9903">
        <f>Table1[[#This Row],[revenue]]-Table1[[#This Row],[budget_x]]</f>
        <v>8970757.400000006</v>
      </c>
      <c r="K9903" s="7">
        <f>Table1[[#This Row],[profit /loss ]]/Table1[[#This Row],[budget_x]]</f>
        <v>5.0115963128491654E-2</v>
      </c>
      <c r="L9903" t="str" cm="1">
        <f t="array" ref="L9903">_xlfn.IFS(Table1[[#This Row],[score]]&gt;70,"high",Table1[[#This Row],[score]]&gt;50,"medium",Table1[[#This Row],[score]]&lt;=50,"low")</f>
        <v>medium</v>
      </c>
    </row>
    <row r="9904" spans="1:12" x14ac:dyDescent="0.3">
      <c r="A9904" t="s">
        <v>9505</v>
      </c>
      <c r="B9904" s="1">
        <v>42619</v>
      </c>
      <c r="C9904">
        <v>61</v>
      </c>
      <c r="D9904" t="s">
        <v>9</v>
      </c>
      <c r="E9904" t="s">
        <v>210</v>
      </c>
      <c r="F9904">
        <v>117600000</v>
      </c>
      <c r="G9904">
        <v>236242943.80000001</v>
      </c>
      <c r="H9904" t="s">
        <v>211</v>
      </c>
      <c r="I9904">
        <f>YEAR(Table1[[#This Row],[date]])</f>
        <v>2016</v>
      </c>
      <c r="J9904">
        <f>Table1[[#This Row],[revenue]]-Table1[[#This Row],[budget_x]]</f>
        <v>118642943.80000001</v>
      </c>
      <c r="K9904" s="7">
        <f>Table1[[#This Row],[profit /loss ]]/Table1[[#This Row],[budget_x]]</f>
        <v>1.0088685697278912</v>
      </c>
      <c r="L9904" t="str" cm="1">
        <f t="array" ref="L9904">_xlfn.IFS(Table1[[#This Row],[score]]&gt;70,"high",Table1[[#This Row],[score]]&gt;50,"medium",Table1[[#This Row],[score]]&lt;=50,"low")</f>
        <v>medium</v>
      </c>
    </row>
    <row r="9905" spans="1:12" x14ac:dyDescent="0.3">
      <c r="A9905" t="s">
        <v>9506</v>
      </c>
      <c r="B9905" s="1">
        <v>41602</v>
      </c>
      <c r="C9905">
        <v>70</v>
      </c>
      <c r="D9905" t="s">
        <v>9</v>
      </c>
      <c r="E9905" t="s">
        <v>10</v>
      </c>
      <c r="F9905">
        <v>92400000</v>
      </c>
      <c r="G9905">
        <v>539401838.60000002</v>
      </c>
      <c r="H9905" t="s">
        <v>17</v>
      </c>
      <c r="I9905">
        <f>YEAR(Table1[[#This Row],[date]])</f>
        <v>2013</v>
      </c>
      <c r="J9905">
        <f>Table1[[#This Row],[revenue]]-Table1[[#This Row],[budget_x]]</f>
        <v>447001838.60000002</v>
      </c>
      <c r="K9905" s="7">
        <f>Table1[[#This Row],[profit /loss ]]/Table1[[#This Row],[budget_x]]</f>
        <v>4.8376822359307363</v>
      </c>
      <c r="L9905" t="str" cm="1">
        <f t="array" ref="L9905">_xlfn.IFS(Table1[[#This Row],[score]]&gt;70,"high",Table1[[#This Row],[score]]&gt;50,"medium",Table1[[#This Row],[score]]&lt;=50,"low")</f>
        <v>medium</v>
      </c>
    </row>
    <row r="9906" spans="1:12" x14ac:dyDescent="0.3">
      <c r="A9906" t="s">
        <v>9507</v>
      </c>
      <c r="B9906" s="1">
        <v>42678</v>
      </c>
      <c r="C9906">
        <v>79</v>
      </c>
      <c r="D9906" t="s">
        <v>9</v>
      </c>
      <c r="E9906" t="s">
        <v>10</v>
      </c>
      <c r="F9906">
        <v>8000000</v>
      </c>
      <c r="G9906">
        <v>17368520</v>
      </c>
      <c r="H9906" t="s">
        <v>30</v>
      </c>
      <c r="I9906">
        <f>YEAR(Table1[[#This Row],[date]])</f>
        <v>2016</v>
      </c>
      <c r="J9906">
        <f>Table1[[#This Row],[revenue]]-Table1[[#This Row],[budget_x]]</f>
        <v>9368520</v>
      </c>
      <c r="K9906" s="7">
        <f>Table1[[#This Row],[profit /loss ]]/Table1[[#This Row],[budget_x]]</f>
        <v>1.171065</v>
      </c>
      <c r="L9906" t="str" cm="1">
        <f t="array" ref="L9906">_xlfn.IFS(Table1[[#This Row],[score]]&gt;70,"high",Table1[[#This Row],[score]]&gt;50,"medium",Table1[[#This Row],[score]]&lt;=50,"low")</f>
        <v>high</v>
      </c>
    </row>
    <row r="9907" spans="1:12" x14ac:dyDescent="0.3">
      <c r="A9907" t="s">
        <v>9508</v>
      </c>
      <c r="B9907" s="1">
        <v>31835</v>
      </c>
      <c r="C9907">
        <v>67</v>
      </c>
      <c r="D9907" t="s">
        <v>9</v>
      </c>
      <c r="E9907" t="s">
        <v>10</v>
      </c>
      <c r="F9907">
        <v>4000000</v>
      </c>
      <c r="G9907">
        <v>44800000</v>
      </c>
      <c r="H9907" t="s">
        <v>17</v>
      </c>
      <c r="I9907">
        <f>YEAR(Table1[[#This Row],[date]])</f>
        <v>1987</v>
      </c>
      <c r="J9907">
        <f>Table1[[#This Row],[revenue]]-Table1[[#This Row],[budget_x]]</f>
        <v>40800000</v>
      </c>
      <c r="K9907" s="7">
        <f>Table1[[#This Row],[profit /loss ]]/Table1[[#This Row],[budget_x]]</f>
        <v>10.199999999999999</v>
      </c>
      <c r="L9907" t="str" cm="1">
        <f t="array" ref="L9907">_xlfn.IFS(Table1[[#This Row],[score]]&gt;70,"high",Table1[[#This Row],[score]]&gt;50,"medium",Table1[[#This Row],[score]]&lt;=50,"low")</f>
        <v>medium</v>
      </c>
    </row>
    <row r="9908" spans="1:12" x14ac:dyDescent="0.3">
      <c r="A9908" t="s">
        <v>5977</v>
      </c>
      <c r="B9908" s="1">
        <v>43693</v>
      </c>
      <c r="C9908">
        <v>63</v>
      </c>
      <c r="D9908" t="s">
        <v>9</v>
      </c>
      <c r="E9908" t="s">
        <v>10</v>
      </c>
      <c r="F9908">
        <v>72000000</v>
      </c>
      <c r="G9908">
        <v>54616869</v>
      </c>
      <c r="H9908" t="s">
        <v>17</v>
      </c>
      <c r="I9908">
        <f>YEAR(Table1[[#This Row],[date]])</f>
        <v>2019</v>
      </c>
      <c r="J9908">
        <f>Table1[[#This Row],[revenue]]-Table1[[#This Row],[budget_x]]</f>
        <v>-17383131</v>
      </c>
      <c r="K9908" s="7">
        <f>Table1[[#This Row],[profit /loss ]]/Table1[[#This Row],[budget_x]]</f>
        <v>-0.241432375</v>
      </c>
      <c r="L9908" t="str" cm="1">
        <f t="array" ref="L9908">_xlfn.IFS(Table1[[#This Row],[score]]&gt;70,"high",Table1[[#This Row],[score]]&gt;50,"medium",Table1[[#This Row],[score]]&lt;=50,"low")</f>
        <v>medium</v>
      </c>
    </row>
    <row r="9909" spans="1:12" x14ac:dyDescent="0.3">
      <c r="A9909" t="s">
        <v>9509</v>
      </c>
      <c r="B9909" s="1">
        <v>39725</v>
      </c>
      <c r="C9909">
        <v>54</v>
      </c>
      <c r="D9909" t="s">
        <v>9</v>
      </c>
      <c r="E9909" t="s">
        <v>10</v>
      </c>
      <c r="F9909">
        <v>142800000</v>
      </c>
      <c r="G9909">
        <v>623397645</v>
      </c>
      <c r="H9909" t="s">
        <v>655</v>
      </c>
      <c r="I9909">
        <f>YEAR(Table1[[#This Row],[date]])</f>
        <v>2008</v>
      </c>
      <c r="J9909">
        <f>Table1[[#This Row],[revenue]]-Table1[[#This Row],[budget_x]]</f>
        <v>480597645</v>
      </c>
      <c r="K9909" s="7">
        <f>Table1[[#This Row],[profit /loss ]]/Table1[[#This Row],[budget_x]]</f>
        <v>3.3655297268907565</v>
      </c>
      <c r="L9909" t="str" cm="1">
        <f t="array" ref="L9909">_xlfn.IFS(Table1[[#This Row],[score]]&gt;70,"high",Table1[[#This Row],[score]]&gt;50,"medium",Table1[[#This Row],[score]]&lt;=50,"low")</f>
        <v>medium</v>
      </c>
    </row>
    <row r="9910" spans="1:12" x14ac:dyDescent="0.3">
      <c r="A9910" t="s">
        <v>9510</v>
      </c>
      <c r="B9910" s="1">
        <v>44725</v>
      </c>
      <c r="C9910">
        <v>75</v>
      </c>
      <c r="D9910" t="s">
        <v>9</v>
      </c>
      <c r="E9910" t="s">
        <v>10</v>
      </c>
      <c r="F9910">
        <v>127200000</v>
      </c>
      <c r="G9910">
        <v>564158441.39999998</v>
      </c>
      <c r="H9910" t="s">
        <v>17</v>
      </c>
      <c r="I9910">
        <f>YEAR(Table1[[#This Row],[date]])</f>
        <v>2022</v>
      </c>
      <c r="J9910">
        <f>Table1[[#This Row],[revenue]]-Table1[[#This Row],[budget_x]]</f>
        <v>436958441.39999998</v>
      </c>
      <c r="K9910" s="7">
        <f>Table1[[#This Row],[profit /loss ]]/Table1[[#This Row],[budget_x]]</f>
        <v>3.4352078726415094</v>
      </c>
      <c r="L9910" t="str" cm="1">
        <f t="array" ref="L9910">_xlfn.IFS(Table1[[#This Row],[score]]&gt;70,"high",Table1[[#This Row],[score]]&gt;50,"medium",Table1[[#This Row],[score]]&lt;=50,"low")</f>
        <v>high</v>
      </c>
    </row>
    <row r="9911" spans="1:12" x14ac:dyDescent="0.3">
      <c r="A9911" t="s">
        <v>9511</v>
      </c>
      <c r="B9911" s="1">
        <v>44246</v>
      </c>
      <c r="C9911">
        <v>78</v>
      </c>
      <c r="D9911" t="s">
        <v>9</v>
      </c>
      <c r="E9911" t="s">
        <v>15</v>
      </c>
      <c r="F9911">
        <v>98500000</v>
      </c>
      <c r="G9911">
        <v>461099190.80000001</v>
      </c>
      <c r="H9911" t="s">
        <v>72</v>
      </c>
      <c r="I9911">
        <f>YEAR(Table1[[#This Row],[date]])</f>
        <v>2021</v>
      </c>
      <c r="J9911">
        <f>Table1[[#This Row],[revenue]]-Table1[[#This Row],[budget_x]]</f>
        <v>362599190.80000001</v>
      </c>
      <c r="K9911" s="7">
        <f>Table1[[#This Row],[profit /loss ]]/Table1[[#This Row],[budget_x]]</f>
        <v>3.681210058883249</v>
      </c>
      <c r="L9911" t="str" cm="1">
        <f t="array" ref="L9911">_xlfn.IFS(Table1[[#This Row],[score]]&gt;70,"high",Table1[[#This Row],[score]]&gt;50,"medium",Table1[[#This Row],[score]]&lt;=50,"low")</f>
        <v>high</v>
      </c>
    </row>
    <row r="9912" spans="1:12" x14ac:dyDescent="0.3">
      <c r="A9912" t="s">
        <v>9512</v>
      </c>
      <c r="B9912" s="1">
        <v>30987</v>
      </c>
      <c r="C9912">
        <v>61</v>
      </c>
      <c r="D9912" t="s">
        <v>9</v>
      </c>
      <c r="E9912" t="s">
        <v>10</v>
      </c>
      <c r="F9912">
        <v>21000000</v>
      </c>
      <c r="G9912">
        <v>98566278.400000006</v>
      </c>
      <c r="H9912" t="s">
        <v>11</v>
      </c>
      <c r="I9912">
        <f>YEAR(Table1[[#This Row],[date]])</f>
        <v>1984</v>
      </c>
      <c r="J9912">
        <f>Table1[[#This Row],[revenue]]-Table1[[#This Row],[budget_x]]</f>
        <v>77566278.400000006</v>
      </c>
      <c r="K9912" s="7">
        <f>Table1[[#This Row],[profit /loss ]]/Table1[[#This Row],[budget_x]]</f>
        <v>3.6936323047619051</v>
      </c>
      <c r="L9912" t="str" cm="1">
        <f t="array" ref="L9912">_xlfn.IFS(Table1[[#This Row],[score]]&gt;70,"high",Table1[[#This Row],[score]]&gt;50,"medium",Table1[[#This Row],[score]]&lt;=50,"low")</f>
        <v>medium</v>
      </c>
    </row>
    <row r="9913" spans="1:12" x14ac:dyDescent="0.3">
      <c r="A9913" t="s">
        <v>9513</v>
      </c>
      <c r="B9913" s="1">
        <v>37688</v>
      </c>
      <c r="C9913">
        <v>60</v>
      </c>
      <c r="D9913" t="s">
        <v>9</v>
      </c>
      <c r="E9913" t="s">
        <v>86</v>
      </c>
      <c r="F9913">
        <v>9501932.4000000004</v>
      </c>
      <c r="G9913">
        <v>3639926</v>
      </c>
      <c r="H9913" t="s">
        <v>87</v>
      </c>
      <c r="I9913">
        <f>YEAR(Table1[[#This Row],[date]])</f>
        <v>2003</v>
      </c>
      <c r="J9913">
        <f>Table1[[#This Row],[revenue]]-Table1[[#This Row],[budget_x]]</f>
        <v>-5862006.4000000004</v>
      </c>
      <c r="K9913" s="7">
        <f>Table1[[#This Row],[profit /loss ]]/Table1[[#This Row],[budget_x]]</f>
        <v>-0.61692781565147736</v>
      </c>
      <c r="L9913" t="str" cm="1">
        <f t="array" ref="L9913">_xlfn.IFS(Table1[[#This Row],[score]]&gt;70,"high",Table1[[#This Row],[score]]&gt;50,"medium",Table1[[#This Row],[score]]&lt;=50,"low")</f>
        <v>medium</v>
      </c>
    </row>
    <row r="9914" spans="1:12" x14ac:dyDescent="0.3">
      <c r="A9914" t="s">
        <v>9514</v>
      </c>
      <c r="B9914" s="1">
        <v>39023</v>
      </c>
      <c r="C9914">
        <v>75</v>
      </c>
      <c r="D9914" t="s">
        <v>9</v>
      </c>
      <c r="E9914" t="s">
        <v>10</v>
      </c>
      <c r="F9914">
        <v>54000000</v>
      </c>
      <c r="G9914">
        <v>112132861</v>
      </c>
      <c r="H9914" t="s">
        <v>17</v>
      </c>
      <c r="I9914">
        <f>YEAR(Table1[[#This Row],[date]])</f>
        <v>2006</v>
      </c>
      <c r="J9914">
        <f>Table1[[#This Row],[revenue]]-Table1[[#This Row],[budget_x]]</f>
        <v>58132861</v>
      </c>
      <c r="K9914" s="7">
        <f>Table1[[#This Row],[profit /loss ]]/Table1[[#This Row],[budget_x]]</f>
        <v>1.076534462962963</v>
      </c>
      <c r="L9914" t="str" cm="1">
        <f t="array" ref="L9914">_xlfn.IFS(Table1[[#This Row],[score]]&gt;70,"high",Table1[[#This Row],[score]]&gt;50,"medium",Table1[[#This Row],[score]]&lt;=50,"low")</f>
        <v>high</v>
      </c>
    </row>
    <row r="9915" spans="1:12" x14ac:dyDescent="0.3">
      <c r="A9915" t="s">
        <v>9515</v>
      </c>
      <c r="B9915" s="1">
        <v>43510</v>
      </c>
      <c r="C9915">
        <v>55</v>
      </c>
      <c r="D9915" t="s">
        <v>9</v>
      </c>
      <c r="E9915" t="s">
        <v>83</v>
      </c>
      <c r="F9915">
        <v>60600000</v>
      </c>
      <c r="G9915">
        <v>487584871.80000001</v>
      </c>
      <c r="H9915" t="s">
        <v>108</v>
      </c>
      <c r="I9915">
        <f>YEAR(Table1[[#This Row],[date]])</f>
        <v>2019</v>
      </c>
      <c r="J9915">
        <f>Table1[[#This Row],[revenue]]-Table1[[#This Row],[budget_x]]</f>
        <v>426984871.80000001</v>
      </c>
      <c r="K9915" s="7">
        <f>Table1[[#This Row],[profit /loss ]]/Table1[[#This Row],[budget_x]]</f>
        <v>7.0459549801980197</v>
      </c>
      <c r="L9915" t="str" cm="1">
        <f t="array" ref="L9915">_xlfn.IFS(Table1[[#This Row],[score]]&gt;70,"high",Table1[[#This Row],[score]]&gt;50,"medium",Table1[[#This Row],[score]]&lt;=50,"low")</f>
        <v>medium</v>
      </c>
    </row>
    <row r="9916" spans="1:12" x14ac:dyDescent="0.3">
      <c r="A9916" t="s">
        <v>9516</v>
      </c>
      <c r="B9916" s="1">
        <v>43875</v>
      </c>
      <c r="C9916">
        <v>49</v>
      </c>
      <c r="D9916" t="s">
        <v>9</v>
      </c>
      <c r="E9916" t="s">
        <v>10</v>
      </c>
      <c r="F9916">
        <v>147200000</v>
      </c>
      <c r="G9916">
        <v>1052163302</v>
      </c>
      <c r="H9916" t="s">
        <v>17</v>
      </c>
      <c r="I9916">
        <f>YEAR(Table1[[#This Row],[date]])</f>
        <v>2020</v>
      </c>
      <c r="J9916">
        <f>Table1[[#This Row],[revenue]]-Table1[[#This Row],[budget_x]]</f>
        <v>904963302</v>
      </c>
      <c r="K9916" s="7">
        <f>Table1[[#This Row],[profit /loss ]]/Table1[[#This Row],[budget_x]]</f>
        <v>6.1478485190217391</v>
      </c>
      <c r="L9916" t="str" cm="1">
        <f t="array" ref="L9916">_xlfn.IFS(Table1[[#This Row],[score]]&gt;70,"high",Table1[[#This Row],[score]]&gt;50,"medium",Table1[[#This Row],[score]]&lt;=50,"low")</f>
        <v>low</v>
      </c>
    </row>
    <row r="9917" spans="1:12" x14ac:dyDescent="0.3">
      <c r="A9917" t="s">
        <v>9517</v>
      </c>
      <c r="B9917" s="1">
        <v>43011</v>
      </c>
      <c r="C9917">
        <v>67</v>
      </c>
      <c r="D9917" t="s">
        <v>9</v>
      </c>
      <c r="E9917" t="s">
        <v>74</v>
      </c>
      <c r="F9917">
        <v>92200000</v>
      </c>
      <c r="G9917">
        <v>28645448</v>
      </c>
      <c r="H9917" t="s">
        <v>75</v>
      </c>
      <c r="I9917">
        <f>YEAR(Table1[[#This Row],[date]])</f>
        <v>2017</v>
      </c>
      <c r="J9917">
        <f>Table1[[#This Row],[revenue]]-Table1[[#This Row],[budget_x]]</f>
        <v>-63554552</v>
      </c>
      <c r="K9917" s="7">
        <f>Table1[[#This Row],[profit /loss ]]/Table1[[#This Row],[budget_x]]</f>
        <v>-0.68931184381778743</v>
      </c>
      <c r="L9917" t="str" cm="1">
        <f t="array" ref="L9917">_xlfn.IFS(Table1[[#This Row],[score]]&gt;70,"high",Table1[[#This Row],[score]]&gt;50,"medium",Table1[[#This Row],[score]]&lt;=50,"low")</f>
        <v>medium</v>
      </c>
    </row>
    <row r="9918" spans="1:12" x14ac:dyDescent="0.3">
      <c r="A9918" t="s">
        <v>9518</v>
      </c>
      <c r="B9918" s="1">
        <v>41914</v>
      </c>
      <c r="C9918">
        <v>59</v>
      </c>
      <c r="D9918" t="s">
        <v>9</v>
      </c>
      <c r="E9918" t="s">
        <v>10</v>
      </c>
      <c r="F9918">
        <v>138000000</v>
      </c>
      <c r="G9918">
        <v>869768998.60000002</v>
      </c>
      <c r="H9918" t="s">
        <v>17</v>
      </c>
      <c r="I9918">
        <f>YEAR(Table1[[#This Row],[date]])</f>
        <v>2014</v>
      </c>
      <c r="J9918">
        <f>Table1[[#This Row],[revenue]]-Table1[[#This Row],[budget_x]]</f>
        <v>731768998.60000002</v>
      </c>
      <c r="K9918" s="7">
        <f>Table1[[#This Row],[profit /loss ]]/Table1[[#This Row],[budget_x]]</f>
        <v>5.302673902898551</v>
      </c>
      <c r="L9918" t="str" cm="1">
        <f t="array" ref="L9918">_xlfn.IFS(Table1[[#This Row],[score]]&gt;70,"high",Table1[[#This Row],[score]]&gt;50,"medium",Table1[[#This Row],[score]]&lt;=50,"low")</f>
        <v>medium</v>
      </c>
    </row>
    <row r="9919" spans="1:12" x14ac:dyDescent="0.3">
      <c r="A9919" t="s">
        <v>9519</v>
      </c>
      <c r="B9919" s="1">
        <v>34033</v>
      </c>
      <c r="C9919">
        <v>67</v>
      </c>
      <c r="D9919" t="s">
        <v>9</v>
      </c>
      <c r="E9919" t="s">
        <v>10</v>
      </c>
      <c r="F9919">
        <v>72000000</v>
      </c>
      <c r="G9919">
        <v>5632086</v>
      </c>
      <c r="H9919" t="s">
        <v>17</v>
      </c>
      <c r="I9919">
        <f>YEAR(Table1[[#This Row],[date]])</f>
        <v>1993</v>
      </c>
      <c r="J9919">
        <f>Table1[[#This Row],[revenue]]-Table1[[#This Row],[budget_x]]</f>
        <v>-66367914</v>
      </c>
      <c r="K9919" s="7">
        <f>Table1[[#This Row],[profit /loss ]]/Table1[[#This Row],[budget_x]]</f>
        <v>-0.92177658333333334</v>
      </c>
      <c r="L9919" t="str" cm="1">
        <f t="array" ref="L9919">_xlfn.IFS(Table1[[#This Row],[score]]&gt;70,"high",Table1[[#This Row],[score]]&gt;50,"medium",Table1[[#This Row],[score]]&lt;=50,"low")</f>
        <v>medium</v>
      </c>
    </row>
    <row r="9920" spans="1:12" x14ac:dyDescent="0.3">
      <c r="A9920" t="s">
        <v>9520</v>
      </c>
      <c r="B9920" s="1">
        <v>40179</v>
      </c>
      <c r="C9920">
        <v>70</v>
      </c>
      <c r="D9920" t="s">
        <v>9</v>
      </c>
      <c r="E9920" t="s">
        <v>10</v>
      </c>
      <c r="F9920">
        <v>111000000</v>
      </c>
      <c r="G9920">
        <v>294668448.39999998</v>
      </c>
      <c r="H9920" t="s">
        <v>11</v>
      </c>
      <c r="I9920">
        <f>YEAR(Table1[[#This Row],[date]])</f>
        <v>2010</v>
      </c>
      <c r="J9920">
        <f>Table1[[#This Row],[revenue]]-Table1[[#This Row],[budget_x]]</f>
        <v>183668448.39999998</v>
      </c>
      <c r="K9920" s="7">
        <f>Table1[[#This Row],[profit /loss ]]/Table1[[#This Row],[budget_x]]</f>
        <v>1.6546707063063062</v>
      </c>
      <c r="L9920" t="str" cm="1">
        <f t="array" ref="L9920">_xlfn.IFS(Table1[[#This Row],[score]]&gt;70,"high",Table1[[#This Row],[score]]&gt;50,"medium",Table1[[#This Row],[score]]&lt;=50,"low")</f>
        <v>medium</v>
      </c>
    </row>
    <row r="9921" spans="1:12" x14ac:dyDescent="0.3">
      <c r="A9921" t="s">
        <v>9521</v>
      </c>
      <c r="B9921" s="1">
        <v>40141</v>
      </c>
      <c r="C9921">
        <v>59</v>
      </c>
      <c r="D9921" t="s">
        <v>9</v>
      </c>
      <c r="E9921" t="s">
        <v>10</v>
      </c>
      <c r="F9921">
        <v>112200000</v>
      </c>
      <c r="G9921">
        <v>328397514.19999999</v>
      </c>
      <c r="H9921" t="s">
        <v>17</v>
      </c>
      <c r="I9921">
        <f>YEAR(Table1[[#This Row],[date]])</f>
        <v>2009</v>
      </c>
      <c r="J9921">
        <f>Table1[[#This Row],[revenue]]-Table1[[#This Row],[budget_x]]</f>
        <v>216197514.19999999</v>
      </c>
      <c r="K9921" s="7">
        <f>Table1[[#This Row],[profit /loss ]]/Table1[[#This Row],[budget_x]]</f>
        <v>1.926894065953654</v>
      </c>
      <c r="L9921" t="str" cm="1">
        <f t="array" ref="L9921">_xlfn.IFS(Table1[[#This Row],[score]]&gt;70,"high",Table1[[#This Row],[score]]&gt;50,"medium",Table1[[#This Row],[score]]&lt;=50,"low")</f>
        <v>medium</v>
      </c>
    </row>
    <row r="9922" spans="1:12" x14ac:dyDescent="0.3">
      <c r="A9922" t="s">
        <v>9522</v>
      </c>
      <c r="B9922" s="1">
        <v>44546</v>
      </c>
      <c r="C9922">
        <v>61</v>
      </c>
      <c r="D9922" t="s">
        <v>9</v>
      </c>
      <c r="E9922" t="s">
        <v>95</v>
      </c>
      <c r="F9922">
        <v>11000000</v>
      </c>
      <c r="G9922">
        <v>3189418</v>
      </c>
      <c r="H9922" t="s">
        <v>96</v>
      </c>
      <c r="I9922">
        <f>YEAR(Table1[[#This Row],[date]])</f>
        <v>2021</v>
      </c>
      <c r="J9922">
        <f>Table1[[#This Row],[revenue]]-Table1[[#This Row],[budget_x]]</f>
        <v>-7810582</v>
      </c>
      <c r="K9922" s="7">
        <f>Table1[[#This Row],[profit /loss ]]/Table1[[#This Row],[budget_x]]</f>
        <v>-0.71005290909090912</v>
      </c>
      <c r="L9922" t="str" cm="1">
        <f t="array" ref="L9922">_xlfn.IFS(Table1[[#This Row],[score]]&gt;70,"high",Table1[[#This Row],[score]]&gt;50,"medium",Table1[[#This Row],[score]]&lt;=50,"low")</f>
        <v>medium</v>
      </c>
    </row>
    <row r="9923" spans="1:12" x14ac:dyDescent="0.3">
      <c r="A9923" t="s">
        <v>9523</v>
      </c>
      <c r="B9923" s="1">
        <v>44475</v>
      </c>
      <c r="C9923">
        <v>57</v>
      </c>
      <c r="D9923" t="s">
        <v>9</v>
      </c>
      <c r="E9923" t="s">
        <v>15</v>
      </c>
      <c r="F9923">
        <v>118000000</v>
      </c>
      <c r="G9923">
        <v>531937078.80000001</v>
      </c>
      <c r="H9923" t="s">
        <v>52</v>
      </c>
      <c r="I9923">
        <f>YEAR(Table1[[#This Row],[date]])</f>
        <v>2021</v>
      </c>
      <c r="J9923">
        <f>Table1[[#This Row],[revenue]]-Table1[[#This Row],[budget_x]]</f>
        <v>413937078.80000001</v>
      </c>
      <c r="K9923" s="7">
        <f>Table1[[#This Row],[profit /loss ]]/Table1[[#This Row],[budget_x]]</f>
        <v>3.507941345762712</v>
      </c>
      <c r="L9923" t="str" cm="1">
        <f t="array" ref="L9923">_xlfn.IFS(Table1[[#This Row],[score]]&gt;70,"high",Table1[[#This Row],[score]]&gt;50,"medium",Table1[[#This Row],[score]]&lt;=50,"low")</f>
        <v>medium</v>
      </c>
    </row>
    <row r="9924" spans="1:12" x14ac:dyDescent="0.3">
      <c r="A9924" t="s">
        <v>9524</v>
      </c>
      <c r="B9924" s="1">
        <v>41139</v>
      </c>
      <c r="C9924">
        <v>73</v>
      </c>
      <c r="D9924" t="s">
        <v>9</v>
      </c>
      <c r="E9924" t="s">
        <v>69</v>
      </c>
      <c r="F9924">
        <v>122400000</v>
      </c>
      <c r="G9924">
        <v>846214012.60000002</v>
      </c>
      <c r="H9924" t="s">
        <v>143</v>
      </c>
      <c r="I9924">
        <f>YEAR(Table1[[#This Row],[date]])</f>
        <v>2012</v>
      </c>
      <c r="J9924">
        <f>Table1[[#This Row],[revenue]]-Table1[[#This Row],[budget_x]]</f>
        <v>723814012.60000002</v>
      </c>
      <c r="K9924" s="7">
        <f>Table1[[#This Row],[profit /loss ]]/Table1[[#This Row],[budget_x]]</f>
        <v>5.9135131748366012</v>
      </c>
      <c r="L9924" t="str" cm="1">
        <f t="array" ref="L9924">_xlfn.IFS(Table1[[#This Row],[score]]&gt;70,"high",Table1[[#This Row],[score]]&gt;50,"medium",Table1[[#This Row],[score]]&lt;=50,"low")</f>
        <v>high</v>
      </c>
    </row>
    <row r="9925" spans="1:12" x14ac:dyDescent="0.3">
      <c r="A9925" t="s">
        <v>9525</v>
      </c>
      <c r="B9925" s="1">
        <v>34662</v>
      </c>
      <c r="C9925">
        <v>45</v>
      </c>
      <c r="D9925" t="s">
        <v>9</v>
      </c>
      <c r="E9925" t="s">
        <v>86</v>
      </c>
      <c r="F9925">
        <v>96300000</v>
      </c>
      <c r="G9925">
        <v>880669647.79999995</v>
      </c>
      <c r="H9925" t="s">
        <v>11</v>
      </c>
      <c r="I9925">
        <f>YEAR(Table1[[#This Row],[date]])</f>
        <v>1994</v>
      </c>
      <c r="J9925">
        <f>Table1[[#This Row],[revenue]]-Table1[[#This Row],[budget_x]]</f>
        <v>784369647.79999995</v>
      </c>
      <c r="K9925" s="7">
        <f>Table1[[#This Row],[profit /loss ]]/Table1[[#This Row],[budget_x]]</f>
        <v>8.1450638400830737</v>
      </c>
      <c r="L9925" t="str" cm="1">
        <f t="array" ref="L9925">_xlfn.IFS(Table1[[#This Row],[score]]&gt;70,"high",Table1[[#This Row],[score]]&gt;50,"medium",Table1[[#This Row],[score]]&lt;=50,"low")</f>
        <v>low</v>
      </c>
    </row>
    <row r="9926" spans="1:12" x14ac:dyDescent="0.3">
      <c r="A9926" t="s">
        <v>9526</v>
      </c>
      <c r="B9926" s="1">
        <v>27057</v>
      </c>
      <c r="C9926">
        <v>58</v>
      </c>
      <c r="D9926" t="s">
        <v>9</v>
      </c>
      <c r="E9926" t="s">
        <v>15</v>
      </c>
      <c r="F9926">
        <v>70740000</v>
      </c>
      <c r="G9926">
        <v>431298841.19999999</v>
      </c>
      <c r="H9926" t="s">
        <v>52</v>
      </c>
      <c r="I9926">
        <f>YEAR(Table1[[#This Row],[date]])</f>
        <v>1974</v>
      </c>
      <c r="J9926">
        <f>Table1[[#This Row],[revenue]]-Table1[[#This Row],[budget_x]]</f>
        <v>360558841.19999999</v>
      </c>
      <c r="K9926" s="7">
        <f>Table1[[#This Row],[profit /loss ]]/Table1[[#This Row],[budget_x]]</f>
        <v>5.0969584563189141</v>
      </c>
      <c r="L9926" t="str" cm="1">
        <f t="array" ref="L9926">_xlfn.IFS(Table1[[#This Row],[score]]&gt;70,"high",Table1[[#This Row],[score]]&gt;50,"medium",Table1[[#This Row],[score]]&lt;=50,"low")</f>
        <v>medium</v>
      </c>
    </row>
    <row r="9927" spans="1:12" x14ac:dyDescent="0.3">
      <c r="A9927" t="s">
        <v>9527</v>
      </c>
      <c r="B9927" s="1">
        <v>44013</v>
      </c>
      <c r="C9927">
        <v>77</v>
      </c>
      <c r="D9927" t="s">
        <v>9</v>
      </c>
      <c r="E9927" t="s">
        <v>10</v>
      </c>
      <c r="F9927">
        <v>1200000</v>
      </c>
      <c r="G9927">
        <v>7021533</v>
      </c>
      <c r="H9927" t="s">
        <v>11</v>
      </c>
      <c r="I9927">
        <f>YEAR(Table1[[#This Row],[date]])</f>
        <v>2020</v>
      </c>
      <c r="J9927">
        <f>Table1[[#This Row],[revenue]]-Table1[[#This Row],[budget_x]]</f>
        <v>5821533</v>
      </c>
      <c r="K9927" s="7">
        <f>Table1[[#This Row],[profit /loss ]]/Table1[[#This Row],[budget_x]]</f>
        <v>4.8512775000000001</v>
      </c>
      <c r="L9927" t="str" cm="1">
        <f t="array" ref="L9927">_xlfn.IFS(Table1[[#This Row],[score]]&gt;70,"high",Table1[[#This Row],[score]]&gt;50,"medium",Table1[[#This Row],[score]]&lt;=50,"low")</f>
        <v>high</v>
      </c>
    </row>
    <row r="9928" spans="1:12" x14ac:dyDescent="0.3">
      <c r="A9928" t="s">
        <v>9528</v>
      </c>
      <c r="B9928" s="1">
        <v>44659</v>
      </c>
      <c r="C9928">
        <v>49</v>
      </c>
      <c r="D9928" t="s">
        <v>9</v>
      </c>
      <c r="E9928" t="s">
        <v>10</v>
      </c>
      <c r="F9928">
        <v>148800000</v>
      </c>
      <c r="G9928">
        <v>651812055.79999995</v>
      </c>
      <c r="H9928" t="s">
        <v>17</v>
      </c>
      <c r="I9928">
        <f>YEAR(Table1[[#This Row],[date]])</f>
        <v>2022</v>
      </c>
      <c r="J9928">
        <f>Table1[[#This Row],[revenue]]-Table1[[#This Row],[budget_x]]</f>
        <v>503012055.79999995</v>
      </c>
      <c r="K9928" s="7">
        <f>Table1[[#This Row],[profit /loss ]]/Table1[[#This Row],[budget_x]]</f>
        <v>3.3804573642473117</v>
      </c>
      <c r="L9928" t="str" cm="1">
        <f t="array" ref="L9928">_xlfn.IFS(Table1[[#This Row],[score]]&gt;70,"high",Table1[[#This Row],[score]]&gt;50,"medium",Table1[[#This Row],[score]]&lt;=50,"low")</f>
        <v>low</v>
      </c>
    </row>
    <row r="9929" spans="1:12" x14ac:dyDescent="0.3">
      <c r="A9929" t="s">
        <v>9529</v>
      </c>
      <c r="B9929" s="1">
        <v>38606</v>
      </c>
      <c r="C9929">
        <v>61</v>
      </c>
      <c r="D9929" t="s">
        <v>9</v>
      </c>
      <c r="E9929" t="s">
        <v>10</v>
      </c>
      <c r="F9929">
        <v>105400000</v>
      </c>
      <c r="G9929">
        <v>532774629.80000001</v>
      </c>
      <c r="H9929" t="s">
        <v>655</v>
      </c>
      <c r="I9929">
        <f>YEAR(Table1[[#This Row],[date]])</f>
        <v>2005</v>
      </c>
      <c r="J9929">
        <f>Table1[[#This Row],[revenue]]-Table1[[#This Row],[budget_x]]</f>
        <v>427374629.80000001</v>
      </c>
      <c r="K9929" s="7">
        <f>Table1[[#This Row],[profit /loss ]]/Table1[[#This Row],[budget_x]]</f>
        <v>4.0547877590132826</v>
      </c>
      <c r="L9929" t="str" cm="1">
        <f t="array" ref="L9929">_xlfn.IFS(Table1[[#This Row],[score]]&gt;70,"high",Table1[[#This Row],[score]]&gt;50,"medium",Table1[[#This Row],[score]]&lt;=50,"low")</f>
        <v>medium</v>
      </c>
    </row>
    <row r="9930" spans="1:12" x14ac:dyDescent="0.3">
      <c r="A9930" t="s">
        <v>9530</v>
      </c>
      <c r="B9930" s="1">
        <v>39354</v>
      </c>
      <c r="C9930">
        <v>66</v>
      </c>
      <c r="D9930" t="s">
        <v>9</v>
      </c>
      <c r="E9930" t="s">
        <v>10</v>
      </c>
      <c r="F9930">
        <v>27000000</v>
      </c>
      <c r="G9930">
        <v>4485485</v>
      </c>
      <c r="H9930" t="s">
        <v>17</v>
      </c>
      <c r="I9930">
        <f>YEAR(Table1[[#This Row],[date]])</f>
        <v>2007</v>
      </c>
      <c r="J9930">
        <f>Table1[[#This Row],[revenue]]-Table1[[#This Row],[budget_x]]</f>
        <v>-22514515</v>
      </c>
      <c r="K9930" s="7">
        <f>Table1[[#This Row],[profit /loss ]]/Table1[[#This Row],[budget_x]]</f>
        <v>-0.83387092592592593</v>
      </c>
      <c r="L9930" t="str" cm="1">
        <f t="array" ref="L9930">_xlfn.IFS(Table1[[#This Row],[score]]&gt;70,"high",Table1[[#This Row],[score]]&gt;50,"medium",Table1[[#This Row],[score]]&lt;=50,"low")</f>
        <v>medium</v>
      </c>
    </row>
    <row r="9931" spans="1:12" x14ac:dyDescent="0.3">
      <c r="A9931" t="s">
        <v>9531</v>
      </c>
      <c r="B9931" s="1">
        <v>24051</v>
      </c>
      <c r="C9931">
        <v>74</v>
      </c>
      <c r="D9931" t="s">
        <v>9</v>
      </c>
      <c r="E9931" t="s">
        <v>171</v>
      </c>
      <c r="F9931">
        <v>300000</v>
      </c>
      <c r="G9931">
        <v>54865740.600000001</v>
      </c>
      <c r="H9931" t="s">
        <v>184</v>
      </c>
      <c r="I9931">
        <f>YEAR(Table1[[#This Row],[date]])</f>
        <v>1965</v>
      </c>
      <c r="J9931">
        <f>Table1[[#This Row],[revenue]]-Table1[[#This Row],[budget_x]]</f>
        <v>54565740.600000001</v>
      </c>
      <c r="K9931" s="7">
        <f>Table1[[#This Row],[profit /loss ]]/Table1[[#This Row],[budget_x]]</f>
        <v>181.88580200000001</v>
      </c>
      <c r="L9931" t="str" cm="1">
        <f t="array" ref="L9931">_xlfn.IFS(Table1[[#This Row],[score]]&gt;70,"high",Table1[[#This Row],[score]]&gt;50,"medium",Table1[[#This Row],[score]]&lt;=50,"low")</f>
        <v>high</v>
      </c>
    </row>
    <row r="9932" spans="1:12" x14ac:dyDescent="0.3">
      <c r="A9932" t="s">
        <v>9532</v>
      </c>
      <c r="B9932" s="1">
        <v>44671</v>
      </c>
      <c r="C9932">
        <v>73</v>
      </c>
      <c r="D9932" t="s">
        <v>9</v>
      </c>
      <c r="E9932" t="s">
        <v>15</v>
      </c>
      <c r="F9932">
        <v>130000000</v>
      </c>
      <c r="G9932">
        <v>571963494.39999998</v>
      </c>
      <c r="H9932" t="s">
        <v>11</v>
      </c>
      <c r="I9932">
        <f>YEAR(Table1[[#This Row],[date]])</f>
        <v>2022</v>
      </c>
      <c r="J9932">
        <f>Table1[[#This Row],[revenue]]-Table1[[#This Row],[budget_x]]</f>
        <v>441963494.39999998</v>
      </c>
      <c r="K9932" s="7">
        <f>Table1[[#This Row],[profit /loss ]]/Table1[[#This Row],[budget_x]]</f>
        <v>3.3997191876923076</v>
      </c>
      <c r="L9932" t="str" cm="1">
        <f t="array" ref="L9932">_xlfn.IFS(Table1[[#This Row],[score]]&gt;70,"high",Table1[[#This Row],[score]]&gt;50,"medium",Table1[[#This Row],[score]]&lt;=50,"low")</f>
        <v>high</v>
      </c>
    </row>
    <row r="9933" spans="1:12" x14ac:dyDescent="0.3">
      <c r="A9933" t="s">
        <v>9533</v>
      </c>
      <c r="B9933" s="1">
        <v>30491</v>
      </c>
      <c r="C9933">
        <v>65</v>
      </c>
      <c r="D9933" t="s">
        <v>9</v>
      </c>
      <c r="E9933" t="s">
        <v>10</v>
      </c>
      <c r="F9933">
        <v>10000000</v>
      </c>
      <c r="G9933">
        <v>29500000</v>
      </c>
      <c r="H9933" t="s">
        <v>17</v>
      </c>
      <c r="I9933">
        <f>YEAR(Table1[[#This Row],[date]])</f>
        <v>1983</v>
      </c>
      <c r="J9933">
        <f>Table1[[#This Row],[revenue]]-Table1[[#This Row],[budget_x]]</f>
        <v>19500000</v>
      </c>
      <c r="K9933" s="7">
        <f>Table1[[#This Row],[profit /loss ]]/Table1[[#This Row],[budget_x]]</f>
        <v>1.95</v>
      </c>
      <c r="L9933" t="str" cm="1">
        <f t="array" ref="L9933">_xlfn.IFS(Table1[[#This Row],[score]]&gt;70,"high",Table1[[#This Row],[score]]&gt;50,"medium",Table1[[#This Row],[score]]&lt;=50,"low")</f>
        <v>medium</v>
      </c>
    </row>
    <row r="9934" spans="1:12" x14ac:dyDescent="0.3">
      <c r="A9934" t="s">
        <v>9534</v>
      </c>
      <c r="B9934" s="1">
        <v>42808</v>
      </c>
      <c r="C9934">
        <v>45</v>
      </c>
      <c r="D9934" t="s">
        <v>9</v>
      </c>
      <c r="E9934" t="s">
        <v>10</v>
      </c>
      <c r="F9934">
        <v>100</v>
      </c>
      <c r="G9934">
        <v>2264858.7999999998</v>
      </c>
      <c r="H9934" t="s">
        <v>30</v>
      </c>
      <c r="I9934">
        <f>YEAR(Table1[[#This Row],[date]])</f>
        <v>2017</v>
      </c>
      <c r="J9934">
        <f>Table1[[#This Row],[revenue]]-Table1[[#This Row],[budget_x]]</f>
        <v>2264758.7999999998</v>
      </c>
      <c r="K9934" s="7">
        <f>Table1[[#This Row],[profit /loss ]]/Table1[[#This Row],[budget_x]]</f>
        <v>22647.588</v>
      </c>
      <c r="L9934" t="str" cm="1">
        <f t="array" ref="L9934">_xlfn.IFS(Table1[[#This Row],[score]]&gt;70,"high",Table1[[#This Row],[score]]&gt;50,"medium",Table1[[#This Row],[score]]&lt;=50,"low")</f>
        <v>low</v>
      </c>
    </row>
    <row r="9935" spans="1:12" x14ac:dyDescent="0.3">
      <c r="A9935" t="s">
        <v>9535</v>
      </c>
      <c r="B9935" s="1">
        <v>40841</v>
      </c>
      <c r="C9935">
        <v>70</v>
      </c>
      <c r="D9935" t="s">
        <v>9</v>
      </c>
      <c r="E9935" t="s">
        <v>10</v>
      </c>
      <c r="F9935">
        <v>100140523.8</v>
      </c>
      <c r="G9935">
        <v>625891229</v>
      </c>
      <c r="H9935" t="s">
        <v>17</v>
      </c>
      <c r="I9935">
        <f>YEAR(Table1[[#This Row],[date]])</f>
        <v>2011</v>
      </c>
      <c r="J9935">
        <f>Table1[[#This Row],[revenue]]-Table1[[#This Row],[budget_x]]</f>
        <v>525750705.19999999</v>
      </c>
      <c r="K9935" s="7">
        <f>Table1[[#This Row],[profit /loss ]]/Table1[[#This Row],[budget_x]]</f>
        <v>5.2501293707033714</v>
      </c>
      <c r="L9935" t="str" cm="1">
        <f t="array" ref="L9935">_xlfn.IFS(Table1[[#This Row],[score]]&gt;70,"high",Table1[[#This Row],[score]]&gt;50,"medium",Table1[[#This Row],[score]]&lt;=50,"low")</f>
        <v>medium</v>
      </c>
    </row>
    <row r="9936" spans="1:12" x14ac:dyDescent="0.3">
      <c r="A9936" t="s">
        <v>9315</v>
      </c>
      <c r="B9936" s="1">
        <v>40311</v>
      </c>
      <c r="C9936">
        <v>64</v>
      </c>
      <c r="D9936" t="s">
        <v>9</v>
      </c>
      <c r="E9936" t="s">
        <v>74</v>
      </c>
      <c r="F9936">
        <v>4000000</v>
      </c>
      <c r="G9936">
        <v>205370086.19999999</v>
      </c>
      <c r="H9936" t="s">
        <v>75</v>
      </c>
      <c r="I9936">
        <f>YEAR(Table1[[#This Row],[date]])</f>
        <v>2010</v>
      </c>
      <c r="J9936">
        <f>Table1[[#This Row],[revenue]]-Table1[[#This Row],[budget_x]]</f>
        <v>201370086.19999999</v>
      </c>
      <c r="K9936" s="7">
        <f>Table1[[#This Row],[profit /loss ]]/Table1[[#This Row],[budget_x]]</f>
        <v>50.342521549999994</v>
      </c>
      <c r="L9936" t="str" cm="1">
        <f t="array" ref="L9936">_xlfn.IFS(Table1[[#This Row],[score]]&gt;70,"high",Table1[[#This Row],[score]]&gt;50,"medium",Table1[[#This Row],[score]]&lt;=50,"low")</f>
        <v>medium</v>
      </c>
    </row>
    <row r="9937" spans="1:12" x14ac:dyDescent="0.3">
      <c r="A9937" t="s">
        <v>9536</v>
      </c>
      <c r="B9937" s="1">
        <v>36028</v>
      </c>
      <c r="C9937">
        <v>59</v>
      </c>
      <c r="D9937" t="s">
        <v>9</v>
      </c>
      <c r="E9937" t="s">
        <v>10</v>
      </c>
      <c r="F9937">
        <v>7221932.4000000004</v>
      </c>
      <c r="G9937">
        <v>9623329</v>
      </c>
      <c r="H9937" t="s">
        <v>17</v>
      </c>
      <c r="I9937">
        <f>YEAR(Table1[[#This Row],[date]])</f>
        <v>1998</v>
      </c>
      <c r="J9937">
        <f>Table1[[#This Row],[revenue]]-Table1[[#This Row],[budget_x]]</f>
        <v>2401396.5999999996</v>
      </c>
      <c r="K9937" s="7">
        <f>Table1[[#This Row],[profit /loss ]]/Table1[[#This Row],[budget_x]]</f>
        <v>0.33251441123985037</v>
      </c>
      <c r="L9937" t="str" cm="1">
        <f t="array" ref="L9937">_xlfn.IFS(Table1[[#This Row],[score]]&gt;70,"high",Table1[[#This Row],[score]]&gt;50,"medium",Table1[[#This Row],[score]]&lt;=50,"low")</f>
        <v>medium</v>
      </c>
    </row>
    <row r="9938" spans="1:12" x14ac:dyDescent="0.3">
      <c r="A9938" t="s">
        <v>9537</v>
      </c>
      <c r="B9938" s="1">
        <v>32807</v>
      </c>
      <c r="C9938">
        <v>67</v>
      </c>
      <c r="D9938" t="s">
        <v>9</v>
      </c>
      <c r="E9938" t="s">
        <v>10</v>
      </c>
      <c r="F9938">
        <v>20000000</v>
      </c>
      <c r="G9938">
        <v>126297830</v>
      </c>
      <c r="H9938" t="s">
        <v>11</v>
      </c>
      <c r="I9938">
        <f>YEAR(Table1[[#This Row],[date]])</f>
        <v>1989</v>
      </c>
      <c r="J9938">
        <f>Table1[[#This Row],[revenue]]-Table1[[#This Row],[budget_x]]</f>
        <v>106297830</v>
      </c>
      <c r="K9938" s="7">
        <f>Table1[[#This Row],[profit /loss ]]/Table1[[#This Row],[budget_x]]</f>
        <v>5.3148914999999999</v>
      </c>
      <c r="L9938" t="str" cm="1">
        <f t="array" ref="L9938">_xlfn.IFS(Table1[[#This Row],[score]]&gt;70,"high",Table1[[#This Row],[score]]&gt;50,"medium",Table1[[#This Row],[score]]&lt;=50,"low")</f>
        <v>medium</v>
      </c>
    </row>
    <row r="9939" spans="1:12" x14ac:dyDescent="0.3">
      <c r="A9939" t="s">
        <v>9538</v>
      </c>
      <c r="B9939" s="1">
        <v>43489</v>
      </c>
      <c r="C9939">
        <v>50</v>
      </c>
      <c r="D9939" t="s">
        <v>9</v>
      </c>
      <c r="E9939" t="s">
        <v>10</v>
      </c>
      <c r="F9939">
        <v>102800000</v>
      </c>
      <c r="G9939">
        <v>545695337.60000002</v>
      </c>
      <c r="H9939" t="s">
        <v>17</v>
      </c>
      <c r="I9939">
        <f>YEAR(Table1[[#This Row],[date]])</f>
        <v>2019</v>
      </c>
      <c r="J9939">
        <f>Table1[[#This Row],[revenue]]-Table1[[#This Row],[budget_x]]</f>
        <v>442895337.60000002</v>
      </c>
      <c r="K9939" s="7">
        <f>Table1[[#This Row],[profit /loss ]]/Table1[[#This Row],[budget_x]]</f>
        <v>4.3083204046692609</v>
      </c>
      <c r="L9939" t="str" cm="1">
        <f t="array" ref="L9939">_xlfn.IFS(Table1[[#This Row],[score]]&gt;70,"high",Table1[[#This Row],[score]]&gt;50,"medium",Table1[[#This Row],[score]]&lt;=50,"low")</f>
        <v>low</v>
      </c>
    </row>
    <row r="9940" spans="1:12" x14ac:dyDescent="0.3">
      <c r="A9940" t="s">
        <v>9539</v>
      </c>
      <c r="B9940" s="1">
        <v>36300</v>
      </c>
      <c r="C9940">
        <v>60</v>
      </c>
      <c r="D9940" t="s">
        <v>9</v>
      </c>
      <c r="E9940" t="s">
        <v>10</v>
      </c>
      <c r="F9940">
        <v>80000000</v>
      </c>
      <c r="G9940">
        <v>322381265.80000001</v>
      </c>
      <c r="H9940" t="s">
        <v>11</v>
      </c>
      <c r="I9940">
        <f>YEAR(Table1[[#This Row],[date]])</f>
        <v>1999</v>
      </c>
      <c r="J9940">
        <f>Table1[[#This Row],[revenue]]-Table1[[#This Row],[budget_x]]</f>
        <v>242381265.80000001</v>
      </c>
      <c r="K9940" s="7">
        <f>Table1[[#This Row],[profit /loss ]]/Table1[[#This Row],[budget_x]]</f>
        <v>3.0297658224999999</v>
      </c>
      <c r="L9940" t="str" cm="1">
        <f t="array" ref="L9940">_xlfn.IFS(Table1[[#This Row],[score]]&gt;70,"high",Table1[[#This Row],[score]]&gt;50,"medium",Table1[[#This Row],[score]]&lt;=50,"low")</f>
        <v>medium</v>
      </c>
    </row>
    <row r="9941" spans="1:12" x14ac:dyDescent="0.3">
      <c r="A9941" t="s">
        <v>9540</v>
      </c>
      <c r="B9941" s="1">
        <v>40108</v>
      </c>
      <c r="C9941">
        <v>56</v>
      </c>
      <c r="D9941" t="s">
        <v>9</v>
      </c>
      <c r="E9941" t="s">
        <v>10</v>
      </c>
      <c r="F9941">
        <v>40000000</v>
      </c>
      <c r="G9941">
        <v>19756077</v>
      </c>
      <c r="H9941" t="s">
        <v>17</v>
      </c>
      <c r="I9941">
        <f>YEAR(Table1[[#This Row],[date]])</f>
        <v>2009</v>
      </c>
      <c r="J9941">
        <f>Table1[[#This Row],[revenue]]-Table1[[#This Row],[budget_x]]</f>
        <v>-20243923</v>
      </c>
      <c r="K9941" s="7">
        <f>Table1[[#This Row],[profit /loss ]]/Table1[[#This Row],[budget_x]]</f>
        <v>-0.50609807500000004</v>
      </c>
      <c r="L9941" t="str" cm="1">
        <f t="array" ref="L9941">_xlfn.IFS(Table1[[#This Row],[score]]&gt;70,"high",Table1[[#This Row],[score]]&gt;50,"medium",Table1[[#This Row],[score]]&lt;=50,"low")</f>
        <v>medium</v>
      </c>
    </row>
    <row r="9942" spans="1:12" x14ac:dyDescent="0.3">
      <c r="A9942" t="s">
        <v>9541</v>
      </c>
      <c r="B9942" s="1">
        <v>43622</v>
      </c>
      <c r="C9942">
        <v>58</v>
      </c>
      <c r="D9942" t="s">
        <v>9</v>
      </c>
      <c r="E9942" t="s">
        <v>10</v>
      </c>
      <c r="F9942">
        <v>8933400</v>
      </c>
      <c r="G9942">
        <v>2133033</v>
      </c>
      <c r="H9942" t="s">
        <v>11</v>
      </c>
      <c r="I9942">
        <f>YEAR(Table1[[#This Row],[date]])</f>
        <v>2019</v>
      </c>
      <c r="J9942">
        <f>Table1[[#This Row],[revenue]]-Table1[[#This Row],[budget_x]]</f>
        <v>-6800367</v>
      </c>
      <c r="K9942" s="7">
        <f>Table1[[#This Row],[profit /loss ]]/Table1[[#This Row],[budget_x]]</f>
        <v>-0.76122943112364838</v>
      </c>
      <c r="L9942" t="str" cm="1">
        <f t="array" ref="L9942">_xlfn.IFS(Table1[[#This Row],[score]]&gt;70,"high",Table1[[#This Row],[score]]&gt;50,"medium",Table1[[#This Row],[score]]&lt;=50,"low")</f>
        <v>medium</v>
      </c>
    </row>
    <row r="9943" spans="1:12" x14ac:dyDescent="0.3">
      <c r="A9943" t="s">
        <v>9542</v>
      </c>
      <c r="B9943" s="1">
        <v>38562</v>
      </c>
      <c r="C9943">
        <v>44</v>
      </c>
      <c r="D9943" t="s">
        <v>9</v>
      </c>
      <c r="E9943" t="s">
        <v>10</v>
      </c>
      <c r="F9943">
        <v>148300000</v>
      </c>
      <c r="G9943">
        <v>872737414.60000002</v>
      </c>
      <c r="H9943" t="s">
        <v>655</v>
      </c>
      <c r="I9943">
        <f>YEAR(Table1[[#This Row],[date]])</f>
        <v>2005</v>
      </c>
      <c r="J9943">
        <f>Table1[[#This Row],[revenue]]-Table1[[#This Row],[budget_x]]</f>
        <v>724437414.60000002</v>
      </c>
      <c r="K9943" s="7">
        <f>Table1[[#This Row],[profit /loss ]]/Table1[[#This Row],[budget_x]]</f>
        <v>4.8849454794335809</v>
      </c>
      <c r="L9943" t="str" cm="1">
        <f t="array" ref="L9943">_xlfn.IFS(Table1[[#This Row],[score]]&gt;70,"high",Table1[[#This Row],[score]]&gt;50,"medium",Table1[[#This Row],[score]]&lt;=50,"low")</f>
        <v>low</v>
      </c>
    </row>
    <row r="9944" spans="1:12" x14ac:dyDescent="0.3">
      <c r="A9944" t="s">
        <v>9543</v>
      </c>
      <c r="B9944" s="1">
        <v>41914</v>
      </c>
      <c r="C9944">
        <v>62</v>
      </c>
      <c r="D9944" t="s">
        <v>9</v>
      </c>
      <c r="E9944" t="s">
        <v>1607</v>
      </c>
      <c r="F9944">
        <v>89400000</v>
      </c>
      <c r="G9944">
        <v>590072388.79999995</v>
      </c>
      <c r="H9944" t="s">
        <v>1019</v>
      </c>
      <c r="I9944">
        <f>YEAR(Table1[[#This Row],[date]])</f>
        <v>2014</v>
      </c>
      <c r="J9944">
        <f>Table1[[#This Row],[revenue]]-Table1[[#This Row],[budget_x]]</f>
        <v>500672388.79999995</v>
      </c>
      <c r="K9944" s="7">
        <f>Table1[[#This Row],[profit /loss ]]/Table1[[#This Row],[budget_x]]</f>
        <v>5.6003622908277402</v>
      </c>
      <c r="L9944" t="str" cm="1">
        <f t="array" ref="L9944">_xlfn.IFS(Table1[[#This Row],[score]]&gt;70,"high",Table1[[#This Row],[score]]&gt;50,"medium",Table1[[#This Row],[score]]&lt;=50,"low")</f>
        <v>medium</v>
      </c>
    </row>
    <row r="9945" spans="1:12" x14ac:dyDescent="0.3">
      <c r="A9945" t="s">
        <v>9544</v>
      </c>
      <c r="B9945" s="1">
        <v>44097</v>
      </c>
      <c r="C9945">
        <v>76</v>
      </c>
      <c r="D9945" t="s">
        <v>9</v>
      </c>
      <c r="E9945" t="s">
        <v>74</v>
      </c>
      <c r="F9945">
        <v>154600000</v>
      </c>
      <c r="G9945">
        <v>577044398.20000005</v>
      </c>
      <c r="H9945" t="s">
        <v>75</v>
      </c>
      <c r="I9945">
        <f>YEAR(Table1[[#This Row],[date]])</f>
        <v>2020</v>
      </c>
      <c r="J9945">
        <f>Table1[[#This Row],[revenue]]-Table1[[#This Row],[budget_x]]</f>
        <v>422444398.20000005</v>
      </c>
      <c r="K9945" s="7">
        <f>Table1[[#This Row],[profit /loss ]]/Table1[[#This Row],[budget_x]]</f>
        <v>2.7324993415265202</v>
      </c>
      <c r="L9945" t="str" cm="1">
        <f t="array" ref="L9945">_xlfn.IFS(Table1[[#This Row],[score]]&gt;70,"high",Table1[[#This Row],[score]]&gt;50,"medium",Table1[[#This Row],[score]]&lt;=50,"low")</f>
        <v>high</v>
      </c>
    </row>
    <row r="9946" spans="1:12" x14ac:dyDescent="0.3">
      <c r="A9946" t="s">
        <v>2749</v>
      </c>
      <c r="B9946" s="1">
        <v>37761</v>
      </c>
      <c r="C9946">
        <v>52</v>
      </c>
      <c r="D9946" t="s">
        <v>9</v>
      </c>
      <c r="E9946" t="s">
        <v>10</v>
      </c>
      <c r="F9946">
        <v>15000000</v>
      </c>
      <c r="G9946">
        <v>163169</v>
      </c>
      <c r="H9946" t="s">
        <v>17</v>
      </c>
      <c r="I9946">
        <f>YEAR(Table1[[#This Row],[date]])</f>
        <v>2003</v>
      </c>
      <c r="J9946">
        <f>Table1[[#This Row],[revenue]]-Table1[[#This Row],[budget_x]]</f>
        <v>-14836831</v>
      </c>
      <c r="K9946" s="7">
        <f>Table1[[#This Row],[profit /loss ]]/Table1[[#This Row],[budget_x]]</f>
        <v>-0.98912206666666669</v>
      </c>
      <c r="L9946" t="str" cm="1">
        <f t="array" ref="L9946">_xlfn.IFS(Table1[[#This Row],[score]]&gt;70,"high",Table1[[#This Row],[score]]&gt;50,"medium",Table1[[#This Row],[score]]&lt;=50,"low")</f>
        <v>medium</v>
      </c>
    </row>
    <row r="9947" spans="1:12" x14ac:dyDescent="0.3">
      <c r="A9947" t="s">
        <v>9545</v>
      </c>
      <c r="B9947" s="1">
        <v>43117</v>
      </c>
      <c r="C9947">
        <v>50</v>
      </c>
      <c r="D9947" t="s">
        <v>9</v>
      </c>
      <c r="E9947" t="s">
        <v>10</v>
      </c>
      <c r="F9947">
        <v>137800000</v>
      </c>
      <c r="G9947">
        <v>683325581</v>
      </c>
      <c r="H9947" t="s">
        <v>11</v>
      </c>
      <c r="I9947">
        <f>YEAR(Table1[[#This Row],[date]])</f>
        <v>2018</v>
      </c>
      <c r="J9947">
        <f>Table1[[#This Row],[revenue]]-Table1[[#This Row],[budget_x]]</f>
        <v>545525581</v>
      </c>
      <c r="K9947" s="7">
        <f>Table1[[#This Row],[profit /loss ]]/Table1[[#This Row],[budget_x]]</f>
        <v>3.9588213425253991</v>
      </c>
      <c r="L9947" t="str" cm="1">
        <f t="array" ref="L9947">_xlfn.IFS(Table1[[#This Row],[score]]&gt;70,"high",Table1[[#This Row],[score]]&gt;50,"medium",Table1[[#This Row],[score]]&lt;=50,"low")</f>
        <v>low</v>
      </c>
    </row>
    <row r="9948" spans="1:12" x14ac:dyDescent="0.3">
      <c r="A9948" t="s">
        <v>9546</v>
      </c>
      <c r="B9948" s="1">
        <v>29964</v>
      </c>
      <c r="C9948">
        <v>60</v>
      </c>
      <c r="D9948" t="s">
        <v>9</v>
      </c>
      <c r="E9948" t="s">
        <v>15</v>
      </c>
      <c r="F9948">
        <v>114200000</v>
      </c>
      <c r="G9948">
        <v>241031716.59999999</v>
      </c>
      <c r="H9948" t="s">
        <v>25</v>
      </c>
      <c r="I9948">
        <f>YEAR(Table1[[#This Row],[date]])</f>
        <v>1982</v>
      </c>
      <c r="J9948">
        <f>Table1[[#This Row],[revenue]]-Table1[[#This Row],[budget_x]]</f>
        <v>126831716.59999999</v>
      </c>
      <c r="K9948" s="7">
        <f>Table1[[#This Row],[profit /loss ]]/Table1[[#This Row],[budget_x]]</f>
        <v>1.1106104781085815</v>
      </c>
      <c r="L9948" t="str" cm="1">
        <f t="array" ref="L9948">_xlfn.IFS(Table1[[#This Row],[score]]&gt;70,"high",Table1[[#This Row],[score]]&gt;50,"medium",Table1[[#This Row],[score]]&lt;=50,"low")</f>
        <v>medium</v>
      </c>
    </row>
    <row r="9949" spans="1:12" x14ac:dyDescent="0.3">
      <c r="A9949" t="s">
        <v>9547</v>
      </c>
      <c r="B9949" s="1">
        <v>41684</v>
      </c>
      <c r="C9949">
        <v>74</v>
      </c>
      <c r="D9949" t="s">
        <v>9</v>
      </c>
      <c r="E9949" t="s">
        <v>15</v>
      </c>
      <c r="F9949">
        <v>2082001.4</v>
      </c>
      <c r="G9949">
        <v>15998618</v>
      </c>
      <c r="H9949" t="s">
        <v>25</v>
      </c>
      <c r="I9949">
        <f>YEAR(Table1[[#This Row],[date]])</f>
        <v>2014</v>
      </c>
      <c r="J9949">
        <f>Table1[[#This Row],[revenue]]-Table1[[#This Row],[budget_x]]</f>
        <v>13916616.6</v>
      </c>
      <c r="K9949" s="7">
        <f>Table1[[#This Row],[profit /loss ]]/Table1[[#This Row],[budget_x]]</f>
        <v>6.6842493957977167</v>
      </c>
      <c r="L9949" t="str" cm="1">
        <f t="array" ref="L9949">_xlfn.IFS(Table1[[#This Row],[score]]&gt;70,"high",Table1[[#This Row],[score]]&gt;50,"medium",Table1[[#This Row],[score]]&lt;=50,"low")</f>
        <v>high</v>
      </c>
    </row>
    <row r="9950" spans="1:12" x14ac:dyDescent="0.3">
      <c r="A9950" t="s">
        <v>9548</v>
      </c>
      <c r="B9950" s="1">
        <v>41684</v>
      </c>
      <c r="C9950">
        <v>58</v>
      </c>
      <c r="D9950" t="s">
        <v>9</v>
      </c>
      <c r="E9950" t="s">
        <v>10</v>
      </c>
      <c r="F9950">
        <v>72440000</v>
      </c>
      <c r="G9950">
        <v>220176894.40000001</v>
      </c>
      <c r="H9950" t="s">
        <v>17</v>
      </c>
      <c r="I9950">
        <f>YEAR(Table1[[#This Row],[date]])</f>
        <v>2014</v>
      </c>
      <c r="J9950">
        <f>Table1[[#This Row],[revenue]]-Table1[[#This Row],[budget_x]]</f>
        <v>147736894.40000001</v>
      </c>
      <c r="K9950" s="7">
        <f>Table1[[#This Row],[profit /loss ]]/Table1[[#This Row],[budget_x]]</f>
        <v>2.0394380784097184</v>
      </c>
      <c r="L9950" t="str" cm="1">
        <f t="array" ref="L9950">_xlfn.IFS(Table1[[#This Row],[score]]&gt;70,"high",Table1[[#This Row],[score]]&gt;50,"medium",Table1[[#This Row],[score]]&lt;=50,"low")</f>
        <v>medium</v>
      </c>
    </row>
    <row r="9951" spans="1:12" x14ac:dyDescent="0.3">
      <c r="A9951" t="s">
        <v>9549</v>
      </c>
      <c r="B9951" s="1">
        <v>44064</v>
      </c>
      <c r="C9951">
        <v>79</v>
      </c>
      <c r="D9951" t="s">
        <v>9</v>
      </c>
      <c r="E9951" t="s">
        <v>10</v>
      </c>
      <c r="F9951">
        <v>9300000</v>
      </c>
      <c r="G9951">
        <v>3117681</v>
      </c>
      <c r="H9951" t="s">
        <v>17</v>
      </c>
      <c r="I9951">
        <f>YEAR(Table1[[#This Row],[date]])</f>
        <v>2020</v>
      </c>
      <c r="J9951">
        <f>Table1[[#This Row],[revenue]]-Table1[[#This Row],[budget_x]]</f>
        <v>-6182319</v>
      </c>
      <c r="K9951" s="7">
        <f>Table1[[#This Row],[profit /loss ]]/Table1[[#This Row],[budget_x]]</f>
        <v>-0.66476548387096779</v>
      </c>
      <c r="L9951" t="str" cm="1">
        <f t="array" ref="L9951">_xlfn.IFS(Table1[[#This Row],[score]]&gt;70,"high",Table1[[#This Row],[score]]&gt;50,"medium",Table1[[#This Row],[score]]&lt;=50,"low")</f>
        <v>high</v>
      </c>
    </row>
    <row r="9952" spans="1:12" x14ac:dyDescent="0.3">
      <c r="A9952" t="s">
        <v>1281</v>
      </c>
      <c r="B9952" s="1">
        <v>41772</v>
      </c>
      <c r="C9952">
        <v>45</v>
      </c>
      <c r="D9952" t="s">
        <v>9</v>
      </c>
      <c r="E9952" t="s">
        <v>10</v>
      </c>
      <c r="F9952">
        <v>119300000</v>
      </c>
      <c r="G9952">
        <v>898071082</v>
      </c>
      <c r="H9952" t="s">
        <v>17</v>
      </c>
      <c r="I9952">
        <f>YEAR(Table1[[#This Row],[date]])</f>
        <v>2014</v>
      </c>
      <c r="J9952">
        <f>Table1[[#This Row],[revenue]]-Table1[[#This Row],[budget_x]]</f>
        <v>778771082</v>
      </c>
      <c r="K9952" s="7">
        <f>Table1[[#This Row],[profit /loss ]]/Table1[[#This Row],[budget_x]]</f>
        <v>6.5278380720871754</v>
      </c>
      <c r="L9952" t="str" cm="1">
        <f t="array" ref="L9952">_xlfn.IFS(Table1[[#This Row],[score]]&gt;70,"high",Table1[[#This Row],[score]]&gt;50,"medium",Table1[[#This Row],[score]]&lt;=50,"low")</f>
        <v>low</v>
      </c>
    </row>
    <row r="9953" spans="1:12" x14ac:dyDescent="0.3">
      <c r="A9953" t="s">
        <v>9550</v>
      </c>
      <c r="B9953" s="1">
        <v>43503</v>
      </c>
      <c r="C9953">
        <v>74</v>
      </c>
      <c r="D9953" t="s">
        <v>9</v>
      </c>
      <c r="E9953" t="s">
        <v>10</v>
      </c>
      <c r="F9953">
        <v>20000000</v>
      </c>
      <c r="G9953">
        <v>38794346</v>
      </c>
      <c r="H9953" t="s">
        <v>11</v>
      </c>
      <c r="I9953">
        <f>YEAR(Table1[[#This Row],[date]])</f>
        <v>2019</v>
      </c>
      <c r="J9953">
        <f>Table1[[#This Row],[revenue]]-Table1[[#This Row],[budget_x]]</f>
        <v>18794346</v>
      </c>
      <c r="K9953" s="7">
        <f>Table1[[#This Row],[profit /loss ]]/Table1[[#This Row],[budget_x]]</f>
        <v>0.93971729999999998</v>
      </c>
      <c r="L9953" t="str" cm="1">
        <f t="array" ref="L9953">_xlfn.IFS(Table1[[#This Row],[score]]&gt;70,"high",Table1[[#This Row],[score]]&gt;50,"medium",Table1[[#This Row],[score]]&lt;=50,"low")</f>
        <v>high</v>
      </c>
    </row>
    <row r="9954" spans="1:12" x14ac:dyDescent="0.3">
      <c r="A9954" t="s">
        <v>9551</v>
      </c>
      <c r="B9954" s="1">
        <v>32674</v>
      </c>
      <c r="C9954">
        <v>70</v>
      </c>
      <c r="D9954" t="s">
        <v>9</v>
      </c>
      <c r="E9954" t="s">
        <v>86</v>
      </c>
      <c r="F9954">
        <v>35858040</v>
      </c>
      <c r="G9954">
        <v>34036029</v>
      </c>
      <c r="H9954" t="s">
        <v>17</v>
      </c>
      <c r="I9954">
        <f>YEAR(Table1[[#This Row],[date]])</f>
        <v>1989</v>
      </c>
      <c r="J9954">
        <f>Table1[[#This Row],[revenue]]-Table1[[#This Row],[budget_x]]</f>
        <v>-1822011</v>
      </c>
      <c r="K9954" s="7">
        <f>Table1[[#This Row],[profit /loss ]]/Table1[[#This Row],[budget_x]]</f>
        <v>-5.0811784470093734E-2</v>
      </c>
      <c r="L9954" t="str" cm="1">
        <f t="array" ref="L9954">_xlfn.IFS(Table1[[#This Row],[score]]&gt;70,"high",Table1[[#This Row],[score]]&gt;50,"medium",Table1[[#This Row],[score]]&lt;=50,"low")</f>
        <v>medium</v>
      </c>
    </row>
    <row r="9955" spans="1:12" x14ac:dyDescent="0.3">
      <c r="A9955" t="s">
        <v>9552</v>
      </c>
      <c r="B9955" s="1">
        <v>43168</v>
      </c>
      <c r="C9955">
        <v>66</v>
      </c>
      <c r="D9955" t="s">
        <v>9</v>
      </c>
      <c r="E9955" t="s">
        <v>10</v>
      </c>
      <c r="F9955">
        <v>99000000</v>
      </c>
      <c r="G9955">
        <v>263932136</v>
      </c>
      <c r="H9955" t="s">
        <v>17</v>
      </c>
      <c r="I9955">
        <f>YEAR(Table1[[#This Row],[date]])</f>
        <v>2018</v>
      </c>
      <c r="J9955">
        <f>Table1[[#This Row],[revenue]]-Table1[[#This Row],[budget_x]]</f>
        <v>164932136</v>
      </c>
      <c r="K9955" s="7">
        <f>Table1[[#This Row],[profit /loss ]]/Table1[[#This Row],[budget_x]]</f>
        <v>1.6659811717171717</v>
      </c>
      <c r="L9955" t="str" cm="1">
        <f t="array" ref="L9955">_xlfn.IFS(Table1[[#This Row],[score]]&gt;70,"high",Table1[[#This Row],[score]]&gt;50,"medium",Table1[[#This Row],[score]]&lt;=50,"low")</f>
        <v>medium</v>
      </c>
    </row>
    <row r="9956" spans="1:12" x14ac:dyDescent="0.3">
      <c r="A9956" t="s">
        <v>9553</v>
      </c>
      <c r="B9956" s="1">
        <v>33697</v>
      </c>
      <c r="C9956">
        <v>63</v>
      </c>
      <c r="D9956" t="s">
        <v>9</v>
      </c>
      <c r="E9956" t="s">
        <v>10</v>
      </c>
      <c r="F9956">
        <v>18000000</v>
      </c>
      <c r="G9956">
        <v>11657385</v>
      </c>
      <c r="H9956" t="s">
        <v>17</v>
      </c>
      <c r="I9956">
        <f>YEAR(Table1[[#This Row],[date]])</f>
        <v>1992</v>
      </c>
      <c r="J9956">
        <f>Table1[[#This Row],[revenue]]-Table1[[#This Row],[budget_x]]</f>
        <v>-6342615</v>
      </c>
      <c r="K9956" s="7">
        <f>Table1[[#This Row],[profit /loss ]]/Table1[[#This Row],[budget_x]]</f>
        <v>-0.3523675</v>
      </c>
      <c r="L9956" t="str" cm="1">
        <f t="array" ref="L9956">_xlfn.IFS(Table1[[#This Row],[score]]&gt;70,"high",Table1[[#This Row],[score]]&gt;50,"medium",Table1[[#This Row],[score]]&lt;=50,"low")</f>
        <v>medium</v>
      </c>
    </row>
    <row r="9957" spans="1:12" x14ac:dyDescent="0.3">
      <c r="A9957" t="s">
        <v>9554</v>
      </c>
      <c r="B9957" s="1">
        <v>43069</v>
      </c>
      <c r="C9957">
        <v>63</v>
      </c>
      <c r="D9957" t="s">
        <v>9</v>
      </c>
      <c r="E9957" t="s">
        <v>83</v>
      </c>
      <c r="F9957">
        <v>5610000</v>
      </c>
      <c r="G9957">
        <v>10657499</v>
      </c>
      <c r="H9957" t="s">
        <v>108</v>
      </c>
      <c r="I9957">
        <f>YEAR(Table1[[#This Row],[date]])</f>
        <v>2017</v>
      </c>
      <c r="J9957">
        <f>Table1[[#This Row],[revenue]]-Table1[[#This Row],[budget_x]]</f>
        <v>5047499</v>
      </c>
      <c r="K9957" s="7">
        <f>Table1[[#This Row],[profit /loss ]]/Table1[[#This Row],[budget_x]]</f>
        <v>0.89973244206773617</v>
      </c>
      <c r="L9957" t="str" cm="1">
        <f t="array" ref="L9957">_xlfn.IFS(Table1[[#This Row],[score]]&gt;70,"high",Table1[[#This Row],[score]]&gt;50,"medium",Table1[[#This Row],[score]]&lt;=50,"low")</f>
        <v>medium</v>
      </c>
    </row>
    <row r="9958" spans="1:12" x14ac:dyDescent="0.3">
      <c r="A9958" t="s">
        <v>9555</v>
      </c>
      <c r="B9958" s="1">
        <v>37949</v>
      </c>
      <c r="C9958">
        <v>64</v>
      </c>
      <c r="D9958" t="s">
        <v>9</v>
      </c>
      <c r="E9958" t="s">
        <v>10</v>
      </c>
      <c r="F9958">
        <v>17000000</v>
      </c>
      <c r="G9958">
        <v>293671</v>
      </c>
      <c r="H9958" t="s">
        <v>17</v>
      </c>
      <c r="I9958">
        <f>YEAR(Table1[[#This Row],[date]])</f>
        <v>2003</v>
      </c>
      <c r="J9958">
        <f>Table1[[#This Row],[revenue]]-Table1[[#This Row],[budget_x]]</f>
        <v>-16706329</v>
      </c>
      <c r="K9958" s="7">
        <f>Table1[[#This Row],[profit /loss ]]/Table1[[#This Row],[budget_x]]</f>
        <v>-0.98272523529411759</v>
      </c>
      <c r="L9958" t="str" cm="1">
        <f t="array" ref="L9958">_xlfn.IFS(Table1[[#This Row],[score]]&gt;70,"high",Table1[[#This Row],[score]]&gt;50,"medium",Table1[[#This Row],[score]]&lt;=50,"low")</f>
        <v>medium</v>
      </c>
    </row>
    <row r="9959" spans="1:12" x14ac:dyDescent="0.3">
      <c r="A9959" t="s">
        <v>9556</v>
      </c>
      <c r="B9959" s="1">
        <v>31499</v>
      </c>
      <c r="C9959">
        <v>67</v>
      </c>
      <c r="D9959" t="s">
        <v>9</v>
      </c>
      <c r="E9959" t="s">
        <v>10</v>
      </c>
      <c r="F9959">
        <v>6000000</v>
      </c>
      <c r="G9959">
        <v>8200000</v>
      </c>
      <c r="H9959" t="s">
        <v>17</v>
      </c>
      <c r="I9959">
        <f>YEAR(Table1[[#This Row],[date]])</f>
        <v>1986</v>
      </c>
      <c r="J9959">
        <f>Table1[[#This Row],[revenue]]-Table1[[#This Row],[budget_x]]</f>
        <v>2200000</v>
      </c>
      <c r="K9959" s="7">
        <f>Table1[[#This Row],[profit /loss ]]/Table1[[#This Row],[budget_x]]</f>
        <v>0.36666666666666664</v>
      </c>
      <c r="L9959" t="str" cm="1">
        <f t="array" ref="L9959">_xlfn.IFS(Table1[[#This Row],[score]]&gt;70,"high",Table1[[#This Row],[score]]&gt;50,"medium",Table1[[#This Row],[score]]&lt;=50,"low")</f>
        <v>medium</v>
      </c>
    </row>
    <row r="9960" spans="1:12" x14ac:dyDescent="0.3">
      <c r="A9960" t="s">
        <v>9557</v>
      </c>
      <c r="B9960" s="1">
        <v>42264</v>
      </c>
      <c r="C9960">
        <v>53</v>
      </c>
      <c r="D9960" t="s">
        <v>9</v>
      </c>
      <c r="E9960" t="s">
        <v>368</v>
      </c>
      <c r="F9960">
        <v>139800000</v>
      </c>
      <c r="G9960">
        <v>421303732.60000002</v>
      </c>
      <c r="H9960" t="s">
        <v>369</v>
      </c>
      <c r="I9960">
        <f>YEAR(Table1[[#This Row],[date]])</f>
        <v>2015</v>
      </c>
      <c r="J9960">
        <f>Table1[[#This Row],[revenue]]-Table1[[#This Row],[budget_x]]</f>
        <v>281503732.60000002</v>
      </c>
      <c r="K9960" s="7">
        <f>Table1[[#This Row],[profit /loss ]]/Table1[[#This Row],[budget_x]]</f>
        <v>2.0136175436337629</v>
      </c>
      <c r="L9960" t="str" cm="1">
        <f t="array" ref="L9960">_xlfn.IFS(Table1[[#This Row],[score]]&gt;70,"high",Table1[[#This Row],[score]]&gt;50,"medium",Table1[[#This Row],[score]]&lt;=50,"low")</f>
        <v>medium</v>
      </c>
    </row>
    <row r="9961" spans="1:12" x14ac:dyDescent="0.3">
      <c r="A9961" t="s">
        <v>9558</v>
      </c>
      <c r="B9961" s="1">
        <v>44485</v>
      </c>
      <c r="C9961">
        <v>63</v>
      </c>
      <c r="D9961" t="s">
        <v>9</v>
      </c>
      <c r="E9961" t="s">
        <v>253</v>
      </c>
      <c r="F9961">
        <v>95200000</v>
      </c>
      <c r="G9961">
        <v>405026088.60000002</v>
      </c>
      <c r="H9961" t="s">
        <v>11</v>
      </c>
      <c r="I9961">
        <f>YEAR(Table1[[#This Row],[date]])</f>
        <v>2021</v>
      </c>
      <c r="J9961">
        <f>Table1[[#This Row],[revenue]]-Table1[[#This Row],[budget_x]]</f>
        <v>309826088.60000002</v>
      </c>
      <c r="K9961" s="7">
        <f>Table1[[#This Row],[profit /loss ]]/Table1[[#This Row],[budget_x]]</f>
        <v>3.2544757205882355</v>
      </c>
      <c r="L9961" t="str" cm="1">
        <f t="array" ref="L9961">_xlfn.IFS(Table1[[#This Row],[score]]&gt;70,"high",Table1[[#This Row],[score]]&gt;50,"medium",Table1[[#This Row],[score]]&lt;=50,"low")</f>
        <v>medium</v>
      </c>
    </row>
    <row r="9962" spans="1:12" x14ac:dyDescent="0.3">
      <c r="A9962" t="s">
        <v>9559</v>
      </c>
      <c r="B9962" s="1">
        <v>42405</v>
      </c>
      <c r="C9962">
        <v>59</v>
      </c>
      <c r="D9962" t="s">
        <v>9</v>
      </c>
      <c r="E9962" t="s">
        <v>10</v>
      </c>
      <c r="F9962">
        <v>9830000</v>
      </c>
      <c r="G9962">
        <v>23665</v>
      </c>
      <c r="H9962" t="s">
        <v>17</v>
      </c>
      <c r="I9962">
        <f>YEAR(Table1[[#This Row],[date]])</f>
        <v>2016</v>
      </c>
      <c r="J9962">
        <f>Table1[[#This Row],[revenue]]-Table1[[#This Row],[budget_x]]</f>
        <v>-9806335</v>
      </c>
      <c r="K9962" s="7">
        <f>Table1[[#This Row],[profit /loss ]]/Table1[[#This Row],[budget_x]]</f>
        <v>-0.99759257375381483</v>
      </c>
      <c r="L9962" t="str" cm="1">
        <f t="array" ref="L9962">_xlfn.IFS(Table1[[#This Row],[score]]&gt;70,"high",Table1[[#This Row],[score]]&gt;50,"medium",Table1[[#This Row],[score]]&lt;=50,"low")</f>
        <v>medium</v>
      </c>
    </row>
    <row r="9963" spans="1:12" x14ac:dyDescent="0.3">
      <c r="A9963" t="s">
        <v>9560</v>
      </c>
      <c r="B9963" s="1">
        <v>44161</v>
      </c>
      <c r="C9963">
        <v>63</v>
      </c>
      <c r="D9963" t="s">
        <v>9</v>
      </c>
      <c r="E9963" t="s">
        <v>10</v>
      </c>
      <c r="F9963">
        <v>117363.2</v>
      </c>
      <c r="G9963">
        <v>841334</v>
      </c>
      <c r="H9963" t="s">
        <v>11</v>
      </c>
      <c r="I9963">
        <f>YEAR(Table1[[#This Row],[date]])</f>
        <v>2020</v>
      </c>
      <c r="J9963">
        <f>Table1[[#This Row],[revenue]]-Table1[[#This Row],[budget_x]]</f>
        <v>723970.8</v>
      </c>
      <c r="K9963" s="7">
        <f>Table1[[#This Row],[profit /loss ]]/Table1[[#This Row],[budget_x]]</f>
        <v>6.1686354836950601</v>
      </c>
      <c r="L9963" t="str" cm="1">
        <f t="array" ref="L9963">_xlfn.IFS(Table1[[#This Row],[score]]&gt;70,"high",Table1[[#This Row],[score]]&gt;50,"medium",Table1[[#This Row],[score]]&lt;=50,"low")</f>
        <v>medium</v>
      </c>
    </row>
    <row r="9964" spans="1:12" x14ac:dyDescent="0.3">
      <c r="A9964" t="s">
        <v>9561</v>
      </c>
      <c r="B9964" s="1">
        <v>43804</v>
      </c>
      <c r="C9964">
        <v>50</v>
      </c>
      <c r="D9964" t="s">
        <v>9</v>
      </c>
      <c r="E9964" t="s">
        <v>74</v>
      </c>
      <c r="F9964">
        <v>175600000</v>
      </c>
      <c r="G9964">
        <v>288568132.39999998</v>
      </c>
      <c r="H9964" t="s">
        <v>75</v>
      </c>
      <c r="I9964">
        <f>YEAR(Table1[[#This Row],[date]])</f>
        <v>2019</v>
      </c>
      <c r="J9964">
        <f>Table1[[#This Row],[revenue]]-Table1[[#This Row],[budget_x]]</f>
        <v>112968132.39999998</v>
      </c>
      <c r="K9964" s="7">
        <f>Table1[[#This Row],[profit /loss ]]/Table1[[#This Row],[budget_x]]</f>
        <v>0.64332649430523903</v>
      </c>
      <c r="L9964" t="str" cm="1">
        <f t="array" ref="L9964">_xlfn.IFS(Table1[[#This Row],[score]]&gt;70,"high",Table1[[#This Row],[score]]&gt;50,"medium",Table1[[#This Row],[score]]&lt;=50,"low")</f>
        <v>low</v>
      </c>
    </row>
    <row r="9965" spans="1:12" x14ac:dyDescent="0.3">
      <c r="A9965" t="s">
        <v>9562</v>
      </c>
      <c r="B9965" s="1">
        <v>40094</v>
      </c>
      <c r="C9965">
        <v>67</v>
      </c>
      <c r="D9965" t="s">
        <v>9</v>
      </c>
      <c r="E9965" t="s">
        <v>10</v>
      </c>
      <c r="F9965">
        <v>40000000</v>
      </c>
      <c r="G9965">
        <v>131516178</v>
      </c>
      <c r="H9965" t="s">
        <v>11</v>
      </c>
      <c r="I9965">
        <f>YEAR(Table1[[#This Row],[date]])</f>
        <v>2009</v>
      </c>
      <c r="J9965">
        <f>Table1[[#This Row],[revenue]]-Table1[[#This Row],[budget_x]]</f>
        <v>91516178</v>
      </c>
      <c r="K9965" s="7">
        <f>Table1[[#This Row],[profit /loss ]]/Table1[[#This Row],[budget_x]]</f>
        <v>2.2879044500000001</v>
      </c>
      <c r="L9965" t="str" cm="1">
        <f t="array" ref="L9965">_xlfn.IFS(Table1[[#This Row],[score]]&gt;70,"high",Table1[[#This Row],[score]]&gt;50,"medium",Table1[[#This Row],[score]]&lt;=50,"low")</f>
        <v>medium</v>
      </c>
    </row>
    <row r="9966" spans="1:12" x14ac:dyDescent="0.3">
      <c r="A9966" t="s">
        <v>9563</v>
      </c>
      <c r="B9966" s="1">
        <v>28550</v>
      </c>
      <c r="C9966">
        <v>75</v>
      </c>
      <c r="D9966" t="s">
        <v>9</v>
      </c>
      <c r="E9966" t="s">
        <v>171</v>
      </c>
      <c r="F9966">
        <v>89400000</v>
      </c>
      <c r="G9966">
        <v>607859911.39999998</v>
      </c>
      <c r="H9966" t="s">
        <v>52</v>
      </c>
      <c r="I9966">
        <f>YEAR(Table1[[#This Row],[date]])</f>
        <v>1978</v>
      </c>
      <c r="J9966">
        <f>Table1[[#This Row],[revenue]]-Table1[[#This Row],[budget_x]]</f>
        <v>518459911.39999998</v>
      </c>
      <c r="K9966" s="7">
        <f>Table1[[#This Row],[profit /loss ]]/Table1[[#This Row],[budget_x]]</f>
        <v>5.7993278680089482</v>
      </c>
      <c r="L9966" t="str" cm="1">
        <f t="array" ref="L9966">_xlfn.IFS(Table1[[#This Row],[score]]&gt;70,"high",Table1[[#This Row],[score]]&gt;50,"medium",Table1[[#This Row],[score]]&lt;=50,"low")</f>
        <v>high</v>
      </c>
    </row>
    <row r="9967" spans="1:12" x14ac:dyDescent="0.3">
      <c r="A9967" t="s">
        <v>9564</v>
      </c>
      <c r="B9967" s="1">
        <v>36159</v>
      </c>
      <c r="C9967">
        <v>66</v>
      </c>
      <c r="D9967" t="s">
        <v>9</v>
      </c>
      <c r="E9967" t="s">
        <v>10</v>
      </c>
      <c r="F9967">
        <v>20000000</v>
      </c>
      <c r="G9967">
        <v>3970078</v>
      </c>
      <c r="H9967" t="s">
        <v>17</v>
      </c>
      <c r="I9967">
        <f>YEAR(Table1[[#This Row],[date]])</f>
        <v>1998</v>
      </c>
      <c r="J9967">
        <f>Table1[[#This Row],[revenue]]-Table1[[#This Row],[budget_x]]</f>
        <v>-16029922</v>
      </c>
      <c r="K9967" s="7">
        <f>Table1[[#This Row],[profit /loss ]]/Table1[[#This Row],[budget_x]]</f>
        <v>-0.80149610000000004</v>
      </c>
      <c r="L9967" t="str" cm="1">
        <f t="array" ref="L9967">_xlfn.IFS(Table1[[#This Row],[score]]&gt;70,"high",Table1[[#This Row],[score]]&gt;50,"medium",Table1[[#This Row],[score]]&lt;=50,"low")</f>
        <v>medium</v>
      </c>
    </row>
    <row r="9968" spans="1:12" x14ac:dyDescent="0.3">
      <c r="A9968" t="s">
        <v>9565</v>
      </c>
      <c r="B9968" s="1">
        <v>38611</v>
      </c>
      <c r="C9968">
        <v>58</v>
      </c>
      <c r="D9968" t="s">
        <v>9</v>
      </c>
      <c r="E9968" t="s">
        <v>10</v>
      </c>
      <c r="F9968">
        <v>1000000</v>
      </c>
      <c r="G9968">
        <v>10047674</v>
      </c>
      <c r="H9968" t="s">
        <v>17</v>
      </c>
      <c r="I9968">
        <f>YEAR(Table1[[#This Row],[date]])</f>
        <v>2005</v>
      </c>
      <c r="J9968">
        <f>Table1[[#This Row],[revenue]]-Table1[[#This Row],[budget_x]]</f>
        <v>9047674</v>
      </c>
      <c r="K9968" s="7">
        <f>Table1[[#This Row],[profit /loss ]]/Table1[[#This Row],[budget_x]]</f>
        <v>9.0476740000000007</v>
      </c>
      <c r="L9968" t="str" cm="1">
        <f t="array" ref="L9968">_xlfn.IFS(Table1[[#This Row],[score]]&gt;70,"high",Table1[[#This Row],[score]]&gt;50,"medium",Table1[[#This Row],[score]]&lt;=50,"low")</f>
        <v>medium</v>
      </c>
    </row>
    <row r="9969" spans="1:12" x14ac:dyDescent="0.3">
      <c r="A9969" t="s">
        <v>9566</v>
      </c>
      <c r="B9969" s="1">
        <v>41446</v>
      </c>
      <c r="C9969">
        <v>61</v>
      </c>
      <c r="D9969" t="s">
        <v>9</v>
      </c>
      <c r="E9969" t="s">
        <v>10</v>
      </c>
      <c r="F9969">
        <v>350000</v>
      </c>
      <c r="G9969">
        <v>10000000</v>
      </c>
      <c r="H9969" t="s">
        <v>17</v>
      </c>
      <c r="I9969">
        <f>YEAR(Table1[[#This Row],[date]])</f>
        <v>2013</v>
      </c>
      <c r="J9969">
        <f>Table1[[#This Row],[revenue]]-Table1[[#This Row],[budget_x]]</f>
        <v>9650000</v>
      </c>
      <c r="K9969" s="7">
        <f>Table1[[#This Row],[profit /loss ]]/Table1[[#This Row],[budget_x]]</f>
        <v>27.571428571428573</v>
      </c>
      <c r="L9969" t="str" cm="1">
        <f t="array" ref="L9969">_xlfn.IFS(Table1[[#This Row],[score]]&gt;70,"high",Table1[[#This Row],[score]]&gt;50,"medium",Table1[[#This Row],[score]]&lt;=50,"low")</f>
        <v>medium</v>
      </c>
    </row>
    <row r="9970" spans="1:12" x14ac:dyDescent="0.3">
      <c r="A9970" t="s">
        <v>9567</v>
      </c>
      <c r="B9970" s="1">
        <v>35944</v>
      </c>
      <c r="C9970">
        <v>63</v>
      </c>
      <c r="D9970" t="s">
        <v>9</v>
      </c>
      <c r="E9970" t="s">
        <v>10</v>
      </c>
      <c r="F9970">
        <v>30000000</v>
      </c>
      <c r="G9970">
        <v>81529000</v>
      </c>
      <c r="H9970" t="s">
        <v>17</v>
      </c>
      <c r="I9970">
        <f>YEAR(Table1[[#This Row],[date]])</f>
        <v>1998</v>
      </c>
      <c r="J9970">
        <f>Table1[[#This Row],[revenue]]-Table1[[#This Row],[budget_x]]</f>
        <v>51529000</v>
      </c>
      <c r="K9970" s="7">
        <f>Table1[[#This Row],[profit /loss ]]/Table1[[#This Row],[budget_x]]</f>
        <v>1.7176333333333333</v>
      </c>
      <c r="L9970" t="str" cm="1">
        <f t="array" ref="L9970">_xlfn.IFS(Table1[[#This Row],[score]]&gt;70,"high",Table1[[#This Row],[score]]&gt;50,"medium",Table1[[#This Row],[score]]&lt;=50,"low")</f>
        <v>medium</v>
      </c>
    </row>
    <row r="9971" spans="1:12" x14ac:dyDescent="0.3">
      <c r="A9971" t="s">
        <v>9568</v>
      </c>
      <c r="B9971" s="1">
        <v>44160</v>
      </c>
      <c r="C9971">
        <v>86</v>
      </c>
      <c r="D9971" t="s">
        <v>9</v>
      </c>
      <c r="E9971" t="s">
        <v>10</v>
      </c>
      <c r="F9971">
        <v>221000000</v>
      </c>
      <c r="G9971">
        <v>1104642091</v>
      </c>
      <c r="H9971" t="s">
        <v>17</v>
      </c>
      <c r="I9971">
        <f>YEAR(Table1[[#This Row],[date]])</f>
        <v>2020</v>
      </c>
      <c r="J9971">
        <f>Table1[[#This Row],[revenue]]-Table1[[#This Row],[budget_x]]</f>
        <v>883642091</v>
      </c>
      <c r="K9971" s="7">
        <f>Table1[[#This Row],[profit /loss ]]/Table1[[#This Row],[budget_x]]</f>
        <v>3.9983805022624432</v>
      </c>
      <c r="L9971" t="str" cm="1">
        <f t="array" ref="L9971">_xlfn.IFS(Table1[[#This Row],[score]]&gt;70,"high",Table1[[#This Row],[score]]&gt;50,"medium",Table1[[#This Row],[score]]&lt;=50,"low")</f>
        <v>high</v>
      </c>
    </row>
    <row r="9972" spans="1:12" x14ac:dyDescent="0.3">
      <c r="A9972" t="s">
        <v>9569</v>
      </c>
      <c r="B9972" s="1">
        <v>43113</v>
      </c>
      <c r="C9972">
        <v>57</v>
      </c>
      <c r="D9972" t="s">
        <v>9</v>
      </c>
      <c r="E9972" t="s">
        <v>10</v>
      </c>
      <c r="F9972">
        <v>25000000</v>
      </c>
      <c r="G9972">
        <v>48333932</v>
      </c>
      <c r="H9972" t="s">
        <v>11</v>
      </c>
      <c r="I9972">
        <f>YEAR(Table1[[#This Row],[date]])</f>
        <v>2018</v>
      </c>
      <c r="J9972">
        <f>Table1[[#This Row],[revenue]]-Table1[[#This Row],[budget_x]]</f>
        <v>23333932</v>
      </c>
      <c r="K9972" s="7">
        <f>Table1[[#This Row],[profit /loss ]]/Table1[[#This Row],[budget_x]]</f>
        <v>0.93335727999999996</v>
      </c>
      <c r="L9972" t="str" cm="1">
        <f t="array" ref="L9972">_xlfn.IFS(Table1[[#This Row],[score]]&gt;70,"high",Table1[[#This Row],[score]]&gt;50,"medium",Table1[[#This Row],[score]]&lt;=50,"low")</f>
        <v>medium</v>
      </c>
    </row>
    <row r="9973" spans="1:12" x14ac:dyDescent="0.3">
      <c r="A9973" t="s">
        <v>9570</v>
      </c>
      <c r="B9973" s="1">
        <v>42759</v>
      </c>
      <c r="C9973">
        <v>60</v>
      </c>
      <c r="D9973" t="s">
        <v>9</v>
      </c>
      <c r="E9973" t="s">
        <v>10</v>
      </c>
      <c r="F9973">
        <v>40000000</v>
      </c>
      <c r="G9973">
        <v>30930984</v>
      </c>
      <c r="H9973" t="s">
        <v>11</v>
      </c>
      <c r="I9973">
        <f>YEAR(Table1[[#This Row],[date]])</f>
        <v>2017</v>
      </c>
      <c r="J9973">
        <f>Table1[[#This Row],[revenue]]-Table1[[#This Row],[budget_x]]</f>
        <v>-9069016</v>
      </c>
      <c r="K9973" s="7">
        <f>Table1[[#This Row],[profit /loss ]]/Table1[[#This Row],[budget_x]]</f>
        <v>-0.22672539999999999</v>
      </c>
      <c r="L9973" t="str" cm="1">
        <f t="array" ref="L9973">_xlfn.IFS(Table1[[#This Row],[score]]&gt;70,"high",Table1[[#This Row],[score]]&gt;50,"medium",Table1[[#This Row],[score]]&lt;=50,"low")</f>
        <v>medium</v>
      </c>
    </row>
    <row r="9974" spans="1:12" x14ac:dyDescent="0.3">
      <c r="A9974" t="s">
        <v>9571</v>
      </c>
      <c r="B9974" s="1">
        <v>37730</v>
      </c>
      <c r="C9974">
        <v>70</v>
      </c>
      <c r="D9974" t="s">
        <v>9</v>
      </c>
      <c r="E9974" t="s">
        <v>69</v>
      </c>
      <c r="F9974">
        <v>97000000</v>
      </c>
      <c r="G9974">
        <v>415271129.80000001</v>
      </c>
      <c r="H9974" t="s">
        <v>143</v>
      </c>
      <c r="I9974">
        <f>YEAR(Table1[[#This Row],[date]])</f>
        <v>2003</v>
      </c>
      <c r="J9974">
        <f>Table1[[#This Row],[revenue]]-Table1[[#This Row],[budget_x]]</f>
        <v>318271129.80000001</v>
      </c>
      <c r="K9974" s="7">
        <f>Table1[[#This Row],[profit /loss ]]/Table1[[#This Row],[budget_x]]</f>
        <v>3.2811456680412374</v>
      </c>
      <c r="L9974" t="str" cm="1">
        <f t="array" ref="L9974">_xlfn.IFS(Table1[[#This Row],[score]]&gt;70,"high",Table1[[#This Row],[score]]&gt;50,"medium",Table1[[#This Row],[score]]&lt;=50,"low")</f>
        <v>medium</v>
      </c>
    </row>
    <row r="9975" spans="1:12" x14ac:dyDescent="0.3">
      <c r="A9975" t="s">
        <v>9572</v>
      </c>
      <c r="B9975" s="1">
        <v>38389</v>
      </c>
      <c r="C9975">
        <v>52</v>
      </c>
      <c r="D9975" t="s">
        <v>9</v>
      </c>
      <c r="E9975" t="s">
        <v>171</v>
      </c>
      <c r="F9975">
        <v>82850080</v>
      </c>
      <c r="G9975">
        <v>435074233.19999999</v>
      </c>
      <c r="H9975" t="s">
        <v>184</v>
      </c>
      <c r="I9975">
        <f>YEAR(Table1[[#This Row],[date]])</f>
        <v>2005</v>
      </c>
      <c r="J9975">
        <f>Table1[[#This Row],[revenue]]-Table1[[#This Row],[budget_x]]</f>
        <v>352224153.19999999</v>
      </c>
      <c r="K9975" s="7">
        <f>Table1[[#This Row],[profit /loss ]]/Table1[[#This Row],[budget_x]]</f>
        <v>4.2513435496984435</v>
      </c>
      <c r="L9975" t="str" cm="1">
        <f t="array" ref="L9975">_xlfn.IFS(Table1[[#This Row],[score]]&gt;70,"high",Table1[[#This Row],[score]]&gt;50,"medium",Table1[[#This Row],[score]]&lt;=50,"low")</f>
        <v>medium</v>
      </c>
    </row>
    <row r="9976" spans="1:12" x14ac:dyDescent="0.3">
      <c r="A9976" t="s">
        <v>9573</v>
      </c>
      <c r="B9976" s="1">
        <v>34277</v>
      </c>
      <c r="C9976">
        <v>62</v>
      </c>
      <c r="D9976" t="s">
        <v>9</v>
      </c>
      <c r="E9976" t="s">
        <v>10</v>
      </c>
      <c r="F9976">
        <v>14586840.6</v>
      </c>
      <c r="G9976">
        <v>15185672</v>
      </c>
      <c r="H9976" t="s">
        <v>11</v>
      </c>
      <c r="I9976">
        <f>YEAR(Table1[[#This Row],[date]])</f>
        <v>1993</v>
      </c>
      <c r="J9976">
        <f>Table1[[#This Row],[revenue]]-Table1[[#This Row],[budget_x]]</f>
        <v>598831.40000000037</v>
      </c>
      <c r="K9976" s="7">
        <f>Table1[[#This Row],[profit /loss ]]/Table1[[#This Row],[budget_x]]</f>
        <v>4.105285143103575E-2</v>
      </c>
      <c r="L9976" t="str" cm="1">
        <f t="array" ref="L9976">_xlfn.IFS(Table1[[#This Row],[score]]&gt;70,"high",Table1[[#This Row],[score]]&gt;50,"medium",Table1[[#This Row],[score]]&lt;=50,"low")</f>
        <v>medium</v>
      </c>
    </row>
    <row r="9977" spans="1:12" x14ac:dyDescent="0.3">
      <c r="A9977" t="s">
        <v>9574</v>
      </c>
      <c r="B9977" s="1">
        <v>38226</v>
      </c>
      <c r="C9977">
        <v>70</v>
      </c>
      <c r="D9977" t="s">
        <v>9</v>
      </c>
      <c r="E9977" t="s">
        <v>10</v>
      </c>
      <c r="F9977">
        <v>4600000</v>
      </c>
      <c r="G9977">
        <v>3099369</v>
      </c>
      <c r="H9977" t="s">
        <v>30</v>
      </c>
      <c r="I9977">
        <f>YEAR(Table1[[#This Row],[date]])</f>
        <v>2004</v>
      </c>
      <c r="J9977">
        <f>Table1[[#This Row],[revenue]]-Table1[[#This Row],[budget_x]]</f>
        <v>-1500631</v>
      </c>
      <c r="K9977" s="7">
        <f>Table1[[#This Row],[profit /loss ]]/Table1[[#This Row],[budget_x]]</f>
        <v>-0.3262241304347826</v>
      </c>
      <c r="L9977" t="str" cm="1">
        <f t="array" ref="L9977">_xlfn.IFS(Table1[[#This Row],[score]]&gt;70,"high",Table1[[#This Row],[score]]&gt;50,"medium",Table1[[#This Row],[score]]&lt;=50,"low")</f>
        <v>medium</v>
      </c>
    </row>
    <row r="9978" spans="1:12" x14ac:dyDescent="0.3">
      <c r="A9978" t="s">
        <v>994</v>
      </c>
      <c r="B9978" s="1">
        <v>32941</v>
      </c>
      <c r="C9978">
        <v>64</v>
      </c>
      <c r="D9978" t="s">
        <v>9</v>
      </c>
      <c r="E9978" t="s">
        <v>10</v>
      </c>
      <c r="F9978">
        <v>2500000</v>
      </c>
      <c r="G9978">
        <v>26386000</v>
      </c>
      <c r="H9978" t="s">
        <v>17</v>
      </c>
      <c r="I9978">
        <f>YEAR(Table1[[#This Row],[date]])</f>
        <v>1990</v>
      </c>
      <c r="J9978">
        <f>Table1[[#This Row],[revenue]]-Table1[[#This Row],[budget_x]]</f>
        <v>23886000</v>
      </c>
      <c r="K9978" s="7">
        <f>Table1[[#This Row],[profit /loss ]]/Table1[[#This Row],[budget_x]]</f>
        <v>9.5543999999999993</v>
      </c>
      <c r="L9978" t="str" cm="1">
        <f t="array" ref="L9978">_xlfn.IFS(Table1[[#This Row],[score]]&gt;70,"high",Table1[[#This Row],[score]]&gt;50,"medium",Table1[[#This Row],[score]]&lt;=50,"low")</f>
        <v>medium</v>
      </c>
    </row>
    <row r="9979" spans="1:12" x14ac:dyDescent="0.3">
      <c r="A9979" t="s">
        <v>5146</v>
      </c>
      <c r="B9979" s="1">
        <v>40921</v>
      </c>
      <c r="C9979">
        <v>73</v>
      </c>
      <c r="D9979" t="s">
        <v>9</v>
      </c>
      <c r="E9979" t="s">
        <v>171</v>
      </c>
      <c r="F9979">
        <v>16500000</v>
      </c>
      <c r="G9979">
        <v>83792062</v>
      </c>
      <c r="H9979" t="s">
        <v>11</v>
      </c>
      <c r="I9979">
        <f>YEAR(Table1[[#This Row],[date]])</f>
        <v>2012</v>
      </c>
      <c r="J9979">
        <f>Table1[[#This Row],[revenue]]-Table1[[#This Row],[budget_x]]</f>
        <v>67292062</v>
      </c>
      <c r="K9979" s="7">
        <f>Table1[[#This Row],[profit /loss ]]/Table1[[#This Row],[budget_x]]</f>
        <v>4.0783067878787875</v>
      </c>
      <c r="L9979" t="str" cm="1">
        <f t="array" ref="L9979">_xlfn.IFS(Table1[[#This Row],[score]]&gt;70,"high",Table1[[#This Row],[score]]&gt;50,"medium",Table1[[#This Row],[score]]&lt;=50,"low")</f>
        <v>high</v>
      </c>
    </row>
    <row r="9980" spans="1:12" x14ac:dyDescent="0.3">
      <c r="A9980" t="s">
        <v>9575</v>
      </c>
      <c r="B9980" s="1">
        <v>33522</v>
      </c>
      <c r="C9980">
        <v>67</v>
      </c>
      <c r="D9980" t="s">
        <v>9</v>
      </c>
      <c r="E9980" t="s">
        <v>10</v>
      </c>
      <c r="F9980">
        <v>29000000</v>
      </c>
      <c r="G9980">
        <v>22773535</v>
      </c>
      <c r="H9980" t="s">
        <v>17</v>
      </c>
      <c r="I9980">
        <f>YEAR(Table1[[#This Row],[date]])</f>
        <v>1991</v>
      </c>
      <c r="J9980">
        <f>Table1[[#This Row],[revenue]]-Table1[[#This Row],[budget_x]]</f>
        <v>-6226465</v>
      </c>
      <c r="K9980" s="7">
        <f>Table1[[#This Row],[profit /loss ]]/Table1[[#This Row],[budget_x]]</f>
        <v>-0.21470568965517242</v>
      </c>
      <c r="L9980" t="str" cm="1">
        <f t="array" ref="L9980">_xlfn.IFS(Table1[[#This Row],[score]]&gt;70,"high",Table1[[#This Row],[score]]&gt;50,"medium",Table1[[#This Row],[score]]&lt;=50,"low")</f>
        <v>medium</v>
      </c>
    </row>
    <row r="9981" spans="1:12" x14ac:dyDescent="0.3">
      <c r="A9981" t="s">
        <v>9576</v>
      </c>
      <c r="B9981" s="1">
        <v>43623</v>
      </c>
      <c r="C9981">
        <v>74</v>
      </c>
      <c r="D9981" t="s">
        <v>9</v>
      </c>
      <c r="E9981" t="s">
        <v>15</v>
      </c>
      <c r="F9981">
        <v>10769016</v>
      </c>
      <c r="G9981">
        <v>37359689</v>
      </c>
      <c r="H9981" t="s">
        <v>11</v>
      </c>
      <c r="I9981">
        <f>YEAR(Table1[[#This Row],[date]])</f>
        <v>2019</v>
      </c>
      <c r="J9981">
        <f>Table1[[#This Row],[revenue]]-Table1[[#This Row],[budget_x]]</f>
        <v>26590673</v>
      </c>
      <c r="K9981" s="7">
        <f>Table1[[#This Row],[profit /loss ]]/Table1[[#This Row],[budget_x]]</f>
        <v>2.4691831639956705</v>
      </c>
      <c r="L9981" t="str" cm="1">
        <f t="array" ref="L9981">_xlfn.IFS(Table1[[#This Row],[score]]&gt;70,"high",Table1[[#This Row],[score]]&gt;50,"medium",Table1[[#This Row],[score]]&lt;=50,"low")</f>
        <v>high</v>
      </c>
    </row>
    <row r="9982" spans="1:12" x14ac:dyDescent="0.3">
      <c r="A9982" t="s">
        <v>9577</v>
      </c>
      <c r="B9982" s="1">
        <v>34955</v>
      </c>
      <c r="C9982">
        <v>68</v>
      </c>
      <c r="D9982" t="s">
        <v>9</v>
      </c>
      <c r="E9982" t="s">
        <v>10</v>
      </c>
      <c r="F9982">
        <v>15000000</v>
      </c>
      <c r="G9982">
        <v>6700000</v>
      </c>
      <c r="H9982" t="s">
        <v>17</v>
      </c>
      <c r="I9982">
        <f>YEAR(Table1[[#This Row],[date]])</f>
        <v>1995</v>
      </c>
      <c r="J9982">
        <f>Table1[[#This Row],[revenue]]-Table1[[#This Row],[budget_x]]</f>
        <v>-8300000</v>
      </c>
      <c r="K9982" s="7">
        <f>Table1[[#This Row],[profit /loss ]]/Table1[[#This Row],[budget_x]]</f>
        <v>-0.55333333333333334</v>
      </c>
      <c r="L9982" t="str" cm="1">
        <f t="array" ref="L9982">_xlfn.IFS(Table1[[#This Row],[score]]&gt;70,"high",Table1[[#This Row],[score]]&gt;50,"medium",Table1[[#This Row],[score]]&lt;=50,"low")</f>
        <v>medium</v>
      </c>
    </row>
    <row r="9983" spans="1:12" x14ac:dyDescent="0.3">
      <c r="A9983" t="s">
        <v>9578</v>
      </c>
      <c r="B9983" s="1">
        <v>33515</v>
      </c>
      <c r="C9983">
        <v>60</v>
      </c>
      <c r="D9983" t="s">
        <v>9</v>
      </c>
      <c r="E9983" t="s">
        <v>10</v>
      </c>
      <c r="F9983">
        <v>4020000.2</v>
      </c>
      <c r="G9983">
        <v>21760000</v>
      </c>
      <c r="H9983" t="s">
        <v>17</v>
      </c>
      <c r="I9983">
        <f>YEAR(Table1[[#This Row],[date]])</f>
        <v>1991</v>
      </c>
      <c r="J9983">
        <f>Table1[[#This Row],[revenue]]-Table1[[#This Row],[budget_x]]</f>
        <v>17739999.800000001</v>
      </c>
      <c r="K9983" s="7">
        <f>Table1[[#This Row],[profit /loss ]]/Table1[[#This Row],[budget_x]]</f>
        <v>4.4129350540828334</v>
      </c>
      <c r="L9983" t="str" cm="1">
        <f t="array" ref="L9983">_xlfn.IFS(Table1[[#This Row],[score]]&gt;70,"high",Table1[[#This Row],[score]]&gt;50,"medium",Table1[[#This Row],[score]]&lt;=50,"low")</f>
        <v>medium</v>
      </c>
    </row>
    <row r="9984" spans="1:12" x14ac:dyDescent="0.3">
      <c r="A9984" t="s">
        <v>9579</v>
      </c>
      <c r="B9984" s="1">
        <v>40394</v>
      </c>
      <c r="C9984">
        <v>55</v>
      </c>
      <c r="D9984" t="s">
        <v>9</v>
      </c>
      <c r="E9984" t="s">
        <v>10</v>
      </c>
      <c r="F9984">
        <v>5000000</v>
      </c>
      <c r="G9984">
        <v>29587116.399999999</v>
      </c>
      <c r="H9984" t="s">
        <v>11</v>
      </c>
      <c r="I9984">
        <f>YEAR(Table1[[#This Row],[date]])</f>
        <v>2010</v>
      </c>
      <c r="J9984">
        <f>Table1[[#This Row],[revenue]]-Table1[[#This Row],[budget_x]]</f>
        <v>24587116.399999999</v>
      </c>
      <c r="K9984" s="7">
        <f>Table1[[#This Row],[profit /loss ]]/Table1[[#This Row],[budget_x]]</f>
        <v>4.9174232799999995</v>
      </c>
      <c r="L9984" t="str" cm="1">
        <f t="array" ref="L9984">_xlfn.IFS(Table1[[#This Row],[score]]&gt;70,"high",Table1[[#This Row],[score]]&gt;50,"medium",Table1[[#This Row],[score]]&lt;=50,"low")</f>
        <v>medium</v>
      </c>
    </row>
    <row r="9985" spans="1:12" x14ac:dyDescent="0.3">
      <c r="A9985" t="s">
        <v>9580</v>
      </c>
      <c r="B9985" s="1">
        <v>42129</v>
      </c>
      <c r="C9985">
        <v>39</v>
      </c>
      <c r="D9985" t="s">
        <v>9</v>
      </c>
      <c r="E9985" t="s">
        <v>10</v>
      </c>
      <c r="F9985">
        <v>102800000</v>
      </c>
      <c r="G9985">
        <v>814383781.60000002</v>
      </c>
      <c r="H9985" t="s">
        <v>17</v>
      </c>
      <c r="I9985">
        <f>YEAR(Table1[[#This Row],[date]])</f>
        <v>2015</v>
      </c>
      <c r="J9985">
        <f>Table1[[#This Row],[revenue]]-Table1[[#This Row],[budget_x]]</f>
        <v>711583781.60000002</v>
      </c>
      <c r="K9985" s="7">
        <f>Table1[[#This Row],[profit /loss ]]/Table1[[#This Row],[budget_x]]</f>
        <v>6.9220212217898833</v>
      </c>
      <c r="L9985" t="str" cm="1">
        <f t="array" ref="L9985">_xlfn.IFS(Table1[[#This Row],[score]]&gt;70,"high",Table1[[#This Row],[score]]&gt;50,"medium",Table1[[#This Row],[score]]&lt;=50,"low")</f>
        <v>low</v>
      </c>
    </row>
    <row r="9986" spans="1:12" x14ac:dyDescent="0.3">
      <c r="A9986" t="s">
        <v>9581</v>
      </c>
      <c r="B9986" s="1">
        <v>37602</v>
      </c>
      <c r="C9986">
        <v>52</v>
      </c>
      <c r="D9986" t="s">
        <v>9</v>
      </c>
      <c r="E9986" t="s">
        <v>10</v>
      </c>
      <c r="F9986">
        <v>12200000</v>
      </c>
      <c r="G9986">
        <v>23833131</v>
      </c>
      <c r="H9986" t="s">
        <v>11</v>
      </c>
      <c r="I9986">
        <f>YEAR(Table1[[#This Row],[date]])</f>
        <v>2002</v>
      </c>
      <c r="J9986">
        <f>Table1[[#This Row],[revenue]]-Table1[[#This Row],[budget_x]]</f>
        <v>11633131</v>
      </c>
      <c r="K9986" s="7">
        <f>Table1[[#This Row],[profit /loss ]]/Table1[[#This Row],[budget_x]]</f>
        <v>0.95353532786885242</v>
      </c>
      <c r="L9986" t="str" cm="1">
        <f t="array" ref="L9986">_xlfn.IFS(Table1[[#This Row],[score]]&gt;70,"high",Table1[[#This Row],[score]]&gt;50,"medium",Table1[[#This Row],[score]]&lt;=50,"low")</f>
        <v>medium</v>
      </c>
    </row>
    <row r="9987" spans="1:12" x14ac:dyDescent="0.3">
      <c r="A9987" t="s">
        <v>9582</v>
      </c>
      <c r="B9987" s="1">
        <v>33094</v>
      </c>
      <c r="C9987">
        <v>60</v>
      </c>
      <c r="D9987" t="s">
        <v>9</v>
      </c>
      <c r="E9987" t="s">
        <v>10</v>
      </c>
      <c r="F9987">
        <v>38000000</v>
      </c>
      <c r="G9987">
        <v>153518974</v>
      </c>
      <c r="H9987" t="s">
        <v>11</v>
      </c>
      <c r="I9987">
        <f>YEAR(Table1[[#This Row],[date]])</f>
        <v>1990</v>
      </c>
      <c r="J9987">
        <f>Table1[[#This Row],[revenue]]-Table1[[#This Row],[budget_x]]</f>
        <v>115518974</v>
      </c>
      <c r="K9987" s="7">
        <f>Table1[[#This Row],[profit /loss ]]/Table1[[#This Row],[budget_x]]</f>
        <v>3.0399729999999998</v>
      </c>
      <c r="L9987" t="str" cm="1">
        <f t="array" ref="L9987">_xlfn.IFS(Table1[[#This Row],[score]]&gt;70,"high",Table1[[#This Row],[score]]&gt;50,"medium",Table1[[#This Row],[score]]&lt;=50,"low")</f>
        <v>medium</v>
      </c>
    </row>
    <row r="9988" spans="1:12" x14ac:dyDescent="0.3">
      <c r="A9988" t="s">
        <v>3007</v>
      </c>
      <c r="B9988" s="1">
        <v>38007</v>
      </c>
      <c r="C9988">
        <v>59</v>
      </c>
      <c r="D9988" t="s">
        <v>9</v>
      </c>
      <c r="E9988" t="s">
        <v>368</v>
      </c>
      <c r="F9988">
        <v>25000000</v>
      </c>
      <c r="G9988">
        <v>411006740</v>
      </c>
      <c r="H9988" t="s">
        <v>369</v>
      </c>
      <c r="I9988">
        <f>YEAR(Table1[[#This Row],[date]])</f>
        <v>2004</v>
      </c>
      <c r="J9988">
        <f>Table1[[#This Row],[revenue]]-Table1[[#This Row],[budget_x]]</f>
        <v>386006740</v>
      </c>
      <c r="K9988" s="7">
        <f>Table1[[#This Row],[profit /loss ]]/Table1[[#This Row],[budget_x]]</f>
        <v>15.440269600000001</v>
      </c>
      <c r="L9988" t="str" cm="1">
        <f t="array" ref="L9988">_xlfn.IFS(Table1[[#This Row],[score]]&gt;70,"high",Table1[[#This Row],[score]]&gt;50,"medium",Table1[[#This Row],[score]]&lt;=50,"low")</f>
        <v>medium</v>
      </c>
    </row>
    <row r="9989" spans="1:12" x14ac:dyDescent="0.3">
      <c r="A9989" t="s">
        <v>9583</v>
      </c>
      <c r="B9989" s="1">
        <v>39423</v>
      </c>
      <c r="C9989">
        <v>73</v>
      </c>
      <c r="D9989" t="s">
        <v>9</v>
      </c>
      <c r="E9989" t="s">
        <v>10</v>
      </c>
      <c r="F9989">
        <v>2000000</v>
      </c>
      <c r="G9989">
        <v>27414351.199999999</v>
      </c>
      <c r="H9989" t="s">
        <v>17</v>
      </c>
      <c r="I9989">
        <f>YEAR(Table1[[#This Row],[date]])</f>
        <v>2007</v>
      </c>
      <c r="J9989">
        <f>Table1[[#This Row],[revenue]]-Table1[[#This Row],[budget_x]]</f>
        <v>25414351.199999999</v>
      </c>
      <c r="K9989" s="7">
        <f>Table1[[#This Row],[profit /loss ]]/Table1[[#This Row],[budget_x]]</f>
        <v>12.707175599999999</v>
      </c>
      <c r="L9989" t="str" cm="1">
        <f t="array" ref="L9989">_xlfn.IFS(Table1[[#This Row],[score]]&gt;70,"high",Table1[[#This Row],[score]]&gt;50,"medium",Table1[[#This Row],[score]]&lt;=50,"low")</f>
        <v>high</v>
      </c>
    </row>
    <row r="9990" spans="1:12" x14ac:dyDescent="0.3">
      <c r="A9990" t="s">
        <v>9584</v>
      </c>
      <c r="B9990" s="1">
        <v>31224</v>
      </c>
      <c r="C9990">
        <v>67</v>
      </c>
      <c r="D9990" t="s">
        <v>9</v>
      </c>
      <c r="E9990" t="s">
        <v>10</v>
      </c>
      <c r="F9990">
        <v>69450000</v>
      </c>
      <c r="G9990">
        <v>24467000</v>
      </c>
      <c r="H9990" t="s">
        <v>17</v>
      </c>
      <c r="I9990">
        <f>YEAR(Table1[[#This Row],[date]])</f>
        <v>1985</v>
      </c>
      <c r="J9990">
        <f>Table1[[#This Row],[revenue]]-Table1[[#This Row],[budget_x]]</f>
        <v>-44983000</v>
      </c>
      <c r="K9990" s="7">
        <f>Table1[[#This Row],[profit /loss ]]/Table1[[#This Row],[budget_x]]</f>
        <v>-0.6477033837293017</v>
      </c>
      <c r="L9990" t="str" cm="1">
        <f t="array" ref="L9990">_xlfn.IFS(Table1[[#This Row],[score]]&gt;70,"high",Table1[[#This Row],[score]]&gt;50,"medium",Table1[[#This Row],[score]]&lt;=50,"low")</f>
        <v>medium</v>
      </c>
    </row>
    <row r="9991" spans="1:12" x14ac:dyDescent="0.3">
      <c r="A9991" t="s">
        <v>9585</v>
      </c>
      <c r="B9991" s="1">
        <v>36867</v>
      </c>
      <c r="C9991">
        <v>57</v>
      </c>
      <c r="D9991" t="s">
        <v>9</v>
      </c>
      <c r="E9991" t="s">
        <v>10</v>
      </c>
      <c r="F9991">
        <v>80000000</v>
      </c>
      <c r="G9991">
        <v>33463969</v>
      </c>
      <c r="H9991" t="s">
        <v>11</v>
      </c>
      <c r="I9991">
        <f>YEAR(Table1[[#This Row],[date]])</f>
        <v>2000</v>
      </c>
      <c r="J9991">
        <f>Table1[[#This Row],[revenue]]-Table1[[#This Row],[budget_x]]</f>
        <v>-46536031</v>
      </c>
      <c r="K9991" s="7">
        <f>Table1[[#This Row],[profit /loss ]]/Table1[[#This Row],[budget_x]]</f>
        <v>-0.58170038749999997</v>
      </c>
      <c r="L9991" t="str" cm="1">
        <f t="array" ref="L9991">_xlfn.IFS(Table1[[#This Row],[score]]&gt;70,"high",Table1[[#This Row],[score]]&gt;50,"medium",Table1[[#This Row],[score]]&lt;=50,"low")</f>
        <v>medium</v>
      </c>
    </row>
    <row r="9992" spans="1:12" x14ac:dyDescent="0.3">
      <c r="A9992" t="s">
        <v>9586</v>
      </c>
      <c r="B9992" s="1">
        <v>38423</v>
      </c>
      <c r="C9992">
        <v>65</v>
      </c>
      <c r="D9992" t="s">
        <v>9</v>
      </c>
      <c r="E9992" t="s">
        <v>69</v>
      </c>
      <c r="F9992">
        <v>80000000</v>
      </c>
      <c r="G9992">
        <v>380935822.80000001</v>
      </c>
      <c r="H9992" t="s">
        <v>143</v>
      </c>
      <c r="I9992">
        <f>YEAR(Table1[[#This Row],[date]])</f>
        <v>2005</v>
      </c>
      <c r="J9992">
        <f>Table1[[#This Row],[revenue]]-Table1[[#This Row],[budget_x]]</f>
        <v>300935822.80000001</v>
      </c>
      <c r="K9992" s="7">
        <f>Table1[[#This Row],[profit /loss ]]/Table1[[#This Row],[budget_x]]</f>
        <v>3.761697785</v>
      </c>
      <c r="L9992" t="str" cm="1">
        <f t="array" ref="L9992">_xlfn.IFS(Table1[[#This Row],[score]]&gt;70,"high",Table1[[#This Row],[score]]&gt;50,"medium",Table1[[#This Row],[score]]&lt;=50,"low")</f>
        <v>medium</v>
      </c>
    </row>
    <row r="9993" spans="1:12" x14ac:dyDescent="0.3">
      <c r="A9993" t="s">
        <v>9587</v>
      </c>
      <c r="B9993" s="1">
        <v>44889</v>
      </c>
      <c r="C9993">
        <v>58</v>
      </c>
      <c r="D9993" t="s">
        <v>9</v>
      </c>
      <c r="E9993" t="s">
        <v>10</v>
      </c>
      <c r="F9993">
        <v>2600000</v>
      </c>
      <c r="G9993">
        <v>52787629.200000003</v>
      </c>
      <c r="H9993" t="s">
        <v>1976</v>
      </c>
      <c r="I9993">
        <f>YEAR(Table1[[#This Row],[date]])</f>
        <v>2022</v>
      </c>
      <c r="J9993">
        <f>Table1[[#This Row],[revenue]]-Table1[[#This Row],[budget_x]]</f>
        <v>50187629.200000003</v>
      </c>
      <c r="K9993" s="7">
        <f>Table1[[#This Row],[profit /loss ]]/Table1[[#This Row],[budget_x]]</f>
        <v>19.302934307692308</v>
      </c>
      <c r="L9993" t="str" cm="1">
        <f t="array" ref="L9993">_xlfn.IFS(Table1[[#This Row],[score]]&gt;70,"high",Table1[[#This Row],[score]]&gt;50,"medium",Table1[[#This Row],[score]]&lt;=50,"low")</f>
        <v>medium</v>
      </c>
    </row>
    <row r="9994" spans="1:12" x14ac:dyDescent="0.3">
      <c r="A9994" t="s">
        <v>9588</v>
      </c>
      <c r="B9994" s="1">
        <v>38646</v>
      </c>
      <c r="C9994">
        <v>62</v>
      </c>
      <c r="D9994" t="s">
        <v>9</v>
      </c>
      <c r="E9994" t="s">
        <v>10</v>
      </c>
      <c r="F9994">
        <v>161400000</v>
      </c>
      <c r="G9994">
        <v>287419513.39999998</v>
      </c>
      <c r="H9994" t="s">
        <v>17</v>
      </c>
      <c r="I9994">
        <f>YEAR(Table1[[#This Row],[date]])</f>
        <v>2005</v>
      </c>
      <c r="J9994">
        <f>Table1[[#This Row],[revenue]]-Table1[[#This Row],[budget_x]]</f>
        <v>126019513.39999998</v>
      </c>
      <c r="K9994" s="7">
        <f>Table1[[#This Row],[profit /loss ]]/Table1[[#This Row],[budget_x]]</f>
        <v>0.78079004584882261</v>
      </c>
      <c r="L9994" t="str" cm="1">
        <f t="array" ref="L9994">_xlfn.IFS(Table1[[#This Row],[score]]&gt;70,"high",Table1[[#This Row],[score]]&gt;50,"medium",Table1[[#This Row],[score]]&lt;=50,"low")</f>
        <v>medium</v>
      </c>
    </row>
    <row r="9995" spans="1:12" x14ac:dyDescent="0.3">
      <c r="A9995" t="s">
        <v>9589</v>
      </c>
      <c r="B9995" s="1">
        <v>39753</v>
      </c>
      <c r="C9995">
        <v>64</v>
      </c>
      <c r="D9995" t="s">
        <v>9</v>
      </c>
      <c r="E9995" t="s">
        <v>10</v>
      </c>
      <c r="F9995">
        <v>30000000</v>
      </c>
      <c r="G9995">
        <v>32262866</v>
      </c>
      <c r="H9995" t="s">
        <v>11</v>
      </c>
      <c r="I9995">
        <f>YEAR(Table1[[#This Row],[date]])</f>
        <v>2008</v>
      </c>
      <c r="J9995">
        <f>Table1[[#This Row],[revenue]]-Table1[[#This Row],[budget_x]]</f>
        <v>2262866</v>
      </c>
      <c r="K9995" s="7">
        <f>Table1[[#This Row],[profit /loss ]]/Table1[[#This Row],[budget_x]]</f>
        <v>7.5428866666666664E-2</v>
      </c>
      <c r="L9995" t="str" cm="1">
        <f t="array" ref="L9995">_xlfn.IFS(Table1[[#This Row],[score]]&gt;70,"high",Table1[[#This Row],[score]]&gt;50,"medium",Table1[[#This Row],[score]]&lt;=50,"low")</f>
        <v>medium</v>
      </c>
    </row>
    <row r="9996" spans="1:12" x14ac:dyDescent="0.3">
      <c r="A9996" t="s">
        <v>9590</v>
      </c>
      <c r="B9996" s="1">
        <v>40247</v>
      </c>
      <c r="C9996">
        <v>76</v>
      </c>
      <c r="D9996" t="s">
        <v>9</v>
      </c>
      <c r="E9996" t="s">
        <v>171</v>
      </c>
      <c r="F9996">
        <v>20000000</v>
      </c>
      <c r="G9996">
        <v>25346148</v>
      </c>
      <c r="H9996" t="s">
        <v>184</v>
      </c>
      <c r="I9996">
        <f>YEAR(Table1[[#This Row],[date]])</f>
        <v>2010</v>
      </c>
      <c r="J9996">
        <f>Table1[[#This Row],[revenue]]-Table1[[#This Row],[budget_x]]</f>
        <v>5346148</v>
      </c>
      <c r="K9996" s="7">
        <f>Table1[[#This Row],[profit /loss ]]/Table1[[#This Row],[budget_x]]</f>
        <v>0.26730739999999997</v>
      </c>
      <c r="L9996" t="str" cm="1">
        <f t="array" ref="L9996">_xlfn.IFS(Table1[[#This Row],[score]]&gt;70,"high",Table1[[#This Row],[score]]&gt;50,"medium",Table1[[#This Row],[score]]&lt;=50,"low")</f>
        <v>high</v>
      </c>
    </row>
    <row r="9997" spans="1:12" x14ac:dyDescent="0.3">
      <c r="A9997" t="s">
        <v>9591</v>
      </c>
      <c r="B9997" s="1">
        <v>41695</v>
      </c>
      <c r="C9997">
        <v>64</v>
      </c>
      <c r="D9997" t="s">
        <v>9</v>
      </c>
      <c r="E9997" t="s">
        <v>69</v>
      </c>
      <c r="F9997">
        <v>124000000</v>
      </c>
      <c r="G9997">
        <v>239651951</v>
      </c>
      <c r="H9997" t="s">
        <v>143</v>
      </c>
      <c r="I9997">
        <f>YEAR(Table1[[#This Row],[date]])</f>
        <v>2014</v>
      </c>
      <c r="J9997">
        <f>Table1[[#This Row],[revenue]]-Table1[[#This Row],[budget_x]]</f>
        <v>115651951</v>
      </c>
      <c r="K9997" s="7">
        <f>Table1[[#This Row],[profit /loss ]]/Table1[[#This Row],[budget_x]]</f>
        <v>0.93267702419354837</v>
      </c>
      <c r="L9997" t="str" cm="1">
        <f t="array" ref="L9997">_xlfn.IFS(Table1[[#This Row],[score]]&gt;70,"high",Table1[[#This Row],[score]]&gt;50,"medium",Table1[[#This Row],[score]]&lt;=50,"low")</f>
        <v>medium</v>
      </c>
    </row>
    <row r="9998" spans="1:12" x14ac:dyDescent="0.3">
      <c r="A9998" t="s">
        <v>9592</v>
      </c>
      <c r="B9998" s="1">
        <v>39568</v>
      </c>
      <c r="C9998">
        <v>51</v>
      </c>
      <c r="D9998" t="s">
        <v>9</v>
      </c>
      <c r="E9998" t="s">
        <v>10</v>
      </c>
      <c r="F9998">
        <v>17000000</v>
      </c>
      <c r="G9998">
        <v>364607</v>
      </c>
      <c r="H9998" t="s">
        <v>11</v>
      </c>
      <c r="I9998">
        <f>YEAR(Table1[[#This Row],[date]])</f>
        <v>2008</v>
      </c>
      <c r="J9998">
        <f>Table1[[#This Row],[revenue]]-Table1[[#This Row],[budget_x]]</f>
        <v>-16635393</v>
      </c>
      <c r="K9998" s="7">
        <f>Table1[[#This Row],[profit /loss ]]/Table1[[#This Row],[budget_x]]</f>
        <v>-0.97855252941176474</v>
      </c>
      <c r="L9998" t="str" cm="1">
        <f t="array" ref="L9998">_xlfn.IFS(Table1[[#This Row],[score]]&gt;70,"high",Table1[[#This Row],[score]]&gt;50,"medium",Table1[[#This Row],[score]]&lt;=50,"low")</f>
        <v>medium</v>
      </c>
    </row>
    <row r="9999" spans="1:12" x14ac:dyDescent="0.3">
      <c r="A9999" t="s">
        <v>9593</v>
      </c>
      <c r="B9999" s="1">
        <v>34022</v>
      </c>
      <c r="C9999">
        <v>73</v>
      </c>
      <c r="D9999" t="s">
        <v>9</v>
      </c>
      <c r="E9999" t="s">
        <v>10</v>
      </c>
      <c r="F9999">
        <v>138000000</v>
      </c>
      <c r="G9999">
        <v>590317034.39999998</v>
      </c>
      <c r="H9999" t="s">
        <v>11</v>
      </c>
      <c r="I9999">
        <f>YEAR(Table1[[#This Row],[date]])</f>
        <v>1993</v>
      </c>
      <c r="J9999">
        <f>Table1[[#This Row],[revenue]]-Table1[[#This Row],[budget_x]]</f>
        <v>452317034.39999998</v>
      </c>
      <c r="K9999" s="7">
        <f>Table1[[#This Row],[profit /loss ]]/Table1[[#This Row],[budget_x]]</f>
        <v>3.2776596695652174</v>
      </c>
      <c r="L9999" t="str" cm="1">
        <f t="array" ref="L9999">_xlfn.IFS(Table1[[#This Row],[score]]&gt;70,"high",Table1[[#This Row],[score]]&gt;50,"medium",Table1[[#This Row],[score]]&lt;=50,"low")</f>
        <v>high</v>
      </c>
    </row>
    <row r="10000" spans="1:12" x14ac:dyDescent="0.3">
      <c r="A10000" t="s">
        <v>9594</v>
      </c>
      <c r="B10000" s="1">
        <v>37120</v>
      </c>
      <c r="C10000">
        <v>59</v>
      </c>
      <c r="D10000" t="s">
        <v>9</v>
      </c>
      <c r="E10000" t="s">
        <v>10</v>
      </c>
      <c r="F10000">
        <v>57000000</v>
      </c>
      <c r="G10000">
        <v>62097495</v>
      </c>
      <c r="H10000" t="s">
        <v>17</v>
      </c>
      <c r="I10000">
        <f>YEAR(Table1[[#This Row],[date]])</f>
        <v>2001</v>
      </c>
      <c r="J10000">
        <f>Table1[[#This Row],[revenue]]-Table1[[#This Row],[budget_x]]</f>
        <v>5097495</v>
      </c>
      <c r="K10000" s="7">
        <f>Table1[[#This Row],[profit /loss ]]/Table1[[#This Row],[budget_x]]</f>
        <v>8.9429736842105256E-2</v>
      </c>
      <c r="L10000" t="str" cm="1">
        <f t="array" ref="L10000">_xlfn.IFS(Table1[[#This Row],[score]]&gt;70,"high",Table1[[#This Row],[score]]&gt;50,"medium",Table1[[#This Row],[score]]&lt;=50,"low")</f>
        <v>medium</v>
      </c>
    </row>
    <row r="10001" spans="1:12" x14ac:dyDescent="0.3">
      <c r="A10001" t="s">
        <v>9595</v>
      </c>
      <c r="B10001" s="1">
        <v>30293</v>
      </c>
      <c r="C10001">
        <v>74</v>
      </c>
      <c r="D10001" t="s">
        <v>9</v>
      </c>
      <c r="E10001" t="s">
        <v>10</v>
      </c>
      <c r="F10001">
        <v>12000000</v>
      </c>
      <c r="G10001">
        <v>30036000</v>
      </c>
      <c r="H10001" t="s">
        <v>17</v>
      </c>
      <c r="I10001">
        <f>YEAR(Table1[[#This Row],[date]])</f>
        <v>1982</v>
      </c>
      <c r="J10001">
        <f>Table1[[#This Row],[revenue]]-Table1[[#This Row],[budget_x]]</f>
        <v>18036000</v>
      </c>
      <c r="K10001" s="7">
        <f>Table1[[#This Row],[profit /loss ]]/Table1[[#This Row],[budget_x]]</f>
        <v>1.5029999999999999</v>
      </c>
      <c r="L10001" t="str" cm="1">
        <f t="array" ref="L10001">_xlfn.IFS(Table1[[#This Row],[score]]&gt;70,"high",Table1[[#This Row],[score]]&gt;50,"medium",Table1[[#This Row],[score]]&lt;=50,"low")</f>
        <v>high</v>
      </c>
    </row>
    <row r="10002" spans="1:12" x14ac:dyDescent="0.3">
      <c r="A10002" t="s">
        <v>9596</v>
      </c>
      <c r="B10002" s="1">
        <v>37880</v>
      </c>
      <c r="C10002">
        <v>73</v>
      </c>
      <c r="D10002" t="s">
        <v>9</v>
      </c>
      <c r="E10002" t="s">
        <v>895</v>
      </c>
      <c r="F10002">
        <v>7048000</v>
      </c>
      <c r="G10002">
        <v>528245</v>
      </c>
      <c r="H10002" t="s">
        <v>2122</v>
      </c>
      <c r="I10002">
        <f>YEAR(Table1[[#This Row],[date]])</f>
        <v>2003</v>
      </c>
      <c r="J10002">
        <f>Table1[[#This Row],[revenue]]-Table1[[#This Row],[budget_x]]</f>
        <v>-6519755</v>
      </c>
      <c r="K10002" s="7">
        <f>Table1[[#This Row],[profit /loss ]]/Table1[[#This Row],[budget_x]]</f>
        <v>-0.9250503688989784</v>
      </c>
      <c r="L10002" t="str" cm="1">
        <f t="array" ref="L10002">_xlfn.IFS(Table1[[#This Row],[score]]&gt;70,"high",Table1[[#This Row],[score]]&gt;50,"medium",Table1[[#This Row],[score]]&lt;=50,"low")</f>
        <v>high</v>
      </c>
    </row>
    <row r="10003" spans="1:12" x14ac:dyDescent="0.3">
      <c r="A10003" t="s">
        <v>9597</v>
      </c>
      <c r="B10003" s="1">
        <v>31443</v>
      </c>
      <c r="C10003">
        <v>59</v>
      </c>
      <c r="D10003" t="s">
        <v>9</v>
      </c>
      <c r="E10003" t="s">
        <v>10</v>
      </c>
      <c r="F10003">
        <v>14000000</v>
      </c>
      <c r="G10003">
        <v>62134225</v>
      </c>
      <c r="H10003" t="s">
        <v>17</v>
      </c>
      <c r="I10003">
        <f>YEAR(Table1[[#This Row],[date]])</f>
        <v>1986</v>
      </c>
      <c r="J10003">
        <f>Table1[[#This Row],[revenue]]-Table1[[#This Row],[budget_x]]</f>
        <v>48134225</v>
      </c>
      <c r="K10003" s="7">
        <f>Table1[[#This Row],[profit /loss ]]/Table1[[#This Row],[budget_x]]</f>
        <v>3.4381589285714287</v>
      </c>
      <c r="L10003" t="str" cm="1">
        <f t="array" ref="L10003">_xlfn.IFS(Table1[[#This Row],[score]]&gt;70,"high",Table1[[#This Row],[score]]&gt;50,"medium",Table1[[#This Row],[score]]&lt;=50,"low")</f>
        <v>medium</v>
      </c>
    </row>
    <row r="10004" spans="1:12" x14ac:dyDescent="0.3">
      <c r="A10004" t="s">
        <v>9598</v>
      </c>
      <c r="B10004" s="1">
        <v>37113</v>
      </c>
      <c r="C10004">
        <v>56</v>
      </c>
      <c r="D10004" t="s">
        <v>9</v>
      </c>
      <c r="E10004" t="s">
        <v>10</v>
      </c>
      <c r="F10004">
        <v>16000000</v>
      </c>
      <c r="G10004">
        <v>30987695</v>
      </c>
      <c r="H10004" t="s">
        <v>11</v>
      </c>
      <c r="I10004">
        <f>YEAR(Table1[[#This Row],[date]])</f>
        <v>2001</v>
      </c>
      <c r="J10004">
        <f>Table1[[#This Row],[revenue]]-Table1[[#This Row],[budget_x]]</f>
        <v>14987695</v>
      </c>
      <c r="K10004" s="7">
        <f>Table1[[#This Row],[profit /loss ]]/Table1[[#This Row],[budget_x]]</f>
        <v>0.93673093750000003</v>
      </c>
      <c r="L10004" t="str" cm="1">
        <f t="array" ref="L10004">_xlfn.IFS(Table1[[#This Row],[score]]&gt;70,"high",Table1[[#This Row],[score]]&gt;50,"medium",Table1[[#This Row],[score]]&lt;=50,"low")</f>
        <v>medium</v>
      </c>
    </row>
    <row r="10005" spans="1:12" x14ac:dyDescent="0.3">
      <c r="A10005" t="s">
        <v>9599</v>
      </c>
      <c r="B10005" s="1">
        <v>45002</v>
      </c>
      <c r="C10005">
        <v>55</v>
      </c>
      <c r="D10005" t="s">
        <v>9</v>
      </c>
      <c r="E10005" t="s">
        <v>626</v>
      </c>
      <c r="F10005">
        <v>142000000</v>
      </c>
      <c r="G10005">
        <v>454488625.80000001</v>
      </c>
      <c r="H10005" t="s">
        <v>627</v>
      </c>
      <c r="I10005">
        <f>YEAR(Table1[[#This Row],[date]])</f>
        <v>2023</v>
      </c>
      <c r="J10005">
        <f>Table1[[#This Row],[revenue]]-Table1[[#This Row],[budget_x]]</f>
        <v>312488625.80000001</v>
      </c>
      <c r="K10005" s="7">
        <f>Table1[[#This Row],[profit /loss ]]/Table1[[#This Row],[budget_x]]</f>
        <v>2.2006241253521126</v>
      </c>
      <c r="L10005" t="str" cm="1">
        <f t="array" ref="L10005">_xlfn.IFS(Table1[[#This Row],[score]]&gt;70,"high",Table1[[#This Row],[score]]&gt;50,"medium",Table1[[#This Row],[score]]&lt;=50,"low")</f>
        <v>medium</v>
      </c>
    </row>
    <row r="10006" spans="1:12" x14ac:dyDescent="0.3">
      <c r="A10006" t="s">
        <v>9600</v>
      </c>
      <c r="B10006" s="1">
        <v>41215</v>
      </c>
      <c r="C10006">
        <v>62</v>
      </c>
      <c r="D10006" t="s">
        <v>9</v>
      </c>
      <c r="E10006" t="s">
        <v>10</v>
      </c>
      <c r="F10006">
        <v>112000000</v>
      </c>
      <c r="G10006">
        <v>281823245.19999999</v>
      </c>
      <c r="H10006" t="s">
        <v>17</v>
      </c>
      <c r="I10006">
        <f>YEAR(Table1[[#This Row],[date]])</f>
        <v>2012</v>
      </c>
      <c r="J10006">
        <f>Table1[[#This Row],[revenue]]-Table1[[#This Row],[budget_x]]</f>
        <v>169823245.19999999</v>
      </c>
      <c r="K10006" s="7">
        <f>Table1[[#This Row],[profit /loss ]]/Table1[[#This Row],[budget_x]]</f>
        <v>1.5162789749999999</v>
      </c>
      <c r="L10006" t="str" cm="1">
        <f t="array" ref="L10006">_xlfn.IFS(Table1[[#This Row],[score]]&gt;70,"high",Table1[[#This Row],[score]]&gt;50,"medium",Table1[[#This Row],[score]]&lt;=50,"low")</f>
        <v>medium</v>
      </c>
    </row>
    <row r="10007" spans="1:12" x14ac:dyDescent="0.3">
      <c r="A10007" t="s">
        <v>9601</v>
      </c>
      <c r="B10007" s="1">
        <v>39912</v>
      </c>
      <c r="C10007">
        <v>73</v>
      </c>
      <c r="D10007" t="s">
        <v>9</v>
      </c>
      <c r="E10007" t="s">
        <v>10</v>
      </c>
      <c r="F10007">
        <v>50000000</v>
      </c>
      <c r="G10007">
        <v>37472651</v>
      </c>
      <c r="H10007" t="s">
        <v>11</v>
      </c>
      <c r="I10007">
        <f>YEAR(Table1[[#This Row],[date]])</f>
        <v>2009</v>
      </c>
      <c r="J10007">
        <f>Table1[[#This Row],[revenue]]-Table1[[#This Row],[budget_x]]</f>
        <v>-12527349</v>
      </c>
      <c r="K10007" s="7">
        <f>Table1[[#This Row],[profit /loss ]]/Table1[[#This Row],[budget_x]]</f>
        <v>-0.25054697999999997</v>
      </c>
      <c r="L10007" t="str" cm="1">
        <f t="array" ref="L10007">_xlfn.IFS(Table1[[#This Row],[score]]&gt;70,"high",Table1[[#This Row],[score]]&gt;50,"medium",Table1[[#This Row],[score]]&lt;=50,"low")</f>
        <v>high</v>
      </c>
    </row>
    <row r="10008" spans="1:12" x14ac:dyDescent="0.3">
      <c r="A10008" t="s">
        <v>9602</v>
      </c>
      <c r="B10008" s="1">
        <v>40705</v>
      </c>
      <c r="C10008">
        <v>76</v>
      </c>
      <c r="D10008" t="s">
        <v>9</v>
      </c>
      <c r="E10008" t="s">
        <v>10</v>
      </c>
      <c r="F10008">
        <v>135000000</v>
      </c>
      <c r="G10008">
        <v>547825373.39999998</v>
      </c>
      <c r="H10008" t="s">
        <v>17</v>
      </c>
      <c r="I10008">
        <f>YEAR(Table1[[#This Row],[date]])</f>
        <v>2011</v>
      </c>
      <c r="J10008">
        <f>Table1[[#This Row],[revenue]]-Table1[[#This Row],[budget_x]]</f>
        <v>412825373.39999998</v>
      </c>
      <c r="K10008" s="7">
        <f>Table1[[#This Row],[profit /loss ]]/Table1[[#This Row],[budget_x]]</f>
        <v>3.0579657288888886</v>
      </c>
      <c r="L10008" t="str" cm="1">
        <f t="array" ref="L10008">_xlfn.IFS(Table1[[#This Row],[score]]&gt;70,"high",Table1[[#This Row],[score]]&gt;50,"medium",Table1[[#This Row],[score]]&lt;=50,"low")</f>
        <v>high</v>
      </c>
    </row>
    <row r="10009" spans="1:12" x14ac:dyDescent="0.3">
      <c r="A10009" t="s">
        <v>9603</v>
      </c>
      <c r="B10009" s="1">
        <v>34955</v>
      </c>
      <c r="C10009">
        <v>64</v>
      </c>
      <c r="D10009" t="s">
        <v>9</v>
      </c>
      <c r="E10009" t="s">
        <v>10</v>
      </c>
      <c r="F10009">
        <v>6100000</v>
      </c>
      <c r="G10009">
        <v>211802400.40000001</v>
      </c>
      <c r="H10009" t="s">
        <v>17</v>
      </c>
      <c r="I10009">
        <f>YEAR(Table1[[#This Row],[date]])</f>
        <v>1995</v>
      </c>
      <c r="J10009">
        <f>Table1[[#This Row],[revenue]]-Table1[[#This Row],[budget_x]]</f>
        <v>205702400.40000001</v>
      </c>
      <c r="K10009" s="7">
        <f>Table1[[#This Row],[profit /loss ]]/Table1[[#This Row],[budget_x]]</f>
        <v>33.721704983606557</v>
      </c>
      <c r="L10009" t="str" cm="1">
        <f t="array" ref="L10009">_xlfn.IFS(Table1[[#This Row],[score]]&gt;70,"high",Table1[[#This Row],[score]]&gt;50,"medium",Table1[[#This Row],[score]]&lt;=50,"low")</f>
        <v>medium</v>
      </c>
    </row>
    <row r="10010" spans="1:12" x14ac:dyDescent="0.3">
      <c r="A10010" t="s">
        <v>9604</v>
      </c>
      <c r="B10010" s="1">
        <v>42712</v>
      </c>
      <c r="C10010">
        <v>64</v>
      </c>
      <c r="D10010" t="s">
        <v>9</v>
      </c>
      <c r="E10010" t="s">
        <v>229</v>
      </c>
      <c r="F10010">
        <v>135000000</v>
      </c>
      <c r="G10010">
        <v>356227312</v>
      </c>
      <c r="H10010" t="s">
        <v>230</v>
      </c>
      <c r="I10010">
        <f>YEAR(Table1[[#This Row],[date]])</f>
        <v>2016</v>
      </c>
      <c r="J10010">
        <f>Table1[[#This Row],[revenue]]-Table1[[#This Row],[budget_x]]</f>
        <v>221227312</v>
      </c>
      <c r="K10010" s="7">
        <f>Table1[[#This Row],[profit /loss ]]/Table1[[#This Row],[budget_x]]</f>
        <v>1.6387208296296296</v>
      </c>
      <c r="L10010" t="str" cm="1">
        <f t="array" ref="L10010">_xlfn.IFS(Table1[[#This Row],[score]]&gt;70,"high",Table1[[#This Row],[score]]&gt;50,"medium",Table1[[#This Row],[score]]&lt;=50,"low")</f>
        <v>medium</v>
      </c>
    </row>
    <row r="10011" spans="1:12" x14ac:dyDescent="0.3">
      <c r="A10011" t="s">
        <v>9605</v>
      </c>
      <c r="B10011" s="1">
        <v>40584</v>
      </c>
      <c r="C10011">
        <v>60</v>
      </c>
      <c r="D10011" t="s">
        <v>9</v>
      </c>
      <c r="E10011" t="s">
        <v>10</v>
      </c>
      <c r="F10011">
        <v>50000000</v>
      </c>
      <c r="G10011">
        <v>108660270</v>
      </c>
      <c r="H10011" t="s">
        <v>11</v>
      </c>
      <c r="I10011">
        <f>YEAR(Table1[[#This Row],[date]])</f>
        <v>2011</v>
      </c>
      <c r="J10011">
        <f>Table1[[#This Row],[revenue]]-Table1[[#This Row],[budget_x]]</f>
        <v>58660270</v>
      </c>
      <c r="K10011" s="7">
        <f>Table1[[#This Row],[profit /loss ]]/Table1[[#This Row],[budget_x]]</f>
        <v>1.1732054000000001</v>
      </c>
      <c r="L10011" t="str" cm="1">
        <f t="array" ref="L10011">_xlfn.IFS(Table1[[#This Row],[score]]&gt;70,"high",Table1[[#This Row],[score]]&gt;50,"medium",Table1[[#This Row],[score]]&lt;=50,"low")</f>
        <v>medium</v>
      </c>
    </row>
    <row r="10012" spans="1:12" x14ac:dyDescent="0.3">
      <c r="A10012" t="s">
        <v>9606</v>
      </c>
      <c r="B10012" s="1">
        <v>44075</v>
      </c>
      <c r="C10012">
        <v>65</v>
      </c>
      <c r="D10012" t="s">
        <v>9</v>
      </c>
      <c r="E10012" t="s">
        <v>10</v>
      </c>
      <c r="F10012">
        <v>47980000</v>
      </c>
      <c r="G10012">
        <v>1239498</v>
      </c>
      <c r="H10012" t="s">
        <v>11</v>
      </c>
      <c r="I10012">
        <f>YEAR(Table1[[#This Row],[date]])</f>
        <v>2020</v>
      </c>
      <c r="J10012">
        <f>Table1[[#This Row],[revenue]]-Table1[[#This Row],[budget_x]]</f>
        <v>-46740502</v>
      </c>
      <c r="K10012" s="7">
        <f>Table1[[#This Row],[profit /loss ]]/Table1[[#This Row],[budget_x]]</f>
        <v>-0.97416636098374321</v>
      </c>
      <c r="L10012" t="str" cm="1">
        <f t="array" ref="L10012">_xlfn.IFS(Table1[[#This Row],[score]]&gt;70,"high",Table1[[#This Row],[score]]&gt;50,"medium",Table1[[#This Row],[score]]&lt;=50,"low")</f>
        <v>medium</v>
      </c>
    </row>
    <row r="10013" spans="1:12" x14ac:dyDescent="0.3">
      <c r="A10013" t="s">
        <v>9607</v>
      </c>
      <c r="B10013" s="1">
        <v>36680</v>
      </c>
      <c r="C10013">
        <v>53</v>
      </c>
      <c r="D10013" t="s">
        <v>9</v>
      </c>
      <c r="E10013" t="s">
        <v>10</v>
      </c>
      <c r="F10013">
        <v>159000000</v>
      </c>
      <c r="G10013">
        <v>279278382.19999999</v>
      </c>
      <c r="H10013" t="s">
        <v>230</v>
      </c>
      <c r="I10013">
        <f>YEAR(Table1[[#This Row],[date]])</f>
        <v>2000</v>
      </c>
      <c r="J10013">
        <f>Table1[[#This Row],[revenue]]-Table1[[#This Row],[budget_x]]</f>
        <v>120278382.19999999</v>
      </c>
      <c r="K10013" s="7">
        <f>Table1[[#This Row],[profit /loss ]]/Table1[[#This Row],[budget_x]]</f>
        <v>0.75646781257861628</v>
      </c>
      <c r="L10013" t="str" cm="1">
        <f t="array" ref="L10013">_xlfn.IFS(Table1[[#This Row],[score]]&gt;70,"high",Table1[[#This Row],[score]]&gt;50,"medium",Table1[[#This Row],[score]]&lt;=50,"low")</f>
        <v>medium</v>
      </c>
    </row>
    <row r="10014" spans="1:12" x14ac:dyDescent="0.3">
      <c r="A10014" t="s">
        <v>79</v>
      </c>
      <c r="B10014" s="1">
        <v>31490</v>
      </c>
      <c r="C10014">
        <v>49</v>
      </c>
      <c r="D10014" t="s">
        <v>9</v>
      </c>
      <c r="E10014" t="s">
        <v>10</v>
      </c>
      <c r="F10014">
        <v>1100000</v>
      </c>
      <c r="G10014">
        <v>5450815</v>
      </c>
      <c r="H10014" t="s">
        <v>11</v>
      </c>
      <c r="I10014">
        <f>YEAR(Table1[[#This Row],[date]])</f>
        <v>1986</v>
      </c>
      <c r="J10014">
        <f>Table1[[#This Row],[revenue]]-Table1[[#This Row],[budget_x]]</f>
        <v>4350815</v>
      </c>
      <c r="K10014" s="7">
        <f>Table1[[#This Row],[profit /loss ]]/Table1[[#This Row],[budget_x]]</f>
        <v>3.9552863636363638</v>
      </c>
      <c r="L10014" t="str" cm="1">
        <f t="array" ref="L10014">_xlfn.IFS(Table1[[#This Row],[score]]&gt;70,"high",Table1[[#This Row],[score]]&gt;50,"medium",Table1[[#This Row],[score]]&lt;=50,"low")</f>
        <v>low</v>
      </c>
    </row>
    <row r="10015" spans="1:12" x14ac:dyDescent="0.3">
      <c r="A10015" t="s">
        <v>9608</v>
      </c>
      <c r="B10015" s="1">
        <v>29397</v>
      </c>
      <c r="C10015">
        <v>53</v>
      </c>
      <c r="D10015" t="s">
        <v>9</v>
      </c>
      <c r="E10015" t="s">
        <v>10</v>
      </c>
      <c r="F10015">
        <v>8325817.7999999998</v>
      </c>
      <c r="G10015">
        <v>18000000</v>
      </c>
      <c r="H10015" t="s">
        <v>17</v>
      </c>
      <c r="I10015">
        <f>YEAR(Table1[[#This Row],[date]])</f>
        <v>1980</v>
      </c>
      <c r="J10015">
        <f>Table1[[#This Row],[revenue]]-Table1[[#This Row],[budget_x]]</f>
        <v>9674182.1999999993</v>
      </c>
      <c r="K10015" s="7">
        <f>Table1[[#This Row],[profit /loss ]]/Table1[[#This Row],[budget_x]]</f>
        <v>1.1619497846806111</v>
      </c>
      <c r="L10015" t="str" cm="1">
        <f t="array" ref="L10015">_xlfn.IFS(Table1[[#This Row],[score]]&gt;70,"high",Table1[[#This Row],[score]]&gt;50,"medium",Table1[[#This Row],[score]]&lt;=50,"low")</f>
        <v>medium</v>
      </c>
    </row>
    <row r="10016" spans="1:12" x14ac:dyDescent="0.3">
      <c r="A10016" t="s">
        <v>9609</v>
      </c>
      <c r="B10016" s="1">
        <v>39051</v>
      </c>
      <c r="C10016">
        <v>68</v>
      </c>
      <c r="D10016" t="s">
        <v>9</v>
      </c>
      <c r="E10016" t="s">
        <v>10</v>
      </c>
      <c r="F10016">
        <v>20000000</v>
      </c>
      <c r="G10016">
        <v>7405084</v>
      </c>
      <c r="H10016" t="s">
        <v>11</v>
      </c>
      <c r="I10016">
        <f>YEAR(Table1[[#This Row],[date]])</f>
        <v>2006</v>
      </c>
      <c r="J10016">
        <f>Table1[[#This Row],[revenue]]-Table1[[#This Row],[budget_x]]</f>
        <v>-12594916</v>
      </c>
      <c r="K10016" s="7">
        <f>Table1[[#This Row],[profit /loss ]]/Table1[[#This Row],[budget_x]]</f>
        <v>-0.62974580000000002</v>
      </c>
      <c r="L10016" t="str" cm="1">
        <f t="array" ref="L10016">_xlfn.IFS(Table1[[#This Row],[score]]&gt;70,"high",Table1[[#This Row],[score]]&gt;50,"medium",Table1[[#This Row],[score]]&lt;=50,"low")</f>
        <v>medium</v>
      </c>
    </row>
    <row r="10017" spans="1:12" x14ac:dyDescent="0.3">
      <c r="A10017" t="s">
        <v>9610</v>
      </c>
      <c r="B10017" s="1">
        <v>44896</v>
      </c>
      <c r="C10017">
        <v>52</v>
      </c>
      <c r="D10017" t="s">
        <v>9</v>
      </c>
      <c r="E10017" t="s">
        <v>95</v>
      </c>
      <c r="F10017">
        <v>77140000</v>
      </c>
      <c r="G10017">
        <v>202866374.40000001</v>
      </c>
      <c r="H10017" t="s">
        <v>96</v>
      </c>
      <c r="I10017">
        <f>YEAR(Table1[[#This Row],[date]])</f>
        <v>2022</v>
      </c>
      <c r="J10017">
        <f>Table1[[#This Row],[revenue]]-Table1[[#This Row],[budget_x]]</f>
        <v>125726374.40000001</v>
      </c>
      <c r="K10017" s="7">
        <f>Table1[[#This Row],[profit /loss ]]/Table1[[#This Row],[budget_x]]</f>
        <v>1.6298466995073893</v>
      </c>
      <c r="L10017" t="str" cm="1">
        <f t="array" ref="L10017">_xlfn.IFS(Table1[[#This Row],[score]]&gt;70,"high",Table1[[#This Row],[score]]&gt;50,"medium",Table1[[#This Row],[score]]&lt;=50,"low")</f>
        <v>medium</v>
      </c>
    </row>
    <row r="10018" spans="1:12" x14ac:dyDescent="0.3">
      <c r="A10018" t="s">
        <v>9611</v>
      </c>
      <c r="B10018" s="1">
        <v>43077</v>
      </c>
      <c r="C10018">
        <v>49</v>
      </c>
      <c r="D10018" t="s">
        <v>9</v>
      </c>
      <c r="E10018" t="s">
        <v>10</v>
      </c>
      <c r="F10018">
        <v>22000000</v>
      </c>
      <c r="G10018">
        <v>6756412</v>
      </c>
      <c r="H10018" t="s">
        <v>17</v>
      </c>
      <c r="I10018">
        <f>YEAR(Table1[[#This Row],[date]])</f>
        <v>2017</v>
      </c>
      <c r="J10018">
        <f>Table1[[#This Row],[revenue]]-Table1[[#This Row],[budget_x]]</f>
        <v>-15243588</v>
      </c>
      <c r="K10018" s="7">
        <f>Table1[[#This Row],[profit /loss ]]/Table1[[#This Row],[budget_x]]</f>
        <v>-0.69289036363636358</v>
      </c>
      <c r="L10018" t="str" cm="1">
        <f t="array" ref="L10018">_xlfn.IFS(Table1[[#This Row],[score]]&gt;70,"high",Table1[[#This Row],[score]]&gt;50,"medium",Table1[[#This Row],[score]]&lt;=50,"low")</f>
        <v>low</v>
      </c>
    </row>
    <row r="10019" spans="1:12" x14ac:dyDescent="0.3">
      <c r="A10019" t="s">
        <v>9612</v>
      </c>
      <c r="B10019" s="1">
        <v>41939</v>
      </c>
      <c r="C10019">
        <v>65</v>
      </c>
      <c r="D10019" t="s">
        <v>9</v>
      </c>
      <c r="E10019" t="s">
        <v>10</v>
      </c>
      <c r="F10019">
        <v>15000000</v>
      </c>
      <c r="G10019">
        <v>36068890</v>
      </c>
      <c r="H10019" t="s">
        <v>11</v>
      </c>
      <c r="I10019">
        <f>YEAR(Table1[[#This Row],[date]])</f>
        <v>2014</v>
      </c>
      <c r="J10019">
        <f>Table1[[#This Row],[revenue]]-Table1[[#This Row],[budget_x]]</f>
        <v>21068890</v>
      </c>
      <c r="K10019" s="7">
        <f>Table1[[#This Row],[profit /loss ]]/Table1[[#This Row],[budget_x]]</f>
        <v>1.4045926666666666</v>
      </c>
      <c r="L10019" t="str" cm="1">
        <f t="array" ref="L10019">_xlfn.IFS(Table1[[#This Row],[score]]&gt;70,"high",Table1[[#This Row],[score]]&gt;50,"medium",Table1[[#This Row],[score]]&lt;=50,"low")</f>
        <v>medium</v>
      </c>
    </row>
    <row r="10020" spans="1:12" x14ac:dyDescent="0.3">
      <c r="A10020" t="s">
        <v>9613</v>
      </c>
      <c r="B10020" s="1">
        <v>40639</v>
      </c>
      <c r="C10020">
        <v>59</v>
      </c>
      <c r="D10020" t="s">
        <v>9</v>
      </c>
      <c r="E10020" t="s">
        <v>10</v>
      </c>
      <c r="F10020">
        <v>124000000</v>
      </c>
      <c r="G10020">
        <v>417803439</v>
      </c>
      <c r="H10020" t="s">
        <v>17</v>
      </c>
      <c r="I10020">
        <f>YEAR(Table1[[#This Row],[date]])</f>
        <v>2011</v>
      </c>
      <c r="J10020">
        <f>Table1[[#This Row],[revenue]]-Table1[[#This Row],[budget_x]]</f>
        <v>293803439</v>
      </c>
      <c r="K10020" s="7">
        <f>Table1[[#This Row],[profit /loss ]]/Table1[[#This Row],[budget_x]]</f>
        <v>2.369382572580645</v>
      </c>
      <c r="L10020" t="str" cm="1">
        <f t="array" ref="L10020">_xlfn.IFS(Table1[[#This Row],[score]]&gt;70,"high",Table1[[#This Row],[score]]&gt;50,"medium",Table1[[#This Row],[score]]&lt;=50,"low")</f>
        <v>medium</v>
      </c>
    </row>
    <row r="10021" spans="1:12" x14ac:dyDescent="0.3">
      <c r="A10021" t="s">
        <v>9614</v>
      </c>
      <c r="B10021" s="1">
        <v>43070</v>
      </c>
      <c r="C10021">
        <v>64</v>
      </c>
      <c r="D10021" t="s">
        <v>9</v>
      </c>
      <c r="E10021" t="s">
        <v>10</v>
      </c>
      <c r="F10021">
        <v>25000000</v>
      </c>
      <c r="G10021">
        <v>15366466</v>
      </c>
      <c r="H10021" t="s">
        <v>17</v>
      </c>
      <c r="I10021">
        <f>YEAR(Table1[[#This Row],[date]])</f>
        <v>2017</v>
      </c>
      <c r="J10021">
        <f>Table1[[#This Row],[revenue]]-Table1[[#This Row],[budget_x]]</f>
        <v>-9633534</v>
      </c>
      <c r="K10021" s="7">
        <f>Table1[[#This Row],[profit /loss ]]/Table1[[#This Row],[budget_x]]</f>
        <v>-0.38534136000000002</v>
      </c>
      <c r="L10021" t="str" cm="1">
        <f t="array" ref="L10021">_xlfn.IFS(Table1[[#This Row],[score]]&gt;70,"high",Table1[[#This Row],[score]]&gt;50,"medium",Table1[[#This Row],[score]]&lt;=50,"low")</f>
        <v>medium</v>
      </c>
    </row>
    <row r="10022" spans="1:12" x14ac:dyDescent="0.3">
      <c r="A10022" t="s">
        <v>9615</v>
      </c>
      <c r="B10022" s="1">
        <v>28776</v>
      </c>
      <c r="C10022">
        <v>45</v>
      </c>
      <c r="D10022" t="s">
        <v>9</v>
      </c>
      <c r="E10022" t="s">
        <v>253</v>
      </c>
      <c r="F10022">
        <v>124000000</v>
      </c>
      <c r="G10022">
        <v>153968300.40000001</v>
      </c>
      <c r="H10022" t="s">
        <v>254</v>
      </c>
      <c r="I10022">
        <f>YEAR(Table1[[#This Row],[date]])</f>
        <v>1978</v>
      </c>
      <c r="J10022">
        <f>Table1[[#This Row],[revenue]]-Table1[[#This Row],[budget_x]]</f>
        <v>29968300.400000006</v>
      </c>
      <c r="K10022" s="7">
        <f>Table1[[#This Row],[profit /loss ]]/Table1[[#This Row],[budget_x]]</f>
        <v>0.24167984193548392</v>
      </c>
      <c r="L10022" t="str" cm="1">
        <f t="array" ref="L10022">_xlfn.IFS(Table1[[#This Row],[score]]&gt;70,"high",Table1[[#This Row],[score]]&gt;50,"medium",Table1[[#This Row],[score]]&lt;=50,"low")</f>
        <v>low</v>
      </c>
    </row>
    <row r="10023" spans="1:12" x14ac:dyDescent="0.3">
      <c r="A10023" t="s">
        <v>9616</v>
      </c>
      <c r="B10023" s="1">
        <v>15147</v>
      </c>
      <c r="C10023">
        <v>67</v>
      </c>
      <c r="D10023" t="s">
        <v>9</v>
      </c>
      <c r="E10023" t="s">
        <v>10</v>
      </c>
      <c r="F10023">
        <v>600</v>
      </c>
      <c r="G10023">
        <v>216567758.40000001</v>
      </c>
      <c r="H10023" t="s">
        <v>17</v>
      </c>
      <c r="I10023">
        <f>YEAR(Table1[[#This Row],[date]])</f>
        <v>1941</v>
      </c>
      <c r="J10023">
        <f>Table1[[#This Row],[revenue]]-Table1[[#This Row],[budget_x]]</f>
        <v>216567158.40000001</v>
      </c>
      <c r="K10023" s="7">
        <f>Table1[[#This Row],[profit /loss ]]/Table1[[#This Row],[budget_x]]</f>
        <v>360945.26400000002</v>
      </c>
      <c r="L10023" t="str" cm="1">
        <f t="array" ref="L10023">_xlfn.IFS(Table1[[#This Row],[score]]&gt;70,"high",Table1[[#This Row],[score]]&gt;50,"medium",Table1[[#This Row],[score]]&lt;=50,"low")</f>
        <v>medium</v>
      </c>
    </row>
    <row r="10024" spans="1:12" x14ac:dyDescent="0.3">
      <c r="A10024" t="s">
        <v>9617</v>
      </c>
      <c r="B10024" s="1">
        <v>38220</v>
      </c>
      <c r="C10024">
        <v>72</v>
      </c>
      <c r="D10024" t="s">
        <v>9</v>
      </c>
      <c r="E10024" t="s">
        <v>69</v>
      </c>
      <c r="F10024">
        <v>120497600</v>
      </c>
      <c r="G10024">
        <v>506565760.19999999</v>
      </c>
      <c r="H10024" t="s">
        <v>143</v>
      </c>
      <c r="I10024">
        <f>YEAR(Table1[[#This Row],[date]])</f>
        <v>2004</v>
      </c>
      <c r="J10024">
        <f>Table1[[#This Row],[revenue]]-Table1[[#This Row],[budget_x]]</f>
        <v>386068160.19999999</v>
      </c>
      <c r="K10024" s="7">
        <f>Table1[[#This Row],[profit /loss ]]/Table1[[#This Row],[budget_x]]</f>
        <v>3.2039489599792859</v>
      </c>
      <c r="L10024" t="str" cm="1">
        <f t="array" ref="L10024">_xlfn.IFS(Table1[[#This Row],[score]]&gt;70,"high",Table1[[#This Row],[score]]&gt;50,"medium",Table1[[#This Row],[score]]&lt;=50,"low")</f>
        <v>high</v>
      </c>
    </row>
    <row r="10025" spans="1:12" x14ac:dyDescent="0.3">
      <c r="A10025" t="s">
        <v>9618</v>
      </c>
      <c r="B10025" s="1">
        <v>41242</v>
      </c>
      <c r="C10025">
        <v>56</v>
      </c>
      <c r="D10025" t="s">
        <v>9</v>
      </c>
      <c r="E10025" t="s">
        <v>10</v>
      </c>
      <c r="F10025">
        <v>20400000</v>
      </c>
      <c r="G10025">
        <v>5750</v>
      </c>
      <c r="H10025" t="s">
        <v>17</v>
      </c>
      <c r="I10025">
        <f>YEAR(Table1[[#This Row],[date]])</f>
        <v>2012</v>
      </c>
      <c r="J10025">
        <f>Table1[[#This Row],[revenue]]-Table1[[#This Row],[budget_x]]</f>
        <v>-20394250</v>
      </c>
      <c r="K10025" s="7">
        <f>Table1[[#This Row],[profit /loss ]]/Table1[[#This Row],[budget_x]]</f>
        <v>-0.999718137254902</v>
      </c>
      <c r="L10025" t="str" cm="1">
        <f t="array" ref="L10025">_xlfn.IFS(Table1[[#This Row],[score]]&gt;70,"high",Table1[[#This Row],[score]]&gt;50,"medium",Table1[[#This Row],[score]]&lt;=50,"low")</f>
        <v>medium</v>
      </c>
    </row>
    <row r="10026" spans="1:12" x14ac:dyDescent="0.3">
      <c r="A10026" t="s">
        <v>9619</v>
      </c>
      <c r="B10026" s="1">
        <v>37691</v>
      </c>
      <c r="C10026">
        <v>62</v>
      </c>
      <c r="D10026" t="s">
        <v>9</v>
      </c>
      <c r="E10026" t="s">
        <v>10</v>
      </c>
      <c r="F10026">
        <v>55000000</v>
      </c>
      <c r="G10026">
        <v>47213095</v>
      </c>
      <c r="H10026" t="s">
        <v>17</v>
      </c>
      <c r="I10026">
        <f>YEAR(Table1[[#This Row],[date]])</f>
        <v>2003</v>
      </c>
      <c r="J10026">
        <f>Table1[[#This Row],[revenue]]-Table1[[#This Row],[budget_x]]</f>
        <v>-7786905</v>
      </c>
      <c r="K10026" s="7">
        <f>Table1[[#This Row],[profit /loss ]]/Table1[[#This Row],[budget_x]]</f>
        <v>-0.14158009090909091</v>
      </c>
      <c r="L10026" t="str" cm="1">
        <f t="array" ref="L10026">_xlfn.IFS(Table1[[#This Row],[score]]&gt;70,"high",Table1[[#This Row],[score]]&gt;50,"medium",Table1[[#This Row],[score]]&lt;=50,"low")</f>
        <v>medium</v>
      </c>
    </row>
    <row r="10027" spans="1:12" x14ac:dyDescent="0.3">
      <c r="A10027" t="s">
        <v>9620</v>
      </c>
      <c r="B10027" s="1">
        <v>30288</v>
      </c>
      <c r="C10027">
        <v>50</v>
      </c>
      <c r="D10027" t="s">
        <v>9</v>
      </c>
      <c r="E10027" t="s">
        <v>69</v>
      </c>
      <c r="F10027">
        <v>163600000</v>
      </c>
      <c r="G10027">
        <v>812667214.20000005</v>
      </c>
      <c r="H10027" t="s">
        <v>143</v>
      </c>
      <c r="I10027">
        <f>YEAR(Table1[[#This Row],[date]])</f>
        <v>1982</v>
      </c>
      <c r="J10027">
        <f>Table1[[#This Row],[revenue]]-Table1[[#This Row],[budget_x]]</f>
        <v>649067214.20000005</v>
      </c>
      <c r="K10027" s="7">
        <f>Table1[[#This Row],[profit /loss ]]/Table1[[#This Row],[budget_x]]</f>
        <v>3.9674035097799516</v>
      </c>
      <c r="L10027" t="str" cm="1">
        <f t="array" ref="L10027">_xlfn.IFS(Table1[[#This Row],[score]]&gt;70,"high",Table1[[#This Row],[score]]&gt;50,"medium",Table1[[#This Row],[score]]&lt;=50,"low")</f>
        <v>low</v>
      </c>
    </row>
    <row r="10028" spans="1:12" x14ac:dyDescent="0.3">
      <c r="A10028" t="s">
        <v>9621</v>
      </c>
      <c r="B10028" s="1">
        <v>44784</v>
      </c>
      <c r="C10028">
        <v>59</v>
      </c>
      <c r="D10028" t="s">
        <v>9</v>
      </c>
      <c r="E10028" t="s">
        <v>10</v>
      </c>
      <c r="F10028">
        <v>146000000</v>
      </c>
      <c r="G10028">
        <v>329597032.19999999</v>
      </c>
      <c r="H10028" t="s">
        <v>17</v>
      </c>
      <c r="I10028">
        <f>YEAR(Table1[[#This Row],[date]])</f>
        <v>2022</v>
      </c>
      <c r="J10028">
        <f>Table1[[#This Row],[revenue]]-Table1[[#This Row],[budget_x]]</f>
        <v>183597032.19999999</v>
      </c>
      <c r="K10028" s="7">
        <f>Table1[[#This Row],[profit /loss ]]/Table1[[#This Row],[budget_x]]</f>
        <v>1.2575139191780822</v>
      </c>
      <c r="L10028" t="str" cm="1">
        <f t="array" ref="L10028">_xlfn.IFS(Table1[[#This Row],[score]]&gt;70,"high",Table1[[#This Row],[score]]&gt;50,"medium",Table1[[#This Row],[score]]&lt;=50,"low")</f>
        <v>medium</v>
      </c>
    </row>
    <row r="10029" spans="1:12" x14ac:dyDescent="0.3">
      <c r="A10029" t="s">
        <v>9622</v>
      </c>
      <c r="B10029" s="1">
        <v>32877</v>
      </c>
      <c r="C10029">
        <v>66</v>
      </c>
      <c r="D10029" t="s">
        <v>9</v>
      </c>
      <c r="E10029" t="s">
        <v>10</v>
      </c>
      <c r="F10029">
        <v>19000000</v>
      </c>
      <c r="G10029">
        <v>110879513</v>
      </c>
      <c r="H10029" t="s">
        <v>11</v>
      </c>
      <c r="I10029">
        <f>YEAR(Table1[[#This Row],[date]])</f>
        <v>1990</v>
      </c>
      <c r="J10029">
        <f>Table1[[#This Row],[revenue]]-Table1[[#This Row],[budget_x]]</f>
        <v>91879513</v>
      </c>
      <c r="K10029" s="7">
        <f>Table1[[#This Row],[profit /loss ]]/Table1[[#This Row],[budget_x]]</f>
        <v>4.8357638421052629</v>
      </c>
      <c r="L10029" t="str" cm="1">
        <f t="array" ref="L10029">_xlfn.IFS(Table1[[#This Row],[score]]&gt;70,"high",Table1[[#This Row],[score]]&gt;50,"medium",Table1[[#This Row],[score]]&lt;=50,"low")</f>
        <v>medium</v>
      </c>
    </row>
    <row r="10030" spans="1:12" x14ac:dyDescent="0.3">
      <c r="A10030" t="s">
        <v>9623</v>
      </c>
      <c r="B10030" s="1">
        <v>40634</v>
      </c>
      <c r="C10030">
        <v>63</v>
      </c>
      <c r="D10030" t="s">
        <v>9</v>
      </c>
      <c r="E10030" t="s">
        <v>10</v>
      </c>
      <c r="F10030">
        <v>78260000</v>
      </c>
      <c r="G10030">
        <v>597269154.79999995</v>
      </c>
      <c r="H10030" t="s">
        <v>17</v>
      </c>
      <c r="I10030">
        <f>YEAR(Table1[[#This Row],[date]])</f>
        <v>2011</v>
      </c>
      <c r="J10030">
        <f>Table1[[#This Row],[revenue]]-Table1[[#This Row],[budget_x]]</f>
        <v>519009154.79999995</v>
      </c>
      <c r="K10030" s="7">
        <f>Table1[[#This Row],[profit /loss ]]/Table1[[#This Row],[budget_x]]</f>
        <v>6.6318573319703544</v>
      </c>
      <c r="L10030" t="str" cm="1">
        <f t="array" ref="L10030">_xlfn.IFS(Table1[[#This Row],[score]]&gt;70,"high",Table1[[#This Row],[score]]&gt;50,"medium",Table1[[#This Row],[score]]&lt;=50,"low")</f>
        <v>medium</v>
      </c>
    </row>
    <row r="10031" spans="1:12" x14ac:dyDescent="0.3">
      <c r="A10031" t="s">
        <v>9624</v>
      </c>
      <c r="B10031" s="1">
        <v>41592</v>
      </c>
      <c r="C10031">
        <v>64</v>
      </c>
      <c r="D10031" t="s">
        <v>9</v>
      </c>
      <c r="E10031" t="s">
        <v>10</v>
      </c>
      <c r="F10031">
        <v>46010000</v>
      </c>
      <c r="G10031">
        <v>11650</v>
      </c>
      <c r="H10031" t="s">
        <v>11</v>
      </c>
      <c r="I10031">
        <f>YEAR(Table1[[#This Row],[date]])</f>
        <v>2013</v>
      </c>
      <c r="J10031">
        <f>Table1[[#This Row],[revenue]]-Table1[[#This Row],[budget_x]]</f>
        <v>-45998350</v>
      </c>
      <c r="K10031" s="7">
        <f>Table1[[#This Row],[profit /loss ]]/Table1[[#This Row],[budget_x]]</f>
        <v>-0.99974679417517931</v>
      </c>
      <c r="L10031" t="str" cm="1">
        <f t="array" ref="L10031">_xlfn.IFS(Table1[[#This Row],[score]]&gt;70,"high",Table1[[#This Row],[score]]&gt;50,"medium",Table1[[#This Row],[score]]&lt;=50,"low")</f>
        <v>medium</v>
      </c>
    </row>
    <row r="10032" spans="1:12" x14ac:dyDescent="0.3">
      <c r="A10032" t="s">
        <v>9625</v>
      </c>
      <c r="B10032" s="1">
        <v>33446</v>
      </c>
      <c r="C10032">
        <v>83</v>
      </c>
      <c r="D10032" t="s">
        <v>9</v>
      </c>
      <c r="E10032" t="s">
        <v>319</v>
      </c>
      <c r="F10032">
        <v>186000000</v>
      </c>
      <c r="G10032">
        <v>586258742.20000005</v>
      </c>
      <c r="H10032" t="s">
        <v>761</v>
      </c>
      <c r="I10032">
        <f>YEAR(Table1[[#This Row],[date]])</f>
        <v>1991</v>
      </c>
      <c r="J10032">
        <f>Table1[[#This Row],[revenue]]-Table1[[#This Row],[budget_x]]</f>
        <v>400258742.20000005</v>
      </c>
      <c r="K10032" s="7">
        <f>Table1[[#This Row],[profit /loss ]]/Table1[[#This Row],[budget_x]]</f>
        <v>2.1519287215053766</v>
      </c>
      <c r="L10032" t="str" cm="1">
        <f t="array" ref="L10032">_xlfn.IFS(Table1[[#This Row],[score]]&gt;70,"high",Table1[[#This Row],[score]]&gt;50,"medium",Table1[[#This Row],[score]]&lt;=50,"low")</f>
        <v>high</v>
      </c>
    </row>
    <row r="10033" spans="1:12" x14ac:dyDescent="0.3">
      <c r="A10033" t="s">
        <v>9626</v>
      </c>
      <c r="B10033" s="1">
        <v>38216</v>
      </c>
      <c r="C10033">
        <v>54</v>
      </c>
      <c r="D10033" t="s">
        <v>9</v>
      </c>
      <c r="E10033" t="s">
        <v>10</v>
      </c>
      <c r="F10033">
        <v>25000000</v>
      </c>
      <c r="G10033">
        <v>4064333</v>
      </c>
      <c r="H10033" t="s">
        <v>11</v>
      </c>
      <c r="I10033">
        <f>YEAR(Table1[[#This Row],[date]])</f>
        <v>2004</v>
      </c>
      <c r="J10033">
        <f>Table1[[#This Row],[revenue]]-Table1[[#This Row],[budget_x]]</f>
        <v>-20935667</v>
      </c>
      <c r="K10033" s="7">
        <f>Table1[[#This Row],[profit /loss ]]/Table1[[#This Row],[budget_x]]</f>
        <v>-0.83742667999999998</v>
      </c>
      <c r="L10033" t="str" cm="1">
        <f t="array" ref="L10033">_xlfn.IFS(Table1[[#This Row],[score]]&gt;70,"high",Table1[[#This Row],[score]]&gt;50,"medium",Table1[[#This Row],[score]]&lt;=50,"low")</f>
        <v>medium</v>
      </c>
    </row>
    <row r="10034" spans="1:12" x14ac:dyDescent="0.3">
      <c r="A10034" t="s">
        <v>3663</v>
      </c>
      <c r="B10034" s="1">
        <v>40082</v>
      </c>
      <c r="C10034">
        <v>45</v>
      </c>
      <c r="D10034" t="s">
        <v>9</v>
      </c>
      <c r="E10034" t="s">
        <v>10</v>
      </c>
      <c r="F10034">
        <v>4500000</v>
      </c>
      <c r="G10034">
        <v>2264858.7999999998</v>
      </c>
      <c r="H10034" t="s">
        <v>17</v>
      </c>
      <c r="I10034">
        <f>YEAR(Table1[[#This Row],[date]])</f>
        <v>2009</v>
      </c>
      <c r="J10034">
        <f>Table1[[#This Row],[revenue]]-Table1[[#This Row],[budget_x]]</f>
        <v>-2235141.2000000002</v>
      </c>
      <c r="K10034" s="7">
        <f>Table1[[#This Row],[profit /loss ]]/Table1[[#This Row],[budget_x]]</f>
        <v>-0.49669804444444449</v>
      </c>
      <c r="L10034" t="str" cm="1">
        <f t="array" ref="L10034">_xlfn.IFS(Table1[[#This Row],[score]]&gt;70,"high",Table1[[#This Row],[score]]&gt;50,"medium",Table1[[#This Row],[score]]&lt;=50,"low")</f>
        <v>low</v>
      </c>
    </row>
    <row r="10035" spans="1:12" x14ac:dyDescent="0.3">
      <c r="A10035" t="s">
        <v>9627</v>
      </c>
      <c r="B10035" s="1">
        <v>42488</v>
      </c>
      <c r="C10035">
        <v>62</v>
      </c>
      <c r="D10035" t="s">
        <v>9</v>
      </c>
      <c r="E10035" t="s">
        <v>83</v>
      </c>
      <c r="F10035">
        <v>29200007</v>
      </c>
      <c r="G10035">
        <v>4190750</v>
      </c>
      <c r="H10035" t="s">
        <v>108</v>
      </c>
      <c r="I10035">
        <f>YEAR(Table1[[#This Row],[date]])</f>
        <v>2016</v>
      </c>
      <c r="J10035">
        <f>Table1[[#This Row],[revenue]]-Table1[[#This Row],[budget_x]]</f>
        <v>-25009257</v>
      </c>
      <c r="K10035" s="7">
        <f>Table1[[#This Row],[profit /loss ]]/Table1[[#This Row],[budget_x]]</f>
        <v>-0.85648119878875373</v>
      </c>
      <c r="L10035" t="str" cm="1">
        <f t="array" ref="L10035">_xlfn.IFS(Table1[[#This Row],[score]]&gt;70,"high",Table1[[#This Row],[score]]&gt;50,"medium",Table1[[#This Row],[score]]&lt;=50,"low")</f>
        <v>medium</v>
      </c>
    </row>
    <row r="10036" spans="1:12" x14ac:dyDescent="0.3">
      <c r="A10036" t="s">
        <v>9628</v>
      </c>
      <c r="B10036" s="1">
        <v>43377</v>
      </c>
      <c r="C10036">
        <v>68</v>
      </c>
      <c r="D10036" t="s">
        <v>9</v>
      </c>
      <c r="E10036" t="s">
        <v>10</v>
      </c>
      <c r="F10036">
        <v>3000000</v>
      </c>
      <c r="G10036">
        <v>2847319</v>
      </c>
      <c r="H10036" t="s">
        <v>11</v>
      </c>
      <c r="I10036">
        <f>YEAR(Table1[[#This Row],[date]])</f>
        <v>2018</v>
      </c>
      <c r="J10036">
        <f>Table1[[#This Row],[revenue]]-Table1[[#This Row],[budget_x]]</f>
        <v>-152681</v>
      </c>
      <c r="K10036" s="7">
        <f>Table1[[#This Row],[profit /loss ]]/Table1[[#This Row],[budget_x]]</f>
        <v>-5.0893666666666663E-2</v>
      </c>
      <c r="L10036" t="str" cm="1">
        <f t="array" ref="L10036">_xlfn.IFS(Table1[[#This Row],[score]]&gt;70,"high",Table1[[#This Row],[score]]&gt;50,"medium",Table1[[#This Row],[score]]&lt;=50,"low")</f>
        <v>medium</v>
      </c>
    </row>
    <row r="10037" spans="1:12" x14ac:dyDescent="0.3">
      <c r="A10037" t="s">
        <v>9629</v>
      </c>
      <c r="B10037" s="1">
        <v>41208</v>
      </c>
      <c r="C10037">
        <v>63</v>
      </c>
      <c r="D10037" t="s">
        <v>9</v>
      </c>
      <c r="E10037" t="s">
        <v>10</v>
      </c>
      <c r="F10037">
        <v>2000000</v>
      </c>
      <c r="G10037">
        <v>63555</v>
      </c>
      <c r="H10037" t="s">
        <v>1054</v>
      </c>
      <c r="I10037">
        <f>YEAR(Table1[[#This Row],[date]])</f>
        <v>2012</v>
      </c>
      <c r="J10037">
        <f>Table1[[#This Row],[revenue]]-Table1[[#This Row],[budget_x]]</f>
        <v>-1936445</v>
      </c>
      <c r="K10037" s="7">
        <f>Table1[[#This Row],[profit /loss ]]/Table1[[#This Row],[budget_x]]</f>
        <v>-0.96822249999999999</v>
      </c>
      <c r="L10037" t="str" cm="1">
        <f t="array" ref="L10037">_xlfn.IFS(Table1[[#This Row],[score]]&gt;70,"high",Table1[[#This Row],[score]]&gt;50,"medium",Table1[[#This Row],[score]]&lt;=50,"low")</f>
        <v>medium</v>
      </c>
    </row>
    <row r="10038" spans="1:12" x14ac:dyDescent="0.3">
      <c r="A10038" t="s">
        <v>9630</v>
      </c>
      <c r="B10038" s="1">
        <v>34649</v>
      </c>
      <c r="C10038">
        <v>58</v>
      </c>
      <c r="D10038" t="s">
        <v>9</v>
      </c>
      <c r="E10038" t="s">
        <v>10</v>
      </c>
      <c r="F10038">
        <v>161000000</v>
      </c>
      <c r="G10038">
        <v>321470286.60000002</v>
      </c>
      <c r="H10038" t="s">
        <v>17</v>
      </c>
      <c r="I10038">
        <f>YEAR(Table1[[#This Row],[date]])</f>
        <v>1994</v>
      </c>
      <c r="J10038">
        <f>Table1[[#This Row],[revenue]]-Table1[[#This Row],[budget_x]]</f>
        <v>160470286.60000002</v>
      </c>
      <c r="K10038" s="7">
        <f>Table1[[#This Row],[profit /loss ]]/Table1[[#This Row],[budget_x]]</f>
        <v>0.99670985465838524</v>
      </c>
      <c r="L10038" t="str" cm="1">
        <f t="array" ref="L10038">_xlfn.IFS(Table1[[#This Row],[score]]&gt;70,"high",Table1[[#This Row],[score]]&gt;50,"medium",Table1[[#This Row],[score]]&lt;=50,"low")</f>
        <v>medium</v>
      </c>
    </row>
    <row r="10039" spans="1:12" x14ac:dyDescent="0.3">
      <c r="A10039" t="s">
        <v>9631</v>
      </c>
      <c r="B10039" s="1">
        <v>40461</v>
      </c>
      <c r="C10039">
        <v>60</v>
      </c>
      <c r="D10039" t="s">
        <v>9</v>
      </c>
      <c r="E10039" t="s">
        <v>15</v>
      </c>
      <c r="F10039">
        <v>84600000</v>
      </c>
      <c r="G10039">
        <v>178745725.59999999</v>
      </c>
      <c r="H10039" t="s">
        <v>52</v>
      </c>
      <c r="I10039">
        <f>YEAR(Table1[[#This Row],[date]])</f>
        <v>2010</v>
      </c>
      <c r="J10039">
        <f>Table1[[#This Row],[revenue]]-Table1[[#This Row],[budget_x]]</f>
        <v>94145725.599999994</v>
      </c>
      <c r="K10039" s="7">
        <f>Table1[[#This Row],[profit /loss ]]/Table1[[#This Row],[budget_x]]</f>
        <v>1.112833635933806</v>
      </c>
      <c r="L10039" t="str" cm="1">
        <f t="array" ref="L10039">_xlfn.IFS(Table1[[#This Row],[score]]&gt;70,"high",Table1[[#This Row],[score]]&gt;50,"medium",Table1[[#This Row],[score]]&lt;=50,"low")</f>
        <v>medium</v>
      </c>
    </row>
    <row r="10040" spans="1:12" x14ac:dyDescent="0.3">
      <c r="A10040" t="s">
        <v>9632</v>
      </c>
      <c r="B10040" s="1">
        <v>34481</v>
      </c>
      <c r="C10040">
        <v>62</v>
      </c>
      <c r="D10040" t="s">
        <v>9</v>
      </c>
      <c r="E10040" t="s">
        <v>10</v>
      </c>
      <c r="F10040">
        <v>35000000</v>
      </c>
      <c r="G10040">
        <v>4858139</v>
      </c>
      <c r="H10040" t="s">
        <v>17</v>
      </c>
      <c r="I10040">
        <f>YEAR(Table1[[#This Row],[date]])</f>
        <v>1994</v>
      </c>
      <c r="J10040">
        <f>Table1[[#This Row],[revenue]]-Table1[[#This Row],[budget_x]]</f>
        <v>-30141861</v>
      </c>
      <c r="K10040" s="7">
        <f>Table1[[#This Row],[profit /loss ]]/Table1[[#This Row],[budget_x]]</f>
        <v>-0.86119602857142852</v>
      </c>
      <c r="L10040" t="str" cm="1">
        <f t="array" ref="L10040">_xlfn.IFS(Table1[[#This Row],[score]]&gt;70,"high",Table1[[#This Row],[score]]&gt;50,"medium",Table1[[#This Row],[score]]&lt;=50,"low")</f>
        <v>medium</v>
      </c>
    </row>
    <row r="10041" spans="1:12" x14ac:dyDescent="0.3">
      <c r="A10041" t="s">
        <v>9633</v>
      </c>
      <c r="B10041" s="1">
        <v>35117</v>
      </c>
      <c r="C10041">
        <v>66</v>
      </c>
      <c r="D10041" t="s">
        <v>9</v>
      </c>
      <c r="E10041" t="s">
        <v>10</v>
      </c>
      <c r="F10041">
        <v>20000000</v>
      </c>
      <c r="G10041">
        <v>27688744</v>
      </c>
      <c r="H10041" t="s">
        <v>11</v>
      </c>
      <c r="I10041">
        <f>YEAR(Table1[[#This Row],[date]])</f>
        <v>1996</v>
      </c>
      <c r="J10041">
        <f>Table1[[#This Row],[revenue]]-Table1[[#This Row],[budget_x]]</f>
        <v>7688744</v>
      </c>
      <c r="K10041" s="7">
        <f>Table1[[#This Row],[profit /loss ]]/Table1[[#This Row],[budget_x]]</f>
        <v>0.38443719999999998</v>
      </c>
      <c r="L10041" t="str" cm="1">
        <f t="array" ref="L10041">_xlfn.IFS(Table1[[#This Row],[score]]&gt;70,"high",Table1[[#This Row],[score]]&gt;50,"medium",Table1[[#This Row],[score]]&lt;=50,"low")</f>
        <v>medium</v>
      </c>
    </row>
    <row r="10042" spans="1:12" x14ac:dyDescent="0.3">
      <c r="A10042" t="s">
        <v>9634</v>
      </c>
      <c r="B10042" s="1">
        <v>43056</v>
      </c>
      <c r="C10042">
        <v>66</v>
      </c>
      <c r="D10042" t="s">
        <v>9</v>
      </c>
      <c r="E10042" t="s">
        <v>10</v>
      </c>
      <c r="F10042">
        <v>74240000</v>
      </c>
      <c r="G10042">
        <v>348883504.19999999</v>
      </c>
      <c r="H10042" t="s">
        <v>17</v>
      </c>
      <c r="I10042">
        <f>YEAR(Table1[[#This Row],[date]])</f>
        <v>2017</v>
      </c>
      <c r="J10042">
        <f>Table1[[#This Row],[revenue]]-Table1[[#This Row],[budget_x]]</f>
        <v>274643504.19999999</v>
      </c>
      <c r="K10042" s="7">
        <f>Table1[[#This Row],[profit /loss ]]/Table1[[#This Row],[budget_x]]</f>
        <v>3.6994006492456895</v>
      </c>
      <c r="L10042" t="str" cm="1">
        <f t="array" ref="L10042">_xlfn.IFS(Table1[[#This Row],[score]]&gt;70,"high",Table1[[#This Row],[score]]&gt;50,"medium",Table1[[#This Row],[score]]&lt;=50,"low")</f>
        <v>medium</v>
      </c>
    </row>
    <row r="10043" spans="1:12" x14ac:dyDescent="0.3">
      <c r="A10043" t="s">
        <v>113</v>
      </c>
      <c r="B10043" s="1">
        <v>42656</v>
      </c>
      <c r="C10043">
        <v>57</v>
      </c>
      <c r="D10043" t="s">
        <v>9</v>
      </c>
      <c r="E10043" t="s">
        <v>249</v>
      </c>
      <c r="F10043">
        <v>65000000</v>
      </c>
      <c r="G10043">
        <v>0</v>
      </c>
      <c r="H10043" t="s">
        <v>666</v>
      </c>
      <c r="I10043">
        <f>YEAR(Table1[[#This Row],[date]])</f>
        <v>2016</v>
      </c>
      <c r="J10043">
        <f>Table1[[#This Row],[revenue]]-Table1[[#This Row],[budget_x]]</f>
        <v>-65000000</v>
      </c>
      <c r="K10043" s="7">
        <f>Table1[[#This Row],[profit /loss ]]/Table1[[#This Row],[budget_x]]</f>
        <v>-1</v>
      </c>
      <c r="L10043" t="str" cm="1">
        <f t="array" ref="L10043">_xlfn.IFS(Table1[[#This Row],[score]]&gt;70,"high",Table1[[#This Row],[score]]&gt;50,"medium",Table1[[#This Row],[score]]&lt;=50,"low")</f>
        <v>medium</v>
      </c>
    </row>
    <row r="10044" spans="1:12" x14ac:dyDescent="0.3">
      <c r="A10044" t="s">
        <v>9635</v>
      </c>
      <c r="B10044" s="1">
        <v>39359</v>
      </c>
      <c r="C10044">
        <v>66</v>
      </c>
      <c r="D10044" t="s">
        <v>9</v>
      </c>
      <c r="E10044" t="s">
        <v>10</v>
      </c>
      <c r="F10044">
        <v>45000000</v>
      </c>
      <c r="G10044">
        <v>31077418</v>
      </c>
      <c r="H10044" t="s">
        <v>17</v>
      </c>
      <c r="I10044">
        <f>YEAR(Table1[[#This Row],[date]])</f>
        <v>2007</v>
      </c>
      <c r="J10044">
        <f>Table1[[#This Row],[revenue]]-Table1[[#This Row],[budget_x]]</f>
        <v>-13922582</v>
      </c>
      <c r="K10044" s="7">
        <f>Table1[[#This Row],[profit /loss ]]/Table1[[#This Row],[budget_x]]</f>
        <v>-0.30939071111111111</v>
      </c>
      <c r="L10044" t="str" cm="1">
        <f t="array" ref="L10044">_xlfn.IFS(Table1[[#This Row],[score]]&gt;70,"high",Table1[[#This Row],[score]]&gt;50,"medium",Table1[[#This Row],[score]]&lt;=50,"low")</f>
        <v>medium</v>
      </c>
    </row>
    <row r="10045" spans="1:12" x14ac:dyDescent="0.3">
      <c r="A10045" t="s">
        <v>9636</v>
      </c>
      <c r="B10045" s="1">
        <v>40701</v>
      </c>
      <c r="C10045">
        <v>58</v>
      </c>
      <c r="D10045" t="s">
        <v>9</v>
      </c>
      <c r="E10045" t="s">
        <v>10</v>
      </c>
      <c r="F10045">
        <v>7000000</v>
      </c>
      <c r="G10045">
        <v>63308493</v>
      </c>
      <c r="H10045" t="s">
        <v>17</v>
      </c>
      <c r="I10045">
        <f>YEAR(Table1[[#This Row],[date]])</f>
        <v>2011</v>
      </c>
      <c r="J10045">
        <f>Table1[[#This Row],[revenue]]-Table1[[#This Row],[budget_x]]</f>
        <v>56308493</v>
      </c>
      <c r="K10045" s="7">
        <f>Table1[[#This Row],[profit /loss ]]/Table1[[#This Row],[budget_x]]</f>
        <v>8.0440704285714286</v>
      </c>
      <c r="L10045" t="str" cm="1">
        <f t="array" ref="L10045">_xlfn.IFS(Table1[[#This Row],[score]]&gt;70,"high",Table1[[#This Row],[score]]&gt;50,"medium",Table1[[#This Row],[score]]&lt;=50,"low")</f>
        <v>medium</v>
      </c>
    </row>
    <row r="10046" spans="1:12" x14ac:dyDescent="0.3">
      <c r="A10046" t="s">
        <v>9637</v>
      </c>
      <c r="B10046" s="1">
        <v>38778</v>
      </c>
      <c r="C10046">
        <v>68</v>
      </c>
      <c r="D10046" t="s">
        <v>9</v>
      </c>
      <c r="E10046" t="s">
        <v>10</v>
      </c>
      <c r="F10046">
        <v>40000000</v>
      </c>
      <c r="G10046">
        <v>31670620</v>
      </c>
      <c r="H10046" t="s">
        <v>11</v>
      </c>
      <c r="I10046">
        <f>YEAR(Table1[[#This Row],[date]])</f>
        <v>2006</v>
      </c>
      <c r="J10046">
        <f>Table1[[#This Row],[revenue]]-Table1[[#This Row],[budget_x]]</f>
        <v>-8329380</v>
      </c>
      <c r="K10046" s="7">
        <f>Table1[[#This Row],[profit /loss ]]/Table1[[#This Row],[budget_x]]</f>
        <v>-0.20823449999999999</v>
      </c>
      <c r="L10046" t="str" cm="1">
        <f t="array" ref="L10046">_xlfn.IFS(Table1[[#This Row],[score]]&gt;70,"high",Table1[[#This Row],[score]]&gt;50,"medium",Table1[[#This Row],[score]]&lt;=50,"low")</f>
        <v>medium</v>
      </c>
    </row>
    <row r="10047" spans="1:12" x14ac:dyDescent="0.3">
      <c r="A10047" t="s">
        <v>9638</v>
      </c>
      <c r="B10047" s="1">
        <v>38925</v>
      </c>
      <c r="C10047">
        <v>56</v>
      </c>
      <c r="D10047" t="s">
        <v>9</v>
      </c>
      <c r="E10047" t="s">
        <v>10</v>
      </c>
      <c r="F10047">
        <v>54000000</v>
      </c>
      <c r="G10047">
        <v>130402010</v>
      </c>
      <c r="H10047" t="s">
        <v>11</v>
      </c>
      <c r="I10047">
        <f>YEAR(Table1[[#This Row],[date]])</f>
        <v>2006</v>
      </c>
      <c r="J10047">
        <f>Table1[[#This Row],[revenue]]-Table1[[#This Row],[budget_x]]</f>
        <v>76402010</v>
      </c>
      <c r="K10047" s="7">
        <f>Table1[[#This Row],[profit /loss ]]/Table1[[#This Row],[budget_x]]</f>
        <v>1.414852037037037</v>
      </c>
      <c r="L10047" t="str" cm="1">
        <f t="array" ref="L10047">_xlfn.IFS(Table1[[#This Row],[score]]&gt;70,"high",Table1[[#This Row],[score]]&gt;50,"medium",Table1[[#This Row],[score]]&lt;=50,"low")</f>
        <v>medium</v>
      </c>
    </row>
    <row r="10048" spans="1:12" x14ac:dyDescent="0.3">
      <c r="A10048" t="s">
        <v>9639</v>
      </c>
      <c r="B10048" s="1">
        <v>45079</v>
      </c>
      <c r="C10048">
        <v>100</v>
      </c>
      <c r="D10048" t="s">
        <v>9</v>
      </c>
      <c r="E10048" t="s">
        <v>10</v>
      </c>
      <c r="F10048">
        <v>201000000</v>
      </c>
      <c r="G10048">
        <v>1569323844</v>
      </c>
      <c r="H10048" t="s">
        <v>17</v>
      </c>
      <c r="I10048">
        <f>YEAR(Table1[[#This Row],[date]])</f>
        <v>2023</v>
      </c>
      <c r="J10048">
        <f>Table1[[#This Row],[revenue]]-Table1[[#This Row],[budget_x]]</f>
        <v>1368323844</v>
      </c>
      <c r="K10048" s="7">
        <f>Table1[[#This Row],[profit /loss ]]/Table1[[#This Row],[budget_x]]</f>
        <v>6.807581313432836</v>
      </c>
      <c r="L10048" t="str" cm="1">
        <f t="array" ref="L10048">_xlfn.IFS(Table1[[#This Row],[score]]&gt;70,"high",Table1[[#This Row],[score]]&gt;50,"medium",Table1[[#This Row],[score]]&lt;=50,"low")</f>
        <v>high</v>
      </c>
    </row>
    <row r="10049" spans="1:12" x14ac:dyDescent="0.3">
      <c r="A10049" t="s">
        <v>9640</v>
      </c>
      <c r="B10049" s="1">
        <v>31030</v>
      </c>
      <c r="C10049">
        <v>68</v>
      </c>
      <c r="D10049" t="s">
        <v>9</v>
      </c>
      <c r="E10049" t="s">
        <v>895</v>
      </c>
      <c r="F10049">
        <v>158200000</v>
      </c>
      <c r="G10049">
        <v>581955655.79999995</v>
      </c>
      <c r="H10049" t="s">
        <v>2122</v>
      </c>
      <c r="I10049">
        <f>YEAR(Table1[[#This Row],[date]])</f>
        <v>1984</v>
      </c>
      <c r="J10049">
        <f>Table1[[#This Row],[revenue]]-Table1[[#This Row],[budget_x]]</f>
        <v>423755655.79999995</v>
      </c>
      <c r="K10049" s="7">
        <f>Table1[[#This Row],[profit /loss ]]/Table1[[#This Row],[budget_x]]</f>
        <v>2.6786071795195951</v>
      </c>
      <c r="L10049" t="str" cm="1">
        <f t="array" ref="L10049">_xlfn.IFS(Table1[[#This Row],[score]]&gt;70,"high",Table1[[#This Row],[score]]&gt;50,"medium",Table1[[#This Row],[score]]&lt;=50,"low")</f>
        <v>medium</v>
      </c>
    </row>
    <row r="10050" spans="1:12" x14ac:dyDescent="0.3">
      <c r="A10050" t="s">
        <v>9641</v>
      </c>
      <c r="B10050" s="1">
        <v>40547</v>
      </c>
      <c r="C10050">
        <v>54</v>
      </c>
      <c r="D10050" t="s">
        <v>9</v>
      </c>
      <c r="E10050" t="s">
        <v>10</v>
      </c>
      <c r="F10050">
        <v>6000000</v>
      </c>
      <c r="G10050">
        <v>8246641.2000000002</v>
      </c>
      <c r="H10050" t="s">
        <v>17</v>
      </c>
      <c r="I10050">
        <f>YEAR(Table1[[#This Row],[date]])</f>
        <v>2011</v>
      </c>
      <c r="J10050">
        <f>Table1[[#This Row],[revenue]]-Table1[[#This Row],[budget_x]]</f>
        <v>2246641.2000000002</v>
      </c>
      <c r="K10050" s="7">
        <f>Table1[[#This Row],[profit /loss ]]/Table1[[#This Row],[budget_x]]</f>
        <v>0.37444020000000006</v>
      </c>
      <c r="L10050" t="str" cm="1">
        <f t="array" ref="L10050">_xlfn.IFS(Table1[[#This Row],[score]]&gt;70,"high",Table1[[#This Row],[score]]&gt;50,"medium",Table1[[#This Row],[score]]&lt;=50,"low")</f>
        <v>medium</v>
      </c>
    </row>
    <row r="10051" spans="1:12" x14ac:dyDescent="0.3">
      <c r="A10051" t="s">
        <v>9642</v>
      </c>
      <c r="B10051" s="1">
        <v>44015</v>
      </c>
      <c r="C10051">
        <v>82</v>
      </c>
      <c r="D10051" t="s">
        <v>9</v>
      </c>
      <c r="E10051" t="s">
        <v>10</v>
      </c>
      <c r="F10051">
        <v>200000000</v>
      </c>
      <c r="G10051">
        <v>884648431.39999998</v>
      </c>
      <c r="H10051" t="s">
        <v>11</v>
      </c>
      <c r="I10051">
        <f>YEAR(Table1[[#This Row],[date]])</f>
        <v>2020</v>
      </c>
      <c r="J10051">
        <f>Table1[[#This Row],[revenue]]-Table1[[#This Row],[budget_x]]</f>
        <v>684648431.39999998</v>
      </c>
      <c r="K10051" s="7">
        <f>Table1[[#This Row],[profit /loss ]]/Table1[[#This Row],[budget_x]]</f>
        <v>3.4232421569999998</v>
      </c>
      <c r="L10051" t="str" cm="1">
        <f t="array" ref="L10051">_xlfn.IFS(Table1[[#This Row],[score]]&gt;70,"high",Table1[[#This Row],[score]]&gt;50,"medium",Table1[[#This Row],[score]]&lt;=50,"low")</f>
        <v>high</v>
      </c>
    </row>
    <row r="10052" spans="1:12" x14ac:dyDescent="0.3">
      <c r="A10052" t="s">
        <v>9643</v>
      </c>
      <c r="B10052" s="1">
        <v>42975</v>
      </c>
      <c r="C10052">
        <v>57</v>
      </c>
      <c r="D10052" t="s">
        <v>9</v>
      </c>
      <c r="E10052" t="s">
        <v>10</v>
      </c>
      <c r="F10052">
        <v>105400000</v>
      </c>
      <c r="G10052">
        <v>399901684.39999998</v>
      </c>
      <c r="H10052" t="s">
        <v>30</v>
      </c>
      <c r="I10052">
        <f>YEAR(Table1[[#This Row],[date]])</f>
        <v>2017</v>
      </c>
      <c r="J10052">
        <f>Table1[[#This Row],[revenue]]-Table1[[#This Row],[budget_x]]</f>
        <v>294501684.39999998</v>
      </c>
      <c r="K10052" s="7">
        <f>Table1[[#This Row],[profit /loss ]]/Table1[[#This Row],[budget_x]]</f>
        <v>2.7941336280834914</v>
      </c>
      <c r="L10052" t="str" cm="1">
        <f t="array" ref="L10052">_xlfn.IFS(Table1[[#This Row],[score]]&gt;70,"high",Table1[[#This Row],[score]]&gt;50,"medium",Table1[[#This Row],[score]]&lt;=50,"low")</f>
        <v>medium</v>
      </c>
    </row>
    <row r="10053" spans="1:12" x14ac:dyDescent="0.3">
      <c r="A10053" t="s">
        <v>9644</v>
      </c>
      <c r="B10053" s="1">
        <v>42412</v>
      </c>
      <c r="C10053">
        <v>47</v>
      </c>
      <c r="D10053" t="s">
        <v>9</v>
      </c>
      <c r="E10053" t="s">
        <v>10</v>
      </c>
      <c r="F10053">
        <v>1500000</v>
      </c>
      <c r="G10053">
        <v>30351664</v>
      </c>
      <c r="H10053" t="s">
        <v>17</v>
      </c>
      <c r="I10053">
        <f>YEAR(Table1[[#This Row],[date]])</f>
        <v>2016</v>
      </c>
      <c r="J10053">
        <f>Table1[[#This Row],[revenue]]-Table1[[#This Row],[budget_x]]</f>
        <v>28851664</v>
      </c>
      <c r="K10053" s="7">
        <f>Table1[[#This Row],[profit /loss ]]/Table1[[#This Row],[budget_x]]</f>
        <v>19.234442666666666</v>
      </c>
      <c r="L10053" t="str" cm="1">
        <f t="array" ref="L10053">_xlfn.IFS(Table1[[#This Row],[score]]&gt;70,"high",Table1[[#This Row],[score]]&gt;50,"medium",Table1[[#This Row],[score]]&lt;=50,"low")</f>
        <v>low</v>
      </c>
    </row>
    <row r="10054" spans="1:12" x14ac:dyDescent="0.3">
      <c r="A10054" t="s">
        <v>9645</v>
      </c>
      <c r="B10054" s="1">
        <v>17547</v>
      </c>
      <c r="C10054">
        <v>80</v>
      </c>
      <c r="D10054" t="s">
        <v>9</v>
      </c>
      <c r="E10054" t="s">
        <v>10</v>
      </c>
      <c r="F10054">
        <v>3800000</v>
      </c>
      <c r="G10054">
        <v>4307000</v>
      </c>
      <c r="H10054" t="s">
        <v>17</v>
      </c>
      <c r="I10054">
        <f>YEAR(Table1[[#This Row],[date]])</f>
        <v>1948</v>
      </c>
      <c r="J10054">
        <f>Table1[[#This Row],[revenue]]-Table1[[#This Row],[budget_x]]</f>
        <v>507000</v>
      </c>
      <c r="K10054" s="7">
        <f>Table1[[#This Row],[profit /loss ]]/Table1[[#This Row],[budget_x]]</f>
        <v>0.13342105263157894</v>
      </c>
      <c r="L10054" t="str" cm="1">
        <f t="array" ref="L10054">_xlfn.IFS(Table1[[#This Row],[score]]&gt;70,"high",Table1[[#This Row],[score]]&gt;50,"medium",Table1[[#This Row],[score]]&lt;=50,"low")</f>
        <v>high</v>
      </c>
    </row>
    <row r="10055" spans="1:12" x14ac:dyDescent="0.3">
      <c r="A10055" t="s">
        <v>9646</v>
      </c>
      <c r="B10055" s="1">
        <v>42989</v>
      </c>
      <c r="C10055">
        <v>75</v>
      </c>
      <c r="D10055" t="s">
        <v>9</v>
      </c>
      <c r="E10055" t="s">
        <v>10</v>
      </c>
      <c r="F10055">
        <v>78000000</v>
      </c>
      <c r="G10055">
        <v>324830187.19999999</v>
      </c>
      <c r="H10055" t="s">
        <v>655</v>
      </c>
      <c r="I10055">
        <f>YEAR(Table1[[#This Row],[date]])</f>
        <v>2017</v>
      </c>
      <c r="J10055">
        <f>Table1[[#This Row],[revenue]]-Table1[[#This Row],[budget_x]]</f>
        <v>246830187.19999999</v>
      </c>
      <c r="K10055" s="7">
        <f>Table1[[#This Row],[profit /loss ]]/Table1[[#This Row],[budget_x]]</f>
        <v>3.1644895794871792</v>
      </c>
      <c r="L10055" t="str" cm="1">
        <f t="array" ref="L10055">_xlfn.IFS(Table1[[#This Row],[score]]&gt;70,"high",Table1[[#This Row],[score]]&gt;50,"medium",Table1[[#This Row],[score]]&lt;=50,"low")</f>
        <v>high</v>
      </c>
    </row>
    <row r="10056" spans="1:12" x14ac:dyDescent="0.3">
      <c r="A10056" t="s">
        <v>9647</v>
      </c>
      <c r="B10056" s="1">
        <v>36065</v>
      </c>
      <c r="C10056">
        <v>44</v>
      </c>
      <c r="D10056" t="s">
        <v>9</v>
      </c>
      <c r="E10056" t="s">
        <v>10</v>
      </c>
      <c r="F10056">
        <v>94800000</v>
      </c>
      <c r="G10056">
        <v>512376076.60000002</v>
      </c>
      <c r="H10056" t="s">
        <v>17</v>
      </c>
      <c r="I10056">
        <f>YEAR(Table1[[#This Row],[date]])</f>
        <v>1998</v>
      </c>
      <c r="J10056">
        <f>Table1[[#This Row],[revenue]]-Table1[[#This Row],[budget_x]]</f>
        <v>417576076.60000002</v>
      </c>
      <c r="K10056" s="7">
        <f>Table1[[#This Row],[profit /loss ]]/Table1[[#This Row],[budget_x]]</f>
        <v>4.4048109345991566</v>
      </c>
      <c r="L10056" t="str" cm="1">
        <f t="array" ref="L10056">_xlfn.IFS(Table1[[#This Row],[score]]&gt;70,"high",Table1[[#This Row],[score]]&gt;50,"medium",Table1[[#This Row],[score]]&lt;=50,"low")</f>
        <v>low</v>
      </c>
    </row>
    <row r="10057" spans="1:12" x14ac:dyDescent="0.3">
      <c r="A10057" t="s">
        <v>9648</v>
      </c>
      <c r="B10057" s="1">
        <v>44678</v>
      </c>
      <c r="C10057">
        <v>72</v>
      </c>
      <c r="D10057" t="s">
        <v>9</v>
      </c>
      <c r="E10057" t="s">
        <v>10</v>
      </c>
      <c r="F10057">
        <v>155200000</v>
      </c>
      <c r="G10057">
        <v>534822352.19999999</v>
      </c>
      <c r="H10057" t="s">
        <v>17</v>
      </c>
      <c r="I10057">
        <f>YEAR(Table1[[#This Row],[date]])</f>
        <v>2022</v>
      </c>
      <c r="J10057">
        <f>Table1[[#This Row],[revenue]]-Table1[[#This Row],[budget_x]]</f>
        <v>379622352.19999999</v>
      </c>
      <c r="K10057" s="7">
        <f>Table1[[#This Row],[profit /loss ]]/Table1[[#This Row],[budget_x]]</f>
        <v>2.4460203105670102</v>
      </c>
      <c r="L10057" t="str" cm="1">
        <f t="array" ref="L10057">_xlfn.IFS(Table1[[#This Row],[score]]&gt;70,"high",Table1[[#This Row],[score]]&gt;50,"medium",Table1[[#This Row],[score]]&lt;=50,"low")</f>
        <v>high</v>
      </c>
    </row>
    <row r="10058" spans="1:12" x14ac:dyDescent="0.3">
      <c r="A10058" t="s">
        <v>9649</v>
      </c>
      <c r="B10058" s="1">
        <v>40049</v>
      </c>
      <c r="C10058">
        <v>58</v>
      </c>
      <c r="D10058" t="s">
        <v>9</v>
      </c>
      <c r="E10058" t="s">
        <v>10</v>
      </c>
      <c r="F10058">
        <v>108000000</v>
      </c>
      <c r="G10058">
        <v>535664841.39999998</v>
      </c>
      <c r="H10058" t="s">
        <v>17</v>
      </c>
      <c r="I10058">
        <f>YEAR(Table1[[#This Row],[date]])</f>
        <v>2009</v>
      </c>
      <c r="J10058">
        <f>Table1[[#This Row],[revenue]]-Table1[[#This Row],[budget_x]]</f>
        <v>427664841.39999998</v>
      </c>
      <c r="K10058" s="7">
        <f>Table1[[#This Row],[profit /loss ]]/Table1[[#This Row],[budget_x]]</f>
        <v>3.9598596425925923</v>
      </c>
      <c r="L10058" t="str" cm="1">
        <f t="array" ref="L10058">_xlfn.IFS(Table1[[#This Row],[score]]&gt;70,"high",Table1[[#This Row],[score]]&gt;50,"medium",Table1[[#This Row],[score]]&lt;=50,"low")</f>
        <v>medium</v>
      </c>
    </row>
    <row r="10059" spans="1:12" x14ac:dyDescent="0.3">
      <c r="A10059" t="s">
        <v>9650</v>
      </c>
      <c r="B10059" s="1">
        <v>24539</v>
      </c>
      <c r="C10059">
        <v>77</v>
      </c>
      <c r="D10059" t="s">
        <v>9</v>
      </c>
      <c r="E10059" t="s">
        <v>171</v>
      </c>
      <c r="F10059">
        <v>124780000</v>
      </c>
      <c r="G10059">
        <v>842099458.39999998</v>
      </c>
      <c r="H10059" t="s">
        <v>184</v>
      </c>
      <c r="I10059">
        <f>YEAR(Table1[[#This Row],[date]])</f>
        <v>1967</v>
      </c>
      <c r="J10059">
        <f>Table1[[#This Row],[revenue]]-Table1[[#This Row],[budget_x]]</f>
        <v>717319458.39999998</v>
      </c>
      <c r="K10059" s="7">
        <f>Table1[[#This Row],[profit /loss ]]/Table1[[#This Row],[budget_x]]</f>
        <v>5.7486733322647856</v>
      </c>
      <c r="L10059" t="str" cm="1">
        <f t="array" ref="L10059">_xlfn.IFS(Table1[[#This Row],[score]]&gt;70,"high",Table1[[#This Row],[score]]&gt;50,"medium",Table1[[#This Row],[score]]&lt;=50,"low")</f>
        <v>high</v>
      </c>
    </row>
    <row r="10060" spans="1:12" x14ac:dyDescent="0.3">
      <c r="A10060" t="s">
        <v>9651</v>
      </c>
      <c r="B10060" s="1">
        <v>37229</v>
      </c>
      <c r="C10060">
        <v>60</v>
      </c>
      <c r="D10060" t="s">
        <v>9</v>
      </c>
      <c r="E10060" t="s">
        <v>10</v>
      </c>
      <c r="F10060">
        <v>79000000</v>
      </c>
      <c r="G10060">
        <v>720517684</v>
      </c>
      <c r="H10060" t="s">
        <v>17</v>
      </c>
      <c r="I10060">
        <f>YEAR(Table1[[#This Row],[date]])</f>
        <v>2001</v>
      </c>
      <c r="J10060">
        <f>Table1[[#This Row],[revenue]]-Table1[[#This Row],[budget_x]]</f>
        <v>641517684</v>
      </c>
      <c r="K10060" s="7">
        <f>Table1[[#This Row],[profit /loss ]]/Table1[[#This Row],[budget_x]]</f>
        <v>8.1204770126582275</v>
      </c>
      <c r="L10060" t="str" cm="1">
        <f t="array" ref="L10060">_xlfn.IFS(Table1[[#This Row],[score]]&gt;70,"high",Table1[[#This Row],[score]]&gt;50,"medium",Table1[[#This Row],[score]]&lt;=50,"low")</f>
        <v>medium</v>
      </c>
    </row>
    <row r="10061" spans="1:12" x14ac:dyDescent="0.3">
      <c r="A10061" t="s">
        <v>9652</v>
      </c>
      <c r="B10061" s="1">
        <v>44005</v>
      </c>
      <c r="C10061">
        <v>67</v>
      </c>
      <c r="D10061" t="s">
        <v>9</v>
      </c>
      <c r="E10061" t="s">
        <v>74</v>
      </c>
      <c r="F10061">
        <v>113600000</v>
      </c>
      <c r="G10061">
        <v>523551882.39999998</v>
      </c>
      <c r="H10061" t="s">
        <v>75</v>
      </c>
      <c r="I10061">
        <f>YEAR(Table1[[#This Row],[date]])</f>
        <v>2020</v>
      </c>
      <c r="J10061">
        <f>Table1[[#This Row],[revenue]]-Table1[[#This Row],[budget_x]]</f>
        <v>409951882.39999998</v>
      </c>
      <c r="K10061" s="7">
        <f>Table1[[#This Row],[profit /loss ]]/Table1[[#This Row],[budget_x]]</f>
        <v>3.6087313591549295</v>
      </c>
      <c r="L10061" t="str" cm="1">
        <f t="array" ref="L10061">_xlfn.IFS(Table1[[#This Row],[score]]&gt;70,"high",Table1[[#This Row],[score]]&gt;50,"medium",Table1[[#This Row],[score]]&lt;=50,"low")</f>
        <v>medium</v>
      </c>
    </row>
    <row r="10062" spans="1:12" x14ac:dyDescent="0.3">
      <c r="A10062" t="s">
        <v>7584</v>
      </c>
      <c r="B10062" s="1">
        <v>39953</v>
      </c>
      <c r="C10062">
        <v>66</v>
      </c>
      <c r="D10062" t="s">
        <v>9</v>
      </c>
      <c r="E10062" t="s">
        <v>86</v>
      </c>
      <c r="F10062">
        <v>138400000</v>
      </c>
      <c r="G10062">
        <v>490985494</v>
      </c>
      <c r="H10062" t="s">
        <v>17</v>
      </c>
      <c r="I10062">
        <f>YEAR(Table1[[#This Row],[date]])</f>
        <v>2009</v>
      </c>
      <c r="J10062">
        <f>Table1[[#This Row],[revenue]]-Table1[[#This Row],[budget_x]]</f>
        <v>352585494</v>
      </c>
      <c r="K10062" s="7">
        <f>Table1[[#This Row],[profit /loss ]]/Table1[[#This Row],[budget_x]]</f>
        <v>2.5475830491329479</v>
      </c>
      <c r="L10062" t="str" cm="1">
        <f t="array" ref="L10062">_xlfn.IFS(Table1[[#This Row],[score]]&gt;70,"high",Table1[[#This Row],[score]]&gt;50,"medium",Table1[[#This Row],[score]]&lt;=50,"low")</f>
        <v>medium</v>
      </c>
    </row>
    <row r="10063" spans="1:12" x14ac:dyDescent="0.3">
      <c r="A10063" t="s">
        <v>9653</v>
      </c>
      <c r="B10063" s="1">
        <v>40879</v>
      </c>
      <c r="C10063">
        <v>68</v>
      </c>
      <c r="D10063" t="s">
        <v>9</v>
      </c>
      <c r="E10063" t="s">
        <v>10</v>
      </c>
      <c r="F10063">
        <v>137600000</v>
      </c>
      <c r="G10063">
        <v>822914687.20000005</v>
      </c>
      <c r="H10063" t="s">
        <v>17</v>
      </c>
      <c r="I10063">
        <f>YEAR(Table1[[#This Row],[date]])</f>
        <v>2011</v>
      </c>
      <c r="J10063">
        <f>Table1[[#This Row],[revenue]]-Table1[[#This Row],[budget_x]]</f>
        <v>685314687.20000005</v>
      </c>
      <c r="K10063" s="7">
        <f>Table1[[#This Row],[profit /loss ]]/Table1[[#This Row],[budget_x]]</f>
        <v>4.9804846453488372</v>
      </c>
      <c r="L10063" t="str" cm="1">
        <f t="array" ref="L10063">_xlfn.IFS(Table1[[#This Row],[score]]&gt;70,"high",Table1[[#This Row],[score]]&gt;50,"medium",Table1[[#This Row],[score]]&lt;=50,"low")</f>
        <v>medium</v>
      </c>
    </row>
    <row r="10064" spans="1:12" x14ac:dyDescent="0.3">
      <c r="A10064" t="s">
        <v>9654</v>
      </c>
      <c r="B10064" s="1">
        <v>44470</v>
      </c>
      <c r="C10064">
        <v>66</v>
      </c>
      <c r="D10064" t="s">
        <v>9</v>
      </c>
      <c r="E10064" t="s">
        <v>249</v>
      </c>
      <c r="F10064">
        <v>150500000</v>
      </c>
      <c r="G10064">
        <v>449407231.39999998</v>
      </c>
      <c r="H10064" t="s">
        <v>17</v>
      </c>
      <c r="I10064">
        <f>YEAR(Table1[[#This Row],[date]])</f>
        <v>2021</v>
      </c>
      <c r="J10064">
        <f>Table1[[#This Row],[revenue]]-Table1[[#This Row],[budget_x]]</f>
        <v>298907231.39999998</v>
      </c>
      <c r="K10064" s="7">
        <f>Table1[[#This Row],[profit /loss ]]/Table1[[#This Row],[budget_x]]</f>
        <v>1.9860945607973419</v>
      </c>
      <c r="L10064" t="str" cm="1">
        <f t="array" ref="L10064">_xlfn.IFS(Table1[[#This Row],[score]]&gt;70,"high",Table1[[#This Row],[score]]&gt;50,"medium",Table1[[#This Row],[score]]&lt;=50,"low")</f>
        <v>medium</v>
      </c>
    </row>
    <row r="10065" spans="1:12" x14ac:dyDescent="0.3">
      <c r="A10065" t="s">
        <v>9655</v>
      </c>
      <c r="B10065" s="1">
        <v>43046</v>
      </c>
      <c r="C10065">
        <v>51</v>
      </c>
      <c r="D10065" t="s">
        <v>9</v>
      </c>
      <c r="E10065" t="s">
        <v>10</v>
      </c>
      <c r="F10065">
        <v>109800000</v>
      </c>
      <c r="G10065">
        <v>357494447.19999999</v>
      </c>
      <c r="H10065" t="s">
        <v>17</v>
      </c>
      <c r="I10065">
        <f>YEAR(Table1[[#This Row],[date]])</f>
        <v>2017</v>
      </c>
      <c r="J10065">
        <f>Table1[[#This Row],[revenue]]-Table1[[#This Row],[budget_x]]</f>
        <v>247694447.19999999</v>
      </c>
      <c r="K10065" s="7">
        <f>Table1[[#This Row],[profit /loss ]]/Table1[[#This Row],[budget_x]]</f>
        <v>2.2558692823315116</v>
      </c>
      <c r="L10065" t="str" cm="1">
        <f t="array" ref="L10065">_xlfn.IFS(Table1[[#This Row],[score]]&gt;70,"high",Table1[[#This Row],[score]]&gt;50,"medium",Table1[[#This Row],[score]]&lt;=50,"low")</f>
        <v>medium</v>
      </c>
    </row>
    <row r="10066" spans="1:12" x14ac:dyDescent="0.3">
      <c r="A10066" t="s">
        <v>9656</v>
      </c>
      <c r="B10066" s="1">
        <v>42384</v>
      </c>
      <c r="C10066">
        <v>47</v>
      </c>
      <c r="D10066" t="s">
        <v>9</v>
      </c>
      <c r="E10066" t="s">
        <v>10</v>
      </c>
      <c r="F10066">
        <v>18000000</v>
      </c>
      <c r="G10066">
        <v>30535660</v>
      </c>
      <c r="H10066" t="s">
        <v>17</v>
      </c>
      <c r="I10066">
        <f>YEAR(Table1[[#This Row],[date]])</f>
        <v>2016</v>
      </c>
      <c r="J10066">
        <f>Table1[[#This Row],[revenue]]-Table1[[#This Row],[budget_x]]</f>
        <v>12535660</v>
      </c>
      <c r="K10066" s="7">
        <f>Table1[[#This Row],[profit /loss ]]/Table1[[#This Row],[budget_x]]</f>
        <v>0.69642555555555552</v>
      </c>
      <c r="L10066" t="str" cm="1">
        <f t="array" ref="L10066">_xlfn.IFS(Table1[[#This Row],[score]]&gt;70,"high",Table1[[#This Row],[score]]&gt;50,"medium",Table1[[#This Row],[score]]&lt;=50,"low")</f>
        <v>low</v>
      </c>
    </row>
    <row r="10067" spans="1:12" x14ac:dyDescent="0.3">
      <c r="A10067" t="s">
        <v>9657</v>
      </c>
      <c r="B10067" s="1">
        <v>30946</v>
      </c>
      <c r="C10067">
        <v>63</v>
      </c>
      <c r="D10067" t="s">
        <v>9</v>
      </c>
      <c r="E10067" t="s">
        <v>10</v>
      </c>
      <c r="F10067">
        <v>2000000</v>
      </c>
      <c r="G10067">
        <v>4389334</v>
      </c>
      <c r="H10067" t="s">
        <v>30</v>
      </c>
      <c r="I10067">
        <f>YEAR(Table1[[#This Row],[date]])</f>
        <v>1984</v>
      </c>
      <c r="J10067">
        <f>Table1[[#This Row],[revenue]]-Table1[[#This Row],[budget_x]]</f>
        <v>2389334</v>
      </c>
      <c r="K10067" s="7">
        <f>Table1[[#This Row],[profit /loss ]]/Table1[[#This Row],[budget_x]]</f>
        <v>1.1946669999999999</v>
      </c>
      <c r="L10067" t="str" cm="1">
        <f t="array" ref="L10067">_xlfn.IFS(Table1[[#This Row],[score]]&gt;70,"high",Table1[[#This Row],[score]]&gt;50,"medium",Table1[[#This Row],[score]]&lt;=50,"low")</f>
        <v>medium</v>
      </c>
    </row>
    <row r="10068" spans="1:12" x14ac:dyDescent="0.3">
      <c r="A10068" t="s">
        <v>9658</v>
      </c>
      <c r="B10068" s="1">
        <v>39876</v>
      </c>
      <c r="C10068">
        <v>70</v>
      </c>
      <c r="D10068" t="s">
        <v>9</v>
      </c>
      <c r="E10068" t="s">
        <v>10</v>
      </c>
      <c r="F10068">
        <v>171000000</v>
      </c>
      <c r="G10068">
        <v>630465014.39999998</v>
      </c>
      <c r="H10068" t="s">
        <v>11</v>
      </c>
      <c r="I10068">
        <f>YEAR(Table1[[#This Row],[date]])</f>
        <v>2009</v>
      </c>
      <c r="J10068">
        <f>Table1[[#This Row],[revenue]]-Table1[[#This Row],[budget_x]]</f>
        <v>459465014.39999998</v>
      </c>
      <c r="K10068" s="7">
        <f>Table1[[#This Row],[profit /loss ]]/Table1[[#This Row],[budget_x]]</f>
        <v>2.6869299087719298</v>
      </c>
      <c r="L10068" t="str" cm="1">
        <f t="array" ref="L10068">_xlfn.IFS(Table1[[#This Row],[score]]&gt;70,"high",Table1[[#This Row],[score]]&gt;50,"medium",Table1[[#This Row],[score]]&lt;=50,"low")</f>
        <v>medium</v>
      </c>
    </row>
    <row r="10069" spans="1:12" x14ac:dyDescent="0.3">
      <c r="A10069" t="s">
        <v>9659</v>
      </c>
      <c r="B10069" s="1">
        <v>37815</v>
      </c>
      <c r="C10069">
        <v>56</v>
      </c>
      <c r="D10069" t="s">
        <v>9</v>
      </c>
      <c r="E10069" t="s">
        <v>10</v>
      </c>
      <c r="F10069">
        <v>137800000</v>
      </c>
      <c r="G10069">
        <v>627815705</v>
      </c>
      <c r="H10069" t="s">
        <v>17</v>
      </c>
      <c r="I10069">
        <f>YEAR(Table1[[#This Row],[date]])</f>
        <v>2003</v>
      </c>
      <c r="J10069">
        <f>Table1[[#This Row],[revenue]]-Table1[[#This Row],[budget_x]]</f>
        <v>490015705</v>
      </c>
      <c r="K10069" s="7">
        <f>Table1[[#This Row],[profit /loss ]]/Table1[[#This Row],[budget_x]]</f>
        <v>3.5559920537010159</v>
      </c>
      <c r="L10069" t="str" cm="1">
        <f t="array" ref="L10069">_xlfn.IFS(Table1[[#This Row],[score]]&gt;70,"high",Table1[[#This Row],[score]]&gt;50,"medium",Table1[[#This Row],[score]]&lt;=50,"low")</f>
        <v>medium</v>
      </c>
    </row>
    <row r="10070" spans="1:12" x14ac:dyDescent="0.3">
      <c r="A10070" t="s">
        <v>9660</v>
      </c>
      <c r="B10070" s="1">
        <v>41221</v>
      </c>
      <c r="C10070">
        <v>65</v>
      </c>
      <c r="D10070" t="s">
        <v>9</v>
      </c>
      <c r="E10070" t="s">
        <v>86</v>
      </c>
      <c r="F10070">
        <v>77400000</v>
      </c>
      <c r="G10070">
        <v>313921159</v>
      </c>
      <c r="H10070" t="s">
        <v>87</v>
      </c>
      <c r="I10070">
        <f>YEAR(Table1[[#This Row],[date]])</f>
        <v>2012</v>
      </c>
      <c r="J10070">
        <f>Table1[[#This Row],[revenue]]-Table1[[#This Row],[budget_x]]</f>
        <v>236521159</v>
      </c>
      <c r="K10070" s="7">
        <f>Table1[[#This Row],[profit /loss ]]/Table1[[#This Row],[budget_x]]</f>
        <v>3.0558289276485788</v>
      </c>
      <c r="L10070" t="str" cm="1">
        <f t="array" ref="L10070">_xlfn.IFS(Table1[[#This Row],[score]]&gt;70,"high",Table1[[#This Row],[score]]&gt;50,"medium",Table1[[#This Row],[score]]&lt;=50,"low")</f>
        <v>medium</v>
      </c>
    </row>
    <row r="10071" spans="1:12" x14ac:dyDescent="0.3">
      <c r="A10071" t="s">
        <v>9661</v>
      </c>
      <c r="B10071" s="1">
        <v>36517</v>
      </c>
      <c r="C10071">
        <v>78</v>
      </c>
      <c r="D10071" t="s">
        <v>9</v>
      </c>
      <c r="E10071" t="s">
        <v>171</v>
      </c>
      <c r="F10071">
        <v>12500000</v>
      </c>
      <c r="G10071">
        <v>78599508</v>
      </c>
      <c r="H10071" t="s">
        <v>11</v>
      </c>
      <c r="I10071">
        <f>YEAR(Table1[[#This Row],[date]])</f>
        <v>1999</v>
      </c>
      <c r="J10071">
        <f>Table1[[#This Row],[revenue]]-Table1[[#This Row],[budget_x]]</f>
        <v>66099508</v>
      </c>
      <c r="K10071" s="7">
        <f>Table1[[#This Row],[profit /loss ]]/Table1[[#This Row],[budget_x]]</f>
        <v>5.2879606399999997</v>
      </c>
      <c r="L10071" t="str" cm="1">
        <f t="array" ref="L10071">_xlfn.IFS(Table1[[#This Row],[score]]&gt;70,"high",Table1[[#This Row],[score]]&gt;50,"medium",Table1[[#This Row],[score]]&lt;=50,"low")</f>
        <v>high</v>
      </c>
    </row>
    <row r="10072" spans="1:12" x14ac:dyDescent="0.3">
      <c r="A10072" t="s">
        <v>9662</v>
      </c>
      <c r="B10072" s="1">
        <v>44210</v>
      </c>
      <c r="C10072">
        <v>64</v>
      </c>
      <c r="D10072" t="s">
        <v>9</v>
      </c>
      <c r="E10072" t="s">
        <v>10</v>
      </c>
      <c r="F10072">
        <v>36345000</v>
      </c>
      <c r="G10072">
        <v>236653</v>
      </c>
      <c r="H10072" t="s">
        <v>11</v>
      </c>
      <c r="I10072">
        <f>YEAR(Table1[[#This Row],[date]])</f>
        <v>2021</v>
      </c>
      <c r="J10072">
        <f>Table1[[#This Row],[revenue]]-Table1[[#This Row],[budget_x]]</f>
        <v>-36108347</v>
      </c>
      <c r="K10072" s="7">
        <f>Table1[[#This Row],[profit /loss ]]/Table1[[#This Row],[budget_x]]</f>
        <v>-0.99348870546154899</v>
      </c>
      <c r="L10072" t="str" cm="1">
        <f t="array" ref="L10072">_xlfn.IFS(Table1[[#This Row],[score]]&gt;70,"high",Table1[[#This Row],[score]]&gt;50,"medium",Table1[[#This Row],[score]]&lt;=50,"low")</f>
        <v>medium</v>
      </c>
    </row>
    <row r="10073" spans="1:12" x14ac:dyDescent="0.3">
      <c r="A10073" t="s">
        <v>9663</v>
      </c>
      <c r="B10073" s="1">
        <v>35035</v>
      </c>
      <c r="C10073">
        <v>70</v>
      </c>
      <c r="D10073" t="s">
        <v>9</v>
      </c>
      <c r="E10073" t="s">
        <v>10</v>
      </c>
      <c r="F10073">
        <v>100140523.8</v>
      </c>
      <c r="G10073">
        <v>625891229</v>
      </c>
      <c r="H10073" t="s">
        <v>17</v>
      </c>
      <c r="I10073">
        <f>YEAR(Table1[[#This Row],[date]])</f>
        <v>1995</v>
      </c>
      <c r="J10073">
        <f>Table1[[#This Row],[revenue]]-Table1[[#This Row],[budget_x]]</f>
        <v>525750705.19999999</v>
      </c>
      <c r="K10073" s="7">
        <f>Table1[[#This Row],[profit /loss ]]/Table1[[#This Row],[budget_x]]</f>
        <v>5.2501293707033714</v>
      </c>
      <c r="L10073" t="str" cm="1">
        <f t="array" ref="L10073">_xlfn.IFS(Table1[[#This Row],[score]]&gt;70,"high",Table1[[#This Row],[score]]&gt;50,"medium",Table1[[#This Row],[score]]&lt;=50,"low")</f>
        <v>medium</v>
      </c>
    </row>
    <row r="10074" spans="1:12" x14ac:dyDescent="0.3">
      <c r="A10074" t="s">
        <v>9664</v>
      </c>
      <c r="B10074" s="1">
        <v>43701</v>
      </c>
      <c r="C10074">
        <v>70</v>
      </c>
      <c r="D10074" t="s">
        <v>9</v>
      </c>
      <c r="E10074" t="s">
        <v>10</v>
      </c>
      <c r="F10074">
        <v>15000000</v>
      </c>
      <c r="G10074">
        <v>18136756</v>
      </c>
      <c r="H10074" t="s">
        <v>11</v>
      </c>
      <c r="I10074">
        <f>YEAR(Table1[[#This Row],[date]])</f>
        <v>2019</v>
      </c>
      <c r="J10074">
        <f>Table1[[#This Row],[revenue]]-Table1[[#This Row],[budget_x]]</f>
        <v>3136756</v>
      </c>
      <c r="K10074" s="7">
        <f>Table1[[#This Row],[profit /loss ]]/Table1[[#This Row],[budget_x]]</f>
        <v>0.20911706666666666</v>
      </c>
      <c r="L10074" t="str" cm="1">
        <f t="array" ref="L10074">_xlfn.IFS(Table1[[#This Row],[score]]&gt;70,"high",Table1[[#This Row],[score]]&gt;50,"medium",Table1[[#This Row],[score]]&lt;=50,"low")</f>
        <v>medium</v>
      </c>
    </row>
    <row r="10075" spans="1:12" x14ac:dyDescent="0.3">
      <c r="A10075" t="s">
        <v>9665</v>
      </c>
      <c r="B10075" s="1">
        <v>31029</v>
      </c>
      <c r="C10075">
        <v>66</v>
      </c>
      <c r="D10075" t="s">
        <v>9</v>
      </c>
      <c r="E10075" t="s">
        <v>10</v>
      </c>
      <c r="F10075">
        <v>15000000</v>
      </c>
      <c r="G10075">
        <v>28733290</v>
      </c>
      <c r="H10075" t="s">
        <v>11</v>
      </c>
      <c r="I10075">
        <f>YEAR(Table1[[#This Row],[date]])</f>
        <v>1984</v>
      </c>
      <c r="J10075">
        <f>Table1[[#This Row],[revenue]]-Table1[[#This Row],[budget_x]]</f>
        <v>13733290</v>
      </c>
      <c r="K10075" s="7">
        <f>Table1[[#This Row],[profit /loss ]]/Table1[[#This Row],[budget_x]]</f>
        <v>0.91555266666666668</v>
      </c>
      <c r="L10075" t="str" cm="1">
        <f t="array" ref="L10075">_xlfn.IFS(Table1[[#This Row],[score]]&gt;70,"high",Table1[[#This Row],[score]]&gt;50,"medium",Table1[[#This Row],[score]]&lt;=50,"low")</f>
        <v>medium</v>
      </c>
    </row>
    <row r="10076" spans="1:12" x14ac:dyDescent="0.3">
      <c r="A10076" t="s">
        <v>9666</v>
      </c>
      <c r="B10076" s="1">
        <v>44278</v>
      </c>
      <c r="C10076">
        <v>49</v>
      </c>
      <c r="D10076" t="s">
        <v>9</v>
      </c>
      <c r="E10076" t="s">
        <v>10</v>
      </c>
      <c r="F10076">
        <v>130200000</v>
      </c>
      <c r="G10076">
        <v>657284044.60000002</v>
      </c>
      <c r="H10076" t="s">
        <v>17</v>
      </c>
      <c r="I10076">
        <f>YEAR(Table1[[#This Row],[date]])</f>
        <v>2021</v>
      </c>
      <c r="J10076">
        <f>Table1[[#This Row],[revenue]]-Table1[[#This Row],[budget_x]]</f>
        <v>527084044.60000002</v>
      </c>
      <c r="K10076" s="7">
        <f>Table1[[#This Row],[profit /loss ]]/Table1[[#This Row],[budget_x]]</f>
        <v>4.0482645514592939</v>
      </c>
      <c r="L10076" t="str" cm="1">
        <f t="array" ref="L10076">_xlfn.IFS(Table1[[#This Row],[score]]&gt;70,"high",Table1[[#This Row],[score]]&gt;50,"medium",Table1[[#This Row],[score]]&lt;=50,"low")</f>
        <v>low</v>
      </c>
    </row>
    <row r="10077" spans="1:12" x14ac:dyDescent="0.3">
      <c r="A10077" t="s">
        <v>1890</v>
      </c>
      <c r="B10077" s="1">
        <v>14608</v>
      </c>
      <c r="C10077">
        <v>73</v>
      </c>
      <c r="D10077" t="s">
        <v>9</v>
      </c>
      <c r="E10077" t="s">
        <v>10</v>
      </c>
      <c r="F10077">
        <v>100000000</v>
      </c>
      <c r="G10077">
        <v>325500000</v>
      </c>
      <c r="H10077" t="s">
        <v>17</v>
      </c>
      <c r="I10077">
        <f>YEAR(Table1[[#This Row],[date]])</f>
        <v>1939</v>
      </c>
      <c r="J10077">
        <f>Table1[[#This Row],[revenue]]-Table1[[#This Row],[budget_x]]</f>
        <v>225500000</v>
      </c>
      <c r="K10077" s="7">
        <f>Table1[[#This Row],[profit /loss ]]/Table1[[#This Row],[budget_x]]</f>
        <v>2.2549999999999999</v>
      </c>
      <c r="L10077" t="str" cm="1">
        <f t="array" ref="L10077">_xlfn.IFS(Table1[[#This Row],[score]]&gt;70,"high",Table1[[#This Row],[score]]&gt;50,"medium",Table1[[#This Row],[score]]&lt;=50,"low")</f>
        <v>high</v>
      </c>
    </row>
    <row r="10078" spans="1:12" x14ac:dyDescent="0.3">
      <c r="A10078" t="s">
        <v>9667</v>
      </c>
      <c r="B10078" s="1">
        <v>33123</v>
      </c>
      <c r="C10078">
        <v>37</v>
      </c>
      <c r="D10078" t="s">
        <v>9</v>
      </c>
      <c r="E10078" t="s">
        <v>4580</v>
      </c>
      <c r="F10078">
        <v>58670000</v>
      </c>
      <c r="G10078">
        <v>385960548.19999999</v>
      </c>
      <c r="H10078" t="s">
        <v>8766</v>
      </c>
      <c r="I10078">
        <f>YEAR(Table1[[#This Row],[date]])</f>
        <v>1990</v>
      </c>
      <c r="J10078">
        <f>Table1[[#This Row],[revenue]]-Table1[[#This Row],[budget_x]]</f>
        <v>327290548.19999999</v>
      </c>
      <c r="K10078" s="7">
        <f>Table1[[#This Row],[profit /loss ]]/Table1[[#This Row],[budget_x]]</f>
        <v>5.5784992023180502</v>
      </c>
      <c r="L10078" t="str" cm="1">
        <f t="array" ref="L10078">_xlfn.IFS(Table1[[#This Row],[score]]&gt;70,"high",Table1[[#This Row],[score]]&gt;50,"medium",Table1[[#This Row],[score]]&lt;=50,"low")</f>
        <v>low</v>
      </c>
    </row>
    <row r="10079" spans="1:12" x14ac:dyDescent="0.3">
      <c r="A10079" t="s">
        <v>9668</v>
      </c>
      <c r="B10079" s="1">
        <v>34194</v>
      </c>
      <c r="C10079">
        <v>70</v>
      </c>
      <c r="D10079" t="s">
        <v>9</v>
      </c>
      <c r="E10079" t="s">
        <v>10</v>
      </c>
      <c r="F10079">
        <v>28808000</v>
      </c>
      <c r="G10079">
        <v>16589540</v>
      </c>
      <c r="H10079" t="s">
        <v>17</v>
      </c>
      <c r="I10079">
        <f>YEAR(Table1[[#This Row],[date]])</f>
        <v>1993</v>
      </c>
      <c r="J10079">
        <f>Table1[[#This Row],[revenue]]-Table1[[#This Row],[budget_x]]</f>
        <v>-12218460</v>
      </c>
      <c r="K10079" s="7">
        <f>Table1[[#This Row],[profit /loss ]]/Table1[[#This Row],[budget_x]]</f>
        <v>-0.424134268258817</v>
      </c>
      <c r="L10079" t="str" cm="1">
        <f t="array" ref="L10079">_xlfn.IFS(Table1[[#This Row],[score]]&gt;70,"high",Table1[[#This Row],[score]]&gt;50,"medium",Table1[[#This Row],[score]]&lt;=50,"low")</f>
        <v>medium</v>
      </c>
    </row>
    <row r="10080" spans="1:12" x14ac:dyDescent="0.3">
      <c r="A10080" t="s">
        <v>9669</v>
      </c>
      <c r="B10080" s="1">
        <v>42832</v>
      </c>
      <c r="C10080">
        <v>58</v>
      </c>
      <c r="D10080" t="s">
        <v>9</v>
      </c>
      <c r="E10080" t="s">
        <v>15</v>
      </c>
      <c r="F10080">
        <v>212000000</v>
      </c>
      <c r="G10080">
        <v>621721971.20000005</v>
      </c>
      <c r="H10080" t="s">
        <v>52</v>
      </c>
      <c r="I10080">
        <f>YEAR(Table1[[#This Row],[date]])</f>
        <v>2017</v>
      </c>
      <c r="J10080">
        <f>Table1[[#This Row],[revenue]]-Table1[[#This Row],[budget_x]]</f>
        <v>409721971.20000005</v>
      </c>
      <c r="K10080" s="7">
        <f>Table1[[#This Row],[profit /loss ]]/Table1[[#This Row],[budget_x]]</f>
        <v>1.93265080754717</v>
      </c>
      <c r="L10080" t="str" cm="1">
        <f t="array" ref="L10080">_xlfn.IFS(Table1[[#This Row],[score]]&gt;70,"high",Table1[[#This Row],[score]]&gt;50,"medium",Table1[[#This Row],[score]]&lt;=50,"low")</f>
        <v>medium</v>
      </c>
    </row>
    <row r="10081" spans="1:12" x14ac:dyDescent="0.3">
      <c r="A10081" t="s">
        <v>9670</v>
      </c>
      <c r="B10081" s="1">
        <v>44491</v>
      </c>
      <c r="C10081">
        <v>44</v>
      </c>
      <c r="D10081" t="s">
        <v>9</v>
      </c>
      <c r="E10081" t="s">
        <v>15</v>
      </c>
      <c r="F10081">
        <v>111000000</v>
      </c>
      <c r="G10081">
        <v>881791868.60000002</v>
      </c>
      <c r="H10081" t="s">
        <v>52</v>
      </c>
      <c r="I10081">
        <f>YEAR(Table1[[#This Row],[date]])</f>
        <v>2021</v>
      </c>
      <c r="J10081">
        <f>Table1[[#This Row],[revenue]]-Table1[[#This Row],[budget_x]]</f>
        <v>770791868.60000002</v>
      </c>
      <c r="K10081" s="7">
        <f>Table1[[#This Row],[profit /loss ]]/Table1[[#This Row],[budget_x]]</f>
        <v>6.9440708882882882</v>
      </c>
      <c r="L10081" t="str" cm="1">
        <f t="array" ref="L10081">_xlfn.IFS(Table1[[#This Row],[score]]&gt;70,"high",Table1[[#This Row],[score]]&gt;50,"medium",Table1[[#This Row],[score]]&lt;=50,"low")</f>
        <v>low</v>
      </c>
    </row>
    <row r="10082" spans="1:12" x14ac:dyDescent="0.3">
      <c r="A10082" t="s">
        <v>9671</v>
      </c>
      <c r="B10082" s="1">
        <v>14950</v>
      </c>
      <c r="C10082">
        <v>77</v>
      </c>
      <c r="D10082" t="s">
        <v>9</v>
      </c>
      <c r="E10082" t="s">
        <v>10</v>
      </c>
      <c r="F10082">
        <v>105800000</v>
      </c>
      <c r="G10082">
        <v>667037174.79999995</v>
      </c>
      <c r="H10082" t="s">
        <v>17</v>
      </c>
      <c r="I10082">
        <f>YEAR(Table1[[#This Row],[date]])</f>
        <v>1940</v>
      </c>
      <c r="J10082">
        <f>Table1[[#This Row],[revenue]]-Table1[[#This Row],[budget_x]]</f>
        <v>561237174.79999995</v>
      </c>
      <c r="K10082" s="7">
        <f>Table1[[#This Row],[profit /loss ]]/Table1[[#This Row],[budget_x]]</f>
        <v>5.3046991947069939</v>
      </c>
      <c r="L10082" t="str" cm="1">
        <f t="array" ref="L10082">_xlfn.IFS(Table1[[#This Row],[score]]&gt;70,"high",Table1[[#This Row],[score]]&gt;50,"medium",Table1[[#This Row],[score]]&lt;=50,"low")</f>
        <v>high</v>
      </c>
    </row>
    <row r="10083" spans="1:12" x14ac:dyDescent="0.3">
      <c r="A10083" t="s">
        <v>9672</v>
      </c>
      <c r="B10083" s="1">
        <v>41620</v>
      </c>
      <c r="C10083">
        <v>66</v>
      </c>
      <c r="D10083" t="s">
        <v>9</v>
      </c>
      <c r="E10083" t="s">
        <v>10</v>
      </c>
      <c r="F10083">
        <v>4000000</v>
      </c>
      <c r="G10083">
        <v>101722633.59999999</v>
      </c>
      <c r="H10083" t="s">
        <v>17</v>
      </c>
      <c r="I10083">
        <f>YEAR(Table1[[#This Row],[date]])</f>
        <v>2013</v>
      </c>
      <c r="J10083">
        <f>Table1[[#This Row],[revenue]]-Table1[[#This Row],[budget_x]]</f>
        <v>97722633.599999994</v>
      </c>
      <c r="K10083" s="7">
        <f>Table1[[#This Row],[profit /loss ]]/Table1[[#This Row],[budget_x]]</f>
        <v>24.430658399999999</v>
      </c>
      <c r="L10083" t="str" cm="1">
        <f t="array" ref="L10083">_xlfn.IFS(Table1[[#This Row],[score]]&gt;70,"high",Table1[[#This Row],[score]]&gt;50,"medium",Table1[[#This Row],[score]]&lt;=50,"low")</f>
        <v>medium</v>
      </c>
    </row>
    <row r="10084" spans="1:12" x14ac:dyDescent="0.3">
      <c r="A10084" t="s">
        <v>9673</v>
      </c>
      <c r="B10084" s="1">
        <v>41257</v>
      </c>
      <c r="C10084">
        <v>60</v>
      </c>
      <c r="D10084" t="s">
        <v>9</v>
      </c>
      <c r="E10084" t="s">
        <v>10</v>
      </c>
      <c r="F10084">
        <v>105000000</v>
      </c>
      <c r="G10084">
        <v>457250016</v>
      </c>
      <c r="H10084" t="s">
        <v>17</v>
      </c>
      <c r="I10084">
        <f>YEAR(Table1[[#This Row],[date]])</f>
        <v>2012</v>
      </c>
      <c r="J10084">
        <f>Table1[[#This Row],[revenue]]-Table1[[#This Row],[budget_x]]</f>
        <v>352250016</v>
      </c>
      <c r="K10084" s="7">
        <f>Table1[[#This Row],[profit /loss ]]/Table1[[#This Row],[budget_x]]</f>
        <v>3.3547620571428571</v>
      </c>
      <c r="L10084" t="str" cm="1">
        <f t="array" ref="L10084">_xlfn.IFS(Table1[[#This Row],[score]]&gt;70,"high",Table1[[#This Row],[score]]&gt;50,"medium",Table1[[#This Row],[score]]&lt;=50,"low")</f>
        <v>medium</v>
      </c>
    </row>
    <row r="10085" spans="1:12" x14ac:dyDescent="0.3">
      <c r="A10085" t="s">
        <v>9674</v>
      </c>
      <c r="B10085" s="1">
        <v>23956</v>
      </c>
      <c r="C10085">
        <v>68</v>
      </c>
      <c r="D10085" t="s">
        <v>9</v>
      </c>
      <c r="E10085" t="s">
        <v>10</v>
      </c>
      <c r="F10085">
        <v>118371600</v>
      </c>
      <c r="G10085">
        <v>402479703.60000002</v>
      </c>
      <c r="H10085" t="s">
        <v>17</v>
      </c>
      <c r="I10085">
        <f>YEAR(Table1[[#This Row],[date]])</f>
        <v>1965</v>
      </c>
      <c r="J10085">
        <f>Table1[[#This Row],[revenue]]-Table1[[#This Row],[budget_x]]</f>
        <v>284108103.60000002</v>
      </c>
      <c r="K10085" s="7">
        <f>Table1[[#This Row],[profit /loss ]]/Table1[[#This Row],[budget_x]]</f>
        <v>2.4001373944425861</v>
      </c>
      <c r="L10085" t="str" cm="1">
        <f t="array" ref="L10085">_xlfn.IFS(Table1[[#This Row],[score]]&gt;70,"high",Table1[[#This Row],[score]]&gt;50,"medium",Table1[[#This Row],[score]]&lt;=50,"low")</f>
        <v>medium</v>
      </c>
    </row>
    <row r="10086" spans="1:12" x14ac:dyDescent="0.3">
      <c r="A10086" t="s">
        <v>9675</v>
      </c>
      <c r="B10086" s="1">
        <v>39362</v>
      </c>
      <c r="C10086">
        <v>66</v>
      </c>
      <c r="D10086" t="s">
        <v>9</v>
      </c>
      <c r="E10086" t="s">
        <v>15</v>
      </c>
      <c r="F10086">
        <v>118154097.59999999</v>
      </c>
      <c r="G10086">
        <v>661906631.60000002</v>
      </c>
      <c r="H10086" t="s">
        <v>52</v>
      </c>
      <c r="I10086">
        <f>YEAR(Table1[[#This Row],[date]])</f>
        <v>2007</v>
      </c>
      <c r="J10086">
        <f>Table1[[#This Row],[revenue]]-Table1[[#This Row],[budget_x]]</f>
        <v>543752534</v>
      </c>
      <c r="K10086" s="7">
        <f>Table1[[#This Row],[profit /loss ]]/Table1[[#This Row],[budget_x]]</f>
        <v>4.6020624341004659</v>
      </c>
      <c r="L10086" t="str" cm="1">
        <f t="array" ref="L10086">_xlfn.IFS(Table1[[#This Row],[score]]&gt;70,"high",Table1[[#This Row],[score]]&gt;50,"medium",Table1[[#This Row],[score]]&lt;=50,"low")</f>
        <v>medium</v>
      </c>
    </row>
    <row r="10087" spans="1:12" x14ac:dyDescent="0.3">
      <c r="A10087" t="s">
        <v>9676</v>
      </c>
      <c r="B10087" s="1">
        <v>17302</v>
      </c>
      <c r="C10087">
        <v>65</v>
      </c>
      <c r="D10087" t="s">
        <v>9</v>
      </c>
      <c r="E10087" t="s">
        <v>10</v>
      </c>
      <c r="F10087">
        <v>2125000</v>
      </c>
      <c r="G10087">
        <v>65000000</v>
      </c>
      <c r="H10087" t="s">
        <v>11</v>
      </c>
      <c r="I10087">
        <f>YEAR(Table1[[#This Row],[date]])</f>
        <v>1947</v>
      </c>
      <c r="J10087">
        <f>Table1[[#This Row],[revenue]]-Table1[[#This Row],[budget_x]]</f>
        <v>62875000</v>
      </c>
      <c r="K10087" s="7">
        <f>Table1[[#This Row],[profit /loss ]]/Table1[[#This Row],[budget_x]]</f>
        <v>29.588235294117649</v>
      </c>
      <c r="L10087" t="str" cm="1">
        <f t="array" ref="L10087">_xlfn.IFS(Table1[[#This Row],[score]]&gt;70,"high",Table1[[#This Row],[score]]&gt;50,"medium",Table1[[#This Row],[score]]&lt;=50,"low")</f>
        <v>medium</v>
      </c>
    </row>
    <row r="10088" spans="1:12" x14ac:dyDescent="0.3">
      <c r="A10088" t="s">
        <v>9677</v>
      </c>
      <c r="B10088" s="1">
        <v>43434</v>
      </c>
      <c r="C10088">
        <v>67</v>
      </c>
      <c r="D10088" t="s">
        <v>9</v>
      </c>
      <c r="E10088" t="s">
        <v>69</v>
      </c>
      <c r="F10088">
        <v>132600000</v>
      </c>
      <c r="G10088">
        <v>488640213</v>
      </c>
      <c r="H10088" t="s">
        <v>143</v>
      </c>
      <c r="I10088">
        <f>YEAR(Table1[[#This Row],[date]])</f>
        <v>2018</v>
      </c>
      <c r="J10088">
        <f>Table1[[#This Row],[revenue]]-Table1[[#This Row],[budget_x]]</f>
        <v>356040213</v>
      </c>
      <c r="K10088" s="7">
        <f>Table1[[#This Row],[profit /loss ]]/Table1[[#This Row],[budget_x]]</f>
        <v>2.6850694796380092</v>
      </c>
      <c r="L10088" t="str" cm="1">
        <f t="array" ref="L10088">_xlfn.IFS(Table1[[#This Row],[score]]&gt;70,"high",Table1[[#This Row],[score]]&gt;50,"medium",Table1[[#This Row],[score]]&lt;=50,"low")</f>
        <v>medium</v>
      </c>
    </row>
    <row r="10089" spans="1:12" x14ac:dyDescent="0.3">
      <c r="A10089" t="s">
        <v>9678</v>
      </c>
      <c r="B10089" s="1">
        <v>45022</v>
      </c>
      <c r="C10089">
        <v>0</v>
      </c>
      <c r="D10089" t="s">
        <v>9</v>
      </c>
      <c r="E10089" t="s">
        <v>10</v>
      </c>
      <c r="F10089">
        <v>1</v>
      </c>
      <c r="G10089">
        <v>1</v>
      </c>
      <c r="H10089" t="s">
        <v>11</v>
      </c>
      <c r="I10089">
        <f>YEAR(Table1[[#This Row],[date]])</f>
        <v>2023</v>
      </c>
      <c r="J10089">
        <f>Table1[[#This Row],[revenue]]-Table1[[#This Row],[budget_x]]</f>
        <v>0</v>
      </c>
      <c r="K10089" s="7">
        <f>Table1[[#This Row],[profit /loss ]]/Table1[[#This Row],[budget_x]]</f>
        <v>0</v>
      </c>
      <c r="L10089" t="str" cm="1">
        <f t="array" ref="L10089">_xlfn.IFS(Table1[[#This Row],[score]]&gt;70,"high",Table1[[#This Row],[score]]&gt;50,"medium",Table1[[#This Row],[score]]&lt;=50,"low")</f>
        <v>low</v>
      </c>
    </row>
    <row r="10090" spans="1:12" x14ac:dyDescent="0.3">
      <c r="A10090" t="s">
        <v>9679</v>
      </c>
      <c r="B10090" s="1">
        <v>43602</v>
      </c>
      <c r="C10090">
        <v>56</v>
      </c>
      <c r="D10090" t="s">
        <v>9</v>
      </c>
      <c r="E10090" t="s">
        <v>10</v>
      </c>
      <c r="F10090">
        <v>500000</v>
      </c>
      <c r="G10090">
        <v>2301961.6</v>
      </c>
      <c r="H10090" t="s">
        <v>17</v>
      </c>
      <c r="I10090">
        <f>YEAR(Table1[[#This Row],[date]])</f>
        <v>2019</v>
      </c>
      <c r="J10090">
        <f>Table1[[#This Row],[revenue]]-Table1[[#This Row],[budget_x]]</f>
        <v>1801961.6</v>
      </c>
      <c r="K10090" s="7">
        <f>Table1[[#This Row],[profit /loss ]]/Table1[[#This Row],[budget_x]]</f>
        <v>3.6039232000000001</v>
      </c>
      <c r="L10090" t="str" cm="1">
        <f t="array" ref="L10090">_xlfn.IFS(Table1[[#This Row],[score]]&gt;70,"high",Table1[[#This Row],[score]]&gt;50,"medium",Table1[[#This Row],[score]]&lt;=50,"low")</f>
        <v>medium</v>
      </c>
    </row>
    <row r="10091" spans="1:12" x14ac:dyDescent="0.3">
      <c r="A10091" t="s">
        <v>9680</v>
      </c>
      <c r="B10091" s="1">
        <v>23159</v>
      </c>
      <c r="C10091">
        <v>73</v>
      </c>
      <c r="D10091" t="s">
        <v>9</v>
      </c>
      <c r="E10091" t="s">
        <v>10</v>
      </c>
      <c r="F10091">
        <v>2500000</v>
      </c>
      <c r="G10091">
        <v>10000000</v>
      </c>
      <c r="H10091" t="s">
        <v>17</v>
      </c>
      <c r="I10091">
        <f>YEAR(Table1[[#This Row],[date]])</f>
        <v>1963</v>
      </c>
      <c r="J10091">
        <f>Table1[[#This Row],[revenue]]-Table1[[#This Row],[budget_x]]</f>
        <v>7500000</v>
      </c>
      <c r="K10091" s="7">
        <f>Table1[[#This Row],[profit /loss ]]/Table1[[#This Row],[budget_x]]</f>
        <v>3</v>
      </c>
      <c r="L10091" t="str" cm="1">
        <f t="array" ref="L10091">_xlfn.IFS(Table1[[#This Row],[score]]&gt;70,"high",Table1[[#This Row],[score]]&gt;50,"medium",Table1[[#This Row],[score]]&lt;=50,"low")</f>
        <v>high</v>
      </c>
    </row>
    <row r="10092" spans="1:12" x14ac:dyDescent="0.3">
      <c r="A10092" t="s">
        <v>9681</v>
      </c>
      <c r="B10092" s="1">
        <v>34592</v>
      </c>
      <c r="C10092">
        <v>69</v>
      </c>
      <c r="D10092" t="s">
        <v>9</v>
      </c>
      <c r="E10092" t="s">
        <v>10</v>
      </c>
      <c r="F10092">
        <v>62500000</v>
      </c>
      <c r="G10092">
        <v>520816421.60000002</v>
      </c>
      <c r="H10092" t="s">
        <v>11</v>
      </c>
      <c r="I10092">
        <f>YEAR(Table1[[#This Row],[date]])</f>
        <v>1994</v>
      </c>
      <c r="J10092">
        <f>Table1[[#This Row],[revenue]]-Table1[[#This Row],[budget_x]]</f>
        <v>458316421.60000002</v>
      </c>
      <c r="K10092" s="7">
        <f>Table1[[#This Row],[profit /loss ]]/Table1[[#This Row],[budget_x]]</f>
        <v>7.3330627456000004</v>
      </c>
      <c r="L10092" t="str" cm="1">
        <f t="array" ref="L10092">_xlfn.IFS(Table1[[#This Row],[score]]&gt;70,"high",Table1[[#This Row],[score]]&gt;50,"medium",Table1[[#This Row],[score]]&lt;=50,"low")</f>
        <v>medium</v>
      </c>
    </row>
    <row r="10093" spans="1:12" x14ac:dyDescent="0.3">
      <c r="A10093" t="s">
        <v>9682</v>
      </c>
      <c r="B10093" s="1">
        <v>41893</v>
      </c>
      <c r="C10093">
        <v>53</v>
      </c>
      <c r="D10093" t="s">
        <v>9</v>
      </c>
      <c r="E10093" t="s">
        <v>74</v>
      </c>
      <c r="F10093">
        <v>81050080</v>
      </c>
      <c r="G10093">
        <v>500686647</v>
      </c>
      <c r="H10093" t="s">
        <v>75</v>
      </c>
      <c r="I10093">
        <f>YEAR(Table1[[#This Row],[date]])</f>
        <v>2014</v>
      </c>
      <c r="J10093">
        <f>Table1[[#This Row],[revenue]]-Table1[[#This Row],[budget_x]]</f>
        <v>419636567</v>
      </c>
      <c r="K10093" s="7">
        <f>Table1[[#This Row],[profit /loss ]]/Table1[[#This Row],[budget_x]]</f>
        <v>5.1774972584851247</v>
      </c>
      <c r="L10093" t="str" cm="1">
        <f t="array" ref="L10093">_xlfn.IFS(Table1[[#This Row],[score]]&gt;70,"high",Table1[[#This Row],[score]]&gt;50,"medium",Table1[[#This Row],[score]]&lt;=50,"low")</f>
        <v>medium</v>
      </c>
    </row>
    <row r="10094" spans="1:12" x14ac:dyDescent="0.3">
      <c r="A10094" t="s">
        <v>9683</v>
      </c>
      <c r="B10094" s="1">
        <v>40234</v>
      </c>
      <c r="C10094">
        <v>73</v>
      </c>
      <c r="D10094" t="s">
        <v>9</v>
      </c>
      <c r="E10094" t="s">
        <v>10</v>
      </c>
      <c r="F10094">
        <v>7000000</v>
      </c>
      <c r="G10094">
        <v>28142379</v>
      </c>
      <c r="H10094" t="s">
        <v>11</v>
      </c>
      <c r="I10094">
        <f>YEAR(Table1[[#This Row],[date]])</f>
        <v>2010</v>
      </c>
      <c r="J10094">
        <f>Table1[[#This Row],[revenue]]-Table1[[#This Row],[budget_x]]</f>
        <v>21142379</v>
      </c>
      <c r="K10094" s="7">
        <f>Table1[[#This Row],[profit /loss ]]/Table1[[#This Row],[budget_x]]</f>
        <v>3.020339857142857</v>
      </c>
      <c r="L10094" t="str" cm="1">
        <f t="array" ref="L10094">_xlfn.IFS(Table1[[#This Row],[score]]&gt;70,"high",Table1[[#This Row],[score]]&gt;50,"medium",Table1[[#This Row],[score]]&lt;=50,"low")</f>
        <v>high</v>
      </c>
    </row>
    <row r="10095" spans="1:12" x14ac:dyDescent="0.3">
      <c r="A10095" t="s">
        <v>9684</v>
      </c>
      <c r="B10095" s="1">
        <v>26717</v>
      </c>
      <c r="C10095">
        <v>70</v>
      </c>
      <c r="D10095" t="s">
        <v>9</v>
      </c>
      <c r="E10095" t="s">
        <v>249</v>
      </c>
      <c r="F10095">
        <v>62200000</v>
      </c>
      <c r="G10095">
        <v>606036971</v>
      </c>
      <c r="H10095" t="s">
        <v>666</v>
      </c>
      <c r="I10095">
        <f>YEAR(Table1[[#This Row],[date]])</f>
        <v>1973</v>
      </c>
      <c r="J10095">
        <f>Table1[[#This Row],[revenue]]-Table1[[#This Row],[budget_x]]</f>
        <v>543836971</v>
      </c>
      <c r="K10095" s="7">
        <f>Table1[[#This Row],[profit /loss ]]/Table1[[#This Row],[budget_x]]</f>
        <v>8.7433596623794205</v>
      </c>
      <c r="L10095" t="str" cm="1">
        <f t="array" ref="L10095">_xlfn.IFS(Table1[[#This Row],[score]]&gt;70,"high",Table1[[#This Row],[score]]&gt;50,"medium",Table1[[#This Row],[score]]&lt;=50,"low")</f>
        <v>medium</v>
      </c>
    </row>
    <row r="10096" spans="1:12" x14ac:dyDescent="0.3">
      <c r="A10096" t="s">
        <v>9685</v>
      </c>
      <c r="B10096" s="1">
        <v>39203</v>
      </c>
      <c r="C10096">
        <v>56</v>
      </c>
      <c r="D10096" t="s">
        <v>9</v>
      </c>
      <c r="E10096" t="s">
        <v>10</v>
      </c>
      <c r="F10096">
        <v>55000000</v>
      </c>
      <c r="G10096">
        <v>6521829</v>
      </c>
      <c r="H10096" t="s">
        <v>17</v>
      </c>
      <c r="I10096">
        <f>YEAR(Table1[[#This Row],[date]])</f>
        <v>2007</v>
      </c>
      <c r="J10096">
        <f>Table1[[#This Row],[revenue]]-Table1[[#This Row],[budget_x]]</f>
        <v>-48478171</v>
      </c>
      <c r="K10096" s="7">
        <f>Table1[[#This Row],[profit /loss ]]/Table1[[#This Row],[budget_x]]</f>
        <v>-0.88142129090909094</v>
      </c>
      <c r="L10096" t="str" cm="1">
        <f t="array" ref="L10096">_xlfn.IFS(Table1[[#This Row],[score]]&gt;70,"high",Table1[[#This Row],[score]]&gt;50,"medium",Table1[[#This Row],[score]]&lt;=50,"low")</f>
        <v>medium</v>
      </c>
    </row>
    <row r="10097" spans="1:12" x14ac:dyDescent="0.3">
      <c r="A10097" t="s">
        <v>9686</v>
      </c>
      <c r="B10097" s="1">
        <v>30640</v>
      </c>
      <c r="C10097">
        <v>71</v>
      </c>
      <c r="D10097" t="s">
        <v>9</v>
      </c>
      <c r="E10097" t="s">
        <v>10</v>
      </c>
      <c r="F10097">
        <v>8000000</v>
      </c>
      <c r="G10097">
        <v>108423749</v>
      </c>
      <c r="H10097" t="s">
        <v>17</v>
      </c>
      <c r="I10097">
        <f>YEAR(Table1[[#This Row],[date]])</f>
        <v>1983</v>
      </c>
      <c r="J10097">
        <f>Table1[[#This Row],[revenue]]-Table1[[#This Row],[budget_x]]</f>
        <v>100423749</v>
      </c>
      <c r="K10097" s="7">
        <f>Table1[[#This Row],[profit /loss ]]/Table1[[#This Row],[budget_x]]</f>
        <v>12.552968625</v>
      </c>
      <c r="L10097" t="str" cm="1">
        <f t="array" ref="L10097">_xlfn.IFS(Table1[[#This Row],[score]]&gt;70,"high",Table1[[#This Row],[score]]&gt;50,"medium",Table1[[#This Row],[score]]&lt;=50,"low")</f>
        <v>high</v>
      </c>
    </row>
    <row r="10098" spans="1:12" x14ac:dyDescent="0.3">
      <c r="A10098" t="s">
        <v>9687</v>
      </c>
      <c r="B10098" s="1">
        <v>44592</v>
      </c>
      <c r="C10098">
        <v>56</v>
      </c>
      <c r="D10098" t="s">
        <v>9</v>
      </c>
      <c r="E10098" t="s">
        <v>95</v>
      </c>
      <c r="F10098">
        <v>60800000</v>
      </c>
      <c r="G10098">
        <v>452004296.39999998</v>
      </c>
      <c r="H10098" t="s">
        <v>96</v>
      </c>
      <c r="I10098">
        <f>YEAR(Table1[[#This Row],[date]])</f>
        <v>2022</v>
      </c>
      <c r="J10098">
        <f>Table1[[#This Row],[revenue]]-Table1[[#This Row],[budget_x]]</f>
        <v>391204296.39999998</v>
      </c>
      <c r="K10098" s="7">
        <f>Table1[[#This Row],[profit /loss ]]/Table1[[#This Row],[budget_x]]</f>
        <v>6.4342811907894735</v>
      </c>
      <c r="L10098" t="str" cm="1">
        <f t="array" ref="L10098">_xlfn.IFS(Table1[[#This Row],[score]]&gt;70,"high",Table1[[#This Row],[score]]&gt;50,"medium",Table1[[#This Row],[score]]&lt;=50,"low")</f>
        <v>medium</v>
      </c>
    </row>
    <row r="10099" spans="1:12" x14ac:dyDescent="0.3">
      <c r="A10099" t="s">
        <v>9688</v>
      </c>
      <c r="B10099" s="1">
        <v>23725</v>
      </c>
      <c r="C10099">
        <v>75</v>
      </c>
      <c r="D10099" t="s">
        <v>9</v>
      </c>
      <c r="E10099" t="s">
        <v>3234</v>
      </c>
      <c r="F10099">
        <v>783000</v>
      </c>
      <c r="G10099">
        <v>9000000</v>
      </c>
      <c r="H10099" t="s">
        <v>3235</v>
      </c>
      <c r="I10099">
        <f>YEAR(Table1[[#This Row],[date]])</f>
        <v>1964</v>
      </c>
      <c r="J10099">
        <f>Table1[[#This Row],[revenue]]-Table1[[#This Row],[budget_x]]</f>
        <v>8217000</v>
      </c>
      <c r="K10099" s="7">
        <f>Table1[[#This Row],[profit /loss ]]/Table1[[#This Row],[budget_x]]</f>
        <v>10.494252873563218</v>
      </c>
      <c r="L10099" t="str" cm="1">
        <f t="array" ref="L10099">_xlfn.IFS(Table1[[#This Row],[score]]&gt;70,"high",Table1[[#This Row],[score]]&gt;50,"medium",Table1[[#This Row],[score]]&lt;=50,"low")</f>
        <v>high</v>
      </c>
    </row>
    <row r="10100" spans="1:12" x14ac:dyDescent="0.3">
      <c r="A10100" t="s">
        <v>9689</v>
      </c>
      <c r="B10100" s="1">
        <v>42895</v>
      </c>
      <c r="C10100">
        <v>65</v>
      </c>
      <c r="D10100" t="s">
        <v>9</v>
      </c>
      <c r="E10100" t="s">
        <v>15</v>
      </c>
      <c r="F10100">
        <v>5000000</v>
      </c>
      <c r="G10100">
        <v>249204</v>
      </c>
      <c r="H10100" t="s">
        <v>52</v>
      </c>
      <c r="I10100">
        <f>YEAR(Table1[[#This Row],[date]])</f>
        <v>2017</v>
      </c>
      <c r="J10100">
        <f>Table1[[#This Row],[revenue]]-Table1[[#This Row],[budget_x]]</f>
        <v>-4750796</v>
      </c>
      <c r="K10100" s="7">
        <f>Table1[[#This Row],[profit /loss ]]/Table1[[#This Row],[budget_x]]</f>
        <v>-0.95015919999999998</v>
      </c>
      <c r="L10100" t="str" cm="1">
        <f t="array" ref="L10100">_xlfn.IFS(Table1[[#This Row],[score]]&gt;70,"high",Table1[[#This Row],[score]]&gt;50,"medium",Table1[[#This Row],[score]]&lt;=50,"low")</f>
        <v>medium</v>
      </c>
    </row>
    <row r="10101" spans="1:12" x14ac:dyDescent="0.3">
      <c r="A10101" t="s">
        <v>9690</v>
      </c>
      <c r="B10101" s="1">
        <v>38687</v>
      </c>
      <c r="C10101">
        <v>60</v>
      </c>
      <c r="D10101" t="s">
        <v>9</v>
      </c>
      <c r="E10101" t="s">
        <v>10</v>
      </c>
      <c r="F10101">
        <v>50000000</v>
      </c>
      <c r="G10101">
        <v>23574057</v>
      </c>
      <c r="H10101" t="s">
        <v>11</v>
      </c>
      <c r="I10101">
        <f>YEAR(Table1[[#This Row],[date]])</f>
        <v>2005</v>
      </c>
      <c r="J10101">
        <f>Table1[[#This Row],[revenue]]-Table1[[#This Row],[budget_x]]</f>
        <v>-26425943</v>
      </c>
      <c r="K10101" s="7">
        <f>Table1[[#This Row],[profit /loss ]]/Table1[[#This Row],[budget_x]]</f>
        <v>-0.52851886000000003</v>
      </c>
      <c r="L10101" t="str" cm="1">
        <f t="array" ref="L10101">_xlfn.IFS(Table1[[#This Row],[score]]&gt;70,"high",Table1[[#This Row],[score]]&gt;50,"medium",Table1[[#This Row],[score]]&lt;=50,"low")</f>
        <v>medium</v>
      </c>
    </row>
    <row r="10102" spans="1:12" x14ac:dyDescent="0.3">
      <c r="A10102" t="s">
        <v>9691</v>
      </c>
      <c r="B10102" s="1">
        <v>43382</v>
      </c>
      <c r="C10102">
        <v>42</v>
      </c>
      <c r="D10102" t="s">
        <v>9</v>
      </c>
      <c r="E10102" t="s">
        <v>10</v>
      </c>
      <c r="F10102">
        <v>144000000</v>
      </c>
      <c r="G10102">
        <v>566095976.79999995</v>
      </c>
      <c r="H10102" t="s">
        <v>17</v>
      </c>
      <c r="I10102">
        <f>YEAR(Table1[[#This Row],[date]])</f>
        <v>2018</v>
      </c>
      <c r="J10102">
        <f>Table1[[#This Row],[revenue]]-Table1[[#This Row],[budget_x]]</f>
        <v>422095976.79999995</v>
      </c>
      <c r="K10102" s="7">
        <f>Table1[[#This Row],[profit /loss ]]/Table1[[#This Row],[budget_x]]</f>
        <v>2.9312220611111108</v>
      </c>
      <c r="L10102" t="str" cm="1">
        <f t="array" ref="L10102">_xlfn.IFS(Table1[[#This Row],[score]]&gt;70,"high",Table1[[#This Row],[score]]&gt;50,"medium",Table1[[#This Row],[score]]&lt;=50,"low")</f>
        <v>low</v>
      </c>
    </row>
    <row r="10103" spans="1:12" x14ac:dyDescent="0.3">
      <c r="A10103" t="s">
        <v>9692</v>
      </c>
      <c r="B10103" s="1">
        <v>39031</v>
      </c>
      <c r="C10103">
        <v>64</v>
      </c>
      <c r="D10103" t="s">
        <v>9</v>
      </c>
      <c r="E10103" t="s">
        <v>10</v>
      </c>
      <c r="F10103">
        <v>2000000</v>
      </c>
      <c r="G10103">
        <v>6225304</v>
      </c>
      <c r="H10103" t="s">
        <v>17</v>
      </c>
      <c r="I10103">
        <f>YEAR(Table1[[#This Row],[date]])</f>
        <v>2006</v>
      </c>
      <c r="J10103">
        <f>Table1[[#This Row],[revenue]]-Table1[[#This Row],[budget_x]]</f>
        <v>4225304</v>
      </c>
      <c r="K10103" s="7">
        <f>Table1[[#This Row],[profit /loss ]]/Table1[[#This Row],[budget_x]]</f>
        <v>2.1126520000000002</v>
      </c>
      <c r="L10103" t="str" cm="1">
        <f t="array" ref="L10103">_xlfn.IFS(Table1[[#This Row],[score]]&gt;70,"high",Table1[[#This Row],[score]]&gt;50,"medium",Table1[[#This Row],[score]]&lt;=50,"low")</f>
        <v>medium</v>
      </c>
    </row>
    <row r="10104" spans="1:12" x14ac:dyDescent="0.3">
      <c r="A10104" t="s">
        <v>9693</v>
      </c>
      <c r="B10104" s="1">
        <v>30042</v>
      </c>
      <c r="C10104">
        <v>54</v>
      </c>
      <c r="D10104" t="s">
        <v>9</v>
      </c>
      <c r="E10104" t="s">
        <v>10</v>
      </c>
      <c r="F10104">
        <v>4000000</v>
      </c>
      <c r="G10104">
        <v>39103425</v>
      </c>
      <c r="H10104" t="s">
        <v>17</v>
      </c>
      <c r="I10104">
        <f>YEAR(Table1[[#This Row],[date]])</f>
        <v>1982</v>
      </c>
      <c r="J10104">
        <f>Table1[[#This Row],[revenue]]-Table1[[#This Row],[budget_x]]</f>
        <v>35103425</v>
      </c>
      <c r="K10104" s="7">
        <f>Table1[[#This Row],[profit /loss ]]/Table1[[#This Row],[budget_x]]</f>
        <v>8.7758562500000004</v>
      </c>
      <c r="L10104" t="str" cm="1">
        <f t="array" ref="L10104">_xlfn.IFS(Table1[[#This Row],[score]]&gt;70,"high",Table1[[#This Row],[score]]&gt;50,"medium",Table1[[#This Row],[score]]&lt;=50,"low")</f>
        <v>medium</v>
      </c>
    </row>
    <row r="10105" spans="1:12" x14ac:dyDescent="0.3">
      <c r="A10105" t="s">
        <v>9694</v>
      </c>
      <c r="B10105" s="1">
        <v>35902</v>
      </c>
      <c r="C10105">
        <v>61</v>
      </c>
      <c r="D10105" t="s">
        <v>9</v>
      </c>
      <c r="E10105" t="s">
        <v>10</v>
      </c>
      <c r="F10105">
        <v>9146840.5999999996</v>
      </c>
      <c r="G10105">
        <v>1179002</v>
      </c>
      <c r="H10105" t="s">
        <v>17</v>
      </c>
      <c r="I10105">
        <f>YEAR(Table1[[#This Row],[date]])</f>
        <v>1998</v>
      </c>
      <c r="J10105">
        <f>Table1[[#This Row],[revenue]]-Table1[[#This Row],[budget_x]]</f>
        <v>-7967838.5999999996</v>
      </c>
      <c r="K10105" s="7">
        <f>Table1[[#This Row],[profit /loss ]]/Table1[[#This Row],[budget_x]]</f>
        <v>-0.87110281554485602</v>
      </c>
      <c r="L10105" t="str" cm="1">
        <f t="array" ref="L10105">_xlfn.IFS(Table1[[#This Row],[score]]&gt;70,"high",Table1[[#This Row],[score]]&gt;50,"medium",Table1[[#This Row],[score]]&lt;=50,"low")</f>
        <v>medium</v>
      </c>
    </row>
    <row r="10106" spans="1:12" x14ac:dyDescent="0.3">
      <c r="A10106" t="s">
        <v>9695</v>
      </c>
      <c r="B10106" s="1">
        <v>26156</v>
      </c>
      <c r="C10106">
        <v>42</v>
      </c>
      <c r="D10106" t="s">
        <v>9</v>
      </c>
      <c r="E10106" t="s">
        <v>171</v>
      </c>
      <c r="F10106">
        <v>61100000</v>
      </c>
      <c r="G10106">
        <v>431483072</v>
      </c>
      <c r="H10106" t="s">
        <v>184</v>
      </c>
      <c r="I10106">
        <f>YEAR(Table1[[#This Row],[date]])</f>
        <v>1971</v>
      </c>
      <c r="J10106">
        <f>Table1[[#This Row],[revenue]]-Table1[[#This Row],[budget_x]]</f>
        <v>370383072</v>
      </c>
      <c r="K10106" s="7">
        <f>Table1[[#This Row],[profit /loss ]]/Table1[[#This Row],[budget_x]]</f>
        <v>6.0619160720130933</v>
      </c>
      <c r="L10106" t="str" cm="1">
        <f t="array" ref="L10106">_xlfn.IFS(Table1[[#This Row],[score]]&gt;70,"high",Table1[[#This Row],[score]]&gt;50,"medium",Table1[[#This Row],[score]]&lt;=50,"low")</f>
        <v>low</v>
      </c>
    </row>
    <row r="10107" spans="1:12" x14ac:dyDescent="0.3">
      <c r="A10107" t="s">
        <v>9696</v>
      </c>
      <c r="B10107" s="1">
        <v>44619</v>
      </c>
      <c r="C10107">
        <v>70</v>
      </c>
      <c r="D10107" t="s">
        <v>9</v>
      </c>
      <c r="E10107" t="s">
        <v>10</v>
      </c>
      <c r="F10107">
        <v>100140523.8</v>
      </c>
      <c r="G10107">
        <v>625891229</v>
      </c>
      <c r="H10107" t="s">
        <v>30</v>
      </c>
      <c r="I10107">
        <f>YEAR(Table1[[#This Row],[date]])</f>
        <v>2022</v>
      </c>
      <c r="J10107">
        <f>Table1[[#This Row],[revenue]]-Table1[[#This Row],[budget_x]]</f>
        <v>525750705.19999999</v>
      </c>
      <c r="K10107" s="7">
        <f>Table1[[#This Row],[profit /loss ]]/Table1[[#This Row],[budget_x]]</f>
        <v>5.2501293707033714</v>
      </c>
      <c r="L10107" t="str" cm="1">
        <f t="array" ref="L10107">_xlfn.IFS(Table1[[#This Row],[score]]&gt;70,"high",Table1[[#This Row],[score]]&gt;50,"medium",Table1[[#This Row],[score]]&lt;=50,"low")</f>
        <v>medium</v>
      </c>
    </row>
    <row r="10108" spans="1:12" x14ac:dyDescent="0.3">
      <c r="A10108" t="s">
        <v>9697</v>
      </c>
      <c r="B10108" s="1">
        <v>39268</v>
      </c>
      <c r="C10108">
        <v>75</v>
      </c>
      <c r="D10108" t="s">
        <v>9</v>
      </c>
      <c r="E10108" t="s">
        <v>249</v>
      </c>
      <c r="F10108">
        <v>21000000</v>
      </c>
      <c r="G10108">
        <v>26768563</v>
      </c>
      <c r="H10108" t="s">
        <v>11</v>
      </c>
      <c r="I10108">
        <f>YEAR(Table1[[#This Row],[date]])</f>
        <v>2007</v>
      </c>
      <c r="J10108">
        <f>Table1[[#This Row],[revenue]]-Table1[[#This Row],[budget_x]]</f>
        <v>5768563</v>
      </c>
      <c r="K10108" s="7">
        <f>Table1[[#This Row],[profit /loss ]]/Table1[[#This Row],[budget_x]]</f>
        <v>0.27469347619047618</v>
      </c>
      <c r="L10108" t="str" cm="1">
        <f t="array" ref="L10108">_xlfn.IFS(Table1[[#This Row],[score]]&gt;70,"high",Table1[[#This Row],[score]]&gt;50,"medium",Table1[[#This Row],[score]]&lt;=50,"low")</f>
        <v>high</v>
      </c>
    </row>
    <row r="10109" spans="1:12" x14ac:dyDescent="0.3">
      <c r="A10109" t="s">
        <v>9698</v>
      </c>
      <c r="B10109" s="1">
        <v>41194</v>
      </c>
      <c r="C10109">
        <v>51</v>
      </c>
      <c r="D10109" t="s">
        <v>9</v>
      </c>
      <c r="E10109" t="s">
        <v>10</v>
      </c>
      <c r="F10109">
        <v>11000000</v>
      </c>
      <c r="G10109">
        <v>3238620.8</v>
      </c>
      <c r="H10109" t="s">
        <v>11</v>
      </c>
      <c r="I10109">
        <f>YEAR(Table1[[#This Row],[date]])</f>
        <v>2012</v>
      </c>
      <c r="J10109">
        <f>Table1[[#This Row],[revenue]]-Table1[[#This Row],[budget_x]]</f>
        <v>-7761379.2000000002</v>
      </c>
      <c r="K10109" s="7">
        <f>Table1[[#This Row],[profit /loss ]]/Table1[[#This Row],[budget_x]]</f>
        <v>-0.70557992727272734</v>
      </c>
      <c r="L10109" t="str" cm="1">
        <f t="array" ref="L10109">_xlfn.IFS(Table1[[#This Row],[score]]&gt;70,"high",Table1[[#This Row],[score]]&gt;50,"medium",Table1[[#This Row],[score]]&lt;=50,"low")</f>
        <v>medium</v>
      </c>
    </row>
    <row r="10110" spans="1:12" x14ac:dyDescent="0.3">
      <c r="A10110" t="s">
        <v>9699</v>
      </c>
      <c r="B10110" s="1">
        <v>36440</v>
      </c>
      <c r="C10110">
        <v>68</v>
      </c>
      <c r="D10110" t="s">
        <v>9</v>
      </c>
      <c r="E10110" t="s">
        <v>10</v>
      </c>
      <c r="F10110">
        <v>8500000</v>
      </c>
      <c r="G10110">
        <v>17202854</v>
      </c>
      <c r="H10110" t="s">
        <v>11</v>
      </c>
      <c r="I10110">
        <f>YEAR(Table1[[#This Row],[date]])</f>
        <v>1999</v>
      </c>
      <c r="J10110">
        <f>Table1[[#This Row],[revenue]]-Table1[[#This Row],[budget_x]]</f>
        <v>8702854</v>
      </c>
      <c r="K10110" s="7">
        <f>Table1[[#This Row],[profit /loss ]]/Table1[[#This Row],[budget_x]]</f>
        <v>1.0238651764705882</v>
      </c>
      <c r="L10110" t="str" cm="1">
        <f t="array" ref="L10110">_xlfn.IFS(Table1[[#This Row],[score]]&gt;70,"high",Table1[[#This Row],[score]]&gt;50,"medium",Table1[[#This Row],[score]]&lt;=50,"low")</f>
        <v>medium</v>
      </c>
    </row>
    <row r="10111" spans="1:12" x14ac:dyDescent="0.3">
      <c r="A10111" t="s">
        <v>9700</v>
      </c>
      <c r="B10111" s="1">
        <v>41221</v>
      </c>
      <c r="C10111">
        <v>58</v>
      </c>
      <c r="D10111" t="s">
        <v>9</v>
      </c>
      <c r="E10111" t="s">
        <v>10</v>
      </c>
      <c r="F10111">
        <v>6900000</v>
      </c>
      <c r="G10111">
        <v>44103982</v>
      </c>
      <c r="H10111" t="s">
        <v>11</v>
      </c>
      <c r="I10111">
        <f>YEAR(Table1[[#This Row],[date]])</f>
        <v>2012</v>
      </c>
      <c r="J10111">
        <f>Table1[[#This Row],[revenue]]-Table1[[#This Row],[budget_x]]</f>
        <v>37203982</v>
      </c>
      <c r="K10111" s="7">
        <f>Table1[[#This Row],[profit /loss ]]/Table1[[#This Row],[budget_x]]</f>
        <v>5.3918814492753624</v>
      </c>
      <c r="L10111" t="str" cm="1">
        <f t="array" ref="L10111">_xlfn.IFS(Table1[[#This Row],[score]]&gt;70,"high",Table1[[#This Row],[score]]&gt;50,"medium",Table1[[#This Row],[score]]&lt;=50,"low")</f>
        <v>medium</v>
      </c>
    </row>
    <row r="10112" spans="1:12" x14ac:dyDescent="0.3">
      <c r="A10112" t="s">
        <v>9701</v>
      </c>
      <c r="B10112" s="1">
        <v>36384</v>
      </c>
      <c r="C10112">
        <v>70</v>
      </c>
      <c r="D10112" t="s">
        <v>9</v>
      </c>
      <c r="E10112" t="s">
        <v>10</v>
      </c>
      <c r="F10112">
        <v>21500000</v>
      </c>
      <c r="G10112">
        <v>24419219</v>
      </c>
      <c r="H10112" t="s">
        <v>11</v>
      </c>
      <c r="I10112">
        <f>YEAR(Table1[[#This Row],[date]])</f>
        <v>1999</v>
      </c>
      <c r="J10112">
        <f>Table1[[#This Row],[revenue]]-Table1[[#This Row],[budget_x]]</f>
        <v>2919219</v>
      </c>
      <c r="K10112" s="7">
        <f>Table1[[#This Row],[profit /loss ]]/Table1[[#This Row],[budget_x]]</f>
        <v>0.13577762790697676</v>
      </c>
      <c r="L10112" t="str" cm="1">
        <f t="array" ref="L10112">_xlfn.IFS(Table1[[#This Row],[score]]&gt;70,"high",Table1[[#This Row],[score]]&gt;50,"medium",Table1[[#This Row],[score]]&lt;=50,"low")</f>
        <v>medium</v>
      </c>
    </row>
    <row r="10113" spans="1:12" x14ac:dyDescent="0.3">
      <c r="A10113" t="s">
        <v>9702</v>
      </c>
      <c r="B10113" s="1">
        <v>38834</v>
      </c>
      <c r="C10113">
        <v>65</v>
      </c>
      <c r="D10113" t="s">
        <v>9</v>
      </c>
      <c r="E10113" t="s">
        <v>10</v>
      </c>
      <c r="F10113">
        <v>30000000</v>
      </c>
      <c r="G10113">
        <v>26184400</v>
      </c>
      <c r="H10113" t="s">
        <v>11</v>
      </c>
      <c r="I10113">
        <f>YEAR(Table1[[#This Row],[date]])</f>
        <v>2006</v>
      </c>
      <c r="J10113">
        <f>Table1[[#This Row],[revenue]]-Table1[[#This Row],[budget_x]]</f>
        <v>-3815600</v>
      </c>
      <c r="K10113" s="7">
        <f>Table1[[#This Row],[profit /loss ]]/Table1[[#This Row],[budget_x]]</f>
        <v>-0.12718666666666667</v>
      </c>
      <c r="L10113" t="str" cm="1">
        <f t="array" ref="L10113">_xlfn.IFS(Table1[[#This Row],[score]]&gt;70,"high",Table1[[#This Row],[score]]&gt;50,"medium",Table1[[#This Row],[score]]&lt;=50,"low")</f>
        <v>medium</v>
      </c>
    </row>
    <row r="10114" spans="1:12" x14ac:dyDescent="0.3">
      <c r="A10114" t="s">
        <v>9703</v>
      </c>
      <c r="B10114" s="1">
        <v>26311</v>
      </c>
      <c r="C10114">
        <v>72</v>
      </c>
      <c r="D10114" t="s">
        <v>9</v>
      </c>
      <c r="E10114" t="s">
        <v>10</v>
      </c>
      <c r="F10114">
        <v>6000000</v>
      </c>
      <c r="G10114">
        <v>7500000</v>
      </c>
      <c r="H10114" t="s">
        <v>17</v>
      </c>
      <c r="I10114">
        <f>YEAR(Table1[[#This Row],[date]])</f>
        <v>1972</v>
      </c>
      <c r="J10114">
        <f>Table1[[#This Row],[revenue]]-Table1[[#This Row],[budget_x]]</f>
        <v>1500000</v>
      </c>
      <c r="K10114" s="7">
        <f>Table1[[#This Row],[profit /loss ]]/Table1[[#This Row],[budget_x]]</f>
        <v>0.25</v>
      </c>
      <c r="L10114" t="str" cm="1">
        <f t="array" ref="L10114">_xlfn.IFS(Table1[[#This Row],[score]]&gt;70,"high",Table1[[#This Row],[score]]&gt;50,"medium",Table1[[#This Row],[score]]&lt;=50,"low")</f>
        <v>high</v>
      </c>
    </row>
    <row r="10115" spans="1:12" x14ac:dyDescent="0.3">
      <c r="A10115" t="s">
        <v>9704</v>
      </c>
      <c r="B10115" s="1">
        <v>34223</v>
      </c>
      <c r="C10115">
        <v>60</v>
      </c>
      <c r="D10115" t="s">
        <v>9</v>
      </c>
      <c r="E10115" t="s">
        <v>10</v>
      </c>
      <c r="F10115">
        <v>13000000</v>
      </c>
      <c r="G10115">
        <v>29296</v>
      </c>
      <c r="H10115" t="s">
        <v>17</v>
      </c>
      <c r="I10115">
        <f>YEAR(Table1[[#This Row],[date]])</f>
        <v>1993</v>
      </c>
      <c r="J10115">
        <f>Table1[[#This Row],[revenue]]-Table1[[#This Row],[budget_x]]</f>
        <v>-12970704</v>
      </c>
      <c r="K10115" s="7">
        <f>Table1[[#This Row],[profit /loss ]]/Table1[[#This Row],[budget_x]]</f>
        <v>-0.99774646153846158</v>
      </c>
      <c r="L10115" t="str" cm="1">
        <f t="array" ref="L10115">_xlfn.IFS(Table1[[#This Row],[score]]&gt;70,"high",Table1[[#This Row],[score]]&gt;50,"medium",Table1[[#This Row],[score]]&lt;=50,"low")</f>
        <v>medium</v>
      </c>
    </row>
    <row r="10116" spans="1:12" x14ac:dyDescent="0.3">
      <c r="A10116" t="s">
        <v>9705</v>
      </c>
      <c r="B10116" s="1">
        <v>40086</v>
      </c>
      <c r="C10116">
        <v>51</v>
      </c>
      <c r="D10116" t="s">
        <v>9</v>
      </c>
      <c r="E10116" t="s">
        <v>10</v>
      </c>
      <c r="F10116">
        <v>138000000</v>
      </c>
      <c r="G10116">
        <v>121005503.2</v>
      </c>
      <c r="H10116" t="s">
        <v>17</v>
      </c>
      <c r="I10116">
        <f>YEAR(Table1[[#This Row],[date]])</f>
        <v>2009</v>
      </c>
      <c r="J10116">
        <f>Table1[[#This Row],[revenue]]-Table1[[#This Row],[budget_x]]</f>
        <v>-16994496.799999997</v>
      </c>
      <c r="K10116" s="7">
        <f>Table1[[#This Row],[profit /loss ]]/Table1[[#This Row],[budget_x]]</f>
        <v>-0.12314852753623186</v>
      </c>
      <c r="L10116" t="str" cm="1">
        <f t="array" ref="L10116">_xlfn.IFS(Table1[[#This Row],[score]]&gt;70,"high",Table1[[#This Row],[score]]&gt;50,"medium",Table1[[#This Row],[score]]&lt;=50,"low")</f>
        <v>medium</v>
      </c>
    </row>
    <row r="10117" spans="1:12" x14ac:dyDescent="0.3">
      <c r="A10117" t="s">
        <v>9706</v>
      </c>
      <c r="B10117" s="1">
        <v>44454</v>
      </c>
      <c r="C10117">
        <v>74</v>
      </c>
      <c r="D10117" t="s">
        <v>9</v>
      </c>
      <c r="E10117" t="s">
        <v>10</v>
      </c>
      <c r="F10117">
        <v>79500000</v>
      </c>
      <c r="G10117">
        <v>708023892.39999998</v>
      </c>
      <c r="H10117" t="s">
        <v>11</v>
      </c>
      <c r="I10117">
        <f>YEAR(Table1[[#This Row],[date]])</f>
        <v>2021</v>
      </c>
      <c r="J10117">
        <f>Table1[[#This Row],[revenue]]-Table1[[#This Row],[budget_x]]</f>
        <v>628523892.39999998</v>
      </c>
      <c r="K10117" s="7">
        <f>Table1[[#This Row],[profit /loss ]]/Table1[[#This Row],[budget_x]]</f>
        <v>7.9059609106918236</v>
      </c>
      <c r="L10117" t="str" cm="1">
        <f t="array" ref="L10117">_xlfn.IFS(Table1[[#This Row],[score]]&gt;70,"high",Table1[[#This Row],[score]]&gt;50,"medium",Table1[[#This Row],[score]]&lt;=50,"low")</f>
        <v>high</v>
      </c>
    </row>
    <row r="10118" spans="1:12" x14ac:dyDescent="0.3">
      <c r="A10118" t="s">
        <v>9707</v>
      </c>
      <c r="B10118" s="1">
        <v>29705</v>
      </c>
      <c r="C10118">
        <v>69</v>
      </c>
      <c r="D10118" t="s">
        <v>9</v>
      </c>
      <c r="E10118" t="s">
        <v>95</v>
      </c>
      <c r="F10118">
        <v>101400000</v>
      </c>
      <c r="G10118">
        <v>531683245.80000001</v>
      </c>
      <c r="H10118" t="s">
        <v>96</v>
      </c>
      <c r="I10118">
        <f>YEAR(Table1[[#This Row],[date]])</f>
        <v>1981</v>
      </c>
      <c r="J10118">
        <f>Table1[[#This Row],[revenue]]-Table1[[#This Row],[budget_x]]</f>
        <v>430283245.80000001</v>
      </c>
      <c r="K10118" s="7">
        <f>Table1[[#This Row],[profit /loss ]]/Table1[[#This Row],[budget_x]]</f>
        <v>4.2434245147928999</v>
      </c>
      <c r="L10118" t="str" cm="1">
        <f t="array" ref="L10118">_xlfn.IFS(Table1[[#This Row],[score]]&gt;70,"high",Table1[[#This Row],[score]]&gt;50,"medium",Table1[[#This Row],[score]]&lt;=50,"low")</f>
        <v>medium</v>
      </c>
    </row>
    <row r="10119" spans="1:12" x14ac:dyDescent="0.3">
      <c r="A10119" t="s">
        <v>9708</v>
      </c>
      <c r="B10119" s="1">
        <v>43804</v>
      </c>
      <c r="C10119">
        <v>67</v>
      </c>
      <c r="D10119" t="s">
        <v>9</v>
      </c>
      <c r="E10119" t="s">
        <v>10</v>
      </c>
      <c r="F10119">
        <v>10000000</v>
      </c>
      <c r="G10119">
        <v>33209936</v>
      </c>
      <c r="H10119" t="s">
        <v>11</v>
      </c>
      <c r="I10119">
        <f>YEAR(Table1[[#This Row],[date]])</f>
        <v>2019</v>
      </c>
      <c r="J10119">
        <f>Table1[[#This Row],[revenue]]-Table1[[#This Row],[budget_x]]</f>
        <v>23209936</v>
      </c>
      <c r="K10119" s="7">
        <f>Table1[[#This Row],[profit /loss ]]/Table1[[#This Row],[budget_x]]</f>
        <v>2.3209936</v>
      </c>
      <c r="L10119" t="str" cm="1">
        <f t="array" ref="L10119">_xlfn.IFS(Table1[[#This Row],[score]]&gt;70,"high",Table1[[#This Row],[score]]&gt;50,"medium",Table1[[#This Row],[score]]&lt;=50,"low")</f>
        <v>medium</v>
      </c>
    </row>
    <row r="10120" spans="1:12" x14ac:dyDescent="0.3">
      <c r="A10120" t="s">
        <v>9709</v>
      </c>
      <c r="B10120" s="1">
        <v>39536</v>
      </c>
      <c r="C10120">
        <v>66</v>
      </c>
      <c r="D10120" t="s">
        <v>9</v>
      </c>
      <c r="E10120" t="s">
        <v>125</v>
      </c>
      <c r="F10120">
        <v>18000000</v>
      </c>
      <c r="G10120">
        <v>2783332</v>
      </c>
      <c r="H10120" t="s">
        <v>132</v>
      </c>
      <c r="I10120">
        <f>YEAR(Table1[[#This Row],[date]])</f>
        <v>2008</v>
      </c>
      <c r="J10120">
        <f>Table1[[#This Row],[revenue]]-Table1[[#This Row],[budget_x]]</f>
        <v>-15216668</v>
      </c>
      <c r="K10120" s="7">
        <f>Table1[[#This Row],[profit /loss ]]/Table1[[#This Row],[budget_x]]</f>
        <v>-0.84537044444444442</v>
      </c>
      <c r="L10120" t="str" cm="1">
        <f t="array" ref="L10120">_xlfn.IFS(Table1[[#This Row],[score]]&gt;70,"high",Table1[[#This Row],[score]]&gt;50,"medium",Table1[[#This Row],[score]]&lt;=50,"low")</f>
        <v>medium</v>
      </c>
    </row>
    <row r="10121" spans="1:12" x14ac:dyDescent="0.3">
      <c r="A10121" t="s">
        <v>9710</v>
      </c>
      <c r="B10121" s="1">
        <v>44609</v>
      </c>
      <c r="C10121">
        <v>78</v>
      </c>
      <c r="D10121" t="s">
        <v>9</v>
      </c>
      <c r="E10121" t="s">
        <v>305</v>
      </c>
      <c r="F10121">
        <v>3400000</v>
      </c>
      <c r="G10121">
        <v>440544</v>
      </c>
      <c r="H10121" t="s">
        <v>11</v>
      </c>
      <c r="I10121">
        <f>YEAR(Table1[[#This Row],[date]])</f>
        <v>2022</v>
      </c>
      <c r="J10121">
        <f>Table1[[#This Row],[revenue]]-Table1[[#This Row],[budget_x]]</f>
        <v>-2959456</v>
      </c>
      <c r="K10121" s="7">
        <f>Table1[[#This Row],[profit /loss ]]/Table1[[#This Row],[budget_x]]</f>
        <v>-0.87042823529411761</v>
      </c>
      <c r="L10121" t="str" cm="1">
        <f t="array" ref="L10121">_xlfn.IFS(Table1[[#This Row],[score]]&gt;70,"high",Table1[[#This Row],[score]]&gt;50,"medium",Table1[[#This Row],[score]]&lt;=50,"low")</f>
        <v>high</v>
      </c>
    </row>
    <row r="10122" spans="1:12" x14ac:dyDescent="0.3">
      <c r="A10122" t="s">
        <v>9711</v>
      </c>
      <c r="B10122" s="1">
        <v>28258</v>
      </c>
      <c r="C10122">
        <v>63</v>
      </c>
      <c r="D10122" t="s">
        <v>9</v>
      </c>
      <c r="E10122" t="s">
        <v>10</v>
      </c>
      <c r="F10122">
        <v>87000000</v>
      </c>
      <c r="G10122">
        <v>476680473.80000001</v>
      </c>
      <c r="H10122" t="s">
        <v>17</v>
      </c>
      <c r="I10122">
        <f>YEAR(Table1[[#This Row],[date]])</f>
        <v>1977</v>
      </c>
      <c r="J10122">
        <f>Table1[[#This Row],[revenue]]-Table1[[#This Row],[budget_x]]</f>
        <v>389680473.80000001</v>
      </c>
      <c r="K10122" s="7">
        <f>Table1[[#This Row],[profit /loss ]]/Table1[[#This Row],[budget_x]]</f>
        <v>4.4790859057471266</v>
      </c>
      <c r="L10122" t="str" cm="1">
        <f t="array" ref="L10122">_xlfn.IFS(Table1[[#This Row],[score]]&gt;70,"high",Table1[[#This Row],[score]]&gt;50,"medium",Table1[[#This Row],[score]]&lt;=50,"low")</f>
        <v>medium</v>
      </c>
    </row>
    <row r="10123" spans="1:12" x14ac:dyDescent="0.3">
      <c r="A10123" t="s">
        <v>9712</v>
      </c>
      <c r="B10123" s="1">
        <v>37574</v>
      </c>
      <c r="C10123">
        <v>62</v>
      </c>
      <c r="D10123" t="s">
        <v>9</v>
      </c>
      <c r="E10123" t="s">
        <v>10</v>
      </c>
      <c r="F10123">
        <v>50000000</v>
      </c>
      <c r="G10123">
        <v>26199517</v>
      </c>
      <c r="H10123" t="s">
        <v>11</v>
      </c>
      <c r="I10123">
        <f>YEAR(Table1[[#This Row],[date]])</f>
        <v>2002</v>
      </c>
      <c r="J10123">
        <f>Table1[[#This Row],[revenue]]-Table1[[#This Row],[budget_x]]</f>
        <v>-23800483</v>
      </c>
      <c r="K10123" s="7">
        <f>Table1[[#This Row],[profit /loss ]]/Table1[[#This Row],[budget_x]]</f>
        <v>-0.47600966</v>
      </c>
      <c r="L10123" t="str" cm="1">
        <f t="array" ref="L10123">_xlfn.IFS(Table1[[#This Row],[score]]&gt;70,"high",Table1[[#This Row],[score]]&gt;50,"medium",Table1[[#This Row],[score]]&lt;=50,"low")</f>
        <v>medium</v>
      </c>
    </row>
    <row r="10124" spans="1:12" x14ac:dyDescent="0.3">
      <c r="A10124" t="s">
        <v>9713</v>
      </c>
      <c r="B10124" s="1">
        <v>35845</v>
      </c>
      <c r="C10124">
        <v>64</v>
      </c>
      <c r="D10124" t="s">
        <v>9</v>
      </c>
      <c r="E10124" t="s">
        <v>10</v>
      </c>
      <c r="F10124">
        <v>30000000</v>
      </c>
      <c r="G10124">
        <v>23461013</v>
      </c>
      <c r="H10124" t="s">
        <v>11</v>
      </c>
      <c r="I10124">
        <f>YEAR(Table1[[#This Row],[date]])</f>
        <v>1998</v>
      </c>
      <c r="J10124">
        <f>Table1[[#This Row],[revenue]]-Table1[[#This Row],[budget_x]]</f>
        <v>-6538987</v>
      </c>
      <c r="K10124" s="7">
        <f>Table1[[#This Row],[profit /loss ]]/Table1[[#This Row],[budget_x]]</f>
        <v>-0.21796623333333334</v>
      </c>
      <c r="L10124" t="str" cm="1">
        <f t="array" ref="L10124">_xlfn.IFS(Table1[[#This Row],[score]]&gt;70,"high",Table1[[#This Row],[score]]&gt;50,"medium",Table1[[#This Row],[score]]&lt;=50,"low")</f>
        <v>medium</v>
      </c>
    </row>
    <row r="10125" spans="1:12" x14ac:dyDescent="0.3">
      <c r="A10125" t="s">
        <v>9714</v>
      </c>
      <c r="B10125" s="1">
        <v>42881</v>
      </c>
      <c r="C10125">
        <v>56</v>
      </c>
      <c r="D10125" t="s">
        <v>9</v>
      </c>
      <c r="E10125" t="s">
        <v>10</v>
      </c>
      <c r="F10125">
        <v>60000000</v>
      </c>
      <c r="G10125">
        <v>150038957.80000001</v>
      </c>
      <c r="H10125" t="s">
        <v>17</v>
      </c>
      <c r="I10125">
        <f>YEAR(Table1[[#This Row],[date]])</f>
        <v>2017</v>
      </c>
      <c r="J10125">
        <f>Table1[[#This Row],[revenue]]-Table1[[#This Row],[budget_x]]</f>
        <v>90038957.800000012</v>
      </c>
      <c r="K10125" s="7">
        <f>Table1[[#This Row],[profit /loss ]]/Table1[[#This Row],[budget_x]]</f>
        <v>1.5006492966666669</v>
      </c>
      <c r="L10125" t="str" cm="1">
        <f t="array" ref="L10125">_xlfn.IFS(Table1[[#This Row],[score]]&gt;70,"high",Table1[[#This Row],[score]]&gt;50,"medium",Table1[[#This Row],[score]]&lt;=50,"low")</f>
        <v>medium</v>
      </c>
    </row>
    <row r="10126" spans="1:12" x14ac:dyDescent="0.3">
      <c r="A10126" t="s">
        <v>9715</v>
      </c>
      <c r="B10126" s="1">
        <v>36925</v>
      </c>
      <c r="C10126">
        <v>66</v>
      </c>
      <c r="D10126" t="s">
        <v>9</v>
      </c>
      <c r="E10126" t="s">
        <v>69</v>
      </c>
      <c r="F10126">
        <v>20500000</v>
      </c>
      <c r="G10126">
        <v>30241435</v>
      </c>
      <c r="H10126" t="s">
        <v>143</v>
      </c>
      <c r="I10126">
        <f>YEAR(Table1[[#This Row],[date]])</f>
        <v>2001</v>
      </c>
      <c r="J10126">
        <f>Table1[[#This Row],[revenue]]-Table1[[#This Row],[budget_x]]</f>
        <v>9741435</v>
      </c>
      <c r="K10126" s="7">
        <f>Table1[[#This Row],[profit /loss ]]/Table1[[#This Row],[budget_x]]</f>
        <v>0.47519195121951219</v>
      </c>
      <c r="L10126" t="str" cm="1">
        <f t="array" ref="L10126">_xlfn.IFS(Table1[[#This Row],[score]]&gt;70,"high",Table1[[#This Row],[score]]&gt;50,"medium",Table1[[#This Row],[score]]&lt;=50,"low")</f>
        <v>medium</v>
      </c>
    </row>
    <row r="10127" spans="1:12" x14ac:dyDescent="0.3">
      <c r="A10127" t="s">
        <v>9716</v>
      </c>
      <c r="B10127" s="1">
        <v>38448</v>
      </c>
      <c r="C10127">
        <v>62</v>
      </c>
      <c r="D10127" t="s">
        <v>9</v>
      </c>
      <c r="E10127" t="s">
        <v>10</v>
      </c>
      <c r="F10127">
        <v>40000000</v>
      </c>
      <c r="G10127">
        <v>50071069</v>
      </c>
      <c r="H10127" t="s">
        <v>17</v>
      </c>
      <c r="I10127">
        <f>YEAR(Table1[[#This Row],[date]])</f>
        <v>2005</v>
      </c>
      <c r="J10127">
        <f>Table1[[#This Row],[revenue]]-Table1[[#This Row],[budget_x]]</f>
        <v>10071069</v>
      </c>
      <c r="K10127" s="7">
        <f>Table1[[#This Row],[profit /loss ]]/Table1[[#This Row],[budget_x]]</f>
        <v>0.25177672499999998</v>
      </c>
      <c r="L10127" t="str" cm="1">
        <f t="array" ref="L10127">_xlfn.IFS(Table1[[#This Row],[score]]&gt;70,"high",Table1[[#This Row],[score]]&gt;50,"medium",Table1[[#This Row],[score]]&lt;=50,"low")</f>
        <v>medium</v>
      </c>
    </row>
    <row r="10128" spans="1:12" x14ac:dyDescent="0.3">
      <c r="A10128" t="s">
        <v>9717</v>
      </c>
      <c r="B10128" s="1">
        <v>27479</v>
      </c>
      <c r="C10128">
        <v>64</v>
      </c>
      <c r="D10128" t="s">
        <v>9</v>
      </c>
      <c r="E10128" t="s">
        <v>10</v>
      </c>
      <c r="F10128">
        <v>5000000</v>
      </c>
      <c r="G10128">
        <v>34251525</v>
      </c>
      <c r="H10128" t="s">
        <v>30</v>
      </c>
      <c r="I10128">
        <f>YEAR(Table1[[#This Row],[date]])</f>
        <v>1975</v>
      </c>
      <c r="J10128">
        <f>Table1[[#This Row],[revenue]]-Table1[[#This Row],[budget_x]]</f>
        <v>29251525</v>
      </c>
      <c r="K10128" s="7">
        <f>Table1[[#This Row],[profit /loss ]]/Table1[[#This Row],[budget_x]]</f>
        <v>5.8503049999999996</v>
      </c>
      <c r="L10128" t="str" cm="1">
        <f t="array" ref="L10128">_xlfn.IFS(Table1[[#This Row],[score]]&gt;70,"high",Table1[[#This Row],[score]]&gt;50,"medium",Table1[[#This Row],[score]]&lt;=50,"low")</f>
        <v>medium</v>
      </c>
    </row>
    <row r="10129" spans="1:12" x14ac:dyDescent="0.3">
      <c r="A10129" t="s">
        <v>9718</v>
      </c>
      <c r="B10129" s="1">
        <v>43112</v>
      </c>
      <c r="C10129">
        <v>57</v>
      </c>
      <c r="D10129" t="s">
        <v>9</v>
      </c>
      <c r="E10129" t="s">
        <v>10</v>
      </c>
      <c r="F10129">
        <v>10700000</v>
      </c>
      <c r="G10129">
        <v>386790</v>
      </c>
      <c r="H10129" t="s">
        <v>17</v>
      </c>
      <c r="I10129">
        <f>YEAR(Table1[[#This Row],[date]])</f>
        <v>2018</v>
      </c>
      <c r="J10129">
        <f>Table1[[#This Row],[revenue]]-Table1[[#This Row],[budget_x]]</f>
        <v>-10313210</v>
      </c>
      <c r="K10129" s="7">
        <f>Table1[[#This Row],[profit /loss ]]/Table1[[#This Row],[budget_x]]</f>
        <v>-0.96385140186915885</v>
      </c>
      <c r="L10129" t="str" cm="1">
        <f t="array" ref="L10129">_xlfn.IFS(Table1[[#This Row],[score]]&gt;70,"high",Table1[[#This Row],[score]]&gt;50,"medium",Table1[[#This Row],[score]]&lt;=50,"low")</f>
        <v>medium</v>
      </c>
    </row>
    <row r="10130" spans="1:12" x14ac:dyDescent="0.3">
      <c r="A10130" t="s">
        <v>9719</v>
      </c>
      <c r="B10130" s="1">
        <v>31303</v>
      </c>
      <c r="C10130">
        <v>75</v>
      </c>
      <c r="D10130" t="s">
        <v>9</v>
      </c>
      <c r="E10130" t="s">
        <v>10</v>
      </c>
      <c r="F10130">
        <v>4500000</v>
      </c>
      <c r="G10130">
        <v>10609321</v>
      </c>
      <c r="H10130" t="s">
        <v>17</v>
      </c>
      <c r="I10130">
        <f>YEAR(Table1[[#This Row],[date]])</f>
        <v>1985</v>
      </c>
      <c r="J10130">
        <f>Table1[[#This Row],[revenue]]-Table1[[#This Row],[budget_x]]</f>
        <v>6109321</v>
      </c>
      <c r="K10130" s="7">
        <f>Table1[[#This Row],[profit /loss ]]/Table1[[#This Row],[budget_x]]</f>
        <v>1.3576268888888889</v>
      </c>
      <c r="L10130" t="str" cm="1">
        <f t="array" ref="L10130">_xlfn.IFS(Table1[[#This Row],[score]]&gt;70,"high",Table1[[#This Row],[score]]&gt;50,"medium",Table1[[#This Row],[score]]&lt;=50,"low")</f>
        <v>high</v>
      </c>
    </row>
    <row r="10131" spans="1:12" x14ac:dyDescent="0.3">
      <c r="A10131" t="s">
        <v>9720</v>
      </c>
      <c r="B10131" s="1">
        <v>40870</v>
      </c>
      <c r="C10131">
        <v>69</v>
      </c>
      <c r="D10131" t="s">
        <v>9</v>
      </c>
      <c r="E10131" t="s">
        <v>10</v>
      </c>
      <c r="F10131">
        <v>116400000</v>
      </c>
      <c r="G10131">
        <v>187299322</v>
      </c>
      <c r="H10131" t="s">
        <v>17</v>
      </c>
      <c r="I10131">
        <f>YEAR(Table1[[#This Row],[date]])</f>
        <v>2011</v>
      </c>
      <c r="J10131">
        <f>Table1[[#This Row],[revenue]]-Table1[[#This Row],[budget_x]]</f>
        <v>70899322</v>
      </c>
      <c r="K10131" s="7">
        <f>Table1[[#This Row],[profit /loss ]]/Table1[[#This Row],[budget_x]]</f>
        <v>0.60910070446735398</v>
      </c>
      <c r="L10131" t="str" cm="1">
        <f t="array" ref="L10131">_xlfn.IFS(Table1[[#This Row],[score]]&gt;70,"high",Table1[[#This Row],[score]]&gt;50,"medium",Table1[[#This Row],[score]]&lt;=50,"low")</f>
        <v>medium</v>
      </c>
    </row>
    <row r="10132" spans="1:12" x14ac:dyDescent="0.3">
      <c r="A10132" t="s">
        <v>9721</v>
      </c>
      <c r="B10132" s="1">
        <v>27618</v>
      </c>
      <c r="C10132">
        <v>65</v>
      </c>
      <c r="D10132" t="s">
        <v>9</v>
      </c>
      <c r="E10132" t="s">
        <v>95</v>
      </c>
      <c r="F10132">
        <v>73340000</v>
      </c>
      <c r="G10132">
        <v>552832145.20000005</v>
      </c>
      <c r="H10132" t="s">
        <v>96</v>
      </c>
      <c r="I10132">
        <f>YEAR(Table1[[#This Row],[date]])</f>
        <v>1975</v>
      </c>
      <c r="J10132">
        <f>Table1[[#This Row],[revenue]]-Table1[[#This Row],[budget_x]]</f>
        <v>479492145.20000005</v>
      </c>
      <c r="K10132" s="7">
        <f>Table1[[#This Row],[profit /loss ]]/Table1[[#This Row],[budget_x]]</f>
        <v>6.5379348950095455</v>
      </c>
      <c r="L10132" t="str" cm="1">
        <f t="array" ref="L10132">_xlfn.IFS(Table1[[#This Row],[score]]&gt;70,"high",Table1[[#This Row],[score]]&gt;50,"medium",Table1[[#This Row],[score]]&lt;=50,"low")</f>
        <v>medium</v>
      </c>
    </row>
    <row r="10133" spans="1:12" x14ac:dyDescent="0.3">
      <c r="A10133" t="s">
        <v>9722</v>
      </c>
      <c r="B10133" s="1">
        <v>43931</v>
      </c>
      <c r="C10133">
        <v>57</v>
      </c>
      <c r="D10133" t="s">
        <v>9</v>
      </c>
      <c r="E10133" t="s">
        <v>10</v>
      </c>
      <c r="F10133">
        <v>128000000</v>
      </c>
      <c r="G10133">
        <v>419965614.60000002</v>
      </c>
      <c r="H10133" t="s">
        <v>30</v>
      </c>
      <c r="I10133">
        <f>YEAR(Table1[[#This Row],[date]])</f>
        <v>2020</v>
      </c>
      <c r="J10133">
        <f>Table1[[#This Row],[revenue]]-Table1[[#This Row],[budget_x]]</f>
        <v>291965614.60000002</v>
      </c>
      <c r="K10133" s="7">
        <f>Table1[[#This Row],[profit /loss ]]/Table1[[#This Row],[budget_x]]</f>
        <v>2.2809813640625003</v>
      </c>
      <c r="L10133" t="str" cm="1">
        <f t="array" ref="L10133">_xlfn.IFS(Table1[[#This Row],[score]]&gt;70,"high",Table1[[#This Row],[score]]&gt;50,"medium",Table1[[#This Row],[score]]&lt;=50,"low")</f>
        <v>medium</v>
      </c>
    </row>
    <row r="10134" spans="1:12" x14ac:dyDescent="0.3">
      <c r="A10134" t="s">
        <v>9723</v>
      </c>
      <c r="B10134" s="1">
        <v>40002</v>
      </c>
      <c r="C10134">
        <v>56</v>
      </c>
      <c r="D10134" t="s">
        <v>9</v>
      </c>
      <c r="E10134" t="s">
        <v>10</v>
      </c>
      <c r="F10134">
        <v>42000000</v>
      </c>
      <c r="G10134">
        <v>138708527</v>
      </c>
      <c r="H10134" t="s">
        <v>11</v>
      </c>
      <c r="I10134">
        <f>YEAR(Table1[[#This Row],[date]])</f>
        <v>2009</v>
      </c>
      <c r="J10134">
        <f>Table1[[#This Row],[revenue]]-Table1[[#This Row],[budget_x]]</f>
        <v>96708527</v>
      </c>
      <c r="K10134" s="7">
        <f>Table1[[#This Row],[profit /loss ]]/Table1[[#This Row],[budget_x]]</f>
        <v>2.3025839761904763</v>
      </c>
      <c r="L10134" t="str" cm="1">
        <f t="array" ref="L10134">_xlfn.IFS(Table1[[#This Row],[score]]&gt;70,"high",Table1[[#This Row],[score]]&gt;50,"medium",Table1[[#This Row],[score]]&lt;=50,"low")</f>
        <v>medium</v>
      </c>
    </row>
    <row r="10135" spans="1:12" x14ac:dyDescent="0.3">
      <c r="A10135" t="s">
        <v>9724</v>
      </c>
      <c r="B10135" s="1">
        <v>25126</v>
      </c>
      <c r="C10135">
        <v>53</v>
      </c>
      <c r="D10135" t="s">
        <v>9</v>
      </c>
      <c r="E10135" t="s">
        <v>10</v>
      </c>
      <c r="F10135">
        <v>73000</v>
      </c>
      <c r="G10135">
        <v>8000000</v>
      </c>
      <c r="H10135" t="s">
        <v>17</v>
      </c>
      <c r="I10135">
        <f>YEAR(Table1[[#This Row],[date]])</f>
        <v>1968</v>
      </c>
      <c r="J10135">
        <f>Table1[[#This Row],[revenue]]-Table1[[#This Row],[budget_x]]</f>
        <v>7927000</v>
      </c>
      <c r="K10135" s="7">
        <f>Table1[[#This Row],[profit /loss ]]/Table1[[#This Row],[budget_x]]</f>
        <v>108.58904109589041</v>
      </c>
      <c r="L10135" t="str" cm="1">
        <f t="array" ref="L10135">_xlfn.IFS(Table1[[#This Row],[score]]&gt;70,"high",Table1[[#This Row],[score]]&gt;50,"medium",Table1[[#This Row],[score]]&lt;=50,"low")</f>
        <v>medium</v>
      </c>
    </row>
    <row r="10136" spans="1:12" x14ac:dyDescent="0.3">
      <c r="A10136" t="s">
        <v>919</v>
      </c>
      <c r="B10136" s="1">
        <v>42253</v>
      </c>
      <c r="C10136">
        <v>64</v>
      </c>
      <c r="D10136" t="s">
        <v>9</v>
      </c>
      <c r="E10136" t="s">
        <v>10</v>
      </c>
      <c r="F10136">
        <v>102000000</v>
      </c>
      <c r="G10136">
        <v>254278668.19999999</v>
      </c>
      <c r="H10136" t="s">
        <v>30</v>
      </c>
      <c r="I10136">
        <f>YEAR(Table1[[#This Row],[date]])</f>
        <v>2015</v>
      </c>
      <c r="J10136">
        <f>Table1[[#This Row],[revenue]]-Table1[[#This Row],[budget_x]]</f>
        <v>152278668.19999999</v>
      </c>
      <c r="K10136" s="7">
        <f>Table1[[#This Row],[profit /loss ]]/Table1[[#This Row],[budget_x]]</f>
        <v>1.492928119607843</v>
      </c>
      <c r="L10136" t="str" cm="1">
        <f t="array" ref="L10136">_xlfn.IFS(Table1[[#This Row],[score]]&gt;70,"high",Table1[[#This Row],[score]]&gt;50,"medium",Table1[[#This Row],[score]]&lt;=50,"low")</f>
        <v>medium</v>
      </c>
    </row>
    <row r="10137" spans="1:12" x14ac:dyDescent="0.3">
      <c r="A10137" t="s">
        <v>9725</v>
      </c>
      <c r="B10137" s="1">
        <v>41879</v>
      </c>
      <c r="C10137">
        <v>57</v>
      </c>
      <c r="D10137" t="s">
        <v>9</v>
      </c>
      <c r="E10137" t="s">
        <v>10</v>
      </c>
      <c r="F10137">
        <v>169600000</v>
      </c>
      <c r="G10137">
        <v>453824304.60000002</v>
      </c>
      <c r="H10137" t="s">
        <v>11</v>
      </c>
      <c r="I10137">
        <f>YEAR(Table1[[#This Row],[date]])</f>
        <v>2014</v>
      </c>
      <c r="J10137">
        <f>Table1[[#This Row],[revenue]]-Table1[[#This Row],[budget_x]]</f>
        <v>284224304.60000002</v>
      </c>
      <c r="K10137" s="7">
        <f>Table1[[#This Row],[profit /loss ]]/Table1[[#This Row],[budget_x]]</f>
        <v>1.6758508525943399</v>
      </c>
      <c r="L10137" t="str" cm="1">
        <f t="array" ref="L10137">_xlfn.IFS(Table1[[#This Row],[score]]&gt;70,"high",Table1[[#This Row],[score]]&gt;50,"medium",Table1[[#This Row],[score]]&lt;=50,"low")</f>
        <v>medium</v>
      </c>
    </row>
    <row r="10138" spans="1:12" x14ac:dyDescent="0.3">
      <c r="A10138" t="s">
        <v>9726</v>
      </c>
      <c r="B10138" s="1">
        <v>38555</v>
      </c>
      <c r="C10138">
        <v>71</v>
      </c>
      <c r="D10138" t="s">
        <v>9</v>
      </c>
      <c r="E10138" t="s">
        <v>10</v>
      </c>
      <c r="F10138">
        <v>2800000</v>
      </c>
      <c r="G10138">
        <v>23591783</v>
      </c>
      <c r="H10138" t="s">
        <v>17</v>
      </c>
      <c r="I10138">
        <f>YEAR(Table1[[#This Row],[date]])</f>
        <v>2005</v>
      </c>
      <c r="J10138">
        <f>Table1[[#This Row],[revenue]]-Table1[[#This Row],[budget_x]]</f>
        <v>20791783</v>
      </c>
      <c r="K10138" s="7">
        <f>Table1[[#This Row],[profit /loss ]]/Table1[[#This Row],[budget_x]]</f>
        <v>7.4256367857142855</v>
      </c>
      <c r="L10138" t="str" cm="1">
        <f t="array" ref="L10138">_xlfn.IFS(Table1[[#This Row],[score]]&gt;70,"high",Table1[[#This Row],[score]]&gt;50,"medium",Table1[[#This Row],[score]]&lt;=50,"low")</f>
        <v>high</v>
      </c>
    </row>
    <row r="10139" spans="1:12" x14ac:dyDescent="0.3">
      <c r="A10139" t="s">
        <v>9727</v>
      </c>
      <c r="B10139" s="1">
        <v>43016</v>
      </c>
      <c r="C10139">
        <v>64</v>
      </c>
      <c r="D10139" t="s">
        <v>9</v>
      </c>
      <c r="E10139" t="s">
        <v>10</v>
      </c>
      <c r="F10139">
        <v>99700000</v>
      </c>
      <c r="G10139">
        <v>288791629.60000002</v>
      </c>
      <c r="H10139" t="s">
        <v>17</v>
      </c>
      <c r="I10139">
        <f>YEAR(Table1[[#This Row],[date]])</f>
        <v>2017</v>
      </c>
      <c r="J10139">
        <f>Table1[[#This Row],[revenue]]-Table1[[#This Row],[budget_x]]</f>
        <v>189091629.60000002</v>
      </c>
      <c r="K10139" s="7">
        <f>Table1[[#This Row],[profit /loss ]]/Table1[[#This Row],[budget_x]]</f>
        <v>1.8966061143430293</v>
      </c>
      <c r="L10139" t="str" cm="1">
        <f t="array" ref="L10139">_xlfn.IFS(Table1[[#This Row],[score]]&gt;70,"high",Table1[[#This Row],[score]]&gt;50,"medium",Table1[[#This Row],[score]]&lt;=50,"low")</f>
        <v>medium</v>
      </c>
    </row>
    <row r="10140" spans="1:12" x14ac:dyDescent="0.3">
      <c r="A10140" t="s">
        <v>9728</v>
      </c>
      <c r="B10140" s="1">
        <v>32772</v>
      </c>
      <c r="C10140">
        <v>64</v>
      </c>
      <c r="D10140" t="s">
        <v>9</v>
      </c>
      <c r="E10140" t="s">
        <v>10</v>
      </c>
      <c r="F10140">
        <v>13000000</v>
      </c>
      <c r="G10140">
        <v>71079915</v>
      </c>
      <c r="H10140" t="s">
        <v>11</v>
      </c>
      <c r="I10140">
        <f>YEAR(Table1[[#This Row],[date]])</f>
        <v>1989</v>
      </c>
      <c r="J10140">
        <f>Table1[[#This Row],[revenue]]-Table1[[#This Row],[budget_x]]</f>
        <v>58079915</v>
      </c>
      <c r="K10140" s="7">
        <f>Table1[[#This Row],[profit /loss ]]/Table1[[#This Row],[budget_x]]</f>
        <v>4.4676857692307692</v>
      </c>
      <c r="L10140" t="str" cm="1">
        <f t="array" ref="L10140">_xlfn.IFS(Table1[[#This Row],[score]]&gt;70,"high",Table1[[#This Row],[score]]&gt;50,"medium",Table1[[#This Row],[score]]&lt;=50,"low")</f>
        <v>medium</v>
      </c>
    </row>
    <row r="10141" spans="1:12" x14ac:dyDescent="0.3">
      <c r="A10141" t="s">
        <v>9729</v>
      </c>
      <c r="B10141" s="1">
        <v>43489</v>
      </c>
      <c r="C10141">
        <v>68</v>
      </c>
      <c r="D10141" t="s">
        <v>9</v>
      </c>
      <c r="E10141" t="s">
        <v>83</v>
      </c>
      <c r="F10141">
        <v>56020000</v>
      </c>
      <c r="G10141">
        <v>3393975</v>
      </c>
      <c r="H10141" t="s">
        <v>108</v>
      </c>
      <c r="I10141">
        <f>YEAR(Table1[[#This Row],[date]])</f>
        <v>2019</v>
      </c>
      <c r="J10141">
        <f>Table1[[#This Row],[revenue]]-Table1[[#This Row],[budget_x]]</f>
        <v>-52626025</v>
      </c>
      <c r="K10141" s="7">
        <f>Table1[[#This Row],[profit /loss ]]/Table1[[#This Row],[budget_x]]</f>
        <v>-0.93941494109246693</v>
      </c>
      <c r="L10141" t="str" cm="1">
        <f t="array" ref="L10141">_xlfn.IFS(Table1[[#This Row],[score]]&gt;70,"high",Table1[[#This Row],[score]]&gt;50,"medium",Table1[[#This Row],[score]]&lt;=50,"low")</f>
        <v>medium</v>
      </c>
    </row>
    <row r="10142" spans="1:12" x14ac:dyDescent="0.3">
      <c r="A10142" t="s">
        <v>9730</v>
      </c>
      <c r="B10142" s="1">
        <v>35346</v>
      </c>
      <c r="C10142">
        <v>44</v>
      </c>
      <c r="D10142" t="s">
        <v>9</v>
      </c>
      <c r="E10142" t="s">
        <v>10</v>
      </c>
      <c r="F10142">
        <v>108800000</v>
      </c>
      <c r="G10142">
        <v>615996146.79999995</v>
      </c>
      <c r="H10142" t="s">
        <v>17</v>
      </c>
      <c r="I10142">
        <f>YEAR(Table1[[#This Row],[date]])</f>
        <v>1996</v>
      </c>
      <c r="J10142">
        <f>Table1[[#This Row],[revenue]]-Table1[[#This Row],[budget_x]]</f>
        <v>507196146.79999995</v>
      </c>
      <c r="K10142" s="7">
        <f>Table1[[#This Row],[profit /loss ]]/Table1[[#This Row],[budget_x]]</f>
        <v>4.6617292904411762</v>
      </c>
      <c r="L10142" t="str" cm="1">
        <f t="array" ref="L10142">_xlfn.IFS(Table1[[#This Row],[score]]&gt;70,"high",Table1[[#This Row],[score]]&gt;50,"medium",Table1[[#This Row],[score]]&lt;=50,"low")</f>
        <v>low</v>
      </c>
    </row>
    <row r="10143" spans="1:12" x14ac:dyDescent="0.3">
      <c r="A10143" t="s">
        <v>9731</v>
      </c>
      <c r="B10143" s="1">
        <v>39401</v>
      </c>
      <c r="C10143">
        <v>61</v>
      </c>
      <c r="D10143" t="s">
        <v>9</v>
      </c>
      <c r="E10143" t="s">
        <v>10</v>
      </c>
      <c r="F10143">
        <v>5000000</v>
      </c>
      <c r="G10143">
        <v>346592</v>
      </c>
      <c r="H10143" t="s">
        <v>17</v>
      </c>
      <c r="I10143">
        <f>YEAR(Table1[[#This Row],[date]])</f>
        <v>2007</v>
      </c>
      <c r="J10143">
        <f>Table1[[#This Row],[revenue]]-Table1[[#This Row],[budget_x]]</f>
        <v>-4653408</v>
      </c>
      <c r="K10143" s="7">
        <f>Table1[[#This Row],[profit /loss ]]/Table1[[#This Row],[budget_x]]</f>
        <v>-0.9306816</v>
      </c>
      <c r="L10143" t="str" cm="1">
        <f t="array" ref="L10143">_xlfn.IFS(Table1[[#This Row],[score]]&gt;70,"high",Table1[[#This Row],[score]]&gt;50,"medium",Table1[[#This Row],[score]]&lt;=50,"low")</f>
        <v>medium</v>
      </c>
    </row>
    <row r="10144" spans="1:12" x14ac:dyDescent="0.3">
      <c r="A10144" t="s">
        <v>9732</v>
      </c>
      <c r="B10144" s="1">
        <v>31797</v>
      </c>
      <c r="C10144">
        <v>74</v>
      </c>
      <c r="D10144" t="s">
        <v>9</v>
      </c>
      <c r="E10144" t="s">
        <v>10</v>
      </c>
      <c r="F10144">
        <v>24500000</v>
      </c>
      <c r="G10144">
        <v>17218023</v>
      </c>
      <c r="H10144" t="s">
        <v>11</v>
      </c>
      <c r="I10144">
        <f>YEAR(Table1[[#This Row],[date]])</f>
        <v>1987</v>
      </c>
      <c r="J10144">
        <f>Table1[[#This Row],[revenue]]-Table1[[#This Row],[budget_x]]</f>
        <v>-7281977</v>
      </c>
      <c r="K10144" s="7">
        <f>Table1[[#This Row],[profit /loss ]]/Table1[[#This Row],[budget_x]]</f>
        <v>-0.29722355102040815</v>
      </c>
      <c r="L10144" t="str" cm="1">
        <f t="array" ref="L10144">_xlfn.IFS(Table1[[#This Row],[score]]&gt;70,"high",Table1[[#This Row],[score]]&gt;50,"medium",Table1[[#This Row],[score]]&lt;=50,"low")</f>
        <v>high</v>
      </c>
    </row>
    <row r="10145" spans="1:12" x14ac:dyDescent="0.3">
      <c r="A10145" t="s">
        <v>9733</v>
      </c>
      <c r="B10145" s="1">
        <v>41039</v>
      </c>
      <c r="C10145">
        <v>61</v>
      </c>
      <c r="D10145" t="s">
        <v>9</v>
      </c>
      <c r="E10145" t="s">
        <v>10</v>
      </c>
      <c r="F10145">
        <v>50000000</v>
      </c>
      <c r="G10145">
        <v>15505922</v>
      </c>
      <c r="H10145" t="s">
        <v>11</v>
      </c>
      <c r="I10145">
        <f>YEAR(Table1[[#This Row],[date]])</f>
        <v>2012</v>
      </c>
      <c r="J10145">
        <f>Table1[[#This Row],[revenue]]-Table1[[#This Row],[budget_x]]</f>
        <v>-34494078</v>
      </c>
      <c r="K10145" s="7">
        <f>Table1[[#This Row],[profit /loss ]]/Table1[[#This Row],[budget_x]]</f>
        <v>-0.68988156</v>
      </c>
      <c r="L10145" t="str" cm="1">
        <f t="array" ref="L10145">_xlfn.IFS(Table1[[#This Row],[score]]&gt;70,"high",Table1[[#This Row],[score]]&gt;50,"medium",Table1[[#This Row],[score]]&lt;=50,"low")</f>
        <v>medium</v>
      </c>
    </row>
    <row r="10146" spans="1:12" x14ac:dyDescent="0.3">
      <c r="A10146" t="s">
        <v>9734</v>
      </c>
      <c r="B10146" s="1">
        <v>37148</v>
      </c>
      <c r="C10146">
        <v>64</v>
      </c>
      <c r="D10146" t="s">
        <v>9</v>
      </c>
      <c r="E10146" t="s">
        <v>10</v>
      </c>
      <c r="F10146">
        <v>21000000</v>
      </c>
      <c r="G10146">
        <v>43728560</v>
      </c>
      <c r="H10146" t="s">
        <v>17</v>
      </c>
      <c r="I10146">
        <f>YEAR(Table1[[#This Row],[date]])</f>
        <v>2001</v>
      </c>
      <c r="J10146">
        <f>Table1[[#This Row],[revenue]]-Table1[[#This Row],[budget_x]]</f>
        <v>22728560</v>
      </c>
      <c r="K10146" s="7">
        <f>Table1[[#This Row],[profit /loss ]]/Table1[[#This Row],[budget_x]]</f>
        <v>1.0823123809523809</v>
      </c>
      <c r="L10146" t="str" cm="1">
        <f t="array" ref="L10146">_xlfn.IFS(Table1[[#This Row],[score]]&gt;70,"high",Table1[[#This Row],[score]]&gt;50,"medium",Table1[[#This Row],[score]]&lt;=50,"low")</f>
        <v>medium</v>
      </c>
    </row>
    <row r="10147" spans="1:12" x14ac:dyDescent="0.3">
      <c r="A10147" t="s">
        <v>9735</v>
      </c>
      <c r="B10147" s="1">
        <v>29544</v>
      </c>
      <c r="C10147">
        <v>68</v>
      </c>
      <c r="D10147" t="s">
        <v>9</v>
      </c>
      <c r="E10147" t="s">
        <v>10</v>
      </c>
      <c r="F10147">
        <v>44000000</v>
      </c>
      <c r="G10147">
        <v>3484523</v>
      </c>
      <c r="H10147" t="s">
        <v>17</v>
      </c>
      <c r="I10147">
        <f>YEAR(Table1[[#This Row],[date]])</f>
        <v>1980</v>
      </c>
      <c r="J10147">
        <f>Table1[[#This Row],[revenue]]-Table1[[#This Row],[budget_x]]</f>
        <v>-40515477</v>
      </c>
      <c r="K10147" s="7">
        <f>Table1[[#This Row],[profit /loss ]]/Table1[[#This Row],[budget_x]]</f>
        <v>-0.92080629545454551</v>
      </c>
      <c r="L10147" t="str" cm="1">
        <f t="array" ref="L10147">_xlfn.IFS(Table1[[#This Row],[score]]&gt;70,"high",Table1[[#This Row],[score]]&gt;50,"medium",Table1[[#This Row],[score]]&lt;=50,"low")</f>
        <v>medium</v>
      </c>
    </row>
    <row r="10148" spans="1:12" x14ac:dyDescent="0.3">
      <c r="A10148" t="s">
        <v>9736</v>
      </c>
      <c r="B10148" s="1">
        <v>42151</v>
      </c>
      <c r="C10148">
        <v>65</v>
      </c>
      <c r="D10148" t="s">
        <v>9</v>
      </c>
      <c r="E10148" t="s">
        <v>10</v>
      </c>
      <c r="F10148">
        <v>40000000</v>
      </c>
      <c r="G10148">
        <v>3643591</v>
      </c>
      <c r="H10148" t="s">
        <v>11</v>
      </c>
      <c r="I10148">
        <f>YEAR(Table1[[#This Row],[date]])</f>
        <v>2015</v>
      </c>
      <c r="J10148">
        <f>Table1[[#This Row],[revenue]]-Table1[[#This Row],[budget_x]]</f>
        <v>-36356409</v>
      </c>
      <c r="K10148" s="7">
        <f>Table1[[#This Row],[profit /loss ]]/Table1[[#This Row],[budget_x]]</f>
        <v>-0.90891022499999996</v>
      </c>
      <c r="L10148" t="str" cm="1">
        <f t="array" ref="L10148">_xlfn.IFS(Table1[[#This Row],[score]]&gt;70,"high",Table1[[#This Row],[score]]&gt;50,"medium",Table1[[#This Row],[score]]&lt;=50,"low")</f>
        <v>medium</v>
      </c>
    </row>
    <row r="10149" spans="1:12" x14ac:dyDescent="0.3">
      <c r="A10149" t="s">
        <v>9737</v>
      </c>
      <c r="B10149" s="1">
        <v>42258</v>
      </c>
      <c r="C10149">
        <v>73</v>
      </c>
      <c r="D10149" t="s">
        <v>9</v>
      </c>
      <c r="E10149" t="s">
        <v>10</v>
      </c>
      <c r="F10149">
        <v>1500000</v>
      </c>
      <c r="G10149">
        <v>21889329.600000001</v>
      </c>
      <c r="H10149" t="s">
        <v>655</v>
      </c>
      <c r="I10149">
        <f>YEAR(Table1[[#This Row],[date]])</f>
        <v>2015</v>
      </c>
      <c r="J10149">
        <f>Table1[[#This Row],[revenue]]-Table1[[#This Row],[budget_x]]</f>
        <v>20389329.600000001</v>
      </c>
      <c r="K10149" s="7">
        <f>Table1[[#This Row],[profit /loss ]]/Table1[[#This Row],[budget_x]]</f>
        <v>13.592886400000001</v>
      </c>
      <c r="L10149" t="str" cm="1">
        <f t="array" ref="L10149">_xlfn.IFS(Table1[[#This Row],[score]]&gt;70,"high",Table1[[#This Row],[score]]&gt;50,"medium",Table1[[#This Row],[score]]&lt;=50,"low")</f>
        <v>high</v>
      </c>
    </row>
    <row r="10150" spans="1:12" x14ac:dyDescent="0.3">
      <c r="A10150" t="s">
        <v>9738</v>
      </c>
      <c r="B10150" s="1">
        <v>44018</v>
      </c>
      <c r="C10150">
        <v>73</v>
      </c>
      <c r="D10150" t="s">
        <v>9</v>
      </c>
      <c r="E10150" t="s">
        <v>74</v>
      </c>
      <c r="F10150">
        <v>58000000</v>
      </c>
      <c r="G10150">
        <v>626713614.79999995</v>
      </c>
      <c r="H10150" t="s">
        <v>75</v>
      </c>
      <c r="I10150">
        <f>YEAR(Table1[[#This Row],[date]])</f>
        <v>2020</v>
      </c>
      <c r="J10150">
        <f>Table1[[#This Row],[revenue]]-Table1[[#This Row],[budget_x]]</f>
        <v>568713614.79999995</v>
      </c>
      <c r="K10150" s="7">
        <f>Table1[[#This Row],[profit /loss ]]/Table1[[#This Row],[budget_x]]</f>
        <v>9.8054071517241379</v>
      </c>
      <c r="L10150" t="str" cm="1">
        <f t="array" ref="L10150">_xlfn.IFS(Table1[[#This Row],[score]]&gt;70,"high",Table1[[#This Row],[score]]&gt;50,"medium",Table1[[#This Row],[score]]&lt;=50,"low")</f>
        <v>high</v>
      </c>
    </row>
    <row r="10151" spans="1:12" x14ac:dyDescent="0.3">
      <c r="A10151" t="s">
        <v>9739</v>
      </c>
      <c r="B10151" s="1">
        <v>44036</v>
      </c>
      <c r="C10151">
        <v>78</v>
      </c>
      <c r="D10151" t="s">
        <v>9</v>
      </c>
      <c r="E10151" t="s">
        <v>10</v>
      </c>
      <c r="F10151">
        <v>62000000</v>
      </c>
      <c r="G10151">
        <v>183866850</v>
      </c>
      <c r="H10151" t="s">
        <v>17</v>
      </c>
      <c r="I10151">
        <f>YEAR(Table1[[#This Row],[date]])</f>
        <v>2020</v>
      </c>
      <c r="J10151">
        <f>Table1[[#This Row],[revenue]]-Table1[[#This Row],[budget_x]]</f>
        <v>121866850</v>
      </c>
      <c r="K10151" s="7">
        <f>Table1[[#This Row],[profit /loss ]]/Table1[[#This Row],[budget_x]]</f>
        <v>1.9655943548387096</v>
      </c>
      <c r="L10151" t="str" cm="1">
        <f t="array" ref="L10151">_xlfn.IFS(Table1[[#This Row],[score]]&gt;70,"high",Table1[[#This Row],[score]]&gt;50,"medium",Table1[[#This Row],[score]]&lt;=50,"low")</f>
        <v>high</v>
      </c>
    </row>
    <row r="10152" spans="1:12" x14ac:dyDescent="0.3">
      <c r="A10152" t="s">
        <v>9740</v>
      </c>
      <c r="B10152" s="1">
        <v>43048</v>
      </c>
      <c r="C10152">
        <v>10</v>
      </c>
      <c r="D10152" t="s">
        <v>9</v>
      </c>
      <c r="E10152" t="s">
        <v>74</v>
      </c>
      <c r="F10152">
        <v>201940000</v>
      </c>
      <c r="G10152">
        <v>38157314</v>
      </c>
      <c r="H10152" t="s">
        <v>75</v>
      </c>
      <c r="I10152">
        <f>YEAR(Table1[[#This Row],[date]])</f>
        <v>2017</v>
      </c>
      <c r="J10152">
        <f>Table1[[#This Row],[revenue]]-Table1[[#This Row],[budget_x]]</f>
        <v>-163782686</v>
      </c>
      <c r="K10152" s="7">
        <f>Table1[[#This Row],[profit /loss ]]/Table1[[#This Row],[budget_x]]</f>
        <v>-0.81104628107358623</v>
      </c>
      <c r="L10152" t="str" cm="1">
        <f t="array" ref="L10152">_xlfn.IFS(Table1[[#This Row],[score]]&gt;70,"high",Table1[[#This Row],[score]]&gt;50,"medium",Table1[[#This Row],[score]]&lt;=50,"low")</f>
        <v>low</v>
      </c>
    </row>
    <row r="10153" spans="1:12" x14ac:dyDescent="0.3">
      <c r="A10153" t="s">
        <v>9741</v>
      </c>
      <c r="B10153" s="1">
        <v>35125</v>
      </c>
      <c r="C10153">
        <v>54</v>
      </c>
      <c r="D10153" t="s">
        <v>9</v>
      </c>
      <c r="E10153" t="s">
        <v>10</v>
      </c>
      <c r="F10153">
        <v>5145817.8</v>
      </c>
      <c r="G10153">
        <v>684351</v>
      </c>
      <c r="H10153" t="s">
        <v>17</v>
      </c>
      <c r="I10153">
        <f>YEAR(Table1[[#This Row],[date]])</f>
        <v>1996</v>
      </c>
      <c r="J10153">
        <f>Table1[[#This Row],[revenue]]-Table1[[#This Row],[budget_x]]</f>
        <v>-4461466.8</v>
      </c>
      <c r="K10153" s="7">
        <f>Table1[[#This Row],[profit /loss ]]/Table1[[#This Row],[budget_x]]</f>
        <v>-0.8670083110987723</v>
      </c>
      <c r="L10153" t="str" cm="1">
        <f t="array" ref="L10153">_xlfn.IFS(Table1[[#This Row],[score]]&gt;70,"high",Table1[[#This Row],[score]]&gt;50,"medium",Table1[[#This Row],[score]]&lt;=50,"low")</f>
        <v>medium</v>
      </c>
    </row>
    <row r="10154" spans="1:12" x14ac:dyDescent="0.3">
      <c r="A10154" t="s">
        <v>9742</v>
      </c>
      <c r="B10154" s="1">
        <v>37540</v>
      </c>
      <c r="C10154">
        <v>61</v>
      </c>
      <c r="D10154" t="s">
        <v>9</v>
      </c>
      <c r="E10154" t="s">
        <v>10</v>
      </c>
      <c r="F10154">
        <v>40000000</v>
      </c>
      <c r="G10154">
        <v>2622015</v>
      </c>
      <c r="H10154" t="s">
        <v>17</v>
      </c>
      <c r="I10154">
        <f>YEAR(Table1[[#This Row],[date]])</f>
        <v>2002</v>
      </c>
      <c r="J10154">
        <f>Table1[[#This Row],[revenue]]-Table1[[#This Row],[budget_x]]</f>
        <v>-37377985</v>
      </c>
      <c r="K10154" s="7">
        <f>Table1[[#This Row],[profit /loss ]]/Table1[[#This Row],[budget_x]]</f>
        <v>-0.93444962499999995</v>
      </c>
      <c r="L10154" t="str" cm="1">
        <f t="array" ref="L10154">_xlfn.IFS(Table1[[#This Row],[score]]&gt;70,"high",Table1[[#This Row],[score]]&gt;50,"medium",Table1[[#This Row],[score]]&lt;=50,"low")</f>
        <v>medium</v>
      </c>
    </row>
    <row r="10155" spans="1:12" x14ac:dyDescent="0.3">
      <c r="A10155" t="s">
        <v>5456</v>
      </c>
      <c r="B10155" s="1">
        <v>44232</v>
      </c>
      <c r="C10155">
        <v>60</v>
      </c>
      <c r="D10155" t="s">
        <v>9</v>
      </c>
      <c r="E10155" t="s">
        <v>10</v>
      </c>
      <c r="F10155">
        <v>50000000</v>
      </c>
      <c r="G10155">
        <v>161626121</v>
      </c>
      <c r="H10155" t="s">
        <v>17</v>
      </c>
      <c r="I10155">
        <f>YEAR(Table1[[#This Row],[date]])</f>
        <v>2021</v>
      </c>
      <c r="J10155">
        <f>Table1[[#This Row],[revenue]]-Table1[[#This Row],[budget_x]]</f>
        <v>111626121</v>
      </c>
      <c r="K10155" s="7">
        <f>Table1[[#This Row],[profit /loss ]]/Table1[[#This Row],[budget_x]]</f>
        <v>2.23252242</v>
      </c>
      <c r="L10155" t="str" cm="1">
        <f t="array" ref="L10155">_xlfn.IFS(Table1[[#This Row],[score]]&gt;70,"high",Table1[[#This Row],[score]]&gt;50,"medium",Table1[[#This Row],[score]]&lt;=50,"low")</f>
        <v>medium</v>
      </c>
    </row>
    <row r="10156" spans="1:12" x14ac:dyDescent="0.3">
      <c r="A10156" t="s">
        <v>9743</v>
      </c>
      <c r="B10156" s="1">
        <v>35832</v>
      </c>
      <c r="C10156">
        <v>61</v>
      </c>
      <c r="D10156" t="s">
        <v>9</v>
      </c>
      <c r="E10156" t="s">
        <v>10</v>
      </c>
      <c r="F10156">
        <v>150740000</v>
      </c>
      <c r="G10156">
        <v>536390826.19999999</v>
      </c>
      <c r="H10156" t="s">
        <v>17</v>
      </c>
      <c r="I10156">
        <f>YEAR(Table1[[#This Row],[date]])</f>
        <v>1998</v>
      </c>
      <c r="J10156">
        <f>Table1[[#This Row],[revenue]]-Table1[[#This Row],[budget_x]]</f>
        <v>385650826.19999999</v>
      </c>
      <c r="K10156" s="7">
        <f>Table1[[#This Row],[profit /loss ]]/Table1[[#This Row],[budget_x]]</f>
        <v>2.5583841462120205</v>
      </c>
      <c r="L10156" t="str" cm="1">
        <f t="array" ref="L10156">_xlfn.IFS(Table1[[#This Row],[score]]&gt;70,"high",Table1[[#This Row],[score]]&gt;50,"medium",Table1[[#This Row],[score]]&lt;=50,"low")</f>
        <v>medium</v>
      </c>
    </row>
    <row r="10157" spans="1:12" x14ac:dyDescent="0.3">
      <c r="A10157" t="s">
        <v>9744</v>
      </c>
      <c r="B10157" s="1">
        <v>31129</v>
      </c>
      <c r="C10157">
        <v>55</v>
      </c>
      <c r="D10157" t="s">
        <v>9</v>
      </c>
      <c r="E10157" t="s">
        <v>10</v>
      </c>
      <c r="F10157">
        <v>115800000</v>
      </c>
      <c r="G10157">
        <v>633548698.60000002</v>
      </c>
      <c r="H10157" t="s">
        <v>17</v>
      </c>
      <c r="I10157">
        <f>YEAR(Table1[[#This Row],[date]])</f>
        <v>1985</v>
      </c>
      <c r="J10157">
        <f>Table1[[#This Row],[revenue]]-Table1[[#This Row],[budget_x]]</f>
        <v>517748698.60000002</v>
      </c>
      <c r="K10157" s="7">
        <f>Table1[[#This Row],[profit /loss ]]/Table1[[#This Row],[budget_x]]</f>
        <v>4.4710595734024183</v>
      </c>
      <c r="L10157" t="str" cm="1">
        <f t="array" ref="L10157">_xlfn.IFS(Table1[[#This Row],[score]]&gt;70,"high",Table1[[#This Row],[score]]&gt;50,"medium",Table1[[#This Row],[score]]&lt;=50,"low")</f>
        <v>medium</v>
      </c>
    </row>
    <row r="10158" spans="1:12" x14ac:dyDescent="0.3">
      <c r="A10158" t="s">
        <v>9745</v>
      </c>
      <c r="B10158" s="1">
        <v>37172</v>
      </c>
      <c r="C10158">
        <v>79</v>
      </c>
      <c r="D10158" t="s">
        <v>9</v>
      </c>
      <c r="E10158" t="s">
        <v>10</v>
      </c>
      <c r="F10158">
        <v>325000</v>
      </c>
      <c r="G10158">
        <v>2500000</v>
      </c>
      <c r="H10158" t="s">
        <v>11</v>
      </c>
      <c r="I10158">
        <f>YEAR(Table1[[#This Row],[date]])</f>
        <v>2001</v>
      </c>
      <c r="J10158">
        <f>Table1[[#This Row],[revenue]]-Table1[[#This Row],[budget_x]]</f>
        <v>2175000</v>
      </c>
      <c r="K10158" s="7">
        <f>Table1[[#This Row],[profit /loss ]]/Table1[[#This Row],[budget_x]]</f>
        <v>6.6923076923076925</v>
      </c>
      <c r="L10158" t="str" cm="1">
        <f t="array" ref="L10158">_xlfn.IFS(Table1[[#This Row],[score]]&gt;70,"high",Table1[[#This Row],[score]]&gt;50,"medium",Table1[[#This Row],[score]]&lt;=50,"low")</f>
        <v>high</v>
      </c>
    </row>
    <row r="10159" spans="1:12" x14ac:dyDescent="0.3">
      <c r="A10159" t="s">
        <v>9746</v>
      </c>
      <c r="B10159" s="1">
        <v>44921</v>
      </c>
      <c r="C10159">
        <v>64</v>
      </c>
      <c r="D10159" t="s">
        <v>9</v>
      </c>
      <c r="E10159" t="s">
        <v>10</v>
      </c>
      <c r="F10159">
        <v>119000000</v>
      </c>
      <c r="G10159">
        <v>590200773.20000005</v>
      </c>
      <c r="H10159" t="s">
        <v>11</v>
      </c>
      <c r="I10159">
        <f>YEAR(Table1[[#This Row],[date]])</f>
        <v>2022</v>
      </c>
      <c r="J10159">
        <f>Table1[[#This Row],[revenue]]-Table1[[#This Row],[budget_x]]</f>
        <v>471200773.20000005</v>
      </c>
      <c r="K10159" s="7">
        <f>Table1[[#This Row],[profit /loss ]]/Table1[[#This Row],[budget_x]]</f>
        <v>3.9596703630252104</v>
      </c>
      <c r="L10159" t="str" cm="1">
        <f t="array" ref="L10159">_xlfn.IFS(Table1[[#This Row],[score]]&gt;70,"high",Table1[[#This Row],[score]]&gt;50,"medium",Table1[[#This Row],[score]]&lt;=50,"low")</f>
        <v>medium</v>
      </c>
    </row>
    <row r="10160" spans="1:12" x14ac:dyDescent="0.3">
      <c r="A10160" t="s">
        <v>7691</v>
      </c>
      <c r="B10160" s="1">
        <v>33752</v>
      </c>
      <c r="C10160">
        <v>64</v>
      </c>
      <c r="D10160" t="s">
        <v>9</v>
      </c>
      <c r="E10160" t="s">
        <v>86</v>
      </c>
      <c r="F10160">
        <v>37500000</v>
      </c>
      <c r="G10160">
        <v>29044338</v>
      </c>
      <c r="H10160" t="s">
        <v>87</v>
      </c>
      <c r="I10160">
        <f>YEAR(Table1[[#This Row],[date]])</f>
        <v>1992</v>
      </c>
      <c r="J10160">
        <f>Table1[[#This Row],[revenue]]-Table1[[#This Row],[budget_x]]</f>
        <v>-8455662</v>
      </c>
      <c r="K10160" s="7">
        <f>Table1[[#This Row],[profit /loss ]]/Table1[[#This Row],[budget_x]]</f>
        <v>-0.22548431999999999</v>
      </c>
      <c r="L10160" t="str" cm="1">
        <f t="array" ref="L10160">_xlfn.IFS(Table1[[#This Row],[score]]&gt;70,"high",Table1[[#This Row],[score]]&gt;50,"medium",Table1[[#This Row],[score]]&lt;=50,"low")</f>
        <v>medium</v>
      </c>
    </row>
    <row r="10161" spans="1:12" x14ac:dyDescent="0.3">
      <c r="A10161" t="s">
        <v>9747</v>
      </c>
      <c r="B10161" s="1">
        <v>35507</v>
      </c>
      <c r="C10161">
        <v>54</v>
      </c>
      <c r="D10161" t="s">
        <v>9</v>
      </c>
      <c r="E10161" t="s">
        <v>10</v>
      </c>
      <c r="F10161">
        <v>7000000</v>
      </c>
      <c r="G10161">
        <v>27003060.399999999</v>
      </c>
      <c r="H10161" t="s">
        <v>17</v>
      </c>
      <c r="I10161">
        <f>YEAR(Table1[[#This Row],[date]])</f>
        <v>1997</v>
      </c>
      <c r="J10161">
        <f>Table1[[#This Row],[revenue]]-Table1[[#This Row],[budget_x]]</f>
        <v>20003060.399999999</v>
      </c>
      <c r="K10161" s="7">
        <f>Table1[[#This Row],[profit /loss ]]/Table1[[#This Row],[budget_x]]</f>
        <v>2.8575800571428571</v>
      </c>
      <c r="L10161" t="str" cm="1">
        <f t="array" ref="L10161">_xlfn.IFS(Table1[[#This Row],[score]]&gt;70,"high",Table1[[#This Row],[score]]&gt;50,"medium",Table1[[#This Row],[score]]&lt;=50,"low")</f>
        <v>medium</v>
      </c>
    </row>
    <row r="10162" spans="1:12" x14ac:dyDescent="0.3">
      <c r="A10162" t="s">
        <v>9748</v>
      </c>
      <c r="B10162" s="1">
        <v>41585</v>
      </c>
      <c r="C10162">
        <v>71</v>
      </c>
      <c r="D10162" t="s">
        <v>9</v>
      </c>
      <c r="E10162" t="s">
        <v>3234</v>
      </c>
      <c r="F10162">
        <v>100000000</v>
      </c>
      <c r="G10162">
        <v>369861963.80000001</v>
      </c>
      <c r="H10162" t="s">
        <v>3235</v>
      </c>
      <c r="I10162">
        <f>YEAR(Table1[[#This Row],[date]])</f>
        <v>2013</v>
      </c>
      <c r="J10162">
        <f>Table1[[#This Row],[revenue]]-Table1[[#This Row],[budget_x]]</f>
        <v>269861963.80000001</v>
      </c>
      <c r="K10162" s="7">
        <f>Table1[[#This Row],[profit /loss ]]/Table1[[#This Row],[budget_x]]</f>
        <v>2.6986196380000003</v>
      </c>
      <c r="L10162" t="str" cm="1">
        <f t="array" ref="L10162">_xlfn.IFS(Table1[[#This Row],[score]]&gt;70,"high",Table1[[#This Row],[score]]&gt;50,"medium",Table1[[#This Row],[score]]&lt;=50,"low")</f>
        <v>high</v>
      </c>
    </row>
    <row r="10163" spans="1:12" x14ac:dyDescent="0.3">
      <c r="A10163" t="s">
        <v>9749</v>
      </c>
      <c r="B10163" s="1">
        <v>40823</v>
      </c>
      <c r="C10163">
        <v>69</v>
      </c>
      <c r="D10163" t="s">
        <v>9</v>
      </c>
      <c r="E10163" t="s">
        <v>10</v>
      </c>
      <c r="F10163">
        <v>12200120</v>
      </c>
      <c r="G10163">
        <v>138868</v>
      </c>
      <c r="H10163" t="s">
        <v>30</v>
      </c>
      <c r="I10163">
        <f>YEAR(Table1[[#This Row],[date]])</f>
        <v>2011</v>
      </c>
      <c r="J10163">
        <f>Table1[[#This Row],[revenue]]-Table1[[#This Row],[budget_x]]</f>
        <v>-12061252</v>
      </c>
      <c r="K10163" s="7">
        <f>Table1[[#This Row],[profit /loss ]]/Table1[[#This Row],[budget_x]]</f>
        <v>-0.98861748900830482</v>
      </c>
      <c r="L10163" t="str" cm="1">
        <f t="array" ref="L10163">_xlfn.IFS(Table1[[#This Row],[score]]&gt;70,"high",Table1[[#This Row],[score]]&gt;50,"medium",Table1[[#This Row],[score]]&lt;=50,"low")</f>
        <v>medium</v>
      </c>
    </row>
    <row r="10164" spans="1:12" x14ac:dyDescent="0.3">
      <c r="A10164" t="s">
        <v>9750</v>
      </c>
      <c r="B10164" s="1">
        <v>44665</v>
      </c>
      <c r="C10164">
        <v>76</v>
      </c>
      <c r="D10164" t="s">
        <v>9</v>
      </c>
      <c r="E10164" t="s">
        <v>7790</v>
      </c>
      <c r="F10164">
        <v>13000000</v>
      </c>
      <c r="G10164">
        <v>90410749</v>
      </c>
      <c r="H10164" t="s">
        <v>1019</v>
      </c>
      <c r="I10164">
        <f>YEAR(Table1[[#This Row],[date]])</f>
        <v>2022</v>
      </c>
      <c r="J10164">
        <f>Table1[[#This Row],[revenue]]-Table1[[#This Row],[budget_x]]</f>
        <v>77410749</v>
      </c>
      <c r="K10164" s="7">
        <f>Table1[[#This Row],[profit /loss ]]/Table1[[#This Row],[budget_x]]</f>
        <v>5.9546729999999997</v>
      </c>
      <c r="L10164" t="str" cm="1">
        <f t="array" ref="L10164">_xlfn.IFS(Table1[[#This Row],[score]]&gt;70,"high",Table1[[#This Row],[score]]&gt;50,"medium",Table1[[#This Row],[score]]&lt;=50,"low")</f>
        <v>high</v>
      </c>
    </row>
    <row r="10165" spans="1:12" x14ac:dyDescent="0.3">
      <c r="A10165" t="s">
        <v>9751</v>
      </c>
      <c r="B10165" s="1">
        <v>43119</v>
      </c>
      <c r="C10165">
        <v>79</v>
      </c>
      <c r="D10165" t="s">
        <v>9</v>
      </c>
      <c r="E10165" t="s">
        <v>10</v>
      </c>
      <c r="F10165">
        <v>126000000</v>
      </c>
      <c r="G10165">
        <v>601130942.39999998</v>
      </c>
      <c r="H10165" t="s">
        <v>17</v>
      </c>
      <c r="I10165">
        <f>YEAR(Table1[[#This Row],[date]])</f>
        <v>2018</v>
      </c>
      <c r="J10165">
        <f>Table1[[#This Row],[revenue]]-Table1[[#This Row],[budget_x]]</f>
        <v>475130942.39999998</v>
      </c>
      <c r="K10165" s="7">
        <f>Table1[[#This Row],[profit /loss ]]/Table1[[#This Row],[budget_x]]</f>
        <v>3.770880495238095</v>
      </c>
      <c r="L10165" t="str" cm="1">
        <f t="array" ref="L10165">_xlfn.IFS(Table1[[#This Row],[score]]&gt;70,"high",Table1[[#This Row],[score]]&gt;50,"medium",Table1[[#This Row],[score]]&lt;=50,"low")</f>
        <v>high</v>
      </c>
    </row>
    <row r="10166" spans="1:12" x14ac:dyDescent="0.3">
      <c r="A10166" t="s">
        <v>9752</v>
      </c>
      <c r="B10166" s="1">
        <v>43404</v>
      </c>
      <c r="C10166">
        <v>62</v>
      </c>
      <c r="D10166" t="s">
        <v>9</v>
      </c>
      <c r="E10166" t="s">
        <v>10</v>
      </c>
      <c r="F10166">
        <v>122600000</v>
      </c>
      <c r="G10166">
        <v>498968271.60000002</v>
      </c>
      <c r="H10166" t="s">
        <v>11</v>
      </c>
      <c r="I10166">
        <f>YEAR(Table1[[#This Row],[date]])</f>
        <v>2018</v>
      </c>
      <c r="J10166">
        <f>Table1[[#This Row],[revenue]]-Table1[[#This Row],[budget_x]]</f>
        <v>376368271.60000002</v>
      </c>
      <c r="K10166" s="7">
        <f>Table1[[#This Row],[profit /loss ]]/Table1[[#This Row],[budget_x]]</f>
        <v>3.0698880228384993</v>
      </c>
      <c r="L10166" t="str" cm="1">
        <f t="array" ref="L10166">_xlfn.IFS(Table1[[#This Row],[score]]&gt;70,"high",Table1[[#This Row],[score]]&gt;50,"medium",Table1[[#This Row],[score]]&lt;=50,"low")</f>
        <v>medium</v>
      </c>
    </row>
    <row r="10167" spans="1:12" x14ac:dyDescent="0.3">
      <c r="A10167" t="s">
        <v>9753</v>
      </c>
      <c r="B10167" s="1">
        <v>41610</v>
      </c>
      <c r="C10167">
        <v>68</v>
      </c>
      <c r="D10167" t="s">
        <v>9</v>
      </c>
      <c r="E10167" t="s">
        <v>10</v>
      </c>
      <c r="F10167">
        <v>18000000</v>
      </c>
      <c r="G10167">
        <v>7972967</v>
      </c>
      <c r="H10167" t="s">
        <v>11</v>
      </c>
      <c r="I10167">
        <f>YEAR(Table1[[#This Row],[date]])</f>
        <v>2013</v>
      </c>
      <c r="J10167">
        <f>Table1[[#This Row],[revenue]]-Table1[[#This Row],[budget_x]]</f>
        <v>-10027033</v>
      </c>
      <c r="K10167" s="7">
        <f>Table1[[#This Row],[profit /loss ]]/Table1[[#This Row],[budget_x]]</f>
        <v>-0.55705738888888889</v>
      </c>
      <c r="L10167" t="str" cm="1">
        <f t="array" ref="L10167">_xlfn.IFS(Table1[[#This Row],[score]]&gt;70,"high",Table1[[#This Row],[score]]&gt;50,"medium",Table1[[#This Row],[score]]&lt;=50,"low")</f>
        <v>medium</v>
      </c>
    </row>
    <row r="10168" spans="1:12" x14ac:dyDescent="0.3">
      <c r="A10168" t="s">
        <v>9754</v>
      </c>
      <c r="B10168" s="1">
        <v>43334</v>
      </c>
      <c r="C10168">
        <v>75</v>
      </c>
      <c r="D10168" t="s">
        <v>9</v>
      </c>
      <c r="E10168" t="s">
        <v>74</v>
      </c>
      <c r="F10168">
        <v>7397000</v>
      </c>
      <c r="G10168">
        <v>20895905</v>
      </c>
      <c r="H10168" t="s">
        <v>75</v>
      </c>
      <c r="I10168">
        <f>YEAR(Table1[[#This Row],[date]])</f>
        <v>2018</v>
      </c>
      <c r="J10168">
        <f>Table1[[#This Row],[revenue]]-Table1[[#This Row],[budget_x]]</f>
        <v>13498905</v>
      </c>
      <c r="K10168" s="7">
        <f>Table1[[#This Row],[profit /loss ]]/Table1[[#This Row],[budget_x]]</f>
        <v>1.8249161822360416</v>
      </c>
      <c r="L10168" t="str" cm="1">
        <f t="array" ref="L10168">_xlfn.IFS(Table1[[#This Row],[score]]&gt;70,"high",Table1[[#This Row],[score]]&gt;50,"medium",Table1[[#This Row],[score]]&lt;=50,"low")</f>
        <v>high</v>
      </c>
    </row>
    <row r="10169" spans="1:12" x14ac:dyDescent="0.3">
      <c r="A10169" t="s">
        <v>9755</v>
      </c>
      <c r="B10169" s="1">
        <v>43762</v>
      </c>
      <c r="C10169">
        <v>67</v>
      </c>
      <c r="D10169" t="s">
        <v>9</v>
      </c>
      <c r="E10169" t="s">
        <v>10</v>
      </c>
      <c r="F10169">
        <v>20000000</v>
      </c>
      <c r="G10169">
        <v>296432421.60000002</v>
      </c>
      <c r="H10169" t="s">
        <v>11</v>
      </c>
      <c r="I10169">
        <f>YEAR(Table1[[#This Row],[date]])</f>
        <v>2019</v>
      </c>
      <c r="J10169">
        <f>Table1[[#This Row],[revenue]]-Table1[[#This Row],[budget_x]]</f>
        <v>276432421.60000002</v>
      </c>
      <c r="K10169" s="7">
        <f>Table1[[#This Row],[profit /loss ]]/Table1[[#This Row],[budget_x]]</f>
        <v>13.821621080000002</v>
      </c>
      <c r="L10169" t="str" cm="1">
        <f t="array" ref="L10169">_xlfn.IFS(Table1[[#This Row],[score]]&gt;70,"high",Table1[[#This Row],[score]]&gt;50,"medium",Table1[[#This Row],[score]]&lt;=50,"low")</f>
        <v>medium</v>
      </c>
    </row>
    <row r="10170" spans="1:12" x14ac:dyDescent="0.3">
      <c r="A10170" t="s">
        <v>9756</v>
      </c>
      <c r="B10170" s="1">
        <v>43989</v>
      </c>
      <c r="C10170">
        <v>73</v>
      </c>
      <c r="D10170" t="s">
        <v>9</v>
      </c>
      <c r="E10170" t="s">
        <v>10</v>
      </c>
      <c r="F10170">
        <v>12000000</v>
      </c>
      <c r="G10170">
        <v>10116816</v>
      </c>
      <c r="H10170" t="s">
        <v>11</v>
      </c>
      <c r="I10170">
        <f>YEAR(Table1[[#This Row],[date]])</f>
        <v>2020</v>
      </c>
      <c r="J10170">
        <f>Table1[[#This Row],[revenue]]-Table1[[#This Row],[budget_x]]</f>
        <v>-1883184</v>
      </c>
      <c r="K10170" s="7">
        <f>Table1[[#This Row],[profit /loss ]]/Table1[[#This Row],[budget_x]]</f>
        <v>-0.15693199999999999</v>
      </c>
      <c r="L10170" t="str" cm="1">
        <f t="array" ref="L10170">_xlfn.IFS(Table1[[#This Row],[score]]&gt;70,"high",Table1[[#This Row],[score]]&gt;50,"medium",Table1[[#This Row],[score]]&lt;=50,"low")</f>
        <v>high</v>
      </c>
    </row>
    <row r="10171" spans="1:12" x14ac:dyDescent="0.3">
      <c r="A10171" t="s">
        <v>9757</v>
      </c>
      <c r="B10171" s="1">
        <v>29680</v>
      </c>
      <c r="C10171">
        <v>64</v>
      </c>
      <c r="D10171" t="s">
        <v>9</v>
      </c>
      <c r="E10171" t="s">
        <v>10</v>
      </c>
      <c r="F10171">
        <v>5000000</v>
      </c>
      <c r="G10171">
        <v>19600000</v>
      </c>
      <c r="H10171" t="s">
        <v>17</v>
      </c>
      <c r="I10171">
        <f>YEAR(Table1[[#This Row],[date]])</f>
        <v>1981</v>
      </c>
      <c r="J10171">
        <f>Table1[[#This Row],[revenue]]-Table1[[#This Row],[budget_x]]</f>
        <v>14600000</v>
      </c>
      <c r="K10171" s="7">
        <f>Table1[[#This Row],[profit /loss ]]/Table1[[#This Row],[budget_x]]</f>
        <v>2.92</v>
      </c>
      <c r="L10171" t="str" cm="1">
        <f t="array" ref="L10171">_xlfn.IFS(Table1[[#This Row],[score]]&gt;70,"high",Table1[[#This Row],[score]]&gt;50,"medium",Table1[[#This Row],[score]]&lt;=50,"low")</f>
        <v>medium</v>
      </c>
    </row>
    <row r="10172" spans="1:12" x14ac:dyDescent="0.3">
      <c r="A10172" t="s">
        <v>9758</v>
      </c>
      <c r="B10172" s="1">
        <v>39639</v>
      </c>
      <c r="C10172">
        <v>42</v>
      </c>
      <c r="D10172" t="s">
        <v>9</v>
      </c>
      <c r="E10172" t="s">
        <v>10</v>
      </c>
      <c r="F10172">
        <v>62000000</v>
      </c>
      <c r="G10172">
        <v>40159017</v>
      </c>
      <c r="H10172" t="s">
        <v>11</v>
      </c>
      <c r="I10172">
        <f>YEAR(Table1[[#This Row],[date]])</f>
        <v>2008</v>
      </c>
      <c r="J10172">
        <f>Table1[[#This Row],[revenue]]-Table1[[#This Row],[budget_x]]</f>
        <v>-21840983</v>
      </c>
      <c r="K10172" s="7">
        <f>Table1[[#This Row],[profit /loss ]]/Table1[[#This Row],[budget_x]]</f>
        <v>-0.3522739193548387</v>
      </c>
      <c r="L10172" t="str" cm="1">
        <f t="array" ref="L10172">_xlfn.IFS(Table1[[#This Row],[score]]&gt;70,"high",Table1[[#This Row],[score]]&gt;50,"medium",Table1[[#This Row],[score]]&lt;=50,"low")</f>
        <v>low</v>
      </c>
    </row>
    <row r="10173" spans="1:12" x14ac:dyDescent="0.3">
      <c r="A10173" t="s">
        <v>9759</v>
      </c>
      <c r="B10173" s="1">
        <v>43330</v>
      </c>
      <c r="C10173">
        <v>76</v>
      </c>
      <c r="D10173" t="s">
        <v>9</v>
      </c>
      <c r="E10173" t="s">
        <v>69</v>
      </c>
      <c r="F10173">
        <v>62600000</v>
      </c>
      <c r="G10173">
        <v>706002070.79999995</v>
      </c>
      <c r="H10173" t="s">
        <v>143</v>
      </c>
      <c r="I10173">
        <f>YEAR(Table1[[#This Row],[date]])</f>
        <v>2018</v>
      </c>
      <c r="J10173">
        <f>Table1[[#This Row],[revenue]]-Table1[[#This Row],[budget_x]]</f>
        <v>643402070.79999995</v>
      </c>
      <c r="K10173" s="7">
        <f>Table1[[#This Row],[profit /loss ]]/Table1[[#This Row],[budget_x]]</f>
        <v>10.277988351437699</v>
      </c>
      <c r="L10173" t="str" cm="1">
        <f t="array" ref="L10173">_xlfn.IFS(Table1[[#This Row],[score]]&gt;70,"high",Table1[[#This Row],[score]]&gt;50,"medium",Table1[[#This Row],[score]]&lt;=50,"low")</f>
        <v>high</v>
      </c>
    </row>
    <row r="10174" spans="1:12" x14ac:dyDescent="0.3">
      <c r="A10174" t="s">
        <v>9760</v>
      </c>
      <c r="B10174" s="1">
        <v>14160</v>
      </c>
      <c r="C10174">
        <v>75</v>
      </c>
      <c r="D10174" t="s">
        <v>9</v>
      </c>
      <c r="E10174" t="s">
        <v>10</v>
      </c>
      <c r="F10174">
        <v>132000000</v>
      </c>
      <c r="G10174">
        <v>563756432.60000002</v>
      </c>
      <c r="H10174" t="s">
        <v>30</v>
      </c>
      <c r="I10174">
        <f>YEAR(Table1[[#This Row],[date]])</f>
        <v>1938</v>
      </c>
      <c r="J10174">
        <f>Table1[[#This Row],[revenue]]-Table1[[#This Row],[budget_x]]</f>
        <v>431756432.60000002</v>
      </c>
      <c r="K10174" s="7">
        <f>Table1[[#This Row],[profit /loss ]]/Table1[[#This Row],[budget_x]]</f>
        <v>3.2708820651515151</v>
      </c>
      <c r="L10174" t="str" cm="1">
        <f t="array" ref="L10174">_xlfn.IFS(Table1[[#This Row],[score]]&gt;70,"high",Table1[[#This Row],[score]]&gt;50,"medium",Table1[[#This Row],[score]]&lt;=50,"low")</f>
        <v>high</v>
      </c>
    </row>
    <row r="10175" spans="1:12" x14ac:dyDescent="0.3">
      <c r="A10175" t="s">
        <v>9761</v>
      </c>
      <c r="B10175" s="1">
        <v>42732</v>
      </c>
      <c r="C10175">
        <v>73</v>
      </c>
      <c r="D10175" t="s">
        <v>9</v>
      </c>
      <c r="E10175" t="s">
        <v>10</v>
      </c>
      <c r="F10175">
        <v>7000000</v>
      </c>
      <c r="G10175">
        <v>9353729</v>
      </c>
      <c r="H10175" t="s">
        <v>17</v>
      </c>
      <c r="I10175">
        <f>YEAR(Table1[[#This Row],[date]])</f>
        <v>2016</v>
      </c>
      <c r="J10175">
        <f>Table1[[#This Row],[revenue]]-Table1[[#This Row],[budget_x]]</f>
        <v>2353729</v>
      </c>
      <c r="K10175" s="7">
        <f>Table1[[#This Row],[profit /loss ]]/Table1[[#This Row],[budget_x]]</f>
        <v>0.33624700000000002</v>
      </c>
      <c r="L10175" t="str" cm="1">
        <f t="array" ref="L10175">_xlfn.IFS(Table1[[#This Row],[score]]&gt;70,"high",Table1[[#This Row],[score]]&gt;50,"medium",Table1[[#This Row],[score]]&lt;=50,"low")</f>
        <v>high</v>
      </c>
    </row>
    <row r="10176" spans="1:12" x14ac:dyDescent="0.3">
      <c r="A10176" t="s">
        <v>9762</v>
      </c>
      <c r="B10176" s="1">
        <v>33109</v>
      </c>
      <c r="C10176">
        <v>54</v>
      </c>
      <c r="D10176" t="s">
        <v>9</v>
      </c>
      <c r="E10176" t="s">
        <v>10</v>
      </c>
      <c r="F10176">
        <v>9145817.8000000007</v>
      </c>
      <c r="G10176">
        <v>6698361</v>
      </c>
      <c r="H10176" t="s">
        <v>17</v>
      </c>
      <c r="I10176">
        <f>YEAR(Table1[[#This Row],[date]])</f>
        <v>1990</v>
      </c>
      <c r="J10176">
        <f>Table1[[#This Row],[revenue]]-Table1[[#This Row],[budget_x]]</f>
        <v>-2447456.8000000007</v>
      </c>
      <c r="K10176" s="7">
        <f>Table1[[#This Row],[profit /loss ]]/Table1[[#This Row],[budget_x]]</f>
        <v>-0.2676039314931466</v>
      </c>
      <c r="L10176" t="str" cm="1">
        <f t="array" ref="L10176">_xlfn.IFS(Table1[[#This Row],[score]]&gt;70,"high",Table1[[#This Row],[score]]&gt;50,"medium",Table1[[#This Row],[score]]&lt;=50,"low")</f>
        <v>medium</v>
      </c>
    </row>
    <row r="10177" spans="1:12" x14ac:dyDescent="0.3">
      <c r="A10177" t="s">
        <v>9763</v>
      </c>
      <c r="B10177" s="1">
        <v>33228</v>
      </c>
      <c r="C10177">
        <v>61</v>
      </c>
      <c r="D10177" t="s">
        <v>9</v>
      </c>
      <c r="E10177" t="s">
        <v>10</v>
      </c>
      <c r="F10177">
        <v>21800000</v>
      </c>
      <c r="G10177">
        <v>22997992</v>
      </c>
      <c r="H10177" t="s">
        <v>17</v>
      </c>
      <c r="I10177">
        <f>YEAR(Table1[[#This Row],[date]])</f>
        <v>1990</v>
      </c>
      <c r="J10177">
        <f>Table1[[#This Row],[revenue]]-Table1[[#This Row],[budget_x]]</f>
        <v>1197992</v>
      </c>
      <c r="K10177" s="7">
        <f>Table1[[#This Row],[profit /loss ]]/Table1[[#This Row],[budget_x]]</f>
        <v>5.4953761467889911E-2</v>
      </c>
      <c r="L10177" t="str" cm="1">
        <f t="array" ref="L10177">_xlfn.IFS(Table1[[#This Row],[score]]&gt;70,"high",Table1[[#This Row],[score]]&gt;50,"medium",Table1[[#This Row],[score]]&lt;=50,"low")</f>
        <v>medium</v>
      </c>
    </row>
    <row r="10178" spans="1:12" x14ac:dyDescent="0.3">
      <c r="A10178" t="s">
        <v>9764</v>
      </c>
      <c r="B10178" s="1">
        <v>34891</v>
      </c>
      <c r="C10178">
        <v>55</v>
      </c>
      <c r="D10178" t="s">
        <v>9</v>
      </c>
      <c r="E10178" t="s">
        <v>10</v>
      </c>
      <c r="F10178">
        <v>116000000</v>
      </c>
      <c r="G10178">
        <v>475661306</v>
      </c>
      <c r="H10178" t="s">
        <v>17</v>
      </c>
      <c r="I10178">
        <f>YEAR(Table1[[#This Row],[date]])</f>
        <v>1995</v>
      </c>
      <c r="J10178">
        <f>Table1[[#This Row],[revenue]]-Table1[[#This Row],[budget_x]]</f>
        <v>359661306</v>
      </c>
      <c r="K10178" s="7">
        <f>Table1[[#This Row],[profit /loss ]]/Table1[[#This Row],[budget_x]]</f>
        <v>3.1005284999999998</v>
      </c>
      <c r="L10178" t="str" cm="1">
        <f t="array" ref="L10178">_xlfn.IFS(Table1[[#This Row],[score]]&gt;70,"high",Table1[[#This Row],[score]]&gt;50,"medium",Table1[[#This Row],[score]]&lt;=50,"low")</f>
        <v>medium</v>
      </c>
    </row>
    <row r="10179" spans="1:12" x14ac:dyDescent="0.3">
      <c r="A10179" t="s">
        <v>9765</v>
      </c>
      <c r="B10179" s="1">
        <v>44032</v>
      </c>
      <c r="C10179">
        <v>70</v>
      </c>
      <c r="D10179" t="s">
        <v>9</v>
      </c>
      <c r="E10179" t="s">
        <v>10</v>
      </c>
      <c r="F10179">
        <v>92400000</v>
      </c>
      <c r="G10179">
        <v>539401838.60000002</v>
      </c>
      <c r="H10179" t="s">
        <v>30</v>
      </c>
      <c r="I10179">
        <f>YEAR(Table1[[#This Row],[date]])</f>
        <v>2020</v>
      </c>
      <c r="J10179">
        <f>Table1[[#This Row],[revenue]]-Table1[[#This Row],[budget_x]]</f>
        <v>447001838.60000002</v>
      </c>
      <c r="K10179" s="7">
        <f>Table1[[#This Row],[profit /loss ]]/Table1[[#This Row],[budget_x]]</f>
        <v>4.8376822359307363</v>
      </c>
      <c r="L10179" t="str" cm="1">
        <f t="array" ref="L10179">_xlfn.IFS(Table1[[#This Row],[score]]&gt;70,"high",Table1[[#This Row],[score]]&gt;50,"medium",Table1[[#This Row],[score]]&lt;=50,"low")</f>
        <v>medium</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AAD7F-352D-4DCE-B4B1-84845C6CA372}">
  <dimension ref="J4:Q6"/>
  <sheetViews>
    <sheetView showGridLines="0" tabSelected="1" zoomScale="58" workbookViewId="0">
      <selection activeCell="AB56" sqref="AB56"/>
    </sheetView>
  </sheetViews>
  <sheetFormatPr defaultRowHeight="14.4" x14ac:dyDescent="0.3"/>
  <cols>
    <col min="1" max="16384" width="8.88671875" style="13"/>
  </cols>
  <sheetData>
    <row r="4" spans="10:17" x14ac:dyDescent="0.3">
      <c r="J4" s="11" t="s">
        <v>9782</v>
      </c>
      <c r="K4" s="12"/>
      <c r="L4" s="12"/>
      <c r="M4" s="12"/>
      <c r="N4" s="12"/>
      <c r="O4" s="12"/>
      <c r="P4" s="12"/>
      <c r="Q4" s="12"/>
    </row>
    <row r="5" spans="10:17" ht="14.4" customHeight="1" x14ac:dyDescent="0.3">
      <c r="J5" s="12"/>
      <c r="K5" s="12"/>
      <c r="L5" s="12"/>
      <c r="M5" s="12"/>
      <c r="N5" s="12"/>
      <c r="O5" s="12"/>
      <c r="P5" s="12"/>
      <c r="Q5" s="12"/>
    </row>
    <row r="6" spans="10:17" x14ac:dyDescent="0.3">
      <c r="J6" s="12"/>
      <c r="K6" s="12"/>
      <c r="L6" s="12"/>
      <c r="M6" s="12"/>
      <c r="N6" s="12"/>
      <c r="O6" s="12"/>
      <c r="P6" s="12"/>
      <c r="Q6" s="12"/>
    </row>
  </sheetData>
  <mergeCells count="1">
    <mergeCell ref="J4:Q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Total no movies </vt:lpstr>
      <vt:lpstr>Year Wise Revenue</vt:lpstr>
      <vt:lpstr>TOP10 MOVIES </vt:lpstr>
      <vt:lpstr>BUDGET vs REVENUE</vt:lpstr>
      <vt:lpstr>REVENUE Category</vt:lpstr>
      <vt:lpstr>Yearly Profit analysis </vt:lpstr>
      <vt:lpstr>Sheet1</vt:lpstr>
      <vt:lpstr>_newimdb_movies</vt:lpstr>
      <vt:lpstr>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onkar kale</cp:lastModifiedBy>
  <dcterms:created xsi:type="dcterms:W3CDTF">2025-12-30T08:57:59Z</dcterms:created>
  <dcterms:modified xsi:type="dcterms:W3CDTF">2026-01-07T06:14:06Z</dcterms:modified>
</cp:coreProperties>
</file>